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Workspace\Python\stockdata\"/>
    </mc:Choice>
  </mc:AlternateContent>
  <xr:revisionPtr revIDLastSave="0" documentId="13_ncr:1_{33D30938-3D0C-4582-A8F4-12FAC3A25D4E}" xr6:coauthVersionLast="47" xr6:coauthVersionMax="47" xr10:uidLastSave="{00000000-0000-0000-0000-000000000000}"/>
  <bookViews>
    <workbookView xWindow="29895" yWindow="1080" windowWidth="27915" windowHeight="14340" xr2:uid="{00000000-000D-0000-FFFF-FFFF00000000}"/>
  </bookViews>
  <sheets>
    <sheet name="_2021-05-31" sheetId="1" r:id="rId1"/>
    <sheet name="Sheet1" sheetId="3" r:id="rId2"/>
  </sheets>
  <definedNames>
    <definedName name="_xlnm._FilterDatabase" localSheetId="0" hidden="1">'_2021-05-31'!$A$1:$EG$2304</definedName>
  </definedNames>
  <calcPr calcId="191029"/>
</workbook>
</file>

<file path=xl/calcChain.xml><?xml version="1.0" encoding="utf-8"?>
<calcChain xmlns="http://schemas.openxmlformats.org/spreadsheetml/2006/main">
  <c r="D440" i="1" l="1"/>
  <c r="D414" i="1"/>
  <c r="D127" i="1"/>
  <c r="D164" i="1"/>
  <c r="D159" i="1"/>
  <c r="D36" i="1"/>
  <c r="D640" i="1"/>
  <c r="D838" i="1"/>
  <c r="D685" i="1"/>
  <c r="D638" i="1"/>
  <c r="D275" i="1"/>
  <c r="D2087" i="1"/>
  <c r="D803" i="1"/>
  <c r="D302" i="1"/>
  <c r="D51" i="1"/>
  <c r="D1474" i="1"/>
  <c r="D46" i="1"/>
  <c r="D693" i="1"/>
  <c r="D189" i="1"/>
  <c r="D208" i="1"/>
  <c r="D87" i="1"/>
  <c r="D55" i="1"/>
  <c r="D700" i="1"/>
  <c r="D454" i="1"/>
  <c r="D338" i="1"/>
  <c r="D294" i="1"/>
  <c r="D727" i="1"/>
  <c r="D49" i="1"/>
  <c r="D1399" i="1"/>
  <c r="D220" i="1"/>
  <c r="D781" i="1"/>
  <c r="D672" i="1"/>
  <c r="D343" i="1"/>
  <c r="D528" i="1"/>
  <c r="D111" i="1"/>
  <c r="D570" i="1"/>
  <c r="D633" i="1"/>
  <c r="D920" i="1"/>
  <c r="D434" i="1"/>
  <c r="D1684" i="1"/>
  <c r="D586" i="1"/>
  <c r="D457" i="1"/>
  <c r="D1793" i="1"/>
  <c r="D205" i="1"/>
  <c r="D88" i="1"/>
  <c r="D309" i="1"/>
  <c r="D98" i="1"/>
  <c r="D770" i="1"/>
  <c r="D536" i="1"/>
  <c r="D583" i="1"/>
  <c r="D698" i="1"/>
  <c r="D1731" i="1"/>
  <c r="D1589" i="1"/>
  <c r="D278" i="1"/>
  <c r="D239" i="1"/>
  <c r="D363" i="1"/>
  <c r="D500" i="1"/>
  <c r="D160" i="1"/>
  <c r="D516" i="1"/>
  <c r="D48" i="1"/>
  <c r="D649" i="1"/>
  <c r="D354" i="1"/>
  <c r="D1961" i="1"/>
  <c r="D387" i="1"/>
  <c r="D362" i="1"/>
  <c r="D93" i="1"/>
  <c r="D2107" i="1"/>
  <c r="D402" i="1"/>
  <c r="D196" i="1"/>
  <c r="D295" i="1"/>
  <c r="D1768" i="1"/>
  <c r="D785" i="1"/>
  <c r="D896" i="1"/>
  <c r="D192" i="1"/>
  <c r="D546" i="1"/>
  <c r="D297" i="1"/>
  <c r="D768" i="1"/>
  <c r="D179" i="1"/>
  <c r="D786" i="1"/>
  <c r="D858" i="1"/>
  <c r="D621" i="1"/>
  <c r="D423" i="1"/>
  <c r="D224" i="1"/>
  <c r="D765" i="1"/>
  <c r="D2035" i="1"/>
  <c r="D650" i="1"/>
  <c r="D1860" i="1"/>
  <c r="D766" i="1"/>
  <c r="D797" i="1"/>
  <c r="D726" i="1"/>
  <c r="D712" i="1"/>
  <c r="D618" i="1"/>
  <c r="D757" i="1"/>
  <c r="D374" i="1"/>
  <c r="D1692" i="1"/>
  <c r="D577" i="1"/>
  <c r="D1675" i="1"/>
  <c r="D1464" i="1"/>
  <c r="D255" i="1"/>
  <c r="D1160" i="1"/>
  <c r="D248" i="1"/>
  <c r="D344" i="1"/>
  <c r="D43" i="1"/>
  <c r="D512" i="1"/>
  <c r="D311" i="1"/>
  <c r="D242" i="1"/>
  <c r="D2230" i="1"/>
  <c r="D1172" i="1"/>
  <c r="D331" i="1"/>
  <c r="D1296" i="1"/>
  <c r="D346" i="1"/>
  <c r="D229" i="1"/>
  <c r="D1487" i="1"/>
  <c r="D2171" i="1"/>
  <c r="D317" i="1"/>
  <c r="D1309" i="1"/>
  <c r="D1874" i="1"/>
  <c r="D608" i="1"/>
  <c r="D505" i="1"/>
  <c r="D35" i="1"/>
  <c r="D1921" i="1"/>
  <c r="D1327" i="1"/>
  <c r="D1080" i="1"/>
  <c r="D1156" i="1"/>
  <c r="D223" i="1"/>
  <c r="D710" i="1"/>
  <c r="D1626" i="1"/>
  <c r="D1699" i="1"/>
  <c r="D367" i="1"/>
  <c r="D728" i="1"/>
  <c r="D1830" i="1"/>
  <c r="D754" i="1"/>
  <c r="D2092" i="1"/>
  <c r="D1625" i="1"/>
  <c r="D1451" i="1"/>
  <c r="D1789" i="1"/>
  <c r="D1039" i="1"/>
  <c r="D136" i="1"/>
  <c r="D358" i="1"/>
  <c r="D1894" i="1"/>
  <c r="D194" i="1"/>
  <c r="D1674" i="1"/>
  <c r="D54" i="1"/>
  <c r="D1761" i="1"/>
  <c r="D348" i="1"/>
  <c r="D2078" i="1"/>
  <c r="D2066" i="1"/>
  <c r="D1958" i="1"/>
  <c r="D322" i="1"/>
  <c r="D1207" i="1"/>
  <c r="D2065" i="1"/>
  <c r="D1632" i="1"/>
  <c r="D411" i="1"/>
  <c r="D451" i="1"/>
  <c r="D1008" i="1"/>
  <c r="D1427" i="1"/>
  <c r="D1569" i="1"/>
  <c r="D1849" i="1"/>
  <c r="D1132" i="1"/>
  <c r="D1500" i="1"/>
  <c r="D458" i="1"/>
  <c r="D752" i="1"/>
  <c r="D333" i="1"/>
  <c r="D775" i="1"/>
  <c r="D1736" i="1"/>
  <c r="D715" i="1"/>
  <c r="D479" i="1"/>
  <c r="D288" i="1"/>
  <c r="D62" i="1"/>
  <c r="D1332" i="1"/>
  <c r="D2203" i="1"/>
  <c r="D158" i="1"/>
  <c r="D732" i="1"/>
  <c r="D273" i="1"/>
  <c r="D1058" i="1"/>
  <c r="D1527" i="1"/>
  <c r="D1471" i="1"/>
  <c r="D1496" i="1"/>
  <c r="D1234" i="1"/>
  <c r="D449" i="1"/>
  <c r="D1528" i="1"/>
  <c r="D209" i="1"/>
  <c r="D1718" i="1"/>
  <c r="D72" i="1"/>
  <c r="D613" i="1"/>
  <c r="D1713" i="1"/>
  <c r="D1828" i="1"/>
  <c r="D71" i="1"/>
  <c r="D1534" i="1"/>
  <c r="D1168" i="1"/>
  <c r="D622" i="1"/>
  <c r="D623" i="1"/>
  <c r="D2137" i="1"/>
  <c r="D722" i="1"/>
  <c r="D47" i="1"/>
  <c r="D767" i="1"/>
  <c r="D887" i="1"/>
  <c r="D99" i="1"/>
  <c r="D1841" i="1"/>
  <c r="D778" i="1"/>
  <c r="D10" i="1"/>
  <c r="D996" i="1"/>
  <c r="D605" i="1"/>
  <c r="D133" i="1"/>
  <c r="D63" i="1"/>
  <c r="D627" i="1"/>
  <c r="D1326" i="1"/>
  <c r="D1263" i="1"/>
  <c r="D517" i="1"/>
  <c r="D123" i="1"/>
  <c r="D243" i="1"/>
  <c r="D1543" i="1"/>
  <c r="D453" i="1"/>
  <c r="D750" i="1"/>
  <c r="D1429" i="1"/>
  <c r="D731" i="1"/>
  <c r="D177" i="1"/>
  <c r="D682" i="1"/>
  <c r="D940" i="1"/>
  <c r="D952" i="1"/>
  <c r="D190" i="1"/>
  <c r="D391" i="1"/>
  <c r="D1232" i="1"/>
  <c r="D353" i="1"/>
  <c r="D431" i="1"/>
  <c r="D70" i="1"/>
  <c r="D1155" i="1"/>
  <c r="D11" i="1"/>
  <c r="D81" i="1"/>
  <c r="D1060" i="1"/>
  <c r="D807" i="1"/>
  <c r="D272" i="1"/>
  <c r="D1503" i="1"/>
  <c r="D146" i="1"/>
  <c r="D741" i="1"/>
  <c r="D800" i="1"/>
  <c r="D1157" i="1"/>
  <c r="D20" i="1"/>
  <c r="D45" i="1"/>
  <c r="D215" i="1"/>
  <c r="D166" i="1"/>
  <c r="D202" i="1"/>
  <c r="D25" i="1"/>
  <c r="D2070" i="1"/>
  <c r="D339" i="1"/>
  <c r="D1630" i="1"/>
  <c r="D6" i="1"/>
  <c r="D115" i="1"/>
  <c r="D1233" i="1"/>
  <c r="D580" i="1"/>
  <c r="D1426" i="1"/>
  <c r="D441" i="1"/>
  <c r="D890" i="1"/>
  <c r="D984" i="1"/>
  <c r="D967" i="1"/>
  <c r="D236" i="1"/>
  <c r="D1900" i="1"/>
  <c r="D985" i="1"/>
  <c r="D1603" i="1"/>
  <c r="D107" i="1"/>
  <c r="D1453" i="1"/>
  <c r="D641" i="1"/>
  <c r="D471" i="1"/>
  <c r="D80" i="1"/>
  <c r="D89" i="1"/>
  <c r="D74" i="1"/>
  <c r="D988" i="1"/>
  <c r="D28" i="1"/>
  <c r="D1721" i="1"/>
  <c r="D1593" i="1"/>
  <c r="D77" i="1"/>
  <c r="D637" i="1"/>
  <c r="D1691" i="1"/>
  <c r="D413" i="1"/>
  <c r="D1378" i="1"/>
  <c r="D1420" i="1"/>
  <c r="D131" i="1"/>
  <c r="D862" i="1"/>
  <c r="D606" i="1"/>
  <c r="D563" i="1"/>
  <c r="D1493" i="1"/>
  <c r="D244" i="1"/>
  <c r="D1774" i="1"/>
  <c r="D982" i="1"/>
  <c r="D1218" i="1"/>
  <c r="D438" i="1"/>
  <c r="D2002" i="1"/>
  <c r="D121" i="1"/>
  <c r="D366" i="1"/>
  <c r="D1167" i="1"/>
  <c r="D1203" i="1"/>
  <c r="D1689" i="1"/>
  <c r="D369" i="1"/>
  <c r="D1278" i="1"/>
  <c r="D103" i="1"/>
  <c r="D66" i="1"/>
  <c r="D214" i="1"/>
  <c r="D2037" i="1"/>
  <c r="D1827" i="1"/>
  <c r="D1070" i="1"/>
  <c r="D1906" i="1"/>
  <c r="D1440" i="1"/>
  <c r="D1446" i="1"/>
  <c r="D2134" i="1"/>
  <c r="D1388" i="1"/>
  <c r="D680" i="1"/>
  <c r="D1291" i="1"/>
  <c r="D126" i="1"/>
  <c r="D2076" i="1"/>
  <c r="D120" i="1"/>
  <c r="D1679" i="1"/>
  <c r="D746" i="1"/>
  <c r="D666" i="1"/>
  <c r="D138" i="1"/>
  <c r="D1394" i="1"/>
  <c r="D1304" i="1"/>
  <c r="D651" i="1"/>
  <c r="D1502" i="1"/>
  <c r="D1460" i="1"/>
  <c r="D534" i="1"/>
  <c r="D1173" i="1"/>
  <c r="D425" i="1"/>
  <c r="D2145" i="1"/>
  <c r="D695" i="1"/>
  <c r="D1933" i="1"/>
  <c r="D1343" i="1"/>
  <c r="D412" i="1"/>
  <c r="D191" i="1"/>
  <c r="D1416" i="1"/>
  <c r="D306" i="1"/>
  <c r="D1138" i="1"/>
  <c r="D2027" i="1"/>
  <c r="D871" i="1"/>
  <c r="D1714" i="1"/>
  <c r="D787" i="1"/>
  <c r="D135" i="1"/>
  <c r="D1030" i="1"/>
  <c r="D2133" i="1"/>
  <c r="D56" i="1"/>
  <c r="D152" i="1"/>
  <c r="D1201" i="1"/>
  <c r="D112" i="1"/>
  <c r="D416" i="1"/>
  <c r="D114" i="1"/>
  <c r="D947" i="1"/>
  <c r="D2019" i="1"/>
  <c r="D1720" i="1"/>
  <c r="D2057" i="1"/>
  <c r="D1614" i="1"/>
  <c r="D2101" i="1"/>
  <c r="D1349" i="1"/>
  <c r="D776" i="1"/>
  <c r="D802" i="1"/>
  <c r="D312" i="1"/>
  <c r="D1633" i="1"/>
  <c r="D983" i="1"/>
  <c r="D919" i="1"/>
  <c r="D251" i="1"/>
  <c r="D204" i="1"/>
  <c r="D1333" i="1"/>
  <c r="D745" i="1"/>
  <c r="D201" i="1"/>
  <c r="D966" i="1"/>
  <c r="D955" i="1"/>
  <c r="D285" i="1"/>
  <c r="D2222" i="1"/>
  <c r="D2300" i="1"/>
  <c r="D247" i="1"/>
  <c r="D1791" i="1"/>
  <c r="D405" i="1"/>
  <c r="D13" i="1"/>
  <c r="D482" i="1"/>
  <c r="D342" i="1"/>
  <c r="D949" i="1"/>
  <c r="D1618" i="1"/>
  <c r="D1254" i="1"/>
  <c r="D1623" i="1"/>
  <c r="D931" i="1"/>
  <c r="D328" i="1"/>
  <c r="D1767" i="1"/>
  <c r="D859" i="1"/>
  <c r="D1197" i="1"/>
  <c r="D2088" i="1"/>
  <c r="D1098" i="1"/>
  <c r="D1461" i="1"/>
  <c r="D52" i="1"/>
  <c r="D1122" i="1"/>
  <c r="D1299" i="1"/>
  <c r="D1033" i="1"/>
  <c r="D2154" i="1"/>
  <c r="D31" i="1"/>
  <c r="D835" i="1"/>
  <c r="D873" i="1"/>
  <c r="D377" i="1"/>
  <c r="D549" i="1"/>
  <c r="D1307" i="1"/>
  <c r="D881" i="1"/>
  <c r="D1948" i="1"/>
  <c r="D1770" i="1"/>
  <c r="D1501" i="1"/>
  <c r="D945" i="1"/>
  <c r="D341" i="1"/>
  <c r="D459" i="1"/>
  <c r="D1627" i="1"/>
  <c r="D298" i="1"/>
  <c r="D1866" i="1"/>
  <c r="D1869" i="1"/>
  <c r="D2096" i="1"/>
  <c r="D410" i="1"/>
  <c r="D165" i="1"/>
  <c r="D1988" i="1"/>
  <c r="D154" i="1"/>
  <c r="D1252" i="1"/>
  <c r="D69" i="1"/>
  <c r="D518" i="1"/>
  <c r="D113" i="1"/>
  <c r="D266" i="1"/>
  <c r="D779" i="1"/>
  <c r="D1021" i="1"/>
  <c r="D95" i="1"/>
  <c r="D1790" i="1"/>
  <c r="D1903" i="1"/>
  <c r="D119" i="1"/>
  <c r="D1149" i="1"/>
  <c r="D1995" i="1"/>
  <c r="D212" i="1"/>
  <c r="D520" i="1"/>
  <c r="D1206" i="1"/>
  <c r="D44" i="1"/>
  <c r="D124" i="1"/>
  <c r="D33" i="1"/>
  <c r="D149" i="1"/>
  <c r="D1260" i="1"/>
  <c r="D1019" i="1"/>
  <c r="D636" i="1"/>
  <c r="D548" i="1"/>
  <c r="D2258" i="1"/>
  <c r="D1629" i="1"/>
  <c r="D218" i="1"/>
  <c r="D359" i="1"/>
  <c r="D801" i="1"/>
  <c r="D12" i="1"/>
  <c r="D1610" i="1"/>
  <c r="D265" i="1"/>
  <c r="D53" i="1"/>
  <c r="D30" i="1"/>
  <c r="D1123" i="1"/>
  <c r="D632" i="1"/>
  <c r="D2028" i="1"/>
  <c r="D814" i="1"/>
  <c r="D2" i="1"/>
  <c r="D1150" i="1"/>
  <c r="D1109" i="1"/>
  <c r="D301" i="1"/>
  <c r="D65" i="1"/>
  <c r="D183" i="1"/>
  <c r="D815" i="1"/>
  <c r="D345" i="1"/>
  <c r="D2049" i="1"/>
  <c r="D170" i="1"/>
  <c r="D1229" i="1"/>
  <c r="D32" i="1"/>
  <c r="D200" i="1"/>
  <c r="D1876" i="1"/>
  <c r="D1360" i="1"/>
  <c r="D78" i="1"/>
  <c r="D108" i="1"/>
  <c r="D799" i="1"/>
  <c r="D1190" i="1"/>
  <c r="D1430" i="1"/>
  <c r="D2276" i="1"/>
  <c r="D2189" i="1"/>
  <c r="D2041" i="1"/>
  <c r="D1817" i="1"/>
  <c r="D1571" i="1"/>
  <c r="D1982" i="1"/>
  <c r="D2175" i="1"/>
  <c r="D1548" i="1"/>
  <c r="D249" i="1"/>
  <c r="D1750" i="1"/>
  <c r="D691" i="1"/>
  <c r="D1431" i="1"/>
  <c r="D1248" i="1"/>
  <c r="D1764" i="1"/>
  <c r="D1269" i="1"/>
  <c r="D1746" i="1"/>
  <c r="D1870" i="1"/>
  <c r="D433" i="1"/>
  <c r="D1227" i="1"/>
  <c r="D1551" i="1"/>
  <c r="D759" i="1"/>
  <c r="D2159" i="1"/>
  <c r="D2063" i="1"/>
  <c r="D1924" i="1"/>
  <c r="D1965" i="1"/>
  <c r="D1205" i="1"/>
  <c r="D1645" i="1"/>
  <c r="D1773" i="1"/>
  <c r="D1295" i="1"/>
  <c r="D237" i="1"/>
  <c r="D1423" i="1"/>
  <c r="D718" i="1"/>
  <c r="D2080" i="1"/>
  <c r="D2206" i="1"/>
  <c r="D355" i="1"/>
  <c r="D1102" i="1"/>
  <c r="D2010" i="1"/>
  <c r="D533" i="1"/>
  <c r="D1217" i="1"/>
  <c r="D1558" i="1"/>
  <c r="D564" i="1"/>
  <c r="D1883" i="1"/>
  <c r="D2204" i="1"/>
  <c r="D228" i="1"/>
  <c r="D109" i="1"/>
  <c r="D2280" i="1"/>
  <c r="D1935" i="1"/>
  <c r="D2116" i="1"/>
  <c r="D1476" i="1"/>
  <c r="D1549" i="1"/>
  <c r="D1434" i="1"/>
  <c r="D1537" i="1"/>
  <c r="D1435" i="1"/>
  <c r="D711" i="1"/>
  <c r="D320" i="1"/>
  <c r="D422" i="1"/>
  <c r="D1198" i="1"/>
  <c r="D2009" i="1"/>
  <c r="D1467" i="1"/>
  <c r="D1639" i="1"/>
  <c r="D2249" i="1"/>
  <c r="D545" i="1"/>
  <c r="D1219" i="1"/>
  <c r="D1877" i="1"/>
  <c r="D467" i="1"/>
  <c r="D2302" i="1"/>
  <c r="D1904" i="1"/>
  <c r="D2298" i="1"/>
  <c r="D2205" i="1"/>
  <c r="D748" i="1"/>
  <c r="D1204" i="1"/>
  <c r="D1848" i="1"/>
  <c r="D1946" i="1"/>
  <c r="D2282" i="1"/>
  <c r="D450" i="1"/>
  <c r="D2142" i="1"/>
  <c r="D1673" i="1"/>
  <c r="D1575" i="1"/>
  <c r="D1937" i="1"/>
  <c r="D614" i="1"/>
  <c r="D1873" i="1"/>
  <c r="D1979" i="1"/>
  <c r="D1605" i="1"/>
  <c r="D1858" i="1"/>
  <c r="D2169" i="1"/>
  <c r="D1515" i="1"/>
  <c r="D742" i="1"/>
  <c r="D1701" i="1"/>
  <c r="D1879" i="1"/>
  <c r="D256" i="1"/>
  <c r="D421" i="1"/>
  <c r="D2227" i="1"/>
  <c r="D253" i="1"/>
  <c r="D1328" i="1"/>
  <c r="D1891" i="1"/>
  <c r="D2303" i="1"/>
  <c r="D1314" i="1"/>
  <c r="D664" i="1"/>
  <c r="D1893" i="1"/>
  <c r="D1410" i="1"/>
  <c r="D1564" i="1"/>
  <c r="D1577" i="1"/>
  <c r="D560" i="1"/>
  <c r="D619" i="1"/>
  <c r="D705" i="1"/>
  <c r="D198" i="1"/>
  <c r="D2097" i="1"/>
  <c r="D2128" i="1"/>
  <c r="D629" i="1"/>
  <c r="D1712" i="1"/>
  <c r="D550" i="1"/>
  <c r="D635" i="1"/>
  <c r="D267" i="1"/>
  <c r="D1012" i="1"/>
  <c r="D1804" i="1"/>
  <c r="D2073" i="1"/>
  <c r="D386" i="1"/>
  <c r="D2094" i="1"/>
  <c r="D2083" i="1"/>
  <c r="D2174" i="1"/>
  <c r="D235" i="1"/>
  <c r="D1523" i="1"/>
  <c r="D1565" i="1"/>
  <c r="D1945" i="1"/>
  <c r="D282" i="1"/>
  <c r="D1334" i="1"/>
  <c r="D1978" i="1"/>
  <c r="D561" i="1"/>
  <c r="D1762" i="1"/>
  <c r="D2141" i="1"/>
  <c r="D1331" i="1"/>
  <c r="D2036" i="1"/>
  <c r="D703" i="1"/>
  <c r="D1536" i="1"/>
  <c r="D2054" i="1"/>
  <c r="D697" i="1"/>
  <c r="D2177" i="1"/>
  <c r="D1892" i="1"/>
  <c r="D2197" i="1"/>
  <c r="D526" i="1"/>
  <c r="D1705" i="1"/>
  <c r="D1509" i="1"/>
  <c r="D2081" i="1"/>
  <c r="D1398" i="1"/>
  <c r="D2047" i="1"/>
  <c r="D1367" i="1"/>
  <c r="D1047" i="1"/>
  <c r="D1374" i="1"/>
  <c r="D1596" i="1"/>
  <c r="D1640" i="1"/>
  <c r="D653" i="1"/>
  <c r="D2136" i="1"/>
  <c r="D2148" i="1"/>
  <c r="D595" i="1"/>
  <c r="D1294" i="1"/>
  <c r="D1715" i="1"/>
  <c r="D2112" i="1"/>
  <c r="D1969" i="1"/>
  <c r="D1821" i="1"/>
  <c r="D589" i="1"/>
  <c r="D1824" i="1"/>
  <c r="D1454" i="1"/>
  <c r="D1751" i="1"/>
  <c r="D2191" i="1"/>
  <c r="D1927" i="1"/>
  <c r="D1989" i="1"/>
  <c r="D529" i="1"/>
  <c r="D1951" i="1"/>
  <c r="D1619" i="1"/>
  <c r="D2265" i="1"/>
  <c r="D1964" i="1"/>
  <c r="D365" i="1"/>
  <c r="D1875" i="1"/>
  <c r="D663" i="1"/>
  <c r="D1456" i="1"/>
  <c r="D1617" i="1"/>
  <c r="D1999" i="1"/>
  <c r="D1510" i="1"/>
  <c r="D1483" i="1"/>
  <c r="D1285" i="1"/>
  <c r="D771" i="1"/>
  <c r="D1245" i="1"/>
  <c r="D1280" i="1"/>
  <c r="D1930" i="1"/>
  <c r="D1752" i="1"/>
  <c r="D2056" i="1"/>
  <c r="D1621" i="1"/>
  <c r="D489" i="1"/>
  <c r="D581" i="1"/>
  <c r="D1284" i="1"/>
  <c r="D2008" i="1"/>
  <c r="D1897" i="1"/>
  <c r="D2217" i="1"/>
  <c r="D793" i="1"/>
  <c r="D668" i="1"/>
  <c r="D491" i="1"/>
  <c r="D496" i="1"/>
  <c r="D1428" i="1"/>
  <c r="D2129" i="1"/>
  <c r="D1384" i="1"/>
  <c r="D141" i="1"/>
  <c r="D143" i="1"/>
  <c r="D1310" i="1"/>
  <c r="D1795" i="1"/>
  <c r="D1392" i="1"/>
  <c r="D1330" i="1"/>
  <c r="D1321" i="1"/>
  <c r="D1408" i="1"/>
  <c r="D1594" i="1"/>
  <c r="D707" i="1"/>
  <c r="D1662" i="1"/>
  <c r="D1686" i="1"/>
  <c r="D1885" i="1"/>
  <c r="D1960" i="1"/>
  <c r="D2225" i="1"/>
  <c r="D1324" i="1"/>
  <c r="D1884" i="1"/>
  <c r="D2262" i="1"/>
  <c r="D1517" i="1"/>
  <c r="D1942" i="1"/>
  <c r="D1495" i="1"/>
  <c r="D1803" i="1"/>
  <c r="D557" i="1"/>
  <c r="D263" i="1"/>
  <c r="D1735" i="1"/>
  <c r="D1716" i="1"/>
  <c r="D1991" i="1"/>
  <c r="D1783" i="1"/>
  <c r="D2184" i="1"/>
  <c r="D566" i="1"/>
  <c r="D1482" i="1"/>
  <c r="D1433" i="1"/>
  <c r="D1568" i="1"/>
  <c r="D1195" i="1"/>
  <c r="D430" i="1"/>
  <c r="D199" i="1"/>
  <c r="D1798" i="1"/>
  <c r="D1980" i="1"/>
  <c r="D2182" i="1"/>
  <c r="D1114" i="1"/>
  <c r="D2042" i="1"/>
  <c r="D130" i="1"/>
  <c r="D2098" i="1"/>
  <c r="D2074" i="1"/>
  <c r="D783" i="1"/>
  <c r="D1137" i="1"/>
  <c r="D2219" i="1"/>
  <c r="D729" i="1"/>
  <c r="D2050" i="1"/>
  <c r="D721" i="1"/>
  <c r="D2122" i="1"/>
  <c r="D1222" i="1"/>
  <c r="D1981" i="1"/>
  <c r="D232" i="1"/>
  <c r="D1298" i="1"/>
  <c r="D1183" i="1"/>
  <c r="D484" i="1"/>
  <c r="D1145" i="1"/>
  <c r="D1042" i="1"/>
  <c r="D1754" i="1"/>
  <c r="D2208" i="1"/>
  <c r="D1239" i="1"/>
  <c r="D2001" i="1"/>
  <c r="D304" i="1"/>
  <c r="D928" i="1"/>
  <c r="D260" i="1"/>
  <c r="D2153" i="1"/>
  <c r="D407" i="1"/>
  <c r="D1944" i="1"/>
  <c r="D976" i="1"/>
  <c r="D1530" i="1"/>
  <c r="D274" i="1"/>
  <c r="D848" i="1"/>
  <c r="D970" i="1"/>
  <c r="D999" i="1"/>
  <c r="D1144" i="1"/>
  <c r="D2051" i="1"/>
  <c r="D429" i="1"/>
  <c r="D854" i="1"/>
  <c r="D2301" i="1"/>
  <c r="D1563" i="1"/>
  <c r="D918" i="1"/>
  <c r="D1015" i="1"/>
  <c r="D696" i="1"/>
  <c r="D842" i="1"/>
  <c r="D946" i="1"/>
  <c r="D971" i="1"/>
  <c r="D2048" i="1"/>
  <c r="D616" i="1"/>
  <c r="D831" i="1"/>
  <c r="D850" i="1"/>
  <c r="D899" i="1"/>
  <c r="D926" i="1"/>
  <c r="D935" i="1"/>
  <c r="D959" i="1"/>
  <c r="D1040" i="1"/>
  <c r="D894" i="1"/>
  <c r="D969" i="1"/>
  <c r="D1220" i="1"/>
  <c r="D1521" i="1"/>
  <c r="D943" i="1"/>
  <c r="D1325" i="1"/>
  <c r="D914" i="1"/>
  <c r="D927" i="1"/>
  <c r="D1447" i="1"/>
  <c r="D1826" i="1"/>
  <c r="D2163" i="1"/>
  <c r="D813" i="1"/>
  <c r="D1017" i="1"/>
  <c r="D843" i="1"/>
  <c r="D1027" i="1"/>
  <c r="D819" i="1"/>
  <c r="D833" i="1"/>
  <c r="D902" i="1"/>
  <c r="D958" i="1"/>
  <c r="D1400" i="1"/>
  <c r="D1665" i="1"/>
  <c r="D1401" i="1"/>
  <c r="D1341" i="1"/>
  <c r="D530" i="1"/>
  <c r="D1120" i="1"/>
  <c r="D1339" i="1"/>
  <c r="D2003" i="1"/>
  <c r="D908" i="1"/>
  <c r="D1048" i="1"/>
  <c r="D1424" i="1"/>
  <c r="D1690" i="1"/>
  <c r="D2016" i="1"/>
  <c r="D96" i="1"/>
  <c r="D874" i="1"/>
  <c r="D944" i="1"/>
  <c r="D1544" i="1"/>
  <c r="D1822" i="1"/>
  <c r="D2232" i="1"/>
  <c r="D1004" i="1"/>
  <c r="D1340" i="1"/>
  <c r="D2270" i="1"/>
  <c r="D1034" i="1"/>
  <c r="D1045" i="1"/>
  <c r="D656" i="1"/>
  <c r="D128" i="1"/>
  <c r="D1221" i="1"/>
  <c r="D145" i="1"/>
  <c r="D480" i="1"/>
  <c r="D993" i="1"/>
  <c r="D1740" i="1"/>
  <c r="D2023" i="1"/>
  <c r="D428" i="1"/>
  <c r="D841" i="1"/>
  <c r="D1112" i="1"/>
  <c r="D883" i="1"/>
  <c r="D979" i="1"/>
  <c r="D825" i="1"/>
  <c r="D760" i="1"/>
  <c r="D877" i="1"/>
  <c r="D461" i="1"/>
  <c r="D1272" i="1"/>
  <c r="D1641" i="1"/>
  <c r="D494" i="1"/>
  <c r="D2020" i="1"/>
  <c r="D522" i="1"/>
  <c r="D590" i="1"/>
  <c r="D1728" i="1"/>
  <c r="D492" i="1"/>
  <c r="D1390" i="1"/>
  <c r="D400" i="1"/>
  <c r="D419" i="1"/>
  <c r="D498" i="1"/>
  <c r="D915" i="1"/>
  <c r="D941" i="1"/>
  <c r="D2250" i="1"/>
  <c r="D515" i="1"/>
  <c r="D490" i="1"/>
  <c r="D511" i="1"/>
  <c r="D1540" i="1"/>
  <c r="D1955" i="1"/>
  <c r="D472" i="1"/>
  <c r="D1573" i="1"/>
  <c r="D1588" i="1"/>
  <c r="D1839" i="1"/>
  <c r="D1880" i="1"/>
  <c r="D2026" i="1"/>
  <c r="D1212" i="1"/>
  <c r="D1411" i="1"/>
  <c r="D2292" i="1"/>
  <c r="D415" i="1"/>
  <c r="D2237" i="1"/>
  <c r="D483" i="1"/>
  <c r="D493" i="1"/>
  <c r="D118" i="1"/>
  <c r="D2274" i="1"/>
  <c r="D535" i="1"/>
  <c r="D1788" i="1"/>
  <c r="D1670" i="1"/>
  <c r="D532" i="1"/>
  <c r="D694" i="1"/>
  <c r="D1775" i="1"/>
  <c r="D1838" i="1"/>
  <c r="D1631" i="1"/>
  <c r="D1723" i="1"/>
  <c r="D1130" i="1"/>
  <c r="D1026" i="1"/>
  <c r="D1576" i="1"/>
  <c r="D2251" i="1"/>
  <c r="D1547" i="1"/>
  <c r="D1293" i="1"/>
  <c r="D961" i="1"/>
  <c r="D601" i="1"/>
  <c r="D139" i="1"/>
  <c r="D631" i="1"/>
  <c r="D681" i="1"/>
  <c r="D1792" i="1"/>
  <c r="D468" i="1"/>
  <c r="D974" i="1"/>
  <c r="D379" i="1"/>
  <c r="D542" i="1"/>
  <c r="D2253" i="1"/>
  <c r="D1595" i="1"/>
  <c r="D372" i="1"/>
  <c r="D1608" i="1"/>
  <c r="D744" i="1"/>
  <c r="D824" i="1"/>
  <c r="D1749" i="1"/>
  <c r="D2117" i="1"/>
  <c r="D1375" i="1"/>
  <c r="D1984" i="1"/>
  <c r="D2093" i="1"/>
  <c r="D692" i="1"/>
  <c r="D1072" i="1"/>
  <c r="D2147" i="1"/>
  <c r="D437" i="1"/>
  <c r="D1844" i="1"/>
  <c r="D466" i="1"/>
  <c r="D474" i="1"/>
  <c r="D142" i="1"/>
  <c r="D2044" i="1"/>
  <c r="D2233" i="1"/>
  <c r="D1463" i="1"/>
  <c r="D1912" i="1"/>
  <c r="D702" i="1"/>
  <c r="D932" i="1"/>
  <c r="D1353" i="1"/>
  <c r="D403" i="1"/>
  <c r="D602" i="1"/>
  <c r="D1162" i="1"/>
  <c r="D2200" i="1"/>
  <c r="D1782" i="1"/>
  <c r="D2100" i="1"/>
  <c r="D1283" i="1"/>
  <c r="D2161" i="1"/>
  <c r="D933" i="1"/>
  <c r="D762" i="1"/>
  <c r="D625" i="1"/>
  <c r="D924" i="1"/>
  <c r="D1215" i="1"/>
  <c r="D911" i="1"/>
  <c r="D1635" i="1"/>
  <c r="D1702" i="1"/>
  <c r="D1847" i="1"/>
  <c r="D2127" i="1"/>
  <c r="D2263" i="1"/>
  <c r="D2004" i="1"/>
  <c r="D1554" i="1"/>
  <c r="D234" i="1"/>
  <c r="D937" i="1"/>
  <c r="D1005" i="1"/>
  <c r="D556" i="1"/>
  <c r="D1393" i="1"/>
  <c r="D1857" i="1"/>
  <c r="D1100" i="1"/>
  <c r="D1214" i="1"/>
  <c r="D2260" i="1"/>
  <c r="D1311" i="1"/>
  <c r="D2246" i="1"/>
  <c r="D1868" i="1"/>
  <c r="D1556" i="1"/>
  <c r="D2256" i="1"/>
  <c r="D1488" i="1"/>
  <c r="D2031" i="1"/>
  <c r="D487" i="1"/>
  <c r="D1784" i="1"/>
  <c r="D1404" i="1"/>
  <c r="D998" i="1"/>
  <c r="D1882" i="1"/>
  <c r="D378" i="1"/>
  <c r="D178" i="1"/>
  <c r="D1932" i="1"/>
  <c r="D1655" i="1"/>
  <c r="D389" i="1"/>
  <c r="D1379" i="1"/>
  <c r="D1890" i="1"/>
  <c r="D596" i="1"/>
  <c r="D2266" i="1"/>
  <c r="D173" i="1"/>
  <c r="D1653" i="1"/>
  <c r="D1865" i="1"/>
  <c r="D1899" i="1"/>
  <c r="D336" i="1"/>
  <c r="D684" i="1"/>
  <c r="D1249" i="1"/>
  <c r="D1808" i="1"/>
  <c r="D1251" i="1"/>
  <c r="D2135" i="1"/>
  <c r="D923" i="1"/>
  <c r="D2084" i="1"/>
  <c r="D1820" i="1"/>
  <c r="D230" i="1"/>
  <c r="D794" i="1"/>
  <c r="D2144" i="1"/>
  <c r="D305" i="1"/>
  <c r="D404" i="1"/>
  <c r="D1902" i="1"/>
  <c r="D2115" i="1"/>
  <c r="D2196" i="1"/>
  <c r="D1959" i="1"/>
  <c r="D2255" i="1"/>
  <c r="D1052" i="1"/>
  <c r="D283" i="1"/>
  <c r="D1363" i="1"/>
  <c r="D1391" i="1"/>
  <c r="D1724" i="1"/>
  <c r="D609" i="1"/>
  <c r="D2252" i="1"/>
  <c r="D175" i="1"/>
  <c r="D1154" i="1"/>
  <c r="D37" i="1"/>
  <c r="D151" i="1"/>
  <c r="D2264" i="1"/>
  <c r="D1815" i="1"/>
  <c r="D1916" i="1"/>
  <c r="D2194" i="1"/>
  <c r="D503" i="1"/>
  <c r="D1255" i="1"/>
  <c r="D1861" i="1"/>
  <c r="D1116" i="1"/>
  <c r="D313" i="1"/>
  <c r="D1077" i="1"/>
  <c r="D677" i="1"/>
  <c r="D1996" i="1"/>
  <c r="D1247" i="1"/>
  <c r="D1657" i="1"/>
  <c r="D2228" i="1"/>
  <c r="D380" i="1"/>
  <c r="D646" i="1"/>
  <c r="D1368" i="1"/>
  <c r="D1382" i="1"/>
  <c r="D502" i="1"/>
  <c r="D499" i="1"/>
  <c r="D1166" i="1"/>
  <c r="D1164" i="1"/>
  <c r="D1354" i="1"/>
  <c r="D2176" i="1"/>
  <c r="D1093" i="1"/>
  <c r="D1223" i="1"/>
  <c r="D1646" i="1"/>
  <c r="D808" i="1"/>
  <c r="D1747" i="1"/>
  <c r="D1522" i="1"/>
  <c r="D1380" i="1"/>
  <c r="D1065" i="1"/>
  <c r="D1998" i="1"/>
  <c r="D1277" i="1"/>
  <c r="D1381" i="1"/>
  <c r="D506" i="1"/>
  <c r="D1561" i="1"/>
  <c r="D2138" i="1"/>
  <c r="D2195" i="1"/>
  <c r="D2103" i="1"/>
  <c r="D761" i="1"/>
  <c r="D1312" i="1"/>
  <c r="D688" i="1"/>
  <c r="D1000" i="1"/>
  <c r="D956" i="1"/>
  <c r="D1468" i="1"/>
  <c r="D1638" i="1"/>
  <c r="D1755" i="1"/>
  <c r="D1297" i="1"/>
  <c r="D1531" i="1"/>
  <c r="D607" i="1"/>
  <c r="D2155" i="1"/>
  <c r="D495" i="1"/>
  <c r="D555" i="1"/>
  <c r="D1599" i="1"/>
  <c r="D2140" i="1"/>
  <c r="D2192" i="1"/>
  <c r="D1814" i="1"/>
  <c r="D1506" i="1"/>
  <c r="D326" i="1"/>
  <c r="D1087" i="1"/>
  <c r="D1396" i="1"/>
  <c r="D206" i="1"/>
  <c r="D1810" i="1"/>
  <c r="D578" i="1"/>
  <c r="D1929" i="1"/>
  <c r="D1970" i="1"/>
  <c r="D2224" i="1"/>
  <c r="D782" i="1"/>
  <c r="D1799" i="1"/>
  <c r="D1553" i="1"/>
  <c r="D347" i="1"/>
  <c r="D1104" i="1"/>
  <c r="D1913" i="1"/>
  <c r="D916" i="1"/>
  <c r="D1925" i="1"/>
  <c r="D465" i="1"/>
  <c r="D105" i="1"/>
  <c r="D2188" i="1"/>
  <c r="D1185" i="1"/>
  <c r="D1620" i="1"/>
  <c r="D82" i="1"/>
  <c r="D216" i="1"/>
  <c r="D539" i="1"/>
  <c r="D1570" i="1"/>
  <c r="D1200" i="1"/>
  <c r="D1044" i="1"/>
  <c r="D2152" i="1"/>
  <c r="D310" i="1"/>
  <c r="D318" i="1"/>
  <c r="D303" i="1"/>
  <c r="D1780" i="1"/>
  <c r="D382" i="1"/>
  <c r="D1452" i="1"/>
  <c r="D2143" i="1"/>
  <c r="D268" i="1"/>
  <c r="D1011" i="1"/>
  <c r="D2193" i="1"/>
  <c r="D395" i="1"/>
  <c r="D427" i="1"/>
  <c r="D791" i="1"/>
  <c r="D1178" i="1"/>
  <c r="D1031" i="1"/>
  <c r="D1175" i="1"/>
  <c r="D1781" i="1"/>
  <c r="D1901" i="1"/>
  <c r="D2075" i="1"/>
  <c r="D2024" i="1"/>
  <c r="D1600" i="1"/>
  <c r="D2289" i="1"/>
  <c r="D659" i="1"/>
  <c r="D1345" i="1"/>
  <c r="D521" i="1"/>
  <c r="D2132" i="1"/>
  <c r="D1524" i="1"/>
  <c r="D2214" i="1"/>
  <c r="D1329" i="1"/>
  <c r="D1344" i="1"/>
  <c r="D147" i="1"/>
  <c r="D335" i="1"/>
  <c r="D1542" i="1"/>
  <c r="D1660" i="1"/>
  <c r="D1405" i="1"/>
  <c r="D615" i="1"/>
  <c r="D1986" i="1"/>
  <c r="D2293" i="1"/>
  <c r="D1091" i="1"/>
  <c r="D442" i="1"/>
  <c r="D723" i="1"/>
  <c r="D1409" i="1"/>
  <c r="D747" i="1"/>
  <c r="D1987" i="1"/>
  <c r="D222" i="1"/>
  <c r="D1276" i="1"/>
  <c r="D587" i="1"/>
  <c r="D1158" i="1"/>
  <c r="D1719" i="1"/>
  <c r="D812" i="1"/>
  <c r="D1442" i="1"/>
  <c r="D1683" i="1"/>
  <c r="D1745" i="1"/>
  <c r="D1032" i="1"/>
  <c r="D1131" i="1"/>
  <c r="D385" i="1"/>
  <c r="D1574" i="1"/>
  <c r="D172" i="1"/>
  <c r="D350" i="1"/>
  <c r="D1966" i="1"/>
  <c r="D1598" i="1"/>
  <c r="D756" i="1"/>
  <c r="D460" i="1"/>
  <c r="D1661" i="1"/>
  <c r="D2278" i="1"/>
  <c r="D22" i="1"/>
  <c r="D2033" i="1"/>
  <c r="D1371" i="1"/>
  <c r="D1842" i="1"/>
  <c r="D543" i="1"/>
  <c r="D246" i="1"/>
  <c r="D1867" i="1"/>
  <c r="D1710" i="1"/>
  <c r="D1494" i="1"/>
  <c r="D156" i="1"/>
  <c r="D101" i="1"/>
  <c r="D733" i="1"/>
  <c r="D1386" i="1"/>
  <c r="D1438" i="1"/>
  <c r="D1337" i="1"/>
  <c r="D628" i="1"/>
  <c r="D376" i="1"/>
  <c r="D1216" i="1"/>
  <c r="D1628" i="1"/>
  <c r="D600" i="1"/>
  <c r="D1209" i="1"/>
  <c r="D1766" i="1"/>
  <c r="D1142" i="1"/>
  <c r="D1073" i="1"/>
  <c r="D1654" i="1"/>
  <c r="D1651" i="1"/>
  <c r="D1079" i="1"/>
  <c r="D1676" i="1"/>
  <c r="D1366" i="1"/>
  <c r="D572" i="1"/>
  <c r="D1928" i="1"/>
  <c r="D612" i="1"/>
  <c r="D1188" i="1"/>
  <c r="D1582" i="1"/>
  <c r="D219" i="1"/>
  <c r="D435" i="1"/>
  <c r="D292" i="1"/>
  <c r="D1852" i="1"/>
  <c r="D540" i="1"/>
  <c r="D1403" i="1"/>
  <c r="D1317" i="1"/>
  <c r="D1678" i="1"/>
  <c r="D252" i="1"/>
  <c r="D2294" i="1"/>
  <c r="D1859" i="1"/>
  <c r="D1315" i="1"/>
  <c r="D1525" i="1"/>
  <c r="D2238" i="1"/>
  <c r="D2259" i="1"/>
  <c r="D675" i="1"/>
  <c r="D16" i="1"/>
  <c r="D1092" i="1"/>
  <c r="D2146" i="1"/>
  <c r="D1319" i="1"/>
  <c r="D1819" i="1"/>
  <c r="D250" i="1"/>
  <c r="D739" i="1"/>
  <c r="D1196" i="1"/>
  <c r="D2226" i="1"/>
  <c r="D591" i="1"/>
  <c r="D85" i="1"/>
  <c r="D1099" i="1"/>
  <c r="D2180" i="1"/>
  <c r="D552" i="1"/>
  <c r="D2090" i="1"/>
  <c r="D1504" i="1"/>
  <c r="D1954" i="1"/>
  <c r="D456" i="1"/>
  <c r="D673" i="1"/>
  <c r="D2139" i="1"/>
  <c r="D2130" i="1"/>
  <c r="D207" i="1"/>
  <c r="D238" i="1"/>
  <c r="D2062" i="1"/>
  <c r="D2295" i="1"/>
  <c r="D17" i="1"/>
  <c r="D1634" i="1"/>
  <c r="D15" i="1"/>
  <c r="D1908" i="1"/>
  <c r="D1128" i="1"/>
  <c r="D464" i="1"/>
  <c r="D1748" i="1"/>
  <c r="D181" i="1"/>
  <c r="D18" i="1"/>
  <c r="D122" i="1"/>
  <c r="D1243" i="1"/>
  <c r="D1680" i="1"/>
  <c r="D2299" i="1"/>
  <c r="D734" i="1"/>
  <c r="D1668" i="1"/>
  <c r="D1050" i="1"/>
  <c r="D1664" i="1"/>
  <c r="D330" i="1"/>
  <c r="D1094" i="1"/>
  <c r="D1647" i="1"/>
  <c r="D296" i="1"/>
  <c r="D1376" i="1"/>
  <c r="D1484" i="1"/>
  <c r="D1813" i="1"/>
  <c r="D1559" i="1"/>
  <c r="D701" i="1"/>
  <c r="D2275" i="1"/>
  <c r="D436" i="1"/>
  <c r="D1415" i="1"/>
  <c r="D1864" i="1"/>
  <c r="D1009" i="1"/>
  <c r="D1615" i="1"/>
  <c r="D90" i="1"/>
  <c r="D225" i="1"/>
  <c r="D174" i="1"/>
  <c r="D2183" i="1"/>
  <c r="D2212" i="1"/>
  <c r="D773" i="1"/>
  <c r="D1967" i="1"/>
  <c r="D1957" i="1"/>
  <c r="D1127" i="1"/>
  <c r="D806" i="1"/>
  <c r="D1258" i="1"/>
  <c r="D1300" i="1"/>
  <c r="D2086" i="1"/>
  <c r="D1180" i="1"/>
  <c r="D1968" i="1"/>
  <c r="D1934" i="1"/>
  <c r="D753" i="1"/>
  <c r="D1669" i="1"/>
  <c r="D1267" i="1"/>
  <c r="D1851" i="1"/>
  <c r="D270" i="1"/>
  <c r="D1146" i="1"/>
  <c r="D1833" i="1"/>
  <c r="D2288" i="1"/>
  <c r="D1836" i="1"/>
  <c r="D950" i="1"/>
  <c r="D1557" i="1"/>
  <c r="D1846" i="1"/>
  <c r="D1807" i="1"/>
  <c r="D1953" i="1"/>
  <c r="D188" i="1"/>
  <c r="D1829" i="1"/>
  <c r="D307" i="1"/>
  <c r="D27" i="1"/>
  <c r="D1734" i="1"/>
  <c r="D1256" i="1"/>
  <c r="D102" i="1"/>
  <c r="D2254" i="1"/>
  <c r="D14" i="1"/>
  <c r="D2061" i="1"/>
  <c r="D2297" i="1"/>
  <c r="D4" i="1"/>
  <c r="D184" i="1"/>
  <c r="D1350" i="1"/>
  <c r="D1538" i="1"/>
  <c r="D1592" i="1"/>
  <c r="D1147" i="1"/>
  <c r="D1224" i="1"/>
  <c r="D2304" i="1"/>
  <c r="D1174" i="1"/>
  <c r="D1581" i="1"/>
  <c r="D2067" i="1"/>
  <c r="D262" i="1"/>
  <c r="D398" i="1"/>
  <c r="D1364" i="1"/>
  <c r="D1562" i="1"/>
  <c r="D1587" i="1"/>
  <c r="D2234" i="1"/>
  <c r="D1652" i="1"/>
  <c r="D1417" i="1"/>
  <c r="D279" i="1"/>
  <c r="D57" i="1"/>
  <c r="D1777" i="1"/>
  <c r="D1825" i="1"/>
  <c r="D314" i="1"/>
  <c r="D1184" i="1"/>
  <c r="D1644" i="1"/>
  <c r="D1383" i="1"/>
  <c r="D1812" i="1"/>
  <c r="D2113" i="1"/>
  <c r="D796" i="1"/>
  <c r="D1231" i="1"/>
  <c r="D1490" i="1"/>
  <c r="D1606" i="1"/>
  <c r="D227" i="1"/>
  <c r="D1193" i="1"/>
  <c r="D2235" i="1"/>
  <c r="D708" i="1"/>
  <c r="D1250" i="1"/>
  <c r="D1303" i="1"/>
  <c r="D2231" i="1"/>
  <c r="D287" i="1"/>
  <c r="D531" i="1"/>
  <c r="D1124" i="1"/>
  <c r="D2015" i="1"/>
  <c r="D990" i="1"/>
  <c r="D774" i="1"/>
  <c r="D1085" i="1"/>
  <c r="D1811" i="1"/>
  <c r="D1455" i="1"/>
  <c r="D738" i="1"/>
  <c r="D1796" i="1"/>
  <c r="D2236" i="1"/>
  <c r="D157" i="1"/>
  <c r="D1169" i="1"/>
  <c r="D1727" i="1"/>
  <c r="D1940" i="1"/>
  <c r="D1616" i="1"/>
  <c r="D1513" i="1"/>
  <c r="D171" i="1"/>
  <c r="D1370" i="1"/>
  <c r="D76" i="1"/>
  <c r="D1389" i="1"/>
  <c r="D567" i="1"/>
  <c r="D1943" i="1"/>
  <c r="D513" i="1"/>
  <c r="D50" i="1"/>
  <c r="D1355" i="1"/>
  <c r="D2110" i="1"/>
  <c r="D2079" i="1"/>
  <c r="D2216" i="1"/>
  <c r="D1225" i="1"/>
  <c r="D1994" i="1"/>
  <c r="D1352" i="1"/>
  <c r="D1088" i="1"/>
  <c r="D2149" i="1"/>
  <c r="D1035" i="1"/>
  <c r="D1508" i="1"/>
  <c r="D1407" i="1"/>
  <c r="D140" i="1"/>
  <c r="D1211" i="1"/>
  <c r="D1369" i="1"/>
  <c r="D978" i="1"/>
  <c r="D1346" i="1"/>
  <c r="D1361" i="1"/>
  <c r="D2247" i="1"/>
  <c r="D1642" i="1"/>
  <c r="D1170" i="1"/>
  <c r="D2045" i="1"/>
  <c r="D1920" i="1"/>
  <c r="D1075" i="1"/>
  <c r="D1518" i="1"/>
  <c r="D1497" i="1"/>
  <c r="D2202" i="1"/>
  <c r="D1939" i="1"/>
  <c r="D8" i="1"/>
  <c r="D364" i="1"/>
  <c r="D1076" i="1"/>
  <c r="D1910" i="1"/>
  <c r="D1950" i="1"/>
  <c r="D2281" i="1"/>
  <c r="D2069" i="1"/>
  <c r="D2286" i="1"/>
  <c r="D408" i="1"/>
  <c r="D1688" i="1"/>
  <c r="D1439" i="1"/>
  <c r="D1769" i="1"/>
  <c r="D1244" i="1"/>
  <c r="D1119" i="1"/>
  <c r="D1491" i="1"/>
  <c r="D417" i="1"/>
  <c r="D1802" i="1"/>
  <c r="D2173" i="1"/>
  <c r="D1084" i="1"/>
  <c r="D1342" i="1"/>
  <c r="D2089" i="1"/>
  <c r="D2218" i="1"/>
  <c r="D129" i="1"/>
  <c r="D1972" i="1"/>
  <c r="D525" i="1"/>
  <c r="D1107" i="1"/>
  <c r="D1213" i="1"/>
  <c r="D716" i="1"/>
  <c r="D1308" i="1"/>
  <c r="D2091" i="1"/>
  <c r="D1947" i="1"/>
  <c r="D912" i="1"/>
  <c r="D1235" i="1"/>
  <c r="D1395" i="1"/>
  <c r="D1671" i="1"/>
  <c r="D452" i="1"/>
  <c r="D1259" i="1"/>
  <c r="D644" i="1"/>
  <c r="D1898" i="1"/>
  <c r="D1323" i="1"/>
  <c r="D424" i="1"/>
  <c r="D1584" i="1"/>
  <c r="D213" i="1"/>
  <c r="D1973" i="1"/>
  <c r="D1949" i="1"/>
  <c r="D1779" i="1"/>
  <c r="D1462" i="1"/>
  <c r="D1909" i="1"/>
  <c r="D1914" i="1"/>
  <c r="D2095" i="1"/>
  <c r="D709" i="1"/>
  <c r="D1855" i="1"/>
  <c r="D574" i="1"/>
  <c r="D981" i="1"/>
  <c r="D1236" i="1"/>
  <c r="D447" i="1"/>
  <c r="D1695" i="1"/>
  <c r="D1320" i="1"/>
  <c r="D132" i="1"/>
  <c r="D2018" i="1"/>
  <c r="D1141" i="1"/>
  <c r="D1667" i="1"/>
  <c r="D1459" i="1"/>
  <c r="D1103" i="1"/>
  <c r="D2240" i="1"/>
  <c r="D1445" i="1"/>
  <c r="D1658" i="1"/>
  <c r="D1511" i="1"/>
  <c r="D1818" i="1"/>
  <c r="D930" i="1"/>
  <c r="D1709" i="1"/>
  <c r="D1772" i="1"/>
  <c r="D2267" i="1"/>
  <c r="D562" i="1"/>
  <c r="D780" i="1"/>
  <c r="D1441" i="1"/>
  <c r="D1643" i="1"/>
  <c r="D1941" i="1"/>
  <c r="D357" i="1"/>
  <c r="D1226" i="1"/>
  <c r="D1532" i="1"/>
  <c r="D1572" i="1"/>
  <c r="D2279" i="1"/>
  <c r="D939" i="1"/>
  <c r="D1533" i="1"/>
  <c r="D1466" i="1"/>
  <c r="D1763" i="1"/>
  <c r="D654" i="1"/>
  <c r="D1043" i="1"/>
  <c r="D1413" i="1"/>
  <c r="D1148" i="1"/>
  <c r="D639" i="1"/>
  <c r="D2296" i="1"/>
  <c r="D1806" i="1"/>
  <c r="D1208" i="1"/>
  <c r="D1268" i="1"/>
  <c r="D1797" i="1"/>
  <c r="D1110" i="1"/>
  <c r="D195" i="1"/>
  <c r="D2243" i="1"/>
  <c r="D2271" i="1"/>
  <c r="D2030" i="1"/>
  <c r="D1677" i="1"/>
  <c r="D2166" i="1"/>
  <c r="D2058" i="1"/>
  <c r="D2284" i="1"/>
  <c r="D1140" i="1"/>
  <c r="D1905" i="1"/>
  <c r="D2040" i="1"/>
  <c r="D2190" i="1"/>
  <c r="D2273" i="1"/>
  <c r="D2043" i="1"/>
  <c r="D2199" i="1"/>
  <c r="D1448" i="1"/>
  <c r="D1322" i="1"/>
  <c r="D1907" i="1"/>
  <c r="D1931" i="1"/>
  <c r="D1125" i="1"/>
  <c r="D2172" i="1"/>
  <c r="D1182" i="1"/>
  <c r="D1837" i="1"/>
  <c r="D1843" i="1"/>
  <c r="D1545" i="1"/>
  <c r="D995" i="1"/>
  <c r="D1056" i="1"/>
  <c r="D406" i="1"/>
  <c r="D463" i="1"/>
  <c r="D1498" i="1"/>
  <c r="D884" i="1"/>
  <c r="D163" i="1"/>
  <c r="D409" i="1"/>
  <c r="D1348" i="1"/>
  <c r="D1854" i="1"/>
  <c r="D1387" i="1"/>
  <c r="D1637" i="1"/>
  <c r="D922" i="1"/>
  <c r="D1737" i="1"/>
  <c r="D1801" i="1"/>
  <c r="D2013" i="1"/>
  <c r="D477" i="1"/>
  <c r="D987" i="1"/>
  <c r="D245" i="1"/>
  <c r="D2059" i="1"/>
  <c r="D2170" i="1"/>
  <c r="D980" i="1"/>
  <c r="D2007" i="1"/>
  <c r="D276" i="1"/>
  <c r="D1753" i="1"/>
  <c r="D1922" i="1"/>
  <c r="D2114" i="1"/>
  <c r="D805" i="1"/>
  <c r="D1176" i="1"/>
  <c r="D1809" i="1"/>
  <c r="D1271" i="1"/>
  <c r="D2102" i="1"/>
  <c r="D2241" i="1"/>
  <c r="D1507" i="1"/>
  <c r="D906" i="1"/>
  <c r="D42" i="1"/>
  <c r="D1687" i="1"/>
  <c r="D1018" i="1"/>
  <c r="D1649" i="1"/>
  <c r="D1305" i="1"/>
  <c r="D1611" i="1"/>
  <c r="D2060" i="1"/>
  <c r="D2150" i="1"/>
  <c r="D2105" i="1"/>
  <c r="D538" i="1"/>
  <c r="D671" i="1"/>
  <c r="D323" i="1"/>
  <c r="D2168" i="1"/>
  <c r="D1335" i="1"/>
  <c r="D1436" i="1"/>
  <c r="D1794" i="1"/>
  <c r="D1199" i="1"/>
  <c r="D573" i="1"/>
  <c r="D2055" i="1"/>
  <c r="D1432" i="1"/>
  <c r="D1560" i="1"/>
  <c r="D455" i="1"/>
  <c r="D41" i="1"/>
  <c r="D1918" i="1"/>
  <c r="D150" i="1"/>
  <c r="D2220" i="1"/>
  <c r="D1465" i="1"/>
  <c r="D2187" i="1"/>
  <c r="D2011" i="1"/>
  <c r="D537" i="1"/>
  <c r="D523" i="1"/>
  <c r="D1541" i="1"/>
  <c r="D678" i="1"/>
  <c r="D368" i="1"/>
  <c r="D327" i="1"/>
  <c r="D2178" i="1"/>
  <c r="D104" i="1"/>
  <c r="D497" i="1"/>
  <c r="D1078" i="1"/>
  <c r="D1289" i="1"/>
  <c r="D1786" i="1"/>
  <c r="D1051" i="1"/>
  <c r="D1856" i="1"/>
  <c r="D1583" i="1"/>
  <c r="D2160" i="1"/>
  <c r="D1778" i="1"/>
  <c r="D1473" i="1"/>
  <c r="D1963" i="1"/>
  <c r="D624" i="1"/>
  <c r="D2257" i="1"/>
  <c r="D185" i="1"/>
  <c r="D470" i="1"/>
  <c r="D1117" i="1"/>
  <c r="D1682" i="1"/>
  <c r="D2213" i="1"/>
  <c r="D1475" i="1"/>
  <c r="D1805" i="1"/>
  <c r="D1275" i="1"/>
  <c r="D1706" i="1"/>
  <c r="D997" i="1"/>
  <c r="D1074" i="1"/>
  <c r="D1486" i="1"/>
  <c r="D2120" i="1"/>
  <c r="D176" i="1"/>
  <c r="D1186" i="1"/>
  <c r="D977" i="1"/>
  <c r="D1597" i="1"/>
  <c r="D2167" i="1"/>
  <c r="D1402" i="1"/>
  <c r="D351" i="1"/>
  <c r="D396" i="1"/>
  <c r="D892" i="1"/>
  <c r="D1550" i="1"/>
  <c r="D2022" i="1"/>
  <c r="D180" i="1"/>
  <c r="D1612" i="1"/>
  <c r="D203" i="1"/>
  <c r="D2215" i="1"/>
  <c r="D1037" i="1"/>
  <c r="D1106" i="1"/>
  <c r="D2186" i="1"/>
  <c r="D2085" i="1"/>
  <c r="D1707" i="1"/>
  <c r="D1862" i="1"/>
  <c r="D1302" i="1"/>
  <c r="D420" i="1"/>
  <c r="D116" i="1"/>
  <c r="D134" i="1"/>
  <c r="D724" i="1"/>
  <c r="D2239" i="1"/>
  <c r="D895" i="1"/>
  <c r="D1351" i="1"/>
  <c r="D788" i="1"/>
  <c r="D2032" i="1"/>
  <c r="D1038" i="1"/>
  <c r="D2053" i="1"/>
  <c r="D1287" i="1"/>
  <c r="D1835" i="1"/>
  <c r="D789" i="1"/>
  <c r="D1458" i="1"/>
  <c r="D1717" i="1"/>
  <c r="D1698" i="1"/>
  <c r="D1121" i="1"/>
  <c r="D1143" i="1"/>
  <c r="D1895" i="1"/>
  <c r="D1974" i="1"/>
  <c r="D2012" i="1"/>
  <c r="D254" i="1"/>
  <c r="D917" i="1"/>
  <c r="D972" i="1"/>
  <c r="D1101" i="1"/>
  <c r="D965" i="1"/>
  <c r="D1153" i="1"/>
  <c r="D1696" i="1"/>
  <c r="D388" i="1"/>
  <c r="D1406" i="1"/>
  <c r="D1613" i="1"/>
  <c r="D1878" i="1"/>
  <c r="D1049" i="1"/>
  <c r="D2071" i="1"/>
  <c r="D221" i="1"/>
  <c r="D1096" i="1"/>
  <c r="D1097" i="1"/>
  <c r="D1161" i="1"/>
  <c r="D1282" i="1"/>
  <c r="D1489" i="1"/>
  <c r="D1975" i="1"/>
  <c r="D1990" i="1"/>
  <c r="D26" i="1"/>
  <c r="D91" i="1"/>
  <c r="D144" i="1"/>
  <c r="D1025" i="1"/>
  <c r="D1566" i="1"/>
  <c r="D849" i="1"/>
  <c r="D1485" i="1"/>
  <c r="D1519" i="1"/>
  <c r="D182" i="1"/>
  <c r="D1744" i="1"/>
  <c r="D1656" i="1"/>
  <c r="D2006" i="1"/>
  <c r="D2285" i="1"/>
  <c r="D34" i="1"/>
  <c r="D1253" i="1"/>
  <c r="D226" i="1"/>
  <c r="D473" i="1"/>
  <c r="D1286" i="1"/>
  <c r="D1397" i="1"/>
  <c r="D1845" i="1"/>
  <c r="D2038" i="1"/>
  <c r="D486" i="1"/>
  <c r="D1083" i="1"/>
  <c r="D1663" i="1"/>
  <c r="D1118" i="1"/>
  <c r="D1624" i="1"/>
  <c r="D1853" i="1"/>
  <c r="D1177" i="1"/>
  <c r="D1266" i="1"/>
  <c r="D900" i="1"/>
  <c r="D973" i="1"/>
  <c r="D1742" i="1"/>
  <c r="D2034" i="1"/>
  <c r="D1163" i="1"/>
  <c r="D1444" i="1"/>
  <c r="D1923" i="1"/>
  <c r="D1997" i="1"/>
  <c r="D2156" i="1"/>
  <c r="D730" i="1"/>
  <c r="D1152" i="1"/>
  <c r="D1419" i="1"/>
  <c r="D2029" i="1"/>
  <c r="D1863" i="1"/>
  <c r="D1887" i="1"/>
  <c r="D2164" i="1"/>
  <c r="D603" i="1"/>
  <c r="D2229" i="1"/>
  <c r="D2248" i="1"/>
  <c r="D2111" i="1"/>
  <c r="D832" i="1"/>
  <c r="D1359" i="1"/>
  <c r="D1449" i="1"/>
  <c r="D1481" i="1"/>
  <c r="D1552" i="1"/>
  <c r="D1622" i="1"/>
  <c r="D852" i="1"/>
  <c r="D1007" i="1"/>
  <c r="D2064" i="1"/>
  <c r="D293" i="1"/>
  <c r="D1237" i="1"/>
  <c r="D1539" i="1"/>
  <c r="D210" i="1"/>
  <c r="D964" i="1"/>
  <c r="D686" i="1"/>
  <c r="D611" i="1"/>
  <c r="D817" i="1"/>
  <c r="D2121" i="1"/>
  <c r="D968" i="1"/>
  <c r="D1800" i="1"/>
  <c r="D1911" i="1"/>
  <c r="D1111" i="1"/>
  <c r="D1586" i="1"/>
  <c r="D1759" i="1"/>
  <c r="D2185" i="1"/>
  <c r="D553" i="1"/>
  <c r="D1059" i="1"/>
  <c r="D1290" i="1"/>
  <c r="D1578" i="1"/>
  <c r="D2005" i="1"/>
  <c r="D280" i="1"/>
  <c r="D1414" i="1"/>
  <c r="D634" i="1"/>
  <c r="D1189" i="1"/>
  <c r="D1816" i="1"/>
  <c r="D137" i="1"/>
  <c r="D820" i="1"/>
  <c r="D446" i="1"/>
  <c r="D481" i="1"/>
  <c r="D1265" i="1"/>
  <c r="D1850" i="1"/>
  <c r="D1919" i="1"/>
  <c r="D271" i="1"/>
  <c r="D187" i="1"/>
  <c r="D281" i="1"/>
  <c r="D582" i="1"/>
  <c r="D106" i="1"/>
  <c r="D211" i="1"/>
  <c r="D1520" i="1"/>
  <c r="D1636" i="1"/>
  <c r="D448" i="1"/>
  <c r="D1512" i="1"/>
  <c r="D1971" i="1"/>
  <c r="D1306" i="1"/>
  <c r="D888" i="1"/>
  <c r="D1993" i="1"/>
  <c r="D264" i="1"/>
  <c r="D951" i="1"/>
  <c r="D1650" i="1"/>
  <c r="D2201" i="1"/>
  <c r="D1108" i="1"/>
  <c r="D2198" i="1"/>
  <c r="D60" i="1"/>
  <c r="D100" i="1"/>
  <c r="D869" i="1"/>
  <c r="D1952" i="1"/>
  <c r="D2068" i="1"/>
  <c r="D2162" i="1"/>
  <c r="D501" i="1"/>
  <c r="D1067" i="1"/>
  <c r="D903" i="1"/>
  <c r="D925" i="1"/>
  <c r="D934" i="1"/>
  <c r="D558" i="1"/>
  <c r="D989" i="1"/>
  <c r="D1681" i="1"/>
  <c r="D891" i="1"/>
  <c r="D1113" i="1"/>
  <c r="D1418" i="1"/>
  <c r="D2277" i="1"/>
  <c r="D736" i="1"/>
  <c r="D1281" i="1"/>
  <c r="D1831" i="1"/>
  <c r="D2082" i="1"/>
  <c r="D1014" i="1"/>
  <c r="D1758" i="1"/>
  <c r="D1054" i="1"/>
  <c r="D1666" i="1"/>
  <c r="D508" i="1"/>
  <c r="D1246" i="1"/>
  <c r="D683" i="1"/>
  <c r="D1915" i="1"/>
  <c r="D1983" i="1"/>
  <c r="D855" i="1"/>
  <c r="D1262" i="1"/>
  <c r="D1580" i="1"/>
  <c r="D1590" i="1"/>
  <c r="D1722" i="1"/>
  <c r="D2131" i="1"/>
  <c r="D764" i="1"/>
  <c r="D790" i="1"/>
  <c r="D73" i="1"/>
  <c r="D2261" i="1"/>
  <c r="D399" i="1"/>
  <c r="D735" i="1"/>
  <c r="D1365" i="1"/>
  <c r="D2287" i="1"/>
  <c r="D475" i="1"/>
  <c r="D1057" i="1"/>
  <c r="D662" i="1"/>
  <c r="D1069" i="1"/>
  <c r="D1385" i="1"/>
  <c r="D75" i="1"/>
  <c r="D315" i="1"/>
  <c r="D1685" i="1"/>
  <c r="D197" i="1"/>
  <c r="D1135" i="1"/>
  <c r="D1760" i="1"/>
  <c r="D713" i="1"/>
  <c r="D769" i="1"/>
  <c r="D1002" i="1"/>
  <c r="D1022" i="1"/>
  <c r="D1579" i="1"/>
  <c r="D1726" i="1"/>
  <c r="D1936" i="1"/>
  <c r="D2124" i="1"/>
  <c r="D1787" i="1"/>
  <c r="D316" i="1"/>
  <c r="D1082" i="1"/>
  <c r="D2245" i="1"/>
  <c r="D585" i="1"/>
  <c r="D2025" i="1"/>
  <c r="D2123" i="1"/>
  <c r="D2151" i="1"/>
  <c r="D822" i="1"/>
  <c r="D1279" i="1"/>
  <c r="D2291" i="1"/>
  <c r="D1013" i="1"/>
  <c r="D1470" i="1"/>
  <c r="D462" i="1"/>
  <c r="D960" i="1"/>
  <c r="D1591" i="1"/>
  <c r="D1377" i="1"/>
  <c r="D1529" i="1"/>
  <c r="D1757" i="1"/>
  <c r="D897" i="1"/>
  <c r="D299" i="1"/>
  <c r="D823" i="1"/>
  <c r="D1192" i="1"/>
  <c r="D92" i="1"/>
  <c r="D938" i="1"/>
  <c r="D1230" i="1"/>
  <c r="D1729" i="1"/>
  <c r="D551" i="1"/>
  <c r="D83" i="1"/>
  <c r="D821" i="1"/>
  <c r="D856" i="1"/>
  <c r="D1607" i="1"/>
  <c r="D1264" i="1"/>
  <c r="D804" i="1"/>
  <c r="D2179" i="1"/>
  <c r="D921" i="1"/>
  <c r="D153" i="1"/>
  <c r="D370" i="1"/>
  <c r="D963" i="1"/>
  <c r="D652" i="1"/>
  <c r="D1425" i="1"/>
  <c r="D657" i="1"/>
  <c r="D810" i="1"/>
  <c r="D1703" i="1"/>
  <c r="D1743" i="1"/>
  <c r="D1832" i="1"/>
  <c r="D1086" i="1"/>
  <c r="D110" i="1"/>
  <c r="D1066" i="1"/>
  <c r="D1238" i="1"/>
  <c r="D1257" i="1"/>
  <c r="D2157" i="1"/>
  <c r="D1187" i="1"/>
  <c r="D1535" i="1"/>
  <c r="D1962" i="1"/>
  <c r="D2072" i="1"/>
  <c r="D1288" i="1"/>
  <c r="D1896" i="1"/>
  <c r="D1133" i="1"/>
  <c r="D1129" i="1"/>
  <c r="D904" i="1"/>
  <c r="D1708" i="1"/>
  <c r="D846" i="1"/>
  <c r="D1313" i="1"/>
  <c r="D584" i="1"/>
  <c r="D957" i="1"/>
  <c r="D1601" i="1"/>
  <c r="D592" i="1"/>
  <c r="D665" i="1"/>
  <c r="D913" i="1"/>
  <c r="D1159" i="1"/>
  <c r="D2210" i="1"/>
  <c r="D865" i="1"/>
  <c r="D1270" i="1"/>
  <c r="D885" i="1"/>
  <c r="D161" i="1"/>
  <c r="D579" i="1"/>
  <c r="D975" i="1"/>
  <c r="D2209" i="1"/>
  <c r="D2290" i="1"/>
  <c r="D737" i="1"/>
  <c r="D1479" i="1"/>
  <c r="D1738" i="1"/>
  <c r="D1732" i="1"/>
  <c r="D2283" i="1"/>
  <c r="D1358" i="1"/>
  <c r="D1725" i="1"/>
  <c r="D1834" i="1"/>
  <c r="D1095" i="1"/>
  <c r="D167" i="1"/>
  <c r="D349" i="1"/>
  <c r="D1191" i="1"/>
  <c r="D1041" i="1"/>
  <c r="D1776" i="1"/>
  <c r="D763" i="1"/>
  <c r="D1437" i="1"/>
  <c r="D439" i="1"/>
  <c r="D360" i="1"/>
  <c r="D383" i="1"/>
  <c r="D1711" i="1"/>
  <c r="D1139" i="1"/>
  <c r="D2223" i="1"/>
  <c r="D79" i="1"/>
  <c r="D277" i="1"/>
  <c r="D986" i="1"/>
  <c r="D2052" i="1"/>
  <c r="D257" i="1"/>
  <c r="D1526" i="1"/>
  <c r="D836" i="1"/>
  <c r="D948" i="1"/>
  <c r="D1917" i="1"/>
  <c r="D162" i="1"/>
  <c r="D300" i="1"/>
  <c r="D510" i="1"/>
  <c r="D811" i="1"/>
  <c r="D1194" i="1"/>
  <c r="D397" i="1"/>
  <c r="D839" i="1"/>
  <c r="D876" i="1"/>
  <c r="D1741" i="1"/>
  <c r="D1756" i="1"/>
  <c r="D2181" i="1"/>
  <c r="D827" i="1"/>
  <c r="D2244" i="1"/>
  <c r="D878" i="1"/>
  <c r="D867" i="1"/>
  <c r="D1871" i="1"/>
  <c r="D844" i="1"/>
  <c r="D2099" i="1"/>
  <c r="D1029" i="1"/>
  <c r="D321" i="1"/>
  <c r="D1480" i="1"/>
  <c r="D1888" i="1"/>
  <c r="D853" i="1"/>
  <c r="D1301" i="1"/>
  <c r="D233" i="1"/>
  <c r="D240" i="1"/>
  <c r="D905" i="1"/>
  <c r="D617" i="1"/>
  <c r="D2272" i="1"/>
  <c r="D1338" i="1"/>
  <c r="D1872" i="1"/>
  <c r="D1546" i="1"/>
  <c r="D1609" i="1"/>
  <c r="D1700" i="1"/>
  <c r="D1457" i="1"/>
  <c r="D655" i="1"/>
  <c r="D837" i="1"/>
  <c r="D962" i="1"/>
  <c r="D879" i="1"/>
  <c r="D443" i="1"/>
  <c r="D909" i="1"/>
  <c r="D1889" i="1"/>
  <c r="D1036" i="1"/>
  <c r="D1659" i="1"/>
  <c r="D2118" i="1"/>
  <c r="D826" i="1"/>
  <c r="D1006" i="1"/>
  <c r="D569" i="1"/>
  <c r="D610" i="1"/>
  <c r="D857" i="1"/>
  <c r="D1261" i="1"/>
  <c r="D1443" i="1"/>
  <c r="D992" i="1"/>
  <c r="D1938" i="1"/>
  <c r="D834" i="1"/>
  <c r="D1318" i="1"/>
  <c r="D1126" i="1"/>
  <c r="D886" i="1"/>
  <c r="D1010" i="1"/>
  <c r="D1171" i="1"/>
  <c r="D488" i="1"/>
  <c r="D40" i="1"/>
  <c r="D594" i="1"/>
  <c r="D58" i="1"/>
  <c r="D1555" i="1"/>
  <c r="D2046" i="1"/>
  <c r="D565" i="1"/>
  <c r="D2017" i="1"/>
  <c r="D882" i="1"/>
  <c r="D2039" i="1"/>
  <c r="D2021" i="1"/>
  <c r="D1648" i="1"/>
  <c r="D1136" i="1"/>
  <c r="D660" i="1"/>
  <c r="D1499" i="1"/>
  <c r="D1514" i="1"/>
  <c r="D1357" i="1"/>
  <c r="D669" i="1"/>
  <c r="D1421" i="1"/>
  <c r="D860" i="1"/>
  <c r="D870" i="1"/>
  <c r="D1134" i="1"/>
  <c r="D840" i="1"/>
  <c r="D1881" i="1"/>
  <c r="D598" i="1"/>
  <c r="D1516" i="1"/>
  <c r="D1356" i="1"/>
  <c r="D1604" i="1"/>
  <c r="D1694" i="1"/>
  <c r="D1771" i="1"/>
  <c r="D284" i="1"/>
  <c r="D38" i="1"/>
  <c r="D68" i="1"/>
  <c r="D588" i="1"/>
  <c r="D907" i="1"/>
  <c r="D942" i="1"/>
  <c r="D1347" i="1"/>
  <c r="D1733" i="1"/>
  <c r="D478" i="1"/>
  <c r="D1976" i="1"/>
  <c r="D571" i="1"/>
  <c r="D576" i="1"/>
  <c r="D1823" i="1"/>
  <c r="D751" i="1"/>
  <c r="D1316" i="1"/>
  <c r="D1469" i="1"/>
  <c r="D597" i="1"/>
  <c r="D1046" i="1"/>
  <c r="D1372" i="1"/>
  <c r="D9" i="1"/>
  <c r="D866" i="1"/>
  <c r="D23" i="1"/>
  <c r="D676" i="1"/>
  <c r="D1992" i="1"/>
  <c r="D706" i="1"/>
  <c r="D1003" i="1"/>
  <c r="D1505" i="1"/>
  <c r="D371" i="1"/>
  <c r="D830" i="1"/>
  <c r="D1242" i="1"/>
  <c r="D375" i="1"/>
  <c r="D604" i="1"/>
  <c r="D1472" i="1"/>
  <c r="D59" i="1"/>
  <c r="D1023" i="1"/>
  <c r="D258" i="1"/>
  <c r="D1492" i="1"/>
  <c r="D94" i="1"/>
  <c r="D1081" i="1"/>
  <c r="D1567" i="1"/>
  <c r="D61" i="1"/>
  <c r="D725" i="1"/>
  <c r="D2125" i="1"/>
  <c r="D2269" i="1"/>
  <c r="D687" i="1"/>
  <c r="D1602" i="1"/>
  <c r="D2109" i="1"/>
  <c r="D699" i="1"/>
  <c r="D2106" i="1"/>
  <c r="D893" i="1"/>
  <c r="D5" i="1"/>
  <c r="D740" i="1"/>
  <c r="D514" i="1"/>
  <c r="D86" i="1"/>
  <c r="D1240" i="1"/>
  <c r="D898" i="1"/>
  <c r="D544" i="1"/>
  <c r="D847" i="1"/>
  <c r="D1068" i="1"/>
  <c r="D1478" i="1"/>
  <c r="D1064" i="1"/>
  <c r="D1739" i="1"/>
  <c r="D1016" i="1"/>
  <c r="D24" i="1"/>
  <c r="D929" i="1"/>
  <c r="D2077" i="1"/>
  <c r="D2000" i="1"/>
  <c r="D332" i="1"/>
  <c r="D954" i="1"/>
  <c r="D910" i="1"/>
  <c r="D1765" i="1"/>
  <c r="D868" i="1"/>
  <c r="D1053" i="1"/>
  <c r="D527" i="1"/>
  <c r="D2104" i="1"/>
  <c r="D1210" i="1"/>
  <c r="D863" i="1"/>
  <c r="D1062" i="1"/>
  <c r="D1071" i="1"/>
  <c r="D1274" i="1"/>
  <c r="D991" i="1"/>
  <c r="D2207" i="1"/>
  <c r="D1785" i="1"/>
  <c r="D2268" i="1"/>
  <c r="D259" i="1"/>
  <c r="D2165" i="1"/>
  <c r="D829" i="1"/>
  <c r="D994" i="1"/>
  <c r="D2242" i="1"/>
  <c r="D642" i="1"/>
  <c r="D392" i="1"/>
  <c r="D352" i="1"/>
  <c r="D1028" i="1"/>
  <c r="D361" i="1"/>
  <c r="D186" i="1"/>
  <c r="D648" i="1"/>
  <c r="D554" i="1"/>
  <c r="D1292" i="1"/>
  <c r="D2014" i="1"/>
  <c r="D1704" i="1"/>
  <c r="D845" i="1"/>
  <c r="D1693" i="1"/>
  <c r="D2108" i="1"/>
  <c r="D356" i="1"/>
  <c r="D647" i="1"/>
  <c r="D1886" i="1"/>
  <c r="D559" i="1"/>
  <c r="D772" i="1"/>
  <c r="D1024" i="1"/>
  <c r="D1115" i="1"/>
  <c r="D749" i="1"/>
  <c r="D1202" i="1"/>
  <c r="D393" i="1"/>
  <c r="D155" i="1"/>
  <c r="D1151" i="1"/>
  <c r="D2126" i="1"/>
  <c r="D953" i="1"/>
  <c r="D798" i="1"/>
  <c r="D901" i="1"/>
  <c r="D851" i="1"/>
  <c r="D630" i="1"/>
  <c r="D384" i="1"/>
  <c r="D1063" i="1"/>
  <c r="D2158" i="1"/>
  <c r="D864" i="1"/>
  <c r="D719" i="1"/>
  <c r="D1336" i="1"/>
  <c r="D290" i="1"/>
  <c r="D704" i="1"/>
  <c r="D29" i="1"/>
  <c r="D1090" i="1"/>
  <c r="D394" i="1"/>
  <c r="D1089" i="1"/>
  <c r="D758" i="1"/>
  <c r="D325" i="1"/>
  <c r="D1977" i="1"/>
  <c r="D64" i="1"/>
  <c r="D1165" i="1"/>
  <c r="D444" i="1"/>
  <c r="D329" i="1"/>
  <c r="D1412" i="1"/>
  <c r="D889" i="1"/>
  <c r="D1362" i="1"/>
  <c r="D872" i="1"/>
  <c r="D2211" i="1"/>
  <c r="D670" i="1"/>
  <c r="D1477" i="1"/>
  <c r="D816" i="1"/>
  <c r="D1181" i="1"/>
  <c r="D828" i="1"/>
  <c r="D1422" i="1"/>
  <c r="D1241" i="1"/>
  <c r="D818" i="1"/>
  <c r="D2221" i="1"/>
  <c r="D547" i="1"/>
  <c r="D689" i="1"/>
  <c r="D390" i="1"/>
  <c r="D1672" i="1"/>
  <c r="D1055" i="1"/>
  <c r="D373" i="1"/>
  <c r="D1179" i="1"/>
  <c r="D524" i="1"/>
  <c r="D661" i="1"/>
  <c r="D1373" i="1"/>
  <c r="D541" i="1"/>
  <c r="D241" i="1"/>
  <c r="D690" i="1"/>
  <c r="D337" i="1"/>
  <c r="D880" i="1"/>
  <c r="D861" i="1"/>
  <c r="D809" i="1"/>
  <c r="D1001" i="1"/>
  <c r="D381" i="1"/>
  <c r="D599" i="1"/>
  <c r="D148" i="1"/>
  <c r="D84" i="1"/>
  <c r="D2119" i="1"/>
  <c r="D21" i="1"/>
  <c r="D432" i="1"/>
  <c r="D485" i="1"/>
  <c r="D324" i="1"/>
  <c r="D1273" i="1"/>
  <c r="D1985" i="1"/>
  <c r="D575" i="1"/>
  <c r="D261" i="1"/>
  <c r="D792" i="1"/>
  <c r="D1697" i="1"/>
  <c r="D720" i="1"/>
  <c r="D519" i="1"/>
  <c r="D168" i="1"/>
  <c r="D476" i="1"/>
  <c r="D936" i="1"/>
  <c r="D169" i="1"/>
  <c r="D504" i="1"/>
  <c r="D291" i="1"/>
  <c r="D658" i="1"/>
  <c r="D308" i="1"/>
  <c r="D714" i="1"/>
  <c r="D401" i="1"/>
  <c r="D1926" i="1"/>
  <c r="D1020" i="1"/>
  <c r="D626" i="1"/>
  <c r="D507" i="1"/>
  <c r="D643" i="1"/>
  <c r="D593" i="1"/>
  <c r="D418" i="1"/>
  <c r="D875" i="1"/>
  <c r="D286" i="1"/>
  <c r="D1228" i="1"/>
  <c r="D1585" i="1"/>
  <c r="D1061" i="1"/>
  <c r="D1105" i="1"/>
  <c r="D340" i="1"/>
  <c r="D777" i="1"/>
  <c r="D39" i="1"/>
  <c r="D795" i="1"/>
  <c r="D217" i="1"/>
  <c r="D667" i="1"/>
  <c r="D426" i="1"/>
  <c r="D193" i="1"/>
  <c r="D7" i="1"/>
  <c r="D1730" i="1"/>
  <c r="D117" i="1"/>
  <c r="D755" i="1"/>
  <c r="D620" i="1"/>
  <c r="D1450" i="1"/>
  <c r="D469" i="1"/>
  <c r="D3" i="1"/>
  <c r="D319" i="1"/>
  <c r="D1956" i="1"/>
  <c r="D67" i="1"/>
  <c r="D1840" i="1"/>
  <c r="D269" i="1"/>
  <c r="D784" i="1"/>
  <c r="D674" i="1"/>
  <c r="D509" i="1"/>
  <c r="D334" i="1"/>
  <c r="D568" i="1"/>
  <c r="D743" i="1"/>
  <c r="D645" i="1"/>
  <c r="D717" i="1"/>
  <c r="D19" i="1"/>
  <c r="D289" i="1"/>
  <c r="D125" i="1"/>
  <c r="D97" i="1"/>
  <c r="D445" i="1"/>
  <c r="D231" i="1"/>
  <c r="D679" i="1"/>
  <c r="DN19" i="1"/>
  <c r="DO19" i="1"/>
  <c r="DP19" i="1"/>
  <c r="DQ19" i="1"/>
  <c r="DR19" i="1"/>
  <c r="DS19" i="1"/>
  <c r="DM19" i="1"/>
  <c r="DM289" i="1"/>
  <c r="DN289" i="1"/>
  <c r="DO289" i="1"/>
  <c r="DP289" i="1"/>
  <c r="DQ289" i="1"/>
  <c r="DR289" i="1"/>
  <c r="DS289" i="1"/>
  <c r="DM97" i="1"/>
  <c r="DN97" i="1"/>
  <c r="DO97" i="1"/>
  <c r="DP97" i="1"/>
  <c r="DQ97" i="1"/>
  <c r="DR97" i="1"/>
  <c r="DS97" i="1"/>
  <c r="DM125" i="1"/>
  <c r="DN125" i="1"/>
  <c r="DO125" i="1"/>
  <c r="DP125" i="1"/>
  <c r="DQ125" i="1"/>
  <c r="DR125" i="1"/>
  <c r="DS125" i="1"/>
  <c r="DM445" i="1"/>
  <c r="DN445" i="1"/>
  <c r="DO445" i="1"/>
  <c r="DP445" i="1"/>
  <c r="DQ445" i="1"/>
  <c r="DR445" i="1"/>
  <c r="DS445" i="1"/>
  <c r="DM231" i="1"/>
  <c r="DN231" i="1"/>
  <c r="DO231" i="1"/>
  <c r="DP231" i="1"/>
  <c r="DQ231" i="1"/>
  <c r="DR231" i="1"/>
  <c r="DS231" i="1"/>
  <c r="DM750" i="1"/>
  <c r="DN750" i="1"/>
  <c r="DO750" i="1"/>
  <c r="DP750" i="1"/>
  <c r="DQ750" i="1"/>
  <c r="DR750" i="1"/>
  <c r="DS750" i="1"/>
  <c r="DM570" i="1"/>
  <c r="DN570" i="1"/>
  <c r="DO570" i="1"/>
  <c r="DP570" i="1"/>
  <c r="DQ570" i="1"/>
  <c r="DR570" i="1"/>
  <c r="DS570" i="1"/>
  <c r="DM726" i="1"/>
  <c r="DN726" i="1"/>
  <c r="DO726" i="1"/>
  <c r="DP726" i="1"/>
  <c r="DQ726" i="1"/>
  <c r="DR726" i="1"/>
  <c r="DS726" i="1"/>
  <c r="DM205" i="1"/>
  <c r="DN205" i="1"/>
  <c r="DO205" i="1"/>
  <c r="DP205" i="1"/>
  <c r="DQ205" i="1"/>
  <c r="DR205" i="1"/>
  <c r="DS205" i="1"/>
  <c r="DM127" i="1"/>
  <c r="DN127" i="1"/>
  <c r="DO127" i="1"/>
  <c r="DP127" i="1"/>
  <c r="DQ127" i="1"/>
  <c r="DR127" i="1"/>
  <c r="DS127" i="1"/>
  <c r="DM208" i="1"/>
  <c r="DN208" i="1"/>
  <c r="DO208" i="1"/>
  <c r="DP208" i="1"/>
  <c r="DQ208" i="1"/>
  <c r="DR208" i="1"/>
  <c r="DS208" i="1"/>
  <c r="DM414" i="1"/>
  <c r="DN414" i="1"/>
  <c r="DO414" i="1"/>
  <c r="DP414" i="1"/>
  <c r="DQ414" i="1"/>
  <c r="DR414" i="1"/>
  <c r="DS414" i="1"/>
  <c r="DM685" i="1"/>
  <c r="DN685" i="1"/>
  <c r="DO685" i="1"/>
  <c r="DP685" i="1"/>
  <c r="DQ685" i="1"/>
  <c r="DR685" i="1"/>
  <c r="DS685" i="1"/>
  <c r="DM36" i="1"/>
  <c r="DN36" i="1"/>
  <c r="DO36" i="1"/>
  <c r="DP36" i="1"/>
  <c r="DQ36" i="1"/>
  <c r="DR36" i="1"/>
  <c r="DS36" i="1"/>
  <c r="DM583" i="1"/>
  <c r="DN583" i="1"/>
  <c r="DO583" i="1"/>
  <c r="DP583" i="1"/>
  <c r="DQ583" i="1"/>
  <c r="DR583" i="1"/>
  <c r="DS583" i="1"/>
  <c r="DM159" i="1"/>
  <c r="DN159" i="1"/>
  <c r="DO159" i="1"/>
  <c r="DP159" i="1"/>
  <c r="DQ159" i="1"/>
  <c r="DR159" i="1"/>
  <c r="DS159" i="1"/>
  <c r="DM164" i="1"/>
  <c r="DN164" i="1"/>
  <c r="DO164" i="1"/>
  <c r="DP164" i="1"/>
  <c r="DQ164" i="1"/>
  <c r="DR164" i="1"/>
  <c r="DS164" i="1"/>
  <c r="DM586" i="1"/>
  <c r="DN586" i="1"/>
  <c r="DO586" i="1"/>
  <c r="DP586" i="1"/>
  <c r="DQ586" i="1"/>
  <c r="DR586" i="1"/>
  <c r="DS586" i="1"/>
  <c r="DM275" i="1"/>
  <c r="DN275" i="1"/>
  <c r="DO275" i="1"/>
  <c r="DP275" i="1"/>
  <c r="DQ275" i="1"/>
  <c r="DR275" i="1"/>
  <c r="DS275" i="1"/>
  <c r="DM803" i="1"/>
  <c r="DN803" i="1"/>
  <c r="DO803" i="1"/>
  <c r="DP803" i="1"/>
  <c r="DQ803" i="1"/>
  <c r="DR803" i="1"/>
  <c r="DS803" i="1"/>
  <c r="DM516" i="1"/>
  <c r="DN516" i="1"/>
  <c r="DO516" i="1"/>
  <c r="DP516" i="1"/>
  <c r="DQ516" i="1"/>
  <c r="DR516" i="1"/>
  <c r="DS516" i="1"/>
  <c r="DM302" i="1"/>
  <c r="DN302" i="1"/>
  <c r="DO302" i="1"/>
  <c r="DP302" i="1"/>
  <c r="DQ302" i="1"/>
  <c r="DR302" i="1"/>
  <c r="DS302" i="1"/>
  <c r="DM770" i="1"/>
  <c r="DN770" i="1"/>
  <c r="DO770" i="1"/>
  <c r="DP770" i="1"/>
  <c r="DQ770" i="1"/>
  <c r="DR770" i="1"/>
  <c r="DS770" i="1"/>
  <c r="DM454" i="1"/>
  <c r="DN454" i="1"/>
  <c r="DO454" i="1"/>
  <c r="DP454" i="1"/>
  <c r="DQ454" i="1"/>
  <c r="DR454" i="1"/>
  <c r="DS454" i="1"/>
  <c r="DM727" i="1"/>
  <c r="DN727" i="1"/>
  <c r="DO727" i="1"/>
  <c r="DP727" i="1"/>
  <c r="DQ727" i="1"/>
  <c r="DR727" i="1"/>
  <c r="DS727" i="1"/>
  <c r="DM294" i="1"/>
  <c r="DN294" i="1"/>
  <c r="DO294" i="1"/>
  <c r="DP294" i="1"/>
  <c r="DQ294" i="1"/>
  <c r="DR294" i="1"/>
  <c r="DS294" i="1"/>
  <c r="DM309" i="1"/>
  <c r="DN309" i="1"/>
  <c r="DO309" i="1"/>
  <c r="DP309" i="1"/>
  <c r="DQ309" i="1"/>
  <c r="DR309" i="1"/>
  <c r="DS309" i="1"/>
  <c r="DM679" i="1"/>
  <c r="DN679" i="1"/>
  <c r="DO679" i="1"/>
  <c r="DP679" i="1"/>
  <c r="DQ679" i="1"/>
  <c r="DR679" i="1"/>
  <c r="DS679" i="1"/>
  <c r="DM192" i="1"/>
  <c r="DN192" i="1"/>
  <c r="DO192" i="1"/>
  <c r="DP192" i="1"/>
  <c r="DQ192" i="1"/>
  <c r="DR192" i="1"/>
  <c r="DS192" i="1"/>
  <c r="DM374" i="1"/>
  <c r="DN374" i="1"/>
  <c r="DO374" i="1"/>
  <c r="DP374" i="1"/>
  <c r="DQ374" i="1"/>
  <c r="DR374" i="1"/>
  <c r="DS374" i="1"/>
  <c r="DM698" i="1"/>
  <c r="DN698" i="1"/>
  <c r="DO698" i="1"/>
  <c r="DP698" i="1"/>
  <c r="DQ698" i="1"/>
  <c r="DR698" i="1"/>
  <c r="DS698" i="1"/>
  <c r="DM457" i="1"/>
  <c r="DN457" i="1"/>
  <c r="DO457" i="1"/>
  <c r="DP457" i="1"/>
  <c r="DQ457" i="1"/>
  <c r="DR457" i="1"/>
  <c r="DS457" i="1"/>
  <c r="DM338" i="1"/>
  <c r="DN338" i="1"/>
  <c r="DO338" i="1"/>
  <c r="DP338" i="1"/>
  <c r="DQ338" i="1"/>
  <c r="DR338" i="1"/>
  <c r="DS338" i="1"/>
  <c r="DM220" i="1"/>
  <c r="DN220" i="1"/>
  <c r="DO220" i="1"/>
  <c r="DP220" i="1"/>
  <c r="DQ220" i="1"/>
  <c r="DR220" i="1"/>
  <c r="DS220" i="1"/>
  <c r="DM88" i="1"/>
  <c r="DN88" i="1"/>
  <c r="DO88" i="1"/>
  <c r="DP88" i="1"/>
  <c r="DQ88" i="1"/>
  <c r="DR88" i="1"/>
  <c r="DS88" i="1"/>
  <c r="DM700" i="1"/>
  <c r="DN700" i="1"/>
  <c r="DO700" i="1"/>
  <c r="DP700" i="1"/>
  <c r="DQ700" i="1"/>
  <c r="DR700" i="1"/>
  <c r="DS700" i="1"/>
  <c r="DM51" i="1"/>
  <c r="DN51" i="1"/>
  <c r="DO51" i="1"/>
  <c r="DP51" i="1"/>
  <c r="DQ51" i="1"/>
  <c r="DR51" i="1"/>
  <c r="DS51" i="1"/>
  <c r="DM87" i="1"/>
  <c r="DN87" i="1"/>
  <c r="DO87" i="1"/>
  <c r="DP87" i="1"/>
  <c r="DQ87" i="1"/>
  <c r="DR87" i="1"/>
  <c r="DS87" i="1"/>
  <c r="DM278" i="1"/>
  <c r="DN278" i="1"/>
  <c r="DO278" i="1"/>
  <c r="DP278" i="1"/>
  <c r="DQ278" i="1"/>
  <c r="DR278" i="1"/>
  <c r="DS278" i="1"/>
  <c r="DM362" i="1"/>
  <c r="DN362" i="1"/>
  <c r="DO362" i="1"/>
  <c r="DP362" i="1"/>
  <c r="DQ362" i="1"/>
  <c r="DR362" i="1"/>
  <c r="DS362" i="1"/>
  <c r="DM2087" i="1"/>
  <c r="DN2087" i="1"/>
  <c r="DO2087" i="1"/>
  <c r="DP2087" i="1"/>
  <c r="DQ2087" i="1"/>
  <c r="DR2087" i="1"/>
  <c r="DS2087" i="1"/>
  <c r="DM239" i="1"/>
  <c r="DN239" i="1"/>
  <c r="DO239" i="1"/>
  <c r="DP239" i="1"/>
  <c r="DQ239" i="1"/>
  <c r="DR239" i="1"/>
  <c r="DS239" i="1"/>
  <c r="DM223" i="1"/>
  <c r="DN223" i="1"/>
  <c r="DO223" i="1"/>
  <c r="DP223" i="1"/>
  <c r="DQ223" i="1"/>
  <c r="DR223" i="1"/>
  <c r="DS223" i="1"/>
  <c r="DM640" i="1"/>
  <c r="DN640" i="1"/>
  <c r="DO640" i="1"/>
  <c r="DP640" i="1"/>
  <c r="DQ640" i="1"/>
  <c r="DR640" i="1"/>
  <c r="DS640" i="1"/>
  <c r="DM500" i="1"/>
  <c r="DN500" i="1"/>
  <c r="DO500" i="1"/>
  <c r="DP500" i="1"/>
  <c r="DQ500" i="1"/>
  <c r="DR500" i="1"/>
  <c r="DS500" i="1"/>
  <c r="DM672" i="1"/>
  <c r="DN672" i="1"/>
  <c r="DO672" i="1"/>
  <c r="DP672" i="1"/>
  <c r="DQ672" i="1"/>
  <c r="DR672" i="1"/>
  <c r="DS672" i="1"/>
  <c r="DM693" i="1"/>
  <c r="DN693" i="1"/>
  <c r="DO693" i="1"/>
  <c r="DP693" i="1"/>
  <c r="DQ693" i="1"/>
  <c r="DR693" i="1"/>
  <c r="DS693" i="1"/>
  <c r="DM440" i="1"/>
  <c r="DN440" i="1"/>
  <c r="DO440" i="1"/>
  <c r="DP440" i="1"/>
  <c r="DQ440" i="1"/>
  <c r="DR440" i="1"/>
  <c r="DS440" i="1"/>
  <c r="DM2107" i="1"/>
  <c r="DN2107" i="1"/>
  <c r="DO2107" i="1"/>
  <c r="DP2107" i="1"/>
  <c r="DQ2107" i="1"/>
  <c r="DR2107" i="1"/>
  <c r="DS2107" i="1"/>
  <c r="DM638" i="1"/>
  <c r="DN638" i="1"/>
  <c r="DO638" i="1"/>
  <c r="DP638" i="1"/>
  <c r="DQ638" i="1"/>
  <c r="DR638" i="1"/>
  <c r="DS638" i="1"/>
  <c r="DM297" i="1"/>
  <c r="DN297" i="1"/>
  <c r="DO297" i="1"/>
  <c r="DP297" i="1"/>
  <c r="DQ297" i="1"/>
  <c r="DR297" i="1"/>
  <c r="DS297" i="1"/>
  <c r="DM781" i="1"/>
  <c r="DN781" i="1"/>
  <c r="DO781" i="1"/>
  <c r="DP781" i="1"/>
  <c r="DQ781" i="1"/>
  <c r="DR781" i="1"/>
  <c r="DS781" i="1"/>
  <c r="DM633" i="1"/>
  <c r="DN633" i="1"/>
  <c r="DO633" i="1"/>
  <c r="DP633" i="1"/>
  <c r="DQ633" i="1"/>
  <c r="DR633" i="1"/>
  <c r="DS633" i="1"/>
  <c r="DM111" i="1"/>
  <c r="DN111" i="1"/>
  <c r="DO111" i="1"/>
  <c r="DP111" i="1"/>
  <c r="DQ111" i="1"/>
  <c r="DR111" i="1"/>
  <c r="DS111" i="1"/>
  <c r="DM715" i="1"/>
  <c r="DN715" i="1"/>
  <c r="DO715" i="1"/>
  <c r="DP715" i="1"/>
  <c r="DQ715" i="1"/>
  <c r="DR715" i="1"/>
  <c r="DS715" i="1"/>
  <c r="DM838" i="1"/>
  <c r="DN838" i="1"/>
  <c r="DO838" i="1"/>
  <c r="DP838" i="1"/>
  <c r="DQ838" i="1"/>
  <c r="DR838" i="1"/>
  <c r="DS838" i="1"/>
  <c r="DM98" i="1"/>
  <c r="DN98" i="1"/>
  <c r="DO98" i="1"/>
  <c r="DP98" i="1"/>
  <c r="DQ98" i="1"/>
  <c r="DR98" i="1"/>
  <c r="DS98" i="1"/>
  <c r="DM248" i="1"/>
  <c r="DN248" i="1"/>
  <c r="DO248" i="1"/>
  <c r="DP248" i="1"/>
  <c r="DQ248" i="1"/>
  <c r="DR248" i="1"/>
  <c r="DS248" i="1"/>
  <c r="DM189" i="1"/>
  <c r="DN189" i="1"/>
  <c r="DO189" i="1"/>
  <c r="DP189" i="1"/>
  <c r="DQ189" i="1"/>
  <c r="DR189" i="1"/>
  <c r="DS189" i="1"/>
  <c r="DM940" i="1"/>
  <c r="DN940" i="1"/>
  <c r="DO940" i="1"/>
  <c r="DP940" i="1"/>
  <c r="DQ940" i="1"/>
  <c r="DR940" i="1"/>
  <c r="DS940" i="1"/>
  <c r="DM160" i="1"/>
  <c r="DN160" i="1"/>
  <c r="DO160" i="1"/>
  <c r="DP160" i="1"/>
  <c r="DQ160" i="1"/>
  <c r="DR160" i="1"/>
  <c r="DS160" i="1"/>
  <c r="DM311" i="1"/>
  <c r="DN311" i="1"/>
  <c r="DO311" i="1"/>
  <c r="DP311" i="1"/>
  <c r="DQ311" i="1"/>
  <c r="DR311" i="1"/>
  <c r="DS311" i="1"/>
  <c r="DM48" i="1"/>
  <c r="DN48" i="1"/>
  <c r="DO48" i="1"/>
  <c r="DP48" i="1"/>
  <c r="DQ48" i="1"/>
  <c r="DR48" i="1"/>
  <c r="DS48" i="1"/>
  <c r="DM766" i="1"/>
  <c r="DN766" i="1"/>
  <c r="DO766" i="1"/>
  <c r="DP766" i="1"/>
  <c r="DQ766" i="1"/>
  <c r="DR766" i="1"/>
  <c r="DS766" i="1"/>
  <c r="DM46" i="1"/>
  <c r="DN46" i="1"/>
  <c r="DO46" i="1"/>
  <c r="DP46" i="1"/>
  <c r="DQ46" i="1"/>
  <c r="DR46" i="1"/>
  <c r="DS46" i="1"/>
  <c r="DM712" i="1"/>
  <c r="DN712" i="1"/>
  <c r="DO712" i="1"/>
  <c r="DP712" i="1"/>
  <c r="DQ712" i="1"/>
  <c r="DR712" i="1"/>
  <c r="DS712" i="1"/>
  <c r="DM1684" i="1"/>
  <c r="DN1684" i="1"/>
  <c r="DO1684" i="1"/>
  <c r="DP1684" i="1"/>
  <c r="DQ1684" i="1"/>
  <c r="DR1684" i="1"/>
  <c r="DS1684" i="1"/>
  <c r="DM343" i="1"/>
  <c r="DN343" i="1"/>
  <c r="DO343" i="1"/>
  <c r="DP343" i="1"/>
  <c r="DQ343" i="1"/>
  <c r="DR343" i="1"/>
  <c r="DS343" i="1"/>
  <c r="DM786" i="1"/>
  <c r="DN786" i="1"/>
  <c r="DO786" i="1"/>
  <c r="DP786" i="1"/>
  <c r="DQ786" i="1"/>
  <c r="DR786" i="1"/>
  <c r="DS786" i="1"/>
  <c r="DM179" i="1"/>
  <c r="DN179" i="1"/>
  <c r="DO179" i="1"/>
  <c r="DP179" i="1"/>
  <c r="DQ179" i="1"/>
  <c r="DR179" i="1"/>
  <c r="DS179" i="1"/>
  <c r="DM196" i="1"/>
  <c r="DN196" i="1"/>
  <c r="DO196" i="1"/>
  <c r="DP196" i="1"/>
  <c r="DQ196" i="1"/>
  <c r="DR196" i="1"/>
  <c r="DS196" i="1"/>
  <c r="DM1961" i="1"/>
  <c r="DN1961" i="1"/>
  <c r="DO1961" i="1"/>
  <c r="DP1961" i="1"/>
  <c r="DQ1961" i="1"/>
  <c r="DR1961" i="1"/>
  <c r="DS1961" i="1"/>
  <c r="DM577" i="1"/>
  <c r="DN577" i="1"/>
  <c r="DO577" i="1"/>
  <c r="DP577" i="1"/>
  <c r="DQ577" i="1"/>
  <c r="DR577" i="1"/>
  <c r="DS577" i="1"/>
  <c r="DM2035" i="1"/>
  <c r="DN2035" i="1"/>
  <c r="DO2035" i="1"/>
  <c r="DP2035" i="1"/>
  <c r="DQ2035" i="1"/>
  <c r="DR2035" i="1"/>
  <c r="DS2035" i="1"/>
  <c r="DM190" i="1"/>
  <c r="DN190" i="1"/>
  <c r="DO190" i="1"/>
  <c r="DP190" i="1"/>
  <c r="DQ190" i="1"/>
  <c r="DR190" i="1"/>
  <c r="DS190" i="1"/>
  <c r="DM649" i="1"/>
  <c r="DN649" i="1"/>
  <c r="DO649" i="1"/>
  <c r="DP649" i="1"/>
  <c r="DQ649" i="1"/>
  <c r="DR649" i="1"/>
  <c r="DS649" i="1"/>
  <c r="DM224" i="1"/>
  <c r="DN224" i="1"/>
  <c r="DO224" i="1"/>
  <c r="DP224" i="1"/>
  <c r="DQ224" i="1"/>
  <c r="DR224" i="1"/>
  <c r="DS224" i="1"/>
  <c r="DM785" i="1"/>
  <c r="DN785" i="1"/>
  <c r="DO785" i="1"/>
  <c r="DP785" i="1"/>
  <c r="DQ785" i="1"/>
  <c r="DR785" i="1"/>
  <c r="DS785" i="1"/>
  <c r="DM536" i="1"/>
  <c r="DN536" i="1"/>
  <c r="DO536" i="1"/>
  <c r="DP536" i="1"/>
  <c r="DQ536" i="1"/>
  <c r="DR536" i="1"/>
  <c r="DS536" i="1"/>
  <c r="DM295" i="1"/>
  <c r="DN295" i="1"/>
  <c r="DO295" i="1"/>
  <c r="DP295" i="1"/>
  <c r="DQ295" i="1"/>
  <c r="DR295" i="1"/>
  <c r="DS295" i="1"/>
  <c r="DM728" i="1"/>
  <c r="DN728" i="1"/>
  <c r="DO728" i="1"/>
  <c r="DP728" i="1"/>
  <c r="DQ728" i="1"/>
  <c r="DR728" i="1"/>
  <c r="DS728" i="1"/>
  <c r="DM1589" i="1"/>
  <c r="DN1589" i="1"/>
  <c r="DO1589" i="1"/>
  <c r="DP1589" i="1"/>
  <c r="DQ1589" i="1"/>
  <c r="DR1589" i="1"/>
  <c r="DS1589" i="1"/>
  <c r="DM1768" i="1"/>
  <c r="DN1768" i="1"/>
  <c r="DO1768" i="1"/>
  <c r="DP1768" i="1"/>
  <c r="DQ1768" i="1"/>
  <c r="DR1768" i="1"/>
  <c r="DS1768" i="1"/>
  <c r="DM775" i="1"/>
  <c r="DN775" i="1"/>
  <c r="DO775" i="1"/>
  <c r="DP775" i="1"/>
  <c r="DQ775" i="1"/>
  <c r="DR775" i="1"/>
  <c r="DS775" i="1"/>
  <c r="DM1527" i="1"/>
  <c r="DN1527" i="1"/>
  <c r="DO1527" i="1"/>
  <c r="DP1527" i="1"/>
  <c r="DQ1527" i="1"/>
  <c r="DR1527" i="1"/>
  <c r="DS1527" i="1"/>
  <c r="DM608" i="1"/>
  <c r="DN608" i="1"/>
  <c r="DO608" i="1"/>
  <c r="DP608" i="1"/>
  <c r="DQ608" i="1"/>
  <c r="DR608" i="1"/>
  <c r="DS608" i="1"/>
  <c r="DM363" i="1"/>
  <c r="DN363" i="1"/>
  <c r="DO363" i="1"/>
  <c r="DP363" i="1"/>
  <c r="DQ363" i="1"/>
  <c r="DR363" i="1"/>
  <c r="DS363" i="1"/>
  <c r="DM797" i="1"/>
  <c r="DN797" i="1"/>
  <c r="DO797" i="1"/>
  <c r="DP797" i="1"/>
  <c r="DQ797" i="1"/>
  <c r="DR797" i="1"/>
  <c r="DS797" i="1"/>
  <c r="DM768" i="1"/>
  <c r="DN768" i="1"/>
  <c r="DO768" i="1"/>
  <c r="DP768" i="1"/>
  <c r="DQ768" i="1"/>
  <c r="DR768" i="1"/>
  <c r="DS768" i="1"/>
  <c r="DM49" i="1"/>
  <c r="DN49" i="1"/>
  <c r="DO49" i="1"/>
  <c r="DP49" i="1"/>
  <c r="DQ49" i="1"/>
  <c r="DR49" i="1"/>
  <c r="DS49" i="1"/>
  <c r="DM354" i="1"/>
  <c r="DN354" i="1"/>
  <c r="DO354" i="1"/>
  <c r="DP354" i="1"/>
  <c r="DQ354" i="1"/>
  <c r="DR354" i="1"/>
  <c r="DS354" i="1"/>
  <c r="DM93" i="1"/>
  <c r="DN93" i="1"/>
  <c r="DO93" i="1"/>
  <c r="DP93" i="1"/>
  <c r="DQ93" i="1"/>
  <c r="DR93" i="1"/>
  <c r="DS93" i="1"/>
  <c r="DM546" i="1"/>
  <c r="DN546" i="1"/>
  <c r="DO546" i="1"/>
  <c r="DP546" i="1"/>
  <c r="DQ546" i="1"/>
  <c r="DR546" i="1"/>
  <c r="DS546" i="1"/>
  <c r="DM765" i="1"/>
  <c r="DN765" i="1"/>
  <c r="DO765" i="1"/>
  <c r="DP765" i="1"/>
  <c r="DQ765" i="1"/>
  <c r="DR765" i="1"/>
  <c r="DS765" i="1"/>
  <c r="DM1921" i="1"/>
  <c r="DN1921" i="1"/>
  <c r="DO1921" i="1"/>
  <c r="DP1921" i="1"/>
  <c r="DQ1921" i="1"/>
  <c r="DR1921" i="1"/>
  <c r="DS1921" i="1"/>
  <c r="DM1675" i="1"/>
  <c r="DN1675" i="1"/>
  <c r="DO1675" i="1"/>
  <c r="DP1675" i="1"/>
  <c r="DQ1675" i="1"/>
  <c r="DR1675" i="1"/>
  <c r="DS1675" i="1"/>
  <c r="DM1793" i="1"/>
  <c r="DN1793" i="1"/>
  <c r="DO1793" i="1"/>
  <c r="DP1793" i="1"/>
  <c r="DQ1793" i="1"/>
  <c r="DR1793" i="1"/>
  <c r="DS1793" i="1"/>
  <c r="DM1731" i="1"/>
  <c r="DN1731" i="1"/>
  <c r="DO1731" i="1"/>
  <c r="DP1731" i="1"/>
  <c r="DQ1731" i="1"/>
  <c r="DR1731" i="1"/>
  <c r="DS1731" i="1"/>
  <c r="DM344" i="1"/>
  <c r="DN344" i="1"/>
  <c r="DO344" i="1"/>
  <c r="DP344" i="1"/>
  <c r="DQ344" i="1"/>
  <c r="DR344" i="1"/>
  <c r="DS344" i="1"/>
  <c r="DM650" i="1"/>
  <c r="DN650" i="1"/>
  <c r="DO650" i="1"/>
  <c r="DP650" i="1"/>
  <c r="DQ650" i="1"/>
  <c r="DR650" i="1"/>
  <c r="DS650" i="1"/>
  <c r="DM346" i="1"/>
  <c r="DN346" i="1"/>
  <c r="DO346" i="1"/>
  <c r="DP346" i="1"/>
  <c r="DQ346" i="1"/>
  <c r="DR346" i="1"/>
  <c r="DS346" i="1"/>
  <c r="DM1160" i="1"/>
  <c r="DN1160" i="1"/>
  <c r="DO1160" i="1"/>
  <c r="DP1160" i="1"/>
  <c r="DQ1160" i="1"/>
  <c r="DR1160" i="1"/>
  <c r="DS1160" i="1"/>
  <c r="DM458" i="1"/>
  <c r="DN458" i="1"/>
  <c r="DO458" i="1"/>
  <c r="DP458" i="1"/>
  <c r="DQ458" i="1"/>
  <c r="DR458" i="1"/>
  <c r="DS458" i="1"/>
  <c r="DM731" i="1"/>
  <c r="DN731" i="1"/>
  <c r="DO731" i="1"/>
  <c r="DP731" i="1"/>
  <c r="DQ731" i="1"/>
  <c r="DR731" i="1"/>
  <c r="DS731" i="1"/>
  <c r="DM896" i="1"/>
  <c r="DN896" i="1"/>
  <c r="DO896" i="1"/>
  <c r="DP896" i="1"/>
  <c r="DQ896" i="1"/>
  <c r="DR896" i="1"/>
  <c r="DS896" i="1"/>
  <c r="DM255" i="1"/>
  <c r="DN255" i="1"/>
  <c r="DO255" i="1"/>
  <c r="DP255" i="1"/>
  <c r="DQ255" i="1"/>
  <c r="DR255" i="1"/>
  <c r="DS255" i="1"/>
  <c r="DM2171" i="1"/>
  <c r="DN2171" i="1"/>
  <c r="DO2171" i="1"/>
  <c r="DP2171" i="1"/>
  <c r="DQ2171" i="1"/>
  <c r="DR2171" i="1"/>
  <c r="DS2171" i="1"/>
  <c r="DM434" i="1"/>
  <c r="DN434" i="1"/>
  <c r="DO434" i="1"/>
  <c r="DP434" i="1"/>
  <c r="DQ434" i="1"/>
  <c r="DR434" i="1"/>
  <c r="DS434" i="1"/>
  <c r="DM1474" i="1"/>
  <c r="DN1474" i="1"/>
  <c r="DO1474" i="1"/>
  <c r="DP1474" i="1"/>
  <c r="DQ1474" i="1"/>
  <c r="DR1474" i="1"/>
  <c r="DS1474" i="1"/>
  <c r="DM229" i="1"/>
  <c r="DN229" i="1"/>
  <c r="DO229" i="1"/>
  <c r="DP229" i="1"/>
  <c r="DQ229" i="1"/>
  <c r="DR229" i="1"/>
  <c r="DS229" i="1"/>
  <c r="DM331" i="1"/>
  <c r="DN331" i="1"/>
  <c r="DO331" i="1"/>
  <c r="DP331" i="1"/>
  <c r="DQ331" i="1"/>
  <c r="DR331" i="1"/>
  <c r="DS331" i="1"/>
  <c r="DM754" i="1"/>
  <c r="DN754" i="1"/>
  <c r="DO754" i="1"/>
  <c r="DP754" i="1"/>
  <c r="DQ754" i="1"/>
  <c r="DR754" i="1"/>
  <c r="DS754" i="1"/>
  <c r="DM358" i="1"/>
  <c r="DN358" i="1"/>
  <c r="DO358" i="1"/>
  <c r="DP358" i="1"/>
  <c r="DQ358" i="1"/>
  <c r="DR358" i="1"/>
  <c r="DS358" i="1"/>
  <c r="DM43" i="1"/>
  <c r="DN43" i="1"/>
  <c r="DO43" i="1"/>
  <c r="DP43" i="1"/>
  <c r="DQ43" i="1"/>
  <c r="DR43" i="1"/>
  <c r="DS43" i="1"/>
  <c r="DM1296" i="1"/>
  <c r="DN1296" i="1"/>
  <c r="DO1296" i="1"/>
  <c r="DP1296" i="1"/>
  <c r="DQ1296" i="1"/>
  <c r="DR1296" i="1"/>
  <c r="DS1296" i="1"/>
  <c r="DM2092" i="1"/>
  <c r="DN2092" i="1"/>
  <c r="DO2092" i="1"/>
  <c r="DP2092" i="1"/>
  <c r="DQ2092" i="1"/>
  <c r="DR2092" i="1"/>
  <c r="DS2092" i="1"/>
  <c r="DM322" i="1"/>
  <c r="DN322" i="1"/>
  <c r="DO322" i="1"/>
  <c r="DP322" i="1"/>
  <c r="DQ322" i="1"/>
  <c r="DR322" i="1"/>
  <c r="DS322" i="1"/>
  <c r="DM757" i="1"/>
  <c r="DN757" i="1"/>
  <c r="DO757" i="1"/>
  <c r="DP757" i="1"/>
  <c r="DQ757" i="1"/>
  <c r="DR757" i="1"/>
  <c r="DS757" i="1"/>
  <c r="DM512" i="1"/>
  <c r="DN512" i="1"/>
  <c r="DO512" i="1"/>
  <c r="DP512" i="1"/>
  <c r="DQ512" i="1"/>
  <c r="DR512" i="1"/>
  <c r="DS512" i="1"/>
  <c r="DM35" i="1"/>
  <c r="DN35" i="1"/>
  <c r="DO35" i="1"/>
  <c r="DP35" i="1"/>
  <c r="DQ35" i="1"/>
  <c r="DR35" i="1"/>
  <c r="DS35" i="1"/>
  <c r="DM858" i="1"/>
  <c r="DN858" i="1"/>
  <c r="DO858" i="1"/>
  <c r="DP858" i="1"/>
  <c r="DQ858" i="1"/>
  <c r="DR858" i="1"/>
  <c r="DS858" i="1"/>
  <c r="DM505" i="1"/>
  <c r="DN505" i="1"/>
  <c r="DO505" i="1"/>
  <c r="DP505" i="1"/>
  <c r="DQ505" i="1"/>
  <c r="DR505" i="1"/>
  <c r="DS505" i="1"/>
  <c r="DM136" i="1"/>
  <c r="DN136" i="1"/>
  <c r="DO136" i="1"/>
  <c r="DP136" i="1"/>
  <c r="DQ136" i="1"/>
  <c r="DR136" i="1"/>
  <c r="DS136" i="1"/>
  <c r="DM387" i="1"/>
  <c r="DN387" i="1"/>
  <c r="DO387" i="1"/>
  <c r="DP387" i="1"/>
  <c r="DQ387" i="1"/>
  <c r="DR387" i="1"/>
  <c r="DS387" i="1"/>
  <c r="DM1830" i="1"/>
  <c r="DN1830" i="1"/>
  <c r="DO1830" i="1"/>
  <c r="DP1830" i="1"/>
  <c r="DQ1830" i="1"/>
  <c r="DR1830" i="1"/>
  <c r="DS1830" i="1"/>
  <c r="DM920" i="1"/>
  <c r="DN920" i="1"/>
  <c r="DO920" i="1"/>
  <c r="DP920" i="1"/>
  <c r="DQ920" i="1"/>
  <c r="DR920" i="1"/>
  <c r="DS920" i="1"/>
  <c r="DM367" i="1"/>
  <c r="DN367" i="1"/>
  <c r="DO367" i="1"/>
  <c r="DP367" i="1"/>
  <c r="DQ367" i="1"/>
  <c r="DR367" i="1"/>
  <c r="DS367" i="1"/>
  <c r="DM55" i="1"/>
  <c r="DN55" i="1"/>
  <c r="DO55" i="1"/>
  <c r="DP55" i="1"/>
  <c r="DQ55" i="1"/>
  <c r="DR55" i="1"/>
  <c r="DS55" i="1"/>
  <c r="DM423" i="1"/>
  <c r="DN423" i="1"/>
  <c r="DO423" i="1"/>
  <c r="DP423" i="1"/>
  <c r="DQ423" i="1"/>
  <c r="DR423" i="1"/>
  <c r="DS423" i="1"/>
  <c r="DM1789" i="1"/>
  <c r="DN1789" i="1"/>
  <c r="DO1789" i="1"/>
  <c r="DP1789" i="1"/>
  <c r="DQ1789" i="1"/>
  <c r="DR1789" i="1"/>
  <c r="DS1789" i="1"/>
  <c r="DM348" i="1"/>
  <c r="DN348" i="1"/>
  <c r="DO348" i="1"/>
  <c r="DP348" i="1"/>
  <c r="DQ348" i="1"/>
  <c r="DR348" i="1"/>
  <c r="DS348" i="1"/>
  <c r="DM1699" i="1"/>
  <c r="DN1699" i="1"/>
  <c r="DO1699" i="1"/>
  <c r="DP1699" i="1"/>
  <c r="DQ1699" i="1"/>
  <c r="DR1699" i="1"/>
  <c r="DS1699" i="1"/>
  <c r="DM451" i="1"/>
  <c r="DN451" i="1"/>
  <c r="DO451" i="1"/>
  <c r="DP451" i="1"/>
  <c r="DQ451" i="1"/>
  <c r="DR451" i="1"/>
  <c r="DS451" i="1"/>
  <c r="DM242" i="1"/>
  <c r="DN242" i="1"/>
  <c r="DO242" i="1"/>
  <c r="DP242" i="1"/>
  <c r="DQ242" i="1"/>
  <c r="DR242" i="1"/>
  <c r="DS242" i="1"/>
  <c r="DM1632" i="1"/>
  <c r="DN1632" i="1"/>
  <c r="DO1632" i="1"/>
  <c r="DP1632" i="1"/>
  <c r="DQ1632" i="1"/>
  <c r="DR1632" i="1"/>
  <c r="DS1632" i="1"/>
  <c r="DM605" i="1"/>
  <c r="DN605" i="1"/>
  <c r="DO605" i="1"/>
  <c r="DP605" i="1"/>
  <c r="DQ605" i="1"/>
  <c r="DR605" i="1"/>
  <c r="DS605" i="1"/>
  <c r="DM411" i="1"/>
  <c r="DN411" i="1"/>
  <c r="DO411" i="1"/>
  <c r="DP411" i="1"/>
  <c r="DQ411" i="1"/>
  <c r="DR411" i="1"/>
  <c r="DS411" i="1"/>
  <c r="DM95" i="1"/>
  <c r="DN95" i="1"/>
  <c r="DO95" i="1"/>
  <c r="DP95" i="1"/>
  <c r="DQ95" i="1"/>
  <c r="DR95" i="1"/>
  <c r="DS95" i="1"/>
  <c r="DM1156" i="1"/>
  <c r="DN1156" i="1"/>
  <c r="DO1156" i="1"/>
  <c r="DP1156" i="1"/>
  <c r="DQ1156" i="1"/>
  <c r="DR1156" i="1"/>
  <c r="DS1156" i="1"/>
  <c r="DM2066" i="1"/>
  <c r="DN2066" i="1"/>
  <c r="DO2066" i="1"/>
  <c r="DP2066" i="1"/>
  <c r="DQ2066" i="1"/>
  <c r="DR2066" i="1"/>
  <c r="DS2066" i="1"/>
  <c r="DM194" i="1"/>
  <c r="DN194" i="1"/>
  <c r="DO194" i="1"/>
  <c r="DP194" i="1"/>
  <c r="DQ194" i="1"/>
  <c r="DR194" i="1"/>
  <c r="DS194" i="1"/>
  <c r="DM1849" i="1"/>
  <c r="DN1849" i="1"/>
  <c r="DO1849" i="1"/>
  <c r="DP1849" i="1"/>
  <c r="DQ1849" i="1"/>
  <c r="DR1849" i="1"/>
  <c r="DS1849" i="1"/>
  <c r="DM54" i="1"/>
  <c r="DN54" i="1"/>
  <c r="DO54" i="1"/>
  <c r="DP54" i="1"/>
  <c r="DQ54" i="1"/>
  <c r="DR54" i="1"/>
  <c r="DS54" i="1"/>
  <c r="DM333" i="1"/>
  <c r="DN333" i="1"/>
  <c r="DO333" i="1"/>
  <c r="DP333" i="1"/>
  <c r="DQ333" i="1"/>
  <c r="DR333" i="1"/>
  <c r="DS333" i="1"/>
  <c r="DM1451" i="1"/>
  <c r="DN1451" i="1"/>
  <c r="DO1451" i="1"/>
  <c r="DP1451" i="1"/>
  <c r="DQ1451" i="1"/>
  <c r="DR1451" i="1"/>
  <c r="DS1451" i="1"/>
  <c r="DM1874" i="1"/>
  <c r="DN1874" i="1"/>
  <c r="DO1874" i="1"/>
  <c r="DP1874" i="1"/>
  <c r="DQ1874" i="1"/>
  <c r="DR1874" i="1"/>
  <c r="DS1874" i="1"/>
  <c r="DM1464" i="1"/>
  <c r="DN1464" i="1"/>
  <c r="DO1464" i="1"/>
  <c r="DP1464" i="1"/>
  <c r="DQ1464" i="1"/>
  <c r="DR1464" i="1"/>
  <c r="DS1464" i="1"/>
  <c r="DM1207" i="1"/>
  <c r="DN1207" i="1"/>
  <c r="DO1207" i="1"/>
  <c r="DP1207" i="1"/>
  <c r="DQ1207" i="1"/>
  <c r="DR1207" i="1"/>
  <c r="DS1207" i="1"/>
  <c r="DM1309" i="1"/>
  <c r="DN1309" i="1"/>
  <c r="DO1309" i="1"/>
  <c r="DP1309" i="1"/>
  <c r="DQ1309" i="1"/>
  <c r="DR1309" i="1"/>
  <c r="DS1309" i="1"/>
  <c r="DM317" i="1"/>
  <c r="DN317" i="1"/>
  <c r="DO317" i="1"/>
  <c r="DP317" i="1"/>
  <c r="DQ317" i="1"/>
  <c r="DR317" i="1"/>
  <c r="DS317" i="1"/>
  <c r="DM449" i="1"/>
  <c r="DN449" i="1"/>
  <c r="DO449" i="1"/>
  <c r="DP449" i="1"/>
  <c r="DQ449" i="1"/>
  <c r="DR449" i="1"/>
  <c r="DS449" i="1"/>
  <c r="DM1487" i="1"/>
  <c r="DN1487" i="1"/>
  <c r="DO1487" i="1"/>
  <c r="DP1487" i="1"/>
  <c r="DQ1487" i="1"/>
  <c r="DR1487" i="1"/>
  <c r="DS1487" i="1"/>
  <c r="DM621" i="1"/>
  <c r="DN621" i="1"/>
  <c r="DO621" i="1"/>
  <c r="DP621" i="1"/>
  <c r="DQ621" i="1"/>
  <c r="DR621" i="1"/>
  <c r="DS621" i="1"/>
  <c r="DM618" i="1"/>
  <c r="DN618" i="1"/>
  <c r="DO618" i="1"/>
  <c r="DP618" i="1"/>
  <c r="DQ618" i="1"/>
  <c r="DR618" i="1"/>
  <c r="DS618" i="1"/>
  <c r="DM1332" i="1"/>
  <c r="DN1332" i="1"/>
  <c r="DO1332" i="1"/>
  <c r="DP1332" i="1"/>
  <c r="DQ1332" i="1"/>
  <c r="DR1332" i="1"/>
  <c r="DS1332" i="1"/>
  <c r="DM479" i="1"/>
  <c r="DN479" i="1"/>
  <c r="DO479" i="1"/>
  <c r="DP479" i="1"/>
  <c r="DQ479" i="1"/>
  <c r="DR479" i="1"/>
  <c r="DS479" i="1"/>
  <c r="DM47" i="1"/>
  <c r="DN47" i="1"/>
  <c r="DO47" i="1"/>
  <c r="DP47" i="1"/>
  <c r="DQ47" i="1"/>
  <c r="DR47" i="1"/>
  <c r="DS47" i="1"/>
  <c r="DM1427" i="1"/>
  <c r="DN1427" i="1"/>
  <c r="DO1427" i="1"/>
  <c r="DP1427" i="1"/>
  <c r="DQ1427" i="1"/>
  <c r="DR1427" i="1"/>
  <c r="DS1427" i="1"/>
  <c r="DM752" i="1"/>
  <c r="DN752" i="1"/>
  <c r="DO752" i="1"/>
  <c r="DP752" i="1"/>
  <c r="DQ752" i="1"/>
  <c r="DR752" i="1"/>
  <c r="DS752" i="1"/>
  <c r="DM2203" i="1"/>
  <c r="DN2203" i="1"/>
  <c r="DO2203" i="1"/>
  <c r="DP2203" i="1"/>
  <c r="DQ2203" i="1"/>
  <c r="DR2203" i="1"/>
  <c r="DS2203" i="1"/>
  <c r="DM2230" i="1"/>
  <c r="DN2230" i="1"/>
  <c r="DO2230" i="1"/>
  <c r="DP2230" i="1"/>
  <c r="DQ2230" i="1"/>
  <c r="DR2230" i="1"/>
  <c r="DS2230" i="1"/>
  <c r="DM273" i="1"/>
  <c r="DN273" i="1"/>
  <c r="DO273" i="1"/>
  <c r="DP273" i="1"/>
  <c r="DQ273" i="1"/>
  <c r="DR273" i="1"/>
  <c r="DS273" i="1"/>
  <c r="DM1327" i="1"/>
  <c r="DN1327" i="1"/>
  <c r="DO1327" i="1"/>
  <c r="DP1327" i="1"/>
  <c r="DQ1327" i="1"/>
  <c r="DR1327" i="1"/>
  <c r="DS1327" i="1"/>
  <c r="DM1234" i="1"/>
  <c r="DN1234" i="1"/>
  <c r="DO1234" i="1"/>
  <c r="DP1234" i="1"/>
  <c r="DQ1234" i="1"/>
  <c r="DR1234" i="1"/>
  <c r="DS1234" i="1"/>
  <c r="DM1500" i="1"/>
  <c r="DN1500" i="1"/>
  <c r="DO1500" i="1"/>
  <c r="DP1500" i="1"/>
  <c r="DQ1500" i="1"/>
  <c r="DR1500" i="1"/>
  <c r="DS1500" i="1"/>
  <c r="DM71" i="1"/>
  <c r="DN71" i="1"/>
  <c r="DO71" i="1"/>
  <c r="DP71" i="1"/>
  <c r="DQ71" i="1"/>
  <c r="DR71" i="1"/>
  <c r="DS71" i="1"/>
  <c r="DM528" i="1"/>
  <c r="DN528" i="1"/>
  <c r="DO528" i="1"/>
  <c r="DP528" i="1"/>
  <c r="DQ528" i="1"/>
  <c r="DR528" i="1"/>
  <c r="DS528" i="1"/>
  <c r="DM861" i="1"/>
  <c r="DN861" i="1"/>
  <c r="DO861" i="1"/>
  <c r="DP861" i="1"/>
  <c r="DQ861" i="1"/>
  <c r="DR861" i="1"/>
  <c r="DS861" i="1"/>
  <c r="DM1738" i="1"/>
  <c r="DN1738" i="1"/>
  <c r="DO1738" i="1"/>
  <c r="DP1738" i="1"/>
  <c r="DQ1738" i="1"/>
  <c r="DR1738" i="1"/>
  <c r="DS1738" i="1"/>
  <c r="DM1063" i="1"/>
  <c r="DN1063" i="1"/>
  <c r="DO1063" i="1"/>
  <c r="DP1063" i="1"/>
  <c r="DQ1063" i="1"/>
  <c r="DR1063" i="1"/>
  <c r="DS1063" i="1"/>
  <c r="DM1538" i="1"/>
  <c r="DN1538" i="1"/>
  <c r="DO1538" i="1"/>
  <c r="DP1538" i="1"/>
  <c r="DQ1538" i="1"/>
  <c r="DR1538" i="1"/>
  <c r="DS1538" i="1"/>
  <c r="DM827" i="1"/>
  <c r="DN827" i="1"/>
  <c r="DO827" i="1"/>
  <c r="DP827" i="1"/>
  <c r="DQ827" i="1"/>
  <c r="DR827" i="1"/>
  <c r="DS827" i="1"/>
  <c r="DM810" i="1"/>
  <c r="DN810" i="1"/>
  <c r="DO810" i="1"/>
  <c r="DP810" i="1"/>
  <c r="DQ810" i="1"/>
  <c r="DR810" i="1"/>
  <c r="DS810" i="1"/>
  <c r="DM34" i="1"/>
  <c r="DN34" i="1"/>
  <c r="DO34" i="1"/>
  <c r="DP34" i="1"/>
  <c r="DQ34" i="1"/>
  <c r="DR34" i="1"/>
  <c r="DS34" i="1"/>
  <c r="DM1977" i="1"/>
  <c r="DN1977" i="1"/>
  <c r="DO1977" i="1"/>
  <c r="DP1977" i="1"/>
  <c r="DQ1977" i="1"/>
  <c r="DR1977" i="1"/>
  <c r="DS1977" i="1"/>
  <c r="DM335" i="1"/>
  <c r="DN335" i="1"/>
  <c r="DO335" i="1"/>
  <c r="DP335" i="1"/>
  <c r="DQ335" i="1"/>
  <c r="DR335" i="1"/>
  <c r="DS335" i="1"/>
  <c r="DM2257" i="1"/>
  <c r="DN2257" i="1"/>
  <c r="DO2257" i="1"/>
  <c r="DP2257" i="1"/>
  <c r="DQ2257" i="1"/>
  <c r="DR2257" i="1"/>
  <c r="DS2257" i="1"/>
  <c r="DM1413" i="1"/>
  <c r="DN1413" i="1"/>
  <c r="DO1413" i="1"/>
  <c r="DP1413" i="1"/>
  <c r="DQ1413" i="1"/>
  <c r="DR1413" i="1"/>
  <c r="DS1413" i="1"/>
  <c r="DM2122" i="1"/>
  <c r="DN2122" i="1"/>
  <c r="DO2122" i="1"/>
  <c r="DP2122" i="1"/>
  <c r="DQ2122" i="1"/>
  <c r="DR2122" i="1"/>
  <c r="DS2122" i="1"/>
  <c r="DM1224" i="1"/>
  <c r="DN1224" i="1"/>
  <c r="DO1224" i="1"/>
  <c r="DP1224" i="1"/>
  <c r="DQ1224" i="1"/>
  <c r="DR1224" i="1"/>
  <c r="DS1224" i="1"/>
  <c r="DM1375" i="1"/>
  <c r="DN1375" i="1"/>
  <c r="DO1375" i="1"/>
  <c r="DP1375" i="1"/>
  <c r="DQ1375" i="1"/>
  <c r="DR1375" i="1"/>
  <c r="DS1375" i="1"/>
  <c r="DM714" i="1"/>
  <c r="DN714" i="1"/>
  <c r="DO714" i="1"/>
  <c r="DP714" i="1"/>
  <c r="DQ714" i="1"/>
  <c r="DR714" i="1"/>
  <c r="DS714" i="1"/>
  <c r="DM1694" i="1"/>
  <c r="DN1694" i="1"/>
  <c r="DO1694" i="1"/>
  <c r="DP1694" i="1"/>
  <c r="DQ1694" i="1"/>
  <c r="DR1694" i="1"/>
  <c r="DS1694" i="1"/>
  <c r="DM1837" i="1"/>
  <c r="DN1837" i="1"/>
  <c r="DO1837" i="1"/>
  <c r="DP1837" i="1"/>
  <c r="DQ1837" i="1"/>
  <c r="DR1837" i="1"/>
  <c r="DS1837" i="1"/>
  <c r="DM2119" i="1"/>
  <c r="DN2119" i="1"/>
  <c r="DO2119" i="1"/>
  <c r="DP2119" i="1"/>
  <c r="DQ2119" i="1"/>
  <c r="DR2119" i="1"/>
  <c r="DS2119" i="1"/>
  <c r="DM2123" i="1"/>
  <c r="DN2123" i="1"/>
  <c r="DO2123" i="1"/>
  <c r="DP2123" i="1"/>
  <c r="DQ2123" i="1"/>
  <c r="DR2123" i="1"/>
  <c r="DS2123" i="1"/>
  <c r="DM878" i="1"/>
  <c r="DN878" i="1"/>
  <c r="DO878" i="1"/>
  <c r="DP878" i="1"/>
  <c r="DQ878" i="1"/>
  <c r="DR878" i="1"/>
  <c r="DS878" i="1"/>
  <c r="DM2109" i="1"/>
  <c r="DN2109" i="1"/>
  <c r="DO2109" i="1"/>
  <c r="DP2109" i="1"/>
  <c r="DQ2109" i="1"/>
  <c r="DR2109" i="1"/>
  <c r="DS2109" i="1"/>
  <c r="DM1359" i="1"/>
  <c r="DN1359" i="1"/>
  <c r="DO1359" i="1"/>
  <c r="DP1359" i="1"/>
  <c r="DQ1359" i="1"/>
  <c r="DR1359" i="1"/>
  <c r="DS1359" i="1"/>
  <c r="DM2168" i="1"/>
  <c r="DN2168" i="1"/>
  <c r="DO2168" i="1"/>
  <c r="DP2168" i="1"/>
  <c r="DQ2168" i="1"/>
  <c r="DR2168" i="1"/>
  <c r="DS2168" i="1"/>
  <c r="DM1029" i="1"/>
  <c r="DN1029" i="1"/>
  <c r="DO1029" i="1"/>
  <c r="DP1029" i="1"/>
  <c r="DQ1029" i="1"/>
  <c r="DR1029" i="1"/>
  <c r="DS1029" i="1"/>
  <c r="DM1473" i="1"/>
  <c r="DN1473" i="1"/>
  <c r="DO1473" i="1"/>
  <c r="DP1473" i="1"/>
  <c r="DQ1473" i="1"/>
  <c r="DR1473" i="1"/>
  <c r="DS1473" i="1"/>
  <c r="DM840" i="1"/>
  <c r="DN840" i="1"/>
  <c r="DO840" i="1"/>
  <c r="DP840" i="1"/>
  <c r="DQ840" i="1"/>
  <c r="DR840" i="1"/>
  <c r="DS840" i="1"/>
  <c r="DM1687" i="1"/>
  <c r="DN1687" i="1"/>
  <c r="DO1687" i="1"/>
  <c r="DP1687" i="1"/>
  <c r="DQ1687" i="1"/>
  <c r="DR1687" i="1"/>
  <c r="DS1687" i="1"/>
  <c r="DM944" i="1"/>
  <c r="DN944" i="1"/>
  <c r="DO944" i="1"/>
  <c r="DP944" i="1"/>
  <c r="DQ944" i="1"/>
  <c r="DR944" i="1"/>
  <c r="DS944" i="1"/>
  <c r="DM809" i="1"/>
  <c r="DN809" i="1"/>
  <c r="DO809" i="1"/>
  <c r="DP809" i="1"/>
  <c r="DQ809" i="1"/>
  <c r="DR809" i="1"/>
  <c r="DS809" i="1"/>
  <c r="DM1936" i="1"/>
  <c r="DN1936" i="1"/>
  <c r="DO1936" i="1"/>
  <c r="DP1936" i="1"/>
  <c r="DQ1936" i="1"/>
  <c r="DR1936" i="1"/>
  <c r="DS1936" i="1"/>
  <c r="DM541" i="1"/>
  <c r="DN541" i="1"/>
  <c r="DO541" i="1"/>
  <c r="DP541" i="1"/>
  <c r="DQ541" i="1"/>
  <c r="DR541" i="1"/>
  <c r="DS541" i="1"/>
  <c r="DM913" i="1"/>
  <c r="DN913" i="1"/>
  <c r="DO913" i="1"/>
  <c r="DP913" i="1"/>
  <c r="DQ913" i="1"/>
  <c r="DR913" i="1"/>
  <c r="DS913" i="1"/>
  <c r="DM1529" i="1"/>
  <c r="DN1529" i="1"/>
  <c r="DO1529" i="1"/>
  <c r="DP1529" i="1"/>
  <c r="DQ1529" i="1"/>
  <c r="DR1529" i="1"/>
  <c r="DS1529" i="1"/>
  <c r="DM1917" i="1"/>
  <c r="DN1917" i="1"/>
  <c r="DO1917" i="1"/>
  <c r="DP1917" i="1"/>
  <c r="DQ1917" i="1"/>
  <c r="DR1917" i="1"/>
  <c r="DS1917" i="1"/>
  <c r="DM291" i="1"/>
  <c r="DN291" i="1"/>
  <c r="DO291" i="1"/>
  <c r="DP291" i="1"/>
  <c r="DQ291" i="1"/>
  <c r="DR291" i="1"/>
  <c r="DS291" i="1"/>
  <c r="DM1835" i="1"/>
  <c r="DN1835" i="1"/>
  <c r="DO1835" i="1"/>
  <c r="DP1835" i="1"/>
  <c r="DQ1835" i="1"/>
  <c r="DR1835" i="1"/>
  <c r="DS1835" i="1"/>
  <c r="DM1180" i="1"/>
  <c r="DN1180" i="1"/>
  <c r="DO1180" i="1"/>
  <c r="DP1180" i="1"/>
  <c r="DQ1180" i="1"/>
  <c r="DR1180" i="1"/>
  <c r="DS1180" i="1"/>
  <c r="DM351" i="1"/>
  <c r="DN351" i="1"/>
  <c r="DO351" i="1"/>
  <c r="DP351" i="1"/>
  <c r="DQ351" i="1"/>
  <c r="DR351" i="1"/>
  <c r="DS351" i="1"/>
  <c r="DM254" i="1"/>
  <c r="DN254" i="1"/>
  <c r="DO254" i="1"/>
  <c r="DP254" i="1"/>
  <c r="DQ254" i="1"/>
  <c r="DR254" i="1"/>
  <c r="DS254" i="1"/>
  <c r="DM1513" i="1"/>
  <c r="DN1513" i="1"/>
  <c r="DO1513" i="1"/>
  <c r="DP1513" i="1"/>
  <c r="DQ1513" i="1"/>
  <c r="DR1513" i="1"/>
  <c r="DS1513" i="1"/>
  <c r="DM1887" i="1"/>
  <c r="DN1887" i="1"/>
  <c r="DO1887" i="1"/>
  <c r="DP1887" i="1"/>
  <c r="DQ1887" i="1"/>
  <c r="DR1887" i="1"/>
  <c r="DS1887" i="1"/>
  <c r="DM1148" i="1"/>
  <c r="DN1148" i="1"/>
  <c r="DO1148" i="1"/>
  <c r="DP1148" i="1"/>
  <c r="DQ1148" i="1"/>
  <c r="DR1148" i="1"/>
  <c r="DS1148" i="1"/>
  <c r="DM1760" i="1"/>
  <c r="DN1760" i="1"/>
  <c r="DO1760" i="1"/>
  <c r="DP1760" i="1"/>
  <c r="DQ1760" i="1"/>
  <c r="DR1760" i="1"/>
  <c r="DS1760" i="1"/>
  <c r="DM211" i="1"/>
  <c r="DN211" i="1"/>
  <c r="DO211" i="1"/>
  <c r="DP211" i="1"/>
  <c r="DQ211" i="1"/>
  <c r="DR211" i="1"/>
  <c r="DS211" i="1"/>
  <c r="DM2034" i="1"/>
  <c r="DN2034" i="1"/>
  <c r="DO2034" i="1"/>
  <c r="DP2034" i="1"/>
  <c r="DQ2034" i="1"/>
  <c r="DR2034" i="1"/>
  <c r="DS2034" i="1"/>
  <c r="DM772" i="1"/>
  <c r="DN772" i="1"/>
  <c r="DO772" i="1"/>
  <c r="DP772" i="1"/>
  <c r="DQ772" i="1"/>
  <c r="DR772" i="1"/>
  <c r="DS772" i="1"/>
  <c r="DM2025" i="1"/>
  <c r="DN2025" i="1"/>
  <c r="DO2025" i="1"/>
  <c r="DP2025" i="1"/>
  <c r="DQ2025" i="1"/>
  <c r="DR2025" i="1"/>
  <c r="DS2025" i="1"/>
  <c r="DM1711" i="1"/>
  <c r="DN1711" i="1"/>
  <c r="DO1711" i="1"/>
  <c r="DP1711" i="1"/>
  <c r="DQ1711" i="1"/>
  <c r="DR1711" i="1"/>
  <c r="DS1711" i="1"/>
  <c r="DM1068" i="1"/>
  <c r="DN1068" i="1"/>
  <c r="DO1068" i="1"/>
  <c r="DP1068" i="1"/>
  <c r="DQ1068" i="1"/>
  <c r="DR1068" i="1"/>
  <c r="DS1068" i="1"/>
  <c r="DM277" i="1"/>
  <c r="DN277" i="1"/>
  <c r="DO277" i="1"/>
  <c r="DP277" i="1"/>
  <c r="DQ277" i="1"/>
  <c r="DR277" i="1"/>
  <c r="DS277" i="1"/>
  <c r="DM1480" i="1"/>
  <c r="DN1480" i="1"/>
  <c r="DO1480" i="1"/>
  <c r="DP1480" i="1"/>
  <c r="DQ1480" i="1"/>
  <c r="DR1480" i="1"/>
  <c r="DS1480" i="1"/>
  <c r="DM847" i="1"/>
  <c r="DN847" i="1"/>
  <c r="DO847" i="1"/>
  <c r="DP847" i="1"/>
  <c r="DQ847" i="1"/>
  <c r="DR847" i="1"/>
  <c r="DS847" i="1"/>
  <c r="DM1676" i="1"/>
  <c r="DN1676" i="1"/>
  <c r="DO1676" i="1"/>
  <c r="DP1676" i="1"/>
  <c r="DQ1676" i="1"/>
  <c r="DR1676" i="1"/>
  <c r="DS1676" i="1"/>
  <c r="DM24" i="1"/>
  <c r="DN24" i="1"/>
  <c r="DO24" i="1"/>
  <c r="DP24" i="1"/>
  <c r="DQ24" i="1"/>
  <c r="DR24" i="1"/>
  <c r="DS24" i="1"/>
  <c r="DM702" i="1"/>
  <c r="DN702" i="1"/>
  <c r="DO702" i="1"/>
  <c r="DP702" i="1"/>
  <c r="DQ702" i="1"/>
  <c r="DR702" i="1"/>
  <c r="DS702" i="1"/>
  <c r="DM921" i="1"/>
  <c r="DN921" i="1"/>
  <c r="DO921" i="1"/>
  <c r="DP921" i="1"/>
  <c r="DQ921" i="1"/>
  <c r="DR921" i="1"/>
  <c r="DS921" i="1"/>
  <c r="DM2040" i="1"/>
  <c r="DN2040" i="1"/>
  <c r="DO2040" i="1"/>
  <c r="DP2040" i="1"/>
  <c r="DQ2040" i="1"/>
  <c r="DR2040" i="1"/>
  <c r="DS2040" i="1"/>
  <c r="DM1316" i="1"/>
  <c r="DN1316" i="1"/>
  <c r="DO1316" i="1"/>
  <c r="DP1316" i="1"/>
  <c r="DQ1316" i="1"/>
  <c r="DR1316" i="1"/>
  <c r="DS1316" i="1"/>
  <c r="DM7" i="1"/>
  <c r="DN7" i="1"/>
  <c r="DO7" i="1"/>
  <c r="DP7" i="1"/>
  <c r="DQ7" i="1"/>
  <c r="DR7" i="1"/>
  <c r="DS7" i="1"/>
  <c r="DM130" i="1"/>
  <c r="DN130" i="1"/>
  <c r="DO130" i="1"/>
  <c r="DP130" i="1"/>
  <c r="DQ130" i="1"/>
  <c r="DR130" i="1"/>
  <c r="DS130" i="1"/>
  <c r="DM143" i="1"/>
  <c r="DN143" i="1"/>
  <c r="DO143" i="1"/>
  <c r="DP143" i="1"/>
  <c r="DQ143" i="1"/>
  <c r="DR143" i="1"/>
  <c r="DS143" i="1"/>
  <c r="DM249" i="1"/>
  <c r="DN249" i="1"/>
  <c r="DO249" i="1"/>
  <c r="DP249" i="1"/>
  <c r="DQ249" i="1"/>
  <c r="DR249" i="1"/>
  <c r="DS249" i="1"/>
  <c r="DM252" i="1"/>
  <c r="DN252" i="1"/>
  <c r="DO252" i="1"/>
  <c r="DP252" i="1"/>
  <c r="DQ252" i="1"/>
  <c r="DR252" i="1"/>
  <c r="DS252" i="1"/>
  <c r="DM271" i="1"/>
  <c r="DN271" i="1"/>
  <c r="DO271" i="1"/>
  <c r="DP271" i="1"/>
  <c r="DQ271" i="1"/>
  <c r="DR271" i="1"/>
  <c r="DS271" i="1"/>
  <c r="DM1962" i="1"/>
  <c r="DN1962" i="1"/>
  <c r="DO1962" i="1"/>
  <c r="DP1962" i="1"/>
  <c r="DQ1962" i="1"/>
  <c r="DR1962" i="1"/>
  <c r="DS1962" i="1"/>
  <c r="DM1046" i="1"/>
  <c r="DN1046" i="1"/>
  <c r="DO1046" i="1"/>
  <c r="DP1046" i="1"/>
  <c r="DQ1046" i="1"/>
  <c r="DR1046" i="1"/>
  <c r="DS1046" i="1"/>
  <c r="DM3" i="1"/>
  <c r="DN3" i="1"/>
  <c r="DO3" i="1"/>
  <c r="DP3" i="1"/>
  <c r="DQ3" i="1"/>
  <c r="DR3" i="1"/>
  <c r="DS3" i="1"/>
  <c r="DM4" i="1"/>
  <c r="DN4" i="1"/>
  <c r="DO4" i="1"/>
  <c r="DP4" i="1"/>
  <c r="DQ4" i="1"/>
  <c r="DR4" i="1"/>
  <c r="DS4" i="1"/>
  <c r="DM5" i="1"/>
  <c r="DN5" i="1"/>
  <c r="DO5" i="1"/>
  <c r="DP5" i="1"/>
  <c r="DQ5" i="1"/>
  <c r="DR5" i="1"/>
  <c r="DS5" i="1"/>
  <c r="DM8" i="1"/>
  <c r="DN8" i="1"/>
  <c r="DO8" i="1"/>
  <c r="DP8" i="1"/>
  <c r="DQ8" i="1"/>
  <c r="DR8" i="1"/>
  <c r="DS8" i="1"/>
  <c r="DM9" i="1"/>
  <c r="DN9" i="1"/>
  <c r="DO9" i="1"/>
  <c r="DP9" i="1"/>
  <c r="DQ9" i="1"/>
  <c r="DR9" i="1"/>
  <c r="DS9" i="1"/>
  <c r="DM14" i="1"/>
  <c r="DN14" i="1"/>
  <c r="DO14" i="1"/>
  <c r="DP14" i="1"/>
  <c r="DQ14" i="1"/>
  <c r="DR14" i="1"/>
  <c r="DS14" i="1"/>
  <c r="DM15" i="1"/>
  <c r="DN15" i="1"/>
  <c r="DO15" i="1"/>
  <c r="DP15" i="1"/>
  <c r="DQ15" i="1"/>
  <c r="DR15" i="1"/>
  <c r="DS15" i="1"/>
  <c r="DM16" i="1"/>
  <c r="DN16" i="1"/>
  <c r="DO16" i="1"/>
  <c r="DP16" i="1"/>
  <c r="DQ16" i="1"/>
  <c r="DR16" i="1"/>
  <c r="DS16" i="1"/>
  <c r="DM17" i="1"/>
  <c r="DN17" i="1"/>
  <c r="DO17" i="1"/>
  <c r="DP17" i="1"/>
  <c r="DQ17" i="1"/>
  <c r="DR17" i="1"/>
  <c r="DS17" i="1"/>
  <c r="DM18" i="1"/>
  <c r="DN18" i="1"/>
  <c r="DO18" i="1"/>
  <c r="DP18" i="1"/>
  <c r="DQ18" i="1"/>
  <c r="DR18" i="1"/>
  <c r="DS18" i="1"/>
  <c r="DM21" i="1"/>
  <c r="DN21" i="1"/>
  <c r="DO21" i="1"/>
  <c r="DP21" i="1"/>
  <c r="DQ21" i="1"/>
  <c r="DR21" i="1"/>
  <c r="DS21" i="1"/>
  <c r="DM22" i="1"/>
  <c r="DN22" i="1"/>
  <c r="DO22" i="1"/>
  <c r="DP22" i="1"/>
  <c r="DQ22" i="1"/>
  <c r="DR22" i="1"/>
  <c r="DS22" i="1"/>
  <c r="DM23" i="1"/>
  <c r="DN23" i="1"/>
  <c r="DO23" i="1"/>
  <c r="DP23" i="1"/>
  <c r="DQ23" i="1"/>
  <c r="DR23" i="1"/>
  <c r="DS23" i="1"/>
  <c r="DM26" i="1"/>
  <c r="DN26" i="1"/>
  <c r="DO26" i="1"/>
  <c r="DP26" i="1"/>
  <c r="DQ26" i="1"/>
  <c r="DR26" i="1"/>
  <c r="DS26" i="1"/>
  <c r="DM27" i="1"/>
  <c r="DN27" i="1"/>
  <c r="DO27" i="1"/>
  <c r="DP27" i="1"/>
  <c r="DQ27" i="1"/>
  <c r="DR27" i="1"/>
  <c r="DS27" i="1"/>
  <c r="DM29" i="1"/>
  <c r="DN29" i="1"/>
  <c r="DO29" i="1"/>
  <c r="DP29" i="1"/>
  <c r="DQ29" i="1"/>
  <c r="DR29" i="1"/>
  <c r="DS29" i="1"/>
  <c r="DM37" i="1"/>
  <c r="DN37" i="1"/>
  <c r="DO37" i="1"/>
  <c r="DP37" i="1"/>
  <c r="DQ37" i="1"/>
  <c r="DR37" i="1"/>
  <c r="DS37" i="1"/>
  <c r="DM38" i="1"/>
  <c r="DN38" i="1"/>
  <c r="DO38" i="1"/>
  <c r="DP38" i="1"/>
  <c r="DQ38" i="1"/>
  <c r="DR38" i="1"/>
  <c r="DS38" i="1"/>
  <c r="DM39" i="1"/>
  <c r="DN39" i="1"/>
  <c r="DO39" i="1"/>
  <c r="DP39" i="1"/>
  <c r="DQ39" i="1"/>
  <c r="DR39" i="1"/>
  <c r="DS39" i="1"/>
  <c r="DM40" i="1"/>
  <c r="DN40" i="1"/>
  <c r="DO40" i="1"/>
  <c r="DP40" i="1"/>
  <c r="DQ40" i="1"/>
  <c r="DR40" i="1"/>
  <c r="DS40" i="1"/>
  <c r="DM41" i="1"/>
  <c r="DN41" i="1"/>
  <c r="DO41" i="1"/>
  <c r="DP41" i="1"/>
  <c r="DQ41" i="1"/>
  <c r="DR41" i="1"/>
  <c r="DS41" i="1"/>
  <c r="DM42" i="1"/>
  <c r="DN42" i="1"/>
  <c r="DO42" i="1"/>
  <c r="DP42" i="1"/>
  <c r="DQ42" i="1"/>
  <c r="DR42" i="1"/>
  <c r="DS42" i="1"/>
  <c r="DM50" i="1"/>
  <c r="DN50" i="1"/>
  <c r="DO50" i="1"/>
  <c r="DP50" i="1"/>
  <c r="DQ50" i="1"/>
  <c r="DR50" i="1"/>
  <c r="DS50" i="1"/>
  <c r="DM57" i="1"/>
  <c r="DN57" i="1"/>
  <c r="DO57" i="1"/>
  <c r="DP57" i="1"/>
  <c r="DQ57" i="1"/>
  <c r="DR57" i="1"/>
  <c r="DS57" i="1"/>
  <c r="DM58" i="1"/>
  <c r="DN58" i="1"/>
  <c r="DO58" i="1"/>
  <c r="DP58" i="1"/>
  <c r="DQ58" i="1"/>
  <c r="DR58" i="1"/>
  <c r="DS58" i="1"/>
  <c r="DM59" i="1"/>
  <c r="DN59" i="1"/>
  <c r="DO59" i="1"/>
  <c r="DP59" i="1"/>
  <c r="DQ59" i="1"/>
  <c r="DR59" i="1"/>
  <c r="DS59" i="1"/>
  <c r="DM60" i="1"/>
  <c r="DN60" i="1"/>
  <c r="DO60" i="1"/>
  <c r="DP60" i="1"/>
  <c r="DQ60" i="1"/>
  <c r="DR60" i="1"/>
  <c r="DS60" i="1"/>
  <c r="DM61" i="1"/>
  <c r="DN61" i="1"/>
  <c r="DO61" i="1"/>
  <c r="DP61" i="1"/>
  <c r="DQ61" i="1"/>
  <c r="DR61" i="1"/>
  <c r="DS61" i="1"/>
  <c r="DM64" i="1"/>
  <c r="DN64" i="1"/>
  <c r="DO64" i="1"/>
  <c r="DP64" i="1"/>
  <c r="DQ64" i="1"/>
  <c r="DR64" i="1"/>
  <c r="DS64" i="1"/>
  <c r="DM67" i="1"/>
  <c r="DN67" i="1"/>
  <c r="DO67" i="1"/>
  <c r="DP67" i="1"/>
  <c r="DQ67" i="1"/>
  <c r="DR67" i="1"/>
  <c r="DS67" i="1"/>
  <c r="DM68" i="1"/>
  <c r="DN68" i="1"/>
  <c r="DO68" i="1"/>
  <c r="DP68" i="1"/>
  <c r="DQ68" i="1"/>
  <c r="DR68" i="1"/>
  <c r="DS68" i="1"/>
  <c r="DM73" i="1"/>
  <c r="DN73" i="1"/>
  <c r="DO73" i="1"/>
  <c r="DP73" i="1"/>
  <c r="DQ73" i="1"/>
  <c r="DR73" i="1"/>
  <c r="DS73" i="1"/>
  <c r="DM75" i="1"/>
  <c r="DN75" i="1"/>
  <c r="DO75" i="1"/>
  <c r="DP75" i="1"/>
  <c r="DQ75" i="1"/>
  <c r="DR75" i="1"/>
  <c r="DS75" i="1"/>
  <c r="DM76" i="1"/>
  <c r="DN76" i="1"/>
  <c r="DO76" i="1"/>
  <c r="DP76" i="1"/>
  <c r="DQ76" i="1"/>
  <c r="DR76" i="1"/>
  <c r="DS76" i="1"/>
  <c r="DM79" i="1"/>
  <c r="DN79" i="1"/>
  <c r="DO79" i="1"/>
  <c r="DP79" i="1"/>
  <c r="DQ79" i="1"/>
  <c r="DR79" i="1"/>
  <c r="DS79" i="1"/>
  <c r="DM82" i="1"/>
  <c r="DN82" i="1"/>
  <c r="DO82" i="1"/>
  <c r="DP82" i="1"/>
  <c r="DQ82" i="1"/>
  <c r="DR82" i="1"/>
  <c r="DS82" i="1"/>
  <c r="DM83" i="1"/>
  <c r="DN83" i="1"/>
  <c r="DO83" i="1"/>
  <c r="DP83" i="1"/>
  <c r="DQ83" i="1"/>
  <c r="DR83" i="1"/>
  <c r="DS83" i="1"/>
  <c r="DM84" i="1"/>
  <c r="DN84" i="1"/>
  <c r="DO84" i="1"/>
  <c r="DP84" i="1"/>
  <c r="DQ84" i="1"/>
  <c r="DR84" i="1"/>
  <c r="DS84" i="1"/>
  <c r="DM85" i="1"/>
  <c r="DN85" i="1"/>
  <c r="DO85" i="1"/>
  <c r="DP85" i="1"/>
  <c r="DQ85" i="1"/>
  <c r="DR85" i="1"/>
  <c r="DS85" i="1"/>
  <c r="DM86" i="1"/>
  <c r="DN86" i="1"/>
  <c r="DO86" i="1"/>
  <c r="DP86" i="1"/>
  <c r="DQ86" i="1"/>
  <c r="DR86" i="1"/>
  <c r="DS86" i="1"/>
  <c r="DM90" i="1"/>
  <c r="DN90" i="1"/>
  <c r="DO90" i="1"/>
  <c r="DP90" i="1"/>
  <c r="DQ90" i="1"/>
  <c r="DR90" i="1"/>
  <c r="DS90" i="1"/>
  <c r="DM91" i="1"/>
  <c r="DN91" i="1"/>
  <c r="DO91" i="1"/>
  <c r="DP91" i="1"/>
  <c r="DQ91" i="1"/>
  <c r="DR91" i="1"/>
  <c r="DS91" i="1"/>
  <c r="DM92" i="1"/>
  <c r="DN92" i="1"/>
  <c r="DO92" i="1"/>
  <c r="DP92" i="1"/>
  <c r="DQ92" i="1"/>
  <c r="DR92" i="1"/>
  <c r="DS92" i="1"/>
  <c r="DM94" i="1"/>
  <c r="DN94" i="1"/>
  <c r="DO94" i="1"/>
  <c r="DP94" i="1"/>
  <c r="DQ94" i="1"/>
  <c r="DR94" i="1"/>
  <c r="DS94" i="1"/>
  <c r="DM96" i="1"/>
  <c r="DN96" i="1"/>
  <c r="DO96" i="1"/>
  <c r="DP96" i="1"/>
  <c r="DQ96" i="1"/>
  <c r="DR96" i="1"/>
  <c r="DS96" i="1"/>
  <c r="DM100" i="1"/>
  <c r="DN100" i="1"/>
  <c r="DO100" i="1"/>
  <c r="DP100" i="1"/>
  <c r="DQ100" i="1"/>
  <c r="DR100" i="1"/>
  <c r="DS100" i="1"/>
  <c r="DM101" i="1"/>
  <c r="DN101" i="1"/>
  <c r="DO101" i="1"/>
  <c r="DP101" i="1"/>
  <c r="DQ101" i="1"/>
  <c r="DR101" i="1"/>
  <c r="DS101" i="1"/>
  <c r="DM102" i="1"/>
  <c r="DN102" i="1"/>
  <c r="DO102" i="1"/>
  <c r="DP102" i="1"/>
  <c r="DQ102" i="1"/>
  <c r="DR102" i="1"/>
  <c r="DS102" i="1"/>
  <c r="DM104" i="1"/>
  <c r="DN104" i="1"/>
  <c r="DO104" i="1"/>
  <c r="DP104" i="1"/>
  <c r="DQ104" i="1"/>
  <c r="DR104" i="1"/>
  <c r="DS104" i="1"/>
  <c r="DM105" i="1"/>
  <c r="DN105" i="1"/>
  <c r="DO105" i="1"/>
  <c r="DP105" i="1"/>
  <c r="DQ105" i="1"/>
  <c r="DR105" i="1"/>
  <c r="DS105" i="1"/>
  <c r="DM106" i="1"/>
  <c r="DN106" i="1"/>
  <c r="DO106" i="1"/>
  <c r="DP106" i="1"/>
  <c r="DQ106" i="1"/>
  <c r="DR106" i="1"/>
  <c r="DS106" i="1"/>
  <c r="DM109" i="1"/>
  <c r="DN109" i="1"/>
  <c r="DO109" i="1"/>
  <c r="DP109" i="1"/>
  <c r="DQ109" i="1"/>
  <c r="DR109" i="1"/>
  <c r="DS109" i="1"/>
  <c r="DM110" i="1"/>
  <c r="DN110" i="1"/>
  <c r="DO110" i="1"/>
  <c r="DP110" i="1"/>
  <c r="DQ110" i="1"/>
  <c r="DR110" i="1"/>
  <c r="DS110" i="1"/>
  <c r="DM116" i="1"/>
  <c r="DN116" i="1"/>
  <c r="DO116" i="1"/>
  <c r="DP116" i="1"/>
  <c r="DQ116" i="1"/>
  <c r="DR116" i="1"/>
  <c r="DS116" i="1"/>
  <c r="DM117" i="1"/>
  <c r="DN117" i="1"/>
  <c r="DO117" i="1"/>
  <c r="DP117" i="1"/>
  <c r="DQ117" i="1"/>
  <c r="DR117" i="1"/>
  <c r="DS117" i="1"/>
  <c r="DM118" i="1"/>
  <c r="DN118" i="1"/>
  <c r="DO118" i="1"/>
  <c r="DP118" i="1"/>
  <c r="DQ118" i="1"/>
  <c r="DR118" i="1"/>
  <c r="DS118" i="1"/>
  <c r="DM122" i="1"/>
  <c r="DN122" i="1"/>
  <c r="DO122" i="1"/>
  <c r="DP122" i="1"/>
  <c r="DQ122" i="1"/>
  <c r="DR122" i="1"/>
  <c r="DS122" i="1"/>
  <c r="DM128" i="1"/>
  <c r="DN128" i="1"/>
  <c r="DO128" i="1"/>
  <c r="DP128" i="1"/>
  <c r="DQ128" i="1"/>
  <c r="DR128" i="1"/>
  <c r="DS128" i="1"/>
  <c r="DM129" i="1"/>
  <c r="DN129" i="1"/>
  <c r="DO129" i="1"/>
  <c r="DP129" i="1"/>
  <c r="DQ129" i="1"/>
  <c r="DR129" i="1"/>
  <c r="DS129" i="1"/>
  <c r="DM132" i="1"/>
  <c r="DN132" i="1"/>
  <c r="DO132" i="1"/>
  <c r="DP132" i="1"/>
  <c r="DQ132" i="1"/>
  <c r="DR132" i="1"/>
  <c r="DS132" i="1"/>
  <c r="DM134" i="1"/>
  <c r="DN134" i="1"/>
  <c r="DO134" i="1"/>
  <c r="DP134" i="1"/>
  <c r="DQ134" i="1"/>
  <c r="DR134" i="1"/>
  <c r="DS134" i="1"/>
  <c r="DM137" i="1"/>
  <c r="DN137" i="1"/>
  <c r="DO137" i="1"/>
  <c r="DP137" i="1"/>
  <c r="DQ137" i="1"/>
  <c r="DR137" i="1"/>
  <c r="DS137" i="1"/>
  <c r="DM139" i="1"/>
  <c r="DN139" i="1"/>
  <c r="DO139" i="1"/>
  <c r="DP139" i="1"/>
  <c r="DQ139" i="1"/>
  <c r="DR139" i="1"/>
  <c r="DS139" i="1"/>
  <c r="DM140" i="1"/>
  <c r="DN140" i="1"/>
  <c r="DO140" i="1"/>
  <c r="DP140" i="1"/>
  <c r="DQ140" i="1"/>
  <c r="DR140" i="1"/>
  <c r="DS140" i="1"/>
  <c r="DM141" i="1"/>
  <c r="DN141" i="1"/>
  <c r="DO141" i="1"/>
  <c r="DP141" i="1"/>
  <c r="DQ141" i="1"/>
  <c r="DR141" i="1"/>
  <c r="DS141" i="1"/>
  <c r="DM142" i="1"/>
  <c r="DN142" i="1"/>
  <c r="DO142" i="1"/>
  <c r="DP142" i="1"/>
  <c r="DQ142" i="1"/>
  <c r="DR142" i="1"/>
  <c r="DS142" i="1"/>
  <c r="DM144" i="1"/>
  <c r="DN144" i="1"/>
  <c r="DO144" i="1"/>
  <c r="DP144" i="1"/>
  <c r="DQ144" i="1"/>
  <c r="DR144" i="1"/>
  <c r="DS144" i="1"/>
  <c r="DM145" i="1"/>
  <c r="DN145" i="1"/>
  <c r="DO145" i="1"/>
  <c r="DP145" i="1"/>
  <c r="DQ145" i="1"/>
  <c r="DR145" i="1"/>
  <c r="DS145" i="1"/>
  <c r="DM147" i="1"/>
  <c r="DN147" i="1"/>
  <c r="DO147" i="1"/>
  <c r="DP147" i="1"/>
  <c r="DQ147" i="1"/>
  <c r="DR147" i="1"/>
  <c r="DS147" i="1"/>
  <c r="DM148" i="1"/>
  <c r="DN148" i="1"/>
  <c r="DO148" i="1"/>
  <c r="DP148" i="1"/>
  <c r="DQ148" i="1"/>
  <c r="DR148" i="1"/>
  <c r="DS148" i="1"/>
  <c r="DM150" i="1"/>
  <c r="DN150" i="1"/>
  <c r="DO150" i="1"/>
  <c r="DP150" i="1"/>
  <c r="DQ150" i="1"/>
  <c r="DR150" i="1"/>
  <c r="DS150" i="1"/>
  <c r="DM151" i="1"/>
  <c r="DN151" i="1"/>
  <c r="DO151" i="1"/>
  <c r="DP151" i="1"/>
  <c r="DQ151" i="1"/>
  <c r="DR151" i="1"/>
  <c r="DS151" i="1"/>
  <c r="DM153" i="1"/>
  <c r="DN153" i="1"/>
  <c r="DO153" i="1"/>
  <c r="DP153" i="1"/>
  <c r="DQ153" i="1"/>
  <c r="DR153" i="1"/>
  <c r="DS153" i="1"/>
  <c r="DM155" i="1"/>
  <c r="DN155" i="1"/>
  <c r="DO155" i="1"/>
  <c r="DP155" i="1"/>
  <c r="DQ155" i="1"/>
  <c r="DR155" i="1"/>
  <c r="DS155" i="1"/>
  <c r="DM156" i="1"/>
  <c r="DN156" i="1"/>
  <c r="DO156" i="1"/>
  <c r="DP156" i="1"/>
  <c r="DQ156" i="1"/>
  <c r="DR156" i="1"/>
  <c r="DS156" i="1"/>
  <c r="DM157" i="1"/>
  <c r="DN157" i="1"/>
  <c r="DO157" i="1"/>
  <c r="DP157" i="1"/>
  <c r="DQ157" i="1"/>
  <c r="DR157" i="1"/>
  <c r="DS157" i="1"/>
  <c r="DM161" i="1"/>
  <c r="DN161" i="1"/>
  <c r="DO161" i="1"/>
  <c r="DP161" i="1"/>
  <c r="DQ161" i="1"/>
  <c r="DR161" i="1"/>
  <c r="DS161" i="1"/>
  <c r="DM162" i="1"/>
  <c r="DN162" i="1"/>
  <c r="DO162" i="1"/>
  <c r="DP162" i="1"/>
  <c r="DQ162" i="1"/>
  <c r="DR162" i="1"/>
  <c r="DS162" i="1"/>
  <c r="DM163" i="1"/>
  <c r="DN163" i="1"/>
  <c r="DO163" i="1"/>
  <c r="DP163" i="1"/>
  <c r="DQ163" i="1"/>
  <c r="DR163" i="1"/>
  <c r="DS163" i="1"/>
  <c r="DM167" i="1"/>
  <c r="DN167" i="1"/>
  <c r="DO167" i="1"/>
  <c r="DP167" i="1"/>
  <c r="DQ167" i="1"/>
  <c r="DR167" i="1"/>
  <c r="DS167" i="1"/>
  <c r="DM168" i="1"/>
  <c r="DN168" i="1"/>
  <c r="DO168" i="1"/>
  <c r="DP168" i="1"/>
  <c r="DQ168" i="1"/>
  <c r="DR168" i="1"/>
  <c r="DS168" i="1"/>
  <c r="DM169" i="1"/>
  <c r="DN169" i="1"/>
  <c r="DO169" i="1"/>
  <c r="DP169" i="1"/>
  <c r="DQ169" i="1"/>
  <c r="DR169" i="1"/>
  <c r="DS169" i="1"/>
  <c r="DM171" i="1"/>
  <c r="DN171" i="1"/>
  <c r="DO171" i="1"/>
  <c r="DP171" i="1"/>
  <c r="DQ171" i="1"/>
  <c r="DR171" i="1"/>
  <c r="DS171" i="1"/>
  <c r="DM172" i="1"/>
  <c r="DN172" i="1"/>
  <c r="DO172" i="1"/>
  <c r="DP172" i="1"/>
  <c r="DQ172" i="1"/>
  <c r="DR172" i="1"/>
  <c r="DS172" i="1"/>
  <c r="DM173" i="1"/>
  <c r="DN173" i="1"/>
  <c r="DO173" i="1"/>
  <c r="DP173" i="1"/>
  <c r="DQ173" i="1"/>
  <c r="DR173" i="1"/>
  <c r="DS173" i="1"/>
  <c r="DM174" i="1"/>
  <c r="DN174" i="1"/>
  <c r="DO174" i="1"/>
  <c r="DP174" i="1"/>
  <c r="DQ174" i="1"/>
  <c r="DR174" i="1"/>
  <c r="DS174" i="1"/>
  <c r="DM175" i="1"/>
  <c r="DN175" i="1"/>
  <c r="DO175" i="1"/>
  <c r="DP175" i="1"/>
  <c r="DQ175" i="1"/>
  <c r="DR175" i="1"/>
  <c r="DS175" i="1"/>
  <c r="DM176" i="1"/>
  <c r="DN176" i="1"/>
  <c r="DO176" i="1"/>
  <c r="DP176" i="1"/>
  <c r="DQ176" i="1"/>
  <c r="DR176" i="1"/>
  <c r="DS176" i="1"/>
  <c r="DM178" i="1"/>
  <c r="DN178" i="1"/>
  <c r="DO178" i="1"/>
  <c r="DP178" i="1"/>
  <c r="DQ178" i="1"/>
  <c r="DR178" i="1"/>
  <c r="DS178" i="1"/>
  <c r="DM180" i="1"/>
  <c r="DN180" i="1"/>
  <c r="DO180" i="1"/>
  <c r="DP180" i="1"/>
  <c r="DQ180" i="1"/>
  <c r="DR180" i="1"/>
  <c r="DS180" i="1"/>
  <c r="DM181" i="1"/>
  <c r="DN181" i="1"/>
  <c r="DO181" i="1"/>
  <c r="DP181" i="1"/>
  <c r="DQ181" i="1"/>
  <c r="DR181" i="1"/>
  <c r="DS181" i="1"/>
  <c r="DM182" i="1"/>
  <c r="DN182" i="1"/>
  <c r="DO182" i="1"/>
  <c r="DP182" i="1"/>
  <c r="DQ182" i="1"/>
  <c r="DR182" i="1"/>
  <c r="DS182" i="1"/>
  <c r="DM184" i="1"/>
  <c r="DN184" i="1"/>
  <c r="DO184" i="1"/>
  <c r="DP184" i="1"/>
  <c r="DQ184" i="1"/>
  <c r="DR184" i="1"/>
  <c r="DS184" i="1"/>
  <c r="DM185" i="1"/>
  <c r="DN185" i="1"/>
  <c r="DO185" i="1"/>
  <c r="DP185" i="1"/>
  <c r="DQ185" i="1"/>
  <c r="DR185" i="1"/>
  <c r="DS185" i="1"/>
  <c r="DM186" i="1"/>
  <c r="DN186" i="1"/>
  <c r="DO186" i="1"/>
  <c r="DP186" i="1"/>
  <c r="DQ186" i="1"/>
  <c r="DR186" i="1"/>
  <c r="DS186" i="1"/>
  <c r="DM187" i="1"/>
  <c r="DN187" i="1"/>
  <c r="DO187" i="1"/>
  <c r="DP187" i="1"/>
  <c r="DQ187" i="1"/>
  <c r="DR187" i="1"/>
  <c r="DS187" i="1"/>
  <c r="DM188" i="1"/>
  <c r="DN188" i="1"/>
  <c r="DO188" i="1"/>
  <c r="DP188" i="1"/>
  <c r="DQ188" i="1"/>
  <c r="DR188" i="1"/>
  <c r="DS188" i="1"/>
  <c r="DM193" i="1"/>
  <c r="DN193" i="1"/>
  <c r="DO193" i="1"/>
  <c r="DP193" i="1"/>
  <c r="DQ193" i="1"/>
  <c r="DR193" i="1"/>
  <c r="DS193" i="1"/>
  <c r="DM195" i="1"/>
  <c r="DN195" i="1"/>
  <c r="DO195" i="1"/>
  <c r="DP195" i="1"/>
  <c r="DQ195" i="1"/>
  <c r="DR195" i="1"/>
  <c r="DS195" i="1"/>
  <c r="DM197" i="1"/>
  <c r="DN197" i="1"/>
  <c r="DO197" i="1"/>
  <c r="DP197" i="1"/>
  <c r="DQ197" i="1"/>
  <c r="DR197" i="1"/>
  <c r="DS197" i="1"/>
  <c r="DM198" i="1"/>
  <c r="DN198" i="1"/>
  <c r="DO198" i="1"/>
  <c r="DP198" i="1"/>
  <c r="DQ198" i="1"/>
  <c r="DR198" i="1"/>
  <c r="DS198" i="1"/>
  <c r="DM199" i="1"/>
  <c r="DN199" i="1"/>
  <c r="DO199" i="1"/>
  <c r="DP199" i="1"/>
  <c r="DQ199" i="1"/>
  <c r="DR199" i="1"/>
  <c r="DS199" i="1"/>
  <c r="DM203" i="1"/>
  <c r="DN203" i="1"/>
  <c r="DO203" i="1"/>
  <c r="DP203" i="1"/>
  <c r="DQ203" i="1"/>
  <c r="DR203" i="1"/>
  <c r="DS203" i="1"/>
  <c r="DM206" i="1"/>
  <c r="DN206" i="1"/>
  <c r="DO206" i="1"/>
  <c r="DP206" i="1"/>
  <c r="DQ206" i="1"/>
  <c r="DR206" i="1"/>
  <c r="DS206" i="1"/>
  <c r="DM207" i="1"/>
  <c r="DN207" i="1"/>
  <c r="DO207" i="1"/>
  <c r="DP207" i="1"/>
  <c r="DQ207" i="1"/>
  <c r="DR207" i="1"/>
  <c r="DS207" i="1"/>
  <c r="DM210" i="1"/>
  <c r="DN210" i="1"/>
  <c r="DO210" i="1"/>
  <c r="DP210" i="1"/>
  <c r="DQ210" i="1"/>
  <c r="DR210" i="1"/>
  <c r="DS210" i="1"/>
  <c r="DM213" i="1"/>
  <c r="DN213" i="1"/>
  <c r="DO213" i="1"/>
  <c r="DP213" i="1"/>
  <c r="DQ213" i="1"/>
  <c r="DR213" i="1"/>
  <c r="DS213" i="1"/>
  <c r="DM216" i="1"/>
  <c r="DN216" i="1"/>
  <c r="DO216" i="1"/>
  <c r="DP216" i="1"/>
  <c r="DQ216" i="1"/>
  <c r="DR216" i="1"/>
  <c r="DS216" i="1"/>
  <c r="DM217" i="1"/>
  <c r="DN217" i="1"/>
  <c r="DO217" i="1"/>
  <c r="DP217" i="1"/>
  <c r="DQ217" i="1"/>
  <c r="DR217" i="1"/>
  <c r="DS217" i="1"/>
  <c r="DM219" i="1"/>
  <c r="DN219" i="1"/>
  <c r="DO219" i="1"/>
  <c r="DP219" i="1"/>
  <c r="DQ219" i="1"/>
  <c r="DR219" i="1"/>
  <c r="DS219" i="1"/>
  <c r="DM221" i="1"/>
  <c r="DN221" i="1"/>
  <c r="DO221" i="1"/>
  <c r="DP221" i="1"/>
  <c r="DQ221" i="1"/>
  <c r="DR221" i="1"/>
  <c r="DS221" i="1"/>
  <c r="DM222" i="1"/>
  <c r="DN222" i="1"/>
  <c r="DO222" i="1"/>
  <c r="DP222" i="1"/>
  <c r="DQ222" i="1"/>
  <c r="DR222" i="1"/>
  <c r="DS222" i="1"/>
  <c r="DM225" i="1"/>
  <c r="DN225" i="1"/>
  <c r="DO225" i="1"/>
  <c r="DP225" i="1"/>
  <c r="DQ225" i="1"/>
  <c r="DR225" i="1"/>
  <c r="DS225" i="1"/>
  <c r="DM226" i="1"/>
  <c r="DN226" i="1"/>
  <c r="DO226" i="1"/>
  <c r="DP226" i="1"/>
  <c r="DQ226" i="1"/>
  <c r="DR226" i="1"/>
  <c r="DS226" i="1"/>
  <c r="DM227" i="1"/>
  <c r="DN227" i="1"/>
  <c r="DO227" i="1"/>
  <c r="DP227" i="1"/>
  <c r="DQ227" i="1"/>
  <c r="DR227" i="1"/>
  <c r="DS227" i="1"/>
  <c r="DM228" i="1"/>
  <c r="DN228" i="1"/>
  <c r="DO228" i="1"/>
  <c r="DP228" i="1"/>
  <c r="DQ228" i="1"/>
  <c r="DR228" i="1"/>
  <c r="DS228" i="1"/>
  <c r="DM230" i="1"/>
  <c r="DN230" i="1"/>
  <c r="DO230" i="1"/>
  <c r="DP230" i="1"/>
  <c r="DQ230" i="1"/>
  <c r="DR230" i="1"/>
  <c r="DS230" i="1"/>
  <c r="DM232" i="1"/>
  <c r="DN232" i="1"/>
  <c r="DO232" i="1"/>
  <c r="DP232" i="1"/>
  <c r="DQ232" i="1"/>
  <c r="DR232" i="1"/>
  <c r="DS232" i="1"/>
  <c r="DM233" i="1"/>
  <c r="DN233" i="1"/>
  <c r="DO233" i="1"/>
  <c r="DP233" i="1"/>
  <c r="DQ233" i="1"/>
  <c r="DR233" i="1"/>
  <c r="DS233" i="1"/>
  <c r="DM234" i="1"/>
  <c r="DN234" i="1"/>
  <c r="DO234" i="1"/>
  <c r="DP234" i="1"/>
  <c r="DQ234" i="1"/>
  <c r="DR234" i="1"/>
  <c r="DS234" i="1"/>
  <c r="DM235" i="1"/>
  <c r="DN235" i="1"/>
  <c r="DO235" i="1"/>
  <c r="DP235" i="1"/>
  <c r="DQ235" i="1"/>
  <c r="DR235" i="1"/>
  <c r="DS235" i="1"/>
  <c r="DM237" i="1"/>
  <c r="DN237" i="1"/>
  <c r="DO237" i="1"/>
  <c r="DP237" i="1"/>
  <c r="DQ237" i="1"/>
  <c r="DR237" i="1"/>
  <c r="DS237" i="1"/>
  <c r="DM238" i="1"/>
  <c r="DN238" i="1"/>
  <c r="DO238" i="1"/>
  <c r="DP238" i="1"/>
  <c r="DQ238" i="1"/>
  <c r="DR238" i="1"/>
  <c r="DS238" i="1"/>
  <c r="DM240" i="1"/>
  <c r="DN240" i="1"/>
  <c r="DO240" i="1"/>
  <c r="DP240" i="1"/>
  <c r="DQ240" i="1"/>
  <c r="DR240" i="1"/>
  <c r="DS240" i="1"/>
  <c r="DM241" i="1"/>
  <c r="DN241" i="1"/>
  <c r="DO241" i="1"/>
  <c r="DP241" i="1"/>
  <c r="DQ241" i="1"/>
  <c r="DR241" i="1"/>
  <c r="DS241" i="1"/>
  <c r="DM245" i="1"/>
  <c r="DN245" i="1"/>
  <c r="DO245" i="1"/>
  <c r="DP245" i="1"/>
  <c r="DQ245" i="1"/>
  <c r="DR245" i="1"/>
  <c r="DS245" i="1"/>
  <c r="DM246" i="1"/>
  <c r="DN246" i="1"/>
  <c r="DO246" i="1"/>
  <c r="DP246" i="1"/>
  <c r="DQ246" i="1"/>
  <c r="DR246" i="1"/>
  <c r="DS246" i="1"/>
  <c r="DM250" i="1"/>
  <c r="DN250" i="1"/>
  <c r="DO250" i="1"/>
  <c r="DP250" i="1"/>
  <c r="DQ250" i="1"/>
  <c r="DR250" i="1"/>
  <c r="DS250" i="1"/>
  <c r="DM253" i="1"/>
  <c r="DN253" i="1"/>
  <c r="DO253" i="1"/>
  <c r="DP253" i="1"/>
  <c r="DQ253" i="1"/>
  <c r="DR253" i="1"/>
  <c r="DS253" i="1"/>
  <c r="DM256" i="1"/>
  <c r="DN256" i="1"/>
  <c r="DO256" i="1"/>
  <c r="DP256" i="1"/>
  <c r="DQ256" i="1"/>
  <c r="DR256" i="1"/>
  <c r="DS256" i="1"/>
  <c r="DM257" i="1"/>
  <c r="DN257" i="1"/>
  <c r="DO257" i="1"/>
  <c r="DP257" i="1"/>
  <c r="DQ257" i="1"/>
  <c r="DR257" i="1"/>
  <c r="DS257" i="1"/>
  <c r="DM258" i="1"/>
  <c r="DN258" i="1"/>
  <c r="DO258" i="1"/>
  <c r="DP258" i="1"/>
  <c r="DQ258" i="1"/>
  <c r="DR258" i="1"/>
  <c r="DS258" i="1"/>
  <c r="DM259" i="1"/>
  <c r="DN259" i="1"/>
  <c r="DO259" i="1"/>
  <c r="DP259" i="1"/>
  <c r="DQ259" i="1"/>
  <c r="DR259" i="1"/>
  <c r="DS259" i="1"/>
  <c r="DM260" i="1"/>
  <c r="DN260" i="1"/>
  <c r="DO260" i="1"/>
  <c r="DP260" i="1"/>
  <c r="DQ260" i="1"/>
  <c r="DR260" i="1"/>
  <c r="DS260" i="1"/>
  <c r="DM261" i="1"/>
  <c r="DN261" i="1"/>
  <c r="DO261" i="1"/>
  <c r="DP261" i="1"/>
  <c r="DQ261" i="1"/>
  <c r="DR261" i="1"/>
  <c r="DS261" i="1"/>
  <c r="DM262" i="1"/>
  <c r="DN262" i="1"/>
  <c r="DO262" i="1"/>
  <c r="DP262" i="1"/>
  <c r="DQ262" i="1"/>
  <c r="DR262" i="1"/>
  <c r="DS262" i="1"/>
  <c r="DM263" i="1"/>
  <c r="DN263" i="1"/>
  <c r="DO263" i="1"/>
  <c r="DP263" i="1"/>
  <c r="DQ263" i="1"/>
  <c r="DR263" i="1"/>
  <c r="DS263" i="1"/>
  <c r="DM264" i="1"/>
  <c r="DN264" i="1"/>
  <c r="DO264" i="1"/>
  <c r="DP264" i="1"/>
  <c r="DQ264" i="1"/>
  <c r="DR264" i="1"/>
  <c r="DS264" i="1"/>
  <c r="DM267" i="1"/>
  <c r="DN267" i="1"/>
  <c r="DO267" i="1"/>
  <c r="DP267" i="1"/>
  <c r="DQ267" i="1"/>
  <c r="DR267" i="1"/>
  <c r="DS267" i="1"/>
  <c r="DM268" i="1"/>
  <c r="DN268" i="1"/>
  <c r="DO268" i="1"/>
  <c r="DP268" i="1"/>
  <c r="DQ268" i="1"/>
  <c r="DR268" i="1"/>
  <c r="DS268" i="1"/>
  <c r="DM269" i="1"/>
  <c r="DN269" i="1"/>
  <c r="DO269" i="1"/>
  <c r="DP269" i="1"/>
  <c r="DQ269" i="1"/>
  <c r="DR269" i="1"/>
  <c r="DS269" i="1"/>
  <c r="DM270" i="1"/>
  <c r="DN270" i="1"/>
  <c r="DO270" i="1"/>
  <c r="DP270" i="1"/>
  <c r="DQ270" i="1"/>
  <c r="DR270" i="1"/>
  <c r="DS270" i="1"/>
  <c r="DM274" i="1"/>
  <c r="DN274" i="1"/>
  <c r="DO274" i="1"/>
  <c r="DP274" i="1"/>
  <c r="DQ274" i="1"/>
  <c r="DR274" i="1"/>
  <c r="DS274" i="1"/>
  <c r="DM276" i="1"/>
  <c r="DN276" i="1"/>
  <c r="DO276" i="1"/>
  <c r="DP276" i="1"/>
  <c r="DQ276" i="1"/>
  <c r="DR276" i="1"/>
  <c r="DS276" i="1"/>
  <c r="DM279" i="1"/>
  <c r="DN279" i="1"/>
  <c r="DO279" i="1"/>
  <c r="DP279" i="1"/>
  <c r="DQ279" i="1"/>
  <c r="DR279" i="1"/>
  <c r="DS279" i="1"/>
  <c r="DM280" i="1"/>
  <c r="DN280" i="1"/>
  <c r="DO280" i="1"/>
  <c r="DP280" i="1"/>
  <c r="DQ280" i="1"/>
  <c r="DR280" i="1"/>
  <c r="DS280" i="1"/>
  <c r="DM281" i="1"/>
  <c r="DN281" i="1"/>
  <c r="DO281" i="1"/>
  <c r="DP281" i="1"/>
  <c r="DQ281" i="1"/>
  <c r="DR281" i="1"/>
  <c r="DS281" i="1"/>
  <c r="DM282" i="1"/>
  <c r="DN282" i="1"/>
  <c r="DO282" i="1"/>
  <c r="DP282" i="1"/>
  <c r="DQ282" i="1"/>
  <c r="DR282" i="1"/>
  <c r="DS282" i="1"/>
  <c r="DM283" i="1"/>
  <c r="DN283" i="1"/>
  <c r="DO283" i="1"/>
  <c r="DP283" i="1"/>
  <c r="DQ283" i="1"/>
  <c r="DR283" i="1"/>
  <c r="DS283" i="1"/>
  <c r="DM284" i="1"/>
  <c r="DN284" i="1"/>
  <c r="DO284" i="1"/>
  <c r="DP284" i="1"/>
  <c r="DQ284" i="1"/>
  <c r="DR284" i="1"/>
  <c r="DS284" i="1"/>
  <c r="DM286" i="1"/>
  <c r="DN286" i="1"/>
  <c r="DO286" i="1"/>
  <c r="DP286" i="1"/>
  <c r="DQ286" i="1"/>
  <c r="DR286" i="1"/>
  <c r="DS286" i="1"/>
  <c r="DM287" i="1"/>
  <c r="DN287" i="1"/>
  <c r="DO287" i="1"/>
  <c r="DP287" i="1"/>
  <c r="DQ287" i="1"/>
  <c r="DR287" i="1"/>
  <c r="DS287" i="1"/>
  <c r="DM290" i="1"/>
  <c r="DN290" i="1"/>
  <c r="DO290" i="1"/>
  <c r="DP290" i="1"/>
  <c r="DQ290" i="1"/>
  <c r="DR290" i="1"/>
  <c r="DS290" i="1"/>
  <c r="DM292" i="1"/>
  <c r="DN292" i="1"/>
  <c r="DO292" i="1"/>
  <c r="DP292" i="1"/>
  <c r="DQ292" i="1"/>
  <c r="DR292" i="1"/>
  <c r="DS292" i="1"/>
  <c r="DM293" i="1"/>
  <c r="DN293" i="1"/>
  <c r="DO293" i="1"/>
  <c r="DP293" i="1"/>
  <c r="DQ293" i="1"/>
  <c r="DR293" i="1"/>
  <c r="DS293" i="1"/>
  <c r="DM296" i="1"/>
  <c r="DN296" i="1"/>
  <c r="DO296" i="1"/>
  <c r="DP296" i="1"/>
  <c r="DQ296" i="1"/>
  <c r="DR296" i="1"/>
  <c r="DS296" i="1"/>
  <c r="DM299" i="1"/>
  <c r="DN299" i="1"/>
  <c r="DO299" i="1"/>
  <c r="DP299" i="1"/>
  <c r="DQ299" i="1"/>
  <c r="DR299" i="1"/>
  <c r="DS299" i="1"/>
  <c r="DM300" i="1"/>
  <c r="DN300" i="1"/>
  <c r="DO300" i="1"/>
  <c r="DP300" i="1"/>
  <c r="DQ300" i="1"/>
  <c r="DR300" i="1"/>
  <c r="DS300" i="1"/>
  <c r="DM303" i="1"/>
  <c r="DN303" i="1"/>
  <c r="DO303" i="1"/>
  <c r="DP303" i="1"/>
  <c r="DQ303" i="1"/>
  <c r="DR303" i="1"/>
  <c r="DS303" i="1"/>
  <c r="DM304" i="1"/>
  <c r="DN304" i="1"/>
  <c r="DO304" i="1"/>
  <c r="DP304" i="1"/>
  <c r="DQ304" i="1"/>
  <c r="DR304" i="1"/>
  <c r="DS304" i="1"/>
  <c r="DM305" i="1"/>
  <c r="DN305" i="1"/>
  <c r="DO305" i="1"/>
  <c r="DP305" i="1"/>
  <c r="DQ305" i="1"/>
  <c r="DR305" i="1"/>
  <c r="DS305" i="1"/>
  <c r="DM307" i="1"/>
  <c r="DN307" i="1"/>
  <c r="DO307" i="1"/>
  <c r="DP307" i="1"/>
  <c r="DQ307" i="1"/>
  <c r="DR307" i="1"/>
  <c r="DS307" i="1"/>
  <c r="DM308" i="1"/>
  <c r="DN308" i="1"/>
  <c r="DO308" i="1"/>
  <c r="DP308" i="1"/>
  <c r="DQ308" i="1"/>
  <c r="DR308" i="1"/>
  <c r="DS308" i="1"/>
  <c r="DM310" i="1"/>
  <c r="DN310" i="1"/>
  <c r="DO310" i="1"/>
  <c r="DP310" i="1"/>
  <c r="DQ310" i="1"/>
  <c r="DR310" i="1"/>
  <c r="DS310" i="1"/>
  <c r="DM313" i="1"/>
  <c r="DN313" i="1"/>
  <c r="DO313" i="1"/>
  <c r="DP313" i="1"/>
  <c r="DQ313" i="1"/>
  <c r="DR313" i="1"/>
  <c r="DS313" i="1"/>
  <c r="DM314" i="1"/>
  <c r="DN314" i="1"/>
  <c r="DO314" i="1"/>
  <c r="DP314" i="1"/>
  <c r="DQ314" i="1"/>
  <c r="DR314" i="1"/>
  <c r="DS314" i="1"/>
  <c r="DM315" i="1"/>
  <c r="DN315" i="1"/>
  <c r="DO315" i="1"/>
  <c r="DP315" i="1"/>
  <c r="DQ315" i="1"/>
  <c r="DR315" i="1"/>
  <c r="DS315" i="1"/>
  <c r="DM316" i="1"/>
  <c r="DN316" i="1"/>
  <c r="DO316" i="1"/>
  <c r="DP316" i="1"/>
  <c r="DQ316" i="1"/>
  <c r="DR316" i="1"/>
  <c r="DS316" i="1"/>
  <c r="DM318" i="1"/>
  <c r="DN318" i="1"/>
  <c r="DO318" i="1"/>
  <c r="DP318" i="1"/>
  <c r="DQ318" i="1"/>
  <c r="DR318" i="1"/>
  <c r="DS318" i="1"/>
  <c r="DM319" i="1"/>
  <c r="DN319" i="1"/>
  <c r="DO319" i="1"/>
  <c r="DP319" i="1"/>
  <c r="DQ319" i="1"/>
  <c r="DR319" i="1"/>
  <c r="DS319" i="1"/>
  <c r="DM320" i="1"/>
  <c r="DN320" i="1"/>
  <c r="DO320" i="1"/>
  <c r="DP320" i="1"/>
  <c r="DQ320" i="1"/>
  <c r="DR320" i="1"/>
  <c r="DS320" i="1"/>
  <c r="DM321" i="1"/>
  <c r="DN321" i="1"/>
  <c r="DO321" i="1"/>
  <c r="DP321" i="1"/>
  <c r="DQ321" i="1"/>
  <c r="DR321" i="1"/>
  <c r="DS321" i="1"/>
  <c r="DM323" i="1"/>
  <c r="DN323" i="1"/>
  <c r="DO323" i="1"/>
  <c r="DP323" i="1"/>
  <c r="DQ323" i="1"/>
  <c r="DR323" i="1"/>
  <c r="DS323" i="1"/>
  <c r="DM324" i="1"/>
  <c r="DN324" i="1"/>
  <c r="DO324" i="1"/>
  <c r="DP324" i="1"/>
  <c r="DQ324" i="1"/>
  <c r="DR324" i="1"/>
  <c r="DS324" i="1"/>
  <c r="DM325" i="1"/>
  <c r="DN325" i="1"/>
  <c r="DO325" i="1"/>
  <c r="DP325" i="1"/>
  <c r="DQ325" i="1"/>
  <c r="DR325" i="1"/>
  <c r="DS325" i="1"/>
  <c r="DM326" i="1"/>
  <c r="DN326" i="1"/>
  <c r="DO326" i="1"/>
  <c r="DP326" i="1"/>
  <c r="DQ326" i="1"/>
  <c r="DR326" i="1"/>
  <c r="DS326" i="1"/>
  <c r="DM327" i="1"/>
  <c r="DN327" i="1"/>
  <c r="DO327" i="1"/>
  <c r="DP327" i="1"/>
  <c r="DQ327" i="1"/>
  <c r="DR327" i="1"/>
  <c r="DS327" i="1"/>
  <c r="DM329" i="1"/>
  <c r="DN329" i="1"/>
  <c r="DO329" i="1"/>
  <c r="DP329" i="1"/>
  <c r="DQ329" i="1"/>
  <c r="DR329" i="1"/>
  <c r="DS329" i="1"/>
  <c r="DM330" i="1"/>
  <c r="DN330" i="1"/>
  <c r="DO330" i="1"/>
  <c r="DP330" i="1"/>
  <c r="DQ330" i="1"/>
  <c r="DR330" i="1"/>
  <c r="DS330" i="1"/>
  <c r="DM332" i="1"/>
  <c r="DN332" i="1"/>
  <c r="DO332" i="1"/>
  <c r="DP332" i="1"/>
  <c r="DQ332" i="1"/>
  <c r="DR332" i="1"/>
  <c r="DS332" i="1"/>
  <c r="DM334" i="1"/>
  <c r="DN334" i="1"/>
  <c r="DO334" i="1"/>
  <c r="DP334" i="1"/>
  <c r="DQ334" i="1"/>
  <c r="DR334" i="1"/>
  <c r="DS334" i="1"/>
  <c r="DM336" i="1"/>
  <c r="DN336" i="1"/>
  <c r="DO336" i="1"/>
  <c r="DP336" i="1"/>
  <c r="DQ336" i="1"/>
  <c r="DR336" i="1"/>
  <c r="DS336" i="1"/>
  <c r="DM337" i="1"/>
  <c r="DN337" i="1"/>
  <c r="DO337" i="1"/>
  <c r="DP337" i="1"/>
  <c r="DQ337" i="1"/>
  <c r="DR337" i="1"/>
  <c r="DS337" i="1"/>
  <c r="DM340" i="1"/>
  <c r="DN340" i="1"/>
  <c r="DO340" i="1"/>
  <c r="DP340" i="1"/>
  <c r="DQ340" i="1"/>
  <c r="DR340" i="1"/>
  <c r="DS340" i="1"/>
  <c r="DM347" i="1"/>
  <c r="DN347" i="1"/>
  <c r="DO347" i="1"/>
  <c r="DP347" i="1"/>
  <c r="DQ347" i="1"/>
  <c r="DR347" i="1"/>
  <c r="DS347" i="1"/>
  <c r="DM349" i="1"/>
  <c r="DN349" i="1"/>
  <c r="DO349" i="1"/>
  <c r="DP349" i="1"/>
  <c r="DQ349" i="1"/>
  <c r="DR349" i="1"/>
  <c r="DS349" i="1"/>
  <c r="DM350" i="1"/>
  <c r="DN350" i="1"/>
  <c r="DO350" i="1"/>
  <c r="DP350" i="1"/>
  <c r="DQ350" i="1"/>
  <c r="DR350" i="1"/>
  <c r="DS350" i="1"/>
  <c r="DM352" i="1"/>
  <c r="DN352" i="1"/>
  <c r="DO352" i="1"/>
  <c r="DP352" i="1"/>
  <c r="DQ352" i="1"/>
  <c r="DR352" i="1"/>
  <c r="DS352" i="1"/>
  <c r="DM355" i="1"/>
  <c r="DN355" i="1"/>
  <c r="DO355" i="1"/>
  <c r="DP355" i="1"/>
  <c r="DQ355" i="1"/>
  <c r="DR355" i="1"/>
  <c r="DS355" i="1"/>
  <c r="DM356" i="1"/>
  <c r="DN356" i="1"/>
  <c r="DO356" i="1"/>
  <c r="DP356" i="1"/>
  <c r="DQ356" i="1"/>
  <c r="DR356" i="1"/>
  <c r="DS356" i="1"/>
  <c r="DM357" i="1"/>
  <c r="DN357" i="1"/>
  <c r="DO357" i="1"/>
  <c r="DP357" i="1"/>
  <c r="DQ357" i="1"/>
  <c r="DR357" i="1"/>
  <c r="DS357" i="1"/>
  <c r="DM360" i="1"/>
  <c r="DN360" i="1"/>
  <c r="DO360" i="1"/>
  <c r="DP360" i="1"/>
  <c r="DQ360" i="1"/>
  <c r="DR360" i="1"/>
  <c r="DS360" i="1"/>
  <c r="DM361" i="1"/>
  <c r="DN361" i="1"/>
  <c r="DO361" i="1"/>
  <c r="DP361" i="1"/>
  <c r="DQ361" i="1"/>
  <c r="DR361" i="1"/>
  <c r="DS361" i="1"/>
  <c r="DM364" i="1"/>
  <c r="DN364" i="1"/>
  <c r="DO364" i="1"/>
  <c r="DP364" i="1"/>
  <c r="DQ364" i="1"/>
  <c r="DR364" i="1"/>
  <c r="DS364" i="1"/>
  <c r="DM365" i="1"/>
  <c r="DN365" i="1"/>
  <c r="DO365" i="1"/>
  <c r="DP365" i="1"/>
  <c r="DQ365" i="1"/>
  <c r="DR365" i="1"/>
  <c r="DS365" i="1"/>
  <c r="DM368" i="1"/>
  <c r="DN368" i="1"/>
  <c r="DO368" i="1"/>
  <c r="DP368" i="1"/>
  <c r="DQ368" i="1"/>
  <c r="DR368" i="1"/>
  <c r="DS368" i="1"/>
  <c r="DM370" i="1"/>
  <c r="DN370" i="1"/>
  <c r="DO370" i="1"/>
  <c r="DP370" i="1"/>
  <c r="DQ370" i="1"/>
  <c r="DR370" i="1"/>
  <c r="DS370" i="1"/>
  <c r="DM371" i="1"/>
  <c r="DN371" i="1"/>
  <c r="DO371" i="1"/>
  <c r="DP371" i="1"/>
  <c r="DQ371" i="1"/>
  <c r="DR371" i="1"/>
  <c r="DS371" i="1"/>
  <c r="DM372" i="1"/>
  <c r="DN372" i="1"/>
  <c r="DO372" i="1"/>
  <c r="DP372" i="1"/>
  <c r="DQ372" i="1"/>
  <c r="DR372" i="1"/>
  <c r="DS372" i="1"/>
  <c r="DM373" i="1"/>
  <c r="DN373" i="1"/>
  <c r="DO373" i="1"/>
  <c r="DP373" i="1"/>
  <c r="DQ373" i="1"/>
  <c r="DR373" i="1"/>
  <c r="DS373" i="1"/>
  <c r="DM375" i="1"/>
  <c r="DN375" i="1"/>
  <c r="DO375" i="1"/>
  <c r="DP375" i="1"/>
  <c r="DQ375" i="1"/>
  <c r="DR375" i="1"/>
  <c r="DS375" i="1"/>
  <c r="DM376" i="1"/>
  <c r="DN376" i="1"/>
  <c r="DO376" i="1"/>
  <c r="DP376" i="1"/>
  <c r="DQ376" i="1"/>
  <c r="DR376" i="1"/>
  <c r="DS376" i="1"/>
  <c r="DM378" i="1"/>
  <c r="DN378" i="1"/>
  <c r="DO378" i="1"/>
  <c r="DP378" i="1"/>
  <c r="DQ378" i="1"/>
  <c r="DR378" i="1"/>
  <c r="DS378" i="1"/>
  <c r="DM379" i="1"/>
  <c r="DN379" i="1"/>
  <c r="DO379" i="1"/>
  <c r="DP379" i="1"/>
  <c r="DQ379" i="1"/>
  <c r="DR379" i="1"/>
  <c r="DS379" i="1"/>
  <c r="DM380" i="1"/>
  <c r="DN380" i="1"/>
  <c r="DO380" i="1"/>
  <c r="DP380" i="1"/>
  <c r="DQ380" i="1"/>
  <c r="DR380" i="1"/>
  <c r="DS380" i="1"/>
  <c r="DM381" i="1"/>
  <c r="DN381" i="1"/>
  <c r="DO381" i="1"/>
  <c r="DP381" i="1"/>
  <c r="DQ381" i="1"/>
  <c r="DR381" i="1"/>
  <c r="DS381" i="1"/>
  <c r="DM382" i="1"/>
  <c r="DN382" i="1"/>
  <c r="DO382" i="1"/>
  <c r="DP382" i="1"/>
  <c r="DQ382" i="1"/>
  <c r="DR382" i="1"/>
  <c r="DS382" i="1"/>
  <c r="DM383" i="1"/>
  <c r="DN383" i="1"/>
  <c r="DO383" i="1"/>
  <c r="DP383" i="1"/>
  <c r="DQ383" i="1"/>
  <c r="DR383" i="1"/>
  <c r="DS383" i="1"/>
  <c r="DM384" i="1"/>
  <c r="DN384" i="1"/>
  <c r="DO384" i="1"/>
  <c r="DP384" i="1"/>
  <c r="DQ384" i="1"/>
  <c r="DR384" i="1"/>
  <c r="DS384" i="1"/>
  <c r="DM385" i="1"/>
  <c r="DN385" i="1"/>
  <c r="DO385" i="1"/>
  <c r="DP385" i="1"/>
  <c r="DQ385" i="1"/>
  <c r="DR385" i="1"/>
  <c r="DS385" i="1"/>
  <c r="DM386" i="1"/>
  <c r="DN386" i="1"/>
  <c r="DO386" i="1"/>
  <c r="DP386" i="1"/>
  <c r="DQ386" i="1"/>
  <c r="DR386" i="1"/>
  <c r="DS386" i="1"/>
  <c r="DM388" i="1"/>
  <c r="DN388" i="1"/>
  <c r="DO388" i="1"/>
  <c r="DP388" i="1"/>
  <c r="DQ388" i="1"/>
  <c r="DR388" i="1"/>
  <c r="DS388" i="1"/>
  <c r="DM389" i="1"/>
  <c r="DN389" i="1"/>
  <c r="DO389" i="1"/>
  <c r="DP389" i="1"/>
  <c r="DQ389" i="1"/>
  <c r="DR389" i="1"/>
  <c r="DS389" i="1"/>
  <c r="DM390" i="1"/>
  <c r="DN390" i="1"/>
  <c r="DO390" i="1"/>
  <c r="DP390" i="1"/>
  <c r="DQ390" i="1"/>
  <c r="DR390" i="1"/>
  <c r="DS390" i="1"/>
  <c r="DM392" i="1"/>
  <c r="DN392" i="1"/>
  <c r="DO392" i="1"/>
  <c r="DP392" i="1"/>
  <c r="DQ392" i="1"/>
  <c r="DR392" i="1"/>
  <c r="DS392" i="1"/>
  <c r="DM393" i="1"/>
  <c r="DN393" i="1"/>
  <c r="DO393" i="1"/>
  <c r="DP393" i="1"/>
  <c r="DQ393" i="1"/>
  <c r="DR393" i="1"/>
  <c r="DS393" i="1"/>
  <c r="DM394" i="1"/>
  <c r="DN394" i="1"/>
  <c r="DO394" i="1"/>
  <c r="DP394" i="1"/>
  <c r="DQ394" i="1"/>
  <c r="DR394" i="1"/>
  <c r="DS394" i="1"/>
  <c r="DM395" i="1"/>
  <c r="DN395" i="1"/>
  <c r="DO395" i="1"/>
  <c r="DP395" i="1"/>
  <c r="DQ395" i="1"/>
  <c r="DR395" i="1"/>
  <c r="DS395" i="1"/>
  <c r="DM396" i="1"/>
  <c r="DN396" i="1"/>
  <c r="DO396" i="1"/>
  <c r="DP396" i="1"/>
  <c r="DQ396" i="1"/>
  <c r="DR396" i="1"/>
  <c r="DS396" i="1"/>
  <c r="DM397" i="1"/>
  <c r="DN397" i="1"/>
  <c r="DO397" i="1"/>
  <c r="DP397" i="1"/>
  <c r="DQ397" i="1"/>
  <c r="DR397" i="1"/>
  <c r="DS397" i="1"/>
  <c r="DM398" i="1"/>
  <c r="DN398" i="1"/>
  <c r="DO398" i="1"/>
  <c r="DP398" i="1"/>
  <c r="DQ398" i="1"/>
  <c r="DR398" i="1"/>
  <c r="DS398" i="1"/>
  <c r="DM399" i="1"/>
  <c r="DN399" i="1"/>
  <c r="DO399" i="1"/>
  <c r="DP399" i="1"/>
  <c r="DQ399" i="1"/>
  <c r="DR399" i="1"/>
  <c r="DS399" i="1"/>
  <c r="DM400" i="1"/>
  <c r="DN400" i="1"/>
  <c r="DO400" i="1"/>
  <c r="DP400" i="1"/>
  <c r="DQ400" i="1"/>
  <c r="DR400" i="1"/>
  <c r="DS400" i="1"/>
  <c r="DM401" i="1"/>
  <c r="DN401" i="1"/>
  <c r="DO401" i="1"/>
  <c r="DP401" i="1"/>
  <c r="DQ401" i="1"/>
  <c r="DR401" i="1"/>
  <c r="DS401" i="1"/>
  <c r="DM403" i="1"/>
  <c r="DN403" i="1"/>
  <c r="DO403" i="1"/>
  <c r="DP403" i="1"/>
  <c r="DQ403" i="1"/>
  <c r="DR403" i="1"/>
  <c r="DS403" i="1"/>
  <c r="DM404" i="1"/>
  <c r="DN404" i="1"/>
  <c r="DO404" i="1"/>
  <c r="DP404" i="1"/>
  <c r="DQ404" i="1"/>
  <c r="DR404" i="1"/>
  <c r="DS404" i="1"/>
  <c r="DM406" i="1"/>
  <c r="DN406" i="1"/>
  <c r="DO406" i="1"/>
  <c r="DP406" i="1"/>
  <c r="DQ406" i="1"/>
  <c r="DR406" i="1"/>
  <c r="DS406" i="1"/>
  <c r="DM407" i="1"/>
  <c r="DN407" i="1"/>
  <c r="DO407" i="1"/>
  <c r="DP407" i="1"/>
  <c r="DQ407" i="1"/>
  <c r="DR407" i="1"/>
  <c r="DS407" i="1"/>
  <c r="DM408" i="1"/>
  <c r="DN408" i="1"/>
  <c r="DO408" i="1"/>
  <c r="DP408" i="1"/>
  <c r="DQ408" i="1"/>
  <c r="DR408" i="1"/>
  <c r="DS408" i="1"/>
  <c r="DM409" i="1"/>
  <c r="DN409" i="1"/>
  <c r="DO409" i="1"/>
  <c r="DP409" i="1"/>
  <c r="DQ409" i="1"/>
  <c r="DR409" i="1"/>
  <c r="DS409" i="1"/>
  <c r="DM415" i="1"/>
  <c r="DN415" i="1"/>
  <c r="DO415" i="1"/>
  <c r="DP415" i="1"/>
  <c r="DQ415" i="1"/>
  <c r="DR415" i="1"/>
  <c r="DS415" i="1"/>
  <c r="DM417" i="1"/>
  <c r="DN417" i="1"/>
  <c r="DO417" i="1"/>
  <c r="DP417" i="1"/>
  <c r="DQ417" i="1"/>
  <c r="DR417" i="1"/>
  <c r="DS417" i="1"/>
  <c r="DM418" i="1"/>
  <c r="DN418" i="1"/>
  <c r="DO418" i="1"/>
  <c r="DP418" i="1"/>
  <c r="DQ418" i="1"/>
  <c r="DR418" i="1"/>
  <c r="DS418" i="1"/>
  <c r="DM419" i="1"/>
  <c r="DN419" i="1"/>
  <c r="DO419" i="1"/>
  <c r="DP419" i="1"/>
  <c r="DQ419" i="1"/>
  <c r="DR419" i="1"/>
  <c r="DS419" i="1"/>
  <c r="DM420" i="1"/>
  <c r="DN420" i="1"/>
  <c r="DO420" i="1"/>
  <c r="DP420" i="1"/>
  <c r="DQ420" i="1"/>
  <c r="DR420" i="1"/>
  <c r="DS420" i="1"/>
  <c r="DM421" i="1"/>
  <c r="DN421" i="1"/>
  <c r="DO421" i="1"/>
  <c r="DP421" i="1"/>
  <c r="DQ421" i="1"/>
  <c r="DR421" i="1"/>
  <c r="DS421" i="1"/>
  <c r="DM422" i="1"/>
  <c r="DN422" i="1"/>
  <c r="DO422" i="1"/>
  <c r="DP422" i="1"/>
  <c r="DQ422" i="1"/>
  <c r="DR422" i="1"/>
  <c r="DS422" i="1"/>
  <c r="DM424" i="1"/>
  <c r="DN424" i="1"/>
  <c r="DO424" i="1"/>
  <c r="DP424" i="1"/>
  <c r="DQ424" i="1"/>
  <c r="DR424" i="1"/>
  <c r="DS424" i="1"/>
  <c r="DM426" i="1"/>
  <c r="DN426" i="1"/>
  <c r="DO426" i="1"/>
  <c r="DP426" i="1"/>
  <c r="DQ426" i="1"/>
  <c r="DR426" i="1"/>
  <c r="DS426" i="1"/>
  <c r="DM427" i="1"/>
  <c r="DN427" i="1"/>
  <c r="DO427" i="1"/>
  <c r="DP427" i="1"/>
  <c r="DQ427" i="1"/>
  <c r="DR427" i="1"/>
  <c r="DS427" i="1"/>
  <c r="DM428" i="1"/>
  <c r="DN428" i="1"/>
  <c r="DO428" i="1"/>
  <c r="DP428" i="1"/>
  <c r="DQ428" i="1"/>
  <c r="DR428" i="1"/>
  <c r="DS428" i="1"/>
  <c r="DM429" i="1"/>
  <c r="DN429" i="1"/>
  <c r="DO429" i="1"/>
  <c r="DP429" i="1"/>
  <c r="DQ429" i="1"/>
  <c r="DR429" i="1"/>
  <c r="DS429" i="1"/>
  <c r="DM430" i="1"/>
  <c r="DN430" i="1"/>
  <c r="DO430" i="1"/>
  <c r="DP430" i="1"/>
  <c r="DQ430" i="1"/>
  <c r="DR430" i="1"/>
  <c r="DS430" i="1"/>
  <c r="DM432" i="1"/>
  <c r="DN432" i="1"/>
  <c r="DO432" i="1"/>
  <c r="DP432" i="1"/>
  <c r="DQ432" i="1"/>
  <c r="DR432" i="1"/>
  <c r="DS432" i="1"/>
  <c r="DM433" i="1"/>
  <c r="DN433" i="1"/>
  <c r="DO433" i="1"/>
  <c r="DP433" i="1"/>
  <c r="DQ433" i="1"/>
  <c r="DR433" i="1"/>
  <c r="DS433" i="1"/>
  <c r="DM435" i="1"/>
  <c r="DN435" i="1"/>
  <c r="DO435" i="1"/>
  <c r="DP435" i="1"/>
  <c r="DQ435" i="1"/>
  <c r="DR435" i="1"/>
  <c r="DS435" i="1"/>
  <c r="DM436" i="1"/>
  <c r="DN436" i="1"/>
  <c r="DO436" i="1"/>
  <c r="DP436" i="1"/>
  <c r="DQ436" i="1"/>
  <c r="DR436" i="1"/>
  <c r="DS436" i="1"/>
  <c r="DM437" i="1"/>
  <c r="DN437" i="1"/>
  <c r="DO437" i="1"/>
  <c r="DP437" i="1"/>
  <c r="DQ437" i="1"/>
  <c r="DR437" i="1"/>
  <c r="DS437" i="1"/>
  <c r="DM439" i="1"/>
  <c r="DN439" i="1"/>
  <c r="DO439" i="1"/>
  <c r="DP439" i="1"/>
  <c r="DQ439" i="1"/>
  <c r="DR439" i="1"/>
  <c r="DS439" i="1"/>
  <c r="DM442" i="1"/>
  <c r="DN442" i="1"/>
  <c r="DO442" i="1"/>
  <c r="DP442" i="1"/>
  <c r="DQ442" i="1"/>
  <c r="DR442" i="1"/>
  <c r="DS442" i="1"/>
  <c r="DM443" i="1"/>
  <c r="DN443" i="1"/>
  <c r="DO443" i="1"/>
  <c r="DP443" i="1"/>
  <c r="DQ443" i="1"/>
  <c r="DR443" i="1"/>
  <c r="DS443" i="1"/>
  <c r="DM444" i="1"/>
  <c r="DN444" i="1"/>
  <c r="DO444" i="1"/>
  <c r="DP444" i="1"/>
  <c r="DQ444" i="1"/>
  <c r="DR444" i="1"/>
  <c r="DS444" i="1"/>
  <c r="DM446" i="1"/>
  <c r="DN446" i="1"/>
  <c r="DO446" i="1"/>
  <c r="DP446" i="1"/>
  <c r="DQ446" i="1"/>
  <c r="DR446" i="1"/>
  <c r="DS446" i="1"/>
  <c r="DM447" i="1"/>
  <c r="DN447" i="1"/>
  <c r="DO447" i="1"/>
  <c r="DP447" i="1"/>
  <c r="DQ447" i="1"/>
  <c r="DR447" i="1"/>
  <c r="DS447" i="1"/>
  <c r="DM448" i="1"/>
  <c r="DN448" i="1"/>
  <c r="DO448" i="1"/>
  <c r="DP448" i="1"/>
  <c r="DQ448" i="1"/>
  <c r="DR448" i="1"/>
  <c r="DS448" i="1"/>
  <c r="DM450" i="1"/>
  <c r="DN450" i="1"/>
  <c r="DO450" i="1"/>
  <c r="DP450" i="1"/>
  <c r="DQ450" i="1"/>
  <c r="DR450" i="1"/>
  <c r="DS450" i="1"/>
  <c r="DM452" i="1"/>
  <c r="DN452" i="1"/>
  <c r="DO452" i="1"/>
  <c r="DP452" i="1"/>
  <c r="DQ452" i="1"/>
  <c r="DR452" i="1"/>
  <c r="DS452" i="1"/>
  <c r="DM455" i="1"/>
  <c r="DN455" i="1"/>
  <c r="DO455" i="1"/>
  <c r="DP455" i="1"/>
  <c r="DQ455" i="1"/>
  <c r="DR455" i="1"/>
  <c r="DS455" i="1"/>
  <c r="DM456" i="1"/>
  <c r="DN456" i="1"/>
  <c r="DO456" i="1"/>
  <c r="DP456" i="1"/>
  <c r="DQ456" i="1"/>
  <c r="DR456" i="1"/>
  <c r="DS456" i="1"/>
  <c r="DM460" i="1"/>
  <c r="DN460" i="1"/>
  <c r="DO460" i="1"/>
  <c r="DP460" i="1"/>
  <c r="DQ460" i="1"/>
  <c r="DR460" i="1"/>
  <c r="DS460" i="1"/>
  <c r="DM461" i="1"/>
  <c r="DN461" i="1"/>
  <c r="DO461" i="1"/>
  <c r="DP461" i="1"/>
  <c r="DQ461" i="1"/>
  <c r="DR461" i="1"/>
  <c r="DS461" i="1"/>
  <c r="DM462" i="1"/>
  <c r="DN462" i="1"/>
  <c r="DO462" i="1"/>
  <c r="DP462" i="1"/>
  <c r="DQ462" i="1"/>
  <c r="DR462" i="1"/>
  <c r="DS462" i="1"/>
  <c r="DM463" i="1"/>
  <c r="DN463" i="1"/>
  <c r="DO463" i="1"/>
  <c r="DP463" i="1"/>
  <c r="DQ463" i="1"/>
  <c r="DR463" i="1"/>
  <c r="DS463" i="1"/>
  <c r="DM464" i="1"/>
  <c r="DN464" i="1"/>
  <c r="DO464" i="1"/>
  <c r="DP464" i="1"/>
  <c r="DQ464" i="1"/>
  <c r="DR464" i="1"/>
  <c r="DS464" i="1"/>
  <c r="DM465" i="1"/>
  <c r="DN465" i="1"/>
  <c r="DO465" i="1"/>
  <c r="DP465" i="1"/>
  <c r="DQ465" i="1"/>
  <c r="DR465" i="1"/>
  <c r="DS465" i="1"/>
  <c r="DM466" i="1"/>
  <c r="DN466" i="1"/>
  <c r="DO466" i="1"/>
  <c r="DP466" i="1"/>
  <c r="DQ466" i="1"/>
  <c r="DR466" i="1"/>
  <c r="DS466" i="1"/>
  <c r="DM467" i="1"/>
  <c r="DN467" i="1"/>
  <c r="DO467" i="1"/>
  <c r="DP467" i="1"/>
  <c r="DQ467" i="1"/>
  <c r="DR467" i="1"/>
  <c r="DS467" i="1"/>
  <c r="DM468" i="1"/>
  <c r="DN468" i="1"/>
  <c r="DO468" i="1"/>
  <c r="DP468" i="1"/>
  <c r="DQ468" i="1"/>
  <c r="DR468" i="1"/>
  <c r="DS468" i="1"/>
  <c r="DM469" i="1"/>
  <c r="DN469" i="1"/>
  <c r="DO469" i="1"/>
  <c r="DP469" i="1"/>
  <c r="DQ469" i="1"/>
  <c r="DR469" i="1"/>
  <c r="DS469" i="1"/>
  <c r="DM470" i="1"/>
  <c r="DN470" i="1"/>
  <c r="DO470" i="1"/>
  <c r="DP470" i="1"/>
  <c r="DQ470" i="1"/>
  <c r="DR470" i="1"/>
  <c r="DS470" i="1"/>
  <c r="DM472" i="1"/>
  <c r="DN472" i="1"/>
  <c r="DO472" i="1"/>
  <c r="DP472" i="1"/>
  <c r="DQ472" i="1"/>
  <c r="DR472" i="1"/>
  <c r="DS472" i="1"/>
  <c r="DM473" i="1"/>
  <c r="DN473" i="1"/>
  <c r="DO473" i="1"/>
  <c r="DP473" i="1"/>
  <c r="DQ473" i="1"/>
  <c r="DR473" i="1"/>
  <c r="DS473" i="1"/>
  <c r="DM474" i="1"/>
  <c r="DN474" i="1"/>
  <c r="DO474" i="1"/>
  <c r="DP474" i="1"/>
  <c r="DQ474" i="1"/>
  <c r="DR474" i="1"/>
  <c r="DS474" i="1"/>
  <c r="DM475" i="1"/>
  <c r="DN475" i="1"/>
  <c r="DO475" i="1"/>
  <c r="DP475" i="1"/>
  <c r="DQ475" i="1"/>
  <c r="DR475" i="1"/>
  <c r="DS475" i="1"/>
  <c r="DM476" i="1"/>
  <c r="DN476" i="1"/>
  <c r="DO476" i="1"/>
  <c r="DP476" i="1"/>
  <c r="DQ476" i="1"/>
  <c r="DR476" i="1"/>
  <c r="DS476" i="1"/>
  <c r="DM477" i="1"/>
  <c r="DN477" i="1"/>
  <c r="DO477" i="1"/>
  <c r="DP477" i="1"/>
  <c r="DQ477" i="1"/>
  <c r="DR477" i="1"/>
  <c r="DS477" i="1"/>
  <c r="DM478" i="1"/>
  <c r="DN478" i="1"/>
  <c r="DO478" i="1"/>
  <c r="DP478" i="1"/>
  <c r="DQ478" i="1"/>
  <c r="DR478" i="1"/>
  <c r="DS478" i="1"/>
  <c r="DM480" i="1"/>
  <c r="DN480" i="1"/>
  <c r="DO480" i="1"/>
  <c r="DP480" i="1"/>
  <c r="DQ480" i="1"/>
  <c r="DR480" i="1"/>
  <c r="DS480" i="1"/>
  <c r="DM481" i="1"/>
  <c r="DN481" i="1"/>
  <c r="DO481" i="1"/>
  <c r="DP481" i="1"/>
  <c r="DQ481" i="1"/>
  <c r="DR481" i="1"/>
  <c r="DS481" i="1"/>
  <c r="DM483" i="1"/>
  <c r="DN483" i="1"/>
  <c r="DO483" i="1"/>
  <c r="DP483" i="1"/>
  <c r="DQ483" i="1"/>
  <c r="DR483" i="1"/>
  <c r="DS483" i="1"/>
  <c r="DM484" i="1"/>
  <c r="DN484" i="1"/>
  <c r="DO484" i="1"/>
  <c r="DP484" i="1"/>
  <c r="DQ484" i="1"/>
  <c r="DR484" i="1"/>
  <c r="DS484" i="1"/>
  <c r="DM485" i="1"/>
  <c r="DN485" i="1"/>
  <c r="DO485" i="1"/>
  <c r="DP485" i="1"/>
  <c r="DQ485" i="1"/>
  <c r="DR485" i="1"/>
  <c r="DS485" i="1"/>
  <c r="DM486" i="1"/>
  <c r="DN486" i="1"/>
  <c r="DO486" i="1"/>
  <c r="DP486" i="1"/>
  <c r="DQ486" i="1"/>
  <c r="DR486" i="1"/>
  <c r="DS486" i="1"/>
  <c r="DM487" i="1"/>
  <c r="DN487" i="1"/>
  <c r="DO487" i="1"/>
  <c r="DP487" i="1"/>
  <c r="DQ487" i="1"/>
  <c r="DR487" i="1"/>
  <c r="DS487" i="1"/>
  <c r="DM488" i="1"/>
  <c r="DN488" i="1"/>
  <c r="DO488" i="1"/>
  <c r="DP488" i="1"/>
  <c r="DQ488" i="1"/>
  <c r="DR488" i="1"/>
  <c r="DS488" i="1"/>
  <c r="DM489" i="1"/>
  <c r="DN489" i="1"/>
  <c r="DO489" i="1"/>
  <c r="DP489" i="1"/>
  <c r="DQ489" i="1"/>
  <c r="DR489" i="1"/>
  <c r="DS489" i="1"/>
  <c r="DM490" i="1"/>
  <c r="DN490" i="1"/>
  <c r="DO490" i="1"/>
  <c r="DP490" i="1"/>
  <c r="DQ490" i="1"/>
  <c r="DR490" i="1"/>
  <c r="DS490" i="1"/>
  <c r="DM491" i="1"/>
  <c r="DN491" i="1"/>
  <c r="DO491" i="1"/>
  <c r="DP491" i="1"/>
  <c r="DQ491" i="1"/>
  <c r="DR491" i="1"/>
  <c r="DS491" i="1"/>
  <c r="DM492" i="1"/>
  <c r="DN492" i="1"/>
  <c r="DO492" i="1"/>
  <c r="DP492" i="1"/>
  <c r="DQ492" i="1"/>
  <c r="DR492" i="1"/>
  <c r="DS492" i="1"/>
  <c r="DM493" i="1"/>
  <c r="DN493" i="1"/>
  <c r="DO493" i="1"/>
  <c r="DP493" i="1"/>
  <c r="DQ493" i="1"/>
  <c r="DR493" i="1"/>
  <c r="DS493" i="1"/>
  <c r="DM494" i="1"/>
  <c r="DN494" i="1"/>
  <c r="DO494" i="1"/>
  <c r="DP494" i="1"/>
  <c r="DQ494" i="1"/>
  <c r="DR494" i="1"/>
  <c r="DS494" i="1"/>
  <c r="DM495" i="1"/>
  <c r="DN495" i="1"/>
  <c r="DO495" i="1"/>
  <c r="DP495" i="1"/>
  <c r="DQ495" i="1"/>
  <c r="DR495" i="1"/>
  <c r="DS495" i="1"/>
  <c r="DM496" i="1"/>
  <c r="DN496" i="1"/>
  <c r="DO496" i="1"/>
  <c r="DP496" i="1"/>
  <c r="DQ496" i="1"/>
  <c r="DR496" i="1"/>
  <c r="DS496" i="1"/>
  <c r="DM497" i="1"/>
  <c r="DN497" i="1"/>
  <c r="DO497" i="1"/>
  <c r="DP497" i="1"/>
  <c r="DQ497" i="1"/>
  <c r="DR497" i="1"/>
  <c r="DS497" i="1"/>
  <c r="DM498" i="1"/>
  <c r="DN498" i="1"/>
  <c r="DO498" i="1"/>
  <c r="DP498" i="1"/>
  <c r="DQ498" i="1"/>
  <c r="DR498" i="1"/>
  <c r="DS498" i="1"/>
  <c r="DM499" i="1"/>
  <c r="DN499" i="1"/>
  <c r="DO499" i="1"/>
  <c r="DP499" i="1"/>
  <c r="DQ499" i="1"/>
  <c r="DR499" i="1"/>
  <c r="DS499" i="1"/>
  <c r="DM501" i="1"/>
  <c r="DN501" i="1"/>
  <c r="DO501" i="1"/>
  <c r="DP501" i="1"/>
  <c r="DQ501" i="1"/>
  <c r="DR501" i="1"/>
  <c r="DS501" i="1"/>
  <c r="DM502" i="1"/>
  <c r="DN502" i="1"/>
  <c r="DO502" i="1"/>
  <c r="DP502" i="1"/>
  <c r="DQ502" i="1"/>
  <c r="DR502" i="1"/>
  <c r="DS502" i="1"/>
  <c r="DM503" i="1"/>
  <c r="DN503" i="1"/>
  <c r="DO503" i="1"/>
  <c r="DP503" i="1"/>
  <c r="DQ503" i="1"/>
  <c r="DR503" i="1"/>
  <c r="DS503" i="1"/>
  <c r="DM504" i="1"/>
  <c r="DN504" i="1"/>
  <c r="DO504" i="1"/>
  <c r="DP504" i="1"/>
  <c r="DQ504" i="1"/>
  <c r="DR504" i="1"/>
  <c r="DS504" i="1"/>
  <c r="DM506" i="1"/>
  <c r="DN506" i="1"/>
  <c r="DO506" i="1"/>
  <c r="DP506" i="1"/>
  <c r="DQ506" i="1"/>
  <c r="DR506" i="1"/>
  <c r="DS506" i="1"/>
  <c r="DM507" i="1"/>
  <c r="DN507" i="1"/>
  <c r="DO507" i="1"/>
  <c r="DP507" i="1"/>
  <c r="DQ507" i="1"/>
  <c r="DR507" i="1"/>
  <c r="DS507" i="1"/>
  <c r="DM508" i="1"/>
  <c r="DN508" i="1"/>
  <c r="DO508" i="1"/>
  <c r="DP508" i="1"/>
  <c r="DQ508" i="1"/>
  <c r="DR508" i="1"/>
  <c r="DS508" i="1"/>
  <c r="DM509" i="1"/>
  <c r="DN509" i="1"/>
  <c r="DO509" i="1"/>
  <c r="DP509" i="1"/>
  <c r="DQ509" i="1"/>
  <c r="DR509" i="1"/>
  <c r="DS509" i="1"/>
  <c r="DM510" i="1"/>
  <c r="DN510" i="1"/>
  <c r="DO510" i="1"/>
  <c r="DP510" i="1"/>
  <c r="DQ510" i="1"/>
  <c r="DR510" i="1"/>
  <c r="DS510" i="1"/>
  <c r="DM511" i="1"/>
  <c r="DN511" i="1"/>
  <c r="DO511" i="1"/>
  <c r="DP511" i="1"/>
  <c r="DQ511" i="1"/>
  <c r="DR511" i="1"/>
  <c r="DS511" i="1"/>
  <c r="DM513" i="1"/>
  <c r="DN513" i="1"/>
  <c r="DO513" i="1"/>
  <c r="DP513" i="1"/>
  <c r="DQ513" i="1"/>
  <c r="DR513" i="1"/>
  <c r="DS513" i="1"/>
  <c r="DM514" i="1"/>
  <c r="DN514" i="1"/>
  <c r="DO514" i="1"/>
  <c r="DP514" i="1"/>
  <c r="DQ514" i="1"/>
  <c r="DR514" i="1"/>
  <c r="DS514" i="1"/>
  <c r="DM515" i="1"/>
  <c r="DN515" i="1"/>
  <c r="DO515" i="1"/>
  <c r="DP515" i="1"/>
  <c r="DQ515" i="1"/>
  <c r="DR515" i="1"/>
  <c r="DS515" i="1"/>
  <c r="DM519" i="1"/>
  <c r="DN519" i="1"/>
  <c r="DO519" i="1"/>
  <c r="DP519" i="1"/>
  <c r="DQ519" i="1"/>
  <c r="DR519" i="1"/>
  <c r="DS519" i="1"/>
  <c r="DM521" i="1"/>
  <c r="DN521" i="1"/>
  <c r="DO521" i="1"/>
  <c r="DP521" i="1"/>
  <c r="DQ521" i="1"/>
  <c r="DR521" i="1"/>
  <c r="DS521" i="1"/>
  <c r="DM522" i="1"/>
  <c r="DN522" i="1"/>
  <c r="DO522" i="1"/>
  <c r="DP522" i="1"/>
  <c r="DQ522" i="1"/>
  <c r="DR522" i="1"/>
  <c r="DS522" i="1"/>
  <c r="DM523" i="1"/>
  <c r="DN523" i="1"/>
  <c r="DO523" i="1"/>
  <c r="DP523" i="1"/>
  <c r="DQ523" i="1"/>
  <c r="DR523" i="1"/>
  <c r="DS523" i="1"/>
  <c r="DM524" i="1"/>
  <c r="DN524" i="1"/>
  <c r="DO524" i="1"/>
  <c r="DP524" i="1"/>
  <c r="DQ524" i="1"/>
  <c r="DR524" i="1"/>
  <c r="DS524" i="1"/>
  <c r="DM525" i="1"/>
  <c r="DN525" i="1"/>
  <c r="DO525" i="1"/>
  <c r="DP525" i="1"/>
  <c r="DQ525" i="1"/>
  <c r="DR525" i="1"/>
  <c r="DS525" i="1"/>
  <c r="DM526" i="1"/>
  <c r="DN526" i="1"/>
  <c r="DO526" i="1"/>
  <c r="DP526" i="1"/>
  <c r="DQ526" i="1"/>
  <c r="DR526" i="1"/>
  <c r="DS526" i="1"/>
  <c r="DM527" i="1"/>
  <c r="DN527" i="1"/>
  <c r="DO527" i="1"/>
  <c r="DP527" i="1"/>
  <c r="DQ527" i="1"/>
  <c r="DR527" i="1"/>
  <c r="DS527" i="1"/>
  <c r="DM529" i="1"/>
  <c r="DN529" i="1"/>
  <c r="DO529" i="1"/>
  <c r="DP529" i="1"/>
  <c r="DQ529" i="1"/>
  <c r="DR529" i="1"/>
  <c r="DS529" i="1"/>
  <c r="DM530" i="1"/>
  <c r="DN530" i="1"/>
  <c r="DO530" i="1"/>
  <c r="DP530" i="1"/>
  <c r="DQ530" i="1"/>
  <c r="DR530" i="1"/>
  <c r="DS530" i="1"/>
  <c r="DM531" i="1"/>
  <c r="DN531" i="1"/>
  <c r="DO531" i="1"/>
  <c r="DP531" i="1"/>
  <c r="DQ531" i="1"/>
  <c r="DR531" i="1"/>
  <c r="DS531" i="1"/>
  <c r="DM532" i="1"/>
  <c r="DN532" i="1"/>
  <c r="DO532" i="1"/>
  <c r="DP532" i="1"/>
  <c r="DQ532" i="1"/>
  <c r="DR532" i="1"/>
  <c r="DS532" i="1"/>
  <c r="DM533" i="1"/>
  <c r="DN533" i="1"/>
  <c r="DO533" i="1"/>
  <c r="DP533" i="1"/>
  <c r="DQ533" i="1"/>
  <c r="DR533" i="1"/>
  <c r="DS533" i="1"/>
  <c r="DM535" i="1"/>
  <c r="DN535" i="1"/>
  <c r="DO535" i="1"/>
  <c r="DP535" i="1"/>
  <c r="DQ535" i="1"/>
  <c r="DR535" i="1"/>
  <c r="DS535" i="1"/>
  <c r="DM537" i="1"/>
  <c r="DN537" i="1"/>
  <c r="DO537" i="1"/>
  <c r="DP537" i="1"/>
  <c r="DQ537" i="1"/>
  <c r="DR537" i="1"/>
  <c r="DS537" i="1"/>
  <c r="DM538" i="1"/>
  <c r="DN538" i="1"/>
  <c r="DO538" i="1"/>
  <c r="DP538" i="1"/>
  <c r="DQ538" i="1"/>
  <c r="DR538" i="1"/>
  <c r="DS538" i="1"/>
  <c r="DM539" i="1"/>
  <c r="DN539" i="1"/>
  <c r="DO539" i="1"/>
  <c r="DP539" i="1"/>
  <c r="DQ539" i="1"/>
  <c r="DR539" i="1"/>
  <c r="DS539" i="1"/>
  <c r="DM540" i="1"/>
  <c r="DN540" i="1"/>
  <c r="DO540" i="1"/>
  <c r="DP540" i="1"/>
  <c r="DQ540" i="1"/>
  <c r="DR540" i="1"/>
  <c r="DS540" i="1"/>
  <c r="DM542" i="1"/>
  <c r="DN542" i="1"/>
  <c r="DO542" i="1"/>
  <c r="DP542" i="1"/>
  <c r="DQ542" i="1"/>
  <c r="DR542" i="1"/>
  <c r="DS542" i="1"/>
  <c r="DM543" i="1"/>
  <c r="DN543" i="1"/>
  <c r="DO543" i="1"/>
  <c r="DP543" i="1"/>
  <c r="DQ543" i="1"/>
  <c r="DR543" i="1"/>
  <c r="DS543" i="1"/>
  <c r="DM544" i="1"/>
  <c r="DN544" i="1"/>
  <c r="DO544" i="1"/>
  <c r="DP544" i="1"/>
  <c r="DQ544" i="1"/>
  <c r="DR544" i="1"/>
  <c r="DS544" i="1"/>
  <c r="DM545" i="1"/>
  <c r="DN545" i="1"/>
  <c r="DO545" i="1"/>
  <c r="DP545" i="1"/>
  <c r="DQ545" i="1"/>
  <c r="DR545" i="1"/>
  <c r="DS545" i="1"/>
  <c r="DM547" i="1"/>
  <c r="DN547" i="1"/>
  <c r="DO547" i="1"/>
  <c r="DP547" i="1"/>
  <c r="DQ547" i="1"/>
  <c r="DR547" i="1"/>
  <c r="DS547" i="1"/>
  <c r="DM550" i="1"/>
  <c r="DN550" i="1"/>
  <c r="DO550" i="1"/>
  <c r="DP550" i="1"/>
  <c r="DQ550" i="1"/>
  <c r="DR550" i="1"/>
  <c r="DS550" i="1"/>
  <c r="DM551" i="1"/>
  <c r="DN551" i="1"/>
  <c r="DO551" i="1"/>
  <c r="DP551" i="1"/>
  <c r="DQ551" i="1"/>
  <c r="DR551" i="1"/>
  <c r="DS551" i="1"/>
  <c r="DM552" i="1"/>
  <c r="DN552" i="1"/>
  <c r="DO552" i="1"/>
  <c r="DP552" i="1"/>
  <c r="DQ552" i="1"/>
  <c r="DR552" i="1"/>
  <c r="DS552" i="1"/>
  <c r="DM553" i="1"/>
  <c r="DN553" i="1"/>
  <c r="DO553" i="1"/>
  <c r="DP553" i="1"/>
  <c r="DQ553" i="1"/>
  <c r="DR553" i="1"/>
  <c r="DS553" i="1"/>
  <c r="DM554" i="1"/>
  <c r="DN554" i="1"/>
  <c r="DO554" i="1"/>
  <c r="DP554" i="1"/>
  <c r="DQ554" i="1"/>
  <c r="DR554" i="1"/>
  <c r="DS554" i="1"/>
  <c r="DM555" i="1"/>
  <c r="DN555" i="1"/>
  <c r="DO555" i="1"/>
  <c r="DP555" i="1"/>
  <c r="DQ555" i="1"/>
  <c r="DR555" i="1"/>
  <c r="DS555" i="1"/>
  <c r="DM556" i="1"/>
  <c r="DN556" i="1"/>
  <c r="DO556" i="1"/>
  <c r="DP556" i="1"/>
  <c r="DQ556" i="1"/>
  <c r="DR556" i="1"/>
  <c r="DS556" i="1"/>
  <c r="DM557" i="1"/>
  <c r="DN557" i="1"/>
  <c r="DO557" i="1"/>
  <c r="DP557" i="1"/>
  <c r="DQ557" i="1"/>
  <c r="DR557" i="1"/>
  <c r="DS557" i="1"/>
  <c r="DM558" i="1"/>
  <c r="DN558" i="1"/>
  <c r="DO558" i="1"/>
  <c r="DP558" i="1"/>
  <c r="DQ558" i="1"/>
  <c r="DR558" i="1"/>
  <c r="DS558" i="1"/>
  <c r="DM559" i="1"/>
  <c r="DN559" i="1"/>
  <c r="DO559" i="1"/>
  <c r="DP559" i="1"/>
  <c r="DQ559" i="1"/>
  <c r="DR559" i="1"/>
  <c r="DS559" i="1"/>
  <c r="DM560" i="1"/>
  <c r="DN560" i="1"/>
  <c r="DO560" i="1"/>
  <c r="DP560" i="1"/>
  <c r="DQ560" i="1"/>
  <c r="DR560" i="1"/>
  <c r="DS560" i="1"/>
  <c r="DM561" i="1"/>
  <c r="DN561" i="1"/>
  <c r="DO561" i="1"/>
  <c r="DP561" i="1"/>
  <c r="DQ561" i="1"/>
  <c r="DR561" i="1"/>
  <c r="DS561" i="1"/>
  <c r="DM562" i="1"/>
  <c r="DN562" i="1"/>
  <c r="DO562" i="1"/>
  <c r="DP562" i="1"/>
  <c r="DQ562" i="1"/>
  <c r="DR562" i="1"/>
  <c r="DS562" i="1"/>
  <c r="DM564" i="1"/>
  <c r="DN564" i="1"/>
  <c r="DO564" i="1"/>
  <c r="DP564" i="1"/>
  <c r="DQ564" i="1"/>
  <c r="DR564" i="1"/>
  <c r="DS564" i="1"/>
  <c r="DM565" i="1"/>
  <c r="DN565" i="1"/>
  <c r="DO565" i="1"/>
  <c r="DP565" i="1"/>
  <c r="DQ565" i="1"/>
  <c r="DR565" i="1"/>
  <c r="DS565" i="1"/>
  <c r="DM566" i="1"/>
  <c r="DN566" i="1"/>
  <c r="DO566" i="1"/>
  <c r="DP566" i="1"/>
  <c r="DQ566" i="1"/>
  <c r="DR566" i="1"/>
  <c r="DS566" i="1"/>
  <c r="DM567" i="1"/>
  <c r="DN567" i="1"/>
  <c r="DO567" i="1"/>
  <c r="DP567" i="1"/>
  <c r="DQ567" i="1"/>
  <c r="DR567" i="1"/>
  <c r="DS567" i="1"/>
  <c r="DM568" i="1"/>
  <c r="DN568" i="1"/>
  <c r="DO568" i="1"/>
  <c r="DP568" i="1"/>
  <c r="DQ568" i="1"/>
  <c r="DR568" i="1"/>
  <c r="DS568" i="1"/>
  <c r="DM569" i="1"/>
  <c r="DN569" i="1"/>
  <c r="DO569" i="1"/>
  <c r="DP569" i="1"/>
  <c r="DQ569" i="1"/>
  <c r="DR569" i="1"/>
  <c r="DS569" i="1"/>
  <c r="DM571" i="1"/>
  <c r="DN571" i="1"/>
  <c r="DO571" i="1"/>
  <c r="DP571" i="1"/>
  <c r="DQ571" i="1"/>
  <c r="DR571" i="1"/>
  <c r="DS571" i="1"/>
  <c r="DM572" i="1"/>
  <c r="DN572" i="1"/>
  <c r="DO572" i="1"/>
  <c r="DP572" i="1"/>
  <c r="DQ572" i="1"/>
  <c r="DR572" i="1"/>
  <c r="DS572" i="1"/>
  <c r="DM573" i="1"/>
  <c r="DN573" i="1"/>
  <c r="DO573" i="1"/>
  <c r="DP573" i="1"/>
  <c r="DQ573" i="1"/>
  <c r="DR573" i="1"/>
  <c r="DS573" i="1"/>
  <c r="DM574" i="1"/>
  <c r="DN574" i="1"/>
  <c r="DO574" i="1"/>
  <c r="DP574" i="1"/>
  <c r="DQ574" i="1"/>
  <c r="DR574" i="1"/>
  <c r="DS574" i="1"/>
  <c r="DM575" i="1"/>
  <c r="DN575" i="1"/>
  <c r="DO575" i="1"/>
  <c r="DP575" i="1"/>
  <c r="DQ575" i="1"/>
  <c r="DR575" i="1"/>
  <c r="DS575" i="1"/>
  <c r="DM576" i="1"/>
  <c r="DN576" i="1"/>
  <c r="DO576" i="1"/>
  <c r="DP576" i="1"/>
  <c r="DQ576" i="1"/>
  <c r="DR576" i="1"/>
  <c r="DS576" i="1"/>
  <c r="DM578" i="1"/>
  <c r="DN578" i="1"/>
  <c r="DO578" i="1"/>
  <c r="DP578" i="1"/>
  <c r="DQ578" i="1"/>
  <c r="DR578" i="1"/>
  <c r="DS578" i="1"/>
  <c r="DM579" i="1"/>
  <c r="DN579" i="1"/>
  <c r="DO579" i="1"/>
  <c r="DP579" i="1"/>
  <c r="DQ579" i="1"/>
  <c r="DR579" i="1"/>
  <c r="DS579" i="1"/>
  <c r="DM581" i="1"/>
  <c r="DN581" i="1"/>
  <c r="DO581" i="1"/>
  <c r="DP581" i="1"/>
  <c r="DQ581" i="1"/>
  <c r="DR581" i="1"/>
  <c r="DS581" i="1"/>
  <c r="DM582" i="1"/>
  <c r="DN582" i="1"/>
  <c r="DO582" i="1"/>
  <c r="DP582" i="1"/>
  <c r="DQ582" i="1"/>
  <c r="DR582" i="1"/>
  <c r="DS582" i="1"/>
  <c r="DM584" i="1"/>
  <c r="DN584" i="1"/>
  <c r="DO584" i="1"/>
  <c r="DP584" i="1"/>
  <c r="DQ584" i="1"/>
  <c r="DR584" i="1"/>
  <c r="DS584" i="1"/>
  <c r="DM585" i="1"/>
  <c r="DN585" i="1"/>
  <c r="DO585" i="1"/>
  <c r="DP585" i="1"/>
  <c r="DQ585" i="1"/>
  <c r="DR585" i="1"/>
  <c r="DS585" i="1"/>
  <c r="DM587" i="1"/>
  <c r="DN587" i="1"/>
  <c r="DO587" i="1"/>
  <c r="DP587" i="1"/>
  <c r="DQ587" i="1"/>
  <c r="DR587" i="1"/>
  <c r="DS587" i="1"/>
  <c r="DM588" i="1"/>
  <c r="DN588" i="1"/>
  <c r="DO588" i="1"/>
  <c r="DP588" i="1"/>
  <c r="DQ588" i="1"/>
  <c r="DR588" i="1"/>
  <c r="DS588" i="1"/>
  <c r="DM589" i="1"/>
  <c r="DN589" i="1"/>
  <c r="DO589" i="1"/>
  <c r="DP589" i="1"/>
  <c r="DQ589" i="1"/>
  <c r="DR589" i="1"/>
  <c r="DS589" i="1"/>
  <c r="DM590" i="1"/>
  <c r="DN590" i="1"/>
  <c r="DO590" i="1"/>
  <c r="DP590" i="1"/>
  <c r="DQ590" i="1"/>
  <c r="DR590" i="1"/>
  <c r="DS590" i="1"/>
  <c r="DM591" i="1"/>
  <c r="DN591" i="1"/>
  <c r="DO591" i="1"/>
  <c r="DP591" i="1"/>
  <c r="DQ591" i="1"/>
  <c r="DR591" i="1"/>
  <c r="DS591" i="1"/>
  <c r="DM592" i="1"/>
  <c r="DN592" i="1"/>
  <c r="DO592" i="1"/>
  <c r="DP592" i="1"/>
  <c r="DQ592" i="1"/>
  <c r="DR592" i="1"/>
  <c r="DS592" i="1"/>
  <c r="DM593" i="1"/>
  <c r="DN593" i="1"/>
  <c r="DO593" i="1"/>
  <c r="DP593" i="1"/>
  <c r="DQ593" i="1"/>
  <c r="DR593" i="1"/>
  <c r="DS593" i="1"/>
  <c r="DM594" i="1"/>
  <c r="DN594" i="1"/>
  <c r="DO594" i="1"/>
  <c r="DP594" i="1"/>
  <c r="DQ594" i="1"/>
  <c r="DR594" i="1"/>
  <c r="DS594" i="1"/>
  <c r="DM595" i="1"/>
  <c r="DN595" i="1"/>
  <c r="DO595" i="1"/>
  <c r="DP595" i="1"/>
  <c r="DQ595" i="1"/>
  <c r="DR595" i="1"/>
  <c r="DS595" i="1"/>
  <c r="DM596" i="1"/>
  <c r="DN596" i="1"/>
  <c r="DO596" i="1"/>
  <c r="DP596" i="1"/>
  <c r="DQ596" i="1"/>
  <c r="DR596" i="1"/>
  <c r="DS596" i="1"/>
  <c r="DM597" i="1"/>
  <c r="DN597" i="1"/>
  <c r="DO597" i="1"/>
  <c r="DP597" i="1"/>
  <c r="DQ597" i="1"/>
  <c r="DR597" i="1"/>
  <c r="DS597" i="1"/>
  <c r="DM598" i="1"/>
  <c r="DN598" i="1"/>
  <c r="DO598" i="1"/>
  <c r="DP598" i="1"/>
  <c r="DQ598" i="1"/>
  <c r="DR598" i="1"/>
  <c r="DS598" i="1"/>
  <c r="DM599" i="1"/>
  <c r="DN599" i="1"/>
  <c r="DO599" i="1"/>
  <c r="DP599" i="1"/>
  <c r="DQ599" i="1"/>
  <c r="DR599" i="1"/>
  <c r="DS599" i="1"/>
  <c r="DM600" i="1"/>
  <c r="DN600" i="1"/>
  <c r="DO600" i="1"/>
  <c r="DP600" i="1"/>
  <c r="DQ600" i="1"/>
  <c r="DR600" i="1"/>
  <c r="DS600" i="1"/>
  <c r="DM601" i="1"/>
  <c r="DN601" i="1"/>
  <c r="DO601" i="1"/>
  <c r="DP601" i="1"/>
  <c r="DQ601" i="1"/>
  <c r="DR601" i="1"/>
  <c r="DS601" i="1"/>
  <c r="DM602" i="1"/>
  <c r="DN602" i="1"/>
  <c r="DO602" i="1"/>
  <c r="DP602" i="1"/>
  <c r="DQ602" i="1"/>
  <c r="DR602" i="1"/>
  <c r="DS602" i="1"/>
  <c r="DM603" i="1"/>
  <c r="DN603" i="1"/>
  <c r="DO603" i="1"/>
  <c r="DP603" i="1"/>
  <c r="DQ603" i="1"/>
  <c r="DR603" i="1"/>
  <c r="DS603" i="1"/>
  <c r="DM604" i="1"/>
  <c r="DN604" i="1"/>
  <c r="DO604" i="1"/>
  <c r="DP604" i="1"/>
  <c r="DQ604" i="1"/>
  <c r="DR604" i="1"/>
  <c r="DS604" i="1"/>
  <c r="DM607" i="1"/>
  <c r="DN607" i="1"/>
  <c r="DO607" i="1"/>
  <c r="DP607" i="1"/>
  <c r="DQ607" i="1"/>
  <c r="DR607" i="1"/>
  <c r="DS607" i="1"/>
  <c r="DM609" i="1"/>
  <c r="DN609" i="1"/>
  <c r="DO609" i="1"/>
  <c r="DP609" i="1"/>
  <c r="DQ609" i="1"/>
  <c r="DR609" i="1"/>
  <c r="DS609" i="1"/>
  <c r="DM610" i="1"/>
  <c r="DN610" i="1"/>
  <c r="DO610" i="1"/>
  <c r="DP610" i="1"/>
  <c r="DQ610" i="1"/>
  <c r="DR610" i="1"/>
  <c r="DS610" i="1"/>
  <c r="DM611" i="1"/>
  <c r="DN611" i="1"/>
  <c r="DO611" i="1"/>
  <c r="DP611" i="1"/>
  <c r="DQ611" i="1"/>
  <c r="DR611" i="1"/>
  <c r="DS611" i="1"/>
  <c r="DM612" i="1"/>
  <c r="DN612" i="1"/>
  <c r="DO612" i="1"/>
  <c r="DP612" i="1"/>
  <c r="DQ612" i="1"/>
  <c r="DR612" i="1"/>
  <c r="DS612" i="1"/>
  <c r="DM614" i="1"/>
  <c r="DN614" i="1"/>
  <c r="DO614" i="1"/>
  <c r="DP614" i="1"/>
  <c r="DQ614" i="1"/>
  <c r="DR614" i="1"/>
  <c r="DS614" i="1"/>
  <c r="DM615" i="1"/>
  <c r="DN615" i="1"/>
  <c r="DO615" i="1"/>
  <c r="DP615" i="1"/>
  <c r="DQ615" i="1"/>
  <c r="DR615" i="1"/>
  <c r="DS615" i="1"/>
  <c r="DM616" i="1"/>
  <c r="DN616" i="1"/>
  <c r="DO616" i="1"/>
  <c r="DP616" i="1"/>
  <c r="DQ616" i="1"/>
  <c r="DR616" i="1"/>
  <c r="DS616" i="1"/>
  <c r="DM617" i="1"/>
  <c r="DN617" i="1"/>
  <c r="DO617" i="1"/>
  <c r="DP617" i="1"/>
  <c r="DQ617" i="1"/>
  <c r="DR617" i="1"/>
  <c r="DS617" i="1"/>
  <c r="DM619" i="1"/>
  <c r="DN619" i="1"/>
  <c r="DO619" i="1"/>
  <c r="DP619" i="1"/>
  <c r="DQ619" i="1"/>
  <c r="DR619" i="1"/>
  <c r="DS619" i="1"/>
  <c r="DM620" i="1"/>
  <c r="DN620" i="1"/>
  <c r="DO620" i="1"/>
  <c r="DP620" i="1"/>
  <c r="DQ620" i="1"/>
  <c r="DR620" i="1"/>
  <c r="DS620" i="1"/>
  <c r="DM624" i="1"/>
  <c r="DN624" i="1"/>
  <c r="DO624" i="1"/>
  <c r="DP624" i="1"/>
  <c r="DQ624" i="1"/>
  <c r="DR624" i="1"/>
  <c r="DS624" i="1"/>
  <c r="DM625" i="1"/>
  <c r="DN625" i="1"/>
  <c r="DO625" i="1"/>
  <c r="DP625" i="1"/>
  <c r="DQ625" i="1"/>
  <c r="DR625" i="1"/>
  <c r="DS625" i="1"/>
  <c r="DM626" i="1"/>
  <c r="DN626" i="1"/>
  <c r="DO626" i="1"/>
  <c r="DP626" i="1"/>
  <c r="DQ626" i="1"/>
  <c r="DR626" i="1"/>
  <c r="DS626" i="1"/>
  <c r="DM628" i="1"/>
  <c r="DN628" i="1"/>
  <c r="DO628" i="1"/>
  <c r="DP628" i="1"/>
  <c r="DQ628" i="1"/>
  <c r="DR628" i="1"/>
  <c r="DS628" i="1"/>
  <c r="DM629" i="1"/>
  <c r="DN629" i="1"/>
  <c r="DO629" i="1"/>
  <c r="DP629" i="1"/>
  <c r="DQ629" i="1"/>
  <c r="DR629" i="1"/>
  <c r="DS629" i="1"/>
  <c r="DM630" i="1"/>
  <c r="DN630" i="1"/>
  <c r="DO630" i="1"/>
  <c r="DP630" i="1"/>
  <c r="DQ630" i="1"/>
  <c r="DR630" i="1"/>
  <c r="DS630" i="1"/>
  <c r="DM631" i="1"/>
  <c r="DN631" i="1"/>
  <c r="DO631" i="1"/>
  <c r="DP631" i="1"/>
  <c r="DQ631" i="1"/>
  <c r="DR631" i="1"/>
  <c r="DS631" i="1"/>
  <c r="DM634" i="1"/>
  <c r="DN634" i="1"/>
  <c r="DO634" i="1"/>
  <c r="DP634" i="1"/>
  <c r="DQ634" i="1"/>
  <c r="DR634" i="1"/>
  <c r="DS634" i="1"/>
  <c r="DM635" i="1"/>
  <c r="DN635" i="1"/>
  <c r="DO635" i="1"/>
  <c r="DP635" i="1"/>
  <c r="DQ635" i="1"/>
  <c r="DR635" i="1"/>
  <c r="DS635" i="1"/>
  <c r="DM639" i="1"/>
  <c r="DN639" i="1"/>
  <c r="DO639" i="1"/>
  <c r="DP639" i="1"/>
  <c r="DQ639" i="1"/>
  <c r="DR639" i="1"/>
  <c r="DS639" i="1"/>
  <c r="DM642" i="1"/>
  <c r="DN642" i="1"/>
  <c r="DO642" i="1"/>
  <c r="DP642" i="1"/>
  <c r="DQ642" i="1"/>
  <c r="DR642" i="1"/>
  <c r="DS642" i="1"/>
  <c r="DM643" i="1"/>
  <c r="DN643" i="1"/>
  <c r="DO643" i="1"/>
  <c r="DP643" i="1"/>
  <c r="DQ643" i="1"/>
  <c r="DR643" i="1"/>
  <c r="DS643" i="1"/>
  <c r="DM644" i="1"/>
  <c r="DN644" i="1"/>
  <c r="DO644" i="1"/>
  <c r="DP644" i="1"/>
  <c r="DQ644" i="1"/>
  <c r="DR644" i="1"/>
  <c r="DS644" i="1"/>
  <c r="DM645" i="1"/>
  <c r="DN645" i="1"/>
  <c r="DO645" i="1"/>
  <c r="DP645" i="1"/>
  <c r="DQ645" i="1"/>
  <c r="DR645" i="1"/>
  <c r="DS645" i="1"/>
  <c r="DM646" i="1"/>
  <c r="DN646" i="1"/>
  <c r="DO646" i="1"/>
  <c r="DP646" i="1"/>
  <c r="DQ646" i="1"/>
  <c r="DR646" i="1"/>
  <c r="DS646" i="1"/>
  <c r="DM647" i="1"/>
  <c r="DN647" i="1"/>
  <c r="DO647" i="1"/>
  <c r="DP647" i="1"/>
  <c r="DQ647" i="1"/>
  <c r="DR647" i="1"/>
  <c r="DS647" i="1"/>
  <c r="DM648" i="1"/>
  <c r="DN648" i="1"/>
  <c r="DO648" i="1"/>
  <c r="DP648" i="1"/>
  <c r="DQ648" i="1"/>
  <c r="DR648" i="1"/>
  <c r="DS648" i="1"/>
  <c r="DM652" i="1"/>
  <c r="DN652" i="1"/>
  <c r="DO652" i="1"/>
  <c r="DP652" i="1"/>
  <c r="DQ652" i="1"/>
  <c r="DR652" i="1"/>
  <c r="DS652" i="1"/>
  <c r="DM653" i="1"/>
  <c r="DN653" i="1"/>
  <c r="DO653" i="1"/>
  <c r="DP653" i="1"/>
  <c r="DQ653" i="1"/>
  <c r="DR653" i="1"/>
  <c r="DS653" i="1"/>
  <c r="DM654" i="1"/>
  <c r="DN654" i="1"/>
  <c r="DO654" i="1"/>
  <c r="DP654" i="1"/>
  <c r="DQ654" i="1"/>
  <c r="DR654" i="1"/>
  <c r="DS654" i="1"/>
  <c r="DM655" i="1"/>
  <c r="DN655" i="1"/>
  <c r="DO655" i="1"/>
  <c r="DP655" i="1"/>
  <c r="DQ655" i="1"/>
  <c r="DR655" i="1"/>
  <c r="DS655" i="1"/>
  <c r="DM656" i="1"/>
  <c r="DN656" i="1"/>
  <c r="DO656" i="1"/>
  <c r="DP656" i="1"/>
  <c r="DQ656" i="1"/>
  <c r="DR656" i="1"/>
  <c r="DS656" i="1"/>
  <c r="DM657" i="1"/>
  <c r="DN657" i="1"/>
  <c r="DO657" i="1"/>
  <c r="DP657" i="1"/>
  <c r="DQ657" i="1"/>
  <c r="DR657" i="1"/>
  <c r="DS657" i="1"/>
  <c r="DM658" i="1"/>
  <c r="DN658" i="1"/>
  <c r="DO658" i="1"/>
  <c r="DP658" i="1"/>
  <c r="DQ658" i="1"/>
  <c r="DR658" i="1"/>
  <c r="DS658" i="1"/>
  <c r="DM659" i="1"/>
  <c r="DN659" i="1"/>
  <c r="DO659" i="1"/>
  <c r="DP659" i="1"/>
  <c r="DQ659" i="1"/>
  <c r="DR659" i="1"/>
  <c r="DS659" i="1"/>
  <c r="DM660" i="1"/>
  <c r="DN660" i="1"/>
  <c r="DO660" i="1"/>
  <c r="DP660" i="1"/>
  <c r="DQ660" i="1"/>
  <c r="DR660" i="1"/>
  <c r="DS660" i="1"/>
  <c r="DM661" i="1"/>
  <c r="DN661" i="1"/>
  <c r="DO661" i="1"/>
  <c r="DP661" i="1"/>
  <c r="DQ661" i="1"/>
  <c r="DR661" i="1"/>
  <c r="DS661" i="1"/>
  <c r="DM662" i="1"/>
  <c r="DN662" i="1"/>
  <c r="DO662" i="1"/>
  <c r="DP662" i="1"/>
  <c r="DQ662" i="1"/>
  <c r="DR662" i="1"/>
  <c r="DS662" i="1"/>
  <c r="DM663" i="1"/>
  <c r="DN663" i="1"/>
  <c r="DO663" i="1"/>
  <c r="DP663" i="1"/>
  <c r="DQ663" i="1"/>
  <c r="DR663" i="1"/>
  <c r="DS663" i="1"/>
  <c r="DM664" i="1"/>
  <c r="DN664" i="1"/>
  <c r="DO664" i="1"/>
  <c r="DP664" i="1"/>
  <c r="DQ664" i="1"/>
  <c r="DR664" i="1"/>
  <c r="DS664" i="1"/>
  <c r="DM665" i="1"/>
  <c r="DN665" i="1"/>
  <c r="DO665" i="1"/>
  <c r="DP665" i="1"/>
  <c r="DQ665" i="1"/>
  <c r="DR665" i="1"/>
  <c r="DS665" i="1"/>
  <c r="DM667" i="1"/>
  <c r="DN667" i="1"/>
  <c r="DO667" i="1"/>
  <c r="DP667" i="1"/>
  <c r="DQ667" i="1"/>
  <c r="DR667" i="1"/>
  <c r="DS667" i="1"/>
  <c r="DM668" i="1"/>
  <c r="DN668" i="1"/>
  <c r="DO668" i="1"/>
  <c r="DP668" i="1"/>
  <c r="DQ668" i="1"/>
  <c r="DR668" i="1"/>
  <c r="DS668" i="1"/>
  <c r="DM669" i="1"/>
  <c r="DN669" i="1"/>
  <c r="DO669" i="1"/>
  <c r="DP669" i="1"/>
  <c r="DQ669" i="1"/>
  <c r="DR669" i="1"/>
  <c r="DS669" i="1"/>
  <c r="DM670" i="1"/>
  <c r="DN670" i="1"/>
  <c r="DO670" i="1"/>
  <c r="DP670" i="1"/>
  <c r="DQ670" i="1"/>
  <c r="DR670" i="1"/>
  <c r="DS670" i="1"/>
  <c r="DM671" i="1"/>
  <c r="DN671" i="1"/>
  <c r="DO671" i="1"/>
  <c r="DP671" i="1"/>
  <c r="DQ671" i="1"/>
  <c r="DR671" i="1"/>
  <c r="DS671" i="1"/>
  <c r="DM673" i="1"/>
  <c r="DN673" i="1"/>
  <c r="DO673" i="1"/>
  <c r="DP673" i="1"/>
  <c r="DQ673" i="1"/>
  <c r="DR673" i="1"/>
  <c r="DS673" i="1"/>
  <c r="DM674" i="1"/>
  <c r="DN674" i="1"/>
  <c r="DO674" i="1"/>
  <c r="DP674" i="1"/>
  <c r="DQ674" i="1"/>
  <c r="DR674" i="1"/>
  <c r="DS674" i="1"/>
  <c r="DM675" i="1"/>
  <c r="DN675" i="1"/>
  <c r="DO675" i="1"/>
  <c r="DP675" i="1"/>
  <c r="DQ675" i="1"/>
  <c r="DR675" i="1"/>
  <c r="DS675" i="1"/>
  <c r="DM676" i="1"/>
  <c r="DN676" i="1"/>
  <c r="DO676" i="1"/>
  <c r="DP676" i="1"/>
  <c r="DQ676" i="1"/>
  <c r="DR676" i="1"/>
  <c r="DS676" i="1"/>
  <c r="DM677" i="1"/>
  <c r="DN677" i="1"/>
  <c r="DO677" i="1"/>
  <c r="DP677" i="1"/>
  <c r="DQ677" i="1"/>
  <c r="DR677" i="1"/>
  <c r="DS677" i="1"/>
  <c r="DM678" i="1"/>
  <c r="DN678" i="1"/>
  <c r="DO678" i="1"/>
  <c r="DP678" i="1"/>
  <c r="DQ678" i="1"/>
  <c r="DR678" i="1"/>
  <c r="DS678" i="1"/>
  <c r="DM681" i="1"/>
  <c r="DN681" i="1"/>
  <c r="DO681" i="1"/>
  <c r="DP681" i="1"/>
  <c r="DQ681" i="1"/>
  <c r="DR681" i="1"/>
  <c r="DS681" i="1"/>
  <c r="DM683" i="1"/>
  <c r="DN683" i="1"/>
  <c r="DO683" i="1"/>
  <c r="DP683" i="1"/>
  <c r="DQ683" i="1"/>
  <c r="DR683" i="1"/>
  <c r="DS683" i="1"/>
  <c r="DM684" i="1"/>
  <c r="DN684" i="1"/>
  <c r="DO684" i="1"/>
  <c r="DP684" i="1"/>
  <c r="DQ684" i="1"/>
  <c r="DR684" i="1"/>
  <c r="DS684" i="1"/>
  <c r="DM686" i="1"/>
  <c r="DN686" i="1"/>
  <c r="DO686" i="1"/>
  <c r="DP686" i="1"/>
  <c r="DQ686" i="1"/>
  <c r="DR686" i="1"/>
  <c r="DS686" i="1"/>
  <c r="DM687" i="1"/>
  <c r="DN687" i="1"/>
  <c r="DO687" i="1"/>
  <c r="DP687" i="1"/>
  <c r="DQ687" i="1"/>
  <c r="DR687" i="1"/>
  <c r="DS687" i="1"/>
  <c r="DM688" i="1"/>
  <c r="DN688" i="1"/>
  <c r="DO688" i="1"/>
  <c r="DP688" i="1"/>
  <c r="DQ688" i="1"/>
  <c r="DR688" i="1"/>
  <c r="DS688" i="1"/>
  <c r="DM689" i="1"/>
  <c r="DN689" i="1"/>
  <c r="DO689" i="1"/>
  <c r="DP689" i="1"/>
  <c r="DQ689" i="1"/>
  <c r="DR689" i="1"/>
  <c r="DS689" i="1"/>
  <c r="DM690" i="1"/>
  <c r="DN690" i="1"/>
  <c r="DO690" i="1"/>
  <c r="DP690" i="1"/>
  <c r="DQ690" i="1"/>
  <c r="DR690" i="1"/>
  <c r="DS690" i="1"/>
  <c r="DM691" i="1"/>
  <c r="DN691" i="1"/>
  <c r="DO691" i="1"/>
  <c r="DP691" i="1"/>
  <c r="DQ691" i="1"/>
  <c r="DR691" i="1"/>
  <c r="DS691" i="1"/>
  <c r="DM692" i="1"/>
  <c r="DN692" i="1"/>
  <c r="DO692" i="1"/>
  <c r="DP692" i="1"/>
  <c r="DQ692" i="1"/>
  <c r="DR692" i="1"/>
  <c r="DS692" i="1"/>
  <c r="DM694" i="1"/>
  <c r="DN694" i="1"/>
  <c r="DO694" i="1"/>
  <c r="DP694" i="1"/>
  <c r="DQ694" i="1"/>
  <c r="DR694" i="1"/>
  <c r="DS694" i="1"/>
  <c r="DM696" i="1"/>
  <c r="DN696" i="1"/>
  <c r="DO696" i="1"/>
  <c r="DP696" i="1"/>
  <c r="DQ696" i="1"/>
  <c r="DR696" i="1"/>
  <c r="DS696" i="1"/>
  <c r="DM697" i="1"/>
  <c r="DN697" i="1"/>
  <c r="DO697" i="1"/>
  <c r="DP697" i="1"/>
  <c r="DQ697" i="1"/>
  <c r="DR697" i="1"/>
  <c r="DS697" i="1"/>
  <c r="DM699" i="1"/>
  <c r="DN699" i="1"/>
  <c r="DO699" i="1"/>
  <c r="DP699" i="1"/>
  <c r="DQ699" i="1"/>
  <c r="DR699" i="1"/>
  <c r="DS699" i="1"/>
  <c r="DM701" i="1"/>
  <c r="DN701" i="1"/>
  <c r="DO701" i="1"/>
  <c r="DP701" i="1"/>
  <c r="DQ701" i="1"/>
  <c r="DR701" i="1"/>
  <c r="DS701" i="1"/>
  <c r="DM703" i="1"/>
  <c r="DN703" i="1"/>
  <c r="DO703" i="1"/>
  <c r="DP703" i="1"/>
  <c r="DQ703" i="1"/>
  <c r="DR703" i="1"/>
  <c r="DS703" i="1"/>
  <c r="DM704" i="1"/>
  <c r="DN704" i="1"/>
  <c r="DO704" i="1"/>
  <c r="DP704" i="1"/>
  <c r="DQ704" i="1"/>
  <c r="DR704" i="1"/>
  <c r="DS704" i="1"/>
  <c r="DM705" i="1"/>
  <c r="DN705" i="1"/>
  <c r="DO705" i="1"/>
  <c r="DP705" i="1"/>
  <c r="DQ705" i="1"/>
  <c r="DR705" i="1"/>
  <c r="DS705" i="1"/>
  <c r="DM706" i="1"/>
  <c r="DN706" i="1"/>
  <c r="DO706" i="1"/>
  <c r="DP706" i="1"/>
  <c r="DQ706" i="1"/>
  <c r="DR706" i="1"/>
  <c r="DS706" i="1"/>
  <c r="DM707" i="1"/>
  <c r="DN707" i="1"/>
  <c r="DO707" i="1"/>
  <c r="DP707" i="1"/>
  <c r="DQ707" i="1"/>
  <c r="DR707" i="1"/>
  <c r="DS707" i="1"/>
  <c r="DM708" i="1"/>
  <c r="DN708" i="1"/>
  <c r="DO708" i="1"/>
  <c r="DP708" i="1"/>
  <c r="DQ708" i="1"/>
  <c r="DR708" i="1"/>
  <c r="DS708" i="1"/>
  <c r="DM709" i="1"/>
  <c r="DN709" i="1"/>
  <c r="DO709" i="1"/>
  <c r="DP709" i="1"/>
  <c r="DQ709" i="1"/>
  <c r="DR709" i="1"/>
  <c r="DS709" i="1"/>
  <c r="DM711" i="1"/>
  <c r="DN711" i="1"/>
  <c r="DO711" i="1"/>
  <c r="DP711" i="1"/>
  <c r="DQ711" i="1"/>
  <c r="DR711" i="1"/>
  <c r="DS711" i="1"/>
  <c r="DM713" i="1"/>
  <c r="DN713" i="1"/>
  <c r="DO713" i="1"/>
  <c r="DP713" i="1"/>
  <c r="DQ713" i="1"/>
  <c r="DR713" i="1"/>
  <c r="DS713" i="1"/>
  <c r="DM716" i="1"/>
  <c r="DN716" i="1"/>
  <c r="DO716" i="1"/>
  <c r="DP716" i="1"/>
  <c r="DQ716" i="1"/>
  <c r="DR716" i="1"/>
  <c r="DS716" i="1"/>
  <c r="DM717" i="1"/>
  <c r="DN717" i="1"/>
  <c r="DO717" i="1"/>
  <c r="DP717" i="1"/>
  <c r="DQ717" i="1"/>
  <c r="DR717" i="1"/>
  <c r="DS717" i="1"/>
  <c r="DM718" i="1"/>
  <c r="DN718" i="1"/>
  <c r="DO718" i="1"/>
  <c r="DP718" i="1"/>
  <c r="DQ718" i="1"/>
  <c r="DR718" i="1"/>
  <c r="DS718" i="1"/>
  <c r="DM719" i="1"/>
  <c r="DN719" i="1"/>
  <c r="DO719" i="1"/>
  <c r="DP719" i="1"/>
  <c r="DQ719" i="1"/>
  <c r="DR719" i="1"/>
  <c r="DS719" i="1"/>
  <c r="DM720" i="1"/>
  <c r="DN720" i="1"/>
  <c r="DO720" i="1"/>
  <c r="DP720" i="1"/>
  <c r="DQ720" i="1"/>
  <c r="DR720" i="1"/>
  <c r="DS720" i="1"/>
  <c r="DM721" i="1"/>
  <c r="DN721" i="1"/>
  <c r="DO721" i="1"/>
  <c r="DP721" i="1"/>
  <c r="DQ721" i="1"/>
  <c r="DR721" i="1"/>
  <c r="DS721" i="1"/>
  <c r="DM723" i="1"/>
  <c r="DN723" i="1"/>
  <c r="DO723" i="1"/>
  <c r="DP723" i="1"/>
  <c r="DQ723" i="1"/>
  <c r="DR723" i="1"/>
  <c r="DS723" i="1"/>
  <c r="DM724" i="1"/>
  <c r="DN724" i="1"/>
  <c r="DO724" i="1"/>
  <c r="DP724" i="1"/>
  <c r="DQ724" i="1"/>
  <c r="DR724" i="1"/>
  <c r="DS724" i="1"/>
  <c r="DM725" i="1"/>
  <c r="DN725" i="1"/>
  <c r="DO725" i="1"/>
  <c r="DP725" i="1"/>
  <c r="DQ725" i="1"/>
  <c r="DR725" i="1"/>
  <c r="DS725" i="1"/>
  <c r="DM729" i="1"/>
  <c r="DN729" i="1"/>
  <c r="DO729" i="1"/>
  <c r="DP729" i="1"/>
  <c r="DQ729" i="1"/>
  <c r="DR729" i="1"/>
  <c r="DS729" i="1"/>
  <c r="DM730" i="1"/>
  <c r="DN730" i="1"/>
  <c r="DO730" i="1"/>
  <c r="DP730" i="1"/>
  <c r="DQ730" i="1"/>
  <c r="DR730" i="1"/>
  <c r="DS730" i="1"/>
  <c r="DM733" i="1"/>
  <c r="DN733" i="1"/>
  <c r="DO733" i="1"/>
  <c r="DP733" i="1"/>
  <c r="DQ733" i="1"/>
  <c r="DR733" i="1"/>
  <c r="DS733" i="1"/>
  <c r="DM734" i="1"/>
  <c r="DN734" i="1"/>
  <c r="DO734" i="1"/>
  <c r="DP734" i="1"/>
  <c r="DQ734" i="1"/>
  <c r="DR734" i="1"/>
  <c r="DS734" i="1"/>
  <c r="DM735" i="1"/>
  <c r="DN735" i="1"/>
  <c r="DO735" i="1"/>
  <c r="DP735" i="1"/>
  <c r="DQ735" i="1"/>
  <c r="DR735" i="1"/>
  <c r="DS735" i="1"/>
  <c r="DM736" i="1"/>
  <c r="DN736" i="1"/>
  <c r="DO736" i="1"/>
  <c r="DP736" i="1"/>
  <c r="DQ736" i="1"/>
  <c r="DR736" i="1"/>
  <c r="DS736" i="1"/>
  <c r="DM737" i="1"/>
  <c r="DN737" i="1"/>
  <c r="DO737" i="1"/>
  <c r="DP737" i="1"/>
  <c r="DQ737" i="1"/>
  <c r="DR737" i="1"/>
  <c r="DS737" i="1"/>
  <c r="DM738" i="1"/>
  <c r="DN738" i="1"/>
  <c r="DO738" i="1"/>
  <c r="DP738" i="1"/>
  <c r="DQ738" i="1"/>
  <c r="DR738" i="1"/>
  <c r="DS738" i="1"/>
  <c r="DM739" i="1"/>
  <c r="DN739" i="1"/>
  <c r="DO739" i="1"/>
  <c r="DP739" i="1"/>
  <c r="DQ739" i="1"/>
  <c r="DR739" i="1"/>
  <c r="DS739" i="1"/>
  <c r="DM740" i="1"/>
  <c r="DN740" i="1"/>
  <c r="DO740" i="1"/>
  <c r="DP740" i="1"/>
  <c r="DQ740" i="1"/>
  <c r="DR740" i="1"/>
  <c r="DS740" i="1"/>
  <c r="DM742" i="1"/>
  <c r="DN742" i="1"/>
  <c r="DO742" i="1"/>
  <c r="DP742" i="1"/>
  <c r="DQ742" i="1"/>
  <c r="DR742" i="1"/>
  <c r="DS742" i="1"/>
  <c r="DM743" i="1"/>
  <c r="DN743" i="1"/>
  <c r="DO743" i="1"/>
  <c r="DP743" i="1"/>
  <c r="DQ743" i="1"/>
  <c r="DR743" i="1"/>
  <c r="DS743" i="1"/>
  <c r="DM744" i="1"/>
  <c r="DN744" i="1"/>
  <c r="DO744" i="1"/>
  <c r="DP744" i="1"/>
  <c r="DQ744" i="1"/>
  <c r="DR744" i="1"/>
  <c r="DS744" i="1"/>
  <c r="DM747" i="1"/>
  <c r="DN747" i="1"/>
  <c r="DO747" i="1"/>
  <c r="DP747" i="1"/>
  <c r="DQ747" i="1"/>
  <c r="DR747" i="1"/>
  <c r="DS747" i="1"/>
  <c r="DM748" i="1"/>
  <c r="DN748" i="1"/>
  <c r="DO748" i="1"/>
  <c r="DP748" i="1"/>
  <c r="DQ748" i="1"/>
  <c r="DR748" i="1"/>
  <c r="DS748" i="1"/>
  <c r="DM749" i="1"/>
  <c r="DN749" i="1"/>
  <c r="DO749" i="1"/>
  <c r="DP749" i="1"/>
  <c r="DQ749" i="1"/>
  <c r="DR749" i="1"/>
  <c r="DS749" i="1"/>
  <c r="DM751" i="1"/>
  <c r="DN751" i="1"/>
  <c r="DO751" i="1"/>
  <c r="DP751" i="1"/>
  <c r="DQ751" i="1"/>
  <c r="DR751" i="1"/>
  <c r="DS751" i="1"/>
  <c r="DM753" i="1"/>
  <c r="DN753" i="1"/>
  <c r="DO753" i="1"/>
  <c r="DP753" i="1"/>
  <c r="DQ753" i="1"/>
  <c r="DR753" i="1"/>
  <c r="DS753" i="1"/>
  <c r="DM755" i="1"/>
  <c r="DN755" i="1"/>
  <c r="DO755" i="1"/>
  <c r="DP755" i="1"/>
  <c r="DQ755" i="1"/>
  <c r="DR755" i="1"/>
  <c r="DS755" i="1"/>
  <c r="DM756" i="1"/>
  <c r="DN756" i="1"/>
  <c r="DO756" i="1"/>
  <c r="DP756" i="1"/>
  <c r="DQ756" i="1"/>
  <c r="DR756" i="1"/>
  <c r="DS756" i="1"/>
  <c r="DM758" i="1"/>
  <c r="DN758" i="1"/>
  <c r="DO758" i="1"/>
  <c r="DP758" i="1"/>
  <c r="DQ758" i="1"/>
  <c r="DR758" i="1"/>
  <c r="DS758" i="1"/>
  <c r="DM759" i="1"/>
  <c r="DN759" i="1"/>
  <c r="DO759" i="1"/>
  <c r="DP759" i="1"/>
  <c r="DQ759" i="1"/>
  <c r="DR759" i="1"/>
  <c r="DS759" i="1"/>
  <c r="DM760" i="1"/>
  <c r="DN760" i="1"/>
  <c r="DO760" i="1"/>
  <c r="DP760" i="1"/>
  <c r="DQ760" i="1"/>
  <c r="DR760" i="1"/>
  <c r="DS760" i="1"/>
  <c r="DM761" i="1"/>
  <c r="DN761" i="1"/>
  <c r="DO761" i="1"/>
  <c r="DP761" i="1"/>
  <c r="DQ761" i="1"/>
  <c r="DR761" i="1"/>
  <c r="DS761" i="1"/>
  <c r="DM762" i="1"/>
  <c r="DN762" i="1"/>
  <c r="DO762" i="1"/>
  <c r="DP762" i="1"/>
  <c r="DQ762" i="1"/>
  <c r="DR762" i="1"/>
  <c r="DS762" i="1"/>
  <c r="DM763" i="1"/>
  <c r="DN763" i="1"/>
  <c r="DO763" i="1"/>
  <c r="DP763" i="1"/>
  <c r="DQ763" i="1"/>
  <c r="DR763" i="1"/>
  <c r="DS763" i="1"/>
  <c r="DM764" i="1"/>
  <c r="DN764" i="1"/>
  <c r="DO764" i="1"/>
  <c r="DP764" i="1"/>
  <c r="DQ764" i="1"/>
  <c r="DR764" i="1"/>
  <c r="DS764" i="1"/>
  <c r="DM769" i="1"/>
  <c r="DN769" i="1"/>
  <c r="DO769" i="1"/>
  <c r="DP769" i="1"/>
  <c r="DQ769" i="1"/>
  <c r="DR769" i="1"/>
  <c r="DS769" i="1"/>
  <c r="DM771" i="1"/>
  <c r="DN771" i="1"/>
  <c r="DO771" i="1"/>
  <c r="DP771" i="1"/>
  <c r="DQ771" i="1"/>
  <c r="DR771" i="1"/>
  <c r="DS771" i="1"/>
  <c r="DM773" i="1"/>
  <c r="DN773" i="1"/>
  <c r="DO773" i="1"/>
  <c r="DP773" i="1"/>
  <c r="DQ773" i="1"/>
  <c r="DR773" i="1"/>
  <c r="DS773" i="1"/>
  <c r="DM774" i="1"/>
  <c r="DN774" i="1"/>
  <c r="DO774" i="1"/>
  <c r="DP774" i="1"/>
  <c r="DQ774" i="1"/>
  <c r="DR774" i="1"/>
  <c r="DS774" i="1"/>
  <c r="DM777" i="1"/>
  <c r="DN777" i="1"/>
  <c r="DO777" i="1"/>
  <c r="DP777" i="1"/>
  <c r="DQ777" i="1"/>
  <c r="DR777" i="1"/>
  <c r="DS777" i="1"/>
  <c r="DM780" i="1"/>
  <c r="DN780" i="1"/>
  <c r="DO780" i="1"/>
  <c r="DP780" i="1"/>
  <c r="DQ780" i="1"/>
  <c r="DR780" i="1"/>
  <c r="DS780" i="1"/>
  <c r="DM782" i="1"/>
  <c r="DN782" i="1"/>
  <c r="DO782" i="1"/>
  <c r="DP782" i="1"/>
  <c r="DQ782" i="1"/>
  <c r="DR782" i="1"/>
  <c r="DS782" i="1"/>
  <c r="DM783" i="1"/>
  <c r="DN783" i="1"/>
  <c r="DO783" i="1"/>
  <c r="DP783" i="1"/>
  <c r="DQ783" i="1"/>
  <c r="DR783" i="1"/>
  <c r="DS783" i="1"/>
  <c r="DM784" i="1"/>
  <c r="DN784" i="1"/>
  <c r="DO784" i="1"/>
  <c r="DP784" i="1"/>
  <c r="DQ784" i="1"/>
  <c r="DR784" i="1"/>
  <c r="DS784" i="1"/>
  <c r="DM788" i="1"/>
  <c r="DN788" i="1"/>
  <c r="DO788" i="1"/>
  <c r="DP788" i="1"/>
  <c r="DQ788" i="1"/>
  <c r="DR788" i="1"/>
  <c r="DS788" i="1"/>
  <c r="DM789" i="1"/>
  <c r="DN789" i="1"/>
  <c r="DO789" i="1"/>
  <c r="DP789" i="1"/>
  <c r="DQ789" i="1"/>
  <c r="DR789" i="1"/>
  <c r="DS789" i="1"/>
  <c r="DM790" i="1"/>
  <c r="DN790" i="1"/>
  <c r="DO790" i="1"/>
  <c r="DP790" i="1"/>
  <c r="DQ790" i="1"/>
  <c r="DR790" i="1"/>
  <c r="DS790" i="1"/>
  <c r="DM791" i="1"/>
  <c r="DN791" i="1"/>
  <c r="DO791" i="1"/>
  <c r="DP791" i="1"/>
  <c r="DQ791" i="1"/>
  <c r="DR791" i="1"/>
  <c r="DS791" i="1"/>
  <c r="DM792" i="1"/>
  <c r="DN792" i="1"/>
  <c r="DO792" i="1"/>
  <c r="DP792" i="1"/>
  <c r="DQ792" i="1"/>
  <c r="DR792" i="1"/>
  <c r="DS792" i="1"/>
  <c r="DM793" i="1"/>
  <c r="DN793" i="1"/>
  <c r="DO793" i="1"/>
  <c r="DP793" i="1"/>
  <c r="DQ793" i="1"/>
  <c r="DR793" i="1"/>
  <c r="DS793" i="1"/>
  <c r="DM794" i="1"/>
  <c r="DN794" i="1"/>
  <c r="DO794" i="1"/>
  <c r="DP794" i="1"/>
  <c r="DQ794" i="1"/>
  <c r="DR794" i="1"/>
  <c r="DS794" i="1"/>
  <c r="DM795" i="1"/>
  <c r="DN795" i="1"/>
  <c r="DO795" i="1"/>
  <c r="DP795" i="1"/>
  <c r="DQ795" i="1"/>
  <c r="DR795" i="1"/>
  <c r="DS795" i="1"/>
  <c r="DM796" i="1"/>
  <c r="DN796" i="1"/>
  <c r="DO796" i="1"/>
  <c r="DP796" i="1"/>
  <c r="DQ796" i="1"/>
  <c r="DR796" i="1"/>
  <c r="DS796" i="1"/>
  <c r="DM798" i="1"/>
  <c r="DN798" i="1"/>
  <c r="DO798" i="1"/>
  <c r="DP798" i="1"/>
  <c r="DQ798" i="1"/>
  <c r="DR798" i="1"/>
  <c r="DS798" i="1"/>
  <c r="DM804" i="1"/>
  <c r="DN804" i="1"/>
  <c r="DO804" i="1"/>
  <c r="DP804" i="1"/>
  <c r="DQ804" i="1"/>
  <c r="DR804" i="1"/>
  <c r="DS804" i="1"/>
  <c r="DM805" i="1"/>
  <c r="DN805" i="1"/>
  <c r="DO805" i="1"/>
  <c r="DP805" i="1"/>
  <c r="DQ805" i="1"/>
  <c r="DR805" i="1"/>
  <c r="DS805" i="1"/>
  <c r="DM806" i="1"/>
  <c r="DN806" i="1"/>
  <c r="DO806" i="1"/>
  <c r="DP806" i="1"/>
  <c r="DQ806" i="1"/>
  <c r="DR806" i="1"/>
  <c r="DS806" i="1"/>
  <c r="DM808" i="1"/>
  <c r="DN808" i="1"/>
  <c r="DO808" i="1"/>
  <c r="DP808" i="1"/>
  <c r="DQ808" i="1"/>
  <c r="DR808" i="1"/>
  <c r="DS808" i="1"/>
  <c r="DM811" i="1"/>
  <c r="DN811" i="1"/>
  <c r="DO811" i="1"/>
  <c r="DP811" i="1"/>
  <c r="DQ811" i="1"/>
  <c r="DR811" i="1"/>
  <c r="DS811" i="1"/>
  <c r="DM812" i="1"/>
  <c r="DN812" i="1"/>
  <c r="DO812" i="1"/>
  <c r="DP812" i="1"/>
  <c r="DQ812" i="1"/>
  <c r="DR812" i="1"/>
  <c r="DS812" i="1"/>
  <c r="DM813" i="1"/>
  <c r="DN813" i="1"/>
  <c r="DO813" i="1"/>
  <c r="DP813" i="1"/>
  <c r="DQ813" i="1"/>
  <c r="DR813" i="1"/>
  <c r="DS813" i="1"/>
  <c r="DM816" i="1"/>
  <c r="DN816" i="1"/>
  <c r="DO816" i="1"/>
  <c r="DP816" i="1"/>
  <c r="DQ816" i="1"/>
  <c r="DR816" i="1"/>
  <c r="DS816" i="1"/>
  <c r="DM817" i="1"/>
  <c r="DN817" i="1"/>
  <c r="DO817" i="1"/>
  <c r="DP817" i="1"/>
  <c r="DQ817" i="1"/>
  <c r="DR817" i="1"/>
  <c r="DS817" i="1"/>
  <c r="DM818" i="1"/>
  <c r="DN818" i="1"/>
  <c r="DO818" i="1"/>
  <c r="DP818" i="1"/>
  <c r="DQ818" i="1"/>
  <c r="DR818" i="1"/>
  <c r="DS818" i="1"/>
  <c r="DM819" i="1"/>
  <c r="DN819" i="1"/>
  <c r="DO819" i="1"/>
  <c r="DP819" i="1"/>
  <c r="DQ819" i="1"/>
  <c r="DR819" i="1"/>
  <c r="DS819" i="1"/>
  <c r="DM820" i="1"/>
  <c r="DN820" i="1"/>
  <c r="DO820" i="1"/>
  <c r="DP820" i="1"/>
  <c r="DQ820" i="1"/>
  <c r="DR820" i="1"/>
  <c r="DS820" i="1"/>
  <c r="DM821" i="1"/>
  <c r="DN821" i="1"/>
  <c r="DO821" i="1"/>
  <c r="DP821" i="1"/>
  <c r="DQ821" i="1"/>
  <c r="DR821" i="1"/>
  <c r="DS821" i="1"/>
  <c r="DM822" i="1"/>
  <c r="DN822" i="1"/>
  <c r="DO822" i="1"/>
  <c r="DP822" i="1"/>
  <c r="DQ822" i="1"/>
  <c r="DR822" i="1"/>
  <c r="DS822" i="1"/>
  <c r="DM823" i="1"/>
  <c r="DN823" i="1"/>
  <c r="DO823" i="1"/>
  <c r="DP823" i="1"/>
  <c r="DQ823" i="1"/>
  <c r="DR823" i="1"/>
  <c r="DS823" i="1"/>
  <c r="DM824" i="1"/>
  <c r="DN824" i="1"/>
  <c r="DO824" i="1"/>
  <c r="DP824" i="1"/>
  <c r="DQ824" i="1"/>
  <c r="DR824" i="1"/>
  <c r="DS824" i="1"/>
  <c r="DM825" i="1"/>
  <c r="DN825" i="1"/>
  <c r="DO825" i="1"/>
  <c r="DP825" i="1"/>
  <c r="DQ825" i="1"/>
  <c r="DR825" i="1"/>
  <c r="DS825" i="1"/>
  <c r="DM826" i="1"/>
  <c r="DN826" i="1"/>
  <c r="DO826" i="1"/>
  <c r="DP826" i="1"/>
  <c r="DQ826" i="1"/>
  <c r="DR826" i="1"/>
  <c r="DS826" i="1"/>
  <c r="DM828" i="1"/>
  <c r="DN828" i="1"/>
  <c r="DO828" i="1"/>
  <c r="DP828" i="1"/>
  <c r="DQ828" i="1"/>
  <c r="DR828" i="1"/>
  <c r="DS828" i="1"/>
  <c r="DM829" i="1"/>
  <c r="DN829" i="1"/>
  <c r="DO829" i="1"/>
  <c r="DP829" i="1"/>
  <c r="DQ829" i="1"/>
  <c r="DR829" i="1"/>
  <c r="DS829" i="1"/>
  <c r="DM830" i="1"/>
  <c r="DN830" i="1"/>
  <c r="DO830" i="1"/>
  <c r="DP830" i="1"/>
  <c r="DQ830" i="1"/>
  <c r="DR830" i="1"/>
  <c r="DS830" i="1"/>
  <c r="DM831" i="1"/>
  <c r="DN831" i="1"/>
  <c r="DO831" i="1"/>
  <c r="DP831" i="1"/>
  <c r="DQ831" i="1"/>
  <c r="DR831" i="1"/>
  <c r="DS831" i="1"/>
  <c r="DM832" i="1"/>
  <c r="DN832" i="1"/>
  <c r="DO832" i="1"/>
  <c r="DP832" i="1"/>
  <c r="DQ832" i="1"/>
  <c r="DR832" i="1"/>
  <c r="DS832" i="1"/>
  <c r="DM833" i="1"/>
  <c r="DN833" i="1"/>
  <c r="DO833" i="1"/>
  <c r="DP833" i="1"/>
  <c r="DQ833" i="1"/>
  <c r="DR833" i="1"/>
  <c r="DS833" i="1"/>
  <c r="DM834" i="1"/>
  <c r="DN834" i="1"/>
  <c r="DO834" i="1"/>
  <c r="DP834" i="1"/>
  <c r="DQ834" i="1"/>
  <c r="DR834" i="1"/>
  <c r="DS834" i="1"/>
  <c r="DM836" i="1"/>
  <c r="DN836" i="1"/>
  <c r="DO836" i="1"/>
  <c r="DP836" i="1"/>
  <c r="DQ836" i="1"/>
  <c r="DR836" i="1"/>
  <c r="DS836" i="1"/>
  <c r="DM837" i="1"/>
  <c r="DN837" i="1"/>
  <c r="DO837" i="1"/>
  <c r="DP837" i="1"/>
  <c r="DQ837" i="1"/>
  <c r="DR837" i="1"/>
  <c r="DS837" i="1"/>
  <c r="DM839" i="1"/>
  <c r="DN839" i="1"/>
  <c r="DO839" i="1"/>
  <c r="DP839" i="1"/>
  <c r="DQ839" i="1"/>
  <c r="DR839" i="1"/>
  <c r="DS839" i="1"/>
  <c r="DM841" i="1"/>
  <c r="DN841" i="1"/>
  <c r="DO841" i="1"/>
  <c r="DP841" i="1"/>
  <c r="DQ841" i="1"/>
  <c r="DR841" i="1"/>
  <c r="DS841" i="1"/>
  <c r="DM842" i="1"/>
  <c r="DN842" i="1"/>
  <c r="DO842" i="1"/>
  <c r="DP842" i="1"/>
  <c r="DQ842" i="1"/>
  <c r="DR842" i="1"/>
  <c r="DS842" i="1"/>
  <c r="DM843" i="1"/>
  <c r="DN843" i="1"/>
  <c r="DO843" i="1"/>
  <c r="DP843" i="1"/>
  <c r="DQ843" i="1"/>
  <c r="DR843" i="1"/>
  <c r="DS843" i="1"/>
  <c r="DM844" i="1"/>
  <c r="DN844" i="1"/>
  <c r="DO844" i="1"/>
  <c r="DP844" i="1"/>
  <c r="DQ844" i="1"/>
  <c r="DR844" i="1"/>
  <c r="DS844" i="1"/>
  <c r="DM845" i="1"/>
  <c r="DN845" i="1"/>
  <c r="DO845" i="1"/>
  <c r="DP845" i="1"/>
  <c r="DQ845" i="1"/>
  <c r="DR845" i="1"/>
  <c r="DS845" i="1"/>
  <c r="DM846" i="1"/>
  <c r="DN846" i="1"/>
  <c r="DO846" i="1"/>
  <c r="DP846" i="1"/>
  <c r="DQ846" i="1"/>
  <c r="DR846" i="1"/>
  <c r="DS846" i="1"/>
  <c r="DM848" i="1"/>
  <c r="DN848" i="1"/>
  <c r="DO848" i="1"/>
  <c r="DP848" i="1"/>
  <c r="DQ848" i="1"/>
  <c r="DR848" i="1"/>
  <c r="DS848" i="1"/>
  <c r="DM849" i="1"/>
  <c r="DN849" i="1"/>
  <c r="DO849" i="1"/>
  <c r="DP849" i="1"/>
  <c r="DQ849" i="1"/>
  <c r="DR849" i="1"/>
  <c r="DS849" i="1"/>
  <c r="DM850" i="1"/>
  <c r="DN850" i="1"/>
  <c r="DO850" i="1"/>
  <c r="DP850" i="1"/>
  <c r="DQ850" i="1"/>
  <c r="DR850" i="1"/>
  <c r="DS850" i="1"/>
  <c r="DM851" i="1"/>
  <c r="DN851" i="1"/>
  <c r="DO851" i="1"/>
  <c r="DP851" i="1"/>
  <c r="DQ851" i="1"/>
  <c r="DR851" i="1"/>
  <c r="DS851" i="1"/>
  <c r="DM852" i="1"/>
  <c r="DN852" i="1"/>
  <c r="DO852" i="1"/>
  <c r="DP852" i="1"/>
  <c r="DQ852" i="1"/>
  <c r="DR852" i="1"/>
  <c r="DS852" i="1"/>
  <c r="DM853" i="1"/>
  <c r="DN853" i="1"/>
  <c r="DO853" i="1"/>
  <c r="DP853" i="1"/>
  <c r="DQ853" i="1"/>
  <c r="DR853" i="1"/>
  <c r="DS853" i="1"/>
  <c r="DM854" i="1"/>
  <c r="DN854" i="1"/>
  <c r="DO854" i="1"/>
  <c r="DP854" i="1"/>
  <c r="DQ854" i="1"/>
  <c r="DR854" i="1"/>
  <c r="DS854" i="1"/>
  <c r="DM855" i="1"/>
  <c r="DN855" i="1"/>
  <c r="DO855" i="1"/>
  <c r="DP855" i="1"/>
  <c r="DQ855" i="1"/>
  <c r="DR855" i="1"/>
  <c r="DS855" i="1"/>
  <c r="DM856" i="1"/>
  <c r="DN856" i="1"/>
  <c r="DO856" i="1"/>
  <c r="DP856" i="1"/>
  <c r="DQ856" i="1"/>
  <c r="DR856" i="1"/>
  <c r="DS856" i="1"/>
  <c r="DM857" i="1"/>
  <c r="DN857" i="1"/>
  <c r="DO857" i="1"/>
  <c r="DP857" i="1"/>
  <c r="DQ857" i="1"/>
  <c r="DR857" i="1"/>
  <c r="DS857" i="1"/>
  <c r="DM860" i="1"/>
  <c r="DN860" i="1"/>
  <c r="DO860" i="1"/>
  <c r="DP860" i="1"/>
  <c r="DQ860" i="1"/>
  <c r="DR860" i="1"/>
  <c r="DS860" i="1"/>
  <c r="DM863" i="1"/>
  <c r="DN863" i="1"/>
  <c r="DO863" i="1"/>
  <c r="DP863" i="1"/>
  <c r="DQ863" i="1"/>
  <c r="DR863" i="1"/>
  <c r="DS863" i="1"/>
  <c r="DM864" i="1"/>
  <c r="DN864" i="1"/>
  <c r="DO864" i="1"/>
  <c r="DP864" i="1"/>
  <c r="DQ864" i="1"/>
  <c r="DR864" i="1"/>
  <c r="DS864" i="1"/>
  <c r="DM865" i="1"/>
  <c r="DN865" i="1"/>
  <c r="DO865" i="1"/>
  <c r="DP865" i="1"/>
  <c r="DQ865" i="1"/>
  <c r="DR865" i="1"/>
  <c r="DS865" i="1"/>
  <c r="DM866" i="1"/>
  <c r="DN866" i="1"/>
  <c r="DO866" i="1"/>
  <c r="DP866" i="1"/>
  <c r="DQ866" i="1"/>
  <c r="DR866" i="1"/>
  <c r="DS866" i="1"/>
  <c r="DM867" i="1"/>
  <c r="DN867" i="1"/>
  <c r="DO867" i="1"/>
  <c r="DP867" i="1"/>
  <c r="DQ867" i="1"/>
  <c r="DR867" i="1"/>
  <c r="DS867" i="1"/>
  <c r="DM868" i="1"/>
  <c r="DN868" i="1"/>
  <c r="DO868" i="1"/>
  <c r="DP868" i="1"/>
  <c r="DQ868" i="1"/>
  <c r="DR868" i="1"/>
  <c r="DS868" i="1"/>
  <c r="DM869" i="1"/>
  <c r="DN869" i="1"/>
  <c r="DO869" i="1"/>
  <c r="DP869" i="1"/>
  <c r="DQ869" i="1"/>
  <c r="DR869" i="1"/>
  <c r="DS869" i="1"/>
  <c r="DM870" i="1"/>
  <c r="DN870" i="1"/>
  <c r="DO870" i="1"/>
  <c r="DP870" i="1"/>
  <c r="DQ870" i="1"/>
  <c r="DR870" i="1"/>
  <c r="DS870" i="1"/>
  <c r="DM872" i="1"/>
  <c r="DN872" i="1"/>
  <c r="DO872" i="1"/>
  <c r="DP872" i="1"/>
  <c r="DQ872" i="1"/>
  <c r="DR872" i="1"/>
  <c r="DS872" i="1"/>
  <c r="DM874" i="1"/>
  <c r="DN874" i="1"/>
  <c r="DO874" i="1"/>
  <c r="DP874" i="1"/>
  <c r="DQ874" i="1"/>
  <c r="DR874" i="1"/>
  <c r="DS874" i="1"/>
  <c r="DM875" i="1"/>
  <c r="DN875" i="1"/>
  <c r="DO875" i="1"/>
  <c r="DP875" i="1"/>
  <c r="DQ875" i="1"/>
  <c r="DR875" i="1"/>
  <c r="DS875" i="1"/>
  <c r="DM876" i="1"/>
  <c r="DN876" i="1"/>
  <c r="DO876" i="1"/>
  <c r="DP876" i="1"/>
  <c r="DQ876" i="1"/>
  <c r="DR876" i="1"/>
  <c r="DS876" i="1"/>
  <c r="DM877" i="1"/>
  <c r="DN877" i="1"/>
  <c r="DO877" i="1"/>
  <c r="DP877" i="1"/>
  <c r="DQ877" i="1"/>
  <c r="DR877" i="1"/>
  <c r="DS877" i="1"/>
  <c r="DM879" i="1"/>
  <c r="DN879" i="1"/>
  <c r="DO879" i="1"/>
  <c r="DP879" i="1"/>
  <c r="DQ879" i="1"/>
  <c r="DR879" i="1"/>
  <c r="DS879" i="1"/>
  <c r="DM880" i="1"/>
  <c r="DN880" i="1"/>
  <c r="DO880" i="1"/>
  <c r="DP880" i="1"/>
  <c r="DQ880" i="1"/>
  <c r="DR880" i="1"/>
  <c r="DS880" i="1"/>
  <c r="DM882" i="1"/>
  <c r="DN882" i="1"/>
  <c r="DO882" i="1"/>
  <c r="DP882" i="1"/>
  <c r="DQ882" i="1"/>
  <c r="DR882" i="1"/>
  <c r="DS882" i="1"/>
  <c r="DM883" i="1"/>
  <c r="DN883" i="1"/>
  <c r="DO883" i="1"/>
  <c r="DP883" i="1"/>
  <c r="DQ883" i="1"/>
  <c r="DR883" i="1"/>
  <c r="DS883" i="1"/>
  <c r="DM884" i="1"/>
  <c r="DN884" i="1"/>
  <c r="DO884" i="1"/>
  <c r="DP884" i="1"/>
  <c r="DQ884" i="1"/>
  <c r="DR884" i="1"/>
  <c r="DS884" i="1"/>
  <c r="DM885" i="1"/>
  <c r="DN885" i="1"/>
  <c r="DO885" i="1"/>
  <c r="DP885" i="1"/>
  <c r="DQ885" i="1"/>
  <c r="DR885" i="1"/>
  <c r="DS885" i="1"/>
  <c r="DM886" i="1"/>
  <c r="DN886" i="1"/>
  <c r="DO886" i="1"/>
  <c r="DP886" i="1"/>
  <c r="DQ886" i="1"/>
  <c r="DR886" i="1"/>
  <c r="DS886" i="1"/>
  <c r="DM888" i="1"/>
  <c r="DN888" i="1"/>
  <c r="DO888" i="1"/>
  <c r="DP888" i="1"/>
  <c r="DQ888" i="1"/>
  <c r="DR888" i="1"/>
  <c r="DS888" i="1"/>
  <c r="DM889" i="1"/>
  <c r="DN889" i="1"/>
  <c r="DO889" i="1"/>
  <c r="DP889" i="1"/>
  <c r="DQ889" i="1"/>
  <c r="DR889" i="1"/>
  <c r="DS889" i="1"/>
  <c r="DM891" i="1"/>
  <c r="DN891" i="1"/>
  <c r="DO891" i="1"/>
  <c r="DP891" i="1"/>
  <c r="DQ891" i="1"/>
  <c r="DR891" i="1"/>
  <c r="DS891" i="1"/>
  <c r="DM892" i="1"/>
  <c r="DN892" i="1"/>
  <c r="DO892" i="1"/>
  <c r="DP892" i="1"/>
  <c r="DQ892" i="1"/>
  <c r="DR892" i="1"/>
  <c r="DS892" i="1"/>
  <c r="DM893" i="1"/>
  <c r="DN893" i="1"/>
  <c r="DO893" i="1"/>
  <c r="DP893" i="1"/>
  <c r="DQ893" i="1"/>
  <c r="DR893" i="1"/>
  <c r="DS893" i="1"/>
  <c r="DM894" i="1"/>
  <c r="DN894" i="1"/>
  <c r="DO894" i="1"/>
  <c r="DP894" i="1"/>
  <c r="DQ894" i="1"/>
  <c r="DR894" i="1"/>
  <c r="DS894" i="1"/>
  <c r="DM895" i="1"/>
  <c r="DN895" i="1"/>
  <c r="DO895" i="1"/>
  <c r="DP895" i="1"/>
  <c r="DQ895" i="1"/>
  <c r="DR895" i="1"/>
  <c r="DS895" i="1"/>
  <c r="DM897" i="1"/>
  <c r="DN897" i="1"/>
  <c r="DO897" i="1"/>
  <c r="DP897" i="1"/>
  <c r="DQ897" i="1"/>
  <c r="DR897" i="1"/>
  <c r="DS897" i="1"/>
  <c r="DM898" i="1"/>
  <c r="DN898" i="1"/>
  <c r="DO898" i="1"/>
  <c r="DP898" i="1"/>
  <c r="DQ898" i="1"/>
  <c r="DR898" i="1"/>
  <c r="DS898" i="1"/>
  <c r="DM899" i="1"/>
  <c r="DN899" i="1"/>
  <c r="DO899" i="1"/>
  <c r="DP899" i="1"/>
  <c r="DQ899" i="1"/>
  <c r="DR899" i="1"/>
  <c r="DS899" i="1"/>
  <c r="DM900" i="1"/>
  <c r="DN900" i="1"/>
  <c r="DO900" i="1"/>
  <c r="DP900" i="1"/>
  <c r="DQ900" i="1"/>
  <c r="DR900" i="1"/>
  <c r="DS900" i="1"/>
  <c r="DM901" i="1"/>
  <c r="DN901" i="1"/>
  <c r="DO901" i="1"/>
  <c r="DP901" i="1"/>
  <c r="DQ901" i="1"/>
  <c r="DR901" i="1"/>
  <c r="DS901" i="1"/>
  <c r="DM902" i="1"/>
  <c r="DN902" i="1"/>
  <c r="DO902" i="1"/>
  <c r="DP902" i="1"/>
  <c r="DQ902" i="1"/>
  <c r="DR902" i="1"/>
  <c r="DS902" i="1"/>
  <c r="DM903" i="1"/>
  <c r="DN903" i="1"/>
  <c r="DO903" i="1"/>
  <c r="DP903" i="1"/>
  <c r="DQ903" i="1"/>
  <c r="DR903" i="1"/>
  <c r="DS903" i="1"/>
  <c r="DM904" i="1"/>
  <c r="DN904" i="1"/>
  <c r="DO904" i="1"/>
  <c r="DP904" i="1"/>
  <c r="DQ904" i="1"/>
  <c r="DR904" i="1"/>
  <c r="DS904" i="1"/>
  <c r="DM905" i="1"/>
  <c r="DN905" i="1"/>
  <c r="DO905" i="1"/>
  <c r="DP905" i="1"/>
  <c r="DQ905" i="1"/>
  <c r="DR905" i="1"/>
  <c r="DS905" i="1"/>
  <c r="DM906" i="1"/>
  <c r="DN906" i="1"/>
  <c r="DO906" i="1"/>
  <c r="DP906" i="1"/>
  <c r="DQ906" i="1"/>
  <c r="DR906" i="1"/>
  <c r="DS906" i="1"/>
  <c r="DM907" i="1"/>
  <c r="DN907" i="1"/>
  <c r="DO907" i="1"/>
  <c r="DP907" i="1"/>
  <c r="DQ907" i="1"/>
  <c r="DR907" i="1"/>
  <c r="DS907" i="1"/>
  <c r="DM908" i="1"/>
  <c r="DN908" i="1"/>
  <c r="DO908" i="1"/>
  <c r="DP908" i="1"/>
  <c r="DQ908" i="1"/>
  <c r="DR908" i="1"/>
  <c r="DS908" i="1"/>
  <c r="DM909" i="1"/>
  <c r="DN909" i="1"/>
  <c r="DO909" i="1"/>
  <c r="DP909" i="1"/>
  <c r="DQ909" i="1"/>
  <c r="DR909" i="1"/>
  <c r="DS909" i="1"/>
  <c r="DM910" i="1"/>
  <c r="DN910" i="1"/>
  <c r="DO910" i="1"/>
  <c r="DP910" i="1"/>
  <c r="DQ910" i="1"/>
  <c r="DR910" i="1"/>
  <c r="DS910" i="1"/>
  <c r="DM911" i="1"/>
  <c r="DN911" i="1"/>
  <c r="DO911" i="1"/>
  <c r="DP911" i="1"/>
  <c r="DQ911" i="1"/>
  <c r="DR911" i="1"/>
  <c r="DS911" i="1"/>
  <c r="DM912" i="1"/>
  <c r="DN912" i="1"/>
  <c r="DO912" i="1"/>
  <c r="DP912" i="1"/>
  <c r="DQ912" i="1"/>
  <c r="DR912" i="1"/>
  <c r="DS912" i="1"/>
  <c r="DM914" i="1"/>
  <c r="DN914" i="1"/>
  <c r="DO914" i="1"/>
  <c r="DP914" i="1"/>
  <c r="DQ914" i="1"/>
  <c r="DR914" i="1"/>
  <c r="DS914" i="1"/>
  <c r="DM915" i="1"/>
  <c r="DN915" i="1"/>
  <c r="DO915" i="1"/>
  <c r="DP915" i="1"/>
  <c r="DQ915" i="1"/>
  <c r="DR915" i="1"/>
  <c r="DS915" i="1"/>
  <c r="DM916" i="1"/>
  <c r="DN916" i="1"/>
  <c r="DO916" i="1"/>
  <c r="DP916" i="1"/>
  <c r="DQ916" i="1"/>
  <c r="DR916" i="1"/>
  <c r="DS916" i="1"/>
  <c r="DM917" i="1"/>
  <c r="DN917" i="1"/>
  <c r="DO917" i="1"/>
  <c r="DP917" i="1"/>
  <c r="DQ917" i="1"/>
  <c r="DR917" i="1"/>
  <c r="DS917" i="1"/>
  <c r="DM918" i="1"/>
  <c r="DN918" i="1"/>
  <c r="DO918" i="1"/>
  <c r="DP918" i="1"/>
  <c r="DQ918" i="1"/>
  <c r="DR918" i="1"/>
  <c r="DS918" i="1"/>
  <c r="DM922" i="1"/>
  <c r="DN922" i="1"/>
  <c r="DO922" i="1"/>
  <c r="DP922" i="1"/>
  <c r="DQ922" i="1"/>
  <c r="DR922" i="1"/>
  <c r="DS922" i="1"/>
  <c r="DM923" i="1"/>
  <c r="DN923" i="1"/>
  <c r="DO923" i="1"/>
  <c r="DP923" i="1"/>
  <c r="DQ923" i="1"/>
  <c r="DR923" i="1"/>
  <c r="DS923" i="1"/>
  <c r="DM924" i="1"/>
  <c r="DN924" i="1"/>
  <c r="DO924" i="1"/>
  <c r="DP924" i="1"/>
  <c r="DQ924" i="1"/>
  <c r="DR924" i="1"/>
  <c r="DS924" i="1"/>
  <c r="DM925" i="1"/>
  <c r="DN925" i="1"/>
  <c r="DO925" i="1"/>
  <c r="DP925" i="1"/>
  <c r="DQ925" i="1"/>
  <c r="DR925" i="1"/>
  <c r="DS925" i="1"/>
  <c r="DM926" i="1"/>
  <c r="DN926" i="1"/>
  <c r="DO926" i="1"/>
  <c r="DP926" i="1"/>
  <c r="DQ926" i="1"/>
  <c r="DR926" i="1"/>
  <c r="DS926" i="1"/>
  <c r="DM927" i="1"/>
  <c r="DN927" i="1"/>
  <c r="DO927" i="1"/>
  <c r="DP927" i="1"/>
  <c r="DQ927" i="1"/>
  <c r="DR927" i="1"/>
  <c r="DS927" i="1"/>
  <c r="DM928" i="1"/>
  <c r="DN928" i="1"/>
  <c r="DO928" i="1"/>
  <c r="DP928" i="1"/>
  <c r="DQ928" i="1"/>
  <c r="DR928" i="1"/>
  <c r="DS928" i="1"/>
  <c r="DM929" i="1"/>
  <c r="DN929" i="1"/>
  <c r="DO929" i="1"/>
  <c r="DP929" i="1"/>
  <c r="DQ929" i="1"/>
  <c r="DR929" i="1"/>
  <c r="DS929" i="1"/>
  <c r="DM930" i="1"/>
  <c r="DN930" i="1"/>
  <c r="DO930" i="1"/>
  <c r="DP930" i="1"/>
  <c r="DQ930" i="1"/>
  <c r="DR930" i="1"/>
  <c r="DS930" i="1"/>
  <c r="DM932" i="1"/>
  <c r="DN932" i="1"/>
  <c r="DO932" i="1"/>
  <c r="DP932" i="1"/>
  <c r="DQ932" i="1"/>
  <c r="DR932" i="1"/>
  <c r="DS932" i="1"/>
  <c r="DM933" i="1"/>
  <c r="DN933" i="1"/>
  <c r="DO933" i="1"/>
  <c r="DP933" i="1"/>
  <c r="DQ933" i="1"/>
  <c r="DR933" i="1"/>
  <c r="DS933" i="1"/>
  <c r="DM934" i="1"/>
  <c r="DN934" i="1"/>
  <c r="DO934" i="1"/>
  <c r="DP934" i="1"/>
  <c r="DQ934" i="1"/>
  <c r="DR934" i="1"/>
  <c r="DS934" i="1"/>
  <c r="DM935" i="1"/>
  <c r="DN935" i="1"/>
  <c r="DO935" i="1"/>
  <c r="DP935" i="1"/>
  <c r="DQ935" i="1"/>
  <c r="DR935" i="1"/>
  <c r="DS935" i="1"/>
  <c r="DM936" i="1"/>
  <c r="DN936" i="1"/>
  <c r="DO936" i="1"/>
  <c r="DP936" i="1"/>
  <c r="DQ936" i="1"/>
  <c r="DR936" i="1"/>
  <c r="DS936" i="1"/>
  <c r="DM937" i="1"/>
  <c r="DN937" i="1"/>
  <c r="DO937" i="1"/>
  <c r="DP937" i="1"/>
  <c r="DQ937" i="1"/>
  <c r="DR937" i="1"/>
  <c r="DS937" i="1"/>
  <c r="DM938" i="1"/>
  <c r="DN938" i="1"/>
  <c r="DO938" i="1"/>
  <c r="DP938" i="1"/>
  <c r="DQ938" i="1"/>
  <c r="DR938" i="1"/>
  <c r="DS938" i="1"/>
  <c r="DM939" i="1"/>
  <c r="DN939" i="1"/>
  <c r="DO939" i="1"/>
  <c r="DP939" i="1"/>
  <c r="DQ939" i="1"/>
  <c r="DR939" i="1"/>
  <c r="DS939" i="1"/>
  <c r="DM941" i="1"/>
  <c r="DN941" i="1"/>
  <c r="DO941" i="1"/>
  <c r="DP941" i="1"/>
  <c r="DQ941" i="1"/>
  <c r="DR941" i="1"/>
  <c r="DS941" i="1"/>
  <c r="DM942" i="1"/>
  <c r="DN942" i="1"/>
  <c r="DO942" i="1"/>
  <c r="DP942" i="1"/>
  <c r="DQ942" i="1"/>
  <c r="DR942" i="1"/>
  <c r="DS942" i="1"/>
  <c r="DM943" i="1"/>
  <c r="DN943" i="1"/>
  <c r="DO943" i="1"/>
  <c r="DP943" i="1"/>
  <c r="DQ943" i="1"/>
  <c r="DR943" i="1"/>
  <c r="DS943" i="1"/>
  <c r="DM946" i="1"/>
  <c r="DN946" i="1"/>
  <c r="DO946" i="1"/>
  <c r="DP946" i="1"/>
  <c r="DQ946" i="1"/>
  <c r="DR946" i="1"/>
  <c r="DS946" i="1"/>
  <c r="DM948" i="1"/>
  <c r="DN948" i="1"/>
  <c r="DO948" i="1"/>
  <c r="DP948" i="1"/>
  <c r="DQ948" i="1"/>
  <c r="DR948" i="1"/>
  <c r="DS948" i="1"/>
  <c r="DM950" i="1"/>
  <c r="DN950" i="1"/>
  <c r="DO950" i="1"/>
  <c r="DP950" i="1"/>
  <c r="DQ950" i="1"/>
  <c r="DR950" i="1"/>
  <c r="DS950" i="1"/>
  <c r="DM951" i="1"/>
  <c r="DN951" i="1"/>
  <c r="DO951" i="1"/>
  <c r="DP951" i="1"/>
  <c r="DQ951" i="1"/>
  <c r="DR951" i="1"/>
  <c r="DS951" i="1"/>
  <c r="DM953" i="1"/>
  <c r="DN953" i="1"/>
  <c r="DO953" i="1"/>
  <c r="DP953" i="1"/>
  <c r="DQ953" i="1"/>
  <c r="DR953" i="1"/>
  <c r="DS953" i="1"/>
  <c r="DM954" i="1"/>
  <c r="DN954" i="1"/>
  <c r="DO954" i="1"/>
  <c r="DP954" i="1"/>
  <c r="DQ954" i="1"/>
  <c r="DR954" i="1"/>
  <c r="DS954" i="1"/>
  <c r="DM956" i="1"/>
  <c r="DN956" i="1"/>
  <c r="DO956" i="1"/>
  <c r="DP956" i="1"/>
  <c r="DQ956" i="1"/>
  <c r="DR956" i="1"/>
  <c r="DS956" i="1"/>
  <c r="DM957" i="1"/>
  <c r="DN957" i="1"/>
  <c r="DO957" i="1"/>
  <c r="DP957" i="1"/>
  <c r="DQ957" i="1"/>
  <c r="DR957" i="1"/>
  <c r="DS957" i="1"/>
  <c r="DM958" i="1"/>
  <c r="DN958" i="1"/>
  <c r="DO958" i="1"/>
  <c r="DP958" i="1"/>
  <c r="DQ958" i="1"/>
  <c r="DR958" i="1"/>
  <c r="DS958" i="1"/>
  <c r="DM959" i="1"/>
  <c r="DN959" i="1"/>
  <c r="DO959" i="1"/>
  <c r="DP959" i="1"/>
  <c r="DQ959" i="1"/>
  <c r="DR959" i="1"/>
  <c r="DS959" i="1"/>
  <c r="DM960" i="1"/>
  <c r="DN960" i="1"/>
  <c r="DO960" i="1"/>
  <c r="DP960" i="1"/>
  <c r="DQ960" i="1"/>
  <c r="DR960" i="1"/>
  <c r="DS960" i="1"/>
  <c r="DM961" i="1"/>
  <c r="DN961" i="1"/>
  <c r="DO961" i="1"/>
  <c r="DP961" i="1"/>
  <c r="DQ961" i="1"/>
  <c r="DR961" i="1"/>
  <c r="DS961" i="1"/>
  <c r="DM962" i="1"/>
  <c r="DN962" i="1"/>
  <c r="DO962" i="1"/>
  <c r="DP962" i="1"/>
  <c r="DQ962" i="1"/>
  <c r="DR962" i="1"/>
  <c r="DS962" i="1"/>
  <c r="DM963" i="1"/>
  <c r="DN963" i="1"/>
  <c r="DO963" i="1"/>
  <c r="DP963" i="1"/>
  <c r="DQ963" i="1"/>
  <c r="DR963" i="1"/>
  <c r="DS963" i="1"/>
  <c r="DM964" i="1"/>
  <c r="DN964" i="1"/>
  <c r="DO964" i="1"/>
  <c r="DP964" i="1"/>
  <c r="DQ964" i="1"/>
  <c r="DR964" i="1"/>
  <c r="DS964" i="1"/>
  <c r="DM965" i="1"/>
  <c r="DN965" i="1"/>
  <c r="DO965" i="1"/>
  <c r="DP965" i="1"/>
  <c r="DQ965" i="1"/>
  <c r="DR965" i="1"/>
  <c r="DS965" i="1"/>
  <c r="DM968" i="1"/>
  <c r="DN968" i="1"/>
  <c r="DO968" i="1"/>
  <c r="DP968" i="1"/>
  <c r="DQ968" i="1"/>
  <c r="DR968" i="1"/>
  <c r="DS968" i="1"/>
  <c r="DM969" i="1"/>
  <c r="DN969" i="1"/>
  <c r="DO969" i="1"/>
  <c r="DP969" i="1"/>
  <c r="DQ969" i="1"/>
  <c r="DR969" i="1"/>
  <c r="DS969" i="1"/>
  <c r="DM970" i="1"/>
  <c r="DN970" i="1"/>
  <c r="DO970" i="1"/>
  <c r="DP970" i="1"/>
  <c r="DQ970" i="1"/>
  <c r="DR970" i="1"/>
  <c r="DS970" i="1"/>
  <c r="DM971" i="1"/>
  <c r="DN971" i="1"/>
  <c r="DO971" i="1"/>
  <c r="DP971" i="1"/>
  <c r="DQ971" i="1"/>
  <c r="DR971" i="1"/>
  <c r="DS971" i="1"/>
  <c r="DM972" i="1"/>
  <c r="DN972" i="1"/>
  <c r="DO972" i="1"/>
  <c r="DP972" i="1"/>
  <c r="DQ972" i="1"/>
  <c r="DR972" i="1"/>
  <c r="DS972" i="1"/>
  <c r="DM973" i="1"/>
  <c r="DN973" i="1"/>
  <c r="DO973" i="1"/>
  <c r="DP973" i="1"/>
  <c r="DQ973" i="1"/>
  <c r="DR973" i="1"/>
  <c r="DS973" i="1"/>
  <c r="DM974" i="1"/>
  <c r="DN974" i="1"/>
  <c r="DO974" i="1"/>
  <c r="DP974" i="1"/>
  <c r="DQ974" i="1"/>
  <c r="DR974" i="1"/>
  <c r="DS974" i="1"/>
  <c r="DM975" i="1"/>
  <c r="DN975" i="1"/>
  <c r="DO975" i="1"/>
  <c r="DP975" i="1"/>
  <c r="DQ975" i="1"/>
  <c r="DR975" i="1"/>
  <c r="DS975" i="1"/>
  <c r="DM976" i="1"/>
  <c r="DN976" i="1"/>
  <c r="DO976" i="1"/>
  <c r="DP976" i="1"/>
  <c r="DQ976" i="1"/>
  <c r="DR976" i="1"/>
  <c r="DS976" i="1"/>
  <c r="DM977" i="1"/>
  <c r="DN977" i="1"/>
  <c r="DO977" i="1"/>
  <c r="DP977" i="1"/>
  <c r="DQ977" i="1"/>
  <c r="DR977" i="1"/>
  <c r="DS977" i="1"/>
  <c r="DM978" i="1"/>
  <c r="DN978" i="1"/>
  <c r="DO978" i="1"/>
  <c r="DP978" i="1"/>
  <c r="DQ978" i="1"/>
  <c r="DR978" i="1"/>
  <c r="DS978" i="1"/>
  <c r="DM979" i="1"/>
  <c r="DN979" i="1"/>
  <c r="DO979" i="1"/>
  <c r="DP979" i="1"/>
  <c r="DQ979" i="1"/>
  <c r="DR979" i="1"/>
  <c r="DS979" i="1"/>
  <c r="DM980" i="1"/>
  <c r="DN980" i="1"/>
  <c r="DO980" i="1"/>
  <c r="DP980" i="1"/>
  <c r="DQ980" i="1"/>
  <c r="DR980" i="1"/>
  <c r="DS980" i="1"/>
  <c r="DM981" i="1"/>
  <c r="DN981" i="1"/>
  <c r="DO981" i="1"/>
  <c r="DP981" i="1"/>
  <c r="DQ981" i="1"/>
  <c r="DR981" i="1"/>
  <c r="DS981" i="1"/>
  <c r="DM986" i="1"/>
  <c r="DN986" i="1"/>
  <c r="DO986" i="1"/>
  <c r="DP986" i="1"/>
  <c r="DQ986" i="1"/>
  <c r="DR986" i="1"/>
  <c r="DS986" i="1"/>
  <c r="DM987" i="1"/>
  <c r="DN987" i="1"/>
  <c r="DO987" i="1"/>
  <c r="DP987" i="1"/>
  <c r="DQ987" i="1"/>
  <c r="DR987" i="1"/>
  <c r="DS987" i="1"/>
  <c r="DM989" i="1"/>
  <c r="DN989" i="1"/>
  <c r="DO989" i="1"/>
  <c r="DP989" i="1"/>
  <c r="DQ989" i="1"/>
  <c r="DR989" i="1"/>
  <c r="DS989" i="1"/>
  <c r="DM990" i="1"/>
  <c r="DN990" i="1"/>
  <c r="DO990" i="1"/>
  <c r="DP990" i="1"/>
  <c r="DQ990" i="1"/>
  <c r="DR990" i="1"/>
  <c r="DS990" i="1"/>
  <c r="DM991" i="1"/>
  <c r="DN991" i="1"/>
  <c r="DO991" i="1"/>
  <c r="DP991" i="1"/>
  <c r="DQ991" i="1"/>
  <c r="DR991" i="1"/>
  <c r="DS991" i="1"/>
  <c r="DM992" i="1"/>
  <c r="DN992" i="1"/>
  <c r="DO992" i="1"/>
  <c r="DP992" i="1"/>
  <c r="DQ992" i="1"/>
  <c r="DR992" i="1"/>
  <c r="DS992" i="1"/>
  <c r="DM993" i="1"/>
  <c r="DN993" i="1"/>
  <c r="DO993" i="1"/>
  <c r="DP993" i="1"/>
  <c r="DQ993" i="1"/>
  <c r="DR993" i="1"/>
  <c r="DS993" i="1"/>
  <c r="DM994" i="1"/>
  <c r="DN994" i="1"/>
  <c r="DO994" i="1"/>
  <c r="DP994" i="1"/>
  <c r="DQ994" i="1"/>
  <c r="DR994" i="1"/>
  <c r="DS994" i="1"/>
  <c r="DM995" i="1"/>
  <c r="DN995" i="1"/>
  <c r="DO995" i="1"/>
  <c r="DP995" i="1"/>
  <c r="DQ995" i="1"/>
  <c r="DR995" i="1"/>
  <c r="DS995" i="1"/>
  <c r="DM997" i="1"/>
  <c r="DN997" i="1"/>
  <c r="DO997" i="1"/>
  <c r="DP997" i="1"/>
  <c r="DQ997" i="1"/>
  <c r="DR997" i="1"/>
  <c r="DS997" i="1"/>
  <c r="DM998" i="1"/>
  <c r="DN998" i="1"/>
  <c r="DO998" i="1"/>
  <c r="DP998" i="1"/>
  <c r="DQ998" i="1"/>
  <c r="DR998" i="1"/>
  <c r="DS998" i="1"/>
  <c r="DM999" i="1"/>
  <c r="DN999" i="1"/>
  <c r="DO999" i="1"/>
  <c r="DP999" i="1"/>
  <c r="DQ999" i="1"/>
  <c r="DR999" i="1"/>
  <c r="DS999" i="1"/>
  <c r="DM1000" i="1"/>
  <c r="DN1000" i="1"/>
  <c r="DO1000" i="1"/>
  <c r="DP1000" i="1"/>
  <c r="DQ1000" i="1"/>
  <c r="DR1000" i="1"/>
  <c r="DS1000" i="1"/>
  <c r="DM1001" i="1"/>
  <c r="DN1001" i="1"/>
  <c r="DO1001" i="1"/>
  <c r="DP1001" i="1"/>
  <c r="DQ1001" i="1"/>
  <c r="DR1001" i="1"/>
  <c r="DS1001" i="1"/>
  <c r="DM1002" i="1"/>
  <c r="DN1002" i="1"/>
  <c r="DO1002" i="1"/>
  <c r="DP1002" i="1"/>
  <c r="DQ1002" i="1"/>
  <c r="DR1002" i="1"/>
  <c r="DS1002" i="1"/>
  <c r="DM1003" i="1"/>
  <c r="DN1003" i="1"/>
  <c r="DO1003" i="1"/>
  <c r="DP1003" i="1"/>
  <c r="DQ1003" i="1"/>
  <c r="DR1003" i="1"/>
  <c r="DS1003" i="1"/>
  <c r="DM1004" i="1"/>
  <c r="DN1004" i="1"/>
  <c r="DO1004" i="1"/>
  <c r="DP1004" i="1"/>
  <c r="DQ1004" i="1"/>
  <c r="DR1004" i="1"/>
  <c r="DS1004" i="1"/>
  <c r="DM1005" i="1"/>
  <c r="DN1005" i="1"/>
  <c r="DO1005" i="1"/>
  <c r="DP1005" i="1"/>
  <c r="DQ1005" i="1"/>
  <c r="DR1005" i="1"/>
  <c r="DS1005" i="1"/>
  <c r="DM1006" i="1"/>
  <c r="DN1006" i="1"/>
  <c r="DO1006" i="1"/>
  <c r="DP1006" i="1"/>
  <c r="DQ1006" i="1"/>
  <c r="DR1006" i="1"/>
  <c r="DS1006" i="1"/>
  <c r="DM1007" i="1"/>
  <c r="DN1007" i="1"/>
  <c r="DO1007" i="1"/>
  <c r="DP1007" i="1"/>
  <c r="DQ1007" i="1"/>
  <c r="DR1007" i="1"/>
  <c r="DS1007" i="1"/>
  <c r="DM1009" i="1"/>
  <c r="DN1009" i="1"/>
  <c r="DO1009" i="1"/>
  <c r="DP1009" i="1"/>
  <c r="DQ1009" i="1"/>
  <c r="DR1009" i="1"/>
  <c r="DS1009" i="1"/>
  <c r="DM1010" i="1"/>
  <c r="DN1010" i="1"/>
  <c r="DO1010" i="1"/>
  <c r="DP1010" i="1"/>
  <c r="DQ1010" i="1"/>
  <c r="DR1010" i="1"/>
  <c r="DS1010" i="1"/>
  <c r="DM1011" i="1"/>
  <c r="DN1011" i="1"/>
  <c r="DO1011" i="1"/>
  <c r="DP1011" i="1"/>
  <c r="DQ1011" i="1"/>
  <c r="DR1011" i="1"/>
  <c r="DS1011" i="1"/>
  <c r="DM1012" i="1"/>
  <c r="DN1012" i="1"/>
  <c r="DO1012" i="1"/>
  <c r="DP1012" i="1"/>
  <c r="DQ1012" i="1"/>
  <c r="DR1012" i="1"/>
  <c r="DS1012" i="1"/>
  <c r="DM1013" i="1"/>
  <c r="DN1013" i="1"/>
  <c r="DO1013" i="1"/>
  <c r="DP1013" i="1"/>
  <c r="DQ1013" i="1"/>
  <c r="DR1013" i="1"/>
  <c r="DS1013" i="1"/>
  <c r="DM1014" i="1"/>
  <c r="DN1014" i="1"/>
  <c r="DO1014" i="1"/>
  <c r="DP1014" i="1"/>
  <c r="DQ1014" i="1"/>
  <c r="DR1014" i="1"/>
  <c r="DS1014" i="1"/>
  <c r="DM1015" i="1"/>
  <c r="DN1015" i="1"/>
  <c r="DO1015" i="1"/>
  <c r="DP1015" i="1"/>
  <c r="DQ1015" i="1"/>
  <c r="DR1015" i="1"/>
  <c r="DS1015" i="1"/>
  <c r="DM1016" i="1"/>
  <c r="DN1016" i="1"/>
  <c r="DO1016" i="1"/>
  <c r="DP1016" i="1"/>
  <c r="DQ1016" i="1"/>
  <c r="DR1016" i="1"/>
  <c r="DS1016" i="1"/>
  <c r="DM1017" i="1"/>
  <c r="DN1017" i="1"/>
  <c r="DO1017" i="1"/>
  <c r="DP1017" i="1"/>
  <c r="DQ1017" i="1"/>
  <c r="DR1017" i="1"/>
  <c r="DS1017" i="1"/>
  <c r="DM1018" i="1"/>
  <c r="DN1018" i="1"/>
  <c r="DO1018" i="1"/>
  <c r="DP1018" i="1"/>
  <c r="DQ1018" i="1"/>
  <c r="DR1018" i="1"/>
  <c r="DS1018" i="1"/>
  <c r="DM1020" i="1"/>
  <c r="DN1020" i="1"/>
  <c r="DO1020" i="1"/>
  <c r="DP1020" i="1"/>
  <c r="DQ1020" i="1"/>
  <c r="DR1020" i="1"/>
  <c r="DS1020" i="1"/>
  <c r="DM1022" i="1"/>
  <c r="DN1022" i="1"/>
  <c r="DO1022" i="1"/>
  <c r="DP1022" i="1"/>
  <c r="DQ1022" i="1"/>
  <c r="DR1022" i="1"/>
  <c r="DS1022" i="1"/>
  <c r="DM1023" i="1"/>
  <c r="DN1023" i="1"/>
  <c r="DO1023" i="1"/>
  <c r="DP1023" i="1"/>
  <c r="DQ1023" i="1"/>
  <c r="DR1023" i="1"/>
  <c r="DS1023" i="1"/>
  <c r="DM1024" i="1"/>
  <c r="DN1024" i="1"/>
  <c r="DO1024" i="1"/>
  <c r="DP1024" i="1"/>
  <c r="DQ1024" i="1"/>
  <c r="DR1024" i="1"/>
  <c r="DS1024" i="1"/>
  <c r="DM1025" i="1"/>
  <c r="DN1025" i="1"/>
  <c r="DO1025" i="1"/>
  <c r="DP1025" i="1"/>
  <c r="DQ1025" i="1"/>
  <c r="DR1025" i="1"/>
  <c r="DS1025" i="1"/>
  <c r="DM1026" i="1"/>
  <c r="DN1026" i="1"/>
  <c r="DO1026" i="1"/>
  <c r="DP1026" i="1"/>
  <c r="DQ1026" i="1"/>
  <c r="DR1026" i="1"/>
  <c r="DS1026" i="1"/>
  <c r="DM1027" i="1"/>
  <c r="DN1027" i="1"/>
  <c r="DO1027" i="1"/>
  <c r="DP1027" i="1"/>
  <c r="DQ1027" i="1"/>
  <c r="DR1027" i="1"/>
  <c r="DS1027" i="1"/>
  <c r="DM1028" i="1"/>
  <c r="DN1028" i="1"/>
  <c r="DO1028" i="1"/>
  <c r="DP1028" i="1"/>
  <c r="DQ1028" i="1"/>
  <c r="DR1028" i="1"/>
  <c r="DS1028" i="1"/>
  <c r="DM1031" i="1"/>
  <c r="DN1031" i="1"/>
  <c r="DO1031" i="1"/>
  <c r="DP1031" i="1"/>
  <c r="DQ1031" i="1"/>
  <c r="DR1031" i="1"/>
  <c r="DS1031" i="1"/>
  <c r="DM1032" i="1"/>
  <c r="DN1032" i="1"/>
  <c r="DO1032" i="1"/>
  <c r="DP1032" i="1"/>
  <c r="DQ1032" i="1"/>
  <c r="DR1032" i="1"/>
  <c r="DS1032" i="1"/>
  <c r="DM1034" i="1"/>
  <c r="DN1034" i="1"/>
  <c r="DO1034" i="1"/>
  <c r="DP1034" i="1"/>
  <c r="DQ1034" i="1"/>
  <c r="DR1034" i="1"/>
  <c r="DS1034" i="1"/>
  <c r="DM1035" i="1"/>
  <c r="DN1035" i="1"/>
  <c r="DO1035" i="1"/>
  <c r="DP1035" i="1"/>
  <c r="DQ1035" i="1"/>
  <c r="DR1035" i="1"/>
  <c r="DS1035" i="1"/>
  <c r="DM1036" i="1"/>
  <c r="DN1036" i="1"/>
  <c r="DO1036" i="1"/>
  <c r="DP1036" i="1"/>
  <c r="DQ1036" i="1"/>
  <c r="DR1036" i="1"/>
  <c r="DS1036" i="1"/>
  <c r="DM1037" i="1"/>
  <c r="DN1037" i="1"/>
  <c r="DO1037" i="1"/>
  <c r="DP1037" i="1"/>
  <c r="DQ1037" i="1"/>
  <c r="DR1037" i="1"/>
  <c r="DS1037" i="1"/>
  <c r="DM1038" i="1"/>
  <c r="DN1038" i="1"/>
  <c r="DO1038" i="1"/>
  <c r="DP1038" i="1"/>
  <c r="DQ1038" i="1"/>
  <c r="DR1038" i="1"/>
  <c r="DS1038" i="1"/>
  <c r="DM1040" i="1"/>
  <c r="DN1040" i="1"/>
  <c r="DO1040" i="1"/>
  <c r="DP1040" i="1"/>
  <c r="DQ1040" i="1"/>
  <c r="DR1040" i="1"/>
  <c r="DS1040" i="1"/>
  <c r="DM1041" i="1"/>
  <c r="DN1041" i="1"/>
  <c r="DO1041" i="1"/>
  <c r="DP1041" i="1"/>
  <c r="DQ1041" i="1"/>
  <c r="DR1041" i="1"/>
  <c r="DS1041" i="1"/>
  <c r="DM1042" i="1"/>
  <c r="DN1042" i="1"/>
  <c r="DO1042" i="1"/>
  <c r="DP1042" i="1"/>
  <c r="DQ1042" i="1"/>
  <c r="DR1042" i="1"/>
  <c r="DS1042" i="1"/>
  <c r="DM1043" i="1"/>
  <c r="DN1043" i="1"/>
  <c r="DO1043" i="1"/>
  <c r="DP1043" i="1"/>
  <c r="DQ1043" i="1"/>
  <c r="DR1043" i="1"/>
  <c r="DS1043" i="1"/>
  <c r="DM1044" i="1"/>
  <c r="DN1044" i="1"/>
  <c r="DO1044" i="1"/>
  <c r="DP1044" i="1"/>
  <c r="DQ1044" i="1"/>
  <c r="DR1044" i="1"/>
  <c r="DS1044" i="1"/>
  <c r="DM1045" i="1"/>
  <c r="DN1045" i="1"/>
  <c r="DO1045" i="1"/>
  <c r="DP1045" i="1"/>
  <c r="DQ1045" i="1"/>
  <c r="DR1045" i="1"/>
  <c r="DS1045" i="1"/>
  <c r="DM1047" i="1"/>
  <c r="DN1047" i="1"/>
  <c r="DO1047" i="1"/>
  <c r="DP1047" i="1"/>
  <c r="DQ1047" i="1"/>
  <c r="DR1047" i="1"/>
  <c r="DS1047" i="1"/>
  <c r="DM1048" i="1"/>
  <c r="DN1048" i="1"/>
  <c r="DO1048" i="1"/>
  <c r="DP1048" i="1"/>
  <c r="DQ1048" i="1"/>
  <c r="DR1048" i="1"/>
  <c r="DS1048" i="1"/>
  <c r="DM1049" i="1"/>
  <c r="DN1049" i="1"/>
  <c r="DO1049" i="1"/>
  <c r="DP1049" i="1"/>
  <c r="DQ1049" i="1"/>
  <c r="DR1049" i="1"/>
  <c r="DS1049" i="1"/>
  <c r="DM1050" i="1"/>
  <c r="DN1050" i="1"/>
  <c r="DO1050" i="1"/>
  <c r="DP1050" i="1"/>
  <c r="DQ1050" i="1"/>
  <c r="DR1050" i="1"/>
  <c r="DS1050" i="1"/>
  <c r="DM1051" i="1"/>
  <c r="DN1051" i="1"/>
  <c r="DO1051" i="1"/>
  <c r="DP1051" i="1"/>
  <c r="DQ1051" i="1"/>
  <c r="DR1051" i="1"/>
  <c r="DS1051" i="1"/>
  <c r="DM1052" i="1"/>
  <c r="DN1052" i="1"/>
  <c r="DO1052" i="1"/>
  <c r="DP1052" i="1"/>
  <c r="DQ1052" i="1"/>
  <c r="DR1052" i="1"/>
  <c r="DS1052" i="1"/>
  <c r="DM1053" i="1"/>
  <c r="DN1053" i="1"/>
  <c r="DO1053" i="1"/>
  <c r="DP1053" i="1"/>
  <c r="DQ1053" i="1"/>
  <c r="DR1053" i="1"/>
  <c r="DS1053" i="1"/>
  <c r="DM1054" i="1"/>
  <c r="DN1054" i="1"/>
  <c r="DO1054" i="1"/>
  <c r="DP1054" i="1"/>
  <c r="DQ1054" i="1"/>
  <c r="DR1054" i="1"/>
  <c r="DS1054" i="1"/>
  <c r="DM1055" i="1"/>
  <c r="DN1055" i="1"/>
  <c r="DO1055" i="1"/>
  <c r="DP1055" i="1"/>
  <c r="DQ1055" i="1"/>
  <c r="DR1055" i="1"/>
  <c r="DS1055" i="1"/>
  <c r="DM1056" i="1"/>
  <c r="DN1056" i="1"/>
  <c r="DO1056" i="1"/>
  <c r="DP1056" i="1"/>
  <c r="DQ1056" i="1"/>
  <c r="DR1056" i="1"/>
  <c r="DS1056" i="1"/>
  <c r="DM1057" i="1"/>
  <c r="DN1057" i="1"/>
  <c r="DO1057" i="1"/>
  <c r="DP1057" i="1"/>
  <c r="DQ1057" i="1"/>
  <c r="DR1057" i="1"/>
  <c r="DS1057" i="1"/>
  <c r="DM1059" i="1"/>
  <c r="DN1059" i="1"/>
  <c r="DO1059" i="1"/>
  <c r="DP1059" i="1"/>
  <c r="DQ1059" i="1"/>
  <c r="DR1059" i="1"/>
  <c r="DS1059" i="1"/>
  <c r="DM1061" i="1"/>
  <c r="DN1061" i="1"/>
  <c r="DO1061" i="1"/>
  <c r="DP1061" i="1"/>
  <c r="DQ1061" i="1"/>
  <c r="DR1061" i="1"/>
  <c r="DS1061" i="1"/>
  <c r="DM1062" i="1"/>
  <c r="DN1062" i="1"/>
  <c r="DO1062" i="1"/>
  <c r="DP1062" i="1"/>
  <c r="DQ1062" i="1"/>
  <c r="DR1062" i="1"/>
  <c r="DS1062" i="1"/>
  <c r="DM1064" i="1"/>
  <c r="DN1064" i="1"/>
  <c r="DO1064" i="1"/>
  <c r="DP1064" i="1"/>
  <c r="DQ1064" i="1"/>
  <c r="DR1064" i="1"/>
  <c r="DS1064" i="1"/>
  <c r="DM1065" i="1"/>
  <c r="DN1065" i="1"/>
  <c r="DO1065" i="1"/>
  <c r="DP1065" i="1"/>
  <c r="DQ1065" i="1"/>
  <c r="DR1065" i="1"/>
  <c r="DS1065" i="1"/>
  <c r="DM1066" i="1"/>
  <c r="DN1066" i="1"/>
  <c r="DO1066" i="1"/>
  <c r="DP1066" i="1"/>
  <c r="DQ1066" i="1"/>
  <c r="DR1066" i="1"/>
  <c r="DS1066" i="1"/>
  <c r="DM1067" i="1"/>
  <c r="DN1067" i="1"/>
  <c r="DO1067" i="1"/>
  <c r="DP1067" i="1"/>
  <c r="DQ1067" i="1"/>
  <c r="DR1067" i="1"/>
  <c r="DS1067" i="1"/>
  <c r="DM1069" i="1"/>
  <c r="DN1069" i="1"/>
  <c r="DO1069" i="1"/>
  <c r="DP1069" i="1"/>
  <c r="DQ1069" i="1"/>
  <c r="DR1069" i="1"/>
  <c r="DS1069" i="1"/>
  <c r="DM1071" i="1"/>
  <c r="DN1071" i="1"/>
  <c r="DO1071" i="1"/>
  <c r="DP1071" i="1"/>
  <c r="DQ1071" i="1"/>
  <c r="DR1071" i="1"/>
  <c r="DS1071" i="1"/>
  <c r="DM1072" i="1"/>
  <c r="DN1072" i="1"/>
  <c r="DO1072" i="1"/>
  <c r="DP1072" i="1"/>
  <c r="DQ1072" i="1"/>
  <c r="DR1072" i="1"/>
  <c r="DS1072" i="1"/>
  <c r="DM1073" i="1"/>
  <c r="DN1073" i="1"/>
  <c r="DO1073" i="1"/>
  <c r="DP1073" i="1"/>
  <c r="DQ1073" i="1"/>
  <c r="DR1073" i="1"/>
  <c r="DS1073" i="1"/>
  <c r="DM1074" i="1"/>
  <c r="DN1074" i="1"/>
  <c r="DO1074" i="1"/>
  <c r="DP1074" i="1"/>
  <c r="DQ1074" i="1"/>
  <c r="DR1074" i="1"/>
  <c r="DS1074" i="1"/>
  <c r="DM1075" i="1"/>
  <c r="DN1075" i="1"/>
  <c r="DO1075" i="1"/>
  <c r="DP1075" i="1"/>
  <c r="DQ1075" i="1"/>
  <c r="DR1075" i="1"/>
  <c r="DS1075" i="1"/>
  <c r="DM1076" i="1"/>
  <c r="DN1076" i="1"/>
  <c r="DO1076" i="1"/>
  <c r="DP1076" i="1"/>
  <c r="DQ1076" i="1"/>
  <c r="DR1076" i="1"/>
  <c r="DS1076" i="1"/>
  <c r="DM1077" i="1"/>
  <c r="DN1077" i="1"/>
  <c r="DO1077" i="1"/>
  <c r="DP1077" i="1"/>
  <c r="DQ1077" i="1"/>
  <c r="DR1077" i="1"/>
  <c r="DS1077" i="1"/>
  <c r="DM1078" i="1"/>
  <c r="DN1078" i="1"/>
  <c r="DO1078" i="1"/>
  <c r="DP1078" i="1"/>
  <c r="DQ1078" i="1"/>
  <c r="DR1078" i="1"/>
  <c r="DS1078" i="1"/>
  <c r="DM1079" i="1"/>
  <c r="DN1079" i="1"/>
  <c r="DO1079" i="1"/>
  <c r="DP1079" i="1"/>
  <c r="DQ1079" i="1"/>
  <c r="DR1079" i="1"/>
  <c r="DS1079" i="1"/>
  <c r="DM1081" i="1"/>
  <c r="DN1081" i="1"/>
  <c r="DO1081" i="1"/>
  <c r="DP1081" i="1"/>
  <c r="DQ1081" i="1"/>
  <c r="DR1081" i="1"/>
  <c r="DS1081" i="1"/>
  <c r="DM1082" i="1"/>
  <c r="DN1082" i="1"/>
  <c r="DO1082" i="1"/>
  <c r="DP1082" i="1"/>
  <c r="DQ1082" i="1"/>
  <c r="DR1082" i="1"/>
  <c r="DS1082" i="1"/>
  <c r="DM1083" i="1"/>
  <c r="DN1083" i="1"/>
  <c r="DO1083" i="1"/>
  <c r="DP1083" i="1"/>
  <c r="DQ1083" i="1"/>
  <c r="DR1083" i="1"/>
  <c r="DS1083" i="1"/>
  <c r="DM1084" i="1"/>
  <c r="DN1084" i="1"/>
  <c r="DO1084" i="1"/>
  <c r="DP1084" i="1"/>
  <c r="DQ1084" i="1"/>
  <c r="DR1084" i="1"/>
  <c r="DS1084" i="1"/>
  <c r="DM1085" i="1"/>
  <c r="DN1085" i="1"/>
  <c r="DO1085" i="1"/>
  <c r="DP1085" i="1"/>
  <c r="DQ1085" i="1"/>
  <c r="DR1085" i="1"/>
  <c r="DS1085" i="1"/>
  <c r="DM1086" i="1"/>
  <c r="DN1086" i="1"/>
  <c r="DO1086" i="1"/>
  <c r="DP1086" i="1"/>
  <c r="DQ1086" i="1"/>
  <c r="DR1086" i="1"/>
  <c r="DS1086" i="1"/>
  <c r="DM1087" i="1"/>
  <c r="DN1087" i="1"/>
  <c r="DO1087" i="1"/>
  <c r="DP1087" i="1"/>
  <c r="DQ1087" i="1"/>
  <c r="DR1087" i="1"/>
  <c r="DS1087" i="1"/>
  <c r="DM1088" i="1"/>
  <c r="DN1088" i="1"/>
  <c r="DO1088" i="1"/>
  <c r="DP1088" i="1"/>
  <c r="DQ1088" i="1"/>
  <c r="DR1088" i="1"/>
  <c r="DS1088" i="1"/>
  <c r="DM1089" i="1"/>
  <c r="DN1089" i="1"/>
  <c r="DO1089" i="1"/>
  <c r="DP1089" i="1"/>
  <c r="DQ1089" i="1"/>
  <c r="DR1089" i="1"/>
  <c r="DS1089" i="1"/>
  <c r="DM1090" i="1"/>
  <c r="DN1090" i="1"/>
  <c r="DO1090" i="1"/>
  <c r="DP1090" i="1"/>
  <c r="DQ1090" i="1"/>
  <c r="DR1090" i="1"/>
  <c r="DS1090" i="1"/>
  <c r="DM1091" i="1"/>
  <c r="DN1091" i="1"/>
  <c r="DO1091" i="1"/>
  <c r="DP1091" i="1"/>
  <c r="DQ1091" i="1"/>
  <c r="DR1091" i="1"/>
  <c r="DS1091" i="1"/>
  <c r="DM1092" i="1"/>
  <c r="DN1092" i="1"/>
  <c r="DO1092" i="1"/>
  <c r="DP1092" i="1"/>
  <c r="DQ1092" i="1"/>
  <c r="DR1092" i="1"/>
  <c r="DS1092" i="1"/>
  <c r="DM1093" i="1"/>
  <c r="DN1093" i="1"/>
  <c r="DO1093" i="1"/>
  <c r="DP1093" i="1"/>
  <c r="DQ1093" i="1"/>
  <c r="DR1093" i="1"/>
  <c r="DS1093" i="1"/>
  <c r="DM1094" i="1"/>
  <c r="DN1094" i="1"/>
  <c r="DO1094" i="1"/>
  <c r="DP1094" i="1"/>
  <c r="DQ1094" i="1"/>
  <c r="DR1094" i="1"/>
  <c r="DS1094" i="1"/>
  <c r="DM1095" i="1"/>
  <c r="DN1095" i="1"/>
  <c r="DO1095" i="1"/>
  <c r="DP1095" i="1"/>
  <c r="DQ1095" i="1"/>
  <c r="DR1095" i="1"/>
  <c r="DS1095" i="1"/>
  <c r="DM1096" i="1"/>
  <c r="DN1096" i="1"/>
  <c r="DO1096" i="1"/>
  <c r="DP1096" i="1"/>
  <c r="DQ1096" i="1"/>
  <c r="DR1096" i="1"/>
  <c r="DS1096" i="1"/>
  <c r="DM1097" i="1"/>
  <c r="DN1097" i="1"/>
  <c r="DO1097" i="1"/>
  <c r="DP1097" i="1"/>
  <c r="DQ1097" i="1"/>
  <c r="DR1097" i="1"/>
  <c r="DS1097" i="1"/>
  <c r="DM1099" i="1"/>
  <c r="DN1099" i="1"/>
  <c r="DO1099" i="1"/>
  <c r="DP1099" i="1"/>
  <c r="DQ1099" i="1"/>
  <c r="DR1099" i="1"/>
  <c r="DS1099" i="1"/>
  <c r="DM1100" i="1"/>
  <c r="DN1100" i="1"/>
  <c r="DO1100" i="1"/>
  <c r="DP1100" i="1"/>
  <c r="DQ1100" i="1"/>
  <c r="DR1100" i="1"/>
  <c r="DS1100" i="1"/>
  <c r="DM1101" i="1"/>
  <c r="DN1101" i="1"/>
  <c r="DO1101" i="1"/>
  <c r="DP1101" i="1"/>
  <c r="DQ1101" i="1"/>
  <c r="DR1101" i="1"/>
  <c r="DS1101" i="1"/>
  <c r="DM1102" i="1"/>
  <c r="DN1102" i="1"/>
  <c r="DO1102" i="1"/>
  <c r="DP1102" i="1"/>
  <c r="DQ1102" i="1"/>
  <c r="DR1102" i="1"/>
  <c r="DS1102" i="1"/>
  <c r="DM1103" i="1"/>
  <c r="DN1103" i="1"/>
  <c r="DO1103" i="1"/>
  <c r="DP1103" i="1"/>
  <c r="DQ1103" i="1"/>
  <c r="DR1103" i="1"/>
  <c r="DS1103" i="1"/>
  <c r="DM1104" i="1"/>
  <c r="DN1104" i="1"/>
  <c r="DO1104" i="1"/>
  <c r="DP1104" i="1"/>
  <c r="DQ1104" i="1"/>
  <c r="DR1104" i="1"/>
  <c r="DS1104" i="1"/>
  <c r="DM1105" i="1"/>
  <c r="DN1105" i="1"/>
  <c r="DO1105" i="1"/>
  <c r="DP1105" i="1"/>
  <c r="DQ1105" i="1"/>
  <c r="DR1105" i="1"/>
  <c r="DS1105" i="1"/>
  <c r="DM1106" i="1"/>
  <c r="DN1106" i="1"/>
  <c r="DO1106" i="1"/>
  <c r="DP1106" i="1"/>
  <c r="DQ1106" i="1"/>
  <c r="DR1106" i="1"/>
  <c r="DS1106" i="1"/>
  <c r="DM1107" i="1"/>
  <c r="DN1107" i="1"/>
  <c r="DO1107" i="1"/>
  <c r="DP1107" i="1"/>
  <c r="DQ1107" i="1"/>
  <c r="DR1107" i="1"/>
  <c r="DS1107" i="1"/>
  <c r="DM1108" i="1"/>
  <c r="DN1108" i="1"/>
  <c r="DO1108" i="1"/>
  <c r="DP1108" i="1"/>
  <c r="DQ1108" i="1"/>
  <c r="DR1108" i="1"/>
  <c r="DS1108" i="1"/>
  <c r="DM1110" i="1"/>
  <c r="DN1110" i="1"/>
  <c r="DO1110" i="1"/>
  <c r="DP1110" i="1"/>
  <c r="DQ1110" i="1"/>
  <c r="DR1110" i="1"/>
  <c r="DS1110" i="1"/>
  <c r="DM1111" i="1"/>
  <c r="DN1111" i="1"/>
  <c r="DO1111" i="1"/>
  <c r="DP1111" i="1"/>
  <c r="DQ1111" i="1"/>
  <c r="DR1111" i="1"/>
  <c r="DS1111" i="1"/>
  <c r="DM1112" i="1"/>
  <c r="DN1112" i="1"/>
  <c r="DO1112" i="1"/>
  <c r="DP1112" i="1"/>
  <c r="DQ1112" i="1"/>
  <c r="DR1112" i="1"/>
  <c r="DS1112" i="1"/>
  <c r="DM1113" i="1"/>
  <c r="DN1113" i="1"/>
  <c r="DO1113" i="1"/>
  <c r="DP1113" i="1"/>
  <c r="DQ1113" i="1"/>
  <c r="DR1113" i="1"/>
  <c r="DS1113" i="1"/>
  <c r="DM1114" i="1"/>
  <c r="DN1114" i="1"/>
  <c r="DO1114" i="1"/>
  <c r="DP1114" i="1"/>
  <c r="DQ1114" i="1"/>
  <c r="DR1114" i="1"/>
  <c r="DS1114" i="1"/>
  <c r="DM1115" i="1"/>
  <c r="DN1115" i="1"/>
  <c r="DO1115" i="1"/>
  <c r="DP1115" i="1"/>
  <c r="DQ1115" i="1"/>
  <c r="DR1115" i="1"/>
  <c r="DS1115" i="1"/>
  <c r="DM1116" i="1"/>
  <c r="DN1116" i="1"/>
  <c r="DO1116" i="1"/>
  <c r="DP1116" i="1"/>
  <c r="DQ1116" i="1"/>
  <c r="DR1116" i="1"/>
  <c r="DS1116" i="1"/>
  <c r="DM1117" i="1"/>
  <c r="DN1117" i="1"/>
  <c r="DO1117" i="1"/>
  <c r="DP1117" i="1"/>
  <c r="DQ1117" i="1"/>
  <c r="DR1117" i="1"/>
  <c r="DS1117" i="1"/>
  <c r="DM1118" i="1"/>
  <c r="DN1118" i="1"/>
  <c r="DO1118" i="1"/>
  <c r="DP1118" i="1"/>
  <c r="DQ1118" i="1"/>
  <c r="DR1118" i="1"/>
  <c r="DS1118" i="1"/>
  <c r="DM1119" i="1"/>
  <c r="DN1119" i="1"/>
  <c r="DO1119" i="1"/>
  <c r="DP1119" i="1"/>
  <c r="DQ1119" i="1"/>
  <c r="DR1119" i="1"/>
  <c r="DS1119" i="1"/>
  <c r="DM1120" i="1"/>
  <c r="DN1120" i="1"/>
  <c r="DO1120" i="1"/>
  <c r="DP1120" i="1"/>
  <c r="DQ1120" i="1"/>
  <c r="DR1120" i="1"/>
  <c r="DS1120" i="1"/>
  <c r="DM1121" i="1"/>
  <c r="DN1121" i="1"/>
  <c r="DO1121" i="1"/>
  <c r="DP1121" i="1"/>
  <c r="DQ1121" i="1"/>
  <c r="DR1121" i="1"/>
  <c r="DS1121" i="1"/>
  <c r="DM1124" i="1"/>
  <c r="DN1124" i="1"/>
  <c r="DO1124" i="1"/>
  <c r="DP1124" i="1"/>
  <c r="DQ1124" i="1"/>
  <c r="DR1124" i="1"/>
  <c r="DS1124" i="1"/>
  <c r="DM1125" i="1"/>
  <c r="DN1125" i="1"/>
  <c r="DO1125" i="1"/>
  <c r="DP1125" i="1"/>
  <c r="DQ1125" i="1"/>
  <c r="DR1125" i="1"/>
  <c r="DS1125" i="1"/>
  <c r="DM1126" i="1"/>
  <c r="DN1126" i="1"/>
  <c r="DO1126" i="1"/>
  <c r="DP1126" i="1"/>
  <c r="DQ1126" i="1"/>
  <c r="DR1126" i="1"/>
  <c r="DS1126" i="1"/>
  <c r="DM1127" i="1"/>
  <c r="DN1127" i="1"/>
  <c r="DO1127" i="1"/>
  <c r="DP1127" i="1"/>
  <c r="DQ1127" i="1"/>
  <c r="DR1127" i="1"/>
  <c r="DS1127" i="1"/>
  <c r="DM1128" i="1"/>
  <c r="DN1128" i="1"/>
  <c r="DO1128" i="1"/>
  <c r="DP1128" i="1"/>
  <c r="DQ1128" i="1"/>
  <c r="DR1128" i="1"/>
  <c r="DS1128" i="1"/>
  <c r="DM1129" i="1"/>
  <c r="DN1129" i="1"/>
  <c r="DO1129" i="1"/>
  <c r="DP1129" i="1"/>
  <c r="DQ1129" i="1"/>
  <c r="DR1129" i="1"/>
  <c r="DS1129" i="1"/>
  <c r="DM1130" i="1"/>
  <c r="DN1130" i="1"/>
  <c r="DO1130" i="1"/>
  <c r="DP1130" i="1"/>
  <c r="DQ1130" i="1"/>
  <c r="DR1130" i="1"/>
  <c r="DS1130" i="1"/>
  <c r="DM1131" i="1"/>
  <c r="DN1131" i="1"/>
  <c r="DO1131" i="1"/>
  <c r="DP1131" i="1"/>
  <c r="DQ1131" i="1"/>
  <c r="DR1131" i="1"/>
  <c r="DS1131" i="1"/>
  <c r="DM1133" i="1"/>
  <c r="DN1133" i="1"/>
  <c r="DO1133" i="1"/>
  <c r="DP1133" i="1"/>
  <c r="DQ1133" i="1"/>
  <c r="DR1133" i="1"/>
  <c r="DS1133" i="1"/>
  <c r="DM1134" i="1"/>
  <c r="DN1134" i="1"/>
  <c r="DO1134" i="1"/>
  <c r="DP1134" i="1"/>
  <c r="DQ1134" i="1"/>
  <c r="DR1134" i="1"/>
  <c r="DS1134" i="1"/>
  <c r="DM1135" i="1"/>
  <c r="DN1135" i="1"/>
  <c r="DO1135" i="1"/>
  <c r="DP1135" i="1"/>
  <c r="DQ1135" i="1"/>
  <c r="DR1135" i="1"/>
  <c r="DS1135" i="1"/>
  <c r="DM1136" i="1"/>
  <c r="DN1136" i="1"/>
  <c r="DO1136" i="1"/>
  <c r="DP1136" i="1"/>
  <c r="DQ1136" i="1"/>
  <c r="DR1136" i="1"/>
  <c r="DS1136" i="1"/>
  <c r="DM1137" i="1"/>
  <c r="DN1137" i="1"/>
  <c r="DO1137" i="1"/>
  <c r="DP1137" i="1"/>
  <c r="DQ1137" i="1"/>
  <c r="DR1137" i="1"/>
  <c r="DS1137" i="1"/>
  <c r="DM1139" i="1"/>
  <c r="DN1139" i="1"/>
  <c r="DO1139" i="1"/>
  <c r="DP1139" i="1"/>
  <c r="DQ1139" i="1"/>
  <c r="DR1139" i="1"/>
  <c r="DS1139" i="1"/>
  <c r="DM1140" i="1"/>
  <c r="DN1140" i="1"/>
  <c r="DO1140" i="1"/>
  <c r="DP1140" i="1"/>
  <c r="DQ1140" i="1"/>
  <c r="DR1140" i="1"/>
  <c r="DS1140" i="1"/>
  <c r="DM1141" i="1"/>
  <c r="DN1141" i="1"/>
  <c r="DO1141" i="1"/>
  <c r="DP1141" i="1"/>
  <c r="DQ1141" i="1"/>
  <c r="DR1141" i="1"/>
  <c r="DS1141" i="1"/>
  <c r="DM1142" i="1"/>
  <c r="DN1142" i="1"/>
  <c r="DO1142" i="1"/>
  <c r="DP1142" i="1"/>
  <c r="DQ1142" i="1"/>
  <c r="DR1142" i="1"/>
  <c r="DS1142" i="1"/>
  <c r="DM1143" i="1"/>
  <c r="DN1143" i="1"/>
  <c r="DO1143" i="1"/>
  <c r="DP1143" i="1"/>
  <c r="DQ1143" i="1"/>
  <c r="DR1143" i="1"/>
  <c r="DS1143" i="1"/>
  <c r="DM1144" i="1"/>
  <c r="DN1144" i="1"/>
  <c r="DO1144" i="1"/>
  <c r="DP1144" i="1"/>
  <c r="DQ1144" i="1"/>
  <c r="DR1144" i="1"/>
  <c r="DS1144" i="1"/>
  <c r="DM1145" i="1"/>
  <c r="DN1145" i="1"/>
  <c r="DO1145" i="1"/>
  <c r="DP1145" i="1"/>
  <c r="DQ1145" i="1"/>
  <c r="DR1145" i="1"/>
  <c r="DS1145" i="1"/>
  <c r="DM1146" i="1"/>
  <c r="DN1146" i="1"/>
  <c r="DO1146" i="1"/>
  <c r="DP1146" i="1"/>
  <c r="DQ1146" i="1"/>
  <c r="DR1146" i="1"/>
  <c r="DS1146" i="1"/>
  <c r="DM1147" i="1"/>
  <c r="DN1147" i="1"/>
  <c r="DO1147" i="1"/>
  <c r="DP1147" i="1"/>
  <c r="DQ1147" i="1"/>
  <c r="DR1147" i="1"/>
  <c r="DS1147" i="1"/>
  <c r="DM1151" i="1"/>
  <c r="DN1151" i="1"/>
  <c r="DO1151" i="1"/>
  <c r="DP1151" i="1"/>
  <c r="DQ1151" i="1"/>
  <c r="DR1151" i="1"/>
  <c r="DS1151" i="1"/>
  <c r="DM1152" i="1"/>
  <c r="DN1152" i="1"/>
  <c r="DO1152" i="1"/>
  <c r="DP1152" i="1"/>
  <c r="DQ1152" i="1"/>
  <c r="DR1152" i="1"/>
  <c r="DS1152" i="1"/>
  <c r="DM1153" i="1"/>
  <c r="DN1153" i="1"/>
  <c r="DO1153" i="1"/>
  <c r="DP1153" i="1"/>
  <c r="DQ1153" i="1"/>
  <c r="DR1153" i="1"/>
  <c r="DS1153" i="1"/>
  <c r="DM1154" i="1"/>
  <c r="DN1154" i="1"/>
  <c r="DO1154" i="1"/>
  <c r="DP1154" i="1"/>
  <c r="DQ1154" i="1"/>
  <c r="DR1154" i="1"/>
  <c r="DS1154" i="1"/>
  <c r="DM1158" i="1"/>
  <c r="DN1158" i="1"/>
  <c r="DO1158" i="1"/>
  <c r="DP1158" i="1"/>
  <c r="DQ1158" i="1"/>
  <c r="DR1158" i="1"/>
  <c r="DS1158" i="1"/>
  <c r="DM1159" i="1"/>
  <c r="DN1159" i="1"/>
  <c r="DO1159" i="1"/>
  <c r="DP1159" i="1"/>
  <c r="DQ1159" i="1"/>
  <c r="DR1159" i="1"/>
  <c r="DS1159" i="1"/>
  <c r="DM1161" i="1"/>
  <c r="DN1161" i="1"/>
  <c r="DO1161" i="1"/>
  <c r="DP1161" i="1"/>
  <c r="DQ1161" i="1"/>
  <c r="DR1161" i="1"/>
  <c r="DS1161" i="1"/>
  <c r="DM1162" i="1"/>
  <c r="DN1162" i="1"/>
  <c r="DO1162" i="1"/>
  <c r="DP1162" i="1"/>
  <c r="DQ1162" i="1"/>
  <c r="DR1162" i="1"/>
  <c r="DS1162" i="1"/>
  <c r="DM1163" i="1"/>
  <c r="DN1163" i="1"/>
  <c r="DO1163" i="1"/>
  <c r="DP1163" i="1"/>
  <c r="DQ1163" i="1"/>
  <c r="DR1163" i="1"/>
  <c r="DS1163" i="1"/>
  <c r="DM1164" i="1"/>
  <c r="DN1164" i="1"/>
  <c r="DO1164" i="1"/>
  <c r="DP1164" i="1"/>
  <c r="DQ1164" i="1"/>
  <c r="DR1164" i="1"/>
  <c r="DS1164" i="1"/>
  <c r="DM1165" i="1"/>
  <c r="DN1165" i="1"/>
  <c r="DO1165" i="1"/>
  <c r="DP1165" i="1"/>
  <c r="DQ1165" i="1"/>
  <c r="DR1165" i="1"/>
  <c r="DS1165" i="1"/>
  <c r="DM1166" i="1"/>
  <c r="DN1166" i="1"/>
  <c r="DO1166" i="1"/>
  <c r="DP1166" i="1"/>
  <c r="DQ1166" i="1"/>
  <c r="DR1166" i="1"/>
  <c r="DS1166" i="1"/>
  <c r="DM1169" i="1"/>
  <c r="DN1169" i="1"/>
  <c r="DO1169" i="1"/>
  <c r="DP1169" i="1"/>
  <c r="DQ1169" i="1"/>
  <c r="DR1169" i="1"/>
  <c r="DS1169" i="1"/>
  <c r="DM1170" i="1"/>
  <c r="DN1170" i="1"/>
  <c r="DO1170" i="1"/>
  <c r="DP1170" i="1"/>
  <c r="DQ1170" i="1"/>
  <c r="DR1170" i="1"/>
  <c r="DS1170" i="1"/>
  <c r="DM1171" i="1"/>
  <c r="DN1171" i="1"/>
  <c r="DO1171" i="1"/>
  <c r="DP1171" i="1"/>
  <c r="DQ1171" i="1"/>
  <c r="DR1171" i="1"/>
  <c r="DS1171" i="1"/>
  <c r="DM1174" i="1"/>
  <c r="DN1174" i="1"/>
  <c r="DO1174" i="1"/>
  <c r="DP1174" i="1"/>
  <c r="DQ1174" i="1"/>
  <c r="DR1174" i="1"/>
  <c r="DS1174" i="1"/>
  <c r="DM1175" i="1"/>
  <c r="DN1175" i="1"/>
  <c r="DO1175" i="1"/>
  <c r="DP1175" i="1"/>
  <c r="DQ1175" i="1"/>
  <c r="DR1175" i="1"/>
  <c r="DS1175" i="1"/>
  <c r="DM1176" i="1"/>
  <c r="DN1176" i="1"/>
  <c r="DO1176" i="1"/>
  <c r="DP1176" i="1"/>
  <c r="DQ1176" i="1"/>
  <c r="DR1176" i="1"/>
  <c r="DS1176" i="1"/>
  <c r="DM1177" i="1"/>
  <c r="DN1177" i="1"/>
  <c r="DO1177" i="1"/>
  <c r="DP1177" i="1"/>
  <c r="DQ1177" i="1"/>
  <c r="DR1177" i="1"/>
  <c r="DS1177" i="1"/>
  <c r="DM1178" i="1"/>
  <c r="DN1178" i="1"/>
  <c r="DO1178" i="1"/>
  <c r="DP1178" i="1"/>
  <c r="DQ1178" i="1"/>
  <c r="DR1178" i="1"/>
  <c r="DS1178" i="1"/>
  <c r="DM1179" i="1"/>
  <c r="DN1179" i="1"/>
  <c r="DO1179" i="1"/>
  <c r="DP1179" i="1"/>
  <c r="DQ1179" i="1"/>
  <c r="DR1179" i="1"/>
  <c r="DS1179" i="1"/>
  <c r="DM1181" i="1"/>
  <c r="DN1181" i="1"/>
  <c r="DO1181" i="1"/>
  <c r="DP1181" i="1"/>
  <c r="DQ1181" i="1"/>
  <c r="DR1181" i="1"/>
  <c r="DS1181" i="1"/>
  <c r="DM1182" i="1"/>
  <c r="DN1182" i="1"/>
  <c r="DO1182" i="1"/>
  <c r="DP1182" i="1"/>
  <c r="DQ1182" i="1"/>
  <c r="DR1182" i="1"/>
  <c r="DS1182" i="1"/>
  <c r="DM1183" i="1"/>
  <c r="DN1183" i="1"/>
  <c r="DO1183" i="1"/>
  <c r="DP1183" i="1"/>
  <c r="DQ1183" i="1"/>
  <c r="DR1183" i="1"/>
  <c r="DS1183" i="1"/>
  <c r="DM1184" i="1"/>
  <c r="DN1184" i="1"/>
  <c r="DO1184" i="1"/>
  <c r="DP1184" i="1"/>
  <c r="DQ1184" i="1"/>
  <c r="DR1184" i="1"/>
  <c r="DS1184" i="1"/>
  <c r="DM1185" i="1"/>
  <c r="DN1185" i="1"/>
  <c r="DO1185" i="1"/>
  <c r="DP1185" i="1"/>
  <c r="DQ1185" i="1"/>
  <c r="DR1185" i="1"/>
  <c r="DS1185" i="1"/>
  <c r="DM1186" i="1"/>
  <c r="DN1186" i="1"/>
  <c r="DO1186" i="1"/>
  <c r="DP1186" i="1"/>
  <c r="DQ1186" i="1"/>
  <c r="DR1186" i="1"/>
  <c r="DS1186" i="1"/>
  <c r="DM1187" i="1"/>
  <c r="DN1187" i="1"/>
  <c r="DO1187" i="1"/>
  <c r="DP1187" i="1"/>
  <c r="DQ1187" i="1"/>
  <c r="DR1187" i="1"/>
  <c r="DS1187" i="1"/>
  <c r="DM1188" i="1"/>
  <c r="DN1188" i="1"/>
  <c r="DO1188" i="1"/>
  <c r="DP1188" i="1"/>
  <c r="DQ1188" i="1"/>
  <c r="DR1188" i="1"/>
  <c r="DS1188" i="1"/>
  <c r="DM1189" i="1"/>
  <c r="DN1189" i="1"/>
  <c r="DO1189" i="1"/>
  <c r="DP1189" i="1"/>
  <c r="DQ1189" i="1"/>
  <c r="DR1189" i="1"/>
  <c r="DS1189" i="1"/>
  <c r="DM1191" i="1"/>
  <c r="DN1191" i="1"/>
  <c r="DO1191" i="1"/>
  <c r="DP1191" i="1"/>
  <c r="DQ1191" i="1"/>
  <c r="DR1191" i="1"/>
  <c r="DS1191" i="1"/>
  <c r="DM1192" i="1"/>
  <c r="DN1192" i="1"/>
  <c r="DO1192" i="1"/>
  <c r="DP1192" i="1"/>
  <c r="DQ1192" i="1"/>
  <c r="DR1192" i="1"/>
  <c r="DS1192" i="1"/>
  <c r="DM1193" i="1"/>
  <c r="DN1193" i="1"/>
  <c r="DO1193" i="1"/>
  <c r="DP1193" i="1"/>
  <c r="DQ1193" i="1"/>
  <c r="DR1193" i="1"/>
  <c r="DS1193" i="1"/>
  <c r="DM1194" i="1"/>
  <c r="DN1194" i="1"/>
  <c r="DO1194" i="1"/>
  <c r="DP1194" i="1"/>
  <c r="DQ1194" i="1"/>
  <c r="DR1194" i="1"/>
  <c r="DS1194" i="1"/>
  <c r="DM1195" i="1"/>
  <c r="DN1195" i="1"/>
  <c r="DO1195" i="1"/>
  <c r="DP1195" i="1"/>
  <c r="DQ1195" i="1"/>
  <c r="DR1195" i="1"/>
  <c r="DS1195" i="1"/>
  <c r="DM1196" i="1"/>
  <c r="DN1196" i="1"/>
  <c r="DO1196" i="1"/>
  <c r="DP1196" i="1"/>
  <c r="DQ1196" i="1"/>
  <c r="DR1196" i="1"/>
  <c r="DS1196" i="1"/>
  <c r="DM1198" i="1"/>
  <c r="DN1198" i="1"/>
  <c r="DO1198" i="1"/>
  <c r="DP1198" i="1"/>
  <c r="DQ1198" i="1"/>
  <c r="DR1198" i="1"/>
  <c r="DS1198" i="1"/>
  <c r="DM1199" i="1"/>
  <c r="DN1199" i="1"/>
  <c r="DO1199" i="1"/>
  <c r="DP1199" i="1"/>
  <c r="DQ1199" i="1"/>
  <c r="DR1199" i="1"/>
  <c r="DS1199" i="1"/>
  <c r="DM1200" i="1"/>
  <c r="DN1200" i="1"/>
  <c r="DO1200" i="1"/>
  <c r="DP1200" i="1"/>
  <c r="DQ1200" i="1"/>
  <c r="DR1200" i="1"/>
  <c r="DS1200" i="1"/>
  <c r="DM1202" i="1"/>
  <c r="DN1202" i="1"/>
  <c r="DO1202" i="1"/>
  <c r="DP1202" i="1"/>
  <c r="DQ1202" i="1"/>
  <c r="DR1202" i="1"/>
  <c r="DS1202" i="1"/>
  <c r="DM1204" i="1"/>
  <c r="DN1204" i="1"/>
  <c r="DO1204" i="1"/>
  <c r="DP1204" i="1"/>
  <c r="DQ1204" i="1"/>
  <c r="DR1204" i="1"/>
  <c r="DS1204" i="1"/>
  <c r="DM1205" i="1"/>
  <c r="DN1205" i="1"/>
  <c r="DO1205" i="1"/>
  <c r="DP1205" i="1"/>
  <c r="DQ1205" i="1"/>
  <c r="DR1205" i="1"/>
  <c r="DS1205" i="1"/>
  <c r="DM1208" i="1"/>
  <c r="DN1208" i="1"/>
  <c r="DO1208" i="1"/>
  <c r="DP1208" i="1"/>
  <c r="DQ1208" i="1"/>
  <c r="DR1208" i="1"/>
  <c r="DS1208" i="1"/>
  <c r="DM1209" i="1"/>
  <c r="DN1209" i="1"/>
  <c r="DO1209" i="1"/>
  <c r="DP1209" i="1"/>
  <c r="DQ1209" i="1"/>
  <c r="DR1209" i="1"/>
  <c r="DS1209" i="1"/>
  <c r="DM1210" i="1"/>
  <c r="DN1210" i="1"/>
  <c r="DO1210" i="1"/>
  <c r="DP1210" i="1"/>
  <c r="DQ1210" i="1"/>
  <c r="DR1210" i="1"/>
  <c r="DS1210" i="1"/>
  <c r="DM1211" i="1"/>
  <c r="DN1211" i="1"/>
  <c r="DO1211" i="1"/>
  <c r="DP1211" i="1"/>
  <c r="DQ1211" i="1"/>
  <c r="DR1211" i="1"/>
  <c r="DS1211" i="1"/>
  <c r="DM1212" i="1"/>
  <c r="DN1212" i="1"/>
  <c r="DO1212" i="1"/>
  <c r="DP1212" i="1"/>
  <c r="DQ1212" i="1"/>
  <c r="DR1212" i="1"/>
  <c r="DS1212" i="1"/>
  <c r="DM1213" i="1"/>
  <c r="DN1213" i="1"/>
  <c r="DO1213" i="1"/>
  <c r="DP1213" i="1"/>
  <c r="DQ1213" i="1"/>
  <c r="DR1213" i="1"/>
  <c r="DS1213" i="1"/>
  <c r="DM1214" i="1"/>
  <c r="DN1214" i="1"/>
  <c r="DO1214" i="1"/>
  <c r="DP1214" i="1"/>
  <c r="DQ1214" i="1"/>
  <c r="DR1214" i="1"/>
  <c r="DS1214" i="1"/>
  <c r="DM1215" i="1"/>
  <c r="DN1215" i="1"/>
  <c r="DO1215" i="1"/>
  <c r="DP1215" i="1"/>
  <c r="DQ1215" i="1"/>
  <c r="DR1215" i="1"/>
  <c r="DS1215" i="1"/>
  <c r="DM1216" i="1"/>
  <c r="DN1216" i="1"/>
  <c r="DO1216" i="1"/>
  <c r="DP1216" i="1"/>
  <c r="DQ1216" i="1"/>
  <c r="DR1216" i="1"/>
  <c r="DS1216" i="1"/>
  <c r="DM1217" i="1"/>
  <c r="DN1217" i="1"/>
  <c r="DO1217" i="1"/>
  <c r="DP1217" i="1"/>
  <c r="DQ1217" i="1"/>
  <c r="DR1217" i="1"/>
  <c r="DS1217" i="1"/>
  <c r="DM1219" i="1"/>
  <c r="DN1219" i="1"/>
  <c r="DO1219" i="1"/>
  <c r="DP1219" i="1"/>
  <c r="DQ1219" i="1"/>
  <c r="DR1219" i="1"/>
  <c r="DS1219" i="1"/>
  <c r="DM1220" i="1"/>
  <c r="DN1220" i="1"/>
  <c r="DO1220" i="1"/>
  <c r="DP1220" i="1"/>
  <c r="DQ1220" i="1"/>
  <c r="DR1220" i="1"/>
  <c r="DS1220" i="1"/>
  <c r="DM1221" i="1"/>
  <c r="DN1221" i="1"/>
  <c r="DO1221" i="1"/>
  <c r="DP1221" i="1"/>
  <c r="DQ1221" i="1"/>
  <c r="DR1221" i="1"/>
  <c r="DS1221" i="1"/>
  <c r="DM1222" i="1"/>
  <c r="DN1222" i="1"/>
  <c r="DO1222" i="1"/>
  <c r="DP1222" i="1"/>
  <c r="DQ1222" i="1"/>
  <c r="DR1222" i="1"/>
  <c r="DS1222" i="1"/>
  <c r="DM1223" i="1"/>
  <c r="DN1223" i="1"/>
  <c r="DO1223" i="1"/>
  <c r="DP1223" i="1"/>
  <c r="DQ1223" i="1"/>
  <c r="DR1223" i="1"/>
  <c r="DS1223" i="1"/>
  <c r="DM1225" i="1"/>
  <c r="DN1225" i="1"/>
  <c r="DO1225" i="1"/>
  <c r="DP1225" i="1"/>
  <c r="DQ1225" i="1"/>
  <c r="DR1225" i="1"/>
  <c r="DS1225" i="1"/>
  <c r="DM1226" i="1"/>
  <c r="DN1226" i="1"/>
  <c r="DO1226" i="1"/>
  <c r="DP1226" i="1"/>
  <c r="DQ1226" i="1"/>
  <c r="DR1226" i="1"/>
  <c r="DS1226" i="1"/>
  <c r="DM1227" i="1"/>
  <c r="DN1227" i="1"/>
  <c r="DO1227" i="1"/>
  <c r="DP1227" i="1"/>
  <c r="DQ1227" i="1"/>
  <c r="DR1227" i="1"/>
  <c r="DS1227" i="1"/>
  <c r="DM1228" i="1"/>
  <c r="DN1228" i="1"/>
  <c r="DO1228" i="1"/>
  <c r="DP1228" i="1"/>
  <c r="DQ1228" i="1"/>
  <c r="DR1228" i="1"/>
  <c r="DS1228" i="1"/>
  <c r="DM1230" i="1"/>
  <c r="DN1230" i="1"/>
  <c r="DO1230" i="1"/>
  <c r="DP1230" i="1"/>
  <c r="DQ1230" i="1"/>
  <c r="DR1230" i="1"/>
  <c r="DS1230" i="1"/>
  <c r="DM1231" i="1"/>
  <c r="DN1231" i="1"/>
  <c r="DO1231" i="1"/>
  <c r="DP1231" i="1"/>
  <c r="DQ1231" i="1"/>
  <c r="DR1231" i="1"/>
  <c r="DS1231" i="1"/>
  <c r="DM1235" i="1"/>
  <c r="DN1235" i="1"/>
  <c r="DO1235" i="1"/>
  <c r="DP1235" i="1"/>
  <c r="DQ1235" i="1"/>
  <c r="DR1235" i="1"/>
  <c r="DS1235" i="1"/>
  <c r="DM1236" i="1"/>
  <c r="DN1236" i="1"/>
  <c r="DO1236" i="1"/>
  <c r="DP1236" i="1"/>
  <c r="DQ1236" i="1"/>
  <c r="DR1236" i="1"/>
  <c r="DS1236" i="1"/>
  <c r="DM1237" i="1"/>
  <c r="DN1237" i="1"/>
  <c r="DO1237" i="1"/>
  <c r="DP1237" i="1"/>
  <c r="DQ1237" i="1"/>
  <c r="DR1237" i="1"/>
  <c r="DS1237" i="1"/>
  <c r="DM1238" i="1"/>
  <c r="DN1238" i="1"/>
  <c r="DO1238" i="1"/>
  <c r="DP1238" i="1"/>
  <c r="DQ1238" i="1"/>
  <c r="DR1238" i="1"/>
  <c r="DS1238" i="1"/>
  <c r="DM1239" i="1"/>
  <c r="DN1239" i="1"/>
  <c r="DO1239" i="1"/>
  <c r="DP1239" i="1"/>
  <c r="DQ1239" i="1"/>
  <c r="DR1239" i="1"/>
  <c r="DS1239" i="1"/>
  <c r="DM1240" i="1"/>
  <c r="DN1240" i="1"/>
  <c r="DO1240" i="1"/>
  <c r="DP1240" i="1"/>
  <c r="DQ1240" i="1"/>
  <c r="DR1240" i="1"/>
  <c r="DS1240" i="1"/>
  <c r="DM1241" i="1"/>
  <c r="DN1241" i="1"/>
  <c r="DO1241" i="1"/>
  <c r="DP1241" i="1"/>
  <c r="DQ1241" i="1"/>
  <c r="DR1241" i="1"/>
  <c r="DS1241" i="1"/>
  <c r="DM1242" i="1"/>
  <c r="DN1242" i="1"/>
  <c r="DO1242" i="1"/>
  <c r="DP1242" i="1"/>
  <c r="DQ1242" i="1"/>
  <c r="DR1242" i="1"/>
  <c r="DS1242" i="1"/>
  <c r="DM1243" i="1"/>
  <c r="DN1243" i="1"/>
  <c r="DO1243" i="1"/>
  <c r="DP1243" i="1"/>
  <c r="DQ1243" i="1"/>
  <c r="DR1243" i="1"/>
  <c r="DS1243" i="1"/>
  <c r="DM1244" i="1"/>
  <c r="DN1244" i="1"/>
  <c r="DO1244" i="1"/>
  <c r="DP1244" i="1"/>
  <c r="DQ1244" i="1"/>
  <c r="DR1244" i="1"/>
  <c r="DS1244" i="1"/>
  <c r="DM1245" i="1"/>
  <c r="DN1245" i="1"/>
  <c r="DO1245" i="1"/>
  <c r="DP1245" i="1"/>
  <c r="DQ1245" i="1"/>
  <c r="DR1245" i="1"/>
  <c r="DS1245" i="1"/>
  <c r="DM1246" i="1"/>
  <c r="DN1246" i="1"/>
  <c r="DO1246" i="1"/>
  <c r="DP1246" i="1"/>
  <c r="DQ1246" i="1"/>
  <c r="DR1246" i="1"/>
  <c r="DS1246" i="1"/>
  <c r="DM1247" i="1"/>
  <c r="DN1247" i="1"/>
  <c r="DO1247" i="1"/>
  <c r="DP1247" i="1"/>
  <c r="DQ1247" i="1"/>
  <c r="DR1247" i="1"/>
  <c r="DS1247" i="1"/>
  <c r="DM1248" i="1"/>
  <c r="DN1248" i="1"/>
  <c r="DO1248" i="1"/>
  <c r="DP1248" i="1"/>
  <c r="DQ1248" i="1"/>
  <c r="DR1248" i="1"/>
  <c r="DS1248" i="1"/>
  <c r="DM1249" i="1"/>
  <c r="DN1249" i="1"/>
  <c r="DO1249" i="1"/>
  <c r="DP1249" i="1"/>
  <c r="DQ1249" i="1"/>
  <c r="DR1249" i="1"/>
  <c r="DS1249" i="1"/>
  <c r="DM1250" i="1"/>
  <c r="DN1250" i="1"/>
  <c r="DO1250" i="1"/>
  <c r="DP1250" i="1"/>
  <c r="DQ1250" i="1"/>
  <c r="DR1250" i="1"/>
  <c r="DS1250" i="1"/>
  <c r="DM1251" i="1"/>
  <c r="DN1251" i="1"/>
  <c r="DO1251" i="1"/>
  <c r="DP1251" i="1"/>
  <c r="DQ1251" i="1"/>
  <c r="DR1251" i="1"/>
  <c r="DS1251" i="1"/>
  <c r="DM1253" i="1"/>
  <c r="DN1253" i="1"/>
  <c r="DO1253" i="1"/>
  <c r="DP1253" i="1"/>
  <c r="DQ1253" i="1"/>
  <c r="DR1253" i="1"/>
  <c r="DS1253" i="1"/>
  <c r="DM1255" i="1"/>
  <c r="DN1255" i="1"/>
  <c r="DO1255" i="1"/>
  <c r="DP1255" i="1"/>
  <c r="DQ1255" i="1"/>
  <c r="DR1255" i="1"/>
  <c r="DS1255" i="1"/>
  <c r="DM1256" i="1"/>
  <c r="DN1256" i="1"/>
  <c r="DO1256" i="1"/>
  <c r="DP1256" i="1"/>
  <c r="DQ1256" i="1"/>
  <c r="DR1256" i="1"/>
  <c r="DS1256" i="1"/>
  <c r="DM1257" i="1"/>
  <c r="DN1257" i="1"/>
  <c r="DO1257" i="1"/>
  <c r="DP1257" i="1"/>
  <c r="DQ1257" i="1"/>
  <c r="DR1257" i="1"/>
  <c r="DS1257" i="1"/>
  <c r="DM1258" i="1"/>
  <c r="DN1258" i="1"/>
  <c r="DO1258" i="1"/>
  <c r="DP1258" i="1"/>
  <c r="DQ1258" i="1"/>
  <c r="DR1258" i="1"/>
  <c r="DS1258" i="1"/>
  <c r="DM1259" i="1"/>
  <c r="DN1259" i="1"/>
  <c r="DO1259" i="1"/>
  <c r="DP1259" i="1"/>
  <c r="DQ1259" i="1"/>
  <c r="DR1259" i="1"/>
  <c r="DS1259" i="1"/>
  <c r="DM1261" i="1"/>
  <c r="DN1261" i="1"/>
  <c r="DO1261" i="1"/>
  <c r="DP1261" i="1"/>
  <c r="DQ1261" i="1"/>
  <c r="DR1261" i="1"/>
  <c r="DS1261" i="1"/>
  <c r="DM1262" i="1"/>
  <c r="DN1262" i="1"/>
  <c r="DO1262" i="1"/>
  <c r="DP1262" i="1"/>
  <c r="DQ1262" i="1"/>
  <c r="DR1262" i="1"/>
  <c r="DS1262" i="1"/>
  <c r="DM1264" i="1"/>
  <c r="DN1264" i="1"/>
  <c r="DO1264" i="1"/>
  <c r="DP1264" i="1"/>
  <c r="DQ1264" i="1"/>
  <c r="DR1264" i="1"/>
  <c r="DS1264" i="1"/>
  <c r="DM1265" i="1"/>
  <c r="DN1265" i="1"/>
  <c r="DO1265" i="1"/>
  <c r="DP1265" i="1"/>
  <c r="DQ1265" i="1"/>
  <c r="DR1265" i="1"/>
  <c r="DS1265" i="1"/>
  <c r="DM1266" i="1"/>
  <c r="DN1266" i="1"/>
  <c r="DO1266" i="1"/>
  <c r="DP1266" i="1"/>
  <c r="DQ1266" i="1"/>
  <c r="DR1266" i="1"/>
  <c r="DS1266" i="1"/>
  <c r="DM1267" i="1"/>
  <c r="DN1267" i="1"/>
  <c r="DO1267" i="1"/>
  <c r="DP1267" i="1"/>
  <c r="DQ1267" i="1"/>
  <c r="DR1267" i="1"/>
  <c r="DS1267" i="1"/>
  <c r="DM1268" i="1"/>
  <c r="DN1268" i="1"/>
  <c r="DO1268" i="1"/>
  <c r="DP1268" i="1"/>
  <c r="DQ1268" i="1"/>
  <c r="DR1268" i="1"/>
  <c r="DS1268" i="1"/>
  <c r="DM1269" i="1"/>
  <c r="DN1269" i="1"/>
  <c r="DO1269" i="1"/>
  <c r="DP1269" i="1"/>
  <c r="DQ1269" i="1"/>
  <c r="DR1269" i="1"/>
  <c r="DS1269" i="1"/>
  <c r="DM1270" i="1"/>
  <c r="DN1270" i="1"/>
  <c r="DO1270" i="1"/>
  <c r="DP1270" i="1"/>
  <c r="DQ1270" i="1"/>
  <c r="DR1270" i="1"/>
  <c r="DS1270" i="1"/>
  <c r="DM1271" i="1"/>
  <c r="DN1271" i="1"/>
  <c r="DO1271" i="1"/>
  <c r="DP1271" i="1"/>
  <c r="DQ1271" i="1"/>
  <c r="DR1271" i="1"/>
  <c r="DS1271" i="1"/>
  <c r="DM1272" i="1"/>
  <c r="DN1272" i="1"/>
  <c r="DO1272" i="1"/>
  <c r="DP1272" i="1"/>
  <c r="DQ1272" i="1"/>
  <c r="DR1272" i="1"/>
  <c r="DS1272" i="1"/>
  <c r="DM1273" i="1"/>
  <c r="DN1273" i="1"/>
  <c r="DO1273" i="1"/>
  <c r="DP1273" i="1"/>
  <c r="DQ1273" i="1"/>
  <c r="DR1273" i="1"/>
  <c r="DS1273" i="1"/>
  <c r="DM1274" i="1"/>
  <c r="DN1274" i="1"/>
  <c r="DO1274" i="1"/>
  <c r="DP1274" i="1"/>
  <c r="DQ1274" i="1"/>
  <c r="DR1274" i="1"/>
  <c r="DS1274" i="1"/>
  <c r="DM1275" i="1"/>
  <c r="DN1275" i="1"/>
  <c r="DO1275" i="1"/>
  <c r="DP1275" i="1"/>
  <c r="DQ1275" i="1"/>
  <c r="DR1275" i="1"/>
  <c r="DS1275" i="1"/>
  <c r="DM1276" i="1"/>
  <c r="DN1276" i="1"/>
  <c r="DO1276" i="1"/>
  <c r="DP1276" i="1"/>
  <c r="DQ1276" i="1"/>
  <c r="DR1276" i="1"/>
  <c r="DS1276" i="1"/>
  <c r="DM1277" i="1"/>
  <c r="DN1277" i="1"/>
  <c r="DO1277" i="1"/>
  <c r="DP1277" i="1"/>
  <c r="DQ1277" i="1"/>
  <c r="DR1277" i="1"/>
  <c r="DS1277" i="1"/>
  <c r="DM1279" i="1"/>
  <c r="DN1279" i="1"/>
  <c r="DO1279" i="1"/>
  <c r="DP1279" i="1"/>
  <c r="DQ1279" i="1"/>
  <c r="DR1279" i="1"/>
  <c r="DS1279" i="1"/>
  <c r="DM1280" i="1"/>
  <c r="DN1280" i="1"/>
  <c r="DO1280" i="1"/>
  <c r="DP1280" i="1"/>
  <c r="DQ1280" i="1"/>
  <c r="DR1280" i="1"/>
  <c r="DS1280" i="1"/>
  <c r="DM1281" i="1"/>
  <c r="DN1281" i="1"/>
  <c r="DO1281" i="1"/>
  <c r="DP1281" i="1"/>
  <c r="DQ1281" i="1"/>
  <c r="DR1281" i="1"/>
  <c r="DS1281" i="1"/>
  <c r="DM1282" i="1"/>
  <c r="DN1282" i="1"/>
  <c r="DO1282" i="1"/>
  <c r="DP1282" i="1"/>
  <c r="DQ1282" i="1"/>
  <c r="DR1282" i="1"/>
  <c r="DS1282" i="1"/>
  <c r="DM1283" i="1"/>
  <c r="DN1283" i="1"/>
  <c r="DO1283" i="1"/>
  <c r="DP1283" i="1"/>
  <c r="DQ1283" i="1"/>
  <c r="DR1283" i="1"/>
  <c r="DS1283" i="1"/>
  <c r="DM1284" i="1"/>
  <c r="DN1284" i="1"/>
  <c r="DO1284" i="1"/>
  <c r="DP1284" i="1"/>
  <c r="DQ1284" i="1"/>
  <c r="DR1284" i="1"/>
  <c r="DS1284" i="1"/>
  <c r="DM1285" i="1"/>
  <c r="DN1285" i="1"/>
  <c r="DO1285" i="1"/>
  <c r="DP1285" i="1"/>
  <c r="DQ1285" i="1"/>
  <c r="DR1285" i="1"/>
  <c r="DS1285" i="1"/>
  <c r="DM1286" i="1"/>
  <c r="DN1286" i="1"/>
  <c r="DO1286" i="1"/>
  <c r="DP1286" i="1"/>
  <c r="DQ1286" i="1"/>
  <c r="DR1286" i="1"/>
  <c r="DS1286" i="1"/>
  <c r="DM1287" i="1"/>
  <c r="DN1287" i="1"/>
  <c r="DO1287" i="1"/>
  <c r="DP1287" i="1"/>
  <c r="DQ1287" i="1"/>
  <c r="DR1287" i="1"/>
  <c r="DS1287" i="1"/>
  <c r="DM1288" i="1"/>
  <c r="DN1288" i="1"/>
  <c r="DO1288" i="1"/>
  <c r="DP1288" i="1"/>
  <c r="DQ1288" i="1"/>
  <c r="DR1288" i="1"/>
  <c r="DS1288" i="1"/>
  <c r="DM1289" i="1"/>
  <c r="DN1289" i="1"/>
  <c r="DO1289" i="1"/>
  <c r="DP1289" i="1"/>
  <c r="DQ1289" i="1"/>
  <c r="DR1289" i="1"/>
  <c r="DS1289" i="1"/>
  <c r="DM1290" i="1"/>
  <c r="DN1290" i="1"/>
  <c r="DO1290" i="1"/>
  <c r="DP1290" i="1"/>
  <c r="DQ1290" i="1"/>
  <c r="DR1290" i="1"/>
  <c r="DS1290" i="1"/>
  <c r="DM1292" i="1"/>
  <c r="DN1292" i="1"/>
  <c r="DO1292" i="1"/>
  <c r="DP1292" i="1"/>
  <c r="DQ1292" i="1"/>
  <c r="DR1292" i="1"/>
  <c r="DS1292" i="1"/>
  <c r="DM1293" i="1"/>
  <c r="DN1293" i="1"/>
  <c r="DO1293" i="1"/>
  <c r="DP1293" i="1"/>
  <c r="DQ1293" i="1"/>
  <c r="DR1293" i="1"/>
  <c r="DS1293" i="1"/>
  <c r="DM1294" i="1"/>
  <c r="DN1294" i="1"/>
  <c r="DO1294" i="1"/>
  <c r="DP1294" i="1"/>
  <c r="DQ1294" i="1"/>
  <c r="DR1294" i="1"/>
  <c r="DS1294" i="1"/>
  <c r="DM1295" i="1"/>
  <c r="DN1295" i="1"/>
  <c r="DO1295" i="1"/>
  <c r="DP1295" i="1"/>
  <c r="DQ1295" i="1"/>
  <c r="DR1295" i="1"/>
  <c r="DS1295" i="1"/>
  <c r="DM1297" i="1"/>
  <c r="DN1297" i="1"/>
  <c r="DO1297" i="1"/>
  <c r="DP1297" i="1"/>
  <c r="DQ1297" i="1"/>
  <c r="DR1297" i="1"/>
  <c r="DS1297" i="1"/>
  <c r="DM1298" i="1"/>
  <c r="DN1298" i="1"/>
  <c r="DO1298" i="1"/>
  <c r="DP1298" i="1"/>
  <c r="DQ1298" i="1"/>
  <c r="DR1298" i="1"/>
  <c r="DS1298" i="1"/>
  <c r="DM1300" i="1"/>
  <c r="DN1300" i="1"/>
  <c r="DO1300" i="1"/>
  <c r="DP1300" i="1"/>
  <c r="DQ1300" i="1"/>
  <c r="DR1300" i="1"/>
  <c r="DS1300" i="1"/>
  <c r="DM1301" i="1"/>
  <c r="DN1301" i="1"/>
  <c r="DO1301" i="1"/>
  <c r="DP1301" i="1"/>
  <c r="DQ1301" i="1"/>
  <c r="DR1301" i="1"/>
  <c r="DS1301" i="1"/>
  <c r="DM1302" i="1"/>
  <c r="DN1302" i="1"/>
  <c r="DO1302" i="1"/>
  <c r="DP1302" i="1"/>
  <c r="DQ1302" i="1"/>
  <c r="DR1302" i="1"/>
  <c r="DS1302" i="1"/>
  <c r="DM1303" i="1"/>
  <c r="DN1303" i="1"/>
  <c r="DO1303" i="1"/>
  <c r="DP1303" i="1"/>
  <c r="DQ1303" i="1"/>
  <c r="DR1303" i="1"/>
  <c r="DS1303" i="1"/>
  <c r="DM1305" i="1"/>
  <c r="DN1305" i="1"/>
  <c r="DO1305" i="1"/>
  <c r="DP1305" i="1"/>
  <c r="DQ1305" i="1"/>
  <c r="DR1305" i="1"/>
  <c r="DS1305" i="1"/>
  <c r="DM1306" i="1"/>
  <c r="DN1306" i="1"/>
  <c r="DO1306" i="1"/>
  <c r="DP1306" i="1"/>
  <c r="DQ1306" i="1"/>
  <c r="DR1306" i="1"/>
  <c r="DS1306" i="1"/>
  <c r="DM1308" i="1"/>
  <c r="DN1308" i="1"/>
  <c r="DO1308" i="1"/>
  <c r="DP1308" i="1"/>
  <c r="DQ1308" i="1"/>
  <c r="DR1308" i="1"/>
  <c r="DS1308" i="1"/>
  <c r="DM1310" i="1"/>
  <c r="DN1310" i="1"/>
  <c r="DO1310" i="1"/>
  <c r="DP1310" i="1"/>
  <c r="DQ1310" i="1"/>
  <c r="DR1310" i="1"/>
  <c r="DS1310" i="1"/>
  <c r="DM1311" i="1"/>
  <c r="DN1311" i="1"/>
  <c r="DO1311" i="1"/>
  <c r="DP1311" i="1"/>
  <c r="DQ1311" i="1"/>
  <c r="DR1311" i="1"/>
  <c r="DS1311" i="1"/>
  <c r="DM1312" i="1"/>
  <c r="DN1312" i="1"/>
  <c r="DO1312" i="1"/>
  <c r="DP1312" i="1"/>
  <c r="DQ1312" i="1"/>
  <c r="DR1312" i="1"/>
  <c r="DS1312" i="1"/>
  <c r="DM1313" i="1"/>
  <c r="DN1313" i="1"/>
  <c r="DO1313" i="1"/>
  <c r="DP1313" i="1"/>
  <c r="DQ1313" i="1"/>
  <c r="DR1313" i="1"/>
  <c r="DS1313" i="1"/>
  <c r="DM1314" i="1"/>
  <c r="DN1314" i="1"/>
  <c r="DO1314" i="1"/>
  <c r="DP1314" i="1"/>
  <c r="DQ1314" i="1"/>
  <c r="DR1314" i="1"/>
  <c r="DS1314" i="1"/>
  <c r="DM1315" i="1"/>
  <c r="DN1315" i="1"/>
  <c r="DO1315" i="1"/>
  <c r="DP1315" i="1"/>
  <c r="DQ1315" i="1"/>
  <c r="DR1315" i="1"/>
  <c r="DS1315" i="1"/>
  <c r="DM1317" i="1"/>
  <c r="DN1317" i="1"/>
  <c r="DO1317" i="1"/>
  <c r="DP1317" i="1"/>
  <c r="DQ1317" i="1"/>
  <c r="DR1317" i="1"/>
  <c r="DS1317" i="1"/>
  <c r="DM1318" i="1"/>
  <c r="DN1318" i="1"/>
  <c r="DO1318" i="1"/>
  <c r="DP1318" i="1"/>
  <c r="DQ1318" i="1"/>
  <c r="DR1318" i="1"/>
  <c r="DS1318" i="1"/>
  <c r="DM1319" i="1"/>
  <c r="DN1319" i="1"/>
  <c r="DO1319" i="1"/>
  <c r="DP1319" i="1"/>
  <c r="DQ1319" i="1"/>
  <c r="DR1319" i="1"/>
  <c r="DS1319" i="1"/>
  <c r="DM1320" i="1"/>
  <c r="DN1320" i="1"/>
  <c r="DO1320" i="1"/>
  <c r="DP1320" i="1"/>
  <c r="DQ1320" i="1"/>
  <c r="DR1320" i="1"/>
  <c r="DS1320" i="1"/>
  <c r="DM1321" i="1"/>
  <c r="DN1321" i="1"/>
  <c r="DO1321" i="1"/>
  <c r="DP1321" i="1"/>
  <c r="DQ1321" i="1"/>
  <c r="DR1321" i="1"/>
  <c r="DS1321" i="1"/>
  <c r="DM1322" i="1"/>
  <c r="DN1322" i="1"/>
  <c r="DO1322" i="1"/>
  <c r="DP1322" i="1"/>
  <c r="DQ1322" i="1"/>
  <c r="DR1322" i="1"/>
  <c r="DS1322" i="1"/>
  <c r="DM1323" i="1"/>
  <c r="DN1323" i="1"/>
  <c r="DO1323" i="1"/>
  <c r="DP1323" i="1"/>
  <c r="DQ1323" i="1"/>
  <c r="DR1323" i="1"/>
  <c r="DS1323" i="1"/>
  <c r="DM1324" i="1"/>
  <c r="DN1324" i="1"/>
  <c r="DO1324" i="1"/>
  <c r="DP1324" i="1"/>
  <c r="DQ1324" i="1"/>
  <c r="DR1324" i="1"/>
  <c r="DS1324" i="1"/>
  <c r="DM1325" i="1"/>
  <c r="DN1325" i="1"/>
  <c r="DO1325" i="1"/>
  <c r="DP1325" i="1"/>
  <c r="DQ1325" i="1"/>
  <c r="DR1325" i="1"/>
  <c r="DS1325" i="1"/>
  <c r="DM1328" i="1"/>
  <c r="DN1328" i="1"/>
  <c r="DO1328" i="1"/>
  <c r="DP1328" i="1"/>
  <c r="DQ1328" i="1"/>
  <c r="DR1328" i="1"/>
  <c r="DS1328" i="1"/>
  <c r="DM1329" i="1"/>
  <c r="DN1329" i="1"/>
  <c r="DO1329" i="1"/>
  <c r="DP1329" i="1"/>
  <c r="DQ1329" i="1"/>
  <c r="DR1329" i="1"/>
  <c r="DS1329" i="1"/>
  <c r="DM1330" i="1"/>
  <c r="DN1330" i="1"/>
  <c r="DO1330" i="1"/>
  <c r="DP1330" i="1"/>
  <c r="DQ1330" i="1"/>
  <c r="DR1330" i="1"/>
  <c r="DS1330" i="1"/>
  <c r="DM1331" i="1"/>
  <c r="DN1331" i="1"/>
  <c r="DO1331" i="1"/>
  <c r="DP1331" i="1"/>
  <c r="DQ1331" i="1"/>
  <c r="DR1331" i="1"/>
  <c r="DS1331" i="1"/>
  <c r="DM1334" i="1"/>
  <c r="DN1334" i="1"/>
  <c r="DO1334" i="1"/>
  <c r="DP1334" i="1"/>
  <c r="DQ1334" i="1"/>
  <c r="DR1334" i="1"/>
  <c r="DS1334" i="1"/>
  <c r="DM1335" i="1"/>
  <c r="DN1335" i="1"/>
  <c r="DO1335" i="1"/>
  <c r="DP1335" i="1"/>
  <c r="DQ1335" i="1"/>
  <c r="DR1335" i="1"/>
  <c r="DS1335" i="1"/>
  <c r="DM1336" i="1"/>
  <c r="DN1336" i="1"/>
  <c r="DO1336" i="1"/>
  <c r="DP1336" i="1"/>
  <c r="DQ1336" i="1"/>
  <c r="DR1336" i="1"/>
  <c r="DS1336" i="1"/>
  <c r="DM1337" i="1"/>
  <c r="DN1337" i="1"/>
  <c r="DO1337" i="1"/>
  <c r="DP1337" i="1"/>
  <c r="DQ1337" i="1"/>
  <c r="DR1337" i="1"/>
  <c r="DS1337" i="1"/>
  <c r="DM1338" i="1"/>
  <c r="DN1338" i="1"/>
  <c r="DO1338" i="1"/>
  <c r="DP1338" i="1"/>
  <c r="DQ1338" i="1"/>
  <c r="DR1338" i="1"/>
  <c r="DS1338" i="1"/>
  <c r="DM1339" i="1"/>
  <c r="DN1339" i="1"/>
  <c r="DO1339" i="1"/>
  <c r="DP1339" i="1"/>
  <c r="DQ1339" i="1"/>
  <c r="DR1339" i="1"/>
  <c r="DS1339" i="1"/>
  <c r="DM1340" i="1"/>
  <c r="DN1340" i="1"/>
  <c r="DO1340" i="1"/>
  <c r="DP1340" i="1"/>
  <c r="DQ1340" i="1"/>
  <c r="DR1340" i="1"/>
  <c r="DS1340" i="1"/>
  <c r="DM1341" i="1"/>
  <c r="DN1341" i="1"/>
  <c r="DO1341" i="1"/>
  <c r="DP1341" i="1"/>
  <c r="DQ1341" i="1"/>
  <c r="DR1341" i="1"/>
  <c r="DS1341" i="1"/>
  <c r="DM1342" i="1"/>
  <c r="DN1342" i="1"/>
  <c r="DO1342" i="1"/>
  <c r="DP1342" i="1"/>
  <c r="DQ1342" i="1"/>
  <c r="DR1342" i="1"/>
  <c r="DS1342" i="1"/>
  <c r="DM1344" i="1"/>
  <c r="DN1344" i="1"/>
  <c r="DO1344" i="1"/>
  <c r="DP1344" i="1"/>
  <c r="DQ1344" i="1"/>
  <c r="DR1344" i="1"/>
  <c r="DS1344" i="1"/>
  <c r="DM1345" i="1"/>
  <c r="DN1345" i="1"/>
  <c r="DO1345" i="1"/>
  <c r="DP1345" i="1"/>
  <c r="DQ1345" i="1"/>
  <c r="DR1345" i="1"/>
  <c r="DS1345" i="1"/>
  <c r="DM1346" i="1"/>
  <c r="DN1346" i="1"/>
  <c r="DO1346" i="1"/>
  <c r="DP1346" i="1"/>
  <c r="DQ1346" i="1"/>
  <c r="DR1346" i="1"/>
  <c r="DS1346" i="1"/>
  <c r="DM1347" i="1"/>
  <c r="DN1347" i="1"/>
  <c r="DO1347" i="1"/>
  <c r="DP1347" i="1"/>
  <c r="DQ1347" i="1"/>
  <c r="DR1347" i="1"/>
  <c r="DS1347" i="1"/>
  <c r="DM1348" i="1"/>
  <c r="DN1348" i="1"/>
  <c r="DO1348" i="1"/>
  <c r="DP1348" i="1"/>
  <c r="DQ1348" i="1"/>
  <c r="DR1348" i="1"/>
  <c r="DS1348" i="1"/>
  <c r="DM1350" i="1"/>
  <c r="DN1350" i="1"/>
  <c r="DO1350" i="1"/>
  <c r="DP1350" i="1"/>
  <c r="DQ1350" i="1"/>
  <c r="DR1350" i="1"/>
  <c r="DS1350" i="1"/>
  <c r="DM1351" i="1"/>
  <c r="DN1351" i="1"/>
  <c r="DO1351" i="1"/>
  <c r="DP1351" i="1"/>
  <c r="DQ1351" i="1"/>
  <c r="DR1351" i="1"/>
  <c r="DS1351" i="1"/>
  <c r="DM1352" i="1"/>
  <c r="DN1352" i="1"/>
  <c r="DO1352" i="1"/>
  <c r="DP1352" i="1"/>
  <c r="DQ1352" i="1"/>
  <c r="DR1352" i="1"/>
  <c r="DS1352" i="1"/>
  <c r="DM1353" i="1"/>
  <c r="DN1353" i="1"/>
  <c r="DO1353" i="1"/>
  <c r="DP1353" i="1"/>
  <c r="DQ1353" i="1"/>
  <c r="DR1353" i="1"/>
  <c r="DS1353" i="1"/>
  <c r="DM1354" i="1"/>
  <c r="DN1354" i="1"/>
  <c r="DO1354" i="1"/>
  <c r="DP1354" i="1"/>
  <c r="DQ1354" i="1"/>
  <c r="DR1354" i="1"/>
  <c r="DS1354" i="1"/>
  <c r="DM1355" i="1"/>
  <c r="DN1355" i="1"/>
  <c r="DO1355" i="1"/>
  <c r="DP1355" i="1"/>
  <c r="DQ1355" i="1"/>
  <c r="DR1355" i="1"/>
  <c r="DS1355" i="1"/>
  <c r="DM1356" i="1"/>
  <c r="DN1356" i="1"/>
  <c r="DO1356" i="1"/>
  <c r="DP1356" i="1"/>
  <c r="DQ1356" i="1"/>
  <c r="DR1356" i="1"/>
  <c r="DS1356" i="1"/>
  <c r="DM1357" i="1"/>
  <c r="DN1357" i="1"/>
  <c r="DO1357" i="1"/>
  <c r="DP1357" i="1"/>
  <c r="DQ1357" i="1"/>
  <c r="DR1357" i="1"/>
  <c r="DS1357" i="1"/>
  <c r="DM1358" i="1"/>
  <c r="DN1358" i="1"/>
  <c r="DO1358" i="1"/>
  <c r="DP1358" i="1"/>
  <c r="DQ1358" i="1"/>
  <c r="DR1358" i="1"/>
  <c r="DS1358" i="1"/>
  <c r="DM1361" i="1"/>
  <c r="DN1361" i="1"/>
  <c r="DO1361" i="1"/>
  <c r="DP1361" i="1"/>
  <c r="DQ1361" i="1"/>
  <c r="DR1361" i="1"/>
  <c r="DS1361" i="1"/>
  <c r="DM1362" i="1"/>
  <c r="DN1362" i="1"/>
  <c r="DO1362" i="1"/>
  <c r="DP1362" i="1"/>
  <c r="DQ1362" i="1"/>
  <c r="DR1362" i="1"/>
  <c r="DS1362" i="1"/>
  <c r="DM1363" i="1"/>
  <c r="DN1363" i="1"/>
  <c r="DO1363" i="1"/>
  <c r="DP1363" i="1"/>
  <c r="DQ1363" i="1"/>
  <c r="DR1363" i="1"/>
  <c r="DS1363" i="1"/>
  <c r="DM1364" i="1"/>
  <c r="DN1364" i="1"/>
  <c r="DO1364" i="1"/>
  <c r="DP1364" i="1"/>
  <c r="DQ1364" i="1"/>
  <c r="DR1364" i="1"/>
  <c r="DS1364" i="1"/>
  <c r="DM1365" i="1"/>
  <c r="DN1365" i="1"/>
  <c r="DO1365" i="1"/>
  <c r="DP1365" i="1"/>
  <c r="DQ1365" i="1"/>
  <c r="DR1365" i="1"/>
  <c r="DS1365" i="1"/>
  <c r="DM1366" i="1"/>
  <c r="DN1366" i="1"/>
  <c r="DO1366" i="1"/>
  <c r="DP1366" i="1"/>
  <c r="DQ1366" i="1"/>
  <c r="DR1366" i="1"/>
  <c r="DS1366" i="1"/>
  <c r="DM1367" i="1"/>
  <c r="DN1367" i="1"/>
  <c r="DO1367" i="1"/>
  <c r="DP1367" i="1"/>
  <c r="DQ1367" i="1"/>
  <c r="DR1367" i="1"/>
  <c r="DS1367" i="1"/>
  <c r="DM1368" i="1"/>
  <c r="DN1368" i="1"/>
  <c r="DO1368" i="1"/>
  <c r="DP1368" i="1"/>
  <c r="DQ1368" i="1"/>
  <c r="DR1368" i="1"/>
  <c r="DS1368" i="1"/>
  <c r="DM1369" i="1"/>
  <c r="DN1369" i="1"/>
  <c r="DO1369" i="1"/>
  <c r="DP1369" i="1"/>
  <c r="DQ1369" i="1"/>
  <c r="DR1369" i="1"/>
  <c r="DS1369" i="1"/>
  <c r="DM1370" i="1"/>
  <c r="DN1370" i="1"/>
  <c r="DO1370" i="1"/>
  <c r="DP1370" i="1"/>
  <c r="DQ1370" i="1"/>
  <c r="DR1370" i="1"/>
  <c r="DS1370" i="1"/>
  <c r="DM1371" i="1"/>
  <c r="DN1371" i="1"/>
  <c r="DO1371" i="1"/>
  <c r="DP1371" i="1"/>
  <c r="DQ1371" i="1"/>
  <c r="DR1371" i="1"/>
  <c r="DS1371" i="1"/>
  <c r="DM1372" i="1"/>
  <c r="DN1372" i="1"/>
  <c r="DO1372" i="1"/>
  <c r="DP1372" i="1"/>
  <c r="DQ1372" i="1"/>
  <c r="DR1372" i="1"/>
  <c r="DS1372" i="1"/>
  <c r="DM1373" i="1"/>
  <c r="DN1373" i="1"/>
  <c r="DO1373" i="1"/>
  <c r="DP1373" i="1"/>
  <c r="DQ1373" i="1"/>
  <c r="DR1373" i="1"/>
  <c r="DS1373" i="1"/>
  <c r="DM1374" i="1"/>
  <c r="DN1374" i="1"/>
  <c r="DO1374" i="1"/>
  <c r="DP1374" i="1"/>
  <c r="DQ1374" i="1"/>
  <c r="DR1374" i="1"/>
  <c r="DS1374" i="1"/>
  <c r="DM1376" i="1"/>
  <c r="DN1376" i="1"/>
  <c r="DO1376" i="1"/>
  <c r="DP1376" i="1"/>
  <c r="DQ1376" i="1"/>
  <c r="DR1376" i="1"/>
  <c r="DS1376" i="1"/>
  <c r="DM1377" i="1"/>
  <c r="DN1377" i="1"/>
  <c r="DO1377" i="1"/>
  <c r="DP1377" i="1"/>
  <c r="DQ1377" i="1"/>
  <c r="DR1377" i="1"/>
  <c r="DS1377" i="1"/>
  <c r="DM1379" i="1"/>
  <c r="DN1379" i="1"/>
  <c r="DO1379" i="1"/>
  <c r="DP1379" i="1"/>
  <c r="DQ1379" i="1"/>
  <c r="DR1379" i="1"/>
  <c r="DS1379" i="1"/>
  <c r="DM1380" i="1"/>
  <c r="DN1380" i="1"/>
  <c r="DO1380" i="1"/>
  <c r="DP1380" i="1"/>
  <c r="DQ1380" i="1"/>
  <c r="DR1380" i="1"/>
  <c r="DS1380" i="1"/>
  <c r="DM1381" i="1"/>
  <c r="DN1381" i="1"/>
  <c r="DO1381" i="1"/>
  <c r="DP1381" i="1"/>
  <c r="DQ1381" i="1"/>
  <c r="DR1381" i="1"/>
  <c r="DS1381" i="1"/>
  <c r="DM1382" i="1"/>
  <c r="DN1382" i="1"/>
  <c r="DO1382" i="1"/>
  <c r="DP1382" i="1"/>
  <c r="DQ1382" i="1"/>
  <c r="DR1382" i="1"/>
  <c r="DS1382" i="1"/>
  <c r="DM1383" i="1"/>
  <c r="DN1383" i="1"/>
  <c r="DO1383" i="1"/>
  <c r="DP1383" i="1"/>
  <c r="DQ1383" i="1"/>
  <c r="DR1383" i="1"/>
  <c r="DS1383" i="1"/>
  <c r="DM1384" i="1"/>
  <c r="DN1384" i="1"/>
  <c r="DO1384" i="1"/>
  <c r="DP1384" i="1"/>
  <c r="DQ1384" i="1"/>
  <c r="DR1384" i="1"/>
  <c r="DS1384" i="1"/>
  <c r="DM1385" i="1"/>
  <c r="DN1385" i="1"/>
  <c r="DO1385" i="1"/>
  <c r="DP1385" i="1"/>
  <c r="DQ1385" i="1"/>
  <c r="DR1385" i="1"/>
  <c r="DS1385" i="1"/>
  <c r="DM1386" i="1"/>
  <c r="DN1386" i="1"/>
  <c r="DO1386" i="1"/>
  <c r="DP1386" i="1"/>
  <c r="DQ1386" i="1"/>
  <c r="DR1386" i="1"/>
  <c r="DS1386" i="1"/>
  <c r="DM1387" i="1"/>
  <c r="DN1387" i="1"/>
  <c r="DO1387" i="1"/>
  <c r="DP1387" i="1"/>
  <c r="DQ1387" i="1"/>
  <c r="DR1387" i="1"/>
  <c r="DS1387" i="1"/>
  <c r="DM1389" i="1"/>
  <c r="DN1389" i="1"/>
  <c r="DO1389" i="1"/>
  <c r="DP1389" i="1"/>
  <c r="DQ1389" i="1"/>
  <c r="DR1389" i="1"/>
  <c r="DS1389" i="1"/>
  <c r="DM1390" i="1"/>
  <c r="DN1390" i="1"/>
  <c r="DO1390" i="1"/>
  <c r="DP1390" i="1"/>
  <c r="DQ1390" i="1"/>
  <c r="DR1390" i="1"/>
  <c r="DS1390" i="1"/>
  <c r="DM1391" i="1"/>
  <c r="DN1391" i="1"/>
  <c r="DO1391" i="1"/>
  <c r="DP1391" i="1"/>
  <c r="DQ1391" i="1"/>
  <c r="DR1391" i="1"/>
  <c r="DS1391" i="1"/>
  <c r="DM1392" i="1"/>
  <c r="DN1392" i="1"/>
  <c r="DO1392" i="1"/>
  <c r="DP1392" i="1"/>
  <c r="DQ1392" i="1"/>
  <c r="DR1392" i="1"/>
  <c r="DS1392" i="1"/>
  <c r="DM1393" i="1"/>
  <c r="DN1393" i="1"/>
  <c r="DO1393" i="1"/>
  <c r="DP1393" i="1"/>
  <c r="DQ1393" i="1"/>
  <c r="DR1393" i="1"/>
  <c r="DS1393" i="1"/>
  <c r="DM1395" i="1"/>
  <c r="DN1395" i="1"/>
  <c r="DO1395" i="1"/>
  <c r="DP1395" i="1"/>
  <c r="DQ1395" i="1"/>
  <c r="DR1395" i="1"/>
  <c r="DS1395" i="1"/>
  <c r="DM1396" i="1"/>
  <c r="DN1396" i="1"/>
  <c r="DO1396" i="1"/>
  <c r="DP1396" i="1"/>
  <c r="DQ1396" i="1"/>
  <c r="DR1396" i="1"/>
  <c r="DS1396" i="1"/>
  <c r="DM1397" i="1"/>
  <c r="DN1397" i="1"/>
  <c r="DO1397" i="1"/>
  <c r="DP1397" i="1"/>
  <c r="DQ1397" i="1"/>
  <c r="DR1397" i="1"/>
  <c r="DS1397" i="1"/>
  <c r="DM1398" i="1"/>
  <c r="DN1398" i="1"/>
  <c r="DO1398" i="1"/>
  <c r="DP1398" i="1"/>
  <c r="DQ1398" i="1"/>
  <c r="DR1398" i="1"/>
  <c r="DS1398" i="1"/>
  <c r="DM1400" i="1"/>
  <c r="DN1400" i="1"/>
  <c r="DO1400" i="1"/>
  <c r="DP1400" i="1"/>
  <c r="DQ1400" i="1"/>
  <c r="DR1400" i="1"/>
  <c r="DS1400" i="1"/>
  <c r="DM1401" i="1"/>
  <c r="DN1401" i="1"/>
  <c r="DO1401" i="1"/>
  <c r="DP1401" i="1"/>
  <c r="DQ1401" i="1"/>
  <c r="DR1401" i="1"/>
  <c r="DS1401" i="1"/>
  <c r="DM1402" i="1"/>
  <c r="DN1402" i="1"/>
  <c r="DO1402" i="1"/>
  <c r="DP1402" i="1"/>
  <c r="DQ1402" i="1"/>
  <c r="DR1402" i="1"/>
  <c r="DS1402" i="1"/>
  <c r="DM1403" i="1"/>
  <c r="DN1403" i="1"/>
  <c r="DO1403" i="1"/>
  <c r="DP1403" i="1"/>
  <c r="DQ1403" i="1"/>
  <c r="DR1403" i="1"/>
  <c r="DS1403" i="1"/>
  <c r="DM1404" i="1"/>
  <c r="DN1404" i="1"/>
  <c r="DO1404" i="1"/>
  <c r="DP1404" i="1"/>
  <c r="DQ1404" i="1"/>
  <c r="DR1404" i="1"/>
  <c r="DS1404" i="1"/>
  <c r="DM1405" i="1"/>
  <c r="DN1405" i="1"/>
  <c r="DO1405" i="1"/>
  <c r="DP1405" i="1"/>
  <c r="DQ1405" i="1"/>
  <c r="DR1405" i="1"/>
  <c r="DS1405" i="1"/>
  <c r="DM1406" i="1"/>
  <c r="DN1406" i="1"/>
  <c r="DO1406" i="1"/>
  <c r="DP1406" i="1"/>
  <c r="DQ1406" i="1"/>
  <c r="DR1406" i="1"/>
  <c r="DS1406" i="1"/>
  <c r="DM1407" i="1"/>
  <c r="DN1407" i="1"/>
  <c r="DO1407" i="1"/>
  <c r="DP1407" i="1"/>
  <c r="DQ1407" i="1"/>
  <c r="DR1407" i="1"/>
  <c r="DS1407" i="1"/>
  <c r="DM1408" i="1"/>
  <c r="DN1408" i="1"/>
  <c r="DO1408" i="1"/>
  <c r="DP1408" i="1"/>
  <c r="DQ1408" i="1"/>
  <c r="DR1408" i="1"/>
  <c r="DS1408" i="1"/>
  <c r="DM1409" i="1"/>
  <c r="DN1409" i="1"/>
  <c r="DO1409" i="1"/>
  <c r="DP1409" i="1"/>
  <c r="DQ1409" i="1"/>
  <c r="DR1409" i="1"/>
  <c r="DS1409" i="1"/>
  <c r="DM1410" i="1"/>
  <c r="DN1410" i="1"/>
  <c r="DO1410" i="1"/>
  <c r="DP1410" i="1"/>
  <c r="DQ1410" i="1"/>
  <c r="DR1410" i="1"/>
  <c r="DS1410" i="1"/>
  <c r="DM1411" i="1"/>
  <c r="DN1411" i="1"/>
  <c r="DO1411" i="1"/>
  <c r="DP1411" i="1"/>
  <c r="DQ1411" i="1"/>
  <c r="DR1411" i="1"/>
  <c r="DS1411" i="1"/>
  <c r="DM1412" i="1"/>
  <c r="DN1412" i="1"/>
  <c r="DO1412" i="1"/>
  <c r="DP1412" i="1"/>
  <c r="DQ1412" i="1"/>
  <c r="DR1412" i="1"/>
  <c r="DS1412" i="1"/>
  <c r="DM1414" i="1"/>
  <c r="DN1414" i="1"/>
  <c r="DO1414" i="1"/>
  <c r="DP1414" i="1"/>
  <c r="DQ1414" i="1"/>
  <c r="DR1414" i="1"/>
  <c r="DS1414" i="1"/>
  <c r="DM1415" i="1"/>
  <c r="DN1415" i="1"/>
  <c r="DO1415" i="1"/>
  <c r="DP1415" i="1"/>
  <c r="DQ1415" i="1"/>
  <c r="DR1415" i="1"/>
  <c r="DS1415" i="1"/>
  <c r="DM1417" i="1"/>
  <c r="DN1417" i="1"/>
  <c r="DO1417" i="1"/>
  <c r="DP1417" i="1"/>
  <c r="DQ1417" i="1"/>
  <c r="DR1417" i="1"/>
  <c r="DS1417" i="1"/>
  <c r="DM1418" i="1"/>
  <c r="DN1418" i="1"/>
  <c r="DO1418" i="1"/>
  <c r="DP1418" i="1"/>
  <c r="DQ1418" i="1"/>
  <c r="DR1418" i="1"/>
  <c r="DS1418" i="1"/>
  <c r="DM1419" i="1"/>
  <c r="DN1419" i="1"/>
  <c r="DO1419" i="1"/>
  <c r="DP1419" i="1"/>
  <c r="DQ1419" i="1"/>
  <c r="DR1419" i="1"/>
  <c r="DS1419" i="1"/>
  <c r="DM1421" i="1"/>
  <c r="DN1421" i="1"/>
  <c r="DO1421" i="1"/>
  <c r="DP1421" i="1"/>
  <c r="DQ1421" i="1"/>
  <c r="DR1421" i="1"/>
  <c r="DS1421" i="1"/>
  <c r="DM1422" i="1"/>
  <c r="DN1422" i="1"/>
  <c r="DO1422" i="1"/>
  <c r="DP1422" i="1"/>
  <c r="DQ1422" i="1"/>
  <c r="DR1422" i="1"/>
  <c r="DS1422" i="1"/>
  <c r="DM1423" i="1"/>
  <c r="DN1423" i="1"/>
  <c r="DO1423" i="1"/>
  <c r="DP1423" i="1"/>
  <c r="DQ1423" i="1"/>
  <c r="DR1423" i="1"/>
  <c r="DS1423" i="1"/>
  <c r="DM1424" i="1"/>
  <c r="DN1424" i="1"/>
  <c r="DO1424" i="1"/>
  <c r="DP1424" i="1"/>
  <c r="DQ1424" i="1"/>
  <c r="DR1424" i="1"/>
  <c r="DS1424" i="1"/>
  <c r="DM1425" i="1"/>
  <c r="DN1425" i="1"/>
  <c r="DO1425" i="1"/>
  <c r="DP1425" i="1"/>
  <c r="DQ1425" i="1"/>
  <c r="DR1425" i="1"/>
  <c r="DS1425" i="1"/>
  <c r="DM1428" i="1"/>
  <c r="DN1428" i="1"/>
  <c r="DO1428" i="1"/>
  <c r="DP1428" i="1"/>
  <c r="DQ1428" i="1"/>
  <c r="DR1428" i="1"/>
  <c r="DS1428" i="1"/>
  <c r="DM1430" i="1"/>
  <c r="DN1430" i="1"/>
  <c r="DO1430" i="1"/>
  <c r="DP1430" i="1"/>
  <c r="DQ1430" i="1"/>
  <c r="DR1430" i="1"/>
  <c r="DS1430" i="1"/>
  <c r="DM1431" i="1"/>
  <c r="DN1431" i="1"/>
  <c r="DO1431" i="1"/>
  <c r="DP1431" i="1"/>
  <c r="DQ1431" i="1"/>
  <c r="DR1431" i="1"/>
  <c r="DS1431" i="1"/>
  <c r="DM1432" i="1"/>
  <c r="DN1432" i="1"/>
  <c r="DO1432" i="1"/>
  <c r="DP1432" i="1"/>
  <c r="DQ1432" i="1"/>
  <c r="DR1432" i="1"/>
  <c r="DS1432" i="1"/>
  <c r="DM1433" i="1"/>
  <c r="DN1433" i="1"/>
  <c r="DO1433" i="1"/>
  <c r="DP1433" i="1"/>
  <c r="DQ1433" i="1"/>
  <c r="DR1433" i="1"/>
  <c r="DS1433" i="1"/>
  <c r="DM1434" i="1"/>
  <c r="DN1434" i="1"/>
  <c r="DO1434" i="1"/>
  <c r="DP1434" i="1"/>
  <c r="DQ1434" i="1"/>
  <c r="DR1434" i="1"/>
  <c r="DS1434" i="1"/>
  <c r="DM1435" i="1"/>
  <c r="DN1435" i="1"/>
  <c r="DO1435" i="1"/>
  <c r="DP1435" i="1"/>
  <c r="DQ1435" i="1"/>
  <c r="DR1435" i="1"/>
  <c r="DS1435" i="1"/>
  <c r="DM1436" i="1"/>
  <c r="DN1436" i="1"/>
  <c r="DO1436" i="1"/>
  <c r="DP1436" i="1"/>
  <c r="DQ1436" i="1"/>
  <c r="DR1436" i="1"/>
  <c r="DS1436" i="1"/>
  <c r="DM1437" i="1"/>
  <c r="DN1437" i="1"/>
  <c r="DO1437" i="1"/>
  <c r="DP1437" i="1"/>
  <c r="DQ1437" i="1"/>
  <c r="DR1437" i="1"/>
  <c r="DS1437" i="1"/>
  <c r="DM1438" i="1"/>
  <c r="DN1438" i="1"/>
  <c r="DO1438" i="1"/>
  <c r="DP1438" i="1"/>
  <c r="DQ1438" i="1"/>
  <c r="DR1438" i="1"/>
  <c r="DS1438" i="1"/>
  <c r="DM1439" i="1"/>
  <c r="DN1439" i="1"/>
  <c r="DO1439" i="1"/>
  <c r="DP1439" i="1"/>
  <c r="DQ1439" i="1"/>
  <c r="DR1439" i="1"/>
  <c r="DS1439" i="1"/>
  <c r="DM1441" i="1"/>
  <c r="DN1441" i="1"/>
  <c r="DO1441" i="1"/>
  <c r="DP1441" i="1"/>
  <c r="DQ1441" i="1"/>
  <c r="DR1441" i="1"/>
  <c r="DS1441" i="1"/>
  <c r="DM1442" i="1"/>
  <c r="DN1442" i="1"/>
  <c r="DO1442" i="1"/>
  <c r="DP1442" i="1"/>
  <c r="DQ1442" i="1"/>
  <c r="DR1442" i="1"/>
  <c r="DS1442" i="1"/>
  <c r="DM1443" i="1"/>
  <c r="DN1443" i="1"/>
  <c r="DO1443" i="1"/>
  <c r="DP1443" i="1"/>
  <c r="DQ1443" i="1"/>
  <c r="DR1443" i="1"/>
  <c r="DS1443" i="1"/>
  <c r="DM1444" i="1"/>
  <c r="DN1444" i="1"/>
  <c r="DO1444" i="1"/>
  <c r="DP1444" i="1"/>
  <c r="DQ1444" i="1"/>
  <c r="DR1444" i="1"/>
  <c r="DS1444" i="1"/>
  <c r="DM1445" i="1"/>
  <c r="DN1445" i="1"/>
  <c r="DO1445" i="1"/>
  <c r="DP1445" i="1"/>
  <c r="DQ1445" i="1"/>
  <c r="DR1445" i="1"/>
  <c r="DS1445" i="1"/>
  <c r="DM1447" i="1"/>
  <c r="DN1447" i="1"/>
  <c r="DO1447" i="1"/>
  <c r="DP1447" i="1"/>
  <c r="DQ1447" i="1"/>
  <c r="DR1447" i="1"/>
  <c r="DS1447" i="1"/>
  <c r="DM1448" i="1"/>
  <c r="DN1448" i="1"/>
  <c r="DO1448" i="1"/>
  <c r="DP1448" i="1"/>
  <c r="DQ1448" i="1"/>
  <c r="DR1448" i="1"/>
  <c r="DS1448" i="1"/>
  <c r="DM1449" i="1"/>
  <c r="DN1449" i="1"/>
  <c r="DO1449" i="1"/>
  <c r="DP1449" i="1"/>
  <c r="DQ1449" i="1"/>
  <c r="DR1449" i="1"/>
  <c r="DS1449" i="1"/>
  <c r="DM1450" i="1"/>
  <c r="DN1450" i="1"/>
  <c r="DO1450" i="1"/>
  <c r="DP1450" i="1"/>
  <c r="DQ1450" i="1"/>
  <c r="DR1450" i="1"/>
  <c r="DS1450" i="1"/>
  <c r="DM1452" i="1"/>
  <c r="DN1452" i="1"/>
  <c r="DO1452" i="1"/>
  <c r="DP1452" i="1"/>
  <c r="DQ1452" i="1"/>
  <c r="DR1452" i="1"/>
  <c r="DS1452" i="1"/>
  <c r="DM1454" i="1"/>
  <c r="DN1454" i="1"/>
  <c r="DO1454" i="1"/>
  <c r="DP1454" i="1"/>
  <c r="DQ1454" i="1"/>
  <c r="DR1454" i="1"/>
  <c r="DS1454" i="1"/>
  <c r="DM1455" i="1"/>
  <c r="DN1455" i="1"/>
  <c r="DO1455" i="1"/>
  <c r="DP1455" i="1"/>
  <c r="DQ1455" i="1"/>
  <c r="DR1455" i="1"/>
  <c r="DS1455" i="1"/>
  <c r="DM1456" i="1"/>
  <c r="DN1456" i="1"/>
  <c r="DO1456" i="1"/>
  <c r="DP1456" i="1"/>
  <c r="DQ1456" i="1"/>
  <c r="DR1456" i="1"/>
  <c r="DS1456" i="1"/>
  <c r="DM1457" i="1"/>
  <c r="DN1457" i="1"/>
  <c r="DO1457" i="1"/>
  <c r="DP1457" i="1"/>
  <c r="DQ1457" i="1"/>
  <c r="DR1457" i="1"/>
  <c r="DS1457" i="1"/>
  <c r="DM1458" i="1"/>
  <c r="DN1458" i="1"/>
  <c r="DO1458" i="1"/>
  <c r="DP1458" i="1"/>
  <c r="DQ1458" i="1"/>
  <c r="DR1458" i="1"/>
  <c r="DS1458" i="1"/>
  <c r="DM1459" i="1"/>
  <c r="DN1459" i="1"/>
  <c r="DO1459" i="1"/>
  <c r="DP1459" i="1"/>
  <c r="DQ1459" i="1"/>
  <c r="DR1459" i="1"/>
  <c r="DS1459" i="1"/>
  <c r="DM1462" i="1"/>
  <c r="DN1462" i="1"/>
  <c r="DO1462" i="1"/>
  <c r="DP1462" i="1"/>
  <c r="DQ1462" i="1"/>
  <c r="DR1462" i="1"/>
  <c r="DS1462" i="1"/>
  <c r="DM1463" i="1"/>
  <c r="DN1463" i="1"/>
  <c r="DO1463" i="1"/>
  <c r="DP1463" i="1"/>
  <c r="DQ1463" i="1"/>
  <c r="DR1463" i="1"/>
  <c r="DS1463" i="1"/>
  <c r="DM1465" i="1"/>
  <c r="DN1465" i="1"/>
  <c r="DO1465" i="1"/>
  <c r="DP1465" i="1"/>
  <c r="DQ1465" i="1"/>
  <c r="DR1465" i="1"/>
  <c r="DS1465" i="1"/>
  <c r="DM1466" i="1"/>
  <c r="DN1466" i="1"/>
  <c r="DO1466" i="1"/>
  <c r="DP1466" i="1"/>
  <c r="DQ1466" i="1"/>
  <c r="DR1466" i="1"/>
  <c r="DS1466" i="1"/>
  <c r="DM1467" i="1"/>
  <c r="DN1467" i="1"/>
  <c r="DO1467" i="1"/>
  <c r="DP1467" i="1"/>
  <c r="DQ1467" i="1"/>
  <c r="DR1467" i="1"/>
  <c r="DS1467" i="1"/>
  <c r="DM1468" i="1"/>
  <c r="DN1468" i="1"/>
  <c r="DO1468" i="1"/>
  <c r="DP1468" i="1"/>
  <c r="DQ1468" i="1"/>
  <c r="DR1468" i="1"/>
  <c r="DS1468" i="1"/>
  <c r="DM1469" i="1"/>
  <c r="DN1469" i="1"/>
  <c r="DO1469" i="1"/>
  <c r="DP1469" i="1"/>
  <c r="DQ1469" i="1"/>
  <c r="DR1469" i="1"/>
  <c r="DS1469" i="1"/>
  <c r="DM1470" i="1"/>
  <c r="DN1470" i="1"/>
  <c r="DO1470" i="1"/>
  <c r="DP1470" i="1"/>
  <c r="DQ1470" i="1"/>
  <c r="DR1470" i="1"/>
  <c r="DS1470" i="1"/>
  <c r="DM1472" i="1"/>
  <c r="DN1472" i="1"/>
  <c r="DO1472" i="1"/>
  <c r="DP1472" i="1"/>
  <c r="DQ1472" i="1"/>
  <c r="DR1472" i="1"/>
  <c r="DS1472" i="1"/>
  <c r="DM1475" i="1"/>
  <c r="DN1475" i="1"/>
  <c r="DO1475" i="1"/>
  <c r="DP1475" i="1"/>
  <c r="DQ1475" i="1"/>
  <c r="DR1475" i="1"/>
  <c r="DS1475" i="1"/>
  <c r="DM1476" i="1"/>
  <c r="DN1476" i="1"/>
  <c r="DO1476" i="1"/>
  <c r="DP1476" i="1"/>
  <c r="DQ1476" i="1"/>
  <c r="DR1476" i="1"/>
  <c r="DS1476" i="1"/>
  <c r="DM1477" i="1"/>
  <c r="DN1477" i="1"/>
  <c r="DO1477" i="1"/>
  <c r="DP1477" i="1"/>
  <c r="DQ1477" i="1"/>
  <c r="DR1477" i="1"/>
  <c r="DS1477" i="1"/>
  <c r="DM1478" i="1"/>
  <c r="DN1478" i="1"/>
  <c r="DO1478" i="1"/>
  <c r="DP1478" i="1"/>
  <c r="DQ1478" i="1"/>
  <c r="DR1478" i="1"/>
  <c r="DS1478" i="1"/>
  <c r="DM1479" i="1"/>
  <c r="DN1479" i="1"/>
  <c r="DO1479" i="1"/>
  <c r="DP1479" i="1"/>
  <c r="DQ1479" i="1"/>
  <c r="DR1479" i="1"/>
  <c r="DS1479" i="1"/>
  <c r="DM1481" i="1"/>
  <c r="DN1481" i="1"/>
  <c r="DO1481" i="1"/>
  <c r="DP1481" i="1"/>
  <c r="DQ1481" i="1"/>
  <c r="DR1481" i="1"/>
  <c r="DS1481" i="1"/>
  <c r="DM1482" i="1"/>
  <c r="DN1482" i="1"/>
  <c r="DO1482" i="1"/>
  <c r="DP1482" i="1"/>
  <c r="DQ1482" i="1"/>
  <c r="DR1482" i="1"/>
  <c r="DS1482" i="1"/>
  <c r="DM1483" i="1"/>
  <c r="DN1483" i="1"/>
  <c r="DO1483" i="1"/>
  <c r="DP1483" i="1"/>
  <c r="DQ1483" i="1"/>
  <c r="DR1483" i="1"/>
  <c r="DS1483" i="1"/>
  <c r="DM1484" i="1"/>
  <c r="DN1484" i="1"/>
  <c r="DO1484" i="1"/>
  <c r="DP1484" i="1"/>
  <c r="DQ1484" i="1"/>
  <c r="DR1484" i="1"/>
  <c r="DS1484" i="1"/>
  <c r="DM1485" i="1"/>
  <c r="DN1485" i="1"/>
  <c r="DO1485" i="1"/>
  <c r="DP1485" i="1"/>
  <c r="DQ1485" i="1"/>
  <c r="DR1485" i="1"/>
  <c r="DS1485" i="1"/>
  <c r="DM1486" i="1"/>
  <c r="DN1486" i="1"/>
  <c r="DO1486" i="1"/>
  <c r="DP1486" i="1"/>
  <c r="DQ1486" i="1"/>
  <c r="DR1486" i="1"/>
  <c r="DS1486" i="1"/>
  <c r="DM1488" i="1"/>
  <c r="DN1488" i="1"/>
  <c r="DO1488" i="1"/>
  <c r="DP1488" i="1"/>
  <c r="DQ1488" i="1"/>
  <c r="DR1488" i="1"/>
  <c r="DS1488" i="1"/>
  <c r="DM1489" i="1"/>
  <c r="DN1489" i="1"/>
  <c r="DO1489" i="1"/>
  <c r="DP1489" i="1"/>
  <c r="DQ1489" i="1"/>
  <c r="DR1489" i="1"/>
  <c r="DS1489" i="1"/>
  <c r="DM1490" i="1"/>
  <c r="DN1490" i="1"/>
  <c r="DO1490" i="1"/>
  <c r="DP1490" i="1"/>
  <c r="DQ1490" i="1"/>
  <c r="DR1490" i="1"/>
  <c r="DS1490" i="1"/>
  <c r="DM1491" i="1"/>
  <c r="DN1491" i="1"/>
  <c r="DO1491" i="1"/>
  <c r="DP1491" i="1"/>
  <c r="DQ1491" i="1"/>
  <c r="DR1491" i="1"/>
  <c r="DS1491" i="1"/>
  <c r="DM1492" i="1"/>
  <c r="DN1492" i="1"/>
  <c r="DO1492" i="1"/>
  <c r="DP1492" i="1"/>
  <c r="DQ1492" i="1"/>
  <c r="DR1492" i="1"/>
  <c r="DS1492" i="1"/>
  <c r="DM1494" i="1"/>
  <c r="DN1494" i="1"/>
  <c r="DO1494" i="1"/>
  <c r="DP1494" i="1"/>
  <c r="DQ1494" i="1"/>
  <c r="DR1494" i="1"/>
  <c r="DS1494" i="1"/>
  <c r="DM1495" i="1"/>
  <c r="DN1495" i="1"/>
  <c r="DO1495" i="1"/>
  <c r="DP1495" i="1"/>
  <c r="DQ1495" i="1"/>
  <c r="DR1495" i="1"/>
  <c r="DS1495" i="1"/>
  <c r="DM1497" i="1"/>
  <c r="DN1497" i="1"/>
  <c r="DO1497" i="1"/>
  <c r="DP1497" i="1"/>
  <c r="DQ1497" i="1"/>
  <c r="DR1497" i="1"/>
  <c r="DS1497" i="1"/>
  <c r="DM1498" i="1"/>
  <c r="DN1498" i="1"/>
  <c r="DO1498" i="1"/>
  <c r="DP1498" i="1"/>
  <c r="DQ1498" i="1"/>
  <c r="DR1498" i="1"/>
  <c r="DS1498" i="1"/>
  <c r="DM1499" i="1"/>
  <c r="DN1499" i="1"/>
  <c r="DO1499" i="1"/>
  <c r="DP1499" i="1"/>
  <c r="DQ1499" i="1"/>
  <c r="DR1499" i="1"/>
  <c r="DS1499" i="1"/>
  <c r="DM1504" i="1"/>
  <c r="DN1504" i="1"/>
  <c r="DO1504" i="1"/>
  <c r="DP1504" i="1"/>
  <c r="DQ1504" i="1"/>
  <c r="DR1504" i="1"/>
  <c r="DS1504" i="1"/>
  <c r="DM1505" i="1"/>
  <c r="DN1505" i="1"/>
  <c r="DO1505" i="1"/>
  <c r="DP1505" i="1"/>
  <c r="DQ1505" i="1"/>
  <c r="DR1505" i="1"/>
  <c r="DS1505" i="1"/>
  <c r="DM1506" i="1"/>
  <c r="DN1506" i="1"/>
  <c r="DO1506" i="1"/>
  <c r="DP1506" i="1"/>
  <c r="DQ1506" i="1"/>
  <c r="DR1506" i="1"/>
  <c r="DS1506" i="1"/>
  <c r="DM1507" i="1"/>
  <c r="DN1507" i="1"/>
  <c r="DO1507" i="1"/>
  <c r="DP1507" i="1"/>
  <c r="DQ1507" i="1"/>
  <c r="DR1507" i="1"/>
  <c r="DS1507" i="1"/>
  <c r="DM1508" i="1"/>
  <c r="DN1508" i="1"/>
  <c r="DO1508" i="1"/>
  <c r="DP1508" i="1"/>
  <c r="DQ1508" i="1"/>
  <c r="DR1508" i="1"/>
  <c r="DS1508" i="1"/>
  <c r="DM1509" i="1"/>
  <c r="DN1509" i="1"/>
  <c r="DO1509" i="1"/>
  <c r="DP1509" i="1"/>
  <c r="DQ1509" i="1"/>
  <c r="DR1509" i="1"/>
  <c r="DS1509" i="1"/>
  <c r="DM1510" i="1"/>
  <c r="DN1510" i="1"/>
  <c r="DO1510" i="1"/>
  <c r="DP1510" i="1"/>
  <c r="DQ1510" i="1"/>
  <c r="DR1510" i="1"/>
  <c r="DS1510" i="1"/>
  <c r="DM1511" i="1"/>
  <c r="DN1511" i="1"/>
  <c r="DO1511" i="1"/>
  <c r="DP1511" i="1"/>
  <c r="DQ1511" i="1"/>
  <c r="DR1511" i="1"/>
  <c r="DS1511" i="1"/>
  <c r="DM1512" i="1"/>
  <c r="DN1512" i="1"/>
  <c r="DO1512" i="1"/>
  <c r="DP1512" i="1"/>
  <c r="DQ1512" i="1"/>
  <c r="DR1512" i="1"/>
  <c r="DS1512" i="1"/>
  <c r="DM1514" i="1"/>
  <c r="DN1514" i="1"/>
  <c r="DO1514" i="1"/>
  <c r="DP1514" i="1"/>
  <c r="DQ1514" i="1"/>
  <c r="DR1514" i="1"/>
  <c r="DS1514" i="1"/>
  <c r="DM1515" i="1"/>
  <c r="DN1515" i="1"/>
  <c r="DO1515" i="1"/>
  <c r="DP1515" i="1"/>
  <c r="DQ1515" i="1"/>
  <c r="DR1515" i="1"/>
  <c r="DS1515" i="1"/>
  <c r="DM1516" i="1"/>
  <c r="DN1516" i="1"/>
  <c r="DO1516" i="1"/>
  <c r="DP1516" i="1"/>
  <c r="DQ1516" i="1"/>
  <c r="DR1516" i="1"/>
  <c r="DS1516" i="1"/>
  <c r="DM1517" i="1"/>
  <c r="DN1517" i="1"/>
  <c r="DO1517" i="1"/>
  <c r="DP1517" i="1"/>
  <c r="DQ1517" i="1"/>
  <c r="DR1517" i="1"/>
  <c r="DS1517" i="1"/>
  <c r="DM1518" i="1"/>
  <c r="DN1518" i="1"/>
  <c r="DO1518" i="1"/>
  <c r="DP1518" i="1"/>
  <c r="DQ1518" i="1"/>
  <c r="DR1518" i="1"/>
  <c r="DS1518" i="1"/>
  <c r="DM1519" i="1"/>
  <c r="DN1519" i="1"/>
  <c r="DO1519" i="1"/>
  <c r="DP1519" i="1"/>
  <c r="DQ1519" i="1"/>
  <c r="DR1519" i="1"/>
  <c r="DS1519" i="1"/>
  <c r="DM1520" i="1"/>
  <c r="DN1520" i="1"/>
  <c r="DO1520" i="1"/>
  <c r="DP1520" i="1"/>
  <c r="DQ1520" i="1"/>
  <c r="DR1520" i="1"/>
  <c r="DS1520" i="1"/>
  <c r="DM1521" i="1"/>
  <c r="DN1521" i="1"/>
  <c r="DO1521" i="1"/>
  <c r="DP1521" i="1"/>
  <c r="DQ1521" i="1"/>
  <c r="DR1521" i="1"/>
  <c r="DS1521" i="1"/>
  <c r="DM1522" i="1"/>
  <c r="DN1522" i="1"/>
  <c r="DO1522" i="1"/>
  <c r="DP1522" i="1"/>
  <c r="DQ1522" i="1"/>
  <c r="DR1522" i="1"/>
  <c r="DS1522" i="1"/>
  <c r="DM1523" i="1"/>
  <c r="DN1523" i="1"/>
  <c r="DO1523" i="1"/>
  <c r="DP1523" i="1"/>
  <c r="DQ1523" i="1"/>
  <c r="DR1523" i="1"/>
  <c r="DS1523" i="1"/>
  <c r="DM1524" i="1"/>
  <c r="DN1524" i="1"/>
  <c r="DO1524" i="1"/>
  <c r="DP1524" i="1"/>
  <c r="DQ1524" i="1"/>
  <c r="DR1524" i="1"/>
  <c r="DS1524" i="1"/>
  <c r="DM1525" i="1"/>
  <c r="DN1525" i="1"/>
  <c r="DO1525" i="1"/>
  <c r="DP1525" i="1"/>
  <c r="DQ1525" i="1"/>
  <c r="DR1525" i="1"/>
  <c r="DS1525" i="1"/>
  <c r="DM1526" i="1"/>
  <c r="DN1526" i="1"/>
  <c r="DO1526" i="1"/>
  <c r="DP1526" i="1"/>
  <c r="DQ1526" i="1"/>
  <c r="DR1526" i="1"/>
  <c r="DS1526" i="1"/>
  <c r="DM1530" i="1"/>
  <c r="DN1530" i="1"/>
  <c r="DO1530" i="1"/>
  <c r="DP1530" i="1"/>
  <c r="DQ1530" i="1"/>
  <c r="DR1530" i="1"/>
  <c r="DS1530" i="1"/>
  <c r="DM1531" i="1"/>
  <c r="DN1531" i="1"/>
  <c r="DO1531" i="1"/>
  <c r="DP1531" i="1"/>
  <c r="DQ1531" i="1"/>
  <c r="DR1531" i="1"/>
  <c r="DS1531" i="1"/>
  <c r="DM1532" i="1"/>
  <c r="DN1532" i="1"/>
  <c r="DO1532" i="1"/>
  <c r="DP1532" i="1"/>
  <c r="DQ1532" i="1"/>
  <c r="DR1532" i="1"/>
  <c r="DS1532" i="1"/>
  <c r="DM1533" i="1"/>
  <c r="DN1533" i="1"/>
  <c r="DO1533" i="1"/>
  <c r="DP1533" i="1"/>
  <c r="DQ1533" i="1"/>
  <c r="DR1533" i="1"/>
  <c r="DS1533" i="1"/>
  <c r="DM1535" i="1"/>
  <c r="DN1535" i="1"/>
  <c r="DO1535" i="1"/>
  <c r="DP1535" i="1"/>
  <c r="DQ1535" i="1"/>
  <c r="DR1535" i="1"/>
  <c r="DS1535" i="1"/>
  <c r="DM1536" i="1"/>
  <c r="DN1536" i="1"/>
  <c r="DO1536" i="1"/>
  <c r="DP1536" i="1"/>
  <c r="DQ1536" i="1"/>
  <c r="DR1536" i="1"/>
  <c r="DS1536" i="1"/>
  <c r="DM1537" i="1"/>
  <c r="DN1537" i="1"/>
  <c r="DO1537" i="1"/>
  <c r="DP1537" i="1"/>
  <c r="DQ1537" i="1"/>
  <c r="DR1537" i="1"/>
  <c r="DS1537" i="1"/>
  <c r="DM1539" i="1"/>
  <c r="DN1539" i="1"/>
  <c r="DO1539" i="1"/>
  <c r="DP1539" i="1"/>
  <c r="DQ1539" i="1"/>
  <c r="DR1539" i="1"/>
  <c r="DS1539" i="1"/>
  <c r="DM1540" i="1"/>
  <c r="DN1540" i="1"/>
  <c r="DO1540" i="1"/>
  <c r="DP1540" i="1"/>
  <c r="DQ1540" i="1"/>
  <c r="DR1540" i="1"/>
  <c r="DS1540" i="1"/>
  <c r="DM1541" i="1"/>
  <c r="DN1541" i="1"/>
  <c r="DO1541" i="1"/>
  <c r="DP1541" i="1"/>
  <c r="DQ1541" i="1"/>
  <c r="DR1541" i="1"/>
  <c r="DS1541" i="1"/>
  <c r="DM1542" i="1"/>
  <c r="DN1542" i="1"/>
  <c r="DO1542" i="1"/>
  <c r="DP1542" i="1"/>
  <c r="DQ1542" i="1"/>
  <c r="DR1542" i="1"/>
  <c r="DS1542" i="1"/>
  <c r="DM1544" i="1"/>
  <c r="DN1544" i="1"/>
  <c r="DO1544" i="1"/>
  <c r="DP1544" i="1"/>
  <c r="DQ1544" i="1"/>
  <c r="DR1544" i="1"/>
  <c r="DS1544" i="1"/>
  <c r="DM1545" i="1"/>
  <c r="DN1545" i="1"/>
  <c r="DO1545" i="1"/>
  <c r="DP1545" i="1"/>
  <c r="DQ1545" i="1"/>
  <c r="DR1545" i="1"/>
  <c r="DS1545" i="1"/>
  <c r="DM1546" i="1"/>
  <c r="DN1546" i="1"/>
  <c r="DO1546" i="1"/>
  <c r="DP1546" i="1"/>
  <c r="DQ1546" i="1"/>
  <c r="DR1546" i="1"/>
  <c r="DS1546" i="1"/>
  <c r="DM1547" i="1"/>
  <c r="DN1547" i="1"/>
  <c r="DO1547" i="1"/>
  <c r="DP1547" i="1"/>
  <c r="DQ1547" i="1"/>
  <c r="DR1547" i="1"/>
  <c r="DS1547" i="1"/>
  <c r="DM1548" i="1"/>
  <c r="DN1548" i="1"/>
  <c r="DO1548" i="1"/>
  <c r="DP1548" i="1"/>
  <c r="DQ1548" i="1"/>
  <c r="DR1548" i="1"/>
  <c r="DS1548" i="1"/>
  <c r="DM1549" i="1"/>
  <c r="DN1549" i="1"/>
  <c r="DO1549" i="1"/>
  <c r="DP1549" i="1"/>
  <c r="DQ1549" i="1"/>
  <c r="DR1549" i="1"/>
  <c r="DS1549" i="1"/>
  <c r="DM1550" i="1"/>
  <c r="DN1550" i="1"/>
  <c r="DO1550" i="1"/>
  <c r="DP1550" i="1"/>
  <c r="DQ1550" i="1"/>
  <c r="DR1550" i="1"/>
  <c r="DS1550" i="1"/>
  <c r="DM1551" i="1"/>
  <c r="DN1551" i="1"/>
  <c r="DO1551" i="1"/>
  <c r="DP1551" i="1"/>
  <c r="DQ1551" i="1"/>
  <c r="DR1551" i="1"/>
  <c r="DS1551" i="1"/>
  <c r="DM1552" i="1"/>
  <c r="DN1552" i="1"/>
  <c r="DO1552" i="1"/>
  <c r="DP1552" i="1"/>
  <c r="DQ1552" i="1"/>
  <c r="DR1552" i="1"/>
  <c r="DS1552" i="1"/>
  <c r="DM1553" i="1"/>
  <c r="DN1553" i="1"/>
  <c r="DO1553" i="1"/>
  <c r="DP1553" i="1"/>
  <c r="DQ1553" i="1"/>
  <c r="DR1553" i="1"/>
  <c r="DS1553" i="1"/>
  <c r="DM1554" i="1"/>
  <c r="DN1554" i="1"/>
  <c r="DO1554" i="1"/>
  <c r="DP1554" i="1"/>
  <c r="DQ1554" i="1"/>
  <c r="DR1554" i="1"/>
  <c r="DS1554" i="1"/>
  <c r="DM1555" i="1"/>
  <c r="DN1555" i="1"/>
  <c r="DO1555" i="1"/>
  <c r="DP1555" i="1"/>
  <c r="DQ1555" i="1"/>
  <c r="DR1555" i="1"/>
  <c r="DS1555" i="1"/>
  <c r="DM1556" i="1"/>
  <c r="DN1556" i="1"/>
  <c r="DO1556" i="1"/>
  <c r="DP1556" i="1"/>
  <c r="DQ1556" i="1"/>
  <c r="DR1556" i="1"/>
  <c r="DS1556" i="1"/>
  <c r="DM1557" i="1"/>
  <c r="DN1557" i="1"/>
  <c r="DO1557" i="1"/>
  <c r="DP1557" i="1"/>
  <c r="DQ1557" i="1"/>
  <c r="DR1557" i="1"/>
  <c r="DS1557" i="1"/>
  <c r="DM1558" i="1"/>
  <c r="DN1558" i="1"/>
  <c r="DO1558" i="1"/>
  <c r="DP1558" i="1"/>
  <c r="DQ1558" i="1"/>
  <c r="DR1558" i="1"/>
  <c r="DS1558" i="1"/>
  <c r="DM1559" i="1"/>
  <c r="DN1559" i="1"/>
  <c r="DO1559" i="1"/>
  <c r="DP1559" i="1"/>
  <c r="DQ1559" i="1"/>
  <c r="DR1559" i="1"/>
  <c r="DS1559" i="1"/>
  <c r="DM1560" i="1"/>
  <c r="DN1560" i="1"/>
  <c r="DO1560" i="1"/>
  <c r="DP1560" i="1"/>
  <c r="DQ1560" i="1"/>
  <c r="DR1560" i="1"/>
  <c r="DS1560" i="1"/>
  <c r="DM1561" i="1"/>
  <c r="DN1561" i="1"/>
  <c r="DO1561" i="1"/>
  <c r="DP1561" i="1"/>
  <c r="DQ1561" i="1"/>
  <c r="DR1561" i="1"/>
  <c r="DS1561" i="1"/>
  <c r="DM1562" i="1"/>
  <c r="DN1562" i="1"/>
  <c r="DO1562" i="1"/>
  <c r="DP1562" i="1"/>
  <c r="DQ1562" i="1"/>
  <c r="DR1562" i="1"/>
  <c r="DS1562" i="1"/>
  <c r="DM1563" i="1"/>
  <c r="DN1563" i="1"/>
  <c r="DO1563" i="1"/>
  <c r="DP1563" i="1"/>
  <c r="DQ1563" i="1"/>
  <c r="DR1563" i="1"/>
  <c r="DS1563" i="1"/>
  <c r="DM1564" i="1"/>
  <c r="DN1564" i="1"/>
  <c r="DO1564" i="1"/>
  <c r="DP1564" i="1"/>
  <c r="DQ1564" i="1"/>
  <c r="DR1564" i="1"/>
  <c r="DS1564" i="1"/>
  <c r="DM1565" i="1"/>
  <c r="DN1565" i="1"/>
  <c r="DO1565" i="1"/>
  <c r="DP1565" i="1"/>
  <c r="DQ1565" i="1"/>
  <c r="DR1565" i="1"/>
  <c r="DS1565" i="1"/>
  <c r="DM1566" i="1"/>
  <c r="DN1566" i="1"/>
  <c r="DO1566" i="1"/>
  <c r="DP1566" i="1"/>
  <c r="DQ1566" i="1"/>
  <c r="DR1566" i="1"/>
  <c r="DS1566" i="1"/>
  <c r="DM1567" i="1"/>
  <c r="DN1567" i="1"/>
  <c r="DO1567" i="1"/>
  <c r="DP1567" i="1"/>
  <c r="DQ1567" i="1"/>
  <c r="DR1567" i="1"/>
  <c r="DS1567" i="1"/>
  <c r="DM1568" i="1"/>
  <c r="DN1568" i="1"/>
  <c r="DO1568" i="1"/>
  <c r="DP1568" i="1"/>
  <c r="DQ1568" i="1"/>
  <c r="DR1568" i="1"/>
  <c r="DS1568" i="1"/>
  <c r="DM1570" i="1"/>
  <c r="DN1570" i="1"/>
  <c r="DO1570" i="1"/>
  <c r="DP1570" i="1"/>
  <c r="DQ1570" i="1"/>
  <c r="DR1570" i="1"/>
  <c r="DS1570" i="1"/>
  <c r="DM1571" i="1"/>
  <c r="DN1571" i="1"/>
  <c r="DO1571" i="1"/>
  <c r="DP1571" i="1"/>
  <c r="DQ1571" i="1"/>
  <c r="DR1571" i="1"/>
  <c r="DS1571" i="1"/>
  <c r="DM1572" i="1"/>
  <c r="DN1572" i="1"/>
  <c r="DO1572" i="1"/>
  <c r="DP1572" i="1"/>
  <c r="DQ1572" i="1"/>
  <c r="DR1572" i="1"/>
  <c r="DS1572" i="1"/>
  <c r="DM1573" i="1"/>
  <c r="DN1573" i="1"/>
  <c r="DO1573" i="1"/>
  <c r="DP1573" i="1"/>
  <c r="DQ1573" i="1"/>
  <c r="DR1573" i="1"/>
  <c r="DS1573" i="1"/>
  <c r="DM1574" i="1"/>
  <c r="DN1574" i="1"/>
  <c r="DO1574" i="1"/>
  <c r="DP1574" i="1"/>
  <c r="DQ1574" i="1"/>
  <c r="DR1574" i="1"/>
  <c r="DS1574" i="1"/>
  <c r="DM1575" i="1"/>
  <c r="DN1575" i="1"/>
  <c r="DO1575" i="1"/>
  <c r="DP1575" i="1"/>
  <c r="DQ1575" i="1"/>
  <c r="DR1575" i="1"/>
  <c r="DS1575" i="1"/>
  <c r="DM1576" i="1"/>
  <c r="DN1576" i="1"/>
  <c r="DO1576" i="1"/>
  <c r="DP1576" i="1"/>
  <c r="DQ1576" i="1"/>
  <c r="DR1576" i="1"/>
  <c r="DS1576" i="1"/>
  <c r="DM1577" i="1"/>
  <c r="DN1577" i="1"/>
  <c r="DO1577" i="1"/>
  <c r="DP1577" i="1"/>
  <c r="DQ1577" i="1"/>
  <c r="DR1577" i="1"/>
  <c r="DS1577" i="1"/>
  <c r="DM1578" i="1"/>
  <c r="DN1578" i="1"/>
  <c r="DO1578" i="1"/>
  <c r="DP1578" i="1"/>
  <c r="DQ1578" i="1"/>
  <c r="DR1578" i="1"/>
  <c r="DS1578" i="1"/>
  <c r="DM1579" i="1"/>
  <c r="DN1579" i="1"/>
  <c r="DO1579" i="1"/>
  <c r="DP1579" i="1"/>
  <c r="DQ1579" i="1"/>
  <c r="DR1579" i="1"/>
  <c r="DS1579" i="1"/>
  <c r="DM1580" i="1"/>
  <c r="DN1580" i="1"/>
  <c r="DO1580" i="1"/>
  <c r="DP1580" i="1"/>
  <c r="DQ1580" i="1"/>
  <c r="DR1580" i="1"/>
  <c r="DS1580" i="1"/>
  <c r="DM1581" i="1"/>
  <c r="DN1581" i="1"/>
  <c r="DO1581" i="1"/>
  <c r="DP1581" i="1"/>
  <c r="DQ1581" i="1"/>
  <c r="DR1581" i="1"/>
  <c r="DS1581" i="1"/>
  <c r="DM1582" i="1"/>
  <c r="DN1582" i="1"/>
  <c r="DO1582" i="1"/>
  <c r="DP1582" i="1"/>
  <c r="DQ1582" i="1"/>
  <c r="DR1582" i="1"/>
  <c r="DS1582" i="1"/>
  <c r="DM1583" i="1"/>
  <c r="DN1583" i="1"/>
  <c r="DO1583" i="1"/>
  <c r="DP1583" i="1"/>
  <c r="DQ1583" i="1"/>
  <c r="DR1583" i="1"/>
  <c r="DS1583" i="1"/>
  <c r="DM1584" i="1"/>
  <c r="DN1584" i="1"/>
  <c r="DO1584" i="1"/>
  <c r="DP1584" i="1"/>
  <c r="DQ1584" i="1"/>
  <c r="DR1584" i="1"/>
  <c r="DS1584" i="1"/>
  <c r="DM1585" i="1"/>
  <c r="DN1585" i="1"/>
  <c r="DO1585" i="1"/>
  <c r="DP1585" i="1"/>
  <c r="DQ1585" i="1"/>
  <c r="DR1585" i="1"/>
  <c r="DS1585" i="1"/>
  <c r="DM1586" i="1"/>
  <c r="DN1586" i="1"/>
  <c r="DO1586" i="1"/>
  <c r="DP1586" i="1"/>
  <c r="DQ1586" i="1"/>
  <c r="DR1586" i="1"/>
  <c r="DS1586" i="1"/>
  <c r="DM1587" i="1"/>
  <c r="DN1587" i="1"/>
  <c r="DO1587" i="1"/>
  <c r="DP1587" i="1"/>
  <c r="DQ1587" i="1"/>
  <c r="DR1587" i="1"/>
  <c r="DS1587" i="1"/>
  <c r="DM1588" i="1"/>
  <c r="DN1588" i="1"/>
  <c r="DO1588" i="1"/>
  <c r="DP1588" i="1"/>
  <c r="DQ1588" i="1"/>
  <c r="DR1588" i="1"/>
  <c r="DS1588" i="1"/>
  <c r="DM1590" i="1"/>
  <c r="DN1590" i="1"/>
  <c r="DO1590" i="1"/>
  <c r="DP1590" i="1"/>
  <c r="DQ1590" i="1"/>
  <c r="DR1590" i="1"/>
  <c r="DS1590" i="1"/>
  <c r="DM1591" i="1"/>
  <c r="DN1591" i="1"/>
  <c r="DO1591" i="1"/>
  <c r="DP1591" i="1"/>
  <c r="DQ1591" i="1"/>
  <c r="DR1591" i="1"/>
  <c r="DS1591" i="1"/>
  <c r="DM1592" i="1"/>
  <c r="DN1592" i="1"/>
  <c r="DO1592" i="1"/>
  <c r="DP1592" i="1"/>
  <c r="DQ1592" i="1"/>
  <c r="DR1592" i="1"/>
  <c r="DS1592" i="1"/>
  <c r="DM1594" i="1"/>
  <c r="DN1594" i="1"/>
  <c r="DO1594" i="1"/>
  <c r="DP1594" i="1"/>
  <c r="DQ1594" i="1"/>
  <c r="DR1594" i="1"/>
  <c r="DS1594" i="1"/>
  <c r="DM1595" i="1"/>
  <c r="DN1595" i="1"/>
  <c r="DO1595" i="1"/>
  <c r="DP1595" i="1"/>
  <c r="DQ1595" i="1"/>
  <c r="DR1595" i="1"/>
  <c r="DS1595" i="1"/>
  <c r="DM1596" i="1"/>
  <c r="DN1596" i="1"/>
  <c r="DO1596" i="1"/>
  <c r="DP1596" i="1"/>
  <c r="DQ1596" i="1"/>
  <c r="DR1596" i="1"/>
  <c r="DS1596" i="1"/>
  <c r="DM1597" i="1"/>
  <c r="DN1597" i="1"/>
  <c r="DO1597" i="1"/>
  <c r="DP1597" i="1"/>
  <c r="DQ1597" i="1"/>
  <c r="DR1597" i="1"/>
  <c r="DS1597" i="1"/>
  <c r="DM1598" i="1"/>
  <c r="DN1598" i="1"/>
  <c r="DO1598" i="1"/>
  <c r="DP1598" i="1"/>
  <c r="DQ1598" i="1"/>
  <c r="DR1598" i="1"/>
  <c r="DS1598" i="1"/>
  <c r="DM1599" i="1"/>
  <c r="DN1599" i="1"/>
  <c r="DO1599" i="1"/>
  <c r="DP1599" i="1"/>
  <c r="DQ1599" i="1"/>
  <c r="DR1599" i="1"/>
  <c r="DS1599" i="1"/>
  <c r="DM1600" i="1"/>
  <c r="DN1600" i="1"/>
  <c r="DO1600" i="1"/>
  <c r="DP1600" i="1"/>
  <c r="DQ1600" i="1"/>
  <c r="DR1600" i="1"/>
  <c r="DS1600" i="1"/>
  <c r="DM1601" i="1"/>
  <c r="DN1601" i="1"/>
  <c r="DO1601" i="1"/>
  <c r="DP1601" i="1"/>
  <c r="DQ1601" i="1"/>
  <c r="DR1601" i="1"/>
  <c r="DS1601" i="1"/>
  <c r="DM1602" i="1"/>
  <c r="DN1602" i="1"/>
  <c r="DO1602" i="1"/>
  <c r="DP1602" i="1"/>
  <c r="DQ1602" i="1"/>
  <c r="DR1602" i="1"/>
  <c r="DS1602" i="1"/>
  <c r="DM1604" i="1"/>
  <c r="DN1604" i="1"/>
  <c r="DO1604" i="1"/>
  <c r="DP1604" i="1"/>
  <c r="DQ1604" i="1"/>
  <c r="DR1604" i="1"/>
  <c r="DS1604" i="1"/>
  <c r="DM1605" i="1"/>
  <c r="DN1605" i="1"/>
  <c r="DO1605" i="1"/>
  <c r="DP1605" i="1"/>
  <c r="DQ1605" i="1"/>
  <c r="DR1605" i="1"/>
  <c r="DS1605" i="1"/>
  <c r="DM1606" i="1"/>
  <c r="DN1606" i="1"/>
  <c r="DO1606" i="1"/>
  <c r="DP1606" i="1"/>
  <c r="DQ1606" i="1"/>
  <c r="DR1606" i="1"/>
  <c r="DS1606" i="1"/>
  <c r="DM1607" i="1"/>
  <c r="DN1607" i="1"/>
  <c r="DO1607" i="1"/>
  <c r="DP1607" i="1"/>
  <c r="DQ1607" i="1"/>
  <c r="DR1607" i="1"/>
  <c r="DS1607" i="1"/>
  <c r="DM1608" i="1"/>
  <c r="DN1608" i="1"/>
  <c r="DO1608" i="1"/>
  <c r="DP1608" i="1"/>
  <c r="DQ1608" i="1"/>
  <c r="DR1608" i="1"/>
  <c r="DS1608" i="1"/>
  <c r="DM1609" i="1"/>
  <c r="DN1609" i="1"/>
  <c r="DO1609" i="1"/>
  <c r="DP1609" i="1"/>
  <c r="DQ1609" i="1"/>
  <c r="DR1609" i="1"/>
  <c r="DS1609" i="1"/>
  <c r="DM1611" i="1"/>
  <c r="DN1611" i="1"/>
  <c r="DO1611" i="1"/>
  <c r="DP1611" i="1"/>
  <c r="DQ1611" i="1"/>
  <c r="DR1611" i="1"/>
  <c r="DS1611" i="1"/>
  <c r="DM1612" i="1"/>
  <c r="DN1612" i="1"/>
  <c r="DO1612" i="1"/>
  <c r="DP1612" i="1"/>
  <c r="DQ1612" i="1"/>
  <c r="DR1612" i="1"/>
  <c r="DS1612" i="1"/>
  <c r="DM1613" i="1"/>
  <c r="DN1613" i="1"/>
  <c r="DO1613" i="1"/>
  <c r="DP1613" i="1"/>
  <c r="DQ1613" i="1"/>
  <c r="DR1613" i="1"/>
  <c r="DS1613" i="1"/>
  <c r="DM1615" i="1"/>
  <c r="DN1615" i="1"/>
  <c r="DO1615" i="1"/>
  <c r="DP1615" i="1"/>
  <c r="DQ1615" i="1"/>
  <c r="DR1615" i="1"/>
  <c r="DS1615" i="1"/>
  <c r="DM1616" i="1"/>
  <c r="DN1616" i="1"/>
  <c r="DO1616" i="1"/>
  <c r="DP1616" i="1"/>
  <c r="DQ1616" i="1"/>
  <c r="DR1616" i="1"/>
  <c r="DS1616" i="1"/>
  <c r="DM1617" i="1"/>
  <c r="DN1617" i="1"/>
  <c r="DO1617" i="1"/>
  <c r="DP1617" i="1"/>
  <c r="DQ1617" i="1"/>
  <c r="DR1617" i="1"/>
  <c r="DS1617" i="1"/>
  <c r="DM1619" i="1"/>
  <c r="DN1619" i="1"/>
  <c r="DO1619" i="1"/>
  <c r="DP1619" i="1"/>
  <c r="DQ1619" i="1"/>
  <c r="DR1619" i="1"/>
  <c r="DS1619" i="1"/>
  <c r="DM1620" i="1"/>
  <c r="DN1620" i="1"/>
  <c r="DO1620" i="1"/>
  <c r="DP1620" i="1"/>
  <c r="DQ1620" i="1"/>
  <c r="DR1620" i="1"/>
  <c r="DS1620" i="1"/>
  <c r="DM1621" i="1"/>
  <c r="DN1621" i="1"/>
  <c r="DO1621" i="1"/>
  <c r="DP1621" i="1"/>
  <c r="DQ1621" i="1"/>
  <c r="DR1621" i="1"/>
  <c r="DS1621" i="1"/>
  <c r="DM1622" i="1"/>
  <c r="DN1622" i="1"/>
  <c r="DO1622" i="1"/>
  <c r="DP1622" i="1"/>
  <c r="DQ1622" i="1"/>
  <c r="DR1622" i="1"/>
  <c r="DS1622" i="1"/>
  <c r="DM1624" i="1"/>
  <c r="DN1624" i="1"/>
  <c r="DO1624" i="1"/>
  <c r="DP1624" i="1"/>
  <c r="DQ1624" i="1"/>
  <c r="DR1624" i="1"/>
  <c r="DS1624" i="1"/>
  <c r="DM1628" i="1"/>
  <c r="DN1628" i="1"/>
  <c r="DO1628" i="1"/>
  <c r="DP1628" i="1"/>
  <c r="DQ1628" i="1"/>
  <c r="DR1628" i="1"/>
  <c r="DS1628" i="1"/>
  <c r="DM1631" i="1"/>
  <c r="DN1631" i="1"/>
  <c r="DO1631" i="1"/>
  <c r="DP1631" i="1"/>
  <c r="DQ1631" i="1"/>
  <c r="DR1631" i="1"/>
  <c r="DS1631" i="1"/>
  <c r="DM1634" i="1"/>
  <c r="DN1634" i="1"/>
  <c r="DO1634" i="1"/>
  <c r="DP1634" i="1"/>
  <c r="DQ1634" i="1"/>
  <c r="DR1634" i="1"/>
  <c r="DS1634" i="1"/>
  <c r="DM1635" i="1"/>
  <c r="DN1635" i="1"/>
  <c r="DO1635" i="1"/>
  <c r="DP1635" i="1"/>
  <c r="DQ1635" i="1"/>
  <c r="DR1635" i="1"/>
  <c r="DS1635" i="1"/>
  <c r="DM1636" i="1"/>
  <c r="DN1636" i="1"/>
  <c r="DO1636" i="1"/>
  <c r="DP1636" i="1"/>
  <c r="DQ1636" i="1"/>
  <c r="DR1636" i="1"/>
  <c r="DS1636" i="1"/>
  <c r="DM1637" i="1"/>
  <c r="DN1637" i="1"/>
  <c r="DO1637" i="1"/>
  <c r="DP1637" i="1"/>
  <c r="DQ1637" i="1"/>
  <c r="DR1637" i="1"/>
  <c r="DS1637" i="1"/>
  <c r="DM1638" i="1"/>
  <c r="DN1638" i="1"/>
  <c r="DO1638" i="1"/>
  <c r="DP1638" i="1"/>
  <c r="DQ1638" i="1"/>
  <c r="DR1638" i="1"/>
  <c r="DS1638" i="1"/>
  <c r="DM1639" i="1"/>
  <c r="DN1639" i="1"/>
  <c r="DO1639" i="1"/>
  <c r="DP1639" i="1"/>
  <c r="DQ1639" i="1"/>
  <c r="DR1639" i="1"/>
  <c r="DS1639" i="1"/>
  <c r="DM1640" i="1"/>
  <c r="DN1640" i="1"/>
  <c r="DO1640" i="1"/>
  <c r="DP1640" i="1"/>
  <c r="DQ1640" i="1"/>
  <c r="DR1640" i="1"/>
  <c r="DS1640" i="1"/>
  <c r="DM1641" i="1"/>
  <c r="DN1641" i="1"/>
  <c r="DO1641" i="1"/>
  <c r="DP1641" i="1"/>
  <c r="DQ1641" i="1"/>
  <c r="DR1641" i="1"/>
  <c r="DS1641" i="1"/>
  <c r="DM1642" i="1"/>
  <c r="DN1642" i="1"/>
  <c r="DO1642" i="1"/>
  <c r="DP1642" i="1"/>
  <c r="DQ1642" i="1"/>
  <c r="DR1642" i="1"/>
  <c r="DS1642" i="1"/>
  <c r="DM1643" i="1"/>
  <c r="DN1643" i="1"/>
  <c r="DO1643" i="1"/>
  <c r="DP1643" i="1"/>
  <c r="DQ1643" i="1"/>
  <c r="DR1643" i="1"/>
  <c r="DS1643" i="1"/>
  <c r="DM1644" i="1"/>
  <c r="DN1644" i="1"/>
  <c r="DO1644" i="1"/>
  <c r="DP1644" i="1"/>
  <c r="DQ1644" i="1"/>
  <c r="DR1644" i="1"/>
  <c r="DS1644" i="1"/>
  <c r="DM1645" i="1"/>
  <c r="DN1645" i="1"/>
  <c r="DO1645" i="1"/>
  <c r="DP1645" i="1"/>
  <c r="DQ1645" i="1"/>
  <c r="DR1645" i="1"/>
  <c r="DS1645" i="1"/>
  <c r="DM1646" i="1"/>
  <c r="DN1646" i="1"/>
  <c r="DO1646" i="1"/>
  <c r="DP1646" i="1"/>
  <c r="DQ1646" i="1"/>
  <c r="DR1646" i="1"/>
  <c r="DS1646" i="1"/>
  <c r="DM1647" i="1"/>
  <c r="DN1647" i="1"/>
  <c r="DO1647" i="1"/>
  <c r="DP1647" i="1"/>
  <c r="DQ1647" i="1"/>
  <c r="DR1647" i="1"/>
  <c r="DS1647" i="1"/>
  <c r="DM1648" i="1"/>
  <c r="DN1648" i="1"/>
  <c r="DO1648" i="1"/>
  <c r="DP1648" i="1"/>
  <c r="DQ1648" i="1"/>
  <c r="DR1648" i="1"/>
  <c r="DS1648" i="1"/>
  <c r="DM1649" i="1"/>
  <c r="DN1649" i="1"/>
  <c r="DO1649" i="1"/>
  <c r="DP1649" i="1"/>
  <c r="DQ1649" i="1"/>
  <c r="DR1649" i="1"/>
  <c r="DS1649" i="1"/>
  <c r="DM1650" i="1"/>
  <c r="DN1650" i="1"/>
  <c r="DO1650" i="1"/>
  <c r="DP1650" i="1"/>
  <c r="DQ1650" i="1"/>
  <c r="DR1650" i="1"/>
  <c r="DS1650" i="1"/>
  <c r="DM1651" i="1"/>
  <c r="DN1651" i="1"/>
  <c r="DO1651" i="1"/>
  <c r="DP1651" i="1"/>
  <c r="DQ1651" i="1"/>
  <c r="DR1651" i="1"/>
  <c r="DS1651" i="1"/>
  <c r="DM1652" i="1"/>
  <c r="DN1652" i="1"/>
  <c r="DO1652" i="1"/>
  <c r="DP1652" i="1"/>
  <c r="DQ1652" i="1"/>
  <c r="DR1652" i="1"/>
  <c r="DS1652" i="1"/>
  <c r="DM1653" i="1"/>
  <c r="DN1653" i="1"/>
  <c r="DO1653" i="1"/>
  <c r="DP1653" i="1"/>
  <c r="DQ1653" i="1"/>
  <c r="DR1653" i="1"/>
  <c r="DS1653" i="1"/>
  <c r="DM1654" i="1"/>
  <c r="DN1654" i="1"/>
  <c r="DO1654" i="1"/>
  <c r="DP1654" i="1"/>
  <c r="DQ1654" i="1"/>
  <c r="DR1654" i="1"/>
  <c r="DS1654" i="1"/>
  <c r="DM1655" i="1"/>
  <c r="DN1655" i="1"/>
  <c r="DO1655" i="1"/>
  <c r="DP1655" i="1"/>
  <c r="DQ1655" i="1"/>
  <c r="DR1655" i="1"/>
  <c r="DS1655" i="1"/>
  <c r="DM1656" i="1"/>
  <c r="DN1656" i="1"/>
  <c r="DO1656" i="1"/>
  <c r="DP1656" i="1"/>
  <c r="DQ1656" i="1"/>
  <c r="DR1656" i="1"/>
  <c r="DS1656" i="1"/>
  <c r="DM1657" i="1"/>
  <c r="DN1657" i="1"/>
  <c r="DO1657" i="1"/>
  <c r="DP1657" i="1"/>
  <c r="DQ1657" i="1"/>
  <c r="DR1657" i="1"/>
  <c r="DS1657" i="1"/>
  <c r="DM1658" i="1"/>
  <c r="DN1658" i="1"/>
  <c r="DO1658" i="1"/>
  <c r="DP1658" i="1"/>
  <c r="DQ1658" i="1"/>
  <c r="DR1658" i="1"/>
  <c r="DS1658" i="1"/>
  <c r="DM1659" i="1"/>
  <c r="DN1659" i="1"/>
  <c r="DO1659" i="1"/>
  <c r="DP1659" i="1"/>
  <c r="DQ1659" i="1"/>
  <c r="DR1659" i="1"/>
  <c r="DS1659" i="1"/>
  <c r="DM1660" i="1"/>
  <c r="DN1660" i="1"/>
  <c r="DO1660" i="1"/>
  <c r="DP1660" i="1"/>
  <c r="DQ1660" i="1"/>
  <c r="DR1660" i="1"/>
  <c r="DS1660" i="1"/>
  <c r="DM1661" i="1"/>
  <c r="DN1661" i="1"/>
  <c r="DO1661" i="1"/>
  <c r="DP1661" i="1"/>
  <c r="DQ1661" i="1"/>
  <c r="DR1661" i="1"/>
  <c r="DS1661" i="1"/>
  <c r="DM1662" i="1"/>
  <c r="DN1662" i="1"/>
  <c r="DO1662" i="1"/>
  <c r="DP1662" i="1"/>
  <c r="DQ1662" i="1"/>
  <c r="DR1662" i="1"/>
  <c r="DS1662" i="1"/>
  <c r="DM1663" i="1"/>
  <c r="DN1663" i="1"/>
  <c r="DO1663" i="1"/>
  <c r="DP1663" i="1"/>
  <c r="DQ1663" i="1"/>
  <c r="DR1663" i="1"/>
  <c r="DS1663" i="1"/>
  <c r="DM1664" i="1"/>
  <c r="DN1664" i="1"/>
  <c r="DO1664" i="1"/>
  <c r="DP1664" i="1"/>
  <c r="DQ1664" i="1"/>
  <c r="DR1664" i="1"/>
  <c r="DS1664" i="1"/>
  <c r="DM1665" i="1"/>
  <c r="DN1665" i="1"/>
  <c r="DO1665" i="1"/>
  <c r="DP1665" i="1"/>
  <c r="DQ1665" i="1"/>
  <c r="DR1665" i="1"/>
  <c r="DS1665" i="1"/>
  <c r="DM1666" i="1"/>
  <c r="DN1666" i="1"/>
  <c r="DO1666" i="1"/>
  <c r="DP1666" i="1"/>
  <c r="DQ1666" i="1"/>
  <c r="DR1666" i="1"/>
  <c r="DS1666" i="1"/>
  <c r="DM1667" i="1"/>
  <c r="DN1667" i="1"/>
  <c r="DO1667" i="1"/>
  <c r="DP1667" i="1"/>
  <c r="DQ1667" i="1"/>
  <c r="DR1667" i="1"/>
  <c r="DS1667" i="1"/>
  <c r="DM1668" i="1"/>
  <c r="DN1668" i="1"/>
  <c r="DO1668" i="1"/>
  <c r="DP1668" i="1"/>
  <c r="DQ1668" i="1"/>
  <c r="DR1668" i="1"/>
  <c r="DS1668" i="1"/>
  <c r="DM1669" i="1"/>
  <c r="DN1669" i="1"/>
  <c r="DO1669" i="1"/>
  <c r="DP1669" i="1"/>
  <c r="DQ1669" i="1"/>
  <c r="DR1669" i="1"/>
  <c r="DS1669" i="1"/>
  <c r="DM1670" i="1"/>
  <c r="DN1670" i="1"/>
  <c r="DO1670" i="1"/>
  <c r="DP1670" i="1"/>
  <c r="DQ1670" i="1"/>
  <c r="DR1670" i="1"/>
  <c r="DS1670" i="1"/>
  <c r="DM1671" i="1"/>
  <c r="DN1671" i="1"/>
  <c r="DO1671" i="1"/>
  <c r="DP1671" i="1"/>
  <c r="DQ1671" i="1"/>
  <c r="DR1671" i="1"/>
  <c r="DS1671" i="1"/>
  <c r="DM1672" i="1"/>
  <c r="DN1672" i="1"/>
  <c r="DO1672" i="1"/>
  <c r="DP1672" i="1"/>
  <c r="DQ1672" i="1"/>
  <c r="DR1672" i="1"/>
  <c r="DS1672" i="1"/>
  <c r="DM1673" i="1"/>
  <c r="DN1673" i="1"/>
  <c r="DO1673" i="1"/>
  <c r="DP1673" i="1"/>
  <c r="DQ1673" i="1"/>
  <c r="DR1673" i="1"/>
  <c r="DS1673" i="1"/>
  <c r="DM1677" i="1"/>
  <c r="DN1677" i="1"/>
  <c r="DO1677" i="1"/>
  <c r="DP1677" i="1"/>
  <c r="DQ1677" i="1"/>
  <c r="DR1677" i="1"/>
  <c r="DS1677" i="1"/>
  <c r="DM1678" i="1"/>
  <c r="DN1678" i="1"/>
  <c r="DO1678" i="1"/>
  <c r="DP1678" i="1"/>
  <c r="DQ1678" i="1"/>
  <c r="DR1678" i="1"/>
  <c r="DS1678" i="1"/>
  <c r="DM1680" i="1"/>
  <c r="DN1680" i="1"/>
  <c r="DO1680" i="1"/>
  <c r="DP1680" i="1"/>
  <c r="DQ1680" i="1"/>
  <c r="DR1680" i="1"/>
  <c r="DS1680" i="1"/>
  <c r="DM1681" i="1"/>
  <c r="DN1681" i="1"/>
  <c r="DO1681" i="1"/>
  <c r="DP1681" i="1"/>
  <c r="DQ1681" i="1"/>
  <c r="DR1681" i="1"/>
  <c r="DS1681" i="1"/>
  <c r="DM1682" i="1"/>
  <c r="DN1682" i="1"/>
  <c r="DO1682" i="1"/>
  <c r="DP1682" i="1"/>
  <c r="DQ1682" i="1"/>
  <c r="DR1682" i="1"/>
  <c r="DS1682" i="1"/>
  <c r="DM1683" i="1"/>
  <c r="DN1683" i="1"/>
  <c r="DO1683" i="1"/>
  <c r="DP1683" i="1"/>
  <c r="DQ1683" i="1"/>
  <c r="DR1683" i="1"/>
  <c r="DS1683" i="1"/>
  <c r="DM1685" i="1"/>
  <c r="DN1685" i="1"/>
  <c r="DO1685" i="1"/>
  <c r="DP1685" i="1"/>
  <c r="DQ1685" i="1"/>
  <c r="DR1685" i="1"/>
  <c r="DS1685" i="1"/>
  <c r="DM1686" i="1"/>
  <c r="DN1686" i="1"/>
  <c r="DO1686" i="1"/>
  <c r="DP1686" i="1"/>
  <c r="DQ1686" i="1"/>
  <c r="DR1686" i="1"/>
  <c r="DS1686" i="1"/>
  <c r="DM1688" i="1"/>
  <c r="DN1688" i="1"/>
  <c r="DO1688" i="1"/>
  <c r="DP1688" i="1"/>
  <c r="DQ1688" i="1"/>
  <c r="DR1688" i="1"/>
  <c r="DS1688" i="1"/>
  <c r="DM1690" i="1"/>
  <c r="DN1690" i="1"/>
  <c r="DO1690" i="1"/>
  <c r="DP1690" i="1"/>
  <c r="DQ1690" i="1"/>
  <c r="DR1690" i="1"/>
  <c r="DS1690" i="1"/>
  <c r="DM1693" i="1"/>
  <c r="DN1693" i="1"/>
  <c r="DO1693" i="1"/>
  <c r="DP1693" i="1"/>
  <c r="DQ1693" i="1"/>
  <c r="DR1693" i="1"/>
  <c r="DS1693" i="1"/>
  <c r="DM1695" i="1"/>
  <c r="DN1695" i="1"/>
  <c r="DO1695" i="1"/>
  <c r="DP1695" i="1"/>
  <c r="DQ1695" i="1"/>
  <c r="DR1695" i="1"/>
  <c r="DS1695" i="1"/>
  <c r="DM1696" i="1"/>
  <c r="DN1696" i="1"/>
  <c r="DO1696" i="1"/>
  <c r="DP1696" i="1"/>
  <c r="DQ1696" i="1"/>
  <c r="DR1696" i="1"/>
  <c r="DS1696" i="1"/>
  <c r="DM1697" i="1"/>
  <c r="DN1697" i="1"/>
  <c r="DO1697" i="1"/>
  <c r="DP1697" i="1"/>
  <c r="DQ1697" i="1"/>
  <c r="DR1697" i="1"/>
  <c r="DS1697" i="1"/>
  <c r="DM1698" i="1"/>
  <c r="DN1698" i="1"/>
  <c r="DO1698" i="1"/>
  <c r="DP1698" i="1"/>
  <c r="DQ1698" i="1"/>
  <c r="DR1698" i="1"/>
  <c r="DS1698" i="1"/>
  <c r="DM1700" i="1"/>
  <c r="DN1700" i="1"/>
  <c r="DO1700" i="1"/>
  <c r="DP1700" i="1"/>
  <c r="DQ1700" i="1"/>
  <c r="DR1700" i="1"/>
  <c r="DS1700" i="1"/>
  <c r="DM1701" i="1"/>
  <c r="DN1701" i="1"/>
  <c r="DO1701" i="1"/>
  <c r="DP1701" i="1"/>
  <c r="DQ1701" i="1"/>
  <c r="DR1701" i="1"/>
  <c r="DS1701" i="1"/>
  <c r="DM1702" i="1"/>
  <c r="DN1702" i="1"/>
  <c r="DO1702" i="1"/>
  <c r="DP1702" i="1"/>
  <c r="DQ1702" i="1"/>
  <c r="DR1702" i="1"/>
  <c r="DS1702" i="1"/>
  <c r="DM1703" i="1"/>
  <c r="DN1703" i="1"/>
  <c r="DO1703" i="1"/>
  <c r="DP1703" i="1"/>
  <c r="DQ1703" i="1"/>
  <c r="DR1703" i="1"/>
  <c r="DS1703" i="1"/>
  <c r="DM1704" i="1"/>
  <c r="DN1704" i="1"/>
  <c r="DO1704" i="1"/>
  <c r="DP1704" i="1"/>
  <c r="DQ1704" i="1"/>
  <c r="DR1704" i="1"/>
  <c r="DS1704" i="1"/>
  <c r="DM1705" i="1"/>
  <c r="DN1705" i="1"/>
  <c r="DO1705" i="1"/>
  <c r="DP1705" i="1"/>
  <c r="DQ1705" i="1"/>
  <c r="DR1705" i="1"/>
  <c r="DS1705" i="1"/>
  <c r="DM1706" i="1"/>
  <c r="DN1706" i="1"/>
  <c r="DO1706" i="1"/>
  <c r="DP1706" i="1"/>
  <c r="DQ1706" i="1"/>
  <c r="DR1706" i="1"/>
  <c r="DS1706" i="1"/>
  <c r="DM1707" i="1"/>
  <c r="DN1707" i="1"/>
  <c r="DO1707" i="1"/>
  <c r="DP1707" i="1"/>
  <c r="DQ1707" i="1"/>
  <c r="DR1707" i="1"/>
  <c r="DS1707" i="1"/>
  <c r="DM1708" i="1"/>
  <c r="DN1708" i="1"/>
  <c r="DO1708" i="1"/>
  <c r="DP1708" i="1"/>
  <c r="DQ1708" i="1"/>
  <c r="DR1708" i="1"/>
  <c r="DS1708" i="1"/>
  <c r="DM1709" i="1"/>
  <c r="DN1709" i="1"/>
  <c r="DO1709" i="1"/>
  <c r="DP1709" i="1"/>
  <c r="DQ1709" i="1"/>
  <c r="DR1709" i="1"/>
  <c r="DS1709" i="1"/>
  <c r="DM1710" i="1"/>
  <c r="DN1710" i="1"/>
  <c r="DO1710" i="1"/>
  <c r="DP1710" i="1"/>
  <c r="DQ1710" i="1"/>
  <c r="DR1710" i="1"/>
  <c r="DS1710" i="1"/>
  <c r="DM1712" i="1"/>
  <c r="DN1712" i="1"/>
  <c r="DO1712" i="1"/>
  <c r="DP1712" i="1"/>
  <c r="DQ1712" i="1"/>
  <c r="DR1712" i="1"/>
  <c r="DS1712" i="1"/>
  <c r="DM1715" i="1"/>
  <c r="DN1715" i="1"/>
  <c r="DO1715" i="1"/>
  <c r="DP1715" i="1"/>
  <c r="DQ1715" i="1"/>
  <c r="DR1715" i="1"/>
  <c r="DS1715" i="1"/>
  <c r="DM1716" i="1"/>
  <c r="DN1716" i="1"/>
  <c r="DO1716" i="1"/>
  <c r="DP1716" i="1"/>
  <c r="DQ1716" i="1"/>
  <c r="DR1716" i="1"/>
  <c r="DS1716" i="1"/>
  <c r="DM1717" i="1"/>
  <c r="DN1717" i="1"/>
  <c r="DO1717" i="1"/>
  <c r="DP1717" i="1"/>
  <c r="DQ1717" i="1"/>
  <c r="DR1717" i="1"/>
  <c r="DS1717" i="1"/>
  <c r="DM1719" i="1"/>
  <c r="DN1719" i="1"/>
  <c r="DO1719" i="1"/>
  <c r="DP1719" i="1"/>
  <c r="DQ1719" i="1"/>
  <c r="DR1719" i="1"/>
  <c r="DS1719" i="1"/>
  <c r="DM1722" i="1"/>
  <c r="DN1722" i="1"/>
  <c r="DO1722" i="1"/>
  <c r="DP1722" i="1"/>
  <c r="DQ1722" i="1"/>
  <c r="DR1722" i="1"/>
  <c r="DS1722" i="1"/>
  <c r="DM1723" i="1"/>
  <c r="DN1723" i="1"/>
  <c r="DO1723" i="1"/>
  <c r="DP1723" i="1"/>
  <c r="DQ1723" i="1"/>
  <c r="DR1723" i="1"/>
  <c r="DS1723" i="1"/>
  <c r="DM1724" i="1"/>
  <c r="DN1724" i="1"/>
  <c r="DO1724" i="1"/>
  <c r="DP1724" i="1"/>
  <c r="DQ1724" i="1"/>
  <c r="DR1724" i="1"/>
  <c r="DS1724" i="1"/>
  <c r="DM1725" i="1"/>
  <c r="DN1725" i="1"/>
  <c r="DO1725" i="1"/>
  <c r="DP1725" i="1"/>
  <c r="DQ1725" i="1"/>
  <c r="DR1725" i="1"/>
  <c r="DS1725" i="1"/>
  <c r="DM1726" i="1"/>
  <c r="DN1726" i="1"/>
  <c r="DO1726" i="1"/>
  <c r="DP1726" i="1"/>
  <c r="DQ1726" i="1"/>
  <c r="DR1726" i="1"/>
  <c r="DS1726" i="1"/>
  <c r="DM1727" i="1"/>
  <c r="DN1727" i="1"/>
  <c r="DO1727" i="1"/>
  <c r="DP1727" i="1"/>
  <c r="DQ1727" i="1"/>
  <c r="DR1727" i="1"/>
  <c r="DS1727" i="1"/>
  <c r="DM1728" i="1"/>
  <c r="DN1728" i="1"/>
  <c r="DO1728" i="1"/>
  <c r="DP1728" i="1"/>
  <c r="DQ1728" i="1"/>
  <c r="DR1728" i="1"/>
  <c r="DS1728" i="1"/>
  <c r="DM1729" i="1"/>
  <c r="DN1729" i="1"/>
  <c r="DO1729" i="1"/>
  <c r="DP1729" i="1"/>
  <c r="DQ1729" i="1"/>
  <c r="DR1729" i="1"/>
  <c r="DS1729" i="1"/>
  <c r="DM1730" i="1"/>
  <c r="DN1730" i="1"/>
  <c r="DO1730" i="1"/>
  <c r="DP1730" i="1"/>
  <c r="DQ1730" i="1"/>
  <c r="DR1730" i="1"/>
  <c r="DS1730" i="1"/>
  <c r="DM1732" i="1"/>
  <c r="DN1732" i="1"/>
  <c r="DO1732" i="1"/>
  <c r="DP1732" i="1"/>
  <c r="DQ1732" i="1"/>
  <c r="DR1732" i="1"/>
  <c r="DS1732" i="1"/>
  <c r="DM1733" i="1"/>
  <c r="DN1733" i="1"/>
  <c r="DO1733" i="1"/>
  <c r="DP1733" i="1"/>
  <c r="DQ1733" i="1"/>
  <c r="DR1733" i="1"/>
  <c r="DS1733" i="1"/>
  <c r="DM1734" i="1"/>
  <c r="DN1734" i="1"/>
  <c r="DO1734" i="1"/>
  <c r="DP1734" i="1"/>
  <c r="DQ1734" i="1"/>
  <c r="DR1734" i="1"/>
  <c r="DS1734" i="1"/>
  <c r="DM1735" i="1"/>
  <c r="DN1735" i="1"/>
  <c r="DO1735" i="1"/>
  <c r="DP1735" i="1"/>
  <c r="DQ1735" i="1"/>
  <c r="DR1735" i="1"/>
  <c r="DS1735" i="1"/>
  <c r="DM1737" i="1"/>
  <c r="DN1737" i="1"/>
  <c r="DO1737" i="1"/>
  <c r="DP1737" i="1"/>
  <c r="DQ1737" i="1"/>
  <c r="DR1737" i="1"/>
  <c r="DS1737" i="1"/>
  <c r="DM1739" i="1"/>
  <c r="DN1739" i="1"/>
  <c r="DO1739" i="1"/>
  <c r="DP1739" i="1"/>
  <c r="DQ1739" i="1"/>
  <c r="DR1739" i="1"/>
  <c r="DS1739" i="1"/>
  <c r="DM1740" i="1"/>
  <c r="DN1740" i="1"/>
  <c r="DO1740" i="1"/>
  <c r="DP1740" i="1"/>
  <c r="DQ1740" i="1"/>
  <c r="DR1740" i="1"/>
  <c r="DS1740" i="1"/>
  <c r="DM1741" i="1"/>
  <c r="DN1741" i="1"/>
  <c r="DO1741" i="1"/>
  <c r="DP1741" i="1"/>
  <c r="DQ1741" i="1"/>
  <c r="DR1741" i="1"/>
  <c r="DS1741" i="1"/>
  <c r="DM1742" i="1"/>
  <c r="DN1742" i="1"/>
  <c r="DO1742" i="1"/>
  <c r="DP1742" i="1"/>
  <c r="DQ1742" i="1"/>
  <c r="DR1742" i="1"/>
  <c r="DS1742" i="1"/>
  <c r="DM1743" i="1"/>
  <c r="DN1743" i="1"/>
  <c r="DO1743" i="1"/>
  <c r="DP1743" i="1"/>
  <c r="DQ1743" i="1"/>
  <c r="DR1743" i="1"/>
  <c r="DS1743" i="1"/>
  <c r="DM1744" i="1"/>
  <c r="DN1744" i="1"/>
  <c r="DO1744" i="1"/>
  <c r="DP1744" i="1"/>
  <c r="DQ1744" i="1"/>
  <c r="DR1744" i="1"/>
  <c r="DS1744" i="1"/>
  <c r="DM1745" i="1"/>
  <c r="DN1745" i="1"/>
  <c r="DO1745" i="1"/>
  <c r="DP1745" i="1"/>
  <c r="DQ1745" i="1"/>
  <c r="DR1745" i="1"/>
  <c r="DS1745" i="1"/>
  <c r="DM1746" i="1"/>
  <c r="DN1746" i="1"/>
  <c r="DO1746" i="1"/>
  <c r="DP1746" i="1"/>
  <c r="DQ1746" i="1"/>
  <c r="DR1746" i="1"/>
  <c r="DS1746" i="1"/>
  <c r="DM1747" i="1"/>
  <c r="DN1747" i="1"/>
  <c r="DO1747" i="1"/>
  <c r="DP1747" i="1"/>
  <c r="DQ1747" i="1"/>
  <c r="DR1747" i="1"/>
  <c r="DS1747" i="1"/>
  <c r="DM1748" i="1"/>
  <c r="DN1748" i="1"/>
  <c r="DO1748" i="1"/>
  <c r="DP1748" i="1"/>
  <c r="DQ1748" i="1"/>
  <c r="DR1748" i="1"/>
  <c r="DS1748" i="1"/>
  <c r="DM1749" i="1"/>
  <c r="DN1749" i="1"/>
  <c r="DO1749" i="1"/>
  <c r="DP1749" i="1"/>
  <c r="DQ1749" i="1"/>
  <c r="DR1749" i="1"/>
  <c r="DS1749" i="1"/>
  <c r="DM1750" i="1"/>
  <c r="DN1750" i="1"/>
  <c r="DO1750" i="1"/>
  <c r="DP1750" i="1"/>
  <c r="DQ1750" i="1"/>
  <c r="DR1750" i="1"/>
  <c r="DS1750" i="1"/>
  <c r="DM1751" i="1"/>
  <c r="DN1751" i="1"/>
  <c r="DO1751" i="1"/>
  <c r="DP1751" i="1"/>
  <c r="DQ1751" i="1"/>
  <c r="DR1751" i="1"/>
  <c r="DS1751" i="1"/>
  <c r="DM1752" i="1"/>
  <c r="DN1752" i="1"/>
  <c r="DO1752" i="1"/>
  <c r="DP1752" i="1"/>
  <c r="DQ1752" i="1"/>
  <c r="DR1752" i="1"/>
  <c r="DS1752" i="1"/>
  <c r="DM1753" i="1"/>
  <c r="DN1753" i="1"/>
  <c r="DO1753" i="1"/>
  <c r="DP1753" i="1"/>
  <c r="DQ1753" i="1"/>
  <c r="DR1753" i="1"/>
  <c r="DS1753" i="1"/>
  <c r="DM1754" i="1"/>
  <c r="DN1754" i="1"/>
  <c r="DO1754" i="1"/>
  <c r="DP1754" i="1"/>
  <c r="DQ1754" i="1"/>
  <c r="DR1754" i="1"/>
  <c r="DS1754" i="1"/>
  <c r="DM1755" i="1"/>
  <c r="DN1755" i="1"/>
  <c r="DO1755" i="1"/>
  <c r="DP1755" i="1"/>
  <c r="DQ1755" i="1"/>
  <c r="DR1755" i="1"/>
  <c r="DS1755" i="1"/>
  <c r="DM1756" i="1"/>
  <c r="DN1756" i="1"/>
  <c r="DO1756" i="1"/>
  <c r="DP1756" i="1"/>
  <c r="DQ1756" i="1"/>
  <c r="DR1756" i="1"/>
  <c r="DS1756" i="1"/>
  <c r="DM1757" i="1"/>
  <c r="DN1757" i="1"/>
  <c r="DO1757" i="1"/>
  <c r="DP1757" i="1"/>
  <c r="DQ1757" i="1"/>
  <c r="DR1757" i="1"/>
  <c r="DS1757" i="1"/>
  <c r="DM1758" i="1"/>
  <c r="DN1758" i="1"/>
  <c r="DO1758" i="1"/>
  <c r="DP1758" i="1"/>
  <c r="DQ1758" i="1"/>
  <c r="DR1758" i="1"/>
  <c r="DS1758" i="1"/>
  <c r="DM1759" i="1"/>
  <c r="DN1759" i="1"/>
  <c r="DO1759" i="1"/>
  <c r="DP1759" i="1"/>
  <c r="DQ1759" i="1"/>
  <c r="DR1759" i="1"/>
  <c r="DS1759" i="1"/>
  <c r="DM1762" i="1"/>
  <c r="DN1762" i="1"/>
  <c r="DO1762" i="1"/>
  <c r="DP1762" i="1"/>
  <c r="DQ1762" i="1"/>
  <c r="DR1762" i="1"/>
  <c r="DS1762" i="1"/>
  <c r="DM1763" i="1"/>
  <c r="DN1763" i="1"/>
  <c r="DO1763" i="1"/>
  <c r="DP1763" i="1"/>
  <c r="DQ1763" i="1"/>
  <c r="DR1763" i="1"/>
  <c r="DS1763" i="1"/>
  <c r="DM1764" i="1"/>
  <c r="DN1764" i="1"/>
  <c r="DO1764" i="1"/>
  <c r="DP1764" i="1"/>
  <c r="DQ1764" i="1"/>
  <c r="DR1764" i="1"/>
  <c r="DS1764" i="1"/>
  <c r="DM1765" i="1"/>
  <c r="DN1765" i="1"/>
  <c r="DO1765" i="1"/>
  <c r="DP1765" i="1"/>
  <c r="DQ1765" i="1"/>
  <c r="DR1765" i="1"/>
  <c r="DS1765" i="1"/>
  <c r="DM1766" i="1"/>
  <c r="DN1766" i="1"/>
  <c r="DO1766" i="1"/>
  <c r="DP1766" i="1"/>
  <c r="DQ1766" i="1"/>
  <c r="DR1766" i="1"/>
  <c r="DS1766" i="1"/>
  <c r="DM1769" i="1"/>
  <c r="DN1769" i="1"/>
  <c r="DO1769" i="1"/>
  <c r="DP1769" i="1"/>
  <c r="DQ1769" i="1"/>
  <c r="DR1769" i="1"/>
  <c r="DS1769" i="1"/>
  <c r="DM1771" i="1"/>
  <c r="DN1771" i="1"/>
  <c r="DO1771" i="1"/>
  <c r="DP1771" i="1"/>
  <c r="DQ1771" i="1"/>
  <c r="DR1771" i="1"/>
  <c r="DS1771" i="1"/>
  <c r="DM1772" i="1"/>
  <c r="DN1772" i="1"/>
  <c r="DO1772" i="1"/>
  <c r="DP1772" i="1"/>
  <c r="DQ1772" i="1"/>
  <c r="DR1772" i="1"/>
  <c r="DS1772" i="1"/>
  <c r="DM1773" i="1"/>
  <c r="DN1773" i="1"/>
  <c r="DO1773" i="1"/>
  <c r="DP1773" i="1"/>
  <c r="DQ1773" i="1"/>
  <c r="DR1773" i="1"/>
  <c r="DS1773" i="1"/>
  <c r="DM1775" i="1"/>
  <c r="DN1775" i="1"/>
  <c r="DO1775" i="1"/>
  <c r="DP1775" i="1"/>
  <c r="DQ1775" i="1"/>
  <c r="DR1775" i="1"/>
  <c r="DS1775" i="1"/>
  <c r="DM1776" i="1"/>
  <c r="DN1776" i="1"/>
  <c r="DO1776" i="1"/>
  <c r="DP1776" i="1"/>
  <c r="DQ1776" i="1"/>
  <c r="DR1776" i="1"/>
  <c r="DS1776" i="1"/>
  <c r="DM1777" i="1"/>
  <c r="DN1777" i="1"/>
  <c r="DO1777" i="1"/>
  <c r="DP1777" i="1"/>
  <c r="DQ1777" i="1"/>
  <c r="DR1777" i="1"/>
  <c r="DS1777" i="1"/>
  <c r="DM1778" i="1"/>
  <c r="DN1778" i="1"/>
  <c r="DO1778" i="1"/>
  <c r="DP1778" i="1"/>
  <c r="DQ1778" i="1"/>
  <c r="DR1778" i="1"/>
  <c r="DS1778" i="1"/>
  <c r="DM1779" i="1"/>
  <c r="DN1779" i="1"/>
  <c r="DO1779" i="1"/>
  <c r="DP1779" i="1"/>
  <c r="DQ1779" i="1"/>
  <c r="DR1779" i="1"/>
  <c r="DS1779" i="1"/>
  <c r="DM1780" i="1"/>
  <c r="DN1780" i="1"/>
  <c r="DO1780" i="1"/>
  <c r="DP1780" i="1"/>
  <c r="DQ1780" i="1"/>
  <c r="DR1780" i="1"/>
  <c r="DS1780" i="1"/>
  <c r="DM1781" i="1"/>
  <c r="DN1781" i="1"/>
  <c r="DO1781" i="1"/>
  <c r="DP1781" i="1"/>
  <c r="DQ1781" i="1"/>
  <c r="DR1781" i="1"/>
  <c r="DS1781" i="1"/>
  <c r="DM1782" i="1"/>
  <c r="DN1782" i="1"/>
  <c r="DO1782" i="1"/>
  <c r="DP1782" i="1"/>
  <c r="DQ1782" i="1"/>
  <c r="DR1782" i="1"/>
  <c r="DS1782" i="1"/>
  <c r="DM1783" i="1"/>
  <c r="DN1783" i="1"/>
  <c r="DO1783" i="1"/>
  <c r="DP1783" i="1"/>
  <c r="DQ1783" i="1"/>
  <c r="DR1783" i="1"/>
  <c r="DS1783" i="1"/>
  <c r="DM1784" i="1"/>
  <c r="DN1784" i="1"/>
  <c r="DO1784" i="1"/>
  <c r="DP1784" i="1"/>
  <c r="DQ1784" i="1"/>
  <c r="DR1784" i="1"/>
  <c r="DS1784" i="1"/>
  <c r="DM1785" i="1"/>
  <c r="DN1785" i="1"/>
  <c r="DO1785" i="1"/>
  <c r="DP1785" i="1"/>
  <c r="DQ1785" i="1"/>
  <c r="DR1785" i="1"/>
  <c r="DS1785" i="1"/>
  <c r="DM1786" i="1"/>
  <c r="DN1786" i="1"/>
  <c r="DO1786" i="1"/>
  <c r="DP1786" i="1"/>
  <c r="DQ1786" i="1"/>
  <c r="DR1786" i="1"/>
  <c r="DS1786" i="1"/>
  <c r="DM1787" i="1"/>
  <c r="DN1787" i="1"/>
  <c r="DO1787" i="1"/>
  <c r="DP1787" i="1"/>
  <c r="DQ1787" i="1"/>
  <c r="DR1787" i="1"/>
  <c r="DS1787" i="1"/>
  <c r="DM1788" i="1"/>
  <c r="DN1788" i="1"/>
  <c r="DO1788" i="1"/>
  <c r="DP1788" i="1"/>
  <c r="DQ1788" i="1"/>
  <c r="DR1788" i="1"/>
  <c r="DS1788" i="1"/>
  <c r="DM1792" i="1"/>
  <c r="DN1792" i="1"/>
  <c r="DO1792" i="1"/>
  <c r="DP1792" i="1"/>
  <c r="DQ1792" i="1"/>
  <c r="DR1792" i="1"/>
  <c r="DS1792" i="1"/>
  <c r="DM1794" i="1"/>
  <c r="DN1794" i="1"/>
  <c r="DO1794" i="1"/>
  <c r="DP1794" i="1"/>
  <c r="DQ1794" i="1"/>
  <c r="DR1794" i="1"/>
  <c r="DS1794" i="1"/>
  <c r="DM1795" i="1"/>
  <c r="DN1795" i="1"/>
  <c r="DO1795" i="1"/>
  <c r="DP1795" i="1"/>
  <c r="DQ1795" i="1"/>
  <c r="DR1795" i="1"/>
  <c r="DS1795" i="1"/>
  <c r="DM1796" i="1"/>
  <c r="DN1796" i="1"/>
  <c r="DO1796" i="1"/>
  <c r="DP1796" i="1"/>
  <c r="DQ1796" i="1"/>
  <c r="DR1796" i="1"/>
  <c r="DS1796" i="1"/>
  <c r="DM1797" i="1"/>
  <c r="DN1797" i="1"/>
  <c r="DO1797" i="1"/>
  <c r="DP1797" i="1"/>
  <c r="DQ1797" i="1"/>
  <c r="DR1797" i="1"/>
  <c r="DS1797" i="1"/>
  <c r="DM1798" i="1"/>
  <c r="DN1798" i="1"/>
  <c r="DO1798" i="1"/>
  <c r="DP1798" i="1"/>
  <c r="DQ1798" i="1"/>
  <c r="DR1798" i="1"/>
  <c r="DS1798" i="1"/>
  <c r="DM1799" i="1"/>
  <c r="DN1799" i="1"/>
  <c r="DO1799" i="1"/>
  <c r="DP1799" i="1"/>
  <c r="DQ1799" i="1"/>
  <c r="DR1799" i="1"/>
  <c r="DS1799" i="1"/>
  <c r="DM1800" i="1"/>
  <c r="DN1800" i="1"/>
  <c r="DO1800" i="1"/>
  <c r="DP1800" i="1"/>
  <c r="DQ1800" i="1"/>
  <c r="DR1800" i="1"/>
  <c r="DS1800" i="1"/>
  <c r="DM1801" i="1"/>
  <c r="DN1801" i="1"/>
  <c r="DO1801" i="1"/>
  <c r="DP1801" i="1"/>
  <c r="DQ1801" i="1"/>
  <c r="DR1801" i="1"/>
  <c r="DS1801" i="1"/>
  <c r="DM1802" i="1"/>
  <c r="DN1802" i="1"/>
  <c r="DO1802" i="1"/>
  <c r="DP1802" i="1"/>
  <c r="DQ1802" i="1"/>
  <c r="DR1802" i="1"/>
  <c r="DS1802" i="1"/>
  <c r="DM1803" i="1"/>
  <c r="DN1803" i="1"/>
  <c r="DO1803" i="1"/>
  <c r="DP1803" i="1"/>
  <c r="DQ1803" i="1"/>
  <c r="DR1803" i="1"/>
  <c r="DS1803" i="1"/>
  <c r="DM1804" i="1"/>
  <c r="DN1804" i="1"/>
  <c r="DO1804" i="1"/>
  <c r="DP1804" i="1"/>
  <c r="DQ1804" i="1"/>
  <c r="DR1804" i="1"/>
  <c r="DS1804" i="1"/>
  <c r="DM1805" i="1"/>
  <c r="DN1805" i="1"/>
  <c r="DO1805" i="1"/>
  <c r="DP1805" i="1"/>
  <c r="DQ1805" i="1"/>
  <c r="DR1805" i="1"/>
  <c r="DS1805" i="1"/>
  <c r="DM1806" i="1"/>
  <c r="DN1806" i="1"/>
  <c r="DO1806" i="1"/>
  <c r="DP1806" i="1"/>
  <c r="DQ1806" i="1"/>
  <c r="DR1806" i="1"/>
  <c r="DS1806" i="1"/>
  <c r="DM1807" i="1"/>
  <c r="DN1807" i="1"/>
  <c r="DO1807" i="1"/>
  <c r="DP1807" i="1"/>
  <c r="DQ1807" i="1"/>
  <c r="DR1807" i="1"/>
  <c r="DS1807" i="1"/>
  <c r="DM1808" i="1"/>
  <c r="DN1808" i="1"/>
  <c r="DO1808" i="1"/>
  <c r="DP1808" i="1"/>
  <c r="DQ1808" i="1"/>
  <c r="DR1808" i="1"/>
  <c r="DS1808" i="1"/>
  <c r="DM1809" i="1"/>
  <c r="DN1809" i="1"/>
  <c r="DO1809" i="1"/>
  <c r="DP1809" i="1"/>
  <c r="DQ1809" i="1"/>
  <c r="DR1809" i="1"/>
  <c r="DS1809" i="1"/>
  <c r="DM1810" i="1"/>
  <c r="DN1810" i="1"/>
  <c r="DO1810" i="1"/>
  <c r="DP1810" i="1"/>
  <c r="DQ1810" i="1"/>
  <c r="DR1810" i="1"/>
  <c r="DS1810" i="1"/>
  <c r="DM1811" i="1"/>
  <c r="DN1811" i="1"/>
  <c r="DO1811" i="1"/>
  <c r="DP1811" i="1"/>
  <c r="DQ1811" i="1"/>
  <c r="DR1811" i="1"/>
  <c r="DS1811" i="1"/>
  <c r="DM1812" i="1"/>
  <c r="DN1812" i="1"/>
  <c r="DO1812" i="1"/>
  <c r="DP1812" i="1"/>
  <c r="DQ1812" i="1"/>
  <c r="DR1812" i="1"/>
  <c r="DS1812" i="1"/>
  <c r="DM1813" i="1"/>
  <c r="DN1813" i="1"/>
  <c r="DO1813" i="1"/>
  <c r="DP1813" i="1"/>
  <c r="DQ1813" i="1"/>
  <c r="DR1813" i="1"/>
  <c r="DS1813" i="1"/>
  <c r="DM1814" i="1"/>
  <c r="DN1814" i="1"/>
  <c r="DO1814" i="1"/>
  <c r="DP1814" i="1"/>
  <c r="DQ1814" i="1"/>
  <c r="DR1814" i="1"/>
  <c r="DS1814" i="1"/>
  <c r="DM1815" i="1"/>
  <c r="DN1815" i="1"/>
  <c r="DO1815" i="1"/>
  <c r="DP1815" i="1"/>
  <c r="DQ1815" i="1"/>
  <c r="DR1815" i="1"/>
  <c r="DS1815" i="1"/>
  <c r="DM1816" i="1"/>
  <c r="DN1816" i="1"/>
  <c r="DO1816" i="1"/>
  <c r="DP1816" i="1"/>
  <c r="DQ1816" i="1"/>
  <c r="DR1816" i="1"/>
  <c r="DS1816" i="1"/>
  <c r="DM1817" i="1"/>
  <c r="DN1817" i="1"/>
  <c r="DO1817" i="1"/>
  <c r="DP1817" i="1"/>
  <c r="DQ1817" i="1"/>
  <c r="DR1817" i="1"/>
  <c r="DS1817" i="1"/>
  <c r="DM1818" i="1"/>
  <c r="DN1818" i="1"/>
  <c r="DO1818" i="1"/>
  <c r="DP1818" i="1"/>
  <c r="DQ1818" i="1"/>
  <c r="DR1818" i="1"/>
  <c r="DS1818" i="1"/>
  <c r="DM1819" i="1"/>
  <c r="DN1819" i="1"/>
  <c r="DO1819" i="1"/>
  <c r="DP1819" i="1"/>
  <c r="DQ1819" i="1"/>
  <c r="DR1819" i="1"/>
  <c r="DS1819" i="1"/>
  <c r="DM1820" i="1"/>
  <c r="DN1820" i="1"/>
  <c r="DO1820" i="1"/>
  <c r="DP1820" i="1"/>
  <c r="DQ1820" i="1"/>
  <c r="DR1820" i="1"/>
  <c r="DS1820" i="1"/>
  <c r="DM1821" i="1"/>
  <c r="DN1821" i="1"/>
  <c r="DO1821" i="1"/>
  <c r="DP1821" i="1"/>
  <c r="DQ1821" i="1"/>
  <c r="DR1821" i="1"/>
  <c r="DS1821" i="1"/>
  <c r="DM1822" i="1"/>
  <c r="DN1822" i="1"/>
  <c r="DO1822" i="1"/>
  <c r="DP1822" i="1"/>
  <c r="DQ1822" i="1"/>
  <c r="DR1822" i="1"/>
  <c r="DS1822" i="1"/>
  <c r="DM1823" i="1"/>
  <c r="DN1823" i="1"/>
  <c r="DO1823" i="1"/>
  <c r="DP1823" i="1"/>
  <c r="DQ1823" i="1"/>
  <c r="DR1823" i="1"/>
  <c r="DS1823" i="1"/>
  <c r="DM1824" i="1"/>
  <c r="DN1824" i="1"/>
  <c r="DO1824" i="1"/>
  <c r="DP1824" i="1"/>
  <c r="DQ1824" i="1"/>
  <c r="DR1824" i="1"/>
  <c r="DS1824" i="1"/>
  <c r="DM1825" i="1"/>
  <c r="DN1825" i="1"/>
  <c r="DO1825" i="1"/>
  <c r="DP1825" i="1"/>
  <c r="DQ1825" i="1"/>
  <c r="DR1825" i="1"/>
  <c r="DS1825" i="1"/>
  <c r="DM1826" i="1"/>
  <c r="DN1826" i="1"/>
  <c r="DO1826" i="1"/>
  <c r="DP1826" i="1"/>
  <c r="DQ1826" i="1"/>
  <c r="DR1826" i="1"/>
  <c r="DS1826" i="1"/>
  <c r="DM1829" i="1"/>
  <c r="DN1829" i="1"/>
  <c r="DO1829" i="1"/>
  <c r="DP1829" i="1"/>
  <c r="DQ1829" i="1"/>
  <c r="DR1829" i="1"/>
  <c r="DS1829" i="1"/>
  <c r="DM1831" i="1"/>
  <c r="DN1831" i="1"/>
  <c r="DO1831" i="1"/>
  <c r="DP1831" i="1"/>
  <c r="DQ1831" i="1"/>
  <c r="DR1831" i="1"/>
  <c r="DS1831" i="1"/>
  <c r="DM1832" i="1"/>
  <c r="DN1832" i="1"/>
  <c r="DO1832" i="1"/>
  <c r="DP1832" i="1"/>
  <c r="DQ1832" i="1"/>
  <c r="DR1832" i="1"/>
  <c r="DS1832" i="1"/>
  <c r="DM1833" i="1"/>
  <c r="DN1833" i="1"/>
  <c r="DO1833" i="1"/>
  <c r="DP1833" i="1"/>
  <c r="DQ1833" i="1"/>
  <c r="DR1833" i="1"/>
  <c r="DS1833" i="1"/>
  <c r="DM1834" i="1"/>
  <c r="DN1834" i="1"/>
  <c r="DO1834" i="1"/>
  <c r="DP1834" i="1"/>
  <c r="DQ1834" i="1"/>
  <c r="DR1834" i="1"/>
  <c r="DS1834" i="1"/>
  <c r="DM1836" i="1"/>
  <c r="DN1836" i="1"/>
  <c r="DO1836" i="1"/>
  <c r="DP1836" i="1"/>
  <c r="DQ1836" i="1"/>
  <c r="DR1836" i="1"/>
  <c r="DS1836" i="1"/>
  <c r="DM1838" i="1"/>
  <c r="DN1838" i="1"/>
  <c r="DO1838" i="1"/>
  <c r="DP1838" i="1"/>
  <c r="DQ1838" i="1"/>
  <c r="DR1838" i="1"/>
  <c r="DS1838" i="1"/>
  <c r="DM1839" i="1"/>
  <c r="DN1839" i="1"/>
  <c r="DO1839" i="1"/>
  <c r="DP1839" i="1"/>
  <c r="DQ1839" i="1"/>
  <c r="DR1839" i="1"/>
  <c r="DS1839" i="1"/>
  <c r="DM1840" i="1"/>
  <c r="DN1840" i="1"/>
  <c r="DO1840" i="1"/>
  <c r="DP1840" i="1"/>
  <c r="DQ1840" i="1"/>
  <c r="DR1840" i="1"/>
  <c r="DS1840" i="1"/>
  <c r="DM1842" i="1"/>
  <c r="DN1842" i="1"/>
  <c r="DO1842" i="1"/>
  <c r="DP1842" i="1"/>
  <c r="DQ1842" i="1"/>
  <c r="DR1842" i="1"/>
  <c r="DS1842" i="1"/>
  <c r="DM1843" i="1"/>
  <c r="DN1843" i="1"/>
  <c r="DO1843" i="1"/>
  <c r="DP1843" i="1"/>
  <c r="DQ1843" i="1"/>
  <c r="DR1843" i="1"/>
  <c r="DS1843" i="1"/>
  <c r="DM1844" i="1"/>
  <c r="DN1844" i="1"/>
  <c r="DO1844" i="1"/>
  <c r="DP1844" i="1"/>
  <c r="DQ1844" i="1"/>
  <c r="DR1844" i="1"/>
  <c r="DS1844" i="1"/>
  <c r="DM1845" i="1"/>
  <c r="DN1845" i="1"/>
  <c r="DO1845" i="1"/>
  <c r="DP1845" i="1"/>
  <c r="DQ1845" i="1"/>
  <c r="DR1845" i="1"/>
  <c r="DS1845" i="1"/>
  <c r="DM1846" i="1"/>
  <c r="DN1846" i="1"/>
  <c r="DO1846" i="1"/>
  <c r="DP1846" i="1"/>
  <c r="DQ1846" i="1"/>
  <c r="DR1846" i="1"/>
  <c r="DS1846" i="1"/>
  <c r="DM1847" i="1"/>
  <c r="DN1847" i="1"/>
  <c r="DO1847" i="1"/>
  <c r="DP1847" i="1"/>
  <c r="DQ1847" i="1"/>
  <c r="DR1847" i="1"/>
  <c r="DS1847" i="1"/>
  <c r="DM1848" i="1"/>
  <c r="DN1848" i="1"/>
  <c r="DO1848" i="1"/>
  <c r="DP1848" i="1"/>
  <c r="DQ1848" i="1"/>
  <c r="DR1848" i="1"/>
  <c r="DS1848" i="1"/>
  <c r="DM1850" i="1"/>
  <c r="DN1850" i="1"/>
  <c r="DO1850" i="1"/>
  <c r="DP1850" i="1"/>
  <c r="DQ1850" i="1"/>
  <c r="DR1850" i="1"/>
  <c r="DS1850" i="1"/>
  <c r="DM1851" i="1"/>
  <c r="DN1851" i="1"/>
  <c r="DO1851" i="1"/>
  <c r="DP1851" i="1"/>
  <c r="DQ1851" i="1"/>
  <c r="DR1851" i="1"/>
  <c r="DS1851" i="1"/>
  <c r="DM1852" i="1"/>
  <c r="DN1852" i="1"/>
  <c r="DO1852" i="1"/>
  <c r="DP1852" i="1"/>
  <c r="DQ1852" i="1"/>
  <c r="DR1852" i="1"/>
  <c r="DS1852" i="1"/>
  <c r="DM1853" i="1"/>
  <c r="DN1853" i="1"/>
  <c r="DO1853" i="1"/>
  <c r="DP1853" i="1"/>
  <c r="DQ1853" i="1"/>
  <c r="DR1853" i="1"/>
  <c r="DS1853" i="1"/>
  <c r="DM1854" i="1"/>
  <c r="DN1854" i="1"/>
  <c r="DO1854" i="1"/>
  <c r="DP1854" i="1"/>
  <c r="DQ1854" i="1"/>
  <c r="DR1854" i="1"/>
  <c r="DS1854" i="1"/>
  <c r="DM1855" i="1"/>
  <c r="DN1855" i="1"/>
  <c r="DO1855" i="1"/>
  <c r="DP1855" i="1"/>
  <c r="DQ1855" i="1"/>
  <c r="DR1855" i="1"/>
  <c r="DS1855" i="1"/>
  <c r="DM1856" i="1"/>
  <c r="DN1856" i="1"/>
  <c r="DO1856" i="1"/>
  <c r="DP1856" i="1"/>
  <c r="DQ1856" i="1"/>
  <c r="DR1856" i="1"/>
  <c r="DS1856" i="1"/>
  <c r="DM1857" i="1"/>
  <c r="DN1857" i="1"/>
  <c r="DO1857" i="1"/>
  <c r="DP1857" i="1"/>
  <c r="DQ1857" i="1"/>
  <c r="DR1857" i="1"/>
  <c r="DS1857" i="1"/>
  <c r="DM1858" i="1"/>
  <c r="DN1858" i="1"/>
  <c r="DO1858" i="1"/>
  <c r="DP1858" i="1"/>
  <c r="DQ1858" i="1"/>
  <c r="DR1858" i="1"/>
  <c r="DS1858" i="1"/>
  <c r="DM1859" i="1"/>
  <c r="DN1859" i="1"/>
  <c r="DO1859" i="1"/>
  <c r="DP1859" i="1"/>
  <c r="DQ1859" i="1"/>
  <c r="DR1859" i="1"/>
  <c r="DS1859" i="1"/>
  <c r="DM1861" i="1"/>
  <c r="DN1861" i="1"/>
  <c r="DO1861" i="1"/>
  <c r="DP1861" i="1"/>
  <c r="DQ1861" i="1"/>
  <c r="DR1861" i="1"/>
  <c r="DS1861" i="1"/>
  <c r="DM1862" i="1"/>
  <c r="DN1862" i="1"/>
  <c r="DO1862" i="1"/>
  <c r="DP1862" i="1"/>
  <c r="DQ1862" i="1"/>
  <c r="DR1862" i="1"/>
  <c r="DS1862" i="1"/>
  <c r="DM1863" i="1"/>
  <c r="DN1863" i="1"/>
  <c r="DO1863" i="1"/>
  <c r="DP1863" i="1"/>
  <c r="DQ1863" i="1"/>
  <c r="DR1863" i="1"/>
  <c r="DS1863" i="1"/>
  <c r="DM1864" i="1"/>
  <c r="DN1864" i="1"/>
  <c r="DO1864" i="1"/>
  <c r="DP1864" i="1"/>
  <c r="DQ1864" i="1"/>
  <c r="DR1864" i="1"/>
  <c r="DS1864" i="1"/>
  <c r="DM1865" i="1"/>
  <c r="DN1865" i="1"/>
  <c r="DO1865" i="1"/>
  <c r="DP1865" i="1"/>
  <c r="DQ1865" i="1"/>
  <c r="DR1865" i="1"/>
  <c r="DS1865" i="1"/>
  <c r="DM1867" i="1"/>
  <c r="DN1867" i="1"/>
  <c r="DO1867" i="1"/>
  <c r="DP1867" i="1"/>
  <c r="DQ1867" i="1"/>
  <c r="DR1867" i="1"/>
  <c r="DS1867" i="1"/>
  <c r="DM1868" i="1"/>
  <c r="DN1868" i="1"/>
  <c r="DO1868" i="1"/>
  <c r="DP1868" i="1"/>
  <c r="DQ1868" i="1"/>
  <c r="DR1868" i="1"/>
  <c r="DS1868" i="1"/>
  <c r="DM1870" i="1"/>
  <c r="DN1870" i="1"/>
  <c r="DO1870" i="1"/>
  <c r="DP1870" i="1"/>
  <c r="DQ1870" i="1"/>
  <c r="DR1870" i="1"/>
  <c r="DS1870" i="1"/>
  <c r="DM1871" i="1"/>
  <c r="DN1871" i="1"/>
  <c r="DO1871" i="1"/>
  <c r="DP1871" i="1"/>
  <c r="DQ1871" i="1"/>
  <c r="DR1871" i="1"/>
  <c r="DS1871" i="1"/>
  <c r="DM1872" i="1"/>
  <c r="DN1872" i="1"/>
  <c r="DO1872" i="1"/>
  <c r="DP1872" i="1"/>
  <c r="DQ1872" i="1"/>
  <c r="DR1872" i="1"/>
  <c r="DS1872" i="1"/>
  <c r="DM1873" i="1"/>
  <c r="DN1873" i="1"/>
  <c r="DO1873" i="1"/>
  <c r="DP1873" i="1"/>
  <c r="DQ1873" i="1"/>
  <c r="DR1873" i="1"/>
  <c r="DS1873" i="1"/>
  <c r="DM1875" i="1"/>
  <c r="DN1875" i="1"/>
  <c r="DO1875" i="1"/>
  <c r="DP1875" i="1"/>
  <c r="DQ1875" i="1"/>
  <c r="DR1875" i="1"/>
  <c r="DS1875" i="1"/>
  <c r="DM1877" i="1"/>
  <c r="DN1877" i="1"/>
  <c r="DO1877" i="1"/>
  <c r="DP1877" i="1"/>
  <c r="DQ1877" i="1"/>
  <c r="DR1877" i="1"/>
  <c r="DS1877" i="1"/>
  <c r="DM1878" i="1"/>
  <c r="DN1878" i="1"/>
  <c r="DO1878" i="1"/>
  <c r="DP1878" i="1"/>
  <c r="DQ1878" i="1"/>
  <c r="DR1878" i="1"/>
  <c r="DS1878" i="1"/>
  <c r="DM1879" i="1"/>
  <c r="DN1879" i="1"/>
  <c r="DO1879" i="1"/>
  <c r="DP1879" i="1"/>
  <c r="DQ1879" i="1"/>
  <c r="DR1879" i="1"/>
  <c r="DS1879" i="1"/>
  <c r="DM1880" i="1"/>
  <c r="DN1880" i="1"/>
  <c r="DO1880" i="1"/>
  <c r="DP1880" i="1"/>
  <c r="DQ1880" i="1"/>
  <c r="DR1880" i="1"/>
  <c r="DS1880" i="1"/>
  <c r="DM1881" i="1"/>
  <c r="DN1881" i="1"/>
  <c r="DO1881" i="1"/>
  <c r="DP1881" i="1"/>
  <c r="DQ1881" i="1"/>
  <c r="DR1881" i="1"/>
  <c r="DS1881" i="1"/>
  <c r="DM1882" i="1"/>
  <c r="DN1882" i="1"/>
  <c r="DO1882" i="1"/>
  <c r="DP1882" i="1"/>
  <c r="DQ1882" i="1"/>
  <c r="DR1882" i="1"/>
  <c r="DS1882" i="1"/>
  <c r="DM1883" i="1"/>
  <c r="DN1883" i="1"/>
  <c r="DO1883" i="1"/>
  <c r="DP1883" i="1"/>
  <c r="DQ1883" i="1"/>
  <c r="DR1883" i="1"/>
  <c r="DS1883" i="1"/>
  <c r="DM1884" i="1"/>
  <c r="DN1884" i="1"/>
  <c r="DO1884" i="1"/>
  <c r="DP1884" i="1"/>
  <c r="DQ1884" i="1"/>
  <c r="DR1884" i="1"/>
  <c r="DS1884" i="1"/>
  <c r="DM1885" i="1"/>
  <c r="DN1885" i="1"/>
  <c r="DO1885" i="1"/>
  <c r="DP1885" i="1"/>
  <c r="DQ1885" i="1"/>
  <c r="DR1885" i="1"/>
  <c r="DS1885" i="1"/>
  <c r="DM1886" i="1"/>
  <c r="DN1886" i="1"/>
  <c r="DO1886" i="1"/>
  <c r="DP1886" i="1"/>
  <c r="DQ1886" i="1"/>
  <c r="DR1886" i="1"/>
  <c r="DS1886" i="1"/>
  <c r="DM1888" i="1"/>
  <c r="DN1888" i="1"/>
  <c r="DO1888" i="1"/>
  <c r="DP1888" i="1"/>
  <c r="DQ1888" i="1"/>
  <c r="DR1888" i="1"/>
  <c r="DS1888" i="1"/>
  <c r="DM1889" i="1"/>
  <c r="DN1889" i="1"/>
  <c r="DO1889" i="1"/>
  <c r="DP1889" i="1"/>
  <c r="DQ1889" i="1"/>
  <c r="DR1889" i="1"/>
  <c r="DS1889" i="1"/>
  <c r="DM1890" i="1"/>
  <c r="DN1890" i="1"/>
  <c r="DO1890" i="1"/>
  <c r="DP1890" i="1"/>
  <c r="DQ1890" i="1"/>
  <c r="DR1890" i="1"/>
  <c r="DS1890" i="1"/>
  <c r="DM1891" i="1"/>
  <c r="DN1891" i="1"/>
  <c r="DO1891" i="1"/>
  <c r="DP1891" i="1"/>
  <c r="DQ1891" i="1"/>
  <c r="DR1891" i="1"/>
  <c r="DS1891" i="1"/>
  <c r="DM1892" i="1"/>
  <c r="DN1892" i="1"/>
  <c r="DO1892" i="1"/>
  <c r="DP1892" i="1"/>
  <c r="DQ1892" i="1"/>
  <c r="DR1892" i="1"/>
  <c r="DS1892" i="1"/>
  <c r="DM1893" i="1"/>
  <c r="DN1893" i="1"/>
  <c r="DO1893" i="1"/>
  <c r="DP1893" i="1"/>
  <c r="DQ1893" i="1"/>
  <c r="DR1893" i="1"/>
  <c r="DS1893" i="1"/>
  <c r="DM1895" i="1"/>
  <c r="DN1895" i="1"/>
  <c r="DO1895" i="1"/>
  <c r="DP1895" i="1"/>
  <c r="DQ1895" i="1"/>
  <c r="DR1895" i="1"/>
  <c r="DS1895" i="1"/>
  <c r="DM1896" i="1"/>
  <c r="DN1896" i="1"/>
  <c r="DO1896" i="1"/>
  <c r="DP1896" i="1"/>
  <c r="DQ1896" i="1"/>
  <c r="DR1896" i="1"/>
  <c r="DS1896" i="1"/>
  <c r="DM1897" i="1"/>
  <c r="DN1897" i="1"/>
  <c r="DO1897" i="1"/>
  <c r="DP1897" i="1"/>
  <c r="DQ1897" i="1"/>
  <c r="DR1897" i="1"/>
  <c r="DS1897" i="1"/>
  <c r="DM1898" i="1"/>
  <c r="DN1898" i="1"/>
  <c r="DO1898" i="1"/>
  <c r="DP1898" i="1"/>
  <c r="DQ1898" i="1"/>
  <c r="DR1898" i="1"/>
  <c r="DS1898" i="1"/>
  <c r="DM1899" i="1"/>
  <c r="DN1899" i="1"/>
  <c r="DO1899" i="1"/>
  <c r="DP1899" i="1"/>
  <c r="DQ1899" i="1"/>
  <c r="DR1899" i="1"/>
  <c r="DS1899" i="1"/>
  <c r="DM1901" i="1"/>
  <c r="DN1901" i="1"/>
  <c r="DO1901" i="1"/>
  <c r="DP1901" i="1"/>
  <c r="DQ1901" i="1"/>
  <c r="DR1901" i="1"/>
  <c r="DS1901" i="1"/>
  <c r="DM1902" i="1"/>
  <c r="DN1902" i="1"/>
  <c r="DO1902" i="1"/>
  <c r="DP1902" i="1"/>
  <c r="DQ1902" i="1"/>
  <c r="DR1902" i="1"/>
  <c r="DS1902" i="1"/>
  <c r="DM1904" i="1"/>
  <c r="DN1904" i="1"/>
  <c r="DO1904" i="1"/>
  <c r="DP1904" i="1"/>
  <c r="DQ1904" i="1"/>
  <c r="DR1904" i="1"/>
  <c r="DS1904" i="1"/>
  <c r="DM1905" i="1"/>
  <c r="DN1905" i="1"/>
  <c r="DO1905" i="1"/>
  <c r="DP1905" i="1"/>
  <c r="DQ1905" i="1"/>
  <c r="DR1905" i="1"/>
  <c r="DS1905" i="1"/>
  <c r="DM1907" i="1"/>
  <c r="DN1907" i="1"/>
  <c r="DO1907" i="1"/>
  <c r="DP1907" i="1"/>
  <c r="DQ1907" i="1"/>
  <c r="DR1907" i="1"/>
  <c r="DS1907" i="1"/>
  <c r="DM1908" i="1"/>
  <c r="DN1908" i="1"/>
  <c r="DO1908" i="1"/>
  <c r="DP1908" i="1"/>
  <c r="DQ1908" i="1"/>
  <c r="DR1908" i="1"/>
  <c r="DS1908" i="1"/>
  <c r="DM1909" i="1"/>
  <c r="DN1909" i="1"/>
  <c r="DO1909" i="1"/>
  <c r="DP1909" i="1"/>
  <c r="DQ1909" i="1"/>
  <c r="DR1909" i="1"/>
  <c r="DS1909" i="1"/>
  <c r="DM1910" i="1"/>
  <c r="DN1910" i="1"/>
  <c r="DO1910" i="1"/>
  <c r="DP1910" i="1"/>
  <c r="DQ1910" i="1"/>
  <c r="DR1910" i="1"/>
  <c r="DS1910" i="1"/>
  <c r="DM1911" i="1"/>
  <c r="DN1911" i="1"/>
  <c r="DO1911" i="1"/>
  <c r="DP1911" i="1"/>
  <c r="DQ1911" i="1"/>
  <c r="DR1911" i="1"/>
  <c r="DS1911" i="1"/>
  <c r="DM1912" i="1"/>
  <c r="DN1912" i="1"/>
  <c r="DO1912" i="1"/>
  <c r="DP1912" i="1"/>
  <c r="DQ1912" i="1"/>
  <c r="DR1912" i="1"/>
  <c r="DS1912" i="1"/>
  <c r="DM1913" i="1"/>
  <c r="DN1913" i="1"/>
  <c r="DO1913" i="1"/>
  <c r="DP1913" i="1"/>
  <c r="DQ1913" i="1"/>
  <c r="DR1913" i="1"/>
  <c r="DS1913" i="1"/>
  <c r="DM1914" i="1"/>
  <c r="DN1914" i="1"/>
  <c r="DO1914" i="1"/>
  <c r="DP1914" i="1"/>
  <c r="DQ1914" i="1"/>
  <c r="DR1914" i="1"/>
  <c r="DS1914" i="1"/>
  <c r="DM1915" i="1"/>
  <c r="DN1915" i="1"/>
  <c r="DO1915" i="1"/>
  <c r="DP1915" i="1"/>
  <c r="DQ1915" i="1"/>
  <c r="DR1915" i="1"/>
  <c r="DS1915" i="1"/>
  <c r="DM1916" i="1"/>
  <c r="DN1916" i="1"/>
  <c r="DO1916" i="1"/>
  <c r="DP1916" i="1"/>
  <c r="DQ1916" i="1"/>
  <c r="DR1916" i="1"/>
  <c r="DS1916" i="1"/>
  <c r="DM1918" i="1"/>
  <c r="DN1918" i="1"/>
  <c r="DO1918" i="1"/>
  <c r="DP1918" i="1"/>
  <c r="DQ1918" i="1"/>
  <c r="DR1918" i="1"/>
  <c r="DS1918" i="1"/>
  <c r="DM1919" i="1"/>
  <c r="DN1919" i="1"/>
  <c r="DO1919" i="1"/>
  <c r="DP1919" i="1"/>
  <c r="DQ1919" i="1"/>
  <c r="DR1919" i="1"/>
  <c r="DS1919" i="1"/>
  <c r="DM1920" i="1"/>
  <c r="DN1920" i="1"/>
  <c r="DO1920" i="1"/>
  <c r="DP1920" i="1"/>
  <c r="DQ1920" i="1"/>
  <c r="DR1920" i="1"/>
  <c r="DS1920" i="1"/>
  <c r="DM1922" i="1"/>
  <c r="DN1922" i="1"/>
  <c r="DO1922" i="1"/>
  <c r="DP1922" i="1"/>
  <c r="DQ1922" i="1"/>
  <c r="DR1922" i="1"/>
  <c r="DS1922" i="1"/>
  <c r="DM1923" i="1"/>
  <c r="DN1923" i="1"/>
  <c r="DO1923" i="1"/>
  <c r="DP1923" i="1"/>
  <c r="DQ1923" i="1"/>
  <c r="DR1923" i="1"/>
  <c r="DS1923" i="1"/>
  <c r="DM1924" i="1"/>
  <c r="DN1924" i="1"/>
  <c r="DO1924" i="1"/>
  <c r="DP1924" i="1"/>
  <c r="DQ1924" i="1"/>
  <c r="DR1924" i="1"/>
  <c r="DS1924" i="1"/>
  <c r="DM1925" i="1"/>
  <c r="DN1925" i="1"/>
  <c r="DO1925" i="1"/>
  <c r="DP1925" i="1"/>
  <c r="DQ1925" i="1"/>
  <c r="DR1925" i="1"/>
  <c r="DS1925" i="1"/>
  <c r="DM1926" i="1"/>
  <c r="DN1926" i="1"/>
  <c r="DO1926" i="1"/>
  <c r="DP1926" i="1"/>
  <c r="DQ1926" i="1"/>
  <c r="DR1926" i="1"/>
  <c r="DS1926" i="1"/>
  <c r="DM1927" i="1"/>
  <c r="DN1927" i="1"/>
  <c r="DO1927" i="1"/>
  <c r="DP1927" i="1"/>
  <c r="DQ1927" i="1"/>
  <c r="DR1927" i="1"/>
  <c r="DS1927" i="1"/>
  <c r="DM1928" i="1"/>
  <c r="DN1928" i="1"/>
  <c r="DO1928" i="1"/>
  <c r="DP1928" i="1"/>
  <c r="DQ1928" i="1"/>
  <c r="DR1928" i="1"/>
  <c r="DS1928" i="1"/>
  <c r="DM1929" i="1"/>
  <c r="DN1929" i="1"/>
  <c r="DO1929" i="1"/>
  <c r="DP1929" i="1"/>
  <c r="DQ1929" i="1"/>
  <c r="DR1929" i="1"/>
  <c r="DS1929" i="1"/>
  <c r="DM1930" i="1"/>
  <c r="DN1930" i="1"/>
  <c r="DO1930" i="1"/>
  <c r="DP1930" i="1"/>
  <c r="DQ1930" i="1"/>
  <c r="DR1930" i="1"/>
  <c r="DS1930" i="1"/>
  <c r="DM1931" i="1"/>
  <c r="DN1931" i="1"/>
  <c r="DO1931" i="1"/>
  <c r="DP1931" i="1"/>
  <c r="DQ1931" i="1"/>
  <c r="DR1931" i="1"/>
  <c r="DS1931" i="1"/>
  <c r="DM1932" i="1"/>
  <c r="DN1932" i="1"/>
  <c r="DO1932" i="1"/>
  <c r="DP1932" i="1"/>
  <c r="DQ1932" i="1"/>
  <c r="DR1932" i="1"/>
  <c r="DS1932" i="1"/>
  <c r="DM1934" i="1"/>
  <c r="DN1934" i="1"/>
  <c r="DO1934" i="1"/>
  <c r="DP1934" i="1"/>
  <c r="DQ1934" i="1"/>
  <c r="DR1934" i="1"/>
  <c r="DS1934" i="1"/>
  <c r="DM1935" i="1"/>
  <c r="DN1935" i="1"/>
  <c r="DO1935" i="1"/>
  <c r="DP1935" i="1"/>
  <c r="DQ1935" i="1"/>
  <c r="DR1935" i="1"/>
  <c r="DS1935" i="1"/>
  <c r="DM1937" i="1"/>
  <c r="DN1937" i="1"/>
  <c r="DO1937" i="1"/>
  <c r="DP1937" i="1"/>
  <c r="DQ1937" i="1"/>
  <c r="DR1937" i="1"/>
  <c r="DS1937" i="1"/>
  <c r="DM1938" i="1"/>
  <c r="DN1938" i="1"/>
  <c r="DO1938" i="1"/>
  <c r="DP1938" i="1"/>
  <c r="DQ1938" i="1"/>
  <c r="DR1938" i="1"/>
  <c r="DS1938" i="1"/>
  <c r="DM1939" i="1"/>
  <c r="DN1939" i="1"/>
  <c r="DO1939" i="1"/>
  <c r="DP1939" i="1"/>
  <c r="DQ1939" i="1"/>
  <c r="DR1939" i="1"/>
  <c r="DS1939" i="1"/>
  <c r="DM1940" i="1"/>
  <c r="DN1940" i="1"/>
  <c r="DO1940" i="1"/>
  <c r="DP1940" i="1"/>
  <c r="DQ1940" i="1"/>
  <c r="DR1940" i="1"/>
  <c r="DS1940" i="1"/>
  <c r="DM1941" i="1"/>
  <c r="DN1941" i="1"/>
  <c r="DO1941" i="1"/>
  <c r="DP1941" i="1"/>
  <c r="DQ1941" i="1"/>
  <c r="DR1941" i="1"/>
  <c r="DS1941" i="1"/>
  <c r="DM1942" i="1"/>
  <c r="DN1942" i="1"/>
  <c r="DO1942" i="1"/>
  <c r="DP1942" i="1"/>
  <c r="DQ1942" i="1"/>
  <c r="DR1942" i="1"/>
  <c r="DS1942" i="1"/>
  <c r="DM1943" i="1"/>
  <c r="DN1943" i="1"/>
  <c r="DO1943" i="1"/>
  <c r="DP1943" i="1"/>
  <c r="DQ1943" i="1"/>
  <c r="DR1943" i="1"/>
  <c r="DS1943" i="1"/>
  <c r="DM1944" i="1"/>
  <c r="DN1944" i="1"/>
  <c r="DO1944" i="1"/>
  <c r="DP1944" i="1"/>
  <c r="DQ1944" i="1"/>
  <c r="DR1944" i="1"/>
  <c r="DS1944" i="1"/>
  <c r="DM1945" i="1"/>
  <c r="DN1945" i="1"/>
  <c r="DO1945" i="1"/>
  <c r="DP1945" i="1"/>
  <c r="DQ1945" i="1"/>
  <c r="DR1945" i="1"/>
  <c r="DS1945" i="1"/>
  <c r="DM1946" i="1"/>
  <c r="DN1946" i="1"/>
  <c r="DO1946" i="1"/>
  <c r="DP1946" i="1"/>
  <c r="DQ1946" i="1"/>
  <c r="DR1946" i="1"/>
  <c r="DS1946" i="1"/>
  <c r="DM1947" i="1"/>
  <c r="DN1947" i="1"/>
  <c r="DO1947" i="1"/>
  <c r="DP1947" i="1"/>
  <c r="DQ1947" i="1"/>
  <c r="DR1947" i="1"/>
  <c r="DS1947" i="1"/>
  <c r="DM1949" i="1"/>
  <c r="DN1949" i="1"/>
  <c r="DO1949" i="1"/>
  <c r="DP1949" i="1"/>
  <c r="DQ1949" i="1"/>
  <c r="DR1949" i="1"/>
  <c r="DS1949" i="1"/>
  <c r="DM1950" i="1"/>
  <c r="DN1950" i="1"/>
  <c r="DO1950" i="1"/>
  <c r="DP1950" i="1"/>
  <c r="DQ1950" i="1"/>
  <c r="DR1950" i="1"/>
  <c r="DS1950" i="1"/>
  <c r="DM1951" i="1"/>
  <c r="DN1951" i="1"/>
  <c r="DO1951" i="1"/>
  <c r="DP1951" i="1"/>
  <c r="DQ1951" i="1"/>
  <c r="DR1951" i="1"/>
  <c r="DS1951" i="1"/>
  <c r="DM1952" i="1"/>
  <c r="DN1952" i="1"/>
  <c r="DO1952" i="1"/>
  <c r="DP1952" i="1"/>
  <c r="DQ1952" i="1"/>
  <c r="DR1952" i="1"/>
  <c r="DS1952" i="1"/>
  <c r="DM1953" i="1"/>
  <c r="DN1953" i="1"/>
  <c r="DO1953" i="1"/>
  <c r="DP1953" i="1"/>
  <c r="DQ1953" i="1"/>
  <c r="DR1953" i="1"/>
  <c r="DS1953" i="1"/>
  <c r="DM1954" i="1"/>
  <c r="DN1954" i="1"/>
  <c r="DO1954" i="1"/>
  <c r="DP1954" i="1"/>
  <c r="DQ1954" i="1"/>
  <c r="DR1954" i="1"/>
  <c r="DS1954" i="1"/>
  <c r="DM1955" i="1"/>
  <c r="DN1955" i="1"/>
  <c r="DO1955" i="1"/>
  <c r="DP1955" i="1"/>
  <c r="DQ1955" i="1"/>
  <c r="DR1955" i="1"/>
  <c r="DS1955" i="1"/>
  <c r="DM1956" i="1"/>
  <c r="DN1956" i="1"/>
  <c r="DO1956" i="1"/>
  <c r="DP1956" i="1"/>
  <c r="DQ1956" i="1"/>
  <c r="DR1956" i="1"/>
  <c r="DS1956" i="1"/>
  <c r="DM1957" i="1"/>
  <c r="DN1957" i="1"/>
  <c r="DO1957" i="1"/>
  <c r="DP1957" i="1"/>
  <c r="DQ1957" i="1"/>
  <c r="DR1957" i="1"/>
  <c r="DS1957" i="1"/>
  <c r="DM1959" i="1"/>
  <c r="DN1959" i="1"/>
  <c r="DO1959" i="1"/>
  <c r="DP1959" i="1"/>
  <c r="DQ1959" i="1"/>
  <c r="DR1959" i="1"/>
  <c r="DS1959" i="1"/>
  <c r="DM1960" i="1"/>
  <c r="DN1960" i="1"/>
  <c r="DO1960" i="1"/>
  <c r="DP1960" i="1"/>
  <c r="DQ1960" i="1"/>
  <c r="DR1960" i="1"/>
  <c r="DS1960" i="1"/>
  <c r="DM1963" i="1"/>
  <c r="DN1963" i="1"/>
  <c r="DO1963" i="1"/>
  <c r="DP1963" i="1"/>
  <c r="DQ1963" i="1"/>
  <c r="DR1963" i="1"/>
  <c r="DS1963" i="1"/>
  <c r="DM1964" i="1"/>
  <c r="DN1964" i="1"/>
  <c r="DO1964" i="1"/>
  <c r="DP1964" i="1"/>
  <c r="DQ1964" i="1"/>
  <c r="DR1964" i="1"/>
  <c r="DS1964" i="1"/>
  <c r="DM1965" i="1"/>
  <c r="DN1965" i="1"/>
  <c r="DO1965" i="1"/>
  <c r="DP1965" i="1"/>
  <c r="DQ1965" i="1"/>
  <c r="DR1965" i="1"/>
  <c r="DS1965" i="1"/>
  <c r="DM1966" i="1"/>
  <c r="DN1966" i="1"/>
  <c r="DO1966" i="1"/>
  <c r="DP1966" i="1"/>
  <c r="DQ1966" i="1"/>
  <c r="DR1966" i="1"/>
  <c r="DS1966" i="1"/>
  <c r="DM1967" i="1"/>
  <c r="DN1967" i="1"/>
  <c r="DO1967" i="1"/>
  <c r="DP1967" i="1"/>
  <c r="DQ1967" i="1"/>
  <c r="DR1967" i="1"/>
  <c r="DS1967" i="1"/>
  <c r="DM1968" i="1"/>
  <c r="DN1968" i="1"/>
  <c r="DO1968" i="1"/>
  <c r="DP1968" i="1"/>
  <c r="DQ1968" i="1"/>
  <c r="DR1968" i="1"/>
  <c r="DS1968" i="1"/>
  <c r="DM1969" i="1"/>
  <c r="DN1969" i="1"/>
  <c r="DO1969" i="1"/>
  <c r="DP1969" i="1"/>
  <c r="DQ1969" i="1"/>
  <c r="DR1969" i="1"/>
  <c r="DS1969" i="1"/>
  <c r="DM1970" i="1"/>
  <c r="DN1970" i="1"/>
  <c r="DO1970" i="1"/>
  <c r="DP1970" i="1"/>
  <c r="DQ1970" i="1"/>
  <c r="DR1970" i="1"/>
  <c r="DS1970" i="1"/>
  <c r="DM1971" i="1"/>
  <c r="DN1971" i="1"/>
  <c r="DO1971" i="1"/>
  <c r="DP1971" i="1"/>
  <c r="DQ1971" i="1"/>
  <c r="DR1971" i="1"/>
  <c r="DS1971" i="1"/>
  <c r="DM1972" i="1"/>
  <c r="DN1972" i="1"/>
  <c r="DO1972" i="1"/>
  <c r="DP1972" i="1"/>
  <c r="DQ1972" i="1"/>
  <c r="DR1972" i="1"/>
  <c r="DS1972" i="1"/>
  <c r="DM1973" i="1"/>
  <c r="DN1973" i="1"/>
  <c r="DO1973" i="1"/>
  <c r="DP1973" i="1"/>
  <c r="DQ1973" i="1"/>
  <c r="DR1973" i="1"/>
  <c r="DS1973" i="1"/>
  <c r="DM1974" i="1"/>
  <c r="DN1974" i="1"/>
  <c r="DO1974" i="1"/>
  <c r="DP1974" i="1"/>
  <c r="DQ1974" i="1"/>
  <c r="DR1974" i="1"/>
  <c r="DS1974" i="1"/>
  <c r="DM1975" i="1"/>
  <c r="DN1975" i="1"/>
  <c r="DO1975" i="1"/>
  <c r="DP1975" i="1"/>
  <c r="DQ1975" i="1"/>
  <c r="DR1975" i="1"/>
  <c r="DS1975" i="1"/>
  <c r="DM1976" i="1"/>
  <c r="DN1976" i="1"/>
  <c r="DO1976" i="1"/>
  <c r="DP1976" i="1"/>
  <c r="DQ1976" i="1"/>
  <c r="DR1976" i="1"/>
  <c r="DS1976" i="1"/>
  <c r="DM1978" i="1"/>
  <c r="DN1978" i="1"/>
  <c r="DO1978" i="1"/>
  <c r="DP1978" i="1"/>
  <c r="DQ1978" i="1"/>
  <c r="DR1978" i="1"/>
  <c r="DS1978" i="1"/>
  <c r="DM1979" i="1"/>
  <c r="DN1979" i="1"/>
  <c r="DO1979" i="1"/>
  <c r="DP1979" i="1"/>
  <c r="DQ1979" i="1"/>
  <c r="DR1979" i="1"/>
  <c r="DS1979" i="1"/>
  <c r="DM1980" i="1"/>
  <c r="DN1980" i="1"/>
  <c r="DO1980" i="1"/>
  <c r="DP1980" i="1"/>
  <c r="DQ1980" i="1"/>
  <c r="DR1980" i="1"/>
  <c r="DS1980" i="1"/>
  <c r="DM1981" i="1"/>
  <c r="DN1981" i="1"/>
  <c r="DO1981" i="1"/>
  <c r="DP1981" i="1"/>
  <c r="DQ1981" i="1"/>
  <c r="DR1981" i="1"/>
  <c r="DS1981" i="1"/>
  <c r="DM1982" i="1"/>
  <c r="DN1982" i="1"/>
  <c r="DO1982" i="1"/>
  <c r="DP1982" i="1"/>
  <c r="DQ1982" i="1"/>
  <c r="DR1982" i="1"/>
  <c r="DS1982" i="1"/>
  <c r="DM1983" i="1"/>
  <c r="DN1983" i="1"/>
  <c r="DO1983" i="1"/>
  <c r="DP1983" i="1"/>
  <c r="DQ1983" i="1"/>
  <c r="DR1983" i="1"/>
  <c r="DS1983" i="1"/>
  <c r="DM1984" i="1"/>
  <c r="DN1984" i="1"/>
  <c r="DO1984" i="1"/>
  <c r="DP1984" i="1"/>
  <c r="DQ1984" i="1"/>
  <c r="DR1984" i="1"/>
  <c r="DS1984" i="1"/>
  <c r="DM1985" i="1"/>
  <c r="DN1985" i="1"/>
  <c r="DO1985" i="1"/>
  <c r="DP1985" i="1"/>
  <c r="DQ1985" i="1"/>
  <c r="DR1985" i="1"/>
  <c r="DS1985" i="1"/>
  <c r="DM1986" i="1"/>
  <c r="DN1986" i="1"/>
  <c r="DO1986" i="1"/>
  <c r="DP1986" i="1"/>
  <c r="DQ1986" i="1"/>
  <c r="DR1986" i="1"/>
  <c r="DS1986" i="1"/>
  <c r="DM1987" i="1"/>
  <c r="DN1987" i="1"/>
  <c r="DO1987" i="1"/>
  <c r="DP1987" i="1"/>
  <c r="DQ1987" i="1"/>
  <c r="DR1987" i="1"/>
  <c r="DS1987" i="1"/>
  <c r="DM1989" i="1"/>
  <c r="DN1989" i="1"/>
  <c r="DO1989" i="1"/>
  <c r="DP1989" i="1"/>
  <c r="DQ1989" i="1"/>
  <c r="DR1989" i="1"/>
  <c r="DS1989" i="1"/>
  <c r="DM1990" i="1"/>
  <c r="DN1990" i="1"/>
  <c r="DO1990" i="1"/>
  <c r="DP1990" i="1"/>
  <c r="DQ1990" i="1"/>
  <c r="DR1990" i="1"/>
  <c r="DS1990" i="1"/>
  <c r="DM1991" i="1"/>
  <c r="DN1991" i="1"/>
  <c r="DO1991" i="1"/>
  <c r="DP1991" i="1"/>
  <c r="DQ1991" i="1"/>
  <c r="DR1991" i="1"/>
  <c r="DS1991" i="1"/>
  <c r="DM1992" i="1"/>
  <c r="DN1992" i="1"/>
  <c r="DO1992" i="1"/>
  <c r="DP1992" i="1"/>
  <c r="DQ1992" i="1"/>
  <c r="DR1992" i="1"/>
  <c r="DS1992" i="1"/>
  <c r="DM1993" i="1"/>
  <c r="DN1993" i="1"/>
  <c r="DO1993" i="1"/>
  <c r="DP1993" i="1"/>
  <c r="DQ1993" i="1"/>
  <c r="DR1993" i="1"/>
  <c r="DS1993" i="1"/>
  <c r="DM1994" i="1"/>
  <c r="DN1994" i="1"/>
  <c r="DO1994" i="1"/>
  <c r="DP1994" i="1"/>
  <c r="DQ1994" i="1"/>
  <c r="DR1994" i="1"/>
  <c r="DS1994" i="1"/>
  <c r="DM1996" i="1"/>
  <c r="DN1996" i="1"/>
  <c r="DO1996" i="1"/>
  <c r="DP1996" i="1"/>
  <c r="DQ1996" i="1"/>
  <c r="DR1996" i="1"/>
  <c r="DS1996" i="1"/>
  <c r="DM1997" i="1"/>
  <c r="DN1997" i="1"/>
  <c r="DO1997" i="1"/>
  <c r="DP1997" i="1"/>
  <c r="DQ1997" i="1"/>
  <c r="DR1997" i="1"/>
  <c r="DS1997" i="1"/>
  <c r="DM1998" i="1"/>
  <c r="DN1998" i="1"/>
  <c r="DO1998" i="1"/>
  <c r="DP1998" i="1"/>
  <c r="DQ1998" i="1"/>
  <c r="DR1998" i="1"/>
  <c r="DS1998" i="1"/>
  <c r="DM1999" i="1"/>
  <c r="DN1999" i="1"/>
  <c r="DO1999" i="1"/>
  <c r="DP1999" i="1"/>
  <c r="DQ1999" i="1"/>
  <c r="DR1999" i="1"/>
  <c r="DS1999" i="1"/>
  <c r="DM2000" i="1"/>
  <c r="DN2000" i="1"/>
  <c r="DO2000" i="1"/>
  <c r="DP2000" i="1"/>
  <c r="DQ2000" i="1"/>
  <c r="DR2000" i="1"/>
  <c r="DS2000" i="1"/>
  <c r="DM2001" i="1"/>
  <c r="DN2001" i="1"/>
  <c r="DO2001" i="1"/>
  <c r="DP2001" i="1"/>
  <c r="DQ2001" i="1"/>
  <c r="DR2001" i="1"/>
  <c r="DS2001" i="1"/>
  <c r="DM2003" i="1"/>
  <c r="DN2003" i="1"/>
  <c r="DO2003" i="1"/>
  <c r="DP2003" i="1"/>
  <c r="DQ2003" i="1"/>
  <c r="DR2003" i="1"/>
  <c r="DS2003" i="1"/>
  <c r="DM2004" i="1"/>
  <c r="DN2004" i="1"/>
  <c r="DO2004" i="1"/>
  <c r="DP2004" i="1"/>
  <c r="DQ2004" i="1"/>
  <c r="DR2004" i="1"/>
  <c r="DS2004" i="1"/>
  <c r="DM2005" i="1"/>
  <c r="DN2005" i="1"/>
  <c r="DO2005" i="1"/>
  <c r="DP2005" i="1"/>
  <c r="DQ2005" i="1"/>
  <c r="DR2005" i="1"/>
  <c r="DS2005" i="1"/>
  <c r="DM2006" i="1"/>
  <c r="DN2006" i="1"/>
  <c r="DO2006" i="1"/>
  <c r="DP2006" i="1"/>
  <c r="DQ2006" i="1"/>
  <c r="DR2006" i="1"/>
  <c r="DS2006" i="1"/>
  <c r="DM2007" i="1"/>
  <c r="DN2007" i="1"/>
  <c r="DO2007" i="1"/>
  <c r="DP2007" i="1"/>
  <c r="DQ2007" i="1"/>
  <c r="DR2007" i="1"/>
  <c r="DS2007" i="1"/>
  <c r="DM2008" i="1"/>
  <c r="DN2008" i="1"/>
  <c r="DO2008" i="1"/>
  <c r="DP2008" i="1"/>
  <c r="DQ2008" i="1"/>
  <c r="DR2008" i="1"/>
  <c r="DS2008" i="1"/>
  <c r="DM2009" i="1"/>
  <c r="DN2009" i="1"/>
  <c r="DO2009" i="1"/>
  <c r="DP2009" i="1"/>
  <c r="DQ2009" i="1"/>
  <c r="DR2009" i="1"/>
  <c r="DS2009" i="1"/>
  <c r="DM2010" i="1"/>
  <c r="DN2010" i="1"/>
  <c r="DO2010" i="1"/>
  <c r="DP2010" i="1"/>
  <c r="DQ2010" i="1"/>
  <c r="DR2010" i="1"/>
  <c r="DS2010" i="1"/>
  <c r="DM2011" i="1"/>
  <c r="DN2011" i="1"/>
  <c r="DO2011" i="1"/>
  <c r="DP2011" i="1"/>
  <c r="DQ2011" i="1"/>
  <c r="DR2011" i="1"/>
  <c r="DS2011" i="1"/>
  <c r="DM2012" i="1"/>
  <c r="DN2012" i="1"/>
  <c r="DO2012" i="1"/>
  <c r="DP2012" i="1"/>
  <c r="DQ2012" i="1"/>
  <c r="DR2012" i="1"/>
  <c r="DS2012" i="1"/>
  <c r="DM2013" i="1"/>
  <c r="DN2013" i="1"/>
  <c r="DO2013" i="1"/>
  <c r="DP2013" i="1"/>
  <c r="DQ2013" i="1"/>
  <c r="DR2013" i="1"/>
  <c r="DS2013" i="1"/>
  <c r="DM2014" i="1"/>
  <c r="DN2014" i="1"/>
  <c r="DO2014" i="1"/>
  <c r="DP2014" i="1"/>
  <c r="DQ2014" i="1"/>
  <c r="DR2014" i="1"/>
  <c r="DS2014" i="1"/>
  <c r="DM2015" i="1"/>
  <c r="DN2015" i="1"/>
  <c r="DO2015" i="1"/>
  <c r="DP2015" i="1"/>
  <c r="DQ2015" i="1"/>
  <c r="DR2015" i="1"/>
  <c r="DS2015" i="1"/>
  <c r="DM2016" i="1"/>
  <c r="DN2016" i="1"/>
  <c r="DO2016" i="1"/>
  <c r="DP2016" i="1"/>
  <c r="DQ2016" i="1"/>
  <c r="DR2016" i="1"/>
  <c r="DS2016" i="1"/>
  <c r="DM2017" i="1"/>
  <c r="DN2017" i="1"/>
  <c r="DO2017" i="1"/>
  <c r="DP2017" i="1"/>
  <c r="DQ2017" i="1"/>
  <c r="DR2017" i="1"/>
  <c r="DS2017" i="1"/>
  <c r="DM2018" i="1"/>
  <c r="DN2018" i="1"/>
  <c r="DO2018" i="1"/>
  <c r="DP2018" i="1"/>
  <c r="DQ2018" i="1"/>
  <c r="DR2018" i="1"/>
  <c r="DS2018" i="1"/>
  <c r="DM2020" i="1"/>
  <c r="DN2020" i="1"/>
  <c r="DO2020" i="1"/>
  <c r="DP2020" i="1"/>
  <c r="DQ2020" i="1"/>
  <c r="DR2020" i="1"/>
  <c r="DS2020" i="1"/>
  <c r="DM2021" i="1"/>
  <c r="DN2021" i="1"/>
  <c r="DO2021" i="1"/>
  <c r="DP2021" i="1"/>
  <c r="DQ2021" i="1"/>
  <c r="DR2021" i="1"/>
  <c r="DS2021" i="1"/>
  <c r="DM2022" i="1"/>
  <c r="DN2022" i="1"/>
  <c r="DO2022" i="1"/>
  <c r="DP2022" i="1"/>
  <c r="DQ2022" i="1"/>
  <c r="DR2022" i="1"/>
  <c r="DS2022" i="1"/>
  <c r="DM2023" i="1"/>
  <c r="DN2023" i="1"/>
  <c r="DO2023" i="1"/>
  <c r="DP2023" i="1"/>
  <c r="DQ2023" i="1"/>
  <c r="DR2023" i="1"/>
  <c r="DS2023" i="1"/>
  <c r="DM2024" i="1"/>
  <c r="DN2024" i="1"/>
  <c r="DO2024" i="1"/>
  <c r="DP2024" i="1"/>
  <c r="DQ2024" i="1"/>
  <c r="DR2024" i="1"/>
  <c r="DS2024" i="1"/>
  <c r="DM2026" i="1"/>
  <c r="DN2026" i="1"/>
  <c r="DO2026" i="1"/>
  <c r="DP2026" i="1"/>
  <c r="DQ2026" i="1"/>
  <c r="DR2026" i="1"/>
  <c r="DS2026" i="1"/>
  <c r="DM2029" i="1"/>
  <c r="DN2029" i="1"/>
  <c r="DO2029" i="1"/>
  <c r="DP2029" i="1"/>
  <c r="DQ2029" i="1"/>
  <c r="DR2029" i="1"/>
  <c r="DS2029" i="1"/>
  <c r="DM2030" i="1"/>
  <c r="DN2030" i="1"/>
  <c r="DO2030" i="1"/>
  <c r="DP2030" i="1"/>
  <c r="DQ2030" i="1"/>
  <c r="DR2030" i="1"/>
  <c r="DS2030" i="1"/>
  <c r="DM2031" i="1"/>
  <c r="DN2031" i="1"/>
  <c r="DO2031" i="1"/>
  <c r="DP2031" i="1"/>
  <c r="DQ2031" i="1"/>
  <c r="DR2031" i="1"/>
  <c r="DS2031" i="1"/>
  <c r="DM2032" i="1"/>
  <c r="DN2032" i="1"/>
  <c r="DO2032" i="1"/>
  <c r="DP2032" i="1"/>
  <c r="DQ2032" i="1"/>
  <c r="DR2032" i="1"/>
  <c r="DS2032" i="1"/>
  <c r="DM2033" i="1"/>
  <c r="DN2033" i="1"/>
  <c r="DO2033" i="1"/>
  <c r="DP2033" i="1"/>
  <c r="DQ2033" i="1"/>
  <c r="DR2033" i="1"/>
  <c r="DS2033" i="1"/>
  <c r="DM2036" i="1"/>
  <c r="DN2036" i="1"/>
  <c r="DO2036" i="1"/>
  <c r="DP2036" i="1"/>
  <c r="DQ2036" i="1"/>
  <c r="DR2036" i="1"/>
  <c r="DS2036" i="1"/>
  <c r="DM2038" i="1"/>
  <c r="DN2038" i="1"/>
  <c r="DO2038" i="1"/>
  <c r="DP2038" i="1"/>
  <c r="DQ2038" i="1"/>
  <c r="DR2038" i="1"/>
  <c r="DS2038" i="1"/>
  <c r="DM2039" i="1"/>
  <c r="DN2039" i="1"/>
  <c r="DO2039" i="1"/>
  <c r="DP2039" i="1"/>
  <c r="DQ2039" i="1"/>
  <c r="DR2039" i="1"/>
  <c r="DS2039" i="1"/>
  <c r="DM2041" i="1"/>
  <c r="DN2041" i="1"/>
  <c r="DO2041" i="1"/>
  <c r="DP2041" i="1"/>
  <c r="DQ2041" i="1"/>
  <c r="DR2041" i="1"/>
  <c r="DS2041" i="1"/>
  <c r="DM2042" i="1"/>
  <c r="DN2042" i="1"/>
  <c r="DO2042" i="1"/>
  <c r="DP2042" i="1"/>
  <c r="DQ2042" i="1"/>
  <c r="DR2042" i="1"/>
  <c r="DS2042" i="1"/>
  <c r="DM2043" i="1"/>
  <c r="DN2043" i="1"/>
  <c r="DO2043" i="1"/>
  <c r="DP2043" i="1"/>
  <c r="DQ2043" i="1"/>
  <c r="DR2043" i="1"/>
  <c r="DS2043" i="1"/>
  <c r="DM2044" i="1"/>
  <c r="DN2044" i="1"/>
  <c r="DO2044" i="1"/>
  <c r="DP2044" i="1"/>
  <c r="DQ2044" i="1"/>
  <c r="DR2044" i="1"/>
  <c r="DS2044" i="1"/>
  <c r="DM2045" i="1"/>
  <c r="DN2045" i="1"/>
  <c r="DO2045" i="1"/>
  <c r="DP2045" i="1"/>
  <c r="DQ2045" i="1"/>
  <c r="DR2045" i="1"/>
  <c r="DS2045" i="1"/>
  <c r="DM2046" i="1"/>
  <c r="DN2046" i="1"/>
  <c r="DO2046" i="1"/>
  <c r="DP2046" i="1"/>
  <c r="DQ2046" i="1"/>
  <c r="DR2046" i="1"/>
  <c r="DS2046" i="1"/>
  <c r="DM2047" i="1"/>
  <c r="DN2047" i="1"/>
  <c r="DO2047" i="1"/>
  <c r="DP2047" i="1"/>
  <c r="DQ2047" i="1"/>
  <c r="DR2047" i="1"/>
  <c r="DS2047" i="1"/>
  <c r="DM2048" i="1"/>
  <c r="DN2048" i="1"/>
  <c r="DO2048" i="1"/>
  <c r="DP2048" i="1"/>
  <c r="DQ2048" i="1"/>
  <c r="DR2048" i="1"/>
  <c r="DS2048" i="1"/>
  <c r="DM2050" i="1"/>
  <c r="DN2050" i="1"/>
  <c r="DO2050" i="1"/>
  <c r="DP2050" i="1"/>
  <c r="DQ2050" i="1"/>
  <c r="DR2050" i="1"/>
  <c r="DS2050" i="1"/>
  <c r="DM2051" i="1"/>
  <c r="DN2051" i="1"/>
  <c r="DO2051" i="1"/>
  <c r="DP2051" i="1"/>
  <c r="DQ2051" i="1"/>
  <c r="DR2051" i="1"/>
  <c r="DS2051" i="1"/>
  <c r="DM2052" i="1"/>
  <c r="DN2052" i="1"/>
  <c r="DO2052" i="1"/>
  <c r="DP2052" i="1"/>
  <c r="DQ2052" i="1"/>
  <c r="DR2052" i="1"/>
  <c r="DS2052" i="1"/>
  <c r="DM2053" i="1"/>
  <c r="DN2053" i="1"/>
  <c r="DO2053" i="1"/>
  <c r="DP2053" i="1"/>
  <c r="DQ2053" i="1"/>
  <c r="DR2053" i="1"/>
  <c r="DS2053" i="1"/>
  <c r="DM2054" i="1"/>
  <c r="DN2054" i="1"/>
  <c r="DO2054" i="1"/>
  <c r="DP2054" i="1"/>
  <c r="DQ2054" i="1"/>
  <c r="DR2054" i="1"/>
  <c r="DS2054" i="1"/>
  <c r="DM2055" i="1"/>
  <c r="DN2055" i="1"/>
  <c r="DO2055" i="1"/>
  <c r="DP2055" i="1"/>
  <c r="DQ2055" i="1"/>
  <c r="DR2055" i="1"/>
  <c r="DS2055" i="1"/>
  <c r="DM2056" i="1"/>
  <c r="DN2056" i="1"/>
  <c r="DO2056" i="1"/>
  <c r="DP2056" i="1"/>
  <c r="DQ2056" i="1"/>
  <c r="DR2056" i="1"/>
  <c r="DS2056" i="1"/>
  <c r="DM2058" i="1"/>
  <c r="DN2058" i="1"/>
  <c r="DO2058" i="1"/>
  <c r="DP2058" i="1"/>
  <c r="DQ2058" i="1"/>
  <c r="DR2058" i="1"/>
  <c r="DS2058" i="1"/>
  <c r="DM2059" i="1"/>
  <c r="DN2059" i="1"/>
  <c r="DO2059" i="1"/>
  <c r="DP2059" i="1"/>
  <c r="DQ2059" i="1"/>
  <c r="DR2059" i="1"/>
  <c r="DS2059" i="1"/>
  <c r="DM2060" i="1"/>
  <c r="DN2060" i="1"/>
  <c r="DO2060" i="1"/>
  <c r="DP2060" i="1"/>
  <c r="DQ2060" i="1"/>
  <c r="DR2060" i="1"/>
  <c r="DS2060" i="1"/>
  <c r="DM2061" i="1"/>
  <c r="DN2061" i="1"/>
  <c r="DO2061" i="1"/>
  <c r="DP2061" i="1"/>
  <c r="DQ2061" i="1"/>
  <c r="DR2061" i="1"/>
  <c r="DS2061" i="1"/>
  <c r="DM2062" i="1"/>
  <c r="DN2062" i="1"/>
  <c r="DO2062" i="1"/>
  <c r="DP2062" i="1"/>
  <c r="DQ2062" i="1"/>
  <c r="DR2062" i="1"/>
  <c r="DS2062" i="1"/>
  <c r="DM2063" i="1"/>
  <c r="DN2063" i="1"/>
  <c r="DO2063" i="1"/>
  <c r="DP2063" i="1"/>
  <c r="DQ2063" i="1"/>
  <c r="DR2063" i="1"/>
  <c r="DS2063" i="1"/>
  <c r="DM2064" i="1"/>
  <c r="DN2064" i="1"/>
  <c r="DO2064" i="1"/>
  <c r="DP2064" i="1"/>
  <c r="DQ2064" i="1"/>
  <c r="DR2064" i="1"/>
  <c r="DS2064" i="1"/>
  <c r="DM2067" i="1"/>
  <c r="DN2067" i="1"/>
  <c r="DO2067" i="1"/>
  <c r="DP2067" i="1"/>
  <c r="DQ2067" i="1"/>
  <c r="DR2067" i="1"/>
  <c r="DS2067" i="1"/>
  <c r="DM2068" i="1"/>
  <c r="DN2068" i="1"/>
  <c r="DO2068" i="1"/>
  <c r="DP2068" i="1"/>
  <c r="DQ2068" i="1"/>
  <c r="DR2068" i="1"/>
  <c r="DS2068" i="1"/>
  <c r="DM2069" i="1"/>
  <c r="DN2069" i="1"/>
  <c r="DO2069" i="1"/>
  <c r="DP2069" i="1"/>
  <c r="DQ2069" i="1"/>
  <c r="DR2069" i="1"/>
  <c r="DS2069" i="1"/>
  <c r="DM2071" i="1"/>
  <c r="DN2071" i="1"/>
  <c r="DO2071" i="1"/>
  <c r="DP2071" i="1"/>
  <c r="DQ2071" i="1"/>
  <c r="DR2071" i="1"/>
  <c r="DS2071" i="1"/>
  <c r="DM2072" i="1"/>
  <c r="DN2072" i="1"/>
  <c r="DO2072" i="1"/>
  <c r="DP2072" i="1"/>
  <c r="DQ2072" i="1"/>
  <c r="DR2072" i="1"/>
  <c r="DS2072" i="1"/>
  <c r="DM2073" i="1"/>
  <c r="DN2073" i="1"/>
  <c r="DO2073" i="1"/>
  <c r="DP2073" i="1"/>
  <c r="DQ2073" i="1"/>
  <c r="DR2073" i="1"/>
  <c r="DS2073" i="1"/>
  <c r="DM2074" i="1"/>
  <c r="DN2074" i="1"/>
  <c r="DO2074" i="1"/>
  <c r="DP2074" i="1"/>
  <c r="DQ2074" i="1"/>
  <c r="DR2074" i="1"/>
  <c r="DS2074" i="1"/>
  <c r="DM2075" i="1"/>
  <c r="DN2075" i="1"/>
  <c r="DO2075" i="1"/>
  <c r="DP2075" i="1"/>
  <c r="DQ2075" i="1"/>
  <c r="DR2075" i="1"/>
  <c r="DS2075" i="1"/>
  <c r="DM2077" i="1"/>
  <c r="DN2077" i="1"/>
  <c r="DO2077" i="1"/>
  <c r="DP2077" i="1"/>
  <c r="DQ2077" i="1"/>
  <c r="DR2077" i="1"/>
  <c r="DS2077" i="1"/>
  <c r="DM2079" i="1"/>
  <c r="DN2079" i="1"/>
  <c r="DO2079" i="1"/>
  <c r="DP2079" i="1"/>
  <c r="DQ2079" i="1"/>
  <c r="DR2079" i="1"/>
  <c r="DS2079" i="1"/>
  <c r="DM2080" i="1"/>
  <c r="DN2080" i="1"/>
  <c r="DO2080" i="1"/>
  <c r="DP2080" i="1"/>
  <c r="DQ2080" i="1"/>
  <c r="DR2080" i="1"/>
  <c r="DS2080" i="1"/>
  <c r="DM2081" i="1"/>
  <c r="DN2081" i="1"/>
  <c r="DO2081" i="1"/>
  <c r="DP2081" i="1"/>
  <c r="DQ2081" i="1"/>
  <c r="DR2081" i="1"/>
  <c r="DS2081" i="1"/>
  <c r="DM2082" i="1"/>
  <c r="DN2082" i="1"/>
  <c r="DO2082" i="1"/>
  <c r="DP2082" i="1"/>
  <c r="DQ2082" i="1"/>
  <c r="DR2082" i="1"/>
  <c r="DS2082" i="1"/>
  <c r="DM2083" i="1"/>
  <c r="DN2083" i="1"/>
  <c r="DO2083" i="1"/>
  <c r="DP2083" i="1"/>
  <c r="DQ2083" i="1"/>
  <c r="DR2083" i="1"/>
  <c r="DS2083" i="1"/>
  <c r="DM2084" i="1"/>
  <c r="DN2084" i="1"/>
  <c r="DO2084" i="1"/>
  <c r="DP2084" i="1"/>
  <c r="DQ2084" i="1"/>
  <c r="DR2084" i="1"/>
  <c r="DS2084" i="1"/>
  <c r="DM2085" i="1"/>
  <c r="DN2085" i="1"/>
  <c r="DO2085" i="1"/>
  <c r="DP2085" i="1"/>
  <c r="DQ2085" i="1"/>
  <c r="DR2085" i="1"/>
  <c r="DS2085" i="1"/>
  <c r="DM2086" i="1"/>
  <c r="DN2086" i="1"/>
  <c r="DO2086" i="1"/>
  <c r="DP2086" i="1"/>
  <c r="DQ2086" i="1"/>
  <c r="DR2086" i="1"/>
  <c r="DS2086" i="1"/>
  <c r="DM2089" i="1"/>
  <c r="DN2089" i="1"/>
  <c r="DO2089" i="1"/>
  <c r="DP2089" i="1"/>
  <c r="DQ2089" i="1"/>
  <c r="DR2089" i="1"/>
  <c r="DS2089" i="1"/>
  <c r="DM2090" i="1"/>
  <c r="DN2090" i="1"/>
  <c r="DO2090" i="1"/>
  <c r="DP2090" i="1"/>
  <c r="DQ2090" i="1"/>
  <c r="DR2090" i="1"/>
  <c r="DS2090" i="1"/>
  <c r="DM2091" i="1"/>
  <c r="DN2091" i="1"/>
  <c r="DO2091" i="1"/>
  <c r="DP2091" i="1"/>
  <c r="DQ2091" i="1"/>
  <c r="DR2091" i="1"/>
  <c r="DS2091" i="1"/>
  <c r="DM2093" i="1"/>
  <c r="DN2093" i="1"/>
  <c r="DO2093" i="1"/>
  <c r="DP2093" i="1"/>
  <c r="DQ2093" i="1"/>
  <c r="DR2093" i="1"/>
  <c r="DS2093" i="1"/>
  <c r="DM2094" i="1"/>
  <c r="DN2094" i="1"/>
  <c r="DO2094" i="1"/>
  <c r="DP2094" i="1"/>
  <c r="DQ2094" i="1"/>
  <c r="DR2094" i="1"/>
  <c r="DS2094" i="1"/>
  <c r="DM2095" i="1"/>
  <c r="DN2095" i="1"/>
  <c r="DO2095" i="1"/>
  <c r="DP2095" i="1"/>
  <c r="DQ2095" i="1"/>
  <c r="DR2095" i="1"/>
  <c r="DS2095" i="1"/>
  <c r="DM2097" i="1"/>
  <c r="DN2097" i="1"/>
  <c r="DO2097" i="1"/>
  <c r="DP2097" i="1"/>
  <c r="DQ2097" i="1"/>
  <c r="DR2097" i="1"/>
  <c r="DS2097" i="1"/>
  <c r="DM2098" i="1"/>
  <c r="DN2098" i="1"/>
  <c r="DO2098" i="1"/>
  <c r="DP2098" i="1"/>
  <c r="DQ2098" i="1"/>
  <c r="DR2098" i="1"/>
  <c r="DS2098" i="1"/>
  <c r="DM2099" i="1"/>
  <c r="DN2099" i="1"/>
  <c r="DO2099" i="1"/>
  <c r="DP2099" i="1"/>
  <c r="DQ2099" i="1"/>
  <c r="DR2099" i="1"/>
  <c r="DS2099" i="1"/>
  <c r="DM2100" i="1"/>
  <c r="DN2100" i="1"/>
  <c r="DO2100" i="1"/>
  <c r="DP2100" i="1"/>
  <c r="DQ2100" i="1"/>
  <c r="DR2100" i="1"/>
  <c r="DS2100" i="1"/>
  <c r="DM2102" i="1"/>
  <c r="DN2102" i="1"/>
  <c r="DO2102" i="1"/>
  <c r="DP2102" i="1"/>
  <c r="DQ2102" i="1"/>
  <c r="DR2102" i="1"/>
  <c r="DS2102" i="1"/>
  <c r="DM2103" i="1"/>
  <c r="DN2103" i="1"/>
  <c r="DO2103" i="1"/>
  <c r="DP2103" i="1"/>
  <c r="DQ2103" i="1"/>
  <c r="DR2103" i="1"/>
  <c r="DS2103" i="1"/>
  <c r="DM2104" i="1"/>
  <c r="DN2104" i="1"/>
  <c r="DO2104" i="1"/>
  <c r="DP2104" i="1"/>
  <c r="DQ2104" i="1"/>
  <c r="DR2104" i="1"/>
  <c r="DS2104" i="1"/>
  <c r="DM2105" i="1"/>
  <c r="DN2105" i="1"/>
  <c r="DO2105" i="1"/>
  <c r="DP2105" i="1"/>
  <c r="DQ2105" i="1"/>
  <c r="DR2105" i="1"/>
  <c r="DS2105" i="1"/>
  <c r="DM2106" i="1"/>
  <c r="DN2106" i="1"/>
  <c r="DO2106" i="1"/>
  <c r="DP2106" i="1"/>
  <c r="DQ2106" i="1"/>
  <c r="DR2106" i="1"/>
  <c r="DS2106" i="1"/>
  <c r="DM2108" i="1"/>
  <c r="DN2108" i="1"/>
  <c r="DO2108" i="1"/>
  <c r="DP2108" i="1"/>
  <c r="DQ2108" i="1"/>
  <c r="DR2108" i="1"/>
  <c r="DS2108" i="1"/>
  <c r="DM2110" i="1"/>
  <c r="DN2110" i="1"/>
  <c r="DO2110" i="1"/>
  <c r="DP2110" i="1"/>
  <c r="DQ2110" i="1"/>
  <c r="DR2110" i="1"/>
  <c r="DS2110" i="1"/>
  <c r="DM2111" i="1"/>
  <c r="DN2111" i="1"/>
  <c r="DO2111" i="1"/>
  <c r="DP2111" i="1"/>
  <c r="DQ2111" i="1"/>
  <c r="DR2111" i="1"/>
  <c r="DS2111" i="1"/>
  <c r="DM2112" i="1"/>
  <c r="DN2112" i="1"/>
  <c r="DO2112" i="1"/>
  <c r="DP2112" i="1"/>
  <c r="DQ2112" i="1"/>
  <c r="DR2112" i="1"/>
  <c r="DS2112" i="1"/>
  <c r="DM2113" i="1"/>
  <c r="DN2113" i="1"/>
  <c r="DO2113" i="1"/>
  <c r="DP2113" i="1"/>
  <c r="DQ2113" i="1"/>
  <c r="DR2113" i="1"/>
  <c r="DS2113" i="1"/>
  <c r="DM2114" i="1"/>
  <c r="DN2114" i="1"/>
  <c r="DO2114" i="1"/>
  <c r="DP2114" i="1"/>
  <c r="DQ2114" i="1"/>
  <c r="DR2114" i="1"/>
  <c r="DS2114" i="1"/>
  <c r="DM2115" i="1"/>
  <c r="DN2115" i="1"/>
  <c r="DO2115" i="1"/>
  <c r="DP2115" i="1"/>
  <c r="DQ2115" i="1"/>
  <c r="DR2115" i="1"/>
  <c r="DS2115" i="1"/>
  <c r="DM2116" i="1"/>
  <c r="DN2116" i="1"/>
  <c r="DO2116" i="1"/>
  <c r="DP2116" i="1"/>
  <c r="DQ2116" i="1"/>
  <c r="DR2116" i="1"/>
  <c r="DS2116" i="1"/>
  <c r="DM2117" i="1"/>
  <c r="DN2117" i="1"/>
  <c r="DO2117" i="1"/>
  <c r="DP2117" i="1"/>
  <c r="DQ2117" i="1"/>
  <c r="DR2117" i="1"/>
  <c r="DS2117" i="1"/>
  <c r="DM2118" i="1"/>
  <c r="DN2118" i="1"/>
  <c r="DO2118" i="1"/>
  <c r="DP2118" i="1"/>
  <c r="DQ2118" i="1"/>
  <c r="DR2118" i="1"/>
  <c r="DS2118" i="1"/>
  <c r="DM2120" i="1"/>
  <c r="DN2120" i="1"/>
  <c r="DO2120" i="1"/>
  <c r="DP2120" i="1"/>
  <c r="DQ2120" i="1"/>
  <c r="DR2120" i="1"/>
  <c r="DS2120" i="1"/>
  <c r="DM2121" i="1"/>
  <c r="DN2121" i="1"/>
  <c r="DO2121" i="1"/>
  <c r="DP2121" i="1"/>
  <c r="DQ2121" i="1"/>
  <c r="DR2121" i="1"/>
  <c r="DS2121" i="1"/>
  <c r="DM2124" i="1"/>
  <c r="DN2124" i="1"/>
  <c r="DO2124" i="1"/>
  <c r="DP2124" i="1"/>
  <c r="DQ2124" i="1"/>
  <c r="DR2124" i="1"/>
  <c r="DS2124" i="1"/>
  <c r="DM2125" i="1"/>
  <c r="DN2125" i="1"/>
  <c r="DO2125" i="1"/>
  <c r="DP2125" i="1"/>
  <c r="DQ2125" i="1"/>
  <c r="DR2125" i="1"/>
  <c r="DS2125" i="1"/>
  <c r="DM2126" i="1"/>
  <c r="DN2126" i="1"/>
  <c r="DO2126" i="1"/>
  <c r="DP2126" i="1"/>
  <c r="DQ2126" i="1"/>
  <c r="DR2126" i="1"/>
  <c r="DS2126" i="1"/>
  <c r="DM2127" i="1"/>
  <c r="DN2127" i="1"/>
  <c r="DO2127" i="1"/>
  <c r="DP2127" i="1"/>
  <c r="DQ2127" i="1"/>
  <c r="DR2127" i="1"/>
  <c r="DS2127" i="1"/>
  <c r="DM2128" i="1"/>
  <c r="DN2128" i="1"/>
  <c r="DO2128" i="1"/>
  <c r="DP2128" i="1"/>
  <c r="DQ2128" i="1"/>
  <c r="DR2128" i="1"/>
  <c r="DS2128" i="1"/>
  <c r="DM2129" i="1"/>
  <c r="DN2129" i="1"/>
  <c r="DO2129" i="1"/>
  <c r="DP2129" i="1"/>
  <c r="DQ2129" i="1"/>
  <c r="DR2129" i="1"/>
  <c r="DS2129" i="1"/>
  <c r="DM2130" i="1"/>
  <c r="DN2130" i="1"/>
  <c r="DO2130" i="1"/>
  <c r="DP2130" i="1"/>
  <c r="DQ2130" i="1"/>
  <c r="DR2130" i="1"/>
  <c r="DS2130" i="1"/>
  <c r="DM2131" i="1"/>
  <c r="DN2131" i="1"/>
  <c r="DO2131" i="1"/>
  <c r="DP2131" i="1"/>
  <c r="DQ2131" i="1"/>
  <c r="DR2131" i="1"/>
  <c r="DS2131" i="1"/>
  <c r="DM2132" i="1"/>
  <c r="DN2132" i="1"/>
  <c r="DO2132" i="1"/>
  <c r="DP2132" i="1"/>
  <c r="DQ2132" i="1"/>
  <c r="DR2132" i="1"/>
  <c r="DS2132" i="1"/>
  <c r="DM2135" i="1"/>
  <c r="DN2135" i="1"/>
  <c r="DO2135" i="1"/>
  <c r="DP2135" i="1"/>
  <c r="DQ2135" i="1"/>
  <c r="DR2135" i="1"/>
  <c r="DS2135" i="1"/>
  <c r="DM2136" i="1"/>
  <c r="DN2136" i="1"/>
  <c r="DO2136" i="1"/>
  <c r="DP2136" i="1"/>
  <c r="DQ2136" i="1"/>
  <c r="DR2136" i="1"/>
  <c r="DS2136" i="1"/>
  <c r="DM2138" i="1"/>
  <c r="DN2138" i="1"/>
  <c r="DO2138" i="1"/>
  <c r="DP2138" i="1"/>
  <c r="DQ2138" i="1"/>
  <c r="DR2138" i="1"/>
  <c r="DS2138" i="1"/>
  <c r="DM2139" i="1"/>
  <c r="DN2139" i="1"/>
  <c r="DO2139" i="1"/>
  <c r="DP2139" i="1"/>
  <c r="DQ2139" i="1"/>
  <c r="DR2139" i="1"/>
  <c r="DS2139" i="1"/>
  <c r="DM2140" i="1"/>
  <c r="DN2140" i="1"/>
  <c r="DO2140" i="1"/>
  <c r="DP2140" i="1"/>
  <c r="DQ2140" i="1"/>
  <c r="DR2140" i="1"/>
  <c r="DS2140" i="1"/>
  <c r="DM2141" i="1"/>
  <c r="DN2141" i="1"/>
  <c r="DO2141" i="1"/>
  <c r="DP2141" i="1"/>
  <c r="DQ2141" i="1"/>
  <c r="DR2141" i="1"/>
  <c r="DS2141" i="1"/>
  <c r="DM2142" i="1"/>
  <c r="DN2142" i="1"/>
  <c r="DO2142" i="1"/>
  <c r="DP2142" i="1"/>
  <c r="DQ2142" i="1"/>
  <c r="DR2142" i="1"/>
  <c r="DS2142" i="1"/>
  <c r="DM2143" i="1"/>
  <c r="DN2143" i="1"/>
  <c r="DO2143" i="1"/>
  <c r="DP2143" i="1"/>
  <c r="DQ2143" i="1"/>
  <c r="DR2143" i="1"/>
  <c r="DS2143" i="1"/>
  <c r="DM2144" i="1"/>
  <c r="DN2144" i="1"/>
  <c r="DO2144" i="1"/>
  <c r="DP2144" i="1"/>
  <c r="DQ2144" i="1"/>
  <c r="DR2144" i="1"/>
  <c r="DS2144" i="1"/>
  <c r="DM2146" i="1"/>
  <c r="DN2146" i="1"/>
  <c r="DO2146" i="1"/>
  <c r="DP2146" i="1"/>
  <c r="DQ2146" i="1"/>
  <c r="DR2146" i="1"/>
  <c r="DS2146" i="1"/>
  <c r="DM2147" i="1"/>
  <c r="DN2147" i="1"/>
  <c r="DO2147" i="1"/>
  <c r="DP2147" i="1"/>
  <c r="DQ2147" i="1"/>
  <c r="DR2147" i="1"/>
  <c r="DS2147" i="1"/>
  <c r="DM2148" i="1"/>
  <c r="DN2148" i="1"/>
  <c r="DO2148" i="1"/>
  <c r="DP2148" i="1"/>
  <c r="DQ2148" i="1"/>
  <c r="DR2148" i="1"/>
  <c r="DS2148" i="1"/>
  <c r="DM2149" i="1"/>
  <c r="DN2149" i="1"/>
  <c r="DO2149" i="1"/>
  <c r="DP2149" i="1"/>
  <c r="DQ2149" i="1"/>
  <c r="DR2149" i="1"/>
  <c r="DS2149" i="1"/>
  <c r="DM2150" i="1"/>
  <c r="DN2150" i="1"/>
  <c r="DO2150" i="1"/>
  <c r="DP2150" i="1"/>
  <c r="DQ2150" i="1"/>
  <c r="DR2150" i="1"/>
  <c r="DS2150" i="1"/>
  <c r="DM2151" i="1"/>
  <c r="DN2151" i="1"/>
  <c r="DO2151" i="1"/>
  <c r="DP2151" i="1"/>
  <c r="DQ2151" i="1"/>
  <c r="DR2151" i="1"/>
  <c r="DS2151" i="1"/>
  <c r="DM2152" i="1"/>
  <c r="DN2152" i="1"/>
  <c r="DO2152" i="1"/>
  <c r="DP2152" i="1"/>
  <c r="DQ2152" i="1"/>
  <c r="DR2152" i="1"/>
  <c r="DS2152" i="1"/>
  <c r="DM2153" i="1"/>
  <c r="DN2153" i="1"/>
  <c r="DO2153" i="1"/>
  <c r="DP2153" i="1"/>
  <c r="DQ2153" i="1"/>
  <c r="DR2153" i="1"/>
  <c r="DS2153" i="1"/>
  <c r="DM2155" i="1"/>
  <c r="DN2155" i="1"/>
  <c r="DO2155" i="1"/>
  <c r="DP2155" i="1"/>
  <c r="DQ2155" i="1"/>
  <c r="DR2155" i="1"/>
  <c r="DS2155" i="1"/>
  <c r="DM2156" i="1"/>
  <c r="DN2156" i="1"/>
  <c r="DO2156" i="1"/>
  <c r="DP2156" i="1"/>
  <c r="DQ2156" i="1"/>
  <c r="DR2156" i="1"/>
  <c r="DS2156" i="1"/>
  <c r="DM2157" i="1"/>
  <c r="DN2157" i="1"/>
  <c r="DO2157" i="1"/>
  <c r="DP2157" i="1"/>
  <c r="DQ2157" i="1"/>
  <c r="DR2157" i="1"/>
  <c r="DS2157" i="1"/>
  <c r="DM2158" i="1"/>
  <c r="DN2158" i="1"/>
  <c r="DO2158" i="1"/>
  <c r="DP2158" i="1"/>
  <c r="DQ2158" i="1"/>
  <c r="DR2158" i="1"/>
  <c r="DS2158" i="1"/>
  <c r="DM2159" i="1"/>
  <c r="DN2159" i="1"/>
  <c r="DO2159" i="1"/>
  <c r="DP2159" i="1"/>
  <c r="DQ2159" i="1"/>
  <c r="DR2159" i="1"/>
  <c r="DS2159" i="1"/>
  <c r="DM2160" i="1"/>
  <c r="DN2160" i="1"/>
  <c r="DO2160" i="1"/>
  <c r="DP2160" i="1"/>
  <c r="DQ2160" i="1"/>
  <c r="DR2160" i="1"/>
  <c r="DS2160" i="1"/>
  <c r="DM2161" i="1"/>
  <c r="DN2161" i="1"/>
  <c r="DO2161" i="1"/>
  <c r="DP2161" i="1"/>
  <c r="DQ2161" i="1"/>
  <c r="DR2161" i="1"/>
  <c r="DS2161" i="1"/>
  <c r="DM2162" i="1"/>
  <c r="DN2162" i="1"/>
  <c r="DO2162" i="1"/>
  <c r="DP2162" i="1"/>
  <c r="DQ2162" i="1"/>
  <c r="DR2162" i="1"/>
  <c r="DS2162" i="1"/>
  <c r="DM2163" i="1"/>
  <c r="DN2163" i="1"/>
  <c r="DO2163" i="1"/>
  <c r="DP2163" i="1"/>
  <c r="DQ2163" i="1"/>
  <c r="DR2163" i="1"/>
  <c r="DS2163" i="1"/>
  <c r="DM2164" i="1"/>
  <c r="DN2164" i="1"/>
  <c r="DO2164" i="1"/>
  <c r="DP2164" i="1"/>
  <c r="DQ2164" i="1"/>
  <c r="DR2164" i="1"/>
  <c r="DS2164" i="1"/>
  <c r="DM2165" i="1"/>
  <c r="DN2165" i="1"/>
  <c r="DO2165" i="1"/>
  <c r="DP2165" i="1"/>
  <c r="DQ2165" i="1"/>
  <c r="DR2165" i="1"/>
  <c r="DS2165" i="1"/>
  <c r="DM2166" i="1"/>
  <c r="DN2166" i="1"/>
  <c r="DO2166" i="1"/>
  <c r="DP2166" i="1"/>
  <c r="DQ2166" i="1"/>
  <c r="DR2166" i="1"/>
  <c r="DS2166" i="1"/>
  <c r="DM2167" i="1"/>
  <c r="DN2167" i="1"/>
  <c r="DO2167" i="1"/>
  <c r="DP2167" i="1"/>
  <c r="DQ2167" i="1"/>
  <c r="DR2167" i="1"/>
  <c r="DS2167" i="1"/>
  <c r="DM2169" i="1"/>
  <c r="DN2169" i="1"/>
  <c r="DO2169" i="1"/>
  <c r="DP2169" i="1"/>
  <c r="DQ2169" i="1"/>
  <c r="DR2169" i="1"/>
  <c r="DS2169" i="1"/>
  <c r="DM2170" i="1"/>
  <c r="DN2170" i="1"/>
  <c r="DO2170" i="1"/>
  <c r="DP2170" i="1"/>
  <c r="DQ2170" i="1"/>
  <c r="DR2170" i="1"/>
  <c r="DS2170" i="1"/>
  <c r="DM2172" i="1"/>
  <c r="DN2172" i="1"/>
  <c r="DO2172" i="1"/>
  <c r="DP2172" i="1"/>
  <c r="DQ2172" i="1"/>
  <c r="DR2172" i="1"/>
  <c r="DS2172" i="1"/>
  <c r="DM2173" i="1"/>
  <c r="DN2173" i="1"/>
  <c r="DO2173" i="1"/>
  <c r="DP2173" i="1"/>
  <c r="DQ2173" i="1"/>
  <c r="DR2173" i="1"/>
  <c r="DS2173" i="1"/>
  <c r="DM2174" i="1"/>
  <c r="DN2174" i="1"/>
  <c r="DO2174" i="1"/>
  <c r="DP2174" i="1"/>
  <c r="DQ2174" i="1"/>
  <c r="DR2174" i="1"/>
  <c r="DS2174" i="1"/>
  <c r="DM2175" i="1"/>
  <c r="DN2175" i="1"/>
  <c r="DO2175" i="1"/>
  <c r="DP2175" i="1"/>
  <c r="DQ2175" i="1"/>
  <c r="DR2175" i="1"/>
  <c r="DS2175" i="1"/>
  <c r="DM2176" i="1"/>
  <c r="DN2176" i="1"/>
  <c r="DO2176" i="1"/>
  <c r="DP2176" i="1"/>
  <c r="DQ2176" i="1"/>
  <c r="DR2176" i="1"/>
  <c r="DS2176" i="1"/>
  <c r="DM2177" i="1"/>
  <c r="DN2177" i="1"/>
  <c r="DO2177" i="1"/>
  <c r="DP2177" i="1"/>
  <c r="DQ2177" i="1"/>
  <c r="DR2177" i="1"/>
  <c r="DS2177" i="1"/>
  <c r="DM2178" i="1"/>
  <c r="DN2178" i="1"/>
  <c r="DO2178" i="1"/>
  <c r="DP2178" i="1"/>
  <c r="DQ2178" i="1"/>
  <c r="DR2178" i="1"/>
  <c r="DS2178" i="1"/>
  <c r="DM2179" i="1"/>
  <c r="DN2179" i="1"/>
  <c r="DO2179" i="1"/>
  <c r="DP2179" i="1"/>
  <c r="DQ2179" i="1"/>
  <c r="DR2179" i="1"/>
  <c r="DS2179" i="1"/>
  <c r="DM2180" i="1"/>
  <c r="DN2180" i="1"/>
  <c r="DO2180" i="1"/>
  <c r="DP2180" i="1"/>
  <c r="DQ2180" i="1"/>
  <c r="DR2180" i="1"/>
  <c r="DS2180" i="1"/>
  <c r="DM2181" i="1"/>
  <c r="DN2181" i="1"/>
  <c r="DO2181" i="1"/>
  <c r="DP2181" i="1"/>
  <c r="DQ2181" i="1"/>
  <c r="DR2181" i="1"/>
  <c r="DS2181" i="1"/>
  <c r="DM2182" i="1"/>
  <c r="DN2182" i="1"/>
  <c r="DO2182" i="1"/>
  <c r="DP2182" i="1"/>
  <c r="DQ2182" i="1"/>
  <c r="DR2182" i="1"/>
  <c r="DS2182" i="1"/>
  <c r="DM2183" i="1"/>
  <c r="DN2183" i="1"/>
  <c r="DO2183" i="1"/>
  <c r="DP2183" i="1"/>
  <c r="DQ2183" i="1"/>
  <c r="DR2183" i="1"/>
  <c r="DS2183" i="1"/>
  <c r="DM2184" i="1"/>
  <c r="DN2184" i="1"/>
  <c r="DO2184" i="1"/>
  <c r="DP2184" i="1"/>
  <c r="DQ2184" i="1"/>
  <c r="DR2184" i="1"/>
  <c r="DS2184" i="1"/>
  <c r="DM2185" i="1"/>
  <c r="DN2185" i="1"/>
  <c r="DO2185" i="1"/>
  <c r="DP2185" i="1"/>
  <c r="DQ2185" i="1"/>
  <c r="DR2185" i="1"/>
  <c r="DS2185" i="1"/>
  <c r="DM2186" i="1"/>
  <c r="DN2186" i="1"/>
  <c r="DO2186" i="1"/>
  <c r="DP2186" i="1"/>
  <c r="DQ2186" i="1"/>
  <c r="DR2186" i="1"/>
  <c r="DS2186" i="1"/>
  <c r="DM2187" i="1"/>
  <c r="DN2187" i="1"/>
  <c r="DO2187" i="1"/>
  <c r="DP2187" i="1"/>
  <c r="DQ2187" i="1"/>
  <c r="DR2187" i="1"/>
  <c r="DS2187" i="1"/>
  <c r="DM2188" i="1"/>
  <c r="DN2188" i="1"/>
  <c r="DO2188" i="1"/>
  <c r="DP2188" i="1"/>
  <c r="DQ2188" i="1"/>
  <c r="DR2188" i="1"/>
  <c r="DS2188" i="1"/>
  <c r="DM2189" i="1"/>
  <c r="DN2189" i="1"/>
  <c r="DO2189" i="1"/>
  <c r="DP2189" i="1"/>
  <c r="DQ2189" i="1"/>
  <c r="DR2189" i="1"/>
  <c r="DS2189" i="1"/>
  <c r="DM2190" i="1"/>
  <c r="DN2190" i="1"/>
  <c r="DO2190" i="1"/>
  <c r="DP2190" i="1"/>
  <c r="DQ2190" i="1"/>
  <c r="DR2190" i="1"/>
  <c r="DS2190" i="1"/>
  <c r="DM2191" i="1"/>
  <c r="DN2191" i="1"/>
  <c r="DO2191" i="1"/>
  <c r="DP2191" i="1"/>
  <c r="DQ2191" i="1"/>
  <c r="DR2191" i="1"/>
  <c r="DS2191" i="1"/>
  <c r="DM2192" i="1"/>
  <c r="DN2192" i="1"/>
  <c r="DO2192" i="1"/>
  <c r="DP2192" i="1"/>
  <c r="DQ2192" i="1"/>
  <c r="DR2192" i="1"/>
  <c r="DS2192" i="1"/>
  <c r="DM2193" i="1"/>
  <c r="DN2193" i="1"/>
  <c r="DO2193" i="1"/>
  <c r="DP2193" i="1"/>
  <c r="DQ2193" i="1"/>
  <c r="DR2193" i="1"/>
  <c r="DS2193" i="1"/>
  <c r="DM2194" i="1"/>
  <c r="DN2194" i="1"/>
  <c r="DO2194" i="1"/>
  <c r="DP2194" i="1"/>
  <c r="DQ2194" i="1"/>
  <c r="DR2194" i="1"/>
  <c r="DS2194" i="1"/>
  <c r="DM2195" i="1"/>
  <c r="DN2195" i="1"/>
  <c r="DO2195" i="1"/>
  <c r="DP2195" i="1"/>
  <c r="DQ2195" i="1"/>
  <c r="DR2195" i="1"/>
  <c r="DS2195" i="1"/>
  <c r="DM2196" i="1"/>
  <c r="DN2196" i="1"/>
  <c r="DO2196" i="1"/>
  <c r="DP2196" i="1"/>
  <c r="DQ2196" i="1"/>
  <c r="DR2196" i="1"/>
  <c r="DS2196" i="1"/>
  <c r="DM2197" i="1"/>
  <c r="DN2197" i="1"/>
  <c r="DO2197" i="1"/>
  <c r="DP2197" i="1"/>
  <c r="DQ2197" i="1"/>
  <c r="DR2197" i="1"/>
  <c r="DS2197" i="1"/>
  <c r="DM2198" i="1"/>
  <c r="DN2198" i="1"/>
  <c r="DO2198" i="1"/>
  <c r="DP2198" i="1"/>
  <c r="DQ2198" i="1"/>
  <c r="DR2198" i="1"/>
  <c r="DS2198" i="1"/>
  <c r="DM2199" i="1"/>
  <c r="DN2199" i="1"/>
  <c r="DO2199" i="1"/>
  <c r="DP2199" i="1"/>
  <c r="DQ2199" i="1"/>
  <c r="DR2199" i="1"/>
  <c r="DS2199" i="1"/>
  <c r="DM2200" i="1"/>
  <c r="DN2200" i="1"/>
  <c r="DO2200" i="1"/>
  <c r="DP2200" i="1"/>
  <c r="DQ2200" i="1"/>
  <c r="DR2200" i="1"/>
  <c r="DS2200" i="1"/>
  <c r="DM2201" i="1"/>
  <c r="DN2201" i="1"/>
  <c r="DO2201" i="1"/>
  <c r="DP2201" i="1"/>
  <c r="DQ2201" i="1"/>
  <c r="DR2201" i="1"/>
  <c r="DS2201" i="1"/>
  <c r="DM2202" i="1"/>
  <c r="DN2202" i="1"/>
  <c r="DO2202" i="1"/>
  <c r="DP2202" i="1"/>
  <c r="DQ2202" i="1"/>
  <c r="DR2202" i="1"/>
  <c r="DS2202" i="1"/>
  <c r="DM2204" i="1"/>
  <c r="DN2204" i="1"/>
  <c r="DO2204" i="1"/>
  <c r="DP2204" i="1"/>
  <c r="DQ2204" i="1"/>
  <c r="DR2204" i="1"/>
  <c r="DS2204" i="1"/>
  <c r="DM2205" i="1"/>
  <c r="DN2205" i="1"/>
  <c r="DO2205" i="1"/>
  <c r="DP2205" i="1"/>
  <c r="DQ2205" i="1"/>
  <c r="DR2205" i="1"/>
  <c r="DS2205" i="1"/>
  <c r="DM2206" i="1"/>
  <c r="DN2206" i="1"/>
  <c r="DO2206" i="1"/>
  <c r="DP2206" i="1"/>
  <c r="DQ2206" i="1"/>
  <c r="DR2206" i="1"/>
  <c r="DS2206" i="1"/>
  <c r="DM2207" i="1"/>
  <c r="DN2207" i="1"/>
  <c r="DO2207" i="1"/>
  <c r="DP2207" i="1"/>
  <c r="DQ2207" i="1"/>
  <c r="DR2207" i="1"/>
  <c r="DS2207" i="1"/>
  <c r="DM2208" i="1"/>
  <c r="DN2208" i="1"/>
  <c r="DO2208" i="1"/>
  <c r="DP2208" i="1"/>
  <c r="DQ2208" i="1"/>
  <c r="DR2208" i="1"/>
  <c r="DS2208" i="1"/>
  <c r="DM2209" i="1"/>
  <c r="DN2209" i="1"/>
  <c r="DO2209" i="1"/>
  <c r="DP2209" i="1"/>
  <c r="DQ2209" i="1"/>
  <c r="DR2209" i="1"/>
  <c r="DS2209" i="1"/>
  <c r="DM2210" i="1"/>
  <c r="DN2210" i="1"/>
  <c r="DO2210" i="1"/>
  <c r="DP2210" i="1"/>
  <c r="DQ2210" i="1"/>
  <c r="DR2210" i="1"/>
  <c r="DS2210" i="1"/>
  <c r="DM2211" i="1"/>
  <c r="DN2211" i="1"/>
  <c r="DO2211" i="1"/>
  <c r="DP2211" i="1"/>
  <c r="DQ2211" i="1"/>
  <c r="DR2211" i="1"/>
  <c r="DS2211" i="1"/>
  <c r="DM2212" i="1"/>
  <c r="DN2212" i="1"/>
  <c r="DO2212" i="1"/>
  <c r="DP2212" i="1"/>
  <c r="DQ2212" i="1"/>
  <c r="DR2212" i="1"/>
  <c r="DS2212" i="1"/>
  <c r="DM2213" i="1"/>
  <c r="DN2213" i="1"/>
  <c r="DO2213" i="1"/>
  <c r="DP2213" i="1"/>
  <c r="DQ2213" i="1"/>
  <c r="DR2213" i="1"/>
  <c r="DS2213" i="1"/>
  <c r="DM2214" i="1"/>
  <c r="DN2214" i="1"/>
  <c r="DO2214" i="1"/>
  <c r="DP2214" i="1"/>
  <c r="DQ2214" i="1"/>
  <c r="DR2214" i="1"/>
  <c r="DS2214" i="1"/>
  <c r="DM2215" i="1"/>
  <c r="DN2215" i="1"/>
  <c r="DO2215" i="1"/>
  <c r="DP2215" i="1"/>
  <c r="DQ2215" i="1"/>
  <c r="DR2215" i="1"/>
  <c r="DS2215" i="1"/>
  <c r="DM2216" i="1"/>
  <c r="DN2216" i="1"/>
  <c r="DO2216" i="1"/>
  <c r="DP2216" i="1"/>
  <c r="DQ2216" i="1"/>
  <c r="DR2216" i="1"/>
  <c r="DS2216" i="1"/>
  <c r="DM2217" i="1"/>
  <c r="DN2217" i="1"/>
  <c r="DO2217" i="1"/>
  <c r="DP2217" i="1"/>
  <c r="DQ2217" i="1"/>
  <c r="DR2217" i="1"/>
  <c r="DS2217" i="1"/>
  <c r="DM2218" i="1"/>
  <c r="DN2218" i="1"/>
  <c r="DO2218" i="1"/>
  <c r="DP2218" i="1"/>
  <c r="DQ2218" i="1"/>
  <c r="DR2218" i="1"/>
  <c r="DS2218" i="1"/>
  <c r="DM2219" i="1"/>
  <c r="DN2219" i="1"/>
  <c r="DO2219" i="1"/>
  <c r="DP2219" i="1"/>
  <c r="DQ2219" i="1"/>
  <c r="DR2219" i="1"/>
  <c r="DS2219" i="1"/>
  <c r="DM2220" i="1"/>
  <c r="DN2220" i="1"/>
  <c r="DO2220" i="1"/>
  <c r="DP2220" i="1"/>
  <c r="DQ2220" i="1"/>
  <c r="DR2220" i="1"/>
  <c r="DS2220" i="1"/>
  <c r="DM2221" i="1"/>
  <c r="DN2221" i="1"/>
  <c r="DO2221" i="1"/>
  <c r="DP2221" i="1"/>
  <c r="DQ2221" i="1"/>
  <c r="DR2221" i="1"/>
  <c r="DS2221" i="1"/>
  <c r="DM2223" i="1"/>
  <c r="DN2223" i="1"/>
  <c r="DO2223" i="1"/>
  <c r="DP2223" i="1"/>
  <c r="DQ2223" i="1"/>
  <c r="DR2223" i="1"/>
  <c r="DS2223" i="1"/>
  <c r="DM2224" i="1"/>
  <c r="DN2224" i="1"/>
  <c r="DO2224" i="1"/>
  <c r="DP2224" i="1"/>
  <c r="DQ2224" i="1"/>
  <c r="DR2224" i="1"/>
  <c r="DS2224" i="1"/>
  <c r="DM2225" i="1"/>
  <c r="DN2225" i="1"/>
  <c r="DO2225" i="1"/>
  <c r="DP2225" i="1"/>
  <c r="DQ2225" i="1"/>
  <c r="DR2225" i="1"/>
  <c r="DS2225" i="1"/>
  <c r="DM2226" i="1"/>
  <c r="DN2226" i="1"/>
  <c r="DO2226" i="1"/>
  <c r="DP2226" i="1"/>
  <c r="DQ2226" i="1"/>
  <c r="DR2226" i="1"/>
  <c r="DS2226" i="1"/>
  <c r="DM2227" i="1"/>
  <c r="DN2227" i="1"/>
  <c r="DO2227" i="1"/>
  <c r="DP2227" i="1"/>
  <c r="DQ2227" i="1"/>
  <c r="DR2227" i="1"/>
  <c r="DS2227" i="1"/>
  <c r="DM2228" i="1"/>
  <c r="DN2228" i="1"/>
  <c r="DO2228" i="1"/>
  <c r="DP2228" i="1"/>
  <c r="DQ2228" i="1"/>
  <c r="DR2228" i="1"/>
  <c r="DS2228" i="1"/>
  <c r="DM2229" i="1"/>
  <c r="DN2229" i="1"/>
  <c r="DO2229" i="1"/>
  <c r="DP2229" i="1"/>
  <c r="DQ2229" i="1"/>
  <c r="DR2229" i="1"/>
  <c r="DS2229" i="1"/>
  <c r="DM2231" i="1"/>
  <c r="DN2231" i="1"/>
  <c r="DO2231" i="1"/>
  <c r="DP2231" i="1"/>
  <c r="DQ2231" i="1"/>
  <c r="DR2231" i="1"/>
  <c r="DS2231" i="1"/>
  <c r="DM2232" i="1"/>
  <c r="DN2232" i="1"/>
  <c r="DO2232" i="1"/>
  <c r="DP2232" i="1"/>
  <c r="DQ2232" i="1"/>
  <c r="DR2232" i="1"/>
  <c r="DS2232" i="1"/>
  <c r="DM2233" i="1"/>
  <c r="DN2233" i="1"/>
  <c r="DO2233" i="1"/>
  <c r="DP2233" i="1"/>
  <c r="DQ2233" i="1"/>
  <c r="DR2233" i="1"/>
  <c r="DS2233" i="1"/>
  <c r="DM2234" i="1"/>
  <c r="DN2234" i="1"/>
  <c r="DO2234" i="1"/>
  <c r="DP2234" i="1"/>
  <c r="DQ2234" i="1"/>
  <c r="DR2234" i="1"/>
  <c r="DS2234" i="1"/>
  <c r="DM2235" i="1"/>
  <c r="DN2235" i="1"/>
  <c r="DO2235" i="1"/>
  <c r="DP2235" i="1"/>
  <c r="DQ2235" i="1"/>
  <c r="DR2235" i="1"/>
  <c r="DS2235" i="1"/>
  <c r="DM2236" i="1"/>
  <c r="DN2236" i="1"/>
  <c r="DO2236" i="1"/>
  <c r="DP2236" i="1"/>
  <c r="DQ2236" i="1"/>
  <c r="DR2236" i="1"/>
  <c r="DS2236" i="1"/>
  <c r="DM2237" i="1"/>
  <c r="DN2237" i="1"/>
  <c r="DO2237" i="1"/>
  <c r="DP2237" i="1"/>
  <c r="DQ2237" i="1"/>
  <c r="DR2237" i="1"/>
  <c r="DS2237" i="1"/>
  <c r="DM2238" i="1"/>
  <c r="DN2238" i="1"/>
  <c r="DO2238" i="1"/>
  <c r="DP2238" i="1"/>
  <c r="DQ2238" i="1"/>
  <c r="DR2238" i="1"/>
  <c r="DS2238" i="1"/>
  <c r="DM2239" i="1"/>
  <c r="DN2239" i="1"/>
  <c r="DO2239" i="1"/>
  <c r="DP2239" i="1"/>
  <c r="DQ2239" i="1"/>
  <c r="DR2239" i="1"/>
  <c r="DS2239" i="1"/>
  <c r="DM2240" i="1"/>
  <c r="DN2240" i="1"/>
  <c r="DO2240" i="1"/>
  <c r="DP2240" i="1"/>
  <c r="DQ2240" i="1"/>
  <c r="DR2240" i="1"/>
  <c r="DS2240" i="1"/>
  <c r="DM2241" i="1"/>
  <c r="DN2241" i="1"/>
  <c r="DO2241" i="1"/>
  <c r="DP2241" i="1"/>
  <c r="DQ2241" i="1"/>
  <c r="DR2241" i="1"/>
  <c r="DS2241" i="1"/>
  <c r="DM2242" i="1"/>
  <c r="DN2242" i="1"/>
  <c r="DO2242" i="1"/>
  <c r="DP2242" i="1"/>
  <c r="DQ2242" i="1"/>
  <c r="DR2242" i="1"/>
  <c r="DS2242" i="1"/>
  <c r="DM2243" i="1"/>
  <c r="DN2243" i="1"/>
  <c r="DO2243" i="1"/>
  <c r="DP2243" i="1"/>
  <c r="DQ2243" i="1"/>
  <c r="DR2243" i="1"/>
  <c r="DS2243" i="1"/>
  <c r="DM2244" i="1"/>
  <c r="DN2244" i="1"/>
  <c r="DO2244" i="1"/>
  <c r="DP2244" i="1"/>
  <c r="DQ2244" i="1"/>
  <c r="DR2244" i="1"/>
  <c r="DS2244" i="1"/>
  <c r="DM2245" i="1"/>
  <c r="DN2245" i="1"/>
  <c r="DO2245" i="1"/>
  <c r="DP2245" i="1"/>
  <c r="DQ2245" i="1"/>
  <c r="DR2245" i="1"/>
  <c r="DS2245" i="1"/>
  <c r="DM2246" i="1"/>
  <c r="DN2246" i="1"/>
  <c r="DO2246" i="1"/>
  <c r="DP2246" i="1"/>
  <c r="DQ2246" i="1"/>
  <c r="DR2246" i="1"/>
  <c r="DS2246" i="1"/>
  <c r="DM2247" i="1"/>
  <c r="DN2247" i="1"/>
  <c r="DO2247" i="1"/>
  <c r="DP2247" i="1"/>
  <c r="DQ2247" i="1"/>
  <c r="DR2247" i="1"/>
  <c r="DS2247" i="1"/>
  <c r="DM2248" i="1"/>
  <c r="DN2248" i="1"/>
  <c r="DO2248" i="1"/>
  <c r="DP2248" i="1"/>
  <c r="DQ2248" i="1"/>
  <c r="DR2248" i="1"/>
  <c r="DS2248" i="1"/>
  <c r="DM2249" i="1"/>
  <c r="DN2249" i="1"/>
  <c r="DO2249" i="1"/>
  <c r="DP2249" i="1"/>
  <c r="DQ2249" i="1"/>
  <c r="DR2249" i="1"/>
  <c r="DS2249" i="1"/>
  <c r="DM2250" i="1"/>
  <c r="DN2250" i="1"/>
  <c r="DO2250" i="1"/>
  <c r="DP2250" i="1"/>
  <c r="DQ2250" i="1"/>
  <c r="DR2250" i="1"/>
  <c r="DS2250" i="1"/>
  <c r="DM2251" i="1"/>
  <c r="DN2251" i="1"/>
  <c r="DO2251" i="1"/>
  <c r="DP2251" i="1"/>
  <c r="DQ2251" i="1"/>
  <c r="DR2251" i="1"/>
  <c r="DS2251" i="1"/>
  <c r="DM2252" i="1"/>
  <c r="DN2252" i="1"/>
  <c r="DO2252" i="1"/>
  <c r="DP2252" i="1"/>
  <c r="DQ2252" i="1"/>
  <c r="DR2252" i="1"/>
  <c r="DS2252" i="1"/>
  <c r="DM2253" i="1"/>
  <c r="DN2253" i="1"/>
  <c r="DO2253" i="1"/>
  <c r="DP2253" i="1"/>
  <c r="DQ2253" i="1"/>
  <c r="DR2253" i="1"/>
  <c r="DS2253" i="1"/>
  <c r="DM2254" i="1"/>
  <c r="DN2254" i="1"/>
  <c r="DO2254" i="1"/>
  <c r="DP2254" i="1"/>
  <c r="DQ2254" i="1"/>
  <c r="DR2254" i="1"/>
  <c r="DS2254" i="1"/>
  <c r="DM2255" i="1"/>
  <c r="DN2255" i="1"/>
  <c r="DO2255" i="1"/>
  <c r="DP2255" i="1"/>
  <c r="DQ2255" i="1"/>
  <c r="DR2255" i="1"/>
  <c r="DS2255" i="1"/>
  <c r="DM2256" i="1"/>
  <c r="DN2256" i="1"/>
  <c r="DO2256" i="1"/>
  <c r="DP2256" i="1"/>
  <c r="DQ2256" i="1"/>
  <c r="DR2256" i="1"/>
  <c r="DS2256" i="1"/>
  <c r="DM2259" i="1"/>
  <c r="DN2259" i="1"/>
  <c r="DO2259" i="1"/>
  <c r="DP2259" i="1"/>
  <c r="DQ2259" i="1"/>
  <c r="DR2259" i="1"/>
  <c r="DS2259" i="1"/>
  <c r="DM2260" i="1"/>
  <c r="DN2260" i="1"/>
  <c r="DO2260" i="1"/>
  <c r="DP2260" i="1"/>
  <c r="DQ2260" i="1"/>
  <c r="DR2260" i="1"/>
  <c r="DS2260" i="1"/>
  <c r="DM2261" i="1"/>
  <c r="DN2261" i="1"/>
  <c r="DO2261" i="1"/>
  <c r="DP2261" i="1"/>
  <c r="DQ2261" i="1"/>
  <c r="DR2261" i="1"/>
  <c r="DS2261" i="1"/>
  <c r="DM2262" i="1"/>
  <c r="DN2262" i="1"/>
  <c r="DO2262" i="1"/>
  <c r="DP2262" i="1"/>
  <c r="DQ2262" i="1"/>
  <c r="DR2262" i="1"/>
  <c r="DS2262" i="1"/>
  <c r="DM2263" i="1"/>
  <c r="DN2263" i="1"/>
  <c r="DO2263" i="1"/>
  <c r="DP2263" i="1"/>
  <c r="DQ2263" i="1"/>
  <c r="DR2263" i="1"/>
  <c r="DS2263" i="1"/>
  <c r="DM2264" i="1"/>
  <c r="DN2264" i="1"/>
  <c r="DO2264" i="1"/>
  <c r="DP2264" i="1"/>
  <c r="DQ2264" i="1"/>
  <c r="DR2264" i="1"/>
  <c r="DS2264" i="1"/>
  <c r="DM2265" i="1"/>
  <c r="DN2265" i="1"/>
  <c r="DO2265" i="1"/>
  <c r="DP2265" i="1"/>
  <c r="DQ2265" i="1"/>
  <c r="DR2265" i="1"/>
  <c r="DS2265" i="1"/>
  <c r="DM2266" i="1"/>
  <c r="DN2266" i="1"/>
  <c r="DO2266" i="1"/>
  <c r="DP2266" i="1"/>
  <c r="DQ2266" i="1"/>
  <c r="DR2266" i="1"/>
  <c r="DS2266" i="1"/>
  <c r="DM2267" i="1"/>
  <c r="DN2267" i="1"/>
  <c r="DO2267" i="1"/>
  <c r="DP2267" i="1"/>
  <c r="DQ2267" i="1"/>
  <c r="DR2267" i="1"/>
  <c r="DS2267" i="1"/>
  <c r="DM2268" i="1"/>
  <c r="DN2268" i="1"/>
  <c r="DO2268" i="1"/>
  <c r="DP2268" i="1"/>
  <c r="DQ2268" i="1"/>
  <c r="DR2268" i="1"/>
  <c r="DS2268" i="1"/>
  <c r="DM2269" i="1"/>
  <c r="DN2269" i="1"/>
  <c r="DO2269" i="1"/>
  <c r="DP2269" i="1"/>
  <c r="DQ2269" i="1"/>
  <c r="DR2269" i="1"/>
  <c r="DS2269" i="1"/>
  <c r="DM2270" i="1"/>
  <c r="DN2270" i="1"/>
  <c r="DO2270" i="1"/>
  <c r="DP2270" i="1"/>
  <c r="DQ2270" i="1"/>
  <c r="DR2270" i="1"/>
  <c r="DS2270" i="1"/>
  <c r="DM2271" i="1"/>
  <c r="DN2271" i="1"/>
  <c r="DO2271" i="1"/>
  <c r="DP2271" i="1"/>
  <c r="DQ2271" i="1"/>
  <c r="DR2271" i="1"/>
  <c r="DS2271" i="1"/>
  <c r="DM2272" i="1"/>
  <c r="DN2272" i="1"/>
  <c r="DO2272" i="1"/>
  <c r="DP2272" i="1"/>
  <c r="DQ2272" i="1"/>
  <c r="DR2272" i="1"/>
  <c r="DS2272" i="1"/>
  <c r="DM2273" i="1"/>
  <c r="DN2273" i="1"/>
  <c r="DO2273" i="1"/>
  <c r="DP2273" i="1"/>
  <c r="DQ2273" i="1"/>
  <c r="DR2273" i="1"/>
  <c r="DS2273" i="1"/>
  <c r="DM2274" i="1"/>
  <c r="DN2274" i="1"/>
  <c r="DO2274" i="1"/>
  <c r="DP2274" i="1"/>
  <c r="DQ2274" i="1"/>
  <c r="DR2274" i="1"/>
  <c r="DS2274" i="1"/>
  <c r="DM2275" i="1"/>
  <c r="DN2275" i="1"/>
  <c r="DO2275" i="1"/>
  <c r="DP2275" i="1"/>
  <c r="DQ2275" i="1"/>
  <c r="DR2275" i="1"/>
  <c r="DS2275" i="1"/>
  <c r="DM2276" i="1"/>
  <c r="DN2276" i="1"/>
  <c r="DO2276" i="1"/>
  <c r="DP2276" i="1"/>
  <c r="DQ2276" i="1"/>
  <c r="DR2276" i="1"/>
  <c r="DS2276" i="1"/>
  <c r="DM2277" i="1"/>
  <c r="DN2277" i="1"/>
  <c r="DO2277" i="1"/>
  <c r="DP2277" i="1"/>
  <c r="DQ2277" i="1"/>
  <c r="DR2277" i="1"/>
  <c r="DS2277" i="1"/>
  <c r="DM2278" i="1"/>
  <c r="DN2278" i="1"/>
  <c r="DO2278" i="1"/>
  <c r="DP2278" i="1"/>
  <c r="DQ2278" i="1"/>
  <c r="DR2278" i="1"/>
  <c r="DS2278" i="1"/>
  <c r="DM2279" i="1"/>
  <c r="DN2279" i="1"/>
  <c r="DO2279" i="1"/>
  <c r="DP2279" i="1"/>
  <c r="DQ2279" i="1"/>
  <c r="DR2279" i="1"/>
  <c r="DS2279" i="1"/>
  <c r="DM2280" i="1"/>
  <c r="DN2280" i="1"/>
  <c r="DO2280" i="1"/>
  <c r="DP2280" i="1"/>
  <c r="DQ2280" i="1"/>
  <c r="DR2280" i="1"/>
  <c r="DS2280" i="1"/>
  <c r="DM2281" i="1"/>
  <c r="DN2281" i="1"/>
  <c r="DO2281" i="1"/>
  <c r="DP2281" i="1"/>
  <c r="DQ2281" i="1"/>
  <c r="DR2281" i="1"/>
  <c r="DS2281" i="1"/>
  <c r="DM2282" i="1"/>
  <c r="DN2282" i="1"/>
  <c r="DO2282" i="1"/>
  <c r="DP2282" i="1"/>
  <c r="DQ2282" i="1"/>
  <c r="DR2282" i="1"/>
  <c r="DS2282" i="1"/>
  <c r="DM2283" i="1"/>
  <c r="DN2283" i="1"/>
  <c r="DO2283" i="1"/>
  <c r="DP2283" i="1"/>
  <c r="DQ2283" i="1"/>
  <c r="DR2283" i="1"/>
  <c r="DS2283" i="1"/>
  <c r="DM2284" i="1"/>
  <c r="DN2284" i="1"/>
  <c r="DO2284" i="1"/>
  <c r="DP2284" i="1"/>
  <c r="DQ2284" i="1"/>
  <c r="DR2284" i="1"/>
  <c r="DS2284" i="1"/>
  <c r="DM2285" i="1"/>
  <c r="DN2285" i="1"/>
  <c r="DO2285" i="1"/>
  <c r="DP2285" i="1"/>
  <c r="DQ2285" i="1"/>
  <c r="DR2285" i="1"/>
  <c r="DS2285" i="1"/>
  <c r="DM2286" i="1"/>
  <c r="DN2286" i="1"/>
  <c r="DO2286" i="1"/>
  <c r="DP2286" i="1"/>
  <c r="DQ2286" i="1"/>
  <c r="DR2286" i="1"/>
  <c r="DS2286" i="1"/>
  <c r="DM2287" i="1"/>
  <c r="DN2287" i="1"/>
  <c r="DO2287" i="1"/>
  <c r="DP2287" i="1"/>
  <c r="DQ2287" i="1"/>
  <c r="DR2287" i="1"/>
  <c r="DS2287" i="1"/>
  <c r="DM2288" i="1"/>
  <c r="DN2288" i="1"/>
  <c r="DO2288" i="1"/>
  <c r="DP2288" i="1"/>
  <c r="DQ2288" i="1"/>
  <c r="DR2288" i="1"/>
  <c r="DS2288" i="1"/>
  <c r="DM2289" i="1"/>
  <c r="DN2289" i="1"/>
  <c r="DO2289" i="1"/>
  <c r="DP2289" i="1"/>
  <c r="DQ2289" i="1"/>
  <c r="DR2289" i="1"/>
  <c r="DS2289" i="1"/>
  <c r="DM2290" i="1"/>
  <c r="DN2290" i="1"/>
  <c r="DO2290" i="1"/>
  <c r="DP2290" i="1"/>
  <c r="DQ2290" i="1"/>
  <c r="DR2290" i="1"/>
  <c r="DS2290" i="1"/>
  <c r="DM2291" i="1"/>
  <c r="DN2291" i="1"/>
  <c r="DO2291" i="1"/>
  <c r="DP2291" i="1"/>
  <c r="DQ2291" i="1"/>
  <c r="DR2291" i="1"/>
  <c r="DS2291" i="1"/>
  <c r="DM2292" i="1"/>
  <c r="DN2292" i="1"/>
  <c r="DO2292" i="1"/>
  <c r="DP2292" i="1"/>
  <c r="DQ2292" i="1"/>
  <c r="DR2292" i="1"/>
  <c r="DS2292" i="1"/>
  <c r="DM2293" i="1"/>
  <c r="DN2293" i="1"/>
  <c r="DO2293" i="1"/>
  <c r="DP2293" i="1"/>
  <c r="DQ2293" i="1"/>
  <c r="DR2293" i="1"/>
  <c r="DS2293" i="1"/>
  <c r="DM2294" i="1"/>
  <c r="DN2294" i="1"/>
  <c r="DO2294" i="1"/>
  <c r="DP2294" i="1"/>
  <c r="DQ2294" i="1"/>
  <c r="DR2294" i="1"/>
  <c r="DS2294" i="1"/>
  <c r="DM2295" i="1"/>
  <c r="DN2295" i="1"/>
  <c r="DO2295" i="1"/>
  <c r="DP2295" i="1"/>
  <c r="DQ2295" i="1"/>
  <c r="DR2295" i="1"/>
  <c r="DS2295" i="1"/>
  <c r="DM2296" i="1"/>
  <c r="DN2296" i="1"/>
  <c r="DO2296" i="1"/>
  <c r="DP2296" i="1"/>
  <c r="DQ2296" i="1"/>
  <c r="DR2296" i="1"/>
  <c r="DS2296" i="1"/>
  <c r="DM2297" i="1"/>
  <c r="DN2297" i="1"/>
  <c r="DO2297" i="1"/>
  <c r="DP2297" i="1"/>
  <c r="DQ2297" i="1"/>
  <c r="DR2297" i="1"/>
  <c r="DS2297" i="1"/>
  <c r="DM2298" i="1"/>
  <c r="DN2298" i="1"/>
  <c r="DO2298" i="1"/>
  <c r="DP2298" i="1"/>
  <c r="DQ2298" i="1"/>
  <c r="DR2298" i="1"/>
  <c r="DS2298" i="1"/>
  <c r="DM2299" i="1"/>
  <c r="DN2299" i="1"/>
  <c r="DO2299" i="1"/>
  <c r="DP2299" i="1"/>
  <c r="DQ2299" i="1"/>
  <c r="DR2299" i="1"/>
  <c r="DS2299" i="1"/>
  <c r="DM2301" i="1"/>
  <c r="DN2301" i="1"/>
  <c r="DO2301" i="1"/>
  <c r="DP2301" i="1"/>
  <c r="DQ2301" i="1"/>
  <c r="DR2301" i="1"/>
  <c r="DS2301" i="1"/>
  <c r="DM2302" i="1"/>
  <c r="DN2302" i="1"/>
  <c r="DO2302" i="1"/>
  <c r="DP2302" i="1"/>
  <c r="DQ2302" i="1"/>
  <c r="DR2302" i="1"/>
  <c r="DS2302" i="1"/>
  <c r="DM2303" i="1"/>
  <c r="DN2303" i="1"/>
  <c r="DO2303" i="1"/>
  <c r="DP2303" i="1"/>
  <c r="DQ2303" i="1"/>
  <c r="DR2303" i="1"/>
  <c r="DS2303" i="1"/>
  <c r="DM2304" i="1"/>
  <c r="DN2304" i="1"/>
  <c r="DO2304" i="1"/>
  <c r="DP2304" i="1"/>
  <c r="DQ2304" i="1"/>
  <c r="DR2304" i="1"/>
  <c r="DS2304" i="1"/>
  <c r="DM209" i="1"/>
  <c r="DN209" i="1"/>
  <c r="DO209" i="1"/>
  <c r="DP209" i="1"/>
  <c r="DQ209" i="1"/>
  <c r="DR209" i="1"/>
  <c r="DS209" i="1"/>
  <c r="DM710" i="1"/>
  <c r="DN710" i="1"/>
  <c r="DO710" i="1"/>
  <c r="DP710" i="1"/>
  <c r="DQ710" i="1"/>
  <c r="DR710" i="1"/>
  <c r="DS710" i="1"/>
  <c r="DM1761" i="1"/>
  <c r="DN1761" i="1"/>
  <c r="DO1761" i="1"/>
  <c r="DP1761" i="1"/>
  <c r="DQ1761" i="1"/>
  <c r="DR1761" i="1"/>
  <c r="DS1761" i="1"/>
  <c r="DM732" i="1"/>
  <c r="DN732" i="1"/>
  <c r="DO732" i="1"/>
  <c r="DP732" i="1"/>
  <c r="DQ732" i="1"/>
  <c r="DR732" i="1"/>
  <c r="DS732" i="1"/>
  <c r="DM1471" i="1"/>
  <c r="DN1471" i="1"/>
  <c r="DO1471" i="1"/>
  <c r="DP1471" i="1"/>
  <c r="DQ1471" i="1"/>
  <c r="DR1471" i="1"/>
  <c r="DS1471" i="1"/>
  <c r="DM1958" i="1"/>
  <c r="DN1958" i="1"/>
  <c r="DO1958" i="1"/>
  <c r="DP1958" i="1"/>
  <c r="DQ1958" i="1"/>
  <c r="DR1958" i="1"/>
  <c r="DS1958" i="1"/>
  <c r="DM1674" i="1"/>
  <c r="DN1674" i="1"/>
  <c r="DO1674" i="1"/>
  <c r="DP1674" i="1"/>
  <c r="DQ1674" i="1"/>
  <c r="DR1674" i="1"/>
  <c r="DS1674" i="1"/>
  <c r="DM1692" i="1"/>
  <c r="DN1692" i="1"/>
  <c r="DO1692" i="1"/>
  <c r="DP1692" i="1"/>
  <c r="DQ1692" i="1"/>
  <c r="DR1692" i="1"/>
  <c r="DS1692" i="1"/>
  <c r="DM214" i="1"/>
  <c r="DN214" i="1"/>
  <c r="DO214" i="1"/>
  <c r="DP214" i="1"/>
  <c r="DQ214" i="1"/>
  <c r="DR214" i="1"/>
  <c r="DS214" i="1"/>
  <c r="DM1713" i="1"/>
  <c r="DN1713" i="1"/>
  <c r="DO1713" i="1"/>
  <c r="DP1713" i="1"/>
  <c r="DQ1713" i="1"/>
  <c r="DR1713" i="1"/>
  <c r="DS1713" i="1"/>
  <c r="DM517" i="1"/>
  <c r="DN517" i="1"/>
  <c r="DO517" i="1"/>
  <c r="DP517" i="1"/>
  <c r="DQ517" i="1"/>
  <c r="DR517" i="1"/>
  <c r="DS517" i="1"/>
  <c r="DM1625" i="1"/>
  <c r="DN1625" i="1"/>
  <c r="DO1625" i="1"/>
  <c r="DP1625" i="1"/>
  <c r="DQ1625" i="1"/>
  <c r="DR1625" i="1"/>
  <c r="DS1625" i="1"/>
  <c r="DM158" i="1"/>
  <c r="DN158" i="1"/>
  <c r="DO158" i="1"/>
  <c r="DP158" i="1"/>
  <c r="DQ158" i="1"/>
  <c r="DR158" i="1"/>
  <c r="DS158" i="1"/>
  <c r="DM1543" i="1"/>
  <c r="DN1543" i="1"/>
  <c r="DO1543" i="1"/>
  <c r="DP1543" i="1"/>
  <c r="DQ1543" i="1"/>
  <c r="DR1543" i="1"/>
  <c r="DS1543" i="1"/>
  <c r="DM1718" i="1"/>
  <c r="DN1718" i="1"/>
  <c r="DO1718" i="1"/>
  <c r="DP1718" i="1"/>
  <c r="DQ1718" i="1"/>
  <c r="DR1718" i="1"/>
  <c r="DS1718" i="1"/>
  <c r="DM1039" i="1"/>
  <c r="DN1039" i="1"/>
  <c r="DO1039" i="1"/>
  <c r="DP1039" i="1"/>
  <c r="DQ1039" i="1"/>
  <c r="DR1039" i="1"/>
  <c r="DS1039" i="1"/>
  <c r="DM722" i="1"/>
  <c r="DN722" i="1"/>
  <c r="DO722" i="1"/>
  <c r="DP722" i="1"/>
  <c r="DQ722" i="1"/>
  <c r="DR722" i="1"/>
  <c r="DS722" i="1"/>
  <c r="DM1168" i="1"/>
  <c r="DN1168" i="1"/>
  <c r="DO1168" i="1"/>
  <c r="DP1168" i="1"/>
  <c r="DQ1168" i="1"/>
  <c r="DR1168" i="1"/>
  <c r="DS1168" i="1"/>
  <c r="DM70" i="1"/>
  <c r="DN70" i="1"/>
  <c r="DO70" i="1"/>
  <c r="DP70" i="1"/>
  <c r="DQ70" i="1"/>
  <c r="DR70" i="1"/>
  <c r="DS70" i="1"/>
  <c r="DM1626" i="1"/>
  <c r="DN1626" i="1"/>
  <c r="DO1626" i="1"/>
  <c r="DP1626" i="1"/>
  <c r="DQ1626" i="1"/>
  <c r="DR1626" i="1"/>
  <c r="DS1626" i="1"/>
  <c r="DM606" i="1"/>
  <c r="DN606" i="1"/>
  <c r="DO606" i="1"/>
  <c r="DP606" i="1"/>
  <c r="DQ606" i="1"/>
  <c r="DR606" i="1"/>
  <c r="DS606" i="1"/>
  <c r="DM1058" i="1"/>
  <c r="DN1058" i="1"/>
  <c r="DO1058" i="1"/>
  <c r="DP1058" i="1"/>
  <c r="DQ1058" i="1"/>
  <c r="DR1058" i="1"/>
  <c r="DS1058" i="1"/>
  <c r="DM1008" i="1"/>
  <c r="DN1008" i="1"/>
  <c r="DO1008" i="1"/>
  <c r="DP1008" i="1"/>
  <c r="DQ1008" i="1"/>
  <c r="DR1008" i="1"/>
  <c r="DS1008" i="1"/>
  <c r="DM623" i="1"/>
  <c r="DN623" i="1"/>
  <c r="DO623" i="1"/>
  <c r="DP623" i="1"/>
  <c r="DQ623" i="1"/>
  <c r="DR623" i="1"/>
  <c r="DS623" i="1"/>
  <c r="DM391" i="1"/>
  <c r="DN391" i="1"/>
  <c r="DO391" i="1"/>
  <c r="DP391" i="1"/>
  <c r="DQ391" i="1"/>
  <c r="DR391" i="1"/>
  <c r="DS391" i="1"/>
  <c r="DM402" i="1"/>
  <c r="DN402" i="1"/>
  <c r="DO402" i="1"/>
  <c r="DP402" i="1"/>
  <c r="DQ402" i="1"/>
  <c r="DR402" i="1"/>
  <c r="DS402" i="1"/>
  <c r="DM10" i="1"/>
  <c r="DN10" i="1"/>
  <c r="DO10" i="1"/>
  <c r="DP10" i="1"/>
  <c r="DQ10" i="1"/>
  <c r="DR10" i="1"/>
  <c r="DS10" i="1"/>
  <c r="DM613" i="1"/>
  <c r="DN613" i="1"/>
  <c r="DO613" i="1"/>
  <c r="DP613" i="1"/>
  <c r="DQ613" i="1"/>
  <c r="DR613" i="1"/>
  <c r="DS613" i="1"/>
  <c r="DM1569" i="1"/>
  <c r="DN1569" i="1"/>
  <c r="DO1569" i="1"/>
  <c r="DP1569" i="1"/>
  <c r="DQ1569" i="1"/>
  <c r="DR1569" i="1"/>
  <c r="DS1569" i="1"/>
  <c r="DM63" i="1"/>
  <c r="DN63" i="1"/>
  <c r="DO63" i="1"/>
  <c r="DP63" i="1"/>
  <c r="DQ63" i="1"/>
  <c r="DR63" i="1"/>
  <c r="DS63" i="1"/>
  <c r="DM243" i="1"/>
  <c r="DN243" i="1"/>
  <c r="DO243" i="1"/>
  <c r="DP243" i="1"/>
  <c r="DQ243" i="1"/>
  <c r="DR243" i="1"/>
  <c r="DS243" i="1"/>
  <c r="DM2137" i="1"/>
  <c r="DN2137" i="1"/>
  <c r="DO2137" i="1"/>
  <c r="DP2137" i="1"/>
  <c r="DQ2137" i="1"/>
  <c r="DR2137" i="1"/>
  <c r="DS2137" i="1"/>
  <c r="DM622" i="1"/>
  <c r="DN622" i="1"/>
  <c r="DO622" i="1"/>
  <c r="DP622" i="1"/>
  <c r="DQ622" i="1"/>
  <c r="DR622" i="1"/>
  <c r="DS622" i="1"/>
  <c r="DM72" i="1"/>
  <c r="DN72" i="1"/>
  <c r="DO72" i="1"/>
  <c r="DP72" i="1"/>
  <c r="DQ72" i="1"/>
  <c r="DR72" i="1"/>
  <c r="DS72" i="1"/>
  <c r="DM778" i="1"/>
  <c r="DN778" i="1"/>
  <c r="DO778" i="1"/>
  <c r="DP778" i="1"/>
  <c r="DQ778" i="1"/>
  <c r="DR778" i="1"/>
  <c r="DS778" i="1"/>
  <c r="DM1399" i="1"/>
  <c r="DN1399" i="1"/>
  <c r="DO1399" i="1"/>
  <c r="DP1399" i="1"/>
  <c r="DQ1399" i="1"/>
  <c r="DR1399" i="1"/>
  <c r="DS1399" i="1"/>
  <c r="DM215" i="1"/>
  <c r="DN215" i="1"/>
  <c r="DO215" i="1"/>
  <c r="DP215" i="1"/>
  <c r="DQ215" i="1"/>
  <c r="DR215" i="1"/>
  <c r="DS215" i="1"/>
  <c r="DM1534" i="1"/>
  <c r="DN1534" i="1"/>
  <c r="DO1534" i="1"/>
  <c r="DP1534" i="1"/>
  <c r="DQ1534" i="1"/>
  <c r="DR1534" i="1"/>
  <c r="DS1534" i="1"/>
  <c r="DM1172" i="1"/>
  <c r="DN1172" i="1"/>
  <c r="DO1172" i="1"/>
  <c r="DP1172" i="1"/>
  <c r="DQ1172" i="1"/>
  <c r="DR1172" i="1"/>
  <c r="DS1172" i="1"/>
  <c r="DM996" i="1"/>
  <c r="DN996" i="1"/>
  <c r="DO996" i="1"/>
  <c r="DP996" i="1"/>
  <c r="DQ996" i="1"/>
  <c r="DR996" i="1"/>
  <c r="DS996" i="1"/>
  <c r="DM1828" i="1"/>
  <c r="DN1828" i="1"/>
  <c r="DO1828" i="1"/>
  <c r="DP1828" i="1"/>
  <c r="DQ1828" i="1"/>
  <c r="DR1828" i="1"/>
  <c r="DS1828" i="1"/>
  <c r="DM627" i="1"/>
  <c r="DN627" i="1"/>
  <c r="DO627" i="1"/>
  <c r="DP627" i="1"/>
  <c r="DQ627" i="1"/>
  <c r="DR627" i="1"/>
  <c r="DS627" i="1"/>
  <c r="DM580" i="1"/>
  <c r="DN580" i="1"/>
  <c r="DO580" i="1"/>
  <c r="DP580" i="1"/>
  <c r="DQ580" i="1"/>
  <c r="DR580" i="1"/>
  <c r="DS580" i="1"/>
  <c r="DM62" i="1"/>
  <c r="DN62" i="1"/>
  <c r="DO62" i="1"/>
  <c r="DP62" i="1"/>
  <c r="DQ62" i="1"/>
  <c r="DR62" i="1"/>
  <c r="DS62" i="1"/>
  <c r="DM2070" i="1"/>
  <c r="DN2070" i="1"/>
  <c r="DO2070" i="1"/>
  <c r="DP2070" i="1"/>
  <c r="DQ2070" i="1"/>
  <c r="DR2070" i="1"/>
  <c r="DS2070" i="1"/>
  <c r="DM1528" i="1"/>
  <c r="DN1528" i="1"/>
  <c r="DO1528" i="1"/>
  <c r="DP1528" i="1"/>
  <c r="DQ1528" i="1"/>
  <c r="DR1528" i="1"/>
  <c r="DS1528" i="1"/>
  <c r="DM1132" i="1"/>
  <c r="DN1132" i="1"/>
  <c r="DO1132" i="1"/>
  <c r="DP1132" i="1"/>
  <c r="DQ1132" i="1"/>
  <c r="DR1132" i="1"/>
  <c r="DS1132" i="1"/>
  <c r="DM177" i="1"/>
  <c r="DN177" i="1"/>
  <c r="DO177" i="1"/>
  <c r="DP177" i="1"/>
  <c r="DQ177" i="1"/>
  <c r="DR177" i="1"/>
  <c r="DS177" i="1"/>
  <c r="DM236" i="1"/>
  <c r="DN236" i="1"/>
  <c r="DO236" i="1"/>
  <c r="DP236" i="1"/>
  <c r="DQ236" i="1"/>
  <c r="DR236" i="1"/>
  <c r="DS236" i="1"/>
  <c r="DM471" i="1"/>
  <c r="DN471" i="1"/>
  <c r="DO471" i="1"/>
  <c r="DP471" i="1"/>
  <c r="DQ471" i="1"/>
  <c r="DR471" i="1"/>
  <c r="DS471" i="1"/>
  <c r="DM887" i="1"/>
  <c r="DN887" i="1"/>
  <c r="DO887" i="1"/>
  <c r="DP887" i="1"/>
  <c r="DQ887" i="1"/>
  <c r="DR887" i="1"/>
  <c r="DS887" i="1"/>
  <c r="DM1603" i="1"/>
  <c r="DN1603" i="1"/>
  <c r="DO1603" i="1"/>
  <c r="DP1603" i="1"/>
  <c r="DQ1603" i="1"/>
  <c r="DR1603" i="1"/>
  <c r="DS1603" i="1"/>
  <c r="DM11" i="1"/>
  <c r="DN11" i="1"/>
  <c r="DO11" i="1"/>
  <c r="DP11" i="1"/>
  <c r="DQ11" i="1"/>
  <c r="DR11" i="1"/>
  <c r="DS11" i="1"/>
  <c r="DM1155" i="1"/>
  <c r="DN1155" i="1"/>
  <c r="DO1155" i="1"/>
  <c r="DP1155" i="1"/>
  <c r="DQ1155" i="1"/>
  <c r="DR1155" i="1"/>
  <c r="DS1155" i="1"/>
  <c r="DM1326" i="1"/>
  <c r="DN1326" i="1"/>
  <c r="DO1326" i="1"/>
  <c r="DP1326" i="1"/>
  <c r="DQ1326" i="1"/>
  <c r="DR1326" i="1"/>
  <c r="DS1326" i="1"/>
  <c r="DM133" i="1"/>
  <c r="DN133" i="1"/>
  <c r="DO133" i="1"/>
  <c r="DP133" i="1"/>
  <c r="DQ133" i="1"/>
  <c r="DR133" i="1"/>
  <c r="DS133" i="1"/>
  <c r="DM453" i="1"/>
  <c r="DN453" i="1"/>
  <c r="DO453" i="1"/>
  <c r="DP453" i="1"/>
  <c r="DQ453" i="1"/>
  <c r="DR453" i="1"/>
  <c r="DS453" i="1"/>
  <c r="DM99" i="1"/>
  <c r="DN99" i="1"/>
  <c r="DO99" i="1"/>
  <c r="DP99" i="1"/>
  <c r="DQ99" i="1"/>
  <c r="DR99" i="1"/>
  <c r="DS99" i="1"/>
  <c r="DM339" i="1"/>
  <c r="DN339" i="1"/>
  <c r="DO339" i="1"/>
  <c r="DP339" i="1"/>
  <c r="DQ339" i="1"/>
  <c r="DR339" i="1"/>
  <c r="DS339" i="1"/>
  <c r="DM77" i="1"/>
  <c r="DN77" i="1"/>
  <c r="DO77" i="1"/>
  <c r="DP77" i="1"/>
  <c r="DQ77" i="1"/>
  <c r="DR77" i="1"/>
  <c r="DS77" i="1"/>
  <c r="DM123" i="1"/>
  <c r="DN123" i="1"/>
  <c r="DO123" i="1"/>
  <c r="DP123" i="1"/>
  <c r="DQ123" i="1"/>
  <c r="DR123" i="1"/>
  <c r="DS123" i="1"/>
  <c r="DM366" i="1"/>
  <c r="DN366" i="1"/>
  <c r="DO366" i="1"/>
  <c r="DP366" i="1"/>
  <c r="DQ366" i="1"/>
  <c r="DR366" i="1"/>
  <c r="DS366" i="1"/>
  <c r="DM1080" i="1"/>
  <c r="DN1080" i="1"/>
  <c r="DO1080" i="1"/>
  <c r="DP1080" i="1"/>
  <c r="DQ1080" i="1"/>
  <c r="DR1080" i="1"/>
  <c r="DS1080" i="1"/>
  <c r="DM431" i="1"/>
  <c r="DN431" i="1"/>
  <c r="DO431" i="1"/>
  <c r="DP431" i="1"/>
  <c r="DQ431" i="1"/>
  <c r="DR431" i="1"/>
  <c r="DS431" i="1"/>
  <c r="DM800" i="1"/>
  <c r="DN800" i="1"/>
  <c r="DO800" i="1"/>
  <c r="DP800" i="1"/>
  <c r="DQ800" i="1"/>
  <c r="DR800" i="1"/>
  <c r="DS800" i="1"/>
  <c r="DM767" i="1"/>
  <c r="DN767" i="1"/>
  <c r="DO767" i="1"/>
  <c r="DP767" i="1"/>
  <c r="DQ767" i="1"/>
  <c r="DR767" i="1"/>
  <c r="DS767" i="1"/>
  <c r="DM952" i="1"/>
  <c r="DN952" i="1"/>
  <c r="DO952" i="1"/>
  <c r="DP952" i="1"/>
  <c r="DQ952" i="1"/>
  <c r="DR952" i="1"/>
  <c r="DS952" i="1"/>
  <c r="DM1453" i="1"/>
  <c r="DN1453" i="1"/>
  <c r="DO1453" i="1"/>
  <c r="DP1453" i="1"/>
  <c r="DQ1453" i="1"/>
  <c r="DR1453" i="1"/>
  <c r="DS1453" i="1"/>
  <c r="DM651" i="1"/>
  <c r="DN651" i="1"/>
  <c r="DO651" i="1"/>
  <c r="DP651" i="1"/>
  <c r="DQ651" i="1"/>
  <c r="DR651" i="1"/>
  <c r="DS651" i="1"/>
  <c r="DM413" i="1"/>
  <c r="DN413" i="1"/>
  <c r="DO413" i="1"/>
  <c r="DP413" i="1"/>
  <c r="DQ413" i="1"/>
  <c r="DR413" i="1"/>
  <c r="DS413" i="1"/>
  <c r="DM1496" i="1"/>
  <c r="DN1496" i="1"/>
  <c r="DO1496" i="1"/>
  <c r="DP1496" i="1"/>
  <c r="DQ1496" i="1"/>
  <c r="DR1496" i="1"/>
  <c r="DS1496" i="1"/>
  <c r="DM1894" i="1"/>
  <c r="DN1894" i="1"/>
  <c r="DO1894" i="1"/>
  <c r="DP1894" i="1"/>
  <c r="DQ1894" i="1"/>
  <c r="DR1894" i="1"/>
  <c r="DS1894" i="1"/>
  <c r="DM45" i="1"/>
  <c r="DN45" i="1"/>
  <c r="DO45" i="1"/>
  <c r="DP45" i="1"/>
  <c r="DQ45" i="1"/>
  <c r="DR45" i="1"/>
  <c r="DS45" i="1"/>
  <c r="DM984" i="1"/>
  <c r="DN984" i="1"/>
  <c r="DO984" i="1"/>
  <c r="DP984" i="1"/>
  <c r="DQ984" i="1"/>
  <c r="DR984" i="1"/>
  <c r="DS984" i="1"/>
  <c r="DM1232" i="1"/>
  <c r="DN1232" i="1"/>
  <c r="DO1232" i="1"/>
  <c r="DP1232" i="1"/>
  <c r="DQ1232" i="1"/>
  <c r="DR1232" i="1"/>
  <c r="DS1232" i="1"/>
  <c r="DM146" i="1"/>
  <c r="DN146" i="1"/>
  <c r="DO146" i="1"/>
  <c r="DP146" i="1"/>
  <c r="DQ146" i="1"/>
  <c r="DR146" i="1"/>
  <c r="DS146" i="1"/>
  <c r="DM1060" i="1"/>
  <c r="DN1060" i="1"/>
  <c r="DO1060" i="1"/>
  <c r="DP1060" i="1"/>
  <c r="DQ1060" i="1"/>
  <c r="DR1060" i="1"/>
  <c r="DS1060" i="1"/>
  <c r="DM807" i="1"/>
  <c r="DN807" i="1"/>
  <c r="DO807" i="1"/>
  <c r="DP807" i="1"/>
  <c r="DQ807" i="1"/>
  <c r="DR807" i="1"/>
  <c r="DS807" i="1"/>
  <c r="DM641" i="1"/>
  <c r="DN641" i="1"/>
  <c r="DO641" i="1"/>
  <c r="DP641" i="1"/>
  <c r="DQ641" i="1"/>
  <c r="DR641" i="1"/>
  <c r="DS641" i="1"/>
  <c r="DM637" i="1"/>
  <c r="DN637" i="1"/>
  <c r="DO637" i="1"/>
  <c r="DP637" i="1"/>
  <c r="DQ637" i="1"/>
  <c r="DR637" i="1"/>
  <c r="DS637" i="1"/>
  <c r="DM741" i="1"/>
  <c r="DN741" i="1"/>
  <c r="DO741" i="1"/>
  <c r="DP741" i="1"/>
  <c r="DQ741" i="1"/>
  <c r="DR741" i="1"/>
  <c r="DS741" i="1"/>
  <c r="DM1233" i="1"/>
  <c r="DN1233" i="1"/>
  <c r="DO1233" i="1"/>
  <c r="DP1233" i="1"/>
  <c r="DQ1233" i="1"/>
  <c r="DR1233" i="1"/>
  <c r="DS1233" i="1"/>
  <c r="DM81" i="1"/>
  <c r="DN81" i="1"/>
  <c r="DO81" i="1"/>
  <c r="DP81" i="1"/>
  <c r="DQ81" i="1"/>
  <c r="DR81" i="1"/>
  <c r="DS81" i="1"/>
  <c r="DM890" i="1"/>
  <c r="DN890" i="1"/>
  <c r="DO890" i="1"/>
  <c r="DP890" i="1"/>
  <c r="DQ890" i="1"/>
  <c r="DR890" i="1"/>
  <c r="DS890" i="1"/>
  <c r="DM353" i="1"/>
  <c r="DN353" i="1"/>
  <c r="DO353" i="1"/>
  <c r="DP353" i="1"/>
  <c r="DQ353" i="1"/>
  <c r="DR353" i="1"/>
  <c r="DS353" i="1"/>
  <c r="DM1157" i="1"/>
  <c r="DN1157" i="1"/>
  <c r="DO1157" i="1"/>
  <c r="DP1157" i="1"/>
  <c r="DQ1157" i="1"/>
  <c r="DR1157" i="1"/>
  <c r="DS1157" i="1"/>
  <c r="DM89" i="1"/>
  <c r="DN89" i="1"/>
  <c r="DO89" i="1"/>
  <c r="DP89" i="1"/>
  <c r="DQ89" i="1"/>
  <c r="DR89" i="1"/>
  <c r="DS89" i="1"/>
  <c r="DM244" i="1"/>
  <c r="DN244" i="1"/>
  <c r="DO244" i="1"/>
  <c r="DP244" i="1"/>
  <c r="DQ244" i="1"/>
  <c r="DR244" i="1"/>
  <c r="DS244" i="1"/>
  <c r="DM1378" i="1"/>
  <c r="DN1378" i="1"/>
  <c r="DO1378" i="1"/>
  <c r="DP1378" i="1"/>
  <c r="DQ1378" i="1"/>
  <c r="DR1378" i="1"/>
  <c r="DS1378" i="1"/>
  <c r="DM115" i="1"/>
  <c r="DN115" i="1"/>
  <c r="DO115" i="1"/>
  <c r="DP115" i="1"/>
  <c r="DQ115" i="1"/>
  <c r="DR115" i="1"/>
  <c r="DS115" i="1"/>
  <c r="DM1736" i="1"/>
  <c r="DN1736" i="1"/>
  <c r="DO1736" i="1"/>
  <c r="DP1736" i="1"/>
  <c r="DQ1736" i="1"/>
  <c r="DR1736" i="1"/>
  <c r="DS1736" i="1"/>
  <c r="DM1630" i="1"/>
  <c r="DN1630" i="1"/>
  <c r="DO1630" i="1"/>
  <c r="DP1630" i="1"/>
  <c r="DQ1630" i="1"/>
  <c r="DR1630" i="1"/>
  <c r="DS1630" i="1"/>
  <c r="DM1691" i="1"/>
  <c r="DN1691" i="1"/>
  <c r="DO1691" i="1"/>
  <c r="DP1691" i="1"/>
  <c r="DQ1691" i="1"/>
  <c r="DR1691" i="1"/>
  <c r="DS1691" i="1"/>
  <c r="DM1503" i="1"/>
  <c r="DN1503" i="1"/>
  <c r="DO1503" i="1"/>
  <c r="DP1503" i="1"/>
  <c r="DQ1503" i="1"/>
  <c r="DR1503" i="1"/>
  <c r="DS1503" i="1"/>
  <c r="DM1420" i="1"/>
  <c r="DN1420" i="1"/>
  <c r="DO1420" i="1"/>
  <c r="DP1420" i="1"/>
  <c r="DQ1420" i="1"/>
  <c r="DR1420" i="1"/>
  <c r="DS1420" i="1"/>
  <c r="DM2037" i="1"/>
  <c r="DN2037" i="1"/>
  <c r="DO2037" i="1"/>
  <c r="DP2037" i="1"/>
  <c r="DQ2037" i="1"/>
  <c r="DR2037" i="1"/>
  <c r="DS2037" i="1"/>
  <c r="DM985" i="1"/>
  <c r="DN985" i="1"/>
  <c r="DO985" i="1"/>
  <c r="DP985" i="1"/>
  <c r="DQ985" i="1"/>
  <c r="DR985" i="1"/>
  <c r="DS985" i="1"/>
  <c r="DM1900" i="1"/>
  <c r="DN1900" i="1"/>
  <c r="DO1900" i="1"/>
  <c r="DP1900" i="1"/>
  <c r="DQ1900" i="1"/>
  <c r="DR1900" i="1"/>
  <c r="DS1900" i="1"/>
  <c r="DM967" i="1"/>
  <c r="DN967" i="1"/>
  <c r="DO967" i="1"/>
  <c r="DP967" i="1"/>
  <c r="DQ967" i="1"/>
  <c r="DR967" i="1"/>
  <c r="DS967" i="1"/>
  <c r="DM441" i="1"/>
  <c r="DN441" i="1"/>
  <c r="DO441" i="1"/>
  <c r="DP441" i="1"/>
  <c r="DQ441" i="1"/>
  <c r="DR441" i="1"/>
  <c r="DS441" i="1"/>
  <c r="DM202" i="1"/>
  <c r="DN202" i="1"/>
  <c r="DO202" i="1"/>
  <c r="DP202" i="1"/>
  <c r="DQ202" i="1"/>
  <c r="DR202" i="1"/>
  <c r="DS202" i="1"/>
  <c r="DM438" i="1"/>
  <c r="DN438" i="1"/>
  <c r="DO438" i="1"/>
  <c r="DP438" i="1"/>
  <c r="DQ438" i="1"/>
  <c r="DR438" i="1"/>
  <c r="DS438" i="1"/>
  <c r="DM74" i="1"/>
  <c r="DN74" i="1"/>
  <c r="DO74" i="1"/>
  <c r="DP74" i="1"/>
  <c r="DQ74" i="1"/>
  <c r="DR74" i="1"/>
  <c r="DS74" i="1"/>
  <c r="DM412" i="1"/>
  <c r="DN412" i="1"/>
  <c r="DO412" i="1"/>
  <c r="DP412" i="1"/>
  <c r="DQ412" i="1"/>
  <c r="DR412" i="1"/>
  <c r="DS412" i="1"/>
  <c r="DM1429" i="1"/>
  <c r="DN1429" i="1"/>
  <c r="DO1429" i="1"/>
  <c r="DP1429" i="1"/>
  <c r="DQ1429" i="1"/>
  <c r="DR1429" i="1"/>
  <c r="DS1429" i="1"/>
  <c r="DM2065" i="1"/>
  <c r="DN2065" i="1"/>
  <c r="DO2065" i="1"/>
  <c r="DP2065" i="1"/>
  <c r="DQ2065" i="1"/>
  <c r="DR2065" i="1"/>
  <c r="DS2065" i="1"/>
  <c r="DM682" i="1"/>
  <c r="DN682" i="1"/>
  <c r="DO682" i="1"/>
  <c r="DP682" i="1"/>
  <c r="DQ682" i="1"/>
  <c r="DR682" i="1"/>
  <c r="DS682" i="1"/>
  <c r="DM107" i="1"/>
  <c r="DN107" i="1"/>
  <c r="DO107" i="1"/>
  <c r="DP107" i="1"/>
  <c r="DQ107" i="1"/>
  <c r="DR107" i="1"/>
  <c r="DS107" i="1"/>
  <c r="DM862" i="1"/>
  <c r="DN862" i="1"/>
  <c r="DO862" i="1"/>
  <c r="DP862" i="1"/>
  <c r="DQ862" i="1"/>
  <c r="DR862" i="1"/>
  <c r="DS862" i="1"/>
  <c r="DM1493" i="1"/>
  <c r="DN1493" i="1"/>
  <c r="DO1493" i="1"/>
  <c r="DP1493" i="1"/>
  <c r="DQ1493" i="1"/>
  <c r="DR1493" i="1"/>
  <c r="DS1493" i="1"/>
  <c r="DM369" i="1"/>
  <c r="DN369" i="1"/>
  <c r="DO369" i="1"/>
  <c r="DP369" i="1"/>
  <c r="DQ369" i="1"/>
  <c r="DR369" i="1"/>
  <c r="DS369" i="1"/>
  <c r="DM1446" i="1"/>
  <c r="DN1446" i="1"/>
  <c r="DO1446" i="1"/>
  <c r="DP1446" i="1"/>
  <c r="DQ1446" i="1"/>
  <c r="DR1446" i="1"/>
  <c r="DS1446" i="1"/>
  <c r="DM66" i="1"/>
  <c r="DN66" i="1"/>
  <c r="DO66" i="1"/>
  <c r="DP66" i="1"/>
  <c r="DQ66" i="1"/>
  <c r="DR66" i="1"/>
  <c r="DS66" i="1"/>
  <c r="DM1593" i="1"/>
  <c r="DN1593" i="1"/>
  <c r="DO1593" i="1"/>
  <c r="DP1593" i="1"/>
  <c r="DQ1593" i="1"/>
  <c r="DR1593" i="1"/>
  <c r="DS1593" i="1"/>
  <c r="DM1218" i="1"/>
  <c r="DN1218" i="1"/>
  <c r="DO1218" i="1"/>
  <c r="DP1218" i="1"/>
  <c r="DQ1218" i="1"/>
  <c r="DR1218" i="1"/>
  <c r="DS1218" i="1"/>
  <c r="DM166" i="1"/>
  <c r="DN166" i="1"/>
  <c r="DO166" i="1"/>
  <c r="DP166" i="1"/>
  <c r="DQ166" i="1"/>
  <c r="DR166" i="1"/>
  <c r="DS166" i="1"/>
  <c r="DM28" i="1"/>
  <c r="DN28" i="1"/>
  <c r="DO28" i="1"/>
  <c r="DP28" i="1"/>
  <c r="DQ28" i="1"/>
  <c r="DR28" i="1"/>
  <c r="DS28" i="1"/>
  <c r="DM103" i="1"/>
  <c r="DN103" i="1"/>
  <c r="DO103" i="1"/>
  <c r="DP103" i="1"/>
  <c r="DQ103" i="1"/>
  <c r="DR103" i="1"/>
  <c r="DS103" i="1"/>
  <c r="DM131" i="1"/>
  <c r="DN131" i="1"/>
  <c r="DO131" i="1"/>
  <c r="DP131" i="1"/>
  <c r="DQ131" i="1"/>
  <c r="DR131" i="1"/>
  <c r="DS131" i="1"/>
  <c r="DM680" i="1"/>
  <c r="DN680" i="1"/>
  <c r="DO680" i="1"/>
  <c r="DP680" i="1"/>
  <c r="DQ680" i="1"/>
  <c r="DR680" i="1"/>
  <c r="DS680" i="1"/>
  <c r="DM666" i="1"/>
  <c r="DN666" i="1"/>
  <c r="DO666" i="1"/>
  <c r="DP666" i="1"/>
  <c r="DQ666" i="1"/>
  <c r="DR666" i="1"/>
  <c r="DS666" i="1"/>
  <c r="DM1278" i="1"/>
  <c r="DN1278" i="1"/>
  <c r="DO1278" i="1"/>
  <c r="DP1278" i="1"/>
  <c r="DQ1278" i="1"/>
  <c r="DR1278" i="1"/>
  <c r="DS1278" i="1"/>
  <c r="DM1721" i="1"/>
  <c r="DN1721" i="1"/>
  <c r="DO1721" i="1"/>
  <c r="DP1721" i="1"/>
  <c r="DQ1721" i="1"/>
  <c r="DR1721" i="1"/>
  <c r="DS1721" i="1"/>
  <c r="DM1291" i="1"/>
  <c r="DN1291" i="1"/>
  <c r="DO1291" i="1"/>
  <c r="DP1291" i="1"/>
  <c r="DQ1291" i="1"/>
  <c r="DR1291" i="1"/>
  <c r="DS1291" i="1"/>
  <c r="DM1388" i="1"/>
  <c r="DN1388" i="1"/>
  <c r="DO1388" i="1"/>
  <c r="DP1388" i="1"/>
  <c r="DQ1388" i="1"/>
  <c r="DR1388" i="1"/>
  <c r="DS1388" i="1"/>
  <c r="DM1689" i="1"/>
  <c r="DN1689" i="1"/>
  <c r="DO1689" i="1"/>
  <c r="DP1689" i="1"/>
  <c r="DQ1689" i="1"/>
  <c r="DR1689" i="1"/>
  <c r="DS1689" i="1"/>
  <c r="DM80" i="1"/>
  <c r="DN80" i="1"/>
  <c r="DO80" i="1"/>
  <c r="DP80" i="1"/>
  <c r="DQ80" i="1"/>
  <c r="DR80" i="1"/>
  <c r="DS80" i="1"/>
  <c r="DM988" i="1"/>
  <c r="DN988" i="1"/>
  <c r="DO988" i="1"/>
  <c r="DP988" i="1"/>
  <c r="DQ988" i="1"/>
  <c r="DR988" i="1"/>
  <c r="DS988" i="1"/>
  <c r="DM112" i="1"/>
  <c r="DN112" i="1"/>
  <c r="DO112" i="1"/>
  <c r="DP112" i="1"/>
  <c r="DQ112" i="1"/>
  <c r="DR112" i="1"/>
  <c r="DS112" i="1"/>
  <c r="DM121" i="1"/>
  <c r="DN121" i="1"/>
  <c r="DO121" i="1"/>
  <c r="DP121" i="1"/>
  <c r="DQ121" i="1"/>
  <c r="DR121" i="1"/>
  <c r="DS121" i="1"/>
  <c r="DM6" i="1"/>
  <c r="DN6" i="1"/>
  <c r="DO6" i="1"/>
  <c r="DP6" i="1"/>
  <c r="DQ6" i="1"/>
  <c r="DR6" i="1"/>
  <c r="DS6" i="1"/>
  <c r="DM1263" i="1"/>
  <c r="DN1263" i="1"/>
  <c r="DO1263" i="1"/>
  <c r="DP1263" i="1"/>
  <c r="DQ1263" i="1"/>
  <c r="DR1263" i="1"/>
  <c r="DS1263" i="1"/>
  <c r="DM1679" i="1"/>
  <c r="DN1679" i="1"/>
  <c r="DO1679" i="1"/>
  <c r="DP1679" i="1"/>
  <c r="DQ1679" i="1"/>
  <c r="DR1679" i="1"/>
  <c r="DS1679" i="1"/>
  <c r="DM746" i="1"/>
  <c r="DN746" i="1"/>
  <c r="DO746" i="1"/>
  <c r="DP746" i="1"/>
  <c r="DQ746" i="1"/>
  <c r="DR746" i="1"/>
  <c r="DS746" i="1"/>
  <c r="DM1460" i="1"/>
  <c r="DN1460" i="1"/>
  <c r="DO1460" i="1"/>
  <c r="DP1460" i="1"/>
  <c r="DQ1460" i="1"/>
  <c r="DR1460" i="1"/>
  <c r="DS1460" i="1"/>
  <c r="DM2145" i="1"/>
  <c r="DN2145" i="1"/>
  <c r="DO2145" i="1"/>
  <c r="DP2145" i="1"/>
  <c r="DQ2145" i="1"/>
  <c r="DR2145" i="1"/>
  <c r="DS2145" i="1"/>
  <c r="DM563" i="1"/>
  <c r="DN563" i="1"/>
  <c r="DO563" i="1"/>
  <c r="DP563" i="1"/>
  <c r="DQ563" i="1"/>
  <c r="DR563" i="1"/>
  <c r="DS563" i="1"/>
  <c r="DM1933" i="1"/>
  <c r="DN1933" i="1"/>
  <c r="DO1933" i="1"/>
  <c r="DP1933" i="1"/>
  <c r="DQ1933" i="1"/>
  <c r="DR1933" i="1"/>
  <c r="DS1933" i="1"/>
  <c r="DM1440" i="1"/>
  <c r="DN1440" i="1"/>
  <c r="DO1440" i="1"/>
  <c r="DP1440" i="1"/>
  <c r="DQ1440" i="1"/>
  <c r="DR1440" i="1"/>
  <c r="DS1440" i="1"/>
  <c r="DM1167" i="1"/>
  <c r="DN1167" i="1"/>
  <c r="DO1167" i="1"/>
  <c r="DP1167" i="1"/>
  <c r="DQ1167" i="1"/>
  <c r="DR1167" i="1"/>
  <c r="DS1167" i="1"/>
  <c r="DM126" i="1"/>
  <c r="DN126" i="1"/>
  <c r="DO126" i="1"/>
  <c r="DP126" i="1"/>
  <c r="DQ126" i="1"/>
  <c r="DR126" i="1"/>
  <c r="DS126" i="1"/>
  <c r="DM2076" i="1"/>
  <c r="DN2076" i="1"/>
  <c r="DO2076" i="1"/>
  <c r="DP2076" i="1"/>
  <c r="DQ2076" i="1"/>
  <c r="DR2076" i="1"/>
  <c r="DS2076" i="1"/>
  <c r="DM1774" i="1"/>
  <c r="DN1774" i="1"/>
  <c r="DO1774" i="1"/>
  <c r="DP1774" i="1"/>
  <c r="DQ1774" i="1"/>
  <c r="DR1774" i="1"/>
  <c r="DS1774" i="1"/>
  <c r="DM1827" i="1"/>
  <c r="DN1827" i="1"/>
  <c r="DO1827" i="1"/>
  <c r="DP1827" i="1"/>
  <c r="DQ1827" i="1"/>
  <c r="DR1827" i="1"/>
  <c r="DS1827" i="1"/>
  <c r="DM1173" i="1"/>
  <c r="DN1173" i="1"/>
  <c r="DO1173" i="1"/>
  <c r="DP1173" i="1"/>
  <c r="DQ1173" i="1"/>
  <c r="DR1173" i="1"/>
  <c r="DS1173" i="1"/>
  <c r="DM695" i="1"/>
  <c r="DN695" i="1"/>
  <c r="DO695" i="1"/>
  <c r="DP695" i="1"/>
  <c r="DQ695" i="1"/>
  <c r="DR695" i="1"/>
  <c r="DS695" i="1"/>
  <c r="DM1203" i="1"/>
  <c r="DN1203" i="1"/>
  <c r="DO1203" i="1"/>
  <c r="DP1203" i="1"/>
  <c r="DQ1203" i="1"/>
  <c r="DR1203" i="1"/>
  <c r="DS1203" i="1"/>
  <c r="DM802" i="1"/>
  <c r="DN802" i="1"/>
  <c r="DO802" i="1"/>
  <c r="DP802" i="1"/>
  <c r="DQ802" i="1"/>
  <c r="DR802" i="1"/>
  <c r="DS802" i="1"/>
  <c r="DM534" i="1"/>
  <c r="DN534" i="1"/>
  <c r="DO534" i="1"/>
  <c r="DP534" i="1"/>
  <c r="DQ534" i="1"/>
  <c r="DR534" i="1"/>
  <c r="DS534" i="1"/>
  <c r="DM120" i="1"/>
  <c r="DN120" i="1"/>
  <c r="DO120" i="1"/>
  <c r="DP120" i="1"/>
  <c r="DQ120" i="1"/>
  <c r="DR120" i="1"/>
  <c r="DS120" i="1"/>
  <c r="DM1426" i="1"/>
  <c r="DN1426" i="1"/>
  <c r="DO1426" i="1"/>
  <c r="DP1426" i="1"/>
  <c r="DQ1426" i="1"/>
  <c r="DR1426" i="1"/>
  <c r="DS1426" i="1"/>
  <c r="DM138" i="1"/>
  <c r="DN138" i="1"/>
  <c r="DO138" i="1"/>
  <c r="DP138" i="1"/>
  <c r="DQ138" i="1"/>
  <c r="DR138" i="1"/>
  <c r="DS138" i="1"/>
  <c r="DM1394" i="1"/>
  <c r="DN1394" i="1"/>
  <c r="DO1394" i="1"/>
  <c r="DP1394" i="1"/>
  <c r="DQ1394" i="1"/>
  <c r="DR1394" i="1"/>
  <c r="DS1394" i="1"/>
  <c r="DM1614" i="1"/>
  <c r="DN1614" i="1"/>
  <c r="DO1614" i="1"/>
  <c r="DP1614" i="1"/>
  <c r="DQ1614" i="1"/>
  <c r="DR1614" i="1"/>
  <c r="DS1614" i="1"/>
  <c r="DM416" i="1"/>
  <c r="DN416" i="1"/>
  <c r="DO416" i="1"/>
  <c r="DP416" i="1"/>
  <c r="DQ416" i="1"/>
  <c r="DR416" i="1"/>
  <c r="DS416" i="1"/>
  <c r="DM20" i="1"/>
  <c r="DN20" i="1"/>
  <c r="DO20" i="1"/>
  <c r="DP20" i="1"/>
  <c r="DQ20" i="1"/>
  <c r="DR20" i="1"/>
  <c r="DS20" i="1"/>
  <c r="DM114" i="1"/>
  <c r="DN114" i="1"/>
  <c r="DO114" i="1"/>
  <c r="DP114" i="1"/>
  <c r="DQ114" i="1"/>
  <c r="DR114" i="1"/>
  <c r="DS114" i="1"/>
  <c r="DM1304" i="1"/>
  <c r="DN1304" i="1"/>
  <c r="DO1304" i="1"/>
  <c r="DP1304" i="1"/>
  <c r="DQ1304" i="1"/>
  <c r="DR1304" i="1"/>
  <c r="DS1304" i="1"/>
  <c r="DM1070" i="1"/>
  <c r="DN1070" i="1"/>
  <c r="DO1070" i="1"/>
  <c r="DP1070" i="1"/>
  <c r="DQ1070" i="1"/>
  <c r="DR1070" i="1"/>
  <c r="DS1070" i="1"/>
  <c r="DM1343" i="1"/>
  <c r="DN1343" i="1"/>
  <c r="DO1343" i="1"/>
  <c r="DP1343" i="1"/>
  <c r="DQ1343" i="1"/>
  <c r="DR1343" i="1"/>
  <c r="DS1343" i="1"/>
  <c r="DM982" i="1"/>
  <c r="DN982" i="1"/>
  <c r="DO982" i="1"/>
  <c r="DP982" i="1"/>
  <c r="DQ982" i="1"/>
  <c r="DR982" i="1"/>
  <c r="DS982" i="1"/>
  <c r="DM787" i="1"/>
  <c r="DN787" i="1"/>
  <c r="DO787" i="1"/>
  <c r="DP787" i="1"/>
  <c r="DQ787" i="1"/>
  <c r="DR787" i="1"/>
  <c r="DS787" i="1"/>
  <c r="DM56" i="1"/>
  <c r="DN56" i="1"/>
  <c r="DO56" i="1"/>
  <c r="DP56" i="1"/>
  <c r="DQ56" i="1"/>
  <c r="DR56" i="1"/>
  <c r="DS56" i="1"/>
  <c r="DM425" i="1"/>
  <c r="DN425" i="1"/>
  <c r="DO425" i="1"/>
  <c r="DP425" i="1"/>
  <c r="DQ425" i="1"/>
  <c r="DR425" i="1"/>
  <c r="DS425" i="1"/>
  <c r="DM135" i="1"/>
  <c r="DN135" i="1"/>
  <c r="DO135" i="1"/>
  <c r="DP135" i="1"/>
  <c r="DQ135" i="1"/>
  <c r="DR135" i="1"/>
  <c r="DS135" i="1"/>
  <c r="DM1720" i="1"/>
  <c r="DN1720" i="1"/>
  <c r="DO1720" i="1"/>
  <c r="DP1720" i="1"/>
  <c r="DQ1720" i="1"/>
  <c r="DR1720" i="1"/>
  <c r="DS1720" i="1"/>
  <c r="DM1906" i="1"/>
  <c r="DN1906" i="1"/>
  <c r="DO1906" i="1"/>
  <c r="DP1906" i="1"/>
  <c r="DQ1906" i="1"/>
  <c r="DR1906" i="1"/>
  <c r="DS1906" i="1"/>
  <c r="DM1502" i="1"/>
  <c r="DN1502" i="1"/>
  <c r="DO1502" i="1"/>
  <c r="DP1502" i="1"/>
  <c r="DQ1502" i="1"/>
  <c r="DR1502" i="1"/>
  <c r="DS1502" i="1"/>
  <c r="DM1860" i="1"/>
  <c r="DN1860" i="1"/>
  <c r="DO1860" i="1"/>
  <c r="DP1860" i="1"/>
  <c r="DQ1860" i="1"/>
  <c r="DR1860" i="1"/>
  <c r="DS1860" i="1"/>
  <c r="DM2019" i="1"/>
  <c r="DN2019" i="1"/>
  <c r="DO2019" i="1"/>
  <c r="DP2019" i="1"/>
  <c r="DQ2019" i="1"/>
  <c r="DR2019" i="1"/>
  <c r="DS2019" i="1"/>
  <c r="DM152" i="1"/>
  <c r="DN152" i="1"/>
  <c r="DO152" i="1"/>
  <c r="DP152" i="1"/>
  <c r="DQ152" i="1"/>
  <c r="DR152" i="1"/>
  <c r="DS152" i="1"/>
  <c r="DM288" i="1"/>
  <c r="DN288" i="1"/>
  <c r="DO288" i="1"/>
  <c r="DP288" i="1"/>
  <c r="DQ288" i="1"/>
  <c r="DR288" i="1"/>
  <c r="DS288" i="1"/>
  <c r="DM272" i="1"/>
  <c r="DN272" i="1"/>
  <c r="DO272" i="1"/>
  <c r="DP272" i="1"/>
  <c r="DQ272" i="1"/>
  <c r="DR272" i="1"/>
  <c r="DS272" i="1"/>
  <c r="DM25" i="1"/>
  <c r="DN25" i="1"/>
  <c r="DO25" i="1"/>
  <c r="DP25" i="1"/>
  <c r="DQ25" i="1"/>
  <c r="DR25" i="1"/>
  <c r="DS25" i="1"/>
  <c r="DM2133" i="1"/>
  <c r="DN2133" i="1"/>
  <c r="DO2133" i="1"/>
  <c r="DP2133" i="1"/>
  <c r="DQ2133" i="1"/>
  <c r="DR2133" i="1"/>
  <c r="DS2133" i="1"/>
  <c r="DM2057" i="1"/>
  <c r="DN2057" i="1"/>
  <c r="DO2057" i="1"/>
  <c r="DP2057" i="1"/>
  <c r="DQ2057" i="1"/>
  <c r="DR2057" i="1"/>
  <c r="DS2057" i="1"/>
  <c r="DM1841" i="1"/>
  <c r="DN1841" i="1"/>
  <c r="DO1841" i="1"/>
  <c r="DP1841" i="1"/>
  <c r="DQ1841" i="1"/>
  <c r="DR1841" i="1"/>
  <c r="DS1841" i="1"/>
  <c r="DM776" i="1"/>
  <c r="DN776" i="1"/>
  <c r="DO776" i="1"/>
  <c r="DP776" i="1"/>
  <c r="DQ776" i="1"/>
  <c r="DR776" i="1"/>
  <c r="DS776" i="1"/>
  <c r="DM1714" i="1"/>
  <c r="DN1714" i="1"/>
  <c r="DO1714" i="1"/>
  <c r="DP1714" i="1"/>
  <c r="DQ1714" i="1"/>
  <c r="DR1714" i="1"/>
  <c r="DS1714" i="1"/>
  <c r="DM1030" i="1"/>
  <c r="DN1030" i="1"/>
  <c r="DO1030" i="1"/>
  <c r="DP1030" i="1"/>
  <c r="DQ1030" i="1"/>
  <c r="DR1030" i="1"/>
  <c r="DS1030" i="1"/>
  <c r="DM119" i="1"/>
  <c r="DN119" i="1"/>
  <c r="DO119" i="1"/>
  <c r="DP119" i="1"/>
  <c r="DQ119" i="1"/>
  <c r="DR119" i="1"/>
  <c r="DS119" i="1"/>
  <c r="DM947" i="1"/>
  <c r="DN947" i="1"/>
  <c r="DO947" i="1"/>
  <c r="DP947" i="1"/>
  <c r="DQ947" i="1"/>
  <c r="DR947" i="1"/>
  <c r="DS947" i="1"/>
  <c r="DM1633" i="1"/>
  <c r="DN1633" i="1"/>
  <c r="DO1633" i="1"/>
  <c r="DP1633" i="1"/>
  <c r="DQ1633" i="1"/>
  <c r="DR1633" i="1"/>
  <c r="DS1633" i="1"/>
  <c r="DM919" i="1"/>
  <c r="DN919" i="1"/>
  <c r="DO919" i="1"/>
  <c r="DP919" i="1"/>
  <c r="DQ919" i="1"/>
  <c r="DR919" i="1"/>
  <c r="DS919" i="1"/>
  <c r="DM745" i="1"/>
  <c r="DN745" i="1"/>
  <c r="DO745" i="1"/>
  <c r="DP745" i="1"/>
  <c r="DQ745" i="1"/>
  <c r="DR745" i="1"/>
  <c r="DS745" i="1"/>
  <c r="DM204" i="1"/>
  <c r="DN204" i="1"/>
  <c r="DO204" i="1"/>
  <c r="DP204" i="1"/>
  <c r="DQ204" i="1"/>
  <c r="DR204" i="1"/>
  <c r="DS204" i="1"/>
  <c r="DM1201" i="1"/>
  <c r="DN1201" i="1"/>
  <c r="DO1201" i="1"/>
  <c r="DP1201" i="1"/>
  <c r="DQ1201" i="1"/>
  <c r="DR1201" i="1"/>
  <c r="DS1201" i="1"/>
  <c r="DM342" i="1"/>
  <c r="DN342" i="1"/>
  <c r="DO342" i="1"/>
  <c r="DP342" i="1"/>
  <c r="DQ342" i="1"/>
  <c r="DR342" i="1"/>
  <c r="DS342" i="1"/>
  <c r="DM2134" i="1"/>
  <c r="DN2134" i="1"/>
  <c r="DO2134" i="1"/>
  <c r="DP2134" i="1"/>
  <c r="DQ2134" i="1"/>
  <c r="DR2134" i="1"/>
  <c r="DS2134" i="1"/>
  <c r="DM251" i="1"/>
  <c r="DN251" i="1"/>
  <c r="DO251" i="1"/>
  <c r="DP251" i="1"/>
  <c r="DQ251" i="1"/>
  <c r="DR251" i="1"/>
  <c r="DS251" i="1"/>
  <c r="DM1138" i="1"/>
  <c r="DN1138" i="1"/>
  <c r="DO1138" i="1"/>
  <c r="DP1138" i="1"/>
  <c r="DQ1138" i="1"/>
  <c r="DR1138" i="1"/>
  <c r="DS1138" i="1"/>
  <c r="DM191" i="1"/>
  <c r="DN191" i="1"/>
  <c r="DO191" i="1"/>
  <c r="DP191" i="1"/>
  <c r="DQ191" i="1"/>
  <c r="DR191" i="1"/>
  <c r="DS191" i="1"/>
  <c r="DM312" i="1"/>
  <c r="DN312" i="1"/>
  <c r="DO312" i="1"/>
  <c r="DP312" i="1"/>
  <c r="DQ312" i="1"/>
  <c r="DR312" i="1"/>
  <c r="DS312" i="1"/>
  <c r="DM871" i="1"/>
  <c r="DN871" i="1"/>
  <c r="DO871" i="1"/>
  <c r="DP871" i="1"/>
  <c r="DQ871" i="1"/>
  <c r="DR871" i="1"/>
  <c r="DS871" i="1"/>
  <c r="DM285" i="1"/>
  <c r="DN285" i="1"/>
  <c r="DO285" i="1"/>
  <c r="DP285" i="1"/>
  <c r="DQ285" i="1"/>
  <c r="DR285" i="1"/>
  <c r="DS285" i="1"/>
  <c r="DM1333" i="1"/>
  <c r="DN1333" i="1"/>
  <c r="DO1333" i="1"/>
  <c r="DP1333" i="1"/>
  <c r="DQ1333" i="1"/>
  <c r="DR1333" i="1"/>
  <c r="DS1333" i="1"/>
  <c r="DM983" i="1"/>
  <c r="DN983" i="1"/>
  <c r="DO983" i="1"/>
  <c r="DP983" i="1"/>
  <c r="DQ983" i="1"/>
  <c r="DR983" i="1"/>
  <c r="DS983" i="1"/>
  <c r="DM2002" i="1"/>
  <c r="DN2002" i="1"/>
  <c r="DO2002" i="1"/>
  <c r="DP2002" i="1"/>
  <c r="DQ2002" i="1"/>
  <c r="DR2002" i="1"/>
  <c r="DS2002" i="1"/>
  <c r="DM2222" i="1"/>
  <c r="DN2222" i="1"/>
  <c r="DO2222" i="1"/>
  <c r="DP2222" i="1"/>
  <c r="DQ2222" i="1"/>
  <c r="DR2222" i="1"/>
  <c r="DS2222" i="1"/>
  <c r="DM2300" i="1"/>
  <c r="DN2300" i="1"/>
  <c r="DO2300" i="1"/>
  <c r="DP2300" i="1"/>
  <c r="DQ2300" i="1"/>
  <c r="DR2300" i="1"/>
  <c r="DS2300" i="1"/>
  <c r="DM1416" i="1"/>
  <c r="DN1416" i="1"/>
  <c r="DO1416" i="1"/>
  <c r="DP1416" i="1"/>
  <c r="DQ1416" i="1"/>
  <c r="DR1416" i="1"/>
  <c r="DS1416" i="1"/>
  <c r="DM2078" i="1"/>
  <c r="DN2078" i="1"/>
  <c r="DO2078" i="1"/>
  <c r="DP2078" i="1"/>
  <c r="DQ2078" i="1"/>
  <c r="DR2078" i="1"/>
  <c r="DS2078" i="1"/>
  <c r="DM966" i="1"/>
  <c r="DN966" i="1"/>
  <c r="DO966" i="1"/>
  <c r="DP966" i="1"/>
  <c r="DQ966" i="1"/>
  <c r="DR966" i="1"/>
  <c r="DS966" i="1"/>
  <c r="DM13" i="1"/>
  <c r="DN13" i="1"/>
  <c r="DO13" i="1"/>
  <c r="DP13" i="1"/>
  <c r="DQ13" i="1"/>
  <c r="DR13" i="1"/>
  <c r="DS13" i="1"/>
  <c r="DM2101" i="1"/>
  <c r="DN2101" i="1"/>
  <c r="DO2101" i="1"/>
  <c r="DP2101" i="1"/>
  <c r="DQ2101" i="1"/>
  <c r="DR2101" i="1"/>
  <c r="DS2101" i="1"/>
  <c r="DM482" i="1"/>
  <c r="DN482" i="1"/>
  <c r="DO482" i="1"/>
  <c r="DP482" i="1"/>
  <c r="DQ482" i="1"/>
  <c r="DR482" i="1"/>
  <c r="DS482" i="1"/>
  <c r="DM405" i="1"/>
  <c r="DN405" i="1"/>
  <c r="DO405" i="1"/>
  <c r="DP405" i="1"/>
  <c r="DQ405" i="1"/>
  <c r="DR405" i="1"/>
  <c r="DS405" i="1"/>
  <c r="DM955" i="1"/>
  <c r="DN955" i="1"/>
  <c r="DO955" i="1"/>
  <c r="DP955" i="1"/>
  <c r="DQ955" i="1"/>
  <c r="DR955" i="1"/>
  <c r="DS955" i="1"/>
  <c r="DM1791" i="1"/>
  <c r="DN1791" i="1"/>
  <c r="DO1791" i="1"/>
  <c r="DP1791" i="1"/>
  <c r="DQ1791" i="1"/>
  <c r="DR1791" i="1"/>
  <c r="DS1791" i="1"/>
  <c r="DM247" i="1"/>
  <c r="DN247" i="1"/>
  <c r="DO247" i="1"/>
  <c r="DP247" i="1"/>
  <c r="DQ247" i="1"/>
  <c r="DR247" i="1"/>
  <c r="DS247" i="1"/>
  <c r="DM859" i="1"/>
  <c r="DN859" i="1"/>
  <c r="DO859" i="1"/>
  <c r="DP859" i="1"/>
  <c r="DQ859" i="1"/>
  <c r="DR859" i="1"/>
  <c r="DS859" i="1"/>
  <c r="DM1618" i="1"/>
  <c r="DN1618" i="1"/>
  <c r="DO1618" i="1"/>
  <c r="DP1618" i="1"/>
  <c r="DQ1618" i="1"/>
  <c r="DR1618" i="1"/>
  <c r="DS1618" i="1"/>
  <c r="DM2088" i="1"/>
  <c r="DN2088" i="1"/>
  <c r="DO2088" i="1"/>
  <c r="DP2088" i="1"/>
  <c r="DQ2088" i="1"/>
  <c r="DR2088" i="1"/>
  <c r="DS2088" i="1"/>
  <c r="DM2027" i="1"/>
  <c r="DN2027" i="1"/>
  <c r="DO2027" i="1"/>
  <c r="DP2027" i="1"/>
  <c r="DQ2027" i="1"/>
  <c r="DR2027" i="1"/>
  <c r="DS2027" i="1"/>
  <c r="DM328" i="1"/>
  <c r="DN328" i="1"/>
  <c r="DO328" i="1"/>
  <c r="DP328" i="1"/>
  <c r="DQ328" i="1"/>
  <c r="DR328" i="1"/>
  <c r="DS328" i="1"/>
  <c r="DM1349" i="1"/>
  <c r="DN1349" i="1"/>
  <c r="DO1349" i="1"/>
  <c r="DP1349" i="1"/>
  <c r="DQ1349" i="1"/>
  <c r="DR1349" i="1"/>
  <c r="DS1349" i="1"/>
  <c r="DM1770" i="1"/>
  <c r="DN1770" i="1"/>
  <c r="DO1770" i="1"/>
  <c r="DP1770" i="1"/>
  <c r="DQ1770" i="1"/>
  <c r="DR1770" i="1"/>
  <c r="DS1770" i="1"/>
  <c r="DM1122" i="1"/>
  <c r="DN1122" i="1"/>
  <c r="DO1122" i="1"/>
  <c r="DP1122" i="1"/>
  <c r="DQ1122" i="1"/>
  <c r="DR1122" i="1"/>
  <c r="DS1122" i="1"/>
  <c r="DM1461" i="1"/>
  <c r="DN1461" i="1"/>
  <c r="DO1461" i="1"/>
  <c r="DP1461" i="1"/>
  <c r="DQ1461" i="1"/>
  <c r="DR1461" i="1"/>
  <c r="DS1461" i="1"/>
  <c r="DM1623" i="1"/>
  <c r="DN1623" i="1"/>
  <c r="DO1623" i="1"/>
  <c r="DP1623" i="1"/>
  <c r="DQ1623" i="1"/>
  <c r="DR1623" i="1"/>
  <c r="DS1623" i="1"/>
  <c r="DM549" i="1"/>
  <c r="DN549" i="1"/>
  <c r="DO549" i="1"/>
  <c r="DP549" i="1"/>
  <c r="DQ549" i="1"/>
  <c r="DR549" i="1"/>
  <c r="DS549" i="1"/>
  <c r="DM1501" i="1"/>
  <c r="DN1501" i="1"/>
  <c r="DO1501" i="1"/>
  <c r="DP1501" i="1"/>
  <c r="DQ1501" i="1"/>
  <c r="DR1501" i="1"/>
  <c r="DS1501" i="1"/>
  <c r="DM949" i="1"/>
  <c r="DN949" i="1"/>
  <c r="DO949" i="1"/>
  <c r="DP949" i="1"/>
  <c r="DQ949" i="1"/>
  <c r="DR949" i="1"/>
  <c r="DS949" i="1"/>
  <c r="DM1197" i="1"/>
  <c r="DN1197" i="1"/>
  <c r="DO1197" i="1"/>
  <c r="DP1197" i="1"/>
  <c r="DQ1197" i="1"/>
  <c r="DR1197" i="1"/>
  <c r="DS1197" i="1"/>
  <c r="DM377" i="1"/>
  <c r="DN377" i="1"/>
  <c r="DO377" i="1"/>
  <c r="DP377" i="1"/>
  <c r="DQ377" i="1"/>
  <c r="DR377" i="1"/>
  <c r="DS377" i="1"/>
  <c r="DM1299" i="1"/>
  <c r="DN1299" i="1"/>
  <c r="DO1299" i="1"/>
  <c r="DP1299" i="1"/>
  <c r="DQ1299" i="1"/>
  <c r="DR1299" i="1"/>
  <c r="DS1299" i="1"/>
  <c r="DM52" i="1"/>
  <c r="DN52" i="1"/>
  <c r="DO52" i="1"/>
  <c r="DP52" i="1"/>
  <c r="DQ52" i="1"/>
  <c r="DR52" i="1"/>
  <c r="DS52" i="1"/>
  <c r="DM306" i="1"/>
  <c r="DN306" i="1"/>
  <c r="DO306" i="1"/>
  <c r="DP306" i="1"/>
  <c r="DQ306" i="1"/>
  <c r="DR306" i="1"/>
  <c r="DS306" i="1"/>
  <c r="DM873" i="1"/>
  <c r="DN873" i="1"/>
  <c r="DO873" i="1"/>
  <c r="DP873" i="1"/>
  <c r="DQ873" i="1"/>
  <c r="DR873" i="1"/>
  <c r="DS873" i="1"/>
  <c r="DM1948" i="1"/>
  <c r="DN1948" i="1"/>
  <c r="DO1948" i="1"/>
  <c r="DP1948" i="1"/>
  <c r="DQ1948" i="1"/>
  <c r="DR1948" i="1"/>
  <c r="DS1948" i="1"/>
  <c r="DM298" i="1"/>
  <c r="DN298" i="1"/>
  <c r="DO298" i="1"/>
  <c r="DP298" i="1"/>
  <c r="DQ298" i="1"/>
  <c r="DR298" i="1"/>
  <c r="DS298" i="1"/>
  <c r="DM341" i="1"/>
  <c r="DN341" i="1"/>
  <c r="DO341" i="1"/>
  <c r="DP341" i="1"/>
  <c r="DQ341" i="1"/>
  <c r="DR341" i="1"/>
  <c r="DS341" i="1"/>
  <c r="DM1033" i="1"/>
  <c r="DN1033" i="1"/>
  <c r="DO1033" i="1"/>
  <c r="DP1033" i="1"/>
  <c r="DQ1033" i="1"/>
  <c r="DR1033" i="1"/>
  <c r="DS1033" i="1"/>
  <c r="DM881" i="1"/>
  <c r="DN881" i="1"/>
  <c r="DO881" i="1"/>
  <c r="DP881" i="1"/>
  <c r="DQ881" i="1"/>
  <c r="DR881" i="1"/>
  <c r="DS881" i="1"/>
  <c r="DM1254" i="1"/>
  <c r="DN1254" i="1"/>
  <c r="DO1254" i="1"/>
  <c r="DP1254" i="1"/>
  <c r="DQ1254" i="1"/>
  <c r="DR1254" i="1"/>
  <c r="DS1254" i="1"/>
  <c r="DM1307" i="1"/>
  <c r="DN1307" i="1"/>
  <c r="DO1307" i="1"/>
  <c r="DP1307" i="1"/>
  <c r="DQ1307" i="1"/>
  <c r="DR1307" i="1"/>
  <c r="DS1307" i="1"/>
  <c r="DM1627" i="1"/>
  <c r="DN1627" i="1"/>
  <c r="DO1627" i="1"/>
  <c r="DP1627" i="1"/>
  <c r="DQ1627" i="1"/>
  <c r="DR1627" i="1"/>
  <c r="DS1627" i="1"/>
  <c r="DM1988" i="1"/>
  <c r="DN1988" i="1"/>
  <c r="DO1988" i="1"/>
  <c r="DP1988" i="1"/>
  <c r="DQ1988" i="1"/>
  <c r="DR1988" i="1"/>
  <c r="DS1988" i="1"/>
  <c r="DM945" i="1"/>
  <c r="DN945" i="1"/>
  <c r="DO945" i="1"/>
  <c r="DP945" i="1"/>
  <c r="DQ945" i="1"/>
  <c r="DR945" i="1"/>
  <c r="DS945" i="1"/>
  <c r="DM520" i="1"/>
  <c r="DN520" i="1"/>
  <c r="DO520" i="1"/>
  <c r="DP520" i="1"/>
  <c r="DQ520" i="1"/>
  <c r="DR520" i="1"/>
  <c r="DS520" i="1"/>
  <c r="DM1869" i="1"/>
  <c r="DN1869" i="1"/>
  <c r="DO1869" i="1"/>
  <c r="DP1869" i="1"/>
  <c r="DQ1869" i="1"/>
  <c r="DR1869" i="1"/>
  <c r="DS1869" i="1"/>
  <c r="DM931" i="1"/>
  <c r="DN931" i="1"/>
  <c r="DO931" i="1"/>
  <c r="DP931" i="1"/>
  <c r="DQ931" i="1"/>
  <c r="DR931" i="1"/>
  <c r="DS931" i="1"/>
  <c r="DM1252" i="1"/>
  <c r="DN1252" i="1"/>
  <c r="DO1252" i="1"/>
  <c r="DP1252" i="1"/>
  <c r="DQ1252" i="1"/>
  <c r="DR1252" i="1"/>
  <c r="DS1252" i="1"/>
  <c r="DM69" i="1"/>
  <c r="DN69" i="1"/>
  <c r="DO69" i="1"/>
  <c r="DP69" i="1"/>
  <c r="DQ69" i="1"/>
  <c r="DR69" i="1"/>
  <c r="DS69" i="1"/>
  <c r="DM2096" i="1"/>
  <c r="DN2096" i="1"/>
  <c r="DO2096" i="1"/>
  <c r="DP2096" i="1"/>
  <c r="DQ2096" i="1"/>
  <c r="DR2096" i="1"/>
  <c r="DS2096" i="1"/>
  <c r="DM165" i="1"/>
  <c r="DN165" i="1"/>
  <c r="DO165" i="1"/>
  <c r="DP165" i="1"/>
  <c r="DQ165" i="1"/>
  <c r="DR165" i="1"/>
  <c r="DS165" i="1"/>
  <c r="DM779" i="1"/>
  <c r="DN779" i="1"/>
  <c r="DO779" i="1"/>
  <c r="DP779" i="1"/>
  <c r="DQ779" i="1"/>
  <c r="DR779" i="1"/>
  <c r="DS779" i="1"/>
  <c r="DM410" i="1"/>
  <c r="DN410" i="1"/>
  <c r="DO410" i="1"/>
  <c r="DP410" i="1"/>
  <c r="DQ410" i="1"/>
  <c r="DR410" i="1"/>
  <c r="DS410" i="1"/>
  <c r="DM1995" i="1"/>
  <c r="DN1995" i="1"/>
  <c r="DO1995" i="1"/>
  <c r="DP1995" i="1"/>
  <c r="DQ1995" i="1"/>
  <c r="DR1995" i="1"/>
  <c r="DS1995" i="1"/>
  <c r="DM154" i="1"/>
  <c r="DN154" i="1"/>
  <c r="DO154" i="1"/>
  <c r="DP154" i="1"/>
  <c r="DQ154" i="1"/>
  <c r="DR154" i="1"/>
  <c r="DS154" i="1"/>
  <c r="DM1903" i="1"/>
  <c r="DN1903" i="1"/>
  <c r="DO1903" i="1"/>
  <c r="DP1903" i="1"/>
  <c r="DQ1903" i="1"/>
  <c r="DR1903" i="1"/>
  <c r="DS1903" i="1"/>
  <c r="DM1021" i="1"/>
  <c r="DN1021" i="1"/>
  <c r="DO1021" i="1"/>
  <c r="DP1021" i="1"/>
  <c r="DQ1021" i="1"/>
  <c r="DR1021" i="1"/>
  <c r="DS1021" i="1"/>
  <c r="DM1149" i="1"/>
  <c r="DN1149" i="1"/>
  <c r="DO1149" i="1"/>
  <c r="DP1149" i="1"/>
  <c r="DQ1149" i="1"/>
  <c r="DR1149" i="1"/>
  <c r="DS1149" i="1"/>
  <c r="DM1098" i="1"/>
  <c r="DN1098" i="1"/>
  <c r="DO1098" i="1"/>
  <c r="DP1098" i="1"/>
  <c r="DQ1098" i="1"/>
  <c r="DR1098" i="1"/>
  <c r="DS1098" i="1"/>
  <c r="DM1790" i="1"/>
  <c r="DN1790" i="1"/>
  <c r="DO1790" i="1"/>
  <c r="DP1790" i="1"/>
  <c r="DQ1790" i="1"/>
  <c r="DR1790" i="1"/>
  <c r="DS1790" i="1"/>
  <c r="DM113" i="1"/>
  <c r="DN113" i="1"/>
  <c r="DO113" i="1"/>
  <c r="DP113" i="1"/>
  <c r="DQ113" i="1"/>
  <c r="DR113" i="1"/>
  <c r="DS113" i="1"/>
  <c r="DM459" i="1"/>
  <c r="DN459" i="1"/>
  <c r="DO459" i="1"/>
  <c r="DP459" i="1"/>
  <c r="DQ459" i="1"/>
  <c r="DR459" i="1"/>
  <c r="DS459" i="1"/>
  <c r="DM33" i="1"/>
  <c r="DN33" i="1"/>
  <c r="DO33" i="1"/>
  <c r="DP33" i="1"/>
  <c r="DQ33" i="1"/>
  <c r="DR33" i="1"/>
  <c r="DS33" i="1"/>
  <c r="DM218" i="1"/>
  <c r="DN218" i="1"/>
  <c r="DO218" i="1"/>
  <c r="DP218" i="1"/>
  <c r="DQ218" i="1"/>
  <c r="DR218" i="1"/>
  <c r="DS218" i="1"/>
  <c r="DM124" i="1"/>
  <c r="DN124" i="1"/>
  <c r="DO124" i="1"/>
  <c r="DP124" i="1"/>
  <c r="DQ124" i="1"/>
  <c r="DR124" i="1"/>
  <c r="DS124" i="1"/>
  <c r="DM548" i="1"/>
  <c r="DN548" i="1"/>
  <c r="DO548" i="1"/>
  <c r="DP548" i="1"/>
  <c r="DQ548" i="1"/>
  <c r="DR548" i="1"/>
  <c r="DS548" i="1"/>
  <c r="DM636" i="1"/>
  <c r="DN636" i="1"/>
  <c r="DO636" i="1"/>
  <c r="DP636" i="1"/>
  <c r="DQ636" i="1"/>
  <c r="DR636" i="1"/>
  <c r="DS636" i="1"/>
  <c r="DM31" i="1"/>
  <c r="DN31" i="1"/>
  <c r="DO31" i="1"/>
  <c r="DP31" i="1"/>
  <c r="DQ31" i="1"/>
  <c r="DR31" i="1"/>
  <c r="DS31" i="1"/>
  <c r="DM835" i="1"/>
  <c r="DN835" i="1"/>
  <c r="DO835" i="1"/>
  <c r="DP835" i="1"/>
  <c r="DQ835" i="1"/>
  <c r="DR835" i="1"/>
  <c r="DS835" i="1"/>
  <c r="DM1019" i="1"/>
  <c r="DN1019" i="1"/>
  <c r="DO1019" i="1"/>
  <c r="DP1019" i="1"/>
  <c r="DQ1019" i="1"/>
  <c r="DR1019" i="1"/>
  <c r="DS1019" i="1"/>
  <c r="DM1866" i="1"/>
  <c r="DN1866" i="1"/>
  <c r="DO1866" i="1"/>
  <c r="DP1866" i="1"/>
  <c r="DQ1866" i="1"/>
  <c r="DR1866" i="1"/>
  <c r="DS1866" i="1"/>
  <c r="DM1260" i="1"/>
  <c r="DN1260" i="1"/>
  <c r="DO1260" i="1"/>
  <c r="DP1260" i="1"/>
  <c r="DQ1260" i="1"/>
  <c r="DR1260" i="1"/>
  <c r="DS1260" i="1"/>
  <c r="DM1206" i="1"/>
  <c r="DN1206" i="1"/>
  <c r="DO1206" i="1"/>
  <c r="DP1206" i="1"/>
  <c r="DQ1206" i="1"/>
  <c r="DR1206" i="1"/>
  <c r="DS1206" i="1"/>
  <c r="DM1629" i="1"/>
  <c r="DN1629" i="1"/>
  <c r="DO1629" i="1"/>
  <c r="DP1629" i="1"/>
  <c r="DQ1629" i="1"/>
  <c r="DR1629" i="1"/>
  <c r="DS1629" i="1"/>
  <c r="DM801" i="1"/>
  <c r="DN801" i="1"/>
  <c r="DO801" i="1"/>
  <c r="DP801" i="1"/>
  <c r="DQ801" i="1"/>
  <c r="DR801" i="1"/>
  <c r="DS801" i="1"/>
  <c r="DM2258" i="1"/>
  <c r="DN2258" i="1"/>
  <c r="DO2258" i="1"/>
  <c r="DP2258" i="1"/>
  <c r="DQ2258" i="1"/>
  <c r="DR2258" i="1"/>
  <c r="DS2258" i="1"/>
  <c r="DM12" i="1"/>
  <c r="DN12" i="1"/>
  <c r="DO12" i="1"/>
  <c r="DP12" i="1"/>
  <c r="DQ12" i="1"/>
  <c r="DR12" i="1"/>
  <c r="DS12" i="1"/>
  <c r="DM212" i="1"/>
  <c r="DN212" i="1"/>
  <c r="DO212" i="1"/>
  <c r="DP212" i="1"/>
  <c r="DQ212" i="1"/>
  <c r="DR212" i="1"/>
  <c r="DS212" i="1"/>
  <c r="DM265" i="1"/>
  <c r="DN265" i="1"/>
  <c r="DO265" i="1"/>
  <c r="DP265" i="1"/>
  <c r="DQ265" i="1"/>
  <c r="DR265" i="1"/>
  <c r="DS265" i="1"/>
  <c r="DM53" i="1"/>
  <c r="DN53" i="1"/>
  <c r="DO53" i="1"/>
  <c r="DP53" i="1"/>
  <c r="DQ53" i="1"/>
  <c r="DR53" i="1"/>
  <c r="DS53" i="1"/>
  <c r="DM359" i="1"/>
  <c r="DN359" i="1"/>
  <c r="DO359" i="1"/>
  <c r="DP359" i="1"/>
  <c r="DQ359" i="1"/>
  <c r="DR359" i="1"/>
  <c r="DS359" i="1"/>
  <c r="DM1123" i="1"/>
  <c r="DN1123" i="1"/>
  <c r="DO1123" i="1"/>
  <c r="DP1123" i="1"/>
  <c r="DQ1123" i="1"/>
  <c r="DR1123" i="1"/>
  <c r="DS1123" i="1"/>
  <c r="DM1767" i="1"/>
  <c r="DN1767" i="1"/>
  <c r="DO1767" i="1"/>
  <c r="DP1767" i="1"/>
  <c r="DQ1767" i="1"/>
  <c r="DR1767" i="1"/>
  <c r="DS1767" i="1"/>
  <c r="DM1610" i="1"/>
  <c r="DN1610" i="1"/>
  <c r="DO1610" i="1"/>
  <c r="DP1610" i="1"/>
  <c r="DQ1610" i="1"/>
  <c r="DR1610" i="1"/>
  <c r="DS1610" i="1"/>
  <c r="DM632" i="1"/>
  <c r="DN632" i="1"/>
  <c r="DO632" i="1"/>
  <c r="DP632" i="1"/>
  <c r="DQ632" i="1"/>
  <c r="DR632" i="1"/>
  <c r="DS632" i="1"/>
  <c r="DM2154" i="1"/>
  <c r="DN2154" i="1"/>
  <c r="DO2154" i="1"/>
  <c r="DP2154" i="1"/>
  <c r="DQ2154" i="1"/>
  <c r="DR2154" i="1"/>
  <c r="DS2154" i="1"/>
  <c r="DM30" i="1"/>
  <c r="DN30" i="1"/>
  <c r="DO30" i="1"/>
  <c r="DP30" i="1"/>
  <c r="DQ30" i="1"/>
  <c r="DR30" i="1"/>
  <c r="DS30" i="1"/>
  <c r="DM814" i="1"/>
  <c r="DN814" i="1"/>
  <c r="DO814" i="1"/>
  <c r="DP814" i="1"/>
  <c r="DQ814" i="1"/>
  <c r="DR814" i="1"/>
  <c r="DS814" i="1"/>
  <c r="DM266" i="1"/>
  <c r="DN266" i="1"/>
  <c r="DO266" i="1"/>
  <c r="DP266" i="1"/>
  <c r="DQ266" i="1"/>
  <c r="DR266" i="1"/>
  <c r="DS266" i="1"/>
  <c r="DM1150" i="1"/>
  <c r="DN1150" i="1"/>
  <c r="DO1150" i="1"/>
  <c r="DP1150" i="1"/>
  <c r="DQ1150" i="1"/>
  <c r="DR1150" i="1"/>
  <c r="DS1150" i="1"/>
  <c r="DM2028" i="1"/>
  <c r="DN2028" i="1"/>
  <c r="DO2028" i="1"/>
  <c r="DP2028" i="1"/>
  <c r="DQ2028" i="1"/>
  <c r="DR2028" i="1"/>
  <c r="DS2028" i="1"/>
  <c r="DM201" i="1"/>
  <c r="DN201" i="1"/>
  <c r="DO201" i="1"/>
  <c r="DP201" i="1"/>
  <c r="DQ201" i="1"/>
  <c r="DR201" i="1"/>
  <c r="DS201" i="1"/>
  <c r="DM518" i="1"/>
  <c r="DN518" i="1"/>
  <c r="DO518" i="1"/>
  <c r="DP518" i="1"/>
  <c r="DQ518" i="1"/>
  <c r="DR518" i="1"/>
  <c r="DS518" i="1"/>
  <c r="DM2" i="1"/>
  <c r="DN2" i="1"/>
  <c r="DO2" i="1"/>
  <c r="DP2" i="1"/>
  <c r="DQ2" i="1"/>
  <c r="DR2" i="1"/>
  <c r="DS2" i="1"/>
  <c r="DM1109" i="1"/>
  <c r="DN1109" i="1"/>
  <c r="DO1109" i="1"/>
  <c r="DP1109" i="1"/>
  <c r="DQ1109" i="1"/>
  <c r="DR1109" i="1"/>
  <c r="DS1109" i="1"/>
  <c r="DM301" i="1"/>
  <c r="DN301" i="1"/>
  <c r="DO301" i="1"/>
  <c r="DP301" i="1"/>
  <c r="DQ301" i="1"/>
  <c r="DR301" i="1"/>
  <c r="DS301" i="1"/>
  <c r="DM65" i="1"/>
  <c r="DN65" i="1"/>
  <c r="DO65" i="1"/>
  <c r="DP65" i="1"/>
  <c r="DQ65" i="1"/>
  <c r="DR65" i="1"/>
  <c r="DS65" i="1"/>
  <c r="DM183" i="1"/>
  <c r="DN183" i="1"/>
  <c r="DO183" i="1"/>
  <c r="DP183" i="1"/>
  <c r="DQ183" i="1"/>
  <c r="DR183" i="1"/>
  <c r="DS183" i="1"/>
  <c r="DM815" i="1"/>
  <c r="DN815" i="1"/>
  <c r="DO815" i="1"/>
  <c r="DP815" i="1"/>
  <c r="DQ815" i="1"/>
  <c r="DR815" i="1"/>
  <c r="DS815" i="1"/>
  <c r="DM2049" i="1"/>
  <c r="DN2049" i="1"/>
  <c r="DO2049" i="1"/>
  <c r="DP2049" i="1"/>
  <c r="DQ2049" i="1"/>
  <c r="DR2049" i="1"/>
  <c r="DS2049" i="1"/>
  <c r="DM32" i="1"/>
  <c r="DN32" i="1"/>
  <c r="DO32" i="1"/>
  <c r="DP32" i="1"/>
  <c r="DQ32" i="1"/>
  <c r="DR32" i="1"/>
  <c r="DS32" i="1"/>
  <c r="DM149" i="1"/>
  <c r="DN149" i="1"/>
  <c r="DO149" i="1"/>
  <c r="DP149" i="1"/>
  <c r="DQ149" i="1"/>
  <c r="DR149" i="1"/>
  <c r="DS149" i="1"/>
  <c r="DM1229" i="1"/>
  <c r="DN1229" i="1"/>
  <c r="DO1229" i="1"/>
  <c r="DP1229" i="1"/>
  <c r="DQ1229" i="1"/>
  <c r="DR1229" i="1"/>
  <c r="DS1229" i="1"/>
  <c r="DM200" i="1"/>
  <c r="DN200" i="1"/>
  <c r="DO200" i="1"/>
  <c r="DP200" i="1"/>
  <c r="DQ200" i="1"/>
  <c r="DR200" i="1"/>
  <c r="DS200" i="1"/>
  <c r="DM345" i="1"/>
  <c r="DN345" i="1"/>
  <c r="DO345" i="1"/>
  <c r="DP345" i="1"/>
  <c r="DQ345" i="1"/>
  <c r="DR345" i="1"/>
  <c r="DS345" i="1"/>
  <c r="DM170" i="1"/>
  <c r="DN170" i="1"/>
  <c r="DO170" i="1"/>
  <c r="DP170" i="1"/>
  <c r="DQ170" i="1"/>
  <c r="DR170" i="1"/>
  <c r="DS170" i="1"/>
  <c r="DM78" i="1"/>
  <c r="DN78" i="1"/>
  <c r="DO78" i="1"/>
  <c r="DP78" i="1"/>
  <c r="DQ78" i="1"/>
  <c r="DR78" i="1"/>
  <c r="DS78" i="1"/>
  <c r="DM1360" i="1"/>
  <c r="DN1360" i="1"/>
  <c r="DO1360" i="1"/>
  <c r="DP1360" i="1"/>
  <c r="DQ1360" i="1"/>
  <c r="DR1360" i="1"/>
  <c r="DS1360" i="1"/>
  <c r="DM44" i="1"/>
  <c r="DN44" i="1"/>
  <c r="DO44" i="1"/>
  <c r="DP44" i="1"/>
  <c r="DQ44" i="1"/>
  <c r="DR44" i="1"/>
  <c r="DS44" i="1"/>
  <c r="DM108" i="1"/>
  <c r="DN108" i="1"/>
  <c r="DO108" i="1"/>
  <c r="DP108" i="1"/>
  <c r="DQ108" i="1"/>
  <c r="DR108" i="1"/>
  <c r="DS108" i="1"/>
  <c r="DM1876" i="1"/>
  <c r="DN1876" i="1"/>
  <c r="DO1876" i="1"/>
  <c r="DP1876" i="1"/>
  <c r="DQ1876" i="1"/>
  <c r="DR1876" i="1"/>
  <c r="DS1876" i="1"/>
  <c r="DM799" i="1"/>
  <c r="DN799" i="1"/>
  <c r="DO799" i="1"/>
  <c r="DP799" i="1"/>
  <c r="DQ799" i="1"/>
  <c r="DR799" i="1"/>
  <c r="DS799" i="1"/>
  <c r="DM1190" i="1"/>
  <c r="DN1190" i="1"/>
  <c r="DO1190" i="1"/>
  <c r="DP1190" i="1"/>
  <c r="DQ1190" i="1"/>
  <c r="DR1190" i="1"/>
  <c r="DS1190" i="1"/>
  <c r="DL289" i="1"/>
  <c r="DL97" i="1"/>
  <c r="DL125" i="1"/>
  <c r="DL445" i="1"/>
  <c r="DL231" i="1"/>
  <c r="DL750" i="1"/>
  <c r="DL570" i="1"/>
  <c r="DL726" i="1"/>
  <c r="DL205" i="1"/>
  <c r="DL127" i="1"/>
  <c r="DL208" i="1"/>
  <c r="DL414" i="1"/>
  <c r="DL685" i="1"/>
  <c r="DL36" i="1"/>
  <c r="DL583" i="1"/>
  <c r="DL159" i="1"/>
  <c r="DL164" i="1"/>
  <c r="DL586" i="1"/>
  <c r="DL275" i="1"/>
  <c r="DL803" i="1"/>
  <c r="DL516" i="1"/>
  <c r="DL302" i="1"/>
  <c r="DL770" i="1"/>
  <c r="DL454" i="1"/>
  <c r="DL727" i="1"/>
  <c r="DL294" i="1"/>
  <c r="DL309" i="1"/>
  <c r="DL679" i="1"/>
  <c r="DL192" i="1"/>
  <c r="DL374" i="1"/>
  <c r="DL698" i="1"/>
  <c r="DL457" i="1"/>
  <c r="DL338" i="1"/>
  <c r="DL220" i="1"/>
  <c r="DL88" i="1"/>
  <c r="DL700" i="1"/>
  <c r="DL51" i="1"/>
  <c r="DL87" i="1"/>
  <c r="DL278" i="1"/>
  <c r="DL362" i="1"/>
  <c r="DL2087" i="1"/>
  <c r="DL239" i="1"/>
  <c r="DL223" i="1"/>
  <c r="DL640" i="1"/>
  <c r="DL500" i="1"/>
  <c r="DL672" i="1"/>
  <c r="DL693" i="1"/>
  <c r="DL440" i="1"/>
  <c r="DL2107" i="1"/>
  <c r="DL638" i="1"/>
  <c r="DL297" i="1"/>
  <c r="DL781" i="1"/>
  <c r="DL633" i="1"/>
  <c r="DL111" i="1"/>
  <c r="DL715" i="1"/>
  <c r="DL838" i="1"/>
  <c r="DL98" i="1"/>
  <c r="DL248" i="1"/>
  <c r="DL189" i="1"/>
  <c r="DL940" i="1"/>
  <c r="DL160" i="1"/>
  <c r="DL311" i="1"/>
  <c r="DL48" i="1"/>
  <c r="DL766" i="1"/>
  <c r="DL46" i="1"/>
  <c r="DL712" i="1"/>
  <c r="DL1684" i="1"/>
  <c r="DL343" i="1"/>
  <c r="DL786" i="1"/>
  <c r="DL179" i="1"/>
  <c r="DL196" i="1"/>
  <c r="DL1961" i="1"/>
  <c r="DL577" i="1"/>
  <c r="DL2035" i="1"/>
  <c r="DL190" i="1"/>
  <c r="DL649" i="1"/>
  <c r="DL224" i="1"/>
  <c r="DL785" i="1"/>
  <c r="DL536" i="1"/>
  <c r="DL295" i="1"/>
  <c r="DL728" i="1"/>
  <c r="DL1589" i="1"/>
  <c r="DL1768" i="1"/>
  <c r="DL775" i="1"/>
  <c r="DL1527" i="1"/>
  <c r="DL608" i="1"/>
  <c r="DL363" i="1"/>
  <c r="DL797" i="1"/>
  <c r="DL768" i="1"/>
  <c r="DL49" i="1"/>
  <c r="DL354" i="1"/>
  <c r="DL93" i="1"/>
  <c r="DL546" i="1"/>
  <c r="DL765" i="1"/>
  <c r="DL1921" i="1"/>
  <c r="DL1675" i="1"/>
  <c r="DL1793" i="1"/>
  <c r="DL1731" i="1"/>
  <c r="DL344" i="1"/>
  <c r="DL650" i="1"/>
  <c r="DL346" i="1"/>
  <c r="DL1160" i="1"/>
  <c r="DL458" i="1"/>
  <c r="DL731" i="1"/>
  <c r="DL896" i="1"/>
  <c r="DL255" i="1"/>
  <c r="DL2171" i="1"/>
  <c r="DL434" i="1"/>
  <c r="DL1474" i="1"/>
  <c r="DL229" i="1"/>
  <c r="DL331" i="1"/>
  <c r="DL754" i="1"/>
  <c r="DL358" i="1"/>
  <c r="DL43" i="1"/>
  <c r="DL1296" i="1"/>
  <c r="DL2092" i="1"/>
  <c r="DL322" i="1"/>
  <c r="DL757" i="1"/>
  <c r="DL512" i="1"/>
  <c r="DL35" i="1"/>
  <c r="DL858" i="1"/>
  <c r="DL505" i="1"/>
  <c r="DL136" i="1"/>
  <c r="DL387" i="1"/>
  <c r="DL1830" i="1"/>
  <c r="DL920" i="1"/>
  <c r="DL367" i="1"/>
  <c r="DL55" i="1"/>
  <c r="DL423" i="1"/>
  <c r="DL1789" i="1"/>
  <c r="DL348" i="1"/>
  <c r="DL1699" i="1"/>
  <c r="DL451" i="1"/>
  <c r="DL242" i="1"/>
  <c r="DL1632" i="1"/>
  <c r="DL605" i="1"/>
  <c r="DL411" i="1"/>
  <c r="DL95" i="1"/>
  <c r="DL1156" i="1"/>
  <c r="DL2066" i="1"/>
  <c r="DL194" i="1"/>
  <c r="DL1849" i="1"/>
  <c r="DL54" i="1"/>
  <c r="DL333" i="1"/>
  <c r="DL1451" i="1"/>
  <c r="DL1874" i="1"/>
  <c r="DL1464" i="1"/>
  <c r="DL1207" i="1"/>
  <c r="DL1309" i="1"/>
  <c r="DL317" i="1"/>
  <c r="DL449" i="1"/>
  <c r="DL1487" i="1"/>
  <c r="DL621" i="1"/>
  <c r="DL618" i="1"/>
  <c r="DL1332" i="1"/>
  <c r="DL479" i="1"/>
  <c r="DL47" i="1"/>
  <c r="DL1427" i="1"/>
  <c r="DL752" i="1"/>
  <c r="DL2203" i="1"/>
  <c r="DL2230" i="1"/>
  <c r="DL273" i="1"/>
  <c r="DL1327" i="1"/>
  <c r="DL1234" i="1"/>
  <c r="DL1500" i="1"/>
  <c r="DL71" i="1"/>
  <c r="DL528" i="1"/>
  <c r="DL861" i="1"/>
  <c r="DL1738" i="1"/>
  <c r="DL1063" i="1"/>
  <c r="DL1538" i="1"/>
  <c r="DL827" i="1"/>
  <c r="DL810" i="1"/>
  <c r="DL34" i="1"/>
  <c r="DL1977" i="1"/>
  <c r="DL335" i="1"/>
  <c r="DL2257" i="1"/>
  <c r="DL1413" i="1"/>
  <c r="DL2122" i="1"/>
  <c r="DL1224" i="1"/>
  <c r="DL1375" i="1"/>
  <c r="DL714" i="1"/>
  <c r="DL1694" i="1"/>
  <c r="DL1837" i="1"/>
  <c r="DL2119" i="1"/>
  <c r="DL2123" i="1"/>
  <c r="DL878" i="1"/>
  <c r="DL2109" i="1"/>
  <c r="DL1359" i="1"/>
  <c r="DL2168" i="1"/>
  <c r="DL1029" i="1"/>
  <c r="DL1473" i="1"/>
  <c r="DL840" i="1"/>
  <c r="DL1687" i="1"/>
  <c r="DL944" i="1"/>
  <c r="DL809" i="1"/>
  <c r="DL1936" i="1"/>
  <c r="DL541" i="1"/>
  <c r="DL913" i="1"/>
  <c r="DL1529" i="1"/>
  <c r="DL1917" i="1"/>
  <c r="DL291" i="1"/>
  <c r="DL1835" i="1"/>
  <c r="DL1180" i="1"/>
  <c r="DL351" i="1"/>
  <c r="DL254" i="1"/>
  <c r="DL1513" i="1"/>
  <c r="DL1887" i="1"/>
  <c r="DL1148" i="1"/>
  <c r="DL1760" i="1"/>
  <c r="DL211" i="1"/>
  <c r="DL2034" i="1"/>
  <c r="DL772" i="1"/>
  <c r="DL2025" i="1"/>
  <c r="DL1711" i="1"/>
  <c r="DL1068" i="1"/>
  <c r="DL277" i="1"/>
  <c r="DL1480" i="1"/>
  <c r="DL847" i="1"/>
  <c r="DL1676" i="1"/>
  <c r="DL24" i="1"/>
  <c r="DL702" i="1"/>
  <c r="DL921" i="1"/>
  <c r="DL2040" i="1"/>
  <c r="DL1316" i="1"/>
  <c r="DL7" i="1"/>
  <c r="DL130" i="1"/>
  <c r="DL143" i="1"/>
  <c r="DL249" i="1"/>
  <c r="DL252" i="1"/>
  <c r="DL271" i="1"/>
  <c r="DL1962" i="1"/>
  <c r="DL1046" i="1"/>
  <c r="DL3" i="1"/>
  <c r="DL4" i="1"/>
  <c r="DL5" i="1"/>
  <c r="DL8" i="1"/>
  <c r="DL9" i="1"/>
  <c r="DL14" i="1"/>
  <c r="DL15" i="1"/>
  <c r="DL16" i="1"/>
  <c r="DL17" i="1"/>
  <c r="DL18" i="1"/>
  <c r="DL21" i="1"/>
  <c r="DL22" i="1"/>
  <c r="DL23" i="1"/>
  <c r="DL26" i="1"/>
  <c r="DL27" i="1"/>
  <c r="DL29" i="1"/>
  <c r="DL37" i="1"/>
  <c r="DL38" i="1"/>
  <c r="DL39" i="1"/>
  <c r="DL40" i="1"/>
  <c r="DL41" i="1"/>
  <c r="DL42" i="1"/>
  <c r="DL50" i="1"/>
  <c r="DL57" i="1"/>
  <c r="DL58" i="1"/>
  <c r="DL59" i="1"/>
  <c r="DL60" i="1"/>
  <c r="DL61" i="1"/>
  <c r="DL64" i="1"/>
  <c r="DL67" i="1"/>
  <c r="DL68" i="1"/>
  <c r="DL73" i="1"/>
  <c r="DL75" i="1"/>
  <c r="DL76" i="1"/>
  <c r="DL79" i="1"/>
  <c r="DL82" i="1"/>
  <c r="DL83" i="1"/>
  <c r="DL84" i="1"/>
  <c r="DL85" i="1"/>
  <c r="DL86" i="1"/>
  <c r="DL90" i="1"/>
  <c r="DL91" i="1"/>
  <c r="DL92" i="1"/>
  <c r="DL94" i="1"/>
  <c r="DL96" i="1"/>
  <c r="DL100" i="1"/>
  <c r="DL101" i="1"/>
  <c r="DL102" i="1"/>
  <c r="DL104" i="1"/>
  <c r="DL105" i="1"/>
  <c r="DL106" i="1"/>
  <c r="DL109" i="1"/>
  <c r="DL110" i="1"/>
  <c r="DL116" i="1"/>
  <c r="DL117" i="1"/>
  <c r="DL118" i="1"/>
  <c r="DL122" i="1"/>
  <c r="DL128" i="1"/>
  <c r="DL129" i="1"/>
  <c r="DL132" i="1"/>
  <c r="DL134" i="1"/>
  <c r="DL137" i="1"/>
  <c r="DL139" i="1"/>
  <c r="DL140" i="1"/>
  <c r="DL141" i="1"/>
  <c r="DL142" i="1"/>
  <c r="DL144" i="1"/>
  <c r="DL145" i="1"/>
  <c r="DL147" i="1"/>
  <c r="DL148" i="1"/>
  <c r="DL150" i="1"/>
  <c r="DL151" i="1"/>
  <c r="DL153" i="1"/>
  <c r="DL155" i="1"/>
  <c r="DL156" i="1"/>
  <c r="DL157" i="1"/>
  <c r="DL161" i="1"/>
  <c r="DL162" i="1"/>
  <c r="DL163" i="1"/>
  <c r="DL167" i="1"/>
  <c r="DL168" i="1"/>
  <c r="DL169" i="1"/>
  <c r="DL171" i="1"/>
  <c r="DL172" i="1"/>
  <c r="DL173" i="1"/>
  <c r="DL174" i="1"/>
  <c r="DL175" i="1"/>
  <c r="DL176" i="1"/>
  <c r="DL178" i="1"/>
  <c r="DL180" i="1"/>
  <c r="DL181" i="1"/>
  <c r="DL182" i="1"/>
  <c r="DL184" i="1"/>
  <c r="DL185" i="1"/>
  <c r="DL186" i="1"/>
  <c r="DL187" i="1"/>
  <c r="DL188" i="1"/>
  <c r="DL193" i="1"/>
  <c r="DL195" i="1"/>
  <c r="DL197" i="1"/>
  <c r="DL198" i="1"/>
  <c r="DL199" i="1"/>
  <c r="DL203" i="1"/>
  <c r="DL206" i="1"/>
  <c r="DL207" i="1"/>
  <c r="DL210" i="1"/>
  <c r="DL213" i="1"/>
  <c r="DL216" i="1"/>
  <c r="DL217" i="1"/>
  <c r="DL219" i="1"/>
  <c r="DL221" i="1"/>
  <c r="DL222" i="1"/>
  <c r="DL225" i="1"/>
  <c r="DL226" i="1"/>
  <c r="DL227" i="1"/>
  <c r="DL228" i="1"/>
  <c r="DL230" i="1"/>
  <c r="DL232" i="1"/>
  <c r="DL233" i="1"/>
  <c r="DL234" i="1"/>
  <c r="DL235" i="1"/>
  <c r="DL237" i="1"/>
  <c r="DL238" i="1"/>
  <c r="DL240" i="1"/>
  <c r="DL241" i="1"/>
  <c r="DL245" i="1"/>
  <c r="DL246" i="1"/>
  <c r="DL250" i="1"/>
  <c r="DL253" i="1"/>
  <c r="DL256" i="1"/>
  <c r="DL257" i="1"/>
  <c r="DL258" i="1"/>
  <c r="DL259" i="1"/>
  <c r="DL260" i="1"/>
  <c r="DL261" i="1"/>
  <c r="DL262" i="1"/>
  <c r="DL263" i="1"/>
  <c r="DL264" i="1"/>
  <c r="DL267" i="1"/>
  <c r="DL268" i="1"/>
  <c r="DL269" i="1"/>
  <c r="DL270" i="1"/>
  <c r="DL274" i="1"/>
  <c r="DL276" i="1"/>
  <c r="DL279" i="1"/>
  <c r="DL280" i="1"/>
  <c r="DL281" i="1"/>
  <c r="DL282" i="1"/>
  <c r="DL283" i="1"/>
  <c r="DL284" i="1"/>
  <c r="DL286" i="1"/>
  <c r="DL287" i="1"/>
  <c r="DL290" i="1"/>
  <c r="DL292" i="1"/>
  <c r="DL293" i="1"/>
  <c r="DL296" i="1"/>
  <c r="DL299" i="1"/>
  <c r="DL300" i="1"/>
  <c r="DL303" i="1"/>
  <c r="DL304" i="1"/>
  <c r="DL305" i="1"/>
  <c r="DL307" i="1"/>
  <c r="DL308" i="1"/>
  <c r="DL310" i="1"/>
  <c r="DL313" i="1"/>
  <c r="DL314" i="1"/>
  <c r="DL315" i="1"/>
  <c r="DL316" i="1"/>
  <c r="DL318" i="1"/>
  <c r="DL319" i="1"/>
  <c r="DL320" i="1"/>
  <c r="DL321" i="1"/>
  <c r="DL323" i="1"/>
  <c r="DL324" i="1"/>
  <c r="DL325" i="1"/>
  <c r="DL326" i="1"/>
  <c r="DL327" i="1"/>
  <c r="DL329" i="1"/>
  <c r="DL330" i="1"/>
  <c r="DL332" i="1"/>
  <c r="DL334" i="1"/>
  <c r="DL336" i="1"/>
  <c r="DL337" i="1"/>
  <c r="DL340" i="1"/>
  <c r="DL347" i="1"/>
  <c r="DL349" i="1"/>
  <c r="DL350" i="1"/>
  <c r="DL352" i="1"/>
  <c r="DL355" i="1"/>
  <c r="DL356" i="1"/>
  <c r="DL357" i="1"/>
  <c r="DL360" i="1"/>
  <c r="DL361" i="1"/>
  <c r="DL364" i="1"/>
  <c r="DL365" i="1"/>
  <c r="DL368" i="1"/>
  <c r="DL370" i="1"/>
  <c r="DL371" i="1"/>
  <c r="DL372" i="1"/>
  <c r="DL373" i="1"/>
  <c r="DL375" i="1"/>
  <c r="DL376" i="1"/>
  <c r="DL378" i="1"/>
  <c r="DL379" i="1"/>
  <c r="DL380" i="1"/>
  <c r="DL381" i="1"/>
  <c r="DL382" i="1"/>
  <c r="DL383" i="1"/>
  <c r="DL384" i="1"/>
  <c r="DL385" i="1"/>
  <c r="DL386" i="1"/>
  <c r="DL388" i="1"/>
  <c r="DL389" i="1"/>
  <c r="DL390" i="1"/>
  <c r="DL392" i="1"/>
  <c r="DL393" i="1"/>
  <c r="DL394" i="1"/>
  <c r="DL395" i="1"/>
  <c r="DL396" i="1"/>
  <c r="DL397" i="1"/>
  <c r="DL398" i="1"/>
  <c r="DL399" i="1"/>
  <c r="DL400" i="1"/>
  <c r="DL401" i="1"/>
  <c r="DL403" i="1"/>
  <c r="DL404" i="1"/>
  <c r="DL406" i="1"/>
  <c r="DL407" i="1"/>
  <c r="DL408" i="1"/>
  <c r="DL409" i="1"/>
  <c r="DL415" i="1"/>
  <c r="DL417" i="1"/>
  <c r="DL418" i="1"/>
  <c r="DL419" i="1"/>
  <c r="DL420" i="1"/>
  <c r="DL421" i="1"/>
  <c r="DL422" i="1"/>
  <c r="DL424" i="1"/>
  <c r="DL426" i="1"/>
  <c r="DL427" i="1"/>
  <c r="DL428" i="1"/>
  <c r="DL429" i="1"/>
  <c r="DL430" i="1"/>
  <c r="DL432" i="1"/>
  <c r="DL433" i="1"/>
  <c r="DL435" i="1"/>
  <c r="DL436" i="1"/>
  <c r="DL437" i="1"/>
  <c r="DL439" i="1"/>
  <c r="DL442" i="1"/>
  <c r="DL443" i="1"/>
  <c r="DL444" i="1"/>
  <c r="DL446" i="1"/>
  <c r="DL447" i="1"/>
  <c r="DL448" i="1"/>
  <c r="DL450" i="1"/>
  <c r="DL452" i="1"/>
  <c r="DL455" i="1"/>
  <c r="DL456" i="1"/>
  <c r="DL460" i="1"/>
  <c r="DL461" i="1"/>
  <c r="DL462" i="1"/>
  <c r="DL463" i="1"/>
  <c r="DL464" i="1"/>
  <c r="DL465" i="1"/>
  <c r="DL466" i="1"/>
  <c r="DL467" i="1"/>
  <c r="DL468" i="1"/>
  <c r="DL469" i="1"/>
  <c r="DL470" i="1"/>
  <c r="DL472" i="1"/>
  <c r="DL473" i="1"/>
  <c r="DL474" i="1"/>
  <c r="DL475" i="1"/>
  <c r="DL476" i="1"/>
  <c r="DL477" i="1"/>
  <c r="DL478" i="1"/>
  <c r="DL480" i="1"/>
  <c r="DL481" i="1"/>
  <c r="DL483" i="1"/>
  <c r="DL484" i="1"/>
  <c r="DL485" i="1"/>
  <c r="DL486" i="1"/>
  <c r="DL487" i="1"/>
  <c r="DL488" i="1"/>
  <c r="DL489" i="1"/>
  <c r="DL490" i="1"/>
  <c r="DL491" i="1"/>
  <c r="DL492" i="1"/>
  <c r="DL493" i="1"/>
  <c r="DL494" i="1"/>
  <c r="DL495" i="1"/>
  <c r="DL496" i="1"/>
  <c r="DL497" i="1"/>
  <c r="DL498" i="1"/>
  <c r="DL499" i="1"/>
  <c r="DL501" i="1"/>
  <c r="DL502" i="1"/>
  <c r="DL503" i="1"/>
  <c r="DL504" i="1"/>
  <c r="DL506" i="1"/>
  <c r="DL507" i="1"/>
  <c r="DL508" i="1"/>
  <c r="DL509" i="1"/>
  <c r="DL510" i="1"/>
  <c r="DL511" i="1"/>
  <c r="DL513" i="1"/>
  <c r="DL514" i="1"/>
  <c r="DL515" i="1"/>
  <c r="DL519" i="1"/>
  <c r="DL521" i="1"/>
  <c r="DL522" i="1"/>
  <c r="DL523" i="1"/>
  <c r="DL524" i="1"/>
  <c r="DL525" i="1"/>
  <c r="DL526" i="1"/>
  <c r="DL527" i="1"/>
  <c r="DL529" i="1"/>
  <c r="DL530" i="1"/>
  <c r="DL531" i="1"/>
  <c r="DL532" i="1"/>
  <c r="DL533" i="1"/>
  <c r="DL535" i="1"/>
  <c r="DL537" i="1"/>
  <c r="DL538" i="1"/>
  <c r="DL539" i="1"/>
  <c r="DL540" i="1"/>
  <c r="DL542" i="1"/>
  <c r="DL543" i="1"/>
  <c r="DL544" i="1"/>
  <c r="DL545" i="1"/>
  <c r="DL547" i="1"/>
  <c r="DL550" i="1"/>
  <c r="DL551" i="1"/>
  <c r="DL552" i="1"/>
  <c r="DL553" i="1"/>
  <c r="DL554" i="1"/>
  <c r="DL555" i="1"/>
  <c r="DL556" i="1"/>
  <c r="DL557" i="1"/>
  <c r="DL558" i="1"/>
  <c r="DL559" i="1"/>
  <c r="DL560" i="1"/>
  <c r="DL561" i="1"/>
  <c r="DL562" i="1"/>
  <c r="DL564" i="1"/>
  <c r="DL565" i="1"/>
  <c r="DL566" i="1"/>
  <c r="DL567" i="1"/>
  <c r="DL568" i="1"/>
  <c r="DL569" i="1"/>
  <c r="DL571" i="1"/>
  <c r="DL572" i="1"/>
  <c r="DL573" i="1"/>
  <c r="DL574" i="1"/>
  <c r="DL575" i="1"/>
  <c r="DL576" i="1"/>
  <c r="DL578" i="1"/>
  <c r="DL579" i="1"/>
  <c r="DL581" i="1"/>
  <c r="DL582" i="1"/>
  <c r="DL584" i="1"/>
  <c r="DL585" i="1"/>
  <c r="DL587" i="1"/>
  <c r="DL588" i="1"/>
  <c r="DL589" i="1"/>
  <c r="DL590" i="1"/>
  <c r="DL591" i="1"/>
  <c r="DL592" i="1"/>
  <c r="DL593" i="1"/>
  <c r="DL594" i="1"/>
  <c r="DL595" i="1"/>
  <c r="DL596" i="1"/>
  <c r="DL597" i="1"/>
  <c r="DL598" i="1"/>
  <c r="DL599" i="1"/>
  <c r="DL600" i="1"/>
  <c r="DL601" i="1"/>
  <c r="DL602" i="1"/>
  <c r="DL603" i="1"/>
  <c r="DL604" i="1"/>
  <c r="DL607" i="1"/>
  <c r="DL609" i="1"/>
  <c r="DL610" i="1"/>
  <c r="DL611" i="1"/>
  <c r="DL612" i="1"/>
  <c r="DL614" i="1"/>
  <c r="DL615" i="1"/>
  <c r="DL616" i="1"/>
  <c r="DL617" i="1"/>
  <c r="DL619" i="1"/>
  <c r="DL620" i="1"/>
  <c r="DL624" i="1"/>
  <c r="DL625" i="1"/>
  <c r="DL626" i="1"/>
  <c r="DL628" i="1"/>
  <c r="DL629" i="1"/>
  <c r="DL630" i="1"/>
  <c r="DL631" i="1"/>
  <c r="DL634" i="1"/>
  <c r="DL635" i="1"/>
  <c r="DL639" i="1"/>
  <c r="DL642" i="1"/>
  <c r="DL643" i="1"/>
  <c r="DL644" i="1"/>
  <c r="DL645" i="1"/>
  <c r="DL646" i="1"/>
  <c r="DL647" i="1"/>
  <c r="DL648" i="1"/>
  <c r="DL652" i="1"/>
  <c r="DL653" i="1"/>
  <c r="DL654" i="1"/>
  <c r="DL655" i="1"/>
  <c r="DL656" i="1"/>
  <c r="DL657" i="1"/>
  <c r="DL658" i="1"/>
  <c r="DL659" i="1"/>
  <c r="DL660" i="1"/>
  <c r="DL661" i="1"/>
  <c r="DL662" i="1"/>
  <c r="DL663" i="1"/>
  <c r="DL664" i="1"/>
  <c r="DL665" i="1"/>
  <c r="DL667" i="1"/>
  <c r="DL668" i="1"/>
  <c r="DL669" i="1"/>
  <c r="DL670" i="1"/>
  <c r="DL671" i="1"/>
  <c r="DL673" i="1"/>
  <c r="DL674" i="1"/>
  <c r="DL675" i="1"/>
  <c r="DL676" i="1"/>
  <c r="DL677" i="1"/>
  <c r="DL678" i="1"/>
  <c r="DL681" i="1"/>
  <c r="DL683" i="1"/>
  <c r="DL684" i="1"/>
  <c r="DL686" i="1"/>
  <c r="DL687" i="1"/>
  <c r="DL688" i="1"/>
  <c r="DL689" i="1"/>
  <c r="DL690" i="1"/>
  <c r="DL691" i="1"/>
  <c r="DL692" i="1"/>
  <c r="DL694" i="1"/>
  <c r="DL696" i="1"/>
  <c r="DL697" i="1"/>
  <c r="DL699" i="1"/>
  <c r="DL701" i="1"/>
  <c r="DL703" i="1"/>
  <c r="DL704" i="1"/>
  <c r="DL705" i="1"/>
  <c r="DL706" i="1"/>
  <c r="DL707" i="1"/>
  <c r="DL708" i="1"/>
  <c r="DL709" i="1"/>
  <c r="DL711" i="1"/>
  <c r="DL713" i="1"/>
  <c r="DL716" i="1"/>
  <c r="DL717" i="1"/>
  <c r="DL718" i="1"/>
  <c r="DL719" i="1"/>
  <c r="DL720" i="1"/>
  <c r="DL721" i="1"/>
  <c r="DL723" i="1"/>
  <c r="DL724" i="1"/>
  <c r="DL725" i="1"/>
  <c r="DL729" i="1"/>
  <c r="DL730" i="1"/>
  <c r="DL733" i="1"/>
  <c r="DL734" i="1"/>
  <c r="DL735" i="1"/>
  <c r="DL736" i="1"/>
  <c r="DL737" i="1"/>
  <c r="DL738" i="1"/>
  <c r="DL739" i="1"/>
  <c r="DL740" i="1"/>
  <c r="DL742" i="1"/>
  <c r="DL743" i="1"/>
  <c r="DL744" i="1"/>
  <c r="DL747" i="1"/>
  <c r="DL748" i="1"/>
  <c r="DL749" i="1"/>
  <c r="DL751" i="1"/>
  <c r="DL753" i="1"/>
  <c r="DL755" i="1"/>
  <c r="DL756" i="1"/>
  <c r="DL758" i="1"/>
  <c r="DL759" i="1"/>
  <c r="DL760" i="1"/>
  <c r="DL761" i="1"/>
  <c r="DL762" i="1"/>
  <c r="DL763" i="1"/>
  <c r="DL764" i="1"/>
  <c r="DL769" i="1"/>
  <c r="DL771" i="1"/>
  <c r="DL773" i="1"/>
  <c r="DL774" i="1"/>
  <c r="DL777" i="1"/>
  <c r="DL780" i="1"/>
  <c r="DL782" i="1"/>
  <c r="DL783" i="1"/>
  <c r="DL784" i="1"/>
  <c r="DL788" i="1"/>
  <c r="DL789" i="1"/>
  <c r="DL790" i="1"/>
  <c r="DL791" i="1"/>
  <c r="DL792" i="1"/>
  <c r="DL793" i="1"/>
  <c r="DL794" i="1"/>
  <c r="DL795" i="1"/>
  <c r="DL796" i="1"/>
  <c r="DL798" i="1"/>
  <c r="DL804" i="1"/>
  <c r="DL805" i="1"/>
  <c r="DL806" i="1"/>
  <c r="DL808" i="1"/>
  <c r="DL811" i="1"/>
  <c r="DL812" i="1"/>
  <c r="DL813" i="1"/>
  <c r="DL816" i="1"/>
  <c r="DL817" i="1"/>
  <c r="DL818" i="1"/>
  <c r="DL819" i="1"/>
  <c r="DL820" i="1"/>
  <c r="DL821" i="1"/>
  <c r="DL822" i="1"/>
  <c r="DL823" i="1"/>
  <c r="DL824" i="1"/>
  <c r="DL825" i="1"/>
  <c r="DL826" i="1"/>
  <c r="DL828" i="1"/>
  <c r="DL829" i="1"/>
  <c r="DL830" i="1"/>
  <c r="DL831" i="1"/>
  <c r="DL832" i="1"/>
  <c r="DL833" i="1"/>
  <c r="DL834" i="1"/>
  <c r="DL836" i="1"/>
  <c r="DL837" i="1"/>
  <c r="DL839" i="1"/>
  <c r="DL841" i="1"/>
  <c r="DL842" i="1"/>
  <c r="DL843" i="1"/>
  <c r="DL844" i="1"/>
  <c r="DL845" i="1"/>
  <c r="DL846" i="1"/>
  <c r="DL848" i="1"/>
  <c r="DL849" i="1"/>
  <c r="DL850" i="1"/>
  <c r="DL851" i="1"/>
  <c r="DL852" i="1"/>
  <c r="DL853" i="1"/>
  <c r="DL854" i="1"/>
  <c r="DL855" i="1"/>
  <c r="DL856" i="1"/>
  <c r="DL857" i="1"/>
  <c r="DL860" i="1"/>
  <c r="DL863" i="1"/>
  <c r="DL864" i="1"/>
  <c r="DL865" i="1"/>
  <c r="DL866" i="1"/>
  <c r="DL867" i="1"/>
  <c r="DL868" i="1"/>
  <c r="DL869" i="1"/>
  <c r="DL870" i="1"/>
  <c r="DL872" i="1"/>
  <c r="DL874" i="1"/>
  <c r="DL875" i="1"/>
  <c r="DL876" i="1"/>
  <c r="DL877" i="1"/>
  <c r="DL879" i="1"/>
  <c r="DL880" i="1"/>
  <c r="DL882" i="1"/>
  <c r="DL883" i="1"/>
  <c r="DL884" i="1"/>
  <c r="DL885" i="1"/>
  <c r="DL886" i="1"/>
  <c r="DL888" i="1"/>
  <c r="DL889" i="1"/>
  <c r="DL891" i="1"/>
  <c r="DL892" i="1"/>
  <c r="DL893" i="1"/>
  <c r="DL894" i="1"/>
  <c r="DL895" i="1"/>
  <c r="DL897" i="1"/>
  <c r="DL898" i="1"/>
  <c r="DL899" i="1"/>
  <c r="DL900" i="1"/>
  <c r="DL901" i="1"/>
  <c r="DL902" i="1"/>
  <c r="DL903" i="1"/>
  <c r="DL904" i="1"/>
  <c r="DL905" i="1"/>
  <c r="DL906" i="1"/>
  <c r="DL907" i="1"/>
  <c r="DL908" i="1"/>
  <c r="DL909" i="1"/>
  <c r="DL910" i="1"/>
  <c r="DL911" i="1"/>
  <c r="DL912" i="1"/>
  <c r="DL914" i="1"/>
  <c r="DL915" i="1"/>
  <c r="DL916" i="1"/>
  <c r="DL917" i="1"/>
  <c r="DL918" i="1"/>
  <c r="DL922" i="1"/>
  <c r="DL923" i="1"/>
  <c r="DL924" i="1"/>
  <c r="DL925" i="1"/>
  <c r="DL926" i="1"/>
  <c r="DL927" i="1"/>
  <c r="DL928" i="1"/>
  <c r="DL929" i="1"/>
  <c r="DL930" i="1"/>
  <c r="DL932" i="1"/>
  <c r="DL933" i="1"/>
  <c r="DL934" i="1"/>
  <c r="DL935" i="1"/>
  <c r="DL936" i="1"/>
  <c r="DL937" i="1"/>
  <c r="DL938" i="1"/>
  <c r="DL939" i="1"/>
  <c r="DL941" i="1"/>
  <c r="DL942" i="1"/>
  <c r="DL943" i="1"/>
  <c r="DL946" i="1"/>
  <c r="DL948" i="1"/>
  <c r="DL950" i="1"/>
  <c r="DL951" i="1"/>
  <c r="DL953" i="1"/>
  <c r="DL954" i="1"/>
  <c r="DL956" i="1"/>
  <c r="DL957" i="1"/>
  <c r="DL958" i="1"/>
  <c r="DL959" i="1"/>
  <c r="DL960" i="1"/>
  <c r="DL961" i="1"/>
  <c r="DL962" i="1"/>
  <c r="DL963" i="1"/>
  <c r="DL964" i="1"/>
  <c r="DL965" i="1"/>
  <c r="DL968" i="1"/>
  <c r="DL969" i="1"/>
  <c r="DL970" i="1"/>
  <c r="DL971" i="1"/>
  <c r="DL972" i="1"/>
  <c r="DL973" i="1"/>
  <c r="DL974" i="1"/>
  <c r="DL975" i="1"/>
  <c r="DL976" i="1"/>
  <c r="DL977" i="1"/>
  <c r="DL978" i="1"/>
  <c r="DL979" i="1"/>
  <c r="DL980" i="1"/>
  <c r="DL981" i="1"/>
  <c r="DL986" i="1"/>
  <c r="DL987" i="1"/>
  <c r="DL989" i="1"/>
  <c r="DL990" i="1"/>
  <c r="DL991" i="1"/>
  <c r="DL992" i="1"/>
  <c r="DL993" i="1"/>
  <c r="DL994" i="1"/>
  <c r="DL995" i="1"/>
  <c r="DL997" i="1"/>
  <c r="DL998" i="1"/>
  <c r="DL999" i="1"/>
  <c r="DL1000" i="1"/>
  <c r="DL1001" i="1"/>
  <c r="DL1002" i="1"/>
  <c r="DL1003" i="1"/>
  <c r="DL1004" i="1"/>
  <c r="DL1005" i="1"/>
  <c r="DL1006" i="1"/>
  <c r="DL1007" i="1"/>
  <c r="DL1009" i="1"/>
  <c r="DL1010" i="1"/>
  <c r="DL1011" i="1"/>
  <c r="DL1012" i="1"/>
  <c r="DL1013" i="1"/>
  <c r="DL1014" i="1"/>
  <c r="DL1015" i="1"/>
  <c r="DL1016" i="1"/>
  <c r="DL1017" i="1"/>
  <c r="DL1018" i="1"/>
  <c r="DL1020" i="1"/>
  <c r="DL1022" i="1"/>
  <c r="DL1023" i="1"/>
  <c r="DL1024" i="1"/>
  <c r="DL1025" i="1"/>
  <c r="DL1026" i="1"/>
  <c r="DL1027" i="1"/>
  <c r="DL1028" i="1"/>
  <c r="DL1031" i="1"/>
  <c r="DL1032" i="1"/>
  <c r="DL1034" i="1"/>
  <c r="DL1035" i="1"/>
  <c r="DL1036" i="1"/>
  <c r="DL1037" i="1"/>
  <c r="DL1038" i="1"/>
  <c r="DL1040" i="1"/>
  <c r="DL1041" i="1"/>
  <c r="DL1042" i="1"/>
  <c r="DL1043" i="1"/>
  <c r="DL1044" i="1"/>
  <c r="DL1045" i="1"/>
  <c r="DL1047" i="1"/>
  <c r="DL1048" i="1"/>
  <c r="DL1049" i="1"/>
  <c r="DL1050" i="1"/>
  <c r="DL1051" i="1"/>
  <c r="DL1052" i="1"/>
  <c r="DL1053" i="1"/>
  <c r="DL1054" i="1"/>
  <c r="DL1055" i="1"/>
  <c r="DL1056" i="1"/>
  <c r="DL1057" i="1"/>
  <c r="DL1059" i="1"/>
  <c r="DL1061" i="1"/>
  <c r="DL1062" i="1"/>
  <c r="DL1064" i="1"/>
  <c r="DL1065" i="1"/>
  <c r="DL1066" i="1"/>
  <c r="DL1067" i="1"/>
  <c r="DL1069" i="1"/>
  <c r="DL1071" i="1"/>
  <c r="DL1072" i="1"/>
  <c r="DL1073" i="1"/>
  <c r="DL1074" i="1"/>
  <c r="DL1075" i="1"/>
  <c r="DL1076" i="1"/>
  <c r="DL1077" i="1"/>
  <c r="DL1078" i="1"/>
  <c r="DL1079" i="1"/>
  <c r="DL1081" i="1"/>
  <c r="DL1082" i="1"/>
  <c r="DL1083" i="1"/>
  <c r="DL1084" i="1"/>
  <c r="DL1085" i="1"/>
  <c r="DL1086" i="1"/>
  <c r="DL1087" i="1"/>
  <c r="DL1088" i="1"/>
  <c r="DL1089" i="1"/>
  <c r="DL1090" i="1"/>
  <c r="DL1091" i="1"/>
  <c r="DL1092" i="1"/>
  <c r="DL1093" i="1"/>
  <c r="DL1094" i="1"/>
  <c r="DL1095" i="1"/>
  <c r="DL1096" i="1"/>
  <c r="DL1097" i="1"/>
  <c r="DL1099" i="1"/>
  <c r="DL1100" i="1"/>
  <c r="DL1101" i="1"/>
  <c r="DL1102" i="1"/>
  <c r="DL1103" i="1"/>
  <c r="DL1104" i="1"/>
  <c r="DL1105" i="1"/>
  <c r="DL1106" i="1"/>
  <c r="DL1107" i="1"/>
  <c r="DL1108" i="1"/>
  <c r="DL1110" i="1"/>
  <c r="DL1111" i="1"/>
  <c r="DL1112" i="1"/>
  <c r="DL1113" i="1"/>
  <c r="DL1114" i="1"/>
  <c r="DL1115" i="1"/>
  <c r="DL1116" i="1"/>
  <c r="DL1117" i="1"/>
  <c r="DL1118" i="1"/>
  <c r="DL1119" i="1"/>
  <c r="DL1120" i="1"/>
  <c r="DL1121" i="1"/>
  <c r="DL1124" i="1"/>
  <c r="DL1125" i="1"/>
  <c r="DL1126" i="1"/>
  <c r="DL1127" i="1"/>
  <c r="DL1128" i="1"/>
  <c r="DL1129" i="1"/>
  <c r="DL1130" i="1"/>
  <c r="DL1131" i="1"/>
  <c r="DL1133" i="1"/>
  <c r="DL1134" i="1"/>
  <c r="DL1135" i="1"/>
  <c r="DL1136" i="1"/>
  <c r="DL1137" i="1"/>
  <c r="DL1139" i="1"/>
  <c r="DL1140" i="1"/>
  <c r="DL1141" i="1"/>
  <c r="DL1142" i="1"/>
  <c r="DL1143" i="1"/>
  <c r="DL1144" i="1"/>
  <c r="DL1145" i="1"/>
  <c r="DL1146" i="1"/>
  <c r="DL1147" i="1"/>
  <c r="DL1151" i="1"/>
  <c r="DL1152" i="1"/>
  <c r="DL1153" i="1"/>
  <c r="DL1154" i="1"/>
  <c r="DL1158" i="1"/>
  <c r="DL1159" i="1"/>
  <c r="DL1161" i="1"/>
  <c r="DL1162" i="1"/>
  <c r="DL1163" i="1"/>
  <c r="DL1164" i="1"/>
  <c r="DL1165" i="1"/>
  <c r="DL1166" i="1"/>
  <c r="DL1169" i="1"/>
  <c r="DL1170" i="1"/>
  <c r="DL1171" i="1"/>
  <c r="DL1174" i="1"/>
  <c r="DL1175" i="1"/>
  <c r="DL1176" i="1"/>
  <c r="DL1177" i="1"/>
  <c r="DL1178" i="1"/>
  <c r="DL1179" i="1"/>
  <c r="DL1181" i="1"/>
  <c r="DL1182" i="1"/>
  <c r="DL1183" i="1"/>
  <c r="DL1184" i="1"/>
  <c r="DL1185" i="1"/>
  <c r="DL1186" i="1"/>
  <c r="DL1187" i="1"/>
  <c r="DL1188" i="1"/>
  <c r="DL1189" i="1"/>
  <c r="DL1191" i="1"/>
  <c r="DL1192" i="1"/>
  <c r="DL1193" i="1"/>
  <c r="DL1194" i="1"/>
  <c r="DL1195" i="1"/>
  <c r="DL1196" i="1"/>
  <c r="DL1198" i="1"/>
  <c r="DL1199" i="1"/>
  <c r="DL1200" i="1"/>
  <c r="DL1202" i="1"/>
  <c r="DL1204" i="1"/>
  <c r="DL1205" i="1"/>
  <c r="DL1208" i="1"/>
  <c r="DL1209" i="1"/>
  <c r="DL1210" i="1"/>
  <c r="DL1211" i="1"/>
  <c r="DL1212" i="1"/>
  <c r="DL1213" i="1"/>
  <c r="DL1214" i="1"/>
  <c r="DL1215" i="1"/>
  <c r="DL1216" i="1"/>
  <c r="DL1217" i="1"/>
  <c r="DL1219" i="1"/>
  <c r="DL1220" i="1"/>
  <c r="DL1221" i="1"/>
  <c r="DL1222" i="1"/>
  <c r="DL1223" i="1"/>
  <c r="DL1225" i="1"/>
  <c r="DL1226" i="1"/>
  <c r="DL1227" i="1"/>
  <c r="DL1228" i="1"/>
  <c r="DL1230" i="1"/>
  <c r="DL1231" i="1"/>
  <c r="DL1235" i="1"/>
  <c r="DL1236" i="1"/>
  <c r="DL1237" i="1"/>
  <c r="DL1238" i="1"/>
  <c r="DL1239" i="1"/>
  <c r="DL1240" i="1"/>
  <c r="DL1241" i="1"/>
  <c r="DL1242" i="1"/>
  <c r="DL1243" i="1"/>
  <c r="DL1244" i="1"/>
  <c r="DL1245" i="1"/>
  <c r="DL1246" i="1"/>
  <c r="DL1247" i="1"/>
  <c r="DL1248" i="1"/>
  <c r="DL1249" i="1"/>
  <c r="DL1250" i="1"/>
  <c r="DL1251" i="1"/>
  <c r="DL1253" i="1"/>
  <c r="DL1255" i="1"/>
  <c r="DL1256" i="1"/>
  <c r="DL1257" i="1"/>
  <c r="DL1258" i="1"/>
  <c r="DL1259" i="1"/>
  <c r="DL1261" i="1"/>
  <c r="DL1262" i="1"/>
  <c r="DL1264" i="1"/>
  <c r="DL1265" i="1"/>
  <c r="DL1266" i="1"/>
  <c r="DL1267" i="1"/>
  <c r="DL1268" i="1"/>
  <c r="DL1269" i="1"/>
  <c r="DL1270" i="1"/>
  <c r="DL1271" i="1"/>
  <c r="DL1272" i="1"/>
  <c r="DL1273" i="1"/>
  <c r="DL1274" i="1"/>
  <c r="DL1275" i="1"/>
  <c r="DL1276" i="1"/>
  <c r="DL1277" i="1"/>
  <c r="DL1279" i="1"/>
  <c r="DL1280" i="1"/>
  <c r="DL1281" i="1"/>
  <c r="DL1282" i="1"/>
  <c r="DL1283" i="1"/>
  <c r="DL1284" i="1"/>
  <c r="DL1285" i="1"/>
  <c r="DL1286" i="1"/>
  <c r="DL1287" i="1"/>
  <c r="DL1288" i="1"/>
  <c r="DL1289" i="1"/>
  <c r="DL1290" i="1"/>
  <c r="DL1292" i="1"/>
  <c r="DL1293" i="1"/>
  <c r="DL1294" i="1"/>
  <c r="DL1295" i="1"/>
  <c r="DL1297" i="1"/>
  <c r="DL1298" i="1"/>
  <c r="DL1300" i="1"/>
  <c r="DL1301" i="1"/>
  <c r="DL1302" i="1"/>
  <c r="DL1303" i="1"/>
  <c r="DL1305" i="1"/>
  <c r="DL1306" i="1"/>
  <c r="DL1308" i="1"/>
  <c r="DL1310" i="1"/>
  <c r="DL1311" i="1"/>
  <c r="DL1312" i="1"/>
  <c r="DL1313" i="1"/>
  <c r="DL1314" i="1"/>
  <c r="DL1315" i="1"/>
  <c r="DL1317" i="1"/>
  <c r="DL1318" i="1"/>
  <c r="DL1319" i="1"/>
  <c r="DL1320" i="1"/>
  <c r="DL1321" i="1"/>
  <c r="DL1322" i="1"/>
  <c r="DL1323" i="1"/>
  <c r="DL1324" i="1"/>
  <c r="DL1325" i="1"/>
  <c r="DL1328" i="1"/>
  <c r="DL1329" i="1"/>
  <c r="DL1330" i="1"/>
  <c r="DL1331" i="1"/>
  <c r="DL1334" i="1"/>
  <c r="DL1335" i="1"/>
  <c r="DL1336" i="1"/>
  <c r="DL1337" i="1"/>
  <c r="DL1338" i="1"/>
  <c r="DL1339" i="1"/>
  <c r="DL1340" i="1"/>
  <c r="DL1341" i="1"/>
  <c r="DL1342" i="1"/>
  <c r="DL1344" i="1"/>
  <c r="DL1345" i="1"/>
  <c r="DL1346" i="1"/>
  <c r="DL1347" i="1"/>
  <c r="DL1348" i="1"/>
  <c r="DL1350" i="1"/>
  <c r="DL1351" i="1"/>
  <c r="DL1352" i="1"/>
  <c r="DL1353" i="1"/>
  <c r="DL1354" i="1"/>
  <c r="DL1355" i="1"/>
  <c r="DL1356" i="1"/>
  <c r="DL1357" i="1"/>
  <c r="DL1358" i="1"/>
  <c r="DL1361" i="1"/>
  <c r="DL1362" i="1"/>
  <c r="DL1363" i="1"/>
  <c r="DL1364" i="1"/>
  <c r="DL1365" i="1"/>
  <c r="DL1366" i="1"/>
  <c r="DL1367" i="1"/>
  <c r="DL1368" i="1"/>
  <c r="DL1369" i="1"/>
  <c r="DL1370" i="1"/>
  <c r="DL1371" i="1"/>
  <c r="DL1372" i="1"/>
  <c r="DL1373" i="1"/>
  <c r="DL1374" i="1"/>
  <c r="DL1376" i="1"/>
  <c r="DL1377" i="1"/>
  <c r="DL1379" i="1"/>
  <c r="DL1380" i="1"/>
  <c r="DL1381" i="1"/>
  <c r="DL1382" i="1"/>
  <c r="DL1383" i="1"/>
  <c r="DL1384" i="1"/>
  <c r="DL1385" i="1"/>
  <c r="DL1386" i="1"/>
  <c r="DL1387" i="1"/>
  <c r="DL1389" i="1"/>
  <c r="DL1390" i="1"/>
  <c r="DL1391" i="1"/>
  <c r="DL1392" i="1"/>
  <c r="DL1393" i="1"/>
  <c r="DL1395" i="1"/>
  <c r="DL1396" i="1"/>
  <c r="DL1397" i="1"/>
  <c r="DL1398" i="1"/>
  <c r="DL1400" i="1"/>
  <c r="DL1401" i="1"/>
  <c r="DL1402" i="1"/>
  <c r="DL1403" i="1"/>
  <c r="DL1404" i="1"/>
  <c r="DL1405" i="1"/>
  <c r="DL1406" i="1"/>
  <c r="DL1407" i="1"/>
  <c r="DL1408" i="1"/>
  <c r="DL1409" i="1"/>
  <c r="DL1410" i="1"/>
  <c r="DL1411" i="1"/>
  <c r="DL1412" i="1"/>
  <c r="DL1414" i="1"/>
  <c r="DL1415" i="1"/>
  <c r="DL1417" i="1"/>
  <c r="DL1418" i="1"/>
  <c r="DL1419" i="1"/>
  <c r="DL1421" i="1"/>
  <c r="DL1422" i="1"/>
  <c r="DL1423" i="1"/>
  <c r="DL1424" i="1"/>
  <c r="DL1425" i="1"/>
  <c r="DL1428" i="1"/>
  <c r="DL1430" i="1"/>
  <c r="DL1431" i="1"/>
  <c r="DL1432" i="1"/>
  <c r="DL1433" i="1"/>
  <c r="DL1434" i="1"/>
  <c r="DL1435" i="1"/>
  <c r="DL1436" i="1"/>
  <c r="DL1437" i="1"/>
  <c r="DL1438" i="1"/>
  <c r="DL1439" i="1"/>
  <c r="DL1441" i="1"/>
  <c r="DL1442" i="1"/>
  <c r="DL1443" i="1"/>
  <c r="DL1444" i="1"/>
  <c r="DL1445" i="1"/>
  <c r="DL1447" i="1"/>
  <c r="DL1448" i="1"/>
  <c r="DL1449" i="1"/>
  <c r="DL1450" i="1"/>
  <c r="DL1452" i="1"/>
  <c r="DL1454" i="1"/>
  <c r="DL1455" i="1"/>
  <c r="DL1456" i="1"/>
  <c r="DL1457" i="1"/>
  <c r="DL1458" i="1"/>
  <c r="DL1459" i="1"/>
  <c r="DL1462" i="1"/>
  <c r="DL1463" i="1"/>
  <c r="DL1465" i="1"/>
  <c r="DL1466" i="1"/>
  <c r="DL1467" i="1"/>
  <c r="DL1468" i="1"/>
  <c r="DL1469" i="1"/>
  <c r="DL1470" i="1"/>
  <c r="DL1472" i="1"/>
  <c r="DL1475" i="1"/>
  <c r="DL1476" i="1"/>
  <c r="DL1477" i="1"/>
  <c r="DL1478" i="1"/>
  <c r="DL1479" i="1"/>
  <c r="DL1481" i="1"/>
  <c r="DL1482" i="1"/>
  <c r="DL1483" i="1"/>
  <c r="DL1484" i="1"/>
  <c r="DL1485" i="1"/>
  <c r="DL1486" i="1"/>
  <c r="DL1488" i="1"/>
  <c r="DL1489" i="1"/>
  <c r="DL1490" i="1"/>
  <c r="DL1491" i="1"/>
  <c r="DL1492" i="1"/>
  <c r="DL1494" i="1"/>
  <c r="DL1495" i="1"/>
  <c r="DL1497" i="1"/>
  <c r="DL1498" i="1"/>
  <c r="DL1499" i="1"/>
  <c r="DL1504" i="1"/>
  <c r="DL1505" i="1"/>
  <c r="DL1506" i="1"/>
  <c r="DL1507" i="1"/>
  <c r="DL1508" i="1"/>
  <c r="DL1509" i="1"/>
  <c r="DL1510" i="1"/>
  <c r="DL1511" i="1"/>
  <c r="DL1512" i="1"/>
  <c r="DL1514" i="1"/>
  <c r="DL1515" i="1"/>
  <c r="DL1516" i="1"/>
  <c r="DL1517" i="1"/>
  <c r="DL1518" i="1"/>
  <c r="DL1519" i="1"/>
  <c r="DL1520" i="1"/>
  <c r="DL1521" i="1"/>
  <c r="DL1522" i="1"/>
  <c r="DL1523" i="1"/>
  <c r="DL1524" i="1"/>
  <c r="DL1525" i="1"/>
  <c r="DL1526" i="1"/>
  <c r="DL1530" i="1"/>
  <c r="DL1531" i="1"/>
  <c r="DL1532" i="1"/>
  <c r="DL1533" i="1"/>
  <c r="DL1535" i="1"/>
  <c r="DL1536" i="1"/>
  <c r="DL1537" i="1"/>
  <c r="DL1539" i="1"/>
  <c r="DL1540" i="1"/>
  <c r="DL1541" i="1"/>
  <c r="DL1542" i="1"/>
  <c r="DL1544" i="1"/>
  <c r="DL1545" i="1"/>
  <c r="DL1546" i="1"/>
  <c r="DL1547" i="1"/>
  <c r="DL1548" i="1"/>
  <c r="DL1549" i="1"/>
  <c r="DL1550" i="1"/>
  <c r="DL1551" i="1"/>
  <c r="DL1552" i="1"/>
  <c r="DL1553" i="1"/>
  <c r="DL1554" i="1"/>
  <c r="DL1555" i="1"/>
  <c r="DL1556" i="1"/>
  <c r="DL1557" i="1"/>
  <c r="DL1558" i="1"/>
  <c r="DL1559" i="1"/>
  <c r="DL1560" i="1"/>
  <c r="DL1561" i="1"/>
  <c r="DL1562" i="1"/>
  <c r="DL1563" i="1"/>
  <c r="DL1564" i="1"/>
  <c r="DL1565" i="1"/>
  <c r="DL1566" i="1"/>
  <c r="DL1567" i="1"/>
  <c r="DL1568" i="1"/>
  <c r="DL1570" i="1"/>
  <c r="DL1571" i="1"/>
  <c r="DL1572" i="1"/>
  <c r="DL1573" i="1"/>
  <c r="DL1574" i="1"/>
  <c r="DL1575" i="1"/>
  <c r="DL1576" i="1"/>
  <c r="DL1577" i="1"/>
  <c r="DL1578" i="1"/>
  <c r="DL1579" i="1"/>
  <c r="DL1580" i="1"/>
  <c r="DL1581" i="1"/>
  <c r="DL1582" i="1"/>
  <c r="DL1583" i="1"/>
  <c r="DL1584" i="1"/>
  <c r="DL1585" i="1"/>
  <c r="DL1586" i="1"/>
  <c r="DL1587" i="1"/>
  <c r="DL1588" i="1"/>
  <c r="DL1590" i="1"/>
  <c r="DL1591" i="1"/>
  <c r="DL1592" i="1"/>
  <c r="DL1594" i="1"/>
  <c r="DL1595" i="1"/>
  <c r="DL1596" i="1"/>
  <c r="DL1597" i="1"/>
  <c r="DL1598" i="1"/>
  <c r="DL1599" i="1"/>
  <c r="DL1600" i="1"/>
  <c r="DL1601" i="1"/>
  <c r="DL1602" i="1"/>
  <c r="DL1604" i="1"/>
  <c r="DL1605" i="1"/>
  <c r="DL1606" i="1"/>
  <c r="DL1607" i="1"/>
  <c r="DL1608" i="1"/>
  <c r="DL1609" i="1"/>
  <c r="DL1611" i="1"/>
  <c r="DL1612" i="1"/>
  <c r="DL1613" i="1"/>
  <c r="DL1615" i="1"/>
  <c r="DL1616" i="1"/>
  <c r="DL1617" i="1"/>
  <c r="DL1619" i="1"/>
  <c r="DL1620" i="1"/>
  <c r="DL1621" i="1"/>
  <c r="DL1622" i="1"/>
  <c r="DL1624" i="1"/>
  <c r="DL1628" i="1"/>
  <c r="DL1631" i="1"/>
  <c r="DL1634" i="1"/>
  <c r="DL1635" i="1"/>
  <c r="DL1636" i="1"/>
  <c r="DL1637" i="1"/>
  <c r="DL1638" i="1"/>
  <c r="DL1639" i="1"/>
  <c r="DL1640" i="1"/>
  <c r="DL1641" i="1"/>
  <c r="DL1642" i="1"/>
  <c r="DL1643" i="1"/>
  <c r="DL1644" i="1"/>
  <c r="DL1645" i="1"/>
  <c r="DL1646" i="1"/>
  <c r="DL1647" i="1"/>
  <c r="DL1648" i="1"/>
  <c r="DL1649" i="1"/>
  <c r="DL1650" i="1"/>
  <c r="DL1651" i="1"/>
  <c r="DL1652" i="1"/>
  <c r="DL1653" i="1"/>
  <c r="DL1654" i="1"/>
  <c r="DL1655" i="1"/>
  <c r="DL1656" i="1"/>
  <c r="DL1657" i="1"/>
  <c r="DL1658" i="1"/>
  <c r="DL1659" i="1"/>
  <c r="DL1660" i="1"/>
  <c r="DL1661" i="1"/>
  <c r="DL1662" i="1"/>
  <c r="DL1663" i="1"/>
  <c r="DL1664" i="1"/>
  <c r="DL1665" i="1"/>
  <c r="DL1666" i="1"/>
  <c r="DL1667" i="1"/>
  <c r="DL1668" i="1"/>
  <c r="DL1669" i="1"/>
  <c r="DL1670" i="1"/>
  <c r="DL1671" i="1"/>
  <c r="DL1672" i="1"/>
  <c r="DL1673" i="1"/>
  <c r="DL1677" i="1"/>
  <c r="DL1678" i="1"/>
  <c r="DL1680" i="1"/>
  <c r="DL1681" i="1"/>
  <c r="DL1682" i="1"/>
  <c r="DL1683" i="1"/>
  <c r="DL1685" i="1"/>
  <c r="DL1686" i="1"/>
  <c r="DL1688" i="1"/>
  <c r="DL1690" i="1"/>
  <c r="DL1693" i="1"/>
  <c r="DL1695" i="1"/>
  <c r="DL1696" i="1"/>
  <c r="DL1697" i="1"/>
  <c r="DL1698" i="1"/>
  <c r="DL1700" i="1"/>
  <c r="DL1701" i="1"/>
  <c r="DL1702" i="1"/>
  <c r="DL1703" i="1"/>
  <c r="DL1704" i="1"/>
  <c r="DL1705" i="1"/>
  <c r="DL1706" i="1"/>
  <c r="DL1707" i="1"/>
  <c r="DL1708" i="1"/>
  <c r="DL1709" i="1"/>
  <c r="DL1710" i="1"/>
  <c r="DL1712" i="1"/>
  <c r="DL1715" i="1"/>
  <c r="DL1716" i="1"/>
  <c r="DL1717" i="1"/>
  <c r="DL1719" i="1"/>
  <c r="DL1722" i="1"/>
  <c r="DL1723" i="1"/>
  <c r="DL1724" i="1"/>
  <c r="DL1725" i="1"/>
  <c r="DL1726" i="1"/>
  <c r="DL1727" i="1"/>
  <c r="DL1728" i="1"/>
  <c r="DL1729" i="1"/>
  <c r="DL1730" i="1"/>
  <c r="DL1732" i="1"/>
  <c r="DL1733" i="1"/>
  <c r="DL1734" i="1"/>
  <c r="DL1735" i="1"/>
  <c r="DL1737" i="1"/>
  <c r="DL1739" i="1"/>
  <c r="DL1740" i="1"/>
  <c r="DL1741" i="1"/>
  <c r="DL1742" i="1"/>
  <c r="DL1743" i="1"/>
  <c r="DL1744" i="1"/>
  <c r="DL1745" i="1"/>
  <c r="DL1746" i="1"/>
  <c r="DL1747" i="1"/>
  <c r="DL1748" i="1"/>
  <c r="DL1749" i="1"/>
  <c r="DL1750" i="1"/>
  <c r="DL1751" i="1"/>
  <c r="DL1752" i="1"/>
  <c r="DL1753" i="1"/>
  <c r="DL1754" i="1"/>
  <c r="DL1755" i="1"/>
  <c r="DL1756" i="1"/>
  <c r="DL1757" i="1"/>
  <c r="DL1758" i="1"/>
  <c r="DL1759" i="1"/>
  <c r="DL1762" i="1"/>
  <c r="DL1763" i="1"/>
  <c r="DL1764" i="1"/>
  <c r="DL1765" i="1"/>
  <c r="DL1766" i="1"/>
  <c r="DL1769" i="1"/>
  <c r="DL1771" i="1"/>
  <c r="DL1772" i="1"/>
  <c r="DL1773" i="1"/>
  <c r="DL1775" i="1"/>
  <c r="DL1776" i="1"/>
  <c r="DL1777" i="1"/>
  <c r="DL1778" i="1"/>
  <c r="DL1779" i="1"/>
  <c r="DL1780" i="1"/>
  <c r="DL1781" i="1"/>
  <c r="DL1782" i="1"/>
  <c r="DL1783" i="1"/>
  <c r="DL1784" i="1"/>
  <c r="DL1785" i="1"/>
  <c r="DL1786" i="1"/>
  <c r="DL1787" i="1"/>
  <c r="DL1788" i="1"/>
  <c r="DL1792" i="1"/>
  <c r="DL1794" i="1"/>
  <c r="DL1795" i="1"/>
  <c r="DL1796" i="1"/>
  <c r="DL1797" i="1"/>
  <c r="DL1798" i="1"/>
  <c r="DL1799" i="1"/>
  <c r="DL1800" i="1"/>
  <c r="DL1801" i="1"/>
  <c r="DL1802" i="1"/>
  <c r="DL1803" i="1"/>
  <c r="DL1804" i="1"/>
  <c r="DL1805" i="1"/>
  <c r="DL1806" i="1"/>
  <c r="DL1807" i="1"/>
  <c r="DL1808" i="1"/>
  <c r="DL1809" i="1"/>
  <c r="DL1810" i="1"/>
  <c r="DL1811" i="1"/>
  <c r="DL1812" i="1"/>
  <c r="DL1813" i="1"/>
  <c r="DL1814" i="1"/>
  <c r="DL1815" i="1"/>
  <c r="DL1816" i="1"/>
  <c r="DL1817" i="1"/>
  <c r="DL1818" i="1"/>
  <c r="DL1819" i="1"/>
  <c r="DL1820" i="1"/>
  <c r="DL1821" i="1"/>
  <c r="DL1822" i="1"/>
  <c r="DL1823" i="1"/>
  <c r="DL1824" i="1"/>
  <c r="DL1825" i="1"/>
  <c r="DL1826" i="1"/>
  <c r="DL1829" i="1"/>
  <c r="DL1831" i="1"/>
  <c r="DL1832" i="1"/>
  <c r="DL1833" i="1"/>
  <c r="DL1834" i="1"/>
  <c r="DL1836" i="1"/>
  <c r="DL1838" i="1"/>
  <c r="DL1839" i="1"/>
  <c r="DL1840" i="1"/>
  <c r="DL1842" i="1"/>
  <c r="DL1843" i="1"/>
  <c r="DL1844" i="1"/>
  <c r="DL1845" i="1"/>
  <c r="DL1846" i="1"/>
  <c r="DL1847" i="1"/>
  <c r="DL1848" i="1"/>
  <c r="DL1850" i="1"/>
  <c r="DL1851" i="1"/>
  <c r="DL1852" i="1"/>
  <c r="DL1853" i="1"/>
  <c r="DL1854" i="1"/>
  <c r="DL1855" i="1"/>
  <c r="DL1856" i="1"/>
  <c r="DL1857" i="1"/>
  <c r="DL1858" i="1"/>
  <c r="DL1859" i="1"/>
  <c r="DL1861" i="1"/>
  <c r="DL1862" i="1"/>
  <c r="DL1863" i="1"/>
  <c r="DL1864" i="1"/>
  <c r="DL1865" i="1"/>
  <c r="DL1867" i="1"/>
  <c r="DL1868" i="1"/>
  <c r="DL1870" i="1"/>
  <c r="DL1871" i="1"/>
  <c r="DL1872" i="1"/>
  <c r="DL1873" i="1"/>
  <c r="DL1875" i="1"/>
  <c r="DL1877" i="1"/>
  <c r="DL1878" i="1"/>
  <c r="DL1879" i="1"/>
  <c r="DL1880" i="1"/>
  <c r="DL1881" i="1"/>
  <c r="DL1882" i="1"/>
  <c r="DL1883" i="1"/>
  <c r="DL1884" i="1"/>
  <c r="DL1885" i="1"/>
  <c r="DL1886" i="1"/>
  <c r="DL1888" i="1"/>
  <c r="DL1889" i="1"/>
  <c r="DL1890" i="1"/>
  <c r="DL1891" i="1"/>
  <c r="DL1892" i="1"/>
  <c r="DL1893" i="1"/>
  <c r="DL1895" i="1"/>
  <c r="DL1896" i="1"/>
  <c r="DL1897" i="1"/>
  <c r="DL1898" i="1"/>
  <c r="DL1899" i="1"/>
  <c r="DL1901" i="1"/>
  <c r="DL1902" i="1"/>
  <c r="DL1904" i="1"/>
  <c r="DL1905" i="1"/>
  <c r="DL1907" i="1"/>
  <c r="DL1908" i="1"/>
  <c r="DL1909" i="1"/>
  <c r="DL1910" i="1"/>
  <c r="DL1911" i="1"/>
  <c r="DL1912" i="1"/>
  <c r="DL1913" i="1"/>
  <c r="DL1914" i="1"/>
  <c r="DL1915" i="1"/>
  <c r="DL1916" i="1"/>
  <c r="DL1918" i="1"/>
  <c r="DL1919" i="1"/>
  <c r="DL1920" i="1"/>
  <c r="DL1922" i="1"/>
  <c r="DL1923" i="1"/>
  <c r="DL1924" i="1"/>
  <c r="DL1925" i="1"/>
  <c r="DL1926" i="1"/>
  <c r="DL1927" i="1"/>
  <c r="DL1928" i="1"/>
  <c r="DL1929" i="1"/>
  <c r="DL1930" i="1"/>
  <c r="DL1931" i="1"/>
  <c r="DL1932" i="1"/>
  <c r="DL1934" i="1"/>
  <c r="DL1935" i="1"/>
  <c r="DL1937" i="1"/>
  <c r="DL1938" i="1"/>
  <c r="DL1939" i="1"/>
  <c r="DL1940" i="1"/>
  <c r="DL1941" i="1"/>
  <c r="DL1942" i="1"/>
  <c r="DL1943" i="1"/>
  <c r="DL1944" i="1"/>
  <c r="DL1945" i="1"/>
  <c r="DL1946" i="1"/>
  <c r="DL1947" i="1"/>
  <c r="DL1949" i="1"/>
  <c r="DL1950" i="1"/>
  <c r="DL1951" i="1"/>
  <c r="DL1952" i="1"/>
  <c r="DL1953" i="1"/>
  <c r="DL1954" i="1"/>
  <c r="DL1955" i="1"/>
  <c r="DL1956" i="1"/>
  <c r="DL1957" i="1"/>
  <c r="DL1959" i="1"/>
  <c r="DL1960" i="1"/>
  <c r="DL1963" i="1"/>
  <c r="DL1964" i="1"/>
  <c r="DL1965" i="1"/>
  <c r="DL1966" i="1"/>
  <c r="DL1967" i="1"/>
  <c r="DL1968" i="1"/>
  <c r="DL1969" i="1"/>
  <c r="DL1970" i="1"/>
  <c r="DL1971" i="1"/>
  <c r="DL1972" i="1"/>
  <c r="DL1973" i="1"/>
  <c r="DL1974" i="1"/>
  <c r="DL1975" i="1"/>
  <c r="DL1976" i="1"/>
  <c r="DL1978" i="1"/>
  <c r="DL1979" i="1"/>
  <c r="DL1980" i="1"/>
  <c r="DL1981" i="1"/>
  <c r="DL1982" i="1"/>
  <c r="DL1983" i="1"/>
  <c r="DL1984" i="1"/>
  <c r="DL1985" i="1"/>
  <c r="DL1986" i="1"/>
  <c r="DL1987" i="1"/>
  <c r="DL1989" i="1"/>
  <c r="DL1990" i="1"/>
  <c r="DL1991" i="1"/>
  <c r="DL1992" i="1"/>
  <c r="DL1993" i="1"/>
  <c r="DL1994" i="1"/>
  <c r="DL1996" i="1"/>
  <c r="DL1997" i="1"/>
  <c r="DL1998" i="1"/>
  <c r="DL1999" i="1"/>
  <c r="DL2000" i="1"/>
  <c r="DL2001" i="1"/>
  <c r="DL2003" i="1"/>
  <c r="DL2004" i="1"/>
  <c r="DL2005" i="1"/>
  <c r="DL2006" i="1"/>
  <c r="DL2007" i="1"/>
  <c r="DL2008" i="1"/>
  <c r="DL2009" i="1"/>
  <c r="DL2010" i="1"/>
  <c r="DL2011" i="1"/>
  <c r="DL2012" i="1"/>
  <c r="DL2013" i="1"/>
  <c r="DL2014" i="1"/>
  <c r="DL2015" i="1"/>
  <c r="DL2016" i="1"/>
  <c r="DL2017" i="1"/>
  <c r="DL2018" i="1"/>
  <c r="DL2020" i="1"/>
  <c r="DL2021" i="1"/>
  <c r="DL2022" i="1"/>
  <c r="DL2023" i="1"/>
  <c r="DL2024" i="1"/>
  <c r="DL2026" i="1"/>
  <c r="DL2029" i="1"/>
  <c r="DL2030" i="1"/>
  <c r="DL2031" i="1"/>
  <c r="DL2032" i="1"/>
  <c r="DL2033" i="1"/>
  <c r="DL2036" i="1"/>
  <c r="DL2038" i="1"/>
  <c r="DL2039" i="1"/>
  <c r="DL2041" i="1"/>
  <c r="DL2042" i="1"/>
  <c r="DL2043" i="1"/>
  <c r="DL2044" i="1"/>
  <c r="DL2045" i="1"/>
  <c r="DL2046" i="1"/>
  <c r="DL2047" i="1"/>
  <c r="DL2048" i="1"/>
  <c r="DL2050" i="1"/>
  <c r="DL2051" i="1"/>
  <c r="DL2052" i="1"/>
  <c r="DL2053" i="1"/>
  <c r="DL2054" i="1"/>
  <c r="DL2055" i="1"/>
  <c r="DL2056" i="1"/>
  <c r="DL2058" i="1"/>
  <c r="DL2059" i="1"/>
  <c r="DL2060" i="1"/>
  <c r="DL2061" i="1"/>
  <c r="DL2062" i="1"/>
  <c r="DL2063" i="1"/>
  <c r="DL2064" i="1"/>
  <c r="DL2067" i="1"/>
  <c r="DL2068" i="1"/>
  <c r="DL2069" i="1"/>
  <c r="DL2071" i="1"/>
  <c r="DL2072" i="1"/>
  <c r="DL2073" i="1"/>
  <c r="DL2074" i="1"/>
  <c r="DL2075" i="1"/>
  <c r="DL2077" i="1"/>
  <c r="DL2079" i="1"/>
  <c r="DL2080" i="1"/>
  <c r="DL2081" i="1"/>
  <c r="DL2082" i="1"/>
  <c r="DL2083" i="1"/>
  <c r="DL2084" i="1"/>
  <c r="DL2085" i="1"/>
  <c r="DL2086" i="1"/>
  <c r="DL2089" i="1"/>
  <c r="DL2090" i="1"/>
  <c r="DL2091" i="1"/>
  <c r="DL2093" i="1"/>
  <c r="DL2094" i="1"/>
  <c r="DL2095" i="1"/>
  <c r="DL2097" i="1"/>
  <c r="DL2098" i="1"/>
  <c r="DL2099" i="1"/>
  <c r="DL2100" i="1"/>
  <c r="DL2102" i="1"/>
  <c r="DL2103" i="1"/>
  <c r="DL2104" i="1"/>
  <c r="DL2105" i="1"/>
  <c r="DL2106" i="1"/>
  <c r="DL2108" i="1"/>
  <c r="DL2110" i="1"/>
  <c r="DL2111" i="1"/>
  <c r="DL2112" i="1"/>
  <c r="DL2113" i="1"/>
  <c r="DL2114" i="1"/>
  <c r="DL2115" i="1"/>
  <c r="DL2116" i="1"/>
  <c r="DL2117" i="1"/>
  <c r="DL2118" i="1"/>
  <c r="DL2120" i="1"/>
  <c r="DL2121" i="1"/>
  <c r="DL2124" i="1"/>
  <c r="DL2125" i="1"/>
  <c r="DL2126" i="1"/>
  <c r="DL2127" i="1"/>
  <c r="DL2128" i="1"/>
  <c r="DL2129" i="1"/>
  <c r="DL2130" i="1"/>
  <c r="DL2131" i="1"/>
  <c r="DL2132" i="1"/>
  <c r="DL2135" i="1"/>
  <c r="DL2136" i="1"/>
  <c r="DL2138" i="1"/>
  <c r="DL2139" i="1"/>
  <c r="DL2140" i="1"/>
  <c r="DL2141" i="1"/>
  <c r="DL2142" i="1"/>
  <c r="DL2143" i="1"/>
  <c r="DL2144" i="1"/>
  <c r="DL2146" i="1"/>
  <c r="DL2147" i="1"/>
  <c r="DL2148" i="1"/>
  <c r="DL2149" i="1"/>
  <c r="DL2150" i="1"/>
  <c r="DL2151" i="1"/>
  <c r="DL2152" i="1"/>
  <c r="DL2153" i="1"/>
  <c r="DL2155" i="1"/>
  <c r="DL2156" i="1"/>
  <c r="DL2157" i="1"/>
  <c r="DL2158" i="1"/>
  <c r="DL2159" i="1"/>
  <c r="DL2160" i="1"/>
  <c r="DL2161" i="1"/>
  <c r="DL2162" i="1"/>
  <c r="DL2163" i="1"/>
  <c r="DL2164" i="1"/>
  <c r="DL2165" i="1"/>
  <c r="DL2166" i="1"/>
  <c r="DL2167" i="1"/>
  <c r="DL2169" i="1"/>
  <c r="DL2170" i="1"/>
  <c r="DL2172" i="1"/>
  <c r="DL2173" i="1"/>
  <c r="DL2174" i="1"/>
  <c r="DL2175" i="1"/>
  <c r="DL2176" i="1"/>
  <c r="DL2177" i="1"/>
  <c r="DL2178" i="1"/>
  <c r="DL2179" i="1"/>
  <c r="DL2180" i="1"/>
  <c r="DL2181" i="1"/>
  <c r="DL2182" i="1"/>
  <c r="DL2183" i="1"/>
  <c r="DL2184" i="1"/>
  <c r="DL2185" i="1"/>
  <c r="DL2186" i="1"/>
  <c r="DL2187" i="1"/>
  <c r="DL2188" i="1"/>
  <c r="DL2189" i="1"/>
  <c r="DL2190" i="1"/>
  <c r="DL2191" i="1"/>
  <c r="DL2192" i="1"/>
  <c r="DL2193" i="1"/>
  <c r="DL2194" i="1"/>
  <c r="DL2195" i="1"/>
  <c r="DL2196" i="1"/>
  <c r="DL2197" i="1"/>
  <c r="DL2198" i="1"/>
  <c r="DL2199" i="1"/>
  <c r="DL2200" i="1"/>
  <c r="DL2201" i="1"/>
  <c r="DL2202" i="1"/>
  <c r="DL2204" i="1"/>
  <c r="DL2205" i="1"/>
  <c r="DL2206" i="1"/>
  <c r="DL2207" i="1"/>
  <c r="DL2208" i="1"/>
  <c r="DL2209" i="1"/>
  <c r="DL2210" i="1"/>
  <c r="DL2211" i="1"/>
  <c r="DL2212" i="1"/>
  <c r="DL2213" i="1"/>
  <c r="DL2214" i="1"/>
  <c r="DL2215" i="1"/>
  <c r="DL2216" i="1"/>
  <c r="DL2217" i="1"/>
  <c r="DL2218" i="1"/>
  <c r="DL2219" i="1"/>
  <c r="DL2220" i="1"/>
  <c r="DL2221" i="1"/>
  <c r="DL2223" i="1"/>
  <c r="DL2224" i="1"/>
  <c r="DL2225" i="1"/>
  <c r="DL2226" i="1"/>
  <c r="DL2227" i="1"/>
  <c r="DL2228" i="1"/>
  <c r="DL2229" i="1"/>
  <c r="DL2231" i="1"/>
  <c r="DL2232" i="1"/>
  <c r="DL2233" i="1"/>
  <c r="DL2234" i="1"/>
  <c r="DL2235" i="1"/>
  <c r="DL2236" i="1"/>
  <c r="DL2237" i="1"/>
  <c r="DL2238" i="1"/>
  <c r="DL2239" i="1"/>
  <c r="DL2240" i="1"/>
  <c r="DL2241" i="1"/>
  <c r="DL2242" i="1"/>
  <c r="DL2243" i="1"/>
  <c r="DL2244" i="1"/>
  <c r="DL2245" i="1"/>
  <c r="DL2246" i="1"/>
  <c r="DL2247" i="1"/>
  <c r="DL2248" i="1"/>
  <c r="DL2249" i="1"/>
  <c r="DL2250" i="1"/>
  <c r="DL2251" i="1"/>
  <c r="DL2252" i="1"/>
  <c r="DL2253" i="1"/>
  <c r="DL2254" i="1"/>
  <c r="DL2255" i="1"/>
  <c r="DL2256" i="1"/>
  <c r="DL2259" i="1"/>
  <c r="DL2260" i="1"/>
  <c r="DL2261" i="1"/>
  <c r="DL2262" i="1"/>
  <c r="DL2263" i="1"/>
  <c r="DL2264" i="1"/>
  <c r="DL2265" i="1"/>
  <c r="DL2266" i="1"/>
  <c r="DL2267" i="1"/>
  <c r="DL2268" i="1"/>
  <c r="DL2269" i="1"/>
  <c r="DL2270" i="1"/>
  <c r="DL2271" i="1"/>
  <c r="DL2272" i="1"/>
  <c r="DL2273" i="1"/>
  <c r="DL2274" i="1"/>
  <c r="DL2275" i="1"/>
  <c r="DL2276" i="1"/>
  <c r="DL2277" i="1"/>
  <c r="DL2278" i="1"/>
  <c r="DL2279" i="1"/>
  <c r="DL2280" i="1"/>
  <c r="DL2281" i="1"/>
  <c r="DL2282" i="1"/>
  <c r="DL2283" i="1"/>
  <c r="DL2284" i="1"/>
  <c r="DL2285" i="1"/>
  <c r="DL2286" i="1"/>
  <c r="DL2287" i="1"/>
  <c r="DL2288" i="1"/>
  <c r="DL2289" i="1"/>
  <c r="DL2290" i="1"/>
  <c r="DL2291" i="1"/>
  <c r="DL2292" i="1"/>
  <c r="DL2293" i="1"/>
  <c r="DL2294" i="1"/>
  <c r="DL2295" i="1"/>
  <c r="DL2296" i="1"/>
  <c r="DL2297" i="1"/>
  <c r="DL2298" i="1"/>
  <c r="DL2299" i="1"/>
  <c r="DL2301" i="1"/>
  <c r="DL2302" i="1"/>
  <c r="DL2303" i="1"/>
  <c r="DL2304" i="1"/>
  <c r="DL209" i="1"/>
  <c r="DL710" i="1"/>
  <c r="DL1761" i="1"/>
  <c r="DL732" i="1"/>
  <c r="DL1471" i="1"/>
  <c r="DL1958" i="1"/>
  <c r="DL1674" i="1"/>
  <c r="DL1692" i="1"/>
  <c r="DL214" i="1"/>
  <c r="DL1713" i="1"/>
  <c r="DL517" i="1"/>
  <c r="DL1625" i="1"/>
  <c r="DL158" i="1"/>
  <c r="DL1543" i="1"/>
  <c r="DL1718" i="1"/>
  <c r="DL1039" i="1"/>
  <c r="DL722" i="1"/>
  <c r="DL1168" i="1"/>
  <c r="DL70" i="1"/>
  <c r="DL1626" i="1"/>
  <c r="DL606" i="1"/>
  <c r="DL1058" i="1"/>
  <c r="DL1008" i="1"/>
  <c r="DL623" i="1"/>
  <c r="DL391" i="1"/>
  <c r="DL402" i="1"/>
  <c r="DL10" i="1"/>
  <c r="DL613" i="1"/>
  <c r="DL1569" i="1"/>
  <c r="DL63" i="1"/>
  <c r="DL243" i="1"/>
  <c r="DL2137" i="1"/>
  <c r="DL622" i="1"/>
  <c r="DL72" i="1"/>
  <c r="DL778" i="1"/>
  <c r="DL1399" i="1"/>
  <c r="DL215" i="1"/>
  <c r="DL1534" i="1"/>
  <c r="DL1172" i="1"/>
  <c r="DL996" i="1"/>
  <c r="DL1828" i="1"/>
  <c r="DL627" i="1"/>
  <c r="DL580" i="1"/>
  <c r="DL62" i="1"/>
  <c r="DL2070" i="1"/>
  <c r="DL1528" i="1"/>
  <c r="DL1132" i="1"/>
  <c r="DL177" i="1"/>
  <c r="DL236" i="1"/>
  <c r="DL471" i="1"/>
  <c r="DL887" i="1"/>
  <c r="DL1603" i="1"/>
  <c r="DL11" i="1"/>
  <c r="DL1155" i="1"/>
  <c r="DL1326" i="1"/>
  <c r="DL133" i="1"/>
  <c r="DL453" i="1"/>
  <c r="DL99" i="1"/>
  <c r="DL339" i="1"/>
  <c r="DL77" i="1"/>
  <c r="DL123" i="1"/>
  <c r="DL366" i="1"/>
  <c r="DL1080" i="1"/>
  <c r="DL431" i="1"/>
  <c r="DL800" i="1"/>
  <c r="DL767" i="1"/>
  <c r="DL952" i="1"/>
  <c r="DL1453" i="1"/>
  <c r="DL651" i="1"/>
  <c r="DL413" i="1"/>
  <c r="DL1496" i="1"/>
  <c r="DL1894" i="1"/>
  <c r="DL45" i="1"/>
  <c r="DL984" i="1"/>
  <c r="DL1232" i="1"/>
  <c r="DL146" i="1"/>
  <c r="DL1060" i="1"/>
  <c r="DL807" i="1"/>
  <c r="DL641" i="1"/>
  <c r="DL637" i="1"/>
  <c r="DL741" i="1"/>
  <c r="DL1233" i="1"/>
  <c r="DL81" i="1"/>
  <c r="DL890" i="1"/>
  <c r="DL353" i="1"/>
  <c r="DL1157" i="1"/>
  <c r="DL89" i="1"/>
  <c r="DL244" i="1"/>
  <c r="DL1378" i="1"/>
  <c r="DL115" i="1"/>
  <c r="DL1736" i="1"/>
  <c r="DL1630" i="1"/>
  <c r="DL1691" i="1"/>
  <c r="DL1503" i="1"/>
  <c r="DL1420" i="1"/>
  <c r="DL2037" i="1"/>
  <c r="DL985" i="1"/>
  <c r="DL1900" i="1"/>
  <c r="DL967" i="1"/>
  <c r="DL441" i="1"/>
  <c r="DL202" i="1"/>
  <c r="DL438" i="1"/>
  <c r="DL74" i="1"/>
  <c r="DL412" i="1"/>
  <c r="DL1429" i="1"/>
  <c r="DL2065" i="1"/>
  <c r="DL682" i="1"/>
  <c r="DL107" i="1"/>
  <c r="DL862" i="1"/>
  <c r="DL1493" i="1"/>
  <c r="DL369" i="1"/>
  <c r="DL1446" i="1"/>
  <c r="DL66" i="1"/>
  <c r="DL1593" i="1"/>
  <c r="DL1218" i="1"/>
  <c r="DL166" i="1"/>
  <c r="DL28" i="1"/>
  <c r="DL103" i="1"/>
  <c r="DL131" i="1"/>
  <c r="DL680" i="1"/>
  <c r="DL666" i="1"/>
  <c r="DL1278" i="1"/>
  <c r="DL1721" i="1"/>
  <c r="DL1291" i="1"/>
  <c r="DL1388" i="1"/>
  <c r="DL1689" i="1"/>
  <c r="DL80" i="1"/>
  <c r="DL988" i="1"/>
  <c r="DL112" i="1"/>
  <c r="DL121" i="1"/>
  <c r="DL6" i="1"/>
  <c r="DL1263" i="1"/>
  <c r="DL1679" i="1"/>
  <c r="DL746" i="1"/>
  <c r="DL1460" i="1"/>
  <c r="DL2145" i="1"/>
  <c r="DL563" i="1"/>
  <c r="DL1933" i="1"/>
  <c r="DL1440" i="1"/>
  <c r="DL1167" i="1"/>
  <c r="DL126" i="1"/>
  <c r="DL2076" i="1"/>
  <c r="DL1774" i="1"/>
  <c r="DL1827" i="1"/>
  <c r="DL1173" i="1"/>
  <c r="DL695" i="1"/>
  <c r="DL1203" i="1"/>
  <c r="DL802" i="1"/>
  <c r="DL534" i="1"/>
  <c r="DL120" i="1"/>
  <c r="DL1426" i="1"/>
  <c r="DL138" i="1"/>
  <c r="DL1394" i="1"/>
  <c r="DL1614" i="1"/>
  <c r="DL416" i="1"/>
  <c r="DL20" i="1"/>
  <c r="DL114" i="1"/>
  <c r="DL1304" i="1"/>
  <c r="DL1070" i="1"/>
  <c r="DL1343" i="1"/>
  <c r="DL982" i="1"/>
  <c r="DL787" i="1"/>
  <c r="DL56" i="1"/>
  <c r="DL425" i="1"/>
  <c r="DL135" i="1"/>
  <c r="DL1720" i="1"/>
  <c r="DL1906" i="1"/>
  <c r="DL1502" i="1"/>
  <c r="DL1860" i="1"/>
  <c r="DL2019" i="1"/>
  <c r="DL152" i="1"/>
  <c r="DL288" i="1"/>
  <c r="DL272" i="1"/>
  <c r="DL25" i="1"/>
  <c r="DL2133" i="1"/>
  <c r="DL2057" i="1"/>
  <c r="DL1841" i="1"/>
  <c r="DL776" i="1"/>
  <c r="DL1714" i="1"/>
  <c r="DL1030" i="1"/>
  <c r="DL119" i="1"/>
  <c r="DL947" i="1"/>
  <c r="DL1633" i="1"/>
  <c r="DL919" i="1"/>
  <c r="DL745" i="1"/>
  <c r="DL204" i="1"/>
  <c r="DL1201" i="1"/>
  <c r="DL342" i="1"/>
  <c r="DL2134" i="1"/>
  <c r="DL251" i="1"/>
  <c r="DL1138" i="1"/>
  <c r="DL191" i="1"/>
  <c r="DL312" i="1"/>
  <c r="DL871" i="1"/>
  <c r="DL285" i="1"/>
  <c r="DL1333" i="1"/>
  <c r="DL983" i="1"/>
  <c r="DL2002" i="1"/>
  <c r="DL2222" i="1"/>
  <c r="DL2300" i="1"/>
  <c r="DL1416" i="1"/>
  <c r="DL2078" i="1"/>
  <c r="DL966" i="1"/>
  <c r="DL13" i="1"/>
  <c r="DL2101" i="1"/>
  <c r="DL482" i="1"/>
  <c r="DL405" i="1"/>
  <c r="DL955" i="1"/>
  <c r="DL1791" i="1"/>
  <c r="DL247" i="1"/>
  <c r="DL859" i="1"/>
  <c r="DL1618" i="1"/>
  <c r="DL2088" i="1"/>
  <c r="DL2027" i="1"/>
  <c r="DL328" i="1"/>
  <c r="DL1349" i="1"/>
  <c r="DL1770" i="1"/>
  <c r="DL1122" i="1"/>
  <c r="DL1461" i="1"/>
  <c r="DL1623" i="1"/>
  <c r="DL549" i="1"/>
  <c r="DL1501" i="1"/>
  <c r="DL949" i="1"/>
  <c r="DL1197" i="1"/>
  <c r="DL377" i="1"/>
  <c r="DL1299" i="1"/>
  <c r="DL52" i="1"/>
  <c r="DL306" i="1"/>
  <c r="DL873" i="1"/>
  <c r="DL1948" i="1"/>
  <c r="DL298" i="1"/>
  <c r="DL341" i="1"/>
  <c r="DL1033" i="1"/>
  <c r="DL881" i="1"/>
  <c r="DL1254" i="1"/>
  <c r="DL1307" i="1"/>
  <c r="DL1627" i="1"/>
  <c r="DL1988" i="1"/>
  <c r="DL945" i="1"/>
  <c r="DL520" i="1"/>
  <c r="DL1869" i="1"/>
  <c r="DL931" i="1"/>
  <c r="DL1252" i="1"/>
  <c r="DL69" i="1"/>
  <c r="DL2096" i="1"/>
  <c r="DL165" i="1"/>
  <c r="DL779" i="1"/>
  <c r="DL410" i="1"/>
  <c r="DL1995" i="1"/>
  <c r="DL154" i="1"/>
  <c r="DL1903" i="1"/>
  <c r="DL1021" i="1"/>
  <c r="DL1149" i="1"/>
  <c r="DL1098" i="1"/>
  <c r="DL1790" i="1"/>
  <c r="DL113" i="1"/>
  <c r="DL459" i="1"/>
  <c r="DL33" i="1"/>
  <c r="DL218" i="1"/>
  <c r="DL124" i="1"/>
  <c r="DL548" i="1"/>
  <c r="DL636" i="1"/>
  <c r="DL31" i="1"/>
  <c r="DL835" i="1"/>
  <c r="DL1019" i="1"/>
  <c r="DL1866" i="1"/>
  <c r="DL1260" i="1"/>
  <c r="DL1206" i="1"/>
  <c r="DL1629" i="1"/>
  <c r="DL801" i="1"/>
  <c r="DL2258" i="1"/>
  <c r="DL12" i="1"/>
  <c r="DL212" i="1"/>
  <c r="DL265" i="1"/>
  <c r="DL53" i="1"/>
  <c r="DL359" i="1"/>
  <c r="DL1123" i="1"/>
  <c r="DL1767" i="1"/>
  <c r="DL1610" i="1"/>
  <c r="DL632" i="1"/>
  <c r="DL2154" i="1"/>
  <c r="DL30" i="1"/>
  <c r="DL814" i="1"/>
  <c r="DL266" i="1"/>
  <c r="DL1150" i="1"/>
  <c r="DL2028" i="1"/>
  <c r="DL201" i="1"/>
  <c r="DL518" i="1"/>
  <c r="DL2" i="1"/>
  <c r="DL1109" i="1"/>
  <c r="DL301" i="1"/>
  <c r="DL65" i="1"/>
  <c r="DL183" i="1"/>
  <c r="DL815" i="1"/>
  <c r="DL2049" i="1"/>
  <c r="DL32" i="1"/>
  <c r="DL149" i="1"/>
  <c r="DL1229" i="1"/>
  <c r="DL200" i="1"/>
  <c r="DL345" i="1"/>
  <c r="DL170" i="1"/>
  <c r="DL78" i="1"/>
  <c r="DL1360" i="1"/>
  <c r="DL44" i="1"/>
  <c r="DL108" i="1"/>
  <c r="DL1876" i="1"/>
  <c r="DL799" i="1"/>
  <c r="DL1190" i="1"/>
  <c r="DL19" i="1"/>
  <c r="EC786" i="1"/>
  <c r="EG2" i="1"/>
  <c r="I218" i="1"/>
  <c r="K218" i="1" s="1"/>
  <c r="I423" i="1"/>
  <c r="K423" i="1" s="1"/>
  <c r="I1378" i="1"/>
  <c r="K1378" i="1" s="1"/>
  <c r="I48" i="1"/>
  <c r="K48" i="1" s="1"/>
  <c r="I861" i="1"/>
  <c r="K861" i="1" s="1"/>
  <c r="I1738" i="1"/>
  <c r="K1738" i="1" s="1"/>
  <c r="I1527" i="1"/>
  <c r="K1527" i="1" s="1"/>
  <c r="I6" i="1"/>
  <c r="K6" i="1" s="1"/>
  <c r="I242" i="1"/>
  <c r="K242" i="1" s="1"/>
  <c r="I1063" i="1"/>
  <c r="K1063" i="1" s="1"/>
  <c r="I1157" i="1"/>
  <c r="K1157" i="1" s="1"/>
  <c r="I838" i="1"/>
  <c r="K838" i="1" s="1"/>
  <c r="I47" i="1"/>
  <c r="K47" i="1" s="1"/>
  <c r="I1080" i="1"/>
  <c r="K1080" i="1" s="1"/>
  <c r="I1538" i="1"/>
  <c r="K1538" i="1" s="1"/>
  <c r="I586" i="1"/>
  <c r="K586" i="1" s="1"/>
  <c r="I871" i="1"/>
  <c r="K871" i="1" s="1"/>
  <c r="I1502" i="1"/>
  <c r="K1502" i="1" s="1"/>
  <c r="I827" i="1"/>
  <c r="K827" i="1" s="1"/>
  <c r="I810" i="1"/>
  <c r="K810" i="1" s="1"/>
  <c r="I807" i="1"/>
  <c r="K807" i="1" s="1"/>
  <c r="I410" i="1"/>
  <c r="K410" i="1" s="1"/>
  <c r="I34" i="1"/>
  <c r="K34" i="1" s="1"/>
  <c r="I1039" i="1"/>
  <c r="K1039" i="1" s="1"/>
  <c r="I1827" i="1"/>
  <c r="K1827" i="1" s="1"/>
  <c r="I1977" i="1"/>
  <c r="K1977" i="1" s="1"/>
  <c r="I940" i="1"/>
  <c r="K940" i="1" s="1"/>
  <c r="I1689" i="1"/>
  <c r="K1689" i="1" s="1"/>
  <c r="I49" i="1"/>
  <c r="K49" i="1" s="1"/>
  <c r="I55" i="1"/>
  <c r="K55" i="1" s="1"/>
  <c r="I1030" i="1"/>
  <c r="K1030" i="1" s="1"/>
  <c r="I1903" i="1"/>
  <c r="K1903" i="1" s="1"/>
  <c r="I2133" i="1"/>
  <c r="K2133" i="1" s="1"/>
  <c r="I1218" i="1"/>
  <c r="K1218" i="1" s="1"/>
  <c r="I890" i="1"/>
  <c r="K890" i="1" s="1"/>
  <c r="I1630" i="1"/>
  <c r="K1630" i="1" s="1"/>
  <c r="I613" i="1"/>
  <c r="K613" i="1" s="1"/>
  <c r="I335" i="1"/>
  <c r="K335" i="1" s="1"/>
  <c r="I2257" i="1"/>
  <c r="K2257" i="1" s="1"/>
  <c r="I1333" i="1"/>
  <c r="K1333" i="1" s="1"/>
  <c r="I1413" i="1"/>
  <c r="K1413" i="1" s="1"/>
  <c r="I1260" i="1"/>
  <c r="K1260" i="1" s="1"/>
  <c r="I1291" i="1"/>
  <c r="K1291" i="1" s="1"/>
  <c r="I1569" i="1"/>
  <c r="K1569" i="1" s="1"/>
  <c r="I1626" i="1"/>
  <c r="K1626" i="1" s="1"/>
  <c r="I2122" i="1"/>
  <c r="K2122" i="1" s="1"/>
  <c r="I896" i="1"/>
  <c r="K896" i="1" s="1"/>
  <c r="I339" i="1"/>
  <c r="K339" i="1" s="1"/>
  <c r="I1224" i="1"/>
  <c r="K1224" i="1" s="1"/>
  <c r="I858" i="1"/>
  <c r="K858" i="1" s="1"/>
  <c r="I1375" i="1"/>
  <c r="K1375" i="1" s="1"/>
  <c r="I1332" i="1"/>
  <c r="K1332" i="1" s="1"/>
  <c r="I1388" i="1"/>
  <c r="K1388" i="1" s="1"/>
  <c r="I534" i="1"/>
  <c r="K534" i="1" s="1"/>
  <c r="I1736" i="1"/>
  <c r="K1736" i="1" s="1"/>
  <c r="I1543" i="1"/>
  <c r="K1543" i="1" s="1"/>
  <c r="I714" i="1"/>
  <c r="K714" i="1" s="1"/>
  <c r="I2087" i="1"/>
  <c r="K2087" i="1" s="1"/>
  <c r="I1149" i="1"/>
  <c r="K1149" i="1" s="1"/>
  <c r="I285" i="1"/>
  <c r="K285" i="1" s="1"/>
  <c r="I887" i="1"/>
  <c r="K887" i="1" s="1"/>
  <c r="I1296" i="1"/>
  <c r="K1296" i="1" s="1"/>
  <c r="I1501" i="1"/>
  <c r="K1501" i="1" s="1"/>
  <c r="I1168" i="1"/>
  <c r="K1168" i="1" s="1"/>
  <c r="I1694" i="1"/>
  <c r="K1694" i="1" s="1"/>
  <c r="I1327" i="1"/>
  <c r="K1327" i="1" s="1"/>
  <c r="I1625" i="1"/>
  <c r="K1625" i="1" s="1"/>
  <c r="I1837" i="1"/>
  <c r="K1837" i="1" s="1"/>
  <c r="I1233" i="1"/>
  <c r="K1233" i="1" s="1"/>
  <c r="I952" i="1"/>
  <c r="K952" i="1" s="1"/>
  <c r="I2119" i="1"/>
  <c r="K2119" i="1" s="1"/>
  <c r="I640" i="1"/>
  <c r="K640" i="1" s="1"/>
  <c r="I2101" i="1"/>
  <c r="K2101" i="1" s="1"/>
  <c r="I363" i="1"/>
  <c r="K363" i="1" s="1"/>
  <c r="I814" i="1"/>
  <c r="K814" i="1" s="1"/>
  <c r="I2123" i="1"/>
  <c r="K2123" i="1" s="1"/>
  <c r="I1632" i="1"/>
  <c r="K1632" i="1" s="1"/>
  <c r="I208" i="1"/>
  <c r="K208" i="1" s="1"/>
  <c r="I1731" i="1"/>
  <c r="K1731" i="1" s="1"/>
  <c r="I1849" i="1"/>
  <c r="K1849" i="1" s="1"/>
  <c r="I1060" i="1"/>
  <c r="K1060" i="1" s="1"/>
  <c r="I224" i="1"/>
  <c r="K224" i="1" s="1"/>
  <c r="I1614" i="1"/>
  <c r="K1614" i="1" s="1"/>
  <c r="I1471" i="1"/>
  <c r="K1471" i="1" s="1"/>
  <c r="I722" i="1"/>
  <c r="K722" i="1" s="1"/>
  <c r="I685" i="1"/>
  <c r="K685" i="1" s="1"/>
  <c r="I1008" i="1"/>
  <c r="K1008" i="1" s="1"/>
  <c r="I1500" i="1"/>
  <c r="K1500" i="1" s="1"/>
  <c r="I1948" i="1"/>
  <c r="K1948" i="1" s="1"/>
  <c r="I815" i="1"/>
  <c r="K815" i="1" s="1"/>
  <c r="I11" i="1"/>
  <c r="K11" i="1" s="1"/>
  <c r="I878" i="1"/>
  <c r="K878" i="1" s="1"/>
  <c r="I2109" i="1"/>
  <c r="K2109" i="1" s="1"/>
  <c r="I1201" i="1"/>
  <c r="K1201" i="1" s="1"/>
  <c r="I1173" i="1"/>
  <c r="K1173" i="1" s="1"/>
  <c r="I1464" i="1"/>
  <c r="K1464" i="1" s="1"/>
  <c r="I1503" i="1"/>
  <c r="K1503" i="1" s="1"/>
  <c r="I1172" i="1"/>
  <c r="K1172" i="1" s="1"/>
  <c r="I312" i="1"/>
  <c r="K312" i="1" s="1"/>
  <c r="I449" i="1"/>
  <c r="K449" i="1" s="1"/>
  <c r="I28" i="1"/>
  <c r="K28" i="1" s="1"/>
  <c r="I835" i="1"/>
  <c r="K835" i="1" s="1"/>
  <c r="I2137" i="1"/>
  <c r="K2137" i="1" s="1"/>
  <c r="I53" i="1"/>
  <c r="K53" i="1" s="1"/>
  <c r="I1359" i="1"/>
  <c r="K1359" i="1" s="1"/>
  <c r="I982" i="1"/>
  <c r="K982" i="1" s="1"/>
  <c r="I1828" i="1"/>
  <c r="K1828" i="1" s="1"/>
  <c r="I93" i="1"/>
  <c r="K93" i="1" s="1"/>
  <c r="I1496" i="1"/>
  <c r="K1496" i="1" s="1"/>
  <c r="I2168" i="1"/>
  <c r="K2168" i="1" s="1"/>
  <c r="I1446" i="1"/>
  <c r="K1446" i="1" s="1"/>
  <c r="I1029" i="1"/>
  <c r="K1029" i="1" s="1"/>
  <c r="I1988" i="1"/>
  <c r="K1988" i="1" s="1"/>
  <c r="I56" i="1"/>
  <c r="K56" i="1" s="1"/>
  <c r="I1473" i="1"/>
  <c r="K1473" i="1" s="1"/>
  <c r="I54" i="1"/>
  <c r="K54" i="1" s="1"/>
  <c r="I1684" i="1"/>
  <c r="K1684" i="1" s="1"/>
  <c r="I1399" i="1"/>
  <c r="K1399" i="1" s="1"/>
  <c r="I2171" i="1"/>
  <c r="K2171" i="1" s="1"/>
  <c r="I95" i="1"/>
  <c r="K95" i="1" s="1"/>
  <c r="I840" i="1"/>
  <c r="K840" i="1" s="1"/>
  <c r="I1155" i="1"/>
  <c r="K1155" i="1" s="1"/>
  <c r="I862" i="1"/>
  <c r="K862" i="1" s="1"/>
  <c r="I1138" i="1"/>
  <c r="K1138" i="1" s="1"/>
  <c r="I1687" i="1"/>
  <c r="K1687" i="1" s="1"/>
  <c r="I944" i="1"/>
  <c r="K944" i="1" s="1"/>
  <c r="I311" i="1"/>
  <c r="K311" i="1" s="1"/>
  <c r="I1132" i="1"/>
  <c r="K1132" i="1" s="1"/>
  <c r="I2088" i="1"/>
  <c r="K2088" i="1" s="1"/>
  <c r="I309" i="1"/>
  <c r="K309" i="1" s="1"/>
  <c r="I2076" i="1"/>
  <c r="K2076" i="1" s="1"/>
  <c r="I1721" i="1"/>
  <c r="K1721" i="1" s="1"/>
  <c r="I1033" i="1"/>
  <c r="K1033" i="1" s="1"/>
  <c r="I215" i="1"/>
  <c r="K215" i="1" s="1"/>
  <c r="I2230" i="1"/>
  <c r="K2230" i="1" s="1"/>
  <c r="I1232" i="1"/>
  <c r="K1232" i="1" s="1"/>
  <c r="I177" i="1"/>
  <c r="K177" i="1" s="1"/>
  <c r="I809" i="1"/>
  <c r="K809" i="1" s="1"/>
  <c r="I1790" i="1"/>
  <c r="K1790" i="1" s="1"/>
  <c r="I391" i="1"/>
  <c r="K391" i="1" s="1"/>
  <c r="I983" i="1"/>
  <c r="K983" i="1" s="1"/>
  <c r="I341" i="1"/>
  <c r="K341" i="1" s="1"/>
  <c r="I695" i="1"/>
  <c r="K695" i="1" s="1"/>
  <c r="I1453" i="1"/>
  <c r="K1453" i="1" s="1"/>
  <c r="I331" i="1"/>
  <c r="K331" i="1" s="1"/>
  <c r="I35" i="1"/>
  <c r="K35" i="1" s="1"/>
  <c r="I120" i="1"/>
  <c r="K120" i="1" s="1"/>
  <c r="I1627" i="1"/>
  <c r="K1627" i="1" s="1"/>
  <c r="I1874" i="1"/>
  <c r="K1874" i="1" s="1"/>
  <c r="I693" i="1"/>
  <c r="K693" i="1" s="1"/>
  <c r="I1713" i="1"/>
  <c r="K1713" i="1" s="1"/>
  <c r="I605" i="1"/>
  <c r="K605" i="1" s="1"/>
  <c r="I1440" i="1"/>
  <c r="K1440" i="1" s="1"/>
  <c r="I343" i="1"/>
  <c r="K343" i="1" s="1"/>
  <c r="I387" i="1"/>
  <c r="K387" i="1" s="1"/>
  <c r="I2037" i="1"/>
  <c r="K2037" i="1" s="1"/>
  <c r="I1207" i="1"/>
  <c r="K1207" i="1" s="1"/>
  <c r="I1474" i="1"/>
  <c r="K1474" i="1" s="1"/>
  <c r="I1309" i="1"/>
  <c r="K1309" i="1" s="1"/>
  <c r="I1679" i="1"/>
  <c r="K1679" i="1" s="1"/>
  <c r="I1021" i="1"/>
  <c r="K1021" i="1" s="1"/>
  <c r="I10" i="1"/>
  <c r="K10" i="1" s="1"/>
  <c r="I342" i="1"/>
  <c r="K342" i="1" s="1"/>
  <c r="I803" i="1"/>
  <c r="K803" i="1" s="1"/>
  <c r="I74" i="1"/>
  <c r="K74" i="1" s="1"/>
  <c r="I1691" i="1"/>
  <c r="K1691" i="1" s="1"/>
  <c r="I750" i="1"/>
  <c r="K750" i="1" s="1"/>
  <c r="I1534" i="1"/>
  <c r="K1534" i="1" s="1"/>
  <c r="I1019" i="1"/>
  <c r="K1019" i="1" s="1"/>
  <c r="I369" i="1"/>
  <c r="K369" i="1" s="1"/>
  <c r="I1167" i="1"/>
  <c r="K1167" i="1" s="1"/>
  <c r="I947" i="1"/>
  <c r="K947" i="1" s="1"/>
  <c r="I2066" i="1"/>
  <c r="K2066" i="1" s="1"/>
  <c r="I479" i="1"/>
  <c r="K479" i="1" s="1"/>
  <c r="I278" i="1"/>
  <c r="K278" i="1" s="1"/>
  <c r="I732" i="1"/>
  <c r="K732" i="1" s="1"/>
  <c r="I1493" i="1"/>
  <c r="K1493" i="1" s="1"/>
  <c r="I239" i="1"/>
  <c r="K239" i="1" s="1"/>
  <c r="I1426" i="1"/>
  <c r="K1426" i="1" s="1"/>
  <c r="I440" i="1"/>
  <c r="K440" i="1" s="1"/>
  <c r="I62" i="1"/>
  <c r="K62" i="1" s="1"/>
  <c r="I414" i="1"/>
  <c r="K414" i="1" s="1"/>
  <c r="I1936" i="1"/>
  <c r="K1936" i="1" s="1"/>
  <c r="I541" i="1"/>
  <c r="K541" i="1" s="1"/>
  <c r="I2070" i="1"/>
  <c r="K2070" i="1" s="1"/>
  <c r="I1603" i="1"/>
  <c r="K1603" i="1" s="1"/>
  <c r="I111" i="1"/>
  <c r="K111" i="1" s="1"/>
  <c r="I89" i="1"/>
  <c r="K89" i="1" s="1"/>
  <c r="I405" i="1"/>
  <c r="K405" i="1" s="1"/>
  <c r="I913" i="1"/>
  <c r="K913" i="1" s="1"/>
  <c r="I1150" i="1"/>
  <c r="K1150" i="1" s="1"/>
  <c r="I966" i="1"/>
  <c r="K966" i="1" s="1"/>
  <c r="I295" i="1"/>
  <c r="K295" i="1" s="1"/>
  <c r="I1304" i="1"/>
  <c r="K1304" i="1" s="1"/>
  <c r="I2057" i="1"/>
  <c r="K2057" i="1" s="1"/>
  <c r="I919" i="1"/>
  <c r="K919" i="1" s="1"/>
  <c r="I984" i="1"/>
  <c r="K984" i="1" s="1"/>
  <c r="I1761" i="1"/>
  <c r="K1761" i="1" s="1"/>
  <c r="I66" i="1"/>
  <c r="K66" i="1" s="1"/>
  <c r="I548" i="1"/>
  <c r="K548" i="1" s="1"/>
  <c r="I1427" i="1"/>
  <c r="K1427" i="1" s="1"/>
  <c r="I637" i="1"/>
  <c r="K637" i="1" s="1"/>
  <c r="I1263" i="1"/>
  <c r="K1263" i="1" s="1"/>
  <c r="I1529" i="1"/>
  <c r="K1529" i="1" s="1"/>
  <c r="I1692" i="1"/>
  <c r="K1692" i="1" s="1"/>
  <c r="I2203" i="1"/>
  <c r="K2203" i="1" s="1"/>
  <c r="I113" i="1"/>
  <c r="K113" i="1" s="1"/>
  <c r="I1160" i="1"/>
  <c r="K1160" i="1" s="1"/>
  <c r="I1699" i="1"/>
  <c r="K1699" i="1" s="1"/>
  <c r="I873" i="1"/>
  <c r="K873" i="1" s="1"/>
  <c r="I1917" i="1"/>
  <c r="K1917" i="1" s="1"/>
  <c r="I754" i="1"/>
  <c r="K754" i="1" s="1"/>
  <c r="I1629" i="1"/>
  <c r="K1629" i="1" s="1"/>
  <c r="I328" i="1"/>
  <c r="K328" i="1" s="1"/>
  <c r="I726" i="1"/>
  <c r="K726" i="1" s="1"/>
  <c r="I1768" i="1"/>
  <c r="K1768" i="1" s="1"/>
  <c r="I1420" i="1"/>
  <c r="K1420" i="1" s="1"/>
  <c r="I1098" i="1"/>
  <c r="K1098" i="1" s="1"/>
  <c r="I1675" i="1"/>
  <c r="K1675" i="1" s="1"/>
  <c r="I1674" i="1"/>
  <c r="K1674" i="1" s="1"/>
  <c r="I236" i="1"/>
  <c r="K236" i="1" s="1"/>
  <c r="I920" i="1"/>
  <c r="K920" i="1" s="1"/>
  <c r="I2092" i="1"/>
  <c r="K2092" i="1" s="1"/>
  <c r="I87" i="1"/>
  <c r="K87" i="1" s="1"/>
  <c r="I1487" i="1"/>
  <c r="K1487" i="1" s="1"/>
  <c r="I1789" i="1"/>
  <c r="K1789" i="1" s="1"/>
  <c r="I1343" i="1"/>
  <c r="K1343" i="1" s="1"/>
  <c r="I412" i="1"/>
  <c r="K412" i="1" s="1"/>
  <c r="I121" i="1"/>
  <c r="K121" i="1" s="1"/>
  <c r="I1460" i="1"/>
  <c r="K1460" i="1" s="1"/>
  <c r="I291" i="1"/>
  <c r="K291" i="1" s="1"/>
  <c r="I583" i="1"/>
  <c r="K583" i="1" s="1"/>
  <c r="I618" i="1"/>
  <c r="K618" i="1" s="1"/>
  <c r="I1299" i="1"/>
  <c r="K1299" i="1" s="1"/>
  <c r="I1720" i="1"/>
  <c r="K1720" i="1" s="1"/>
  <c r="I1326" i="1"/>
  <c r="K1326" i="1" s="1"/>
  <c r="I1618" i="1"/>
  <c r="K1618" i="1" s="1"/>
  <c r="I1835" i="1"/>
  <c r="K1835" i="1" s="1"/>
  <c r="I1070" i="1"/>
  <c r="K1070" i="1" s="1"/>
  <c r="I362" i="1"/>
  <c r="K362" i="1" s="1"/>
  <c r="I633" i="1"/>
  <c r="K633" i="1" s="1"/>
  <c r="I949" i="1"/>
  <c r="K949" i="1" s="1"/>
  <c r="I746" i="1"/>
  <c r="K746" i="1" s="1"/>
  <c r="I454" i="1"/>
  <c r="K454" i="1" s="1"/>
  <c r="I1394" i="1"/>
  <c r="K1394" i="1" s="1"/>
  <c r="I985" i="1"/>
  <c r="K985" i="1" s="1"/>
  <c r="I1180" i="1"/>
  <c r="K1180" i="1" s="1"/>
  <c r="I741" i="1"/>
  <c r="K741" i="1" s="1"/>
  <c r="I12" i="1"/>
  <c r="K12" i="1" s="1"/>
  <c r="I1718" i="1"/>
  <c r="K1718" i="1" s="1"/>
  <c r="I712" i="1"/>
  <c r="K712" i="1" s="1"/>
  <c r="I322" i="1"/>
  <c r="K322" i="1" s="1"/>
  <c r="I768" i="1"/>
  <c r="K768" i="1" s="1"/>
  <c r="I1623" i="1"/>
  <c r="K1623" i="1" s="1"/>
  <c r="I765" i="1"/>
  <c r="K765" i="1" s="1"/>
  <c r="I33" i="1"/>
  <c r="K33" i="1" s="1"/>
  <c r="I1774" i="1"/>
  <c r="K1774" i="1" s="1"/>
  <c r="I51" i="1"/>
  <c r="K51" i="1" s="1"/>
  <c r="I402" i="1"/>
  <c r="K402" i="1" s="1"/>
  <c r="I967" i="1"/>
  <c r="K967" i="1" s="1"/>
  <c r="I2065" i="1"/>
  <c r="K2065" i="1" s="1"/>
  <c r="I358" i="1"/>
  <c r="K358" i="1" s="1"/>
  <c r="I679" i="1"/>
  <c r="K679" i="1" s="1"/>
  <c r="I346" i="1"/>
  <c r="K346" i="1" s="1"/>
  <c r="I727" i="1"/>
  <c r="K727" i="1" s="1"/>
  <c r="I165" i="1"/>
  <c r="K165" i="1" s="1"/>
  <c r="I1122" i="1"/>
  <c r="K1122" i="1" s="1"/>
  <c r="I1058" i="1"/>
  <c r="K1058" i="1" s="1"/>
  <c r="I457" i="1"/>
  <c r="K457" i="1" s="1"/>
  <c r="I351" i="1"/>
  <c r="K351" i="1" s="1"/>
  <c r="I1958" i="1"/>
  <c r="K1958" i="1" s="1"/>
  <c r="I254" i="1"/>
  <c r="K254" i="1" s="1"/>
  <c r="I546" i="1"/>
  <c r="K546" i="1" s="1"/>
  <c r="I520" i="1"/>
  <c r="K520" i="1" s="1"/>
  <c r="I81" i="1"/>
  <c r="K81" i="1" s="1"/>
  <c r="I1900" i="1"/>
  <c r="K1900" i="1" s="1"/>
  <c r="I549" i="1"/>
  <c r="K549" i="1" s="1"/>
  <c r="I996" i="1"/>
  <c r="K996" i="1" s="1"/>
  <c r="I1416" i="1"/>
  <c r="K1416" i="1" s="1"/>
  <c r="I1589" i="1"/>
  <c r="K1589" i="1" s="1"/>
  <c r="I273" i="1"/>
  <c r="K273" i="1" s="1"/>
  <c r="I1921" i="1"/>
  <c r="K1921" i="1" s="1"/>
  <c r="I955" i="1"/>
  <c r="K955" i="1" s="1"/>
  <c r="I65" i="1"/>
  <c r="K65" i="1" s="1"/>
  <c r="I766" i="1"/>
  <c r="K766" i="1" s="1"/>
  <c r="I115" i="1"/>
  <c r="K115" i="1" s="1"/>
  <c r="I785" i="1"/>
  <c r="K785" i="1" s="1"/>
  <c r="I2134" i="1"/>
  <c r="K2134" i="1" s="1"/>
  <c r="I1513" i="1"/>
  <c r="K1513" i="1" s="1"/>
  <c r="I152" i="1"/>
  <c r="K152" i="1" s="1"/>
  <c r="I1995" i="1"/>
  <c r="K1995" i="1" s="1"/>
  <c r="I1451" i="1"/>
  <c r="K1451" i="1" s="1"/>
  <c r="I348" i="1"/>
  <c r="K348" i="1" s="1"/>
  <c r="I698" i="1"/>
  <c r="K698" i="1" s="1"/>
  <c r="I243" i="1"/>
  <c r="K243" i="1" s="1"/>
  <c r="I416" i="1"/>
  <c r="K416" i="1" s="1"/>
  <c r="I1307" i="1"/>
  <c r="K1307" i="1" s="1"/>
  <c r="I333" i="1"/>
  <c r="K333" i="1" s="1"/>
  <c r="I46" i="1"/>
  <c r="K46" i="1" s="1"/>
  <c r="I715" i="1"/>
  <c r="K715" i="1" s="1"/>
  <c r="I80" i="1"/>
  <c r="K80" i="1" s="1"/>
  <c r="I536" i="1"/>
  <c r="K536" i="1" s="1"/>
  <c r="I638" i="1"/>
  <c r="K638" i="1" s="1"/>
  <c r="I2107" i="1"/>
  <c r="K2107" i="1" s="1"/>
  <c r="I127" i="1"/>
  <c r="K127" i="1" s="1"/>
  <c r="I859" i="1"/>
  <c r="K859" i="1" s="1"/>
  <c r="I451" i="1"/>
  <c r="K451" i="1" s="1"/>
  <c r="I649" i="1"/>
  <c r="K649" i="1" s="1"/>
  <c r="I98" i="1"/>
  <c r="K98" i="1" s="1"/>
  <c r="I204" i="1"/>
  <c r="K204" i="1" s="1"/>
  <c r="I786" i="1"/>
  <c r="K786" i="1" s="1"/>
  <c r="I88" i="1"/>
  <c r="K88" i="1" s="1"/>
  <c r="I1906" i="1"/>
  <c r="K1906" i="1" s="1"/>
  <c r="I114" i="1"/>
  <c r="K114" i="1" s="1"/>
  <c r="I881" i="1"/>
  <c r="K881" i="1" s="1"/>
  <c r="I1887" i="1"/>
  <c r="K1887" i="1" s="1"/>
  <c r="I1148" i="1"/>
  <c r="K1148" i="1" s="1"/>
  <c r="I1760" i="1"/>
  <c r="K1760" i="1" s="1"/>
  <c r="I45" i="1"/>
  <c r="K45" i="1" s="1"/>
  <c r="I211" i="1"/>
  <c r="K211" i="1" s="1"/>
  <c r="I223" i="1"/>
  <c r="K223" i="1" s="1"/>
  <c r="I1234" i="1"/>
  <c r="K1234" i="1" s="1"/>
  <c r="I353" i="1"/>
  <c r="K353" i="1" s="1"/>
  <c r="I99" i="1"/>
  <c r="K99" i="1" s="1"/>
  <c r="I2034" i="1"/>
  <c r="K2034" i="1" s="1"/>
  <c r="I297" i="1"/>
  <c r="K297" i="1" s="1"/>
  <c r="I1429" i="1"/>
  <c r="K1429" i="1" s="1"/>
  <c r="I1793" i="1"/>
  <c r="K1793" i="1" s="1"/>
  <c r="I623" i="1"/>
  <c r="K623" i="1" s="1"/>
  <c r="I103" i="1"/>
  <c r="K103" i="1" s="1"/>
  <c r="I107" i="1"/>
  <c r="K107" i="1" s="1"/>
  <c r="I570" i="1"/>
  <c r="K570" i="1" s="1"/>
  <c r="I745" i="1"/>
  <c r="K745" i="1" s="1"/>
  <c r="I135" i="1"/>
  <c r="K135" i="1" s="1"/>
  <c r="I1278" i="1"/>
  <c r="K1278" i="1" s="1"/>
  <c r="I772" i="1"/>
  <c r="K772" i="1" s="1"/>
  <c r="I2222" i="1"/>
  <c r="K2222" i="1" s="1"/>
  <c r="I2035" i="1"/>
  <c r="K2035" i="1" s="1"/>
  <c r="I71" i="1"/>
  <c r="K71" i="1" s="1"/>
  <c r="I770" i="1"/>
  <c r="K770" i="1" s="1"/>
  <c r="I431" i="1"/>
  <c r="K431" i="1" s="1"/>
  <c r="I209" i="1"/>
  <c r="K209" i="1" s="1"/>
  <c r="I294" i="1"/>
  <c r="K294" i="1" s="1"/>
  <c r="I275" i="1"/>
  <c r="K275" i="1" s="1"/>
  <c r="I220" i="1"/>
  <c r="K220" i="1" s="1"/>
  <c r="I214" i="1"/>
  <c r="K214" i="1" s="1"/>
  <c r="I1593" i="1"/>
  <c r="K1593" i="1" s="1"/>
  <c r="I728" i="1"/>
  <c r="K728" i="1" s="1"/>
  <c r="I988" i="1"/>
  <c r="K988" i="1" s="1"/>
  <c r="I505" i="1"/>
  <c r="K505" i="1" s="1"/>
  <c r="I1869" i="1"/>
  <c r="K1869" i="1" s="1"/>
  <c r="I1252" i="1"/>
  <c r="K1252" i="1" s="1"/>
  <c r="I1791" i="1"/>
  <c r="K1791" i="1" s="1"/>
  <c r="I1933" i="1"/>
  <c r="K1933" i="1" s="1"/>
  <c r="I413" i="1"/>
  <c r="K413" i="1" s="1"/>
  <c r="I2025" i="1"/>
  <c r="K2025" i="1" s="1"/>
  <c r="I471" i="1"/>
  <c r="K471" i="1" s="1"/>
  <c r="I344" i="1"/>
  <c r="K344" i="1" s="1"/>
  <c r="I411" i="1"/>
  <c r="K411" i="1" s="1"/>
  <c r="I1711" i="1"/>
  <c r="K1711" i="1" s="1"/>
  <c r="I366" i="1"/>
  <c r="K366" i="1" s="1"/>
  <c r="I229" i="1"/>
  <c r="K229" i="1" s="1"/>
  <c r="I338" i="1"/>
  <c r="K338" i="1" s="1"/>
  <c r="I43" i="1"/>
  <c r="K43" i="1" s="1"/>
  <c r="I77" i="1"/>
  <c r="K77" i="1" s="1"/>
  <c r="I438" i="1"/>
  <c r="K438" i="1" s="1"/>
  <c r="I377" i="1"/>
  <c r="K377" i="1" s="1"/>
  <c r="I425" i="1"/>
  <c r="K425" i="1" s="1"/>
  <c r="I434" i="1"/>
  <c r="K434" i="1" s="1"/>
  <c r="I160" i="1"/>
  <c r="K160" i="1" s="1"/>
  <c r="I1123" i="1"/>
  <c r="K1123" i="1" s="1"/>
  <c r="I244" i="1"/>
  <c r="K244" i="1" s="1"/>
  <c r="I265" i="1"/>
  <c r="K265" i="1" s="1"/>
  <c r="I577" i="1"/>
  <c r="K577" i="1" s="1"/>
  <c r="I621" i="1"/>
  <c r="K621" i="1" s="1"/>
  <c r="I2" i="1"/>
  <c r="K2" i="1" s="1"/>
  <c r="I1461" i="1"/>
  <c r="K1461" i="1" s="1"/>
  <c r="I36" i="1"/>
  <c r="K36" i="1" s="1"/>
  <c r="I146" i="1"/>
  <c r="K146" i="1" s="1"/>
  <c r="I1197" i="1"/>
  <c r="K1197" i="1" s="1"/>
  <c r="I183" i="1"/>
  <c r="K183" i="1" s="1"/>
  <c r="I30" i="1"/>
  <c r="K30" i="1" s="1"/>
  <c r="I459" i="1"/>
  <c r="K459" i="1" s="1"/>
  <c r="I1770" i="1"/>
  <c r="K1770" i="1" s="1"/>
  <c r="I189" i="1"/>
  <c r="K189" i="1" s="1"/>
  <c r="I179" i="1"/>
  <c r="K179" i="1" s="1"/>
  <c r="I580" i="1"/>
  <c r="K580" i="1" s="1"/>
  <c r="I512" i="1"/>
  <c r="K512" i="1" s="1"/>
  <c r="I32" i="1"/>
  <c r="K32" i="1" s="1"/>
  <c r="I945" i="1"/>
  <c r="K945" i="1" s="1"/>
  <c r="I752" i="1"/>
  <c r="K752" i="1" s="1"/>
  <c r="I136" i="1"/>
  <c r="K136" i="1" s="1"/>
  <c r="I374" i="1"/>
  <c r="K374" i="1" s="1"/>
  <c r="I636" i="1"/>
  <c r="K636" i="1" s="1"/>
  <c r="I516" i="1"/>
  <c r="K516" i="1" s="1"/>
  <c r="I1830" i="1"/>
  <c r="K1830" i="1" s="1"/>
  <c r="I1068" i="1"/>
  <c r="K1068" i="1" s="1"/>
  <c r="I1528" i="1"/>
  <c r="K1528" i="1" s="1"/>
  <c r="I194" i="1"/>
  <c r="K194" i="1" s="1"/>
  <c r="I159" i="1"/>
  <c r="K159" i="1" s="1"/>
  <c r="I1360" i="1"/>
  <c r="K1360" i="1" s="1"/>
  <c r="I453" i="1"/>
  <c r="K453" i="1" s="1"/>
  <c r="I2027" i="1"/>
  <c r="K2027" i="1" s="1"/>
  <c r="I70" i="1"/>
  <c r="K70" i="1" s="1"/>
  <c r="I650" i="1"/>
  <c r="K650" i="1" s="1"/>
  <c r="I441" i="1"/>
  <c r="K441" i="1" s="1"/>
  <c r="I606" i="1"/>
  <c r="K606" i="1" s="1"/>
  <c r="I1206" i="1"/>
  <c r="K1206" i="1" s="1"/>
  <c r="I78" i="1"/>
  <c r="K78" i="1" s="1"/>
  <c r="I458" i="1"/>
  <c r="K458" i="1" s="1"/>
  <c r="I164" i="1"/>
  <c r="K164" i="1" s="1"/>
  <c r="I627" i="1"/>
  <c r="K627" i="1" s="1"/>
  <c r="I641" i="1"/>
  <c r="K641" i="1" s="1"/>
  <c r="I248" i="1"/>
  <c r="K248" i="1" s="1"/>
  <c r="I302" i="1"/>
  <c r="K302" i="1" s="1"/>
  <c r="I622" i="1"/>
  <c r="K622" i="1" s="1"/>
  <c r="I700" i="1"/>
  <c r="K700" i="1" s="1"/>
  <c r="I797" i="1"/>
  <c r="K797" i="1" s="1"/>
  <c r="I138" i="1"/>
  <c r="K138" i="1" s="1"/>
  <c r="I277" i="1"/>
  <c r="K277" i="1" s="1"/>
  <c r="I202" i="1"/>
  <c r="K202" i="1" s="1"/>
  <c r="I1480" i="1"/>
  <c r="K1480" i="1" s="1"/>
  <c r="I802" i="1"/>
  <c r="K802" i="1" s="1"/>
  <c r="I731" i="1"/>
  <c r="K731" i="1" s="1"/>
  <c r="I757" i="1"/>
  <c r="K757" i="1" s="1"/>
  <c r="I63" i="1"/>
  <c r="K63" i="1" s="1"/>
  <c r="I800" i="1"/>
  <c r="K800" i="1" s="1"/>
  <c r="I1203" i="1"/>
  <c r="K1203" i="1" s="1"/>
  <c r="I131" i="1"/>
  <c r="K131" i="1" s="1"/>
  <c r="I52" i="1"/>
  <c r="K52" i="1" s="1"/>
  <c r="I500" i="1"/>
  <c r="K500" i="1" s="1"/>
  <c r="I775" i="1"/>
  <c r="K775" i="1" s="1"/>
  <c r="I1254" i="1"/>
  <c r="K1254" i="1" s="1"/>
  <c r="I154" i="1"/>
  <c r="K154" i="1" s="1"/>
  <c r="I205" i="1"/>
  <c r="K205" i="1" s="1"/>
  <c r="I367" i="1"/>
  <c r="K367" i="1" s="1"/>
  <c r="I779" i="1"/>
  <c r="K779" i="1" s="1"/>
  <c r="I1894" i="1"/>
  <c r="K1894" i="1" s="1"/>
  <c r="I72" i="1"/>
  <c r="K72" i="1" s="1"/>
  <c r="I69" i="1"/>
  <c r="K69" i="1" s="1"/>
  <c r="I1633" i="1"/>
  <c r="K1633" i="1" s="1"/>
  <c r="I931" i="1"/>
  <c r="K931" i="1" s="1"/>
  <c r="I1109" i="1"/>
  <c r="K1109" i="1" s="1"/>
  <c r="I781" i="1"/>
  <c r="K781" i="1" s="1"/>
  <c r="I1349" i="1"/>
  <c r="K1349" i="1" s="1"/>
  <c r="I767" i="1"/>
  <c r="K767" i="1" s="1"/>
  <c r="I247" i="1"/>
  <c r="K247" i="1" s="1"/>
  <c r="I776" i="1"/>
  <c r="K776" i="1" s="1"/>
  <c r="I2096" i="1"/>
  <c r="K2096" i="1" s="1"/>
  <c r="I1961" i="1"/>
  <c r="K1961" i="1" s="1"/>
  <c r="I251" i="1"/>
  <c r="K251" i="1" s="1"/>
  <c r="I847" i="1"/>
  <c r="K847" i="1" s="1"/>
  <c r="I2145" i="1"/>
  <c r="K2145" i="1" s="1"/>
  <c r="I25" i="1"/>
  <c r="K25" i="1" s="1"/>
  <c r="I2049" i="1"/>
  <c r="K2049" i="1" s="1"/>
  <c r="I1156" i="1"/>
  <c r="K1156" i="1" s="1"/>
  <c r="I801" i="1"/>
  <c r="K801" i="1" s="1"/>
  <c r="I680" i="1"/>
  <c r="K680" i="1" s="1"/>
  <c r="I651" i="1"/>
  <c r="K651" i="1" s="1"/>
  <c r="I778" i="1"/>
  <c r="K778" i="1" s="1"/>
  <c r="I112" i="1"/>
  <c r="K112" i="1" s="1"/>
  <c r="I1714" i="1"/>
  <c r="K1714" i="1" s="1"/>
  <c r="I255" i="1"/>
  <c r="K255" i="1" s="1"/>
  <c r="I517" i="1"/>
  <c r="K517" i="1" s="1"/>
  <c r="I608" i="1"/>
  <c r="K608" i="1" s="1"/>
  <c r="I354" i="1"/>
  <c r="K354" i="1" s="1"/>
  <c r="I528" i="1"/>
  <c r="K528" i="1" s="1"/>
  <c r="I710" i="1"/>
  <c r="K710" i="1" s="1"/>
  <c r="I672" i="1"/>
  <c r="K672" i="1" s="1"/>
  <c r="I123" i="1"/>
  <c r="K123" i="1" s="1"/>
  <c r="I126" i="1"/>
  <c r="K126" i="1" s="1"/>
  <c r="I191" i="1"/>
  <c r="K191" i="1" s="1"/>
  <c r="I682" i="1"/>
  <c r="K682" i="1" s="1"/>
  <c r="I133" i="1"/>
  <c r="K133" i="1" s="1"/>
  <c r="I317" i="1"/>
  <c r="K317" i="1" s="1"/>
  <c r="I2019" i="1"/>
  <c r="K2019" i="1" s="1"/>
  <c r="I190" i="1"/>
  <c r="K190" i="1" s="1"/>
  <c r="I20" i="1"/>
  <c r="K20" i="1" s="1"/>
  <c r="I192" i="1"/>
  <c r="K192" i="1" s="1"/>
  <c r="I13" i="1"/>
  <c r="K13" i="1" s="1"/>
  <c r="I1676" i="1"/>
  <c r="K1676" i="1" s="1"/>
  <c r="I563" i="1"/>
  <c r="K563" i="1" s="1"/>
  <c r="I787" i="1"/>
  <c r="K787" i="1" s="1"/>
  <c r="I24" i="1"/>
  <c r="K24" i="1" s="1"/>
  <c r="I166" i="1"/>
  <c r="K166" i="1" s="1"/>
  <c r="I2002" i="1"/>
  <c r="K2002" i="1" s="1"/>
  <c r="I158" i="1"/>
  <c r="K158" i="1" s="1"/>
  <c r="I196" i="1"/>
  <c r="K196" i="1" s="1"/>
  <c r="I298" i="1"/>
  <c r="K298" i="1" s="1"/>
  <c r="I482" i="1"/>
  <c r="K482" i="1" s="1"/>
  <c r="I1610" i="1"/>
  <c r="K1610" i="1" s="1"/>
  <c r="I124" i="1"/>
  <c r="K124" i="1" s="1"/>
  <c r="I666" i="1"/>
  <c r="K666" i="1" s="1"/>
  <c r="I1841" i="1"/>
  <c r="K1841" i="1" s="1"/>
  <c r="I2300" i="1"/>
  <c r="K2300" i="1" s="1"/>
  <c r="I1866" i="1"/>
  <c r="K1866" i="1" s="1"/>
  <c r="I702" i="1"/>
  <c r="K702" i="1" s="1"/>
  <c r="I119" i="1"/>
  <c r="K119" i="1" s="1"/>
  <c r="I632" i="1"/>
  <c r="K632" i="1" s="1"/>
  <c r="I200" i="1"/>
  <c r="K200" i="1" s="1"/>
  <c r="I921" i="1"/>
  <c r="K921" i="1" s="1"/>
  <c r="I2040" i="1"/>
  <c r="K2040" i="1" s="1"/>
  <c r="I288" i="1"/>
  <c r="K288" i="1" s="1"/>
  <c r="I301" i="1"/>
  <c r="K301" i="1" s="1"/>
  <c r="I2258" i="1"/>
  <c r="K2258" i="1" s="1"/>
  <c r="I1316" i="1"/>
  <c r="K1316" i="1" s="1"/>
  <c r="I359" i="1"/>
  <c r="K359" i="1" s="1"/>
  <c r="I272" i="1"/>
  <c r="K272" i="1" s="1"/>
  <c r="I1229" i="1"/>
  <c r="K1229" i="1" s="1"/>
  <c r="I2028" i="1"/>
  <c r="K2028" i="1" s="1"/>
  <c r="I212" i="1"/>
  <c r="K212" i="1" s="1"/>
  <c r="I306" i="1"/>
  <c r="K306" i="1" s="1"/>
  <c r="I1860" i="1"/>
  <c r="K1860" i="1" s="1"/>
  <c r="I7" i="1"/>
  <c r="K7" i="1" s="1"/>
  <c r="I130" i="1"/>
  <c r="K130" i="1" s="1"/>
  <c r="I143" i="1"/>
  <c r="K143" i="1" s="1"/>
  <c r="I249" i="1"/>
  <c r="K249" i="1" s="1"/>
  <c r="I252" i="1"/>
  <c r="K252" i="1" s="1"/>
  <c r="I271" i="1"/>
  <c r="K271" i="1" s="1"/>
  <c r="I108" i="1"/>
  <c r="K108" i="1" s="1"/>
  <c r="I518" i="1"/>
  <c r="K518" i="1" s="1"/>
  <c r="I1962" i="1"/>
  <c r="K1962" i="1" s="1"/>
  <c r="I31" i="1"/>
  <c r="K31" i="1" s="1"/>
  <c r="I19" i="1"/>
  <c r="K19" i="1" s="1"/>
  <c r="I345" i="1"/>
  <c r="K345" i="1" s="1"/>
  <c r="I799" i="1"/>
  <c r="K799" i="1" s="1"/>
  <c r="I2078" i="1"/>
  <c r="K2078" i="1" s="1"/>
  <c r="I170" i="1"/>
  <c r="K170" i="1" s="1"/>
  <c r="I2154" i="1"/>
  <c r="K2154" i="1" s="1"/>
  <c r="I1876" i="1"/>
  <c r="K1876" i="1" s="1"/>
  <c r="I1190" i="1"/>
  <c r="K1190" i="1" s="1"/>
  <c r="I125" i="1"/>
  <c r="K125" i="1" s="1"/>
  <c r="I266" i="1"/>
  <c r="K266" i="1" s="1"/>
  <c r="I201" i="1"/>
  <c r="K201" i="1" s="1"/>
  <c r="I445" i="1"/>
  <c r="K445" i="1" s="1"/>
  <c r="I1767" i="1"/>
  <c r="K1767" i="1" s="1"/>
  <c r="I1046" i="1"/>
  <c r="K1046" i="1" s="1"/>
  <c r="I231" i="1"/>
  <c r="K231" i="1" s="1"/>
  <c r="I149" i="1"/>
  <c r="K149" i="1" s="1"/>
  <c r="I44" i="1"/>
  <c r="K44" i="1" s="1"/>
  <c r="I97" i="1"/>
  <c r="K97" i="1" s="1"/>
  <c r="I289" i="1"/>
  <c r="K289" i="1" s="1"/>
  <c r="I3" i="1"/>
  <c r="K3" i="1" s="1"/>
  <c r="I4" i="1"/>
  <c r="K4" i="1" s="1"/>
  <c r="I5" i="1"/>
  <c r="K5" i="1" s="1"/>
  <c r="I8" i="1"/>
  <c r="K8" i="1" s="1"/>
  <c r="I9" i="1"/>
  <c r="K9" i="1" s="1"/>
  <c r="I14" i="1"/>
  <c r="K14" i="1" s="1"/>
  <c r="I15" i="1"/>
  <c r="K15" i="1" s="1"/>
  <c r="I16" i="1"/>
  <c r="K16" i="1" s="1"/>
  <c r="I17" i="1"/>
  <c r="K17" i="1" s="1"/>
  <c r="I18" i="1"/>
  <c r="K18" i="1" s="1"/>
  <c r="I21" i="1"/>
  <c r="K21" i="1" s="1"/>
  <c r="I22" i="1"/>
  <c r="K22" i="1" s="1"/>
  <c r="I23" i="1"/>
  <c r="K23" i="1" s="1"/>
  <c r="I26" i="1"/>
  <c r="K26" i="1" s="1"/>
  <c r="I27" i="1"/>
  <c r="K27" i="1" s="1"/>
  <c r="I29" i="1"/>
  <c r="K29" i="1" s="1"/>
  <c r="I37" i="1"/>
  <c r="K37" i="1" s="1"/>
  <c r="I38" i="1"/>
  <c r="K38" i="1" s="1"/>
  <c r="I39" i="1"/>
  <c r="K39" i="1" s="1"/>
  <c r="I40" i="1"/>
  <c r="K40" i="1" s="1"/>
  <c r="I41" i="1"/>
  <c r="K41" i="1" s="1"/>
  <c r="I42" i="1"/>
  <c r="K42" i="1" s="1"/>
  <c r="I50" i="1"/>
  <c r="K50" i="1" s="1"/>
  <c r="I57" i="1"/>
  <c r="K57" i="1" s="1"/>
  <c r="I58" i="1"/>
  <c r="K58" i="1" s="1"/>
  <c r="I59" i="1"/>
  <c r="K59" i="1" s="1"/>
  <c r="I60" i="1"/>
  <c r="K60" i="1" s="1"/>
  <c r="I61" i="1"/>
  <c r="K61" i="1" s="1"/>
  <c r="I64" i="1"/>
  <c r="K64" i="1" s="1"/>
  <c r="I67" i="1"/>
  <c r="K67" i="1" s="1"/>
  <c r="I68" i="1"/>
  <c r="K68" i="1" s="1"/>
  <c r="I73" i="1"/>
  <c r="K73" i="1" s="1"/>
  <c r="I75" i="1"/>
  <c r="K75" i="1" s="1"/>
  <c r="I76" i="1"/>
  <c r="K76" i="1" s="1"/>
  <c r="I79" i="1"/>
  <c r="K79" i="1" s="1"/>
  <c r="I82" i="1"/>
  <c r="K82" i="1" s="1"/>
  <c r="I83" i="1"/>
  <c r="K83" i="1" s="1"/>
  <c r="I84" i="1"/>
  <c r="K84" i="1" s="1"/>
  <c r="I85" i="1"/>
  <c r="K85" i="1" s="1"/>
  <c r="I86" i="1"/>
  <c r="K86" i="1" s="1"/>
  <c r="I90" i="1"/>
  <c r="K90" i="1" s="1"/>
  <c r="I91" i="1"/>
  <c r="K91" i="1" s="1"/>
  <c r="I92" i="1"/>
  <c r="K92" i="1" s="1"/>
  <c r="I94" i="1"/>
  <c r="K94" i="1" s="1"/>
  <c r="I96" i="1"/>
  <c r="K96" i="1" s="1"/>
  <c r="I100" i="1"/>
  <c r="K100" i="1" s="1"/>
  <c r="I101" i="1"/>
  <c r="K101" i="1" s="1"/>
  <c r="I102" i="1"/>
  <c r="K102" i="1" s="1"/>
  <c r="I104" i="1"/>
  <c r="K104" i="1" s="1"/>
  <c r="I105" i="1"/>
  <c r="K105" i="1" s="1"/>
  <c r="I106" i="1"/>
  <c r="K106" i="1" s="1"/>
  <c r="I109" i="1"/>
  <c r="K109" i="1" s="1"/>
  <c r="I110" i="1"/>
  <c r="K110" i="1" s="1"/>
  <c r="I116" i="1"/>
  <c r="K116" i="1" s="1"/>
  <c r="I117" i="1"/>
  <c r="K117" i="1" s="1"/>
  <c r="I118" i="1"/>
  <c r="K118" i="1" s="1"/>
  <c r="I122" i="1"/>
  <c r="K122" i="1" s="1"/>
  <c r="I128" i="1"/>
  <c r="K128" i="1" s="1"/>
  <c r="I129" i="1"/>
  <c r="K129" i="1" s="1"/>
  <c r="I132" i="1"/>
  <c r="K132" i="1" s="1"/>
  <c r="I134" i="1"/>
  <c r="K134" i="1" s="1"/>
  <c r="I137" i="1"/>
  <c r="K137" i="1" s="1"/>
  <c r="I139" i="1"/>
  <c r="K139" i="1" s="1"/>
  <c r="I140" i="1"/>
  <c r="K140" i="1" s="1"/>
  <c r="I141" i="1"/>
  <c r="K141" i="1" s="1"/>
  <c r="I142" i="1"/>
  <c r="K142" i="1" s="1"/>
  <c r="I144" i="1"/>
  <c r="K144" i="1" s="1"/>
  <c r="I145" i="1"/>
  <c r="K145" i="1" s="1"/>
  <c r="I147" i="1"/>
  <c r="K147" i="1" s="1"/>
  <c r="I148" i="1"/>
  <c r="K148" i="1" s="1"/>
  <c r="I150" i="1"/>
  <c r="K150" i="1" s="1"/>
  <c r="I151" i="1"/>
  <c r="K151" i="1" s="1"/>
  <c r="I153" i="1"/>
  <c r="K153" i="1" s="1"/>
  <c r="I155" i="1"/>
  <c r="K155" i="1" s="1"/>
  <c r="I156" i="1"/>
  <c r="K156" i="1" s="1"/>
  <c r="I157" i="1"/>
  <c r="K157" i="1" s="1"/>
  <c r="I161" i="1"/>
  <c r="K161" i="1" s="1"/>
  <c r="I162" i="1"/>
  <c r="K162" i="1" s="1"/>
  <c r="I163" i="1"/>
  <c r="K163" i="1" s="1"/>
  <c r="I167" i="1"/>
  <c r="K167" i="1" s="1"/>
  <c r="I168" i="1"/>
  <c r="K168" i="1" s="1"/>
  <c r="I169" i="1"/>
  <c r="K169" i="1" s="1"/>
  <c r="I171" i="1"/>
  <c r="K171" i="1" s="1"/>
  <c r="I172" i="1"/>
  <c r="K172" i="1" s="1"/>
  <c r="I173" i="1"/>
  <c r="K173" i="1" s="1"/>
  <c r="I174" i="1"/>
  <c r="K174" i="1" s="1"/>
  <c r="I175" i="1"/>
  <c r="K175" i="1" s="1"/>
  <c r="I176" i="1"/>
  <c r="K176" i="1" s="1"/>
  <c r="I178" i="1"/>
  <c r="K178" i="1" s="1"/>
  <c r="I180" i="1"/>
  <c r="K180" i="1" s="1"/>
  <c r="I181" i="1"/>
  <c r="K181" i="1" s="1"/>
  <c r="I182" i="1"/>
  <c r="K182" i="1" s="1"/>
  <c r="I184" i="1"/>
  <c r="K184" i="1" s="1"/>
  <c r="I185" i="1"/>
  <c r="K185" i="1" s="1"/>
  <c r="I186" i="1"/>
  <c r="K186" i="1" s="1"/>
  <c r="I187" i="1"/>
  <c r="K187" i="1" s="1"/>
  <c r="I188" i="1"/>
  <c r="K188" i="1" s="1"/>
  <c r="I193" i="1"/>
  <c r="K193" i="1" s="1"/>
  <c r="I195" i="1"/>
  <c r="K195" i="1" s="1"/>
  <c r="I197" i="1"/>
  <c r="K197" i="1" s="1"/>
  <c r="I198" i="1"/>
  <c r="K198" i="1" s="1"/>
  <c r="I199" i="1"/>
  <c r="K199" i="1" s="1"/>
  <c r="I203" i="1"/>
  <c r="K203" i="1" s="1"/>
  <c r="I206" i="1"/>
  <c r="K206" i="1" s="1"/>
  <c r="I207" i="1"/>
  <c r="K207" i="1" s="1"/>
  <c r="I210" i="1"/>
  <c r="K210" i="1" s="1"/>
  <c r="I213" i="1"/>
  <c r="K213" i="1" s="1"/>
  <c r="I216" i="1"/>
  <c r="K216" i="1" s="1"/>
  <c r="I217" i="1"/>
  <c r="K217" i="1" s="1"/>
  <c r="I219" i="1"/>
  <c r="K219" i="1" s="1"/>
  <c r="I221" i="1"/>
  <c r="K221" i="1" s="1"/>
  <c r="I222" i="1"/>
  <c r="K222" i="1" s="1"/>
  <c r="I225" i="1"/>
  <c r="K225" i="1" s="1"/>
  <c r="I226" i="1"/>
  <c r="K226" i="1" s="1"/>
  <c r="I227" i="1"/>
  <c r="K227" i="1" s="1"/>
  <c r="I228" i="1"/>
  <c r="K228" i="1" s="1"/>
  <c r="I230" i="1"/>
  <c r="K230" i="1" s="1"/>
  <c r="I232" i="1"/>
  <c r="K232" i="1" s="1"/>
  <c r="I233" i="1"/>
  <c r="K233" i="1" s="1"/>
  <c r="I234" i="1"/>
  <c r="K234" i="1" s="1"/>
  <c r="I235" i="1"/>
  <c r="K235" i="1" s="1"/>
  <c r="I237" i="1"/>
  <c r="K237" i="1" s="1"/>
  <c r="I238" i="1"/>
  <c r="K238" i="1" s="1"/>
  <c r="I240" i="1"/>
  <c r="K240" i="1" s="1"/>
  <c r="I241" i="1"/>
  <c r="K241" i="1" s="1"/>
  <c r="I245" i="1"/>
  <c r="K245" i="1" s="1"/>
  <c r="I246" i="1"/>
  <c r="K246" i="1" s="1"/>
  <c r="I250" i="1"/>
  <c r="K250" i="1" s="1"/>
  <c r="I253" i="1"/>
  <c r="K253" i="1" s="1"/>
  <c r="I256" i="1"/>
  <c r="K256" i="1" s="1"/>
  <c r="I257" i="1"/>
  <c r="K257" i="1" s="1"/>
  <c r="I258" i="1"/>
  <c r="K258" i="1" s="1"/>
  <c r="I259" i="1"/>
  <c r="K259" i="1" s="1"/>
  <c r="I260" i="1"/>
  <c r="K260" i="1" s="1"/>
  <c r="I261" i="1"/>
  <c r="K261" i="1" s="1"/>
  <c r="I262" i="1"/>
  <c r="K262" i="1" s="1"/>
  <c r="I263" i="1"/>
  <c r="K263" i="1" s="1"/>
  <c r="I264" i="1"/>
  <c r="K264" i="1" s="1"/>
  <c r="I267" i="1"/>
  <c r="K267" i="1" s="1"/>
  <c r="I268" i="1"/>
  <c r="K268" i="1" s="1"/>
  <c r="I269" i="1"/>
  <c r="K269" i="1" s="1"/>
  <c r="I270" i="1"/>
  <c r="K270" i="1" s="1"/>
  <c r="I274" i="1"/>
  <c r="K274" i="1" s="1"/>
  <c r="I276" i="1"/>
  <c r="K276" i="1" s="1"/>
  <c r="I279" i="1"/>
  <c r="K279" i="1" s="1"/>
  <c r="I280" i="1"/>
  <c r="K280" i="1" s="1"/>
  <c r="I281" i="1"/>
  <c r="K281" i="1" s="1"/>
  <c r="I282" i="1"/>
  <c r="K282" i="1" s="1"/>
  <c r="I283" i="1"/>
  <c r="K283" i="1" s="1"/>
  <c r="I284" i="1"/>
  <c r="K284" i="1" s="1"/>
  <c r="I286" i="1"/>
  <c r="K286" i="1" s="1"/>
  <c r="I287" i="1"/>
  <c r="K287" i="1" s="1"/>
  <c r="I290" i="1"/>
  <c r="K290" i="1" s="1"/>
  <c r="I292" i="1"/>
  <c r="K292" i="1" s="1"/>
  <c r="I293" i="1"/>
  <c r="K293" i="1" s="1"/>
  <c r="I296" i="1"/>
  <c r="K296" i="1" s="1"/>
  <c r="I299" i="1"/>
  <c r="K299" i="1" s="1"/>
  <c r="I300" i="1"/>
  <c r="K300" i="1" s="1"/>
  <c r="I303" i="1"/>
  <c r="K303" i="1" s="1"/>
  <c r="I304" i="1"/>
  <c r="K304" i="1" s="1"/>
  <c r="I305" i="1"/>
  <c r="K305" i="1" s="1"/>
  <c r="I307" i="1"/>
  <c r="K307" i="1" s="1"/>
  <c r="I308" i="1"/>
  <c r="K308" i="1" s="1"/>
  <c r="I310" i="1"/>
  <c r="K310" i="1" s="1"/>
  <c r="I313" i="1"/>
  <c r="K313" i="1" s="1"/>
  <c r="I314" i="1"/>
  <c r="K314" i="1" s="1"/>
  <c r="I315" i="1"/>
  <c r="K315" i="1" s="1"/>
  <c r="I316" i="1"/>
  <c r="K316" i="1" s="1"/>
  <c r="I318" i="1"/>
  <c r="K318" i="1" s="1"/>
  <c r="I319" i="1"/>
  <c r="K319" i="1" s="1"/>
  <c r="I320" i="1"/>
  <c r="K320" i="1" s="1"/>
  <c r="I321" i="1"/>
  <c r="K321" i="1" s="1"/>
  <c r="I323" i="1"/>
  <c r="K323" i="1" s="1"/>
  <c r="I324" i="1"/>
  <c r="K324" i="1" s="1"/>
  <c r="I325" i="1"/>
  <c r="K325" i="1" s="1"/>
  <c r="I326" i="1"/>
  <c r="K326" i="1" s="1"/>
  <c r="I327" i="1"/>
  <c r="K327" i="1" s="1"/>
  <c r="I329" i="1"/>
  <c r="K329" i="1" s="1"/>
  <c r="I330" i="1"/>
  <c r="K330" i="1" s="1"/>
  <c r="I332" i="1"/>
  <c r="K332" i="1" s="1"/>
  <c r="I334" i="1"/>
  <c r="K334" i="1" s="1"/>
  <c r="I336" i="1"/>
  <c r="K336" i="1" s="1"/>
  <c r="I337" i="1"/>
  <c r="K337" i="1" s="1"/>
  <c r="I340" i="1"/>
  <c r="K340" i="1" s="1"/>
  <c r="I347" i="1"/>
  <c r="K347" i="1" s="1"/>
  <c r="I349" i="1"/>
  <c r="K349" i="1" s="1"/>
  <c r="I350" i="1"/>
  <c r="K350" i="1" s="1"/>
  <c r="I352" i="1"/>
  <c r="K352" i="1" s="1"/>
  <c r="I355" i="1"/>
  <c r="K355" i="1" s="1"/>
  <c r="I356" i="1"/>
  <c r="K356" i="1" s="1"/>
  <c r="I357" i="1"/>
  <c r="K357" i="1" s="1"/>
  <c r="I360" i="1"/>
  <c r="K360" i="1" s="1"/>
  <c r="I361" i="1"/>
  <c r="K361" i="1" s="1"/>
  <c r="I364" i="1"/>
  <c r="K364" i="1" s="1"/>
  <c r="I365" i="1"/>
  <c r="K365" i="1" s="1"/>
  <c r="I368" i="1"/>
  <c r="K368" i="1" s="1"/>
  <c r="I370" i="1"/>
  <c r="K370" i="1" s="1"/>
  <c r="I371" i="1"/>
  <c r="K371" i="1" s="1"/>
  <c r="I372" i="1"/>
  <c r="K372" i="1" s="1"/>
  <c r="I373" i="1"/>
  <c r="K373" i="1" s="1"/>
  <c r="I375" i="1"/>
  <c r="K375" i="1" s="1"/>
  <c r="I376" i="1"/>
  <c r="K376" i="1" s="1"/>
  <c r="I378" i="1"/>
  <c r="K378" i="1" s="1"/>
  <c r="I379" i="1"/>
  <c r="K379" i="1" s="1"/>
  <c r="I380" i="1"/>
  <c r="K380" i="1" s="1"/>
  <c r="I381" i="1"/>
  <c r="K381" i="1" s="1"/>
  <c r="I382" i="1"/>
  <c r="K382" i="1" s="1"/>
  <c r="I383" i="1"/>
  <c r="K383" i="1" s="1"/>
  <c r="I384" i="1"/>
  <c r="K384" i="1" s="1"/>
  <c r="I385" i="1"/>
  <c r="K385" i="1" s="1"/>
  <c r="I386" i="1"/>
  <c r="K386" i="1" s="1"/>
  <c r="I388" i="1"/>
  <c r="K388" i="1" s="1"/>
  <c r="I389" i="1"/>
  <c r="K389" i="1" s="1"/>
  <c r="I390" i="1"/>
  <c r="K390" i="1" s="1"/>
  <c r="I392" i="1"/>
  <c r="K392" i="1" s="1"/>
  <c r="I393" i="1"/>
  <c r="K393" i="1" s="1"/>
  <c r="I394" i="1"/>
  <c r="K394" i="1" s="1"/>
  <c r="I395" i="1"/>
  <c r="K395" i="1" s="1"/>
  <c r="I396" i="1"/>
  <c r="K396" i="1" s="1"/>
  <c r="I397" i="1"/>
  <c r="K397" i="1" s="1"/>
  <c r="I398" i="1"/>
  <c r="K398" i="1" s="1"/>
  <c r="I399" i="1"/>
  <c r="K399" i="1" s="1"/>
  <c r="I400" i="1"/>
  <c r="K400" i="1" s="1"/>
  <c r="I401" i="1"/>
  <c r="K401" i="1" s="1"/>
  <c r="I403" i="1"/>
  <c r="K403" i="1" s="1"/>
  <c r="I404" i="1"/>
  <c r="K404" i="1" s="1"/>
  <c r="I406" i="1"/>
  <c r="K406" i="1" s="1"/>
  <c r="I407" i="1"/>
  <c r="K407" i="1" s="1"/>
  <c r="I408" i="1"/>
  <c r="K408" i="1" s="1"/>
  <c r="I409" i="1"/>
  <c r="K409" i="1" s="1"/>
  <c r="I415" i="1"/>
  <c r="K415" i="1" s="1"/>
  <c r="I417" i="1"/>
  <c r="K417" i="1" s="1"/>
  <c r="I418" i="1"/>
  <c r="K418" i="1" s="1"/>
  <c r="I419" i="1"/>
  <c r="K419" i="1" s="1"/>
  <c r="I420" i="1"/>
  <c r="K420" i="1" s="1"/>
  <c r="I421" i="1"/>
  <c r="K421" i="1" s="1"/>
  <c r="I422" i="1"/>
  <c r="K422" i="1" s="1"/>
  <c r="I424" i="1"/>
  <c r="K424" i="1" s="1"/>
  <c r="I426" i="1"/>
  <c r="K426" i="1" s="1"/>
  <c r="I427" i="1"/>
  <c r="K427" i="1" s="1"/>
  <c r="I428" i="1"/>
  <c r="K428" i="1" s="1"/>
  <c r="I429" i="1"/>
  <c r="K429" i="1" s="1"/>
  <c r="I430" i="1"/>
  <c r="K430" i="1" s="1"/>
  <c r="I432" i="1"/>
  <c r="K432" i="1" s="1"/>
  <c r="I433" i="1"/>
  <c r="K433" i="1" s="1"/>
  <c r="I435" i="1"/>
  <c r="K435" i="1" s="1"/>
  <c r="I436" i="1"/>
  <c r="K436" i="1" s="1"/>
  <c r="I437" i="1"/>
  <c r="K437" i="1" s="1"/>
  <c r="I439" i="1"/>
  <c r="K439" i="1" s="1"/>
  <c r="I442" i="1"/>
  <c r="K442" i="1" s="1"/>
  <c r="I443" i="1"/>
  <c r="K443" i="1" s="1"/>
  <c r="I444" i="1"/>
  <c r="K444" i="1" s="1"/>
  <c r="I446" i="1"/>
  <c r="K446" i="1" s="1"/>
  <c r="I447" i="1"/>
  <c r="K447" i="1" s="1"/>
  <c r="I448" i="1"/>
  <c r="K448" i="1" s="1"/>
  <c r="I450" i="1"/>
  <c r="K450" i="1" s="1"/>
  <c r="I452" i="1"/>
  <c r="K452" i="1" s="1"/>
  <c r="I455" i="1"/>
  <c r="K455" i="1" s="1"/>
  <c r="I456" i="1"/>
  <c r="K456" i="1" s="1"/>
  <c r="I460" i="1"/>
  <c r="K460" i="1" s="1"/>
  <c r="I461" i="1"/>
  <c r="K461" i="1" s="1"/>
  <c r="I462" i="1"/>
  <c r="K462" i="1" s="1"/>
  <c r="I463" i="1"/>
  <c r="K463" i="1" s="1"/>
  <c r="I464" i="1"/>
  <c r="K464" i="1" s="1"/>
  <c r="I465" i="1"/>
  <c r="K465" i="1" s="1"/>
  <c r="I466" i="1"/>
  <c r="K466" i="1" s="1"/>
  <c r="I467" i="1"/>
  <c r="K467" i="1" s="1"/>
  <c r="I468" i="1"/>
  <c r="K468" i="1" s="1"/>
  <c r="I469" i="1"/>
  <c r="K469" i="1" s="1"/>
  <c r="I470" i="1"/>
  <c r="K470" i="1" s="1"/>
  <c r="I472" i="1"/>
  <c r="K472" i="1" s="1"/>
  <c r="I473" i="1"/>
  <c r="K473" i="1" s="1"/>
  <c r="I474" i="1"/>
  <c r="K474" i="1" s="1"/>
  <c r="I475" i="1"/>
  <c r="K475" i="1" s="1"/>
  <c r="I476" i="1"/>
  <c r="K476" i="1" s="1"/>
  <c r="I477" i="1"/>
  <c r="K477" i="1" s="1"/>
  <c r="I478" i="1"/>
  <c r="K478" i="1" s="1"/>
  <c r="I480" i="1"/>
  <c r="K480" i="1" s="1"/>
  <c r="I481" i="1"/>
  <c r="K481" i="1" s="1"/>
  <c r="I483" i="1"/>
  <c r="K483" i="1" s="1"/>
  <c r="I484" i="1"/>
  <c r="K484" i="1" s="1"/>
  <c r="I485" i="1"/>
  <c r="K485" i="1" s="1"/>
  <c r="I486" i="1"/>
  <c r="K486" i="1" s="1"/>
  <c r="I487" i="1"/>
  <c r="K487" i="1" s="1"/>
  <c r="I488" i="1"/>
  <c r="K488" i="1" s="1"/>
  <c r="I489" i="1"/>
  <c r="K489" i="1" s="1"/>
  <c r="I490" i="1"/>
  <c r="K490" i="1" s="1"/>
  <c r="I491" i="1"/>
  <c r="K491" i="1" s="1"/>
  <c r="I492" i="1"/>
  <c r="K492" i="1" s="1"/>
  <c r="I493" i="1"/>
  <c r="K493" i="1" s="1"/>
  <c r="I494" i="1"/>
  <c r="K494" i="1" s="1"/>
  <c r="I495" i="1"/>
  <c r="K495" i="1" s="1"/>
  <c r="I496" i="1"/>
  <c r="K496" i="1" s="1"/>
  <c r="I497" i="1"/>
  <c r="K497" i="1" s="1"/>
  <c r="I498" i="1"/>
  <c r="K498" i="1" s="1"/>
  <c r="I499" i="1"/>
  <c r="K499" i="1" s="1"/>
  <c r="I501" i="1"/>
  <c r="K501" i="1" s="1"/>
  <c r="I502" i="1"/>
  <c r="K502" i="1" s="1"/>
  <c r="I503" i="1"/>
  <c r="K503" i="1" s="1"/>
  <c r="I504" i="1"/>
  <c r="K504" i="1" s="1"/>
  <c r="I506" i="1"/>
  <c r="K506" i="1" s="1"/>
  <c r="I507" i="1"/>
  <c r="K507" i="1" s="1"/>
  <c r="I508" i="1"/>
  <c r="K508" i="1" s="1"/>
  <c r="I509" i="1"/>
  <c r="K509" i="1" s="1"/>
  <c r="I510" i="1"/>
  <c r="K510" i="1" s="1"/>
  <c r="I511" i="1"/>
  <c r="K511" i="1" s="1"/>
  <c r="I513" i="1"/>
  <c r="K513" i="1" s="1"/>
  <c r="I514" i="1"/>
  <c r="K514" i="1" s="1"/>
  <c r="I515" i="1"/>
  <c r="K515" i="1" s="1"/>
  <c r="I519" i="1"/>
  <c r="K519" i="1" s="1"/>
  <c r="I521" i="1"/>
  <c r="K521" i="1" s="1"/>
  <c r="I522" i="1"/>
  <c r="K522" i="1" s="1"/>
  <c r="I523" i="1"/>
  <c r="K523" i="1" s="1"/>
  <c r="I524" i="1"/>
  <c r="K524" i="1" s="1"/>
  <c r="I525" i="1"/>
  <c r="K525" i="1" s="1"/>
  <c r="I526" i="1"/>
  <c r="K526" i="1" s="1"/>
  <c r="I527" i="1"/>
  <c r="K527" i="1" s="1"/>
  <c r="I529" i="1"/>
  <c r="K529" i="1" s="1"/>
  <c r="I530" i="1"/>
  <c r="K530" i="1" s="1"/>
  <c r="I531" i="1"/>
  <c r="K531" i="1" s="1"/>
  <c r="I532" i="1"/>
  <c r="K532" i="1" s="1"/>
  <c r="I533" i="1"/>
  <c r="K533" i="1" s="1"/>
  <c r="I535" i="1"/>
  <c r="K535" i="1" s="1"/>
  <c r="I537" i="1"/>
  <c r="K537" i="1" s="1"/>
  <c r="I538" i="1"/>
  <c r="K538" i="1" s="1"/>
  <c r="I539" i="1"/>
  <c r="K539" i="1" s="1"/>
  <c r="I540" i="1"/>
  <c r="K540" i="1" s="1"/>
  <c r="I542" i="1"/>
  <c r="K542" i="1" s="1"/>
  <c r="I543" i="1"/>
  <c r="K543" i="1" s="1"/>
  <c r="I544" i="1"/>
  <c r="K544" i="1" s="1"/>
  <c r="I545" i="1"/>
  <c r="K545" i="1" s="1"/>
  <c r="I547" i="1"/>
  <c r="K547" i="1" s="1"/>
  <c r="I550" i="1"/>
  <c r="K550" i="1" s="1"/>
  <c r="I551" i="1"/>
  <c r="K551" i="1" s="1"/>
  <c r="I552" i="1"/>
  <c r="K552" i="1" s="1"/>
  <c r="I553" i="1"/>
  <c r="K553" i="1" s="1"/>
  <c r="I554" i="1"/>
  <c r="K554" i="1" s="1"/>
  <c r="I555" i="1"/>
  <c r="K555" i="1" s="1"/>
  <c r="I556" i="1"/>
  <c r="K556" i="1" s="1"/>
  <c r="I557" i="1"/>
  <c r="K557" i="1" s="1"/>
  <c r="I558" i="1"/>
  <c r="K558" i="1" s="1"/>
  <c r="I559" i="1"/>
  <c r="K559" i="1" s="1"/>
  <c r="I560" i="1"/>
  <c r="K560" i="1" s="1"/>
  <c r="I561" i="1"/>
  <c r="K561" i="1" s="1"/>
  <c r="I562" i="1"/>
  <c r="K562" i="1" s="1"/>
  <c r="I564" i="1"/>
  <c r="K564" i="1" s="1"/>
  <c r="I565" i="1"/>
  <c r="K565" i="1" s="1"/>
  <c r="I566" i="1"/>
  <c r="K566" i="1" s="1"/>
  <c r="I567" i="1"/>
  <c r="K567" i="1" s="1"/>
  <c r="I568" i="1"/>
  <c r="K568" i="1" s="1"/>
  <c r="I569" i="1"/>
  <c r="K569" i="1" s="1"/>
  <c r="I571" i="1"/>
  <c r="K571" i="1" s="1"/>
  <c r="I572" i="1"/>
  <c r="K572" i="1" s="1"/>
  <c r="I573" i="1"/>
  <c r="K573" i="1" s="1"/>
  <c r="I574" i="1"/>
  <c r="K574" i="1" s="1"/>
  <c r="I575" i="1"/>
  <c r="K575" i="1" s="1"/>
  <c r="I576" i="1"/>
  <c r="K576" i="1" s="1"/>
  <c r="I578" i="1"/>
  <c r="K578" i="1" s="1"/>
  <c r="I579" i="1"/>
  <c r="K579" i="1" s="1"/>
  <c r="I581" i="1"/>
  <c r="K581" i="1" s="1"/>
  <c r="I582" i="1"/>
  <c r="K582" i="1" s="1"/>
  <c r="I584" i="1"/>
  <c r="K584" i="1" s="1"/>
  <c r="I585" i="1"/>
  <c r="K585" i="1" s="1"/>
  <c r="I587" i="1"/>
  <c r="K587" i="1" s="1"/>
  <c r="I588" i="1"/>
  <c r="K588" i="1" s="1"/>
  <c r="I589" i="1"/>
  <c r="K589" i="1" s="1"/>
  <c r="I590" i="1"/>
  <c r="K590" i="1" s="1"/>
  <c r="I591" i="1"/>
  <c r="K591" i="1" s="1"/>
  <c r="I592" i="1"/>
  <c r="K592" i="1" s="1"/>
  <c r="I593" i="1"/>
  <c r="K593" i="1" s="1"/>
  <c r="I594" i="1"/>
  <c r="K594" i="1" s="1"/>
  <c r="I595" i="1"/>
  <c r="K595" i="1" s="1"/>
  <c r="I596" i="1"/>
  <c r="K596" i="1" s="1"/>
  <c r="I597" i="1"/>
  <c r="K597" i="1" s="1"/>
  <c r="I598" i="1"/>
  <c r="K598" i="1" s="1"/>
  <c r="I599" i="1"/>
  <c r="K599" i="1" s="1"/>
  <c r="I600" i="1"/>
  <c r="K600" i="1" s="1"/>
  <c r="I601" i="1"/>
  <c r="K601" i="1" s="1"/>
  <c r="I602" i="1"/>
  <c r="K602" i="1" s="1"/>
  <c r="I603" i="1"/>
  <c r="K603" i="1" s="1"/>
  <c r="I604" i="1"/>
  <c r="K604" i="1" s="1"/>
  <c r="I607" i="1"/>
  <c r="K607" i="1" s="1"/>
  <c r="I609" i="1"/>
  <c r="K609" i="1" s="1"/>
  <c r="I610" i="1"/>
  <c r="K610" i="1" s="1"/>
  <c r="I611" i="1"/>
  <c r="K611" i="1" s="1"/>
  <c r="I612" i="1"/>
  <c r="K612" i="1" s="1"/>
  <c r="I614" i="1"/>
  <c r="K614" i="1" s="1"/>
  <c r="I615" i="1"/>
  <c r="K615" i="1" s="1"/>
  <c r="I616" i="1"/>
  <c r="K616" i="1" s="1"/>
  <c r="I617" i="1"/>
  <c r="K617" i="1" s="1"/>
  <c r="I619" i="1"/>
  <c r="K619" i="1" s="1"/>
  <c r="I620" i="1"/>
  <c r="K620" i="1" s="1"/>
  <c r="I624" i="1"/>
  <c r="K624" i="1" s="1"/>
  <c r="I625" i="1"/>
  <c r="K625" i="1" s="1"/>
  <c r="I626" i="1"/>
  <c r="K626" i="1" s="1"/>
  <c r="I628" i="1"/>
  <c r="K628" i="1" s="1"/>
  <c r="I629" i="1"/>
  <c r="K629" i="1" s="1"/>
  <c r="I630" i="1"/>
  <c r="K630" i="1" s="1"/>
  <c r="I631" i="1"/>
  <c r="K631" i="1" s="1"/>
  <c r="I634" i="1"/>
  <c r="K634" i="1" s="1"/>
  <c r="I635" i="1"/>
  <c r="K635" i="1" s="1"/>
  <c r="I639" i="1"/>
  <c r="K639" i="1" s="1"/>
  <c r="I642" i="1"/>
  <c r="K642" i="1" s="1"/>
  <c r="I643" i="1"/>
  <c r="K643" i="1" s="1"/>
  <c r="I644" i="1"/>
  <c r="K644" i="1" s="1"/>
  <c r="I645" i="1"/>
  <c r="K645" i="1" s="1"/>
  <c r="I646" i="1"/>
  <c r="K646" i="1" s="1"/>
  <c r="I647" i="1"/>
  <c r="K647" i="1" s="1"/>
  <c r="I648" i="1"/>
  <c r="K648" i="1" s="1"/>
  <c r="I652" i="1"/>
  <c r="K652" i="1" s="1"/>
  <c r="I653" i="1"/>
  <c r="K653" i="1" s="1"/>
  <c r="I654" i="1"/>
  <c r="K654" i="1" s="1"/>
  <c r="I655" i="1"/>
  <c r="K655" i="1" s="1"/>
  <c r="I656" i="1"/>
  <c r="K656" i="1" s="1"/>
  <c r="I657" i="1"/>
  <c r="K657" i="1" s="1"/>
  <c r="I658" i="1"/>
  <c r="K658" i="1" s="1"/>
  <c r="I659" i="1"/>
  <c r="K659" i="1" s="1"/>
  <c r="I660" i="1"/>
  <c r="K660" i="1" s="1"/>
  <c r="I661" i="1"/>
  <c r="K661" i="1" s="1"/>
  <c r="I662" i="1"/>
  <c r="K662" i="1" s="1"/>
  <c r="I663" i="1"/>
  <c r="K663" i="1" s="1"/>
  <c r="I664" i="1"/>
  <c r="K664" i="1" s="1"/>
  <c r="I665" i="1"/>
  <c r="K665" i="1" s="1"/>
  <c r="I667" i="1"/>
  <c r="K667" i="1" s="1"/>
  <c r="I668" i="1"/>
  <c r="K668" i="1" s="1"/>
  <c r="I669" i="1"/>
  <c r="K669" i="1" s="1"/>
  <c r="I670" i="1"/>
  <c r="K670" i="1" s="1"/>
  <c r="I671" i="1"/>
  <c r="K671" i="1" s="1"/>
  <c r="I673" i="1"/>
  <c r="K673" i="1" s="1"/>
  <c r="I674" i="1"/>
  <c r="K674" i="1" s="1"/>
  <c r="I675" i="1"/>
  <c r="K675" i="1" s="1"/>
  <c r="I676" i="1"/>
  <c r="K676" i="1" s="1"/>
  <c r="I677" i="1"/>
  <c r="K677" i="1" s="1"/>
  <c r="I678" i="1"/>
  <c r="K678" i="1" s="1"/>
  <c r="I681" i="1"/>
  <c r="K681" i="1" s="1"/>
  <c r="I683" i="1"/>
  <c r="K683" i="1" s="1"/>
  <c r="I684" i="1"/>
  <c r="K684" i="1" s="1"/>
  <c r="I686" i="1"/>
  <c r="K686" i="1" s="1"/>
  <c r="I687" i="1"/>
  <c r="K687" i="1" s="1"/>
  <c r="I688" i="1"/>
  <c r="K688" i="1" s="1"/>
  <c r="I689" i="1"/>
  <c r="K689" i="1" s="1"/>
  <c r="I690" i="1"/>
  <c r="K690" i="1" s="1"/>
  <c r="I691" i="1"/>
  <c r="K691" i="1" s="1"/>
  <c r="I692" i="1"/>
  <c r="K692" i="1" s="1"/>
  <c r="I694" i="1"/>
  <c r="K694" i="1" s="1"/>
  <c r="I696" i="1"/>
  <c r="K696" i="1" s="1"/>
  <c r="I697" i="1"/>
  <c r="K697" i="1" s="1"/>
  <c r="I699" i="1"/>
  <c r="K699" i="1" s="1"/>
  <c r="I701" i="1"/>
  <c r="K701" i="1" s="1"/>
  <c r="I703" i="1"/>
  <c r="K703" i="1" s="1"/>
  <c r="I704" i="1"/>
  <c r="K704" i="1" s="1"/>
  <c r="I705" i="1"/>
  <c r="K705" i="1" s="1"/>
  <c r="I706" i="1"/>
  <c r="K706" i="1" s="1"/>
  <c r="I707" i="1"/>
  <c r="K707" i="1" s="1"/>
  <c r="I708" i="1"/>
  <c r="K708" i="1" s="1"/>
  <c r="I709" i="1"/>
  <c r="K709" i="1" s="1"/>
  <c r="I711" i="1"/>
  <c r="K711" i="1" s="1"/>
  <c r="I713" i="1"/>
  <c r="K713" i="1" s="1"/>
  <c r="I716" i="1"/>
  <c r="K716" i="1" s="1"/>
  <c r="I717" i="1"/>
  <c r="K717" i="1" s="1"/>
  <c r="I718" i="1"/>
  <c r="K718" i="1" s="1"/>
  <c r="I719" i="1"/>
  <c r="K719" i="1" s="1"/>
  <c r="I720" i="1"/>
  <c r="K720" i="1" s="1"/>
  <c r="I721" i="1"/>
  <c r="K721" i="1" s="1"/>
  <c r="I723" i="1"/>
  <c r="K723" i="1" s="1"/>
  <c r="I724" i="1"/>
  <c r="K724" i="1" s="1"/>
  <c r="I725" i="1"/>
  <c r="K725" i="1" s="1"/>
  <c r="I729" i="1"/>
  <c r="K729" i="1" s="1"/>
  <c r="I730" i="1"/>
  <c r="K730" i="1" s="1"/>
  <c r="I733" i="1"/>
  <c r="K733" i="1" s="1"/>
  <c r="I734" i="1"/>
  <c r="K734" i="1" s="1"/>
  <c r="I735" i="1"/>
  <c r="K735" i="1" s="1"/>
  <c r="I736" i="1"/>
  <c r="K736" i="1" s="1"/>
  <c r="I737" i="1"/>
  <c r="K737" i="1" s="1"/>
  <c r="I738" i="1"/>
  <c r="K738" i="1" s="1"/>
  <c r="I739" i="1"/>
  <c r="K739" i="1" s="1"/>
  <c r="I740" i="1"/>
  <c r="K740" i="1" s="1"/>
  <c r="I742" i="1"/>
  <c r="K742" i="1" s="1"/>
  <c r="I743" i="1"/>
  <c r="K743" i="1" s="1"/>
  <c r="I744" i="1"/>
  <c r="K744" i="1" s="1"/>
  <c r="I747" i="1"/>
  <c r="K747" i="1" s="1"/>
  <c r="I748" i="1"/>
  <c r="K748" i="1" s="1"/>
  <c r="I749" i="1"/>
  <c r="K749" i="1" s="1"/>
  <c r="I751" i="1"/>
  <c r="K751" i="1" s="1"/>
  <c r="I753" i="1"/>
  <c r="K753" i="1" s="1"/>
  <c r="I755" i="1"/>
  <c r="K755" i="1" s="1"/>
  <c r="I756" i="1"/>
  <c r="K756" i="1" s="1"/>
  <c r="I758" i="1"/>
  <c r="K758" i="1" s="1"/>
  <c r="I759" i="1"/>
  <c r="K759" i="1" s="1"/>
  <c r="I760" i="1"/>
  <c r="K760" i="1" s="1"/>
  <c r="I761" i="1"/>
  <c r="K761" i="1" s="1"/>
  <c r="I762" i="1"/>
  <c r="K762" i="1" s="1"/>
  <c r="I763" i="1"/>
  <c r="K763" i="1" s="1"/>
  <c r="I764" i="1"/>
  <c r="K764" i="1" s="1"/>
  <c r="I769" i="1"/>
  <c r="K769" i="1" s="1"/>
  <c r="I771" i="1"/>
  <c r="K771" i="1" s="1"/>
  <c r="I773" i="1"/>
  <c r="K773" i="1" s="1"/>
  <c r="I774" i="1"/>
  <c r="K774" i="1" s="1"/>
  <c r="I777" i="1"/>
  <c r="K777" i="1" s="1"/>
  <c r="I780" i="1"/>
  <c r="K780" i="1" s="1"/>
  <c r="I782" i="1"/>
  <c r="K782" i="1" s="1"/>
  <c r="I783" i="1"/>
  <c r="K783" i="1" s="1"/>
  <c r="I784" i="1"/>
  <c r="K784" i="1" s="1"/>
  <c r="I788" i="1"/>
  <c r="K788" i="1" s="1"/>
  <c r="I789" i="1"/>
  <c r="K789" i="1" s="1"/>
  <c r="I790" i="1"/>
  <c r="K790" i="1" s="1"/>
  <c r="I791" i="1"/>
  <c r="K791" i="1" s="1"/>
  <c r="I792" i="1"/>
  <c r="K792" i="1" s="1"/>
  <c r="I793" i="1"/>
  <c r="K793" i="1" s="1"/>
  <c r="I794" i="1"/>
  <c r="K794" i="1" s="1"/>
  <c r="I795" i="1"/>
  <c r="K795" i="1" s="1"/>
  <c r="I796" i="1"/>
  <c r="K796" i="1" s="1"/>
  <c r="I798" i="1"/>
  <c r="K798" i="1" s="1"/>
  <c r="I804" i="1"/>
  <c r="K804" i="1" s="1"/>
  <c r="I805" i="1"/>
  <c r="K805" i="1" s="1"/>
  <c r="I806" i="1"/>
  <c r="K806" i="1" s="1"/>
  <c r="I808" i="1"/>
  <c r="K808" i="1" s="1"/>
  <c r="I811" i="1"/>
  <c r="K811" i="1" s="1"/>
  <c r="I812" i="1"/>
  <c r="K812" i="1" s="1"/>
  <c r="I813" i="1"/>
  <c r="K813" i="1" s="1"/>
  <c r="I816" i="1"/>
  <c r="K816" i="1" s="1"/>
  <c r="I817" i="1"/>
  <c r="K817" i="1" s="1"/>
  <c r="I818" i="1"/>
  <c r="K818" i="1" s="1"/>
  <c r="I819" i="1"/>
  <c r="K819" i="1" s="1"/>
  <c r="I820" i="1"/>
  <c r="K820" i="1" s="1"/>
  <c r="I821" i="1"/>
  <c r="K821" i="1" s="1"/>
  <c r="I822" i="1"/>
  <c r="K822" i="1" s="1"/>
  <c r="I823" i="1"/>
  <c r="K823" i="1" s="1"/>
  <c r="I824" i="1"/>
  <c r="K824" i="1" s="1"/>
  <c r="I825" i="1"/>
  <c r="K825" i="1" s="1"/>
  <c r="I826" i="1"/>
  <c r="K826" i="1" s="1"/>
  <c r="I828" i="1"/>
  <c r="K828" i="1" s="1"/>
  <c r="I829" i="1"/>
  <c r="K829" i="1" s="1"/>
  <c r="I830" i="1"/>
  <c r="K830" i="1" s="1"/>
  <c r="I831" i="1"/>
  <c r="K831" i="1" s="1"/>
  <c r="I832" i="1"/>
  <c r="K832" i="1" s="1"/>
  <c r="I833" i="1"/>
  <c r="K833" i="1" s="1"/>
  <c r="I834" i="1"/>
  <c r="K834" i="1" s="1"/>
  <c r="I836" i="1"/>
  <c r="K836" i="1" s="1"/>
  <c r="I837" i="1"/>
  <c r="K837" i="1" s="1"/>
  <c r="I839" i="1"/>
  <c r="K839" i="1" s="1"/>
  <c r="I841" i="1"/>
  <c r="K841" i="1" s="1"/>
  <c r="I842" i="1"/>
  <c r="K842" i="1" s="1"/>
  <c r="I843" i="1"/>
  <c r="K843" i="1" s="1"/>
  <c r="I844" i="1"/>
  <c r="K844" i="1" s="1"/>
  <c r="I845" i="1"/>
  <c r="K845" i="1" s="1"/>
  <c r="I846" i="1"/>
  <c r="K846" i="1" s="1"/>
  <c r="I848" i="1"/>
  <c r="K848" i="1" s="1"/>
  <c r="I849" i="1"/>
  <c r="K849" i="1" s="1"/>
  <c r="I850" i="1"/>
  <c r="K850" i="1" s="1"/>
  <c r="I851" i="1"/>
  <c r="K851" i="1" s="1"/>
  <c r="I852" i="1"/>
  <c r="K852" i="1" s="1"/>
  <c r="I853" i="1"/>
  <c r="K853" i="1" s="1"/>
  <c r="I854" i="1"/>
  <c r="K854" i="1" s="1"/>
  <c r="I855" i="1"/>
  <c r="K855" i="1" s="1"/>
  <c r="I856" i="1"/>
  <c r="K856" i="1" s="1"/>
  <c r="I857" i="1"/>
  <c r="K857" i="1" s="1"/>
  <c r="I860" i="1"/>
  <c r="K860" i="1" s="1"/>
  <c r="I863" i="1"/>
  <c r="K863" i="1" s="1"/>
  <c r="I864" i="1"/>
  <c r="K864" i="1" s="1"/>
  <c r="I865" i="1"/>
  <c r="K865" i="1" s="1"/>
  <c r="I866" i="1"/>
  <c r="K866" i="1" s="1"/>
  <c r="I867" i="1"/>
  <c r="K867" i="1" s="1"/>
  <c r="I868" i="1"/>
  <c r="K868" i="1" s="1"/>
  <c r="I869" i="1"/>
  <c r="K869" i="1" s="1"/>
  <c r="I870" i="1"/>
  <c r="K870" i="1" s="1"/>
  <c r="I872" i="1"/>
  <c r="K872" i="1" s="1"/>
  <c r="I874" i="1"/>
  <c r="K874" i="1" s="1"/>
  <c r="I875" i="1"/>
  <c r="K875" i="1" s="1"/>
  <c r="I876" i="1"/>
  <c r="K876" i="1" s="1"/>
  <c r="I877" i="1"/>
  <c r="K877" i="1" s="1"/>
  <c r="I879" i="1"/>
  <c r="K879" i="1" s="1"/>
  <c r="I880" i="1"/>
  <c r="K880" i="1" s="1"/>
  <c r="I882" i="1"/>
  <c r="K882" i="1" s="1"/>
  <c r="I883" i="1"/>
  <c r="K883" i="1" s="1"/>
  <c r="I884" i="1"/>
  <c r="K884" i="1" s="1"/>
  <c r="I885" i="1"/>
  <c r="K885" i="1" s="1"/>
  <c r="I886" i="1"/>
  <c r="K886" i="1" s="1"/>
  <c r="I888" i="1"/>
  <c r="K888" i="1" s="1"/>
  <c r="I889" i="1"/>
  <c r="K889" i="1" s="1"/>
  <c r="I891" i="1"/>
  <c r="K891" i="1" s="1"/>
  <c r="I892" i="1"/>
  <c r="K892" i="1" s="1"/>
  <c r="I893" i="1"/>
  <c r="K893" i="1" s="1"/>
  <c r="I894" i="1"/>
  <c r="K894" i="1" s="1"/>
  <c r="I895" i="1"/>
  <c r="K895" i="1" s="1"/>
  <c r="I897" i="1"/>
  <c r="K897" i="1" s="1"/>
  <c r="I898" i="1"/>
  <c r="K898" i="1" s="1"/>
  <c r="I899" i="1"/>
  <c r="K899" i="1" s="1"/>
  <c r="I900" i="1"/>
  <c r="K900" i="1" s="1"/>
  <c r="I901" i="1"/>
  <c r="K901" i="1" s="1"/>
  <c r="I902" i="1"/>
  <c r="K902" i="1" s="1"/>
  <c r="I903" i="1"/>
  <c r="K903" i="1" s="1"/>
  <c r="I904" i="1"/>
  <c r="K904" i="1" s="1"/>
  <c r="I905" i="1"/>
  <c r="K905" i="1" s="1"/>
  <c r="I906" i="1"/>
  <c r="K906" i="1" s="1"/>
  <c r="I907" i="1"/>
  <c r="K907" i="1" s="1"/>
  <c r="I908" i="1"/>
  <c r="K908" i="1" s="1"/>
  <c r="I909" i="1"/>
  <c r="K909" i="1" s="1"/>
  <c r="I910" i="1"/>
  <c r="K910" i="1" s="1"/>
  <c r="I911" i="1"/>
  <c r="K911" i="1" s="1"/>
  <c r="I912" i="1"/>
  <c r="K912" i="1" s="1"/>
  <c r="I914" i="1"/>
  <c r="K914" i="1" s="1"/>
  <c r="I915" i="1"/>
  <c r="K915" i="1" s="1"/>
  <c r="I916" i="1"/>
  <c r="K916" i="1" s="1"/>
  <c r="I917" i="1"/>
  <c r="K917" i="1" s="1"/>
  <c r="I918" i="1"/>
  <c r="K918" i="1" s="1"/>
  <c r="I922" i="1"/>
  <c r="K922" i="1" s="1"/>
  <c r="I923" i="1"/>
  <c r="K923" i="1" s="1"/>
  <c r="I924" i="1"/>
  <c r="K924" i="1" s="1"/>
  <c r="I925" i="1"/>
  <c r="K925" i="1" s="1"/>
  <c r="I926" i="1"/>
  <c r="K926" i="1" s="1"/>
  <c r="I927" i="1"/>
  <c r="K927" i="1" s="1"/>
  <c r="I928" i="1"/>
  <c r="K928" i="1" s="1"/>
  <c r="I929" i="1"/>
  <c r="K929" i="1" s="1"/>
  <c r="I930" i="1"/>
  <c r="K930" i="1" s="1"/>
  <c r="I932" i="1"/>
  <c r="K932" i="1" s="1"/>
  <c r="I933" i="1"/>
  <c r="K933" i="1" s="1"/>
  <c r="I934" i="1"/>
  <c r="K934" i="1" s="1"/>
  <c r="I935" i="1"/>
  <c r="K935" i="1" s="1"/>
  <c r="I936" i="1"/>
  <c r="K936" i="1" s="1"/>
  <c r="I937" i="1"/>
  <c r="K937" i="1" s="1"/>
  <c r="I938" i="1"/>
  <c r="K938" i="1" s="1"/>
  <c r="I939" i="1"/>
  <c r="K939" i="1" s="1"/>
  <c r="I941" i="1"/>
  <c r="K941" i="1" s="1"/>
  <c r="I942" i="1"/>
  <c r="K942" i="1" s="1"/>
  <c r="I943" i="1"/>
  <c r="K943" i="1" s="1"/>
  <c r="I946" i="1"/>
  <c r="K946" i="1" s="1"/>
  <c r="I948" i="1"/>
  <c r="K948" i="1" s="1"/>
  <c r="I950" i="1"/>
  <c r="K950" i="1" s="1"/>
  <c r="I951" i="1"/>
  <c r="K951" i="1" s="1"/>
  <c r="I953" i="1"/>
  <c r="K953" i="1" s="1"/>
  <c r="I954" i="1"/>
  <c r="K954" i="1" s="1"/>
  <c r="I956" i="1"/>
  <c r="K956" i="1" s="1"/>
  <c r="I957" i="1"/>
  <c r="K957" i="1" s="1"/>
  <c r="I958" i="1"/>
  <c r="K958" i="1" s="1"/>
  <c r="I959" i="1"/>
  <c r="K959" i="1" s="1"/>
  <c r="I960" i="1"/>
  <c r="K960" i="1" s="1"/>
  <c r="I961" i="1"/>
  <c r="K961" i="1" s="1"/>
  <c r="I962" i="1"/>
  <c r="K962" i="1" s="1"/>
  <c r="I963" i="1"/>
  <c r="K963" i="1" s="1"/>
  <c r="I964" i="1"/>
  <c r="K964" i="1" s="1"/>
  <c r="I965" i="1"/>
  <c r="K965" i="1" s="1"/>
  <c r="I968" i="1"/>
  <c r="K968" i="1" s="1"/>
  <c r="I969" i="1"/>
  <c r="K969" i="1" s="1"/>
  <c r="I970" i="1"/>
  <c r="K970" i="1" s="1"/>
  <c r="I971" i="1"/>
  <c r="K971" i="1" s="1"/>
  <c r="I972" i="1"/>
  <c r="K972" i="1" s="1"/>
  <c r="I973" i="1"/>
  <c r="K973" i="1" s="1"/>
  <c r="I974" i="1"/>
  <c r="K974" i="1" s="1"/>
  <c r="I975" i="1"/>
  <c r="K975" i="1" s="1"/>
  <c r="I976" i="1"/>
  <c r="K976" i="1" s="1"/>
  <c r="I977" i="1"/>
  <c r="K977" i="1" s="1"/>
  <c r="I978" i="1"/>
  <c r="K978" i="1" s="1"/>
  <c r="I979" i="1"/>
  <c r="K979" i="1" s="1"/>
  <c r="I980" i="1"/>
  <c r="K980" i="1" s="1"/>
  <c r="I981" i="1"/>
  <c r="K981" i="1" s="1"/>
  <c r="I986" i="1"/>
  <c r="K986" i="1" s="1"/>
  <c r="I987" i="1"/>
  <c r="K987" i="1" s="1"/>
  <c r="I989" i="1"/>
  <c r="K989" i="1" s="1"/>
  <c r="I990" i="1"/>
  <c r="K990" i="1" s="1"/>
  <c r="I991" i="1"/>
  <c r="K991" i="1" s="1"/>
  <c r="I992" i="1"/>
  <c r="K992" i="1" s="1"/>
  <c r="I993" i="1"/>
  <c r="K993" i="1" s="1"/>
  <c r="I994" i="1"/>
  <c r="K994" i="1" s="1"/>
  <c r="I995" i="1"/>
  <c r="K995" i="1" s="1"/>
  <c r="I997" i="1"/>
  <c r="K997" i="1" s="1"/>
  <c r="I998" i="1"/>
  <c r="K998" i="1" s="1"/>
  <c r="I999" i="1"/>
  <c r="K999" i="1" s="1"/>
  <c r="I1000" i="1"/>
  <c r="K1000" i="1" s="1"/>
  <c r="I1001" i="1"/>
  <c r="K1001" i="1" s="1"/>
  <c r="I1002" i="1"/>
  <c r="K1002" i="1" s="1"/>
  <c r="I1003" i="1"/>
  <c r="K1003" i="1" s="1"/>
  <c r="I1004" i="1"/>
  <c r="K1004" i="1" s="1"/>
  <c r="I1005" i="1"/>
  <c r="K1005" i="1" s="1"/>
  <c r="I1006" i="1"/>
  <c r="K1006" i="1" s="1"/>
  <c r="I1007" i="1"/>
  <c r="K1007" i="1" s="1"/>
  <c r="I1009" i="1"/>
  <c r="K1009" i="1" s="1"/>
  <c r="I1010" i="1"/>
  <c r="K1010" i="1" s="1"/>
  <c r="I1011" i="1"/>
  <c r="K1011" i="1" s="1"/>
  <c r="I1012" i="1"/>
  <c r="K1012" i="1" s="1"/>
  <c r="I1013" i="1"/>
  <c r="K1013" i="1" s="1"/>
  <c r="I1014" i="1"/>
  <c r="K1014" i="1" s="1"/>
  <c r="I1015" i="1"/>
  <c r="K1015" i="1" s="1"/>
  <c r="I1016" i="1"/>
  <c r="K1016" i="1" s="1"/>
  <c r="I1017" i="1"/>
  <c r="K1017" i="1" s="1"/>
  <c r="I1018" i="1"/>
  <c r="K1018" i="1" s="1"/>
  <c r="I1020" i="1"/>
  <c r="K1020" i="1" s="1"/>
  <c r="I1022" i="1"/>
  <c r="K1022" i="1" s="1"/>
  <c r="I1023" i="1"/>
  <c r="K1023" i="1" s="1"/>
  <c r="I1024" i="1"/>
  <c r="K1024" i="1" s="1"/>
  <c r="I1025" i="1"/>
  <c r="K1025" i="1" s="1"/>
  <c r="I1026" i="1"/>
  <c r="K1026" i="1" s="1"/>
  <c r="I1027" i="1"/>
  <c r="K1027" i="1" s="1"/>
  <c r="I1028" i="1"/>
  <c r="K1028" i="1" s="1"/>
  <c r="I1031" i="1"/>
  <c r="K1031" i="1" s="1"/>
  <c r="I1032" i="1"/>
  <c r="K1032" i="1" s="1"/>
  <c r="I1034" i="1"/>
  <c r="K1034" i="1" s="1"/>
  <c r="I1035" i="1"/>
  <c r="K1035" i="1" s="1"/>
  <c r="I1036" i="1"/>
  <c r="K1036" i="1" s="1"/>
  <c r="I1037" i="1"/>
  <c r="K1037" i="1" s="1"/>
  <c r="I1038" i="1"/>
  <c r="K1038" i="1" s="1"/>
  <c r="I1040" i="1"/>
  <c r="K1040" i="1" s="1"/>
  <c r="I1041" i="1"/>
  <c r="K1041" i="1" s="1"/>
  <c r="I1042" i="1"/>
  <c r="K1042" i="1" s="1"/>
  <c r="I1043" i="1"/>
  <c r="K1043" i="1" s="1"/>
  <c r="I1044" i="1"/>
  <c r="K1044" i="1" s="1"/>
  <c r="I1045" i="1"/>
  <c r="K1045" i="1" s="1"/>
  <c r="I1047" i="1"/>
  <c r="K1047" i="1" s="1"/>
  <c r="I1048" i="1"/>
  <c r="K1048" i="1" s="1"/>
  <c r="I1049" i="1"/>
  <c r="K1049" i="1" s="1"/>
  <c r="I1050" i="1"/>
  <c r="K1050" i="1" s="1"/>
  <c r="I1051" i="1"/>
  <c r="K1051" i="1" s="1"/>
  <c r="I1052" i="1"/>
  <c r="K1052" i="1" s="1"/>
  <c r="I1053" i="1"/>
  <c r="K1053" i="1" s="1"/>
  <c r="I1054" i="1"/>
  <c r="K1054" i="1" s="1"/>
  <c r="I1055" i="1"/>
  <c r="K1055" i="1" s="1"/>
  <c r="I1056" i="1"/>
  <c r="K1056" i="1" s="1"/>
  <c r="I1057" i="1"/>
  <c r="K1057" i="1" s="1"/>
  <c r="I1059" i="1"/>
  <c r="K1059" i="1" s="1"/>
  <c r="I1061" i="1"/>
  <c r="K1061" i="1" s="1"/>
  <c r="I1062" i="1"/>
  <c r="K1062" i="1" s="1"/>
  <c r="I1064" i="1"/>
  <c r="K1064" i="1" s="1"/>
  <c r="I1065" i="1"/>
  <c r="K1065" i="1" s="1"/>
  <c r="I1066" i="1"/>
  <c r="K1066" i="1" s="1"/>
  <c r="I1067" i="1"/>
  <c r="K1067" i="1" s="1"/>
  <c r="I1069" i="1"/>
  <c r="K1069" i="1" s="1"/>
  <c r="I1071" i="1"/>
  <c r="K1071" i="1" s="1"/>
  <c r="I1072" i="1"/>
  <c r="K1072" i="1" s="1"/>
  <c r="I1073" i="1"/>
  <c r="K1073" i="1" s="1"/>
  <c r="I1074" i="1"/>
  <c r="K1074" i="1" s="1"/>
  <c r="I1075" i="1"/>
  <c r="K1075" i="1" s="1"/>
  <c r="I1076" i="1"/>
  <c r="K1076" i="1" s="1"/>
  <c r="I1077" i="1"/>
  <c r="K1077" i="1" s="1"/>
  <c r="I1078" i="1"/>
  <c r="K1078" i="1" s="1"/>
  <c r="I1079" i="1"/>
  <c r="K1079" i="1" s="1"/>
  <c r="I1081" i="1"/>
  <c r="K1081" i="1" s="1"/>
  <c r="I1082" i="1"/>
  <c r="K1082" i="1" s="1"/>
  <c r="I1083" i="1"/>
  <c r="K1083" i="1" s="1"/>
  <c r="I1084" i="1"/>
  <c r="K1084" i="1" s="1"/>
  <c r="I1085" i="1"/>
  <c r="K1085" i="1" s="1"/>
  <c r="I1086" i="1"/>
  <c r="K1086" i="1" s="1"/>
  <c r="I1087" i="1"/>
  <c r="K1087" i="1" s="1"/>
  <c r="I1088" i="1"/>
  <c r="K1088" i="1" s="1"/>
  <c r="I1089" i="1"/>
  <c r="K1089" i="1" s="1"/>
  <c r="I1090" i="1"/>
  <c r="K1090" i="1" s="1"/>
  <c r="I1091" i="1"/>
  <c r="K1091" i="1" s="1"/>
  <c r="I1092" i="1"/>
  <c r="K1092" i="1" s="1"/>
  <c r="I1093" i="1"/>
  <c r="K1093" i="1" s="1"/>
  <c r="I1094" i="1"/>
  <c r="K1094" i="1" s="1"/>
  <c r="I1095" i="1"/>
  <c r="K1095" i="1" s="1"/>
  <c r="I1096" i="1"/>
  <c r="K1096" i="1" s="1"/>
  <c r="I1097" i="1"/>
  <c r="K1097" i="1" s="1"/>
  <c r="I1099" i="1"/>
  <c r="K1099" i="1" s="1"/>
  <c r="I1100" i="1"/>
  <c r="K1100" i="1" s="1"/>
  <c r="I1101" i="1"/>
  <c r="K1101" i="1" s="1"/>
  <c r="I1102" i="1"/>
  <c r="K1102" i="1" s="1"/>
  <c r="I1103" i="1"/>
  <c r="K1103" i="1" s="1"/>
  <c r="I1104" i="1"/>
  <c r="K1104" i="1" s="1"/>
  <c r="I1105" i="1"/>
  <c r="K1105" i="1" s="1"/>
  <c r="I1106" i="1"/>
  <c r="K1106" i="1" s="1"/>
  <c r="I1107" i="1"/>
  <c r="K1107" i="1" s="1"/>
  <c r="I1108" i="1"/>
  <c r="K1108" i="1" s="1"/>
  <c r="I1110" i="1"/>
  <c r="K1110" i="1" s="1"/>
  <c r="I1111" i="1"/>
  <c r="K1111" i="1" s="1"/>
  <c r="I1112" i="1"/>
  <c r="K1112" i="1" s="1"/>
  <c r="I1113" i="1"/>
  <c r="K1113" i="1" s="1"/>
  <c r="I1114" i="1"/>
  <c r="K1114" i="1" s="1"/>
  <c r="I1115" i="1"/>
  <c r="K1115" i="1" s="1"/>
  <c r="I1116" i="1"/>
  <c r="K1116" i="1" s="1"/>
  <c r="I1117" i="1"/>
  <c r="K1117" i="1" s="1"/>
  <c r="I1118" i="1"/>
  <c r="K1118" i="1" s="1"/>
  <c r="I1119" i="1"/>
  <c r="K1119" i="1" s="1"/>
  <c r="I1120" i="1"/>
  <c r="K1120" i="1" s="1"/>
  <c r="I1121" i="1"/>
  <c r="K1121" i="1" s="1"/>
  <c r="I1124" i="1"/>
  <c r="K1124" i="1" s="1"/>
  <c r="I1125" i="1"/>
  <c r="K1125" i="1" s="1"/>
  <c r="I1126" i="1"/>
  <c r="K1126" i="1" s="1"/>
  <c r="I1127" i="1"/>
  <c r="K1127" i="1" s="1"/>
  <c r="I1128" i="1"/>
  <c r="K1128" i="1" s="1"/>
  <c r="I1129" i="1"/>
  <c r="K1129" i="1" s="1"/>
  <c r="I1130" i="1"/>
  <c r="K1130" i="1" s="1"/>
  <c r="I1131" i="1"/>
  <c r="K1131" i="1" s="1"/>
  <c r="I1133" i="1"/>
  <c r="K1133" i="1" s="1"/>
  <c r="I1134" i="1"/>
  <c r="K1134" i="1" s="1"/>
  <c r="I1135" i="1"/>
  <c r="K1135" i="1" s="1"/>
  <c r="I1136" i="1"/>
  <c r="K1136" i="1" s="1"/>
  <c r="I1137" i="1"/>
  <c r="K1137" i="1" s="1"/>
  <c r="I1139" i="1"/>
  <c r="K1139" i="1" s="1"/>
  <c r="I1140" i="1"/>
  <c r="K1140" i="1" s="1"/>
  <c r="I1141" i="1"/>
  <c r="K1141" i="1" s="1"/>
  <c r="I1142" i="1"/>
  <c r="K1142" i="1" s="1"/>
  <c r="I1143" i="1"/>
  <c r="K1143" i="1" s="1"/>
  <c r="I1144" i="1"/>
  <c r="K1144" i="1" s="1"/>
  <c r="I1145" i="1"/>
  <c r="K1145" i="1" s="1"/>
  <c r="I1146" i="1"/>
  <c r="K1146" i="1" s="1"/>
  <c r="I1147" i="1"/>
  <c r="K1147" i="1" s="1"/>
  <c r="I1151" i="1"/>
  <c r="K1151" i="1" s="1"/>
  <c r="I1152" i="1"/>
  <c r="K1152" i="1" s="1"/>
  <c r="I1153" i="1"/>
  <c r="K1153" i="1" s="1"/>
  <c r="I1154" i="1"/>
  <c r="K1154" i="1" s="1"/>
  <c r="I1158" i="1"/>
  <c r="K1158" i="1" s="1"/>
  <c r="I1159" i="1"/>
  <c r="K1159" i="1" s="1"/>
  <c r="I1161" i="1"/>
  <c r="K1161" i="1" s="1"/>
  <c r="I1162" i="1"/>
  <c r="K1162" i="1" s="1"/>
  <c r="I1163" i="1"/>
  <c r="K1163" i="1" s="1"/>
  <c r="I1164" i="1"/>
  <c r="K1164" i="1" s="1"/>
  <c r="I1165" i="1"/>
  <c r="K1165" i="1" s="1"/>
  <c r="I1166" i="1"/>
  <c r="K1166" i="1" s="1"/>
  <c r="I1169" i="1"/>
  <c r="K1169" i="1" s="1"/>
  <c r="I1170" i="1"/>
  <c r="K1170" i="1" s="1"/>
  <c r="I1171" i="1"/>
  <c r="K1171" i="1" s="1"/>
  <c r="I1174" i="1"/>
  <c r="K1174" i="1" s="1"/>
  <c r="I1175" i="1"/>
  <c r="K1175" i="1" s="1"/>
  <c r="I1176" i="1"/>
  <c r="K1176" i="1" s="1"/>
  <c r="I1177" i="1"/>
  <c r="K1177" i="1" s="1"/>
  <c r="I1178" i="1"/>
  <c r="K1178" i="1" s="1"/>
  <c r="I1179" i="1"/>
  <c r="K1179" i="1" s="1"/>
  <c r="I1181" i="1"/>
  <c r="K1181" i="1" s="1"/>
  <c r="I1182" i="1"/>
  <c r="K1182" i="1" s="1"/>
  <c r="I1183" i="1"/>
  <c r="K1183" i="1" s="1"/>
  <c r="I1184" i="1"/>
  <c r="K1184" i="1" s="1"/>
  <c r="I1185" i="1"/>
  <c r="K1185" i="1" s="1"/>
  <c r="I1186" i="1"/>
  <c r="K1186" i="1" s="1"/>
  <c r="I1187" i="1"/>
  <c r="K1187" i="1" s="1"/>
  <c r="I1188" i="1"/>
  <c r="K1188" i="1" s="1"/>
  <c r="I1189" i="1"/>
  <c r="K1189" i="1" s="1"/>
  <c r="I1191" i="1"/>
  <c r="K1191" i="1" s="1"/>
  <c r="I1192" i="1"/>
  <c r="K1192" i="1" s="1"/>
  <c r="I1193" i="1"/>
  <c r="K1193" i="1" s="1"/>
  <c r="I1194" i="1"/>
  <c r="K1194" i="1" s="1"/>
  <c r="I1195" i="1"/>
  <c r="K1195" i="1" s="1"/>
  <c r="I1196" i="1"/>
  <c r="K1196" i="1" s="1"/>
  <c r="I1198" i="1"/>
  <c r="K1198" i="1" s="1"/>
  <c r="I1199" i="1"/>
  <c r="K1199" i="1" s="1"/>
  <c r="I1200" i="1"/>
  <c r="K1200" i="1" s="1"/>
  <c r="I1202" i="1"/>
  <c r="K1202" i="1" s="1"/>
  <c r="I1204" i="1"/>
  <c r="K1204" i="1" s="1"/>
  <c r="I1205" i="1"/>
  <c r="K1205" i="1" s="1"/>
  <c r="I1208" i="1"/>
  <c r="K1208" i="1" s="1"/>
  <c r="I1209" i="1"/>
  <c r="K1209" i="1" s="1"/>
  <c r="I1210" i="1"/>
  <c r="K1210" i="1" s="1"/>
  <c r="I1211" i="1"/>
  <c r="K1211" i="1" s="1"/>
  <c r="I1212" i="1"/>
  <c r="K1212" i="1" s="1"/>
  <c r="I1213" i="1"/>
  <c r="K1213" i="1" s="1"/>
  <c r="I1214" i="1"/>
  <c r="K1214" i="1" s="1"/>
  <c r="I1215" i="1"/>
  <c r="K1215" i="1" s="1"/>
  <c r="I1216" i="1"/>
  <c r="K1216" i="1" s="1"/>
  <c r="I1217" i="1"/>
  <c r="K1217" i="1" s="1"/>
  <c r="I1219" i="1"/>
  <c r="K1219" i="1" s="1"/>
  <c r="I1220" i="1"/>
  <c r="K1220" i="1" s="1"/>
  <c r="I1221" i="1"/>
  <c r="K1221" i="1" s="1"/>
  <c r="I1222" i="1"/>
  <c r="K1222" i="1" s="1"/>
  <c r="I1223" i="1"/>
  <c r="K1223" i="1" s="1"/>
  <c r="I1225" i="1"/>
  <c r="K1225" i="1" s="1"/>
  <c r="I1226" i="1"/>
  <c r="K1226" i="1" s="1"/>
  <c r="I1227" i="1"/>
  <c r="K1227" i="1" s="1"/>
  <c r="I1228" i="1"/>
  <c r="K1228" i="1" s="1"/>
  <c r="I1230" i="1"/>
  <c r="K1230" i="1" s="1"/>
  <c r="I1231" i="1"/>
  <c r="K1231" i="1" s="1"/>
  <c r="I1235" i="1"/>
  <c r="K1235" i="1" s="1"/>
  <c r="I1236" i="1"/>
  <c r="K1236" i="1" s="1"/>
  <c r="I1237" i="1"/>
  <c r="K1237" i="1" s="1"/>
  <c r="I1238" i="1"/>
  <c r="K1238" i="1" s="1"/>
  <c r="I1239" i="1"/>
  <c r="K1239" i="1" s="1"/>
  <c r="I1240" i="1"/>
  <c r="K1240" i="1" s="1"/>
  <c r="I1241" i="1"/>
  <c r="K1241" i="1" s="1"/>
  <c r="I1242" i="1"/>
  <c r="K1242" i="1" s="1"/>
  <c r="I1243" i="1"/>
  <c r="K1243" i="1" s="1"/>
  <c r="I1244" i="1"/>
  <c r="K1244" i="1" s="1"/>
  <c r="I1245" i="1"/>
  <c r="K1245" i="1" s="1"/>
  <c r="I1246" i="1"/>
  <c r="K1246" i="1" s="1"/>
  <c r="I1247" i="1"/>
  <c r="K1247" i="1" s="1"/>
  <c r="I1248" i="1"/>
  <c r="K1248" i="1" s="1"/>
  <c r="I1249" i="1"/>
  <c r="K1249" i="1" s="1"/>
  <c r="I1250" i="1"/>
  <c r="K1250" i="1" s="1"/>
  <c r="I1251" i="1"/>
  <c r="K1251" i="1" s="1"/>
  <c r="I1253" i="1"/>
  <c r="K1253" i="1" s="1"/>
  <c r="I1255" i="1"/>
  <c r="K1255" i="1" s="1"/>
  <c r="I1256" i="1"/>
  <c r="K1256" i="1" s="1"/>
  <c r="I1257" i="1"/>
  <c r="K1257" i="1" s="1"/>
  <c r="I1258" i="1"/>
  <c r="K1258" i="1" s="1"/>
  <c r="I1259" i="1"/>
  <c r="K1259" i="1" s="1"/>
  <c r="I1261" i="1"/>
  <c r="K1261" i="1" s="1"/>
  <c r="I1262" i="1"/>
  <c r="K1262" i="1" s="1"/>
  <c r="I1264" i="1"/>
  <c r="K1264" i="1" s="1"/>
  <c r="I1265" i="1"/>
  <c r="K1265" i="1" s="1"/>
  <c r="I1266" i="1"/>
  <c r="K1266" i="1" s="1"/>
  <c r="I1267" i="1"/>
  <c r="K1267" i="1" s="1"/>
  <c r="I1268" i="1"/>
  <c r="K1268" i="1" s="1"/>
  <c r="I1269" i="1"/>
  <c r="K1269" i="1" s="1"/>
  <c r="I1270" i="1"/>
  <c r="K1270" i="1" s="1"/>
  <c r="I1271" i="1"/>
  <c r="K1271" i="1" s="1"/>
  <c r="I1272" i="1"/>
  <c r="K1272" i="1" s="1"/>
  <c r="I1273" i="1"/>
  <c r="K1273" i="1" s="1"/>
  <c r="I1274" i="1"/>
  <c r="K1274" i="1" s="1"/>
  <c r="I1275" i="1"/>
  <c r="K1275" i="1" s="1"/>
  <c r="I1276" i="1"/>
  <c r="K1276" i="1" s="1"/>
  <c r="I1277" i="1"/>
  <c r="K1277" i="1" s="1"/>
  <c r="I1279" i="1"/>
  <c r="K1279" i="1" s="1"/>
  <c r="I1280" i="1"/>
  <c r="K1280" i="1" s="1"/>
  <c r="I1281" i="1"/>
  <c r="K1281" i="1" s="1"/>
  <c r="I1282" i="1"/>
  <c r="K1282" i="1" s="1"/>
  <c r="I1283" i="1"/>
  <c r="K1283" i="1" s="1"/>
  <c r="I1284" i="1"/>
  <c r="K1284" i="1" s="1"/>
  <c r="I1285" i="1"/>
  <c r="K1285" i="1" s="1"/>
  <c r="I1286" i="1"/>
  <c r="K1286" i="1" s="1"/>
  <c r="I1287" i="1"/>
  <c r="K1287" i="1" s="1"/>
  <c r="I1288" i="1"/>
  <c r="K1288" i="1" s="1"/>
  <c r="I1289" i="1"/>
  <c r="K1289" i="1" s="1"/>
  <c r="I1290" i="1"/>
  <c r="K1290" i="1" s="1"/>
  <c r="I1292" i="1"/>
  <c r="K1292" i="1" s="1"/>
  <c r="I1293" i="1"/>
  <c r="K1293" i="1" s="1"/>
  <c r="I1294" i="1"/>
  <c r="K1294" i="1" s="1"/>
  <c r="I1295" i="1"/>
  <c r="K1295" i="1" s="1"/>
  <c r="I1297" i="1"/>
  <c r="K1297" i="1" s="1"/>
  <c r="I1298" i="1"/>
  <c r="K1298" i="1" s="1"/>
  <c r="I1300" i="1"/>
  <c r="K1300" i="1" s="1"/>
  <c r="I1301" i="1"/>
  <c r="K1301" i="1" s="1"/>
  <c r="I1302" i="1"/>
  <c r="K1302" i="1" s="1"/>
  <c r="I1303" i="1"/>
  <c r="K1303" i="1" s="1"/>
  <c r="I1305" i="1"/>
  <c r="K1305" i="1" s="1"/>
  <c r="I1306" i="1"/>
  <c r="K1306" i="1" s="1"/>
  <c r="I1308" i="1"/>
  <c r="K1308" i="1" s="1"/>
  <c r="I1310" i="1"/>
  <c r="K1310" i="1" s="1"/>
  <c r="I1311" i="1"/>
  <c r="K1311" i="1" s="1"/>
  <c r="I1312" i="1"/>
  <c r="K1312" i="1" s="1"/>
  <c r="I1313" i="1"/>
  <c r="K1313" i="1" s="1"/>
  <c r="I1314" i="1"/>
  <c r="K1314" i="1" s="1"/>
  <c r="I1315" i="1"/>
  <c r="K1315" i="1" s="1"/>
  <c r="I1317" i="1"/>
  <c r="K1317" i="1" s="1"/>
  <c r="I1318" i="1"/>
  <c r="K1318" i="1" s="1"/>
  <c r="I1319" i="1"/>
  <c r="K1319" i="1" s="1"/>
  <c r="I1320" i="1"/>
  <c r="K1320" i="1" s="1"/>
  <c r="I1321" i="1"/>
  <c r="K1321" i="1" s="1"/>
  <c r="I1322" i="1"/>
  <c r="K1322" i="1" s="1"/>
  <c r="I1323" i="1"/>
  <c r="K1323" i="1" s="1"/>
  <c r="I1324" i="1"/>
  <c r="K1324" i="1" s="1"/>
  <c r="I1325" i="1"/>
  <c r="K1325" i="1" s="1"/>
  <c r="I1328" i="1"/>
  <c r="K1328" i="1" s="1"/>
  <c r="I1329" i="1"/>
  <c r="K1329" i="1" s="1"/>
  <c r="I1330" i="1"/>
  <c r="K1330" i="1" s="1"/>
  <c r="I1331" i="1"/>
  <c r="K1331" i="1" s="1"/>
  <c r="I1334" i="1"/>
  <c r="K1334" i="1" s="1"/>
  <c r="I1335" i="1"/>
  <c r="K1335" i="1" s="1"/>
  <c r="I1336" i="1"/>
  <c r="K1336" i="1" s="1"/>
  <c r="I1337" i="1"/>
  <c r="K1337" i="1" s="1"/>
  <c r="I1338" i="1"/>
  <c r="K1338" i="1" s="1"/>
  <c r="I1339" i="1"/>
  <c r="K1339" i="1" s="1"/>
  <c r="I1340" i="1"/>
  <c r="K1340" i="1" s="1"/>
  <c r="I1341" i="1"/>
  <c r="K1341" i="1" s="1"/>
  <c r="I1342" i="1"/>
  <c r="K1342" i="1" s="1"/>
  <c r="I1344" i="1"/>
  <c r="K1344" i="1" s="1"/>
  <c r="I1345" i="1"/>
  <c r="K1345" i="1" s="1"/>
  <c r="I1346" i="1"/>
  <c r="K1346" i="1" s="1"/>
  <c r="I1347" i="1"/>
  <c r="K1347" i="1" s="1"/>
  <c r="I1348" i="1"/>
  <c r="K1348" i="1" s="1"/>
  <c r="I1350" i="1"/>
  <c r="K1350" i="1" s="1"/>
  <c r="I1351" i="1"/>
  <c r="K1351" i="1" s="1"/>
  <c r="I1352" i="1"/>
  <c r="K1352" i="1" s="1"/>
  <c r="I1353" i="1"/>
  <c r="K1353" i="1" s="1"/>
  <c r="I1354" i="1"/>
  <c r="K1354" i="1" s="1"/>
  <c r="I1355" i="1"/>
  <c r="K1355" i="1" s="1"/>
  <c r="I1356" i="1"/>
  <c r="K1356" i="1" s="1"/>
  <c r="I1357" i="1"/>
  <c r="K1357" i="1" s="1"/>
  <c r="I1358" i="1"/>
  <c r="K1358" i="1" s="1"/>
  <c r="I1361" i="1"/>
  <c r="K1361" i="1" s="1"/>
  <c r="I1362" i="1"/>
  <c r="K1362" i="1" s="1"/>
  <c r="I1363" i="1"/>
  <c r="K1363" i="1" s="1"/>
  <c r="I1364" i="1"/>
  <c r="K1364" i="1" s="1"/>
  <c r="I1365" i="1"/>
  <c r="K1365" i="1" s="1"/>
  <c r="I1366" i="1"/>
  <c r="K1366" i="1" s="1"/>
  <c r="I1367" i="1"/>
  <c r="K1367" i="1" s="1"/>
  <c r="I1368" i="1"/>
  <c r="K1368" i="1" s="1"/>
  <c r="I1369" i="1"/>
  <c r="K1369" i="1" s="1"/>
  <c r="I1370" i="1"/>
  <c r="K1370" i="1" s="1"/>
  <c r="I1371" i="1"/>
  <c r="K1371" i="1" s="1"/>
  <c r="I1372" i="1"/>
  <c r="K1372" i="1" s="1"/>
  <c r="I1373" i="1"/>
  <c r="K1373" i="1" s="1"/>
  <c r="I1374" i="1"/>
  <c r="K1374" i="1" s="1"/>
  <c r="I1376" i="1"/>
  <c r="K1376" i="1" s="1"/>
  <c r="I1377" i="1"/>
  <c r="K1377" i="1" s="1"/>
  <c r="I1379" i="1"/>
  <c r="K1379" i="1" s="1"/>
  <c r="I1380" i="1"/>
  <c r="K1380" i="1" s="1"/>
  <c r="I1381" i="1"/>
  <c r="K1381" i="1" s="1"/>
  <c r="I1382" i="1"/>
  <c r="K1382" i="1" s="1"/>
  <c r="I1383" i="1"/>
  <c r="K1383" i="1" s="1"/>
  <c r="I1384" i="1"/>
  <c r="K1384" i="1" s="1"/>
  <c r="I1385" i="1"/>
  <c r="K1385" i="1" s="1"/>
  <c r="I1386" i="1"/>
  <c r="K1386" i="1" s="1"/>
  <c r="I1387" i="1"/>
  <c r="K1387" i="1" s="1"/>
  <c r="I1389" i="1"/>
  <c r="K1389" i="1" s="1"/>
  <c r="I1390" i="1"/>
  <c r="K1390" i="1" s="1"/>
  <c r="I1391" i="1"/>
  <c r="K1391" i="1" s="1"/>
  <c r="I1392" i="1"/>
  <c r="K1392" i="1" s="1"/>
  <c r="I1393" i="1"/>
  <c r="K1393" i="1" s="1"/>
  <c r="I1395" i="1"/>
  <c r="K1395" i="1" s="1"/>
  <c r="I1396" i="1"/>
  <c r="K1396" i="1" s="1"/>
  <c r="I1397" i="1"/>
  <c r="K1397" i="1" s="1"/>
  <c r="I1398" i="1"/>
  <c r="K1398" i="1" s="1"/>
  <c r="I1400" i="1"/>
  <c r="K1400" i="1" s="1"/>
  <c r="I1401" i="1"/>
  <c r="K1401" i="1" s="1"/>
  <c r="I1402" i="1"/>
  <c r="K1402" i="1" s="1"/>
  <c r="I1403" i="1"/>
  <c r="K1403" i="1" s="1"/>
  <c r="I1404" i="1"/>
  <c r="K1404" i="1" s="1"/>
  <c r="I1405" i="1"/>
  <c r="K1405" i="1" s="1"/>
  <c r="I1406" i="1"/>
  <c r="K1406" i="1" s="1"/>
  <c r="I1407" i="1"/>
  <c r="K1407" i="1" s="1"/>
  <c r="I1408" i="1"/>
  <c r="K1408" i="1" s="1"/>
  <c r="I1409" i="1"/>
  <c r="K1409" i="1" s="1"/>
  <c r="I1410" i="1"/>
  <c r="K1410" i="1" s="1"/>
  <c r="I1411" i="1"/>
  <c r="K1411" i="1" s="1"/>
  <c r="I1412" i="1"/>
  <c r="K1412" i="1" s="1"/>
  <c r="I1414" i="1"/>
  <c r="K1414" i="1" s="1"/>
  <c r="I1415" i="1"/>
  <c r="K1415" i="1" s="1"/>
  <c r="I1417" i="1"/>
  <c r="K1417" i="1" s="1"/>
  <c r="I1418" i="1"/>
  <c r="K1418" i="1" s="1"/>
  <c r="I1419" i="1"/>
  <c r="K1419" i="1" s="1"/>
  <c r="I1421" i="1"/>
  <c r="K1421" i="1" s="1"/>
  <c r="I1422" i="1"/>
  <c r="K1422" i="1" s="1"/>
  <c r="I1423" i="1"/>
  <c r="K1423" i="1" s="1"/>
  <c r="I1424" i="1"/>
  <c r="K1424" i="1" s="1"/>
  <c r="I1425" i="1"/>
  <c r="K1425" i="1" s="1"/>
  <c r="I1428" i="1"/>
  <c r="K1428" i="1" s="1"/>
  <c r="I1430" i="1"/>
  <c r="K1430" i="1" s="1"/>
  <c r="I1431" i="1"/>
  <c r="K1431" i="1" s="1"/>
  <c r="I1432" i="1"/>
  <c r="K1432" i="1" s="1"/>
  <c r="I1433" i="1"/>
  <c r="K1433" i="1" s="1"/>
  <c r="I1434" i="1"/>
  <c r="K1434" i="1" s="1"/>
  <c r="I1435" i="1"/>
  <c r="K1435" i="1" s="1"/>
  <c r="I1436" i="1"/>
  <c r="K1436" i="1" s="1"/>
  <c r="I1437" i="1"/>
  <c r="K1437" i="1" s="1"/>
  <c r="I1438" i="1"/>
  <c r="K1438" i="1" s="1"/>
  <c r="I1439" i="1"/>
  <c r="K1439" i="1" s="1"/>
  <c r="I1441" i="1"/>
  <c r="K1441" i="1" s="1"/>
  <c r="I1442" i="1"/>
  <c r="K1442" i="1" s="1"/>
  <c r="I1443" i="1"/>
  <c r="K1443" i="1" s="1"/>
  <c r="I1444" i="1"/>
  <c r="K1444" i="1" s="1"/>
  <c r="I1445" i="1"/>
  <c r="K1445" i="1" s="1"/>
  <c r="I1447" i="1"/>
  <c r="K1447" i="1" s="1"/>
  <c r="I1448" i="1"/>
  <c r="K1448" i="1" s="1"/>
  <c r="I1449" i="1"/>
  <c r="K1449" i="1" s="1"/>
  <c r="I1450" i="1"/>
  <c r="K1450" i="1" s="1"/>
  <c r="I1452" i="1"/>
  <c r="K1452" i="1" s="1"/>
  <c r="I1454" i="1"/>
  <c r="K1454" i="1" s="1"/>
  <c r="I1455" i="1"/>
  <c r="K1455" i="1" s="1"/>
  <c r="I1456" i="1"/>
  <c r="K1456" i="1" s="1"/>
  <c r="I1457" i="1"/>
  <c r="K1457" i="1" s="1"/>
  <c r="I1458" i="1"/>
  <c r="K1458" i="1" s="1"/>
  <c r="I1459" i="1"/>
  <c r="K1459" i="1" s="1"/>
  <c r="I1462" i="1"/>
  <c r="K1462" i="1" s="1"/>
  <c r="I1463" i="1"/>
  <c r="K1463" i="1" s="1"/>
  <c r="I1465" i="1"/>
  <c r="K1465" i="1" s="1"/>
  <c r="I1466" i="1"/>
  <c r="K1466" i="1" s="1"/>
  <c r="I1467" i="1"/>
  <c r="K1467" i="1" s="1"/>
  <c r="I1468" i="1"/>
  <c r="K1468" i="1" s="1"/>
  <c r="I1469" i="1"/>
  <c r="K1469" i="1" s="1"/>
  <c r="I1470" i="1"/>
  <c r="K1470" i="1" s="1"/>
  <c r="I1472" i="1"/>
  <c r="K1472" i="1" s="1"/>
  <c r="I1475" i="1"/>
  <c r="K1475" i="1" s="1"/>
  <c r="I1476" i="1"/>
  <c r="K1476" i="1" s="1"/>
  <c r="I1477" i="1"/>
  <c r="K1477" i="1" s="1"/>
  <c r="I1478" i="1"/>
  <c r="K1478" i="1" s="1"/>
  <c r="I1479" i="1"/>
  <c r="K1479" i="1" s="1"/>
  <c r="I1481" i="1"/>
  <c r="K1481" i="1" s="1"/>
  <c r="I1482" i="1"/>
  <c r="K1482" i="1" s="1"/>
  <c r="I1483" i="1"/>
  <c r="K1483" i="1" s="1"/>
  <c r="I1484" i="1"/>
  <c r="K1484" i="1" s="1"/>
  <c r="I1485" i="1"/>
  <c r="K1485" i="1" s="1"/>
  <c r="I1486" i="1"/>
  <c r="K1486" i="1" s="1"/>
  <c r="I1488" i="1"/>
  <c r="K1488" i="1" s="1"/>
  <c r="I1489" i="1"/>
  <c r="K1489" i="1" s="1"/>
  <c r="I1490" i="1"/>
  <c r="K1490" i="1" s="1"/>
  <c r="I1491" i="1"/>
  <c r="K1491" i="1" s="1"/>
  <c r="I1492" i="1"/>
  <c r="K1492" i="1" s="1"/>
  <c r="I1494" i="1"/>
  <c r="K1494" i="1" s="1"/>
  <c r="I1495" i="1"/>
  <c r="K1495" i="1" s="1"/>
  <c r="I1497" i="1"/>
  <c r="K1497" i="1" s="1"/>
  <c r="I1498" i="1"/>
  <c r="K1498" i="1" s="1"/>
  <c r="I1499" i="1"/>
  <c r="K1499" i="1" s="1"/>
  <c r="I1504" i="1"/>
  <c r="K1504" i="1" s="1"/>
  <c r="I1505" i="1"/>
  <c r="K1505" i="1" s="1"/>
  <c r="I1506" i="1"/>
  <c r="K1506" i="1" s="1"/>
  <c r="I1507" i="1"/>
  <c r="K1507" i="1" s="1"/>
  <c r="I1508" i="1"/>
  <c r="K1508" i="1" s="1"/>
  <c r="I1509" i="1"/>
  <c r="K1509" i="1" s="1"/>
  <c r="I1510" i="1"/>
  <c r="K1510" i="1" s="1"/>
  <c r="I1511" i="1"/>
  <c r="K1511" i="1" s="1"/>
  <c r="I1512" i="1"/>
  <c r="K1512" i="1" s="1"/>
  <c r="I1514" i="1"/>
  <c r="K1514" i="1" s="1"/>
  <c r="I1515" i="1"/>
  <c r="K1515" i="1" s="1"/>
  <c r="I1516" i="1"/>
  <c r="K1516" i="1" s="1"/>
  <c r="I1517" i="1"/>
  <c r="K1517" i="1" s="1"/>
  <c r="I1518" i="1"/>
  <c r="K1518" i="1" s="1"/>
  <c r="I1519" i="1"/>
  <c r="K1519" i="1" s="1"/>
  <c r="I1520" i="1"/>
  <c r="K1520" i="1" s="1"/>
  <c r="I1521" i="1"/>
  <c r="K1521" i="1" s="1"/>
  <c r="I1522" i="1"/>
  <c r="K1522" i="1" s="1"/>
  <c r="I1523" i="1"/>
  <c r="K1523" i="1" s="1"/>
  <c r="I1524" i="1"/>
  <c r="K1524" i="1" s="1"/>
  <c r="I1525" i="1"/>
  <c r="K1525" i="1" s="1"/>
  <c r="I1526" i="1"/>
  <c r="K1526" i="1" s="1"/>
  <c r="I1530" i="1"/>
  <c r="K1530" i="1" s="1"/>
  <c r="I1531" i="1"/>
  <c r="K1531" i="1" s="1"/>
  <c r="I1532" i="1"/>
  <c r="K1532" i="1" s="1"/>
  <c r="I1533" i="1"/>
  <c r="K1533" i="1" s="1"/>
  <c r="I1535" i="1"/>
  <c r="K1535" i="1" s="1"/>
  <c r="I1536" i="1"/>
  <c r="K1536" i="1" s="1"/>
  <c r="I1537" i="1"/>
  <c r="K1537" i="1" s="1"/>
  <c r="I1539" i="1"/>
  <c r="K1539" i="1" s="1"/>
  <c r="I1540" i="1"/>
  <c r="K1540" i="1" s="1"/>
  <c r="I1541" i="1"/>
  <c r="K1541" i="1" s="1"/>
  <c r="I1542" i="1"/>
  <c r="K1542" i="1" s="1"/>
  <c r="I1544" i="1"/>
  <c r="K1544" i="1" s="1"/>
  <c r="I1545" i="1"/>
  <c r="K1545" i="1" s="1"/>
  <c r="I1546" i="1"/>
  <c r="K1546" i="1" s="1"/>
  <c r="I1547" i="1"/>
  <c r="K1547" i="1" s="1"/>
  <c r="I1548" i="1"/>
  <c r="K1548" i="1" s="1"/>
  <c r="I1549" i="1"/>
  <c r="K1549" i="1" s="1"/>
  <c r="I1550" i="1"/>
  <c r="K1550" i="1" s="1"/>
  <c r="I1551" i="1"/>
  <c r="K1551" i="1" s="1"/>
  <c r="I1552" i="1"/>
  <c r="K1552" i="1" s="1"/>
  <c r="I1553" i="1"/>
  <c r="K1553" i="1" s="1"/>
  <c r="I1554" i="1"/>
  <c r="K1554" i="1" s="1"/>
  <c r="I1555" i="1"/>
  <c r="K1555" i="1" s="1"/>
  <c r="I1556" i="1"/>
  <c r="K1556" i="1" s="1"/>
  <c r="I1557" i="1"/>
  <c r="K1557" i="1" s="1"/>
  <c r="I1558" i="1"/>
  <c r="K1558" i="1" s="1"/>
  <c r="I1559" i="1"/>
  <c r="K1559" i="1" s="1"/>
  <c r="I1560" i="1"/>
  <c r="K1560" i="1" s="1"/>
  <c r="I1561" i="1"/>
  <c r="K1561" i="1" s="1"/>
  <c r="I1562" i="1"/>
  <c r="K1562" i="1" s="1"/>
  <c r="I1563" i="1"/>
  <c r="K1563" i="1" s="1"/>
  <c r="I1564" i="1"/>
  <c r="K1564" i="1" s="1"/>
  <c r="I1565" i="1"/>
  <c r="K1565" i="1" s="1"/>
  <c r="I1566" i="1"/>
  <c r="K1566" i="1" s="1"/>
  <c r="I1567" i="1"/>
  <c r="K1567" i="1" s="1"/>
  <c r="I1568" i="1"/>
  <c r="K1568" i="1" s="1"/>
  <c r="I1570" i="1"/>
  <c r="K1570" i="1" s="1"/>
  <c r="I1571" i="1"/>
  <c r="K1571" i="1" s="1"/>
  <c r="I1572" i="1"/>
  <c r="K1572" i="1" s="1"/>
  <c r="I1573" i="1"/>
  <c r="K1573" i="1" s="1"/>
  <c r="I1574" i="1"/>
  <c r="K1574" i="1" s="1"/>
  <c r="I1575" i="1"/>
  <c r="K1575" i="1" s="1"/>
  <c r="I1576" i="1"/>
  <c r="K1576" i="1" s="1"/>
  <c r="I1577" i="1"/>
  <c r="K1577" i="1" s="1"/>
  <c r="I1578" i="1"/>
  <c r="K1578" i="1" s="1"/>
  <c r="I1579" i="1"/>
  <c r="K1579" i="1" s="1"/>
  <c r="I1580" i="1"/>
  <c r="K1580" i="1" s="1"/>
  <c r="I1581" i="1"/>
  <c r="K1581" i="1" s="1"/>
  <c r="I1582" i="1"/>
  <c r="K1582" i="1" s="1"/>
  <c r="I1583" i="1"/>
  <c r="K1583" i="1" s="1"/>
  <c r="I1584" i="1"/>
  <c r="K1584" i="1" s="1"/>
  <c r="I1585" i="1"/>
  <c r="K1585" i="1" s="1"/>
  <c r="I1586" i="1"/>
  <c r="K1586" i="1" s="1"/>
  <c r="I1587" i="1"/>
  <c r="K1587" i="1" s="1"/>
  <c r="I1588" i="1"/>
  <c r="K1588" i="1" s="1"/>
  <c r="I1590" i="1"/>
  <c r="K1590" i="1" s="1"/>
  <c r="I1591" i="1"/>
  <c r="K1591" i="1" s="1"/>
  <c r="I1592" i="1"/>
  <c r="K1592" i="1" s="1"/>
  <c r="I1594" i="1"/>
  <c r="K1594" i="1" s="1"/>
  <c r="I1595" i="1"/>
  <c r="K1595" i="1" s="1"/>
  <c r="I1596" i="1"/>
  <c r="K1596" i="1" s="1"/>
  <c r="I1597" i="1"/>
  <c r="K1597" i="1" s="1"/>
  <c r="I1598" i="1"/>
  <c r="K1598" i="1" s="1"/>
  <c r="I1599" i="1"/>
  <c r="K1599" i="1" s="1"/>
  <c r="I1600" i="1"/>
  <c r="K1600" i="1" s="1"/>
  <c r="I1601" i="1"/>
  <c r="K1601" i="1" s="1"/>
  <c r="I1602" i="1"/>
  <c r="K1602" i="1" s="1"/>
  <c r="I1604" i="1"/>
  <c r="K1604" i="1" s="1"/>
  <c r="I1605" i="1"/>
  <c r="K1605" i="1" s="1"/>
  <c r="I1606" i="1"/>
  <c r="K1606" i="1" s="1"/>
  <c r="I1607" i="1"/>
  <c r="K1607" i="1" s="1"/>
  <c r="I1608" i="1"/>
  <c r="K1608" i="1" s="1"/>
  <c r="I1609" i="1"/>
  <c r="K1609" i="1" s="1"/>
  <c r="I1611" i="1"/>
  <c r="K1611" i="1" s="1"/>
  <c r="I1612" i="1"/>
  <c r="K1612" i="1" s="1"/>
  <c r="I1613" i="1"/>
  <c r="K1613" i="1" s="1"/>
  <c r="I1615" i="1"/>
  <c r="K1615" i="1" s="1"/>
  <c r="I1616" i="1"/>
  <c r="K1616" i="1" s="1"/>
  <c r="I1617" i="1"/>
  <c r="K1617" i="1" s="1"/>
  <c r="I1619" i="1"/>
  <c r="K1619" i="1" s="1"/>
  <c r="I1620" i="1"/>
  <c r="K1620" i="1" s="1"/>
  <c r="I1621" i="1"/>
  <c r="K1621" i="1" s="1"/>
  <c r="I1622" i="1"/>
  <c r="K1622" i="1" s="1"/>
  <c r="I1624" i="1"/>
  <c r="K1624" i="1" s="1"/>
  <c r="I1628" i="1"/>
  <c r="K1628" i="1" s="1"/>
  <c r="I1631" i="1"/>
  <c r="K1631" i="1" s="1"/>
  <c r="I1634" i="1"/>
  <c r="K1634" i="1" s="1"/>
  <c r="I1635" i="1"/>
  <c r="K1635" i="1" s="1"/>
  <c r="I1636" i="1"/>
  <c r="K1636" i="1" s="1"/>
  <c r="I1637" i="1"/>
  <c r="K1637" i="1" s="1"/>
  <c r="I1638" i="1"/>
  <c r="K1638" i="1" s="1"/>
  <c r="I1639" i="1"/>
  <c r="K1639" i="1" s="1"/>
  <c r="I1640" i="1"/>
  <c r="K1640" i="1" s="1"/>
  <c r="I1641" i="1"/>
  <c r="K1641" i="1" s="1"/>
  <c r="I1642" i="1"/>
  <c r="K1642" i="1" s="1"/>
  <c r="I1643" i="1"/>
  <c r="K1643" i="1" s="1"/>
  <c r="I1644" i="1"/>
  <c r="K1644" i="1" s="1"/>
  <c r="I1645" i="1"/>
  <c r="K1645" i="1" s="1"/>
  <c r="I1646" i="1"/>
  <c r="K1646" i="1" s="1"/>
  <c r="I1647" i="1"/>
  <c r="K1647" i="1" s="1"/>
  <c r="I1648" i="1"/>
  <c r="K1648" i="1" s="1"/>
  <c r="I1649" i="1"/>
  <c r="K1649" i="1" s="1"/>
  <c r="I1650" i="1"/>
  <c r="K1650" i="1" s="1"/>
  <c r="I1651" i="1"/>
  <c r="K1651" i="1" s="1"/>
  <c r="I1652" i="1"/>
  <c r="K1652" i="1" s="1"/>
  <c r="I1653" i="1"/>
  <c r="K1653" i="1" s="1"/>
  <c r="I1654" i="1"/>
  <c r="K1654" i="1" s="1"/>
  <c r="I1655" i="1"/>
  <c r="K1655" i="1" s="1"/>
  <c r="I1656" i="1"/>
  <c r="K1656" i="1" s="1"/>
  <c r="I1657" i="1"/>
  <c r="K1657" i="1" s="1"/>
  <c r="I1658" i="1"/>
  <c r="K1658" i="1" s="1"/>
  <c r="I1659" i="1"/>
  <c r="K1659" i="1" s="1"/>
  <c r="I1660" i="1"/>
  <c r="K1660" i="1" s="1"/>
  <c r="I1661" i="1"/>
  <c r="K1661" i="1" s="1"/>
  <c r="I1662" i="1"/>
  <c r="K1662" i="1" s="1"/>
  <c r="I1663" i="1"/>
  <c r="K1663" i="1" s="1"/>
  <c r="I1664" i="1"/>
  <c r="K1664" i="1" s="1"/>
  <c r="I1665" i="1"/>
  <c r="K1665" i="1" s="1"/>
  <c r="I1666" i="1"/>
  <c r="K1666" i="1" s="1"/>
  <c r="I1667" i="1"/>
  <c r="K1667" i="1" s="1"/>
  <c r="I1668" i="1"/>
  <c r="K1668" i="1" s="1"/>
  <c r="I1669" i="1"/>
  <c r="K1669" i="1" s="1"/>
  <c r="I1670" i="1"/>
  <c r="K1670" i="1" s="1"/>
  <c r="I1671" i="1"/>
  <c r="K1671" i="1" s="1"/>
  <c r="I1672" i="1"/>
  <c r="K1672" i="1" s="1"/>
  <c r="I1673" i="1"/>
  <c r="K1673" i="1" s="1"/>
  <c r="I1677" i="1"/>
  <c r="K1677" i="1" s="1"/>
  <c r="I1678" i="1"/>
  <c r="K1678" i="1" s="1"/>
  <c r="I1680" i="1"/>
  <c r="K1680" i="1" s="1"/>
  <c r="I1681" i="1"/>
  <c r="K1681" i="1" s="1"/>
  <c r="I1682" i="1"/>
  <c r="K1682" i="1" s="1"/>
  <c r="I1683" i="1"/>
  <c r="K1683" i="1" s="1"/>
  <c r="I1685" i="1"/>
  <c r="K1685" i="1" s="1"/>
  <c r="I1686" i="1"/>
  <c r="K1686" i="1" s="1"/>
  <c r="I1688" i="1"/>
  <c r="K1688" i="1" s="1"/>
  <c r="I1690" i="1"/>
  <c r="K1690" i="1" s="1"/>
  <c r="I1693" i="1"/>
  <c r="K1693" i="1" s="1"/>
  <c r="I1695" i="1"/>
  <c r="K1695" i="1" s="1"/>
  <c r="I1696" i="1"/>
  <c r="K1696" i="1" s="1"/>
  <c r="I1697" i="1"/>
  <c r="K1697" i="1" s="1"/>
  <c r="I1698" i="1"/>
  <c r="K1698" i="1" s="1"/>
  <c r="I1700" i="1"/>
  <c r="K1700" i="1" s="1"/>
  <c r="I1701" i="1"/>
  <c r="K1701" i="1" s="1"/>
  <c r="I1702" i="1"/>
  <c r="K1702" i="1" s="1"/>
  <c r="I1703" i="1"/>
  <c r="K1703" i="1" s="1"/>
  <c r="I1704" i="1"/>
  <c r="K1704" i="1" s="1"/>
  <c r="I1705" i="1"/>
  <c r="K1705" i="1" s="1"/>
  <c r="I1706" i="1"/>
  <c r="K1706" i="1" s="1"/>
  <c r="I1707" i="1"/>
  <c r="K1707" i="1" s="1"/>
  <c r="I1708" i="1"/>
  <c r="K1708" i="1" s="1"/>
  <c r="I1709" i="1"/>
  <c r="K1709" i="1" s="1"/>
  <c r="I1710" i="1"/>
  <c r="K1710" i="1" s="1"/>
  <c r="I1712" i="1"/>
  <c r="K1712" i="1" s="1"/>
  <c r="I1715" i="1"/>
  <c r="K1715" i="1" s="1"/>
  <c r="I1716" i="1"/>
  <c r="K1716" i="1" s="1"/>
  <c r="I1717" i="1"/>
  <c r="K1717" i="1" s="1"/>
  <c r="I1719" i="1"/>
  <c r="K1719" i="1" s="1"/>
  <c r="I1722" i="1"/>
  <c r="K1722" i="1" s="1"/>
  <c r="I1723" i="1"/>
  <c r="K1723" i="1" s="1"/>
  <c r="I1724" i="1"/>
  <c r="K1724" i="1" s="1"/>
  <c r="I1725" i="1"/>
  <c r="K1725" i="1" s="1"/>
  <c r="I1726" i="1"/>
  <c r="K1726" i="1" s="1"/>
  <c r="I1727" i="1"/>
  <c r="K1727" i="1" s="1"/>
  <c r="I1728" i="1"/>
  <c r="K1728" i="1" s="1"/>
  <c r="I1729" i="1"/>
  <c r="K1729" i="1" s="1"/>
  <c r="I1730" i="1"/>
  <c r="K1730" i="1" s="1"/>
  <c r="I1732" i="1"/>
  <c r="K1732" i="1" s="1"/>
  <c r="I1733" i="1"/>
  <c r="K1733" i="1" s="1"/>
  <c r="I1734" i="1"/>
  <c r="K1734" i="1" s="1"/>
  <c r="I1735" i="1"/>
  <c r="K1735" i="1" s="1"/>
  <c r="I1737" i="1"/>
  <c r="K1737" i="1" s="1"/>
  <c r="I1739" i="1"/>
  <c r="K1739" i="1" s="1"/>
  <c r="I1740" i="1"/>
  <c r="K1740" i="1" s="1"/>
  <c r="I1741" i="1"/>
  <c r="K1741" i="1" s="1"/>
  <c r="I1742" i="1"/>
  <c r="K1742" i="1" s="1"/>
  <c r="I1743" i="1"/>
  <c r="K1743" i="1" s="1"/>
  <c r="I1744" i="1"/>
  <c r="K1744" i="1" s="1"/>
  <c r="I1745" i="1"/>
  <c r="K1745" i="1" s="1"/>
  <c r="I1746" i="1"/>
  <c r="K1746" i="1" s="1"/>
  <c r="I1747" i="1"/>
  <c r="K1747" i="1" s="1"/>
  <c r="I1748" i="1"/>
  <c r="K1748" i="1" s="1"/>
  <c r="I1749" i="1"/>
  <c r="K1749" i="1" s="1"/>
  <c r="I1750" i="1"/>
  <c r="K1750" i="1" s="1"/>
  <c r="I1751" i="1"/>
  <c r="K1751" i="1" s="1"/>
  <c r="I1752" i="1"/>
  <c r="K1752" i="1" s="1"/>
  <c r="I1753" i="1"/>
  <c r="K1753" i="1" s="1"/>
  <c r="I1754" i="1"/>
  <c r="K1754" i="1" s="1"/>
  <c r="I1755" i="1"/>
  <c r="K1755" i="1" s="1"/>
  <c r="I1756" i="1"/>
  <c r="K1756" i="1" s="1"/>
  <c r="I1757" i="1"/>
  <c r="K1757" i="1" s="1"/>
  <c r="I1758" i="1"/>
  <c r="K1758" i="1" s="1"/>
  <c r="I1759" i="1"/>
  <c r="K1759" i="1" s="1"/>
  <c r="I1762" i="1"/>
  <c r="K1762" i="1" s="1"/>
  <c r="I1763" i="1"/>
  <c r="K1763" i="1" s="1"/>
  <c r="I1764" i="1"/>
  <c r="K1764" i="1" s="1"/>
  <c r="I1765" i="1"/>
  <c r="K1765" i="1" s="1"/>
  <c r="I1766" i="1"/>
  <c r="K1766" i="1" s="1"/>
  <c r="I1769" i="1"/>
  <c r="K1769" i="1" s="1"/>
  <c r="I1771" i="1"/>
  <c r="K1771" i="1" s="1"/>
  <c r="I1772" i="1"/>
  <c r="K1772" i="1" s="1"/>
  <c r="I1773" i="1"/>
  <c r="K1773" i="1" s="1"/>
  <c r="I1775" i="1"/>
  <c r="K1775" i="1" s="1"/>
  <c r="I1776" i="1"/>
  <c r="K1776" i="1" s="1"/>
  <c r="I1777" i="1"/>
  <c r="K1777" i="1" s="1"/>
  <c r="I1778" i="1"/>
  <c r="K1778" i="1" s="1"/>
  <c r="I1779" i="1"/>
  <c r="K1779" i="1" s="1"/>
  <c r="I1780" i="1"/>
  <c r="K1780" i="1" s="1"/>
  <c r="I1781" i="1"/>
  <c r="K1781" i="1" s="1"/>
  <c r="I1782" i="1"/>
  <c r="K1782" i="1" s="1"/>
  <c r="I1783" i="1"/>
  <c r="K1783" i="1" s="1"/>
  <c r="I1784" i="1"/>
  <c r="K1784" i="1" s="1"/>
  <c r="I1785" i="1"/>
  <c r="K1785" i="1" s="1"/>
  <c r="I1786" i="1"/>
  <c r="K1786" i="1" s="1"/>
  <c r="I1787" i="1"/>
  <c r="K1787" i="1" s="1"/>
  <c r="I1788" i="1"/>
  <c r="K1788" i="1" s="1"/>
  <c r="I1792" i="1"/>
  <c r="K1792" i="1" s="1"/>
  <c r="I1794" i="1"/>
  <c r="K1794" i="1" s="1"/>
  <c r="I1795" i="1"/>
  <c r="K1795" i="1" s="1"/>
  <c r="I1796" i="1"/>
  <c r="K1796" i="1" s="1"/>
  <c r="I1797" i="1"/>
  <c r="K1797" i="1" s="1"/>
  <c r="I1798" i="1"/>
  <c r="K1798" i="1" s="1"/>
  <c r="I1799" i="1"/>
  <c r="K1799" i="1" s="1"/>
  <c r="I1800" i="1"/>
  <c r="K1800" i="1" s="1"/>
  <c r="I1801" i="1"/>
  <c r="K1801" i="1" s="1"/>
  <c r="I1802" i="1"/>
  <c r="K1802" i="1" s="1"/>
  <c r="I1803" i="1"/>
  <c r="K1803" i="1" s="1"/>
  <c r="I1804" i="1"/>
  <c r="K1804" i="1" s="1"/>
  <c r="I1805" i="1"/>
  <c r="K1805" i="1" s="1"/>
  <c r="I1806" i="1"/>
  <c r="K1806" i="1" s="1"/>
  <c r="I1807" i="1"/>
  <c r="K1807" i="1" s="1"/>
  <c r="I1808" i="1"/>
  <c r="K1808" i="1" s="1"/>
  <c r="I1809" i="1"/>
  <c r="K1809" i="1" s="1"/>
  <c r="I1810" i="1"/>
  <c r="K1810" i="1" s="1"/>
  <c r="I1811" i="1"/>
  <c r="K1811" i="1" s="1"/>
  <c r="I1812" i="1"/>
  <c r="K1812" i="1" s="1"/>
  <c r="I1813" i="1"/>
  <c r="K1813" i="1" s="1"/>
  <c r="I1814" i="1"/>
  <c r="K1814" i="1" s="1"/>
  <c r="I1815" i="1"/>
  <c r="K1815" i="1" s="1"/>
  <c r="I1816" i="1"/>
  <c r="K1816" i="1" s="1"/>
  <c r="I1817" i="1"/>
  <c r="K1817" i="1" s="1"/>
  <c r="I1818" i="1"/>
  <c r="K1818" i="1" s="1"/>
  <c r="I1819" i="1"/>
  <c r="K1819" i="1" s="1"/>
  <c r="I1820" i="1"/>
  <c r="K1820" i="1" s="1"/>
  <c r="I1821" i="1"/>
  <c r="K1821" i="1" s="1"/>
  <c r="I1822" i="1"/>
  <c r="K1822" i="1" s="1"/>
  <c r="I1823" i="1"/>
  <c r="K1823" i="1" s="1"/>
  <c r="I1824" i="1"/>
  <c r="K1824" i="1" s="1"/>
  <c r="I1825" i="1"/>
  <c r="K1825" i="1" s="1"/>
  <c r="I1826" i="1"/>
  <c r="K1826" i="1" s="1"/>
  <c r="I1829" i="1"/>
  <c r="K1829" i="1" s="1"/>
  <c r="I1831" i="1"/>
  <c r="K1831" i="1" s="1"/>
  <c r="I1832" i="1"/>
  <c r="K1832" i="1" s="1"/>
  <c r="I1833" i="1"/>
  <c r="K1833" i="1" s="1"/>
  <c r="I1834" i="1"/>
  <c r="K1834" i="1" s="1"/>
  <c r="I1836" i="1"/>
  <c r="K1836" i="1" s="1"/>
  <c r="I1838" i="1"/>
  <c r="K1838" i="1" s="1"/>
  <c r="I1839" i="1"/>
  <c r="K1839" i="1" s="1"/>
  <c r="I1840" i="1"/>
  <c r="K1840" i="1" s="1"/>
  <c r="I1842" i="1"/>
  <c r="K1842" i="1" s="1"/>
  <c r="I1843" i="1"/>
  <c r="K1843" i="1" s="1"/>
  <c r="I1844" i="1"/>
  <c r="K1844" i="1" s="1"/>
  <c r="I1845" i="1"/>
  <c r="K1845" i="1" s="1"/>
  <c r="I1846" i="1"/>
  <c r="K1846" i="1" s="1"/>
  <c r="I1847" i="1"/>
  <c r="K1847" i="1" s="1"/>
  <c r="I1848" i="1"/>
  <c r="K1848" i="1" s="1"/>
  <c r="I1850" i="1"/>
  <c r="K1850" i="1" s="1"/>
  <c r="I1851" i="1"/>
  <c r="K1851" i="1" s="1"/>
  <c r="I1852" i="1"/>
  <c r="K1852" i="1" s="1"/>
  <c r="I1853" i="1"/>
  <c r="K1853" i="1" s="1"/>
  <c r="I1854" i="1"/>
  <c r="K1854" i="1" s="1"/>
  <c r="I1855" i="1"/>
  <c r="K1855" i="1" s="1"/>
  <c r="I1856" i="1"/>
  <c r="K1856" i="1" s="1"/>
  <c r="I1857" i="1"/>
  <c r="K1857" i="1" s="1"/>
  <c r="I1858" i="1"/>
  <c r="K1858" i="1" s="1"/>
  <c r="I1859" i="1"/>
  <c r="K1859" i="1" s="1"/>
  <c r="I1861" i="1"/>
  <c r="K1861" i="1" s="1"/>
  <c r="I1862" i="1"/>
  <c r="K1862" i="1" s="1"/>
  <c r="I1863" i="1"/>
  <c r="K1863" i="1" s="1"/>
  <c r="I1864" i="1"/>
  <c r="K1864" i="1" s="1"/>
  <c r="I1865" i="1"/>
  <c r="K1865" i="1" s="1"/>
  <c r="I1867" i="1"/>
  <c r="K1867" i="1" s="1"/>
  <c r="I1868" i="1"/>
  <c r="K1868" i="1" s="1"/>
  <c r="I1870" i="1"/>
  <c r="K1870" i="1" s="1"/>
  <c r="I1871" i="1"/>
  <c r="K1871" i="1" s="1"/>
  <c r="I1872" i="1"/>
  <c r="K1872" i="1" s="1"/>
  <c r="I1873" i="1"/>
  <c r="K1873" i="1" s="1"/>
  <c r="I1875" i="1"/>
  <c r="K1875" i="1" s="1"/>
  <c r="I1877" i="1"/>
  <c r="K1877" i="1" s="1"/>
  <c r="I1878" i="1"/>
  <c r="K1878" i="1" s="1"/>
  <c r="I1879" i="1"/>
  <c r="K1879" i="1" s="1"/>
  <c r="I1880" i="1"/>
  <c r="K1880" i="1" s="1"/>
  <c r="I1881" i="1"/>
  <c r="K1881" i="1" s="1"/>
  <c r="I1882" i="1"/>
  <c r="K1882" i="1" s="1"/>
  <c r="I1883" i="1"/>
  <c r="K1883" i="1" s="1"/>
  <c r="I1884" i="1"/>
  <c r="K1884" i="1" s="1"/>
  <c r="I1885" i="1"/>
  <c r="K1885" i="1" s="1"/>
  <c r="I1886" i="1"/>
  <c r="K1886" i="1" s="1"/>
  <c r="I1888" i="1"/>
  <c r="K1888" i="1" s="1"/>
  <c r="I1889" i="1"/>
  <c r="K1889" i="1" s="1"/>
  <c r="I1890" i="1"/>
  <c r="K1890" i="1" s="1"/>
  <c r="I1891" i="1"/>
  <c r="K1891" i="1" s="1"/>
  <c r="I1892" i="1"/>
  <c r="K1892" i="1" s="1"/>
  <c r="I1893" i="1"/>
  <c r="K1893" i="1" s="1"/>
  <c r="I1895" i="1"/>
  <c r="K1895" i="1" s="1"/>
  <c r="I1896" i="1"/>
  <c r="K1896" i="1" s="1"/>
  <c r="I1897" i="1"/>
  <c r="K1897" i="1" s="1"/>
  <c r="I1898" i="1"/>
  <c r="K1898" i="1" s="1"/>
  <c r="I1899" i="1"/>
  <c r="K1899" i="1" s="1"/>
  <c r="I1901" i="1"/>
  <c r="K1901" i="1" s="1"/>
  <c r="I1902" i="1"/>
  <c r="K1902" i="1" s="1"/>
  <c r="I1904" i="1"/>
  <c r="K1904" i="1" s="1"/>
  <c r="I1905" i="1"/>
  <c r="K1905" i="1" s="1"/>
  <c r="I1907" i="1"/>
  <c r="K1907" i="1" s="1"/>
  <c r="I1908" i="1"/>
  <c r="K1908" i="1" s="1"/>
  <c r="I1909" i="1"/>
  <c r="K1909" i="1" s="1"/>
  <c r="I1910" i="1"/>
  <c r="K1910" i="1" s="1"/>
  <c r="I1911" i="1"/>
  <c r="K1911" i="1" s="1"/>
  <c r="I1912" i="1"/>
  <c r="K1912" i="1" s="1"/>
  <c r="I1913" i="1"/>
  <c r="K1913" i="1" s="1"/>
  <c r="I1914" i="1"/>
  <c r="K1914" i="1" s="1"/>
  <c r="I1915" i="1"/>
  <c r="K1915" i="1" s="1"/>
  <c r="I1916" i="1"/>
  <c r="K1916" i="1" s="1"/>
  <c r="I1918" i="1"/>
  <c r="K1918" i="1" s="1"/>
  <c r="I1919" i="1"/>
  <c r="K1919" i="1" s="1"/>
  <c r="I1920" i="1"/>
  <c r="K1920" i="1" s="1"/>
  <c r="I1922" i="1"/>
  <c r="K1922" i="1" s="1"/>
  <c r="I1923" i="1"/>
  <c r="K1923" i="1" s="1"/>
  <c r="I1924" i="1"/>
  <c r="K1924" i="1" s="1"/>
  <c r="I1925" i="1"/>
  <c r="K1925" i="1" s="1"/>
  <c r="I1926" i="1"/>
  <c r="K1926" i="1" s="1"/>
  <c r="I1927" i="1"/>
  <c r="K1927" i="1" s="1"/>
  <c r="I1928" i="1"/>
  <c r="K1928" i="1" s="1"/>
  <c r="I1929" i="1"/>
  <c r="K1929" i="1" s="1"/>
  <c r="I1930" i="1"/>
  <c r="K1930" i="1" s="1"/>
  <c r="I1931" i="1"/>
  <c r="K1931" i="1" s="1"/>
  <c r="I1932" i="1"/>
  <c r="K1932" i="1" s="1"/>
  <c r="I1934" i="1"/>
  <c r="K1934" i="1" s="1"/>
  <c r="I1935" i="1"/>
  <c r="K1935" i="1" s="1"/>
  <c r="I1937" i="1"/>
  <c r="K1937" i="1" s="1"/>
  <c r="I1938" i="1"/>
  <c r="K1938" i="1" s="1"/>
  <c r="I1939" i="1"/>
  <c r="K1939" i="1" s="1"/>
  <c r="I1940" i="1"/>
  <c r="K1940" i="1" s="1"/>
  <c r="I1941" i="1"/>
  <c r="K1941" i="1" s="1"/>
  <c r="I1942" i="1"/>
  <c r="K1942" i="1" s="1"/>
  <c r="I1943" i="1"/>
  <c r="K1943" i="1" s="1"/>
  <c r="I1944" i="1"/>
  <c r="K1944" i="1" s="1"/>
  <c r="I1945" i="1"/>
  <c r="K1945" i="1" s="1"/>
  <c r="I1946" i="1"/>
  <c r="K1946" i="1" s="1"/>
  <c r="I1947" i="1"/>
  <c r="K1947" i="1" s="1"/>
  <c r="I1949" i="1"/>
  <c r="K1949" i="1" s="1"/>
  <c r="I1950" i="1"/>
  <c r="K1950" i="1" s="1"/>
  <c r="I1951" i="1"/>
  <c r="K1951" i="1" s="1"/>
  <c r="I1952" i="1"/>
  <c r="K1952" i="1" s="1"/>
  <c r="I1953" i="1"/>
  <c r="K1953" i="1" s="1"/>
  <c r="I1954" i="1"/>
  <c r="K1954" i="1" s="1"/>
  <c r="I1955" i="1"/>
  <c r="K1955" i="1" s="1"/>
  <c r="I1956" i="1"/>
  <c r="K1956" i="1" s="1"/>
  <c r="I1957" i="1"/>
  <c r="K1957" i="1" s="1"/>
  <c r="I1959" i="1"/>
  <c r="K1959" i="1" s="1"/>
  <c r="I1960" i="1"/>
  <c r="K1960" i="1" s="1"/>
  <c r="I1963" i="1"/>
  <c r="K1963" i="1" s="1"/>
  <c r="I1964" i="1"/>
  <c r="K1964" i="1" s="1"/>
  <c r="I1965" i="1"/>
  <c r="K1965" i="1" s="1"/>
  <c r="I1966" i="1"/>
  <c r="K1966" i="1" s="1"/>
  <c r="I1967" i="1"/>
  <c r="K1967" i="1" s="1"/>
  <c r="I1968" i="1"/>
  <c r="K1968" i="1" s="1"/>
  <c r="I1969" i="1"/>
  <c r="K1969" i="1" s="1"/>
  <c r="I1970" i="1"/>
  <c r="K1970" i="1" s="1"/>
  <c r="I1971" i="1"/>
  <c r="K1971" i="1" s="1"/>
  <c r="I1972" i="1"/>
  <c r="K1972" i="1" s="1"/>
  <c r="I1973" i="1"/>
  <c r="K1973" i="1" s="1"/>
  <c r="I1974" i="1"/>
  <c r="K1974" i="1" s="1"/>
  <c r="I1975" i="1"/>
  <c r="K1975" i="1" s="1"/>
  <c r="I1976" i="1"/>
  <c r="K1976" i="1" s="1"/>
  <c r="I1978" i="1"/>
  <c r="K1978" i="1" s="1"/>
  <c r="I1979" i="1"/>
  <c r="K1979" i="1" s="1"/>
  <c r="I1980" i="1"/>
  <c r="K1980" i="1" s="1"/>
  <c r="I1981" i="1"/>
  <c r="K1981" i="1" s="1"/>
  <c r="I1982" i="1"/>
  <c r="K1982" i="1" s="1"/>
  <c r="I1983" i="1"/>
  <c r="K1983" i="1" s="1"/>
  <c r="I1984" i="1"/>
  <c r="K1984" i="1" s="1"/>
  <c r="I1985" i="1"/>
  <c r="K1985" i="1" s="1"/>
  <c r="I1986" i="1"/>
  <c r="K1986" i="1" s="1"/>
  <c r="I1987" i="1"/>
  <c r="K1987" i="1" s="1"/>
  <c r="I1989" i="1"/>
  <c r="K1989" i="1" s="1"/>
  <c r="I1990" i="1"/>
  <c r="K1990" i="1" s="1"/>
  <c r="I1991" i="1"/>
  <c r="K1991" i="1" s="1"/>
  <c r="I1992" i="1"/>
  <c r="K1992" i="1" s="1"/>
  <c r="I1993" i="1"/>
  <c r="K1993" i="1" s="1"/>
  <c r="I1994" i="1"/>
  <c r="K1994" i="1" s="1"/>
  <c r="I1996" i="1"/>
  <c r="K1996" i="1" s="1"/>
  <c r="I1997" i="1"/>
  <c r="K1997" i="1" s="1"/>
  <c r="I1998" i="1"/>
  <c r="K1998" i="1" s="1"/>
  <c r="I1999" i="1"/>
  <c r="K1999" i="1" s="1"/>
  <c r="I2000" i="1"/>
  <c r="K2000" i="1" s="1"/>
  <c r="I2001" i="1"/>
  <c r="K2001" i="1" s="1"/>
  <c r="I2003" i="1"/>
  <c r="K2003" i="1" s="1"/>
  <c r="I2004" i="1"/>
  <c r="K2004" i="1" s="1"/>
  <c r="I2005" i="1"/>
  <c r="K2005" i="1" s="1"/>
  <c r="I2006" i="1"/>
  <c r="K2006" i="1" s="1"/>
  <c r="I2007" i="1"/>
  <c r="K2007" i="1" s="1"/>
  <c r="I2008" i="1"/>
  <c r="K2008" i="1" s="1"/>
  <c r="I2009" i="1"/>
  <c r="K2009" i="1" s="1"/>
  <c r="I2010" i="1"/>
  <c r="K2010" i="1" s="1"/>
  <c r="I2011" i="1"/>
  <c r="K2011" i="1" s="1"/>
  <c r="I2012" i="1"/>
  <c r="K2012" i="1" s="1"/>
  <c r="I2013" i="1"/>
  <c r="K2013" i="1" s="1"/>
  <c r="I2014" i="1"/>
  <c r="K2014" i="1" s="1"/>
  <c r="I2015" i="1"/>
  <c r="K2015" i="1" s="1"/>
  <c r="I2016" i="1"/>
  <c r="K2016" i="1" s="1"/>
  <c r="I2017" i="1"/>
  <c r="K2017" i="1" s="1"/>
  <c r="I2018" i="1"/>
  <c r="K2018" i="1" s="1"/>
  <c r="I2020" i="1"/>
  <c r="K2020" i="1" s="1"/>
  <c r="I2021" i="1"/>
  <c r="K2021" i="1" s="1"/>
  <c r="I2022" i="1"/>
  <c r="K2022" i="1" s="1"/>
  <c r="I2023" i="1"/>
  <c r="K2023" i="1" s="1"/>
  <c r="I2024" i="1"/>
  <c r="K2024" i="1" s="1"/>
  <c r="I2026" i="1"/>
  <c r="K2026" i="1" s="1"/>
  <c r="I2029" i="1"/>
  <c r="K2029" i="1" s="1"/>
  <c r="I2030" i="1"/>
  <c r="K2030" i="1" s="1"/>
  <c r="I2031" i="1"/>
  <c r="K2031" i="1" s="1"/>
  <c r="I2032" i="1"/>
  <c r="K2032" i="1" s="1"/>
  <c r="I2033" i="1"/>
  <c r="K2033" i="1" s="1"/>
  <c r="I2036" i="1"/>
  <c r="K2036" i="1" s="1"/>
  <c r="I2038" i="1"/>
  <c r="K2038" i="1" s="1"/>
  <c r="I2039" i="1"/>
  <c r="K2039" i="1" s="1"/>
  <c r="I2041" i="1"/>
  <c r="K2041" i="1" s="1"/>
  <c r="I2042" i="1"/>
  <c r="K2042" i="1" s="1"/>
  <c r="I2043" i="1"/>
  <c r="K2043" i="1" s="1"/>
  <c r="I2044" i="1"/>
  <c r="K2044" i="1" s="1"/>
  <c r="I2045" i="1"/>
  <c r="K2045" i="1" s="1"/>
  <c r="I2046" i="1"/>
  <c r="K2046" i="1" s="1"/>
  <c r="I2047" i="1"/>
  <c r="K2047" i="1" s="1"/>
  <c r="I2048" i="1"/>
  <c r="K2048" i="1" s="1"/>
  <c r="I2050" i="1"/>
  <c r="K2050" i="1" s="1"/>
  <c r="I2051" i="1"/>
  <c r="K2051" i="1" s="1"/>
  <c r="I2052" i="1"/>
  <c r="K2052" i="1" s="1"/>
  <c r="I2053" i="1"/>
  <c r="K2053" i="1" s="1"/>
  <c r="I2054" i="1"/>
  <c r="K2054" i="1" s="1"/>
  <c r="I2055" i="1"/>
  <c r="K2055" i="1" s="1"/>
  <c r="I2056" i="1"/>
  <c r="K2056" i="1" s="1"/>
  <c r="I2058" i="1"/>
  <c r="K2058" i="1" s="1"/>
  <c r="I2059" i="1"/>
  <c r="K2059" i="1" s="1"/>
  <c r="I2060" i="1"/>
  <c r="K2060" i="1" s="1"/>
  <c r="I2061" i="1"/>
  <c r="K2061" i="1" s="1"/>
  <c r="I2062" i="1"/>
  <c r="K2062" i="1" s="1"/>
  <c r="I2063" i="1"/>
  <c r="K2063" i="1" s="1"/>
  <c r="I2064" i="1"/>
  <c r="K2064" i="1" s="1"/>
  <c r="I2067" i="1"/>
  <c r="K2067" i="1" s="1"/>
  <c r="I2068" i="1"/>
  <c r="K2068" i="1" s="1"/>
  <c r="I2069" i="1"/>
  <c r="K2069" i="1" s="1"/>
  <c r="I2071" i="1"/>
  <c r="K2071" i="1" s="1"/>
  <c r="I2072" i="1"/>
  <c r="K2072" i="1" s="1"/>
  <c r="I2073" i="1"/>
  <c r="K2073" i="1" s="1"/>
  <c r="I2074" i="1"/>
  <c r="K2074" i="1" s="1"/>
  <c r="I2075" i="1"/>
  <c r="K2075" i="1" s="1"/>
  <c r="I2077" i="1"/>
  <c r="K2077" i="1" s="1"/>
  <c r="I2079" i="1"/>
  <c r="K2079" i="1" s="1"/>
  <c r="I2080" i="1"/>
  <c r="K2080" i="1" s="1"/>
  <c r="I2081" i="1"/>
  <c r="K2081" i="1" s="1"/>
  <c r="I2082" i="1"/>
  <c r="K2082" i="1" s="1"/>
  <c r="I2083" i="1"/>
  <c r="K2083" i="1" s="1"/>
  <c r="I2084" i="1"/>
  <c r="K2084" i="1" s="1"/>
  <c r="I2085" i="1"/>
  <c r="K2085" i="1" s="1"/>
  <c r="I2086" i="1"/>
  <c r="K2086" i="1" s="1"/>
  <c r="I2089" i="1"/>
  <c r="K2089" i="1" s="1"/>
  <c r="I2090" i="1"/>
  <c r="K2090" i="1" s="1"/>
  <c r="I2091" i="1"/>
  <c r="K2091" i="1" s="1"/>
  <c r="I2093" i="1"/>
  <c r="K2093" i="1" s="1"/>
  <c r="I2094" i="1"/>
  <c r="K2094" i="1" s="1"/>
  <c r="I2095" i="1"/>
  <c r="K2095" i="1" s="1"/>
  <c r="I2097" i="1"/>
  <c r="K2097" i="1" s="1"/>
  <c r="I2098" i="1"/>
  <c r="K2098" i="1" s="1"/>
  <c r="I2099" i="1"/>
  <c r="K2099" i="1" s="1"/>
  <c r="I2100" i="1"/>
  <c r="K2100" i="1" s="1"/>
  <c r="I2102" i="1"/>
  <c r="K2102" i="1" s="1"/>
  <c r="I2103" i="1"/>
  <c r="K2103" i="1" s="1"/>
  <c r="I2104" i="1"/>
  <c r="K2104" i="1" s="1"/>
  <c r="I2105" i="1"/>
  <c r="K2105" i="1" s="1"/>
  <c r="I2106" i="1"/>
  <c r="K2106" i="1" s="1"/>
  <c r="I2108" i="1"/>
  <c r="K2108" i="1" s="1"/>
  <c r="I2110" i="1"/>
  <c r="K2110" i="1" s="1"/>
  <c r="I2111" i="1"/>
  <c r="K2111" i="1" s="1"/>
  <c r="I2112" i="1"/>
  <c r="K2112" i="1" s="1"/>
  <c r="I2113" i="1"/>
  <c r="K2113" i="1" s="1"/>
  <c r="I2114" i="1"/>
  <c r="K2114" i="1" s="1"/>
  <c r="I2115" i="1"/>
  <c r="K2115" i="1" s="1"/>
  <c r="I2116" i="1"/>
  <c r="K2116" i="1" s="1"/>
  <c r="I2117" i="1"/>
  <c r="K2117" i="1" s="1"/>
  <c r="I2118" i="1"/>
  <c r="K2118" i="1" s="1"/>
  <c r="I2120" i="1"/>
  <c r="K2120" i="1" s="1"/>
  <c r="I2121" i="1"/>
  <c r="K2121" i="1" s="1"/>
  <c r="I2124" i="1"/>
  <c r="K2124" i="1" s="1"/>
  <c r="I2125" i="1"/>
  <c r="K2125" i="1" s="1"/>
  <c r="I2126" i="1"/>
  <c r="K2126" i="1" s="1"/>
  <c r="I2127" i="1"/>
  <c r="K2127" i="1" s="1"/>
  <c r="I2128" i="1"/>
  <c r="K2128" i="1" s="1"/>
  <c r="I2129" i="1"/>
  <c r="K2129" i="1" s="1"/>
  <c r="I2130" i="1"/>
  <c r="K2130" i="1" s="1"/>
  <c r="I2131" i="1"/>
  <c r="K2131" i="1" s="1"/>
  <c r="I2132" i="1"/>
  <c r="K2132" i="1" s="1"/>
  <c r="I2135" i="1"/>
  <c r="K2135" i="1" s="1"/>
  <c r="I2136" i="1"/>
  <c r="K2136" i="1" s="1"/>
  <c r="I2138" i="1"/>
  <c r="K2138" i="1" s="1"/>
  <c r="I2139" i="1"/>
  <c r="K2139" i="1" s="1"/>
  <c r="I2140" i="1"/>
  <c r="K2140" i="1" s="1"/>
  <c r="I2141" i="1"/>
  <c r="K2141" i="1" s="1"/>
  <c r="I2142" i="1"/>
  <c r="K2142" i="1" s="1"/>
  <c r="I2143" i="1"/>
  <c r="K2143" i="1" s="1"/>
  <c r="I2144" i="1"/>
  <c r="K2144" i="1" s="1"/>
  <c r="I2146" i="1"/>
  <c r="K2146" i="1" s="1"/>
  <c r="I2147" i="1"/>
  <c r="K2147" i="1" s="1"/>
  <c r="I2148" i="1"/>
  <c r="K2148" i="1" s="1"/>
  <c r="I2149" i="1"/>
  <c r="K2149" i="1" s="1"/>
  <c r="I2150" i="1"/>
  <c r="K2150" i="1" s="1"/>
  <c r="I2151" i="1"/>
  <c r="K2151" i="1" s="1"/>
  <c r="I2152" i="1"/>
  <c r="K2152" i="1" s="1"/>
  <c r="I2153" i="1"/>
  <c r="K2153" i="1" s="1"/>
  <c r="I2155" i="1"/>
  <c r="K2155" i="1" s="1"/>
  <c r="I2156" i="1"/>
  <c r="K2156" i="1" s="1"/>
  <c r="I2157" i="1"/>
  <c r="K2157" i="1" s="1"/>
  <c r="I2158" i="1"/>
  <c r="K2158" i="1" s="1"/>
  <c r="I2159" i="1"/>
  <c r="K2159" i="1" s="1"/>
  <c r="I2160" i="1"/>
  <c r="K2160" i="1" s="1"/>
  <c r="I2161" i="1"/>
  <c r="K2161" i="1" s="1"/>
  <c r="I2162" i="1"/>
  <c r="K2162" i="1" s="1"/>
  <c r="I2163" i="1"/>
  <c r="K2163" i="1" s="1"/>
  <c r="I2164" i="1"/>
  <c r="K2164" i="1" s="1"/>
  <c r="I2165" i="1"/>
  <c r="K2165" i="1" s="1"/>
  <c r="I2166" i="1"/>
  <c r="K2166" i="1" s="1"/>
  <c r="I2167" i="1"/>
  <c r="K2167" i="1" s="1"/>
  <c r="I2169" i="1"/>
  <c r="K2169" i="1" s="1"/>
  <c r="I2170" i="1"/>
  <c r="K2170" i="1" s="1"/>
  <c r="I2172" i="1"/>
  <c r="K2172" i="1" s="1"/>
  <c r="I2173" i="1"/>
  <c r="K2173" i="1" s="1"/>
  <c r="I2174" i="1"/>
  <c r="K2174" i="1" s="1"/>
  <c r="I2175" i="1"/>
  <c r="K2175" i="1" s="1"/>
  <c r="I2176" i="1"/>
  <c r="K2176" i="1" s="1"/>
  <c r="I2177" i="1"/>
  <c r="K2177" i="1" s="1"/>
  <c r="I2178" i="1"/>
  <c r="K2178" i="1" s="1"/>
  <c r="I2179" i="1"/>
  <c r="K2179" i="1" s="1"/>
  <c r="I2180" i="1"/>
  <c r="K2180" i="1" s="1"/>
  <c r="I2181" i="1"/>
  <c r="K2181" i="1" s="1"/>
  <c r="I2182" i="1"/>
  <c r="K2182" i="1" s="1"/>
  <c r="I2183" i="1"/>
  <c r="K2183" i="1" s="1"/>
  <c r="I2184" i="1"/>
  <c r="K2184" i="1" s="1"/>
  <c r="I2185" i="1"/>
  <c r="K2185" i="1" s="1"/>
  <c r="I2186" i="1"/>
  <c r="K2186" i="1" s="1"/>
  <c r="I2187" i="1"/>
  <c r="K2187" i="1" s="1"/>
  <c r="I2188" i="1"/>
  <c r="K2188" i="1" s="1"/>
  <c r="I2189" i="1"/>
  <c r="K2189" i="1" s="1"/>
  <c r="I2190" i="1"/>
  <c r="K2190" i="1" s="1"/>
  <c r="I2191" i="1"/>
  <c r="K2191" i="1" s="1"/>
  <c r="I2192" i="1"/>
  <c r="K2192" i="1" s="1"/>
  <c r="I2193" i="1"/>
  <c r="K2193" i="1" s="1"/>
  <c r="I2194" i="1"/>
  <c r="K2194" i="1" s="1"/>
  <c r="I2195" i="1"/>
  <c r="K2195" i="1" s="1"/>
  <c r="I2196" i="1"/>
  <c r="K2196" i="1" s="1"/>
  <c r="I2197" i="1"/>
  <c r="K2197" i="1" s="1"/>
  <c r="I2198" i="1"/>
  <c r="K2198" i="1" s="1"/>
  <c r="I2199" i="1"/>
  <c r="K2199" i="1" s="1"/>
  <c r="I2200" i="1"/>
  <c r="K2200" i="1" s="1"/>
  <c r="I2201" i="1"/>
  <c r="K2201" i="1" s="1"/>
  <c r="I2202" i="1"/>
  <c r="K2202" i="1" s="1"/>
  <c r="I2204" i="1"/>
  <c r="K2204" i="1" s="1"/>
  <c r="I2205" i="1"/>
  <c r="K2205" i="1" s="1"/>
  <c r="I2206" i="1"/>
  <c r="K2206" i="1" s="1"/>
  <c r="I2207" i="1"/>
  <c r="K2207" i="1" s="1"/>
  <c r="I2208" i="1"/>
  <c r="K2208" i="1" s="1"/>
  <c r="I2209" i="1"/>
  <c r="K2209" i="1" s="1"/>
  <c r="I2210" i="1"/>
  <c r="K2210" i="1" s="1"/>
  <c r="I2211" i="1"/>
  <c r="K2211" i="1" s="1"/>
  <c r="I2212" i="1"/>
  <c r="K2212" i="1" s="1"/>
  <c r="I2213" i="1"/>
  <c r="K2213" i="1" s="1"/>
  <c r="I2214" i="1"/>
  <c r="K2214" i="1" s="1"/>
  <c r="I2215" i="1"/>
  <c r="K2215" i="1" s="1"/>
  <c r="I2216" i="1"/>
  <c r="K2216" i="1" s="1"/>
  <c r="I2217" i="1"/>
  <c r="K2217" i="1" s="1"/>
  <c r="I2218" i="1"/>
  <c r="K2218" i="1" s="1"/>
  <c r="I2219" i="1"/>
  <c r="K2219" i="1" s="1"/>
  <c r="I2220" i="1"/>
  <c r="K2220" i="1" s="1"/>
  <c r="I2221" i="1"/>
  <c r="K2221" i="1" s="1"/>
  <c r="I2223" i="1"/>
  <c r="K2223" i="1" s="1"/>
  <c r="I2224" i="1"/>
  <c r="K2224" i="1" s="1"/>
  <c r="I2225" i="1"/>
  <c r="K2225" i="1" s="1"/>
  <c r="I2226" i="1"/>
  <c r="K2226" i="1" s="1"/>
  <c r="I2227" i="1"/>
  <c r="K2227" i="1" s="1"/>
  <c r="I2228" i="1"/>
  <c r="K2228" i="1" s="1"/>
  <c r="I2229" i="1"/>
  <c r="K2229" i="1" s="1"/>
  <c r="I2231" i="1"/>
  <c r="K2231" i="1" s="1"/>
  <c r="I2232" i="1"/>
  <c r="K2232" i="1" s="1"/>
  <c r="I2233" i="1"/>
  <c r="K2233" i="1" s="1"/>
  <c r="I2234" i="1"/>
  <c r="K2234" i="1" s="1"/>
  <c r="I2235" i="1"/>
  <c r="K2235" i="1" s="1"/>
  <c r="I2236" i="1"/>
  <c r="K2236" i="1" s="1"/>
  <c r="I2237" i="1"/>
  <c r="K2237" i="1" s="1"/>
  <c r="I2238" i="1"/>
  <c r="K2238" i="1" s="1"/>
  <c r="I2239" i="1"/>
  <c r="K2239" i="1" s="1"/>
  <c r="I2240" i="1"/>
  <c r="K2240" i="1" s="1"/>
  <c r="I2241" i="1"/>
  <c r="K2241" i="1" s="1"/>
  <c r="I2242" i="1"/>
  <c r="K2242" i="1" s="1"/>
  <c r="I2243" i="1"/>
  <c r="K2243" i="1" s="1"/>
  <c r="I2244" i="1"/>
  <c r="K2244" i="1" s="1"/>
  <c r="I2245" i="1"/>
  <c r="K2245" i="1" s="1"/>
  <c r="I2246" i="1"/>
  <c r="K2246" i="1" s="1"/>
  <c r="I2247" i="1"/>
  <c r="K2247" i="1" s="1"/>
  <c r="I2248" i="1"/>
  <c r="K2248" i="1" s="1"/>
  <c r="I2249" i="1"/>
  <c r="K2249" i="1" s="1"/>
  <c r="I2250" i="1"/>
  <c r="K2250" i="1" s="1"/>
  <c r="I2251" i="1"/>
  <c r="K2251" i="1" s="1"/>
  <c r="I2252" i="1"/>
  <c r="K2252" i="1" s="1"/>
  <c r="I2253" i="1"/>
  <c r="K2253" i="1" s="1"/>
  <c r="I2254" i="1"/>
  <c r="K2254" i="1" s="1"/>
  <c r="I2255" i="1"/>
  <c r="K2255" i="1" s="1"/>
  <c r="I2256" i="1"/>
  <c r="K2256" i="1" s="1"/>
  <c r="I2259" i="1"/>
  <c r="K2259" i="1" s="1"/>
  <c r="I2260" i="1"/>
  <c r="K2260" i="1" s="1"/>
  <c r="I2261" i="1"/>
  <c r="K2261" i="1" s="1"/>
  <c r="I2262" i="1"/>
  <c r="K2262" i="1" s="1"/>
  <c r="I2263" i="1"/>
  <c r="K2263" i="1" s="1"/>
  <c r="I2264" i="1"/>
  <c r="K2264" i="1" s="1"/>
  <c r="I2265" i="1"/>
  <c r="K2265" i="1" s="1"/>
  <c r="I2266" i="1"/>
  <c r="K2266" i="1" s="1"/>
  <c r="I2267" i="1"/>
  <c r="K2267" i="1" s="1"/>
  <c r="I2268" i="1"/>
  <c r="K2268" i="1" s="1"/>
  <c r="I2269" i="1"/>
  <c r="K2269" i="1" s="1"/>
  <c r="I2270" i="1"/>
  <c r="K2270" i="1" s="1"/>
  <c r="I2271" i="1"/>
  <c r="K2271" i="1" s="1"/>
  <c r="I2272" i="1"/>
  <c r="K2272" i="1" s="1"/>
  <c r="I2273" i="1"/>
  <c r="K2273" i="1" s="1"/>
  <c r="I2274" i="1"/>
  <c r="K2274" i="1" s="1"/>
  <c r="I2275" i="1"/>
  <c r="K2275" i="1" s="1"/>
  <c r="I2276" i="1"/>
  <c r="K2276" i="1" s="1"/>
  <c r="I2277" i="1"/>
  <c r="K2277" i="1" s="1"/>
  <c r="I2278" i="1"/>
  <c r="K2278" i="1" s="1"/>
  <c r="I2279" i="1"/>
  <c r="K2279" i="1" s="1"/>
  <c r="I2280" i="1"/>
  <c r="K2280" i="1" s="1"/>
  <c r="I2281" i="1"/>
  <c r="K2281" i="1" s="1"/>
  <c r="I2282" i="1"/>
  <c r="K2282" i="1" s="1"/>
  <c r="I2283" i="1"/>
  <c r="K2283" i="1" s="1"/>
  <c r="I2284" i="1"/>
  <c r="K2284" i="1" s="1"/>
  <c r="I2285" i="1"/>
  <c r="K2285" i="1" s="1"/>
  <c r="I2286" i="1"/>
  <c r="K2286" i="1" s="1"/>
  <c r="I2287" i="1"/>
  <c r="K2287" i="1" s="1"/>
  <c r="I2288" i="1"/>
  <c r="K2288" i="1" s="1"/>
  <c r="I2289" i="1"/>
  <c r="K2289" i="1" s="1"/>
  <c r="I2290" i="1"/>
  <c r="K2290" i="1" s="1"/>
  <c r="I2291" i="1"/>
  <c r="K2291" i="1" s="1"/>
  <c r="I2292" i="1"/>
  <c r="K2292" i="1" s="1"/>
  <c r="I2293" i="1"/>
  <c r="K2293" i="1" s="1"/>
  <c r="I2294" i="1"/>
  <c r="K2294" i="1" s="1"/>
  <c r="I2295" i="1"/>
  <c r="K2295" i="1" s="1"/>
  <c r="I2296" i="1"/>
  <c r="K2296" i="1" s="1"/>
  <c r="I2297" i="1"/>
  <c r="K2297" i="1" s="1"/>
  <c r="I2298" i="1"/>
  <c r="K2298" i="1" s="1"/>
  <c r="I2299" i="1"/>
  <c r="K2299" i="1" s="1"/>
  <c r="I2301" i="1"/>
  <c r="K2301" i="1" s="1"/>
  <c r="I2302" i="1"/>
  <c r="K2302" i="1" s="1"/>
  <c r="I2303" i="1"/>
  <c r="K2303" i="1" s="1"/>
  <c r="I2304" i="1"/>
  <c r="K2304" i="1" s="1"/>
  <c r="DT19" i="1" l="1"/>
  <c r="EG2203" i="1"/>
  <c r="EC2" i="1"/>
  <c r="EG2258" i="1"/>
  <c r="EG1853" i="1"/>
  <c r="EG980" i="1"/>
  <c r="EG184" i="1"/>
  <c r="EG2011" i="1"/>
  <c r="EG793" i="1"/>
  <c r="EG973" i="1"/>
  <c r="EG1074" i="1"/>
  <c r="EG2185" i="1"/>
  <c r="EG2300" i="1"/>
  <c r="EG459" i="1"/>
  <c r="EG491" i="1"/>
  <c r="EG1981" i="1"/>
  <c r="EG289" i="1"/>
  <c r="EG1956" i="1"/>
  <c r="EG336" i="1"/>
  <c r="EG656" i="1"/>
  <c r="EG225" i="1"/>
  <c r="EG228" i="1"/>
  <c r="EG1991" i="1"/>
  <c r="EG2178" i="1"/>
  <c r="EG141" i="1"/>
  <c r="EG2076" i="1"/>
  <c r="EG181" i="1"/>
  <c r="EG1202" i="1"/>
  <c r="EG530" i="1"/>
  <c r="EG884" i="1"/>
  <c r="EG182" i="1"/>
  <c r="EG396" i="1"/>
  <c r="EG238" i="1"/>
  <c r="EG464" i="1"/>
  <c r="EG851" i="1"/>
  <c r="EG686" i="1"/>
  <c r="EG172" i="1"/>
  <c r="EG308" i="1"/>
  <c r="EG2057" i="1"/>
  <c r="EG1144" i="1"/>
  <c r="EG323" i="1"/>
  <c r="EG1200" i="1"/>
  <c r="EG1692" i="1"/>
  <c r="EG1887" i="1"/>
  <c r="EG1774" i="1"/>
  <c r="EG203" i="1"/>
  <c r="EG508" i="1"/>
  <c r="EG548" i="1"/>
  <c r="EG2234" i="1"/>
  <c r="EG303" i="1"/>
  <c r="EG2228" i="1"/>
  <c r="EG1966" i="1"/>
  <c r="EG654" i="1"/>
  <c r="EG2297" i="1"/>
  <c r="EG313" i="1"/>
  <c r="EG1355" i="1"/>
  <c r="EG178" i="1"/>
  <c r="EG1281" i="1"/>
  <c r="EG640" i="1"/>
  <c r="EG1902" i="1"/>
  <c r="EG359" i="1"/>
  <c r="EG2190" i="1"/>
  <c r="EG2298" i="1"/>
  <c r="EG128" i="1"/>
  <c r="EG465" i="1"/>
  <c r="EG383" i="1"/>
  <c r="EG150" i="1"/>
  <c r="EC218" i="1"/>
  <c r="ED218" i="1" s="1"/>
  <c r="EG1130" i="1"/>
  <c r="EC2301" i="1"/>
  <c r="ED2301" i="1" s="1"/>
  <c r="EG549" i="1"/>
  <c r="EC2296" i="1"/>
  <c r="ED2296" i="1" s="1"/>
  <c r="EG1351" i="1"/>
  <c r="EC2292" i="1"/>
  <c r="ED2292" i="1" s="1"/>
  <c r="EG971" i="1"/>
  <c r="EC2288" i="1"/>
  <c r="ED2288" i="1" s="1"/>
  <c r="EG1995" i="1"/>
  <c r="EC2284" i="1"/>
  <c r="ED2284" i="1" s="1"/>
  <c r="EG1514" i="1"/>
  <c r="EC2280" i="1"/>
  <c r="ED2280" i="1" s="1"/>
  <c r="EG123" i="1"/>
  <c r="EC2276" i="1"/>
  <c r="ED2276" i="1" s="1"/>
  <c r="EG306" i="1"/>
  <c r="EC2272" i="1"/>
  <c r="ED2272" i="1" s="1"/>
  <c r="EG622" i="1"/>
  <c r="EC2268" i="1"/>
  <c r="ED2268" i="1" s="1"/>
  <c r="EG1115" i="1"/>
  <c r="EC2264" i="1"/>
  <c r="ED2264" i="1" s="1"/>
  <c r="EG1078" i="1"/>
  <c r="EC2260" i="1"/>
  <c r="ED2260" i="1" s="1"/>
  <c r="EG1106" i="1"/>
  <c r="EC2254" i="1"/>
  <c r="ED2254" i="1" s="1"/>
  <c r="EG1208" i="1"/>
  <c r="EC2250" i="1"/>
  <c r="ED2250" i="1" s="1"/>
  <c r="EG1874" i="1"/>
  <c r="EC2246" i="1"/>
  <c r="ED2246" i="1" s="1"/>
  <c r="EG719" i="1"/>
  <c r="EC2242" i="1"/>
  <c r="ED2242" i="1" s="1"/>
  <c r="EG1760" i="1"/>
  <c r="EC2238" i="1"/>
  <c r="ED2238" i="1" s="1"/>
  <c r="EG1047" i="1"/>
  <c r="EC2234" i="1"/>
  <c r="ED2234" i="1" s="1"/>
  <c r="EG408" i="1"/>
  <c r="EC2229" i="1"/>
  <c r="ED2229" i="1" s="1"/>
  <c r="EG1869" i="1"/>
  <c r="EC2225" i="1"/>
  <c r="ED2225" i="1" s="1"/>
  <c r="EG1096" i="1"/>
  <c r="EC2220" i="1"/>
  <c r="ED2220" i="1" s="1"/>
  <c r="EG858" i="1"/>
  <c r="EC2216" i="1"/>
  <c r="ED2216" i="1" s="1"/>
  <c r="EG579" i="1"/>
  <c r="EC2212" i="1"/>
  <c r="ED2212" i="1" s="1"/>
  <c r="EG1103" i="1"/>
  <c r="EC2208" i="1"/>
  <c r="ED2208" i="1" s="1"/>
  <c r="EG1437" i="1"/>
  <c r="EC2204" i="1"/>
  <c r="ED2204" i="1" s="1"/>
  <c r="EG831" i="1"/>
  <c r="EC2199" i="1"/>
  <c r="ED2199" i="1" s="1"/>
  <c r="EG1141" i="1"/>
  <c r="EC2195" i="1"/>
  <c r="ED2195" i="1" s="1"/>
  <c r="EG1459" i="1"/>
  <c r="EC2191" i="1"/>
  <c r="ED2191" i="1" s="1"/>
  <c r="EG2082" i="1"/>
  <c r="EC2187" i="1"/>
  <c r="ED2187" i="1" s="1"/>
  <c r="EG1205" i="1"/>
  <c r="EC2183" i="1"/>
  <c r="ED2183" i="1" s="1"/>
  <c r="EG382" i="1"/>
  <c r="EC2179" i="1"/>
  <c r="ED2179" i="1" s="1"/>
  <c r="EG119" i="1"/>
  <c r="EC2175" i="1"/>
  <c r="ED2175" i="1" s="1"/>
  <c r="EG2119" i="1"/>
  <c r="EC2170" i="1"/>
  <c r="ED2170" i="1" s="1"/>
  <c r="EG229" i="1"/>
  <c r="EC2165" i="1"/>
  <c r="ED2165" i="1" s="1"/>
  <c r="EG2051" i="1"/>
  <c r="EC2161" i="1"/>
  <c r="ED2161" i="1" s="1"/>
  <c r="EG581" i="1"/>
  <c r="EC2157" i="1"/>
  <c r="ED2157" i="1" s="1"/>
  <c r="EG1907" i="1"/>
  <c r="EC2152" i="1"/>
  <c r="ED2152" i="1" s="1"/>
  <c r="EG1628" i="1"/>
  <c r="EC2148" i="1"/>
  <c r="ED2148" i="1" s="1"/>
  <c r="EG780" i="1"/>
  <c r="EC2143" i="1"/>
  <c r="ED2143" i="1" s="1"/>
  <c r="EG1436" i="1"/>
  <c r="EC2139" i="1"/>
  <c r="ED2139" i="1" s="1"/>
  <c r="EG795" i="1"/>
  <c r="EC2132" i="1"/>
  <c r="ED2132" i="1" s="1"/>
  <c r="EG116" i="1"/>
  <c r="EC2128" i="1"/>
  <c r="ED2128" i="1" s="1"/>
  <c r="EG954" i="1"/>
  <c r="EC2124" i="1"/>
  <c r="ED2124" i="1" s="1"/>
  <c r="EG1520" i="1"/>
  <c r="EC2117" i="1"/>
  <c r="ED2117" i="1" s="1"/>
  <c r="EG1020" i="1"/>
  <c r="EC2113" i="1"/>
  <c r="ED2113" i="1" s="1"/>
  <c r="EG2184" i="1"/>
  <c r="EC2108" i="1"/>
  <c r="ED2108" i="1" s="1"/>
  <c r="EG816" i="1"/>
  <c r="EC2103" i="1"/>
  <c r="ED2103" i="1" s="1"/>
  <c r="EG1415" i="1"/>
  <c r="EC2098" i="1"/>
  <c r="ED2098" i="1" s="1"/>
  <c r="EG1018" i="1"/>
  <c r="EC2093" i="1"/>
  <c r="ED2093" i="1" s="1"/>
  <c r="EG1563" i="1"/>
  <c r="EC2086" i="1"/>
  <c r="ED2086" i="1" s="1"/>
  <c r="EG1776" i="1"/>
  <c r="EC2082" i="1"/>
  <c r="ED2082" i="1" s="1"/>
  <c r="EG266" i="1"/>
  <c r="EC2077" i="1"/>
  <c r="ED2077" i="1" s="1"/>
  <c r="EG1936" i="1"/>
  <c r="EC2072" i="1"/>
  <c r="ED2072" i="1" s="1"/>
  <c r="EG1900" i="1"/>
  <c r="EC2067" i="1"/>
  <c r="ED2067" i="1" s="1"/>
  <c r="EG1098" i="1"/>
  <c r="EC2061" i="1"/>
  <c r="ED2061" i="1" s="1"/>
  <c r="EG1586" i="1"/>
  <c r="EC2056" i="1"/>
  <c r="ED2056" i="1" s="1"/>
  <c r="EG848" i="1"/>
  <c r="EC2052" i="1"/>
  <c r="ED2052" i="1" s="1"/>
  <c r="EG1428" i="1"/>
  <c r="EC2047" i="1"/>
  <c r="ED2047" i="1" s="1"/>
  <c r="EG2022" i="1"/>
  <c r="EC2043" i="1"/>
  <c r="ED2043" i="1" s="1"/>
  <c r="EG1422" i="1"/>
  <c r="EC2038" i="1"/>
  <c r="ED2038" i="1" s="1"/>
  <c r="EG1709" i="1"/>
  <c r="EC2031" i="1"/>
  <c r="ED2031" i="1" s="1"/>
  <c r="EG1484" i="1"/>
  <c r="EC2024" i="1"/>
  <c r="ED2024" i="1" s="1"/>
  <c r="EG1150" i="1"/>
  <c r="EC2020" i="1"/>
  <c r="ED2020" i="1" s="1"/>
  <c r="EG1642" i="1"/>
  <c r="EC2015" i="1"/>
  <c r="ED2015" i="1" s="1"/>
  <c r="EG112" i="1"/>
  <c r="EC2011" i="1"/>
  <c r="ED2011" i="1" s="1"/>
  <c r="EG2026" i="1"/>
  <c r="EC2007" i="1"/>
  <c r="ED2007" i="1" s="1"/>
  <c r="EG1260" i="1"/>
  <c r="EC2003" i="1"/>
  <c r="ED2003" i="1" s="1"/>
  <c r="EG1683" i="1"/>
  <c r="EC1998" i="1"/>
  <c r="ED1998" i="1" s="1"/>
  <c r="EG631" i="1"/>
  <c r="EC1993" i="1"/>
  <c r="ED1993" i="1" s="1"/>
  <c r="EG1267" i="1"/>
  <c r="EC1989" i="1"/>
  <c r="ED1989" i="1" s="1"/>
  <c r="EG1470" i="1"/>
  <c r="EC1984" i="1"/>
  <c r="ED1984" i="1" s="1"/>
  <c r="EG1442" i="1"/>
  <c r="EC1980" i="1"/>
  <c r="ED1980" i="1" s="1"/>
  <c r="EG2065" i="1"/>
  <c r="EC1975" i="1"/>
  <c r="ED1975" i="1" s="1"/>
  <c r="EG2081" i="1"/>
  <c r="EC1971" i="1"/>
  <c r="ED1971" i="1" s="1"/>
  <c r="EG1562" i="1"/>
  <c r="EC1967" i="1"/>
  <c r="ED1967" i="1" s="1"/>
  <c r="EG1886" i="1"/>
  <c r="EC1963" i="1"/>
  <c r="ED1963" i="1" s="1"/>
  <c r="EG188" i="1"/>
  <c r="EC1956" i="1"/>
  <c r="ED1956" i="1" s="1"/>
  <c r="EG749" i="1"/>
  <c r="EC1952" i="1"/>
  <c r="ED1952" i="1" s="1"/>
  <c r="EG592" i="1"/>
  <c r="EC1947" i="1"/>
  <c r="ED1947" i="1" s="1"/>
  <c r="EG1885" i="1"/>
  <c r="EC1943" i="1"/>
  <c r="ED1943" i="1" s="1"/>
  <c r="EG814" i="1"/>
  <c r="EC1939" i="1"/>
  <c r="ED1939" i="1" s="1"/>
  <c r="EG782" i="1"/>
  <c r="EC1934" i="1"/>
  <c r="ED1934" i="1" s="1"/>
  <c r="EG1087" i="1"/>
  <c r="EC1929" i="1"/>
  <c r="ED1929" i="1" s="1"/>
  <c r="EG734" i="1"/>
  <c r="EC1925" i="1"/>
  <c r="ED1925" i="1" s="1"/>
  <c r="EG1940" i="1"/>
  <c r="EC1920" i="1"/>
  <c r="ED1920" i="1" s="1"/>
  <c r="EG677" i="1"/>
  <c r="EC1915" i="1"/>
  <c r="ED1915" i="1" s="1"/>
  <c r="EG448" i="1"/>
  <c r="EC1911" i="1"/>
  <c r="ED1911" i="1" s="1"/>
  <c r="EG2038" i="1"/>
  <c r="EC1907" i="1"/>
  <c r="ED1907" i="1" s="1"/>
  <c r="EG1737" i="1"/>
  <c r="EC1901" i="1"/>
  <c r="ED1901" i="1" s="1"/>
  <c r="EG101" i="1"/>
  <c r="EC1896" i="1"/>
  <c r="ED1896" i="1" s="1"/>
  <c r="EG100" i="1"/>
  <c r="EC1891" i="1"/>
  <c r="ED1891" i="1" s="1"/>
  <c r="EG407" i="1"/>
  <c r="EC1886" i="1"/>
  <c r="ED1886" i="1" s="1"/>
  <c r="EG98" i="1"/>
  <c r="EC1882" i="1"/>
  <c r="ED1882" i="1" s="1"/>
  <c r="EG2108" i="1"/>
  <c r="EC1878" i="1"/>
  <c r="ED1878" i="1" s="1"/>
  <c r="EG241" i="1"/>
  <c r="EC1872" i="1"/>
  <c r="ED1872" i="1" s="1"/>
  <c r="EG1180" i="1"/>
  <c r="EC1867" i="1"/>
  <c r="ED1867" i="1" s="1"/>
  <c r="EG754" i="1"/>
  <c r="EC1862" i="1"/>
  <c r="ED1862" i="1" s="1"/>
  <c r="EG1016" i="1"/>
  <c r="EC2304" i="1"/>
  <c r="ED2304" i="1" s="1"/>
  <c r="EG673" i="1"/>
  <c r="EC2299" i="1"/>
  <c r="ED2299" i="1" s="1"/>
  <c r="EG712" i="1"/>
  <c r="EC2295" i="1"/>
  <c r="ED2295" i="1" s="1"/>
  <c r="EG910" i="1"/>
  <c r="EC2291" i="1"/>
  <c r="ED2291" i="1" s="1"/>
  <c r="EG585" i="1"/>
  <c r="EC2287" i="1"/>
  <c r="ED2287" i="1" s="1"/>
  <c r="EG376" i="1"/>
  <c r="EC2283" i="1"/>
  <c r="ED2283" i="1" s="1"/>
  <c r="EG811" i="1"/>
  <c r="EC2279" i="1"/>
  <c r="ED2279" i="1" s="1"/>
  <c r="EG1279" i="1"/>
  <c r="EC2275" i="1"/>
  <c r="ED2275" i="1" s="1"/>
  <c r="EG1241" i="1"/>
  <c r="EC2271" i="1"/>
  <c r="ED2271" i="1" s="1"/>
  <c r="EG1980" i="1"/>
  <c r="EC2267" i="1"/>
  <c r="ED2267" i="1" s="1"/>
  <c r="EG1655" i="1"/>
  <c r="EC2263" i="1"/>
  <c r="ED2263" i="1" s="1"/>
  <c r="EG949" i="1"/>
  <c r="EC2259" i="1"/>
  <c r="ED2259" i="1" s="1"/>
  <c r="EG1727" i="1"/>
  <c r="EC2253" i="1"/>
  <c r="ED2253" i="1" s="1"/>
  <c r="EG1405" i="1"/>
  <c r="EC2249" i="1"/>
  <c r="ED2249" i="1" s="1"/>
  <c r="EG499" i="1"/>
  <c r="EC2245" i="1"/>
  <c r="ED2245" i="1" s="1"/>
  <c r="EG1066" i="1"/>
  <c r="EC2241" i="1"/>
  <c r="ED2241" i="1" s="1"/>
  <c r="EG735" i="1"/>
  <c r="EC2237" i="1"/>
  <c r="ED2237" i="1" s="1"/>
  <c r="EG1581" i="1"/>
  <c r="EC2233" i="1"/>
  <c r="ED2233" i="1" s="1"/>
  <c r="EG1779" i="1"/>
  <c r="EC2228" i="1"/>
  <c r="ED2228" i="1" s="1"/>
  <c r="EG901" i="1"/>
  <c r="EC2224" i="1"/>
  <c r="ED2224" i="1" s="1"/>
  <c r="EG1524" i="1"/>
  <c r="EC2219" i="1"/>
  <c r="ED2219" i="1" s="1"/>
  <c r="EG1072" i="1"/>
  <c r="EC2215" i="1"/>
  <c r="ED2215" i="1" s="1"/>
  <c r="EG404" i="1"/>
  <c r="EC2211" i="1"/>
  <c r="ED2211" i="1" s="1"/>
  <c r="EG2243" i="1"/>
  <c r="EC2207" i="1"/>
  <c r="ED2207" i="1" s="1"/>
  <c r="EG1256" i="1"/>
  <c r="EC2202" i="1"/>
  <c r="ED2202" i="1" s="1"/>
  <c r="EG538" i="1"/>
  <c r="EC2198" i="1"/>
  <c r="ED2198" i="1" s="1"/>
  <c r="EG905" i="1"/>
  <c r="EC2194" i="1"/>
  <c r="ED2194" i="1" s="1"/>
  <c r="EG1993" i="1"/>
  <c r="EC2190" i="1"/>
  <c r="ED2190" i="1" s="1"/>
  <c r="EG1958" i="1"/>
  <c r="EC2186" i="1"/>
  <c r="ED2186" i="1" s="1"/>
  <c r="EG1650" i="1"/>
  <c r="EC2182" i="1"/>
  <c r="ED2182" i="1" s="1"/>
  <c r="EG720" i="1"/>
  <c r="EC2178" i="1"/>
  <c r="ED2178" i="1" s="1"/>
  <c r="EG1491" i="1"/>
  <c r="EC2174" i="1"/>
  <c r="ED2174" i="1" s="1"/>
  <c r="EG1769" i="1"/>
  <c r="EC2169" i="1"/>
  <c r="ED2169" i="1" s="1"/>
  <c r="EG1377" i="1"/>
  <c r="EC2164" i="1"/>
  <c r="ED2164" i="1" s="1"/>
  <c r="EG1576" i="1"/>
  <c r="EC2160" i="1"/>
  <c r="ED2160" i="1" s="1"/>
  <c r="EG679" i="1"/>
  <c r="EC2156" i="1"/>
  <c r="ED2156" i="1" s="1"/>
  <c r="EG2198" i="1"/>
  <c r="EC2151" i="1"/>
  <c r="ED2151" i="1" s="1"/>
  <c r="EG1481" i="1"/>
  <c r="EC2147" i="1"/>
  <c r="ED2147" i="1" s="1"/>
  <c r="EG1542" i="1"/>
  <c r="EC2142" i="1"/>
  <c r="ED2142" i="1" s="1"/>
  <c r="EG1155" i="1"/>
  <c r="EC2138" i="1"/>
  <c r="ED2138" i="1" s="1"/>
  <c r="EG937" i="1"/>
  <c r="EC2131" i="1"/>
  <c r="ED2131" i="1" s="1"/>
  <c r="EG1123" i="1"/>
  <c r="EC2127" i="1"/>
  <c r="ED2127" i="1" s="1"/>
  <c r="EG437" i="1"/>
  <c r="EC2121" i="1"/>
  <c r="ED2121" i="1" s="1"/>
  <c r="EG1448" i="1"/>
  <c r="EC2116" i="1"/>
  <c r="ED2116" i="1" s="1"/>
  <c r="EG1159" i="1"/>
  <c r="EC2112" i="1"/>
  <c r="ED2112" i="1" s="1"/>
  <c r="EG334" i="1"/>
  <c r="EC2106" i="1"/>
  <c r="ED2106" i="1" s="1"/>
  <c r="EG738" i="1"/>
  <c r="EC2102" i="1"/>
  <c r="ED2102" i="1" s="1"/>
  <c r="EG1263" i="1"/>
  <c r="EC2097" i="1"/>
  <c r="ED2097" i="1" s="1"/>
  <c r="EG1667" i="1"/>
  <c r="EC2091" i="1"/>
  <c r="ED2091" i="1" s="1"/>
  <c r="EG537" i="1"/>
  <c r="EC2085" i="1"/>
  <c r="ED2085" i="1" s="1"/>
  <c r="EG1575" i="1"/>
  <c r="EC2081" i="1"/>
  <c r="ED2081" i="1" s="1"/>
  <c r="EG1402" i="1"/>
  <c r="EC2075" i="1"/>
  <c r="ED2075" i="1" s="1"/>
  <c r="EG915" i="1"/>
  <c r="EC2071" i="1"/>
  <c r="ED2071" i="1" s="1"/>
  <c r="EG776" i="1"/>
  <c r="EC2064" i="1"/>
  <c r="ED2064" i="1" s="1"/>
  <c r="EG1676" i="1"/>
  <c r="EC2060" i="1"/>
  <c r="ED2060" i="1" s="1"/>
  <c r="EG639" i="1"/>
  <c r="EC2055" i="1"/>
  <c r="ED2055" i="1" s="1"/>
  <c r="EG1394" i="1"/>
  <c r="EC2051" i="1"/>
  <c r="ED2051" i="1" s="1"/>
  <c r="EG1227" i="1"/>
  <c r="EC2046" i="1"/>
  <c r="ED2046" i="1" s="1"/>
  <c r="EG1181" i="1"/>
  <c r="EC2042" i="1"/>
  <c r="ED2042" i="1" s="1"/>
  <c r="EG1632" i="1"/>
  <c r="EC2036" i="1"/>
  <c r="ED2036" i="1" s="1"/>
  <c r="EG586" i="1"/>
  <c r="EC2030" i="1"/>
  <c r="ED2030" i="1" s="1"/>
  <c r="EG1188" i="1"/>
  <c r="EC2023" i="1"/>
  <c r="ED2023" i="1" s="1"/>
  <c r="EG931" i="1"/>
  <c r="EC2018" i="1"/>
  <c r="ED2018" i="1" s="1"/>
  <c r="EG1929" i="1"/>
  <c r="EC2014" i="1"/>
  <c r="ED2014" i="1" s="1"/>
  <c r="EG1639" i="1"/>
  <c r="EC2010" i="1"/>
  <c r="ED2010" i="1" s="1"/>
  <c r="EG543" i="1"/>
  <c r="EC2006" i="1"/>
  <c r="ED2006" i="1" s="1"/>
  <c r="EG1843" i="1"/>
  <c r="EC2001" i="1"/>
  <c r="ED2001" i="1" s="1"/>
  <c r="EG718" i="1"/>
  <c r="EC1997" i="1"/>
  <c r="ED1997" i="1" s="1"/>
  <c r="EG1867" i="1"/>
  <c r="EC1992" i="1"/>
  <c r="ED1992" i="1" s="1"/>
  <c r="EG1962" i="1"/>
  <c r="EC1987" i="1"/>
  <c r="ED1987" i="1" s="1"/>
  <c r="EG1070" i="1"/>
  <c r="EC1983" i="1"/>
  <c r="ED1983" i="1" s="1"/>
  <c r="EG1506" i="1"/>
  <c r="EC1979" i="1"/>
  <c r="ED1979" i="1" s="1"/>
  <c r="EG638" i="1"/>
  <c r="EC1974" i="1"/>
  <c r="ED1974" i="1" s="1"/>
  <c r="EG1062" i="1"/>
  <c r="EC1970" i="1"/>
  <c r="ED1970" i="1" s="1"/>
  <c r="EG1226" i="1"/>
  <c r="EC1966" i="1"/>
  <c r="ED1966" i="1" s="1"/>
  <c r="EG1370" i="1"/>
  <c r="EC1960" i="1"/>
  <c r="ED1960" i="1" s="1"/>
  <c r="EG110" i="1"/>
  <c r="EC1955" i="1"/>
  <c r="ED1955" i="1" s="1"/>
  <c r="EG108" i="1"/>
  <c r="EC1951" i="1"/>
  <c r="ED1951" i="1" s="1"/>
  <c r="EG1425" i="1"/>
  <c r="EC1946" i="1"/>
  <c r="ED1946" i="1" s="1"/>
  <c r="EG107" i="1"/>
  <c r="EC1942" i="1"/>
  <c r="ED1942" i="1" s="1"/>
  <c r="EG422" i="1"/>
  <c r="EC1938" i="1"/>
  <c r="ED1938" i="1" s="1"/>
  <c r="EG1854" i="1"/>
  <c r="EC1932" i="1"/>
  <c r="ED1932" i="1" s="1"/>
  <c r="EG614" i="1"/>
  <c r="EC1928" i="1"/>
  <c r="ED1928" i="1" s="1"/>
  <c r="EG103" i="1"/>
  <c r="EC1924" i="1"/>
  <c r="ED1924" i="1" s="1"/>
  <c r="EG1821" i="1"/>
  <c r="EC1919" i="1"/>
  <c r="ED1919" i="1" s="1"/>
  <c r="EG2031" i="1"/>
  <c r="EC1914" i="1"/>
  <c r="ED1914" i="1" s="1"/>
  <c r="EG1048" i="1"/>
  <c r="EC1910" i="1"/>
  <c r="ED1910" i="1" s="1"/>
  <c r="EG102" i="1"/>
  <c r="EC1905" i="1"/>
  <c r="ED1905" i="1" s="1"/>
  <c r="EG1787" i="1"/>
  <c r="EC1899" i="1"/>
  <c r="ED1899" i="1" s="1"/>
  <c r="EG787" i="1"/>
  <c r="EC1895" i="1"/>
  <c r="ED1895" i="1" s="1"/>
  <c r="EG1334" i="1"/>
  <c r="EC1890" i="1"/>
  <c r="ED1890" i="1" s="1"/>
  <c r="EG1251" i="1"/>
  <c r="EC1885" i="1"/>
  <c r="ED1885" i="1" s="1"/>
  <c r="EG421" i="1"/>
  <c r="EC1881" i="1"/>
  <c r="ED1881" i="1" s="1"/>
  <c r="EG1590" i="1"/>
  <c r="EC1877" i="1"/>
  <c r="ED1877" i="1" s="1"/>
  <c r="EG2089" i="1"/>
  <c r="EC1871" i="1"/>
  <c r="ED1871" i="1" s="1"/>
  <c r="EG1401" i="1"/>
  <c r="EC1865" i="1"/>
  <c r="ED1865" i="1" s="1"/>
  <c r="EG1799" i="1"/>
  <c r="EC1861" i="1"/>
  <c r="ED1861" i="1" s="1"/>
  <c r="EG1564" i="1"/>
  <c r="EC2303" i="1"/>
  <c r="ED2303" i="1" s="1"/>
  <c r="EG125" i="1"/>
  <c r="EC2298" i="1"/>
  <c r="ED2298" i="1" s="1"/>
  <c r="EG1151" i="1"/>
  <c r="EC2294" i="1"/>
  <c r="ED2294" i="1" s="1"/>
  <c r="EG423" i="1"/>
  <c r="EC2290" i="1"/>
  <c r="ED2290" i="1" s="1"/>
  <c r="EG729" i="1"/>
  <c r="EC2286" i="1"/>
  <c r="ED2286" i="1" s="1"/>
  <c r="EG124" i="1"/>
  <c r="EC2282" i="1"/>
  <c r="ED2282" i="1" s="1"/>
  <c r="EG662" i="1"/>
  <c r="EC2278" i="1"/>
  <c r="ED2278" i="1" s="1"/>
  <c r="EG1178" i="1"/>
  <c r="EC2274" i="1"/>
  <c r="ED2274" i="1" s="1"/>
  <c r="EG1387" i="1"/>
  <c r="EC2270" i="1"/>
  <c r="ED2270" i="1" s="1"/>
  <c r="EG1577" i="1"/>
  <c r="EC2266" i="1"/>
  <c r="ED2266" i="1" s="1"/>
  <c r="EG1453" i="1"/>
  <c r="EC2262" i="1"/>
  <c r="ED2262" i="1" s="1"/>
  <c r="EG1029" i="1"/>
  <c r="EC2256" i="1"/>
  <c r="ED2256" i="1" s="1"/>
  <c r="EG1021" i="1"/>
  <c r="EC2252" i="1"/>
  <c r="ED2252" i="1" s="1"/>
  <c r="EG765" i="1"/>
  <c r="EC2248" i="1"/>
  <c r="ED2248" i="1" s="1"/>
  <c r="EG1999" i="1"/>
  <c r="EC2244" i="1"/>
  <c r="ED2244" i="1" s="1"/>
  <c r="EG832" i="1"/>
  <c r="EC2240" i="1"/>
  <c r="ED2240" i="1" s="1"/>
  <c r="EG122" i="1"/>
  <c r="EC2236" i="1"/>
  <c r="ED2236" i="1" s="1"/>
  <c r="EG1300" i="1"/>
  <c r="EC2232" i="1"/>
  <c r="ED2232" i="1" s="1"/>
  <c r="EG1604" i="1"/>
  <c r="EC2227" i="1"/>
  <c r="ED2227" i="1" s="1"/>
  <c r="EG339" i="1"/>
  <c r="EC2223" i="1"/>
  <c r="ED2223" i="1" s="1"/>
  <c r="EG1206" i="1"/>
  <c r="EC2218" i="1"/>
  <c r="ED2218" i="1" s="1"/>
  <c r="EG1847" i="1"/>
  <c r="EC2214" i="1"/>
  <c r="ED2214" i="1" s="1"/>
  <c r="EG387" i="1"/>
  <c r="EC2210" i="1"/>
  <c r="ED2210" i="1" s="1"/>
  <c r="EG1638" i="1"/>
  <c r="EC2206" i="1"/>
  <c r="ED2206" i="1" s="1"/>
  <c r="EG650" i="1"/>
  <c r="EC2201" i="1"/>
  <c r="ED2201" i="1" s="1"/>
  <c r="EG1587" i="1"/>
  <c r="EC2197" i="1"/>
  <c r="ED2197" i="1" s="1"/>
  <c r="EG1718" i="1"/>
  <c r="EC2193" i="1"/>
  <c r="ED2193" i="1" s="1"/>
  <c r="EG1619" i="1"/>
  <c r="EC2189" i="1"/>
  <c r="ED2189" i="1" s="1"/>
  <c r="EG1127" i="1"/>
  <c r="EC2185" i="1"/>
  <c r="ED2185" i="1" s="1"/>
  <c r="EG424" i="1"/>
  <c r="EC2181" i="1"/>
  <c r="ED2181" i="1" s="1"/>
  <c r="EG1648" i="1"/>
  <c r="EC2177" i="1"/>
  <c r="ED2177" i="1" s="1"/>
  <c r="EG963" i="1"/>
  <c r="EC2173" i="1"/>
  <c r="ED2173" i="1" s="1"/>
  <c r="EG531" i="1"/>
  <c r="EC2167" i="1"/>
  <c r="ED2167" i="1" s="1"/>
  <c r="EG1725" i="1"/>
  <c r="EC2163" i="1"/>
  <c r="ED2163" i="1" s="1"/>
  <c r="EG118" i="1"/>
  <c r="EC2159" i="1"/>
  <c r="ED2159" i="1" s="1"/>
  <c r="EG1285" i="1"/>
  <c r="EC2155" i="1"/>
  <c r="ED2155" i="1" s="1"/>
  <c r="EG617" i="1"/>
  <c r="EC2150" i="1"/>
  <c r="ED2150" i="1" s="1"/>
  <c r="EG1218" i="1"/>
  <c r="EC2146" i="1"/>
  <c r="ED2146" i="1" s="1"/>
  <c r="EG117" i="1"/>
  <c r="EC2141" i="1"/>
  <c r="ED2141" i="1" s="1"/>
  <c r="EG1800" i="1"/>
  <c r="EC2136" i="1"/>
  <c r="ED2136" i="1" s="1"/>
  <c r="EG1879" i="1"/>
  <c r="EC2130" i="1"/>
  <c r="ED2130" i="1" s="1"/>
  <c r="EG330" i="1"/>
  <c r="EC2126" i="1"/>
  <c r="ED2126" i="1" s="1"/>
  <c r="EG1045" i="1"/>
  <c r="EC2120" i="1"/>
  <c r="ED2120" i="1" s="1"/>
  <c r="EG1465" i="1"/>
  <c r="EC2115" i="1"/>
  <c r="ED2115" i="1" s="1"/>
  <c r="EG1228" i="1"/>
  <c r="EC2111" i="1"/>
  <c r="ED2111" i="1" s="1"/>
  <c r="EG522" i="1"/>
  <c r="EC2105" i="1"/>
  <c r="ED2105" i="1" s="1"/>
  <c r="EG1162" i="1"/>
  <c r="EC2100" i="1"/>
  <c r="ED2100" i="1" s="1"/>
  <c r="EG1684" i="1"/>
  <c r="EC2095" i="1"/>
  <c r="ED2095" i="1" s="1"/>
  <c r="EG762" i="1"/>
  <c r="EC2090" i="1"/>
  <c r="ED2090" i="1" s="1"/>
  <c r="EG1278" i="1"/>
  <c r="EC2084" i="1"/>
  <c r="ED2084" i="1" s="1"/>
  <c r="EG115" i="1"/>
  <c r="EC2080" i="1"/>
  <c r="ED2080" i="1" s="1"/>
  <c r="EG1361" i="1"/>
  <c r="EC2074" i="1"/>
  <c r="ED2074" i="1" s="1"/>
  <c r="EG665" i="1"/>
  <c r="EC2069" i="1"/>
  <c r="ED2069" i="1" s="1"/>
  <c r="EG114" i="1"/>
  <c r="EC2063" i="1"/>
  <c r="ED2063" i="1" s="1"/>
  <c r="EG2073" i="1"/>
  <c r="EC2059" i="1"/>
  <c r="ED2059" i="1" s="1"/>
  <c r="EG1464" i="1"/>
  <c r="EC2054" i="1"/>
  <c r="ED2054" i="1" s="1"/>
  <c r="EG1473" i="1"/>
  <c r="EC2050" i="1"/>
  <c r="ED2050" i="1" s="1"/>
  <c r="EG994" i="1"/>
  <c r="EC2045" i="1"/>
  <c r="ED2045" i="1" s="1"/>
  <c r="EG113" i="1"/>
  <c r="EC2041" i="1"/>
  <c r="ED2041" i="1" s="1"/>
  <c r="EG1008" i="1"/>
  <c r="EC2033" i="1"/>
  <c r="ED2033" i="1" s="1"/>
  <c r="EG1917" i="1"/>
  <c r="EC2029" i="1"/>
  <c r="ED2029" i="1" s="1"/>
  <c r="EG1906" i="1"/>
  <c r="EC2022" i="1"/>
  <c r="ED2022" i="1" s="1"/>
  <c r="EG1979" i="1"/>
  <c r="EC2017" i="1"/>
  <c r="ED2017" i="1" s="1"/>
  <c r="EG1994" i="1"/>
  <c r="EC2013" i="1"/>
  <c r="ED2013" i="1" s="1"/>
  <c r="EG111" i="1"/>
  <c r="EC2009" i="1"/>
  <c r="ED2009" i="1" s="1"/>
  <c r="EG681" i="1"/>
  <c r="EC2005" i="1"/>
  <c r="ED2005" i="1" s="1"/>
  <c r="EG206" i="1"/>
  <c r="EC2000" i="1"/>
  <c r="ED2000" i="1" s="1"/>
  <c r="EG1905" i="1"/>
  <c r="EC1996" i="1"/>
  <c r="ED1996" i="1" s="1"/>
  <c r="EG1621" i="1"/>
  <c r="EC1991" i="1"/>
  <c r="ED1991" i="1" s="1"/>
  <c r="EG1169" i="1"/>
  <c r="EC1986" i="1"/>
  <c r="ED1986" i="1" s="1"/>
  <c r="EG1671" i="1"/>
  <c r="EC1982" i="1"/>
  <c r="ED1982" i="1" s="1"/>
  <c r="EG1751" i="1"/>
  <c r="EC1978" i="1"/>
  <c r="ED1978" i="1" s="1"/>
  <c r="EG1441" i="1"/>
  <c r="EC1973" i="1"/>
  <c r="ED1973" i="1" s="1"/>
  <c r="EG1272" i="1"/>
  <c r="EC1969" i="1"/>
  <c r="ED1969" i="1" s="1"/>
  <c r="EG1992" i="1"/>
  <c r="EC1965" i="1"/>
  <c r="ED1965" i="1" s="1"/>
  <c r="EG1490" i="1"/>
  <c r="EC1959" i="1"/>
  <c r="ED1959" i="1" s="1"/>
  <c r="EG717" i="1"/>
  <c r="EC1954" i="1"/>
  <c r="ED1954" i="1" s="1"/>
  <c r="EG826" i="1"/>
  <c r="EC1950" i="1"/>
  <c r="ED1950" i="1" s="1"/>
  <c r="EG1831" i="1"/>
  <c r="EC1945" i="1"/>
  <c r="ED1945" i="1" s="1"/>
  <c r="EG755" i="1"/>
  <c r="EC1941" i="1"/>
  <c r="ED1941" i="1" s="1"/>
  <c r="EG106" i="1"/>
  <c r="EC1937" i="1"/>
  <c r="ED1937" i="1" s="1"/>
  <c r="EG768" i="1"/>
  <c r="EC1931" i="1"/>
  <c r="ED1931" i="1" s="1"/>
  <c r="EG1608" i="1"/>
  <c r="EC1927" i="1"/>
  <c r="ED1927" i="1" s="1"/>
  <c r="EG1574" i="1"/>
  <c r="EC1923" i="1"/>
  <c r="ED1923" i="1" s="1"/>
  <c r="EG545" i="1"/>
  <c r="EC1918" i="1"/>
  <c r="ED1918" i="1" s="1"/>
  <c r="EG1698" i="1"/>
  <c r="EC1913" i="1"/>
  <c r="ED1913" i="1" s="1"/>
  <c r="EG2009" i="1"/>
  <c r="EC1909" i="1"/>
  <c r="ED1909" i="1" s="1"/>
  <c r="EG1672" i="1"/>
  <c r="EC1904" i="1"/>
  <c r="ED1904" i="1" s="1"/>
  <c r="EG1435" i="1"/>
  <c r="EC1898" i="1"/>
  <c r="ED1898" i="1" s="1"/>
  <c r="EG1474" i="1"/>
  <c r="EC1893" i="1"/>
  <c r="ED1893" i="1" s="1"/>
  <c r="EG1791" i="1"/>
  <c r="EC1889" i="1"/>
  <c r="ED1889" i="1" s="1"/>
  <c r="EG1414" i="1"/>
  <c r="EC1884" i="1"/>
  <c r="ED1884" i="1" s="1"/>
  <c r="EG924" i="1"/>
  <c r="EC1880" i="1"/>
  <c r="ED1880" i="1" s="1"/>
  <c r="EG1631" i="1"/>
  <c r="EC1875" i="1"/>
  <c r="ED1875" i="1" s="1"/>
  <c r="EG1707" i="1"/>
  <c r="EC1870" i="1"/>
  <c r="ED1870" i="1" s="1"/>
  <c r="EG860" i="1"/>
  <c r="EC1864" i="1"/>
  <c r="ED1864" i="1" s="1"/>
  <c r="EG1156" i="1"/>
  <c r="EC1859" i="1"/>
  <c r="ED1859" i="1" s="1"/>
  <c r="EG1347" i="1"/>
  <c r="EC2302" i="1"/>
  <c r="ED2302" i="1" s="1"/>
  <c r="EG1003" i="1"/>
  <c r="EC2297" i="1"/>
  <c r="ED2297" i="1" s="1"/>
  <c r="EG1802" i="1"/>
  <c r="EC2293" i="1"/>
  <c r="ED2293" i="1" s="1"/>
  <c r="EG1504" i="1"/>
  <c r="EC2289" i="1"/>
  <c r="ED2289" i="1" s="1"/>
  <c r="EG1764" i="1"/>
  <c r="EC2285" i="1"/>
  <c r="ED2285" i="1" s="1"/>
  <c r="EG763" i="1"/>
  <c r="EC2281" i="1"/>
  <c r="ED2281" i="1" s="1"/>
  <c r="EG567" i="1"/>
  <c r="EC2277" i="1"/>
  <c r="ED2277" i="1" s="1"/>
  <c r="EG1011" i="1"/>
  <c r="EC2273" i="1"/>
  <c r="ED2273" i="1" s="1"/>
  <c r="EG233" i="1"/>
  <c r="EC2269" i="1"/>
  <c r="ED2269" i="1" s="1"/>
  <c r="EG1362" i="1"/>
  <c r="EC2265" i="1"/>
  <c r="ED2265" i="1" s="1"/>
  <c r="EG489" i="1"/>
  <c r="EC2261" i="1"/>
  <c r="ED2261" i="1" s="1"/>
  <c r="EG1157" i="1"/>
  <c r="EC2255" i="1"/>
  <c r="ED2255" i="1" s="1"/>
  <c r="EG1624" i="1"/>
  <c r="EC2251" i="1"/>
  <c r="ED2251" i="1" s="1"/>
  <c r="EG1128" i="1"/>
  <c r="EC2247" i="1"/>
  <c r="ED2247" i="1" s="1"/>
  <c r="EG839" i="1"/>
  <c r="EC2243" i="1"/>
  <c r="ED2243" i="1" s="1"/>
  <c r="EG818" i="1"/>
  <c r="EC2239" i="1"/>
  <c r="ED2239" i="1" s="1"/>
  <c r="EG1082" i="1"/>
  <c r="EC2235" i="1"/>
  <c r="ED2235" i="1" s="1"/>
  <c r="EG121" i="1"/>
  <c r="EC2231" i="1"/>
  <c r="ED2231" i="1" s="1"/>
  <c r="EG892" i="1"/>
  <c r="EC2226" i="1"/>
  <c r="ED2226" i="1" s="1"/>
  <c r="EG827" i="1"/>
  <c r="EC2221" i="1"/>
  <c r="ED2221" i="1" s="1"/>
  <c r="EG1386" i="1"/>
  <c r="EC2217" i="1"/>
  <c r="ED2217" i="1" s="1"/>
  <c r="EG743" i="1"/>
  <c r="EC2213" i="1"/>
  <c r="ED2213" i="1" s="1"/>
  <c r="EG456" i="1"/>
  <c r="EC2209" i="1"/>
  <c r="ED2209" i="1" s="1"/>
  <c r="EG1565" i="1"/>
  <c r="EC2205" i="1"/>
  <c r="ED2205" i="1" s="1"/>
  <c r="EG1067" i="1"/>
  <c r="EC2200" i="1"/>
  <c r="ED2200" i="1" s="1"/>
  <c r="EG1245" i="1"/>
  <c r="EC2196" i="1"/>
  <c r="ED2196" i="1" s="1"/>
  <c r="EG1118" i="1"/>
  <c r="EC2192" i="1"/>
  <c r="ED2192" i="1" s="1"/>
  <c r="EG120" i="1"/>
  <c r="EC2188" i="1"/>
  <c r="ED2188" i="1" s="1"/>
  <c r="EG1807" i="1"/>
  <c r="EC2184" i="1"/>
  <c r="ED2184" i="1" s="1"/>
  <c r="EG1039" i="1"/>
  <c r="EC2180" i="1"/>
  <c r="ED2180" i="1" s="1"/>
  <c r="EG1270" i="1"/>
  <c r="EC2176" i="1"/>
  <c r="ED2176" i="1" s="1"/>
  <c r="EG1119" i="1"/>
  <c r="EC2172" i="1"/>
  <c r="ED2172" i="1" s="1"/>
  <c r="EG1898" i="1"/>
  <c r="EC2166" i="1"/>
  <c r="ED2166" i="1" s="1"/>
  <c r="EG1229" i="1"/>
  <c r="EC2162" i="1"/>
  <c r="ED2162" i="1" s="1"/>
  <c r="EG2236" i="1"/>
  <c r="EC2158" i="1"/>
  <c r="ED2158" i="1" s="1"/>
  <c r="EG1765" i="1"/>
  <c r="EC2153" i="1"/>
  <c r="ED2153" i="1" s="1"/>
  <c r="EG1485" i="1"/>
  <c r="EC2149" i="1"/>
  <c r="ED2149" i="1" s="1"/>
  <c r="EG1294" i="1"/>
  <c r="EC2144" i="1"/>
  <c r="ED2144" i="1" s="1"/>
  <c r="EG1783" i="1"/>
  <c r="EC2140" i="1"/>
  <c r="ED2140" i="1" s="1"/>
  <c r="EG1645" i="1"/>
  <c r="EC2135" i="1"/>
  <c r="ED2135" i="1" s="1"/>
  <c r="EG1728" i="1"/>
  <c r="EC2129" i="1"/>
  <c r="ED2129" i="1" s="1"/>
  <c r="EG2174" i="1"/>
  <c r="EC2125" i="1"/>
  <c r="ED2125" i="1" s="1"/>
  <c r="EG401" i="1"/>
  <c r="EC2118" i="1"/>
  <c r="ED2118" i="1" s="1"/>
  <c r="EG1110" i="1"/>
  <c r="EC2114" i="1"/>
  <c r="ED2114" i="1" s="1"/>
  <c r="EG1346" i="1"/>
  <c r="EC2110" i="1"/>
  <c r="ED2110" i="1" s="1"/>
  <c r="EG483" i="1"/>
  <c r="EC2104" i="1"/>
  <c r="ED2104" i="1" s="1"/>
  <c r="EG661" i="1"/>
  <c r="EC2099" i="1"/>
  <c r="ED2099" i="1" s="1"/>
  <c r="EG1503" i="1"/>
  <c r="EC2094" i="1"/>
  <c r="ED2094" i="1" s="1"/>
  <c r="EG460" i="1"/>
  <c r="EC2089" i="1"/>
  <c r="ED2089" i="1" s="1"/>
  <c r="EG1697" i="1"/>
  <c r="EC2083" i="1"/>
  <c r="ED2083" i="1" s="1"/>
  <c r="EG1946" i="1"/>
  <c r="EC2079" i="1"/>
  <c r="ED2079" i="1" s="1"/>
  <c r="EG1952" i="1"/>
  <c r="EC2073" i="1"/>
  <c r="ED2073" i="1" s="1"/>
  <c r="EG1804" i="1"/>
  <c r="EC2068" i="1"/>
  <c r="ED2068" i="1" s="1"/>
  <c r="EG1480" i="1"/>
  <c r="EC2062" i="1"/>
  <c r="ED2062" i="1" s="1"/>
  <c r="EG1038" i="1"/>
  <c r="EC2058" i="1"/>
  <c r="ED2058" i="1" s="1"/>
  <c r="EG1117" i="1"/>
  <c r="EC2053" i="1"/>
  <c r="ED2053" i="1" s="1"/>
  <c r="EG1463" i="1"/>
  <c r="EC2048" i="1"/>
  <c r="ED2048" i="1" s="1"/>
  <c r="EG1071" i="1"/>
  <c r="EC2044" i="1"/>
  <c r="ED2044" i="1" s="1"/>
  <c r="EG2167" i="1"/>
  <c r="EC2039" i="1"/>
  <c r="ED2039" i="1" s="1"/>
  <c r="EG1666" i="1"/>
  <c r="EC2032" i="1"/>
  <c r="ED2032" i="1" s="1"/>
  <c r="EG1876" i="1"/>
  <c r="EC2026" i="1"/>
  <c r="ED2026" i="1" s="1"/>
  <c r="EG273" i="1"/>
  <c r="EC2021" i="1"/>
  <c r="ED2021" i="1" s="1"/>
  <c r="EG1805" i="1"/>
  <c r="EC2016" i="1"/>
  <c r="ED2016" i="1" s="1"/>
  <c r="EG2078" i="1"/>
  <c r="EC2012" i="1"/>
  <c r="ED2012" i="1" s="1"/>
  <c r="EG1336" i="1"/>
  <c r="EC2008" i="1"/>
  <c r="ED2008" i="1" s="1"/>
  <c r="EG1269" i="1"/>
  <c r="EC2004" i="1"/>
  <c r="ED2004" i="1" s="1"/>
  <c r="EG1585" i="1"/>
  <c r="EC1999" i="1"/>
  <c r="ED1999" i="1" s="1"/>
  <c r="EG1926" i="1"/>
  <c r="EC1994" i="1"/>
  <c r="ED1994" i="1" s="1"/>
  <c r="EG985" i="1"/>
  <c r="EC1990" i="1"/>
  <c r="ED1990" i="1" s="1"/>
  <c r="EG2257" i="1"/>
  <c r="EC1985" i="1"/>
  <c r="ED1985" i="1" s="1"/>
  <c r="EG1199" i="1"/>
  <c r="EC1981" i="1"/>
  <c r="ED1981" i="1" s="1"/>
  <c r="EG625" i="1"/>
  <c r="EC1976" i="1"/>
  <c r="ED1976" i="1" s="1"/>
  <c r="EG1934" i="1"/>
  <c r="EC1972" i="1"/>
  <c r="ED1972" i="1" s="1"/>
  <c r="EG1134" i="1"/>
  <c r="EC1968" i="1"/>
  <c r="ED1968" i="1" s="1"/>
  <c r="EG1627" i="1"/>
  <c r="EC1964" i="1"/>
  <c r="ED1964" i="1" s="1"/>
  <c r="EG1195" i="1"/>
  <c r="EC1957" i="1"/>
  <c r="ED1957" i="1" s="1"/>
  <c r="EG109" i="1"/>
  <c r="EC1953" i="1"/>
  <c r="ED1953" i="1" s="1"/>
  <c r="EG590" i="1"/>
  <c r="EC1949" i="1"/>
  <c r="ED1949" i="1" s="1"/>
  <c r="EG842" i="1"/>
  <c r="EC1944" i="1"/>
  <c r="ED1944" i="1" s="1"/>
  <c r="EG605" i="1"/>
  <c r="EC1940" i="1"/>
  <c r="ED1940" i="1" s="1"/>
  <c r="EG105" i="1"/>
  <c r="EC1935" i="1"/>
  <c r="ED1935" i="1" s="1"/>
  <c r="EG104" i="1"/>
  <c r="EC1930" i="1"/>
  <c r="ED1930" i="1" s="1"/>
  <c r="EG2220" i="1"/>
  <c r="EC1926" i="1"/>
  <c r="ED1926" i="1" s="1"/>
  <c r="EG672" i="1"/>
  <c r="EC1922" i="1"/>
  <c r="ED1922" i="1" s="1"/>
  <c r="EG1149" i="1"/>
  <c r="EC1916" i="1"/>
  <c r="ED1916" i="1" s="1"/>
  <c r="EG1217" i="1"/>
  <c r="EC1912" i="1"/>
  <c r="ED1912" i="1" s="1"/>
  <c r="EG1743" i="1"/>
  <c r="EC1908" i="1"/>
  <c r="ED1908" i="1" s="1"/>
  <c r="EG959" i="1"/>
  <c r="EC1902" i="1"/>
  <c r="ED1902" i="1" s="1"/>
  <c r="EG1527" i="1"/>
  <c r="EC1897" i="1"/>
  <c r="ED1897" i="1" s="1"/>
  <c r="EG1309" i="1"/>
  <c r="EC1892" i="1"/>
  <c r="ED1892" i="1" s="1"/>
  <c r="EG378" i="1"/>
  <c r="EC1888" i="1"/>
  <c r="ED1888" i="1" s="1"/>
  <c r="EG99" i="1"/>
  <c r="EC1883" i="1"/>
  <c r="ED1883" i="1" s="1"/>
  <c r="EG1601" i="1"/>
  <c r="EC1879" i="1"/>
  <c r="ED1879" i="1" s="1"/>
  <c r="EG97" i="1"/>
  <c r="EC1873" i="1"/>
  <c r="ED1873" i="1" s="1"/>
  <c r="EG945" i="1"/>
  <c r="EC1868" i="1"/>
  <c r="ED1868" i="1" s="1"/>
  <c r="EG332" i="1"/>
  <c r="EC1863" i="1"/>
  <c r="ED1863" i="1" s="1"/>
  <c r="EG1637" i="1"/>
  <c r="EC1858" i="1"/>
  <c r="ED1858" i="1" s="1"/>
  <c r="EG868" i="1"/>
  <c r="EC1854" i="1"/>
  <c r="ED1854" i="1" s="1"/>
  <c r="EG2146" i="1"/>
  <c r="EC1850" i="1"/>
  <c r="ED1850" i="1" s="1"/>
  <c r="EG2107" i="1"/>
  <c r="EC1845" i="1"/>
  <c r="ED1845" i="1" s="1"/>
  <c r="EG160" i="1"/>
  <c r="EC1840" i="1"/>
  <c r="ED1840" i="1" s="1"/>
  <c r="EG1318" i="1"/>
  <c r="EC1834" i="1"/>
  <c r="ED1834" i="1" s="1"/>
  <c r="EG1778" i="1"/>
  <c r="EC1829" i="1"/>
  <c r="ED1829" i="1" s="1"/>
  <c r="EG2229" i="1"/>
  <c r="EC1823" i="1"/>
  <c r="ED1823" i="1" s="1"/>
  <c r="EG2021" i="1"/>
  <c r="EC1819" i="1"/>
  <c r="ED1819" i="1" s="1"/>
  <c r="EG1551" i="1"/>
  <c r="EC1815" i="1"/>
  <c r="ED1815" i="1" s="1"/>
  <c r="EG1154" i="1"/>
  <c r="EC1811" i="1"/>
  <c r="ED1811" i="1" s="1"/>
  <c r="EG607" i="1"/>
  <c r="EC1807" i="1"/>
  <c r="ED1807" i="1" s="1"/>
  <c r="EG1265" i="1"/>
  <c r="EC1803" i="1"/>
  <c r="ED1803" i="1" s="1"/>
  <c r="EG1284" i="1"/>
  <c r="EC1799" i="1"/>
  <c r="ED1799" i="1" s="1"/>
  <c r="EG1895" i="1"/>
  <c r="EC1795" i="1"/>
  <c r="ED1795" i="1" s="1"/>
  <c r="EG653" i="1"/>
  <c r="EC1787" i="1"/>
  <c r="ED1787" i="1" s="1"/>
  <c r="EG1413" i="1"/>
  <c r="EC1783" i="1"/>
  <c r="ED1783" i="1" s="1"/>
  <c r="EG1990" i="1"/>
  <c r="EC1779" i="1"/>
  <c r="ED1779" i="1" s="1"/>
  <c r="EG1616" i="1"/>
  <c r="EC1775" i="1"/>
  <c r="ED1775" i="1" s="1"/>
  <c r="EG2116" i="1"/>
  <c r="EC1769" i="1"/>
  <c r="ED1769" i="1" s="1"/>
  <c r="EG1291" i="1"/>
  <c r="EC1763" i="1"/>
  <c r="ED1763" i="1" s="1"/>
  <c r="EG895" i="1"/>
  <c r="EC1757" i="1"/>
  <c r="ED1757" i="1" s="1"/>
  <c r="EG678" i="1"/>
  <c r="EC1753" i="1"/>
  <c r="ED1753" i="1" s="1"/>
  <c r="EG87" i="1"/>
  <c r="EC1749" i="1"/>
  <c r="ED1749" i="1" s="1"/>
  <c r="EG769" i="1"/>
  <c r="EC1745" i="1"/>
  <c r="ED1745" i="1" s="1"/>
  <c r="EG1945" i="1"/>
  <c r="EC1741" i="1"/>
  <c r="ED1741" i="1" s="1"/>
  <c r="EG1815" i="1"/>
  <c r="EC1735" i="1"/>
  <c r="ED1735" i="1" s="1"/>
  <c r="EG2299" i="1"/>
  <c r="EC1730" i="1"/>
  <c r="ED1730" i="1" s="1"/>
  <c r="EG909" i="1"/>
  <c r="EC1726" i="1"/>
  <c r="ED1726" i="1" s="1"/>
  <c r="EG2017" i="1"/>
  <c r="EC1722" i="1"/>
  <c r="ED1722" i="1" s="1"/>
  <c r="EG1949" i="1"/>
  <c r="EC1715" i="1"/>
  <c r="ED1715" i="1" s="1"/>
  <c r="EG488" i="1"/>
  <c r="EC1708" i="1"/>
  <c r="ED1708" i="1" s="1"/>
  <c r="EG836" i="1"/>
  <c r="EC1704" i="1"/>
  <c r="ED1704" i="1" s="1"/>
  <c r="EG2158" i="1"/>
  <c r="EC1700" i="1"/>
  <c r="ED1700" i="1" s="1"/>
  <c r="EG1798" i="1"/>
  <c r="EC1695" i="1"/>
  <c r="ED1695" i="1" s="1"/>
  <c r="EG1838" i="1"/>
  <c r="EC1686" i="1"/>
  <c r="ED1686" i="1" s="1"/>
  <c r="EG1916" i="1"/>
  <c r="EC1681" i="1"/>
  <c r="ED1681" i="1" s="1"/>
  <c r="EG1649" i="1"/>
  <c r="EC1673" i="1"/>
  <c r="ED1673" i="1" s="1"/>
  <c r="EG1317" i="1"/>
  <c r="EC1669" i="1"/>
  <c r="ED1669" i="1" s="1"/>
  <c r="EG1681" i="1"/>
  <c r="EC1665" i="1"/>
  <c r="ED1665" i="1" s="1"/>
  <c r="EG991" i="1"/>
  <c r="EC1661" i="1"/>
  <c r="ED1661" i="1" s="1"/>
  <c r="EG1176" i="1"/>
  <c r="EC1657" i="1"/>
  <c r="ED1657" i="1" s="1"/>
  <c r="EG1752" i="1"/>
  <c r="EC1653" i="1"/>
  <c r="ED1653" i="1" s="1"/>
  <c r="EG652" i="1"/>
  <c r="EC1649" i="1"/>
  <c r="ED1649" i="1" s="1"/>
  <c r="EG1620" i="1"/>
  <c r="EC1645" i="1"/>
  <c r="ED1645" i="1" s="1"/>
  <c r="EG1328" i="1"/>
  <c r="EC1641" i="1"/>
  <c r="ED1641" i="1" s="1"/>
  <c r="EG84" i="1"/>
  <c r="EC1637" i="1"/>
  <c r="ED1637" i="1" s="1"/>
  <c r="EG1702" i="1"/>
  <c r="EC1631" i="1"/>
  <c r="ED1631" i="1" s="1"/>
  <c r="EG1301" i="1"/>
  <c r="EC1621" i="1"/>
  <c r="ED1621" i="1" s="1"/>
  <c r="EG1345" i="1"/>
  <c r="EC1616" i="1"/>
  <c r="ED1616" i="1" s="1"/>
  <c r="EG705" i="1"/>
  <c r="EC1611" i="1"/>
  <c r="ED1611" i="1" s="1"/>
  <c r="EG913" i="1"/>
  <c r="EC1606" i="1"/>
  <c r="ED1606" i="1" s="1"/>
  <c r="EG1069" i="1"/>
  <c r="EC1601" i="1"/>
  <c r="ED1601" i="1" s="1"/>
  <c r="EG589" i="1"/>
  <c r="EC1597" i="1"/>
  <c r="ED1597" i="1" s="1"/>
  <c r="EG644" i="1"/>
  <c r="EC1592" i="1"/>
  <c r="ED1592" i="1" s="1"/>
  <c r="EG2015" i="1"/>
  <c r="EC1587" i="1"/>
  <c r="ED1587" i="1" s="1"/>
  <c r="EG845" i="1"/>
  <c r="EC1583" i="1"/>
  <c r="ED1583" i="1" s="1"/>
  <c r="EG1970" i="1"/>
  <c r="EC1579" i="1"/>
  <c r="ED1579" i="1" s="1"/>
  <c r="EG1438" i="1"/>
  <c r="EC1575" i="1"/>
  <c r="ED1575" i="1" s="1"/>
  <c r="EG81" i="1"/>
  <c r="EC1571" i="1"/>
  <c r="ED1571" i="1" s="1"/>
  <c r="EG2003" i="1"/>
  <c r="EC1566" i="1"/>
  <c r="ED1566" i="1" s="1"/>
  <c r="EG820" i="1"/>
  <c r="EC1562" i="1"/>
  <c r="ED1562" i="1" s="1"/>
  <c r="EG80" i="1"/>
  <c r="EC1558" i="1"/>
  <c r="ED1558" i="1" s="1"/>
  <c r="EG1292" i="1"/>
  <c r="EC1554" i="1"/>
  <c r="ED1554" i="1" s="1"/>
  <c r="EG602" i="1"/>
  <c r="EC1550" i="1"/>
  <c r="ED1550" i="1" s="1"/>
  <c r="EG862" i="1"/>
  <c r="EC1546" i="1"/>
  <c r="ED1546" i="1" s="1"/>
  <c r="EG564" i="1"/>
  <c r="EC1541" i="1"/>
  <c r="ED1541" i="1" s="1"/>
  <c r="EG1696" i="1"/>
  <c r="EC1536" i="1"/>
  <c r="ED1536" i="1" s="1"/>
  <c r="EG1125" i="1"/>
  <c r="EC1531" i="1"/>
  <c r="ED1531" i="1" s="1"/>
  <c r="EG1755" i="1"/>
  <c r="EC1524" i="1"/>
  <c r="ED1524" i="1" s="1"/>
  <c r="EG480" i="1"/>
  <c r="EC1520" i="1"/>
  <c r="ED1520" i="1" s="1"/>
  <c r="EG2055" i="1"/>
  <c r="EC1516" i="1"/>
  <c r="ED1516" i="1" s="1"/>
  <c r="EG1090" i="1"/>
  <c r="EC1511" i="1"/>
  <c r="ED1511" i="1" s="1"/>
  <c r="EG1736" i="1"/>
  <c r="EC1507" i="1"/>
  <c r="ED1507" i="1" s="1"/>
  <c r="EG2202" i="1"/>
  <c r="EC1499" i="1"/>
  <c r="ED1499" i="1" s="1"/>
  <c r="EG894" i="1"/>
  <c r="EC1494" i="1"/>
  <c r="ED1494" i="1" s="1"/>
  <c r="EG783" i="1"/>
  <c r="EC1489" i="1"/>
  <c r="ED1489" i="1" s="1"/>
  <c r="EG1583" i="1"/>
  <c r="EC1484" i="1"/>
  <c r="ED1484" i="1" s="1"/>
  <c r="EG352" i="1"/>
  <c r="EC1479" i="1"/>
  <c r="ED1479" i="1" s="1"/>
  <c r="EG477" i="1"/>
  <c r="EC1475" i="1"/>
  <c r="ED1475" i="1" s="1"/>
  <c r="EG989" i="1"/>
  <c r="EC1468" i="1"/>
  <c r="ED1468" i="1" s="1"/>
  <c r="EG806" i="1"/>
  <c r="EC1463" i="1"/>
  <c r="ED1463" i="1" s="1"/>
  <c r="EG2246" i="1"/>
  <c r="EC1457" i="1"/>
  <c r="ED1457" i="1" s="1"/>
  <c r="EG2142" i="1"/>
  <c r="EC1452" i="1"/>
  <c r="ED1452" i="1" s="1"/>
  <c r="EG1856" i="1"/>
  <c r="EC1447" i="1"/>
  <c r="ED1447" i="1" s="1"/>
  <c r="EG725" i="1"/>
  <c r="EC1442" i="1"/>
  <c r="ED1442" i="1" s="1"/>
  <c r="EG346" i="1"/>
  <c r="EC1437" i="1"/>
  <c r="ED1437" i="1" s="1"/>
  <c r="EG1427" i="1"/>
  <c r="EC1433" i="1"/>
  <c r="ED1433" i="1" s="1"/>
  <c r="EG1447" i="1"/>
  <c r="EC1428" i="1"/>
  <c r="ED1428" i="1" s="1"/>
  <c r="EG2261" i="1"/>
  <c r="EC1422" i="1"/>
  <c r="ED1422" i="1" s="1"/>
  <c r="EG2002" i="1"/>
  <c r="EC1417" i="1"/>
  <c r="ED1417" i="1" s="1"/>
  <c r="EG70" i="1"/>
  <c r="EC1411" i="1"/>
  <c r="ED1411" i="1" s="1"/>
  <c r="EG1830" i="1"/>
  <c r="EC1407" i="1"/>
  <c r="ED1407" i="1" s="1"/>
  <c r="EG1013" i="1"/>
  <c r="EC1403" i="1"/>
  <c r="ED1403" i="1" s="1"/>
  <c r="EG1339" i="1"/>
  <c r="EC1398" i="1"/>
  <c r="ED1398" i="1" s="1"/>
  <c r="EG930" i="1"/>
  <c r="EC1393" i="1"/>
  <c r="ED1393" i="1" s="1"/>
  <c r="EG899" i="1"/>
  <c r="EC1389" i="1"/>
  <c r="ED1389" i="1" s="1"/>
  <c r="EG1523" i="1"/>
  <c r="EC1384" i="1"/>
  <c r="ED1384" i="1" s="1"/>
  <c r="EG943" i="1"/>
  <c r="EC1380" i="1"/>
  <c r="ED1380" i="1" s="1"/>
  <c r="EG1893" i="1"/>
  <c r="EC1374" i="1"/>
  <c r="ED1374" i="1" s="1"/>
  <c r="EG514" i="1"/>
  <c r="EC1370" i="1"/>
  <c r="ED1370" i="1" s="1"/>
  <c r="EG1909" i="1"/>
  <c r="EC1366" i="1"/>
  <c r="ED1366" i="1" s="1"/>
  <c r="EG358" i="1"/>
  <c r="EC1362" i="1"/>
  <c r="ED1362" i="1" s="1"/>
  <c r="EG447" i="1"/>
  <c r="EC1356" i="1"/>
  <c r="ED1356" i="1" s="1"/>
  <c r="EG1897" i="1"/>
  <c r="EC1352" i="1"/>
  <c r="ED1352" i="1" s="1"/>
  <c r="EG463" i="1"/>
  <c r="EC1347" i="1"/>
  <c r="ED1347" i="1" s="1"/>
  <c r="EG1833" i="1"/>
  <c r="EC1342" i="1"/>
  <c r="ED1342" i="1" s="1"/>
  <c r="EG2109" i="1"/>
  <c r="EC1338" i="1"/>
  <c r="ED1338" i="1" s="1"/>
  <c r="EG1433" i="1"/>
  <c r="EC1334" i="1"/>
  <c r="ED1334" i="1" s="1"/>
  <c r="EG1363" i="1"/>
  <c r="EC1328" i="1"/>
  <c r="ED1328" i="1" s="1"/>
  <c r="EG2128" i="1"/>
  <c r="EC1322" i="1"/>
  <c r="ED1322" i="1" s="1"/>
  <c r="EG716" i="1"/>
  <c r="EC1318" i="1"/>
  <c r="ED1318" i="1" s="1"/>
  <c r="EG2200" i="1"/>
  <c r="EC1313" i="1"/>
  <c r="ED1313" i="1" s="1"/>
  <c r="EG2130" i="1"/>
  <c r="EC1308" i="1"/>
  <c r="ED1308" i="1" s="1"/>
  <c r="EG496" i="1"/>
  <c r="EC1302" i="1"/>
  <c r="ED1302" i="1" s="1"/>
  <c r="EG830" i="1"/>
  <c r="EC1297" i="1"/>
  <c r="ED1297" i="1" s="1"/>
  <c r="EG349" i="1"/>
  <c r="EC1292" i="1"/>
  <c r="ED1292" i="1" s="1"/>
  <c r="EG452" i="1"/>
  <c r="EC1287" i="1"/>
  <c r="ED1287" i="1" s="1"/>
  <c r="EG1614" i="1"/>
  <c r="EC1283" i="1"/>
  <c r="ED1283" i="1" s="1"/>
  <c r="EG2209" i="1"/>
  <c r="EC1279" i="1"/>
  <c r="ED1279" i="1" s="1"/>
  <c r="EG219" i="1"/>
  <c r="EC1274" i="1"/>
  <c r="ED1274" i="1" s="1"/>
  <c r="EG624" i="1"/>
  <c r="EC1270" i="1"/>
  <c r="ED1270" i="1" s="1"/>
  <c r="EG688" i="1"/>
  <c r="EC1266" i="1"/>
  <c r="ED1266" i="1" s="1"/>
  <c r="EG2207" i="1"/>
  <c r="EC1261" i="1"/>
  <c r="ED1261" i="1" s="1"/>
  <c r="EG2014" i="1"/>
  <c r="EC1256" i="1"/>
  <c r="ED1256" i="1" s="1"/>
  <c r="EG1629" i="1"/>
  <c r="EC1250" i="1"/>
  <c r="ED1250" i="1" s="1"/>
  <c r="EG1421" i="1"/>
  <c r="EC1246" i="1"/>
  <c r="ED1246" i="1" s="1"/>
  <c r="EG2056" i="1"/>
  <c r="EC1242" i="1"/>
  <c r="ED1242" i="1" s="1"/>
  <c r="EG391" i="1"/>
  <c r="EC1238" i="1"/>
  <c r="ED1238" i="1" s="1"/>
  <c r="EG1513" i="1"/>
  <c r="EC1231" i="1"/>
  <c r="ED1231" i="1" s="1"/>
  <c r="EG993" i="1"/>
  <c r="EC1226" i="1"/>
  <c r="ED1226" i="1" s="1"/>
  <c r="EG1399" i="1"/>
  <c r="EC1221" i="1"/>
  <c r="ED1221" i="1" s="1"/>
  <c r="EG1172" i="1"/>
  <c r="EC1216" i="1"/>
  <c r="ED1216" i="1" s="1"/>
  <c r="EG1618" i="1"/>
  <c r="EC1212" i="1"/>
  <c r="ED1212" i="1" s="1"/>
  <c r="EG693" i="1"/>
  <c r="EC1208" i="1"/>
  <c r="ED1208" i="1" s="1"/>
  <c r="EG1451" i="1"/>
  <c r="EC1200" i="1"/>
  <c r="ED1200" i="1" s="1"/>
  <c r="EG61" i="1"/>
  <c r="EC1195" i="1"/>
  <c r="ED1195" i="1" s="1"/>
  <c r="EG1126" i="1"/>
  <c r="EC1191" i="1"/>
  <c r="ED1191" i="1" s="1"/>
  <c r="EG709" i="1"/>
  <c r="EC1186" i="1"/>
  <c r="ED1186" i="1" s="1"/>
  <c r="EG615" i="1"/>
  <c r="EC1182" i="1"/>
  <c r="ED1182" i="1" s="1"/>
  <c r="EG2101" i="1"/>
  <c r="EC1177" i="1"/>
  <c r="ED1177" i="1" s="1"/>
  <c r="EG1942" i="1"/>
  <c r="EC1171" i="1"/>
  <c r="ED1171" i="1" s="1"/>
  <c r="EG284" i="1"/>
  <c r="EC1165" i="1"/>
  <c r="ED1165" i="1" s="1"/>
  <c r="EG975" i="1"/>
  <c r="EC1161" i="1"/>
  <c r="ED1161" i="1" s="1"/>
  <c r="EG1690" i="1"/>
  <c r="EC1153" i="1"/>
  <c r="ED1153" i="1" s="1"/>
  <c r="EG1974" i="1"/>
  <c r="EC1146" i="1"/>
  <c r="ED1146" i="1" s="1"/>
  <c r="EG746" i="1"/>
  <c r="EC1142" i="1"/>
  <c r="ED1142" i="1" s="1"/>
  <c r="EG58" i="1"/>
  <c r="EC1137" i="1"/>
  <c r="ED1137" i="1" s="1"/>
  <c r="EG1689" i="1"/>
  <c r="EC1133" i="1"/>
  <c r="ED1133" i="1" s="1"/>
  <c r="EG1582" i="1"/>
  <c r="EC1128" i="1"/>
  <c r="ED1128" i="1" s="1"/>
  <c r="EG2144" i="1"/>
  <c r="EC1124" i="1"/>
  <c r="ED1124" i="1" s="1"/>
  <c r="EG2095" i="1"/>
  <c r="EC1118" i="1"/>
  <c r="ED1118" i="1" s="1"/>
  <c r="EG1686" i="1"/>
  <c r="EC1114" i="1"/>
  <c r="ED1114" i="1" s="1"/>
  <c r="EG1369" i="1"/>
  <c r="EC1110" i="1"/>
  <c r="ED1110" i="1" s="1"/>
  <c r="EG2008" i="1"/>
  <c r="EC1105" i="1"/>
  <c r="ED1105" i="1" s="1"/>
  <c r="EG966" i="1"/>
  <c r="EC1101" i="1"/>
  <c r="ED1101" i="1" s="1"/>
  <c r="EG2043" i="1"/>
  <c r="EC1096" i="1"/>
  <c r="ED1096" i="1" s="1"/>
  <c r="EG1548" i="1"/>
  <c r="EC1092" i="1"/>
  <c r="ED1092" i="1" s="1"/>
  <c r="EG588" i="1"/>
  <c r="EC1088" i="1"/>
  <c r="ED1088" i="1" s="1"/>
  <c r="EG1335" i="1"/>
  <c r="EC1084" i="1"/>
  <c r="ED1084" i="1" s="1"/>
  <c r="EG1827" i="1"/>
  <c r="EC1079" i="1"/>
  <c r="ED1079" i="1" s="1"/>
  <c r="EG525" i="1"/>
  <c r="EC1075" i="1"/>
  <c r="ED1075" i="1" s="1"/>
  <c r="EG365" i="1"/>
  <c r="EC1071" i="1"/>
  <c r="ED1071" i="1" s="1"/>
  <c r="EG1102" i="1"/>
  <c r="EC1065" i="1"/>
  <c r="ED1065" i="1" s="1"/>
  <c r="EG466" i="1"/>
  <c r="EC1059" i="1"/>
  <c r="ED1059" i="1" s="1"/>
  <c r="EG2083" i="1"/>
  <c r="EC1054" i="1"/>
  <c r="ED1054" i="1" s="1"/>
  <c r="EG1271" i="1"/>
  <c r="EC1050" i="1"/>
  <c r="ED1050" i="1" s="1"/>
  <c r="EG2032" i="1"/>
  <c r="EC1045" i="1"/>
  <c r="ED1045" i="1" s="1"/>
  <c r="EG2025" i="1"/>
  <c r="EC1041" i="1"/>
  <c r="ED1041" i="1" s="1"/>
  <c r="EG2204" i="1"/>
  <c r="EC1036" i="1"/>
  <c r="ED1036" i="1" s="1"/>
  <c r="EG690" i="1"/>
  <c r="EC1031" i="1"/>
  <c r="ED1031" i="1" s="1"/>
  <c r="EG2059" i="1"/>
  <c r="EC1025" i="1"/>
  <c r="ED1025" i="1" s="1"/>
  <c r="EG169" i="1"/>
  <c r="EC1020" i="1"/>
  <c r="ED1020" i="1" s="1"/>
  <c r="EG1532" i="1"/>
  <c r="EC1015" i="1"/>
  <c r="ED1015" i="1" s="1"/>
  <c r="EG875" i="1"/>
  <c r="EC1011" i="1"/>
  <c r="ED1011" i="1" s="1"/>
  <c r="EG1000" i="1"/>
  <c r="EC1006" i="1"/>
  <c r="ED1006" i="1" s="1"/>
  <c r="EG628" i="1"/>
  <c r="EC1002" i="1"/>
  <c r="ED1002" i="1" s="1"/>
  <c r="EG1037" i="1"/>
  <c r="EC998" i="1"/>
  <c r="ED998" i="1" s="1"/>
  <c r="EG1356" i="1"/>
  <c r="EC993" i="1"/>
  <c r="ED993" i="1" s="1"/>
  <c r="EG2106" i="1"/>
  <c r="EC989" i="1"/>
  <c r="ED989" i="1" s="1"/>
  <c r="EG1939" i="1"/>
  <c r="EC980" i="1"/>
  <c r="ED980" i="1" s="1"/>
  <c r="EG1501" i="1"/>
  <c r="EC976" i="1"/>
  <c r="ED976" i="1" s="1"/>
  <c r="EG2195" i="1"/>
  <c r="EC972" i="1"/>
  <c r="ED972" i="1" s="1"/>
  <c r="EG2058" i="1"/>
  <c r="EC968" i="1"/>
  <c r="ED968" i="1" s="1"/>
  <c r="EG267" i="1"/>
  <c r="EC962" i="1"/>
  <c r="ED962" i="1" s="1"/>
  <c r="EG1469" i="1"/>
  <c r="EC958" i="1"/>
  <c r="ED958" i="1" s="1"/>
  <c r="EG254" i="1"/>
  <c r="EC953" i="1"/>
  <c r="ED953" i="1" s="1"/>
  <c r="EG1509" i="1"/>
  <c r="EC946" i="1"/>
  <c r="ED946" i="1" s="1"/>
  <c r="EG2039" i="1"/>
  <c r="EC939" i="1"/>
  <c r="ED939" i="1" s="1"/>
  <c r="EG1508" i="1"/>
  <c r="EC935" i="1"/>
  <c r="ED935" i="1" s="1"/>
  <c r="EG1197" i="1"/>
  <c r="EC930" i="1"/>
  <c r="ED930" i="1" s="1"/>
  <c r="EG1477" i="1"/>
  <c r="EC926" i="1"/>
  <c r="ED926" i="1" s="1"/>
  <c r="EG2035" i="1"/>
  <c r="EC922" i="1"/>
  <c r="ED922" i="1" s="1"/>
  <c r="EG1314" i="1"/>
  <c r="EC915" i="1"/>
  <c r="ED915" i="1" s="1"/>
  <c r="EG2264" i="1"/>
  <c r="EC910" i="1"/>
  <c r="ED910" i="1" s="1"/>
  <c r="EG1302" i="1"/>
  <c r="EC906" i="1"/>
  <c r="ED906" i="1" s="1"/>
  <c r="EG1488" i="1"/>
  <c r="EC902" i="1"/>
  <c r="ED902" i="1" s="1"/>
  <c r="EG2123" i="1"/>
  <c r="EC898" i="1"/>
  <c r="ED898" i="1" s="1"/>
  <c r="EG2206" i="1"/>
  <c r="EC893" i="1"/>
  <c r="ED893" i="1" s="1"/>
  <c r="EG1997" i="1"/>
  <c r="EC888" i="1"/>
  <c r="ED888" i="1" s="1"/>
  <c r="EG1398" i="1"/>
  <c r="EC883" i="1"/>
  <c r="ED883" i="1" s="1"/>
  <c r="EG1353" i="1"/>
  <c r="EC877" i="1"/>
  <c r="ED877" i="1" s="1"/>
  <c r="EG2042" i="1"/>
  <c r="EC872" i="1"/>
  <c r="ED872" i="1" s="1"/>
  <c r="EG2151" i="1"/>
  <c r="EC867" i="1"/>
  <c r="ED867" i="1" s="1"/>
  <c r="EG2285" i="1"/>
  <c r="EC863" i="1"/>
  <c r="ED863" i="1" s="1"/>
  <c r="EG2242" i="1"/>
  <c r="EC855" i="1"/>
  <c r="ED855" i="1" s="1"/>
  <c r="EG2281" i="1"/>
  <c r="EC851" i="1"/>
  <c r="ED851" i="1" s="1"/>
  <c r="EG2259" i="1"/>
  <c r="EC846" i="1"/>
  <c r="ED846" i="1" s="1"/>
  <c r="EG1476" i="1"/>
  <c r="EC842" i="1"/>
  <c r="ED842" i="1" s="1"/>
  <c r="EG45" i="1"/>
  <c r="EC836" i="1"/>
  <c r="ED836" i="1" s="1"/>
  <c r="EG41" i="1"/>
  <c r="EC831" i="1"/>
  <c r="ED831" i="1" s="1"/>
  <c r="EG38" i="1"/>
  <c r="EC826" i="1"/>
  <c r="ED826" i="1" s="1"/>
  <c r="EG34" i="1"/>
  <c r="EC822" i="1"/>
  <c r="ED822" i="1" s="1"/>
  <c r="EG30" i="1"/>
  <c r="EC818" i="1"/>
  <c r="ED818" i="1" s="1"/>
  <c r="EG26" i="1"/>
  <c r="EC812" i="1"/>
  <c r="ED812" i="1" s="1"/>
  <c r="EG700" i="1"/>
  <c r="EC805" i="1"/>
  <c r="ED805" i="1" s="1"/>
  <c r="EG176" i="1"/>
  <c r="EC795" i="1"/>
  <c r="ED795" i="1" s="1"/>
  <c r="EG1112" i="1"/>
  <c r="EC791" i="1"/>
  <c r="ED791" i="1" s="1"/>
  <c r="EG205" i="1"/>
  <c r="EC784" i="1"/>
  <c r="ED784" i="1" s="1"/>
  <c r="EG216" i="1"/>
  <c r="EC777" i="1"/>
  <c r="ED777" i="1" s="1"/>
  <c r="EG412" i="1"/>
  <c r="EC769" i="1"/>
  <c r="ED769" i="1" s="1"/>
  <c r="EG1022" i="1"/>
  <c r="EC761" i="1"/>
  <c r="ED761" i="1" s="1"/>
  <c r="EG1160" i="1"/>
  <c r="EC756" i="1"/>
  <c r="ED756" i="1" s="1"/>
  <c r="EG2274" i="1"/>
  <c r="EC749" i="1"/>
  <c r="ED749" i="1" s="1"/>
  <c r="EG140" i="1"/>
  <c r="EC743" i="1"/>
  <c r="ED743" i="1" s="1"/>
  <c r="EG815" i="1"/>
  <c r="EC738" i="1"/>
  <c r="ED738" i="1" s="1"/>
  <c r="EG692" i="1"/>
  <c r="EC734" i="1"/>
  <c r="ED734" i="1" s="1"/>
  <c r="EG403" i="1"/>
  <c r="EC725" i="1"/>
  <c r="ED725" i="1" s="1"/>
  <c r="EG271" i="1"/>
  <c r="EC720" i="1"/>
  <c r="ED720" i="1" s="1"/>
  <c r="EG2070" i="1"/>
  <c r="EC716" i="1"/>
  <c r="ED716" i="1" s="1"/>
  <c r="EG957" i="1"/>
  <c r="EC708" i="1"/>
  <c r="ED708" i="1" s="1"/>
  <c r="EG620" i="1"/>
  <c r="EC704" i="1"/>
  <c r="ED704" i="1" s="1"/>
  <c r="EG1486" i="1"/>
  <c r="EC697" i="1"/>
  <c r="ED697" i="1" s="1"/>
  <c r="EG18" i="1"/>
  <c r="EC691" i="1"/>
  <c r="ED691" i="1" s="1"/>
  <c r="EG2114" i="1"/>
  <c r="EC687" i="1"/>
  <c r="ED687" i="1" s="1"/>
  <c r="EG1554" i="1"/>
  <c r="EC681" i="1"/>
  <c r="ED681" i="1" s="1"/>
  <c r="EG1948" i="1"/>
  <c r="EC675" i="1"/>
  <c r="ED675" i="1" s="1"/>
  <c r="EG364" i="1"/>
  <c r="EC670" i="1"/>
  <c r="ED670" i="1" s="1"/>
  <c r="EG722" i="1"/>
  <c r="EC665" i="1"/>
  <c r="ED665" i="1" s="1"/>
  <c r="EG2179" i="1"/>
  <c r="EC661" i="1"/>
  <c r="ED661" i="1" s="1"/>
  <c r="EG325" i="1"/>
  <c r="EC657" i="1"/>
  <c r="ED657" i="1" s="1"/>
  <c r="EG1319" i="1"/>
  <c r="EC653" i="1"/>
  <c r="ED653" i="1" s="1"/>
  <c r="EG1868" i="1"/>
  <c r="EC646" i="1"/>
  <c r="ED646" i="1" s="1"/>
  <c r="EG2244" i="1"/>
  <c r="EC642" i="1"/>
  <c r="ED642" i="1" s="1"/>
  <c r="EG1771" i="1"/>
  <c r="EC631" i="1"/>
  <c r="ED631" i="1" s="1"/>
  <c r="EG651" i="1"/>
  <c r="EC626" i="1"/>
  <c r="ED626" i="1" s="1"/>
  <c r="EG1498" i="1"/>
  <c r="EC619" i="1"/>
  <c r="ED619" i="1" s="1"/>
  <c r="EG1521" i="1"/>
  <c r="EC614" i="1"/>
  <c r="ED614" i="1" s="1"/>
  <c r="EG1959" i="1"/>
  <c r="EC609" i="1"/>
  <c r="ED609" i="1" s="1"/>
  <c r="EG969" i="1"/>
  <c r="EC602" i="1"/>
  <c r="ED602" i="1" s="1"/>
  <c r="EG261" i="1"/>
  <c r="EC598" i="1"/>
  <c r="ED598" i="1" s="1"/>
  <c r="EG1450" i="1"/>
  <c r="EC594" i="1"/>
  <c r="ED594" i="1" s="1"/>
  <c r="EG1547" i="1"/>
  <c r="EC590" i="1"/>
  <c r="ED590" i="1" s="1"/>
  <c r="EG475" i="1"/>
  <c r="EC585" i="1"/>
  <c r="ED585" i="1" s="1"/>
  <c r="EG1748" i="1"/>
  <c r="EC579" i="1"/>
  <c r="ED579" i="1" s="1"/>
  <c r="EG821" i="1"/>
  <c r="EC574" i="1"/>
  <c r="ED574" i="1" s="1"/>
  <c r="EG2170" i="1"/>
  <c r="EC569" i="1"/>
  <c r="ED569" i="1" s="1"/>
  <c r="EG1633" i="1"/>
  <c r="EC565" i="1"/>
  <c r="ED565" i="1" s="1"/>
  <c r="EG1443" i="1"/>
  <c r="EC560" i="1"/>
  <c r="ED560" i="1" s="1"/>
  <c r="EG1033" i="1"/>
  <c r="EC556" i="1"/>
  <c r="ED556" i="1" s="1"/>
  <c r="EG1541" i="1"/>
  <c r="EC552" i="1"/>
  <c r="ED552" i="1" s="1"/>
  <c r="EG1416" i="1"/>
  <c r="EC545" i="1"/>
  <c r="ED545" i="1" s="1"/>
  <c r="EG1839" i="1"/>
  <c r="EC540" i="1"/>
  <c r="ED540" i="1" s="1"/>
  <c r="EG1338" i="1"/>
  <c r="EC535" i="1"/>
  <c r="ED535" i="1" s="1"/>
  <c r="EG1320" i="1"/>
  <c r="EC530" i="1"/>
  <c r="ED530" i="1" s="1"/>
  <c r="EG1704" i="1"/>
  <c r="EC525" i="1"/>
  <c r="ED525" i="1" s="1"/>
  <c r="EG866" i="1"/>
  <c r="EC521" i="1"/>
  <c r="ED521" i="1" s="1"/>
  <c r="EG1985" i="1"/>
  <c r="EC513" i="1"/>
  <c r="ED513" i="1" s="1"/>
  <c r="EG977" i="1"/>
  <c r="EC508" i="1"/>
  <c r="ED508" i="1" s="1"/>
  <c r="EG1234" i="1"/>
  <c r="EC503" i="1"/>
  <c r="ED503" i="1" s="1"/>
  <c r="EG1089" i="1"/>
  <c r="EC498" i="1"/>
  <c r="ED498" i="1" s="1"/>
  <c r="EG1668" i="1"/>
  <c r="EC494" i="1"/>
  <c r="ED494" i="1" s="1"/>
  <c r="EG1131" i="1"/>
  <c r="EC490" i="1"/>
  <c r="ED490" i="1" s="1"/>
  <c r="EG2154" i="1"/>
  <c r="EC486" i="1"/>
  <c r="ED486" i="1" s="1"/>
  <c r="EG413" i="1"/>
  <c r="EC481" i="1"/>
  <c r="ED481" i="1" s="1"/>
  <c r="EG555" i="1"/>
  <c r="EC476" i="1"/>
  <c r="ED476" i="1" s="1"/>
  <c r="EG2191" i="1"/>
  <c r="EC472" i="1"/>
  <c r="ED472" i="1" s="1"/>
  <c r="EG1497" i="1"/>
  <c r="EC467" i="1"/>
  <c r="ED467" i="1" s="1"/>
  <c r="EG1027" i="1"/>
  <c r="EC463" i="1"/>
  <c r="ED463" i="1" s="1"/>
  <c r="EG819" i="1"/>
  <c r="EC456" i="1"/>
  <c r="ED456" i="1" s="1"/>
  <c r="EG2102" i="1"/>
  <c r="EC448" i="1"/>
  <c r="ED448" i="1" s="1"/>
  <c r="EG503" i="1"/>
  <c r="EC443" i="1"/>
  <c r="ED443" i="1" s="1"/>
  <c r="EG914" i="1"/>
  <c r="EC436" i="1"/>
  <c r="ED436" i="1" s="1"/>
  <c r="EG1775" i="1"/>
  <c r="EC430" i="1"/>
  <c r="ED430" i="1" s="1"/>
  <c r="EG175" i="1"/>
  <c r="EC426" i="1"/>
  <c r="ED426" i="1" s="1"/>
  <c r="EG984" i="1"/>
  <c r="EC420" i="1"/>
  <c r="ED420" i="1" s="1"/>
  <c r="EG1703" i="1"/>
  <c r="EC415" i="1"/>
  <c r="ED415" i="1" s="1"/>
  <c r="EG13" i="1"/>
  <c r="EC406" i="1"/>
  <c r="ED406" i="1" s="1"/>
  <c r="EG1552" i="1"/>
  <c r="EC400" i="1"/>
  <c r="ED400" i="1" s="1"/>
  <c r="EG1612" i="1"/>
  <c r="EC396" i="1"/>
  <c r="ED396" i="1" s="1"/>
  <c r="EG353" i="1"/>
  <c r="EC392" i="1"/>
  <c r="ED392" i="1" s="1"/>
  <c r="EG1713" i="1"/>
  <c r="EC386" i="1"/>
  <c r="ED386" i="1" s="1"/>
  <c r="EG2077" i="1"/>
  <c r="EC382" i="1"/>
  <c r="ED382" i="1" s="1"/>
  <c r="EG1258" i="1"/>
  <c r="EC378" i="1"/>
  <c r="ED378" i="1" s="1"/>
  <c r="EG1068" i="1"/>
  <c r="EC372" i="1"/>
  <c r="ED372" i="1" s="1"/>
  <c r="EG1835" i="1"/>
  <c r="EC365" i="1"/>
  <c r="ED365" i="1" s="1"/>
  <c r="EG1107" i="1"/>
  <c r="EC357" i="1"/>
  <c r="ED357" i="1" s="1"/>
  <c r="EG1367" i="1"/>
  <c r="EC350" i="1"/>
  <c r="ED350" i="1" s="1"/>
  <c r="EG2280" i="1"/>
  <c r="EC337" i="1"/>
  <c r="ED337" i="1" s="1"/>
  <c r="EG823" i="1"/>
  <c r="EC330" i="1"/>
  <c r="ED330" i="1" s="1"/>
  <c r="EG227" i="1"/>
  <c r="EC325" i="1"/>
  <c r="ED325" i="1" s="1"/>
  <c r="EG1558" i="1"/>
  <c r="EC320" i="1"/>
  <c r="ED320" i="1" s="1"/>
  <c r="EG1789" i="1"/>
  <c r="EC315" i="1"/>
  <c r="ED315" i="1" s="1"/>
  <c r="EG454" i="1"/>
  <c r="EC308" i="1"/>
  <c r="ED308" i="1" s="1"/>
  <c r="EG1390" i="1"/>
  <c r="EC303" i="1"/>
  <c r="ED303" i="1" s="1"/>
  <c r="EG527" i="1"/>
  <c r="EC293" i="1"/>
  <c r="ED293" i="1" s="1"/>
  <c r="EG215" i="1"/>
  <c r="EC286" i="1"/>
  <c r="ED286" i="1" s="1"/>
  <c r="EG870" i="1"/>
  <c r="EC281" i="1"/>
  <c r="ED281" i="1" s="1"/>
  <c r="EG1299" i="1"/>
  <c r="EC274" i="1"/>
  <c r="ED274" i="1" s="1"/>
  <c r="EG1588" i="1"/>
  <c r="EC267" i="1"/>
  <c r="ED267" i="1" s="1"/>
  <c r="EG333" i="1"/>
  <c r="EC261" i="1"/>
  <c r="ED261" i="1" s="1"/>
  <c r="EG998" i="1"/>
  <c r="EC257" i="1"/>
  <c r="ED257" i="1" s="1"/>
  <c r="EG1935" i="1"/>
  <c r="EC246" i="1"/>
  <c r="ED246" i="1" s="1"/>
  <c r="EG923" i="1"/>
  <c r="EC238" i="1"/>
  <c r="ED238" i="1" s="1"/>
  <c r="EG558" i="1"/>
  <c r="EC233" i="1"/>
  <c r="ED233" i="1" s="1"/>
  <c r="EG1035" i="1"/>
  <c r="EC227" i="1"/>
  <c r="ED227" i="1" s="1"/>
  <c r="EG597" i="1"/>
  <c r="EC221" i="1"/>
  <c r="ED221" i="1" s="1"/>
  <c r="EG645" i="1"/>
  <c r="EC213" i="1"/>
  <c r="ED213" i="1" s="1"/>
  <c r="EG837" i="1"/>
  <c r="EC203" i="1"/>
  <c r="ED203" i="1" s="1"/>
  <c r="EG2121" i="1"/>
  <c r="EC195" i="1"/>
  <c r="ED195" i="1" s="1"/>
  <c r="EG291" i="1"/>
  <c r="EC186" i="1"/>
  <c r="ED186" i="1" s="1"/>
  <c r="EG802" i="1"/>
  <c r="EC181" i="1"/>
  <c r="ED181" i="1" s="1"/>
  <c r="EG1739" i="1"/>
  <c r="EC175" i="1"/>
  <c r="ED175" i="1" s="1"/>
  <c r="EG1058" i="1"/>
  <c r="EC171" i="1"/>
  <c r="ED171" i="1" s="1"/>
  <c r="EG632" i="1"/>
  <c r="EC163" i="1"/>
  <c r="ED163" i="1" s="1"/>
  <c r="EG940" i="1"/>
  <c r="EC156" i="1"/>
  <c r="ED156" i="1" s="1"/>
  <c r="EG946" i="1"/>
  <c r="EC150" i="1"/>
  <c r="ED150" i="1" s="1"/>
  <c r="EG741" i="1"/>
  <c r="EC144" i="1"/>
  <c r="ED144" i="1" s="1"/>
  <c r="EG1306" i="1"/>
  <c r="EC139" i="1"/>
  <c r="ED139" i="1" s="1"/>
  <c r="EG1244" i="1"/>
  <c r="EC129" i="1"/>
  <c r="ED129" i="1" s="1"/>
  <c r="EG170" i="1"/>
  <c r="EC117" i="1"/>
  <c r="ED117" i="1" s="1"/>
  <c r="EG2148" i="1"/>
  <c r="EC106" i="1"/>
  <c r="ED106" i="1" s="1"/>
  <c r="EG753" i="1"/>
  <c r="EC101" i="1"/>
  <c r="ED101" i="1" s="1"/>
  <c r="EG494" i="1"/>
  <c r="EC92" i="1"/>
  <c r="ED92" i="1" s="1"/>
  <c r="EG904" i="1"/>
  <c r="EC85" i="1"/>
  <c r="ED85" i="1" s="1"/>
  <c r="EG2036" i="1"/>
  <c r="EC79" i="1"/>
  <c r="ED79" i="1" s="1"/>
  <c r="EG539" i="1"/>
  <c r="EC68" i="1"/>
  <c r="ED68" i="1" s="1"/>
  <c r="EG675" i="1"/>
  <c r="EC60" i="1"/>
  <c r="ED60" i="1" s="1"/>
  <c r="EG1049" i="1"/>
  <c r="EC50" i="1"/>
  <c r="ED50" i="1" s="1"/>
  <c r="EG286" i="1"/>
  <c r="EC39" i="1"/>
  <c r="ED39" i="1" s="1"/>
  <c r="EG1203" i="1"/>
  <c r="EC27" i="1"/>
  <c r="ED27" i="1" s="1"/>
  <c r="EG193" i="1"/>
  <c r="EC21" i="1"/>
  <c r="ED21" i="1" s="1"/>
  <c r="EG1533" i="1"/>
  <c r="EC15" i="1"/>
  <c r="ED15" i="1" s="1"/>
  <c r="EG6" i="1"/>
  <c r="EC5" i="1"/>
  <c r="ED5" i="1" s="1"/>
  <c r="EG406" i="1"/>
  <c r="EC97" i="1"/>
  <c r="ED97" i="1" s="1"/>
  <c r="EG326" i="1"/>
  <c r="EC1046" i="1"/>
  <c r="ED1046" i="1" s="1"/>
  <c r="EG674" i="1"/>
  <c r="EC2154" i="1"/>
  <c r="ED2154" i="1" s="1"/>
  <c r="EG11" i="1"/>
  <c r="EC249" i="1"/>
  <c r="ED249" i="1" s="1"/>
  <c r="EG2122" i="1"/>
  <c r="EC1860" i="1"/>
  <c r="ED1860" i="1" s="1"/>
  <c r="EG297" i="1"/>
  <c r="EC1229" i="1"/>
  <c r="ED1229" i="1" s="1"/>
  <c r="EG613" i="1"/>
  <c r="EC2258" i="1"/>
  <c r="ED2258" i="1" s="1"/>
  <c r="EG399" i="1"/>
  <c r="EC921" i="1"/>
  <c r="ED921" i="1" s="1"/>
  <c r="EG1233" i="1"/>
  <c r="EC702" i="1"/>
  <c r="ED702" i="1" s="1"/>
  <c r="EG629" i="1"/>
  <c r="EC666" i="1"/>
  <c r="ED666" i="1" s="1"/>
  <c r="EG1539" i="1"/>
  <c r="EC298" i="1"/>
  <c r="ED298" i="1" s="1"/>
  <c r="EG1321" i="1"/>
  <c r="EC1676" i="1"/>
  <c r="ED1676" i="1" s="1"/>
  <c r="EG446" i="1"/>
  <c r="EC190" i="1"/>
  <c r="ED190" i="1" s="1"/>
  <c r="EG495" i="1"/>
  <c r="EC682" i="1"/>
  <c r="ED682" i="1" s="1"/>
  <c r="EG314" i="1"/>
  <c r="EC672" i="1"/>
  <c r="ED672" i="1" s="1"/>
  <c r="EG318" i="1"/>
  <c r="EC608" i="1"/>
  <c r="ED608" i="1" s="1"/>
  <c r="EG2232" i="1"/>
  <c r="EC801" i="1"/>
  <c r="ED801" i="1" s="1"/>
  <c r="EG283" i="1"/>
  <c r="EC2096" i="1"/>
  <c r="ED2096" i="1" s="1"/>
  <c r="EG706" i="1"/>
  <c r="EC1633" i="1"/>
  <c r="ED1633" i="1" s="1"/>
  <c r="EG224" i="1"/>
  <c r="EC779" i="1"/>
  <c r="ED779" i="1" s="1"/>
  <c r="EG982" i="1"/>
  <c r="EC1254" i="1"/>
  <c r="ED1254" i="1" s="1"/>
  <c r="EG2113" i="1"/>
  <c r="EC131" i="1"/>
  <c r="ED131" i="1" s="1"/>
  <c r="EG683" i="1"/>
  <c r="EC757" i="1"/>
  <c r="ED757" i="1" s="1"/>
  <c r="EG2183" i="1"/>
  <c r="EC202" i="1"/>
  <c r="ED202" i="1" s="1"/>
  <c r="EG137" i="1"/>
  <c r="EC700" i="1"/>
  <c r="ED700" i="1" s="1"/>
  <c r="EG441" i="1"/>
  <c r="EC641" i="1"/>
  <c r="ED641" i="1" s="1"/>
  <c r="EG338" i="1"/>
  <c r="EC78" i="1"/>
  <c r="ED78" i="1" s="1"/>
  <c r="EG2136" i="1"/>
  <c r="EC650" i="1"/>
  <c r="ED650" i="1" s="1"/>
  <c r="EG2292" i="1"/>
  <c r="EC1360" i="1"/>
  <c r="ED1360" i="1" s="1"/>
  <c r="EG2189" i="1"/>
  <c r="EC1068" i="1"/>
  <c r="ED1068" i="1" s="1"/>
  <c r="EG713" i="1"/>
  <c r="EC374" i="1"/>
  <c r="ED374" i="1" s="1"/>
  <c r="EG668" i="1"/>
  <c r="EC189" i="1"/>
  <c r="ED189" i="1" s="1"/>
  <c r="EG2277" i="1"/>
  <c r="EC183" i="1"/>
  <c r="ED183" i="1" s="1"/>
  <c r="EG430" i="1"/>
  <c r="EC1461" i="1"/>
  <c r="ED1461" i="1" s="1"/>
  <c r="EG143" i="1"/>
  <c r="EC265" i="1"/>
  <c r="ED265" i="1" s="1"/>
  <c r="EG1177" i="1"/>
  <c r="EC434" i="1"/>
  <c r="ED434" i="1" s="1"/>
  <c r="EG2044" i="1"/>
  <c r="EC366" i="1"/>
  <c r="ED366" i="1" s="1"/>
  <c r="EG217" i="1"/>
  <c r="EC471" i="1"/>
  <c r="ED471" i="1" s="1"/>
  <c r="EG484" i="1"/>
  <c r="EC1791" i="1"/>
  <c r="ED1791" i="1" s="1"/>
  <c r="EG2061" i="1"/>
  <c r="EC988" i="1"/>
  <c r="ED988" i="1" s="1"/>
  <c r="EG292" i="1"/>
  <c r="EC220" i="1"/>
  <c r="ED220" i="1" s="1"/>
  <c r="EG276" i="1"/>
  <c r="EC2222" i="1"/>
  <c r="ED2222" i="1" s="1"/>
  <c r="EG1116" i="1"/>
  <c r="EC745" i="1"/>
  <c r="ED745" i="1" s="1"/>
  <c r="EG190" i="1"/>
  <c r="EC623" i="1"/>
  <c r="ED623" i="1" s="1"/>
  <c r="EG887" i="1"/>
  <c r="EC2034" i="1"/>
  <c r="ED2034" i="1" s="1"/>
  <c r="EG309" i="1"/>
  <c r="EC223" i="1"/>
  <c r="ED223" i="1" s="1"/>
  <c r="EG1026" i="1"/>
  <c r="EC1148" i="1"/>
  <c r="ED1148" i="1" s="1"/>
  <c r="EG1455" i="1"/>
  <c r="EC1906" i="1"/>
  <c r="ED1906" i="1" s="1"/>
  <c r="EG608" i="1"/>
  <c r="EC98" i="1"/>
  <c r="ED98" i="1" s="1"/>
  <c r="EG757" i="1"/>
  <c r="EC127" i="1"/>
  <c r="ED127" i="1" s="1"/>
  <c r="EG473" i="1"/>
  <c r="EC80" i="1"/>
  <c r="ED80" i="1" s="1"/>
  <c r="EG159" i="1"/>
  <c r="EC348" i="1"/>
  <c r="ED348" i="1" s="1"/>
  <c r="EG825" i="1"/>
  <c r="EC1513" i="1"/>
  <c r="ED1513" i="1" s="1"/>
  <c r="EG211" i="1"/>
  <c r="EC766" i="1"/>
  <c r="ED766" i="1" s="1"/>
  <c r="EG439" i="1"/>
  <c r="EC273" i="1"/>
  <c r="ED273" i="1" s="1"/>
  <c r="EG642" i="1"/>
  <c r="EC549" i="1"/>
  <c r="ED549" i="1" s="1"/>
  <c r="EG270" i="1"/>
  <c r="EC546" i="1"/>
  <c r="ED546" i="1" s="1"/>
  <c r="EG2006" i="1"/>
  <c r="EC457" i="1"/>
  <c r="ED457" i="1" s="1"/>
  <c r="EG950" i="1"/>
  <c r="EC727" i="1"/>
  <c r="ED727" i="1" s="1"/>
  <c r="EG1111" i="1"/>
  <c r="EC2065" i="1"/>
  <c r="ED2065" i="1" s="1"/>
  <c r="EG2267" i="1"/>
  <c r="EC1774" i="1"/>
  <c r="ED1774" i="1" s="1"/>
  <c r="EG180" i="1"/>
  <c r="EC768" i="1"/>
  <c r="ED768" i="1" s="1"/>
  <c r="EG2247" i="1"/>
  <c r="EC1394" i="1"/>
  <c r="ED1394" i="1" s="1"/>
  <c r="EG511" i="1"/>
  <c r="EC633" i="1"/>
  <c r="ED633" i="1" s="1"/>
  <c r="EG453" i="1"/>
  <c r="EC618" i="1"/>
  <c r="ED618" i="1" s="1"/>
  <c r="EG2303" i="1"/>
  <c r="EC121" i="1"/>
  <c r="ED121" i="1" s="1"/>
  <c r="EG1882" i="1"/>
  <c r="EC1487" i="1"/>
  <c r="ED1487" i="1" s="1"/>
  <c r="EG249" i="1"/>
  <c r="EC236" i="1"/>
  <c r="ED236" i="1" s="1"/>
  <c r="EG388" i="1"/>
  <c r="EC1420" i="1"/>
  <c r="ED1420" i="1" s="1"/>
  <c r="EG730" i="1"/>
  <c r="EC1629" i="1"/>
  <c r="ED1629" i="1" s="1"/>
  <c r="EG1788" i="1"/>
  <c r="EC1699" i="1"/>
  <c r="ED1699" i="1" s="1"/>
  <c r="EG2137" i="1"/>
  <c r="EC1692" i="1"/>
  <c r="ED1692" i="1" s="1"/>
  <c r="EG897" i="1"/>
  <c r="EC1427" i="1"/>
  <c r="ED1427" i="1" s="1"/>
  <c r="EG1280" i="1"/>
  <c r="EC984" i="1"/>
  <c r="ED984" i="1" s="1"/>
  <c r="EG2050" i="1"/>
  <c r="EC295" i="1"/>
  <c r="ED295" i="1" s="1"/>
  <c r="EG1094" i="1"/>
  <c r="EC405" i="1"/>
  <c r="ED405" i="1" s="1"/>
  <c r="EG928" i="1"/>
  <c r="EC2070" i="1"/>
  <c r="ED2070" i="1" s="1"/>
  <c r="EG251" i="1"/>
  <c r="EC62" i="1"/>
  <c r="ED62" i="1" s="1"/>
  <c r="EG2205" i="1"/>
  <c r="EC1493" i="1"/>
  <c r="ED1493" i="1" s="1"/>
  <c r="EG1005" i="1"/>
  <c r="EC2066" i="1"/>
  <c r="ED2066" i="1" s="1"/>
  <c r="EG2086" i="1"/>
  <c r="EC1019" i="1"/>
  <c r="ED1019" i="1" s="1"/>
  <c r="EG282" i="1"/>
  <c r="EC74" i="1"/>
  <c r="ED74" i="1" s="1"/>
  <c r="EG824" i="1"/>
  <c r="EC1207" i="1"/>
  <c r="ED1207" i="1" s="1"/>
  <c r="EG371" i="1"/>
  <c r="EC1440" i="1"/>
  <c r="ED1440" i="1" s="1"/>
  <c r="EG740" i="1"/>
  <c r="EC1874" i="1"/>
  <c r="ED1874" i="1" s="1"/>
  <c r="EG277" i="1"/>
  <c r="EC331" i="1"/>
  <c r="ED331" i="1" s="1"/>
  <c r="EG596" i="1"/>
  <c r="EC983" i="1"/>
  <c r="ED983" i="1" s="1"/>
  <c r="EG327" i="1"/>
  <c r="EC177" i="1"/>
  <c r="ED177" i="1" s="1"/>
  <c r="EG474" i="1"/>
  <c r="EC1033" i="1"/>
  <c r="ED1033" i="1" s="1"/>
  <c r="EG1606" i="1"/>
  <c r="EC2088" i="1"/>
  <c r="ED2088" i="1" s="1"/>
  <c r="EG941" i="1"/>
  <c r="EC1687" i="1"/>
  <c r="ED1687" i="1" s="1"/>
  <c r="EG48" i="1"/>
  <c r="EC840" i="1"/>
  <c r="ED840" i="1" s="1"/>
  <c r="EG467" i="1"/>
  <c r="EC1684" i="1"/>
  <c r="ED1684" i="1" s="1"/>
  <c r="EG911" i="1"/>
  <c r="EC1988" i="1"/>
  <c r="ED1988" i="1" s="1"/>
  <c r="EG1861" i="1"/>
  <c r="EC1496" i="1"/>
  <c r="ED1496" i="1" s="1"/>
  <c r="EG1569" i="1"/>
  <c r="EC1359" i="1"/>
  <c r="ED1359" i="1" s="1"/>
  <c r="EG275" i="1"/>
  <c r="EC28" i="1"/>
  <c r="ED28" i="1" s="1"/>
  <c r="EG472" i="1"/>
  <c r="EC1503" i="1"/>
  <c r="ED1503" i="1" s="1"/>
  <c r="EG2060" i="1"/>
  <c r="EC2109" i="1"/>
  <c r="ED2109" i="1" s="1"/>
  <c r="EG2253" i="1"/>
  <c r="EC1948" i="1"/>
  <c r="ED1948" i="1" s="1"/>
  <c r="EG1965" i="1"/>
  <c r="EC722" i="1"/>
  <c r="ED722" i="1" s="1"/>
  <c r="EG367" i="1"/>
  <c r="EC1060" i="1"/>
  <c r="ED1060" i="1" s="1"/>
  <c r="EG657" i="1"/>
  <c r="EC1632" i="1"/>
  <c r="ED1632" i="1" s="1"/>
  <c r="EG2286" i="1"/>
  <c r="EC2101" i="1"/>
  <c r="ED2101" i="1" s="1"/>
  <c r="EG517" i="1"/>
  <c r="EC1233" i="1"/>
  <c r="ED1233" i="1" s="1"/>
  <c r="EG2099" i="1"/>
  <c r="EC1694" i="1"/>
  <c r="ED1694" i="1" s="1"/>
  <c r="EG955" i="1"/>
  <c r="EC887" i="1"/>
  <c r="ED887" i="1" s="1"/>
  <c r="EG19" i="1"/>
  <c r="EC714" i="1"/>
  <c r="ED714" i="1" s="1"/>
  <c r="EG671" i="1"/>
  <c r="EC1388" i="1"/>
  <c r="ED1388" i="1" s="1"/>
  <c r="EG604" i="1"/>
  <c r="EC1224" i="1"/>
  <c r="ED1224" i="1" s="1"/>
  <c r="EG418" i="1"/>
  <c r="EC1626" i="1"/>
  <c r="ED1626" i="1" s="1"/>
  <c r="EG1842" i="1"/>
  <c r="EC1413" i="1"/>
  <c r="ED1413" i="1" s="1"/>
  <c r="EG357" i="1"/>
  <c r="EC613" i="1"/>
  <c r="ED613" i="1" s="1"/>
  <c r="EG2251" i="1"/>
  <c r="EC2133" i="1"/>
  <c r="ED2133" i="1" s="1"/>
  <c r="EG136" i="1"/>
  <c r="EC49" i="1"/>
  <c r="ED49" i="1" s="1"/>
  <c r="EG126" i="1"/>
  <c r="EC807" i="1"/>
  <c r="ED807" i="1" s="1"/>
  <c r="EG1331" i="1"/>
  <c r="EC871" i="1"/>
  <c r="ED871" i="1" s="1"/>
  <c r="EG135" i="1"/>
  <c r="EC47" i="1"/>
  <c r="ED47" i="1" s="1"/>
  <c r="EG789" i="1"/>
  <c r="EC242" i="1"/>
  <c r="ED242" i="1" s="1"/>
  <c r="EG2249" i="1"/>
  <c r="EC861" i="1"/>
  <c r="ED861" i="1" s="1"/>
  <c r="EC1190" i="1"/>
  <c r="ED1190" i="1" s="1"/>
  <c r="EC65" i="1"/>
  <c r="ED65" i="1" s="1"/>
  <c r="EC359" i="1"/>
  <c r="ED359" i="1" s="1"/>
  <c r="EC124" i="1"/>
  <c r="ED124" i="1" s="1"/>
  <c r="EC69" i="1"/>
  <c r="ED69" i="1" s="1"/>
  <c r="EC306" i="1"/>
  <c r="ED306" i="1" s="1"/>
  <c r="EC1618" i="1"/>
  <c r="ED1618" i="1" s="1"/>
  <c r="EC1333" i="1"/>
  <c r="ED1333" i="1" s="1"/>
  <c r="EC1030" i="1"/>
  <c r="ED1030" i="1" s="1"/>
  <c r="EC425" i="1"/>
  <c r="ED425" i="1" s="1"/>
  <c r="EC802" i="1"/>
  <c r="ED802" i="1" s="1"/>
  <c r="EC1679" i="1"/>
  <c r="ED1679" i="1" s="1"/>
  <c r="EC166" i="1"/>
  <c r="ED166" i="1" s="1"/>
  <c r="EC441" i="1"/>
  <c r="ED441" i="1" s="1"/>
  <c r="EC890" i="1"/>
  <c r="ED890" i="1" s="1"/>
  <c r="EC1453" i="1"/>
  <c r="ED1453" i="1" s="1"/>
  <c r="EG890" i="1"/>
  <c r="EC1857" i="1"/>
  <c r="ED1857" i="1" s="1"/>
  <c r="EG697" i="1"/>
  <c r="EC1853" i="1"/>
  <c r="ED1853" i="1" s="1"/>
  <c r="EG96" i="1"/>
  <c r="EC1848" i="1"/>
  <c r="ED1848" i="1" s="1"/>
  <c r="EG95" i="1"/>
  <c r="EC1844" i="1"/>
  <c r="ED1844" i="1" s="1"/>
  <c r="EG94" i="1"/>
  <c r="EC1839" i="1"/>
  <c r="ED1839" i="1" s="1"/>
  <c r="EG922" i="1"/>
  <c r="EC1833" i="1"/>
  <c r="ED1833" i="1" s="1"/>
  <c r="EG1404" i="1"/>
  <c r="EC1826" i="1"/>
  <c r="ED1826" i="1" s="1"/>
  <c r="EG1746" i="1"/>
  <c r="EC1822" i="1"/>
  <c r="ED1822" i="1" s="1"/>
  <c r="EG93" i="1"/>
  <c r="EC1818" i="1"/>
  <c r="ED1818" i="1" s="1"/>
  <c r="EG1502" i="1"/>
  <c r="EC1814" i="1"/>
  <c r="ED1814" i="1" s="1"/>
  <c r="EG1644" i="1"/>
  <c r="EC1810" i="1"/>
  <c r="ED1810" i="1" s="1"/>
  <c r="EG1823" i="1"/>
  <c r="EC1806" i="1"/>
  <c r="ED1806" i="1" s="1"/>
  <c r="EG796" i="1"/>
  <c r="EC1802" i="1"/>
  <c r="ED1802" i="1" s="1"/>
  <c r="EG1715" i="1"/>
  <c r="EC1798" i="1"/>
  <c r="ED1798" i="1" s="1"/>
  <c r="EG1276" i="1"/>
  <c r="EC1794" i="1"/>
  <c r="ED1794" i="1" s="1"/>
  <c r="EG509" i="1"/>
  <c r="EC1786" i="1"/>
  <c r="ED1786" i="1" s="1"/>
  <c r="EG1259" i="1"/>
  <c r="EC1782" i="1"/>
  <c r="ED1782" i="1" s="1"/>
  <c r="EG1081" i="1"/>
  <c r="EC1778" i="1"/>
  <c r="ED1778" i="1" s="1"/>
  <c r="EG90" i="1"/>
  <c r="EC1773" i="1"/>
  <c r="ED1773" i="1" s="1"/>
  <c r="EG1889" i="1"/>
  <c r="EC1766" i="1"/>
  <c r="ED1766" i="1" s="1"/>
  <c r="EG1745" i="1"/>
  <c r="EC1762" i="1"/>
  <c r="ED1762" i="1" s="1"/>
  <c r="EG953" i="1"/>
  <c r="EC1756" i="1"/>
  <c r="ED1756" i="1" s="1"/>
  <c r="EG1434" i="1"/>
  <c r="EC1752" i="1"/>
  <c r="ED1752" i="1" s="1"/>
  <c r="EG710" i="1"/>
  <c r="EC1748" i="1"/>
  <c r="ED1748" i="1" s="1"/>
  <c r="EG2018" i="1"/>
  <c r="EC1744" i="1"/>
  <c r="ED1744" i="1" s="1"/>
  <c r="EG1834" i="1"/>
  <c r="EC1740" i="1"/>
  <c r="ED1740" i="1" s="1"/>
  <c r="EG1050" i="1"/>
  <c r="EC1734" i="1"/>
  <c r="ED1734" i="1" s="1"/>
  <c r="EG2219" i="1"/>
  <c r="EC1729" i="1"/>
  <c r="ED1729" i="1" s="1"/>
  <c r="EG1883" i="1"/>
  <c r="EC1725" i="1"/>
  <c r="ED1725" i="1" s="1"/>
  <c r="EG1015" i="1"/>
  <c r="EC1719" i="1"/>
  <c r="ED1719" i="1" s="1"/>
  <c r="EG1635" i="1"/>
  <c r="EC1712" i="1"/>
  <c r="ED1712" i="1" s="1"/>
  <c r="EG1100" i="1"/>
  <c r="EC1707" i="1"/>
  <c r="ED1707" i="1" s="1"/>
  <c r="EG1932" i="1"/>
  <c r="EC1703" i="1"/>
  <c r="ED1703" i="1" s="1"/>
  <c r="EG524" i="1"/>
  <c r="EC1698" i="1"/>
  <c r="ED1698" i="1" s="1"/>
  <c r="EG2283" i="1"/>
  <c r="EC1693" i="1"/>
  <c r="ED1693" i="1" s="1"/>
  <c r="EG532" i="1"/>
  <c r="EC1685" i="1"/>
  <c r="ED1685" i="1" s="1"/>
  <c r="EG1572" i="1"/>
  <c r="EC1680" i="1"/>
  <c r="ED1680" i="1" s="1"/>
  <c r="EG1143" i="1"/>
  <c r="EC1672" i="1"/>
  <c r="ED1672" i="1" s="1"/>
  <c r="EG1132" i="1"/>
  <c r="EC1668" i="1"/>
  <c r="ED1668" i="1" s="1"/>
  <c r="EG2028" i="1"/>
  <c r="EC1664" i="1"/>
  <c r="ED1664" i="1" s="1"/>
  <c r="EG1238" i="1"/>
  <c r="EC1660" i="1"/>
  <c r="ED1660" i="1" s="1"/>
  <c r="EG2091" i="1"/>
  <c r="EC1656" i="1"/>
  <c r="ED1656" i="1" s="1"/>
  <c r="EG1061" i="1"/>
  <c r="EC1652" i="1"/>
  <c r="ED1652" i="1" s="1"/>
  <c r="EG1691" i="1"/>
  <c r="EC1648" i="1"/>
  <c r="ED1648" i="1" s="1"/>
  <c r="EG1911" i="1"/>
  <c r="EC1644" i="1"/>
  <c r="ED1644" i="1" s="1"/>
  <c r="EG1740" i="1"/>
  <c r="EC1640" i="1"/>
  <c r="ED1640" i="1" s="1"/>
  <c r="EG516" i="1"/>
  <c r="EC1636" i="1"/>
  <c r="ED1636" i="1" s="1"/>
  <c r="EG1017" i="1"/>
  <c r="EC1628" i="1"/>
  <c r="ED1628" i="1" s="1"/>
  <c r="EG1389" i="1"/>
  <c r="EC1620" i="1"/>
  <c r="ED1620" i="1" s="1"/>
  <c r="EG1919" i="1"/>
  <c r="EC1615" i="1"/>
  <c r="ED1615" i="1" s="1"/>
  <c r="EG2165" i="1"/>
  <c r="EC1609" i="1"/>
  <c r="ED1609" i="1" s="1"/>
  <c r="EG1492" i="1"/>
  <c r="EC1605" i="1"/>
  <c r="ED1605" i="1" s="1"/>
  <c r="EG759" i="1"/>
  <c r="EC1600" i="1"/>
  <c r="ED1600" i="1" s="1"/>
  <c r="EG1680" i="1"/>
  <c r="EC1596" i="1"/>
  <c r="ED1596" i="1" s="1"/>
  <c r="EG1944" i="1"/>
  <c r="EC1591" i="1"/>
  <c r="ED1591" i="1" s="1"/>
  <c r="EG1659" i="1"/>
  <c r="EC1586" i="1"/>
  <c r="ED1586" i="1" s="1"/>
  <c r="EG1268" i="1"/>
  <c r="EC1582" i="1"/>
  <c r="ED1582" i="1" s="1"/>
  <c r="EG2223" i="1"/>
  <c r="EC1578" i="1"/>
  <c r="ED1578" i="1" s="1"/>
  <c r="EG1878" i="1"/>
  <c r="EC1574" i="1"/>
  <c r="ED1574" i="1" s="1"/>
  <c r="EG958" i="1"/>
  <c r="EC1570" i="1"/>
  <c r="ED1570" i="1" s="1"/>
  <c r="EG1915" i="1"/>
  <c r="EC1565" i="1"/>
  <c r="ED1565" i="1" s="1"/>
  <c r="EG1214" i="1"/>
  <c r="EC1561" i="1"/>
  <c r="ED1561" i="1" s="1"/>
  <c r="EG855" i="1"/>
  <c r="EC1557" i="1"/>
  <c r="ED1557" i="1" s="1"/>
  <c r="EG1918" i="1"/>
  <c r="EC1553" i="1"/>
  <c r="ED1553" i="1" s="1"/>
  <c r="EG78" i="1"/>
  <c r="EC1549" i="1"/>
  <c r="ED1549" i="1" s="1"/>
  <c r="EG1001" i="1"/>
  <c r="EC1545" i="1"/>
  <c r="ED1545" i="1" s="1"/>
  <c r="EG76" i="1"/>
  <c r="EC1540" i="1"/>
  <c r="ED1540" i="1" s="1"/>
  <c r="EG2134" i="1"/>
  <c r="EC1535" i="1"/>
  <c r="ED1535" i="1" s="1"/>
  <c r="EG1409" i="1"/>
  <c r="EC1530" i="1"/>
  <c r="ED1530" i="1" s="1"/>
  <c r="EG1543" i="1"/>
  <c r="EC1523" i="1"/>
  <c r="ED1523" i="1" s="1"/>
  <c r="EG912" i="1"/>
  <c r="EC1519" i="1"/>
  <c r="ED1519" i="1" s="1"/>
  <c r="EG1711" i="1"/>
  <c r="EC1515" i="1"/>
  <c r="ED1515" i="1" s="1"/>
  <c r="EG1174" i="1"/>
  <c r="EC1510" i="1"/>
  <c r="ED1510" i="1" s="1"/>
  <c r="EG889" i="1"/>
  <c r="EC1506" i="1"/>
  <c r="ED1506" i="1" s="1"/>
  <c r="EG711" i="1"/>
  <c r="EC1498" i="1"/>
  <c r="ED1498" i="1" s="1"/>
  <c r="EG2208" i="1"/>
  <c r="EC1492" i="1"/>
  <c r="ED1492" i="1" s="1"/>
  <c r="EG1440" i="1"/>
  <c r="EC1488" i="1"/>
  <c r="ED1488" i="1" s="1"/>
  <c r="EG1744" i="1"/>
  <c r="EC1483" i="1"/>
  <c r="ED1483" i="1" s="1"/>
  <c r="EG2233" i="1"/>
  <c r="EC1478" i="1"/>
  <c r="ED1478" i="1" s="1"/>
  <c r="EG1375" i="1"/>
  <c r="EC1472" i="1"/>
  <c r="ED1472" i="1" s="1"/>
  <c r="EG74" i="1"/>
  <c r="EC1467" i="1"/>
  <c r="ED1467" i="1" s="1"/>
  <c r="EG1781" i="1"/>
  <c r="EC1462" i="1"/>
  <c r="ED1462" i="1" s="1"/>
  <c r="EG1862" i="1"/>
  <c r="EC1456" i="1"/>
  <c r="ED1456" i="1" s="1"/>
  <c r="EG2279" i="1"/>
  <c r="EC1450" i="1"/>
  <c r="ED1450" i="1" s="1"/>
  <c r="EG1264" i="1"/>
  <c r="EC1445" i="1"/>
  <c r="ED1445" i="1" s="1"/>
  <c r="EG822" i="1"/>
  <c r="EC1441" i="1"/>
  <c r="ED1441" i="1" s="1"/>
  <c r="EG1403" i="1"/>
  <c r="EC1436" i="1"/>
  <c r="ED1436" i="1" s="1"/>
  <c r="EG1158" i="1"/>
  <c r="EC1432" i="1"/>
  <c r="ED1432" i="1" s="1"/>
  <c r="EG2033" i="1"/>
  <c r="EC1425" i="1"/>
  <c r="ED1425" i="1" s="1"/>
  <c r="EG685" i="1"/>
  <c r="EC1421" i="1"/>
  <c r="ED1421" i="1" s="1"/>
  <c r="EG1880" i="1"/>
  <c r="EC1415" i="1"/>
  <c r="ED1415" i="1" s="1"/>
  <c r="EG1813" i="1"/>
  <c r="EC1410" i="1"/>
  <c r="ED1410" i="1" s="1"/>
  <c r="EG704" i="1"/>
  <c r="EC1406" i="1"/>
  <c r="ED1406" i="1" s="1"/>
  <c r="EG1662" i="1"/>
  <c r="EC1402" i="1"/>
  <c r="ED1402" i="1" s="1"/>
  <c r="EG1570" i="1"/>
  <c r="EC1397" i="1"/>
  <c r="ED1397" i="1" s="1"/>
  <c r="EG1424" i="1"/>
  <c r="EC1392" i="1"/>
  <c r="ED1392" i="1" s="1"/>
  <c r="EG778" i="1"/>
  <c r="EC1387" i="1"/>
  <c r="ED1387" i="1" s="1"/>
  <c r="EG1080" i="1"/>
  <c r="EC1383" i="1"/>
  <c r="ED1383" i="1" s="1"/>
  <c r="EG1951" i="1"/>
  <c r="EC1379" i="1"/>
  <c r="ED1379" i="1" s="1"/>
  <c r="EG2215" i="1"/>
  <c r="EC1373" i="1"/>
  <c r="ED1373" i="1" s="1"/>
  <c r="EG1888" i="1"/>
  <c r="EC1369" i="1"/>
  <c r="ED1369" i="1" s="1"/>
  <c r="EG492" i="1"/>
  <c r="EC1365" i="1"/>
  <c r="ED1365" i="1" s="1"/>
  <c r="EG1943" i="1"/>
  <c r="EC1361" i="1"/>
  <c r="ED1361" i="1" s="1"/>
  <c r="EG1007" i="1"/>
  <c r="EC1355" i="1"/>
  <c r="ED1355" i="1" s="1"/>
  <c r="EG2153" i="1"/>
  <c r="EC1351" i="1"/>
  <c r="ED1351" i="1" s="1"/>
  <c r="EG1044" i="1"/>
  <c r="EC1346" i="1"/>
  <c r="ED1346" i="1" s="1"/>
  <c r="EG1175" i="1"/>
  <c r="EC1341" i="1"/>
  <c r="ED1341" i="1" s="1"/>
  <c r="EG1138" i="1"/>
  <c r="EC1337" i="1"/>
  <c r="ED1337" i="1" s="1"/>
  <c r="EG1797" i="1"/>
  <c r="EC1331" i="1"/>
  <c r="ED1331" i="1" s="1"/>
  <c r="EG1615" i="1"/>
  <c r="EC1325" i="1"/>
  <c r="ED1325" i="1" s="1"/>
  <c r="EG1763" i="1"/>
  <c r="EC1321" i="1"/>
  <c r="ED1321" i="1" s="1"/>
  <c r="EG853" i="1"/>
  <c r="EC1317" i="1"/>
  <c r="ED1317" i="1" s="1"/>
  <c r="EG1822" i="1"/>
  <c r="EC1312" i="1"/>
  <c r="ED1312" i="1" s="1"/>
  <c r="EG2132" i="1"/>
  <c r="EC1306" i="1"/>
  <c r="ED1306" i="1" s="1"/>
  <c r="EG2040" i="1"/>
  <c r="EC1301" i="1"/>
  <c r="ED1301" i="1" s="1"/>
  <c r="EG1685" i="1"/>
  <c r="EC1295" i="1"/>
  <c r="ED1295" i="1" s="1"/>
  <c r="EG733" i="1"/>
  <c r="EC1290" i="1"/>
  <c r="ED1290" i="1" s="1"/>
  <c r="EG2112" i="1"/>
  <c r="EC1286" i="1"/>
  <c r="ED1286" i="1" s="1"/>
  <c r="EG2097" i="1"/>
  <c r="EC1282" i="1"/>
  <c r="ED1282" i="1" s="1"/>
  <c r="EG935" i="1"/>
  <c r="EC1277" i="1"/>
  <c r="ED1277" i="1" s="1"/>
  <c r="EG2180" i="1"/>
  <c r="EC1273" i="1"/>
  <c r="ED1273" i="1" s="1"/>
  <c r="EG1625" i="1"/>
  <c r="EC1269" i="1"/>
  <c r="ED1269" i="1" s="1"/>
  <c r="EG951" i="1"/>
  <c r="EC1265" i="1"/>
  <c r="ED1265" i="1" s="1"/>
  <c r="EG929" i="1"/>
  <c r="EC1259" i="1"/>
  <c r="ED1259" i="1" s="1"/>
  <c r="EG1219" i="1"/>
  <c r="EC1255" i="1"/>
  <c r="ED1255" i="1" s="1"/>
  <c r="EG65" i="1"/>
  <c r="EC1249" i="1"/>
  <c r="ED1249" i="1" s="1"/>
  <c r="EG1653" i="1"/>
  <c r="EC1245" i="1"/>
  <c r="ED1245" i="1" s="1"/>
  <c r="EG2252" i="1"/>
  <c r="EC1241" i="1"/>
  <c r="ED1241" i="1" s="1"/>
  <c r="EG1114" i="1"/>
  <c r="EC1237" i="1"/>
  <c r="ED1237" i="1" s="1"/>
  <c r="EG2117" i="1"/>
  <c r="EC1230" i="1"/>
  <c r="ED1230" i="1" s="1"/>
  <c r="EG1512" i="1"/>
  <c r="EC1225" i="1"/>
  <c r="ED1225" i="1" s="1"/>
  <c r="EG2115" i="1"/>
  <c r="EC1220" i="1"/>
  <c r="ED1220" i="1" s="1"/>
  <c r="EG1695" i="1"/>
  <c r="EC1215" i="1"/>
  <c r="ED1215" i="1" s="1"/>
  <c r="EG1479" i="1"/>
  <c r="EC1211" i="1"/>
  <c r="ED1211" i="1" s="1"/>
  <c r="EG1466" i="1"/>
  <c r="EC1205" i="1"/>
  <c r="ED1205" i="1" s="1"/>
  <c r="EG1938" i="1"/>
  <c r="EC1199" i="1"/>
  <c r="ED1199" i="1" s="1"/>
  <c r="EG2289" i="1"/>
  <c r="EC1194" i="1"/>
  <c r="ED1194" i="1" s="1"/>
  <c r="EG60" i="1"/>
  <c r="EC1189" i="1"/>
  <c r="ED1189" i="1" s="1"/>
  <c r="EG867" i="1"/>
  <c r="EC1185" i="1"/>
  <c r="ED1185" i="1" s="1"/>
  <c r="EG200" i="1"/>
  <c r="EC1181" i="1"/>
  <c r="ED1181" i="1" s="1"/>
  <c r="EG1923" i="1"/>
  <c r="EC1176" i="1"/>
  <c r="ED1176" i="1" s="1"/>
  <c r="EG970" i="1"/>
  <c r="EC1170" i="1"/>
  <c r="ED1170" i="1" s="1"/>
  <c r="EG1083" i="1"/>
  <c r="EC1164" i="1"/>
  <c r="ED1164" i="1" s="1"/>
  <c r="EG1922" i="1"/>
  <c r="EC1159" i="1"/>
  <c r="ED1159" i="1" s="1"/>
  <c r="EG2001" i="1"/>
  <c r="EC1152" i="1"/>
  <c r="ED1152" i="1" s="1"/>
  <c r="EG1392" i="1"/>
  <c r="EC1145" i="1"/>
  <c r="ED1145" i="1" s="1"/>
  <c r="EG2049" i="1"/>
  <c r="EC1141" i="1"/>
  <c r="ED1141" i="1" s="1"/>
  <c r="EG2245" i="1"/>
  <c r="EC1136" i="1"/>
  <c r="ED1136" i="1" s="1"/>
  <c r="EG57" i="1"/>
  <c r="EC1131" i="1"/>
  <c r="ED1131" i="1" s="1"/>
  <c r="EG1224" i="1"/>
  <c r="EC1127" i="1"/>
  <c r="ED1127" i="1" s="1"/>
  <c r="EG1411" i="1"/>
  <c r="EC1121" i="1"/>
  <c r="ED1121" i="1" s="1"/>
  <c r="EG850" i="1"/>
  <c r="EC1117" i="1"/>
  <c r="ED1117" i="1" s="1"/>
  <c r="EG1840" i="1"/>
  <c r="EC1113" i="1"/>
  <c r="ED1113" i="1" s="1"/>
  <c r="EG1928" i="1"/>
  <c r="EC1108" i="1"/>
  <c r="ED1108" i="1" s="1"/>
  <c r="EG1148" i="1"/>
  <c r="EC1104" i="1"/>
  <c r="ED1104" i="1" s="1"/>
  <c r="EG1870" i="1"/>
  <c r="EC1100" i="1"/>
  <c r="ED1100" i="1" s="1"/>
  <c r="EG557" i="1"/>
  <c r="EC1095" i="1"/>
  <c r="ED1095" i="1" s="1"/>
  <c r="EG1975" i="1"/>
  <c r="EC1091" i="1"/>
  <c r="ED1091" i="1" s="1"/>
  <c r="EG1076" i="1"/>
  <c r="EC1087" i="1"/>
  <c r="ED1087" i="1" s="1"/>
  <c r="EG964" i="1"/>
  <c r="EC1083" i="1"/>
  <c r="ED1083" i="1" s="1"/>
  <c r="EG2045" i="1"/>
  <c r="EC1078" i="1"/>
  <c r="ED1078" i="1" s="1"/>
  <c r="EG55" i="1"/>
  <c r="EC1074" i="1"/>
  <c r="ED1074" i="1" s="1"/>
  <c r="EG416" i="1"/>
  <c r="EC1069" i="1"/>
  <c r="ED1069" i="1" s="1"/>
  <c r="EG1316" i="1"/>
  <c r="EC1064" i="1"/>
  <c r="ED1064" i="1" s="1"/>
  <c r="EG2196" i="1"/>
  <c r="EC1057" i="1"/>
  <c r="ED1057" i="1" s="1"/>
  <c r="EG268" i="1"/>
  <c r="EC1053" i="1"/>
  <c r="ED1053" i="1" s="1"/>
  <c r="EG1761" i="1"/>
  <c r="EC1049" i="1"/>
  <c r="ED1049" i="1" s="1"/>
  <c r="EG1064" i="1"/>
  <c r="EC1044" i="1"/>
  <c r="ED1044" i="1" s="1"/>
  <c r="EG1472" i="1"/>
  <c r="EC1040" i="1"/>
  <c r="ED1040" i="1" s="1"/>
  <c r="EG2034" i="1"/>
  <c r="EC1035" i="1"/>
  <c r="ED1035" i="1" s="1"/>
  <c r="EG2248" i="1"/>
  <c r="EC1028" i="1"/>
  <c r="ED1028" i="1" s="1"/>
  <c r="EG707" i="1"/>
  <c r="EC1024" i="1"/>
  <c r="ED1024" i="1" s="1"/>
  <c r="EG646" i="1"/>
  <c r="EC1018" i="1"/>
  <c r="ED1018" i="1" s="1"/>
  <c r="EG1960" i="1"/>
  <c r="EC1014" i="1"/>
  <c r="ED1014" i="1" s="1"/>
  <c r="EG2150" i="1"/>
  <c r="EC1010" i="1"/>
  <c r="ED1010" i="1" s="1"/>
  <c r="EG1253" i="1"/>
  <c r="EC1005" i="1"/>
  <c r="ED1005" i="1" s="1"/>
  <c r="EG2218" i="1"/>
  <c r="EC1001" i="1"/>
  <c r="ED1001" i="1" s="1"/>
  <c r="EG1139" i="1"/>
  <c r="EC997" i="1"/>
  <c r="ED997" i="1" s="1"/>
  <c r="EG355" i="1"/>
  <c r="EC992" i="1"/>
  <c r="ED992" i="1" s="1"/>
  <c r="EG1757" i="1"/>
  <c r="EC987" i="1"/>
  <c r="ED987" i="1" s="1"/>
  <c r="EG1368" i="1"/>
  <c r="EC979" i="1"/>
  <c r="ED979" i="1" s="1"/>
  <c r="EG520" i="1"/>
  <c r="EC975" i="1"/>
  <c r="ED975" i="1" s="1"/>
  <c r="EG1500" i="1"/>
  <c r="EC971" i="1"/>
  <c r="ED971" i="1" s="1"/>
  <c r="EG1849" i="1"/>
  <c r="EC965" i="1"/>
  <c r="ED965" i="1" s="1"/>
  <c r="EG1211" i="1"/>
  <c r="EC961" i="1"/>
  <c r="ED961" i="1" s="1"/>
  <c r="EG411" i="1"/>
  <c r="EC957" i="1"/>
  <c r="ED957" i="1" s="1"/>
  <c r="EG497" i="1"/>
  <c r="EC951" i="1"/>
  <c r="ED951" i="1" s="1"/>
  <c r="EG1505" i="1"/>
  <c r="EC943" i="1"/>
  <c r="ED943" i="1" s="1"/>
  <c r="EG2226" i="1"/>
  <c r="EC938" i="1"/>
  <c r="ED938" i="1" s="1"/>
  <c r="EG2064" i="1"/>
  <c r="EC934" i="1"/>
  <c r="ED934" i="1" s="1"/>
  <c r="EG2271" i="1"/>
  <c r="EC929" i="1"/>
  <c r="ED929" i="1" s="1"/>
  <c r="EG1242" i="1"/>
  <c r="EC925" i="1"/>
  <c r="ED925" i="1" s="1"/>
  <c r="EG1489" i="1"/>
  <c r="EC918" i="1"/>
  <c r="ED918" i="1" s="1"/>
  <c r="EG1446" i="1"/>
  <c r="EC914" i="1"/>
  <c r="ED914" i="1" s="1"/>
  <c r="EG601" i="1"/>
  <c r="EC909" i="1"/>
  <c r="ED909" i="1" s="1"/>
  <c r="EG2052" i="1"/>
  <c r="EC905" i="1"/>
  <c r="ED905" i="1" s="1"/>
  <c r="EG1223" i="1"/>
  <c r="EC901" i="1"/>
  <c r="ED901" i="1" s="1"/>
  <c r="EG903" i="1"/>
  <c r="EC897" i="1"/>
  <c r="ED897" i="1" s="1"/>
  <c r="EG2104" i="1"/>
  <c r="EC892" i="1"/>
  <c r="ED892" i="1" s="1"/>
  <c r="EG2094" i="1"/>
  <c r="EC886" i="1"/>
  <c r="ED886" i="1" s="1"/>
  <c r="EG1872" i="1"/>
  <c r="EC882" i="1"/>
  <c r="ED882" i="1" s="1"/>
  <c r="EG1536" i="1"/>
  <c r="EC876" i="1"/>
  <c r="ED876" i="1" s="1"/>
  <c r="EG2239" i="1"/>
  <c r="EC870" i="1"/>
  <c r="ED870" i="1" s="1"/>
  <c r="EG1535" i="1"/>
  <c r="EC866" i="1"/>
  <c r="ED866" i="1" s="1"/>
  <c r="EG2149" i="1"/>
  <c r="EC860" i="1"/>
  <c r="ED860" i="1" s="1"/>
  <c r="EG1487" i="1"/>
  <c r="EC854" i="1"/>
  <c r="ED854" i="1" s="1"/>
  <c r="EG1461" i="1"/>
  <c r="EC850" i="1"/>
  <c r="ED850" i="1" s="1"/>
  <c r="EG2294" i="1"/>
  <c r="EC845" i="1"/>
  <c r="ED845" i="1" s="1"/>
  <c r="EG49" i="1"/>
  <c r="EC841" i="1"/>
  <c r="ED841" i="1" s="1"/>
  <c r="EG44" i="1"/>
  <c r="EC834" i="1"/>
  <c r="ED834" i="1" s="1"/>
  <c r="EG1941" i="1"/>
  <c r="EC830" i="1"/>
  <c r="ED830" i="1" s="1"/>
  <c r="EG37" i="1"/>
  <c r="EC825" i="1"/>
  <c r="ED825" i="1" s="1"/>
  <c r="EG33" i="1"/>
  <c r="EC821" i="1"/>
  <c r="ED821" i="1" s="1"/>
  <c r="EG29" i="1"/>
  <c r="EC817" i="1"/>
  <c r="ED817" i="1" s="1"/>
  <c r="EG25" i="1"/>
  <c r="EC811" i="1"/>
  <c r="ED811" i="1" s="1"/>
  <c r="EG660" i="1"/>
  <c r="EC804" i="1"/>
  <c r="ED804" i="1" s="1"/>
  <c r="EG986" i="1"/>
  <c r="EC794" i="1"/>
  <c r="ED794" i="1" s="1"/>
  <c r="EG635" i="1"/>
  <c r="EC790" i="1"/>
  <c r="ED790" i="1" s="1"/>
  <c r="EG1410" i="1"/>
  <c r="EC783" i="1"/>
  <c r="ED783" i="1" s="1"/>
  <c r="EG2023" i="1"/>
  <c r="EC774" i="1"/>
  <c r="ED774" i="1" s="1"/>
  <c r="EG659" i="1"/>
  <c r="EC764" i="1"/>
  <c r="ED764" i="1" s="1"/>
  <c r="EG1135" i="1"/>
  <c r="EC760" i="1"/>
  <c r="ED760" i="1" s="1"/>
  <c r="EG162" i="1"/>
  <c r="EC755" i="1"/>
  <c r="ED755" i="1" s="1"/>
  <c r="EG1326" i="1"/>
  <c r="EC748" i="1"/>
  <c r="ED748" i="1" s="1"/>
  <c r="EG1383" i="1"/>
  <c r="EC742" i="1"/>
  <c r="ED742" i="1" s="1"/>
  <c r="EG547" i="1"/>
  <c r="EC737" i="1"/>
  <c r="ED737" i="1" s="1"/>
  <c r="EG1025" i="1"/>
  <c r="EC733" i="1"/>
  <c r="ED733" i="1" s="1"/>
  <c r="EG764" i="1"/>
  <c r="EC724" i="1"/>
  <c r="ED724" i="1" s="1"/>
  <c r="EG316" i="1"/>
  <c r="EC719" i="1"/>
  <c r="ED719" i="1" s="1"/>
  <c r="EG2145" i="1"/>
  <c r="EC713" i="1"/>
  <c r="ED713" i="1" s="1"/>
  <c r="EG1210" i="1"/>
  <c r="EC707" i="1"/>
  <c r="ED707" i="1" s="1"/>
  <c r="EG1675" i="1"/>
  <c r="EC703" i="1"/>
  <c r="ED703" i="1" s="1"/>
  <c r="EG1726" i="1"/>
  <c r="EC696" i="1"/>
  <c r="ED696" i="1" s="1"/>
  <c r="EG366" i="1"/>
  <c r="EC690" i="1"/>
  <c r="ED690" i="1" s="1"/>
  <c r="EG663" i="1"/>
  <c r="EC686" i="1"/>
  <c r="ED686" i="1" s="1"/>
  <c r="EG643" i="1"/>
  <c r="EC678" i="1"/>
  <c r="ED678" i="1" s="1"/>
  <c r="EG235" i="1"/>
  <c r="EC674" i="1"/>
  <c r="ED674" i="1" s="1"/>
  <c r="EG561" i="1"/>
  <c r="EC669" i="1"/>
  <c r="ED669" i="1" s="1"/>
  <c r="EG1396" i="1"/>
  <c r="EC664" i="1"/>
  <c r="ED664" i="1" s="1"/>
  <c r="EG540" i="1"/>
  <c r="EC660" i="1"/>
  <c r="ED660" i="1" s="1"/>
  <c r="EG1801" i="1"/>
  <c r="EC656" i="1"/>
  <c r="ED656" i="1" s="1"/>
  <c r="EG623" i="1"/>
  <c r="EC652" i="1"/>
  <c r="ED652" i="1" s="1"/>
  <c r="EG134" i="1"/>
  <c r="EC645" i="1"/>
  <c r="ED645" i="1" s="1"/>
  <c r="EG568" i="1"/>
  <c r="EC639" i="1"/>
  <c r="ED639" i="1" s="1"/>
  <c r="EG2293" i="1"/>
  <c r="EC630" i="1"/>
  <c r="ED630" i="1" s="1"/>
  <c r="EG1168" i="1"/>
  <c r="EC625" i="1"/>
  <c r="ED625" i="1" s="1"/>
  <c r="EG409" i="1"/>
  <c r="EC617" i="1"/>
  <c r="ED617" i="1" s="1"/>
  <c r="EG751" i="1"/>
  <c r="EC612" i="1"/>
  <c r="ED612" i="1" s="1"/>
  <c r="EG1636" i="1"/>
  <c r="EC607" i="1"/>
  <c r="ED607" i="1" s="1"/>
  <c r="EG1332" i="1"/>
  <c r="EC601" i="1"/>
  <c r="ED601" i="1" s="1"/>
  <c r="EG440" i="1"/>
  <c r="EC597" i="1"/>
  <c r="ED597" i="1" s="1"/>
  <c r="EG243" i="1"/>
  <c r="EC593" i="1"/>
  <c r="ED593" i="1" s="1"/>
  <c r="EG1742" i="1"/>
  <c r="EC589" i="1"/>
  <c r="ED589" i="1" s="1"/>
  <c r="EG715" i="1"/>
  <c r="EC584" i="1"/>
  <c r="ED584" i="1" s="1"/>
  <c r="EG1857" i="1"/>
  <c r="EC578" i="1"/>
  <c r="ED578" i="1" s="1"/>
  <c r="EG1933" i="1"/>
  <c r="EC573" i="1"/>
  <c r="ED573" i="1" s="1"/>
  <c r="EG244" i="1"/>
  <c r="EC568" i="1"/>
  <c r="ED568" i="1" s="1"/>
  <c r="EG1592" i="1"/>
  <c r="EC564" i="1"/>
  <c r="ED564" i="1" s="1"/>
  <c r="EG304" i="1"/>
  <c r="EC559" i="1"/>
  <c r="ED559" i="1" s="1"/>
  <c r="EG1014" i="1"/>
  <c r="EC555" i="1"/>
  <c r="ED555" i="1" s="1"/>
  <c r="EG535" i="1"/>
  <c r="EC551" i="1"/>
  <c r="ED551" i="1" s="1"/>
  <c r="EG348" i="1"/>
  <c r="EC544" i="1"/>
  <c r="ED544" i="1" s="1"/>
  <c r="EG598" i="1"/>
  <c r="EC539" i="1"/>
  <c r="ED539" i="1" s="1"/>
  <c r="EG1640" i="1"/>
  <c r="EC533" i="1"/>
  <c r="ED533" i="1" s="1"/>
  <c r="EG1617" i="1"/>
  <c r="EC529" i="1"/>
  <c r="ED529" i="1" s="1"/>
  <c r="EG210" i="1"/>
  <c r="EC524" i="1"/>
  <c r="ED524" i="1" s="1"/>
  <c r="EG220" i="1"/>
  <c r="EC519" i="1"/>
  <c r="ED519" i="1" s="1"/>
  <c r="EG1808" i="1"/>
  <c r="EC511" i="1"/>
  <c r="ED511" i="1" s="1"/>
  <c r="EG212" i="1"/>
  <c r="EC507" i="1"/>
  <c r="ED507" i="1" s="1"/>
  <c r="EG852" i="1"/>
  <c r="EC502" i="1"/>
  <c r="ED502" i="1" s="1"/>
  <c r="EG1963" i="1"/>
  <c r="EC497" i="1"/>
  <c r="ED497" i="1" s="1"/>
  <c r="EG1824" i="1"/>
  <c r="EC493" i="1"/>
  <c r="ED493" i="1" s="1"/>
  <c r="EG1407" i="1"/>
  <c r="EC489" i="1"/>
  <c r="ED489" i="1" s="1"/>
  <c r="EG2296" i="1"/>
  <c r="EC485" i="1"/>
  <c r="ED485" i="1" s="1"/>
  <c r="EG1274" i="1"/>
  <c r="EC480" i="1"/>
  <c r="ED480" i="1" s="1"/>
  <c r="EG999" i="1"/>
  <c r="EC475" i="1"/>
  <c r="ED475" i="1" s="1"/>
  <c r="EG606" i="1"/>
  <c r="EC470" i="1"/>
  <c r="ED470" i="1" s="1"/>
  <c r="EG1055" i="1"/>
  <c r="EC466" i="1"/>
  <c r="ED466" i="1" s="1"/>
  <c r="EG580" i="1"/>
  <c r="EC462" i="1"/>
  <c r="ED462" i="1" s="1"/>
  <c r="EG695" i="1"/>
  <c r="EC455" i="1"/>
  <c r="ED455" i="1" s="1"/>
  <c r="EG619" i="1"/>
  <c r="EC447" i="1"/>
  <c r="ED447" i="1" s="1"/>
  <c r="EG1295" i="1"/>
  <c r="EC442" i="1"/>
  <c r="ED442" i="1" s="1"/>
  <c r="EG1817" i="1"/>
  <c r="EC435" i="1"/>
  <c r="ED435" i="1" s="1"/>
  <c r="EG1553" i="1"/>
  <c r="EC429" i="1"/>
  <c r="ED429" i="1" s="1"/>
  <c r="EG1660" i="1"/>
  <c r="EC424" i="1"/>
  <c r="ED424" i="1" s="1"/>
  <c r="EG14" i="1"/>
  <c r="EC419" i="1"/>
  <c r="ED419" i="1" s="1"/>
  <c r="EG797" i="1"/>
  <c r="EC409" i="1"/>
  <c r="ED409" i="1" s="1"/>
  <c r="EG1235" i="1"/>
  <c r="EC404" i="1"/>
  <c r="ED404" i="1" s="1"/>
  <c r="EG669" i="1"/>
  <c r="EC399" i="1"/>
  <c r="ED399" i="1" s="1"/>
  <c r="EG956" i="1"/>
  <c r="EC395" i="1"/>
  <c r="ED395" i="1" s="1"/>
  <c r="EG627" i="1"/>
  <c r="EC390" i="1"/>
  <c r="ED390" i="1" s="1"/>
  <c r="EG933" i="1"/>
  <c r="EC385" i="1"/>
  <c r="ED385" i="1" s="1"/>
  <c r="EG310" i="1"/>
  <c r="EC381" i="1"/>
  <c r="ED381" i="1" s="1"/>
  <c r="EG1051" i="1"/>
  <c r="EC376" i="1"/>
  <c r="ED376" i="1" s="1"/>
  <c r="EG1534" i="1"/>
  <c r="EC371" i="1"/>
  <c r="ED371" i="1" s="1"/>
  <c r="EG1041" i="1"/>
  <c r="EC364" i="1"/>
  <c r="ED364" i="1" s="1"/>
  <c r="EG450" i="1"/>
  <c r="EC356" i="1"/>
  <c r="ED356" i="1" s="1"/>
  <c r="EG576" i="1"/>
  <c r="EC349" i="1"/>
  <c r="ED349" i="1" s="1"/>
  <c r="EG1756" i="1"/>
  <c r="EC336" i="1"/>
  <c r="ED336" i="1" s="1"/>
  <c r="EG269" i="1"/>
  <c r="EC329" i="1"/>
  <c r="ED329" i="1" s="1"/>
  <c r="EG163" i="1"/>
  <c r="EC324" i="1"/>
  <c r="ED324" i="1" s="1"/>
  <c r="EG2278" i="1"/>
  <c r="EC319" i="1"/>
  <c r="ED319" i="1" s="1"/>
  <c r="EG1065" i="1"/>
  <c r="EC314" i="1"/>
  <c r="ED314" i="1" s="1"/>
  <c r="EG1133" i="1"/>
  <c r="EC307" i="1"/>
  <c r="ED307" i="1" s="1"/>
  <c r="EG1417" i="1"/>
  <c r="EC300" i="1"/>
  <c r="ED300" i="1" s="1"/>
  <c r="EG1024" i="1"/>
  <c r="EC292" i="1"/>
  <c r="ED292" i="1" s="1"/>
  <c r="EG1656" i="1"/>
  <c r="EC284" i="1"/>
  <c r="ED284" i="1" s="1"/>
  <c r="EG1983" i="1"/>
  <c r="EC280" i="1"/>
  <c r="ED280" i="1" s="1"/>
  <c r="EG942" i="1"/>
  <c r="EC270" i="1"/>
  <c r="ED270" i="1" s="1"/>
  <c r="EG664" i="1"/>
  <c r="EC264" i="1"/>
  <c r="ED264" i="1" s="1"/>
  <c r="EG1848" i="1"/>
  <c r="EC260" i="1"/>
  <c r="ED260" i="1" s="1"/>
  <c r="EG1598" i="1"/>
  <c r="EC256" i="1"/>
  <c r="ED256" i="1" s="1"/>
  <c r="EG1124" i="1"/>
  <c r="EC245" i="1"/>
  <c r="ED245" i="1" s="1"/>
  <c r="EG1475" i="1"/>
  <c r="EC237" i="1"/>
  <c r="ED237" i="1" s="1"/>
  <c r="EG1457" i="1"/>
  <c r="EC232" i="1"/>
  <c r="ED232" i="1" s="1"/>
  <c r="EG550" i="1"/>
  <c r="EC226" i="1"/>
  <c r="ED226" i="1" s="1"/>
  <c r="EG1257" i="1"/>
  <c r="EC219" i="1"/>
  <c r="ED219" i="1" s="1"/>
  <c r="EG1712" i="1"/>
  <c r="EC210" i="1"/>
  <c r="ED210" i="1" s="1"/>
  <c r="EG1863" i="1"/>
  <c r="EC199" i="1"/>
  <c r="ED199" i="1" s="1"/>
  <c r="EG202" i="1"/>
  <c r="EC193" i="1"/>
  <c r="ED193" i="1" s="1"/>
  <c r="EG810" i="1"/>
  <c r="EC185" i="1"/>
  <c r="ED185" i="1" s="1"/>
  <c r="EG1059" i="1"/>
  <c r="EC180" i="1"/>
  <c r="ED180" i="1" s="1"/>
  <c r="EG1147" i="1"/>
  <c r="EC174" i="1"/>
  <c r="ED174" i="1" s="1"/>
  <c r="EG209" i="1"/>
  <c r="EC169" i="1"/>
  <c r="ED169" i="1" s="1"/>
  <c r="EG356" i="1"/>
  <c r="EC162" i="1"/>
  <c r="ED162" i="1" s="1"/>
  <c r="EG394" i="1"/>
  <c r="EC155" i="1"/>
  <c r="ED155" i="1" s="1"/>
  <c r="EG997" i="1"/>
  <c r="EC148" i="1"/>
  <c r="ED148" i="1" s="1"/>
  <c r="EG1766" i="1"/>
  <c r="EC142" i="1"/>
  <c r="ED142" i="1" s="1"/>
  <c r="EG680" i="1"/>
  <c r="EC137" i="1"/>
  <c r="ED137" i="1" s="1"/>
  <c r="EG1324" i="1"/>
  <c r="EC128" i="1"/>
  <c r="ED128" i="1" s="1"/>
  <c r="EG779" i="1"/>
  <c r="EC116" i="1"/>
  <c r="ED116" i="1" s="1"/>
  <c r="EG1395" i="1"/>
  <c r="EC105" i="1"/>
  <c r="ED105" i="1" s="1"/>
  <c r="EG808" i="1"/>
  <c r="EC100" i="1"/>
  <c r="ED100" i="1" s="1"/>
  <c r="EG724" i="1"/>
  <c r="EC91" i="1"/>
  <c r="ED91" i="1" s="1"/>
  <c r="EG368" i="1"/>
  <c r="EC84" i="1"/>
  <c r="ED84" i="1" s="1"/>
  <c r="EG2007" i="1"/>
  <c r="EC76" i="1"/>
  <c r="ED76" i="1" s="1"/>
  <c r="EG157" i="1"/>
  <c r="EC67" i="1"/>
  <c r="ED67" i="1" s="1"/>
  <c r="EG2027" i="1"/>
  <c r="EC59" i="1"/>
  <c r="ED59" i="1" s="1"/>
  <c r="EG996" i="1"/>
  <c r="EC42" i="1"/>
  <c r="ED42" i="1" s="1"/>
  <c r="EG1927" i="1"/>
  <c r="EC38" i="1"/>
  <c r="ED38" i="1" s="1"/>
  <c r="EG1875" i="1"/>
  <c r="EC26" i="1"/>
  <c r="ED26" i="1" s="1"/>
  <c r="EG1236" i="1"/>
  <c r="EC18" i="1"/>
  <c r="ED18" i="1" s="1"/>
  <c r="EG1034" i="1"/>
  <c r="EC14" i="1"/>
  <c r="ED14" i="1" s="1"/>
  <c r="EG5" i="1"/>
  <c r="EC4" i="1"/>
  <c r="ED4" i="1" s="1"/>
  <c r="EG442" i="1"/>
  <c r="EC1767" i="1"/>
  <c r="ED1767" i="1" s="1"/>
  <c r="EG756" i="1"/>
  <c r="EC125" i="1"/>
  <c r="ED125" i="1" s="1"/>
  <c r="EG801" i="1"/>
  <c r="EC170" i="1"/>
  <c r="ED170" i="1" s="1"/>
  <c r="EG2295" i="1"/>
  <c r="EC19" i="1"/>
  <c r="ED19" i="1" s="1"/>
  <c r="EG1146" i="1"/>
  <c r="EC108" i="1"/>
  <c r="ED108" i="1" s="1"/>
  <c r="EG9" i="1"/>
  <c r="EC143" i="1"/>
  <c r="ED143" i="1" s="1"/>
  <c r="EG278" i="1"/>
  <c r="EC272" i="1"/>
  <c r="ED272" i="1" s="1"/>
  <c r="EG1104" i="1"/>
  <c r="EC301" i="1"/>
  <c r="ED301" i="1" s="1"/>
  <c r="EG174" i="1"/>
  <c r="EC200" i="1"/>
  <c r="ED200" i="1" s="1"/>
  <c r="EG262" i="1"/>
  <c r="EC1866" i="1"/>
  <c r="ED1866" i="1" s="1"/>
  <c r="EG559" i="1"/>
  <c r="EC196" i="1"/>
  <c r="ED196" i="1" s="1"/>
  <c r="EG2222" i="1"/>
  <c r="EC24" i="1"/>
  <c r="ED24" i="1" s="1"/>
  <c r="EG916" i="1"/>
  <c r="EC2019" i="1"/>
  <c r="ED2019" i="1" s="1"/>
  <c r="EG744" i="1"/>
  <c r="EC710" i="1"/>
  <c r="ED710" i="1" s="1"/>
  <c r="EG752" i="1"/>
  <c r="EC517" i="1"/>
  <c r="ED517" i="1" s="1"/>
  <c r="EG138" i="1"/>
  <c r="EC778" i="1"/>
  <c r="ED778" i="1" s="1"/>
  <c r="EG804" i="1"/>
  <c r="EC1156" i="1"/>
  <c r="ED1156" i="1" s="1"/>
  <c r="EG2210" i="1"/>
  <c r="EC847" i="1"/>
  <c r="ED847" i="1" s="1"/>
  <c r="EG158" i="1"/>
  <c r="EC776" i="1"/>
  <c r="ED776" i="1" s="1"/>
  <c r="EG1232" i="1"/>
  <c r="EC781" i="1"/>
  <c r="ED781" i="1" s="1"/>
  <c r="EG342" i="1"/>
  <c r="EC367" i="1"/>
  <c r="ED367" i="1" s="1"/>
  <c r="EG139" i="1"/>
  <c r="EC775" i="1"/>
  <c r="ED775" i="1" s="1"/>
  <c r="EG572" i="1"/>
  <c r="EC1203" i="1"/>
  <c r="ED1203" i="1" s="1"/>
  <c r="EG201" i="1"/>
  <c r="EC731" i="1"/>
  <c r="ED731" i="1" s="1"/>
  <c r="EG758" i="1"/>
  <c r="EC277" i="1"/>
  <c r="ED277" i="1" s="1"/>
  <c r="EG144" i="1"/>
  <c r="EC622" i="1"/>
  <c r="ED622" i="1" s="1"/>
  <c r="EG253" i="1"/>
  <c r="EC627" i="1"/>
  <c r="ED627" i="1" s="1"/>
  <c r="EG214" i="1"/>
  <c r="EC70" i="1"/>
  <c r="ED70" i="1" s="1"/>
  <c r="EG698" i="1"/>
  <c r="EC159" i="1"/>
  <c r="ED159" i="1" s="1"/>
  <c r="EG1221" i="1"/>
  <c r="EC1830" i="1"/>
  <c r="ED1830" i="1" s="1"/>
  <c r="EG315" i="1"/>
  <c r="EC136" i="1"/>
  <c r="ED136" i="1" s="1"/>
  <c r="EG2139" i="1"/>
  <c r="EC512" i="1"/>
  <c r="ED512" i="1" s="1"/>
  <c r="EG2096" i="1"/>
  <c r="EC1770" i="1"/>
  <c r="ED1770" i="1" s="1"/>
  <c r="EG130" i="1"/>
  <c r="ED2" i="1"/>
  <c r="EG156" i="1"/>
  <c r="EC43" i="1"/>
  <c r="ED43" i="1" s="1"/>
  <c r="EG426" i="1"/>
  <c r="EC1711" i="1"/>
  <c r="ED1711" i="1" s="1"/>
  <c r="EG449" i="1"/>
  <c r="EC2025" i="1"/>
  <c r="ED2025" i="1" s="1"/>
  <c r="EG328" i="1"/>
  <c r="EC1252" i="1"/>
  <c r="ED1252" i="1" s="1"/>
  <c r="EG1609" i="1"/>
  <c r="EC728" i="1"/>
  <c r="ED728" i="1" s="1"/>
  <c r="EG320" i="1"/>
  <c r="EC275" i="1"/>
  <c r="ED275" i="1" s="1"/>
  <c r="EG384" i="1"/>
  <c r="EC770" i="1"/>
  <c r="ED770" i="1" s="1"/>
  <c r="EG2284" i="1"/>
  <c r="EC772" i="1"/>
  <c r="ED772" i="1" s="1"/>
  <c r="EG360" i="1"/>
  <c r="EC570" i="1"/>
  <c r="ED570" i="1" s="1"/>
  <c r="EG939" i="1"/>
  <c r="EC1793" i="1"/>
  <c r="ED1793" i="1" s="1"/>
  <c r="EG272" i="1"/>
  <c r="EC99" i="1"/>
  <c r="ED99" i="1" s="1"/>
  <c r="EG791" i="1"/>
  <c r="EC211" i="1"/>
  <c r="ED211" i="1" s="1"/>
  <c r="EG873" i="1"/>
  <c r="EC1887" i="1"/>
  <c r="ED1887" i="1" s="1"/>
  <c r="EG1348" i="1"/>
  <c r="EC88" i="1"/>
  <c r="ED88" i="1" s="1"/>
  <c r="EG609" i="1"/>
  <c r="EC649" i="1"/>
  <c r="ED649" i="1" s="1"/>
  <c r="EG317" i="1"/>
  <c r="EC2107" i="1"/>
  <c r="ED2107" i="1" s="1"/>
  <c r="EG470" i="1"/>
  <c r="EC715" i="1"/>
  <c r="ED715" i="1" s="1"/>
  <c r="EG2163" i="1"/>
  <c r="EC416" i="1"/>
  <c r="ED416" i="1" s="1"/>
  <c r="EG2069" i="1"/>
  <c r="EC1451" i="1"/>
  <c r="ED1451" i="1" s="1"/>
  <c r="EG2169" i="1"/>
  <c r="EC2134" i="1"/>
  <c r="ED2134" i="1" s="1"/>
  <c r="EG634" i="1"/>
  <c r="EC1589" i="1"/>
  <c r="ED1589" i="1" s="1"/>
  <c r="EG883" i="1"/>
  <c r="EC1900" i="1"/>
  <c r="ED1900" i="1" s="1"/>
  <c r="EG1976" i="1"/>
  <c r="EC254" i="1"/>
  <c r="ED254" i="1" s="1"/>
  <c r="EG1088" i="1"/>
  <c r="EC1058" i="1"/>
  <c r="ED1058" i="1" s="1"/>
  <c r="EG544" i="1"/>
  <c r="EC346" i="1"/>
  <c r="ED346" i="1" s="1"/>
  <c r="EG2111" i="1"/>
  <c r="EC967" i="1"/>
  <c r="ED967" i="1" s="1"/>
  <c r="EG2273" i="1"/>
  <c r="EC33" i="1"/>
  <c r="ED33" i="1" s="1"/>
  <c r="EG2093" i="1"/>
  <c r="EC322" i="1"/>
  <c r="ED322" i="1" s="1"/>
  <c r="EG2024" i="1"/>
  <c r="EC741" i="1"/>
  <c r="ED741" i="1" s="1"/>
  <c r="EG1170" i="1"/>
  <c r="EC454" i="1"/>
  <c r="ED454" i="1" s="1"/>
  <c r="EG2171" i="1"/>
  <c r="EC362" i="1"/>
  <c r="ED362" i="1" s="1"/>
  <c r="EG1860" i="1"/>
  <c r="EC1326" i="1"/>
  <c r="ED1326" i="1" s="1"/>
  <c r="EG546" i="1"/>
  <c r="EC583" i="1"/>
  <c r="ED583" i="1" s="1"/>
  <c r="EG1056" i="1"/>
  <c r="EC87" i="1"/>
  <c r="ED87" i="1" s="1"/>
  <c r="EG2282" i="1"/>
  <c r="EC1674" i="1"/>
  <c r="ED1674" i="1" s="1"/>
  <c r="EG444" i="1"/>
  <c r="EC1768" i="1"/>
  <c r="ED1768" i="1" s="1"/>
  <c r="EG2188" i="1"/>
  <c r="EC754" i="1"/>
  <c r="ED754" i="1" s="1"/>
  <c r="EG372" i="1"/>
  <c r="EC1160" i="1"/>
  <c r="ED1160" i="1" s="1"/>
  <c r="EG1248" i="1"/>
  <c r="EC1529" i="1"/>
  <c r="ED1529" i="1" s="1"/>
  <c r="EG2272" i="1"/>
  <c r="EC548" i="1"/>
  <c r="ED548" i="1" s="1"/>
  <c r="EG1075" i="1"/>
  <c r="EC966" i="1"/>
  <c r="ED966" i="1" s="1"/>
  <c r="EG337" i="1"/>
  <c r="EC89" i="1"/>
  <c r="ED89" i="1" s="1"/>
  <c r="EG236" i="1"/>
  <c r="EC541" i="1"/>
  <c r="ED541" i="1" s="1"/>
  <c r="EG1220" i="1"/>
  <c r="EC440" i="1"/>
  <c r="ED440" i="1" s="1"/>
  <c r="EG2217" i="1"/>
  <c r="EC732" i="1"/>
  <c r="ED732" i="1" s="1"/>
  <c r="EG2103" i="1"/>
  <c r="EC947" i="1"/>
  <c r="ED947" i="1" s="1"/>
  <c r="EG551" i="1"/>
  <c r="EC1534" i="1"/>
  <c r="ED1534" i="1" s="1"/>
  <c r="EG583" i="1"/>
  <c r="EC803" i="1"/>
  <c r="ED803" i="1" s="1"/>
  <c r="EG221" i="1"/>
  <c r="EC605" i="1"/>
  <c r="ED605" i="1" s="1"/>
  <c r="EG237" i="1"/>
  <c r="EC1627" i="1"/>
  <c r="ED1627" i="1" s="1"/>
  <c r="EG469" i="1"/>
  <c r="EC391" i="1"/>
  <c r="ED391" i="1" s="1"/>
  <c r="EG760" i="1"/>
  <c r="EC1232" i="1"/>
  <c r="ED1232" i="1" s="1"/>
  <c r="EG1093" i="1"/>
  <c r="EC1721" i="1"/>
  <c r="ED1721" i="1" s="1"/>
  <c r="EG777" i="1"/>
  <c r="EC1132" i="1"/>
  <c r="ED1132" i="1" s="1"/>
  <c r="EG397" i="1"/>
  <c r="EC1138" i="1"/>
  <c r="ED1138" i="1" s="1"/>
  <c r="EG1652" i="1"/>
  <c r="EC95" i="1"/>
  <c r="ED95" i="1" s="1"/>
  <c r="EG293" i="1"/>
  <c r="EC54" i="1"/>
  <c r="ED54" i="1" s="1"/>
  <c r="EG2124" i="1"/>
  <c r="EC1029" i="1"/>
  <c r="ED1029" i="1" s="1"/>
  <c r="EG288" i="1"/>
  <c r="EC93" i="1"/>
  <c r="ED93" i="1" s="1"/>
  <c r="EG2301" i="1"/>
  <c r="EC53" i="1"/>
  <c r="ED53" i="1" s="1"/>
  <c r="EG299" i="1"/>
  <c r="EC449" i="1"/>
  <c r="ED449" i="1" s="1"/>
  <c r="EG600" i="1"/>
  <c r="EC1464" i="1"/>
  <c r="ED1464" i="1" s="1"/>
  <c r="EG636" i="1"/>
  <c r="EC878" i="1"/>
  <c r="ED878" i="1" s="1"/>
  <c r="EG1921" i="1"/>
  <c r="EC1500" i="1"/>
  <c r="ED1500" i="1" s="1"/>
  <c r="EG1964" i="1"/>
  <c r="EC1471" i="1"/>
  <c r="ED1471" i="1" s="1"/>
  <c r="EG2105" i="1"/>
  <c r="EC1849" i="1"/>
  <c r="ED1849" i="1" s="1"/>
  <c r="EG420" i="1"/>
  <c r="EC2123" i="1"/>
  <c r="ED2123" i="1" s="1"/>
  <c r="EG501" i="1"/>
  <c r="EC640" i="1"/>
  <c r="ED640" i="1" s="1"/>
  <c r="EG1630" i="1"/>
  <c r="EC1837" i="1"/>
  <c r="ED1837" i="1" s="1"/>
  <c r="EG626" i="1"/>
  <c r="EC1168" i="1"/>
  <c r="ED1168" i="1" s="1"/>
  <c r="EG260" i="1"/>
  <c r="EC285" i="1"/>
  <c r="ED285" i="1" s="1"/>
  <c r="EG173" i="1"/>
  <c r="EC1543" i="1"/>
  <c r="ED1543" i="1" s="1"/>
  <c r="EG167" i="1"/>
  <c r="EC1332" i="1"/>
  <c r="ED1332" i="1" s="1"/>
  <c r="EG361" i="1"/>
  <c r="EC339" i="1"/>
  <c r="ED339" i="1" s="1"/>
  <c r="EG223" i="1"/>
  <c r="EC1569" i="1"/>
  <c r="ED1569" i="1" s="1"/>
  <c r="EG415" i="1"/>
  <c r="EC1903" i="1"/>
  <c r="ED1903" i="1" s="1"/>
  <c r="EG177" i="1"/>
  <c r="EC1689" i="1"/>
  <c r="ED1689" i="1" s="1"/>
  <c r="EG307" i="1"/>
  <c r="EC1039" i="1"/>
  <c r="ED1039" i="1" s="1"/>
  <c r="EG24" i="1"/>
  <c r="EC810" i="1"/>
  <c r="ED810" i="1" s="1"/>
  <c r="EG147" i="1"/>
  <c r="EC586" i="1"/>
  <c r="ED586" i="1" s="1"/>
  <c r="EG3" i="1"/>
  <c r="EC838" i="1"/>
  <c r="ED838" i="1" s="1"/>
  <c r="EG127" i="1"/>
  <c r="EC6" i="1"/>
  <c r="ED6" i="1" s="1"/>
  <c r="EG132" i="1"/>
  <c r="EC48" i="1"/>
  <c r="ED48" i="1" s="1"/>
  <c r="EC44" i="1"/>
  <c r="ED44" i="1" s="1"/>
  <c r="EC518" i="1"/>
  <c r="ED518" i="1" s="1"/>
  <c r="EC12" i="1"/>
  <c r="ED12" i="1" s="1"/>
  <c r="EC113" i="1"/>
  <c r="ED113" i="1" s="1"/>
  <c r="EC520" i="1"/>
  <c r="ED520" i="1" s="1"/>
  <c r="EC1197" i="1"/>
  <c r="ED1197" i="1" s="1"/>
  <c r="EC955" i="1"/>
  <c r="ED955" i="1" s="1"/>
  <c r="EC191" i="1"/>
  <c r="ED191" i="1" s="1"/>
  <c r="EC2057" i="1"/>
  <c r="ED2057" i="1" s="1"/>
  <c r="EC1343" i="1"/>
  <c r="ED1343" i="1" s="1"/>
  <c r="EC1827" i="1"/>
  <c r="ED1827" i="1" s="1"/>
  <c r="EC112" i="1"/>
  <c r="ED112" i="1" s="1"/>
  <c r="EC1446" i="1"/>
  <c r="ED1446" i="1" s="1"/>
  <c r="EC2037" i="1"/>
  <c r="ED2037" i="1" s="1"/>
  <c r="EC637" i="1"/>
  <c r="ED637" i="1" s="1"/>
  <c r="EC431" i="1"/>
  <c r="ED431" i="1" s="1"/>
  <c r="EG1961" i="1"/>
  <c r="EC1856" i="1"/>
  <c r="ED1856" i="1" s="1"/>
  <c r="EG1920" i="1"/>
  <c r="EC1852" i="1"/>
  <c r="ED1852" i="1" s="1"/>
  <c r="EG1573" i="1"/>
  <c r="EC1847" i="1"/>
  <c r="ED1847" i="1" s="1"/>
  <c r="EG1908" i="1"/>
  <c r="EC1843" i="1"/>
  <c r="ED1843" i="1" s="1"/>
  <c r="EG1986" i="1"/>
  <c r="EC1838" i="1"/>
  <c r="ED1838" i="1" s="1"/>
  <c r="EG507" i="1"/>
  <c r="EC1832" i="1"/>
  <c r="ED1832" i="1" s="1"/>
  <c r="EG1193" i="1"/>
  <c r="EC1825" i="1"/>
  <c r="ED1825" i="1" s="1"/>
  <c r="EG1544" i="1"/>
  <c r="EC1821" i="1"/>
  <c r="ED1821" i="1" s="1"/>
  <c r="EG92" i="1"/>
  <c r="EC1817" i="1"/>
  <c r="ED1817" i="1" s="1"/>
  <c r="EG91" i="1"/>
  <c r="EC1813" i="1"/>
  <c r="ED1813" i="1" s="1"/>
  <c r="EG2005" i="1"/>
  <c r="EC1809" i="1"/>
  <c r="ED1809" i="1" s="1"/>
  <c r="EG1584" i="1"/>
  <c r="EC1805" i="1"/>
  <c r="ED1805" i="1" s="1"/>
  <c r="EG727" i="1"/>
  <c r="EC1801" i="1"/>
  <c r="ED1801" i="1" s="1"/>
  <c r="EG1884" i="1"/>
  <c r="EC1797" i="1"/>
  <c r="ED1797" i="1" s="1"/>
  <c r="EG1290" i="1"/>
  <c r="EC1792" i="1"/>
  <c r="ED1792" i="1" s="1"/>
  <c r="EG2162" i="1"/>
  <c r="EC1785" i="1"/>
  <c r="ED1785" i="1" s="1"/>
  <c r="EG1811" i="1"/>
  <c r="EC1781" i="1"/>
  <c r="ED1781" i="1" s="1"/>
  <c r="EG745" i="1"/>
  <c r="EC1777" i="1"/>
  <c r="ED1777" i="1" s="1"/>
  <c r="EG1322" i="1"/>
  <c r="EC1772" i="1"/>
  <c r="ED1772" i="1" s="1"/>
  <c r="EG2147" i="1"/>
  <c r="EC1765" i="1"/>
  <c r="ED1765" i="1" s="1"/>
  <c r="EG927" i="1"/>
  <c r="EC1759" i="1"/>
  <c r="ED1759" i="1" s="1"/>
  <c r="EG1931" i="1"/>
  <c r="EC1755" i="1"/>
  <c r="ED1755" i="1" s="1"/>
  <c r="EG1826" i="1"/>
  <c r="EC1751" i="1"/>
  <c r="ED1751" i="1" s="1"/>
  <c r="EG1580" i="1"/>
  <c r="EC1747" i="1"/>
  <c r="ED1747" i="1" s="1"/>
  <c r="EG737" i="1"/>
  <c r="EC1743" i="1"/>
  <c r="ED1743" i="1" s="1"/>
  <c r="EG1298" i="1"/>
  <c r="EC1739" i="1"/>
  <c r="ED1739" i="1" s="1"/>
  <c r="EG1978" i="1"/>
  <c r="EC1733" i="1"/>
  <c r="ED1733" i="1" s="1"/>
  <c r="EG1239" i="1"/>
  <c r="EC1728" i="1"/>
  <c r="ED1728" i="1" s="1"/>
  <c r="EG1495" i="1"/>
  <c r="EC1724" i="1"/>
  <c r="ED1724" i="1" s="1"/>
  <c r="EG1393" i="1"/>
  <c r="EC1717" i="1"/>
  <c r="ED1717" i="1" s="1"/>
  <c r="EG1333" i="1"/>
  <c r="EC1710" i="1"/>
  <c r="ED1710" i="1" s="1"/>
  <c r="EG1555" i="1"/>
  <c r="EC1706" i="1"/>
  <c r="ED1706" i="1" s="1"/>
  <c r="EG1360" i="1"/>
  <c r="EC1702" i="1"/>
  <c r="ED1702" i="1" s="1"/>
  <c r="EG171" i="1"/>
  <c r="EC1697" i="1"/>
  <c r="ED1697" i="1" s="1"/>
  <c r="EG1382" i="1"/>
  <c r="EC1690" i="1"/>
  <c r="ED1690" i="1" s="1"/>
  <c r="EG1977" i="1"/>
  <c r="EC1683" i="1"/>
  <c r="ED1683" i="1" s="1"/>
  <c r="EG1161" i="1"/>
  <c r="EC1678" i="1"/>
  <c r="ED1678" i="1" s="1"/>
  <c r="EG667" i="1"/>
  <c r="EC1671" i="1"/>
  <c r="ED1671" i="1" s="1"/>
  <c r="EG864" i="1"/>
  <c r="EC1667" i="1"/>
  <c r="ED1667" i="1" s="1"/>
  <c r="EG2129" i="1"/>
  <c r="EC1663" i="1"/>
  <c r="ED1663" i="1" s="1"/>
  <c r="EG2131" i="1"/>
  <c r="EC1659" i="1"/>
  <c r="ED1659" i="1" s="1"/>
  <c r="EG1329" i="1"/>
  <c r="EC1655" i="1"/>
  <c r="ED1655" i="1" s="1"/>
  <c r="EG1912" i="1"/>
  <c r="EC1651" i="1"/>
  <c r="ED1651" i="1" s="1"/>
  <c r="EG1767" i="1"/>
  <c r="EC1647" i="1"/>
  <c r="ED1647" i="1" s="1"/>
  <c r="EG1972" i="1"/>
  <c r="EC1643" i="1"/>
  <c r="ED1643" i="1" s="1"/>
  <c r="EG1237" i="1"/>
  <c r="EC1639" i="1"/>
  <c r="ED1639" i="1" s="1"/>
  <c r="EG1530" i="1"/>
  <c r="EC1635" i="1"/>
  <c r="ED1635" i="1" s="1"/>
  <c r="EG829" i="1"/>
  <c r="EC1624" i="1"/>
  <c r="ED1624" i="1" s="1"/>
  <c r="EG1167" i="1"/>
  <c r="EC1619" i="1"/>
  <c r="ED1619" i="1" s="1"/>
  <c r="EG2085" i="1"/>
  <c r="EC1613" i="1"/>
  <c r="ED1613" i="1" s="1"/>
  <c r="EG1289" i="1"/>
  <c r="EC1608" i="1"/>
  <c r="ED1608" i="1" s="1"/>
  <c r="EG2141" i="1"/>
  <c r="EC1604" i="1"/>
  <c r="ED1604" i="1" s="1"/>
  <c r="EG1173" i="1"/>
  <c r="EC1599" i="1"/>
  <c r="ED1599" i="1" s="1"/>
  <c r="EG1894" i="1"/>
  <c r="EC1595" i="1"/>
  <c r="ED1595" i="1" s="1"/>
  <c r="EG748" i="1"/>
  <c r="EC1590" i="1"/>
  <c r="ED1590" i="1" s="1"/>
  <c r="EG2263" i="1"/>
  <c r="EC1585" i="1"/>
  <c r="ED1585" i="1" s="1"/>
  <c r="EG1192" i="1"/>
  <c r="EC1581" i="1"/>
  <c r="ED1581" i="1" s="1"/>
  <c r="EG1344" i="1"/>
  <c r="EC1577" i="1"/>
  <c r="ED1577" i="1" s="1"/>
  <c r="EG82" i="1"/>
  <c r="EC1573" i="1"/>
  <c r="ED1573" i="1" s="1"/>
  <c r="EG1571" i="1"/>
  <c r="EC1568" i="1"/>
  <c r="ED1568" i="1" s="1"/>
  <c r="EG1231" i="1"/>
  <c r="EC1564" i="1"/>
  <c r="ED1564" i="1" s="1"/>
  <c r="EG1785" i="1"/>
  <c r="EC1560" i="1"/>
  <c r="ED1560" i="1" s="1"/>
  <c r="EG79" i="1"/>
  <c r="EC1556" i="1"/>
  <c r="ED1556" i="1" s="1"/>
  <c r="EG2255" i="1"/>
  <c r="EC1552" i="1"/>
  <c r="ED1552" i="1" s="1"/>
  <c r="EG1622" i="1"/>
  <c r="EC1548" i="1"/>
  <c r="ED1548" i="1" s="1"/>
  <c r="EG1828" i="1"/>
  <c r="EC1544" i="1"/>
  <c r="ED1544" i="1" s="1"/>
  <c r="EG841" i="1"/>
  <c r="EC1539" i="1"/>
  <c r="ED1539" i="1" s="1"/>
  <c r="EG666" i="1"/>
  <c r="EC1533" i="1"/>
  <c r="ED1533" i="1" s="1"/>
  <c r="EG2004" i="1"/>
  <c r="EC1526" i="1"/>
  <c r="ED1526" i="1" s="1"/>
  <c r="EG1670" i="1"/>
  <c r="EC1522" i="1"/>
  <c r="ED1522" i="1" s="1"/>
  <c r="EG1452" i="1"/>
  <c r="EC1518" i="1"/>
  <c r="ED1518" i="1" s="1"/>
  <c r="EG952" i="1"/>
  <c r="EC1514" i="1"/>
  <c r="ED1514" i="1" s="1"/>
  <c r="EG1400" i="1"/>
  <c r="EC1509" i="1"/>
  <c r="ED1509" i="1" s="1"/>
  <c r="EG2212" i="1"/>
  <c r="EC1505" i="1"/>
  <c r="ED1505" i="1" s="1"/>
  <c r="EG2020" i="1"/>
  <c r="EC1497" i="1"/>
  <c r="ED1497" i="1" s="1"/>
  <c r="EG1032" i="1"/>
  <c r="EC1491" i="1"/>
  <c r="ED1491" i="1" s="1"/>
  <c r="EG574" i="1"/>
  <c r="EC1486" i="1"/>
  <c r="ED1486" i="1" s="1"/>
  <c r="EG1408" i="1"/>
  <c r="EC1482" i="1"/>
  <c r="ED1482" i="1" s="1"/>
  <c r="EG979" i="1"/>
  <c r="EC1477" i="1"/>
  <c r="ED1477" i="1" s="1"/>
  <c r="EG2181" i="1"/>
  <c r="EC1470" i="1"/>
  <c r="ED1470" i="1" s="1"/>
  <c r="EG1365" i="1"/>
  <c r="EC1466" i="1"/>
  <c r="ED1466" i="1" s="1"/>
  <c r="EG701" i="1"/>
  <c r="EC1459" i="1"/>
  <c r="ED1459" i="1" s="1"/>
  <c r="EG1806" i="1"/>
  <c r="EC1455" i="1"/>
  <c r="ED1455" i="1" s="1"/>
  <c r="EG1914" i="1"/>
  <c r="EC1449" i="1"/>
  <c r="ED1449" i="1" s="1"/>
  <c r="EG1374" i="1"/>
  <c r="EC1444" i="1"/>
  <c r="ED1444" i="1" s="1"/>
  <c r="EG599" i="1"/>
  <c r="EC1439" i="1"/>
  <c r="ED1439" i="1" s="1"/>
  <c r="EG1855" i="1"/>
  <c r="EC1435" i="1"/>
  <c r="ED1435" i="1" s="1"/>
  <c r="EG73" i="1"/>
  <c r="EC1431" i="1"/>
  <c r="ED1431" i="1" s="1"/>
  <c r="EG1305" i="1"/>
  <c r="EC1424" i="1"/>
  <c r="ED1424" i="1" s="1"/>
  <c r="EG521" i="1"/>
  <c r="EC1419" i="1"/>
  <c r="ED1419" i="1" s="1"/>
  <c r="EG1749" i="1"/>
  <c r="EC1414" i="1"/>
  <c r="ED1414" i="1" s="1"/>
  <c r="EG69" i="1"/>
  <c r="EC1409" i="1"/>
  <c r="ED1409" i="1" s="1"/>
  <c r="EG1216" i="1"/>
  <c r="EC1405" i="1"/>
  <c r="ED1405" i="1" s="1"/>
  <c r="EG1340" i="1"/>
  <c r="EC1401" i="1"/>
  <c r="ED1401" i="1" s="1"/>
  <c r="EG1724" i="1"/>
  <c r="EC1396" i="1"/>
  <c r="ED1396" i="1" s="1"/>
  <c r="EG1643" i="1"/>
  <c r="EC1391" i="1"/>
  <c r="ED1391" i="1" s="1"/>
  <c r="EG898" i="1"/>
  <c r="EC1386" i="1"/>
  <c r="ED1386" i="1" s="1"/>
  <c r="EG1189" i="1"/>
  <c r="EC1382" i="1"/>
  <c r="ED1382" i="1" s="1"/>
  <c r="EG1913" i="1"/>
  <c r="EC1377" i="1"/>
  <c r="ED1377" i="1" s="1"/>
  <c r="EG2156" i="1"/>
  <c r="EC1372" i="1"/>
  <c r="ED1372" i="1" s="1"/>
  <c r="EG1247" i="1"/>
  <c r="EC1368" i="1"/>
  <c r="ED1368" i="1" s="1"/>
  <c r="EG1561" i="1"/>
  <c r="EC1364" i="1"/>
  <c r="ED1364" i="1" s="1"/>
  <c r="EG2164" i="1"/>
  <c r="EC1358" i="1"/>
  <c r="ED1358" i="1" s="1"/>
  <c r="EG1327" i="1"/>
  <c r="EC1354" i="1"/>
  <c r="ED1354" i="1" s="1"/>
  <c r="EG1215" i="1"/>
  <c r="EC1350" i="1"/>
  <c r="ED1350" i="1" s="1"/>
  <c r="EG1077" i="1"/>
  <c r="EC1345" i="1"/>
  <c r="ED1345" i="1" s="1"/>
  <c r="EG1091" i="1"/>
  <c r="EC1340" i="1"/>
  <c r="ED1340" i="1" s="1"/>
  <c r="EG428" i="1"/>
  <c r="EC1336" i="1"/>
  <c r="ED1336" i="1" s="1"/>
  <c r="EG1381" i="1"/>
  <c r="EC1330" i="1"/>
  <c r="ED1330" i="1" s="1"/>
  <c r="EG1207" i="1"/>
  <c r="EC1324" i="1"/>
  <c r="ED1324" i="1" s="1"/>
  <c r="EG1549" i="1"/>
  <c r="EC1320" i="1"/>
  <c r="ED1320" i="1" s="1"/>
  <c r="EG947" i="1"/>
  <c r="EC1315" i="1"/>
  <c r="ED1315" i="1" s="1"/>
  <c r="EG67" i="1"/>
  <c r="EC1311" i="1"/>
  <c r="ED1311" i="1" s="1"/>
  <c r="EG2127" i="1"/>
  <c r="EC1305" i="1"/>
  <c r="ED1305" i="1" s="1"/>
  <c r="EG587" i="1"/>
  <c r="EC1300" i="1"/>
  <c r="ED1300" i="1" s="1"/>
  <c r="EG1700" i="1"/>
  <c r="EC1294" i="1"/>
  <c r="ED1294" i="1" s="1"/>
  <c r="EG1109" i="1"/>
  <c r="EC1289" i="1"/>
  <c r="ED1289" i="1" s="1"/>
  <c r="EG1412" i="1"/>
  <c r="EC1285" i="1"/>
  <c r="ED1285" i="1" s="1"/>
  <c r="EG2088" i="1"/>
  <c r="EC1281" i="1"/>
  <c r="ED1281" i="1" s="1"/>
  <c r="EG1701" i="1"/>
  <c r="EC1276" i="1"/>
  <c r="ED1276" i="1" s="1"/>
  <c r="EG1982" i="1"/>
  <c r="EC1272" i="1"/>
  <c r="ED1272" i="1" s="1"/>
  <c r="EG66" i="1"/>
  <c r="EC1268" i="1"/>
  <c r="ED1268" i="1" s="1"/>
  <c r="EG2012" i="1"/>
  <c r="EC1264" i="1"/>
  <c r="ED1264" i="1" s="1"/>
  <c r="EG891" i="1"/>
  <c r="EC1258" i="1"/>
  <c r="ED1258" i="1" s="1"/>
  <c r="EG523" i="1"/>
  <c r="EC1253" i="1"/>
  <c r="ED1253" i="1" s="1"/>
  <c r="EG1677" i="1"/>
  <c r="EC1248" i="1"/>
  <c r="ED1248" i="1" s="1"/>
  <c r="EG1796" i="1"/>
  <c r="EC1244" i="1"/>
  <c r="ED1244" i="1" s="1"/>
  <c r="EG2194" i="1"/>
  <c r="EC1240" i="1"/>
  <c r="ED1240" i="1" s="1"/>
  <c r="EG571" i="1"/>
  <c r="EC1236" i="1"/>
  <c r="ED1236" i="1" s="1"/>
  <c r="EG2265" i="1"/>
  <c r="EC1228" i="1"/>
  <c r="ED1228" i="1" s="1"/>
  <c r="EG2072" i="1"/>
  <c r="EC1223" i="1"/>
  <c r="ED1223" i="1" s="1"/>
  <c r="EG63" i="1"/>
  <c r="EC1219" i="1"/>
  <c r="ED1219" i="1" s="1"/>
  <c r="EG1266" i="1"/>
  <c r="EC1214" i="1"/>
  <c r="ED1214" i="1" s="1"/>
  <c r="EG264" i="1"/>
  <c r="EC1210" i="1"/>
  <c r="ED1210" i="1" s="1"/>
  <c r="EG62" i="1"/>
  <c r="EC1204" i="1"/>
  <c r="ED1204" i="1" s="1"/>
  <c r="EG1429" i="1"/>
  <c r="EC1198" i="1"/>
  <c r="ED1198" i="1" s="1"/>
  <c r="EG1735" i="1"/>
  <c r="EC1193" i="1"/>
  <c r="ED1193" i="1" s="1"/>
  <c r="EG1706" i="1"/>
  <c r="EC1188" i="1"/>
  <c r="ED1188" i="1" s="1"/>
  <c r="EG747" i="1"/>
  <c r="EC1184" i="1"/>
  <c r="ED1184" i="1" s="1"/>
  <c r="EG222" i="1"/>
  <c r="EC1179" i="1"/>
  <c r="ED1179" i="1" s="1"/>
  <c r="EG1773" i="1"/>
  <c r="EC1175" i="1"/>
  <c r="ED1175" i="1" s="1"/>
  <c r="EG1591" i="1"/>
  <c r="EC1169" i="1"/>
  <c r="ED1169" i="1" s="1"/>
  <c r="EG2110" i="1"/>
  <c r="EC1163" i="1"/>
  <c r="ED1163" i="1" s="1"/>
  <c r="EG1738" i="1"/>
  <c r="EC1158" i="1"/>
  <c r="ED1158" i="1" s="1"/>
  <c r="EG187" i="1"/>
  <c r="EC1151" i="1"/>
  <c r="ED1151" i="1" s="1"/>
  <c r="EG1456" i="1"/>
  <c r="EC1144" i="1"/>
  <c r="ED1144" i="1" s="1"/>
  <c r="EG1432" i="1"/>
  <c r="EC1140" i="1"/>
  <c r="ED1140" i="1" s="1"/>
  <c r="EG1858" i="1"/>
  <c r="EC1135" i="1"/>
  <c r="ED1135" i="1" s="1"/>
  <c r="EG1191" i="1"/>
  <c r="EC1130" i="1"/>
  <c r="ED1130" i="1" s="1"/>
  <c r="EG1732" i="1"/>
  <c r="EC1126" i="1"/>
  <c r="ED1126" i="1" s="1"/>
  <c r="EG1634" i="1"/>
  <c r="EC1120" i="1"/>
  <c r="ED1120" i="1" s="1"/>
  <c r="EG1079" i="1"/>
  <c r="EC1116" i="1"/>
  <c r="ED1116" i="1" s="1"/>
  <c r="EG1380" i="1"/>
  <c r="EC1112" i="1"/>
  <c r="ED1112" i="1" s="1"/>
  <c r="EG1108" i="1"/>
  <c r="EC1107" i="1"/>
  <c r="ED1107" i="1" s="1"/>
  <c r="EG828" i="1"/>
  <c r="EC1103" i="1"/>
  <c r="ED1103" i="1" s="1"/>
  <c r="EG1720" i="1"/>
  <c r="EC1099" i="1"/>
  <c r="ED1099" i="1" s="1"/>
  <c r="EG1772" i="1"/>
  <c r="EC1094" i="1"/>
  <c r="ED1094" i="1" s="1"/>
  <c r="EG2214" i="1"/>
  <c r="EC1090" i="1"/>
  <c r="ED1090" i="1" s="1"/>
  <c r="EG2046" i="1"/>
  <c r="EC1086" i="1"/>
  <c r="ED1086" i="1" s="1"/>
  <c r="EG907" i="1"/>
  <c r="EC1082" i="1"/>
  <c r="ED1082" i="1" s="1"/>
  <c r="EG1030" i="1"/>
  <c r="EC1077" i="1"/>
  <c r="ED1077" i="1" s="1"/>
  <c r="EG2029" i="1"/>
  <c r="EC1073" i="1"/>
  <c r="ED1073" i="1" s="1"/>
  <c r="EG2053" i="1"/>
  <c r="EC1067" i="1"/>
  <c r="ED1067" i="1" s="1"/>
  <c r="EG2155" i="1"/>
  <c r="EC1062" i="1"/>
  <c r="ED1062" i="1" s="1"/>
  <c r="EG566" i="1"/>
  <c r="EC1056" i="1"/>
  <c r="ED1056" i="1" s="1"/>
  <c r="EG1568" i="1"/>
  <c r="EC1052" i="1"/>
  <c r="ED1052" i="1" s="1"/>
  <c r="EG1519" i="1"/>
  <c r="EC1048" i="1"/>
  <c r="ED1048" i="1" s="1"/>
  <c r="EG1483" i="1"/>
  <c r="EC1043" i="1"/>
  <c r="ED1043" i="1" s="1"/>
  <c r="EG1954" i="1"/>
  <c r="EC1038" i="1"/>
  <c r="ED1038" i="1" s="1"/>
  <c r="EG1431" i="1"/>
  <c r="EC1034" i="1"/>
  <c r="ED1034" i="1" s="1"/>
  <c r="EG1550" i="1"/>
  <c r="EC1027" i="1"/>
  <c r="ED1027" i="1" s="1"/>
  <c r="EG504" i="1"/>
  <c r="EC1023" i="1"/>
  <c r="ED1023" i="1" s="1"/>
  <c r="EG1478" i="1"/>
  <c r="EC1017" i="1"/>
  <c r="ED1017" i="1" s="1"/>
  <c r="EG1850" i="1"/>
  <c r="EC1013" i="1"/>
  <c r="ED1013" i="1" s="1"/>
  <c r="EG1780" i="1"/>
  <c r="EC1009" i="1"/>
  <c r="ED1009" i="1" s="1"/>
  <c r="EG1420" i="1"/>
  <c r="EC1004" i="1"/>
  <c r="ED1004" i="1" s="1"/>
  <c r="EG854" i="1"/>
  <c r="EC1000" i="1"/>
  <c r="ED1000" i="1" s="1"/>
  <c r="EG1682" i="1"/>
  <c r="EC995" i="1"/>
  <c r="ED995" i="1" s="1"/>
  <c r="EG1673" i="1"/>
  <c r="EC991" i="1"/>
  <c r="ED991" i="1" s="1"/>
  <c r="EG1164" i="1"/>
  <c r="EC986" i="1"/>
  <c r="ED986" i="1" s="1"/>
  <c r="EG1892" i="1"/>
  <c r="EC978" i="1"/>
  <c r="ED978" i="1" s="1"/>
  <c r="EG1734" i="1"/>
  <c r="EC974" i="1"/>
  <c r="ED974" i="1" s="1"/>
  <c r="EG1518" i="1"/>
  <c r="EC970" i="1"/>
  <c r="ED970" i="1" s="1"/>
  <c r="EG578" i="1"/>
  <c r="EC964" i="1"/>
  <c r="ED964" i="1" s="1"/>
  <c r="EG1342" i="1"/>
  <c r="EC960" i="1"/>
  <c r="ED960" i="1" s="1"/>
  <c r="EG53" i="1"/>
  <c r="EC956" i="1"/>
  <c r="ED956" i="1" s="1"/>
  <c r="EG1646" i="1"/>
  <c r="EC950" i="1"/>
  <c r="ED950" i="1" s="1"/>
  <c r="EG2176" i="1"/>
  <c r="EC942" i="1"/>
  <c r="ED942" i="1" s="1"/>
  <c r="EG52" i="1"/>
  <c r="EC937" i="1"/>
  <c r="ED937" i="1" s="1"/>
  <c r="EG1121" i="1"/>
  <c r="EC933" i="1"/>
  <c r="ED933" i="1" s="1"/>
  <c r="EG1529" i="1"/>
  <c r="EC928" i="1"/>
  <c r="ED928" i="1" s="1"/>
  <c r="EG1097" i="1"/>
  <c r="EC924" i="1"/>
  <c r="ED924" i="1" s="1"/>
  <c r="EG886" i="1"/>
  <c r="EC917" i="1"/>
  <c r="ED917" i="1" s="1"/>
  <c r="EG51" i="1"/>
  <c r="EC912" i="1"/>
  <c r="ED912" i="1" s="1"/>
  <c r="EG1471" i="1"/>
  <c r="EC908" i="1"/>
  <c r="ED908" i="1" s="1"/>
  <c r="EG2152" i="1"/>
  <c r="EC904" i="1"/>
  <c r="ED904" i="1" s="1"/>
  <c r="EG510" i="1"/>
  <c r="EC900" i="1"/>
  <c r="ED900" i="1" s="1"/>
  <c r="EG1252" i="1"/>
  <c r="EC895" i="1"/>
  <c r="ED895" i="1" s="1"/>
  <c r="EG1891" i="1"/>
  <c r="EC891" i="1"/>
  <c r="ED891" i="1" s="1"/>
  <c r="EG2235" i="1"/>
  <c r="EC885" i="1"/>
  <c r="ED885" i="1" s="1"/>
  <c r="EG2250" i="1"/>
  <c r="EC880" i="1"/>
  <c r="ED880" i="1" s="1"/>
  <c r="EG50" i="1"/>
  <c r="EC875" i="1"/>
  <c r="ED875" i="1" s="1"/>
  <c r="EG881" i="1"/>
  <c r="EC869" i="1"/>
  <c r="ED869" i="1" s="1"/>
  <c r="EG2172" i="1"/>
  <c r="EC865" i="1"/>
  <c r="ED865" i="1" s="1"/>
  <c r="EG2238" i="1"/>
  <c r="EC857" i="1"/>
  <c r="ED857" i="1" s="1"/>
  <c r="EG2227" i="1"/>
  <c r="EC853" i="1"/>
  <c r="ED853" i="1" s="1"/>
  <c r="EG857" i="1"/>
  <c r="EC849" i="1"/>
  <c r="ED849" i="1" s="1"/>
  <c r="EG2268" i="1"/>
  <c r="EC844" i="1"/>
  <c r="ED844" i="1" s="1"/>
  <c r="EG47" i="1"/>
  <c r="EC839" i="1"/>
  <c r="ED839" i="1" s="1"/>
  <c r="EG43" i="1"/>
  <c r="EC833" i="1"/>
  <c r="ED833" i="1" s="1"/>
  <c r="EG40" i="1"/>
  <c r="EC829" i="1"/>
  <c r="ED829" i="1" s="1"/>
  <c r="EG36" i="1"/>
  <c r="EC824" i="1"/>
  <c r="ED824" i="1" s="1"/>
  <c r="EG32" i="1"/>
  <c r="EC820" i="1"/>
  <c r="ED820" i="1" s="1"/>
  <c r="EG28" i="1"/>
  <c r="EC816" i="1"/>
  <c r="ED816" i="1" s="1"/>
  <c r="EG22" i="1"/>
  <c r="EC808" i="1"/>
  <c r="ED808" i="1" s="1"/>
  <c r="EG374" i="1"/>
  <c r="EC798" i="1"/>
  <c r="ED798" i="1" s="1"/>
  <c r="EG1397" i="1"/>
  <c r="EC793" i="1"/>
  <c r="ED793" i="1" s="1"/>
  <c r="EG918" i="1"/>
  <c r="EC789" i="1"/>
  <c r="ED789" i="1" s="1"/>
  <c r="EG960" i="1"/>
  <c r="EC782" i="1"/>
  <c r="ED782" i="1" s="1"/>
  <c r="EG1261" i="1"/>
  <c r="EC773" i="1"/>
  <c r="ED773" i="1" s="1"/>
  <c r="EG696" i="1"/>
  <c r="EC763" i="1"/>
  <c r="ED763" i="1" s="1"/>
  <c r="EG1511" i="1"/>
  <c r="EC759" i="1"/>
  <c r="ED759" i="1" s="1"/>
  <c r="EG1770" i="1"/>
  <c r="EC753" i="1"/>
  <c r="ED753" i="1" s="1"/>
  <c r="EG878" i="1"/>
  <c r="EC747" i="1"/>
  <c r="ED747" i="1" s="1"/>
  <c r="EG390" i="1"/>
  <c r="EC740" i="1"/>
  <c r="ED740" i="1" s="1"/>
  <c r="EG433" i="1"/>
  <c r="EC736" i="1"/>
  <c r="ED736" i="1" s="1"/>
  <c r="EG1313" i="1"/>
  <c r="EC730" i="1"/>
  <c r="ED730" i="1" s="1"/>
  <c r="EG1255" i="1"/>
  <c r="EC723" i="1"/>
  <c r="ED723" i="1" s="1"/>
  <c r="EG1679" i="1"/>
  <c r="EC718" i="1"/>
  <c r="ED718" i="1" s="1"/>
  <c r="EG1507" i="1"/>
  <c r="EC711" i="1"/>
  <c r="ED711" i="1" s="1"/>
  <c r="EG305" i="1"/>
  <c r="EC706" i="1"/>
  <c r="ED706" i="1" s="1"/>
  <c r="EG792" i="1"/>
  <c r="EC701" i="1"/>
  <c r="ED701" i="1" s="1"/>
  <c r="EG1988" i="1"/>
  <c r="EC694" i="1"/>
  <c r="ED694" i="1" s="1"/>
  <c r="EG2231" i="1"/>
  <c r="EC689" i="1"/>
  <c r="ED689" i="1" s="1"/>
  <c r="EG1597" i="1"/>
  <c r="EC684" i="1"/>
  <c r="ED684" i="1" s="1"/>
  <c r="EG1710" i="1"/>
  <c r="EC677" i="1"/>
  <c r="ED677" i="1" s="1"/>
  <c r="EG1152" i="1"/>
  <c r="EC673" i="1"/>
  <c r="ED673" i="1" s="1"/>
  <c r="EG1372" i="1"/>
  <c r="EC668" i="1"/>
  <c r="ED668" i="1" s="1"/>
  <c r="EG1325" i="1"/>
  <c r="EC663" i="1"/>
  <c r="ED663" i="1" s="1"/>
  <c r="EG1349" i="1"/>
  <c r="EC659" i="1"/>
  <c r="ED659" i="1" s="1"/>
  <c r="EG556" i="1"/>
  <c r="EC655" i="1"/>
  <c r="ED655" i="1" s="1"/>
  <c r="EG684" i="1"/>
  <c r="EC648" i="1"/>
  <c r="ED648" i="1" s="1"/>
  <c r="EG2067" i="1"/>
  <c r="EC644" i="1"/>
  <c r="ED644" i="1" s="1"/>
  <c r="EG1384" i="1"/>
  <c r="EC635" i="1"/>
  <c r="ED635" i="1" s="1"/>
  <c r="EG1664" i="1"/>
  <c r="EC629" i="1"/>
  <c r="ED629" i="1" s="1"/>
  <c r="EG1973" i="1"/>
  <c r="EC624" i="1"/>
  <c r="ED624" i="1" s="1"/>
  <c r="EG1445" i="1"/>
  <c r="EC616" i="1"/>
  <c r="ED616" i="1" s="1"/>
  <c r="EG872" i="1"/>
  <c r="EC611" i="1"/>
  <c r="ED611" i="1" s="1"/>
  <c r="EG519" i="1"/>
  <c r="EC604" i="1"/>
  <c r="ED604" i="1" s="1"/>
  <c r="EG1288" i="1"/>
  <c r="EC600" i="1"/>
  <c r="ED600" i="1" s="1"/>
  <c r="EG1758" i="1"/>
  <c r="EC596" i="1"/>
  <c r="ED596" i="1" s="1"/>
  <c r="EG354" i="1"/>
  <c r="EC592" i="1"/>
  <c r="ED592" i="1" s="1"/>
  <c r="EG594" i="1"/>
  <c r="EC588" i="1"/>
  <c r="ED588" i="1" s="1"/>
  <c r="EG2098" i="1"/>
  <c r="EC582" i="1"/>
  <c r="ED582" i="1" s="1"/>
  <c r="EG1968" i="1"/>
  <c r="EC576" i="1"/>
  <c r="ED576" i="1" s="1"/>
  <c r="EG1599" i="1"/>
  <c r="EC572" i="1"/>
  <c r="ED572" i="1" s="1"/>
  <c r="EG553" i="1"/>
  <c r="EC567" i="1"/>
  <c r="ED567" i="1" s="1"/>
  <c r="EG767" i="1"/>
  <c r="EC562" i="1"/>
  <c r="ED562" i="1" s="1"/>
  <c r="EG1246" i="1"/>
  <c r="EC558" i="1"/>
  <c r="ED558" i="1" s="1"/>
  <c r="EG513" i="1"/>
  <c r="EC554" i="1"/>
  <c r="ED554" i="1" s="1"/>
  <c r="EG17" i="1"/>
  <c r="EC550" i="1"/>
  <c r="ED550" i="1" s="1"/>
  <c r="EG1768" i="1"/>
  <c r="EC543" i="1"/>
  <c r="ED543" i="1" s="1"/>
  <c r="EG1603" i="1"/>
  <c r="EC538" i="1"/>
  <c r="ED538" i="1" s="1"/>
  <c r="EG1186" i="1"/>
  <c r="EC532" i="1"/>
  <c r="ED532" i="1" s="1"/>
  <c r="EG728" i="1"/>
  <c r="EC527" i="1"/>
  <c r="ED527" i="1" s="1"/>
  <c r="EG812" i="1"/>
  <c r="EC523" i="1"/>
  <c r="ED523" i="1" s="1"/>
  <c r="EG1731" i="1"/>
  <c r="EC515" i="1"/>
  <c r="ED515" i="1" s="1"/>
  <c r="EG363" i="1"/>
  <c r="EC510" i="1"/>
  <c r="ED510" i="1" s="1"/>
  <c r="EG1663" i="1"/>
  <c r="EC506" i="1"/>
  <c r="ED506" i="1" s="1"/>
  <c r="EG1297" i="1"/>
  <c r="EC501" i="1"/>
  <c r="ED501" i="1" s="1"/>
  <c r="EG1140" i="1"/>
  <c r="EC496" i="1"/>
  <c r="ED496" i="1" s="1"/>
  <c r="EG1052" i="1"/>
  <c r="EC492" i="1"/>
  <c r="ED492" i="1" s="1"/>
  <c r="EG2254" i="1"/>
  <c r="EC488" i="1"/>
  <c r="ED488" i="1" s="1"/>
  <c r="EG1730" i="1"/>
  <c r="EC484" i="1"/>
  <c r="ED484" i="1" s="1"/>
  <c r="EG468" i="1"/>
  <c r="EC478" i="1"/>
  <c r="ED478" i="1" s="1"/>
  <c r="EG1460" i="1"/>
  <c r="EC474" i="1"/>
  <c r="ED474" i="1" s="1"/>
  <c r="EG185" i="1"/>
  <c r="EC469" i="1"/>
  <c r="ED469" i="1" s="1"/>
  <c r="EG1841" i="1"/>
  <c r="EC465" i="1"/>
  <c r="ED465" i="1" s="1"/>
  <c r="EG1593" i="1"/>
  <c r="EC461" i="1"/>
  <c r="ED461" i="1" s="1"/>
  <c r="EG1142" i="1"/>
  <c r="EC452" i="1"/>
  <c r="ED452" i="1" s="1"/>
  <c r="EG1871" i="1"/>
  <c r="EC446" i="1"/>
  <c r="ED446" i="1" s="1"/>
  <c r="EG1747" i="1"/>
  <c r="EC439" i="1"/>
  <c r="ED439" i="1" s="1"/>
  <c r="EG15" i="1"/>
  <c r="EC433" i="1"/>
  <c r="ED433" i="1" s="1"/>
  <c r="EG1043" i="1"/>
  <c r="EC428" i="1"/>
  <c r="ED428" i="1" s="1"/>
  <c r="EG1308" i="1"/>
  <c r="EC422" i="1"/>
  <c r="ED422" i="1" s="1"/>
  <c r="EG186" i="1"/>
  <c r="EC418" i="1"/>
  <c r="ED418" i="1" s="1"/>
  <c r="EG1222" i="1"/>
  <c r="EC408" i="1"/>
  <c r="ED408" i="1" s="1"/>
  <c r="EG1810" i="1"/>
  <c r="EC403" i="1"/>
  <c r="ED403" i="1" s="1"/>
  <c r="EG771" i="1"/>
  <c r="EC398" i="1"/>
  <c r="ED398" i="1" s="1"/>
  <c r="EG280" i="1"/>
  <c r="EC394" i="1"/>
  <c r="ED394" i="1" s="1"/>
  <c r="EG1846" i="1"/>
  <c r="EC389" i="1"/>
  <c r="ED389" i="1" s="1"/>
  <c r="EG329" i="1"/>
  <c r="EC384" i="1"/>
  <c r="ED384" i="1" s="1"/>
  <c r="EG840" i="1"/>
  <c r="EC380" i="1"/>
  <c r="ED380" i="1" s="1"/>
  <c r="EG528" i="1"/>
  <c r="EC375" i="1"/>
  <c r="ED375" i="1" s="1"/>
  <c r="EG417" i="1"/>
  <c r="EC370" i="1"/>
  <c r="ED370" i="1" s="1"/>
  <c r="EG321" i="1"/>
  <c r="EC361" i="1"/>
  <c r="ED361" i="1" s="1"/>
  <c r="EG1516" i="1"/>
  <c r="EC355" i="1"/>
  <c r="ED355" i="1" s="1"/>
  <c r="EG1930" i="1"/>
  <c r="EC347" i="1"/>
  <c r="ED347" i="1" s="1"/>
  <c r="EG154" i="1"/>
  <c r="EC334" i="1"/>
  <c r="ED334" i="1" s="1"/>
  <c r="EG1036" i="1"/>
  <c r="EC327" i="1"/>
  <c r="ED327" i="1" s="1"/>
  <c r="EG1754" i="1"/>
  <c r="EC323" i="1"/>
  <c r="ED323" i="1" s="1"/>
  <c r="EG906" i="1"/>
  <c r="EC318" i="1"/>
  <c r="ED318" i="1" s="1"/>
  <c r="EG871" i="1"/>
  <c r="EC313" i="1"/>
  <c r="ED313" i="1" s="1"/>
  <c r="EG1809" i="1"/>
  <c r="EC305" i="1"/>
  <c r="ED305" i="1" s="1"/>
  <c r="EG398" i="1"/>
  <c r="EC299" i="1"/>
  <c r="ED299" i="1" s="1"/>
  <c r="EG2182" i="1"/>
  <c r="EC290" i="1"/>
  <c r="ED290" i="1" s="1"/>
  <c r="EG1311" i="1"/>
  <c r="EC283" i="1"/>
  <c r="ED283" i="1" s="1"/>
  <c r="EG1611" i="1"/>
  <c r="EC279" i="1"/>
  <c r="ED279" i="1" s="1"/>
  <c r="EG165" i="1"/>
  <c r="EC269" i="1"/>
  <c r="ED269" i="1" s="1"/>
  <c r="EG1903" i="1"/>
  <c r="EC263" i="1"/>
  <c r="ED263" i="1" s="1"/>
  <c r="EG593" i="1"/>
  <c r="EC259" i="1"/>
  <c r="ED259" i="1" s="1"/>
  <c r="EG1517" i="1"/>
  <c r="EC253" i="1"/>
  <c r="ED253" i="1" s="1"/>
  <c r="EG2221" i="1"/>
  <c r="EC241" i="1"/>
  <c r="ED241" i="1" s="1"/>
  <c r="EG1540" i="1"/>
  <c r="EC235" i="1"/>
  <c r="ED235" i="1" s="1"/>
  <c r="EG1950" i="1"/>
  <c r="EC230" i="1"/>
  <c r="ED230" i="1" s="1"/>
  <c r="EG2079" i="1"/>
  <c r="EC225" i="1"/>
  <c r="ED225" i="1" s="1"/>
  <c r="EG168" i="1"/>
  <c r="EC217" i="1"/>
  <c r="ED217" i="1" s="1"/>
  <c r="EG1046" i="1"/>
  <c r="EC207" i="1"/>
  <c r="ED207" i="1" s="1"/>
  <c r="EG1610" i="1"/>
  <c r="EC198" i="1"/>
  <c r="ED198" i="1" s="1"/>
  <c r="EG723" i="1"/>
  <c r="EC188" i="1"/>
  <c r="ED188" i="1" s="1"/>
  <c r="EG932" i="1"/>
  <c r="EC184" i="1"/>
  <c r="ED184" i="1" s="1"/>
  <c r="EG1085" i="1"/>
  <c r="EC178" i="1"/>
  <c r="ED178" i="1" s="1"/>
  <c r="EG1194" i="1"/>
  <c r="EC173" i="1"/>
  <c r="ED173" i="1" s="1"/>
  <c r="EG312" i="1"/>
  <c r="EC168" i="1"/>
  <c r="ED168" i="1" s="1"/>
  <c r="EG462" i="1"/>
  <c r="EC161" i="1"/>
  <c r="ED161" i="1" s="1"/>
  <c r="EG362" i="1"/>
  <c r="EC153" i="1"/>
  <c r="ED153" i="1" s="1"/>
  <c r="EG1337" i="1"/>
  <c r="EC147" i="1"/>
  <c r="ED147" i="1" s="1"/>
  <c r="EG1286" i="1"/>
  <c r="EC141" i="1"/>
  <c r="ED141" i="1" s="1"/>
  <c r="EG1753" i="1"/>
  <c r="EC134" i="1"/>
  <c r="ED134" i="1" s="1"/>
  <c r="EG988" i="1"/>
  <c r="EC122" i="1"/>
  <c r="ED122" i="1" s="1"/>
  <c r="EG790" i="1"/>
  <c r="EC110" i="1"/>
  <c r="ED110" i="1" s="1"/>
  <c r="EG1430" i="1"/>
  <c r="EC104" i="1"/>
  <c r="ED104" i="1" s="1"/>
  <c r="EG1741" i="1"/>
  <c r="EC96" i="1"/>
  <c r="ED96" i="1" s="1"/>
  <c r="EG1009" i="1"/>
  <c r="EC90" i="1"/>
  <c r="ED90" i="1" s="1"/>
  <c r="EG2140" i="1"/>
  <c r="EC83" i="1"/>
  <c r="ED83" i="1" s="1"/>
  <c r="EG493" i="1"/>
  <c r="EC75" i="1"/>
  <c r="ED75" i="1" s="1"/>
  <c r="EG2256" i="1"/>
  <c r="EC64" i="1"/>
  <c r="ED64" i="1" s="1"/>
  <c r="EG402" i="1"/>
  <c r="EC58" i="1"/>
  <c r="ED58" i="1" s="1"/>
  <c r="EG1209" i="1"/>
  <c r="EC41" i="1"/>
  <c r="ED41" i="1" s="1"/>
  <c r="EG1444" i="1"/>
  <c r="EC37" i="1"/>
  <c r="ED37" i="1" s="1"/>
  <c r="EG1729" i="1"/>
  <c r="EC23" i="1"/>
  <c r="ED23" i="1" s="1"/>
  <c r="EG1366" i="1"/>
  <c r="EC17" i="1"/>
  <c r="ED17" i="1" s="1"/>
  <c r="EG2262" i="1"/>
  <c r="EC9" i="1"/>
  <c r="ED9" i="1" s="1"/>
  <c r="EG4" i="1"/>
  <c r="EC3" i="1"/>
  <c r="ED3" i="1" s="1"/>
  <c r="EG197" i="1"/>
  <c r="EC149" i="1"/>
  <c r="ED149" i="1" s="1"/>
  <c r="EG1953" i="1"/>
  <c r="EC445" i="1"/>
  <c r="ED445" i="1" s="1"/>
  <c r="EG2090" i="1"/>
  <c r="EC2078" i="1"/>
  <c r="ED2078" i="1" s="1"/>
  <c r="EG298" i="1"/>
  <c r="EC31" i="1"/>
  <c r="ED31" i="1" s="1"/>
  <c r="EG869" i="1"/>
  <c r="EC271" i="1"/>
  <c r="ED271" i="1" s="1"/>
  <c r="EG8" i="1"/>
  <c r="EC130" i="1"/>
  <c r="ED130" i="1" s="1"/>
  <c r="EG476" i="1"/>
  <c r="EC212" i="1"/>
  <c r="ED212" i="1" s="1"/>
  <c r="EG849" i="1"/>
  <c r="EC1610" i="1"/>
  <c r="ED1610" i="1" s="1"/>
  <c r="EG1073" i="1"/>
  <c r="EC158" i="1"/>
  <c r="ED158" i="1" s="1"/>
  <c r="EG1605" i="1"/>
  <c r="EC787" i="1"/>
  <c r="ED787" i="1" s="1"/>
  <c r="EG974" i="1"/>
  <c r="EC192" i="1"/>
  <c r="ED192" i="1" s="1"/>
  <c r="EG248" i="1"/>
  <c r="EC317" i="1"/>
  <c r="ED317" i="1" s="1"/>
  <c r="EG2010" i="1"/>
  <c r="EC126" i="1"/>
  <c r="ED126" i="1" s="1"/>
  <c r="EG863" i="1"/>
  <c r="EC528" i="1"/>
  <c r="ED528" i="1" s="1"/>
  <c r="EG481" i="1"/>
  <c r="EC255" i="1"/>
  <c r="ED255" i="1" s="1"/>
  <c r="EG1101" i="1"/>
  <c r="EC651" i="1"/>
  <c r="ED651" i="1" s="1"/>
  <c r="EG2276" i="1"/>
  <c r="EC2049" i="1"/>
  <c r="ED2049" i="1" s="1"/>
  <c r="EG902" i="1"/>
  <c r="EC251" i="1"/>
  <c r="ED251" i="1" s="1"/>
  <c r="EG247" i="1"/>
  <c r="EC247" i="1"/>
  <c r="ED247" i="1" s="1"/>
  <c r="EG1937" i="1"/>
  <c r="EC1109" i="1"/>
  <c r="ED1109" i="1" s="1"/>
  <c r="EG295" i="1"/>
  <c r="EC72" i="1"/>
  <c r="ED72" i="1" s="1"/>
  <c r="EG785" i="1"/>
  <c r="EC205" i="1"/>
  <c r="ED205" i="1" s="1"/>
  <c r="EG526" i="1"/>
  <c r="EC500" i="1"/>
  <c r="ED500" i="1" s="1"/>
  <c r="EG246" i="1"/>
  <c r="EC800" i="1"/>
  <c r="ED800" i="1" s="1"/>
  <c r="EG773" i="1"/>
  <c r="EC302" i="1"/>
  <c r="ED302" i="1" s="1"/>
  <c r="EG731" i="1"/>
  <c r="EC164" i="1"/>
  <c r="ED164" i="1" s="1"/>
  <c r="EG245" i="1"/>
  <c r="EC606" i="1"/>
  <c r="ED606" i="1" s="1"/>
  <c r="EG981" i="1"/>
  <c r="EC2027" i="1"/>
  <c r="ED2027" i="1" s="1"/>
  <c r="EG234" i="1"/>
  <c r="EC194" i="1"/>
  <c r="ED194" i="1" s="1"/>
  <c r="EG772" i="1"/>
  <c r="EC516" i="1"/>
  <c r="ED516" i="1" s="1"/>
  <c r="EG191" i="1"/>
  <c r="EC752" i="1"/>
  <c r="ED752" i="1" s="1"/>
  <c r="EG285" i="1"/>
  <c r="EC580" i="1"/>
  <c r="ED580" i="1" s="1"/>
  <c r="EG256" i="1"/>
  <c r="EC459" i="1"/>
  <c r="ED459" i="1" s="1"/>
  <c r="EG2041" i="1"/>
  <c r="EC621" i="1"/>
  <c r="ED621" i="1" s="1"/>
  <c r="EG2087" i="1"/>
  <c r="EC1123" i="1"/>
  <c r="ED1123" i="1" s="1"/>
  <c r="EG194" i="1"/>
  <c r="EC377" i="1"/>
  <c r="ED377" i="1" s="1"/>
  <c r="EG341" i="1"/>
  <c r="EC338" i="1"/>
  <c r="ED338" i="1" s="1"/>
  <c r="EG274" i="1"/>
  <c r="EC411" i="1"/>
  <c r="ED411" i="1" s="1"/>
  <c r="EG529" i="1"/>
  <c r="EC413" i="1"/>
  <c r="ED413" i="1" s="1"/>
  <c r="EG1282" i="1"/>
  <c r="EC1869" i="1"/>
  <c r="ED1869" i="1" s="1"/>
  <c r="EG2211" i="1"/>
  <c r="EC1593" i="1"/>
  <c r="ED1593" i="1" s="1"/>
  <c r="EG385" i="1"/>
  <c r="EC294" i="1"/>
  <c r="ED294" i="1" s="1"/>
  <c r="EG563" i="1"/>
  <c r="EC71" i="1"/>
  <c r="ED71" i="1" s="1"/>
  <c r="EG319" i="1"/>
  <c r="EC1278" i="1"/>
  <c r="ED1278" i="1" s="1"/>
  <c r="EG1955" i="1"/>
  <c r="EC1429" i="1"/>
  <c r="ED1429" i="1" s="1"/>
  <c r="EG2074" i="1"/>
  <c r="EC353" i="1"/>
  <c r="ED353" i="1" s="1"/>
  <c r="EG1792" i="1"/>
  <c r="EC45" i="1"/>
  <c r="ED45" i="1" s="1"/>
  <c r="EG438" i="1"/>
  <c r="EC881" i="1"/>
  <c r="ED881" i="1" s="1"/>
  <c r="EG343" i="1"/>
  <c r="ED786" i="1"/>
  <c r="EG573" i="1"/>
  <c r="EC451" i="1"/>
  <c r="ED451" i="1" s="1"/>
  <c r="EG1890" i="1"/>
  <c r="EC638" i="1"/>
  <c r="ED638" i="1" s="1"/>
  <c r="EG500" i="1"/>
  <c r="EC46" i="1"/>
  <c r="ED46" i="1" s="1"/>
  <c r="EG148" i="1"/>
  <c r="EC243" i="1"/>
  <c r="ED243" i="1" s="1"/>
  <c r="EG2054" i="1"/>
  <c r="EC1995" i="1"/>
  <c r="ED1995" i="1" s="1"/>
  <c r="EG633" i="1"/>
  <c r="EC785" i="1"/>
  <c r="ED785" i="1" s="1"/>
  <c r="EG1899" i="1"/>
  <c r="EC1416" i="1"/>
  <c r="ED1416" i="1" s="1"/>
  <c r="EG1515" i="1"/>
  <c r="EC81" i="1"/>
  <c r="ED81" i="1" s="1"/>
  <c r="EG611" i="1"/>
  <c r="EC1958" i="1"/>
  <c r="ED1958" i="1" s="1"/>
  <c r="EG896" i="1"/>
  <c r="EC1122" i="1"/>
  <c r="ED1122" i="1" s="1"/>
  <c r="EG414" i="1"/>
  <c r="EC679" i="1"/>
  <c r="ED679" i="1" s="1"/>
  <c r="EG739" i="1"/>
  <c r="EC402" i="1"/>
  <c r="ED402" i="1" s="1"/>
  <c r="EG207" i="1"/>
  <c r="EC765" i="1"/>
  <c r="ED765" i="1" s="1"/>
  <c r="EG340" i="1"/>
  <c r="EC712" i="1"/>
  <c r="ED712" i="1" s="1"/>
  <c r="EG732" i="1"/>
  <c r="EC1180" i="1"/>
  <c r="ED1180" i="1" s="1"/>
  <c r="EG242" i="1"/>
  <c r="EC746" i="1"/>
  <c r="ED746" i="1" s="1"/>
  <c r="EG1145" i="1"/>
  <c r="EC1070" i="1"/>
  <c r="ED1070" i="1" s="1"/>
  <c r="EG1105" i="1"/>
  <c r="EC1720" i="1"/>
  <c r="ED1720" i="1" s="1"/>
  <c r="EG189" i="1"/>
  <c r="EC291" i="1"/>
  <c r="ED291" i="1" s="1"/>
  <c r="EG487" i="1"/>
  <c r="EC2092" i="1"/>
  <c r="ED2092" i="1" s="1"/>
  <c r="EG1182" i="1"/>
  <c r="EC1675" i="1"/>
  <c r="ED1675" i="1" s="1"/>
  <c r="EG461" i="1"/>
  <c r="EC726" i="1"/>
  <c r="ED726" i="1" s="1"/>
  <c r="EG968" i="1"/>
  <c r="EC1917" i="1"/>
  <c r="ED1917" i="1" s="1"/>
  <c r="EG962" i="1"/>
  <c r="EC1263" i="1"/>
  <c r="ED1263" i="1" s="1"/>
  <c r="EG2161" i="1"/>
  <c r="EC66" i="1"/>
  <c r="ED66" i="1" s="1"/>
  <c r="EG2287" i="1"/>
  <c r="EC1150" i="1"/>
  <c r="ED1150" i="1" s="1"/>
  <c r="EG445" i="1"/>
  <c r="EC111" i="1"/>
  <c r="ED111" i="1" s="1"/>
  <c r="EG1851" i="1"/>
  <c r="EC1936" i="1"/>
  <c r="ED1936" i="1" s="1"/>
  <c r="EG443" i="1"/>
  <c r="EC1426" i="1"/>
  <c r="ED1426" i="1" s="1"/>
  <c r="EG351" i="1"/>
  <c r="EC278" i="1"/>
  <c r="ED278" i="1" s="1"/>
  <c r="EG2199" i="1"/>
  <c r="EC750" i="1"/>
  <c r="ED750" i="1" s="1"/>
  <c r="EG995" i="1"/>
  <c r="EC1309" i="1"/>
  <c r="ED1309" i="1" s="1"/>
  <c r="EG2159" i="1"/>
  <c r="EC387" i="1"/>
  <c r="ED387" i="1" s="1"/>
  <c r="EG377" i="1"/>
  <c r="EC1713" i="1"/>
  <c r="ED1713" i="1" s="1"/>
  <c r="EG192" i="1"/>
  <c r="EC120" i="1"/>
  <c r="ED120" i="1" s="1"/>
  <c r="EG2197" i="1"/>
  <c r="EC695" i="1"/>
  <c r="ED695" i="1" s="1"/>
  <c r="EG1201" i="1"/>
  <c r="EC1790" i="1"/>
  <c r="ED1790" i="1" s="1"/>
  <c r="EG425" i="1"/>
  <c r="EC2230" i="1"/>
  <c r="ED2230" i="1" s="1"/>
  <c r="EG419" i="1"/>
  <c r="EC2076" i="1"/>
  <c r="ED2076" i="1" s="1"/>
  <c r="EG230" i="1"/>
  <c r="EC311" i="1"/>
  <c r="ED311" i="1" s="1"/>
  <c r="EG281" i="1"/>
  <c r="EC862" i="1"/>
  <c r="ED862" i="1" s="1"/>
  <c r="EG1084" i="1"/>
  <c r="EC2171" i="1"/>
  <c r="ED2171" i="1" s="1"/>
  <c r="EG742" i="1"/>
  <c r="EC1473" i="1"/>
  <c r="ED1473" i="1" s="1"/>
  <c r="EG429" i="1"/>
  <c r="EC1828" i="1"/>
  <c r="ED1828" i="1" s="1"/>
  <c r="EG479" i="1"/>
  <c r="EC2137" i="1"/>
  <c r="ED2137" i="1" s="1"/>
  <c r="EG2302" i="1"/>
  <c r="EC312" i="1"/>
  <c r="ED312" i="1" s="1"/>
  <c r="EG231" i="1"/>
  <c r="EC1173" i="1"/>
  <c r="ED1173" i="1" s="1"/>
  <c r="EG1454" i="1"/>
  <c r="EC11" i="1"/>
  <c r="ED11" i="1" s="1"/>
  <c r="EG577" i="1"/>
  <c r="EC1008" i="1"/>
  <c r="ED1008" i="1" s="1"/>
  <c r="EG1947" i="1"/>
  <c r="EC1614" i="1"/>
  <c r="ED1614" i="1" s="1"/>
  <c r="EG393" i="1"/>
  <c r="EC1731" i="1"/>
  <c r="ED1731" i="1" s="1"/>
  <c r="EG129" i="1"/>
  <c r="EC814" i="1"/>
  <c r="ED814" i="1" s="1"/>
  <c r="EG451" i="1"/>
  <c r="EC2119" i="1"/>
  <c r="ED2119" i="1" s="1"/>
  <c r="EG287" i="1"/>
  <c r="EC1625" i="1"/>
  <c r="ED1625" i="1" s="1"/>
  <c r="EG2118" i="1"/>
  <c r="EC1501" i="1"/>
  <c r="ED1501" i="1" s="1"/>
  <c r="EG392" i="1"/>
  <c r="EC1149" i="1"/>
  <c r="ED1149" i="1" s="1"/>
  <c r="EG294" i="1"/>
  <c r="EC1736" i="1"/>
  <c r="ED1736" i="1" s="1"/>
  <c r="EG1283" i="1"/>
  <c r="EC1375" i="1"/>
  <c r="ED1375" i="1" s="1"/>
  <c r="EG218" i="1"/>
  <c r="EC896" i="1"/>
  <c r="ED896" i="1" s="1"/>
  <c r="EG1378" i="1"/>
  <c r="EC2257" i="1"/>
  <c r="ED2257" i="1" s="1"/>
  <c r="EG515" i="1"/>
  <c r="EC940" i="1"/>
  <c r="ED940" i="1" s="1"/>
  <c r="EG1816" i="1"/>
  <c r="EC34" i="1"/>
  <c r="ED34" i="1" s="1"/>
  <c r="EG39" i="1"/>
  <c r="EC827" i="1"/>
  <c r="ED827" i="1" s="1"/>
  <c r="EG856" i="1"/>
  <c r="EC1538" i="1"/>
  <c r="ED1538" i="1" s="1"/>
  <c r="EG505" i="1"/>
  <c r="EC1157" i="1"/>
  <c r="ED1157" i="1" s="1"/>
  <c r="EG2275" i="1"/>
  <c r="EC1527" i="1"/>
  <c r="ED1527" i="1" s="1"/>
  <c r="EG142" i="1"/>
  <c r="EC1378" i="1"/>
  <c r="ED1378" i="1" s="1"/>
  <c r="EC345" i="1"/>
  <c r="ED345" i="1" s="1"/>
  <c r="EC266" i="1"/>
  <c r="ED266" i="1" s="1"/>
  <c r="EC1206" i="1"/>
  <c r="ED1206" i="1" s="1"/>
  <c r="EC1021" i="1"/>
  <c r="ED1021" i="1" s="1"/>
  <c r="EC1307" i="1"/>
  <c r="ED1307" i="1" s="1"/>
  <c r="EC1623" i="1"/>
  <c r="ED1623" i="1" s="1"/>
  <c r="EC13" i="1"/>
  <c r="ED13" i="1" s="1"/>
  <c r="EC342" i="1"/>
  <c r="ED342" i="1" s="1"/>
  <c r="EC288" i="1"/>
  <c r="ED288" i="1" s="1"/>
  <c r="EC20" i="1"/>
  <c r="ED20" i="1" s="1"/>
  <c r="EC1167" i="1"/>
  <c r="ED1167" i="1" s="1"/>
  <c r="EC1291" i="1"/>
  <c r="ED1291" i="1" s="1"/>
  <c r="EC107" i="1"/>
  <c r="ED107" i="1" s="1"/>
  <c r="EC1630" i="1"/>
  <c r="ED1630" i="1" s="1"/>
  <c r="EC146" i="1"/>
  <c r="ED146" i="1" s="1"/>
  <c r="EC77" i="1"/>
  <c r="ED77" i="1" s="1"/>
  <c r="EG1557" i="1"/>
  <c r="EC1855" i="1"/>
  <c r="ED1855" i="1" s="1"/>
  <c r="EG2068" i="1"/>
  <c r="EC1851" i="1"/>
  <c r="ED1851" i="1" s="1"/>
  <c r="EG1240" i="1"/>
  <c r="EC1846" i="1"/>
  <c r="ED1846" i="1" s="1"/>
  <c r="EG1844" i="1"/>
  <c r="EC1842" i="1"/>
  <c r="ED1842" i="1" s="1"/>
  <c r="EG1623" i="1"/>
  <c r="EC1836" i="1"/>
  <c r="ED1836" i="1" s="1"/>
  <c r="EG2047" i="1"/>
  <c r="EC1831" i="1"/>
  <c r="ED1831" i="1" s="1"/>
  <c r="EG1793" i="1"/>
  <c r="EC1824" i="1"/>
  <c r="ED1824" i="1" s="1"/>
  <c r="EG1250" i="1"/>
  <c r="EC1820" i="1"/>
  <c r="ED1820" i="1" s="1"/>
  <c r="EG1829" i="1"/>
  <c r="EC1816" i="1"/>
  <c r="ED1816" i="1" s="1"/>
  <c r="EG682" i="1"/>
  <c r="EC1812" i="1"/>
  <c r="ED1812" i="1" s="1"/>
  <c r="EG1651" i="1"/>
  <c r="EC1808" i="1"/>
  <c r="ED1808" i="1" s="1"/>
  <c r="EG1556" i="1"/>
  <c r="EC1804" i="1"/>
  <c r="ED1804" i="1" s="1"/>
  <c r="EG1277" i="1"/>
  <c r="EC1800" i="1"/>
  <c r="ED1800" i="1" s="1"/>
  <c r="EG944" i="1"/>
  <c r="EC1796" i="1"/>
  <c r="ED1796" i="1" s="1"/>
  <c r="EG1054" i="1"/>
  <c r="EC1788" i="1"/>
  <c r="ED1788" i="1" s="1"/>
  <c r="EG936" i="1"/>
  <c r="EC1784" i="1"/>
  <c r="ED1784" i="1" s="1"/>
  <c r="EG1385" i="1"/>
  <c r="EC1780" i="1"/>
  <c r="ED1780" i="1" s="1"/>
  <c r="EG2019" i="1"/>
  <c r="EC1776" i="1"/>
  <c r="ED1776" i="1" s="1"/>
  <c r="EG2166" i="1"/>
  <c r="EC1771" i="1"/>
  <c r="ED1771" i="1" s="1"/>
  <c r="EG89" i="1"/>
  <c r="EC1764" i="1"/>
  <c r="ED1764" i="1" s="1"/>
  <c r="EG1166" i="1"/>
  <c r="EC1758" i="1"/>
  <c r="ED1758" i="1" s="1"/>
  <c r="EG1647" i="1"/>
  <c r="EC1754" i="1"/>
  <c r="ED1754" i="1" s="1"/>
  <c r="EG88" i="1"/>
  <c r="EC1750" i="1"/>
  <c r="ED1750" i="1" s="1"/>
  <c r="EG86" i="1"/>
  <c r="EC1746" i="1"/>
  <c r="ED1746" i="1" s="1"/>
  <c r="EG1733" i="1"/>
  <c r="EC1742" i="1"/>
  <c r="ED1742" i="1" s="1"/>
  <c r="EG2092" i="1"/>
  <c r="EC1737" i="1"/>
  <c r="ED1737" i="1" s="1"/>
  <c r="EG290" i="1"/>
  <c r="EC1732" i="1"/>
  <c r="ED1732" i="1" s="1"/>
  <c r="EG1249" i="1"/>
  <c r="EC1727" i="1"/>
  <c r="ED1727" i="1" s="1"/>
  <c r="EG1042" i="1"/>
  <c r="EC1723" i="1"/>
  <c r="ED1723" i="1" s="1"/>
  <c r="EG1721" i="1"/>
  <c r="EC1716" i="1"/>
  <c r="ED1716" i="1" s="1"/>
  <c r="EG2126" i="1"/>
  <c r="EC1709" i="1"/>
  <c r="ED1709" i="1" s="1"/>
  <c r="EG85" i="1"/>
  <c r="EC1705" i="1"/>
  <c r="ED1705" i="1" s="1"/>
  <c r="EG1795" i="1"/>
  <c r="EC1701" i="1"/>
  <c r="ED1701" i="1" s="1"/>
  <c r="EG838" i="1"/>
  <c r="EC1696" i="1"/>
  <c r="ED1696" i="1" s="1"/>
  <c r="EG926" i="1"/>
  <c r="EC1688" i="1"/>
  <c r="ED1688" i="1" s="1"/>
  <c r="EG687" i="1"/>
  <c r="EC1682" i="1"/>
  <c r="ED1682" i="1" s="1"/>
  <c r="EG888" i="1"/>
  <c r="EC1677" i="1"/>
  <c r="ED1677" i="1" s="1"/>
  <c r="EG990" i="1"/>
  <c r="EC1670" i="1"/>
  <c r="ED1670" i="1" s="1"/>
  <c r="EG603" i="1"/>
  <c r="EC1666" i="1"/>
  <c r="ED1666" i="1" s="1"/>
  <c r="EG1287" i="1"/>
  <c r="EC1662" i="1"/>
  <c r="ED1662" i="1" s="1"/>
  <c r="EG805" i="1"/>
  <c r="EC1658" i="1"/>
  <c r="ED1658" i="1" s="1"/>
  <c r="EG2080" i="1"/>
  <c r="EC1654" i="1"/>
  <c r="ED1654" i="1" s="1"/>
  <c r="EG967" i="1"/>
  <c r="EC1650" i="1"/>
  <c r="ED1650" i="1" s="1"/>
  <c r="EG1687" i="1"/>
  <c r="EC1646" i="1"/>
  <c r="ED1646" i="1" s="1"/>
  <c r="EG2000" i="1"/>
  <c r="EC1642" i="1"/>
  <c r="ED1642" i="1" s="1"/>
  <c r="EG1296" i="1"/>
  <c r="EC1638" i="1"/>
  <c r="ED1638" i="1" s="1"/>
  <c r="EG833" i="1"/>
  <c r="EC1634" i="1"/>
  <c r="ED1634" i="1" s="1"/>
  <c r="EG648" i="1"/>
  <c r="EC1622" i="1"/>
  <c r="ED1622" i="1" s="1"/>
  <c r="EG83" i="1"/>
  <c r="EC1617" i="1"/>
  <c r="ED1617" i="1" s="1"/>
  <c r="EG498" i="1"/>
  <c r="EC1612" i="1"/>
  <c r="ED1612" i="1" s="1"/>
  <c r="EG389" i="1"/>
  <c r="EC1607" i="1"/>
  <c r="ED1607" i="1" s="1"/>
  <c r="EG2237" i="1"/>
  <c r="EC1602" i="1"/>
  <c r="ED1602" i="1" s="1"/>
  <c r="EG1814" i="1"/>
  <c r="EC1598" i="1"/>
  <c r="ED1598" i="1" s="1"/>
  <c r="EG1669" i="1"/>
  <c r="EC1594" i="1"/>
  <c r="ED1594" i="1" s="1"/>
  <c r="EG1837" i="1"/>
  <c r="EC1588" i="1"/>
  <c r="ED1588" i="1" s="1"/>
  <c r="EG1352" i="1"/>
  <c r="EC1584" i="1"/>
  <c r="ED1584" i="1" s="1"/>
  <c r="EG1019" i="1"/>
  <c r="EC1580" i="1"/>
  <c r="ED1580" i="1" s="1"/>
  <c r="EG1786" i="1"/>
  <c r="EC1576" i="1"/>
  <c r="ED1576" i="1" s="1"/>
  <c r="EG1859" i="1"/>
  <c r="EC1572" i="1"/>
  <c r="ED1572" i="1" s="1"/>
  <c r="EG370" i="1"/>
  <c r="EC1567" i="1"/>
  <c r="ED1567" i="1" s="1"/>
  <c r="EG1307" i="1"/>
  <c r="EC1563" i="1"/>
  <c r="ED1563" i="1" s="1"/>
  <c r="EG1262" i="1"/>
  <c r="EC1559" i="1"/>
  <c r="ED1559" i="1" s="1"/>
  <c r="EG676" i="1"/>
  <c r="EC1555" i="1"/>
  <c r="ED1555" i="1" s="1"/>
  <c r="EG1665" i="1"/>
  <c r="EC1551" i="1"/>
  <c r="ED1551" i="1" s="1"/>
  <c r="EG1708" i="1"/>
  <c r="EC1547" i="1"/>
  <c r="ED1547" i="1" s="1"/>
  <c r="EG77" i="1"/>
  <c r="EC1542" i="1"/>
  <c r="ED1542" i="1" s="1"/>
  <c r="EG75" i="1"/>
  <c r="EC1537" i="1"/>
  <c r="ED1537" i="1" s="1"/>
  <c r="EG1967" i="1"/>
  <c r="EC1532" i="1"/>
  <c r="ED1532" i="1" s="1"/>
  <c r="EG1187" i="1"/>
  <c r="EC1525" i="1"/>
  <c r="ED1525" i="1" s="1"/>
  <c r="EG1004" i="1"/>
  <c r="EC1521" i="1"/>
  <c r="ED1521" i="1" s="1"/>
  <c r="EG1825" i="1"/>
  <c r="EC1517" i="1"/>
  <c r="ED1517" i="1" s="1"/>
  <c r="EG2037" i="1"/>
  <c r="EC1512" i="1"/>
  <c r="ED1512" i="1" s="1"/>
  <c r="EG1376" i="1"/>
  <c r="EC1508" i="1"/>
  <c r="ED1508" i="1" s="1"/>
  <c r="EG1537" i="1"/>
  <c r="EC1504" i="1"/>
  <c r="ED1504" i="1" s="1"/>
  <c r="EG1388" i="1"/>
  <c r="EC1495" i="1"/>
  <c r="ED1495" i="1" s="1"/>
  <c r="EG618" i="1"/>
  <c r="EC1490" i="1"/>
  <c r="ED1490" i="1" s="1"/>
  <c r="EG799" i="1"/>
  <c r="EC1485" i="1"/>
  <c r="ED1485" i="1" s="1"/>
  <c r="EG921" i="1"/>
  <c r="EC1481" i="1"/>
  <c r="ED1481" i="1" s="1"/>
  <c r="EG1759" i="1"/>
  <c r="EC1476" i="1"/>
  <c r="ED1476" i="1" s="1"/>
  <c r="EG455" i="1"/>
  <c r="EC1469" i="1"/>
  <c r="ED1469" i="1" s="1"/>
  <c r="EG925" i="1"/>
  <c r="EC1465" i="1"/>
  <c r="ED1465" i="1" s="1"/>
  <c r="EG900" i="1"/>
  <c r="EC1458" i="1"/>
  <c r="ED1458" i="1" s="1"/>
  <c r="EG1654" i="1"/>
  <c r="EC1454" i="1"/>
  <c r="ED1454" i="1" s="1"/>
  <c r="EG817" i="1"/>
  <c r="EC1448" i="1"/>
  <c r="ED1448" i="1" s="1"/>
  <c r="EG2084" i="1"/>
  <c r="EC1443" i="1"/>
  <c r="ED1443" i="1" s="1"/>
  <c r="EG670" i="1"/>
  <c r="EC1438" i="1"/>
  <c r="ED1438" i="1" s="1"/>
  <c r="EG1602" i="1"/>
  <c r="EC1434" i="1"/>
  <c r="ED1434" i="1" s="1"/>
  <c r="EG72" i="1"/>
  <c r="EC1430" i="1"/>
  <c r="ED1430" i="1" s="1"/>
  <c r="EG71" i="1"/>
  <c r="EC1423" i="1"/>
  <c r="ED1423" i="1" s="1"/>
  <c r="EG1750" i="1"/>
  <c r="EC1418" i="1"/>
  <c r="ED1418" i="1" s="1"/>
  <c r="EG2216" i="1"/>
  <c r="EC1412" i="1"/>
  <c r="ED1412" i="1" s="1"/>
  <c r="EG1722" i="1"/>
  <c r="EC1408" i="1"/>
  <c r="ED1408" i="1" s="1"/>
  <c r="EG1343" i="1"/>
  <c r="EC1404" i="1"/>
  <c r="ED1404" i="1" s="1"/>
  <c r="EG1896" i="1"/>
  <c r="EC1400" i="1"/>
  <c r="ED1400" i="1" s="1"/>
  <c r="EG1904" i="1"/>
  <c r="EC1395" i="1"/>
  <c r="ED1395" i="1" s="1"/>
  <c r="EG68" i="1"/>
  <c r="EC1390" i="1"/>
  <c r="ED1390" i="1" s="1"/>
  <c r="EG1225" i="1"/>
  <c r="EC1385" i="1"/>
  <c r="ED1385" i="1" s="1"/>
  <c r="EG1213" i="1"/>
  <c r="EC1381" i="1"/>
  <c r="ED1381" i="1" s="1"/>
  <c r="EG948" i="1"/>
  <c r="EC1376" i="1"/>
  <c r="ED1376" i="1" s="1"/>
  <c r="EG1426" i="1"/>
  <c r="EC1371" i="1"/>
  <c r="ED1371" i="1" s="1"/>
  <c r="EG1589" i="1"/>
  <c r="EC1367" i="1"/>
  <c r="ED1367" i="1" s="1"/>
  <c r="EG1122" i="1"/>
  <c r="EC1363" i="1"/>
  <c r="ED1363" i="1" s="1"/>
  <c r="EG2186" i="1"/>
  <c r="EC1357" i="1"/>
  <c r="ED1357" i="1" s="1"/>
  <c r="EG1330" i="1"/>
  <c r="EC1353" i="1"/>
  <c r="ED1353" i="1" s="1"/>
  <c r="EG699" i="1"/>
  <c r="EC1348" i="1"/>
  <c r="ED1348" i="1" s="1"/>
  <c r="EG689" i="1"/>
  <c r="EC1344" i="1"/>
  <c r="ED1344" i="1" s="1"/>
  <c r="EG1579" i="1"/>
  <c r="EC1339" i="1"/>
  <c r="ED1339" i="1" s="1"/>
  <c r="EG1198" i="1"/>
  <c r="EC1335" i="1"/>
  <c r="ED1335" i="1" s="1"/>
  <c r="EG1782" i="1"/>
  <c r="EC1329" i="1"/>
  <c r="ED1329" i="1" s="1"/>
  <c r="EG2013" i="1"/>
  <c r="EC1323" i="1"/>
  <c r="ED1323" i="1" s="1"/>
  <c r="EG788" i="1"/>
  <c r="EC1319" i="1"/>
  <c r="ED1319" i="1" s="1"/>
  <c r="EG1717" i="1"/>
  <c r="EC1314" i="1"/>
  <c r="ED1314" i="1" s="1"/>
  <c r="EG2016" i="1"/>
  <c r="EC1310" i="1"/>
  <c r="ED1310" i="1" s="1"/>
  <c r="EG1969" i="1"/>
  <c r="EC1303" i="1"/>
  <c r="ED1303" i="1" s="1"/>
  <c r="EG1661" i="1"/>
  <c r="EC1298" i="1"/>
  <c r="ED1298" i="1" s="1"/>
  <c r="EG1129" i="1"/>
  <c r="EC1293" i="1"/>
  <c r="ED1293" i="1" s="1"/>
  <c r="EG774" i="1"/>
  <c r="EC1288" i="1"/>
  <c r="ED1288" i="1" s="1"/>
  <c r="EG1658" i="1"/>
  <c r="EC1284" i="1"/>
  <c r="ED1284" i="1" s="1"/>
  <c r="EG1877" i="1"/>
  <c r="EC1280" i="1"/>
  <c r="ED1280" i="1" s="1"/>
  <c r="EG1925" i="1"/>
  <c r="EC1275" i="1"/>
  <c r="ED1275" i="1" s="1"/>
  <c r="EG616" i="1"/>
  <c r="EC1271" i="1"/>
  <c r="ED1271" i="1" s="1"/>
  <c r="EG1212" i="1"/>
  <c r="EC1267" i="1"/>
  <c r="ED1267" i="1" s="1"/>
  <c r="EG534" i="1"/>
  <c r="EC1262" i="1"/>
  <c r="ED1262" i="1" s="1"/>
  <c r="EG1873" i="1"/>
  <c r="EC1257" i="1"/>
  <c r="ED1257" i="1" s="1"/>
  <c r="EG1373" i="1"/>
  <c r="EC1251" i="1"/>
  <c r="ED1251" i="1" s="1"/>
  <c r="EG1812" i="1"/>
  <c r="EC1247" i="1"/>
  <c r="ED1247" i="1" s="1"/>
  <c r="EG64" i="1"/>
  <c r="EC1243" i="1"/>
  <c r="ED1243" i="1" s="1"/>
  <c r="EG1357" i="1"/>
  <c r="EC1239" i="1"/>
  <c r="ED1239" i="1" s="1"/>
  <c r="EG882" i="1"/>
  <c r="EC1235" i="1"/>
  <c r="ED1235" i="1" s="1"/>
  <c r="EG1607" i="1"/>
  <c r="EC1227" i="1"/>
  <c r="ED1227" i="1" s="1"/>
  <c r="EG1371" i="1"/>
  <c r="EC1222" i="1"/>
  <c r="ED1222" i="1" s="1"/>
  <c r="EG1626" i="1"/>
  <c r="EC1217" i="1"/>
  <c r="ED1217" i="1" s="1"/>
  <c r="EG1204" i="1"/>
  <c r="EC1213" i="1"/>
  <c r="ED1213" i="1" s="1"/>
  <c r="EG1865" i="1"/>
  <c r="EC1209" i="1"/>
  <c r="ED1209" i="1" s="1"/>
  <c r="EG2133" i="1"/>
  <c r="EC1202" i="1"/>
  <c r="ED1202" i="1" s="1"/>
  <c r="EG800" i="1"/>
  <c r="EC1196" i="1"/>
  <c r="ED1196" i="1" s="1"/>
  <c r="EG2193" i="1"/>
  <c r="EC1192" i="1"/>
  <c r="ED1192" i="1" s="1"/>
  <c r="EG847" i="1"/>
  <c r="EC1187" i="1"/>
  <c r="ED1187" i="1" s="1"/>
  <c r="EG59" i="1"/>
  <c r="EC1183" i="1"/>
  <c r="ED1183" i="1" s="1"/>
  <c r="EG1866" i="1"/>
  <c r="EC1178" i="1"/>
  <c r="ED1178" i="1" s="1"/>
  <c r="EG1086" i="1"/>
  <c r="EC1174" i="1"/>
  <c r="ED1174" i="1" s="1"/>
  <c r="EG1350" i="1"/>
  <c r="EC1166" i="1"/>
  <c r="ED1166" i="1" s="1"/>
  <c r="EG1179" i="1"/>
  <c r="EC1162" i="1"/>
  <c r="ED1162" i="1" s="1"/>
  <c r="EG965" i="1"/>
  <c r="EC1154" i="1"/>
  <c r="ED1154" i="1" s="1"/>
  <c r="EG1971" i="1"/>
  <c r="EC1147" i="1"/>
  <c r="ED1147" i="1" s="1"/>
  <c r="EG1092" i="1"/>
  <c r="EC1143" i="1"/>
  <c r="ED1143" i="1" s="1"/>
  <c r="EG2135" i="1"/>
  <c r="EC1139" i="1"/>
  <c r="ED1139" i="1" s="1"/>
  <c r="EG252" i="1"/>
  <c r="EC1134" i="1"/>
  <c r="ED1134" i="1" s="1"/>
  <c r="EG708" i="1"/>
  <c r="EC1129" i="1"/>
  <c r="ED1129" i="1" s="1"/>
  <c r="EG56" i="1"/>
  <c r="EC1125" i="1"/>
  <c r="ED1125" i="1" s="1"/>
  <c r="EG877" i="1"/>
  <c r="EC1119" i="1"/>
  <c r="ED1119" i="1" s="1"/>
  <c r="EG2240" i="1"/>
  <c r="EC1115" i="1"/>
  <c r="ED1115" i="1" s="1"/>
  <c r="EG647" i="1"/>
  <c r="EC1111" i="1"/>
  <c r="ED1111" i="1" s="1"/>
  <c r="EG1185" i="1"/>
  <c r="EC1106" i="1"/>
  <c r="ED1106" i="1" s="1"/>
  <c r="EG1910" i="1"/>
  <c r="EC1102" i="1"/>
  <c r="ED1102" i="1" s="1"/>
  <c r="EG1275" i="1"/>
  <c r="EC1097" i="1"/>
  <c r="ED1097" i="1" s="1"/>
  <c r="EG1901" i="1"/>
  <c r="EC1093" i="1"/>
  <c r="ED1093" i="1" s="1"/>
  <c r="EG2157" i="1"/>
  <c r="EC1089" i="1"/>
  <c r="ED1089" i="1" s="1"/>
  <c r="EG1190" i="1"/>
  <c r="EC1085" i="1"/>
  <c r="ED1085" i="1" s="1"/>
  <c r="EG1762" i="1"/>
  <c r="EC1081" i="1"/>
  <c r="ED1081" i="1" s="1"/>
  <c r="EG807" i="1"/>
  <c r="EC1076" i="1"/>
  <c r="ED1076" i="1" s="1"/>
  <c r="EG1836" i="1"/>
  <c r="EC1072" i="1"/>
  <c r="ED1072" i="1" s="1"/>
  <c r="EG908" i="1"/>
  <c r="EC1066" i="1"/>
  <c r="ED1066" i="1" s="1"/>
  <c r="EG405" i="1"/>
  <c r="EC1061" i="1"/>
  <c r="ED1061" i="1" s="1"/>
  <c r="EG506" i="1"/>
  <c r="EC1055" i="1"/>
  <c r="ED1055" i="1" s="1"/>
  <c r="EG859" i="1"/>
  <c r="EC1051" i="1"/>
  <c r="ED1051" i="1" s="1"/>
  <c r="EG1600" i="1"/>
  <c r="EC1047" i="1"/>
  <c r="ED1047" i="1" s="1"/>
  <c r="EG54" i="1"/>
  <c r="EC1042" i="1"/>
  <c r="ED1042" i="1" s="1"/>
  <c r="EG1494" i="1"/>
  <c r="EC1037" i="1"/>
  <c r="ED1037" i="1" s="1"/>
  <c r="EG809" i="1"/>
  <c r="EC1032" i="1"/>
  <c r="ED1032" i="1" s="1"/>
  <c r="EG1230" i="1"/>
  <c r="EC1026" i="1"/>
  <c r="ED1026" i="1" s="1"/>
  <c r="EG1998" i="1"/>
  <c r="EC1022" i="1"/>
  <c r="ED1022" i="1" s="1"/>
  <c r="EG300" i="1"/>
  <c r="EC1016" i="1"/>
  <c r="ED1016" i="1" s="1"/>
  <c r="EG1719" i="1"/>
  <c r="EC1012" i="1"/>
  <c r="ED1012" i="1" s="1"/>
  <c r="EG512" i="1"/>
  <c r="EC1007" i="1"/>
  <c r="ED1007" i="1" s="1"/>
  <c r="EG369" i="1"/>
  <c r="EC1003" i="1"/>
  <c r="ED1003" i="1" s="1"/>
  <c r="EG1510" i="1"/>
  <c r="EC999" i="1"/>
  <c r="ED999" i="1" s="1"/>
  <c r="EG861" i="1"/>
  <c r="EC994" i="1"/>
  <c r="ED994" i="1" s="1"/>
  <c r="EG920" i="1"/>
  <c r="EC990" i="1"/>
  <c r="ED990" i="1" s="1"/>
  <c r="EG1153" i="1"/>
  <c r="EC981" i="1"/>
  <c r="ED981" i="1" s="1"/>
  <c r="EG1613" i="1"/>
  <c r="EC977" i="1"/>
  <c r="ED977" i="1" s="1"/>
  <c r="EG1315" i="1"/>
  <c r="EC973" i="1"/>
  <c r="ED973" i="1" s="1"/>
  <c r="EG1560" i="1"/>
  <c r="EC969" i="1"/>
  <c r="ED969" i="1" s="1"/>
  <c r="EG1419" i="1"/>
  <c r="EC963" i="1"/>
  <c r="ED963" i="1" s="1"/>
  <c r="EG1499" i="1"/>
  <c r="EC959" i="1"/>
  <c r="ED959" i="1" s="1"/>
  <c r="EG436" i="1"/>
  <c r="EC954" i="1"/>
  <c r="ED954" i="1" s="1"/>
  <c r="EG2177" i="1"/>
  <c r="EC948" i="1"/>
  <c r="ED948" i="1" s="1"/>
  <c r="EG1391" i="1"/>
  <c r="EC941" i="1"/>
  <c r="ED941" i="1" s="1"/>
  <c r="EG2290" i="1"/>
  <c r="EC936" i="1"/>
  <c r="ED936" i="1" s="1"/>
  <c r="EG978" i="1"/>
  <c r="EC932" i="1"/>
  <c r="ED932" i="1" s="1"/>
  <c r="EG1493" i="1"/>
  <c r="EC927" i="1"/>
  <c r="ED927" i="1" s="1"/>
  <c r="EG1790" i="1"/>
  <c r="EC923" i="1"/>
  <c r="ED923" i="1" s="1"/>
  <c r="EG1714" i="1"/>
  <c r="EC916" i="1"/>
  <c r="ED916" i="1" s="1"/>
  <c r="EG1113" i="1"/>
  <c r="EC911" i="1"/>
  <c r="ED911" i="1" s="1"/>
  <c r="EG375" i="1"/>
  <c r="EC907" i="1"/>
  <c r="ED907" i="1" s="1"/>
  <c r="EG2143" i="1"/>
  <c r="EC903" i="1"/>
  <c r="ED903" i="1" s="1"/>
  <c r="EG1522" i="1"/>
  <c r="EC899" i="1"/>
  <c r="ED899" i="1" s="1"/>
  <c r="EG1462" i="1"/>
  <c r="EC894" i="1"/>
  <c r="ED894" i="1" s="1"/>
  <c r="EG213" i="1"/>
  <c r="EC889" i="1"/>
  <c r="ED889" i="1" s="1"/>
  <c r="EG1641" i="1"/>
  <c r="EC884" i="1"/>
  <c r="ED884" i="1" s="1"/>
  <c r="EG2213" i="1"/>
  <c r="EC879" i="1"/>
  <c r="ED879" i="1" s="1"/>
  <c r="EG1418" i="1"/>
  <c r="EC874" i="1"/>
  <c r="ED874" i="1" s="1"/>
  <c r="EG2063" i="1"/>
  <c r="EC868" i="1"/>
  <c r="ED868" i="1" s="1"/>
  <c r="EG2225" i="1"/>
  <c r="EC864" i="1"/>
  <c r="ED864" i="1" s="1"/>
  <c r="EG2138" i="1"/>
  <c r="EC856" i="1"/>
  <c r="ED856" i="1" s="1"/>
  <c r="EG2160" i="1"/>
  <c r="EC852" i="1"/>
  <c r="ED852" i="1" s="1"/>
  <c r="EG1526" i="1"/>
  <c r="EC848" i="1"/>
  <c r="ED848" i="1" s="1"/>
  <c r="EG1468" i="1"/>
  <c r="EC843" i="1"/>
  <c r="ED843" i="1" s="1"/>
  <c r="EG46" i="1"/>
  <c r="EC837" i="1"/>
  <c r="ED837" i="1" s="1"/>
  <c r="EG42" i="1"/>
  <c r="EC832" i="1"/>
  <c r="ED832" i="1" s="1"/>
  <c r="EG2266" i="1"/>
  <c r="EC828" i="1"/>
  <c r="ED828" i="1" s="1"/>
  <c r="EG35" i="1"/>
  <c r="EC823" i="1"/>
  <c r="ED823" i="1" s="1"/>
  <c r="EG31" i="1"/>
  <c r="EC819" i="1"/>
  <c r="ED819" i="1" s="1"/>
  <c r="EG27" i="1"/>
  <c r="EC813" i="1"/>
  <c r="ED813" i="1" s="1"/>
  <c r="EG1028" i="1"/>
  <c r="EC806" i="1"/>
  <c r="ED806" i="1" s="1"/>
  <c r="EG21" i="1"/>
  <c r="EC796" i="1"/>
  <c r="ED796" i="1" s="1"/>
  <c r="EG199" i="1"/>
  <c r="EC792" i="1"/>
  <c r="ED792" i="1" s="1"/>
  <c r="EG798" i="1"/>
  <c r="EC788" i="1"/>
  <c r="ED788" i="1" s="1"/>
  <c r="EG552" i="1"/>
  <c r="EC780" i="1"/>
  <c r="ED780" i="1" s="1"/>
  <c r="EG1531" i="1"/>
  <c r="EC771" i="1"/>
  <c r="ED771" i="1" s="1"/>
  <c r="EG1723" i="1"/>
  <c r="EC762" i="1"/>
  <c r="ED762" i="1" s="1"/>
  <c r="EG595" i="1"/>
  <c r="EC758" i="1"/>
  <c r="ED758" i="1" s="1"/>
  <c r="EG658" i="1"/>
  <c r="EC751" i="1"/>
  <c r="ED751" i="1" s="1"/>
  <c r="EG20" i="1"/>
  <c r="EC744" i="1"/>
  <c r="ED744" i="1" s="1"/>
  <c r="EG1137" i="1"/>
  <c r="EC739" i="1"/>
  <c r="ED739" i="1" s="1"/>
  <c r="EG1803" i="1"/>
  <c r="EC735" i="1"/>
  <c r="ED735" i="1" s="1"/>
  <c r="EG1525" i="1"/>
  <c r="EC729" i="1"/>
  <c r="ED729" i="1" s="1"/>
  <c r="EG1379" i="1"/>
  <c r="EC721" i="1"/>
  <c r="ED721" i="1" s="1"/>
  <c r="EG133" i="1"/>
  <c r="EC717" i="1"/>
  <c r="ED717" i="1" s="1"/>
  <c r="EG1458" i="1"/>
  <c r="EC709" i="1"/>
  <c r="ED709" i="1" s="1"/>
  <c r="EG1559" i="1"/>
  <c r="EC705" i="1"/>
  <c r="ED705" i="1" s="1"/>
  <c r="EG2173" i="1"/>
  <c r="EC699" i="1"/>
  <c r="ED699" i="1" s="1"/>
  <c r="EG1243" i="1"/>
  <c r="EC692" i="1"/>
  <c r="ED692" i="1" s="1"/>
  <c r="EG880" i="1"/>
  <c r="EC688" i="1"/>
  <c r="ED688" i="1" s="1"/>
  <c r="EG536" i="1"/>
  <c r="EC683" i="1"/>
  <c r="ED683" i="1" s="1"/>
  <c r="EG345" i="1"/>
  <c r="EC676" i="1"/>
  <c r="ED676" i="1" s="1"/>
  <c r="EG844" i="1"/>
  <c r="EC671" i="1"/>
  <c r="ED671" i="1" s="1"/>
  <c r="EG198" i="1"/>
  <c r="EC667" i="1"/>
  <c r="ED667" i="1" s="1"/>
  <c r="EG691" i="1"/>
  <c r="EC662" i="1"/>
  <c r="ED662" i="1" s="1"/>
  <c r="EG302" i="1"/>
  <c r="EC658" i="1"/>
  <c r="ED658" i="1" s="1"/>
  <c r="EG972" i="1"/>
  <c r="EC654" i="1"/>
  <c r="ED654" i="1" s="1"/>
  <c r="EG1312" i="1"/>
  <c r="EC647" i="1"/>
  <c r="ED647" i="1" s="1"/>
  <c r="EG335" i="1"/>
  <c r="EC643" i="1"/>
  <c r="ED643" i="1" s="1"/>
  <c r="EG1657" i="1"/>
  <c r="EC634" i="1"/>
  <c r="ED634" i="1" s="1"/>
  <c r="EG1864" i="1"/>
  <c r="EC628" i="1"/>
  <c r="ED628" i="1" s="1"/>
  <c r="EG179" i="1"/>
  <c r="EC620" i="1"/>
  <c r="ED620" i="1" s="1"/>
  <c r="EG1120" i="1"/>
  <c r="EC615" i="1"/>
  <c r="ED615" i="1" s="1"/>
  <c r="EG322" i="1"/>
  <c r="EC610" i="1"/>
  <c r="ED610" i="1" s="1"/>
  <c r="EG1820" i="1"/>
  <c r="EC603" i="1"/>
  <c r="ED603" i="1" s="1"/>
  <c r="EG347" i="1"/>
  <c r="EC599" i="1"/>
  <c r="ED599" i="1" s="1"/>
  <c r="EG1595" i="1"/>
  <c r="EC595" i="1"/>
  <c r="ED595" i="1" s="1"/>
  <c r="EG1254" i="1"/>
  <c r="EC591" i="1"/>
  <c r="ED591" i="1" s="1"/>
  <c r="EG992" i="1"/>
  <c r="EC587" i="1"/>
  <c r="ED587" i="1" s="1"/>
  <c r="EG1546" i="1"/>
  <c r="EC581" i="1"/>
  <c r="ED581" i="1" s="1"/>
  <c r="EG2241" i="1"/>
  <c r="EC575" i="1"/>
  <c r="ED575" i="1" s="1"/>
  <c r="EG542" i="1"/>
  <c r="EC571" i="1"/>
  <c r="ED571" i="1" s="1"/>
  <c r="EG1304" i="1"/>
  <c r="EC566" i="1"/>
  <c r="ED566" i="1" s="1"/>
  <c r="EG1467" i="1"/>
  <c r="EC561" i="1"/>
  <c r="ED561" i="1" s="1"/>
  <c r="EG1310" i="1"/>
  <c r="EC557" i="1"/>
  <c r="ED557" i="1" s="1"/>
  <c r="EG630" i="1"/>
  <c r="EC553" i="1"/>
  <c r="ED553" i="1" s="1"/>
  <c r="EG259" i="1"/>
  <c r="EC547" i="1"/>
  <c r="ED547" i="1" s="1"/>
  <c r="EG1567" i="1"/>
  <c r="EC542" i="1"/>
  <c r="ED542" i="1" s="1"/>
  <c r="EG781" i="1"/>
  <c r="EC537" i="1"/>
  <c r="ED537" i="1" s="1"/>
  <c r="EG879" i="1"/>
  <c r="EC531" i="1"/>
  <c r="ED531" i="1" s="1"/>
  <c r="EG1303" i="1"/>
  <c r="EC526" i="1"/>
  <c r="ED526" i="1" s="1"/>
  <c r="EG1053" i="1"/>
  <c r="EC522" i="1"/>
  <c r="ED522" i="1" s="1"/>
  <c r="EG458" i="1"/>
  <c r="EC514" i="1"/>
  <c r="ED514" i="1" s="1"/>
  <c r="EG146" i="1"/>
  <c r="EC509" i="1"/>
  <c r="ED509" i="1" s="1"/>
  <c r="EG250" i="1"/>
  <c r="EC504" i="1"/>
  <c r="ED504" i="1" s="1"/>
  <c r="EG1819" i="1"/>
  <c r="EC499" i="1"/>
  <c r="ED499" i="1" s="1"/>
  <c r="EG1136" i="1"/>
  <c r="EC495" i="1"/>
  <c r="ED495" i="1" s="1"/>
  <c r="EG1678" i="1"/>
  <c r="EC491" i="1"/>
  <c r="ED491" i="1" s="1"/>
  <c r="EG16" i="1"/>
  <c r="EC487" i="1"/>
  <c r="ED487" i="1" s="1"/>
  <c r="EG1095" i="1"/>
  <c r="EC483" i="1"/>
  <c r="ED483" i="1" s="1"/>
  <c r="EG570" i="1"/>
  <c r="EC477" i="1"/>
  <c r="ED477" i="1" s="1"/>
  <c r="EG1818" i="1"/>
  <c r="EC473" i="1"/>
  <c r="ED473" i="1" s="1"/>
  <c r="EG1196" i="1"/>
  <c r="EC468" i="1"/>
  <c r="ED468" i="1" s="1"/>
  <c r="EG843" i="1"/>
  <c r="EC464" i="1"/>
  <c r="ED464" i="1" s="1"/>
  <c r="EG1293" i="1"/>
  <c r="EC460" i="1"/>
  <c r="ED460" i="1" s="1"/>
  <c r="EG1496" i="1"/>
  <c r="EC450" i="1"/>
  <c r="ED450" i="1" s="1"/>
  <c r="EG373" i="1"/>
  <c r="EC444" i="1"/>
  <c r="ED444" i="1" s="1"/>
  <c r="EG865" i="1"/>
  <c r="EC437" i="1"/>
  <c r="ED437" i="1" s="1"/>
  <c r="EG344" i="1"/>
  <c r="EC432" i="1"/>
  <c r="ED432" i="1" s="1"/>
  <c r="EG761" i="1"/>
  <c r="EC427" i="1"/>
  <c r="ED427" i="1" s="1"/>
  <c r="EG1341" i="1"/>
  <c r="EC421" i="1"/>
  <c r="ED421" i="1" s="1"/>
  <c r="EG1099" i="1"/>
  <c r="EC417" i="1"/>
  <c r="ED417" i="1" s="1"/>
  <c r="EG1359" i="1"/>
  <c r="EC407" i="1"/>
  <c r="ED407" i="1" s="1"/>
  <c r="EG208" i="1"/>
  <c r="EC401" i="1"/>
  <c r="ED401" i="1" s="1"/>
  <c r="EG584" i="1"/>
  <c r="EC397" i="1"/>
  <c r="ED397" i="1" s="1"/>
  <c r="EG533" i="1"/>
  <c r="EC393" i="1"/>
  <c r="ED393" i="1" s="1"/>
  <c r="EG794" i="1"/>
  <c r="EC388" i="1"/>
  <c r="ED388" i="1" s="1"/>
  <c r="EG1163" i="1"/>
  <c r="EC383" i="1"/>
  <c r="ED383" i="1" s="1"/>
  <c r="EG1012" i="1"/>
  <c r="EC379" i="1"/>
  <c r="ED379" i="1" s="1"/>
  <c r="EG324" i="1"/>
  <c r="EC373" i="1"/>
  <c r="ED373" i="1" s="1"/>
  <c r="EG554" i="1"/>
  <c r="EC368" i="1"/>
  <c r="ED368" i="1" s="1"/>
  <c r="EG435" i="1"/>
  <c r="EC360" i="1"/>
  <c r="ED360" i="1" s="1"/>
  <c r="EG381" i="1"/>
  <c r="EC352" i="1"/>
  <c r="ED352" i="1" s="1"/>
  <c r="EG196" i="1"/>
  <c r="EC340" i="1"/>
  <c r="ED340" i="1" s="1"/>
  <c r="EG431" i="1"/>
  <c r="EC332" i="1"/>
  <c r="ED332" i="1" s="1"/>
  <c r="EG1040" i="1"/>
  <c r="EC326" i="1"/>
  <c r="ED326" i="1" s="1"/>
  <c r="EG482" i="1"/>
  <c r="EC321" i="1"/>
  <c r="ED321" i="1" s="1"/>
  <c r="EG518" i="1"/>
  <c r="EC316" i="1"/>
  <c r="ED316" i="1" s="1"/>
  <c r="EG1596" i="1"/>
  <c r="EC310" i="1"/>
  <c r="ED310" i="1" s="1"/>
  <c r="EG1705" i="1"/>
  <c r="EC304" i="1"/>
  <c r="ED304" i="1" s="1"/>
  <c r="EG1364" i="1"/>
  <c r="EC296" i="1"/>
  <c r="ED296" i="1" s="1"/>
  <c r="EG834" i="1"/>
  <c r="EC287" i="1"/>
  <c r="ED287" i="1" s="1"/>
  <c r="EG1482" i="1"/>
  <c r="EC282" i="1"/>
  <c r="ED282" i="1" s="1"/>
  <c r="EG1060" i="1"/>
  <c r="EC276" i="1"/>
  <c r="ED276" i="1" s="1"/>
  <c r="EG983" i="1"/>
  <c r="EC268" i="1"/>
  <c r="ED268" i="1" s="1"/>
  <c r="EG1784" i="1"/>
  <c r="EC262" i="1"/>
  <c r="ED262" i="1" s="1"/>
  <c r="EG610" i="1"/>
  <c r="EC258" i="1"/>
  <c r="ED258" i="1" s="1"/>
  <c r="EG1528" i="1"/>
  <c r="EC250" i="1"/>
  <c r="ED250" i="1" s="1"/>
  <c r="EG1996" i="1"/>
  <c r="EC240" i="1"/>
  <c r="ED240" i="1" s="1"/>
  <c r="EG1423" i="1"/>
  <c r="EC234" i="1"/>
  <c r="ED234" i="1" s="1"/>
  <c r="EG1578" i="1"/>
  <c r="EC228" i="1"/>
  <c r="ED228" i="1" s="1"/>
  <c r="EG1023" i="1"/>
  <c r="EC222" i="1"/>
  <c r="ED222" i="1" s="1"/>
  <c r="EG10" i="1"/>
  <c r="EC216" i="1"/>
  <c r="ED216" i="1" s="1"/>
  <c r="EG1594" i="1"/>
  <c r="EC206" i="1"/>
  <c r="ED206" i="1" s="1"/>
  <c r="EG560" i="1"/>
  <c r="EC197" i="1"/>
  <c r="ED197" i="1" s="1"/>
  <c r="EG1688" i="1"/>
  <c r="EC187" i="1"/>
  <c r="ED187" i="1" s="1"/>
  <c r="EG766" i="1"/>
  <c r="EC182" i="1"/>
  <c r="ED182" i="1" s="1"/>
  <c r="EG2168" i="1"/>
  <c r="EC176" i="1"/>
  <c r="ED176" i="1" s="1"/>
  <c r="EG1171" i="1"/>
  <c r="EC172" i="1"/>
  <c r="ED172" i="1" s="1"/>
  <c r="EG565" i="1"/>
  <c r="EC167" i="1"/>
  <c r="ED167" i="1" s="1"/>
  <c r="EG876" i="1"/>
  <c r="EC157" i="1"/>
  <c r="ED157" i="1" s="1"/>
  <c r="EG1063" i="1"/>
  <c r="EC151" i="1"/>
  <c r="ED151" i="1" s="1"/>
  <c r="EG1006" i="1"/>
  <c r="EC145" i="1"/>
  <c r="ED145" i="1" s="1"/>
  <c r="EG1439" i="1"/>
  <c r="EC140" i="1"/>
  <c r="ED140" i="1" s="1"/>
  <c r="EG1832" i="1"/>
  <c r="EC132" i="1"/>
  <c r="ED132" i="1" s="1"/>
  <c r="EG1694" i="1"/>
  <c r="EC118" i="1"/>
  <c r="ED118" i="1" s="1"/>
  <c r="EG1545" i="1"/>
  <c r="EC109" i="1"/>
  <c r="ED109" i="1" s="1"/>
  <c r="EG1010" i="1"/>
  <c r="EC102" i="1"/>
  <c r="ED102" i="1" s="1"/>
  <c r="EG714" i="1"/>
  <c r="EC94" i="1"/>
  <c r="ED94" i="1" s="1"/>
  <c r="EG2071" i="1"/>
  <c r="EC86" i="1"/>
  <c r="ED86" i="1" s="1"/>
  <c r="EG1031" i="1"/>
  <c r="EC82" i="1"/>
  <c r="ED82" i="1" s="1"/>
  <c r="EG486" i="1"/>
  <c r="EC73" i="1"/>
  <c r="ED73" i="1" s="1"/>
  <c r="EG400" i="1"/>
  <c r="EC61" i="1"/>
  <c r="ED61" i="1" s="1"/>
  <c r="EG1566" i="1"/>
  <c r="EC57" i="1"/>
  <c r="ED57" i="1" s="1"/>
  <c r="EG1777" i="1"/>
  <c r="EC40" i="1"/>
  <c r="ED40" i="1" s="1"/>
  <c r="EG2224" i="1"/>
  <c r="EC29" i="1"/>
  <c r="ED29" i="1" s="1"/>
  <c r="EG1323" i="1"/>
  <c r="EC22" i="1"/>
  <c r="ED22" i="1" s="1"/>
  <c r="EG1406" i="1"/>
  <c r="EC16" i="1"/>
  <c r="ED16" i="1" s="1"/>
  <c r="EG934" i="1"/>
  <c r="EC8" i="1"/>
  <c r="ED8" i="1" s="1"/>
  <c r="EG490" i="1"/>
  <c r="EC289" i="1"/>
  <c r="ED289" i="1" s="1"/>
  <c r="EC231" i="1"/>
  <c r="ED231" i="1" s="1"/>
  <c r="EG750" i="1"/>
  <c r="EC201" i="1"/>
  <c r="ED201" i="1" s="1"/>
  <c r="EG562" i="1"/>
  <c r="EC1876" i="1"/>
  <c r="ED1876" i="1" s="1"/>
  <c r="EG350" i="1"/>
  <c r="EC799" i="1"/>
  <c r="ED799" i="1" s="1"/>
  <c r="EG380" i="1"/>
  <c r="EC1962" i="1"/>
  <c r="ED1962" i="1" s="1"/>
  <c r="EG12" i="1"/>
  <c r="EC252" i="1"/>
  <c r="ED252" i="1" s="1"/>
  <c r="EG7" i="1"/>
  <c r="EC7" i="1"/>
  <c r="ED7" i="1" s="1"/>
  <c r="EG784" i="1"/>
  <c r="EC2028" i="1"/>
  <c r="ED2028" i="1" s="1"/>
  <c r="EG2048" i="1"/>
  <c r="EC1316" i="1"/>
  <c r="ED1316" i="1" s="1"/>
  <c r="EG1794" i="1"/>
  <c r="EC2040" i="1"/>
  <c r="ED2040" i="1" s="1"/>
  <c r="EG813" i="1"/>
  <c r="EC119" i="1"/>
  <c r="ED119" i="1" s="1"/>
  <c r="EG2201" i="1"/>
  <c r="EC1841" i="1"/>
  <c r="ED1841" i="1" s="1"/>
  <c r="EG1716" i="1"/>
  <c r="EC482" i="1"/>
  <c r="ED482" i="1" s="1"/>
  <c r="EG301" i="1"/>
  <c r="EC2002" i="1"/>
  <c r="ED2002" i="1" s="1"/>
  <c r="EG786" i="1"/>
  <c r="EC563" i="1"/>
  <c r="ED563" i="1" s="1"/>
  <c r="EG153" i="1"/>
  <c r="EC123" i="1"/>
  <c r="ED123" i="1" s="1"/>
  <c r="EG976" i="1"/>
  <c r="EC354" i="1"/>
  <c r="ED354" i="1" s="1"/>
  <c r="EG938" i="1"/>
  <c r="EC1714" i="1"/>
  <c r="ED1714" i="1" s="1"/>
  <c r="EG726" i="1"/>
  <c r="EC25" i="1"/>
  <c r="ED25" i="1" s="1"/>
  <c r="EG721" i="1"/>
  <c r="EC1961" i="1"/>
  <c r="ED1961" i="1" s="1"/>
  <c r="EG265" i="1"/>
  <c r="EC767" i="1"/>
  <c r="ED767" i="1" s="1"/>
  <c r="EG1002" i="1"/>
  <c r="EC931" i="1"/>
  <c r="ED931" i="1" s="1"/>
  <c r="EG485" i="1"/>
  <c r="EC154" i="1"/>
  <c r="ED154" i="1" s="1"/>
  <c r="EG612" i="1"/>
  <c r="EC52" i="1"/>
  <c r="ED52" i="1" s="1"/>
  <c r="EG164" i="1"/>
  <c r="EC63" i="1"/>
  <c r="ED63" i="1" s="1"/>
  <c r="EG621" i="1"/>
  <c r="EC1480" i="1"/>
  <c r="ED1480" i="1" s="1"/>
  <c r="EG434" i="1"/>
  <c r="EC797" i="1"/>
  <c r="ED797" i="1" s="1"/>
  <c r="EG917" i="1"/>
  <c r="EC248" i="1"/>
  <c r="ED248" i="1" s="1"/>
  <c r="EG226" i="1"/>
  <c r="EC458" i="1"/>
  <c r="ED458" i="1" s="1"/>
  <c r="EG1674" i="1"/>
  <c r="EC453" i="1"/>
  <c r="ED453" i="1" s="1"/>
  <c r="EG2125" i="1"/>
  <c r="EC1528" i="1"/>
  <c r="ED1528" i="1" s="1"/>
  <c r="EG2291" i="1"/>
  <c r="EC636" i="1"/>
  <c r="ED636" i="1" s="1"/>
  <c r="EG1358" i="1"/>
  <c r="EC945" i="1"/>
  <c r="ED945" i="1" s="1"/>
  <c r="EG257" i="1"/>
  <c r="EC179" i="1"/>
  <c r="ED179" i="1" s="1"/>
  <c r="EG1693" i="1"/>
  <c r="EC30" i="1"/>
  <c r="ED30" i="1" s="1"/>
  <c r="EG919" i="1"/>
  <c r="EC36" i="1"/>
  <c r="ED36" i="1" s="1"/>
  <c r="EG145" i="1"/>
  <c r="EC577" i="1"/>
  <c r="ED577" i="1" s="1"/>
  <c r="EG1057" i="1"/>
  <c r="EC160" i="1"/>
  <c r="ED160" i="1" s="1"/>
  <c r="EG2288" i="1"/>
  <c r="EC438" i="1"/>
  <c r="ED438" i="1" s="1"/>
  <c r="EG702" i="1"/>
  <c r="EC229" i="1"/>
  <c r="ED229" i="1" s="1"/>
  <c r="EG427" i="1"/>
  <c r="EC344" i="1"/>
  <c r="ED344" i="1" s="1"/>
  <c r="EG1924" i="1"/>
  <c r="EC1933" i="1"/>
  <c r="ED1933" i="1" s="1"/>
  <c r="EG151" i="1"/>
  <c r="EC505" i="1"/>
  <c r="ED505" i="1" s="1"/>
  <c r="EG258" i="1"/>
  <c r="EC214" i="1"/>
  <c r="ED214" i="1" s="1"/>
  <c r="EG255" i="1"/>
  <c r="EC209" i="1"/>
  <c r="ED209" i="1" s="1"/>
  <c r="EG502" i="1"/>
  <c r="EC2035" i="1"/>
  <c r="ED2035" i="1" s="1"/>
  <c r="EG395" i="1"/>
  <c r="EC135" i="1"/>
  <c r="ED135" i="1" s="1"/>
  <c r="EG703" i="1"/>
  <c r="EC103" i="1"/>
  <c r="ED103" i="1" s="1"/>
  <c r="EG569" i="1"/>
  <c r="EC297" i="1"/>
  <c r="ED297" i="1" s="1"/>
  <c r="EG736" i="1"/>
  <c r="EC1234" i="1"/>
  <c r="ED1234" i="1" s="1"/>
  <c r="EG637" i="1"/>
  <c r="EC1760" i="1"/>
  <c r="ED1760" i="1" s="1"/>
  <c r="EG2270" i="1"/>
  <c r="EC114" i="1"/>
  <c r="ED114" i="1" s="1"/>
  <c r="EG591" i="1"/>
  <c r="EC204" i="1"/>
  <c r="ED204" i="1" s="1"/>
  <c r="EG885" i="1"/>
  <c r="EC859" i="1"/>
  <c r="ED859" i="1" s="1"/>
  <c r="EG149" i="1"/>
  <c r="EC536" i="1"/>
  <c r="ED536" i="1" s="1"/>
  <c r="EG311" i="1"/>
  <c r="EC333" i="1"/>
  <c r="ED333" i="1" s="1"/>
  <c r="EG694" i="1"/>
  <c r="EC698" i="1"/>
  <c r="ED698" i="1" s="1"/>
  <c r="EG152" i="1"/>
  <c r="EC152" i="1"/>
  <c r="ED152" i="1" s="1"/>
  <c r="EG1852" i="1"/>
  <c r="EC115" i="1"/>
  <c r="ED115" i="1" s="1"/>
  <c r="EG1273" i="1"/>
  <c r="EC1921" i="1"/>
  <c r="ED1921" i="1" s="1"/>
  <c r="EG386" i="1"/>
  <c r="EC996" i="1"/>
  <c r="ED996" i="1" s="1"/>
  <c r="EG874" i="1"/>
  <c r="EC351" i="1"/>
  <c r="ED351" i="1" s="1"/>
  <c r="EG263" i="1"/>
  <c r="EC165" i="1"/>
  <c r="ED165" i="1" s="1"/>
  <c r="EG1183" i="1"/>
  <c r="EC358" i="1"/>
  <c r="ED358" i="1" s="1"/>
  <c r="EG893" i="1"/>
  <c r="EC51" i="1"/>
  <c r="ED51" i="1" s="1"/>
  <c r="EG835" i="1"/>
  <c r="EC1718" i="1"/>
  <c r="ED1718" i="1" s="1"/>
  <c r="EG1538" i="1"/>
  <c r="EC985" i="1"/>
  <c r="ED985" i="1" s="1"/>
  <c r="EG2175" i="1"/>
  <c r="EC949" i="1"/>
  <c r="ED949" i="1" s="1"/>
  <c r="EG775" i="1"/>
  <c r="EC1835" i="1"/>
  <c r="ED1835" i="1" s="1"/>
  <c r="EG655" i="1"/>
  <c r="EC1299" i="1"/>
  <c r="ED1299" i="1" s="1"/>
  <c r="EG649" i="1"/>
  <c r="EC1460" i="1"/>
  <c r="ED1460" i="1" s="1"/>
  <c r="EG1449" i="1"/>
  <c r="EC1789" i="1"/>
  <c r="ED1789" i="1" s="1"/>
  <c r="EG1989" i="1"/>
  <c r="EC920" i="1"/>
  <c r="ED920" i="1" s="1"/>
  <c r="EG961" i="1"/>
  <c r="EC1098" i="1"/>
  <c r="ED1098" i="1" s="1"/>
  <c r="EG1957" i="1"/>
  <c r="EC328" i="1"/>
  <c r="ED328" i="1" s="1"/>
  <c r="EG2230" i="1"/>
  <c r="EC873" i="1"/>
  <c r="ED873" i="1" s="1"/>
  <c r="EG1184" i="1"/>
  <c r="EC2203" i="1"/>
  <c r="ED2203" i="1" s="1"/>
  <c r="EG1984" i="1"/>
  <c r="EC1761" i="1"/>
  <c r="ED1761" i="1" s="1"/>
  <c r="EG195" i="1"/>
  <c r="EC1304" i="1"/>
  <c r="ED1304" i="1" s="1"/>
  <c r="EG2100" i="1"/>
  <c r="EC913" i="1"/>
  <c r="ED913" i="1" s="1"/>
  <c r="EG457" i="1"/>
  <c r="EC1603" i="1"/>
  <c r="ED1603" i="1" s="1"/>
  <c r="EG478" i="1"/>
  <c r="EC414" i="1"/>
  <c r="ED414" i="1" s="1"/>
  <c r="EG846" i="1"/>
  <c r="EC239" i="1"/>
  <c r="ED239" i="1" s="1"/>
  <c r="EG471" i="1"/>
  <c r="EC479" i="1"/>
  <c r="ED479" i="1" s="1"/>
  <c r="EG582" i="1"/>
  <c r="EC369" i="1"/>
  <c r="ED369" i="1" s="1"/>
  <c r="EG379" i="1"/>
  <c r="EC1691" i="1"/>
  <c r="ED1691" i="1" s="1"/>
  <c r="EG575" i="1"/>
  <c r="EC10" i="1"/>
  <c r="ED10" i="1" s="1"/>
  <c r="EG2075" i="1"/>
  <c r="EC1474" i="1"/>
  <c r="ED1474" i="1" s="1"/>
  <c r="EG803" i="1"/>
  <c r="EC343" i="1"/>
  <c r="ED343" i="1" s="1"/>
  <c r="EG770" i="1"/>
  <c r="EC693" i="1"/>
  <c r="ED693" i="1" s="1"/>
  <c r="EG432" i="1"/>
  <c r="EC35" i="1"/>
  <c r="ED35" i="1" s="1"/>
  <c r="EG23" i="1"/>
  <c r="EC809" i="1"/>
  <c r="ED809" i="1" s="1"/>
  <c r="EG331" i="1"/>
  <c r="EC215" i="1"/>
  <c r="ED215" i="1" s="1"/>
  <c r="EG240" i="1"/>
  <c r="EC309" i="1"/>
  <c r="ED309" i="1" s="1"/>
  <c r="EG1699" i="1"/>
  <c r="EC944" i="1"/>
  <c r="ED944" i="1" s="1"/>
  <c r="EG296" i="1"/>
  <c r="EC1155" i="1"/>
  <c r="ED1155" i="1" s="1"/>
  <c r="EG1845" i="1"/>
  <c r="EC1399" i="1"/>
  <c r="ED1399" i="1" s="1"/>
  <c r="EG166" i="1"/>
  <c r="EC56" i="1"/>
  <c r="ED56" i="1" s="1"/>
  <c r="EG2062" i="1"/>
  <c r="EC2168" i="1"/>
  <c r="ED2168" i="1" s="1"/>
  <c r="EG2192" i="1"/>
  <c r="EC982" i="1"/>
  <c r="ED982" i="1" s="1"/>
  <c r="EG2187" i="1"/>
  <c r="EC1172" i="1"/>
  <c r="ED1172" i="1" s="1"/>
  <c r="EG641" i="1"/>
  <c r="EC1201" i="1"/>
  <c r="ED1201" i="1" s="1"/>
  <c r="EG131" i="1"/>
  <c r="EC815" i="1"/>
  <c r="ED815" i="1" s="1"/>
  <c r="EG2269" i="1"/>
  <c r="EC685" i="1"/>
  <c r="ED685" i="1" s="1"/>
  <c r="EG232" i="1"/>
  <c r="EC224" i="1"/>
  <c r="ED224" i="1" s="1"/>
  <c r="EG2260" i="1"/>
  <c r="EC208" i="1"/>
  <c r="ED208" i="1" s="1"/>
  <c r="EG541" i="1"/>
  <c r="EC363" i="1"/>
  <c r="ED363" i="1" s="1"/>
  <c r="EG279" i="1"/>
  <c r="EC952" i="1"/>
  <c r="ED952" i="1" s="1"/>
  <c r="EG204" i="1"/>
  <c r="EC1327" i="1"/>
  <c r="ED1327" i="1" s="1"/>
  <c r="EG1881" i="1"/>
  <c r="EC1296" i="1"/>
  <c r="ED1296" i="1" s="1"/>
  <c r="EG987" i="1"/>
  <c r="EC2087" i="1"/>
  <c r="ED2087" i="1" s="1"/>
  <c r="EG155" i="1"/>
  <c r="EC534" i="1"/>
  <c r="ED534" i="1" s="1"/>
  <c r="EG2120" i="1"/>
  <c r="EC858" i="1"/>
  <c r="ED858" i="1" s="1"/>
  <c r="EG1354" i="1"/>
  <c r="EC2122" i="1"/>
  <c r="ED2122" i="1" s="1"/>
  <c r="EG161" i="1"/>
  <c r="EC1260" i="1"/>
  <c r="ED1260" i="1" s="1"/>
  <c r="EG1987" i="1"/>
  <c r="EC335" i="1"/>
  <c r="ED335" i="1" s="1"/>
  <c r="EG2066" i="1"/>
  <c r="EC1218" i="1"/>
  <c r="ED1218" i="1" s="1"/>
  <c r="EG2304" i="1"/>
  <c r="EC55" i="1"/>
  <c r="ED55" i="1" s="1"/>
  <c r="EG239" i="1"/>
  <c r="EC1977" i="1"/>
  <c r="ED1977" i="1" s="1"/>
  <c r="EG410" i="1"/>
  <c r="EC1080" i="1"/>
  <c r="ED1080" i="1" s="1"/>
  <c r="EG1165" i="1"/>
  <c r="EC1063" i="1"/>
  <c r="ED1063" i="1" s="1"/>
  <c r="EG2030" i="1"/>
  <c r="EC1738" i="1"/>
  <c r="ED1738" i="1" s="1"/>
  <c r="EG183" i="1"/>
  <c r="EC423" i="1"/>
  <c r="ED423" i="1" s="1"/>
  <c r="EC32" i="1"/>
  <c r="ED32" i="1" s="1"/>
  <c r="EC632" i="1"/>
  <c r="ED632" i="1" s="1"/>
  <c r="EC835" i="1"/>
  <c r="ED835" i="1" s="1"/>
  <c r="EC410" i="1"/>
  <c r="ED410" i="1" s="1"/>
  <c r="EC341" i="1"/>
  <c r="ED341" i="1" s="1"/>
  <c r="EC1349" i="1"/>
  <c r="ED1349" i="1" s="1"/>
  <c r="EC2300" i="1"/>
  <c r="ED2300" i="1" s="1"/>
  <c r="EC919" i="1"/>
  <c r="ED919" i="1" s="1"/>
  <c r="EC1502" i="1"/>
  <c r="ED1502" i="1" s="1"/>
  <c r="EC138" i="1"/>
  <c r="ED138" i="1" s="1"/>
  <c r="EC2145" i="1"/>
  <c r="ED2145" i="1" s="1"/>
  <c r="EC680" i="1"/>
  <c r="ED680" i="1" s="1"/>
  <c r="EC412" i="1"/>
  <c r="ED412" i="1" s="1"/>
  <c r="EC244" i="1"/>
  <c r="ED244" i="1" s="1"/>
  <c r="EC1894" i="1"/>
  <c r="ED1894" i="1" s="1"/>
  <c r="EC133" i="1"/>
  <c r="ED133" i="1" s="1"/>
  <c r="DW19" i="1"/>
  <c r="DY19" i="1"/>
  <c r="EE19" i="1" s="1"/>
  <c r="EF19" i="1" s="1"/>
  <c r="DX1190" i="1"/>
  <c r="DT1190" i="1"/>
  <c r="EA1190" i="1" s="1"/>
  <c r="DW799" i="1"/>
  <c r="DZ1876" i="1"/>
  <c r="EB1876" i="1" s="1"/>
  <c r="DV1876" i="1"/>
  <c r="DY108" i="1"/>
  <c r="EE108" i="1" s="1"/>
  <c r="EF108" i="1" s="1"/>
  <c r="DU108" i="1"/>
  <c r="DX44" i="1"/>
  <c r="DT44" i="1"/>
  <c r="EA44" i="1" s="1"/>
  <c r="DW1360" i="1"/>
  <c r="DZ78" i="1"/>
  <c r="EB78" i="1" s="1"/>
  <c r="DV78" i="1"/>
  <c r="DY170" i="1"/>
  <c r="EE170" i="1" s="1"/>
  <c r="EF170" i="1" s="1"/>
  <c r="DU170" i="1"/>
  <c r="DX345" i="1"/>
  <c r="DT345" i="1"/>
  <c r="EA345" i="1" s="1"/>
  <c r="DW200" i="1"/>
  <c r="DZ1229" i="1"/>
  <c r="EB1229" i="1" s="1"/>
  <c r="DV1229" i="1"/>
  <c r="DY149" i="1"/>
  <c r="EE149" i="1" s="1"/>
  <c r="EF149" i="1" s="1"/>
  <c r="DU149" i="1"/>
  <c r="DX32" i="1"/>
  <c r="DT32" i="1"/>
  <c r="EA32" i="1" s="1"/>
  <c r="DW2049" i="1"/>
  <c r="DZ815" i="1"/>
  <c r="EB815" i="1" s="1"/>
  <c r="DV815" i="1"/>
  <c r="DY183" i="1"/>
  <c r="EE183" i="1" s="1"/>
  <c r="EF183" i="1" s="1"/>
  <c r="DU183" i="1"/>
  <c r="DX65" i="1"/>
  <c r="DT65" i="1"/>
  <c r="EA65" i="1" s="1"/>
  <c r="DW301" i="1"/>
  <c r="DZ1109" i="1"/>
  <c r="EB1109" i="1" s="1"/>
  <c r="DV1109" i="1"/>
  <c r="DY2" i="1"/>
  <c r="DU2" i="1"/>
  <c r="DX518" i="1"/>
  <c r="DT518" i="1"/>
  <c r="EA518" i="1" s="1"/>
  <c r="DW201" i="1"/>
  <c r="DZ2028" i="1"/>
  <c r="EB2028" i="1" s="1"/>
  <c r="DV2028" i="1"/>
  <c r="DY1150" i="1"/>
  <c r="EE1150" i="1" s="1"/>
  <c r="EF1150" i="1" s="1"/>
  <c r="DU1150" i="1"/>
  <c r="DX266" i="1"/>
  <c r="DT266" i="1"/>
  <c r="EA266" i="1" s="1"/>
  <c r="DW814" i="1"/>
  <c r="DZ30" i="1"/>
  <c r="EB30" i="1" s="1"/>
  <c r="DV30" i="1"/>
  <c r="DY2154" i="1"/>
  <c r="EE2154" i="1" s="1"/>
  <c r="EF2154" i="1" s="1"/>
  <c r="DU2154" i="1"/>
  <c r="DX632" i="1"/>
  <c r="DT632" i="1"/>
  <c r="EA632" i="1" s="1"/>
  <c r="DW1610" i="1"/>
  <c r="DZ1767" i="1"/>
  <c r="EB1767" i="1" s="1"/>
  <c r="DV1767" i="1"/>
  <c r="DY1123" i="1"/>
  <c r="EE1123" i="1" s="1"/>
  <c r="EF1123" i="1" s="1"/>
  <c r="DU1123" i="1"/>
  <c r="DX359" i="1"/>
  <c r="DT359" i="1"/>
  <c r="EA359" i="1" s="1"/>
  <c r="DW53" i="1"/>
  <c r="DZ265" i="1"/>
  <c r="EB265" i="1" s="1"/>
  <c r="DV265" i="1"/>
  <c r="DY212" i="1"/>
  <c r="EE212" i="1" s="1"/>
  <c r="EF212" i="1" s="1"/>
  <c r="DU212" i="1"/>
  <c r="DX12" i="1"/>
  <c r="DT12" i="1"/>
  <c r="EA12" i="1" s="1"/>
  <c r="DW2258" i="1"/>
  <c r="DZ801" i="1"/>
  <c r="EB801" i="1" s="1"/>
  <c r="DV801" i="1"/>
  <c r="DY1629" i="1"/>
  <c r="EE1629" i="1" s="1"/>
  <c r="EF1629" i="1" s="1"/>
  <c r="DU1629" i="1"/>
  <c r="DX1206" i="1"/>
  <c r="DT1206" i="1"/>
  <c r="EA1206" i="1" s="1"/>
  <c r="DW1260" i="1"/>
  <c r="DZ1866" i="1"/>
  <c r="EB1866" i="1" s="1"/>
  <c r="DV1866" i="1"/>
  <c r="DY1019" i="1"/>
  <c r="EE1019" i="1" s="1"/>
  <c r="EF1019" i="1" s="1"/>
  <c r="DU1019" i="1"/>
  <c r="DX835" i="1"/>
  <c r="DT835" i="1"/>
  <c r="EA835" i="1" s="1"/>
  <c r="DW31" i="1"/>
  <c r="DZ636" i="1"/>
  <c r="EB636" i="1" s="1"/>
  <c r="DV636" i="1"/>
  <c r="DY548" i="1"/>
  <c r="EE548" i="1" s="1"/>
  <c r="EF548" i="1" s="1"/>
  <c r="DU548" i="1"/>
  <c r="DX124" i="1"/>
  <c r="DT124" i="1"/>
  <c r="EA124" i="1" s="1"/>
  <c r="DW218" i="1"/>
  <c r="DZ33" i="1"/>
  <c r="EB33" i="1" s="1"/>
  <c r="DV33" i="1"/>
  <c r="DY459" i="1"/>
  <c r="EE459" i="1" s="1"/>
  <c r="EF459" i="1" s="1"/>
  <c r="DU459" i="1"/>
  <c r="DX113" i="1"/>
  <c r="DT113" i="1"/>
  <c r="EA113" i="1" s="1"/>
  <c r="DW1790" i="1"/>
  <c r="DZ1098" i="1"/>
  <c r="EB1098" i="1" s="1"/>
  <c r="DV1098" i="1"/>
  <c r="DY1149" i="1"/>
  <c r="EE1149" i="1" s="1"/>
  <c r="EF1149" i="1" s="1"/>
  <c r="DU1149" i="1"/>
  <c r="DX1021" i="1"/>
  <c r="DT1021" i="1"/>
  <c r="EA1021" i="1" s="1"/>
  <c r="DW1903" i="1"/>
  <c r="DZ154" i="1"/>
  <c r="EB154" i="1" s="1"/>
  <c r="DV154" i="1"/>
  <c r="DY1995" i="1"/>
  <c r="EE1995" i="1" s="1"/>
  <c r="EF1995" i="1" s="1"/>
  <c r="DU1995" i="1"/>
  <c r="DX410" i="1"/>
  <c r="DT410" i="1"/>
  <c r="EA410" i="1" s="1"/>
  <c r="DW779" i="1"/>
  <c r="DZ165" i="1"/>
  <c r="EB165" i="1" s="1"/>
  <c r="DV165" i="1"/>
  <c r="DY2096" i="1"/>
  <c r="EE2096" i="1" s="1"/>
  <c r="EF2096" i="1" s="1"/>
  <c r="DU2096" i="1"/>
  <c r="DX69" i="1"/>
  <c r="DT69" i="1"/>
  <c r="EA69" i="1" s="1"/>
  <c r="DW1252" i="1"/>
  <c r="DZ931" i="1"/>
  <c r="EB931" i="1" s="1"/>
  <c r="DV931" i="1"/>
  <c r="DY1869" i="1"/>
  <c r="EE1869" i="1" s="1"/>
  <c r="EF1869" i="1" s="1"/>
  <c r="DU1869" i="1"/>
  <c r="DX520" i="1"/>
  <c r="DT520" i="1"/>
  <c r="EA520" i="1" s="1"/>
  <c r="DW945" i="1"/>
  <c r="DZ1988" i="1"/>
  <c r="EB1988" i="1" s="1"/>
  <c r="DV1988" i="1"/>
  <c r="DY1627" i="1"/>
  <c r="EE1627" i="1" s="1"/>
  <c r="EF1627" i="1" s="1"/>
  <c r="DU1627" i="1"/>
  <c r="DX1307" i="1"/>
  <c r="DT1307" i="1"/>
  <c r="EA1307" i="1" s="1"/>
  <c r="DW1254" i="1"/>
  <c r="DZ881" i="1"/>
  <c r="EB881" i="1" s="1"/>
  <c r="DV881" i="1"/>
  <c r="DY1033" i="1"/>
  <c r="EE1033" i="1" s="1"/>
  <c r="EF1033" i="1" s="1"/>
  <c r="DU1033" i="1"/>
  <c r="DX341" i="1"/>
  <c r="DT341" i="1"/>
  <c r="EA341" i="1" s="1"/>
  <c r="DW298" i="1"/>
  <c r="DZ1948" i="1"/>
  <c r="EB1948" i="1" s="1"/>
  <c r="DV1948" i="1"/>
  <c r="DY873" i="1"/>
  <c r="EE873" i="1" s="1"/>
  <c r="EF873" i="1" s="1"/>
  <c r="DU873" i="1"/>
  <c r="DX306" i="1"/>
  <c r="DT306" i="1"/>
  <c r="EA306" i="1" s="1"/>
  <c r="DW52" i="1"/>
  <c r="DZ1299" i="1"/>
  <c r="EB1299" i="1" s="1"/>
  <c r="DV1299" i="1"/>
  <c r="DY377" i="1"/>
  <c r="EE377" i="1" s="1"/>
  <c r="EF377" i="1" s="1"/>
  <c r="DU377" i="1"/>
  <c r="DX1197" i="1"/>
  <c r="DT1197" i="1"/>
  <c r="EA1197" i="1" s="1"/>
  <c r="DW949" i="1"/>
  <c r="DZ1501" i="1"/>
  <c r="EB1501" i="1" s="1"/>
  <c r="DV1501" i="1"/>
  <c r="DY549" i="1"/>
  <c r="EE549" i="1" s="1"/>
  <c r="EF549" i="1" s="1"/>
  <c r="DU549" i="1"/>
  <c r="DX1623" i="1"/>
  <c r="DT1623" i="1"/>
  <c r="EA1623" i="1" s="1"/>
  <c r="DW1461" i="1"/>
  <c r="DZ1122" i="1"/>
  <c r="EB1122" i="1" s="1"/>
  <c r="DV1122" i="1"/>
  <c r="DY1770" i="1"/>
  <c r="EE1770" i="1" s="1"/>
  <c r="EF1770" i="1" s="1"/>
  <c r="DU1770" i="1"/>
  <c r="DX1349" i="1"/>
  <c r="DT1349" i="1"/>
  <c r="EA1349" i="1" s="1"/>
  <c r="DW328" i="1"/>
  <c r="DZ2027" i="1"/>
  <c r="EB2027" i="1" s="1"/>
  <c r="DV2027" i="1"/>
  <c r="DY2088" i="1"/>
  <c r="EE2088" i="1" s="1"/>
  <c r="EF2088" i="1" s="1"/>
  <c r="DU2088" i="1"/>
  <c r="DX1618" i="1"/>
  <c r="DT1618" i="1"/>
  <c r="EA1618" i="1" s="1"/>
  <c r="DW859" i="1"/>
  <c r="DZ247" i="1"/>
  <c r="EB247" i="1" s="1"/>
  <c r="DV247" i="1"/>
  <c r="DY1791" i="1"/>
  <c r="EE1791" i="1" s="1"/>
  <c r="EF1791" i="1" s="1"/>
  <c r="DU1791" i="1"/>
  <c r="DX955" i="1"/>
  <c r="DT955" i="1"/>
  <c r="EA955" i="1" s="1"/>
  <c r="DW405" i="1"/>
  <c r="DZ482" i="1"/>
  <c r="EB482" i="1" s="1"/>
  <c r="DV482" i="1"/>
  <c r="DY2101" i="1"/>
  <c r="EE2101" i="1" s="1"/>
  <c r="EF2101" i="1" s="1"/>
  <c r="DU2101" i="1"/>
  <c r="DX13" i="1"/>
  <c r="DT13" i="1"/>
  <c r="EA13" i="1" s="1"/>
  <c r="DW966" i="1"/>
  <c r="DZ2078" i="1"/>
  <c r="EB2078" i="1" s="1"/>
  <c r="DV2078" i="1"/>
  <c r="DY1416" i="1"/>
  <c r="EE1416" i="1" s="1"/>
  <c r="EF1416" i="1" s="1"/>
  <c r="DU1416" i="1"/>
  <c r="DX2300" i="1"/>
  <c r="DT2300" i="1"/>
  <c r="EA2300" i="1" s="1"/>
  <c r="DW2222" i="1"/>
  <c r="DZ2002" i="1"/>
  <c r="EB2002" i="1" s="1"/>
  <c r="DV2002" i="1"/>
  <c r="DY983" i="1"/>
  <c r="EE983" i="1" s="1"/>
  <c r="EF983" i="1" s="1"/>
  <c r="DU983" i="1"/>
  <c r="DX1333" i="1"/>
  <c r="DT1333" i="1"/>
  <c r="EA1333" i="1" s="1"/>
  <c r="DW285" i="1"/>
  <c r="DZ871" i="1"/>
  <c r="EB871" i="1" s="1"/>
  <c r="DV871" i="1"/>
  <c r="DY312" i="1"/>
  <c r="EE312" i="1" s="1"/>
  <c r="EF312" i="1" s="1"/>
  <c r="DU312" i="1"/>
  <c r="DX191" i="1"/>
  <c r="DT191" i="1"/>
  <c r="EA191" i="1" s="1"/>
  <c r="DW1138" i="1"/>
  <c r="DZ251" i="1"/>
  <c r="EB251" i="1" s="1"/>
  <c r="DV251" i="1"/>
  <c r="DY2134" i="1"/>
  <c r="EE2134" i="1" s="1"/>
  <c r="EF2134" i="1" s="1"/>
  <c r="DU2134" i="1"/>
  <c r="DX342" i="1"/>
  <c r="DT342" i="1"/>
  <c r="EA342" i="1" s="1"/>
  <c r="DW1201" i="1"/>
  <c r="DZ204" i="1"/>
  <c r="EB204" i="1" s="1"/>
  <c r="DV204" i="1"/>
  <c r="DY745" i="1"/>
  <c r="EE745" i="1" s="1"/>
  <c r="EF745" i="1" s="1"/>
  <c r="DU745" i="1"/>
  <c r="DX919" i="1"/>
  <c r="DT919" i="1"/>
  <c r="EA919" i="1" s="1"/>
  <c r="DW1633" i="1"/>
  <c r="DZ947" i="1"/>
  <c r="EB947" i="1" s="1"/>
  <c r="DV947" i="1"/>
  <c r="DY119" i="1"/>
  <c r="EE119" i="1" s="1"/>
  <c r="EF119" i="1" s="1"/>
  <c r="DU119" i="1"/>
  <c r="DX1030" i="1"/>
  <c r="DT1030" i="1"/>
  <c r="EA1030" i="1" s="1"/>
  <c r="DW1714" i="1"/>
  <c r="DZ776" i="1"/>
  <c r="EB776" i="1" s="1"/>
  <c r="DV776" i="1"/>
  <c r="DY1841" i="1"/>
  <c r="EE1841" i="1" s="1"/>
  <c r="EF1841" i="1" s="1"/>
  <c r="DU1841" i="1"/>
  <c r="DX2057" i="1"/>
  <c r="DT2057" i="1"/>
  <c r="EA2057" i="1" s="1"/>
  <c r="DW2133" i="1"/>
  <c r="DZ25" i="1"/>
  <c r="EB25" i="1" s="1"/>
  <c r="DV25" i="1"/>
  <c r="DY272" i="1"/>
  <c r="EE272" i="1" s="1"/>
  <c r="EF272" i="1" s="1"/>
  <c r="DU272" i="1"/>
  <c r="DX288" i="1"/>
  <c r="DT288" i="1"/>
  <c r="EA288" i="1" s="1"/>
  <c r="DW152" i="1"/>
  <c r="DZ2019" i="1"/>
  <c r="EB2019" i="1" s="1"/>
  <c r="DV2019" i="1"/>
  <c r="DY1860" i="1"/>
  <c r="EE1860" i="1" s="1"/>
  <c r="EF1860" i="1" s="1"/>
  <c r="DU1860" i="1"/>
  <c r="DX1502" i="1"/>
  <c r="DT1502" i="1"/>
  <c r="EA1502" i="1" s="1"/>
  <c r="DW1906" i="1"/>
  <c r="DZ1720" i="1"/>
  <c r="EB1720" i="1" s="1"/>
  <c r="DV1720" i="1"/>
  <c r="DY135" i="1"/>
  <c r="EE135" i="1" s="1"/>
  <c r="EF135" i="1" s="1"/>
  <c r="DU135" i="1"/>
  <c r="DX425" i="1"/>
  <c r="DT425" i="1"/>
  <c r="EA425" i="1" s="1"/>
  <c r="DW56" i="1"/>
  <c r="DZ787" i="1"/>
  <c r="EB787" i="1" s="1"/>
  <c r="DV787" i="1"/>
  <c r="DY982" i="1"/>
  <c r="EE982" i="1" s="1"/>
  <c r="EF982" i="1" s="1"/>
  <c r="DU982" i="1"/>
  <c r="DX1343" i="1"/>
  <c r="DT1343" i="1"/>
  <c r="EA1343" i="1" s="1"/>
  <c r="DW1070" i="1"/>
  <c r="DZ1304" i="1"/>
  <c r="EB1304" i="1" s="1"/>
  <c r="DV1304" i="1"/>
  <c r="DY114" i="1"/>
  <c r="EE114" i="1" s="1"/>
  <c r="EF114" i="1" s="1"/>
  <c r="DU114" i="1"/>
  <c r="DX20" i="1"/>
  <c r="DT20" i="1"/>
  <c r="EA20" i="1" s="1"/>
  <c r="DW416" i="1"/>
  <c r="DZ1614" i="1"/>
  <c r="EB1614" i="1" s="1"/>
  <c r="DV1614" i="1"/>
  <c r="DY1394" i="1"/>
  <c r="EE1394" i="1" s="1"/>
  <c r="EF1394" i="1" s="1"/>
  <c r="DU1394" i="1"/>
  <c r="DX138" i="1"/>
  <c r="DT138" i="1"/>
  <c r="EA138" i="1" s="1"/>
  <c r="DW1426" i="1"/>
  <c r="DZ120" i="1"/>
  <c r="EB120" i="1" s="1"/>
  <c r="DV120" i="1"/>
  <c r="DY534" i="1"/>
  <c r="EE534" i="1" s="1"/>
  <c r="EF534" i="1" s="1"/>
  <c r="DU534" i="1"/>
  <c r="DX802" i="1"/>
  <c r="DT802" i="1"/>
  <c r="EA802" i="1" s="1"/>
  <c r="DW1203" i="1"/>
  <c r="DZ695" i="1"/>
  <c r="EB695" i="1" s="1"/>
  <c r="DV695" i="1"/>
  <c r="DY1173" i="1"/>
  <c r="EE1173" i="1" s="1"/>
  <c r="EF1173" i="1" s="1"/>
  <c r="DU1173" i="1"/>
  <c r="DX1827" i="1"/>
  <c r="DT1827" i="1"/>
  <c r="EA1827" i="1" s="1"/>
  <c r="DW1774" i="1"/>
  <c r="DZ2076" i="1"/>
  <c r="EB2076" i="1" s="1"/>
  <c r="DV2076" i="1"/>
  <c r="DY126" i="1"/>
  <c r="EE126" i="1" s="1"/>
  <c r="EF126" i="1" s="1"/>
  <c r="DU126" i="1"/>
  <c r="DX1167" i="1"/>
  <c r="DT1167" i="1"/>
  <c r="EA1167" i="1" s="1"/>
  <c r="DW1440" i="1"/>
  <c r="DZ1933" i="1"/>
  <c r="EB1933" i="1" s="1"/>
  <c r="DV1933" i="1"/>
  <c r="DY563" i="1"/>
  <c r="EE563" i="1" s="1"/>
  <c r="EF563" i="1" s="1"/>
  <c r="DU563" i="1"/>
  <c r="DX2145" i="1"/>
  <c r="DT2145" i="1"/>
  <c r="EA2145" i="1" s="1"/>
  <c r="DW1460" i="1"/>
  <c r="DZ746" i="1"/>
  <c r="EB746" i="1" s="1"/>
  <c r="DV746" i="1"/>
  <c r="DY1679" i="1"/>
  <c r="EE1679" i="1" s="1"/>
  <c r="EF1679" i="1" s="1"/>
  <c r="DU1679" i="1"/>
  <c r="DX1263" i="1"/>
  <c r="DT1263" i="1"/>
  <c r="EA1263" i="1" s="1"/>
  <c r="DW6" i="1"/>
  <c r="DZ121" i="1"/>
  <c r="EB121" i="1" s="1"/>
  <c r="DV121" i="1"/>
  <c r="DY112" i="1"/>
  <c r="EE112" i="1" s="1"/>
  <c r="EF112" i="1" s="1"/>
  <c r="DU112" i="1"/>
  <c r="DX988" i="1"/>
  <c r="DT988" i="1"/>
  <c r="EA988" i="1" s="1"/>
  <c r="DW80" i="1"/>
  <c r="DZ1689" i="1"/>
  <c r="EB1689" i="1" s="1"/>
  <c r="DV1689" i="1"/>
  <c r="DY1388" i="1"/>
  <c r="EE1388" i="1" s="1"/>
  <c r="EF1388" i="1" s="1"/>
  <c r="DU1388" i="1"/>
  <c r="DX1291" i="1"/>
  <c r="DT1291" i="1"/>
  <c r="EA1291" i="1" s="1"/>
  <c r="DW1721" i="1"/>
  <c r="DZ1278" i="1"/>
  <c r="EB1278" i="1" s="1"/>
  <c r="DV1278" i="1"/>
  <c r="DY666" i="1"/>
  <c r="EE666" i="1" s="1"/>
  <c r="EF666" i="1" s="1"/>
  <c r="DU666" i="1"/>
  <c r="DX680" i="1"/>
  <c r="DT680" i="1"/>
  <c r="EA680" i="1" s="1"/>
  <c r="DW131" i="1"/>
  <c r="DZ103" i="1"/>
  <c r="EB103" i="1" s="1"/>
  <c r="DV103" i="1"/>
  <c r="DY28" i="1"/>
  <c r="EE28" i="1" s="1"/>
  <c r="EF28" i="1" s="1"/>
  <c r="DU28" i="1"/>
  <c r="DX166" i="1"/>
  <c r="DT166" i="1"/>
  <c r="EA166" i="1" s="1"/>
  <c r="DW1218" i="1"/>
  <c r="DZ1593" i="1"/>
  <c r="EB1593" i="1" s="1"/>
  <c r="DV1593" i="1"/>
  <c r="DY66" i="1"/>
  <c r="EE66" i="1" s="1"/>
  <c r="EF66" i="1" s="1"/>
  <c r="DU66" i="1"/>
  <c r="DX1446" i="1"/>
  <c r="DT1446" i="1"/>
  <c r="EA1446" i="1" s="1"/>
  <c r="DW369" i="1"/>
  <c r="DZ1493" i="1"/>
  <c r="EB1493" i="1" s="1"/>
  <c r="DV1493" i="1"/>
  <c r="DY862" i="1"/>
  <c r="EE862" i="1" s="1"/>
  <c r="EF862" i="1" s="1"/>
  <c r="DU862" i="1"/>
  <c r="DX107" i="1"/>
  <c r="DT107" i="1"/>
  <c r="EA107" i="1" s="1"/>
  <c r="DW682" i="1"/>
  <c r="DZ2065" i="1"/>
  <c r="EB2065" i="1" s="1"/>
  <c r="DV2065" i="1"/>
  <c r="DY1429" i="1"/>
  <c r="EE1429" i="1" s="1"/>
  <c r="EF1429" i="1" s="1"/>
  <c r="DU1429" i="1"/>
  <c r="DX412" i="1"/>
  <c r="DT412" i="1"/>
  <c r="EA412" i="1" s="1"/>
  <c r="DW74" i="1"/>
  <c r="DZ438" i="1"/>
  <c r="EB438" i="1" s="1"/>
  <c r="DV438" i="1"/>
  <c r="DY202" i="1"/>
  <c r="EE202" i="1" s="1"/>
  <c r="EF202" i="1" s="1"/>
  <c r="DU202" i="1"/>
  <c r="DX441" i="1"/>
  <c r="DT441" i="1"/>
  <c r="EA441" i="1" s="1"/>
  <c r="DW967" i="1"/>
  <c r="DZ1900" i="1"/>
  <c r="EB1900" i="1" s="1"/>
  <c r="DV1900" i="1"/>
  <c r="DY985" i="1"/>
  <c r="EE985" i="1" s="1"/>
  <c r="EF985" i="1" s="1"/>
  <c r="DU985" i="1"/>
  <c r="DX2037" i="1"/>
  <c r="DT2037" i="1"/>
  <c r="EA2037" i="1" s="1"/>
  <c r="DW1420" i="1"/>
  <c r="DZ1503" i="1"/>
  <c r="EB1503" i="1" s="1"/>
  <c r="DV1503" i="1"/>
  <c r="DY1691" i="1"/>
  <c r="EE1691" i="1" s="1"/>
  <c r="EF1691" i="1" s="1"/>
  <c r="DU1691" i="1"/>
  <c r="DX1630" i="1"/>
  <c r="DT1630" i="1"/>
  <c r="EA1630" i="1" s="1"/>
  <c r="DW1736" i="1"/>
  <c r="DZ115" i="1"/>
  <c r="EB115" i="1" s="1"/>
  <c r="DV115" i="1"/>
  <c r="DY1378" i="1"/>
  <c r="EE1378" i="1" s="1"/>
  <c r="EF1378" i="1" s="1"/>
  <c r="DU1378" i="1"/>
  <c r="DX244" i="1"/>
  <c r="DT244" i="1"/>
  <c r="EA244" i="1" s="1"/>
  <c r="DW89" i="1"/>
  <c r="DZ1157" i="1"/>
  <c r="EB1157" i="1" s="1"/>
  <c r="DV1157" i="1"/>
  <c r="DY353" i="1"/>
  <c r="EE353" i="1" s="1"/>
  <c r="EF353" i="1" s="1"/>
  <c r="DU353" i="1"/>
  <c r="DX890" i="1"/>
  <c r="DT890" i="1"/>
  <c r="EA890" i="1" s="1"/>
  <c r="DW81" i="1"/>
  <c r="DZ1233" i="1"/>
  <c r="EB1233" i="1" s="1"/>
  <c r="DV1233" i="1"/>
  <c r="DY741" i="1"/>
  <c r="EE741" i="1" s="1"/>
  <c r="EF741" i="1" s="1"/>
  <c r="DU741" i="1"/>
  <c r="DX637" i="1"/>
  <c r="DT637" i="1"/>
  <c r="EA637" i="1" s="1"/>
  <c r="DW641" i="1"/>
  <c r="DZ807" i="1"/>
  <c r="EB807" i="1" s="1"/>
  <c r="DV807" i="1"/>
  <c r="DY1060" i="1"/>
  <c r="EE1060" i="1" s="1"/>
  <c r="EF1060" i="1" s="1"/>
  <c r="DU1060" i="1"/>
  <c r="DX146" i="1"/>
  <c r="DT146" i="1"/>
  <c r="EA146" i="1" s="1"/>
  <c r="DW1232" i="1"/>
  <c r="DZ984" i="1"/>
  <c r="EB984" i="1" s="1"/>
  <c r="DV984" i="1"/>
  <c r="DY45" i="1"/>
  <c r="EE45" i="1" s="1"/>
  <c r="EF45" i="1" s="1"/>
  <c r="DU45" i="1"/>
  <c r="DX1894" i="1"/>
  <c r="DT1894" i="1"/>
  <c r="EA1894" i="1" s="1"/>
  <c r="DW1496" i="1"/>
  <c r="DZ413" i="1"/>
  <c r="EB413" i="1" s="1"/>
  <c r="DV413" i="1"/>
  <c r="DY651" i="1"/>
  <c r="EE651" i="1" s="1"/>
  <c r="EF651" i="1" s="1"/>
  <c r="DU651" i="1"/>
  <c r="DX1453" i="1"/>
  <c r="DT1453" i="1"/>
  <c r="EA1453" i="1" s="1"/>
  <c r="DW952" i="1"/>
  <c r="DZ767" i="1"/>
  <c r="EB767" i="1" s="1"/>
  <c r="DV767" i="1"/>
  <c r="DY800" i="1"/>
  <c r="EE800" i="1" s="1"/>
  <c r="EF800" i="1" s="1"/>
  <c r="DU800" i="1"/>
  <c r="DX431" i="1"/>
  <c r="DT431" i="1"/>
  <c r="EA431" i="1" s="1"/>
  <c r="DW1080" i="1"/>
  <c r="DZ366" i="1"/>
  <c r="EB366" i="1" s="1"/>
  <c r="DV366" i="1"/>
  <c r="DY123" i="1"/>
  <c r="EE123" i="1" s="1"/>
  <c r="EF123" i="1" s="1"/>
  <c r="DU123" i="1"/>
  <c r="DX77" i="1"/>
  <c r="DT77" i="1"/>
  <c r="EA77" i="1" s="1"/>
  <c r="DW339" i="1"/>
  <c r="DZ99" i="1"/>
  <c r="EB99" i="1" s="1"/>
  <c r="DV99" i="1"/>
  <c r="DY453" i="1"/>
  <c r="EE453" i="1" s="1"/>
  <c r="EF453" i="1" s="1"/>
  <c r="DU453" i="1"/>
  <c r="DX133" i="1"/>
  <c r="DT133" i="1"/>
  <c r="EA133" i="1" s="1"/>
  <c r="DW1326" i="1"/>
  <c r="DZ1155" i="1"/>
  <c r="EB1155" i="1" s="1"/>
  <c r="DV1155" i="1"/>
  <c r="DY11" i="1"/>
  <c r="EE11" i="1" s="1"/>
  <c r="EF11" i="1" s="1"/>
  <c r="DU11" i="1"/>
  <c r="DX1603" i="1"/>
  <c r="DT1603" i="1"/>
  <c r="EA1603" i="1" s="1"/>
  <c r="DW887" i="1"/>
  <c r="DZ471" i="1"/>
  <c r="EB471" i="1" s="1"/>
  <c r="DV471" i="1"/>
  <c r="DY236" i="1"/>
  <c r="EE236" i="1" s="1"/>
  <c r="EF236" i="1" s="1"/>
  <c r="DU236" i="1"/>
  <c r="DX177" i="1"/>
  <c r="DT177" i="1"/>
  <c r="EA177" i="1" s="1"/>
  <c r="DW1132" i="1"/>
  <c r="DZ1528" i="1"/>
  <c r="EB1528" i="1" s="1"/>
  <c r="DV1528" i="1"/>
  <c r="DY2070" i="1"/>
  <c r="EE2070" i="1" s="1"/>
  <c r="EF2070" i="1" s="1"/>
  <c r="DU2070" i="1"/>
  <c r="DX62" i="1"/>
  <c r="DT62" i="1"/>
  <c r="EA62" i="1" s="1"/>
  <c r="DW580" i="1"/>
  <c r="DZ627" i="1"/>
  <c r="EB627" i="1" s="1"/>
  <c r="DV627" i="1"/>
  <c r="DY1828" i="1"/>
  <c r="EE1828" i="1" s="1"/>
  <c r="EF1828" i="1" s="1"/>
  <c r="DU1828" i="1"/>
  <c r="DX996" i="1"/>
  <c r="DT996" i="1"/>
  <c r="EA996" i="1" s="1"/>
  <c r="DW1172" i="1"/>
  <c r="DZ1534" i="1"/>
  <c r="EB1534" i="1" s="1"/>
  <c r="DV1534" i="1"/>
  <c r="DY215" i="1"/>
  <c r="EE215" i="1" s="1"/>
  <c r="EF215" i="1" s="1"/>
  <c r="DU215" i="1"/>
  <c r="DX1399" i="1"/>
  <c r="DT1399" i="1"/>
  <c r="EA1399" i="1" s="1"/>
  <c r="DW778" i="1"/>
  <c r="DZ72" i="1"/>
  <c r="EB72" i="1" s="1"/>
  <c r="DV72" i="1"/>
  <c r="DY622" i="1"/>
  <c r="EE622" i="1" s="1"/>
  <c r="EF622" i="1" s="1"/>
  <c r="DU622" i="1"/>
  <c r="DX2137" i="1"/>
  <c r="DT2137" i="1"/>
  <c r="EA2137" i="1" s="1"/>
  <c r="DW243" i="1"/>
  <c r="DZ63" i="1"/>
  <c r="EB63" i="1" s="1"/>
  <c r="DV63" i="1"/>
  <c r="DY1569" i="1"/>
  <c r="EE1569" i="1" s="1"/>
  <c r="EF1569" i="1" s="1"/>
  <c r="DU1569" i="1"/>
  <c r="DX613" i="1"/>
  <c r="DT613" i="1"/>
  <c r="EA613" i="1" s="1"/>
  <c r="DW10" i="1"/>
  <c r="DZ402" i="1"/>
  <c r="EB402" i="1" s="1"/>
  <c r="DV402" i="1"/>
  <c r="DY391" i="1"/>
  <c r="EE391" i="1" s="1"/>
  <c r="EF391" i="1" s="1"/>
  <c r="DU391" i="1"/>
  <c r="DX623" i="1"/>
  <c r="DT623" i="1"/>
  <c r="EA623" i="1" s="1"/>
  <c r="DW1008" i="1"/>
  <c r="DZ1058" i="1"/>
  <c r="EB1058" i="1" s="1"/>
  <c r="DV1058" i="1"/>
  <c r="DY606" i="1"/>
  <c r="EE606" i="1" s="1"/>
  <c r="EF606" i="1" s="1"/>
  <c r="DU606" i="1"/>
  <c r="DX1626" i="1"/>
  <c r="DT1626" i="1"/>
  <c r="EA1626" i="1" s="1"/>
  <c r="DW70" i="1"/>
  <c r="DZ1168" i="1"/>
  <c r="EB1168" i="1" s="1"/>
  <c r="DV1168" i="1"/>
  <c r="DY722" i="1"/>
  <c r="EE722" i="1" s="1"/>
  <c r="EF722" i="1" s="1"/>
  <c r="DU722" i="1"/>
  <c r="DX1039" i="1"/>
  <c r="DT1039" i="1"/>
  <c r="EA1039" i="1" s="1"/>
  <c r="DW1718" i="1"/>
  <c r="DZ1543" i="1"/>
  <c r="EB1543" i="1" s="1"/>
  <c r="DV1543" i="1"/>
  <c r="DY158" i="1"/>
  <c r="EE158" i="1" s="1"/>
  <c r="EF158" i="1" s="1"/>
  <c r="DU158" i="1"/>
  <c r="DX1625" i="1"/>
  <c r="DT1625" i="1"/>
  <c r="EA1625" i="1" s="1"/>
  <c r="DW517" i="1"/>
  <c r="DZ1713" i="1"/>
  <c r="EB1713" i="1" s="1"/>
  <c r="DV1713" i="1"/>
  <c r="DY214" i="1"/>
  <c r="EE214" i="1" s="1"/>
  <c r="EF214" i="1" s="1"/>
  <c r="DU214" i="1"/>
  <c r="DX1692" i="1"/>
  <c r="DT1692" i="1"/>
  <c r="EA1692" i="1" s="1"/>
  <c r="DW1674" i="1"/>
  <c r="DZ1958" i="1"/>
  <c r="EB1958" i="1" s="1"/>
  <c r="DV1958" i="1"/>
  <c r="DY1471" i="1"/>
  <c r="EE1471" i="1" s="1"/>
  <c r="EF1471" i="1" s="1"/>
  <c r="DU1471" i="1"/>
  <c r="DX732" i="1"/>
  <c r="DT732" i="1"/>
  <c r="EA732" i="1" s="1"/>
  <c r="DW1761" i="1"/>
  <c r="DZ710" i="1"/>
  <c r="EB710" i="1" s="1"/>
  <c r="DV710" i="1"/>
  <c r="DY209" i="1"/>
  <c r="EE209" i="1" s="1"/>
  <c r="EF209" i="1" s="1"/>
  <c r="DU209" i="1"/>
  <c r="DX2304" i="1"/>
  <c r="DT2304" i="1"/>
  <c r="EA2304" i="1" s="1"/>
  <c r="DW2303" i="1"/>
  <c r="DZ2302" i="1"/>
  <c r="EB2302" i="1" s="1"/>
  <c r="DV2302" i="1"/>
  <c r="DY2301" i="1"/>
  <c r="EE2301" i="1" s="1"/>
  <c r="EF2301" i="1" s="1"/>
  <c r="DU2301" i="1"/>
  <c r="DX2299" i="1"/>
  <c r="DT2299" i="1"/>
  <c r="EA2299" i="1" s="1"/>
  <c r="DW2298" i="1"/>
  <c r="DZ2297" i="1"/>
  <c r="EB2297" i="1" s="1"/>
  <c r="DV2297" i="1"/>
  <c r="DY2296" i="1"/>
  <c r="EE2296" i="1" s="1"/>
  <c r="EF2296" i="1" s="1"/>
  <c r="DU2296" i="1"/>
  <c r="DX2295" i="1"/>
  <c r="DT2295" i="1"/>
  <c r="EA2295" i="1" s="1"/>
  <c r="DW2294" i="1"/>
  <c r="DZ2293" i="1"/>
  <c r="EB2293" i="1" s="1"/>
  <c r="DV2293" i="1"/>
  <c r="DY2292" i="1"/>
  <c r="EE2292" i="1" s="1"/>
  <c r="EF2292" i="1" s="1"/>
  <c r="DU2292" i="1"/>
  <c r="DX2291" i="1"/>
  <c r="DT2291" i="1"/>
  <c r="EA2291" i="1" s="1"/>
  <c r="DW2290" i="1"/>
  <c r="DZ2289" i="1"/>
  <c r="EB2289" i="1" s="1"/>
  <c r="DV2289" i="1"/>
  <c r="DY2288" i="1"/>
  <c r="EE2288" i="1" s="1"/>
  <c r="EF2288" i="1" s="1"/>
  <c r="DU2288" i="1"/>
  <c r="DX2287" i="1"/>
  <c r="DT2287" i="1"/>
  <c r="EA2287" i="1" s="1"/>
  <c r="DW2286" i="1"/>
  <c r="DZ2285" i="1"/>
  <c r="EB2285" i="1" s="1"/>
  <c r="DV2285" i="1"/>
  <c r="DY2284" i="1"/>
  <c r="EE2284" i="1" s="1"/>
  <c r="EF2284" i="1" s="1"/>
  <c r="DU2284" i="1"/>
  <c r="DX2283" i="1"/>
  <c r="DT2283" i="1"/>
  <c r="EA2283" i="1" s="1"/>
  <c r="DW2282" i="1"/>
  <c r="DZ2281" i="1"/>
  <c r="EB2281" i="1" s="1"/>
  <c r="DV2281" i="1"/>
  <c r="DY2280" i="1"/>
  <c r="EE2280" i="1" s="1"/>
  <c r="EF2280" i="1" s="1"/>
  <c r="DU2280" i="1"/>
  <c r="DX2279" i="1"/>
  <c r="DT2279" i="1"/>
  <c r="EA2279" i="1" s="1"/>
  <c r="DW2278" i="1"/>
  <c r="DZ2277" i="1"/>
  <c r="EB2277" i="1" s="1"/>
  <c r="DV2277" i="1"/>
  <c r="DY2276" i="1"/>
  <c r="EE2276" i="1" s="1"/>
  <c r="EF2276" i="1" s="1"/>
  <c r="DU2276" i="1"/>
  <c r="DX2275" i="1"/>
  <c r="DT2275" i="1"/>
  <c r="EA2275" i="1" s="1"/>
  <c r="DW2274" i="1"/>
  <c r="DZ2273" i="1"/>
  <c r="EB2273" i="1" s="1"/>
  <c r="DV2273" i="1"/>
  <c r="DY2272" i="1"/>
  <c r="EE2272" i="1" s="1"/>
  <c r="EF2272" i="1" s="1"/>
  <c r="DU2272" i="1"/>
  <c r="DX2271" i="1"/>
  <c r="DT2271" i="1"/>
  <c r="EA2271" i="1" s="1"/>
  <c r="DW2270" i="1"/>
  <c r="DZ2269" i="1"/>
  <c r="EB2269" i="1" s="1"/>
  <c r="DV2269" i="1"/>
  <c r="DY2268" i="1"/>
  <c r="EE2268" i="1" s="1"/>
  <c r="EF2268" i="1" s="1"/>
  <c r="DU2268" i="1"/>
  <c r="DX2267" i="1"/>
  <c r="DT2267" i="1"/>
  <c r="EA2267" i="1" s="1"/>
  <c r="DW2266" i="1"/>
  <c r="DZ2265" i="1"/>
  <c r="EB2265" i="1" s="1"/>
  <c r="DV2265" i="1"/>
  <c r="DY2264" i="1"/>
  <c r="EE2264" i="1" s="1"/>
  <c r="EF2264" i="1" s="1"/>
  <c r="DU2264" i="1"/>
  <c r="DX2263" i="1"/>
  <c r="DT2263" i="1"/>
  <c r="EA2263" i="1" s="1"/>
  <c r="DW2262" i="1"/>
  <c r="DZ2261" i="1"/>
  <c r="EB2261" i="1" s="1"/>
  <c r="DV2261" i="1"/>
  <c r="DY2260" i="1"/>
  <c r="EE2260" i="1" s="1"/>
  <c r="EF2260" i="1" s="1"/>
  <c r="DU2260" i="1"/>
  <c r="DX2259" i="1"/>
  <c r="DT2259" i="1"/>
  <c r="EA2259" i="1" s="1"/>
  <c r="DW2256" i="1"/>
  <c r="DZ2255" i="1"/>
  <c r="EB2255" i="1" s="1"/>
  <c r="DV2255" i="1"/>
  <c r="DY2254" i="1"/>
  <c r="EE2254" i="1" s="1"/>
  <c r="EF2254" i="1" s="1"/>
  <c r="DU2254" i="1"/>
  <c r="DX2253" i="1"/>
  <c r="DT2253" i="1"/>
  <c r="EA2253" i="1" s="1"/>
  <c r="DW2252" i="1"/>
  <c r="DZ2251" i="1"/>
  <c r="EB2251" i="1" s="1"/>
  <c r="DV2251" i="1"/>
  <c r="DY2250" i="1"/>
  <c r="EE2250" i="1" s="1"/>
  <c r="EF2250" i="1" s="1"/>
  <c r="DU2250" i="1"/>
  <c r="DX2249" i="1"/>
  <c r="DT2249" i="1"/>
  <c r="EA2249" i="1" s="1"/>
  <c r="DW2248" i="1"/>
  <c r="DZ2247" i="1"/>
  <c r="EB2247" i="1" s="1"/>
  <c r="DV2247" i="1"/>
  <c r="DY2246" i="1"/>
  <c r="EE2246" i="1" s="1"/>
  <c r="EF2246" i="1" s="1"/>
  <c r="DU2246" i="1"/>
  <c r="DX2245" i="1"/>
  <c r="DT2245" i="1"/>
  <c r="EA2245" i="1" s="1"/>
  <c r="DW2244" i="1"/>
  <c r="DZ2243" i="1"/>
  <c r="EB2243" i="1" s="1"/>
  <c r="DV2243" i="1"/>
  <c r="DY2242" i="1"/>
  <c r="EE2242" i="1" s="1"/>
  <c r="EF2242" i="1" s="1"/>
  <c r="DU2242" i="1"/>
  <c r="DX2241" i="1"/>
  <c r="DT2241" i="1"/>
  <c r="EA2241" i="1" s="1"/>
  <c r="DW2240" i="1"/>
  <c r="DZ2239" i="1"/>
  <c r="EB2239" i="1" s="1"/>
  <c r="DV2239" i="1"/>
  <c r="DY2238" i="1"/>
  <c r="EE2238" i="1" s="1"/>
  <c r="EF2238" i="1" s="1"/>
  <c r="DU2238" i="1"/>
  <c r="DX2237" i="1"/>
  <c r="DT2237" i="1"/>
  <c r="EA2237" i="1" s="1"/>
  <c r="DW2236" i="1"/>
  <c r="DZ2235" i="1"/>
  <c r="EB2235" i="1" s="1"/>
  <c r="DV2235" i="1"/>
  <c r="DY2234" i="1"/>
  <c r="EE2234" i="1" s="1"/>
  <c r="EF2234" i="1" s="1"/>
  <c r="DU2234" i="1"/>
  <c r="DX2233" i="1"/>
  <c r="DT2233" i="1"/>
  <c r="EA2233" i="1" s="1"/>
  <c r="DW2232" i="1"/>
  <c r="DZ2231" i="1"/>
  <c r="EB2231" i="1" s="1"/>
  <c r="DV2231" i="1"/>
  <c r="DY2229" i="1"/>
  <c r="EE2229" i="1" s="1"/>
  <c r="EF2229" i="1" s="1"/>
  <c r="DU2229" i="1"/>
  <c r="DX2228" i="1"/>
  <c r="DT2228" i="1"/>
  <c r="EA2228" i="1" s="1"/>
  <c r="DW2227" i="1"/>
  <c r="DZ2226" i="1"/>
  <c r="EB2226" i="1" s="1"/>
  <c r="DV2226" i="1"/>
  <c r="DY2225" i="1"/>
  <c r="EE2225" i="1" s="1"/>
  <c r="EF2225" i="1" s="1"/>
  <c r="DU2225" i="1"/>
  <c r="DX2224" i="1"/>
  <c r="DT2224" i="1"/>
  <c r="EA2224" i="1" s="1"/>
  <c r="DW2223" i="1"/>
  <c r="DZ2221" i="1"/>
  <c r="EB2221" i="1" s="1"/>
  <c r="DV2221" i="1"/>
  <c r="DY2220" i="1"/>
  <c r="EE2220" i="1" s="1"/>
  <c r="EF2220" i="1" s="1"/>
  <c r="DU2220" i="1"/>
  <c r="DX2219" i="1"/>
  <c r="DT2219" i="1"/>
  <c r="EA2219" i="1" s="1"/>
  <c r="DW2218" i="1"/>
  <c r="DZ2217" i="1"/>
  <c r="EB2217" i="1" s="1"/>
  <c r="DV2217" i="1"/>
  <c r="DY2216" i="1"/>
  <c r="EE2216" i="1" s="1"/>
  <c r="EF2216" i="1" s="1"/>
  <c r="DU2216" i="1"/>
  <c r="DX2215" i="1"/>
  <c r="DT2215" i="1"/>
  <c r="EA2215" i="1" s="1"/>
  <c r="DW2214" i="1"/>
  <c r="DZ2213" i="1"/>
  <c r="EB2213" i="1" s="1"/>
  <c r="DV2213" i="1"/>
  <c r="DY2212" i="1"/>
  <c r="EE2212" i="1" s="1"/>
  <c r="EF2212" i="1" s="1"/>
  <c r="DU2212" i="1"/>
  <c r="DX2211" i="1"/>
  <c r="DT2211" i="1"/>
  <c r="EA2211" i="1" s="1"/>
  <c r="DW2210" i="1"/>
  <c r="DZ2209" i="1"/>
  <c r="EB2209" i="1" s="1"/>
  <c r="DV2209" i="1"/>
  <c r="DY2208" i="1"/>
  <c r="EE2208" i="1" s="1"/>
  <c r="EF2208" i="1" s="1"/>
  <c r="DU2208" i="1"/>
  <c r="DX2207" i="1"/>
  <c r="DT2207" i="1"/>
  <c r="EA2207" i="1" s="1"/>
  <c r="DW2206" i="1"/>
  <c r="DZ2205" i="1"/>
  <c r="EB2205" i="1" s="1"/>
  <c r="DV2205" i="1"/>
  <c r="DY2204" i="1"/>
  <c r="EE2204" i="1" s="1"/>
  <c r="EF2204" i="1" s="1"/>
  <c r="DU2204" i="1"/>
  <c r="DX2202" i="1"/>
  <c r="DT2202" i="1"/>
  <c r="EA2202" i="1" s="1"/>
  <c r="DW2201" i="1"/>
  <c r="DZ2200" i="1"/>
  <c r="EB2200" i="1" s="1"/>
  <c r="DV2200" i="1"/>
  <c r="DY2199" i="1"/>
  <c r="EE2199" i="1" s="1"/>
  <c r="EF2199" i="1" s="1"/>
  <c r="DU2199" i="1"/>
  <c r="DX2198" i="1"/>
  <c r="DT2198" i="1"/>
  <c r="EA2198" i="1" s="1"/>
  <c r="DW2197" i="1"/>
  <c r="DZ2196" i="1"/>
  <c r="EB2196" i="1" s="1"/>
  <c r="DV2196" i="1"/>
  <c r="DY2195" i="1"/>
  <c r="EE2195" i="1" s="1"/>
  <c r="EF2195" i="1" s="1"/>
  <c r="DU2195" i="1"/>
  <c r="DX2194" i="1"/>
  <c r="DT2194" i="1"/>
  <c r="EA2194" i="1" s="1"/>
  <c r="DW2193" i="1"/>
  <c r="DZ2192" i="1"/>
  <c r="EB2192" i="1" s="1"/>
  <c r="DV2192" i="1"/>
  <c r="DY2191" i="1"/>
  <c r="EE2191" i="1" s="1"/>
  <c r="EF2191" i="1" s="1"/>
  <c r="DU2191" i="1"/>
  <c r="DX2190" i="1"/>
  <c r="DT2190" i="1"/>
  <c r="EA2190" i="1" s="1"/>
  <c r="DW2189" i="1"/>
  <c r="DZ2188" i="1"/>
  <c r="EB2188" i="1" s="1"/>
  <c r="DV2188" i="1"/>
  <c r="DY2187" i="1"/>
  <c r="EE2187" i="1" s="1"/>
  <c r="EF2187" i="1" s="1"/>
  <c r="DU2187" i="1"/>
  <c r="DX2186" i="1"/>
  <c r="DT2186" i="1"/>
  <c r="EA2186" i="1" s="1"/>
  <c r="DW2185" i="1"/>
  <c r="DZ2184" i="1"/>
  <c r="EB2184" i="1" s="1"/>
  <c r="DV2184" i="1"/>
  <c r="DY2183" i="1"/>
  <c r="EE2183" i="1" s="1"/>
  <c r="EF2183" i="1" s="1"/>
  <c r="DU2183" i="1"/>
  <c r="DX2182" i="1"/>
  <c r="DT2182" i="1"/>
  <c r="EA2182" i="1" s="1"/>
  <c r="DW2181" i="1"/>
  <c r="DZ2180" i="1"/>
  <c r="EB2180" i="1" s="1"/>
  <c r="DV2180" i="1"/>
  <c r="DY2179" i="1"/>
  <c r="EE2179" i="1" s="1"/>
  <c r="EF2179" i="1" s="1"/>
  <c r="DU2179" i="1"/>
  <c r="DX2178" i="1"/>
  <c r="DT2178" i="1"/>
  <c r="EA2178" i="1" s="1"/>
  <c r="DW2177" i="1"/>
  <c r="DZ2176" i="1"/>
  <c r="EB2176" i="1" s="1"/>
  <c r="DV2176" i="1"/>
  <c r="DY2175" i="1"/>
  <c r="EE2175" i="1" s="1"/>
  <c r="EF2175" i="1" s="1"/>
  <c r="DU2175" i="1"/>
  <c r="DX2174" i="1"/>
  <c r="DT2174" i="1"/>
  <c r="EA2174" i="1" s="1"/>
  <c r="DW2173" i="1"/>
  <c r="DZ2172" i="1"/>
  <c r="EB2172" i="1" s="1"/>
  <c r="DV2172" i="1"/>
  <c r="DY2170" i="1"/>
  <c r="EE2170" i="1" s="1"/>
  <c r="EF2170" i="1" s="1"/>
  <c r="DU2170" i="1"/>
  <c r="DX2169" i="1"/>
  <c r="DT2169" i="1"/>
  <c r="EA2169" i="1" s="1"/>
  <c r="DW2167" i="1"/>
  <c r="DZ2166" i="1"/>
  <c r="EB2166" i="1" s="1"/>
  <c r="DV2166" i="1"/>
  <c r="DY2165" i="1"/>
  <c r="EE2165" i="1" s="1"/>
  <c r="EF2165" i="1" s="1"/>
  <c r="DU2165" i="1"/>
  <c r="DX2164" i="1"/>
  <c r="DT2164" i="1"/>
  <c r="EA2164" i="1" s="1"/>
  <c r="DW2163" i="1"/>
  <c r="DZ2162" i="1"/>
  <c r="EB2162" i="1" s="1"/>
  <c r="DV2162" i="1"/>
  <c r="DY2161" i="1"/>
  <c r="EE2161" i="1" s="1"/>
  <c r="EF2161" i="1" s="1"/>
  <c r="DU2161" i="1"/>
  <c r="DX2160" i="1"/>
  <c r="DT2160" i="1"/>
  <c r="EA2160" i="1" s="1"/>
  <c r="DW2159" i="1"/>
  <c r="DZ2158" i="1"/>
  <c r="EB2158" i="1" s="1"/>
  <c r="DV2158" i="1"/>
  <c r="DY2157" i="1"/>
  <c r="EE2157" i="1" s="1"/>
  <c r="EF2157" i="1" s="1"/>
  <c r="DU2157" i="1"/>
  <c r="DX2156" i="1"/>
  <c r="DT2156" i="1"/>
  <c r="EA2156" i="1" s="1"/>
  <c r="DW2155" i="1"/>
  <c r="DZ2153" i="1"/>
  <c r="EB2153" i="1" s="1"/>
  <c r="DV2153" i="1"/>
  <c r="DY2152" i="1"/>
  <c r="EE2152" i="1" s="1"/>
  <c r="EF2152" i="1" s="1"/>
  <c r="DU2152" i="1"/>
  <c r="DX2151" i="1"/>
  <c r="DT2151" i="1"/>
  <c r="EA2151" i="1" s="1"/>
  <c r="DW2150" i="1"/>
  <c r="DZ2149" i="1"/>
  <c r="EB2149" i="1" s="1"/>
  <c r="DV2149" i="1"/>
  <c r="DY2148" i="1"/>
  <c r="EE2148" i="1" s="1"/>
  <c r="EF2148" i="1" s="1"/>
  <c r="DU2148" i="1"/>
  <c r="DX2147" i="1"/>
  <c r="DT2147" i="1"/>
  <c r="EA2147" i="1" s="1"/>
  <c r="DW2146" i="1"/>
  <c r="DZ2144" i="1"/>
  <c r="EB2144" i="1" s="1"/>
  <c r="DV2144" i="1"/>
  <c r="DY2143" i="1"/>
  <c r="EE2143" i="1" s="1"/>
  <c r="EF2143" i="1" s="1"/>
  <c r="DU2143" i="1"/>
  <c r="DX2142" i="1"/>
  <c r="DT2142" i="1"/>
  <c r="EA2142" i="1" s="1"/>
  <c r="DW2141" i="1"/>
  <c r="DZ2140" i="1"/>
  <c r="EB2140" i="1" s="1"/>
  <c r="DV2140" i="1"/>
  <c r="DY2139" i="1"/>
  <c r="EE2139" i="1" s="1"/>
  <c r="EF2139" i="1" s="1"/>
  <c r="DU2139" i="1"/>
  <c r="DX2138" i="1"/>
  <c r="DT2138" i="1"/>
  <c r="EA2138" i="1" s="1"/>
  <c r="DW2136" i="1"/>
  <c r="DZ2135" i="1"/>
  <c r="EB2135" i="1" s="1"/>
  <c r="DV2135" i="1"/>
  <c r="DY2132" i="1"/>
  <c r="EE2132" i="1" s="1"/>
  <c r="EF2132" i="1" s="1"/>
  <c r="DU2132" i="1"/>
  <c r="DX2131" i="1"/>
  <c r="DT2131" i="1"/>
  <c r="EA2131" i="1" s="1"/>
  <c r="DW2130" i="1"/>
  <c r="DZ2129" i="1"/>
  <c r="EB2129" i="1" s="1"/>
  <c r="DV2129" i="1"/>
  <c r="DY2128" i="1"/>
  <c r="EE2128" i="1" s="1"/>
  <c r="EF2128" i="1" s="1"/>
  <c r="DU2128" i="1"/>
  <c r="DX2127" i="1"/>
  <c r="DT2127" i="1"/>
  <c r="EA2127" i="1" s="1"/>
  <c r="DW2126" i="1"/>
  <c r="DZ2125" i="1"/>
  <c r="EB2125" i="1" s="1"/>
  <c r="DV2125" i="1"/>
  <c r="DY2124" i="1"/>
  <c r="EE2124" i="1" s="1"/>
  <c r="EF2124" i="1" s="1"/>
  <c r="DU2124" i="1"/>
  <c r="DX2121" i="1"/>
  <c r="DT2121" i="1"/>
  <c r="EA2121" i="1" s="1"/>
  <c r="DW2120" i="1"/>
  <c r="DZ2118" i="1"/>
  <c r="EB2118" i="1" s="1"/>
  <c r="DV2118" i="1"/>
  <c r="DY2117" i="1"/>
  <c r="EE2117" i="1" s="1"/>
  <c r="EF2117" i="1" s="1"/>
  <c r="DU2117" i="1"/>
  <c r="DX2116" i="1"/>
  <c r="DT2116" i="1"/>
  <c r="EA2116" i="1" s="1"/>
  <c r="DW2115" i="1"/>
  <c r="DZ2114" i="1"/>
  <c r="EB2114" i="1" s="1"/>
  <c r="DV2114" i="1"/>
  <c r="DY2113" i="1"/>
  <c r="EE2113" i="1" s="1"/>
  <c r="EF2113" i="1" s="1"/>
  <c r="DU2113" i="1"/>
  <c r="DX2112" i="1"/>
  <c r="DT2112" i="1"/>
  <c r="EA2112" i="1" s="1"/>
  <c r="DW2111" i="1"/>
  <c r="DZ2110" i="1"/>
  <c r="EB2110" i="1" s="1"/>
  <c r="DV2110" i="1"/>
  <c r="DY2108" i="1"/>
  <c r="EE2108" i="1" s="1"/>
  <c r="EF2108" i="1" s="1"/>
  <c r="DU2108" i="1"/>
  <c r="DX2106" i="1"/>
  <c r="DT2106" i="1"/>
  <c r="EA2106" i="1" s="1"/>
  <c r="DW2105" i="1"/>
  <c r="DZ2104" i="1"/>
  <c r="EB2104" i="1" s="1"/>
  <c r="DV2104" i="1"/>
  <c r="DY2103" i="1"/>
  <c r="EE2103" i="1" s="1"/>
  <c r="EF2103" i="1" s="1"/>
  <c r="DU2103" i="1"/>
  <c r="DX2102" i="1"/>
  <c r="DT2102" i="1"/>
  <c r="EA2102" i="1" s="1"/>
  <c r="DW2100" i="1"/>
  <c r="DZ2099" i="1"/>
  <c r="EB2099" i="1" s="1"/>
  <c r="DV2099" i="1"/>
  <c r="DY2098" i="1"/>
  <c r="EE2098" i="1" s="1"/>
  <c r="EF2098" i="1" s="1"/>
  <c r="DU2098" i="1"/>
  <c r="DX2097" i="1"/>
  <c r="DT2097" i="1"/>
  <c r="EA2097" i="1" s="1"/>
  <c r="DW2095" i="1"/>
  <c r="DZ2094" i="1"/>
  <c r="EB2094" i="1" s="1"/>
  <c r="DV2094" i="1"/>
  <c r="DY2093" i="1"/>
  <c r="EE2093" i="1" s="1"/>
  <c r="EF2093" i="1" s="1"/>
  <c r="DU2093" i="1"/>
  <c r="DX2091" i="1"/>
  <c r="DT2091" i="1"/>
  <c r="EA2091" i="1" s="1"/>
  <c r="DW2090" i="1"/>
  <c r="DZ2089" i="1"/>
  <c r="EB2089" i="1" s="1"/>
  <c r="DV2089" i="1"/>
  <c r="DY2086" i="1"/>
  <c r="EE2086" i="1" s="1"/>
  <c r="EF2086" i="1" s="1"/>
  <c r="DU2086" i="1"/>
  <c r="DX2085" i="1"/>
  <c r="DT2085" i="1"/>
  <c r="EA2085" i="1" s="1"/>
  <c r="DW2084" i="1"/>
  <c r="DZ2083" i="1"/>
  <c r="EB2083" i="1" s="1"/>
  <c r="DV2083" i="1"/>
  <c r="DY2082" i="1"/>
  <c r="EE2082" i="1" s="1"/>
  <c r="EF2082" i="1" s="1"/>
  <c r="DU2082" i="1"/>
  <c r="DX2081" i="1"/>
  <c r="DT2081" i="1"/>
  <c r="EA2081" i="1" s="1"/>
  <c r="DW2080" i="1"/>
  <c r="DZ2079" i="1"/>
  <c r="EB2079" i="1" s="1"/>
  <c r="DV2079" i="1"/>
  <c r="DY2077" i="1"/>
  <c r="EE2077" i="1" s="1"/>
  <c r="EF2077" i="1" s="1"/>
  <c r="DU2077" i="1"/>
  <c r="DX2075" i="1"/>
  <c r="DT2075" i="1"/>
  <c r="EA2075" i="1" s="1"/>
  <c r="DW2074" i="1"/>
  <c r="DZ2073" i="1"/>
  <c r="EB2073" i="1" s="1"/>
  <c r="DV2073" i="1"/>
  <c r="DY2072" i="1"/>
  <c r="EE2072" i="1" s="1"/>
  <c r="EF2072" i="1" s="1"/>
  <c r="DU2072" i="1"/>
  <c r="DX2071" i="1"/>
  <c r="DT2071" i="1"/>
  <c r="EA2071" i="1" s="1"/>
  <c r="DW2069" i="1"/>
  <c r="DZ2068" i="1"/>
  <c r="EB2068" i="1" s="1"/>
  <c r="DV2068" i="1"/>
  <c r="DY2067" i="1"/>
  <c r="EE2067" i="1" s="1"/>
  <c r="EF2067" i="1" s="1"/>
  <c r="DU2067" i="1"/>
  <c r="DX2064" i="1"/>
  <c r="DT2064" i="1"/>
  <c r="EA2064" i="1" s="1"/>
  <c r="DW2063" i="1"/>
  <c r="DZ2062" i="1"/>
  <c r="EB2062" i="1" s="1"/>
  <c r="DV2062" i="1"/>
  <c r="DY2061" i="1"/>
  <c r="EE2061" i="1" s="1"/>
  <c r="EF2061" i="1" s="1"/>
  <c r="DU2061" i="1"/>
  <c r="DX2060" i="1"/>
  <c r="DT2060" i="1"/>
  <c r="EA2060" i="1" s="1"/>
  <c r="DW2059" i="1"/>
  <c r="DZ2058" i="1"/>
  <c r="EB2058" i="1" s="1"/>
  <c r="DV2058" i="1"/>
  <c r="DY2056" i="1"/>
  <c r="EE2056" i="1" s="1"/>
  <c r="EF2056" i="1" s="1"/>
  <c r="DU2056" i="1"/>
  <c r="DX2055" i="1"/>
  <c r="DT2055" i="1"/>
  <c r="EA2055" i="1" s="1"/>
  <c r="DW2054" i="1"/>
  <c r="DZ2053" i="1"/>
  <c r="EB2053" i="1" s="1"/>
  <c r="DV2053" i="1"/>
  <c r="DY2052" i="1"/>
  <c r="EE2052" i="1" s="1"/>
  <c r="EF2052" i="1" s="1"/>
  <c r="DU2052" i="1"/>
  <c r="DX2051" i="1"/>
  <c r="DT2051" i="1"/>
  <c r="EA2051" i="1" s="1"/>
  <c r="DW2050" i="1"/>
  <c r="DZ2048" i="1"/>
  <c r="EB2048" i="1" s="1"/>
  <c r="DV2048" i="1"/>
  <c r="DY2047" i="1"/>
  <c r="EE2047" i="1" s="1"/>
  <c r="EF2047" i="1" s="1"/>
  <c r="DU2047" i="1"/>
  <c r="DX2046" i="1"/>
  <c r="DT2046" i="1"/>
  <c r="EA2046" i="1" s="1"/>
  <c r="DW2045" i="1"/>
  <c r="DZ2044" i="1"/>
  <c r="EB2044" i="1" s="1"/>
  <c r="DV2044" i="1"/>
  <c r="DY2043" i="1"/>
  <c r="EE2043" i="1" s="1"/>
  <c r="EF2043" i="1" s="1"/>
  <c r="DU2043" i="1"/>
  <c r="DX2042" i="1"/>
  <c r="DT2042" i="1"/>
  <c r="EA2042" i="1" s="1"/>
  <c r="DW2041" i="1"/>
  <c r="DZ2039" i="1"/>
  <c r="EB2039" i="1" s="1"/>
  <c r="DV2039" i="1"/>
  <c r="DY2038" i="1"/>
  <c r="EE2038" i="1" s="1"/>
  <c r="EF2038" i="1" s="1"/>
  <c r="DU2038" i="1"/>
  <c r="DX2036" i="1"/>
  <c r="DT2036" i="1"/>
  <c r="EA2036" i="1" s="1"/>
  <c r="DW2033" i="1"/>
  <c r="DZ2032" i="1"/>
  <c r="EB2032" i="1" s="1"/>
  <c r="DV2032" i="1"/>
  <c r="DY2031" i="1"/>
  <c r="EE2031" i="1" s="1"/>
  <c r="EF2031" i="1" s="1"/>
  <c r="DU2031" i="1"/>
  <c r="DX2030" i="1"/>
  <c r="DT2030" i="1"/>
  <c r="EA2030" i="1" s="1"/>
  <c r="DW2029" i="1"/>
  <c r="DZ2026" i="1"/>
  <c r="EB2026" i="1" s="1"/>
  <c r="DV2026" i="1"/>
  <c r="DY2024" i="1"/>
  <c r="EE2024" i="1" s="1"/>
  <c r="EF2024" i="1" s="1"/>
  <c r="DU2024" i="1"/>
  <c r="DX2023" i="1"/>
  <c r="DT2023" i="1"/>
  <c r="EA2023" i="1" s="1"/>
  <c r="DW2022" i="1"/>
  <c r="DZ2021" i="1"/>
  <c r="EB2021" i="1" s="1"/>
  <c r="DV2021" i="1"/>
  <c r="DY2020" i="1"/>
  <c r="EE2020" i="1" s="1"/>
  <c r="EF2020" i="1" s="1"/>
  <c r="DU2020" i="1"/>
  <c r="DX2018" i="1"/>
  <c r="DT2018" i="1"/>
  <c r="EA2018" i="1" s="1"/>
  <c r="DW2017" i="1"/>
  <c r="DZ2016" i="1"/>
  <c r="EB2016" i="1" s="1"/>
  <c r="DV2016" i="1"/>
  <c r="DY2015" i="1"/>
  <c r="EE2015" i="1" s="1"/>
  <c r="EF2015" i="1" s="1"/>
  <c r="DU2015" i="1"/>
  <c r="DX2014" i="1"/>
  <c r="DT2014" i="1"/>
  <c r="EA2014" i="1" s="1"/>
  <c r="DW2013" i="1"/>
  <c r="DZ2012" i="1"/>
  <c r="EB2012" i="1" s="1"/>
  <c r="DV2012" i="1"/>
  <c r="DY2011" i="1"/>
  <c r="EE2011" i="1" s="1"/>
  <c r="EF2011" i="1" s="1"/>
  <c r="DU2011" i="1"/>
  <c r="DX2010" i="1"/>
  <c r="DT2010" i="1"/>
  <c r="EA2010" i="1" s="1"/>
  <c r="DW2009" i="1"/>
  <c r="DZ2008" i="1"/>
  <c r="EB2008" i="1" s="1"/>
  <c r="DV2008" i="1"/>
  <c r="DY2007" i="1"/>
  <c r="EE2007" i="1" s="1"/>
  <c r="EF2007" i="1" s="1"/>
  <c r="DU2007" i="1"/>
  <c r="DX2006" i="1"/>
  <c r="DT2006" i="1"/>
  <c r="EA2006" i="1" s="1"/>
  <c r="DW2005" i="1"/>
  <c r="DZ2004" i="1"/>
  <c r="EB2004" i="1" s="1"/>
  <c r="DV2004" i="1"/>
  <c r="DY2003" i="1"/>
  <c r="EE2003" i="1" s="1"/>
  <c r="EF2003" i="1" s="1"/>
  <c r="DU2003" i="1"/>
  <c r="DX2001" i="1"/>
  <c r="DT2001" i="1"/>
  <c r="EA2001" i="1" s="1"/>
  <c r="DW2000" i="1"/>
  <c r="DZ1999" i="1"/>
  <c r="EB1999" i="1" s="1"/>
  <c r="DV1999" i="1"/>
  <c r="DY1998" i="1"/>
  <c r="EE1998" i="1" s="1"/>
  <c r="EF1998" i="1" s="1"/>
  <c r="DU1998" i="1"/>
  <c r="DX1997" i="1"/>
  <c r="DT1997" i="1"/>
  <c r="EA1997" i="1" s="1"/>
  <c r="DW1996" i="1"/>
  <c r="DZ1994" i="1"/>
  <c r="EB1994" i="1" s="1"/>
  <c r="DV1994" i="1"/>
  <c r="DY1993" i="1"/>
  <c r="EE1993" i="1" s="1"/>
  <c r="EF1993" i="1" s="1"/>
  <c r="DU1993" i="1"/>
  <c r="DX1992" i="1"/>
  <c r="DT1992" i="1"/>
  <c r="EA1992" i="1" s="1"/>
  <c r="DW1991" i="1"/>
  <c r="DZ1990" i="1"/>
  <c r="EB1990" i="1" s="1"/>
  <c r="DV1990" i="1"/>
  <c r="DY1989" i="1"/>
  <c r="EE1989" i="1" s="1"/>
  <c r="EF1989" i="1" s="1"/>
  <c r="DU1989" i="1"/>
  <c r="DX1987" i="1"/>
  <c r="DT1987" i="1"/>
  <c r="EA1987" i="1" s="1"/>
  <c r="DW1986" i="1"/>
  <c r="DZ1985" i="1"/>
  <c r="EB1985" i="1" s="1"/>
  <c r="DV1985" i="1"/>
  <c r="DY1984" i="1"/>
  <c r="EE1984" i="1" s="1"/>
  <c r="EF1984" i="1" s="1"/>
  <c r="DU1984" i="1"/>
  <c r="DX1983" i="1"/>
  <c r="DT1983" i="1"/>
  <c r="EA1983" i="1" s="1"/>
  <c r="DW1982" i="1"/>
  <c r="DZ1981" i="1"/>
  <c r="EB1981" i="1" s="1"/>
  <c r="DV1981" i="1"/>
  <c r="DY1980" i="1"/>
  <c r="EE1980" i="1" s="1"/>
  <c r="EF1980" i="1" s="1"/>
  <c r="DU1980" i="1"/>
  <c r="DX1979" i="1"/>
  <c r="DT1979" i="1"/>
  <c r="EA1979" i="1" s="1"/>
  <c r="DW1978" i="1"/>
  <c r="DZ1976" i="1"/>
  <c r="EB1976" i="1" s="1"/>
  <c r="DV1976" i="1"/>
  <c r="DY1975" i="1"/>
  <c r="EE1975" i="1" s="1"/>
  <c r="EF1975" i="1" s="1"/>
  <c r="DU1975" i="1"/>
  <c r="DX1974" i="1"/>
  <c r="DT1974" i="1"/>
  <c r="EA1974" i="1" s="1"/>
  <c r="DW1973" i="1"/>
  <c r="DZ1972" i="1"/>
  <c r="EB1972" i="1" s="1"/>
  <c r="DV1972" i="1"/>
  <c r="DY1971" i="1"/>
  <c r="EE1971" i="1" s="1"/>
  <c r="EF1971" i="1" s="1"/>
  <c r="DU1971" i="1"/>
  <c r="DX1970" i="1"/>
  <c r="DT1970" i="1"/>
  <c r="EA1970" i="1" s="1"/>
  <c r="DW1969" i="1"/>
  <c r="DZ1968" i="1"/>
  <c r="EB1968" i="1" s="1"/>
  <c r="DV1968" i="1"/>
  <c r="DY1967" i="1"/>
  <c r="EE1967" i="1" s="1"/>
  <c r="EF1967" i="1" s="1"/>
  <c r="DU1967" i="1"/>
  <c r="DX1966" i="1"/>
  <c r="DT1966" i="1"/>
  <c r="EA1966" i="1" s="1"/>
  <c r="DW1965" i="1"/>
  <c r="DZ1964" i="1"/>
  <c r="EB1964" i="1" s="1"/>
  <c r="DV1964" i="1"/>
  <c r="DY1963" i="1"/>
  <c r="EE1963" i="1" s="1"/>
  <c r="EF1963" i="1" s="1"/>
  <c r="DU1963" i="1"/>
  <c r="DX1960" i="1"/>
  <c r="DT1960" i="1"/>
  <c r="EA1960" i="1" s="1"/>
  <c r="DW1959" i="1"/>
  <c r="DZ1957" i="1"/>
  <c r="EB1957" i="1" s="1"/>
  <c r="DV1957" i="1"/>
  <c r="DY1956" i="1"/>
  <c r="EE1956" i="1" s="1"/>
  <c r="EF1956" i="1" s="1"/>
  <c r="DU1956" i="1"/>
  <c r="DX1955" i="1"/>
  <c r="DT1955" i="1"/>
  <c r="EA1955" i="1" s="1"/>
  <c r="DW1954" i="1"/>
  <c r="DZ1953" i="1"/>
  <c r="EB1953" i="1" s="1"/>
  <c r="DV1953" i="1"/>
  <c r="DY1952" i="1"/>
  <c r="EE1952" i="1" s="1"/>
  <c r="EF1952" i="1" s="1"/>
  <c r="DU1952" i="1"/>
  <c r="DX1951" i="1"/>
  <c r="DT1951" i="1"/>
  <c r="EA1951" i="1" s="1"/>
  <c r="DW1950" i="1"/>
  <c r="DZ1949" i="1"/>
  <c r="EB1949" i="1" s="1"/>
  <c r="DV1949" i="1"/>
  <c r="DY1947" i="1"/>
  <c r="EE1947" i="1" s="1"/>
  <c r="EF1947" i="1" s="1"/>
  <c r="DU1947" i="1"/>
  <c r="DX1946" i="1"/>
  <c r="DT1946" i="1"/>
  <c r="EA1946" i="1" s="1"/>
  <c r="DW1945" i="1"/>
  <c r="DZ1944" i="1"/>
  <c r="EB1944" i="1" s="1"/>
  <c r="DV1944" i="1"/>
  <c r="DY1943" i="1"/>
  <c r="EE1943" i="1" s="1"/>
  <c r="EF1943" i="1" s="1"/>
  <c r="DU1943" i="1"/>
  <c r="DX1942" i="1"/>
  <c r="DT1942" i="1"/>
  <c r="EA1942" i="1" s="1"/>
  <c r="DW1941" i="1"/>
  <c r="DZ1940" i="1"/>
  <c r="EB1940" i="1" s="1"/>
  <c r="DV1940" i="1"/>
  <c r="DY1939" i="1"/>
  <c r="EE1939" i="1" s="1"/>
  <c r="EF1939" i="1" s="1"/>
  <c r="DU1939" i="1"/>
  <c r="DX1938" i="1"/>
  <c r="DT1938" i="1"/>
  <c r="EA1938" i="1" s="1"/>
  <c r="DW1937" i="1"/>
  <c r="DZ1935" i="1"/>
  <c r="EB1935" i="1" s="1"/>
  <c r="DV1935" i="1"/>
  <c r="DY1934" i="1"/>
  <c r="EE1934" i="1" s="1"/>
  <c r="EF1934" i="1" s="1"/>
  <c r="DU1934" i="1"/>
  <c r="DX1932" i="1"/>
  <c r="DT1932" i="1"/>
  <c r="EA1932" i="1" s="1"/>
  <c r="DW1931" i="1"/>
  <c r="DZ1930" i="1"/>
  <c r="EB1930" i="1" s="1"/>
  <c r="DV1930" i="1"/>
  <c r="DY1929" i="1"/>
  <c r="EE1929" i="1" s="1"/>
  <c r="EF1929" i="1" s="1"/>
  <c r="DU1929" i="1"/>
  <c r="DX1928" i="1"/>
  <c r="DT1928" i="1"/>
  <c r="EA1928" i="1" s="1"/>
  <c r="DW1927" i="1"/>
  <c r="DZ1926" i="1"/>
  <c r="EB1926" i="1" s="1"/>
  <c r="DV1926" i="1"/>
  <c r="DY1925" i="1"/>
  <c r="EE1925" i="1" s="1"/>
  <c r="EF1925" i="1" s="1"/>
  <c r="DU1925" i="1"/>
  <c r="DX1924" i="1"/>
  <c r="DT1924" i="1"/>
  <c r="EA1924" i="1" s="1"/>
  <c r="DW1923" i="1"/>
  <c r="DZ1922" i="1"/>
  <c r="EB1922" i="1" s="1"/>
  <c r="DV1922" i="1"/>
  <c r="DY1920" i="1"/>
  <c r="EE1920" i="1" s="1"/>
  <c r="EF1920" i="1" s="1"/>
  <c r="DU1920" i="1"/>
  <c r="DX1919" i="1"/>
  <c r="DT1919" i="1"/>
  <c r="EA1919" i="1" s="1"/>
  <c r="DW1918" i="1"/>
  <c r="DZ1916" i="1"/>
  <c r="EB1916" i="1" s="1"/>
  <c r="DV1916" i="1"/>
  <c r="DY1915" i="1"/>
  <c r="EE1915" i="1" s="1"/>
  <c r="EF1915" i="1" s="1"/>
  <c r="DU1915" i="1"/>
  <c r="DX1914" i="1"/>
  <c r="DT1914" i="1"/>
  <c r="EA1914" i="1" s="1"/>
  <c r="DW1913" i="1"/>
  <c r="DZ1912" i="1"/>
  <c r="EB1912" i="1" s="1"/>
  <c r="DV1912" i="1"/>
  <c r="DY1911" i="1"/>
  <c r="EE1911" i="1" s="1"/>
  <c r="EF1911" i="1" s="1"/>
  <c r="DU1911" i="1"/>
  <c r="DX1910" i="1"/>
  <c r="DT1910" i="1"/>
  <c r="EA1910" i="1" s="1"/>
  <c r="DW1909" i="1"/>
  <c r="DZ1908" i="1"/>
  <c r="EB1908" i="1" s="1"/>
  <c r="DV1908" i="1"/>
  <c r="DY1907" i="1"/>
  <c r="EE1907" i="1" s="1"/>
  <c r="EF1907" i="1" s="1"/>
  <c r="DU1907" i="1"/>
  <c r="DX1905" i="1"/>
  <c r="DT1905" i="1"/>
  <c r="EA1905" i="1" s="1"/>
  <c r="DW1904" i="1"/>
  <c r="DZ1902" i="1"/>
  <c r="EB1902" i="1" s="1"/>
  <c r="DV1902" i="1"/>
  <c r="DY1901" i="1"/>
  <c r="EE1901" i="1" s="1"/>
  <c r="EF1901" i="1" s="1"/>
  <c r="DU1901" i="1"/>
  <c r="DX1899" i="1"/>
  <c r="DT1899" i="1"/>
  <c r="EA1899" i="1" s="1"/>
  <c r="DW1898" i="1"/>
  <c r="DZ1897" i="1"/>
  <c r="EB1897" i="1" s="1"/>
  <c r="DV1897" i="1"/>
  <c r="DY1896" i="1"/>
  <c r="EE1896" i="1" s="1"/>
  <c r="EF1896" i="1" s="1"/>
  <c r="DU1896" i="1"/>
  <c r="DX1895" i="1"/>
  <c r="DT1895" i="1"/>
  <c r="EA1895" i="1" s="1"/>
  <c r="DW1893" i="1"/>
  <c r="DZ1892" i="1"/>
  <c r="EB1892" i="1" s="1"/>
  <c r="DV1892" i="1"/>
  <c r="DY1891" i="1"/>
  <c r="EE1891" i="1" s="1"/>
  <c r="EF1891" i="1" s="1"/>
  <c r="DU1891" i="1"/>
  <c r="DX1890" i="1"/>
  <c r="DT1890" i="1"/>
  <c r="EA1890" i="1" s="1"/>
  <c r="DW1889" i="1"/>
  <c r="DZ1888" i="1"/>
  <c r="EB1888" i="1" s="1"/>
  <c r="DV1888" i="1"/>
  <c r="DY1886" i="1"/>
  <c r="EE1886" i="1" s="1"/>
  <c r="EF1886" i="1" s="1"/>
  <c r="DU1886" i="1"/>
  <c r="DX1885" i="1"/>
  <c r="DT1885" i="1"/>
  <c r="EA1885" i="1" s="1"/>
  <c r="DW1884" i="1"/>
  <c r="DZ1883" i="1"/>
  <c r="EB1883" i="1" s="1"/>
  <c r="DV1883" i="1"/>
  <c r="DY1882" i="1"/>
  <c r="EE1882" i="1" s="1"/>
  <c r="EF1882" i="1" s="1"/>
  <c r="DU1882" i="1"/>
  <c r="DX1881" i="1"/>
  <c r="DT1881" i="1"/>
  <c r="EA1881" i="1" s="1"/>
  <c r="DW1880" i="1"/>
  <c r="DZ1879" i="1"/>
  <c r="EB1879" i="1" s="1"/>
  <c r="DV1879" i="1"/>
  <c r="DY1878" i="1"/>
  <c r="EE1878" i="1" s="1"/>
  <c r="EF1878" i="1" s="1"/>
  <c r="DU1878" i="1"/>
  <c r="DX1877" i="1"/>
  <c r="DT1877" i="1"/>
  <c r="EA1877" i="1" s="1"/>
  <c r="DW1875" i="1"/>
  <c r="DZ1873" i="1"/>
  <c r="EB1873" i="1" s="1"/>
  <c r="DV1873" i="1"/>
  <c r="DY1872" i="1"/>
  <c r="EE1872" i="1" s="1"/>
  <c r="EF1872" i="1" s="1"/>
  <c r="DU1872" i="1"/>
  <c r="DX1871" i="1"/>
  <c r="DT1871" i="1"/>
  <c r="EA1871" i="1" s="1"/>
  <c r="DW1870" i="1"/>
  <c r="DZ1868" i="1"/>
  <c r="EB1868" i="1" s="1"/>
  <c r="DV1868" i="1"/>
  <c r="DY1867" i="1"/>
  <c r="EE1867" i="1" s="1"/>
  <c r="EF1867" i="1" s="1"/>
  <c r="DU1867" i="1"/>
  <c r="DX1865" i="1"/>
  <c r="DT1865" i="1"/>
  <c r="EA1865" i="1" s="1"/>
  <c r="DW1864" i="1"/>
  <c r="DZ1863" i="1"/>
  <c r="EB1863" i="1" s="1"/>
  <c r="DV1863" i="1"/>
  <c r="DY1862" i="1"/>
  <c r="EE1862" i="1" s="1"/>
  <c r="EF1862" i="1" s="1"/>
  <c r="DU1862" i="1"/>
  <c r="DX1861" i="1"/>
  <c r="DT1861" i="1"/>
  <c r="EA1861" i="1" s="1"/>
  <c r="DW1859" i="1"/>
  <c r="DZ1858" i="1"/>
  <c r="EB1858" i="1" s="1"/>
  <c r="DV1858" i="1"/>
  <c r="DY1857" i="1"/>
  <c r="EE1857" i="1" s="1"/>
  <c r="EF1857" i="1" s="1"/>
  <c r="DU1857" i="1"/>
  <c r="DX1856" i="1"/>
  <c r="DT1856" i="1"/>
  <c r="EA1856" i="1" s="1"/>
  <c r="DW1855" i="1"/>
  <c r="DZ1854" i="1"/>
  <c r="EB1854" i="1" s="1"/>
  <c r="DV1854" i="1"/>
  <c r="DY1853" i="1"/>
  <c r="EE1853" i="1" s="1"/>
  <c r="EF1853" i="1" s="1"/>
  <c r="DU1853" i="1"/>
  <c r="DX1852" i="1"/>
  <c r="DT1852" i="1"/>
  <c r="EA1852" i="1" s="1"/>
  <c r="DW1851" i="1"/>
  <c r="DZ1850" i="1"/>
  <c r="EB1850" i="1" s="1"/>
  <c r="DV1850" i="1"/>
  <c r="DY1848" i="1"/>
  <c r="EE1848" i="1" s="1"/>
  <c r="EF1848" i="1" s="1"/>
  <c r="DU1848" i="1"/>
  <c r="DX1847" i="1"/>
  <c r="DT1847" i="1"/>
  <c r="EA1847" i="1" s="1"/>
  <c r="DW1846" i="1"/>
  <c r="DZ1845" i="1"/>
  <c r="EB1845" i="1" s="1"/>
  <c r="DV1845" i="1"/>
  <c r="DY1844" i="1"/>
  <c r="EE1844" i="1" s="1"/>
  <c r="EF1844" i="1" s="1"/>
  <c r="DU1844" i="1"/>
  <c r="DX1843" i="1"/>
  <c r="DT1843" i="1"/>
  <c r="EA1843" i="1" s="1"/>
  <c r="DW1842" i="1"/>
  <c r="DZ1840" i="1"/>
  <c r="EB1840" i="1" s="1"/>
  <c r="DV1840" i="1"/>
  <c r="DY1839" i="1"/>
  <c r="EE1839" i="1" s="1"/>
  <c r="EF1839" i="1" s="1"/>
  <c r="DU1839" i="1"/>
  <c r="DX1838" i="1"/>
  <c r="DT1838" i="1"/>
  <c r="EA1838" i="1" s="1"/>
  <c r="DW1836" i="1"/>
  <c r="DZ1834" i="1"/>
  <c r="EB1834" i="1" s="1"/>
  <c r="DV1834" i="1"/>
  <c r="DY1833" i="1"/>
  <c r="EE1833" i="1" s="1"/>
  <c r="EF1833" i="1" s="1"/>
  <c r="DU1833" i="1"/>
  <c r="DX1832" i="1"/>
  <c r="DT1832" i="1"/>
  <c r="EA1832" i="1" s="1"/>
  <c r="DW1831" i="1"/>
  <c r="DZ1829" i="1"/>
  <c r="EB1829" i="1" s="1"/>
  <c r="DV1829" i="1"/>
  <c r="DY1826" i="1"/>
  <c r="EE1826" i="1" s="1"/>
  <c r="EF1826" i="1" s="1"/>
  <c r="DU1826" i="1"/>
  <c r="DX1825" i="1"/>
  <c r="DT1825" i="1"/>
  <c r="EA1825" i="1" s="1"/>
  <c r="DW1824" i="1"/>
  <c r="DZ1823" i="1"/>
  <c r="EB1823" i="1" s="1"/>
  <c r="DV1823" i="1"/>
  <c r="DY1822" i="1"/>
  <c r="EE1822" i="1" s="1"/>
  <c r="EF1822" i="1" s="1"/>
  <c r="DU1822" i="1"/>
  <c r="DX1821" i="1"/>
  <c r="DT1821" i="1"/>
  <c r="EA1821" i="1" s="1"/>
  <c r="DW1820" i="1"/>
  <c r="DZ1819" i="1"/>
  <c r="EB1819" i="1" s="1"/>
  <c r="DV1819" i="1"/>
  <c r="DY1818" i="1"/>
  <c r="EE1818" i="1" s="1"/>
  <c r="EF1818" i="1" s="1"/>
  <c r="DU1818" i="1"/>
  <c r="DX1817" i="1"/>
  <c r="DT1817" i="1"/>
  <c r="EA1817" i="1" s="1"/>
  <c r="DW1816" i="1"/>
  <c r="DZ1815" i="1"/>
  <c r="EB1815" i="1" s="1"/>
  <c r="DV1815" i="1"/>
  <c r="DY1814" i="1"/>
  <c r="EE1814" i="1" s="1"/>
  <c r="EF1814" i="1" s="1"/>
  <c r="DU1814" i="1"/>
  <c r="DX1813" i="1"/>
  <c r="DT1813" i="1"/>
  <c r="EA1813" i="1" s="1"/>
  <c r="DW1812" i="1"/>
  <c r="DZ1811" i="1"/>
  <c r="EB1811" i="1" s="1"/>
  <c r="DV1811" i="1"/>
  <c r="DY1810" i="1"/>
  <c r="EE1810" i="1" s="1"/>
  <c r="EF1810" i="1" s="1"/>
  <c r="DU1810" i="1"/>
  <c r="DX1809" i="1"/>
  <c r="DT1809" i="1"/>
  <c r="EA1809" i="1" s="1"/>
  <c r="DW1808" i="1"/>
  <c r="DZ1807" i="1"/>
  <c r="EB1807" i="1" s="1"/>
  <c r="DV1807" i="1"/>
  <c r="DY1806" i="1"/>
  <c r="EE1806" i="1" s="1"/>
  <c r="EF1806" i="1" s="1"/>
  <c r="DU1806" i="1"/>
  <c r="DX1805" i="1"/>
  <c r="DT1805" i="1"/>
  <c r="EA1805" i="1" s="1"/>
  <c r="DW1804" i="1"/>
  <c r="DZ1803" i="1"/>
  <c r="EB1803" i="1" s="1"/>
  <c r="DV1803" i="1"/>
  <c r="DY1802" i="1"/>
  <c r="EE1802" i="1" s="1"/>
  <c r="EF1802" i="1" s="1"/>
  <c r="DU1802" i="1"/>
  <c r="DX1801" i="1"/>
  <c r="DT1801" i="1"/>
  <c r="EA1801" i="1" s="1"/>
  <c r="DW1800" i="1"/>
  <c r="DZ1799" i="1"/>
  <c r="EB1799" i="1" s="1"/>
  <c r="DV1799" i="1"/>
  <c r="DY1798" i="1"/>
  <c r="EE1798" i="1" s="1"/>
  <c r="EF1798" i="1" s="1"/>
  <c r="DU1798" i="1"/>
  <c r="DX1797" i="1"/>
  <c r="DT1797" i="1"/>
  <c r="EA1797" i="1" s="1"/>
  <c r="DW1796" i="1"/>
  <c r="DZ1795" i="1"/>
  <c r="EB1795" i="1" s="1"/>
  <c r="DV1795" i="1"/>
  <c r="DY1794" i="1"/>
  <c r="EE1794" i="1" s="1"/>
  <c r="EF1794" i="1" s="1"/>
  <c r="DU1794" i="1"/>
  <c r="DX1792" i="1"/>
  <c r="DT1792" i="1"/>
  <c r="EA1792" i="1" s="1"/>
  <c r="DW1788" i="1"/>
  <c r="DZ1787" i="1"/>
  <c r="EB1787" i="1" s="1"/>
  <c r="DV1787" i="1"/>
  <c r="DY1786" i="1"/>
  <c r="EE1786" i="1" s="1"/>
  <c r="EF1786" i="1" s="1"/>
  <c r="DU1786" i="1"/>
  <c r="DX1785" i="1"/>
  <c r="DT1785" i="1"/>
  <c r="EA1785" i="1" s="1"/>
  <c r="DW1784" i="1"/>
  <c r="DZ1783" i="1"/>
  <c r="EB1783" i="1" s="1"/>
  <c r="DV1783" i="1"/>
  <c r="DY1782" i="1"/>
  <c r="EE1782" i="1" s="1"/>
  <c r="EF1782" i="1" s="1"/>
  <c r="DU1782" i="1"/>
  <c r="DX1781" i="1"/>
  <c r="DT1781" i="1"/>
  <c r="EA1781" i="1" s="1"/>
  <c r="DW1780" i="1"/>
  <c r="DZ1779" i="1"/>
  <c r="EB1779" i="1" s="1"/>
  <c r="DV1779" i="1"/>
  <c r="DY1778" i="1"/>
  <c r="EE1778" i="1" s="1"/>
  <c r="EF1778" i="1" s="1"/>
  <c r="DU1778" i="1"/>
  <c r="DX1777" i="1"/>
  <c r="DT1777" i="1"/>
  <c r="EA1777" i="1" s="1"/>
  <c r="DW1776" i="1"/>
  <c r="DZ1775" i="1"/>
  <c r="EB1775" i="1" s="1"/>
  <c r="DV1775" i="1"/>
  <c r="DY1773" i="1"/>
  <c r="EE1773" i="1" s="1"/>
  <c r="EF1773" i="1" s="1"/>
  <c r="DU1773" i="1"/>
  <c r="DX1772" i="1"/>
  <c r="DT1772" i="1"/>
  <c r="EA1772" i="1" s="1"/>
  <c r="DW1771" i="1"/>
  <c r="DZ1769" i="1"/>
  <c r="EB1769" i="1" s="1"/>
  <c r="DV1769" i="1"/>
  <c r="DY1766" i="1"/>
  <c r="EE1766" i="1" s="1"/>
  <c r="EF1766" i="1" s="1"/>
  <c r="DU1766" i="1"/>
  <c r="DX1765" i="1"/>
  <c r="DT1765" i="1"/>
  <c r="EA1765" i="1" s="1"/>
  <c r="DW1764" i="1"/>
  <c r="DZ1763" i="1"/>
  <c r="EB1763" i="1" s="1"/>
  <c r="DV1763" i="1"/>
  <c r="DY1762" i="1"/>
  <c r="EE1762" i="1" s="1"/>
  <c r="EF1762" i="1" s="1"/>
  <c r="DU1762" i="1"/>
  <c r="DX1759" i="1"/>
  <c r="DT1759" i="1"/>
  <c r="EA1759" i="1" s="1"/>
  <c r="DW1758" i="1"/>
  <c r="DZ1757" i="1"/>
  <c r="EB1757" i="1" s="1"/>
  <c r="DV1757" i="1"/>
  <c r="DY1756" i="1"/>
  <c r="EE1756" i="1" s="1"/>
  <c r="EF1756" i="1" s="1"/>
  <c r="DU1756" i="1"/>
  <c r="DX1755" i="1"/>
  <c r="DT1755" i="1"/>
  <c r="EA1755" i="1" s="1"/>
  <c r="DW1754" i="1"/>
  <c r="DZ1753" i="1"/>
  <c r="EB1753" i="1" s="1"/>
  <c r="DV1753" i="1"/>
  <c r="DY1752" i="1"/>
  <c r="EE1752" i="1" s="1"/>
  <c r="EF1752" i="1" s="1"/>
  <c r="DU1752" i="1"/>
  <c r="DX1751" i="1"/>
  <c r="DT1751" i="1"/>
  <c r="EA1751" i="1" s="1"/>
  <c r="DW1750" i="1"/>
  <c r="DZ1749" i="1"/>
  <c r="EB1749" i="1" s="1"/>
  <c r="DV1749" i="1"/>
  <c r="DY1748" i="1"/>
  <c r="EE1748" i="1" s="1"/>
  <c r="EF1748" i="1" s="1"/>
  <c r="DU1748" i="1"/>
  <c r="DX1747" i="1"/>
  <c r="DT1747" i="1"/>
  <c r="EA1747" i="1" s="1"/>
  <c r="DW1746" i="1"/>
  <c r="DZ1745" i="1"/>
  <c r="EB1745" i="1" s="1"/>
  <c r="DV1745" i="1"/>
  <c r="DY1744" i="1"/>
  <c r="EE1744" i="1" s="1"/>
  <c r="EF1744" i="1" s="1"/>
  <c r="DU1744" i="1"/>
  <c r="DX1743" i="1"/>
  <c r="DT1743" i="1"/>
  <c r="EA1743" i="1" s="1"/>
  <c r="DW1742" i="1"/>
  <c r="DZ1741" i="1"/>
  <c r="EB1741" i="1" s="1"/>
  <c r="DV1741" i="1"/>
  <c r="DY1740" i="1"/>
  <c r="EE1740" i="1" s="1"/>
  <c r="EF1740" i="1" s="1"/>
  <c r="DU1740" i="1"/>
  <c r="DX1739" i="1"/>
  <c r="DT1739" i="1"/>
  <c r="EA1739" i="1" s="1"/>
  <c r="DW1737" i="1"/>
  <c r="DZ1735" i="1"/>
  <c r="EB1735" i="1" s="1"/>
  <c r="DV1735" i="1"/>
  <c r="DY1734" i="1"/>
  <c r="EE1734" i="1" s="1"/>
  <c r="EF1734" i="1" s="1"/>
  <c r="DU1734" i="1"/>
  <c r="DX1733" i="1"/>
  <c r="DT1733" i="1"/>
  <c r="EA1733" i="1" s="1"/>
  <c r="DW1732" i="1"/>
  <c r="DZ1730" i="1"/>
  <c r="EB1730" i="1" s="1"/>
  <c r="DV1730" i="1"/>
  <c r="DY1729" i="1"/>
  <c r="EE1729" i="1" s="1"/>
  <c r="EF1729" i="1" s="1"/>
  <c r="DU1729" i="1"/>
  <c r="DX1728" i="1"/>
  <c r="DT1728" i="1"/>
  <c r="EA1728" i="1" s="1"/>
  <c r="DW1727" i="1"/>
  <c r="DZ1726" i="1"/>
  <c r="EB1726" i="1" s="1"/>
  <c r="DV1726" i="1"/>
  <c r="DY1725" i="1"/>
  <c r="EE1725" i="1" s="1"/>
  <c r="EF1725" i="1" s="1"/>
  <c r="DU1725" i="1"/>
  <c r="DX1724" i="1"/>
  <c r="DT1724" i="1"/>
  <c r="EA1724" i="1" s="1"/>
  <c r="DW1723" i="1"/>
  <c r="DZ1722" i="1"/>
  <c r="EB1722" i="1" s="1"/>
  <c r="DV1722" i="1"/>
  <c r="DY1719" i="1"/>
  <c r="EE1719" i="1" s="1"/>
  <c r="EF1719" i="1" s="1"/>
  <c r="DU1719" i="1"/>
  <c r="DX1717" i="1"/>
  <c r="DT1717" i="1"/>
  <c r="EA1717" i="1" s="1"/>
  <c r="DW1716" i="1"/>
  <c r="DZ1715" i="1"/>
  <c r="EB1715" i="1" s="1"/>
  <c r="DV1715" i="1"/>
  <c r="DY1712" i="1"/>
  <c r="EE1712" i="1" s="1"/>
  <c r="EF1712" i="1" s="1"/>
  <c r="DU1712" i="1"/>
  <c r="DX1710" i="1"/>
  <c r="DT1710" i="1"/>
  <c r="EA1710" i="1" s="1"/>
  <c r="DW1709" i="1"/>
  <c r="DZ1708" i="1"/>
  <c r="EB1708" i="1" s="1"/>
  <c r="DV1708" i="1"/>
  <c r="DY1707" i="1"/>
  <c r="EE1707" i="1" s="1"/>
  <c r="EF1707" i="1" s="1"/>
  <c r="DU1707" i="1"/>
  <c r="DX1706" i="1"/>
  <c r="DT1706" i="1"/>
  <c r="EA1706" i="1" s="1"/>
  <c r="DW1705" i="1"/>
  <c r="DZ1704" i="1"/>
  <c r="EB1704" i="1" s="1"/>
  <c r="DV1704" i="1"/>
  <c r="DY1703" i="1"/>
  <c r="EE1703" i="1" s="1"/>
  <c r="EF1703" i="1" s="1"/>
  <c r="DU1703" i="1"/>
  <c r="DX1702" i="1"/>
  <c r="DT1702" i="1"/>
  <c r="EA1702" i="1" s="1"/>
  <c r="DW1701" i="1"/>
  <c r="DZ1700" i="1"/>
  <c r="EB1700" i="1" s="1"/>
  <c r="DV1700" i="1"/>
  <c r="DY1698" i="1"/>
  <c r="EE1698" i="1" s="1"/>
  <c r="EF1698" i="1" s="1"/>
  <c r="DU1698" i="1"/>
  <c r="DX1697" i="1"/>
  <c r="DT1697" i="1"/>
  <c r="EA1697" i="1" s="1"/>
  <c r="DW1696" i="1"/>
  <c r="DZ1695" i="1"/>
  <c r="EB1695" i="1" s="1"/>
  <c r="DV1695" i="1"/>
  <c r="DY1693" i="1"/>
  <c r="EE1693" i="1" s="1"/>
  <c r="EF1693" i="1" s="1"/>
  <c r="DU1693" i="1"/>
  <c r="DX1690" i="1"/>
  <c r="DT1690" i="1"/>
  <c r="EA1690" i="1" s="1"/>
  <c r="DW1688" i="1"/>
  <c r="DZ1686" i="1"/>
  <c r="EB1686" i="1" s="1"/>
  <c r="DV1686" i="1"/>
  <c r="DY1685" i="1"/>
  <c r="EE1685" i="1" s="1"/>
  <c r="EF1685" i="1" s="1"/>
  <c r="DU1685" i="1"/>
  <c r="DX1683" i="1"/>
  <c r="DT1683" i="1"/>
  <c r="EA1683" i="1" s="1"/>
  <c r="DW1682" i="1"/>
  <c r="DZ1681" i="1"/>
  <c r="EB1681" i="1" s="1"/>
  <c r="DV1681" i="1"/>
  <c r="DY1680" i="1"/>
  <c r="EE1680" i="1" s="1"/>
  <c r="EF1680" i="1" s="1"/>
  <c r="DU1680" i="1"/>
  <c r="DX1678" i="1"/>
  <c r="DT1678" i="1"/>
  <c r="EA1678" i="1" s="1"/>
  <c r="DW1677" i="1"/>
  <c r="DZ1673" i="1"/>
  <c r="EB1673" i="1" s="1"/>
  <c r="DV1673" i="1"/>
  <c r="DY1672" i="1"/>
  <c r="EE1672" i="1" s="1"/>
  <c r="EF1672" i="1" s="1"/>
  <c r="DU1672" i="1"/>
  <c r="DX1671" i="1"/>
  <c r="DT1671" i="1"/>
  <c r="EA1671" i="1" s="1"/>
  <c r="DW1670" i="1"/>
  <c r="DZ1669" i="1"/>
  <c r="EB1669" i="1" s="1"/>
  <c r="DV1669" i="1"/>
  <c r="DY1668" i="1"/>
  <c r="EE1668" i="1" s="1"/>
  <c r="EF1668" i="1" s="1"/>
  <c r="DU1668" i="1"/>
  <c r="DX1667" i="1"/>
  <c r="DT1667" i="1"/>
  <c r="EA1667" i="1" s="1"/>
  <c r="DW1666" i="1"/>
  <c r="DZ1665" i="1"/>
  <c r="EB1665" i="1" s="1"/>
  <c r="DV1665" i="1"/>
  <c r="DY1664" i="1"/>
  <c r="EE1664" i="1" s="1"/>
  <c r="EF1664" i="1" s="1"/>
  <c r="DU1664" i="1"/>
  <c r="DX1663" i="1"/>
  <c r="DT1663" i="1"/>
  <c r="EA1663" i="1" s="1"/>
  <c r="DW1662" i="1"/>
  <c r="DZ1661" i="1"/>
  <c r="EB1661" i="1" s="1"/>
  <c r="DV1661" i="1"/>
  <c r="DY1660" i="1"/>
  <c r="EE1660" i="1" s="1"/>
  <c r="EF1660" i="1" s="1"/>
  <c r="DU1660" i="1"/>
  <c r="DX1659" i="1"/>
  <c r="DT1659" i="1"/>
  <c r="EA1659" i="1" s="1"/>
  <c r="DW1658" i="1"/>
  <c r="DZ1657" i="1"/>
  <c r="EB1657" i="1" s="1"/>
  <c r="DV1657" i="1"/>
  <c r="DY1656" i="1"/>
  <c r="EE1656" i="1" s="1"/>
  <c r="EF1656" i="1" s="1"/>
  <c r="DU1656" i="1"/>
  <c r="DX1655" i="1"/>
  <c r="DT1655" i="1"/>
  <c r="EA1655" i="1" s="1"/>
  <c r="DW1654" i="1"/>
  <c r="DZ1653" i="1"/>
  <c r="EB1653" i="1" s="1"/>
  <c r="DV1653" i="1"/>
  <c r="DY1652" i="1"/>
  <c r="EE1652" i="1" s="1"/>
  <c r="EF1652" i="1" s="1"/>
  <c r="DU1652" i="1"/>
  <c r="DX1651" i="1"/>
  <c r="DT1651" i="1"/>
  <c r="EA1651" i="1" s="1"/>
  <c r="DW1650" i="1"/>
  <c r="DZ1649" i="1"/>
  <c r="EB1649" i="1" s="1"/>
  <c r="DV1649" i="1"/>
  <c r="DY1648" i="1"/>
  <c r="EE1648" i="1" s="1"/>
  <c r="EF1648" i="1" s="1"/>
  <c r="DU1648" i="1"/>
  <c r="DX1647" i="1"/>
  <c r="DT1647" i="1"/>
  <c r="EA1647" i="1" s="1"/>
  <c r="DW1646" i="1"/>
  <c r="DZ1645" i="1"/>
  <c r="EB1645" i="1" s="1"/>
  <c r="DV1645" i="1"/>
  <c r="DY1644" i="1"/>
  <c r="EE1644" i="1" s="1"/>
  <c r="EF1644" i="1" s="1"/>
  <c r="DU1644" i="1"/>
  <c r="DX1643" i="1"/>
  <c r="DT1643" i="1"/>
  <c r="EA1643" i="1" s="1"/>
  <c r="DW1642" i="1"/>
  <c r="DZ1641" i="1"/>
  <c r="EB1641" i="1" s="1"/>
  <c r="DV1641" i="1"/>
  <c r="DY1640" i="1"/>
  <c r="EE1640" i="1" s="1"/>
  <c r="EF1640" i="1" s="1"/>
  <c r="DU1640" i="1"/>
  <c r="DX1639" i="1"/>
  <c r="DT1639" i="1"/>
  <c r="EA1639" i="1" s="1"/>
  <c r="DW1638" i="1"/>
  <c r="DZ1637" i="1"/>
  <c r="EB1637" i="1" s="1"/>
  <c r="DV1637" i="1"/>
  <c r="DY1636" i="1"/>
  <c r="EE1636" i="1" s="1"/>
  <c r="EF1636" i="1" s="1"/>
  <c r="DU1636" i="1"/>
  <c r="DX1635" i="1"/>
  <c r="DT1635" i="1"/>
  <c r="EA1635" i="1" s="1"/>
  <c r="DW1634" i="1"/>
  <c r="DZ1631" i="1"/>
  <c r="EB1631" i="1" s="1"/>
  <c r="DV1631" i="1"/>
  <c r="DY1628" i="1"/>
  <c r="EE1628" i="1" s="1"/>
  <c r="EF1628" i="1" s="1"/>
  <c r="DU1628" i="1"/>
  <c r="DX1624" i="1"/>
  <c r="DT1624" i="1"/>
  <c r="EA1624" i="1" s="1"/>
  <c r="DW1622" i="1"/>
  <c r="DZ1621" i="1"/>
  <c r="EB1621" i="1" s="1"/>
  <c r="DV1621" i="1"/>
  <c r="DY1620" i="1"/>
  <c r="EE1620" i="1" s="1"/>
  <c r="EF1620" i="1" s="1"/>
  <c r="DU1620" i="1"/>
  <c r="DX1619" i="1"/>
  <c r="DT1619" i="1"/>
  <c r="EA1619" i="1" s="1"/>
  <c r="DW1617" i="1"/>
  <c r="DZ1616" i="1"/>
  <c r="EB1616" i="1" s="1"/>
  <c r="DV1616" i="1"/>
  <c r="DY1615" i="1"/>
  <c r="EE1615" i="1" s="1"/>
  <c r="EF1615" i="1" s="1"/>
  <c r="DU1615" i="1"/>
  <c r="DX1613" i="1"/>
  <c r="DT1613" i="1"/>
  <c r="EA1613" i="1" s="1"/>
  <c r="DW1612" i="1"/>
  <c r="DZ1611" i="1"/>
  <c r="EB1611" i="1" s="1"/>
  <c r="DV1611" i="1"/>
  <c r="DY1609" i="1"/>
  <c r="EE1609" i="1" s="1"/>
  <c r="EF1609" i="1" s="1"/>
  <c r="DU1609" i="1"/>
  <c r="DX1608" i="1"/>
  <c r="DT1608" i="1"/>
  <c r="EA1608" i="1" s="1"/>
  <c r="DW1607" i="1"/>
  <c r="DZ1606" i="1"/>
  <c r="EB1606" i="1" s="1"/>
  <c r="DV1606" i="1"/>
  <c r="DY1605" i="1"/>
  <c r="EE1605" i="1" s="1"/>
  <c r="EF1605" i="1" s="1"/>
  <c r="DU1605" i="1"/>
  <c r="DX1604" i="1"/>
  <c r="DT1604" i="1"/>
  <c r="EA1604" i="1" s="1"/>
  <c r="DW1602" i="1"/>
  <c r="DZ1601" i="1"/>
  <c r="EB1601" i="1" s="1"/>
  <c r="DV1601" i="1"/>
  <c r="DY1600" i="1"/>
  <c r="EE1600" i="1" s="1"/>
  <c r="EF1600" i="1" s="1"/>
  <c r="DU1600" i="1"/>
  <c r="DX1599" i="1"/>
  <c r="DT1599" i="1"/>
  <c r="EA1599" i="1" s="1"/>
  <c r="DW1598" i="1"/>
  <c r="DZ1597" i="1"/>
  <c r="EB1597" i="1" s="1"/>
  <c r="DV1597" i="1"/>
  <c r="DY1596" i="1"/>
  <c r="EE1596" i="1" s="1"/>
  <c r="EF1596" i="1" s="1"/>
  <c r="DU1596" i="1"/>
  <c r="DX1595" i="1"/>
  <c r="DT1595" i="1"/>
  <c r="EA1595" i="1" s="1"/>
  <c r="DW1594" i="1"/>
  <c r="DZ1592" i="1"/>
  <c r="EB1592" i="1" s="1"/>
  <c r="DV1592" i="1"/>
  <c r="DY1591" i="1"/>
  <c r="EE1591" i="1" s="1"/>
  <c r="EF1591" i="1" s="1"/>
  <c r="DU1591" i="1"/>
  <c r="DX1590" i="1"/>
  <c r="DT1590" i="1"/>
  <c r="EA1590" i="1" s="1"/>
  <c r="DW1588" i="1"/>
  <c r="DZ1587" i="1"/>
  <c r="EB1587" i="1" s="1"/>
  <c r="DV1587" i="1"/>
  <c r="DY1586" i="1"/>
  <c r="EE1586" i="1" s="1"/>
  <c r="EF1586" i="1" s="1"/>
  <c r="DU1586" i="1"/>
  <c r="DX1585" i="1"/>
  <c r="DT1585" i="1"/>
  <c r="EA1585" i="1" s="1"/>
  <c r="DW1584" i="1"/>
  <c r="DZ1583" i="1"/>
  <c r="EB1583" i="1" s="1"/>
  <c r="DV1583" i="1"/>
  <c r="DY1582" i="1"/>
  <c r="EE1582" i="1" s="1"/>
  <c r="EF1582" i="1" s="1"/>
  <c r="DU1582" i="1"/>
  <c r="DX1581" i="1"/>
  <c r="DT1581" i="1"/>
  <c r="EA1581" i="1" s="1"/>
  <c r="DW1580" i="1"/>
  <c r="DZ1579" i="1"/>
  <c r="EB1579" i="1" s="1"/>
  <c r="DV1579" i="1"/>
  <c r="DY1578" i="1"/>
  <c r="EE1578" i="1" s="1"/>
  <c r="EF1578" i="1" s="1"/>
  <c r="DU1578" i="1"/>
  <c r="DX1577" i="1"/>
  <c r="DT1577" i="1"/>
  <c r="EA1577" i="1" s="1"/>
  <c r="DW1576" i="1"/>
  <c r="DZ1575" i="1"/>
  <c r="EB1575" i="1" s="1"/>
  <c r="DV1575" i="1"/>
  <c r="DY1574" i="1"/>
  <c r="EE1574" i="1" s="1"/>
  <c r="EF1574" i="1" s="1"/>
  <c r="DU1574" i="1"/>
  <c r="DX1573" i="1"/>
  <c r="DT1573" i="1"/>
  <c r="EA1573" i="1" s="1"/>
  <c r="DW1572" i="1"/>
  <c r="DZ1571" i="1"/>
  <c r="EB1571" i="1" s="1"/>
  <c r="DV1571" i="1"/>
  <c r="DY1570" i="1"/>
  <c r="EE1570" i="1" s="1"/>
  <c r="EF1570" i="1" s="1"/>
  <c r="DU1570" i="1"/>
  <c r="DX1568" i="1"/>
  <c r="DT1568" i="1"/>
  <c r="EA1568" i="1" s="1"/>
  <c r="DW1567" i="1"/>
  <c r="DZ1566" i="1"/>
  <c r="EB1566" i="1" s="1"/>
  <c r="DV1566" i="1"/>
  <c r="DY1565" i="1"/>
  <c r="EE1565" i="1" s="1"/>
  <c r="EF1565" i="1" s="1"/>
  <c r="DU1565" i="1"/>
  <c r="DX1564" i="1"/>
  <c r="DT1564" i="1"/>
  <c r="EA1564" i="1" s="1"/>
  <c r="DW1563" i="1"/>
  <c r="DZ1562" i="1"/>
  <c r="EB1562" i="1" s="1"/>
  <c r="DV1562" i="1"/>
  <c r="DY1561" i="1"/>
  <c r="EE1561" i="1" s="1"/>
  <c r="EF1561" i="1" s="1"/>
  <c r="DU1561" i="1"/>
  <c r="DX1560" i="1"/>
  <c r="DT1560" i="1"/>
  <c r="EA1560" i="1" s="1"/>
  <c r="DW1559" i="1"/>
  <c r="DZ1558" i="1"/>
  <c r="EB1558" i="1" s="1"/>
  <c r="DV1558" i="1"/>
  <c r="DY1557" i="1"/>
  <c r="EE1557" i="1" s="1"/>
  <c r="EF1557" i="1" s="1"/>
  <c r="DU1557" i="1"/>
  <c r="DX1556" i="1"/>
  <c r="DT1556" i="1"/>
  <c r="EA1556" i="1" s="1"/>
  <c r="DW1555" i="1"/>
  <c r="DZ1554" i="1"/>
  <c r="EB1554" i="1" s="1"/>
  <c r="DV1554" i="1"/>
  <c r="DY1553" i="1"/>
  <c r="EE1553" i="1" s="1"/>
  <c r="EF1553" i="1" s="1"/>
  <c r="DU1553" i="1"/>
  <c r="DX1552" i="1"/>
  <c r="DT1552" i="1"/>
  <c r="EA1552" i="1" s="1"/>
  <c r="DW1551" i="1"/>
  <c r="DZ1550" i="1"/>
  <c r="EB1550" i="1" s="1"/>
  <c r="DV1550" i="1"/>
  <c r="DY1549" i="1"/>
  <c r="EE1549" i="1" s="1"/>
  <c r="EF1549" i="1" s="1"/>
  <c r="DU1549" i="1"/>
  <c r="DX1548" i="1"/>
  <c r="DT1548" i="1"/>
  <c r="EA1548" i="1" s="1"/>
  <c r="DW1547" i="1"/>
  <c r="DZ1546" i="1"/>
  <c r="EB1546" i="1" s="1"/>
  <c r="DV1546" i="1"/>
  <c r="DY1545" i="1"/>
  <c r="EE1545" i="1" s="1"/>
  <c r="EF1545" i="1" s="1"/>
  <c r="DU1545" i="1"/>
  <c r="DX1544" i="1"/>
  <c r="DT1544" i="1"/>
  <c r="EA1544" i="1" s="1"/>
  <c r="DW1542" i="1"/>
  <c r="DZ1541" i="1"/>
  <c r="EB1541" i="1" s="1"/>
  <c r="DV1541" i="1"/>
  <c r="DY1540" i="1"/>
  <c r="EE1540" i="1" s="1"/>
  <c r="EF1540" i="1" s="1"/>
  <c r="DU1540" i="1"/>
  <c r="DX1539" i="1"/>
  <c r="DT1539" i="1"/>
  <c r="EA1539" i="1" s="1"/>
  <c r="DW1537" i="1"/>
  <c r="DZ1536" i="1"/>
  <c r="EB1536" i="1" s="1"/>
  <c r="DV1536" i="1"/>
  <c r="DY1535" i="1"/>
  <c r="EE1535" i="1" s="1"/>
  <c r="EF1535" i="1" s="1"/>
  <c r="DU1535" i="1"/>
  <c r="DX1533" i="1"/>
  <c r="DT1533" i="1"/>
  <c r="EA1533" i="1" s="1"/>
  <c r="DW1532" i="1"/>
  <c r="DZ1531" i="1"/>
  <c r="EB1531" i="1" s="1"/>
  <c r="DV1531" i="1"/>
  <c r="DY1530" i="1"/>
  <c r="EE1530" i="1" s="1"/>
  <c r="EF1530" i="1" s="1"/>
  <c r="DU1530" i="1"/>
  <c r="DX1526" i="1"/>
  <c r="DT1526" i="1"/>
  <c r="EA1526" i="1" s="1"/>
  <c r="DW1525" i="1"/>
  <c r="DZ1524" i="1"/>
  <c r="EB1524" i="1" s="1"/>
  <c r="DV1524" i="1"/>
  <c r="DY1523" i="1"/>
  <c r="EE1523" i="1" s="1"/>
  <c r="EF1523" i="1" s="1"/>
  <c r="DV19" i="1"/>
  <c r="DZ19" i="1"/>
  <c r="EB19" i="1" s="1"/>
  <c r="DW1190" i="1"/>
  <c r="DZ799" i="1"/>
  <c r="EB799" i="1" s="1"/>
  <c r="DV799" i="1"/>
  <c r="DY1876" i="1"/>
  <c r="EE1876" i="1" s="1"/>
  <c r="EF1876" i="1" s="1"/>
  <c r="DU1876" i="1"/>
  <c r="DX108" i="1"/>
  <c r="DT108" i="1"/>
  <c r="EA108" i="1" s="1"/>
  <c r="DW44" i="1"/>
  <c r="DZ1360" i="1"/>
  <c r="EB1360" i="1" s="1"/>
  <c r="DV1360" i="1"/>
  <c r="DY78" i="1"/>
  <c r="EE78" i="1" s="1"/>
  <c r="EF78" i="1" s="1"/>
  <c r="DU78" i="1"/>
  <c r="DX170" i="1"/>
  <c r="DT170" i="1"/>
  <c r="EA170" i="1" s="1"/>
  <c r="DW345" i="1"/>
  <c r="DZ200" i="1"/>
  <c r="EB200" i="1" s="1"/>
  <c r="DV200" i="1"/>
  <c r="DY1229" i="1"/>
  <c r="EE1229" i="1" s="1"/>
  <c r="EF1229" i="1" s="1"/>
  <c r="DU1229" i="1"/>
  <c r="DX149" i="1"/>
  <c r="DT149" i="1"/>
  <c r="EA149" i="1" s="1"/>
  <c r="DW32" i="1"/>
  <c r="DZ2049" i="1"/>
  <c r="EB2049" i="1" s="1"/>
  <c r="DV2049" i="1"/>
  <c r="DY815" i="1"/>
  <c r="EE815" i="1" s="1"/>
  <c r="EF815" i="1" s="1"/>
  <c r="DU815" i="1"/>
  <c r="DX183" i="1"/>
  <c r="DT183" i="1"/>
  <c r="EA183" i="1" s="1"/>
  <c r="DW65" i="1"/>
  <c r="DZ301" i="1"/>
  <c r="EB301" i="1" s="1"/>
  <c r="DV301" i="1"/>
  <c r="DY1109" i="1"/>
  <c r="EE1109" i="1" s="1"/>
  <c r="EF1109" i="1" s="1"/>
  <c r="DU1109" i="1"/>
  <c r="DX2" i="1"/>
  <c r="DT2" i="1"/>
  <c r="EA2" i="1" s="1"/>
  <c r="DW518" i="1"/>
  <c r="DZ201" i="1"/>
  <c r="EB201" i="1" s="1"/>
  <c r="DV201" i="1"/>
  <c r="DY2028" i="1"/>
  <c r="EE2028" i="1" s="1"/>
  <c r="EF2028" i="1" s="1"/>
  <c r="DU2028" i="1"/>
  <c r="DX1150" i="1"/>
  <c r="DT1150" i="1"/>
  <c r="EA1150" i="1" s="1"/>
  <c r="DW266" i="1"/>
  <c r="DZ814" i="1"/>
  <c r="EB814" i="1" s="1"/>
  <c r="DV814" i="1"/>
  <c r="DY30" i="1"/>
  <c r="EE30" i="1" s="1"/>
  <c r="EF30" i="1" s="1"/>
  <c r="DU30" i="1"/>
  <c r="DX2154" i="1"/>
  <c r="DT2154" i="1"/>
  <c r="EA2154" i="1" s="1"/>
  <c r="DW632" i="1"/>
  <c r="DZ1610" i="1"/>
  <c r="EB1610" i="1" s="1"/>
  <c r="DV1610" i="1"/>
  <c r="DY1767" i="1"/>
  <c r="EE1767" i="1" s="1"/>
  <c r="EF1767" i="1" s="1"/>
  <c r="DU1767" i="1"/>
  <c r="DX1123" i="1"/>
  <c r="DT1123" i="1"/>
  <c r="EA1123" i="1" s="1"/>
  <c r="DW359" i="1"/>
  <c r="DZ53" i="1"/>
  <c r="EB53" i="1" s="1"/>
  <c r="DV53" i="1"/>
  <c r="DY265" i="1"/>
  <c r="EE265" i="1" s="1"/>
  <c r="EF265" i="1" s="1"/>
  <c r="DU265" i="1"/>
  <c r="DX212" i="1"/>
  <c r="DT212" i="1"/>
  <c r="EA212" i="1" s="1"/>
  <c r="DW12" i="1"/>
  <c r="DZ2258" i="1"/>
  <c r="EB2258" i="1" s="1"/>
  <c r="DV2258" i="1"/>
  <c r="DY801" i="1"/>
  <c r="EE801" i="1" s="1"/>
  <c r="EF801" i="1" s="1"/>
  <c r="DU801" i="1"/>
  <c r="DX1629" i="1"/>
  <c r="DT1629" i="1"/>
  <c r="EA1629" i="1" s="1"/>
  <c r="DW1206" i="1"/>
  <c r="DZ1260" i="1"/>
  <c r="EB1260" i="1" s="1"/>
  <c r="DV1260" i="1"/>
  <c r="DY1866" i="1"/>
  <c r="EE1866" i="1" s="1"/>
  <c r="EF1866" i="1" s="1"/>
  <c r="DU1866" i="1"/>
  <c r="DX1019" i="1"/>
  <c r="DT1019" i="1"/>
  <c r="EA1019" i="1" s="1"/>
  <c r="DW835" i="1"/>
  <c r="DZ31" i="1"/>
  <c r="EB31" i="1" s="1"/>
  <c r="DV31" i="1"/>
  <c r="DY636" i="1"/>
  <c r="EE636" i="1" s="1"/>
  <c r="EF636" i="1" s="1"/>
  <c r="DU636" i="1"/>
  <c r="DX548" i="1"/>
  <c r="DT548" i="1"/>
  <c r="EA548" i="1" s="1"/>
  <c r="DW124" i="1"/>
  <c r="DZ218" i="1"/>
  <c r="EB218" i="1" s="1"/>
  <c r="DV218" i="1"/>
  <c r="DY33" i="1"/>
  <c r="EE33" i="1" s="1"/>
  <c r="EF33" i="1" s="1"/>
  <c r="DU33" i="1"/>
  <c r="DX459" i="1"/>
  <c r="DT459" i="1"/>
  <c r="EA459" i="1" s="1"/>
  <c r="DW113" i="1"/>
  <c r="DZ1790" i="1"/>
  <c r="EB1790" i="1" s="1"/>
  <c r="DV1790" i="1"/>
  <c r="DY1098" i="1"/>
  <c r="EE1098" i="1" s="1"/>
  <c r="EF1098" i="1" s="1"/>
  <c r="DU1098" i="1"/>
  <c r="DX1149" i="1"/>
  <c r="DT1149" i="1"/>
  <c r="EA1149" i="1" s="1"/>
  <c r="DW1021" i="1"/>
  <c r="DZ1903" i="1"/>
  <c r="EB1903" i="1" s="1"/>
  <c r="DV1903" i="1"/>
  <c r="DY154" i="1"/>
  <c r="EE154" i="1" s="1"/>
  <c r="EF154" i="1" s="1"/>
  <c r="DU154" i="1"/>
  <c r="DX1995" i="1"/>
  <c r="DT1995" i="1"/>
  <c r="EA1995" i="1" s="1"/>
  <c r="DW410" i="1"/>
  <c r="DZ779" i="1"/>
  <c r="EB779" i="1" s="1"/>
  <c r="DV779" i="1"/>
  <c r="DY165" i="1"/>
  <c r="EE165" i="1" s="1"/>
  <c r="EF165" i="1" s="1"/>
  <c r="DU165" i="1"/>
  <c r="DX2096" i="1"/>
  <c r="DT2096" i="1"/>
  <c r="EA2096" i="1" s="1"/>
  <c r="DW69" i="1"/>
  <c r="DZ1252" i="1"/>
  <c r="EB1252" i="1" s="1"/>
  <c r="DV1252" i="1"/>
  <c r="DY931" i="1"/>
  <c r="EE931" i="1" s="1"/>
  <c r="EF931" i="1" s="1"/>
  <c r="DU931" i="1"/>
  <c r="DX1869" i="1"/>
  <c r="DT1869" i="1"/>
  <c r="EA1869" i="1" s="1"/>
  <c r="DW520" i="1"/>
  <c r="DZ945" i="1"/>
  <c r="EB945" i="1" s="1"/>
  <c r="DV945" i="1"/>
  <c r="DY1988" i="1"/>
  <c r="EE1988" i="1" s="1"/>
  <c r="EF1988" i="1" s="1"/>
  <c r="DU1988" i="1"/>
  <c r="DX1627" i="1"/>
  <c r="DT1627" i="1"/>
  <c r="EA1627" i="1" s="1"/>
  <c r="DW1307" i="1"/>
  <c r="DZ1254" i="1"/>
  <c r="EB1254" i="1" s="1"/>
  <c r="DV1254" i="1"/>
  <c r="DY881" i="1"/>
  <c r="EE881" i="1" s="1"/>
  <c r="EF881" i="1" s="1"/>
  <c r="DU881" i="1"/>
  <c r="DX1033" i="1"/>
  <c r="DT1033" i="1"/>
  <c r="EA1033" i="1" s="1"/>
  <c r="DW341" i="1"/>
  <c r="DZ298" i="1"/>
  <c r="EB298" i="1" s="1"/>
  <c r="DV298" i="1"/>
  <c r="DY1948" i="1"/>
  <c r="EE1948" i="1" s="1"/>
  <c r="EF1948" i="1" s="1"/>
  <c r="DU1948" i="1"/>
  <c r="DX873" i="1"/>
  <c r="DT873" i="1"/>
  <c r="EA873" i="1" s="1"/>
  <c r="DW306" i="1"/>
  <c r="DZ52" i="1"/>
  <c r="EB52" i="1" s="1"/>
  <c r="DV52" i="1"/>
  <c r="DY1299" i="1"/>
  <c r="EE1299" i="1" s="1"/>
  <c r="EF1299" i="1" s="1"/>
  <c r="DU1299" i="1"/>
  <c r="DX377" i="1"/>
  <c r="DT377" i="1"/>
  <c r="EA377" i="1" s="1"/>
  <c r="DW1197" i="1"/>
  <c r="DZ949" i="1"/>
  <c r="EB949" i="1" s="1"/>
  <c r="DV949" i="1"/>
  <c r="DY1501" i="1"/>
  <c r="EE1501" i="1" s="1"/>
  <c r="EF1501" i="1" s="1"/>
  <c r="DU1501" i="1"/>
  <c r="DX549" i="1"/>
  <c r="DT549" i="1"/>
  <c r="EA549" i="1" s="1"/>
  <c r="DW1623" i="1"/>
  <c r="DZ1461" i="1"/>
  <c r="EB1461" i="1" s="1"/>
  <c r="DV1461" i="1"/>
  <c r="DY1122" i="1"/>
  <c r="EE1122" i="1" s="1"/>
  <c r="EF1122" i="1" s="1"/>
  <c r="DU1122" i="1"/>
  <c r="DX1770" i="1"/>
  <c r="DT1770" i="1"/>
  <c r="EA1770" i="1" s="1"/>
  <c r="DW1349" i="1"/>
  <c r="DZ328" i="1"/>
  <c r="EB328" i="1" s="1"/>
  <c r="DV328" i="1"/>
  <c r="DY2027" i="1"/>
  <c r="EE2027" i="1" s="1"/>
  <c r="EF2027" i="1" s="1"/>
  <c r="DU2027" i="1"/>
  <c r="DX2088" i="1"/>
  <c r="DT2088" i="1"/>
  <c r="EA2088" i="1" s="1"/>
  <c r="DW1618" i="1"/>
  <c r="DZ859" i="1"/>
  <c r="EB859" i="1" s="1"/>
  <c r="DV859" i="1"/>
  <c r="DY247" i="1"/>
  <c r="EE247" i="1" s="1"/>
  <c r="EF247" i="1" s="1"/>
  <c r="DU247" i="1"/>
  <c r="DX1791" i="1"/>
  <c r="DT1791" i="1"/>
  <c r="EA1791" i="1" s="1"/>
  <c r="DW955" i="1"/>
  <c r="DZ405" i="1"/>
  <c r="EB405" i="1" s="1"/>
  <c r="DV405" i="1"/>
  <c r="DY482" i="1"/>
  <c r="EE482" i="1" s="1"/>
  <c r="EF482" i="1" s="1"/>
  <c r="DU482" i="1"/>
  <c r="DX2101" i="1"/>
  <c r="DT2101" i="1"/>
  <c r="EA2101" i="1" s="1"/>
  <c r="DW13" i="1"/>
  <c r="DZ966" i="1"/>
  <c r="EB966" i="1" s="1"/>
  <c r="DV966" i="1"/>
  <c r="DY2078" i="1"/>
  <c r="EE2078" i="1" s="1"/>
  <c r="EF2078" i="1" s="1"/>
  <c r="DU2078" i="1"/>
  <c r="DX1416" i="1"/>
  <c r="DT1416" i="1"/>
  <c r="EA1416" i="1" s="1"/>
  <c r="DW2300" i="1"/>
  <c r="DZ2222" i="1"/>
  <c r="EB2222" i="1" s="1"/>
  <c r="DV2222" i="1"/>
  <c r="DY2002" i="1"/>
  <c r="EE2002" i="1" s="1"/>
  <c r="EF2002" i="1" s="1"/>
  <c r="DU2002" i="1"/>
  <c r="DX983" i="1"/>
  <c r="DT983" i="1"/>
  <c r="EA983" i="1" s="1"/>
  <c r="DW1333" i="1"/>
  <c r="DZ285" i="1"/>
  <c r="EB285" i="1" s="1"/>
  <c r="DV285" i="1"/>
  <c r="DY871" i="1"/>
  <c r="EE871" i="1" s="1"/>
  <c r="EF871" i="1" s="1"/>
  <c r="DU871" i="1"/>
  <c r="DX312" i="1"/>
  <c r="DT312" i="1"/>
  <c r="EA312" i="1" s="1"/>
  <c r="DW191" i="1"/>
  <c r="DZ1138" i="1"/>
  <c r="EB1138" i="1" s="1"/>
  <c r="DV1138" i="1"/>
  <c r="DY251" i="1"/>
  <c r="EE251" i="1" s="1"/>
  <c r="EF251" i="1" s="1"/>
  <c r="DU251" i="1"/>
  <c r="DX2134" i="1"/>
  <c r="DT2134" i="1"/>
  <c r="EA2134" i="1" s="1"/>
  <c r="DW342" i="1"/>
  <c r="DZ1201" i="1"/>
  <c r="EB1201" i="1" s="1"/>
  <c r="DV1201" i="1"/>
  <c r="DY204" i="1"/>
  <c r="EE204" i="1" s="1"/>
  <c r="EF204" i="1" s="1"/>
  <c r="DU204" i="1"/>
  <c r="DX745" i="1"/>
  <c r="DT745" i="1"/>
  <c r="EA745" i="1" s="1"/>
  <c r="DW919" i="1"/>
  <c r="DZ1633" i="1"/>
  <c r="EB1633" i="1" s="1"/>
  <c r="DV1633" i="1"/>
  <c r="DY947" i="1"/>
  <c r="EE947" i="1" s="1"/>
  <c r="EF947" i="1" s="1"/>
  <c r="DU947" i="1"/>
  <c r="DX119" i="1"/>
  <c r="DT119" i="1"/>
  <c r="EA119" i="1" s="1"/>
  <c r="DW1030" i="1"/>
  <c r="DZ1714" i="1"/>
  <c r="EB1714" i="1" s="1"/>
  <c r="DV1714" i="1"/>
  <c r="DY776" i="1"/>
  <c r="EE776" i="1" s="1"/>
  <c r="EF776" i="1" s="1"/>
  <c r="DU776" i="1"/>
  <c r="DX1841" i="1"/>
  <c r="DT1841" i="1"/>
  <c r="EA1841" i="1" s="1"/>
  <c r="DW2057" i="1"/>
  <c r="DZ2133" i="1"/>
  <c r="EB2133" i="1" s="1"/>
  <c r="DV2133" i="1"/>
  <c r="DY25" i="1"/>
  <c r="EE25" i="1" s="1"/>
  <c r="EF25" i="1" s="1"/>
  <c r="DU25" i="1"/>
  <c r="DX272" i="1"/>
  <c r="DT272" i="1"/>
  <c r="EA272" i="1" s="1"/>
  <c r="DW288" i="1"/>
  <c r="DZ152" i="1"/>
  <c r="EB152" i="1" s="1"/>
  <c r="DV152" i="1"/>
  <c r="DY2019" i="1"/>
  <c r="EE2019" i="1" s="1"/>
  <c r="EF2019" i="1" s="1"/>
  <c r="DU2019" i="1"/>
  <c r="DX1860" i="1"/>
  <c r="DT1860" i="1"/>
  <c r="EA1860" i="1" s="1"/>
  <c r="DW1502" i="1"/>
  <c r="DZ1906" i="1"/>
  <c r="EB1906" i="1" s="1"/>
  <c r="DV1906" i="1"/>
  <c r="DY1720" i="1"/>
  <c r="EE1720" i="1" s="1"/>
  <c r="EF1720" i="1" s="1"/>
  <c r="DU1720" i="1"/>
  <c r="DX135" i="1"/>
  <c r="DT135" i="1"/>
  <c r="EA135" i="1" s="1"/>
  <c r="DW425" i="1"/>
  <c r="DZ56" i="1"/>
  <c r="EB56" i="1" s="1"/>
  <c r="DV56" i="1"/>
  <c r="DY787" i="1"/>
  <c r="EE787" i="1" s="1"/>
  <c r="EF787" i="1" s="1"/>
  <c r="DU787" i="1"/>
  <c r="DX982" i="1"/>
  <c r="DT982" i="1"/>
  <c r="EA982" i="1" s="1"/>
  <c r="DW1343" i="1"/>
  <c r="DZ1070" i="1"/>
  <c r="EB1070" i="1" s="1"/>
  <c r="DV1070" i="1"/>
  <c r="DY1304" i="1"/>
  <c r="EE1304" i="1" s="1"/>
  <c r="EF1304" i="1" s="1"/>
  <c r="DU1304" i="1"/>
  <c r="DX114" i="1"/>
  <c r="DT114" i="1"/>
  <c r="EA114" i="1" s="1"/>
  <c r="DW20" i="1"/>
  <c r="DZ416" i="1"/>
  <c r="EB416" i="1" s="1"/>
  <c r="DV416" i="1"/>
  <c r="DY1614" i="1"/>
  <c r="EE1614" i="1" s="1"/>
  <c r="EF1614" i="1" s="1"/>
  <c r="DU1614" i="1"/>
  <c r="DX1394" i="1"/>
  <c r="DT1394" i="1"/>
  <c r="EA1394" i="1" s="1"/>
  <c r="DW138" i="1"/>
  <c r="DZ1426" i="1"/>
  <c r="EB1426" i="1" s="1"/>
  <c r="DV1426" i="1"/>
  <c r="DY120" i="1"/>
  <c r="EE120" i="1" s="1"/>
  <c r="EF120" i="1" s="1"/>
  <c r="DU120" i="1"/>
  <c r="DX534" i="1"/>
  <c r="DT534" i="1"/>
  <c r="EA534" i="1" s="1"/>
  <c r="DW802" i="1"/>
  <c r="DZ1203" i="1"/>
  <c r="EB1203" i="1" s="1"/>
  <c r="DV1203" i="1"/>
  <c r="DY695" i="1"/>
  <c r="EE695" i="1" s="1"/>
  <c r="EF695" i="1" s="1"/>
  <c r="DU695" i="1"/>
  <c r="DX1173" i="1"/>
  <c r="DT1173" i="1"/>
  <c r="EA1173" i="1" s="1"/>
  <c r="DW1827" i="1"/>
  <c r="DZ1774" i="1"/>
  <c r="EB1774" i="1" s="1"/>
  <c r="DV1774" i="1"/>
  <c r="DY2076" i="1"/>
  <c r="EE2076" i="1" s="1"/>
  <c r="EF2076" i="1" s="1"/>
  <c r="DU2076" i="1"/>
  <c r="DX126" i="1"/>
  <c r="DT126" i="1"/>
  <c r="EA126" i="1" s="1"/>
  <c r="DW1167" i="1"/>
  <c r="DZ1440" i="1"/>
  <c r="EB1440" i="1" s="1"/>
  <c r="DV1440" i="1"/>
  <c r="DY1933" i="1"/>
  <c r="EE1933" i="1" s="1"/>
  <c r="EF1933" i="1" s="1"/>
  <c r="DU1933" i="1"/>
  <c r="DX563" i="1"/>
  <c r="DT563" i="1"/>
  <c r="EA563" i="1" s="1"/>
  <c r="DW2145" i="1"/>
  <c r="DZ1460" i="1"/>
  <c r="EB1460" i="1" s="1"/>
  <c r="DV1460" i="1"/>
  <c r="DY746" i="1"/>
  <c r="EE746" i="1" s="1"/>
  <c r="EF746" i="1" s="1"/>
  <c r="DU746" i="1"/>
  <c r="DX1679" i="1"/>
  <c r="DT1679" i="1"/>
  <c r="EA1679" i="1" s="1"/>
  <c r="DW1263" i="1"/>
  <c r="DZ6" i="1"/>
  <c r="EB6" i="1" s="1"/>
  <c r="DV6" i="1"/>
  <c r="DY121" i="1"/>
  <c r="EE121" i="1" s="1"/>
  <c r="EF121" i="1" s="1"/>
  <c r="DU121" i="1"/>
  <c r="DX112" i="1"/>
  <c r="DT112" i="1"/>
  <c r="EA112" i="1" s="1"/>
  <c r="DW988" i="1"/>
  <c r="DZ80" i="1"/>
  <c r="EB80" i="1" s="1"/>
  <c r="DV80" i="1"/>
  <c r="DY1689" i="1"/>
  <c r="EE1689" i="1" s="1"/>
  <c r="EF1689" i="1" s="1"/>
  <c r="DU1689" i="1"/>
  <c r="DX1388" i="1"/>
  <c r="DT1388" i="1"/>
  <c r="EA1388" i="1" s="1"/>
  <c r="DW1291" i="1"/>
  <c r="DZ1721" i="1"/>
  <c r="EB1721" i="1" s="1"/>
  <c r="DV1721" i="1"/>
  <c r="DY1278" i="1"/>
  <c r="EE1278" i="1" s="1"/>
  <c r="EF1278" i="1" s="1"/>
  <c r="DU1278" i="1"/>
  <c r="DX666" i="1"/>
  <c r="DT666" i="1"/>
  <c r="EA666" i="1" s="1"/>
  <c r="DW680" i="1"/>
  <c r="DZ131" i="1"/>
  <c r="EB131" i="1" s="1"/>
  <c r="DV131" i="1"/>
  <c r="DY103" i="1"/>
  <c r="EE103" i="1" s="1"/>
  <c r="EF103" i="1" s="1"/>
  <c r="DU103" i="1"/>
  <c r="DX28" i="1"/>
  <c r="DT28" i="1"/>
  <c r="EA28" i="1" s="1"/>
  <c r="DW166" i="1"/>
  <c r="DZ1218" i="1"/>
  <c r="EB1218" i="1" s="1"/>
  <c r="DV1218" i="1"/>
  <c r="DY1593" i="1"/>
  <c r="EE1593" i="1" s="1"/>
  <c r="EF1593" i="1" s="1"/>
  <c r="DU1593" i="1"/>
  <c r="DX66" i="1"/>
  <c r="DT66" i="1"/>
  <c r="EA66" i="1" s="1"/>
  <c r="DW1446" i="1"/>
  <c r="DZ369" i="1"/>
  <c r="EB369" i="1" s="1"/>
  <c r="DV369" i="1"/>
  <c r="DY1493" i="1"/>
  <c r="EE1493" i="1" s="1"/>
  <c r="EF1493" i="1" s="1"/>
  <c r="DU1493" i="1"/>
  <c r="DX862" i="1"/>
  <c r="DT862" i="1"/>
  <c r="EA862" i="1" s="1"/>
  <c r="DW107" i="1"/>
  <c r="DZ682" i="1"/>
  <c r="EB682" i="1" s="1"/>
  <c r="DV682" i="1"/>
  <c r="DY2065" i="1"/>
  <c r="EE2065" i="1" s="1"/>
  <c r="EF2065" i="1" s="1"/>
  <c r="DU2065" i="1"/>
  <c r="DX1429" i="1"/>
  <c r="DT1429" i="1"/>
  <c r="EA1429" i="1" s="1"/>
  <c r="DW412" i="1"/>
  <c r="DZ74" i="1"/>
  <c r="EB74" i="1" s="1"/>
  <c r="DV74" i="1"/>
  <c r="DY438" i="1"/>
  <c r="EE438" i="1" s="1"/>
  <c r="EF438" i="1" s="1"/>
  <c r="DU438" i="1"/>
  <c r="DX202" i="1"/>
  <c r="DT202" i="1"/>
  <c r="EA202" i="1" s="1"/>
  <c r="DW441" i="1"/>
  <c r="DZ967" i="1"/>
  <c r="EB967" i="1" s="1"/>
  <c r="DV967" i="1"/>
  <c r="DY1900" i="1"/>
  <c r="EE1900" i="1" s="1"/>
  <c r="EF1900" i="1" s="1"/>
  <c r="DU1900" i="1"/>
  <c r="DX985" i="1"/>
  <c r="DT985" i="1"/>
  <c r="EA985" i="1" s="1"/>
  <c r="DW2037" i="1"/>
  <c r="DZ1420" i="1"/>
  <c r="EB1420" i="1" s="1"/>
  <c r="DV1420" i="1"/>
  <c r="DY1503" i="1"/>
  <c r="EE1503" i="1" s="1"/>
  <c r="EF1503" i="1" s="1"/>
  <c r="DU1503" i="1"/>
  <c r="DX1691" i="1"/>
  <c r="DT1691" i="1"/>
  <c r="EA1691" i="1" s="1"/>
  <c r="DW1630" i="1"/>
  <c r="DZ1736" i="1"/>
  <c r="EB1736" i="1" s="1"/>
  <c r="DV1736" i="1"/>
  <c r="DY115" i="1"/>
  <c r="EE115" i="1" s="1"/>
  <c r="EF115" i="1" s="1"/>
  <c r="DU115" i="1"/>
  <c r="DX1378" i="1"/>
  <c r="DT1378" i="1"/>
  <c r="EA1378" i="1" s="1"/>
  <c r="DW244" i="1"/>
  <c r="DZ89" i="1"/>
  <c r="EB89" i="1" s="1"/>
  <c r="DV89" i="1"/>
  <c r="DY1157" i="1"/>
  <c r="EE1157" i="1" s="1"/>
  <c r="EF1157" i="1" s="1"/>
  <c r="DU1157" i="1"/>
  <c r="DX353" i="1"/>
  <c r="DT353" i="1"/>
  <c r="EA353" i="1" s="1"/>
  <c r="DW890" i="1"/>
  <c r="DZ81" i="1"/>
  <c r="EB81" i="1" s="1"/>
  <c r="DV81" i="1"/>
  <c r="DY1233" i="1"/>
  <c r="EE1233" i="1" s="1"/>
  <c r="EF1233" i="1" s="1"/>
  <c r="DU1233" i="1"/>
  <c r="DX741" i="1"/>
  <c r="DT741" i="1"/>
  <c r="EA741" i="1" s="1"/>
  <c r="DW637" i="1"/>
  <c r="DZ641" i="1"/>
  <c r="EB641" i="1" s="1"/>
  <c r="DV641" i="1"/>
  <c r="DY807" i="1"/>
  <c r="EE807" i="1" s="1"/>
  <c r="EF807" i="1" s="1"/>
  <c r="DU807" i="1"/>
  <c r="DX1060" i="1"/>
  <c r="DT1060" i="1"/>
  <c r="EA1060" i="1" s="1"/>
  <c r="DW146" i="1"/>
  <c r="DZ1232" i="1"/>
  <c r="EB1232" i="1" s="1"/>
  <c r="DV1232" i="1"/>
  <c r="DY984" i="1"/>
  <c r="EE984" i="1" s="1"/>
  <c r="EF984" i="1" s="1"/>
  <c r="DU984" i="1"/>
  <c r="DX45" i="1"/>
  <c r="DT45" i="1"/>
  <c r="EA45" i="1" s="1"/>
  <c r="DW1894" i="1"/>
  <c r="DZ1496" i="1"/>
  <c r="EB1496" i="1" s="1"/>
  <c r="DV1496" i="1"/>
  <c r="DY413" i="1"/>
  <c r="EE413" i="1" s="1"/>
  <c r="EF413" i="1" s="1"/>
  <c r="DU413" i="1"/>
  <c r="DX651" i="1"/>
  <c r="DT651" i="1"/>
  <c r="EA651" i="1" s="1"/>
  <c r="DW1453" i="1"/>
  <c r="DZ952" i="1"/>
  <c r="EB952" i="1" s="1"/>
  <c r="DV952" i="1"/>
  <c r="DY767" i="1"/>
  <c r="EE767" i="1" s="1"/>
  <c r="EF767" i="1" s="1"/>
  <c r="DU767" i="1"/>
  <c r="DX800" i="1"/>
  <c r="DT800" i="1"/>
  <c r="EA800" i="1" s="1"/>
  <c r="DW431" i="1"/>
  <c r="DZ1080" i="1"/>
  <c r="EB1080" i="1" s="1"/>
  <c r="DV1080" i="1"/>
  <c r="DY366" i="1"/>
  <c r="EE366" i="1" s="1"/>
  <c r="EF366" i="1" s="1"/>
  <c r="DU366" i="1"/>
  <c r="DX123" i="1"/>
  <c r="DT123" i="1"/>
  <c r="EA123" i="1" s="1"/>
  <c r="DW77" i="1"/>
  <c r="DZ339" i="1"/>
  <c r="EB339" i="1" s="1"/>
  <c r="DV339" i="1"/>
  <c r="DY99" i="1"/>
  <c r="EE99" i="1" s="1"/>
  <c r="EF99" i="1" s="1"/>
  <c r="DU99" i="1"/>
  <c r="DX453" i="1"/>
  <c r="DT453" i="1"/>
  <c r="EA453" i="1" s="1"/>
  <c r="DW133" i="1"/>
  <c r="DZ1326" i="1"/>
  <c r="EB1326" i="1" s="1"/>
  <c r="DV1326" i="1"/>
  <c r="DY1155" i="1"/>
  <c r="EE1155" i="1" s="1"/>
  <c r="EF1155" i="1" s="1"/>
  <c r="DU1155" i="1"/>
  <c r="DX11" i="1"/>
  <c r="DT11" i="1"/>
  <c r="EA11" i="1" s="1"/>
  <c r="DW1603" i="1"/>
  <c r="DZ887" i="1"/>
  <c r="EB887" i="1" s="1"/>
  <c r="DV887" i="1"/>
  <c r="DY471" i="1"/>
  <c r="EE471" i="1" s="1"/>
  <c r="EF471" i="1" s="1"/>
  <c r="DU471" i="1"/>
  <c r="DX236" i="1"/>
  <c r="DT236" i="1"/>
  <c r="EA236" i="1" s="1"/>
  <c r="DW177" i="1"/>
  <c r="DZ1132" i="1"/>
  <c r="EB1132" i="1" s="1"/>
  <c r="DV1132" i="1"/>
  <c r="DY1528" i="1"/>
  <c r="EE1528" i="1" s="1"/>
  <c r="EF1528" i="1" s="1"/>
  <c r="DU1528" i="1"/>
  <c r="DX2070" i="1"/>
  <c r="DT2070" i="1"/>
  <c r="EA2070" i="1" s="1"/>
  <c r="DW62" i="1"/>
  <c r="DZ580" i="1"/>
  <c r="EB580" i="1" s="1"/>
  <c r="DV580" i="1"/>
  <c r="DY627" i="1"/>
  <c r="EE627" i="1" s="1"/>
  <c r="EF627" i="1" s="1"/>
  <c r="DU627" i="1"/>
  <c r="DX1828" i="1"/>
  <c r="DT1828" i="1"/>
  <c r="EA1828" i="1" s="1"/>
  <c r="DW996" i="1"/>
  <c r="DZ1172" i="1"/>
  <c r="EB1172" i="1" s="1"/>
  <c r="DV1172" i="1"/>
  <c r="DY1534" i="1"/>
  <c r="EE1534" i="1" s="1"/>
  <c r="EF1534" i="1" s="1"/>
  <c r="DU1534" i="1"/>
  <c r="DX215" i="1"/>
  <c r="DT215" i="1"/>
  <c r="EA215" i="1" s="1"/>
  <c r="DW1399" i="1"/>
  <c r="DZ778" i="1"/>
  <c r="EB778" i="1" s="1"/>
  <c r="DV778" i="1"/>
  <c r="DY72" i="1"/>
  <c r="EE72" i="1" s="1"/>
  <c r="EF72" i="1" s="1"/>
  <c r="DU72" i="1"/>
  <c r="DX622" i="1"/>
  <c r="DT622" i="1"/>
  <c r="EA622" i="1" s="1"/>
  <c r="DW2137" i="1"/>
  <c r="DZ243" i="1"/>
  <c r="EB243" i="1" s="1"/>
  <c r="DV243" i="1"/>
  <c r="DY63" i="1"/>
  <c r="EE63" i="1" s="1"/>
  <c r="EF63" i="1" s="1"/>
  <c r="DU63" i="1"/>
  <c r="DX1569" i="1"/>
  <c r="DT1569" i="1"/>
  <c r="EA1569" i="1" s="1"/>
  <c r="DW613" i="1"/>
  <c r="DZ10" i="1"/>
  <c r="EB10" i="1" s="1"/>
  <c r="DV10" i="1"/>
  <c r="DY402" i="1"/>
  <c r="EE402" i="1" s="1"/>
  <c r="EF402" i="1" s="1"/>
  <c r="DU402" i="1"/>
  <c r="DX391" i="1"/>
  <c r="DT391" i="1"/>
  <c r="EA391" i="1" s="1"/>
  <c r="DW623" i="1"/>
  <c r="DZ1008" i="1"/>
  <c r="EB1008" i="1" s="1"/>
  <c r="DV1008" i="1"/>
  <c r="DY1058" i="1"/>
  <c r="EE1058" i="1" s="1"/>
  <c r="EF1058" i="1" s="1"/>
  <c r="DU1058" i="1"/>
  <c r="DX606" i="1"/>
  <c r="DT606" i="1"/>
  <c r="EA606" i="1" s="1"/>
  <c r="DW1626" i="1"/>
  <c r="DZ70" i="1"/>
  <c r="EB70" i="1" s="1"/>
  <c r="DV70" i="1"/>
  <c r="DY1168" i="1"/>
  <c r="EE1168" i="1" s="1"/>
  <c r="EF1168" i="1" s="1"/>
  <c r="DU1168" i="1"/>
  <c r="DX722" i="1"/>
  <c r="DT722" i="1"/>
  <c r="EA722" i="1" s="1"/>
  <c r="DW1039" i="1"/>
  <c r="DZ1718" i="1"/>
  <c r="EB1718" i="1" s="1"/>
  <c r="DV1718" i="1"/>
  <c r="DY1543" i="1"/>
  <c r="EE1543" i="1" s="1"/>
  <c r="EF1543" i="1" s="1"/>
  <c r="DU1543" i="1"/>
  <c r="DX158" i="1"/>
  <c r="DT158" i="1"/>
  <c r="EA158" i="1" s="1"/>
  <c r="DW1625" i="1"/>
  <c r="DZ517" i="1"/>
  <c r="EB517" i="1" s="1"/>
  <c r="DV517" i="1"/>
  <c r="DY1713" i="1"/>
  <c r="EE1713" i="1" s="1"/>
  <c r="EF1713" i="1" s="1"/>
  <c r="DU1713" i="1"/>
  <c r="DX214" i="1"/>
  <c r="DT214" i="1"/>
  <c r="EA214" i="1" s="1"/>
  <c r="DW1692" i="1"/>
  <c r="DZ1674" i="1"/>
  <c r="EB1674" i="1" s="1"/>
  <c r="DV1674" i="1"/>
  <c r="DY1958" i="1"/>
  <c r="EE1958" i="1" s="1"/>
  <c r="EF1958" i="1" s="1"/>
  <c r="DU1958" i="1"/>
  <c r="DX1471" i="1"/>
  <c r="DT1471" i="1"/>
  <c r="EA1471" i="1" s="1"/>
  <c r="DW732" i="1"/>
  <c r="DZ1761" i="1"/>
  <c r="EB1761" i="1" s="1"/>
  <c r="DV1761" i="1"/>
  <c r="DY710" i="1"/>
  <c r="EE710" i="1" s="1"/>
  <c r="EF710" i="1" s="1"/>
  <c r="DU710" i="1"/>
  <c r="DX209" i="1"/>
  <c r="DT209" i="1"/>
  <c r="EA209" i="1" s="1"/>
  <c r="DW2304" i="1"/>
  <c r="DZ2303" i="1"/>
  <c r="EB2303" i="1" s="1"/>
  <c r="DV2303" i="1"/>
  <c r="DY2302" i="1"/>
  <c r="EE2302" i="1" s="1"/>
  <c r="EF2302" i="1" s="1"/>
  <c r="DU2302" i="1"/>
  <c r="DX2301" i="1"/>
  <c r="DT2301" i="1"/>
  <c r="EA2301" i="1" s="1"/>
  <c r="DW2299" i="1"/>
  <c r="DZ2298" i="1"/>
  <c r="EB2298" i="1" s="1"/>
  <c r="DV2298" i="1"/>
  <c r="DY2297" i="1"/>
  <c r="EE2297" i="1" s="1"/>
  <c r="EF2297" i="1" s="1"/>
  <c r="DU2297" i="1"/>
  <c r="DX2296" i="1"/>
  <c r="DT2296" i="1"/>
  <c r="EA2296" i="1" s="1"/>
  <c r="DW2295" i="1"/>
  <c r="DZ2294" i="1"/>
  <c r="EB2294" i="1" s="1"/>
  <c r="DV2294" i="1"/>
  <c r="DY2293" i="1"/>
  <c r="EE2293" i="1" s="1"/>
  <c r="EF2293" i="1" s="1"/>
  <c r="DU2293" i="1"/>
  <c r="DX2292" i="1"/>
  <c r="DT2292" i="1"/>
  <c r="EA2292" i="1" s="1"/>
  <c r="DW2291" i="1"/>
  <c r="DZ2290" i="1"/>
  <c r="EB2290" i="1" s="1"/>
  <c r="DV2290" i="1"/>
  <c r="DY2289" i="1"/>
  <c r="EE2289" i="1" s="1"/>
  <c r="EF2289" i="1" s="1"/>
  <c r="DU2289" i="1"/>
  <c r="DX2288" i="1"/>
  <c r="DT2288" i="1"/>
  <c r="EA2288" i="1" s="1"/>
  <c r="DW2287" i="1"/>
  <c r="DZ2286" i="1"/>
  <c r="EB2286" i="1" s="1"/>
  <c r="DV2286" i="1"/>
  <c r="DY2285" i="1"/>
  <c r="EE2285" i="1" s="1"/>
  <c r="EF2285" i="1" s="1"/>
  <c r="DU2285" i="1"/>
  <c r="DX2284" i="1"/>
  <c r="DT2284" i="1"/>
  <c r="EA2284" i="1" s="1"/>
  <c r="DW2283" i="1"/>
  <c r="DZ2282" i="1"/>
  <c r="EB2282" i="1" s="1"/>
  <c r="DV2282" i="1"/>
  <c r="DY2281" i="1"/>
  <c r="EE2281" i="1" s="1"/>
  <c r="EF2281" i="1" s="1"/>
  <c r="DU2281" i="1"/>
  <c r="DX2280" i="1"/>
  <c r="DT2280" i="1"/>
  <c r="EA2280" i="1" s="1"/>
  <c r="DW2279" i="1"/>
  <c r="DZ2278" i="1"/>
  <c r="EB2278" i="1" s="1"/>
  <c r="DV2278" i="1"/>
  <c r="DY2277" i="1"/>
  <c r="EE2277" i="1" s="1"/>
  <c r="EF2277" i="1" s="1"/>
  <c r="DU2277" i="1"/>
  <c r="DX2276" i="1"/>
  <c r="DT2276" i="1"/>
  <c r="EA2276" i="1" s="1"/>
  <c r="DW2275" i="1"/>
  <c r="DZ2274" i="1"/>
  <c r="EB2274" i="1" s="1"/>
  <c r="DV2274" i="1"/>
  <c r="DY2273" i="1"/>
  <c r="EE2273" i="1" s="1"/>
  <c r="EF2273" i="1" s="1"/>
  <c r="DU2273" i="1"/>
  <c r="DX2272" i="1"/>
  <c r="DT2272" i="1"/>
  <c r="EA2272" i="1" s="1"/>
  <c r="DW2271" i="1"/>
  <c r="DZ2270" i="1"/>
  <c r="EB2270" i="1" s="1"/>
  <c r="DV2270" i="1"/>
  <c r="DY2269" i="1"/>
  <c r="EE2269" i="1" s="1"/>
  <c r="EF2269" i="1" s="1"/>
  <c r="DU2269" i="1"/>
  <c r="DX2268" i="1"/>
  <c r="DT2268" i="1"/>
  <c r="EA2268" i="1" s="1"/>
  <c r="DW2267" i="1"/>
  <c r="DZ2266" i="1"/>
  <c r="EB2266" i="1" s="1"/>
  <c r="DV2266" i="1"/>
  <c r="DY2265" i="1"/>
  <c r="EE2265" i="1" s="1"/>
  <c r="EF2265" i="1" s="1"/>
  <c r="DU2265" i="1"/>
  <c r="DX2264" i="1"/>
  <c r="DT2264" i="1"/>
  <c r="EA2264" i="1" s="1"/>
  <c r="DW2263" i="1"/>
  <c r="DZ2262" i="1"/>
  <c r="EB2262" i="1" s="1"/>
  <c r="DV2262" i="1"/>
  <c r="DY2261" i="1"/>
  <c r="EE2261" i="1" s="1"/>
  <c r="EF2261" i="1" s="1"/>
  <c r="DU2261" i="1"/>
  <c r="DX2260" i="1"/>
  <c r="DT2260" i="1"/>
  <c r="EA2260" i="1" s="1"/>
  <c r="DW2259" i="1"/>
  <c r="DZ2256" i="1"/>
  <c r="EB2256" i="1" s="1"/>
  <c r="DV2256" i="1"/>
  <c r="DY2255" i="1"/>
  <c r="EE2255" i="1" s="1"/>
  <c r="EF2255" i="1" s="1"/>
  <c r="DU2255" i="1"/>
  <c r="DX2254" i="1"/>
  <c r="DT2254" i="1"/>
  <c r="EA2254" i="1" s="1"/>
  <c r="DW2253" i="1"/>
  <c r="DZ2252" i="1"/>
  <c r="EB2252" i="1" s="1"/>
  <c r="DV2252" i="1"/>
  <c r="DY2251" i="1"/>
  <c r="EE2251" i="1" s="1"/>
  <c r="EF2251" i="1" s="1"/>
  <c r="DU2251" i="1"/>
  <c r="DX2250" i="1"/>
  <c r="DT2250" i="1"/>
  <c r="EA2250" i="1" s="1"/>
  <c r="DW2249" i="1"/>
  <c r="DZ2248" i="1"/>
  <c r="EB2248" i="1" s="1"/>
  <c r="DV2248" i="1"/>
  <c r="DY2247" i="1"/>
  <c r="EE2247" i="1" s="1"/>
  <c r="EF2247" i="1" s="1"/>
  <c r="DU2247" i="1"/>
  <c r="DX2246" i="1"/>
  <c r="DT2246" i="1"/>
  <c r="EA2246" i="1" s="1"/>
  <c r="DW2245" i="1"/>
  <c r="DZ2244" i="1"/>
  <c r="EB2244" i="1" s="1"/>
  <c r="DV2244" i="1"/>
  <c r="DY2243" i="1"/>
  <c r="EE2243" i="1" s="1"/>
  <c r="EF2243" i="1" s="1"/>
  <c r="DU2243" i="1"/>
  <c r="DX2242" i="1"/>
  <c r="DT2242" i="1"/>
  <c r="EA2242" i="1" s="1"/>
  <c r="DW2241" i="1"/>
  <c r="DZ2240" i="1"/>
  <c r="EB2240" i="1" s="1"/>
  <c r="DV2240" i="1"/>
  <c r="DY2239" i="1"/>
  <c r="EE2239" i="1" s="1"/>
  <c r="EF2239" i="1" s="1"/>
  <c r="DU2239" i="1"/>
  <c r="DX2238" i="1"/>
  <c r="DT2238" i="1"/>
  <c r="EA2238" i="1" s="1"/>
  <c r="DW2237" i="1"/>
  <c r="DZ2236" i="1"/>
  <c r="EB2236" i="1" s="1"/>
  <c r="DV2236" i="1"/>
  <c r="DY2235" i="1"/>
  <c r="EE2235" i="1" s="1"/>
  <c r="EF2235" i="1" s="1"/>
  <c r="DU2235" i="1"/>
  <c r="DX2234" i="1"/>
  <c r="DT2234" i="1"/>
  <c r="EA2234" i="1" s="1"/>
  <c r="DW2233" i="1"/>
  <c r="DZ2232" i="1"/>
  <c r="EB2232" i="1" s="1"/>
  <c r="DV2232" i="1"/>
  <c r="DY2231" i="1"/>
  <c r="EE2231" i="1" s="1"/>
  <c r="EF2231" i="1" s="1"/>
  <c r="DU2231" i="1"/>
  <c r="DX2229" i="1"/>
  <c r="DT2229" i="1"/>
  <c r="EA2229" i="1" s="1"/>
  <c r="DW2228" i="1"/>
  <c r="DZ2227" i="1"/>
  <c r="EB2227" i="1" s="1"/>
  <c r="DV2227" i="1"/>
  <c r="DY2226" i="1"/>
  <c r="EE2226" i="1" s="1"/>
  <c r="EF2226" i="1" s="1"/>
  <c r="DU2226" i="1"/>
  <c r="DX2225" i="1"/>
  <c r="DT2225" i="1"/>
  <c r="EA2225" i="1" s="1"/>
  <c r="DW2224" i="1"/>
  <c r="DZ2223" i="1"/>
  <c r="EB2223" i="1" s="1"/>
  <c r="DV2223" i="1"/>
  <c r="DY2221" i="1"/>
  <c r="EE2221" i="1" s="1"/>
  <c r="EF2221" i="1" s="1"/>
  <c r="DU2221" i="1"/>
  <c r="DX2220" i="1"/>
  <c r="DT2220" i="1"/>
  <c r="EA2220" i="1" s="1"/>
  <c r="DW2219" i="1"/>
  <c r="DZ2218" i="1"/>
  <c r="EB2218" i="1" s="1"/>
  <c r="DV2218" i="1"/>
  <c r="DY2217" i="1"/>
  <c r="EE2217" i="1" s="1"/>
  <c r="EF2217" i="1" s="1"/>
  <c r="DU2217" i="1"/>
  <c r="DX2216" i="1"/>
  <c r="DT2216" i="1"/>
  <c r="EA2216" i="1" s="1"/>
  <c r="DW2215" i="1"/>
  <c r="DZ2214" i="1"/>
  <c r="EB2214" i="1" s="1"/>
  <c r="DV2214" i="1"/>
  <c r="DY2213" i="1"/>
  <c r="EE2213" i="1" s="1"/>
  <c r="EF2213" i="1" s="1"/>
  <c r="DU2213" i="1"/>
  <c r="DX2212" i="1"/>
  <c r="DT2212" i="1"/>
  <c r="EA2212" i="1" s="1"/>
  <c r="DW2211" i="1"/>
  <c r="DZ2210" i="1"/>
  <c r="EB2210" i="1" s="1"/>
  <c r="DV2210" i="1"/>
  <c r="DY2209" i="1"/>
  <c r="EE2209" i="1" s="1"/>
  <c r="EF2209" i="1" s="1"/>
  <c r="DU2209" i="1"/>
  <c r="DX2208" i="1"/>
  <c r="DT2208" i="1"/>
  <c r="EA2208" i="1" s="1"/>
  <c r="DW2207" i="1"/>
  <c r="DZ2206" i="1"/>
  <c r="EB2206" i="1" s="1"/>
  <c r="DV2206" i="1"/>
  <c r="DY2205" i="1"/>
  <c r="EE2205" i="1" s="1"/>
  <c r="EF2205" i="1" s="1"/>
  <c r="DU2205" i="1"/>
  <c r="DX2204" i="1"/>
  <c r="DT2204" i="1"/>
  <c r="EA2204" i="1" s="1"/>
  <c r="DW2202" i="1"/>
  <c r="DZ2201" i="1"/>
  <c r="EB2201" i="1" s="1"/>
  <c r="DV2201" i="1"/>
  <c r="DY2200" i="1"/>
  <c r="EE2200" i="1" s="1"/>
  <c r="EF2200" i="1" s="1"/>
  <c r="DU2200" i="1"/>
  <c r="DX2199" i="1"/>
  <c r="DT2199" i="1"/>
  <c r="EA2199" i="1" s="1"/>
  <c r="DW2198" i="1"/>
  <c r="DZ2197" i="1"/>
  <c r="EB2197" i="1" s="1"/>
  <c r="DV2197" i="1"/>
  <c r="DY2196" i="1"/>
  <c r="EE2196" i="1" s="1"/>
  <c r="EF2196" i="1" s="1"/>
  <c r="DU2196" i="1"/>
  <c r="DX2195" i="1"/>
  <c r="DT2195" i="1"/>
  <c r="EA2195" i="1" s="1"/>
  <c r="DW2194" i="1"/>
  <c r="DZ2193" i="1"/>
  <c r="EB2193" i="1" s="1"/>
  <c r="DV2193" i="1"/>
  <c r="DY2192" i="1"/>
  <c r="EE2192" i="1" s="1"/>
  <c r="EF2192" i="1" s="1"/>
  <c r="DU2192" i="1"/>
  <c r="DX2191" i="1"/>
  <c r="DT2191" i="1"/>
  <c r="EA2191" i="1" s="1"/>
  <c r="DW2190" i="1"/>
  <c r="DZ2189" i="1"/>
  <c r="EB2189" i="1" s="1"/>
  <c r="DV2189" i="1"/>
  <c r="DY2188" i="1"/>
  <c r="EE2188" i="1" s="1"/>
  <c r="EF2188" i="1" s="1"/>
  <c r="DU2188" i="1"/>
  <c r="DX2187" i="1"/>
  <c r="DT2187" i="1"/>
  <c r="EA2187" i="1" s="1"/>
  <c r="DW2186" i="1"/>
  <c r="DZ2185" i="1"/>
  <c r="EB2185" i="1" s="1"/>
  <c r="DV2185" i="1"/>
  <c r="DY2184" i="1"/>
  <c r="EE2184" i="1" s="1"/>
  <c r="EF2184" i="1" s="1"/>
  <c r="DU2184" i="1"/>
  <c r="DX2183" i="1"/>
  <c r="DT2183" i="1"/>
  <c r="EA2183" i="1" s="1"/>
  <c r="DW2182" i="1"/>
  <c r="DZ2181" i="1"/>
  <c r="EB2181" i="1" s="1"/>
  <c r="DV2181" i="1"/>
  <c r="DY2180" i="1"/>
  <c r="EE2180" i="1" s="1"/>
  <c r="EF2180" i="1" s="1"/>
  <c r="DU2180" i="1"/>
  <c r="DX2179" i="1"/>
  <c r="DT2179" i="1"/>
  <c r="EA2179" i="1" s="1"/>
  <c r="DW2178" i="1"/>
  <c r="DZ2177" i="1"/>
  <c r="EB2177" i="1" s="1"/>
  <c r="DV2177" i="1"/>
  <c r="DY2176" i="1"/>
  <c r="EE2176" i="1" s="1"/>
  <c r="EF2176" i="1" s="1"/>
  <c r="DU2176" i="1"/>
  <c r="DX2175" i="1"/>
  <c r="DT2175" i="1"/>
  <c r="EA2175" i="1" s="1"/>
  <c r="DW2174" i="1"/>
  <c r="DZ2173" i="1"/>
  <c r="EB2173" i="1" s="1"/>
  <c r="DV2173" i="1"/>
  <c r="DY2172" i="1"/>
  <c r="EE2172" i="1" s="1"/>
  <c r="EF2172" i="1" s="1"/>
  <c r="DU2172" i="1"/>
  <c r="DX2170" i="1"/>
  <c r="DT2170" i="1"/>
  <c r="EA2170" i="1" s="1"/>
  <c r="DW2169" i="1"/>
  <c r="DZ2167" i="1"/>
  <c r="EB2167" i="1" s="1"/>
  <c r="DV2167" i="1"/>
  <c r="DY2166" i="1"/>
  <c r="EE2166" i="1" s="1"/>
  <c r="EF2166" i="1" s="1"/>
  <c r="DU2166" i="1"/>
  <c r="DX2165" i="1"/>
  <c r="DT2165" i="1"/>
  <c r="EA2165" i="1" s="1"/>
  <c r="DW2164" i="1"/>
  <c r="DZ2163" i="1"/>
  <c r="EB2163" i="1" s="1"/>
  <c r="DV2163" i="1"/>
  <c r="DY2162" i="1"/>
  <c r="EE2162" i="1" s="1"/>
  <c r="EF2162" i="1" s="1"/>
  <c r="DU2162" i="1"/>
  <c r="DX2161" i="1"/>
  <c r="DT2161" i="1"/>
  <c r="EA2161" i="1" s="1"/>
  <c r="DW2160" i="1"/>
  <c r="DZ2159" i="1"/>
  <c r="EB2159" i="1" s="1"/>
  <c r="DV2159" i="1"/>
  <c r="DY2158" i="1"/>
  <c r="EE2158" i="1" s="1"/>
  <c r="EF2158" i="1" s="1"/>
  <c r="DU2158" i="1"/>
  <c r="DX2157" i="1"/>
  <c r="DU19" i="1"/>
  <c r="DZ1190" i="1"/>
  <c r="EB1190" i="1" s="1"/>
  <c r="DV1190" i="1"/>
  <c r="DY799" i="1"/>
  <c r="EE799" i="1" s="1"/>
  <c r="EF799" i="1" s="1"/>
  <c r="DU799" i="1"/>
  <c r="DX1876" i="1"/>
  <c r="DT1876" i="1"/>
  <c r="EA1876" i="1" s="1"/>
  <c r="DW108" i="1"/>
  <c r="DZ44" i="1"/>
  <c r="EB44" i="1" s="1"/>
  <c r="DV44" i="1"/>
  <c r="DY1360" i="1"/>
  <c r="EE1360" i="1" s="1"/>
  <c r="EF1360" i="1" s="1"/>
  <c r="DU1360" i="1"/>
  <c r="DX78" i="1"/>
  <c r="DT78" i="1"/>
  <c r="EA78" i="1" s="1"/>
  <c r="DW170" i="1"/>
  <c r="DZ345" i="1"/>
  <c r="EB345" i="1" s="1"/>
  <c r="DV345" i="1"/>
  <c r="DY200" i="1"/>
  <c r="EE200" i="1" s="1"/>
  <c r="EF200" i="1" s="1"/>
  <c r="DU200" i="1"/>
  <c r="DX1229" i="1"/>
  <c r="DT1229" i="1"/>
  <c r="EA1229" i="1" s="1"/>
  <c r="DW149" i="1"/>
  <c r="DZ32" i="1"/>
  <c r="EB32" i="1" s="1"/>
  <c r="DV32" i="1"/>
  <c r="DY2049" i="1"/>
  <c r="EE2049" i="1" s="1"/>
  <c r="EF2049" i="1" s="1"/>
  <c r="DU2049" i="1"/>
  <c r="DX815" i="1"/>
  <c r="DT815" i="1"/>
  <c r="EA815" i="1" s="1"/>
  <c r="DW183" i="1"/>
  <c r="DZ65" i="1"/>
  <c r="EB65" i="1" s="1"/>
  <c r="DV65" i="1"/>
  <c r="DY301" i="1"/>
  <c r="EE301" i="1" s="1"/>
  <c r="EF301" i="1" s="1"/>
  <c r="DU301" i="1"/>
  <c r="DX1109" i="1"/>
  <c r="DT1109" i="1"/>
  <c r="EA1109" i="1" s="1"/>
  <c r="DW2" i="1"/>
  <c r="DZ518" i="1"/>
  <c r="EB518" i="1" s="1"/>
  <c r="DV518" i="1"/>
  <c r="DY201" i="1"/>
  <c r="EE201" i="1" s="1"/>
  <c r="EF201" i="1" s="1"/>
  <c r="DU201" i="1"/>
  <c r="DX2028" i="1"/>
  <c r="DT2028" i="1"/>
  <c r="EA2028" i="1" s="1"/>
  <c r="DW1150" i="1"/>
  <c r="DZ266" i="1"/>
  <c r="EB266" i="1" s="1"/>
  <c r="DV266" i="1"/>
  <c r="DY814" i="1"/>
  <c r="EE814" i="1" s="1"/>
  <c r="EF814" i="1" s="1"/>
  <c r="DU814" i="1"/>
  <c r="DX30" i="1"/>
  <c r="DT30" i="1"/>
  <c r="EA30" i="1" s="1"/>
  <c r="DW2154" i="1"/>
  <c r="DZ632" i="1"/>
  <c r="EB632" i="1" s="1"/>
  <c r="DV632" i="1"/>
  <c r="DY1610" i="1"/>
  <c r="EE1610" i="1" s="1"/>
  <c r="EF1610" i="1" s="1"/>
  <c r="DU1610" i="1"/>
  <c r="DX1767" i="1"/>
  <c r="DT1767" i="1"/>
  <c r="EA1767" i="1" s="1"/>
  <c r="DW1123" i="1"/>
  <c r="DZ359" i="1"/>
  <c r="EB359" i="1" s="1"/>
  <c r="DV359" i="1"/>
  <c r="DY53" i="1"/>
  <c r="EE53" i="1" s="1"/>
  <c r="EF53" i="1" s="1"/>
  <c r="DU53" i="1"/>
  <c r="DX265" i="1"/>
  <c r="DT265" i="1"/>
  <c r="EA265" i="1" s="1"/>
  <c r="DW212" i="1"/>
  <c r="DZ12" i="1"/>
  <c r="EB12" i="1" s="1"/>
  <c r="DV12" i="1"/>
  <c r="DY2258" i="1"/>
  <c r="EE2258" i="1" s="1"/>
  <c r="EF2258" i="1" s="1"/>
  <c r="DU2258" i="1"/>
  <c r="DX801" i="1"/>
  <c r="DT801" i="1"/>
  <c r="EA801" i="1" s="1"/>
  <c r="DW1629" i="1"/>
  <c r="DZ1206" i="1"/>
  <c r="EB1206" i="1" s="1"/>
  <c r="DV1206" i="1"/>
  <c r="DY1260" i="1"/>
  <c r="EE1260" i="1" s="1"/>
  <c r="EF1260" i="1" s="1"/>
  <c r="DU1260" i="1"/>
  <c r="DX1866" i="1"/>
  <c r="DT1866" i="1"/>
  <c r="EA1866" i="1" s="1"/>
  <c r="DW1019" i="1"/>
  <c r="DZ835" i="1"/>
  <c r="EB835" i="1" s="1"/>
  <c r="DV835" i="1"/>
  <c r="DY31" i="1"/>
  <c r="EE31" i="1" s="1"/>
  <c r="EF31" i="1" s="1"/>
  <c r="DU31" i="1"/>
  <c r="DX636" i="1"/>
  <c r="DT636" i="1"/>
  <c r="EA636" i="1" s="1"/>
  <c r="DW548" i="1"/>
  <c r="DZ124" i="1"/>
  <c r="EB124" i="1" s="1"/>
  <c r="DV124" i="1"/>
  <c r="DY218" i="1"/>
  <c r="EE218" i="1" s="1"/>
  <c r="EF218" i="1" s="1"/>
  <c r="DU218" i="1"/>
  <c r="DX33" i="1"/>
  <c r="DT33" i="1"/>
  <c r="EA33" i="1" s="1"/>
  <c r="DW459" i="1"/>
  <c r="DZ113" i="1"/>
  <c r="EB113" i="1" s="1"/>
  <c r="DV113" i="1"/>
  <c r="DY1790" i="1"/>
  <c r="EE1790" i="1" s="1"/>
  <c r="EF1790" i="1" s="1"/>
  <c r="DU1790" i="1"/>
  <c r="DX1098" i="1"/>
  <c r="DT1098" i="1"/>
  <c r="EA1098" i="1" s="1"/>
  <c r="DW1149" i="1"/>
  <c r="DZ1021" i="1"/>
  <c r="EB1021" i="1" s="1"/>
  <c r="DV1021" i="1"/>
  <c r="DY1903" i="1"/>
  <c r="EE1903" i="1" s="1"/>
  <c r="EF1903" i="1" s="1"/>
  <c r="DU1903" i="1"/>
  <c r="DX154" i="1"/>
  <c r="DT154" i="1"/>
  <c r="EA154" i="1" s="1"/>
  <c r="DW1995" i="1"/>
  <c r="DZ410" i="1"/>
  <c r="EB410" i="1" s="1"/>
  <c r="DV410" i="1"/>
  <c r="DY779" i="1"/>
  <c r="EE779" i="1" s="1"/>
  <c r="EF779" i="1" s="1"/>
  <c r="DU779" i="1"/>
  <c r="DX165" i="1"/>
  <c r="DT165" i="1"/>
  <c r="EA165" i="1" s="1"/>
  <c r="DW2096" i="1"/>
  <c r="DZ69" i="1"/>
  <c r="EB69" i="1" s="1"/>
  <c r="DV69" i="1"/>
  <c r="DY1252" i="1"/>
  <c r="EE1252" i="1" s="1"/>
  <c r="EF1252" i="1" s="1"/>
  <c r="DU1252" i="1"/>
  <c r="DX931" i="1"/>
  <c r="DT931" i="1"/>
  <c r="EA931" i="1" s="1"/>
  <c r="DW1869" i="1"/>
  <c r="DZ520" i="1"/>
  <c r="EB520" i="1" s="1"/>
  <c r="DV520" i="1"/>
  <c r="DY945" i="1"/>
  <c r="EE945" i="1" s="1"/>
  <c r="EF945" i="1" s="1"/>
  <c r="DU945" i="1"/>
  <c r="DX1988" i="1"/>
  <c r="DT1988" i="1"/>
  <c r="EA1988" i="1" s="1"/>
  <c r="DW1627" i="1"/>
  <c r="DZ1307" i="1"/>
  <c r="EB1307" i="1" s="1"/>
  <c r="DV1307" i="1"/>
  <c r="DY1254" i="1"/>
  <c r="EE1254" i="1" s="1"/>
  <c r="EF1254" i="1" s="1"/>
  <c r="DU1254" i="1"/>
  <c r="DX881" i="1"/>
  <c r="DT881" i="1"/>
  <c r="EA881" i="1" s="1"/>
  <c r="DW1033" i="1"/>
  <c r="DZ341" i="1"/>
  <c r="EB341" i="1" s="1"/>
  <c r="DV341" i="1"/>
  <c r="DY298" i="1"/>
  <c r="EE298" i="1" s="1"/>
  <c r="EF298" i="1" s="1"/>
  <c r="DU298" i="1"/>
  <c r="DX1948" i="1"/>
  <c r="DT1948" i="1"/>
  <c r="EA1948" i="1" s="1"/>
  <c r="DW873" i="1"/>
  <c r="DZ306" i="1"/>
  <c r="EB306" i="1" s="1"/>
  <c r="DV306" i="1"/>
  <c r="DY52" i="1"/>
  <c r="EE52" i="1" s="1"/>
  <c r="EF52" i="1" s="1"/>
  <c r="DU52" i="1"/>
  <c r="DX1299" i="1"/>
  <c r="DT1299" i="1"/>
  <c r="EA1299" i="1" s="1"/>
  <c r="DW377" i="1"/>
  <c r="DZ1197" i="1"/>
  <c r="EB1197" i="1" s="1"/>
  <c r="DV1197" i="1"/>
  <c r="DY949" i="1"/>
  <c r="EE949" i="1" s="1"/>
  <c r="EF949" i="1" s="1"/>
  <c r="DU949" i="1"/>
  <c r="DX1501" i="1"/>
  <c r="DT1501" i="1"/>
  <c r="EA1501" i="1" s="1"/>
  <c r="DW549" i="1"/>
  <c r="DZ1623" i="1"/>
  <c r="EB1623" i="1" s="1"/>
  <c r="DV1623" i="1"/>
  <c r="DY1461" i="1"/>
  <c r="EE1461" i="1" s="1"/>
  <c r="EF1461" i="1" s="1"/>
  <c r="DU1461" i="1"/>
  <c r="DX1122" i="1"/>
  <c r="DT1122" i="1"/>
  <c r="EA1122" i="1" s="1"/>
  <c r="DW1770" i="1"/>
  <c r="DZ1349" i="1"/>
  <c r="EB1349" i="1" s="1"/>
  <c r="DV1349" i="1"/>
  <c r="DY328" i="1"/>
  <c r="EE328" i="1" s="1"/>
  <c r="EF328" i="1" s="1"/>
  <c r="DU328" i="1"/>
  <c r="DX2027" i="1"/>
  <c r="DT2027" i="1"/>
  <c r="EA2027" i="1" s="1"/>
  <c r="DW2088" i="1"/>
  <c r="DZ1618" i="1"/>
  <c r="EB1618" i="1" s="1"/>
  <c r="DV1618" i="1"/>
  <c r="DY859" i="1"/>
  <c r="EE859" i="1" s="1"/>
  <c r="EF859" i="1" s="1"/>
  <c r="DU859" i="1"/>
  <c r="DX247" i="1"/>
  <c r="DT247" i="1"/>
  <c r="EA247" i="1" s="1"/>
  <c r="DW1791" i="1"/>
  <c r="DZ955" i="1"/>
  <c r="EB955" i="1" s="1"/>
  <c r="DV955" i="1"/>
  <c r="DY405" i="1"/>
  <c r="EE405" i="1" s="1"/>
  <c r="EF405" i="1" s="1"/>
  <c r="DU405" i="1"/>
  <c r="DX482" i="1"/>
  <c r="DT482" i="1"/>
  <c r="EA482" i="1" s="1"/>
  <c r="DW2101" i="1"/>
  <c r="DZ13" i="1"/>
  <c r="EB13" i="1" s="1"/>
  <c r="DV13" i="1"/>
  <c r="DY966" i="1"/>
  <c r="EE966" i="1" s="1"/>
  <c r="EF966" i="1" s="1"/>
  <c r="DU966" i="1"/>
  <c r="DX2078" i="1"/>
  <c r="DT2078" i="1"/>
  <c r="EA2078" i="1" s="1"/>
  <c r="DW1416" i="1"/>
  <c r="DZ2300" i="1"/>
  <c r="EB2300" i="1" s="1"/>
  <c r="DV2300" i="1"/>
  <c r="DY2222" i="1"/>
  <c r="EE2222" i="1" s="1"/>
  <c r="EF2222" i="1" s="1"/>
  <c r="DU2222" i="1"/>
  <c r="DX2002" i="1"/>
  <c r="DT2002" i="1"/>
  <c r="EA2002" i="1" s="1"/>
  <c r="DW983" i="1"/>
  <c r="DZ1333" i="1"/>
  <c r="EB1333" i="1" s="1"/>
  <c r="DV1333" i="1"/>
  <c r="DY285" i="1"/>
  <c r="EE285" i="1" s="1"/>
  <c r="EF285" i="1" s="1"/>
  <c r="DU285" i="1"/>
  <c r="DX871" i="1"/>
  <c r="DT871" i="1"/>
  <c r="EA871" i="1" s="1"/>
  <c r="DW312" i="1"/>
  <c r="DZ191" i="1"/>
  <c r="EB191" i="1" s="1"/>
  <c r="DV191" i="1"/>
  <c r="DY1138" i="1"/>
  <c r="EE1138" i="1" s="1"/>
  <c r="EF1138" i="1" s="1"/>
  <c r="DU1138" i="1"/>
  <c r="DX251" i="1"/>
  <c r="DT251" i="1"/>
  <c r="EA251" i="1" s="1"/>
  <c r="DW2134" i="1"/>
  <c r="DZ342" i="1"/>
  <c r="EB342" i="1" s="1"/>
  <c r="DV342" i="1"/>
  <c r="DY1201" i="1"/>
  <c r="EE1201" i="1" s="1"/>
  <c r="EF1201" i="1" s="1"/>
  <c r="DU1201" i="1"/>
  <c r="DX204" i="1"/>
  <c r="DT204" i="1"/>
  <c r="EA204" i="1" s="1"/>
  <c r="DW745" i="1"/>
  <c r="DZ919" i="1"/>
  <c r="EB919" i="1" s="1"/>
  <c r="DV919" i="1"/>
  <c r="DY1633" i="1"/>
  <c r="EE1633" i="1" s="1"/>
  <c r="EF1633" i="1" s="1"/>
  <c r="DU1633" i="1"/>
  <c r="DX947" i="1"/>
  <c r="DT947" i="1"/>
  <c r="EA947" i="1" s="1"/>
  <c r="DW119" i="1"/>
  <c r="DZ1030" i="1"/>
  <c r="EB1030" i="1" s="1"/>
  <c r="DV1030" i="1"/>
  <c r="DY1714" i="1"/>
  <c r="EE1714" i="1" s="1"/>
  <c r="EF1714" i="1" s="1"/>
  <c r="DU1714" i="1"/>
  <c r="DX776" i="1"/>
  <c r="DT776" i="1"/>
  <c r="EA776" i="1" s="1"/>
  <c r="DW1841" i="1"/>
  <c r="DZ2057" i="1"/>
  <c r="EB2057" i="1" s="1"/>
  <c r="DV2057" i="1"/>
  <c r="DY2133" i="1"/>
  <c r="EE2133" i="1" s="1"/>
  <c r="EF2133" i="1" s="1"/>
  <c r="DU2133" i="1"/>
  <c r="DX25" i="1"/>
  <c r="DT25" i="1"/>
  <c r="EA25" i="1" s="1"/>
  <c r="DW272" i="1"/>
  <c r="DZ288" i="1"/>
  <c r="EB288" i="1" s="1"/>
  <c r="DV288" i="1"/>
  <c r="DY152" i="1"/>
  <c r="EE152" i="1" s="1"/>
  <c r="EF152" i="1" s="1"/>
  <c r="DU152" i="1"/>
  <c r="DX2019" i="1"/>
  <c r="DT2019" i="1"/>
  <c r="EA2019" i="1" s="1"/>
  <c r="DW1860" i="1"/>
  <c r="DZ1502" i="1"/>
  <c r="EB1502" i="1" s="1"/>
  <c r="DV1502" i="1"/>
  <c r="DY1906" i="1"/>
  <c r="EE1906" i="1" s="1"/>
  <c r="EF1906" i="1" s="1"/>
  <c r="DU1906" i="1"/>
  <c r="DX1720" i="1"/>
  <c r="DT1720" i="1"/>
  <c r="EA1720" i="1" s="1"/>
  <c r="DW135" i="1"/>
  <c r="DZ425" i="1"/>
  <c r="EB425" i="1" s="1"/>
  <c r="DV425" i="1"/>
  <c r="DY56" i="1"/>
  <c r="EE56" i="1" s="1"/>
  <c r="EF56" i="1" s="1"/>
  <c r="DU56" i="1"/>
  <c r="DX787" i="1"/>
  <c r="DT787" i="1"/>
  <c r="EA787" i="1" s="1"/>
  <c r="DW982" i="1"/>
  <c r="DZ1343" i="1"/>
  <c r="EB1343" i="1" s="1"/>
  <c r="DV1343" i="1"/>
  <c r="DY1070" i="1"/>
  <c r="EE1070" i="1" s="1"/>
  <c r="EF1070" i="1" s="1"/>
  <c r="DU1070" i="1"/>
  <c r="DX1304" i="1"/>
  <c r="DT1304" i="1"/>
  <c r="EA1304" i="1" s="1"/>
  <c r="DW114" i="1"/>
  <c r="DZ20" i="1"/>
  <c r="EB20" i="1" s="1"/>
  <c r="DV20" i="1"/>
  <c r="DY416" i="1"/>
  <c r="EE416" i="1" s="1"/>
  <c r="EF416" i="1" s="1"/>
  <c r="DU416" i="1"/>
  <c r="DX1614" i="1"/>
  <c r="DT1614" i="1"/>
  <c r="EA1614" i="1" s="1"/>
  <c r="DW1394" i="1"/>
  <c r="DZ138" i="1"/>
  <c r="EB138" i="1" s="1"/>
  <c r="DV138" i="1"/>
  <c r="DY1426" i="1"/>
  <c r="EE1426" i="1" s="1"/>
  <c r="EF1426" i="1" s="1"/>
  <c r="DU1426" i="1"/>
  <c r="DX120" i="1"/>
  <c r="DT120" i="1"/>
  <c r="EA120" i="1" s="1"/>
  <c r="DW534" i="1"/>
  <c r="DZ802" i="1"/>
  <c r="EB802" i="1" s="1"/>
  <c r="DV802" i="1"/>
  <c r="DY1203" i="1"/>
  <c r="EE1203" i="1" s="1"/>
  <c r="EF1203" i="1" s="1"/>
  <c r="DU1203" i="1"/>
  <c r="DX695" i="1"/>
  <c r="DT695" i="1"/>
  <c r="EA695" i="1" s="1"/>
  <c r="DW1173" i="1"/>
  <c r="DZ1827" i="1"/>
  <c r="EB1827" i="1" s="1"/>
  <c r="DV1827" i="1"/>
  <c r="DY1774" i="1"/>
  <c r="EE1774" i="1" s="1"/>
  <c r="EF1774" i="1" s="1"/>
  <c r="DU1774" i="1"/>
  <c r="DX2076" i="1"/>
  <c r="DT2076" i="1"/>
  <c r="EA2076" i="1" s="1"/>
  <c r="DW126" i="1"/>
  <c r="DZ1167" i="1"/>
  <c r="EB1167" i="1" s="1"/>
  <c r="DV1167" i="1"/>
  <c r="DY1440" i="1"/>
  <c r="EE1440" i="1" s="1"/>
  <c r="EF1440" i="1" s="1"/>
  <c r="DU1440" i="1"/>
  <c r="DX1933" i="1"/>
  <c r="DT1933" i="1"/>
  <c r="EA1933" i="1" s="1"/>
  <c r="DW563" i="1"/>
  <c r="DZ2145" i="1"/>
  <c r="EB2145" i="1" s="1"/>
  <c r="DV2145" i="1"/>
  <c r="DY1460" i="1"/>
  <c r="EE1460" i="1" s="1"/>
  <c r="EF1460" i="1" s="1"/>
  <c r="DU1460" i="1"/>
  <c r="DX746" i="1"/>
  <c r="DT746" i="1"/>
  <c r="EA746" i="1" s="1"/>
  <c r="DW1679" i="1"/>
  <c r="DZ1263" i="1"/>
  <c r="EB1263" i="1" s="1"/>
  <c r="DV1263" i="1"/>
  <c r="DY6" i="1"/>
  <c r="EE6" i="1" s="1"/>
  <c r="EF6" i="1" s="1"/>
  <c r="DU6" i="1"/>
  <c r="DX121" i="1"/>
  <c r="DT121" i="1"/>
  <c r="EA121" i="1" s="1"/>
  <c r="DW112" i="1"/>
  <c r="DZ988" i="1"/>
  <c r="EB988" i="1" s="1"/>
  <c r="DV988" i="1"/>
  <c r="DY80" i="1"/>
  <c r="EE80" i="1" s="1"/>
  <c r="EF80" i="1" s="1"/>
  <c r="DU80" i="1"/>
  <c r="DX1689" i="1"/>
  <c r="DT1689" i="1"/>
  <c r="EA1689" i="1" s="1"/>
  <c r="DW1388" i="1"/>
  <c r="DZ1291" i="1"/>
  <c r="EB1291" i="1" s="1"/>
  <c r="DV1291" i="1"/>
  <c r="DY1721" i="1"/>
  <c r="EE1721" i="1" s="1"/>
  <c r="EF1721" i="1" s="1"/>
  <c r="DU1721" i="1"/>
  <c r="DX1278" i="1"/>
  <c r="DT1278" i="1"/>
  <c r="EA1278" i="1" s="1"/>
  <c r="DW666" i="1"/>
  <c r="DZ680" i="1"/>
  <c r="EB680" i="1" s="1"/>
  <c r="DV680" i="1"/>
  <c r="DY131" i="1"/>
  <c r="EE131" i="1" s="1"/>
  <c r="EF131" i="1" s="1"/>
  <c r="DU131" i="1"/>
  <c r="DX103" i="1"/>
  <c r="DT103" i="1"/>
  <c r="EA103" i="1" s="1"/>
  <c r="DW28" i="1"/>
  <c r="DZ166" i="1"/>
  <c r="EB166" i="1" s="1"/>
  <c r="DV166" i="1"/>
  <c r="DY1218" i="1"/>
  <c r="EE1218" i="1" s="1"/>
  <c r="EF1218" i="1" s="1"/>
  <c r="DU1218" i="1"/>
  <c r="DX1593" i="1"/>
  <c r="DT1593" i="1"/>
  <c r="EA1593" i="1" s="1"/>
  <c r="DW66" i="1"/>
  <c r="DZ1446" i="1"/>
  <c r="EB1446" i="1" s="1"/>
  <c r="DV1446" i="1"/>
  <c r="DY369" i="1"/>
  <c r="EE369" i="1" s="1"/>
  <c r="EF369" i="1" s="1"/>
  <c r="DU369" i="1"/>
  <c r="DX1493" i="1"/>
  <c r="DT1493" i="1"/>
  <c r="EA1493" i="1" s="1"/>
  <c r="DW862" i="1"/>
  <c r="DZ107" i="1"/>
  <c r="EB107" i="1" s="1"/>
  <c r="DV107" i="1"/>
  <c r="DY682" i="1"/>
  <c r="EE682" i="1" s="1"/>
  <c r="EF682" i="1" s="1"/>
  <c r="DU682" i="1"/>
  <c r="DX2065" i="1"/>
  <c r="DT2065" i="1"/>
  <c r="EA2065" i="1" s="1"/>
  <c r="DW1429" i="1"/>
  <c r="DZ412" i="1"/>
  <c r="EB412" i="1" s="1"/>
  <c r="DV412" i="1"/>
  <c r="DY74" i="1"/>
  <c r="EE74" i="1" s="1"/>
  <c r="EF74" i="1" s="1"/>
  <c r="DU74" i="1"/>
  <c r="DX438" i="1"/>
  <c r="DT438" i="1"/>
  <c r="EA438" i="1" s="1"/>
  <c r="DW202" i="1"/>
  <c r="DZ441" i="1"/>
  <c r="EB441" i="1" s="1"/>
  <c r="DV441" i="1"/>
  <c r="DY967" i="1"/>
  <c r="EE967" i="1" s="1"/>
  <c r="EF967" i="1" s="1"/>
  <c r="DU967" i="1"/>
  <c r="DX1900" i="1"/>
  <c r="DT1900" i="1"/>
  <c r="EA1900" i="1" s="1"/>
  <c r="DW985" i="1"/>
  <c r="DZ2037" i="1"/>
  <c r="EB2037" i="1" s="1"/>
  <c r="DV2037" i="1"/>
  <c r="DY1420" i="1"/>
  <c r="EE1420" i="1" s="1"/>
  <c r="EF1420" i="1" s="1"/>
  <c r="DU1420" i="1"/>
  <c r="DX1503" i="1"/>
  <c r="DT1503" i="1"/>
  <c r="EA1503" i="1" s="1"/>
  <c r="DW1691" i="1"/>
  <c r="DZ1630" i="1"/>
  <c r="EB1630" i="1" s="1"/>
  <c r="DV1630" i="1"/>
  <c r="DY1736" i="1"/>
  <c r="EE1736" i="1" s="1"/>
  <c r="EF1736" i="1" s="1"/>
  <c r="DU1736" i="1"/>
  <c r="DX115" i="1"/>
  <c r="DT115" i="1"/>
  <c r="EA115" i="1" s="1"/>
  <c r="DW1378" i="1"/>
  <c r="DZ244" i="1"/>
  <c r="EB244" i="1" s="1"/>
  <c r="DV244" i="1"/>
  <c r="DY89" i="1"/>
  <c r="EE89" i="1" s="1"/>
  <c r="EF89" i="1" s="1"/>
  <c r="DU89" i="1"/>
  <c r="DX1157" i="1"/>
  <c r="DT1157" i="1"/>
  <c r="EA1157" i="1" s="1"/>
  <c r="DW353" i="1"/>
  <c r="DZ890" i="1"/>
  <c r="EB890" i="1" s="1"/>
  <c r="DV890" i="1"/>
  <c r="DY81" i="1"/>
  <c r="EE81" i="1" s="1"/>
  <c r="EF81" i="1" s="1"/>
  <c r="DU81" i="1"/>
  <c r="DX1233" i="1"/>
  <c r="DT1233" i="1"/>
  <c r="EA1233" i="1" s="1"/>
  <c r="DW741" i="1"/>
  <c r="DZ637" i="1"/>
  <c r="EB637" i="1" s="1"/>
  <c r="DV637" i="1"/>
  <c r="DY641" i="1"/>
  <c r="EE641" i="1" s="1"/>
  <c r="EF641" i="1" s="1"/>
  <c r="DU641" i="1"/>
  <c r="DX807" i="1"/>
  <c r="DT807" i="1"/>
  <c r="EA807" i="1" s="1"/>
  <c r="DW1060" i="1"/>
  <c r="DZ146" i="1"/>
  <c r="EB146" i="1" s="1"/>
  <c r="DV146" i="1"/>
  <c r="DY1232" i="1"/>
  <c r="EE1232" i="1" s="1"/>
  <c r="EF1232" i="1" s="1"/>
  <c r="DU1232" i="1"/>
  <c r="DX984" i="1"/>
  <c r="DT984" i="1"/>
  <c r="EA984" i="1" s="1"/>
  <c r="DW45" i="1"/>
  <c r="DZ1894" i="1"/>
  <c r="EB1894" i="1" s="1"/>
  <c r="DV1894" i="1"/>
  <c r="DY1496" i="1"/>
  <c r="EE1496" i="1" s="1"/>
  <c r="EF1496" i="1" s="1"/>
  <c r="DU1496" i="1"/>
  <c r="DX413" i="1"/>
  <c r="DT413" i="1"/>
  <c r="EA413" i="1" s="1"/>
  <c r="DW651" i="1"/>
  <c r="DZ1453" i="1"/>
  <c r="EB1453" i="1" s="1"/>
  <c r="DV1453" i="1"/>
  <c r="DY952" i="1"/>
  <c r="EE952" i="1" s="1"/>
  <c r="EF952" i="1" s="1"/>
  <c r="DU952" i="1"/>
  <c r="DX767" i="1"/>
  <c r="DT767" i="1"/>
  <c r="EA767" i="1" s="1"/>
  <c r="DW800" i="1"/>
  <c r="DZ431" i="1"/>
  <c r="EB431" i="1" s="1"/>
  <c r="DV431" i="1"/>
  <c r="DY1080" i="1"/>
  <c r="EE1080" i="1" s="1"/>
  <c r="EF1080" i="1" s="1"/>
  <c r="DU1080" i="1"/>
  <c r="DX366" i="1"/>
  <c r="DT366" i="1"/>
  <c r="EA366" i="1" s="1"/>
  <c r="DW123" i="1"/>
  <c r="DZ77" i="1"/>
  <c r="EB77" i="1" s="1"/>
  <c r="DV77" i="1"/>
  <c r="DY339" i="1"/>
  <c r="EE339" i="1" s="1"/>
  <c r="EF339" i="1" s="1"/>
  <c r="DU339" i="1"/>
  <c r="DX99" i="1"/>
  <c r="DT99" i="1"/>
  <c r="EA99" i="1" s="1"/>
  <c r="DW453" i="1"/>
  <c r="DZ133" i="1"/>
  <c r="EB133" i="1" s="1"/>
  <c r="DV133" i="1"/>
  <c r="DY1326" i="1"/>
  <c r="EE1326" i="1" s="1"/>
  <c r="EF1326" i="1" s="1"/>
  <c r="DU1326" i="1"/>
  <c r="DX1155" i="1"/>
  <c r="DT1155" i="1"/>
  <c r="EA1155" i="1" s="1"/>
  <c r="DW11" i="1"/>
  <c r="DZ1603" i="1"/>
  <c r="EB1603" i="1" s="1"/>
  <c r="DV1603" i="1"/>
  <c r="DY887" i="1"/>
  <c r="EE887" i="1" s="1"/>
  <c r="EF887" i="1" s="1"/>
  <c r="DU887" i="1"/>
  <c r="DX471" i="1"/>
  <c r="DT471" i="1"/>
  <c r="EA471" i="1" s="1"/>
  <c r="DW236" i="1"/>
  <c r="DZ177" i="1"/>
  <c r="EB177" i="1" s="1"/>
  <c r="DV177" i="1"/>
  <c r="DY1132" i="1"/>
  <c r="EE1132" i="1" s="1"/>
  <c r="EF1132" i="1" s="1"/>
  <c r="DU1132" i="1"/>
  <c r="DX1528" i="1"/>
  <c r="DT1528" i="1"/>
  <c r="EA1528" i="1" s="1"/>
  <c r="DW2070" i="1"/>
  <c r="DZ62" i="1"/>
  <c r="EB62" i="1" s="1"/>
  <c r="DV62" i="1"/>
  <c r="DY580" i="1"/>
  <c r="EE580" i="1" s="1"/>
  <c r="EF580" i="1" s="1"/>
  <c r="DU580" i="1"/>
  <c r="DX627" i="1"/>
  <c r="DT627" i="1"/>
  <c r="EA627" i="1" s="1"/>
  <c r="DW1828" i="1"/>
  <c r="DZ996" i="1"/>
  <c r="EB996" i="1" s="1"/>
  <c r="DV996" i="1"/>
  <c r="DY1172" i="1"/>
  <c r="EE1172" i="1" s="1"/>
  <c r="EF1172" i="1" s="1"/>
  <c r="DU1172" i="1"/>
  <c r="DX1534" i="1"/>
  <c r="DT1534" i="1"/>
  <c r="EA1534" i="1" s="1"/>
  <c r="DW215" i="1"/>
  <c r="DZ1399" i="1"/>
  <c r="EB1399" i="1" s="1"/>
  <c r="DV1399" i="1"/>
  <c r="DY778" i="1"/>
  <c r="EE778" i="1" s="1"/>
  <c r="EF778" i="1" s="1"/>
  <c r="DU778" i="1"/>
  <c r="DX72" i="1"/>
  <c r="DT72" i="1"/>
  <c r="EA72" i="1" s="1"/>
  <c r="DW622" i="1"/>
  <c r="DZ2137" i="1"/>
  <c r="EB2137" i="1" s="1"/>
  <c r="DV2137" i="1"/>
  <c r="DY243" i="1"/>
  <c r="EE243" i="1" s="1"/>
  <c r="EF243" i="1" s="1"/>
  <c r="DU243" i="1"/>
  <c r="DX63" i="1"/>
  <c r="DT63" i="1"/>
  <c r="EA63" i="1" s="1"/>
  <c r="DW1569" i="1"/>
  <c r="DZ613" i="1"/>
  <c r="EB613" i="1" s="1"/>
  <c r="DV613" i="1"/>
  <c r="DY10" i="1"/>
  <c r="EE10" i="1" s="1"/>
  <c r="EF10" i="1" s="1"/>
  <c r="DU10" i="1"/>
  <c r="DX402" i="1"/>
  <c r="DT402" i="1"/>
  <c r="EA402" i="1" s="1"/>
  <c r="DW391" i="1"/>
  <c r="DZ623" i="1"/>
  <c r="EB623" i="1" s="1"/>
  <c r="DV623" i="1"/>
  <c r="DY1008" i="1"/>
  <c r="EE1008" i="1" s="1"/>
  <c r="EF1008" i="1" s="1"/>
  <c r="DU1008" i="1"/>
  <c r="DX1058" i="1"/>
  <c r="DT1058" i="1"/>
  <c r="EA1058" i="1" s="1"/>
  <c r="DW606" i="1"/>
  <c r="DZ1626" i="1"/>
  <c r="EB1626" i="1" s="1"/>
  <c r="DV1626" i="1"/>
  <c r="DY70" i="1"/>
  <c r="EE70" i="1" s="1"/>
  <c r="EF70" i="1" s="1"/>
  <c r="DU70" i="1"/>
  <c r="DX1168" i="1"/>
  <c r="DT1168" i="1"/>
  <c r="EA1168" i="1" s="1"/>
  <c r="DW722" i="1"/>
  <c r="DZ1039" i="1"/>
  <c r="EB1039" i="1" s="1"/>
  <c r="DV1039" i="1"/>
  <c r="DY1718" i="1"/>
  <c r="EE1718" i="1" s="1"/>
  <c r="EF1718" i="1" s="1"/>
  <c r="DU1718" i="1"/>
  <c r="DX1543" i="1"/>
  <c r="DT1543" i="1"/>
  <c r="EA1543" i="1" s="1"/>
  <c r="DW158" i="1"/>
  <c r="DZ1625" i="1"/>
  <c r="EB1625" i="1" s="1"/>
  <c r="DV1625" i="1"/>
  <c r="DY517" i="1"/>
  <c r="EE517" i="1" s="1"/>
  <c r="EF517" i="1" s="1"/>
  <c r="DU517" i="1"/>
  <c r="DX1713" i="1"/>
  <c r="DT1713" i="1"/>
  <c r="EA1713" i="1" s="1"/>
  <c r="DW214" i="1"/>
  <c r="DZ1692" i="1"/>
  <c r="EB1692" i="1" s="1"/>
  <c r="DV1692" i="1"/>
  <c r="DY1674" i="1"/>
  <c r="EE1674" i="1" s="1"/>
  <c r="EF1674" i="1" s="1"/>
  <c r="DU1674" i="1"/>
  <c r="DX1958" i="1"/>
  <c r="DT1958" i="1"/>
  <c r="EA1958" i="1" s="1"/>
  <c r="DW1471" i="1"/>
  <c r="DZ732" i="1"/>
  <c r="EB732" i="1" s="1"/>
  <c r="DV732" i="1"/>
  <c r="DY1761" i="1"/>
  <c r="EE1761" i="1" s="1"/>
  <c r="EF1761" i="1" s="1"/>
  <c r="DU1761" i="1"/>
  <c r="DX710" i="1"/>
  <c r="DT710" i="1"/>
  <c r="EA710" i="1" s="1"/>
  <c r="DW209" i="1"/>
  <c r="DZ2304" i="1"/>
  <c r="EB2304" i="1" s="1"/>
  <c r="DV2304" i="1"/>
  <c r="DY2303" i="1"/>
  <c r="EE2303" i="1" s="1"/>
  <c r="EF2303" i="1" s="1"/>
  <c r="DU2303" i="1"/>
  <c r="DX2302" i="1"/>
  <c r="DT2302" i="1"/>
  <c r="EA2302" i="1" s="1"/>
  <c r="DW2301" i="1"/>
  <c r="DZ2299" i="1"/>
  <c r="EB2299" i="1" s="1"/>
  <c r="DV2299" i="1"/>
  <c r="DY2298" i="1"/>
  <c r="EE2298" i="1" s="1"/>
  <c r="EF2298" i="1" s="1"/>
  <c r="DU2298" i="1"/>
  <c r="DX2297" i="1"/>
  <c r="DT2297" i="1"/>
  <c r="EA2297" i="1" s="1"/>
  <c r="DW2296" i="1"/>
  <c r="DZ2295" i="1"/>
  <c r="EB2295" i="1" s="1"/>
  <c r="DV2295" i="1"/>
  <c r="DY2294" i="1"/>
  <c r="EE2294" i="1" s="1"/>
  <c r="EF2294" i="1" s="1"/>
  <c r="DU2294" i="1"/>
  <c r="DX2293" i="1"/>
  <c r="DT2293" i="1"/>
  <c r="EA2293" i="1" s="1"/>
  <c r="DW2292" i="1"/>
  <c r="DZ2291" i="1"/>
  <c r="EB2291" i="1" s="1"/>
  <c r="DV2291" i="1"/>
  <c r="DY2290" i="1"/>
  <c r="EE2290" i="1" s="1"/>
  <c r="EF2290" i="1" s="1"/>
  <c r="DU2290" i="1"/>
  <c r="DX2289" i="1"/>
  <c r="DT2289" i="1"/>
  <c r="EA2289" i="1" s="1"/>
  <c r="DW2288" i="1"/>
  <c r="DZ2287" i="1"/>
  <c r="EB2287" i="1" s="1"/>
  <c r="DV2287" i="1"/>
  <c r="DY2286" i="1"/>
  <c r="EE2286" i="1" s="1"/>
  <c r="EF2286" i="1" s="1"/>
  <c r="DU2286" i="1"/>
  <c r="DX2285" i="1"/>
  <c r="DT2285" i="1"/>
  <c r="EA2285" i="1" s="1"/>
  <c r="DW2284" i="1"/>
  <c r="DZ2283" i="1"/>
  <c r="EB2283" i="1" s="1"/>
  <c r="DV2283" i="1"/>
  <c r="DY2282" i="1"/>
  <c r="EE2282" i="1" s="1"/>
  <c r="EF2282" i="1" s="1"/>
  <c r="DU2282" i="1"/>
  <c r="DX2281" i="1"/>
  <c r="DT2281" i="1"/>
  <c r="EA2281" i="1" s="1"/>
  <c r="DW2280" i="1"/>
  <c r="DZ2279" i="1"/>
  <c r="EB2279" i="1" s="1"/>
  <c r="DV2279" i="1"/>
  <c r="DY2278" i="1"/>
  <c r="EE2278" i="1" s="1"/>
  <c r="EF2278" i="1" s="1"/>
  <c r="DU2278" i="1"/>
  <c r="DX2277" i="1"/>
  <c r="DT2277" i="1"/>
  <c r="EA2277" i="1" s="1"/>
  <c r="DW2276" i="1"/>
  <c r="DZ2275" i="1"/>
  <c r="EB2275" i="1" s="1"/>
  <c r="DV2275" i="1"/>
  <c r="DY2274" i="1"/>
  <c r="EE2274" i="1" s="1"/>
  <c r="EF2274" i="1" s="1"/>
  <c r="DU2274" i="1"/>
  <c r="DX2273" i="1"/>
  <c r="DT2273" i="1"/>
  <c r="EA2273" i="1" s="1"/>
  <c r="DW2272" i="1"/>
  <c r="DZ2271" i="1"/>
  <c r="EB2271" i="1" s="1"/>
  <c r="DV2271" i="1"/>
  <c r="DY2270" i="1"/>
  <c r="EE2270" i="1" s="1"/>
  <c r="EF2270" i="1" s="1"/>
  <c r="DU2270" i="1"/>
  <c r="DX2269" i="1"/>
  <c r="DT2269" i="1"/>
  <c r="EA2269" i="1" s="1"/>
  <c r="DW2268" i="1"/>
  <c r="DZ2267" i="1"/>
  <c r="EB2267" i="1" s="1"/>
  <c r="DV2267" i="1"/>
  <c r="DY2266" i="1"/>
  <c r="EE2266" i="1" s="1"/>
  <c r="EF2266" i="1" s="1"/>
  <c r="DU2266" i="1"/>
  <c r="DX2265" i="1"/>
  <c r="DT2265" i="1"/>
  <c r="EA2265" i="1" s="1"/>
  <c r="DW2264" i="1"/>
  <c r="DZ2263" i="1"/>
  <c r="EB2263" i="1" s="1"/>
  <c r="DV2263" i="1"/>
  <c r="DY2262" i="1"/>
  <c r="EE2262" i="1" s="1"/>
  <c r="EF2262" i="1" s="1"/>
  <c r="DU2262" i="1"/>
  <c r="DX2261" i="1"/>
  <c r="DT2261" i="1"/>
  <c r="EA2261" i="1" s="1"/>
  <c r="DW2260" i="1"/>
  <c r="DZ2259" i="1"/>
  <c r="EB2259" i="1" s="1"/>
  <c r="DV2259" i="1"/>
  <c r="DY2256" i="1"/>
  <c r="EE2256" i="1" s="1"/>
  <c r="EF2256" i="1" s="1"/>
  <c r="DU2256" i="1"/>
  <c r="DX2255" i="1"/>
  <c r="DT2255" i="1"/>
  <c r="EA2255" i="1" s="1"/>
  <c r="DW2254" i="1"/>
  <c r="DZ2253" i="1"/>
  <c r="EB2253" i="1" s="1"/>
  <c r="DV2253" i="1"/>
  <c r="DY2252" i="1"/>
  <c r="EE2252" i="1" s="1"/>
  <c r="EF2252" i="1" s="1"/>
  <c r="DU2252" i="1"/>
  <c r="DX2251" i="1"/>
  <c r="DT2251" i="1"/>
  <c r="EA2251" i="1" s="1"/>
  <c r="DW2250" i="1"/>
  <c r="DZ2249" i="1"/>
  <c r="EB2249" i="1" s="1"/>
  <c r="DV2249" i="1"/>
  <c r="DY2248" i="1"/>
  <c r="EE2248" i="1" s="1"/>
  <c r="EF2248" i="1" s="1"/>
  <c r="DU2248" i="1"/>
  <c r="DX2247" i="1"/>
  <c r="DT2247" i="1"/>
  <c r="EA2247" i="1" s="1"/>
  <c r="DW2246" i="1"/>
  <c r="DZ2245" i="1"/>
  <c r="EB2245" i="1" s="1"/>
  <c r="DV2245" i="1"/>
  <c r="DY2244" i="1"/>
  <c r="EE2244" i="1" s="1"/>
  <c r="EF2244" i="1" s="1"/>
  <c r="DU2244" i="1"/>
  <c r="DX2243" i="1"/>
  <c r="DT2243" i="1"/>
  <c r="EA2243" i="1" s="1"/>
  <c r="DW2242" i="1"/>
  <c r="DZ2241" i="1"/>
  <c r="EB2241" i="1" s="1"/>
  <c r="DV2241" i="1"/>
  <c r="DY2240" i="1"/>
  <c r="EE2240" i="1" s="1"/>
  <c r="EF2240" i="1" s="1"/>
  <c r="DU2240" i="1"/>
  <c r="DX2239" i="1"/>
  <c r="DT2239" i="1"/>
  <c r="EA2239" i="1" s="1"/>
  <c r="DW2238" i="1"/>
  <c r="DZ2237" i="1"/>
  <c r="EB2237" i="1" s="1"/>
  <c r="DV2237" i="1"/>
  <c r="DY2236" i="1"/>
  <c r="EE2236" i="1" s="1"/>
  <c r="EF2236" i="1" s="1"/>
  <c r="DU2236" i="1"/>
  <c r="DX2235" i="1"/>
  <c r="DT2235" i="1"/>
  <c r="EA2235" i="1" s="1"/>
  <c r="DW2234" i="1"/>
  <c r="DZ2233" i="1"/>
  <c r="EB2233" i="1" s="1"/>
  <c r="DV2233" i="1"/>
  <c r="DY2232" i="1"/>
  <c r="EE2232" i="1" s="1"/>
  <c r="EF2232" i="1" s="1"/>
  <c r="DU2232" i="1"/>
  <c r="DX2231" i="1"/>
  <c r="DT2231" i="1"/>
  <c r="EA2231" i="1" s="1"/>
  <c r="DW2229" i="1"/>
  <c r="DZ2228" i="1"/>
  <c r="EB2228" i="1" s="1"/>
  <c r="DV2228" i="1"/>
  <c r="DY2227" i="1"/>
  <c r="EE2227" i="1" s="1"/>
  <c r="EF2227" i="1" s="1"/>
  <c r="DU2227" i="1"/>
  <c r="DX2226" i="1"/>
  <c r="DT2226" i="1"/>
  <c r="EA2226" i="1" s="1"/>
  <c r="DW2225" i="1"/>
  <c r="DZ2224" i="1"/>
  <c r="EB2224" i="1" s="1"/>
  <c r="DV2224" i="1"/>
  <c r="DY2223" i="1"/>
  <c r="EE2223" i="1" s="1"/>
  <c r="EF2223" i="1" s="1"/>
  <c r="DU2223" i="1"/>
  <c r="DX2221" i="1"/>
  <c r="DT2221" i="1"/>
  <c r="EA2221" i="1" s="1"/>
  <c r="DW2220" i="1"/>
  <c r="DZ2219" i="1"/>
  <c r="EB2219" i="1" s="1"/>
  <c r="DV2219" i="1"/>
  <c r="DY2218" i="1"/>
  <c r="EE2218" i="1" s="1"/>
  <c r="EF2218" i="1" s="1"/>
  <c r="DU2218" i="1"/>
  <c r="DX2217" i="1"/>
  <c r="DT2217" i="1"/>
  <c r="EA2217" i="1" s="1"/>
  <c r="DW2216" i="1"/>
  <c r="DZ2215" i="1"/>
  <c r="EB2215" i="1" s="1"/>
  <c r="DV2215" i="1"/>
  <c r="DY2214" i="1"/>
  <c r="EE2214" i="1" s="1"/>
  <c r="EF2214" i="1" s="1"/>
  <c r="DU2214" i="1"/>
  <c r="DX2213" i="1"/>
  <c r="DT2213" i="1"/>
  <c r="EA2213" i="1" s="1"/>
  <c r="DW2212" i="1"/>
  <c r="DZ2211" i="1"/>
  <c r="EB2211" i="1" s="1"/>
  <c r="DV2211" i="1"/>
  <c r="DY2210" i="1"/>
  <c r="EE2210" i="1" s="1"/>
  <c r="EF2210" i="1" s="1"/>
  <c r="DU2210" i="1"/>
  <c r="DX2209" i="1"/>
  <c r="DT2209" i="1"/>
  <c r="EA2209" i="1" s="1"/>
  <c r="DW2208" i="1"/>
  <c r="DZ2207" i="1"/>
  <c r="EB2207" i="1" s="1"/>
  <c r="DV2207" i="1"/>
  <c r="DY2206" i="1"/>
  <c r="EE2206" i="1" s="1"/>
  <c r="EF2206" i="1" s="1"/>
  <c r="DU2206" i="1"/>
  <c r="DX2205" i="1"/>
  <c r="DT2205" i="1"/>
  <c r="EA2205" i="1" s="1"/>
  <c r="DW2204" i="1"/>
  <c r="DZ2202" i="1"/>
  <c r="EB2202" i="1" s="1"/>
  <c r="DV2202" i="1"/>
  <c r="DY2201" i="1"/>
  <c r="EE2201" i="1" s="1"/>
  <c r="EF2201" i="1" s="1"/>
  <c r="DU2201" i="1"/>
  <c r="DX2200" i="1"/>
  <c r="DT2200" i="1"/>
  <c r="EA2200" i="1" s="1"/>
  <c r="DW2199" i="1"/>
  <c r="DZ2198" i="1"/>
  <c r="EB2198" i="1" s="1"/>
  <c r="DV2198" i="1"/>
  <c r="DY2197" i="1"/>
  <c r="EE2197" i="1" s="1"/>
  <c r="EF2197" i="1" s="1"/>
  <c r="DU2197" i="1"/>
  <c r="DX2196" i="1"/>
  <c r="DT2196" i="1"/>
  <c r="EA2196" i="1" s="1"/>
  <c r="DW2195" i="1"/>
  <c r="DZ2194" i="1"/>
  <c r="EB2194" i="1" s="1"/>
  <c r="DV2194" i="1"/>
  <c r="DY2193" i="1"/>
  <c r="EE2193" i="1" s="1"/>
  <c r="EF2193" i="1" s="1"/>
  <c r="DU2193" i="1"/>
  <c r="DX2192" i="1"/>
  <c r="DT2192" i="1"/>
  <c r="EA2192" i="1" s="1"/>
  <c r="DW2191" i="1"/>
  <c r="DZ2190" i="1"/>
  <c r="EB2190" i="1" s="1"/>
  <c r="DV2190" i="1"/>
  <c r="DY2189" i="1"/>
  <c r="EE2189" i="1" s="1"/>
  <c r="EF2189" i="1" s="1"/>
  <c r="DU2189" i="1"/>
  <c r="DX2188" i="1"/>
  <c r="DT2188" i="1"/>
  <c r="EA2188" i="1" s="1"/>
  <c r="DW2187" i="1"/>
  <c r="DZ2186" i="1"/>
  <c r="EB2186" i="1" s="1"/>
  <c r="DV2186" i="1"/>
  <c r="DY2185" i="1"/>
  <c r="EE2185" i="1" s="1"/>
  <c r="EF2185" i="1" s="1"/>
  <c r="DU2185" i="1"/>
  <c r="DX2184" i="1"/>
  <c r="DT2184" i="1"/>
  <c r="EA2184" i="1" s="1"/>
  <c r="DW2183" i="1"/>
  <c r="DZ2182" i="1"/>
  <c r="EB2182" i="1" s="1"/>
  <c r="DV2182" i="1"/>
  <c r="DY2181" i="1"/>
  <c r="EE2181" i="1" s="1"/>
  <c r="EF2181" i="1" s="1"/>
  <c r="DU2181" i="1"/>
  <c r="DX2180" i="1"/>
  <c r="DT2180" i="1"/>
  <c r="EA2180" i="1" s="1"/>
  <c r="DW2179" i="1"/>
  <c r="DZ2178" i="1"/>
  <c r="EB2178" i="1" s="1"/>
  <c r="DV2178" i="1"/>
  <c r="DY2177" i="1"/>
  <c r="EE2177" i="1" s="1"/>
  <c r="EF2177" i="1" s="1"/>
  <c r="DU2177" i="1"/>
  <c r="DX2176" i="1"/>
  <c r="DT2176" i="1"/>
  <c r="EA2176" i="1" s="1"/>
  <c r="DW2175" i="1"/>
  <c r="DZ2174" i="1"/>
  <c r="EB2174" i="1" s="1"/>
  <c r="DV2174" i="1"/>
  <c r="DY2173" i="1"/>
  <c r="EE2173" i="1" s="1"/>
  <c r="EF2173" i="1" s="1"/>
  <c r="DU2173" i="1"/>
  <c r="DX2172" i="1"/>
  <c r="DT2172" i="1"/>
  <c r="EA2172" i="1" s="1"/>
  <c r="DW2170" i="1"/>
  <c r="DZ2169" i="1"/>
  <c r="EB2169" i="1" s="1"/>
  <c r="DV2169" i="1"/>
  <c r="DY2167" i="1"/>
  <c r="EE2167" i="1" s="1"/>
  <c r="EF2167" i="1" s="1"/>
  <c r="DU2167" i="1"/>
  <c r="DX2166" i="1"/>
  <c r="DT2166" i="1"/>
  <c r="EA2166" i="1" s="1"/>
  <c r="DW2165" i="1"/>
  <c r="DZ2164" i="1"/>
  <c r="EB2164" i="1" s="1"/>
  <c r="DV2164" i="1"/>
  <c r="DY2163" i="1"/>
  <c r="EE2163" i="1" s="1"/>
  <c r="EF2163" i="1" s="1"/>
  <c r="DU2163" i="1"/>
  <c r="DX2162" i="1"/>
  <c r="DT2162" i="1"/>
  <c r="EA2162" i="1" s="1"/>
  <c r="DW2161" i="1"/>
  <c r="DZ2160" i="1"/>
  <c r="EB2160" i="1" s="1"/>
  <c r="DV2160" i="1"/>
  <c r="DY2159" i="1"/>
  <c r="EE2159" i="1" s="1"/>
  <c r="EF2159" i="1" s="1"/>
  <c r="DU2159" i="1"/>
  <c r="DX2158" i="1"/>
  <c r="DT2158" i="1"/>
  <c r="EA2158" i="1" s="1"/>
  <c r="DW2157" i="1"/>
  <c r="EA19" i="1"/>
  <c r="DX19" i="1"/>
  <c r="DY1190" i="1"/>
  <c r="EE1190" i="1" s="1"/>
  <c r="EF1190" i="1" s="1"/>
  <c r="DU1190" i="1"/>
  <c r="DX799" i="1"/>
  <c r="DT799" i="1"/>
  <c r="EA799" i="1" s="1"/>
  <c r="DW1876" i="1"/>
  <c r="DZ108" i="1"/>
  <c r="EB108" i="1" s="1"/>
  <c r="DV108" i="1"/>
  <c r="DY44" i="1"/>
  <c r="EE44" i="1" s="1"/>
  <c r="EF44" i="1" s="1"/>
  <c r="DU44" i="1"/>
  <c r="DX1360" i="1"/>
  <c r="DT1360" i="1"/>
  <c r="EA1360" i="1" s="1"/>
  <c r="DW78" i="1"/>
  <c r="DZ170" i="1"/>
  <c r="EB170" i="1" s="1"/>
  <c r="DV170" i="1"/>
  <c r="DY345" i="1"/>
  <c r="EE345" i="1" s="1"/>
  <c r="EF345" i="1" s="1"/>
  <c r="DU345" i="1"/>
  <c r="DX200" i="1"/>
  <c r="DT200" i="1"/>
  <c r="EA200" i="1" s="1"/>
  <c r="DW1229" i="1"/>
  <c r="DZ149" i="1"/>
  <c r="EB149" i="1" s="1"/>
  <c r="DV149" i="1"/>
  <c r="DY32" i="1"/>
  <c r="EE32" i="1" s="1"/>
  <c r="EF32" i="1" s="1"/>
  <c r="DU32" i="1"/>
  <c r="DX2049" i="1"/>
  <c r="DT2049" i="1"/>
  <c r="EA2049" i="1" s="1"/>
  <c r="DW815" i="1"/>
  <c r="DZ183" i="1"/>
  <c r="EB183" i="1" s="1"/>
  <c r="DV183" i="1"/>
  <c r="DY65" i="1"/>
  <c r="EE65" i="1" s="1"/>
  <c r="EF65" i="1" s="1"/>
  <c r="DU65" i="1"/>
  <c r="DX301" i="1"/>
  <c r="DT301" i="1"/>
  <c r="EA301" i="1" s="1"/>
  <c r="DW1109" i="1"/>
  <c r="DZ2" i="1"/>
  <c r="EB2" i="1" s="1"/>
  <c r="DV2" i="1"/>
  <c r="DY518" i="1"/>
  <c r="EE518" i="1" s="1"/>
  <c r="EF518" i="1" s="1"/>
  <c r="DU518" i="1"/>
  <c r="DX201" i="1"/>
  <c r="DT201" i="1"/>
  <c r="EA201" i="1" s="1"/>
  <c r="DW2028" i="1"/>
  <c r="DZ1150" i="1"/>
  <c r="EB1150" i="1" s="1"/>
  <c r="DV1150" i="1"/>
  <c r="DY266" i="1"/>
  <c r="EE266" i="1" s="1"/>
  <c r="EF266" i="1" s="1"/>
  <c r="DU266" i="1"/>
  <c r="DX814" i="1"/>
  <c r="DT814" i="1"/>
  <c r="EA814" i="1" s="1"/>
  <c r="DW30" i="1"/>
  <c r="DZ2154" i="1"/>
  <c r="EB2154" i="1" s="1"/>
  <c r="DV2154" i="1"/>
  <c r="DY632" i="1"/>
  <c r="EE632" i="1" s="1"/>
  <c r="EF632" i="1" s="1"/>
  <c r="DU632" i="1"/>
  <c r="DX1610" i="1"/>
  <c r="DT1610" i="1"/>
  <c r="EA1610" i="1" s="1"/>
  <c r="DW1767" i="1"/>
  <c r="DZ1123" i="1"/>
  <c r="EB1123" i="1" s="1"/>
  <c r="DV1123" i="1"/>
  <c r="DY359" i="1"/>
  <c r="EE359" i="1" s="1"/>
  <c r="EF359" i="1" s="1"/>
  <c r="DU359" i="1"/>
  <c r="DX53" i="1"/>
  <c r="DT53" i="1"/>
  <c r="EA53" i="1" s="1"/>
  <c r="DW265" i="1"/>
  <c r="DZ212" i="1"/>
  <c r="EB212" i="1" s="1"/>
  <c r="DV212" i="1"/>
  <c r="DY12" i="1"/>
  <c r="EE12" i="1" s="1"/>
  <c r="EF12" i="1" s="1"/>
  <c r="DU12" i="1"/>
  <c r="DX2258" i="1"/>
  <c r="DT2258" i="1"/>
  <c r="EA2258" i="1" s="1"/>
  <c r="DW801" i="1"/>
  <c r="DZ1629" i="1"/>
  <c r="EB1629" i="1" s="1"/>
  <c r="DV1629" i="1"/>
  <c r="DY1206" i="1"/>
  <c r="EE1206" i="1" s="1"/>
  <c r="EF1206" i="1" s="1"/>
  <c r="DU1206" i="1"/>
  <c r="DX1260" i="1"/>
  <c r="DT1260" i="1"/>
  <c r="EA1260" i="1" s="1"/>
  <c r="DW1866" i="1"/>
  <c r="DZ1019" i="1"/>
  <c r="EB1019" i="1" s="1"/>
  <c r="DV1019" i="1"/>
  <c r="DY835" i="1"/>
  <c r="EE835" i="1" s="1"/>
  <c r="EF835" i="1" s="1"/>
  <c r="DU835" i="1"/>
  <c r="DX31" i="1"/>
  <c r="DT31" i="1"/>
  <c r="EA31" i="1" s="1"/>
  <c r="DW636" i="1"/>
  <c r="DZ548" i="1"/>
  <c r="EB548" i="1" s="1"/>
  <c r="DV548" i="1"/>
  <c r="DY124" i="1"/>
  <c r="EE124" i="1" s="1"/>
  <c r="EF124" i="1" s="1"/>
  <c r="DU124" i="1"/>
  <c r="DX218" i="1"/>
  <c r="DT218" i="1"/>
  <c r="EA218" i="1" s="1"/>
  <c r="DW33" i="1"/>
  <c r="DZ459" i="1"/>
  <c r="EB459" i="1" s="1"/>
  <c r="DV459" i="1"/>
  <c r="DY113" i="1"/>
  <c r="EE113" i="1" s="1"/>
  <c r="EF113" i="1" s="1"/>
  <c r="DU113" i="1"/>
  <c r="DX1790" i="1"/>
  <c r="DT1790" i="1"/>
  <c r="EA1790" i="1" s="1"/>
  <c r="DW1098" i="1"/>
  <c r="DZ1149" i="1"/>
  <c r="EB1149" i="1" s="1"/>
  <c r="DV1149" i="1"/>
  <c r="DY1021" i="1"/>
  <c r="EE1021" i="1" s="1"/>
  <c r="EF1021" i="1" s="1"/>
  <c r="DU1021" i="1"/>
  <c r="DX1903" i="1"/>
  <c r="DT1903" i="1"/>
  <c r="EA1903" i="1" s="1"/>
  <c r="DW154" i="1"/>
  <c r="DZ1995" i="1"/>
  <c r="EB1995" i="1" s="1"/>
  <c r="DV1995" i="1"/>
  <c r="DY410" i="1"/>
  <c r="EE410" i="1" s="1"/>
  <c r="EF410" i="1" s="1"/>
  <c r="DU410" i="1"/>
  <c r="DX779" i="1"/>
  <c r="DT779" i="1"/>
  <c r="EA779" i="1" s="1"/>
  <c r="DW165" i="1"/>
  <c r="DZ2096" i="1"/>
  <c r="EB2096" i="1" s="1"/>
  <c r="DV2096" i="1"/>
  <c r="DY69" i="1"/>
  <c r="EE69" i="1" s="1"/>
  <c r="EF69" i="1" s="1"/>
  <c r="DU69" i="1"/>
  <c r="DX1252" i="1"/>
  <c r="DT1252" i="1"/>
  <c r="EA1252" i="1" s="1"/>
  <c r="DW931" i="1"/>
  <c r="DZ1869" i="1"/>
  <c r="EB1869" i="1" s="1"/>
  <c r="DV1869" i="1"/>
  <c r="DY520" i="1"/>
  <c r="EE520" i="1" s="1"/>
  <c r="EF520" i="1" s="1"/>
  <c r="DU520" i="1"/>
  <c r="DX945" i="1"/>
  <c r="DT945" i="1"/>
  <c r="EA945" i="1" s="1"/>
  <c r="DW1988" i="1"/>
  <c r="DZ1627" i="1"/>
  <c r="EB1627" i="1" s="1"/>
  <c r="DV1627" i="1"/>
  <c r="DY1307" i="1"/>
  <c r="EE1307" i="1" s="1"/>
  <c r="EF1307" i="1" s="1"/>
  <c r="DU1307" i="1"/>
  <c r="DX1254" i="1"/>
  <c r="DT1254" i="1"/>
  <c r="EA1254" i="1" s="1"/>
  <c r="DW881" i="1"/>
  <c r="DZ1033" i="1"/>
  <c r="EB1033" i="1" s="1"/>
  <c r="DV1033" i="1"/>
  <c r="DY341" i="1"/>
  <c r="EE341" i="1" s="1"/>
  <c r="EF341" i="1" s="1"/>
  <c r="DU341" i="1"/>
  <c r="DX298" i="1"/>
  <c r="DT298" i="1"/>
  <c r="EA298" i="1" s="1"/>
  <c r="DW1948" i="1"/>
  <c r="DZ873" i="1"/>
  <c r="EB873" i="1" s="1"/>
  <c r="DV873" i="1"/>
  <c r="DY306" i="1"/>
  <c r="EE306" i="1" s="1"/>
  <c r="EF306" i="1" s="1"/>
  <c r="DU306" i="1"/>
  <c r="DX52" i="1"/>
  <c r="DT52" i="1"/>
  <c r="EA52" i="1" s="1"/>
  <c r="DW1299" i="1"/>
  <c r="DZ377" i="1"/>
  <c r="EB377" i="1" s="1"/>
  <c r="DV377" i="1"/>
  <c r="DY1197" i="1"/>
  <c r="EE1197" i="1" s="1"/>
  <c r="EF1197" i="1" s="1"/>
  <c r="DU1197" i="1"/>
  <c r="DX949" i="1"/>
  <c r="DT949" i="1"/>
  <c r="EA949" i="1" s="1"/>
  <c r="DW1501" i="1"/>
  <c r="DZ549" i="1"/>
  <c r="EB549" i="1" s="1"/>
  <c r="DV549" i="1"/>
  <c r="DY1623" i="1"/>
  <c r="EE1623" i="1" s="1"/>
  <c r="EF1623" i="1" s="1"/>
  <c r="DU1623" i="1"/>
  <c r="DX1461" i="1"/>
  <c r="DT1461" i="1"/>
  <c r="EA1461" i="1" s="1"/>
  <c r="DW1122" i="1"/>
  <c r="DZ1770" i="1"/>
  <c r="EB1770" i="1" s="1"/>
  <c r="DV1770" i="1"/>
  <c r="DY1349" i="1"/>
  <c r="EE1349" i="1" s="1"/>
  <c r="EF1349" i="1" s="1"/>
  <c r="DU1349" i="1"/>
  <c r="DX328" i="1"/>
  <c r="DT328" i="1"/>
  <c r="EA328" i="1" s="1"/>
  <c r="DW2027" i="1"/>
  <c r="DZ2088" i="1"/>
  <c r="EB2088" i="1" s="1"/>
  <c r="DV2088" i="1"/>
  <c r="DY1618" i="1"/>
  <c r="EE1618" i="1" s="1"/>
  <c r="EF1618" i="1" s="1"/>
  <c r="DU1618" i="1"/>
  <c r="DX859" i="1"/>
  <c r="DT859" i="1"/>
  <c r="EA859" i="1" s="1"/>
  <c r="DW247" i="1"/>
  <c r="DZ1791" i="1"/>
  <c r="EB1791" i="1" s="1"/>
  <c r="DV1791" i="1"/>
  <c r="DY955" i="1"/>
  <c r="EE955" i="1" s="1"/>
  <c r="EF955" i="1" s="1"/>
  <c r="DU955" i="1"/>
  <c r="DX405" i="1"/>
  <c r="DT405" i="1"/>
  <c r="EA405" i="1" s="1"/>
  <c r="DW482" i="1"/>
  <c r="DZ2101" i="1"/>
  <c r="EB2101" i="1" s="1"/>
  <c r="DV2101" i="1"/>
  <c r="DY13" i="1"/>
  <c r="EE13" i="1" s="1"/>
  <c r="EF13" i="1" s="1"/>
  <c r="DU13" i="1"/>
  <c r="DX966" i="1"/>
  <c r="DT966" i="1"/>
  <c r="EA966" i="1" s="1"/>
  <c r="DW2078" i="1"/>
  <c r="DZ1416" i="1"/>
  <c r="EB1416" i="1" s="1"/>
  <c r="DV1416" i="1"/>
  <c r="DY2300" i="1"/>
  <c r="EE2300" i="1" s="1"/>
  <c r="EF2300" i="1" s="1"/>
  <c r="DU2300" i="1"/>
  <c r="DX2222" i="1"/>
  <c r="DT2222" i="1"/>
  <c r="EA2222" i="1" s="1"/>
  <c r="DW2002" i="1"/>
  <c r="DZ983" i="1"/>
  <c r="EB983" i="1" s="1"/>
  <c r="DV983" i="1"/>
  <c r="DY1333" i="1"/>
  <c r="EE1333" i="1" s="1"/>
  <c r="EF1333" i="1" s="1"/>
  <c r="DU1333" i="1"/>
  <c r="DX285" i="1"/>
  <c r="DT285" i="1"/>
  <c r="EA285" i="1" s="1"/>
  <c r="DW871" i="1"/>
  <c r="DZ312" i="1"/>
  <c r="EB312" i="1" s="1"/>
  <c r="DV312" i="1"/>
  <c r="DY191" i="1"/>
  <c r="EE191" i="1" s="1"/>
  <c r="EF191" i="1" s="1"/>
  <c r="DU191" i="1"/>
  <c r="DX1138" i="1"/>
  <c r="DT1138" i="1"/>
  <c r="EA1138" i="1" s="1"/>
  <c r="DW251" i="1"/>
  <c r="DZ2134" i="1"/>
  <c r="EB2134" i="1" s="1"/>
  <c r="DV2134" i="1"/>
  <c r="DY342" i="1"/>
  <c r="EE342" i="1" s="1"/>
  <c r="EF342" i="1" s="1"/>
  <c r="DU342" i="1"/>
  <c r="DX1201" i="1"/>
  <c r="DT1201" i="1"/>
  <c r="EA1201" i="1" s="1"/>
  <c r="DW204" i="1"/>
  <c r="DZ745" i="1"/>
  <c r="EB745" i="1" s="1"/>
  <c r="DV745" i="1"/>
  <c r="DY919" i="1"/>
  <c r="EE919" i="1" s="1"/>
  <c r="EF919" i="1" s="1"/>
  <c r="DU919" i="1"/>
  <c r="DX1633" i="1"/>
  <c r="DT1633" i="1"/>
  <c r="EA1633" i="1" s="1"/>
  <c r="DW947" i="1"/>
  <c r="DZ119" i="1"/>
  <c r="EB119" i="1" s="1"/>
  <c r="DV119" i="1"/>
  <c r="DY1030" i="1"/>
  <c r="EE1030" i="1" s="1"/>
  <c r="EF1030" i="1" s="1"/>
  <c r="DU1030" i="1"/>
  <c r="DX1714" i="1"/>
  <c r="DT1714" i="1"/>
  <c r="EA1714" i="1" s="1"/>
  <c r="DW776" i="1"/>
  <c r="DZ1841" i="1"/>
  <c r="EB1841" i="1" s="1"/>
  <c r="DV1841" i="1"/>
  <c r="DY2057" i="1"/>
  <c r="EE2057" i="1" s="1"/>
  <c r="EF2057" i="1" s="1"/>
  <c r="DU2057" i="1"/>
  <c r="DX2133" i="1"/>
  <c r="DT2133" i="1"/>
  <c r="EA2133" i="1" s="1"/>
  <c r="DW25" i="1"/>
  <c r="DZ272" i="1"/>
  <c r="EB272" i="1" s="1"/>
  <c r="DV272" i="1"/>
  <c r="DY288" i="1"/>
  <c r="EE288" i="1" s="1"/>
  <c r="EF288" i="1" s="1"/>
  <c r="DU288" i="1"/>
  <c r="DX152" i="1"/>
  <c r="DT152" i="1"/>
  <c r="EA152" i="1" s="1"/>
  <c r="DW2019" i="1"/>
  <c r="DZ1860" i="1"/>
  <c r="EB1860" i="1" s="1"/>
  <c r="DV1860" i="1"/>
  <c r="DY1502" i="1"/>
  <c r="EE1502" i="1" s="1"/>
  <c r="EF1502" i="1" s="1"/>
  <c r="DU1502" i="1"/>
  <c r="DX1906" i="1"/>
  <c r="DT1906" i="1"/>
  <c r="EA1906" i="1" s="1"/>
  <c r="DW1720" i="1"/>
  <c r="DZ135" i="1"/>
  <c r="EB135" i="1" s="1"/>
  <c r="DV135" i="1"/>
  <c r="DY425" i="1"/>
  <c r="EE425" i="1" s="1"/>
  <c r="EF425" i="1" s="1"/>
  <c r="DU425" i="1"/>
  <c r="DX56" i="1"/>
  <c r="DT56" i="1"/>
  <c r="EA56" i="1" s="1"/>
  <c r="DW787" i="1"/>
  <c r="DZ982" i="1"/>
  <c r="EB982" i="1" s="1"/>
  <c r="DV982" i="1"/>
  <c r="DY1343" i="1"/>
  <c r="EE1343" i="1" s="1"/>
  <c r="EF1343" i="1" s="1"/>
  <c r="DU1343" i="1"/>
  <c r="DX1070" i="1"/>
  <c r="DT1070" i="1"/>
  <c r="EA1070" i="1" s="1"/>
  <c r="DW1304" i="1"/>
  <c r="DZ114" i="1"/>
  <c r="EB114" i="1" s="1"/>
  <c r="DV114" i="1"/>
  <c r="DY20" i="1"/>
  <c r="EE20" i="1" s="1"/>
  <c r="EF20" i="1" s="1"/>
  <c r="DU20" i="1"/>
  <c r="DX416" i="1"/>
  <c r="DT416" i="1"/>
  <c r="EA416" i="1" s="1"/>
  <c r="DW1614" i="1"/>
  <c r="DZ1394" i="1"/>
  <c r="EB1394" i="1" s="1"/>
  <c r="DV1394" i="1"/>
  <c r="DY138" i="1"/>
  <c r="EE138" i="1" s="1"/>
  <c r="EF138" i="1" s="1"/>
  <c r="DU138" i="1"/>
  <c r="DX1426" i="1"/>
  <c r="DT1426" i="1"/>
  <c r="EA1426" i="1" s="1"/>
  <c r="DW120" i="1"/>
  <c r="DZ534" i="1"/>
  <c r="EB534" i="1" s="1"/>
  <c r="DV534" i="1"/>
  <c r="DY802" i="1"/>
  <c r="EE802" i="1" s="1"/>
  <c r="EF802" i="1" s="1"/>
  <c r="DU802" i="1"/>
  <c r="DX1203" i="1"/>
  <c r="DT1203" i="1"/>
  <c r="EA1203" i="1" s="1"/>
  <c r="DW695" i="1"/>
  <c r="DZ1173" i="1"/>
  <c r="EB1173" i="1" s="1"/>
  <c r="DV1173" i="1"/>
  <c r="DY1827" i="1"/>
  <c r="EE1827" i="1" s="1"/>
  <c r="EF1827" i="1" s="1"/>
  <c r="DU1827" i="1"/>
  <c r="DX1774" i="1"/>
  <c r="DT1774" i="1"/>
  <c r="EA1774" i="1" s="1"/>
  <c r="DW2076" i="1"/>
  <c r="DZ126" i="1"/>
  <c r="EB126" i="1" s="1"/>
  <c r="DV126" i="1"/>
  <c r="DY1167" i="1"/>
  <c r="EE1167" i="1" s="1"/>
  <c r="EF1167" i="1" s="1"/>
  <c r="DU1167" i="1"/>
  <c r="DX1440" i="1"/>
  <c r="DT1440" i="1"/>
  <c r="EA1440" i="1" s="1"/>
  <c r="DW1933" i="1"/>
  <c r="DZ563" i="1"/>
  <c r="EB563" i="1" s="1"/>
  <c r="DV563" i="1"/>
  <c r="DY2145" i="1"/>
  <c r="EE2145" i="1" s="1"/>
  <c r="EF2145" i="1" s="1"/>
  <c r="DU2145" i="1"/>
  <c r="DX1460" i="1"/>
  <c r="DT1460" i="1"/>
  <c r="EA1460" i="1" s="1"/>
  <c r="DW746" i="1"/>
  <c r="DZ1679" i="1"/>
  <c r="EB1679" i="1" s="1"/>
  <c r="DV1679" i="1"/>
  <c r="DY1263" i="1"/>
  <c r="EE1263" i="1" s="1"/>
  <c r="EF1263" i="1" s="1"/>
  <c r="DU1263" i="1"/>
  <c r="DX6" i="1"/>
  <c r="DT6" i="1"/>
  <c r="EA6" i="1" s="1"/>
  <c r="DW121" i="1"/>
  <c r="DZ112" i="1"/>
  <c r="EB112" i="1" s="1"/>
  <c r="DV112" i="1"/>
  <c r="DY988" i="1"/>
  <c r="EE988" i="1" s="1"/>
  <c r="EF988" i="1" s="1"/>
  <c r="DU988" i="1"/>
  <c r="DX80" i="1"/>
  <c r="DT80" i="1"/>
  <c r="EA80" i="1" s="1"/>
  <c r="DW1689" i="1"/>
  <c r="DZ1388" i="1"/>
  <c r="EB1388" i="1" s="1"/>
  <c r="DV1388" i="1"/>
  <c r="DY1291" i="1"/>
  <c r="EE1291" i="1" s="1"/>
  <c r="EF1291" i="1" s="1"/>
  <c r="DU1291" i="1"/>
  <c r="DX1721" i="1"/>
  <c r="DT1721" i="1"/>
  <c r="EA1721" i="1" s="1"/>
  <c r="DW1278" i="1"/>
  <c r="DZ666" i="1"/>
  <c r="EB666" i="1" s="1"/>
  <c r="DV666" i="1"/>
  <c r="DY680" i="1"/>
  <c r="EE680" i="1" s="1"/>
  <c r="EF680" i="1" s="1"/>
  <c r="DU680" i="1"/>
  <c r="DX131" i="1"/>
  <c r="DT131" i="1"/>
  <c r="EA131" i="1" s="1"/>
  <c r="DW103" i="1"/>
  <c r="DZ28" i="1"/>
  <c r="EB28" i="1" s="1"/>
  <c r="DV28" i="1"/>
  <c r="DY166" i="1"/>
  <c r="EE166" i="1" s="1"/>
  <c r="EF166" i="1" s="1"/>
  <c r="DU166" i="1"/>
  <c r="DX1218" i="1"/>
  <c r="DT1218" i="1"/>
  <c r="EA1218" i="1" s="1"/>
  <c r="DW1593" i="1"/>
  <c r="DZ66" i="1"/>
  <c r="EB66" i="1" s="1"/>
  <c r="DV66" i="1"/>
  <c r="DY1446" i="1"/>
  <c r="EE1446" i="1" s="1"/>
  <c r="EF1446" i="1" s="1"/>
  <c r="DU1446" i="1"/>
  <c r="DX369" i="1"/>
  <c r="DT369" i="1"/>
  <c r="EA369" i="1" s="1"/>
  <c r="DW1493" i="1"/>
  <c r="DZ862" i="1"/>
  <c r="EB862" i="1" s="1"/>
  <c r="DV862" i="1"/>
  <c r="DY107" i="1"/>
  <c r="EE107" i="1" s="1"/>
  <c r="EF107" i="1" s="1"/>
  <c r="DU107" i="1"/>
  <c r="DX682" i="1"/>
  <c r="DT682" i="1"/>
  <c r="EA682" i="1" s="1"/>
  <c r="DW2065" i="1"/>
  <c r="DZ1429" i="1"/>
  <c r="EB1429" i="1" s="1"/>
  <c r="DV1429" i="1"/>
  <c r="DY412" i="1"/>
  <c r="EE412" i="1" s="1"/>
  <c r="EF412" i="1" s="1"/>
  <c r="DU412" i="1"/>
  <c r="DX74" i="1"/>
  <c r="DT74" i="1"/>
  <c r="EA74" i="1" s="1"/>
  <c r="DW438" i="1"/>
  <c r="DZ202" i="1"/>
  <c r="EB202" i="1" s="1"/>
  <c r="DV202" i="1"/>
  <c r="DY441" i="1"/>
  <c r="EE441" i="1" s="1"/>
  <c r="EF441" i="1" s="1"/>
  <c r="DU441" i="1"/>
  <c r="DX967" i="1"/>
  <c r="DT967" i="1"/>
  <c r="EA967" i="1" s="1"/>
  <c r="DW1900" i="1"/>
  <c r="DZ985" i="1"/>
  <c r="EB985" i="1" s="1"/>
  <c r="DV985" i="1"/>
  <c r="DY2037" i="1"/>
  <c r="EE2037" i="1" s="1"/>
  <c r="EF2037" i="1" s="1"/>
  <c r="DU2037" i="1"/>
  <c r="DX1420" i="1"/>
  <c r="DT1420" i="1"/>
  <c r="EA1420" i="1" s="1"/>
  <c r="DW1503" i="1"/>
  <c r="DZ1691" i="1"/>
  <c r="EB1691" i="1" s="1"/>
  <c r="DV1691" i="1"/>
  <c r="DY1630" i="1"/>
  <c r="EE1630" i="1" s="1"/>
  <c r="EF1630" i="1" s="1"/>
  <c r="DU1630" i="1"/>
  <c r="DX1736" i="1"/>
  <c r="DT1736" i="1"/>
  <c r="EA1736" i="1" s="1"/>
  <c r="DW115" i="1"/>
  <c r="DZ1378" i="1"/>
  <c r="EB1378" i="1" s="1"/>
  <c r="DV1378" i="1"/>
  <c r="DY244" i="1"/>
  <c r="EE244" i="1" s="1"/>
  <c r="EF244" i="1" s="1"/>
  <c r="DU244" i="1"/>
  <c r="DX89" i="1"/>
  <c r="DT89" i="1"/>
  <c r="EA89" i="1" s="1"/>
  <c r="DW1157" i="1"/>
  <c r="DZ353" i="1"/>
  <c r="EB353" i="1" s="1"/>
  <c r="DV353" i="1"/>
  <c r="DY890" i="1"/>
  <c r="EE890" i="1" s="1"/>
  <c r="EF890" i="1" s="1"/>
  <c r="DU890" i="1"/>
  <c r="DX81" i="1"/>
  <c r="DT81" i="1"/>
  <c r="EA81" i="1" s="1"/>
  <c r="DW1233" i="1"/>
  <c r="DZ741" i="1"/>
  <c r="EB741" i="1" s="1"/>
  <c r="DV741" i="1"/>
  <c r="DY637" i="1"/>
  <c r="EE637" i="1" s="1"/>
  <c r="EF637" i="1" s="1"/>
  <c r="DU637" i="1"/>
  <c r="DX641" i="1"/>
  <c r="DT641" i="1"/>
  <c r="EA641" i="1" s="1"/>
  <c r="DW807" i="1"/>
  <c r="DZ1060" i="1"/>
  <c r="EB1060" i="1" s="1"/>
  <c r="DV1060" i="1"/>
  <c r="DY146" i="1"/>
  <c r="EE146" i="1" s="1"/>
  <c r="EF146" i="1" s="1"/>
  <c r="DU146" i="1"/>
  <c r="DX1232" i="1"/>
  <c r="DT1232" i="1"/>
  <c r="EA1232" i="1" s="1"/>
  <c r="DW984" i="1"/>
  <c r="DZ45" i="1"/>
  <c r="EB45" i="1" s="1"/>
  <c r="DV45" i="1"/>
  <c r="DY1894" i="1"/>
  <c r="EE1894" i="1" s="1"/>
  <c r="EF1894" i="1" s="1"/>
  <c r="DU1894" i="1"/>
  <c r="DX1496" i="1"/>
  <c r="DT1496" i="1"/>
  <c r="EA1496" i="1" s="1"/>
  <c r="DW413" i="1"/>
  <c r="DZ651" i="1"/>
  <c r="EB651" i="1" s="1"/>
  <c r="DV651" i="1"/>
  <c r="DY1453" i="1"/>
  <c r="EE1453" i="1" s="1"/>
  <c r="EF1453" i="1" s="1"/>
  <c r="DU1453" i="1"/>
  <c r="DX952" i="1"/>
  <c r="DT952" i="1"/>
  <c r="EA952" i="1" s="1"/>
  <c r="DW767" i="1"/>
  <c r="DZ800" i="1"/>
  <c r="EB800" i="1" s="1"/>
  <c r="DV800" i="1"/>
  <c r="DY431" i="1"/>
  <c r="EE431" i="1" s="1"/>
  <c r="EF431" i="1" s="1"/>
  <c r="DU431" i="1"/>
  <c r="DX1080" i="1"/>
  <c r="DT1080" i="1"/>
  <c r="EA1080" i="1" s="1"/>
  <c r="DW366" i="1"/>
  <c r="DZ123" i="1"/>
  <c r="EB123" i="1" s="1"/>
  <c r="DV123" i="1"/>
  <c r="DY77" i="1"/>
  <c r="EE77" i="1" s="1"/>
  <c r="EF77" i="1" s="1"/>
  <c r="DU77" i="1"/>
  <c r="DX339" i="1"/>
  <c r="DT339" i="1"/>
  <c r="EA339" i="1" s="1"/>
  <c r="DW99" i="1"/>
  <c r="DZ453" i="1"/>
  <c r="EB453" i="1" s="1"/>
  <c r="DV453" i="1"/>
  <c r="DY133" i="1"/>
  <c r="EE133" i="1" s="1"/>
  <c r="EF133" i="1" s="1"/>
  <c r="DU133" i="1"/>
  <c r="DX1326" i="1"/>
  <c r="DT1326" i="1"/>
  <c r="EA1326" i="1" s="1"/>
  <c r="DW1155" i="1"/>
  <c r="DZ11" i="1"/>
  <c r="EB11" i="1" s="1"/>
  <c r="DV11" i="1"/>
  <c r="DY1603" i="1"/>
  <c r="EE1603" i="1" s="1"/>
  <c r="EF1603" i="1" s="1"/>
  <c r="DU1603" i="1"/>
  <c r="DX887" i="1"/>
  <c r="DT887" i="1"/>
  <c r="EA887" i="1" s="1"/>
  <c r="DW471" i="1"/>
  <c r="DZ236" i="1"/>
  <c r="EB236" i="1" s="1"/>
  <c r="DV236" i="1"/>
  <c r="DY177" i="1"/>
  <c r="EE177" i="1" s="1"/>
  <c r="EF177" i="1" s="1"/>
  <c r="DU177" i="1"/>
  <c r="DX1132" i="1"/>
  <c r="DT1132" i="1"/>
  <c r="EA1132" i="1" s="1"/>
  <c r="DW1528" i="1"/>
  <c r="DZ2070" i="1"/>
  <c r="EB2070" i="1" s="1"/>
  <c r="DV2070" i="1"/>
  <c r="DY62" i="1"/>
  <c r="EE62" i="1" s="1"/>
  <c r="EF62" i="1" s="1"/>
  <c r="DU62" i="1"/>
  <c r="DX580" i="1"/>
  <c r="DT580" i="1"/>
  <c r="EA580" i="1" s="1"/>
  <c r="DW627" i="1"/>
  <c r="DZ1828" i="1"/>
  <c r="EB1828" i="1" s="1"/>
  <c r="DV1828" i="1"/>
  <c r="DY996" i="1"/>
  <c r="EE996" i="1" s="1"/>
  <c r="EF996" i="1" s="1"/>
  <c r="DU996" i="1"/>
  <c r="DX1172" i="1"/>
  <c r="DT1172" i="1"/>
  <c r="EA1172" i="1" s="1"/>
  <c r="DW1534" i="1"/>
  <c r="DZ215" i="1"/>
  <c r="EB215" i="1" s="1"/>
  <c r="DV215" i="1"/>
  <c r="DY1399" i="1"/>
  <c r="EE1399" i="1" s="1"/>
  <c r="EF1399" i="1" s="1"/>
  <c r="DU1399" i="1"/>
  <c r="DX778" i="1"/>
  <c r="DT778" i="1"/>
  <c r="EA778" i="1" s="1"/>
  <c r="DW72" i="1"/>
  <c r="DZ622" i="1"/>
  <c r="EB622" i="1" s="1"/>
  <c r="DV622" i="1"/>
  <c r="DY2137" i="1"/>
  <c r="EE2137" i="1" s="1"/>
  <c r="EF2137" i="1" s="1"/>
  <c r="DU2137" i="1"/>
  <c r="DX243" i="1"/>
  <c r="DT243" i="1"/>
  <c r="EA243" i="1" s="1"/>
  <c r="DW63" i="1"/>
  <c r="DZ1569" i="1"/>
  <c r="EB1569" i="1" s="1"/>
  <c r="DV1569" i="1"/>
  <c r="DY613" i="1"/>
  <c r="EE613" i="1" s="1"/>
  <c r="EF613" i="1" s="1"/>
  <c r="DU613" i="1"/>
  <c r="DX10" i="1"/>
  <c r="DT10" i="1"/>
  <c r="EA10" i="1" s="1"/>
  <c r="DW402" i="1"/>
  <c r="DZ391" i="1"/>
  <c r="EB391" i="1" s="1"/>
  <c r="DV391" i="1"/>
  <c r="DY623" i="1"/>
  <c r="EE623" i="1" s="1"/>
  <c r="EF623" i="1" s="1"/>
  <c r="DU623" i="1"/>
  <c r="DX1008" i="1"/>
  <c r="DT1008" i="1"/>
  <c r="EA1008" i="1" s="1"/>
  <c r="DW1058" i="1"/>
  <c r="DZ606" i="1"/>
  <c r="EB606" i="1" s="1"/>
  <c r="DV606" i="1"/>
  <c r="DY1626" i="1"/>
  <c r="EE1626" i="1" s="1"/>
  <c r="EF1626" i="1" s="1"/>
  <c r="DU1626" i="1"/>
  <c r="DX70" i="1"/>
  <c r="DT70" i="1"/>
  <c r="EA70" i="1" s="1"/>
  <c r="DW1168" i="1"/>
  <c r="DZ722" i="1"/>
  <c r="EB722" i="1" s="1"/>
  <c r="DV722" i="1"/>
  <c r="DY1039" i="1"/>
  <c r="EE1039" i="1" s="1"/>
  <c r="EF1039" i="1" s="1"/>
  <c r="DU1039" i="1"/>
  <c r="DX1718" i="1"/>
  <c r="DT1718" i="1"/>
  <c r="EA1718" i="1" s="1"/>
  <c r="DW1543" i="1"/>
  <c r="DZ158" i="1"/>
  <c r="EB158" i="1" s="1"/>
  <c r="DV158" i="1"/>
  <c r="DY1625" i="1"/>
  <c r="EE1625" i="1" s="1"/>
  <c r="EF1625" i="1" s="1"/>
  <c r="DU1625" i="1"/>
  <c r="DX517" i="1"/>
  <c r="DT517" i="1"/>
  <c r="EA517" i="1" s="1"/>
  <c r="DW1713" i="1"/>
  <c r="DZ214" i="1"/>
  <c r="EB214" i="1" s="1"/>
  <c r="DV214" i="1"/>
  <c r="DY1692" i="1"/>
  <c r="EE1692" i="1" s="1"/>
  <c r="EF1692" i="1" s="1"/>
  <c r="DU1692" i="1"/>
  <c r="DX1674" i="1"/>
  <c r="DT1674" i="1"/>
  <c r="EA1674" i="1" s="1"/>
  <c r="DW1958" i="1"/>
  <c r="DZ1471" i="1"/>
  <c r="EB1471" i="1" s="1"/>
  <c r="DV1471" i="1"/>
  <c r="DY732" i="1"/>
  <c r="EE732" i="1" s="1"/>
  <c r="EF732" i="1" s="1"/>
  <c r="DU732" i="1"/>
  <c r="DX1761" i="1"/>
  <c r="DT1761" i="1"/>
  <c r="EA1761" i="1" s="1"/>
  <c r="DW710" i="1"/>
  <c r="DZ209" i="1"/>
  <c r="EB209" i="1" s="1"/>
  <c r="DV209" i="1"/>
  <c r="DY2304" i="1"/>
  <c r="EE2304" i="1" s="1"/>
  <c r="EF2304" i="1" s="1"/>
  <c r="DU2304" i="1"/>
  <c r="DX2303" i="1"/>
  <c r="DT2303" i="1"/>
  <c r="EA2303" i="1" s="1"/>
  <c r="DW2302" i="1"/>
  <c r="DZ2301" i="1"/>
  <c r="EB2301" i="1" s="1"/>
  <c r="DV2301" i="1"/>
  <c r="DY2299" i="1"/>
  <c r="EE2299" i="1" s="1"/>
  <c r="EF2299" i="1" s="1"/>
  <c r="DU2299" i="1"/>
  <c r="DX2298" i="1"/>
  <c r="DT2298" i="1"/>
  <c r="EA2298" i="1" s="1"/>
  <c r="DW2297" i="1"/>
  <c r="DZ2296" i="1"/>
  <c r="EB2296" i="1" s="1"/>
  <c r="DV2296" i="1"/>
  <c r="DY2295" i="1"/>
  <c r="EE2295" i="1" s="1"/>
  <c r="EF2295" i="1" s="1"/>
  <c r="DU2295" i="1"/>
  <c r="DX2294" i="1"/>
  <c r="DT2294" i="1"/>
  <c r="EA2294" i="1" s="1"/>
  <c r="DW2293" i="1"/>
  <c r="DZ2292" i="1"/>
  <c r="EB2292" i="1" s="1"/>
  <c r="DV2292" i="1"/>
  <c r="DY2291" i="1"/>
  <c r="EE2291" i="1" s="1"/>
  <c r="EF2291" i="1" s="1"/>
  <c r="DU2291" i="1"/>
  <c r="DX2290" i="1"/>
  <c r="DT2290" i="1"/>
  <c r="EA2290" i="1" s="1"/>
  <c r="DW2289" i="1"/>
  <c r="DZ2288" i="1"/>
  <c r="EB2288" i="1" s="1"/>
  <c r="DV2288" i="1"/>
  <c r="DY2287" i="1"/>
  <c r="EE2287" i="1" s="1"/>
  <c r="EF2287" i="1" s="1"/>
  <c r="DU2287" i="1"/>
  <c r="DX2286" i="1"/>
  <c r="DT2286" i="1"/>
  <c r="EA2286" i="1" s="1"/>
  <c r="DW2285" i="1"/>
  <c r="DZ2284" i="1"/>
  <c r="EB2284" i="1" s="1"/>
  <c r="DV2284" i="1"/>
  <c r="DY2283" i="1"/>
  <c r="EE2283" i="1" s="1"/>
  <c r="EF2283" i="1" s="1"/>
  <c r="DU2283" i="1"/>
  <c r="DX2282" i="1"/>
  <c r="DT2282" i="1"/>
  <c r="EA2282" i="1" s="1"/>
  <c r="DW2281" i="1"/>
  <c r="DZ2280" i="1"/>
  <c r="EB2280" i="1" s="1"/>
  <c r="DV2280" i="1"/>
  <c r="DY2279" i="1"/>
  <c r="EE2279" i="1" s="1"/>
  <c r="EF2279" i="1" s="1"/>
  <c r="DU2279" i="1"/>
  <c r="DX2278" i="1"/>
  <c r="DT2278" i="1"/>
  <c r="EA2278" i="1" s="1"/>
  <c r="DW2277" i="1"/>
  <c r="DZ2276" i="1"/>
  <c r="EB2276" i="1" s="1"/>
  <c r="DV2276" i="1"/>
  <c r="DY2275" i="1"/>
  <c r="EE2275" i="1" s="1"/>
  <c r="EF2275" i="1" s="1"/>
  <c r="DU2275" i="1"/>
  <c r="DX2274" i="1"/>
  <c r="DT2274" i="1"/>
  <c r="EA2274" i="1" s="1"/>
  <c r="DW2273" i="1"/>
  <c r="DZ2272" i="1"/>
  <c r="EB2272" i="1" s="1"/>
  <c r="DV2272" i="1"/>
  <c r="DY2271" i="1"/>
  <c r="EE2271" i="1" s="1"/>
  <c r="EF2271" i="1" s="1"/>
  <c r="DU2271" i="1"/>
  <c r="DX2270" i="1"/>
  <c r="DT2270" i="1"/>
  <c r="EA2270" i="1" s="1"/>
  <c r="DW2269" i="1"/>
  <c r="DZ2268" i="1"/>
  <c r="EB2268" i="1" s="1"/>
  <c r="DV2268" i="1"/>
  <c r="DY2267" i="1"/>
  <c r="EE2267" i="1" s="1"/>
  <c r="EF2267" i="1" s="1"/>
  <c r="DU2267" i="1"/>
  <c r="DX2266" i="1"/>
  <c r="DT2266" i="1"/>
  <c r="EA2266" i="1" s="1"/>
  <c r="DW2265" i="1"/>
  <c r="DZ2264" i="1"/>
  <c r="EB2264" i="1" s="1"/>
  <c r="DV2264" i="1"/>
  <c r="DY2263" i="1"/>
  <c r="EE2263" i="1" s="1"/>
  <c r="EF2263" i="1" s="1"/>
  <c r="DU2263" i="1"/>
  <c r="DX2262" i="1"/>
  <c r="DT2262" i="1"/>
  <c r="EA2262" i="1" s="1"/>
  <c r="DW2261" i="1"/>
  <c r="DZ2260" i="1"/>
  <c r="EB2260" i="1" s="1"/>
  <c r="DV2260" i="1"/>
  <c r="DY2259" i="1"/>
  <c r="EE2259" i="1" s="1"/>
  <c r="EF2259" i="1" s="1"/>
  <c r="DU2259" i="1"/>
  <c r="DX2256" i="1"/>
  <c r="DT2256" i="1"/>
  <c r="EA2256" i="1" s="1"/>
  <c r="DW2255" i="1"/>
  <c r="DZ2254" i="1"/>
  <c r="EB2254" i="1" s="1"/>
  <c r="DV2254" i="1"/>
  <c r="DY2253" i="1"/>
  <c r="EE2253" i="1" s="1"/>
  <c r="EF2253" i="1" s="1"/>
  <c r="DU2253" i="1"/>
  <c r="DX2252" i="1"/>
  <c r="DT2252" i="1"/>
  <c r="EA2252" i="1" s="1"/>
  <c r="DW2251" i="1"/>
  <c r="DZ2250" i="1"/>
  <c r="EB2250" i="1" s="1"/>
  <c r="DV2250" i="1"/>
  <c r="DY2249" i="1"/>
  <c r="EE2249" i="1" s="1"/>
  <c r="EF2249" i="1" s="1"/>
  <c r="DU2249" i="1"/>
  <c r="DX2248" i="1"/>
  <c r="DT2248" i="1"/>
  <c r="EA2248" i="1" s="1"/>
  <c r="DW2247" i="1"/>
  <c r="DZ2246" i="1"/>
  <c r="EB2246" i="1" s="1"/>
  <c r="DV2246" i="1"/>
  <c r="DY2245" i="1"/>
  <c r="EE2245" i="1" s="1"/>
  <c r="EF2245" i="1" s="1"/>
  <c r="DU2245" i="1"/>
  <c r="DX2244" i="1"/>
  <c r="DT2244" i="1"/>
  <c r="EA2244" i="1" s="1"/>
  <c r="DW2243" i="1"/>
  <c r="DZ2242" i="1"/>
  <c r="EB2242" i="1" s="1"/>
  <c r="DV2242" i="1"/>
  <c r="DY2241" i="1"/>
  <c r="EE2241" i="1" s="1"/>
  <c r="EF2241" i="1" s="1"/>
  <c r="DU2241" i="1"/>
  <c r="DX2240" i="1"/>
  <c r="DT2240" i="1"/>
  <c r="EA2240" i="1" s="1"/>
  <c r="DW2239" i="1"/>
  <c r="DZ2238" i="1"/>
  <c r="EB2238" i="1" s="1"/>
  <c r="DV2238" i="1"/>
  <c r="DY2237" i="1"/>
  <c r="EE2237" i="1" s="1"/>
  <c r="EF2237" i="1" s="1"/>
  <c r="DU2237" i="1"/>
  <c r="DX2236" i="1"/>
  <c r="DT2236" i="1"/>
  <c r="EA2236" i="1" s="1"/>
  <c r="DW2235" i="1"/>
  <c r="DZ2234" i="1"/>
  <c r="EB2234" i="1" s="1"/>
  <c r="DV2234" i="1"/>
  <c r="DY2233" i="1"/>
  <c r="EE2233" i="1" s="1"/>
  <c r="EF2233" i="1" s="1"/>
  <c r="DU2233" i="1"/>
  <c r="DX2232" i="1"/>
  <c r="DT2232" i="1"/>
  <c r="EA2232" i="1" s="1"/>
  <c r="DW2231" i="1"/>
  <c r="DZ2229" i="1"/>
  <c r="EB2229" i="1" s="1"/>
  <c r="DV2229" i="1"/>
  <c r="DY2228" i="1"/>
  <c r="EE2228" i="1" s="1"/>
  <c r="EF2228" i="1" s="1"/>
  <c r="DU2228" i="1"/>
  <c r="DX2227" i="1"/>
  <c r="DT2227" i="1"/>
  <c r="EA2227" i="1" s="1"/>
  <c r="DW2226" i="1"/>
  <c r="DZ2225" i="1"/>
  <c r="EB2225" i="1" s="1"/>
  <c r="DV2225" i="1"/>
  <c r="DY2224" i="1"/>
  <c r="EE2224" i="1" s="1"/>
  <c r="EF2224" i="1" s="1"/>
  <c r="DU2224" i="1"/>
  <c r="DX2223" i="1"/>
  <c r="DT2223" i="1"/>
  <c r="EA2223" i="1" s="1"/>
  <c r="DW2221" i="1"/>
  <c r="DZ2220" i="1"/>
  <c r="EB2220" i="1" s="1"/>
  <c r="DV2220" i="1"/>
  <c r="DY2219" i="1"/>
  <c r="EE2219" i="1" s="1"/>
  <c r="EF2219" i="1" s="1"/>
  <c r="DU2219" i="1"/>
  <c r="DX2218" i="1"/>
  <c r="DT2218" i="1"/>
  <c r="EA2218" i="1" s="1"/>
  <c r="DW2217" i="1"/>
  <c r="DZ2216" i="1"/>
  <c r="EB2216" i="1" s="1"/>
  <c r="DV2216" i="1"/>
  <c r="DY2215" i="1"/>
  <c r="EE2215" i="1" s="1"/>
  <c r="EF2215" i="1" s="1"/>
  <c r="DU2215" i="1"/>
  <c r="DX2214" i="1"/>
  <c r="DT2214" i="1"/>
  <c r="EA2214" i="1" s="1"/>
  <c r="DW2213" i="1"/>
  <c r="DZ2212" i="1"/>
  <c r="EB2212" i="1" s="1"/>
  <c r="DV2212" i="1"/>
  <c r="DY2211" i="1"/>
  <c r="EE2211" i="1" s="1"/>
  <c r="EF2211" i="1" s="1"/>
  <c r="DU2211" i="1"/>
  <c r="DX2210" i="1"/>
  <c r="DT2210" i="1"/>
  <c r="EA2210" i="1" s="1"/>
  <c r="DW2209" i="1"/>
  <c r="DZ2208" i="1"/>
  <c r="EB2208" i="1" s="1"/>
  <c r="DV2208" i="1"/>
  <c r="DY2207" i="1"/>
  <c r="EE2207" i="1" s="1"/>
  <c r="EF2207" i="1" s="1"/>
  <c r="DU2207" i="1"/>
  <c r="DX2206" i="1"/>
  <c r="DT2206" i="1"/>
  <c r="EA2206" i="1" s="1"/>
  <c r="DW2205" i="1"/>
  <c r="DZ2204" i="1"/>
  <c r="EB2204" i="1" s="1"/>
  <c r="DV2204" i="1"/>
  <c r="DY2202" i="1"/>
  <c r="EE2202" i="1" s="1"/>
  <c r="EF2202" i="1" s="1"/>
  <c r="DU2202" i="1"/>
  <c r="DX2201" i="1"/>
  <c r="DT2201" i="1"/>
  <c r="EA2201" i="1" s="1"/>
  <c r="DW2200" i="1"/>
  <c r="DZ2199" i="1"/>
  <c r="EB2199" i="1" s="1"/>
  <c r="DV2199" i="1"/>
  <c r="DY2198" i="1"/>
  <c r="EE2198" i="1" s="1"/>
  <c r="EF2198" i="1" s="1"/>
  <c r="DU2198" i="1"/>
  <c r="DX2197" i="1"/>
  <c r="DT2197" i="1"/>
  <c r="EA2197" i="1" s="1"/>
  <c r="DW2196" i="1"/>
  <c r="DZ2195" i="1"/>
  <c r="EB2195" i="1" s="1"/>
  <c r="DV2195" i="1"/>
  <c r="DY2194" i="1"/>
  <c r="EE2194" i="1" s="1"/>
  <c r="EF2194" i="1" s="1"/>
  <c r="DU2194" i="1"/>
  <c r="DX2193" i="1"/>
  <c r="DT2193" i="1"/>
  <c r="EA2193" i="1" s="1"/>
  <c r="DW2192" i="1"/>
  <c r="DZ2191" i="1"/>
  <c r="EB2191" i="1" s="1"/>
  <c r="DV2191" i="1"/>
  <c r="DY2190" i="1"/>
  <c r="EE2190" i="1" s="1"/>
  <c r="EF2190" i="1" s="1"/>
  <c r="DU2190" i="1"/>
  <c r="DX2189" i="1"/>
  <c r="DT2189" i="1"/>
  <c r="EA2189" i="1" s="1"/>
  <c r="DW2188" i="1"/>
  <c r="DZ2187" i="1"/>
  <c r="EB2187" i="1" s="1"/>
  <c r="DV2187" i="1"/>
  <c r="DY2186" i="1"/>
  <c r="EE2186" i="1" s="1"/>
  <c r="EF2186" i="1" s="1"/>
  <c r="DU2186" i="1"/>
  <c r="DX2185" i="1"/>
  <c r="DT2185" i="1"/>
  <c r="EA2185" i="1" s="1"/>
  <c r="DW2184" i="1"/>
  <c r="DZ2183" i="1"/>
  <c r="EB2183" i="1" s="1"/>
  <c r="DV2183" i="1"/>
  <c r="DY2182" i="1"/>
  <c r="EE2182" i="1" s="1"/>
  <c r="EF2182" i="1" s="1"/>
  <c r="DU2182" i="1"/>
  <c r="DX2181" i="1"/>
  <c r="DT2181" i="1"/>
  <c r="EA2181" i="1" s="1"/>
  <c r="DW2180" i="1"/>
  <c r="DZ2179" i="1"/>
  <c r="EB2179" i="1" s="1"/>
  <c r="DV2179" i="1"/>
  <c r="DY2178" i="1"/>
  <c r="EE2178" i="1" s="1"/>
  <c r="EF2178" i="1" s="1"/>
  <c r="DU2178" i="1"/>
  <c r="DX2177" i="1"/>
  <c r="DT2177" i="1"/>
  <c r="EA2177" i="1" s="1"/>
  <c r="DW2176" i="1"/>
  <c r="DZ2175" i="1"/>
  <c r="EB2175" i="1" s="1"/>
  <c r="DV2175" i="1"/>
  <c r="DY2174" i="1"/>
  <c r="EE2174" i="1" s="1"/>
  <c r="EF2174" i="1" s="1"/>
  <c r="DU2174" i="1"/>
  <c r="DX2173" i="1"/>
  <c r="DT2173" i="1"/>
  <c r="EA2173" i="1" s="1"/>
  <c r="DW2172" i="1"/>
  <c r="DZ2170" i="1"/>
  <c r="EB2170" i="1" s="1"/>
  <c r="DV2170" i="1"/>
  <c r="DY2169" i="1"/>
  <c r="EE2169" i="1" s="1"/>
  <c r="EF2169" i="1" s="1"/>
  <c r="DU2169" i="1"/>
  <c r="DX2167" i="1"/>
  <c r="DT2167" i="1"/>
  <c r="EA2167" i="1" s="1"/>
  <c r="DW2166" i="1"/>
  <c r="DZ2165" i="1"/>
  <c r="EB2165" i="1" s="1"/>
  <c r="DV2165" i="1"/>
  <c r="DY2164" i="1"/>
  <c r="EE2164" i="1" s="1"/>
  <c r="EF2164" i="1" s="1"/>
  <c r="DU2164" i="1"/>
  <c r="DX2163" i="1"/>
  <c r="DT2163" i="1"/>
  <c r="EA2163" i="1" s="1"/>
  <c r="DW2162" i="1"/>
  <c r="DZ2161" i="1"/>
  <c r="EB2161" i="1" s="1"/>
  <c r="DV2161" i="1"/>
  <c r="DY2160" i="1"/>
  <c r="EE2160" i="1" s="1"/>
  <c r="EF2160" i="1" s="1"/>
  <c r="DU2160" i="1"/>
  <c r="DX2159" i="1"/>
  <c r="DT2159" i="1"/>
  <c r="EA2159" i="1" s="1"/>
  <c r="DW2158" i="1"/>
  <c r="DZ2157" i="1"/>
  <c r="EB2157" i="1" s="1"/>
  <c r="DV2157" i="1"/>
  <c r="DU1523" i="1"/>
  <c r="DX1522" i="1"/>
  <c r="DT1522" i="1"/>
  <c r="EA1522" i="1" s="1"/>
  <c r="DW1521" i="1"/>
  <c r="DZ1520" i="1"/>
  <c r="EB1520" i="1" s="1"/>
  <c r="DV1520" i="1"/>
  <c r="DY1519" i="1"/>
  <c r="EE1519" i="1" s="1"/>
  <c r="EF1519" i="1" s="1"/>
  <c r="DU1519" i="1"/>
  <c r="DX1518" i="1"/>
  <c r="DT1518" i="1"/>
  <c r="EA1518" i="1" s="1"/>
  <c r="DW1517" i="1"/>
  <c r="DZ1516" i="1"/>
  <c r="EB1516" i="1" s="1"/>
  <c r="DV1516" i="1"/>
  <c r="DY1515" i="1"/>
  <c r="EE1515" i="1" s="1"/>
  <c r="EF1515" i="1" s="1"/>
  <c r="DU1515" i="1"/>
  <c r="DX1514" i="1"/>
  <c r="DT1514" i="1"/>
  <c r="EA1514" i="1" s="1"/>
  <c r="DW1512" i="1"/>
  <c r="DZ1511" i="1"/>
  <c r="EB1511" i="1" s="1"/>
  <c r="DV1511" i="1"/>
  <c r="DY1510" i="1"/>
  <c r="EE1510" i="1" s="1"/>
  <c r="EF1510" i="1" s="1"/>
  <c r="DU1510" i="1"/>
  <c r="DX1509" i="1"/>
  <c r="DT1509" i="1"/>
  <c r="EA1509" i="1" s="1"/>
  <c r="DW1508" i="1"/>
  <c r="DZ1507" i="1"/>
  <c r="EB1507" i="1" s="1"/>
  <c r="DV1507" i="1"/>
  <c r="DY1506" i="1"/>
  <c r="EE1506" i="1" s="1"/>
  <c r="EF1506" i="1" s="1"/>
  <c r="DU1506" i="1"/>
  <c r="DX1505" i="1"/>
  <c r="DT1505" i="1"/>
  <c r="EA1505" i="1" s="1"/>
  <c r="DW1504" i="1"/>
  <c r="DZ1499" i="1"/>
  <c r="EB1499" i="1" s="1"/>
  <c r="DV1499" i="1"/>
  <c r="DY1498" i="1"/>
  <c r="EE1498" i="1" s="1"/>
  <c r="EF1498" i="1" s="1"/>
  <c r="DU1498" i="1"/>
  <c r="DX1497" i="1"/>
  <c r="DT1497" i="1"/>
  <c r="EA1497" i="1" s="1"/>
  <c r="DW1495" i="1"/>
  <c r="DZ1494" i="1"/>
  <c r="EB1494" i="1" s="1"/>
  <c r="DV1494" i="1"/>
  <c r="DY1492" i="1"/>
  <c r="EE1492" i="1" s="1"/>
  <c r="EF1492" i="1" s="1"/>
  <c r="DU1492" i="1"/>
  <c r="DX1491" i="1"/>
  <c r="DT1491" i="1"/>
  <c r="EA1491" i="1" s="1"/>
  <c r="DW1490" i="1"/>
  <c r="DZ1489" i="1"/>
  <c r="EB1489" i="1" s="1"/>
  <c r="DV1489" i="1"/>
  <c r="DY1488" i="1"/>
  <c r="EE1488" i="1" s="1"/>
  <c r="EF1488" i="1" s="1"/>
  <c r="DU1488" i="1"/>
  <c r="DX1486" i="1"/>
  <c r="DT1486" i="1"/>
  <c r="EA1486" i="1" s="1"/>
  <c r="DW1485" i="1"/>
  <c r="DZ1484" i="1"/>
  <c r="EB1484" i="1" s="1"/>
  <c r="DV1484" i="1"/>
  <c r="DY1483" i="1"/>
  <c r="EE1483" i="1" s="1"/>
  <c r="EF1483" i="1" s="1"/>
  <c r="DU1483" i="1"/>
  <c r="DX1482" i="1"/>
  <c r="DT1482" i="1"/>
  <c r="EA1482" i="1" s="1"/>
  <c r="DW1481" i="1"/>
  <c r="DZ1479" i="1"/>
  <c r="EB1479" i="1" s="1"/>
  <c r="DV1479" i="1"/>
  <c r="DY1478" i="1"/>
  <c r="EE1478" i="1" s="1"/>
  <c r="EF1478" i="1" s="1"/>
  <c r="DU1478" i="1"/>
  <c r="DX1477" i="1"/>
  <c r="DT1477" i="1"/>
  <c r="EA1477" i="1" s="1"/>
  <c r="DW1476" i="1"/>
  <c r="DZ1475" i="1"/>
  <c r="EB1475" i="1" s="1"/>
  <c r="DV1475" i="1"/>
  <c r="DY1472" i="1"/>
  <c r="EE1472" i="1" s="1"/>
  <c r="EF1472" i="1" s="1"/>
  <c r="DU1472" i="1"/>
  <c r="DX1470" i="1"/>
  <c r="DT1470" i="1"/>
  <c r="EA1470" i="1" s="1"/>
  <c r="DW1469" i="1"/>
  <c r="DZ1468" i="1"/>
  <c r="EB1468" i="1" s="1"/>
  <c r="DV1468" i="1"/>
  <c r="DY1467" i="1"/>
  <c r="EE1467" i="1" s="1"/>
  <c r="EF1467" i="1" s="1"/>
  <c r="DU1467" i="1"/>
  <c r="DX1466" i="1"/>
  <c r="DT1466" i="1"/>
  <c r="EA1466" i="1" s="1"/>
  <c r="DW1465" i="1"/>
  <c r="DZ1463" i="1"/>
  <c r="EB1463" i="1" s="1"/>
  <c r="DV1463" i="1"/>
  <c r="DY1462" i="1"/>
  <c r="EE1462" i="1" s="1"/>
  <c r="EF1462" i="1" s="1"/>
  <c r="DU1462" i="1"/>
  <c r="DX1459" i="1"/>
  <c r="DT1459" i="1"/>
  <c r="EA1459" i="1" s="1"/>
  <c r="DW1458" i="1"/>
  <c r="DZ1457" i="1"/>
  <c r="EB1457" i="1" s="1"/>
  <c r="DV1457" i="1"/>
  <c r="DY1456" i="1"/>
  <c r="EE1456" i="1" s="1"/>
  <c r="EF1456" i="1" s="1"/>
  <c r="DU1456" i="1"/>
  <c r="DX1455" i="1"/>
  <c r="DT1455" i="1"/>
  <c r="EA1455" i="1" s="1"/>
  <c r="DW1454" i="1"/>
  <c r="DZ1452" i="1"/>
  <c r="EB1452" i="1" s="1"/>
  <c r="DV1452" i="1"/>
  <c r="DY1450" i="1"/>
  <c r="EE1450" i="1" s="1"/>
  <c r="EF1450" i="1" s="1"/>
  <c r="DU1450" i="1"/>
  <c r="DX1449" i="1"/>
  <c r="DT1449" i="1"/>
  <c r="EA1449" i="1" s="1"/>
  <c r="DW1448" i="1"/>
  <c r="DZ1447" i="1"/>
  <c r="EB1447" i="1" s="1"/>
  <c r="DV1447" i="1"/>
  <c r="DY1445" i="1"/>
  <c r="EE1445" i="1" s="1"/>
  <c r="EF1445" i="1" s="1"/>
  <c r="DU1445" i="1"/>
  <c r="DX1444" i="1"/>
  <c r="DT1444" i="1"/>
  <c r="EA1444" i="1" s="1"/>
  <c r="DW1443" i="1"/>
  <c r="DZ1442" i="1"/>
  <c r="EB1442" i="1" s="1"/>
  <c r="DV1442" i="1"/>
  <c r="DY1441" i="1"/>
  <c r="EE1441" i="1" s="1"/>
  <c r="EF1441" i="1" s="1"/>
  <c r="DU1441" i="1"/>
  <c r="DX1439" i="1"/>
  <c r="DT1439" i="1"/>
  <c r="EA1439" i="1" s="1"/>
  <c r="DW1438" i="1"/>
  <c r="DZ1437" i="1"/>
  <c r="EB1437" i="1" s="1"/>
  <c r="DV1437" i="1"/>
  <c r="DY1436" i="1"/>
  <c r="EE1436" i="1" s="1"/>
  <c r="EF1436" i="1" s="1"/>
  <c r="DU1436" i="1"/>
  <c r="DX1435" i="1"/>
  <c r="DT1435" i="1"/>
  <c r="EA1435" i="1" s="1"/>
  <c r="DW1434" i="1"/>
  <c r="DZ1433" i="1"/>
  <c r="EB1433" i="1" s="1"/>
  <c r="DV1433" i="1"/>
  <c r="DY1432" i="1"/>
  <c r="EE1432" i="1" s="1"/>
  <c r="EF1432" i="1" s="1"/>
  <c r="DU1432" i="1"/>
  <c r="DX1431" i="1"/>
  <c r="DT1431" i="1"/>
  <c r="EA1431" i="1" s="1"/>
  <c r="DW1430" i="1"/>
  <c r="DZ1428" i="1"/>
  <c r="EB1428" i="1" s="1"/>
  <c r="DV1428" i="1"/>
  <c r="DY1425" i="1"/>
  <c r="EE1425" i="1" s="1"/>
  <c r="EF1425" i="1" s="1"/>
  <c r="DU1425" i="1"/>
  <c r="DX1424" i="1"/>
  <c r="DT1424" i="1"/>
  <c r="EA1424" i="1" s="1"/>
  <c r="DW1423" i="1"/>
  <c r="DZ1422" i="1"/>
  <c r="EB1422" i="1" s="1"/>
  <c r="DV1422" i="1"/>
  <c r="DY1421" i="1"/>
  <c r="EE1421" i="1" s="1"/>
  <c r="EF1421" i="1" s="1"/>
  <c r="DU1421" i="1"/>
  <c r="DX1419" i="1"/>
  <c r="DT1419" i="1"/>
  <c r="EA1419" i="1" s="1"/>
  <c r="DW1418" i="1"/>
  <c r="DZ1417" i="1"/>
  <c r="EB1417" i="1" s="1"/>
  <c r="DV1417" i="1"/>
  <c r="DY1415" i="1"/>
  <c r="EE1415" i="1" s="1"/>
  <c r="EF1415" i="1" s="1"/>
  <c r="DU1415" i="1"/>
  <c r="DX1414" i="1"/>
  <c r="DT1414" i="1"/>
  <c r="EA1414" i="1" s="1"/>
  <c r="DW1412" i="1"/>
  <c r="DZ1411" i="1"/>
  <c r="EB1411" i="1" s="1"/>
  <c r="DV1411" i="1"/>
  <c r="DY1410" i="1"/>
  <c r="EE1410" i="1" s="1"/>
  <c r="EF1410" i="1" s="1"/>
  <c r="DU1410" i="1"/>
  <c r="DX1409" i="1"/>
  <c r="DT1409" i="1"/>
  <c r="EA1409" i="1" s="1"/>
  <c r="DW1408" i="1"/>
  <c r="DZ1407" i="1"/>
  <c r="EB1407" i="1" s="1"/>
  <c r="DV1407" i="1"/>
  <c r="DY1406" i="1"/>
  <c r="EE1406" i="1" s="1"/>
  <c r="EF1406" i="1" s="1"/>
  <c r="DU1406" i="1"/>
  <c r="DX1405" i="1"/>
  <c r="DT1405" i="1"/>
  <c r="EA1405" i="1" s="1"/>
  <c r="DW1404" i="1"/>
  <c r="DZ1403" i="1"/>
  <c r="EB1403" i="1" s="1"/>
  <c r="DV1403" i="1"/>
  <c r="DY1402" i="1"/>
  <c r="EE1402" i="1" s="1"/>
  <c r="EF1402" i="1" s="1"/>
  <c r="DU1402" i="1"/>
  <c r="DX1401" i="1"/>
  <c r="DT1401" i="1"/>
  <c r="EA1401" i="1" s="1"/>
  <c r="DW1400" i="1"/>
  <c r="DZ1398" i="1"/>
  <c r="EB1398" i="1" s="1"/>
  <c r="DV1398" i="1"/>
  <c r="DY1397" i="1"/>
  <c r="EE1397" i="1" s="1"/>
  <c r="EF1397" i="1" s="1"/>
  <c r="DU1397" i="1"/>
  <c r="DX1396" i="1"/>
  <c r="DT1396" i="1"/>
  <c r="EA1396" i="1" s="1"/>
  <c r="DW1395" i="1"/>
  <c r="DZ1393" i="1"/>
  <c r="EB1393" i="1" s="1"/>
  <c r="DV1393" i="1"/>
  <c r="DY1392" i="1"/>
  <c r="EE1392" i="1" s="1"/>
  <c r="EF1392" i="1" s="1"/>
  <c r="DU1392" i="1"/>
  <c r="DX1391" i="1"/>
  <c r="DT1391" i="1"/>
  <c r="EA1391" i="1" s="1"/>
  <c r="DW1390" i="1"/>
  <c r="DZ1389" i="1"/>
  <c r="EB1389" i="1" s="1"/>
  <c r="DV1389" i="1"/>
  <c r="DY1387" i="1"/>
  <c r="EE1387" i="1" s="1"/>
  <c r="EF1387" i="1" s="1"/>
  <c r="DU1387" i="1"/>
  <c r="DX1386" i="1"/>
  <c r="DT1386" i="1"/>
  <c r="EA1386" i="1" s="1"/>
  <c r="DW1385" i="1"/>
  <c r="DZ1384" i="1"/>
  <c r="EB1384" i="1" s="1"/>
  <c r="DV1384" i="1"/>
  <c r="DY1383" i="1"/>
  <c r="EE1383" i="1" s="1"/>
  <c r="EF1383" i="1" s="1"/>
  <c r="DU1383" i="1"/>
  <c r="DX1382" i="1"/>
  <c r="DT1382" i="1"/>
  <c r="EA1382" i="1" s="1"/>
  <c r="DW1381" i="1"/>
  <c r="DZ1380" i="1"/>
  <c r="EB1380" i="1" s="1"/>
  <c r="DV1380" i="1"/>
  <c r="DY1379" i="1"/>
  <c r="EE1379" i="1" s="1"/>
  <c r="EF1379" i="1" s="1"/>
  <c r="DU1379" i="1"/>
  <c r="DX1377" i="1"/>
  <c r="DT1377" i="1"/>
  <c r="EA1377" i="1" s="1"/>
  <c r="DW1376" i="1"/>
  <c r="DZ1374" i="1"/>
  <c r="EB1374" i="1" s="1"/>
  <c r="DV1374" i="1"/>
  <c r="DY1373" i="1"/>
  <c r="EE1373" i="1" s="1"/>
  <c r="EF1373" i="1" s="1"/>
  <c r="DU1373" i="1"/>
  <c r="DX1372" i="1"/>
  <c r="DT1372" i="1"/>
  <c r="EA1372" i="1" s="1"/>
  <c r="DW1371" i="1"/>
  <c r="DZ1370" i="1"/>
  <c r="EB1370" i="1" s="1"/>
  <c r="DV1370" i="1"/>
  <c r="DY1369" i="1"/>
  <c r="EE1369" i="1" s="1"/>
  <c r="EF1369" i="1" s="1"/>
  <c r="DU1369" i="1"/>
  <c r="DX1368" i="1"/>
  <c r="DT1368" i="1"/>
  <c r="EA1368" i="1" s="1"/>
  <c r="DW1367" i="1"/>
  <c r="DZ1366" i="1"/>
  <c r="EB1366" i="1" s="1"/>
  <c r="DV1366" i="1"/>
  <c r="DY1365" i="1"/>
  <c r="EE1365" i="1" s="1"/>
  <c r="EF1365" i="1" s="1"/>
  <c r="DU1365" i="1"/>
  <c r="DX1364" i="1"/>
  <c r="DT1364" i="1"/>
  <c r="EA1364" i="1" s="1"/>
  <c r="DW1363" i="1"/>
  <c r="DZ1362" i="1"/>
  <c r="EB1362" i="1" s="1"/>
  <c r="DV1362" i="1"/>
  <c r="DY1361" i="1"/>
  <c r="EE1361" i="1" s="1"/>
  <c r="EF1361" i="1" s="1"/>
  <c r="DU1361" i="1"/>
  <c r="DX1358" i="1"/>
  <c r="DT1358" i="1"/>
  <c r="EA1358" i="1" s="1"/>
  <c r="DW1357" i="1"/>
  <c r="DZ1356" i="1"/>
  <c r="EB1356" i="1" s="1"/>
  <c r="DV1356" i="1"/>
  <c r="DY1355" i="1"/>
  <c r="EE1355" i="1" s="1"/>
  <c r="EF1355" i="1" s="1"/>
  <c r="DU1355" i="1"/>
  <c r="DX1354" i="1"/>
  <c r="DT1354" i="1"/>
  <c r="EA1354" i="1" s="1"/>
  <c r="DW1353" i="1"/>
  <c r="DZ1352" i="1"/>
  <c r="EB1352" i="1" s="1"/>
  <c r="DV1352" i="1"/>
  <c r="DY1351" i="1"/>
  <c r="EE1351" i="1" s="1"/>
  <c r="EF1351" i="1" s="1"/>
  <c r="DU1351" i="1"/>
  <c r="DX1350" i="1"/>
  <c r="DT1350" i="1"/>
  <c r="EA1350" i="1" s="1"/>
  <c r="DW1348" i="1"/>
  <c r="DZ1347" i="1"/>
  <c r="EB1347" i="1" s="1"/>
  <c r="DV1347" i="1"/>
  <c r="DY1346" i="1"/>
  <c r="EE1346" i="1" s="1"/>
  <c r="EF1346" i="1" s="1"/>
  <c r="DU1346" i="1"/>
  <c r="DX1345" i="1"/>
  <c r="DT1345" i="1"/>
  <c r="EA1345" i="1" s="1"/>
  <c r="DW1344" i="1"/>
  <c r="DZ1342" i="1"/>
  <c r="EB1342" i="1" s="1"/>
  <c r="DV1342" i="1"/>
  <c r="DY1341" i="1"/>
  <c r="EE1341" i="1" s="1"/>
  <c r="EF1341" i="1" s="1"/>
  <c r="DU1341" i="1"/>
  <c r="DX1340" i="1"/>
  <c r="DT1340" i="1"/>
  <c r="EA1340" i="1" s="1"/>
  <c r="DW1339" i="1"/>
  <c r="DZ1338" i="1"/>
  <c r="EB1338" i="1" s="1"/>
  <c r="DV1338" i="1"/>
  <c r="DY1337" i="1"/>
  <c r="EE1337" i="1" s="1"/>
  <c r="EF1337" i="1" s="1"/>
  <c r="DU1337" i="1"/>
  <c r="DX1336" i="1"/>
  <c r="DT1336" i="1"/>
  <c r="EA1336" i="1" s="1"/>
  <c r="DW1335" i="1"/>
  <c r="DZ1334" i="1"/>
  <c r="EB1334" i="1" s="1"/>
  <c r="DV1334" i="1"/>
  <c r="DY1331" i="1"/>
  <c r="EE1331" i="1" s="1"/>
  <c r="EF1331" i="1" s="1"/>
  <c r="DU1331" i="1"/>
  <c r="DX1330" i="1"/>
  <c r="DT1330" i="1"/>
  <c r="EA1330" i="1" s="1"/>
  <c r="DW1329" i="1"/>
  <c r="DZ1328" i="1"/>
  <c r="EB1328" i="1" s="1"/>
  <c r="DV1328" i="1"/>
  <c r="DY1325" i="1"/>
  <c r="EE1325" i="1" s="1"/>
  <c r="EF1325" i="1" s="1"/>
  <c r="DU1325" i="1"/>
  <c r="DX1324" i="1"/>
  <c r="DT1324" i="1"/>
  <c r="EA1324" i="1" s="1"/>
  <c r="DW1323" i="1"/>
  <c r="DZ1322" i="1"/>
  <c r="EB1322" i="1" s="1"/>
  <c r="DV1322" i="1"/>
  <c r="DY1321" i="1"/>
  <c r="EE1321" i="1" s="1"/>
  <c r="EF1321" i="1" s="1"/>
  <c r="DU1321" i="1"/>
  <c r="DX1320" i="1"/>
  <c r="DT1320" i="1"/>
  <c r="EA1320" i="1" s="1"/>
  <c r="DW1319" i="1"/>
  <c r="DZ1318" i="1"/>
  <c r="EB1318" i="1" s="1"/>
  <c r="DV1318" i="1"/>
  <c r="DY1317" i="1"/>
  <c r="EE1317" i="1" s="1"/>
  <c r="EF1317" i="1" s="1"/>
  <c r="DU1317" i="1"/>
  <c r="DX1315" i="1"/>
  <c r="DT1315" i="1"/>
  <c r="EA1315" i="1" s="1"/>
  <c r="DW1314" i="1"/>
  <c r="DZ1313" i="1"/>
  <c r="EB1313" i="1" s="1"/>
  <c r="DV1313" i="1"/>
  <c r="DY1312" i="1"/>
  <c r="EE1312" i="1" s="1"/>
  <c r="EF1312" i="1" s="1"/>
  <c r="DU1312" i="1"/>
  <c r="DX1311" i="1"/>
  <c r="DT1311" i="1"/>
  <c r="EA1311" i="1" s="1"/>
  <c r="DW1310" i="1"/>
  <c r="DZ1308" i="1"/>
  <c r="EB1308" i="1" s="1"/>
  <c r="DV1308" i="1"/>
  <c r="DY1306" i="1"/>
  <c r="EE1306" i="1" s="1"/>
  <c r="EF1306" i="1" s="1"/>
  <c r="DU1306" i="1"/>
  <c r="DX1305" i="1"/>
  <c r="DT1305" i="1"/>
  <c r="EA1305" i="1" s="1"/>
  <c r="DW1303" i="1"/>
  <c r="DZ1302" i="1"/>
  <c r="EB1302" i="1" s="1"/>
  <c r="DV1302" i="1"/>
  <c r="DY1301" i="1"/>
  <c r="EE1301" i="1" s="1"/>
  <c r="EF1301" i="1" s="1"/>
  <c r="DU1301" i="1"/>
  <c r="DX1300" i="1"/>
  <c r="DT1300" i="1"/>
  <c r="EA1300" i="1" s="1"/>
  <c r="DW1298" i="1"/>
  <c r="DZ1297" i="1"/>
  <c r="EB1297" i="1" s="1"/>
  <c r="DV1297" i="1"/>
  <c r="DY1295" i="1"/>
  <c r="EE1295" i="1" s="1"/>
  <c r="EF1295" i="1" s="1"/>
  <c r="DU1295" i="1"/>
  <c r="DX1294" i="1"/>
  <c r="DT1294" i="1"/>
  <c r="EA1294" i="1" s="1"/>
  <c r="DW1293" i="1"/>
  <c r="DZ1292" i="1"/>
  <c r="EB1292" i="1" s="1"/>
  <c r="DV1292" i="1"/>
  <c r="DY1290" i="1"/>
  <c r="EE1290" i="1" s="1"/>
  <c r="EF1290" i="1" s="1"/>
  <c r="DU1290" i="1"/>
  <c r="DX1289" i="1"/>
  <c r="DT1289" i="1"/>
  <c r="EA1289" i="1" s="1"/>
  <c r="DW1288" i="1"/>
  <c r="DZ1287" i="1"/>
  <c r="EB1287" i="1" s="1"/>
  <c r="DV1287" i="1"/>
  <c r="DY1286" i="1"/>
  <c r="EE1286" i="1" s="1"/>
  <c r="EF1286" i="1" s="1"/>
  <c r="DU1286" i="1"/>
  <c r="DX1285" i="1"/>
  <c r="DT1285" i="1"/>
  <c r="EA1285" i="1" s="1"/>
  <c r="DW1284" i="1"/>
  <c r="DZ1283" i="1"/>
  <c r="EB1283" i="1" s="1"/>
  <c r="DV1283" i="1"/>
  <c r="DY1282" i="1"/>
  <c r="EE1282" i="1" s="1"/>
  <c r="EF1282" i="1" s="1"/>
  <c r="DU1282" i="1"/>
  <c r="DX1281" i="1"/>
  <c r="DT1281" i="1"/>
  <c r="EA1281" i="1" s="1"/>
  <c r="DW1280" i="1"/>
  <c r="DZ1279" i="1"/>
  <c r="EB1279" i="1" s="1"/>
  <c r="DV1279" i="1"/>
  <c r="DY1277" i="1"/>
  <c r="EE1277" i="1" s="1"/>
  <c r="EF1277" i="1" s="1"/>
  <c r="DU1277" i="1"/>
  <c r="DX1276" i="1"/>
  <c r="DT1276" i="1"/>
  <c r="EA1276" i="1" s="1"/>
  <c r="DW1275" i="1"/>
  <c r="DZ1274" i="1"/>
  <c r="EB1274" i="1" s="1"/>
  <c r="DV1274" i="1"/>
  <c r="DY1273" i="1"/>
  <c r="EE1273" i="1" s="1"/>
  <c r="EF1273" i="1" s="1"/>
  <c r="DU1273" i="1"/>
  <c r="DX1272" i="1"/>
  <c r="DT1272" i="1"/>
  <c r="EA1272" i="1" s="1"/>
  <c r="DW1271" i="1"/>
  <c r="DZ1270" i="1"/>
  <c r="EB1270" i="1" s="1"/>
  <c r="DV1270" i="1"/>
  <c r="DY1269" i="1"/>
  <c r="EE1269" i="1" s="1"/>
  <c r="EF1269" i="1" s="1"/>
  <c r="DU1269" i="1"/>
  <c r="DX1268" i="1"/>
  <c r="DT1268" i="1"/>
  <c r="EA1268" i="1" s="1"/>
  <c r="DW1267" i="1"/>
  <c r="DZ1266" i="1"/>
  <c r="EB1266" i="1" s="1"/>
  <c r="DV1266" i="1"/>
  <c r="DY1265" i="1"/>
  <c r="EE1265" i="1" s="1"/>
  <c r="EF1265" i="1" s="1"/>
  <c r="DU1265" i="1"/>
  <c r="DX1264" i="1"/>
  <c r="DT1264" i="1"/>
  <c r="EA1264" i="1" s="1"/>
  <c r="DW1262" i="1"/>
  <c r="DZ1261" i="1"/>
  <c r="EB1261" i="1" s="1"/>
  <c r="DV1261" i="1"/>
  <c r="DY1259" i="1"/>
  <c r="EE1259" i="1" s="1"/>
  <c r="EF1259" i="1" s="1"/>
  <c r="DU1259" i="1"/>
  <c r="DX1258" i="1"/>
  <c r="DT1258" i="1"/>
  <c r="EA1258" i="1" s="1"/>
  <c r="DW1257" i="1"/>
  <c r="DZ1256" i="1"/>
  <c r="EB1256" i="1" s="1"/>
  <c r="DV1256" i="1"/>
  <c r="DY1255" i="1"/>
  <c r="EE1255" i="1" s="1"/>
  <c r="EF1255" i="1" s="1"/>
  <c r="DU1255" i="1"/>
  <c r="DX1253" i="1"/>
  <c r="DT1253" i="1"/>
  <c r="EA1253" i="1" s="1"/>
  <c r="DW1251" i="1"/>
  <c r="DZ1250" i="1"/>
  <c r="EB1250" i="1" s="1"/>
  <c r="DV1250" i="1"/>
  <c r="DY1249" i="1"/>
  <c r="EE1249" i="1" s="1"/>
  <c r="EF1249" i="1" s="1"/>
  <c r="DU1249" i="1"/>
  <c r="DX1248" i="1"/>
  <c r="DT1248" i="1"/>
  <c r="EA1248" i="1" s="1"/>
  <c r="DW1247" i="1"/>
  <c r="DZ1246" i="1"/>
  <c r="EB1246" i="1" s="1"/>
  <c r="DV1246" i="1"/>
  <c r="DY1245" i="1"/>
  <c r="EE1245" i="1" s="1"/>
  <c r="EF1245" i="1" s="1"/>
  <c r="DU1245" i="1"/>
  <c r="DX1244" i="1"/>
  <c r="DT1244" i="1"/>
  <c r="EA1244" i="1" s="1"/>
  <c r="DW1243" i="1"/>
  <c r="DZ1242" i="1"/>
  <c r="EB1242" i="1" s="1"/>
  <c r="DV1242" i="1"/>
  <c r="DY1241" i="1"/>
  <c r="EE1241" i="1" s="1"/>
  <c r="EF1241" i="1" s="1"/>
  <c r="DU1241" i="1"/>
  <c r="DX1240" i="1"/>
  <c r="DT1240" i="1"/>
  <c r="EA1240" i="1" s="1"/>
  <c r="DW1239" i="1"/>
  <c r="DZ1238" i="1"/>
  <c r="EB1238" i="1" s="1"/>
  <c r="DV1238" i="1"/>
  <c r="DY1237" i="1"/>
  <c r="EE1237" i="1" s="1"/>
  <c r="EF1237" i="1" s="1"/>
  <c r="DU1237" i="1"/>
  <c r="DX1236" i="1"/>
  <c r="DT1236" i="1"/>
  <c r="EA1236" i="1" s="1"/>
  <c r="DW1235" i="1"/>
  <c r="DZ1231" i="1"/>
  <c r="EB1231" i="1" s="1"/>
  <c r="DV1231" i="1"/>
  <c r="DY1230" i="1"/>
  <c r="EE1230" i="1" s="1"/>
  <c r="EF1230" i="1" s="1"/>
  <c r="DU1230" i="1"/>
  <c r="DX1228" i="1"/>
  <c r="DT1228" i="1"/>
  <c r="EA1228" i="1" s="1"/>
  <c r="DW1227" i="1"/>
  <c r="DZ1226" i="1"/>
  <c r="EB1226" i="1" s="1"/>
  <c r="DV1226" i="1"/>
  <c r="DY1225" i="1"/>
  <c r="EE1225" i="1" s="1"/>
  <c r="EF1225" i="1" s="1"/>
  <c r="DU1225" i="1"/>
  <c r="DX1223" i="1"/>
  <c r="DT1223" i="1"/>
  <c r="EA1223" i="1" s="1"/>
  <c r="DW1222" i="1"/>
  <c r="DZ1221" i="1"/>
  <c r="EB1221" i="1" s="1"/>
  <c r="DV1221" i="1"/>
  <c r="DY1220" i="1"/>
  <c r="EE1220" i="1" s="1"/>
  <c r="EF1220" i="1" s="1"/>
  <c r="DU1220" i="1"/>
  <c r="DX1219" i="1"/>
  <c r="DT1219" i="1"/>
  <c r="EA1219" i="1" s="1"/>
  <c r="DW1217" i="1"/>
  <c r="DZ1216" i="1"/>
  <c r="EB1216" i="1" s="1"/>
  <c r="DV1216" i="1"/>
  <c r="DY1215" i="1"/>
  <c r="EE1215" i="1" s="1"/>
  <c r="EF1215" i="1" s="1"/>
  <c r="DU1215" i="1"/>
  <c r="DX1214" i="1"/>
  <c r="DT1214" i="1"/>
  <c r="EA1214" i="1" s="1"/>
  <c r="DW1213" i="1"/>
  <c r="DZ1212" i="1"/>
  <c r="EB1212" i="1" s="1"/>
  <c r="DV1212" i="1"/>
  <c r="DY1211" i="1"/>
  <c r="EE1211" i="1" s="1"/>
  <c r="EF1211" i="1" s="1"/>
  <c r="DU1211" i="1"/>
  <c r="DX1210" i="1"/>
  <c r="DT1210" i="1"/>
  <c r="EA1210" i="1" s="1"/>
  <c r="DW1209" i="1"/>
  <c r="DZ1208" i="1"/>
  <c r="EB1208" i="1" s="1"/>
  <c r="DV1208" i="1"/>
  <c r="DY1205" i="1"/>
  <c r="EE1205" i="1" s="1"/>
  <c r="EF1205" i="1" s="1"/>
  <c r="DU1205" i="1"/>
  <c r="DX1204" i="1"/>
  <c r="DT1204" i="1"/>
  <c r="EA1204" i="1" s="1"/>
  <c r="DW1202" i="1"/>
  <c r="DZ1200" i="1"/>
  <c r="EB1200" i="1" s="1"/>
  <c r="DV1200" i="1"/>
  <c r="DY1199" i="1"/>
  <c r="EE1199" i="1" s="1"/>
  <c r="EF1199" i="1" s="1"/>
  <c r="DU1199" i="1"/>
  <c r="DX1198" i="1"/>
  <c r="DT1198" i="1"/>
  <c r="EA1198" i="1" s="1"/>
  <c r="DW1196" i="1"/>
  <c r="DZ1195" i="1"/>
  <c r="EB1195" i="1" s="1"/>
  <c r="DV1195" i="1"/>
  <c r="DY1194" i="1"/>
  <c r="EE1194" i="1" s="1"/>
  <c r="EF1194" i="1" s="1"/>
  <c r="DU1194" i="1"/>
  <c r="DX1193" i="1"/>
  <c r="DT1193" i="1"/>
  <c r="EA1193" i="1" s="1"/>
  <c r="DW1192" i="1"/>
  <c r="DZ1191" i="1"/>
  <c r="EB1191" i="1" s="1"/>
  <c r="DV1191" i="1"/>
  <c r="DY1189" i="1"/>
  <c r="EE1189" i="1" s="1"/>
  <c r="EF1189" i="1" s="1"/>
  <c r="DU1189" i="1"/>
  <c r="DX1188" i="1"/>
  <c r="DT1188" i="1"/>
  <c r="EA1188" i="1" s="1"/>
  <c r="DW1187" i="1"/>
  <c r="DZ1186" i="1"/>
  <c r="EB1186" i="1" s="1"/>
  <c r="DV1186" i="1"/>
  <c r="DY1185" i="1"/>
  <c r="EE1185" i="1" s="1"/>
  <c r="EF1185" i="1" s="1"/>
  <c r="DU1185" i="1"/>
  <c r="DX1184" i="1"/>
  <c r="DT1184" i="1"/>
  <c r="EA1184" i="1" s="1"/>
  <c r="DW1183" i="1"/>
  <c r="DZ1182" i="1"/>
  <c r="EB1182" i="1" s="1"/>
  <c r="DV1182" i="1"/>
  <c r="DY1181" i="1"/>
  <c r="EE1181" i="1" s="1"/>
  <c r="EF1181" i="1" s="1"/>
  <c r="DU1181" i="1"/>
  <c r="DX1179" i="1"/>
  <c r="DT1179" i="1"/>
  <c r="EA1179" i="1" s="1"/>
  <c r="DW1178" i="1"/>
  <c r="DZ1177" i="1"/>
  <c r="EB1177" i="1" s="1"/>
  <c r="DV1177" i="1"/>
  <c r="DY1176" i="1"/>
  <c r="EE1176" i="1" s="1"/>
  <c r="EF1176" i="1" s="1"/>
  <c r="DU1176" i="1"/>
  <c r="DX1175" i="1"/>
  <c r="DT1175" i="1"/>
  <c r="EA1175" i="1" s="1"/>
  <c r="DW1174" i="1"/>
  <c r="DZ1171" i="1"/>
  <c r="EB1171" i="1" s="1"/>
  <c r="DV1171" i="1"/>
  <c r="DY1170" i="1"/>
  <c r="EE1170" i="1" s="1"/>
  <c r="EF1170" i="1" s="1"/>
  <c r="DU1170" i="1"/>
  <c r="DX1169" i="1"/>
  <c r="DT1169" i="1"/>
  <c r="EA1169" i="1" s="1"/>
  <c r="DW1166" i="1"/>
  <c r="DZ1165" i="1"/>
  <c r="EB1165" i="1" s="1"/>
  <c r="DV1165" i="1"/>
  <c r="DY1164" i="1"/>
  <c r="EE1164" i="1" s="1"/>
  <c r="EF1164" i="1" s="1"/>
  <c r="DU1164" i="1"/>
  <c r="DX1163" i="1"/>
  <c r="DT1163" i="1"/>
  <c r="EA1163" i="1" s="1"/>
  <c r="DW1162" i="1"/>
  <c r="DZ1161" i="1"/>
  <c r="EB1161" i="1" s="1"/>
  <c r="DV1161" i="1"/>
  <c r="DY1159" i="1"/>
  <c r="EE1159" i="1" s="1"/>
  <c r="EF1159" i="1" s="1"/>
  <c r="DU1159" i="1"/>
  <c r="DX1158" i="1"/>
  <c r="DT1158" i="1"/>
  <c r="EA1158" i="1" s="1"/>
  <c r="DW1154" i="1"/>
  <c r="DZ1153" i="1"/>
  <c r="EB1153" i="1" s="1"/>
  <c r="DV1153" i="1"/>
  <c r="DY1152" i="1"/>
  <c r="EE1152" i="1" s="1"/>
  <c r="EF1152" i="1" s="1"/>
  <c r="DU1152" i="1"/>
  <c r="DX1151" i="1"/>
  <c r="DT1151" i="1"/>
  <c r="EA1151" i="1" s="1"/>
  <c r="DW1147" i="1"/>
  <c r="DZ1146" i="1"/>
  <c r="EB1146" i="1" s="1"/>
  <c r="DV1146" i="1"/>
  <c r="DY1145" i="1"/>
  <c r="EE1145" i="1" s="1"/>
  <c r="EF1145" i="1" s="1"/>
  <c r="DU1145" i="1"/>
  <c r="DX1144" i="1"/>
  <c r="DT1144" i="1"/>
  <c r="EA1144" i="1" s="1"/>
  <c r="DW1143" i="1"/>
  <c r="DZ1142" i="1"/>
  <c r="EB1142" i="1" s="1"/>
  <c r="DV1142" i="1"/>
  <c r="DY1141" i="1"/>
  <c r="EE1141" i="1" s="1"/>
  <c r="EF1141" i="1" s="1"/>
  <c r="DU1141" i="1"/>
  <c r="DX1140" i="1"/>
  <c r="DT1140" i="1"/>
  <c r="EA1140" i="1" s="1"/>
  <c r="DW1139" i="1"/>
  <c r="DZ1137" i="1"/>
  <c r="EB1137" i="1" s="1"/>
  <c r="DV1137" i="1"/>
  <c r="DY1136" i="1"/>
  <c r="EE1136" i="1" s="1"/>
  <c r="EF1136" i="1" s="1"/>
  <c r="DU1136" i="1"/>
  <c r="DX1135" i="1"/>
  <c r="DT1135" i="1"/>
  <c r="EA1135" i="1" s="1"/>
  <c r="DW1134" i="1"/>
  <c r="DZ1133" i="1"/>
  <c r="EB1133" i="1" s="1"/>
  <c r="DV1133" i="1"/>
  <c r="DY1131" i="1"/>
  <c r="EE1131" i="1" s="1"/>
  <c r="EF1131" i="1" s="1"/>
  <c r="DU1131" i="1"/>
  <c r="DX1130" i="1"/>
  <c r="DT1130" i="1"/>
  <c r="EA1130" i="1" s="1"/>
  <c r="DW1129" i="1"/>
  <c r="DZ1128" i="1"/>
  <c r="EB1128" i="1" s="1"/>
  <c r="DV1128" i="1"/>
  <c r="DY1127" i="1"/>
  <c r="EE1127" i="1" s="1"/>
  <c r="EF1127" i="1" s="1"/>
  <c r="DU1127" i="1"/>
  <c r="DX1126" i="1"/>
  <c r="DT1126" i="1"/>
  <c r="EA1126" i="1" s="1"/>
  <c r="DW1125" i="1"/>
  <c r="DZ1124" i="1"/>
  <c r="EB1124" i="1" s="1"/>
  <c r="DV1124" i="1"/>
  <c r="DY1121" i="1"/>
  <c r="EE1121" i="1" s="1"/>
  <c r="EF1121" i="1" s="1"/>
  <c r="DU1121" i="1"/>
  <c r="DX1120" i="1"/>
  <c r="DT1120" i="1"/>
  <c r="EA1120" i="1" s="1"/>
  <c r="DW1119" i="1"/>
  <c r="DZ1118" i="1"/>
  <c r="EB1118" i="1" s="1"/>
  <c r="DV1118" i="1"/>
  <c r="DY1117" i="1"/>
  <c r="EE1117" i="1" s="1"/>
  <c r="EF1117" i="1" s="1"/>
  <c r="DU1117" i="1"/>
  <c r="DX1116" i="1"/>
  <c r="DT1116" i="1"/>
  <c r="EA1116" i="1" s="1"/>
  <c r="DW1115" i="1"/>
  <c r="DZ1114" i="1"/>
  <c r="EB1114" i="1" s="1"/>
  <c r="DV1114" i="1"/>
  <c r="DY1113" i="1"/>
  <c r="EE1113" i="1" s="1"/>
  <c r="EF1113" i="1" s="1"/>
  <c r="DU1113" i="1"/>
  <c r="DX1112" i="1"/>
  <c r="DT1112" i="1"/>
  <c r="EA1112" i="1" s="1"/>
  <c r="DW1111" i="1"/>
  <c r="DZ1110" i="1"/>
  <c r="EB1110" i="1" s="1"/>
  <c r="DV1110" i="1"/>
  <c r="DY1108" i="1"/>
  <c r="EE1108" i="1" s="1"/>
  <c r="EF1108" i="1" s="1"/>
  <c r="DU1108" i="1"/>
  <c r="DX1107" i="1"/>
  <c r="DT1107" i="1"/>
  <c r="EA1107" i="1" s="1"/>
  <c r="DW1106" i="1"/>
  <c r="DZ1105" i="1"/>
  <c r="EB1105" i="1" s="1"/>
  <c r="DV1105" i="1"/>
  <c r="DY1104" i="1"/>
  <c r="EE1104" i="1" s="1"/>
  <c r="EF1104" i="1" s="1"/>
  <c r="DU1104" i="1"/>
  <c r="DX1103" i="1"/>
  <c r="DT1103" i="1"/>
  <c r="EA1103" i="1" s="1"/>
  <c r="DW1102" i="1"/>
  <c r="DZ1101" i="1"/>
  <c r="EB1101" i="1" s="1"/>
  <c r="DV1101" i="1"/>
  <c r="DY1100" i="1"/>
  <c r="EE1100" i="1" s="1"/>
  <c r="EF1100" i="1" s="1"/>
  <c r="DU1100" i="1"/>
  <c r="DX1099" i="1"/>
  <c r="DT1099" i="1"/>
  <c r="EA1099" i="1" s="1"/>
  <c r="DW1097" i="1"/>
  <c r="DZ1096" i="1"/>
  <c r="EB1096" i="1" s="1"/>
  <c r="DV1096" i="1"/>
  <c r="DY1095" i="1"/>
  <c r="EE1095" i="1" s="1"/>
  <c r="EF1095" i="1" s="1"/>
  <c r="DU1095" i="1"/>
  <c r="DX1094" i="1"/>
  <c r="DT1094" i="1"/>
  <c r="EA1094" i="1" s="1"/>
  <c r="DW1093" i="1"/>
  <c r="DZ1092" i="1"/>
  <c r="EB1092" i="1" s="1"/>
  <c r="DV1092" i="1"/>
  <c r="DY1091" i="1"/>
  <c r="EE1091" i="1" s="1"/>
  <c r="EF1091" i="1" s="1"/>
  <c r="DU1091" i="1"/>
  <c r="DX1090" i="1"/>
  <c r="DT1090" i="1"/>
  <c r="EA1090" i="1" s="1"/>
  <c r="DW1089" i="1"/>
  <c r="DZ1088" i="1"/>
  <c r="EB1088" i="1" s="1"/>
  <c r="DV1088" i="1"/>
  <c r="DY1087" i="1"/>
  <c r="EE1087" i="1" s="1"/>
  <c r="EF1087" i="1" s="1"/>
  <c r="DU1087" i="1"/>
  <c r="DX1086" i="1"/>
  <c r="DT1086" i="1"/>
  <c r="EA1086" i="1" s="1"/>
  <c r="DW1085" i="1"/>
  <c r="DZ1084" i="1"/>
  <c r="EB1084" i="1" s="1"/>
  <c r="DV1084" i="1"/>
  <c r="DY1083" i="1"/>
  <c r="EE1083" i="1" s="1"/>
  <c r="EF1083" i="1" s="1"/>
  <c r="DU1083" i="1"/>
  <c r="DX1082" i="1"/>
  <c r="DT1082" i="1"/>
  <c r="EA1082" i="1" s="1"/>
  <c r="DW1081" i="1"/>
  <c r="DZ1079" i="1"/>
  <c r="EB1079" i="1" s="1"/>
  <c r="DV1079" i="1"/>
  <c r="DY1078" i="1"/>
  <c r="EE1078" i="1" s="1"/>
  <c r="EF1078" i="1" s="1"/>
  <c r="DU1078" i="1"/>
  <c r="DX1077" i="1"/>
  <c r="DT1077" i="1"/>
  <c r="EA1077" i="1" s="1"/>
  <c r="DW1076" i="1"/>
  <c r="DZ1075" i="1"/>
  <c r="EB1075" i="1" s="1"/>
  <c r="DV1075" i="1"/>
  <c r="DY1074" i="1"/>
  <c r="EE1074" i="1" s="1"/>
  <c r="EF1074" i="1" s="1"/>
  <c r="DU1074" i="1"/>
  <c r="DX1073" i="1"/>
  <c r="DT1073" i="1"/>
  <c r="EA1073" i="1" s="1"/>
  <c r="DW1072" i="1"/>
  <c r="DZ1071" i="1"/>
  <c r="EB1071" i="1" s="1"/>
  <c r="DV1071" i="1"/>
  <c r="DY1069" i="1"/>
  <c r="EE1069" i="1" s="1"/>
  <c r="EF1069" i="1" s="1"/>
  <c r="DU1069" i="1"/>
  <c r="DX1067" i="1"/>
  <c r="DT1067" i="1"/>
  <c r="EA1067" i="1" s="1"/>
  <c r="DW1066" i="1"/>
  <c r="DZ1065" i="1"/>
  <c r="EB1065" i="1" s="1"/>
  <c r="DV1065" i="1"/>
  <c r="DY1064" i="1"/>
  <c r="EE1064" i="1" s="1"/>
  <c r="EF1064" i="1" s="1"/>
  <c r="DU1064" i="1"/>
  <c r="DX1062" i="1"/>
  <c r="DT1062" i="1"/>
  <c r="EA1062" i="1" s="1"/>
  <c r="DW1061" i="1"/>
  <c r="DZ1059" i="1"/>
  <c r="EB1059" i="1" s="1"/>
  <c r="DV1059" i="1"/>
  <c r="DY1057" i="1"/>
  <c r="EE1057" i="1" s="1"/>
  <c r="EF1057" i="1" s="1"/>
  <c r="DU1057" i="1"/>
  <c r="DX1056" i="1"/>
  <c r="DT1056" i="1"/>
  <c r="EA1056" i="1" s="1"/>
  <c r="DW1055" i="1"/>
  <c r="DZ1054" i="1"/>
  <c r="EB1054" i="1" s="1"/>
  <c r="DV1054" i="1"/>
  <c r="DY1053" i="1"/>
  <c r="EE1053" i="1" s="1"/>
  <c r="EF1053" i="1" s="1"/>
  <c r="DU1053" i="1"/>
  <c r="DX1052" i="1"/>
  <c r="DT1052" i="1"/>
  <c r="EA1052" i="1" s="1"/>
  <c r="DW1051" i="1"/>
  <c r="DZ1050" i="1"/>
  <c r="EB1050" i="1" s="1"/>
  <c r="DV1050" i="1"/>
  <c r="DY1049" i="1"/>
  <c r="EE1049" i="1" s="1"/>
  <c r="EF1049" i="1" s="1"/>
  <c r="DU1049" i="1"/>
  <c r="DX1048" i="1"/>
  <c r="DT1048" i="1"/>
  <c r="EA1048" i="1" s="1"/>
  <c r="DW1047" i="1"/>
  <c r="DZ1045" i="1"/>
  <c r="EB1045" i="1" s="1"/>
  <c r="DV1045" i="1"/>
  <c r="DY1044" i="1"/>
  <c r="EE1044" i="1" s="1"/>
  <c r="EF1044" i="1" s="1"/>
  <c r="DU1044" i="1"/>
  <c r="DX1043" i="1"/>
  <c r="DT1043" i="1"/>
  <c r="EA1043" i="1" s="1"/>
  <c r="DW1042" i="1"/>
  <c r="DZ1041" i="1"/>
  <c r="EB1041" i="1" s="1"/>
  <c r="DV1041" i="1"/>
  <c r="DY1040" i="1"/>
  <c r="EE1040" i="1" s="1"/>
  <c r="EF1040" i="1" s="1"/>
  <c r="DU1040" i="1"/>
  <c r="DX1038" i="1"/>
  <c r="DT1038" i="1"/>
  <c r="EA1038" i="1" s="1"/>
  <c r="DW1037" i="1"/>
  <c r="DZ1036" i="1"/>
  <c r="EB1036" i="1" s="1"/>
  <c r="DV1036" i="1"/>
  <c r="DY1035" i="1"/>
  <c r="EE1035" i="1" s="1"/>
  <c r="EF1035" i="1" s="1"/>
  <c r="DU1035" i="1"/>
  <c r="DX1034" i="1"/>
  <c r="DT1034" i="1"/>
  <c r="EA1034" i="1" s="1"/>
  <c r="DW1032" i="1"/>
  <c r="DZ1031" i="1"/>
  <c r="EB1031" i="1" s="1"/>
  <c r="DV1031" i="1"/>
  <c r="DY1028" i="1"/>
  <c r="EE1028" i="1" s="1"/>
  <c r="EF1028" i="1" s="1"/>
  <c r="DU1028" i="1"/>
  <c r="DX1027" i="1"/>
  <c r="DT1027" i="1"/>
  <c r="EA1027" i="1" s="1"/>
  <c r="DW1026" i="1"/>
  <c r="DZ1025" i="1"/>
  <c r="EB1025" i="1" s="1"/>
  <c r="DV1025" i="1"/>
  <c r="DY1024" i="1"/>
  <c r="EE1024" i="1" s="1"/>
  <c r="EF1024" i="1" s="1"/>
  <c r="DU1024" i="1"/>
  <c r="DX1023" i="1"/>
  <c r="DT1023" i="1"/>
  <c r="EA1023" i="1" s="1"/>
  <c r="DW1022" i="1"/>
  <c r="DZ1020" i="1"/>
  <c r="EB1020" i="1" s="1"/>
  <c r="DV1020" i="1"/>
  <c r="DY1018" i="1"/>
  <c r="EE1018" i="1" s="1"/>
  <c r="EF1018" i="1" s="1"/>
  <c r="DU1018" i="1"/>
  <c r="DX1017" i="1"/>
  <c r="DT1017" i="1"/>
  <c r="EA1017" i="1" s="1"/>
  <c r="DW1016" i="1"/>
  <c r="DZ1015" i="1"/>
  <c r="EB1015" i="1" s="1"/>
  <c r="DV1015" i="1"/>
  <c r="DY1014" i="1"/>
  <c r="EE1014" i="1" s="1"/>
  <c r="EF1014" i="1" s="1"/>
  <c r="DU1014" i="1"/>
  <c r="DX1013" i="1"/>
  <c r="DT1013" i="1"/>
  <c r="EA1013" i="1" s="1"/>
  <c r="DW1012" i="1"/>
  <c r="DZ1011" i="1"/>
  <c r="EB1011" i="1" s="1"/>
  <c r="DV1011" i="1"/>
  <c r="DY1010" i="1"/>
  <c r="EE1010" i="1" s="1"/>
  <c r="EF1010" i="1" s="1"/>
  <c r="DU1010" i="1"/>
  <c r="DX1009" i="1"/>
  <c r="DT1009" i="1"/>
  <c r="EA1009" i="1" s="1"/>
  <c r="DW1007" i="1"/>
  <c r="DZ1006" i="1"/>
  <c r="EB1006" i="1" s="1"/>
  <c r="DV1006" i="1"/>
  <c r="DY1005" i="1"/>
  <c r="EE1005" i="1" s="1"/>
  <c r="EF1005" i="1" s="1"/>
  <c r="DU1005" i="1"/>
  <c r="DX1004" i="1"/>
  <c r="DT1004" i="1"/>
  <c r="EA1004" i="1" s="1"/>
  <c r="DW1003" i="1"/>
  <c r="DZ1002" i="1"/>
  <c r="EB1002" i="1" s="1"/>
  <c r="DV1002" i="1"/>
  <c r="DY1001" i="1"/>
  <c r="EE1001" i="1" s="1"/>
  <c r="EF1001" i="1" s="1"/>
  <c r="DU1001" i="1"/>
  <c r="DX1000" i="1"/>
  <c r="DT1000" i="1"/>
  <c r="EA1000" i="1" s="1"/>
  <c r="DW999" i="1"/>
  <c r="DZ998" i="1"/>
  <c r="EB998" i="1" s="1"/>
  <c r="DV998" i="1"/>
  <c r="DY997" i="1"/>
  <c r="EE997" i="1" s="1"/>
  <c r="EF997" i="1" s="1"/>
  <c r="DU997" i="1"/>
  <c r="DX995" i="1"/>
  <c r="DT995" i="1"/>
  <c r="EA995" i="1" s="1"/>
  <c r="DW994" i="1"/>
  <c r="DZ993" i="1"/>
  <c r="EB993" i="1" s="1"/>
  <c r="DV993" i="1"/>
  <c r="DY992" i="1"/>
  <c r="EE992" i="1" s="1"/>
  <c r="EF992" i="1" s="1"/>
  <c r="DU992" i="1"/>
  <c r="DX991" i="1"/>
  <c r="DT991" i="1"/>
  <c r="EA991" i="1" s="1"/>
  <c r="DW990" i="1"/>
  <c r="DZ989" i="1"/>
  <c r="EB989" i="1" s="1"/>
  <c r="DV989" i="1"/>
  <c r="DY987" i="1"/>
  <c r="EE987" i="1" s="1"/>
  <c r="EF987" i="1" s="1"/>
  <c r="DU987" i="1"/>
  <c r="DX986" i="1"/>
  <c r="DT986" i="1"/>
  <c r="EA986" i="1" s="1"/>
  <c r="DW981" i="1"/>
  <c r="DZ980" i="1"/>
  <c r="EB980" i="1" s="1"/>
  <c r="DV980" i="1"/>
  <c r="DY979" i="1"/>
  <c r="EE979" i="1" s="1"/>
  <c r="EF979" i="1" s="1"/>
  <c r="DU979" i="1"/>
  <c r="DX978" i="1"/>
  <c r="DT978" i="1"/>
  <c r="EA978" i="1" s="1"/>
  <c r="DW977" i="1"/>
  <c r="DZ976" i="1"/>
  <c r="EB976" i="1" s="1"/>
  <c r="DV976" i="1"/>
  <c r="DY975" i="1"/>
  <c r="EE975" i="1" s="1"/>
  <c r="EF975" i="1" s="1"/>
  <c r="DU975" i="1"/>
  <c r="DX974" i="1"/>
  <c r="DT974" i="1"/>
  <c r="EA974" i="1" s="1"/>
  <c r="DW973" i="1"/>
  <c r="DZ972" i="1"/>
  <c r="EB972" i="1" s="1"/>
  <c r="DV972" i="1"/>
  <c r="DY971" i="1"/>
  <c r="EE971" i="1" s="1"/>
  <c r="EF971" i="1" s="1"/>
  <c r="DU971" i="1"/>
  <c r="DX970" i="1"/>
  <c r="DT970" i="1"/>
  <c r="EA970" i="1" s="1"/>
  <c r="DW969" i="1"/>
  <c r="DZ968" i="1"/>
  <c r="EB968" i="1" s="1"/>
  <c r="DV968" i="1"/>
  <c r="DY965" i="1"/>
  <c r="EE965" i="1" s="1"/>
  <c r="EF965" i="1" s="1"/>
  <c r="DU965" i="1"/>
  <c r="DX964" i="1"/>
  <c r="DT964" i="1"/>
  <c r="EA964" i="1" s="1"/>
  <c r="DW963" i="1"/>
  <c r="DZ962" i="1"/>
  <c r="EB962" i="1" s="1"/>
  <c r="DV962" i="1"/>
  <c r="DY961" i="1"/>
  <c r="EE961" i="1" s="1"/>
  <c r="EF961" i="1" s="1"/>
  <c r="DU961" i="1"/>
  <c r="DX960" i="1"/>
  <c r="DT960" i="1"/>
  <c r="EA960" i="1" s="1"/>
  <c r="DW959" i="1"/>
  <c r="DZ958" i="1"/>
  <c r="EB958" i="1" s="1"/>
  <c r="DV958" i="1"/>
  <c r="DY957" i="1"/>
  <c r="EE957" i="1" s="1"/>
  <c r="EF957" i="1" s="1"/>
  <c r="DU957" i="1"/>
  <c r="DX956" i="1"/>
  <c r="DT956" i="1"/>
  <c r="EA956" i="1" s="1"/>
  <c r="DW954" i="1"/>
  <c r="DZ953" i="1"/>
  <c r="EB953" i="1" s="1"/>
  <c r="DV953" i="1"/>
  <c r="DY951" i="1"/>
  <c r="EE951" i="1" s="1"/>
  <c r="EF951" i="1" s="1"/>
  <c r="DU951" i="1"/>
  <c r="DX950" i="1"/>
  <c r="DT950" i="1"/>
  <c r="EA950" i="1" s="1"/>
  <c r="DW948" i="1"/>
  <c r="DZ946" i="1"/>
  <c r="EB946" i="1" s="1"/>
  <c r="DV946" i="1"/>
  <c r="DY943" i="1"/>
  <c r="EE943" i="1" s="1"/>
  <c r="EF943" i="1" s="1"/>
  <c r="DU943" i="1"/>
  <c r="DX942" i="1"/>
  <c r="DT942" i="1"/>
  <c r="EA942" i="1" s="1"/>
  <c r="DW941" i="1"/>
  <c r="DZ939" i="1"/>
  <c r="EB939" i="1" s="1"/>
  <c r="DV939" i="1"/>
  <c r="DY938" i="1"/>
  <c r="EE938" i="1" s="1"/>
  <c r="EF938" i="1" s="1"/>
  <c r="DU938" i="1"/>
  <c r="DX937" i="1"/>
  <c r="DT937" i="1"/>
  <c r="EA937" i="1" s="1"/>
  <c r="DW936" i="1"/>
  <c r="DZ935" i="1"/>
  <c r="EB935" i="1" s="1"/>
  <c r="DV935" i="1"/>
  <c r="DY934" i="1"/>
  <c r="EE934" i="1" s="1"/>
  <c r="EF934" i="1" s="1"/>
  <c r="DU934" i="1"/>
  <c r="DX933" i="1"/>
  <c r="DT933" i="1"/>
  <c r="EA933" i="1" s="1"/>
  <c r="DW932" i="1"/>
  <c r="DZ930" i="1"/>
  <c r="EB930" i="1" s="1"/>
  <c r="DV930" i="1"/>
  <c r="DY929" i="1"/>
  <c r="EE929" i="1" s="1"/>
  <c r="EF929" i="1" s="1"/>
  <c r="DU929" i="1"/>
  <c r="DX928" i="1"/>
  <c r="DT928" i="1"/>
  <c r="EA928" i="1" s="1"/>
  <c r="DW927" i="1"/>
  <c r="DZ926" i="1"/>
  <c r="EB926" i="1" s="1"/>
  <c r="DV926" i="1"/>
  <c r="DY925" i="1"/>
  <c r="EE925" i="1" s="1"/>
  <c r="EF925" i="1" s="1"/>
  <c r="DU925" i="1"/>
  <c r="DX924" i="1"/>
  <c r="DT924" i="1"/>
  <c r="EA924" i="1" s="1"/>
  <c r="DW923" i="1"/>
  <c r="DZ922" i="1"/>
  <c r="EB922" i="1" s="1"/>
  <c r="DV922" i="1"/>
  <c r="DY918" i="1"/>
  <c r="EE918" i="1" s="1"/>
  <c r="EF918" i="1" s="1"/>
  <c r="DU918" i="1"/>
  <c r="DX917" i="1"/>
  <c r="DT917" i="1"/>
  <c r="EA917" i="1" s="1"/>
  <c r="DW916" i="1"/>
  <c r="DZ915" i="1"/>
  <c r="EB915" i="1" s="1"/>
  <c r="DV915" i="1"/>
  <c r="DY914" i="1"/>
  <c r="EE914" i="1" s="1"/>
  <c r="EF914" i="1" s="1"/>
  <c r="DU914" i="1"/>
  <c r="DX912" i="1"/>
  <c r="DT912" i="1"/>
  <c r="EA912" i="1" s="1"/>
  <c r="DW911" i="1"/>
  <c r="DZ910" i="1"/>
  <c r="EB910" i="1" s="1"/>
  <c r="DV910" i="1"/>
  <c r="DY909" i="1"/>
  <c r="EE909" i="1" s="1"/>
  <c r="EF909" i="1" s="1"/>
  <c r="DU909" i="1"/>
  <c r="DX908" i="1"/>
  <c r="DT908" i="1"/>
  <c r="EA908" i="1" s="1"/>
  <c r="DW907" i="1"/>
  <c r="DZ906" i="1"/>
  <c r="EB906" i="1" s="1"/>
  <c r="DV906" i="1"/>
  <c r="DY905" i="1"/>
  <c r="EE905" i="1" s="1"/>
  <c r="EF905" i="1" s="1"/>
  <c r="DU905" i="1"/>
  <c r="DX904" i="1"/>
  <c r="DT904" i="1"/>
  <c r="EA904" i="1" s="1"/>
  <c r="DW903" i="1"/>
  <c r="DZ902" i="1"/>
  <c r="EB902" i="1" s="1"/>
  <c r="DV902" i="1"/>
  <c r="DY901" i="1"/>
  <c r="EE901" i="1" s="1"/>
  <c r="EF901" i="1" s="1"/>
  <c r="DU901" i="1"/>
  <c r="DX900" i="1"/>
  <c r="DT900" i="1"/>
  <c r="EA900" i="1" s="1"/>
  <c r="DW899" i="1"/>
  <c r="DZ898" i="1"/>
  <c r="EB898" i="1" s="1"/>
  <c r="DV898" i="1"/>
  <c r="DY897" i="1"/>
  <c r="EE897" i="1" s="1"/>
  <c r="EF897" i="1" s="1"/>
  <c r="DU897" i="1"/>
  <c r="DX895" i="1"/>
  <c r="DT895" i="1"/>
  <c r="EA895" i="1" s="1"/>
  <c r="DW894" i="1"/>
  <c r="DZ893" i="1"/>
  <c r="EB893" i="1" s="1"/>
  <c r="DV893" i="1"/>
  <c r="DY892" i="1"/>
  <c r="EE892" i="1" s="1"/>
  <c r="EF892" i="1" s="1"/>
  <c r="DU892" i="1"/>
  <c r="DX891" i="1"/>
  <c r="DT891" i="1"/>
  <c r="EA891" i="1" s="1"/>
  <c r="DW889" i="1"/>
  <c r="DZ888" i="1"/>
  <c r="EB888" i="1" s="1"/>
  <c r="DV888" i="1"/>
  <c r="DY886" i="1"/>
  <c r="EE886" i="1" s="1"/>
  <c r="EF886" i="1" s="1"/>
  <c r="DU886" i="1"/>
  <c r="DX885" i="1"/>
  <c r="DT885" i="1"/>
  <c r="EA885" i="1" s="1"/>
  <c r="DW884" i="1"/>
  <c r="DZ883" i="1"/>
  <c r="EB883" i="1" s="1"/>
  <c r="DV883" i="1"/>
  <c r="DY882" i="1"/>
  <c r="EE882" i="1" s="1"/>
  <c r="EF882" i="1" s="1"/>
  <c r="DU882" i="1"/>
  <c r="DX880" i="1"/>
  <c r="DT880" i="1"/>
  <c r="EA880" i="1" s="1"/>
  <c r="DW879" i="1"/>
  <c r="DZ877" i="1"/>
  <c r="EB877" i="1" s="1"/>
  <c r="DV877" i="1"/>
  <c r="DY876" i="1"/>
  <c r="EE876" i="1" s="1"/>
  <c r="EF876" i="1" s="1"/>
  <c r="DU876" i="1"/>
  <c r="DX875" i="1"/>
  <c r="DT875" i="1"/>
  <c r="EA875" i="1" s="1"/>
  <c r="DW874" i="1"/>
  <c r="DZ872" i="1"/>
  <c r="EB872" i="1" s="1"/>
  <c r="DV872" i="1"/>
  <c r="DY870" i="1"/>
  <c r="EE870" i="1" s="1"/>
  <c r="EF870" i="1" s="1"/>
  <c r="DU870" i="1"/>
  <c r="DX869" i="1"/>
  <c r="DT869" i="1"/>
  <c r="EA869" i="1" s="1"/>
  <c r="DW868" i="1"/>
  <c r="DZ867" i="1"/>
  <c r="EB867" i="1" s="1"/>
  <c r="DV867" i="1"/>
  <c r="DY866" i="1"/>
  <c r="EE866" i="1" s="1"/>
  <c r="EF866" i="1" s="1"/>
  <c r="DU866" i="1"/>
  <c r="DX865" i="1"/>
  <c r="DT865" i="1"/>
  <c r="EA865" i="1" s="1"/>
  <c r="DW864" i="1"/>
  <c r="DZ863" i="1"/>
  <c r="EB863" i="1" s="1"/>
  <c r="DV863" i="1"/>
  <c r="DY860" i="1"/>
  <c r="EE860" i="1" s="1"/>
  <c r="EF860" i="1" s="1"/>
  <c r="DU860" i="1"/>
  <c r="DX857" i="1"/>
  <c r="DT857" i="1"/>
  <c r="EA857" i="1" s="1"/>
  <c r="DW856" i="1"/>
  <c r="DZ855" i="1"/>
  <c r="EB855" i="1" s="1"/>
  <c r="DV855" i="1"/>
  <c r="DY854" i="1"/>
  <c r="EE854" i="1" s="1"/>
  <c r="EF854" i="1" s="1"/>
  <c r="DU854" i="1"/>
  <c r="DX853" i="1"/>
  <c r="DT853" i="1"/>
  <c r="EA853" i="1" s="1"/>
  <c r="DW852" i="1"/>
  <c r="DZ851" i="1"/>
  <c r="EB851" i="1" s="1"/>
  <c r="DV851" i="1"/>
  <c r="DY850" i="1"/>
  <c r="EE850" i="1" s="1"/>
  <c r="EF850" i="1" s="1"/>
  <c r="DU850" i="1"/>
  <c r="DX849" i="1"/>
  <c r="DT849" i="1"/>
  <c r="EA849" i="1" s="1"/>
  <c r="DW848" i="1"/>
  <c r="DZ846" i="1"/>
  <c r="EB846" i="1" s="1"/>
  <c r="DV846" i="1"/>
  <c r="DY845" i="1"/>
  <c r="EE845" i="1" s="1"/>
  <c r="EF845" i="1" s="1"/>
  <c r="DU845" i="1"/>
  <c r="DX844" i="1"/>
  <c r="DT844" i="1"/>
  <c r="EA844" i="1" s="1"/>
  <c r="DW843" i="1"/>
  <c r="DZ842" i="1"/>
  <c r="EB842" i="1" s="1"/>
  <c r="DV842" i="1"/>
  <c r="DY841" i="1"/>
  <c r="EE841" i="1" s="1"/>
  <c r="EF841" i="1" s="1"/>
  <c r="DU841" i="1"/>
  <c r="DX839" i="1"/>
  <c r="DT839" i="1"/>
  <c r="EA839" i="1" s="1"/>
  <c r="DW837" i="1"/>
  <c r="DZ836" i="1"/>
  <c r="EB836" i="1" s="1"/>
  <c r="DV836" i="1"/>
  <c r="DY834" i="1"/>
  <c r="EE834" i="1" s="1"/>
  <c r="EF834" i="1" s="1"/>
  <c r="DU834" i="1"/>
  <c r="DX833" i="1"/>
  <c r="DT833" i="1"/>
  <c r="EA833" i="1" s="1"/>
  <c r="DW832" i="1"/>
  <c r="DZ831" i="1"/>
  <c r="EB831" i="1" s="1"/>
  <c r="DV831" i="1"/>
  <c r="DY830" i="1"/>
  <c r="EE830" i="1" s="1"/>
  <c r="EF830" i="1" s="1"/>
  <c r="DU830" i="1"/>
  <c r="DX829" i="1"/>
  <c r="DT829" i="1"/>
  <c r="EA829" i="1" s="1"/>
  <c r="DW828" i="1"/>
  <c r="DZ826" i="1"/>
  <c r="EB826" i="1" s="1"/>
  <c r="DV826" i="1"/>
  <c r="DY825" i="1"/>
  <c r="EE825" i="1" s="1"/>
  <c r="EF825" i="1" s="1"/>
  <c r="DU825" i="1"/>
  <c r="DX824" i="1"/>
  <c r="DT824" i="1"/>
  <c r="EA824" i="1" s="1"/>
  <c r="DW823" i="1"/>
  <c r="DZ822" i="1"/>
  <c r="EB822" i="1" s="1"/>
  <c r="DV822" i="1"/>
  <c r="DY821" i="1"/>
  <c r="EE821" i="1" s="1"/>
  <c r="EF821" i="1" s="1"/>
  <c r="DU821" i="1"/>
  <c r="DX820" i="1"/>
  <c r="DT820" i="1"/>
  <c r="EA820" i="1" s="1"/>
  <c r="DW819" i="1"/>
  <c r="DZ818" i="1"/>
  <c r="EB818" i="1" s="1"/>
  <c r="DV818" i="1"/>
  <c r="DY817" i="1"/>
  <c r="EE817" i="1" s="1"/>
  <c r="EF817" i="1" s="1"/>
  <c r="DU817" i="1"/>
  <c r="DX816" i="1"/>
  <c r="DT816" i="1"/>
  <c r="EA816" i="1" s="1"/>
  <c r="DW813" i="1"/>
  <c r="DZ812" i="1"/>
  <c r="EB812" i="1" s="1"/>
  <c r="DV812" i="1"/>
  <c r="DY811" i="1"/>
  <c r="EE811" i="1" s="1"/>
  <c r="EF811" i="1" s="1"/>
  <c r="DU811" i="1"/>
  <c r="DX808" i="1"/>
  <c r="DT808" i="1"/>
  <c r="EA808" i="1" s="1"/>
  <c r="DW806" i="1"/>
  <c r="DZ805" i="1"/>
  <c r="EB805" i="1" s="1"/>
  <c r="DV805" i="1"/>
  <c r="DY804" i="1"/>
  <c r="EE804" i="1" s="1"/>
  <c r="EF804" i="1" s="1"/>
  <c r="DU804" i="1"/>
  <c r="DX798" i="1"/>
  <c r="DT798" i="1"/>
  <c r="EA798" i="1" s="1"/>
  <c r="DW796" i="1"/>
  <c r="DZ795" i="1"/>
  <c r="EB795" i="1" s="1"/>
  <c r="DV795" i="1"/>
  <c r="DY794" i="1"/>
  <c r="EE794" i="1" s="1"/>
  <c r="EF794" i="1" s="1"/>
  <c r="DU794" i="1"/>
  <c r="DX793" i="1"/>
  <c r="DT793" i="1"/>
  <c r="EA793" i="1" s="1"/>
  <c r="DW792" i="1"/>
  <c r="DZ791" i="1"/>
  <c r="EB791" i="1" s="1"/>
  <c r="DV791" i="1"/>
  <c r="DY790" i="1"/>
  <c r="EE790" i="1" s="1"/>
  <c r="EF790" i="1" s="1"/>
  <c r="DU790" i="1"/>
  <c r="DX789" i="1"/>
  <c r="DT789" i="1"/>
  <c r="EA789" i="1" s="1"/>
  <c r="DW788" i="1"/>
  <c r="DZ784" i="1"/>
  <c r="EB784" i="1" s="1"/>
  <c r="DV784" i="1"/>
  <c r="DY783" i="1"/>
  <c r="EE783" i="1" s="1"/>
  <c r="EF783" i="1" s="1"/>
  <c r="DU783" i="1"/>
  <c r="DX782" i="1"/>
  <c r="DT782" i="1"/>
  <c r="EA782" i="1" s="1"/>
  <c r="DW780" i="1"/>
  <c r="DZ777" i="1"/>
  <c r="EB777" i="1" s="1"/>
  <c r="DV777" i="1"/>
  <c r="DY774" i="1"/>
  <c r="EE774" i="1" s="1"/>
  <c r="EF774" i="1" s="1"/>
  <c r="DU774" i="1"/>
  <c r="DX773" i="1"/>
  <c r="DT773" i="1"/>
  <c r="EA773" i="1" s="1"/>
  <c r="DW771" i="1"/>
  <c r="DZ769" i="1"/>
  <c r="EB769" i="1" s="1"/>
  <c r="DV769" i="1"/>
  <c r="DY764" i="1"/>
  <c r="EE764" i="1" s="1"/>
  <c r="EF764" i="1" s="1"/>
  <c r="DU764" i="1"/>
  <c r="DX763" i="1"/>
  <c r="DT763" i="1"/>
  <c r="EA763" i="1" s="1"/>
  <c r="DW762" i="1"/>
  <c r="DZ761" i="1"/>
  <c r="EB761" i="1" s="1"/>
  <c r="DV761" i="1"/>
  <c r="DY760" i="1"/>
  <c r="EE760" i="1" s="1"/>
  <c r="EF760" i="1" s="1"/>
  <c r="DU760" i="1"/>
  <c r="DX759" i="1"/>
  <c r="DT759" i="1"/>
  <c r="EA759" i="1" s="1"/>
  <c r="DW758" i="1"/>
  <c r="DZ756" i="1"/>
  <c r="EB756" i="1" s="1"/>
  <c r="DV756" i="1"/>
  <c r="DY755" i="1"/>
  <c r="EE755" i="1" s="1"/>
  <c r="EF755" i="1" s="1"/>
  <c r="DU755" i="1"/>
  <c r="DX753" i="1"/>
  <c r="DT753" i="1"/>
  <c r="EA753" i="1" s="1"/>
  <c r="DW751" i="1"/>
  <c r="DZ749" i="1"/>
  <c r="EB749" i="1" s="1"/>
  <c r="DV749" i="1"/>
  <c r="DY748" i="1"/>
  <c r="EE748" i="1" s="1"/>
  <c r="EF748" i="1" s="1"/>
  <c r="DU748" i="1"/>
  <c r="DX747" i="1"/>
  <c r="DT747" i="1"/>
  <c r="EA747" i="1" s="1"/>
  <c r="DW744" i="1"/>
  <c r="DZ743" i="1"/>
  <c r="EB743" i="1" s="1"/>
  <c r="DV743" i="1"/>
  <c r="DY742" i="1"/>
  <c r="EE742" i="1" s="1"/>
  <c r="EF742" i="1" s="1"/>
  <c r="DU742" i="1"/>
  <c r="DX740" i="1"/>
  <c r="DT740" i="1"/>
  <c r="EA740" i="1" s="1"/>
  <c r="DW739" i="1"/>
  <c r="DZ738" i="1"/>
  <c r="EB738" i="1" s="1"/>
  <c r="DV738" i="1"/>
  <c r="DY737" i="1"/>
  <c r="EE737" i="1" s="1"/>
  <c r="EF737" i="1" s="1"/>
  <c r="DU737" i="1"/>
  <c r="DX736" i="1"/>
  <c r="DT736" i="1"/>
  <c r="EA736" i="1" s="1"/>
  <c r="DW735" i="1"/>
  <c r="DZ734" i="1"/>
  <c r="EB734" i="1" s="1"/>
  <c r="DV734" i="1"/>
  <c r="DY733" i="1"/>
  <c r="EE733" i="1" s="1"/>
  <c r="EF733" i="1" s="1"/>
  <c r="DU733" i="1"/>
  <c r="DX730" i="1"/>
  <c r="DT730" i="1"/>
  <c r="EA730" i="1" s="1"/>
  <c r="DW729" i="1"/>
  <c r="DZ725" i="1"/>
  <c r="EB725" i="1" s="1"/>
  <c r="DV725" i="1"/>
  <c r="DY724" i="1"/>
  <c r="EE724" i="1" s="1"/>
  <c r="EF724" i="1" s="1"/>
  <c r="DU724" i="1"/>
  <c r="DX723" i="1"/>
  <c r="DT723" i="1"/>
  <c r="EA723" i="1" s="1"/>
  <c r="DW721" i="1"/>
  <c r="DZ720" i="1"/>
  <c r="EB720" i="1" s="1"/>
  <c r="DV720" i="1"/>
  <c r="DY719" i="1"/>
  <c r="EE719" i="1" s="1"/>
  <c r="EF719" i="1" s="1"/>
  <c r="DU719" i="1"/>
  <c r="DX718" i="1"/>
  <c r="DT718" i="1"/>
  <c r="EA718" i="1" s="1"/>
  <c r="DW717" i="1"/>
  <c r="DZ716" i="1"/>
  <c r="EB716" i="1" s="1"/>
  <c r="DV716" i="1"/>
  <c r="DY713" i="1"/>
  <c r="EE713" i="1" s="1"/>
  <c r="EF713" i="1" s="1"/>
  <c r="DU713" i="1"/>
  <c r="DX711" i="1"/>
  <c r="DT711" i="1"/>
  <c r="EA711" i="1" s="1"/>
  <c r="DW709" i="1"/>
  <c r="DZ708" i="1"/>
  <c r="EB708" i="1" s="1"/>
  <c r="DV708" i="1"/>
  <c r="DY707" i="1"/>
  <c r="EE707" i="1" s="1"/>
  <c r="EF707" i="1" s="1"/>
  <c r="DU707" i="1"/>
  <c r="DX706" i="1"/>
  <c r="DT706" i="1"/>
  <c r="EA706" i="1" s="1"/>
  <c r="DW705" i="1"/>
  <c r="DZ704" i="1"/>
  <c r="EB704" i="1" s="1"/>
  <c r="DV704" i="1"/>
  <c r="DY703" i="1"/>
  <c r="EE703" i="1" s="1"/>
  <c r="EF703" i="1" s="1"/>
  <c r="DU703" i="1"/>
  <c r="DX701" i="1"/>
  <c r="DT701" i="1"/>
  <c r="EA701" i="1" s="1"/>
  <c r="DW699" i="1"/>
  <c r="DZ697" i="1"/>
  <c r="EB697" i="1" s="1"/>
  <c r="DV697" i="1"/>
  <c r="DY696" i="1"/>
  <c r="EE696" i="1" s="1"/>
  <c r="EF696" i="1" s="1"/>
  <c r="DU696" i="1"/>
  <c r="DX694" i="1"/>
  <c r="DT694" i="1"/>
  <c r="EA694" i="1" s="1"/>
  <c r="DW692" i="1"/>
  <c r="DZ691" i="1"/>
  <c r="EB691" i="1" s="1"/>
  <c r="DV691" i="1"/>
  <c r="DY690" i="1"/>
  <c r="EE690" i="1" s="1"/>
  <c r="EF690" i="1" s="1"/>
  <c r="DU690" i="1"/>
  <c r="DX689" i="1"/>
  <c r="DT689" i="1"/>
  <c r="EA689" i="1" s="1"/>
  <c r="DW688" i="1"/>
  <c r="DZ687" i="1"/>
  <c r="EB687" i="1" s="1"/>
  <c r="DV687" i="1"/>
  <c r="DY686" i="1"/>
  <c r="EE686" i="1" s="1"/>
  <c r="EF686" i="1" s="1"/>
  <c r="DU686" i="1"/>
  <c r="DX684" i="1"/>
  <c r="DT684" i="1"/>
  <c r="EA684" i="1" s="1"/>
  <c r="DW683" i="1"/>
  <c r="DZ681" i="1"/>
  <c r="EB681" i="1" s="1"/>
  <c r="DV681" i="1"/>
  <c r="DY678" i="1"/>
  <c r="EE678" i="1" s="1"/>
  <c r="EF678" i="1" s="1"/>
  <c r="DU678" i="1"/>
  <c r="DX677" i="1"/>
  <c r="DT677" i="1"/>
  <c r="EA677" i="1" s="1"/>
  <c r="DW676" i="1"/>
  <c r="DZ675" i="1"/>
  <c r="EB675" i="1" s="1"/>
  <c r="DV675" i="1"/>
  <c r="DY674" i="1"/>
  <c r="EE674" i="1" s="1"/>
  <c r="EF674" i="1" s="1"/>
  <c r="DU674" i="1"/>
  <c r="DX673" i="1"/>
  <c r="DT673" i="1"/>
  <c r="EA673" i="1" s="1"/>
  <c r="DW671" i="1"/>
  <c r="DZ670" i="1"/>
  <c r="EB670" i="1" s="1"/>
  <c r="DV670" i="1"/>
  <c r="DY669" i="1"/>
  <c r="EE669" i="1" s="1"/>
  <c r="EF669" i="1" s="1"/>
  <c r="DU669" i="1"/>
  <c r="DX668" i="1"/>
  <c r="DT668" i="1"/>
  <c r="EA668" i="1" s="1"/>
  <c r="DW667" i="1"/>
  <c r="DZ665" i="1"/>
  <c r="EB665" i="1" s="1"/>
  <c r="DV665" i="1"/>
  <c r="DY664" i="1"/>
  <c r="EE664" i="1" s="1"/>
  <c r="EF664" i="1" s="1"/>
  <c r="DU664" i="1"/>
  <c r="DX663" i="1"/>
  <c r="DT663" i="1"/>
  <c r="EA663" i="1" s="1"/>
  <c r="DW662" i="1"/>
  <c r="DZ661" i="1"/>
  <c r="EB661" i="1" s="1"/>
  <c r="DV661" i="1"/>
  <c r="DY660" i="1"/>
  <c r="EE660" i="1" s="1"/>
  <c r="EF660" i="1" s="1"/>
  <c r="DU660" i="1"/>
  <c r="DX659" i="1"/>
  <c r="DT659" i="1"/>
  <c r="EA659" i="1" s="1"/>
  <c r="DW658" i="1"/>
  <c r="DZ657" i="1"/>
  <c r="EB657" i="1" s="1"/>
  <c r="DV657" i="1"/>
  <c r="DY656" i="1"/>
  <c r="EE656" i="1" s="1"/>
  <c r="EF656" i="1" s="1"/>
  <c r="DU656" i="1"/>
  <c r="DX655" i="1"/>
  <c r="DT655" i="1"/>
  <c r="EA655" i="1" s="1"/>
  <c r="DW654" i="1"/>
  <c r="DZ653" i="1"/>
  <c r="EB653" i="1" s="1"/>
  <c r="DV653" i="1"/>
  <c r="DY652" i="1"/>
  <c r="EE652" i="1" s="1"/>
  <c r="EF652" i="1" s="1"/>
  <c r="DU652" i="1"/>
  <c r="DX648" i="1"/>
  <c r="DT648" i="1"/>
  <c r="EA648" i="1" s="1"/>
  <c r="DW647" i="1"/>
  <c r="DZ646" i="1"/>
  <c r="EB646" i="1" s="1"/>
  <c r="DV646" i="1"/>
  <c r="DY645" i="1"/>
  <c r="EE645" i="1" s="1"/>
  <c r="EF645" i="1" s="1"/>
  <c r="DU645" i="1"/>
  <c r="DX644" i="1"/>
  <c r="DT644" i="1"/>
  <c r="EA644" i="1" s="1"/>
  <c r="DW643" i="1"/>
  <c r="DZ642" i="1"/>
  <c r="EB642" i="1" s="1"/>
  <c r="DV642" i="1"/>
  <c r="DY639" i="1"/>
  <c r="EE639" i="1" s="1"/>
  <c r="EF639" i="1" s="1"/>
  <c r="DU639" i="1"/>
  <c r="DX635" i="1"/>
  <c r="DT635" i="1"/>
  <c r="EA635" i="1" s="1"/>
  <c r="DW634" i="1"/>
  <c r="DZ631" i="1"/>
  <c r="EB631" i="1" s="1"/>
  <c r="DV631" i="1"/>
  <c r="DY630" i="1"/>
  <c r="EE630" i="1" s="1"/>
  <c r="EF630" i="1" s="1"/>
  <c r="DU630" i="1"/>
  <c r="DX629" i="1"/>
  <c r="DT629" i="1"/>
  <c r="EA629" i="1" s="1"/>
  <c r="DW628" i="1"/>
  <c r="DZ626" i="1"/>
  <c r="EB626" i="1" s="1"/>
  <c r="DV626" i="1"/>
  <c r="DY625" i="1"/>
  <c r="EE625" i="1" s="1"/>
  <c r="EF625" i="1" s="1"/>
  <c r="DU625" i="1"/>
  <c r="DX624" i="1"/>
  <c r="DT624" i="1"/>
  <c r="EA624" i="1" s="1"/>
  <c r="DW620" i="1"/>
  <c r="DZ619" i="1"/>
  <c r="EB619" i="1" s="1"/>
  <c r="DV619" i="1"/>
  <c r="DY617" i="1"/>
  <c r="EE617" i="1" s="1"/>
  <c r="EF617" i="1" s="1"/>
  <c r="DU617" i="1"/>
  <c r="DX616" i="1"/>
  <c r="DT616" i="1"/>
  <c r="EA616" i="1" s="1"/>
  <c r="DW615" i="1"/>
  <c r="DZ614" i="1"/>
  <c r="EB614" i="1" s="1"/>
  <c r="DV614" i="1"/>
  <c r="DY612" i="1"/>
  <c r="EE612" i="1" s="1"/>
  <c r="EF612" i="1" s="1"/>
  <c r="DU612" i="1"/>
  <c r="DX611" i="1"/>
  <c r="DT611" i="1"/>
  <c r="EA611" i="1" s="1"/>
  <c r="DW610" i="1"/>
  <c r="DZ609" i="1"/>
  <c r="EB609" i="1" s="1"/>
  <c r="DV609" i="1"/>
  <c r="DY607" i="1"/>
  <c r="EE607" i="1" s="1"/>
  <c r="EF607" i="1" s="1"/>
  <c r="DU607" i="1"/>
  <c r="DX604" i="1"/>
  <c r="DT604" i="1"/>
  <c r="EA604" i="1" s="1"/>
  <c r="DW603" i="1"/>
  <c r="DZ602" i="1"/>
  <c r="EB602" i="1" s="1"/>
  <c r="DV602" i="1"/>
  <c r="DY601" i="1"/>
  <c r="EE601" i="1" s="1"/>
  <c r="EF601" i="1" s="1"/>
  <c r="DU601" i="1"/>
  <c r="DX600" i="1"/>
  <c r="DT600" i="1"/>
  <c r="EA600" i="1" s="1"/>
  <c r="DW599" i="1"/>
  <c r="DZ598" i="1"/>
  <c r="EB598" i="1" s="1"/>
  <c r="DV598" i="1"/>
  <c r="DY597" i="1"/>
  <c r="EE597" i="1" s="1"/>
  <c r="EF597" i="1" s="1"/>
  <c r="DU597" i="1"/>
  <c r="DX596" i="1"/>
  <c r="DT596" i="1"/>
  <c r="EA596" i="1" s="1"/>
  <c r="DW595" i="1"/>
  <c r="DZ594" i="1"/>
  <c r="EB594" i="1" s="1"/>
  <c r="DV594" i="1"/>
  <c r="DY593" i="1"/>
  <c r="EE593" i="1" s="1"/>
  <c r="EF593" i="1" s="1"/>
  <c r="DU593" i="1"/>
  <c r="DX592" i="1"/>
  <c r="DT592" i="1"/>
  <c r="EA592" i="1" s="1"/>
  <c r="DW591" i="1"/>
  <c r="DZ590" i="1"/>
  <c r="EB590" i="1" s="1"/>
  <c r="DV590" i="1"/>
  <c r="DY589" i="1"/>
  <c r="EE589" i="1" s="1"/>
  <c r="EF589" i="1" s="1"/>
  <c r="DU589" i="1"/>
  <c r="DX588" i="1"/>
  <c r="DT588" i="1"/>
  <c r="EA588" i="1" s="1"/>
  <c r="DW587" i="1"/>
  <c r="DZ585" i="1"/>
  <c r="EB585" i="1" s="1"/>
  <c r="DV585" i="1"/>
  <c r="DY584" i="1"/>
  <c r="EE584" i="1" s="1"/>
  <c r="EF584" i="1" s="1"/>
  <c r="DU584" i="1"/>
  <c r="DX582" i="1"/>
  <c r="DT582" i="1"/>
  <c r="EA582" i="1" s="1"/>
  <c r="DW581" i="1"/>
  <c r="DZ579" i="1"/>
  <c r="EB579" i="1" s="1"/>
  <c r="DV579" i="1"/>
  <c r="DY578" i="1"/>
  <c r="EE578" i="1" s="1"/>
  <c r="EF578" i="1" s="1"/>
  <c r="DU578" i="1"/>
  <c r="DX576" i="1"/>
  <c r="DT576" i="1"/>
  <c r="EA576" i="1" s="1"/>
  <c r="DW575" i="1"/>
  <c r="DZ574" i="1"/>
  <c r="EB574" i="1" s="1"/>
  <c r="DV574" i="1"/>
  <c r="DY573" i="1"/>
  <c r="EE573" i="1" s="1"/>
  <c r="EF573" i="1" s="1"/>
  <c r="DU573" i="1"/>
  <c r="DX572" i="1"/>
  <c r="DT2157" i="1"/>
  <c r="EA2157" i="1" s="1"/>
  <c r="DW2156" i="1"/>
  <c r="DZ2155" i="1"/>
  <c r="EB2155" i="1" s="1"/>
  <c r="DV2155" i="1"/>
  <c r="DY2153" i="1"/>
  <c r="EE2153" i="1" s="1"/>
  <c r="EF2153" i="1" s="1"/>
  <c r="DU2153" i="1"/>
  <c r="DX2152" i="1"/>
  <c r="DT2152" i="1"/>
  <c r="EA2152" i="1" s="1"/>
  <c r="DW2151" i="1"/>
  <c r="DZ2150" i="1"/>
  <c r="EB2150" i="1" s="1"/>
  <c r="DV2150" i="1"/>
  <c r="DY2149" i="1"/>
  <c r="EE2149" i="1" s="1"/>
  <c r="EF2149" i="1" s="1"/>
  <c r="DU2149" i="1"/>
  <c r="DX2148" i="1"/>
  <c r="DT2148" i="1"/>
  <c r="EA2148" i="1" s="1"/>
  <c r="DW2147" i="1"/>
  <c r="DZ2146" i="1"/>
  <c r="EB2146" i="1" s="1"/>
  <c r="DV2146" i="1"/>
  <c r="DY2144" i="1"/>
  <c r="EE2144" i="1" s="1"/>
  <c r="EF2144" i="1" s="1"/>
  <c r="DU2144" i="1"/>
  <c r="DX2143" i="1"/>
  <c r="DT2143" i="1"/>
  <c r="EA2143" i="1" s="1"/>
  <c r="DW2142" i="1"/>
  <c r="DZ2141" i="1"/>
  <c r="EB2141" i="1" s="1"/>
  <c r="DV2141" i="1"/>
  <c r="DY2140" i="1"/>
  <c r="EE2140" i="1" s="1"/>
  <c r="EF2140" i="1" s="1"/>
  <c r="DU2140" i="1"/>
  <c r="DX2139" i="1"/>
  <c r="DT2139" i="1"/>
  <c r="EA2139" i="1" s="1"/>
  <c r="DW2138" i="1"/>
  <c r="DZ2136" i="1"/>
  <c r="EB2136" i="1" s="1"/>
  <c r="DV2136" i="1"/>
  <c r="DY2135" i="1"/>
  <c r="EE2135" i="1" s="1"/>
  <c r="EF2135" i="1" s="1"/>
  <c r="DU2135" i="1"/>
  <c r="DX2132" i="1"/>
  <c r="DT2132" i="1"/>
  <c r="EA2132" i="1" s="1"/>
  <c r="DW2131" i="1"/>
  <c r="DZ2130" i="1"/>
  <c r="EB2130" i="1" s="1"/>
  <c r="DV2130" i="1"/>
  <c r="DY2129" i="1"/>
  <c r="EE2129" i="1" s="1"/>
  <c r="EF2129" i="1" s="1"/>
  <c r="DU2129" i="1"/>
  <c r="DX2128" i="1"/>
  <c r="DT2128" i="1"/>
  <c r="EA2128" i="1" s="1"/>
  <c r="DW2127" i="1"/>
  <c r="DZ2126" i="1"/>
  <c r="EB2126" i="1" s="1"/>
  <c r="DV2126" i="1"/>
  <c r="DY2125" i="1"/>
  <c r="EE2125" i="1" s="1"/>
  <c r="EF2125" i="1" s="1"/>
  <c r="DU2125" i="1"/>
  <c r="DX2124" i="1"/>
  <c r="DT2124" i="1"/>
  <c r="EA2124" i="1" s="1"/>
  <c r="DW2121" i="1"/>
  <c r="DZ2120" i="1"/>
  <c r="EB2120" i="1" s="1"/>
  <c r="DV2120" i="1"/>
  <c r="DY2118" i="1"/>
  <c r="EE2118" i="1" s="1"/>
  <c r="EF2118" i="1" s="1"/>
  <c r="DU2118" i="1"/>
  <c r="DX2117" i="1"/>
  <c r="DT2117" i="1"/>
  <c r="EA2117" i="1" s="1"/>
  <c r="DW2116" i="1"/>
  <c r="DZ2115" i="1"/>
  <c r="EB2115" i="1" s="1"/>
  <c r="DV2115" i="1"/>
  <c r="DY2114" i="1"/>
  <c r="EE2114" i="1" s="1"/>
  <c r="EF2114" i="1" s="1"/>
  <c r="DU2114" i="1"/>
  <c r="DX2113" i="1"/>
  <c r="DT2113" i="1"/>
  <c r="EA2113" i="1" s="1"/>
  <c r="DW2112" i="1"/>
  <c r="DZ2111" i="1"/>
  <c r="EB2111" i="1" s="1"/>
  <c r="DV2111" i="1"/>
  <c r="DY2110" i="1"/>
  <c r="EE2110" i="1" s="1"/>
  <c r="EF2110" i="1" s="1"/>
  <c r="DU2110" i="1"/>
  <c r="DX2108" i="1"/>
  <c r="DT2108" i="1"/>
  <c r="EA2108" i="1" s="1"/>
  <c r="DW2106" i="1"/>
  <c r="DZ2105" i="1"/>
  <c r="EB2105" i="1" s="1"/>
  <c r="DV2105" i="1"/>
  <c r="DY2104" i="1"/>
  <c r="EE2104" i="1" s="1"/>
  <c r="EF2104" i="1" s="1"/>
  <c r="DU2104" i="1"/>
  <c r="DX2103" i="1"/>
  <c r="DT2103" i="1"/>
  <c r="EA2103" i="1" s="1"/>
  <c r="DW2102" i="1"/>
  <c r="DZ2100" i="1"/>
  <c r="EB2100" i="1" s="1"/>
  <c r="DV2100" i="1"/>
  <c r="DY2099" i="1"/>
  <c r="EE2099" i="1" s="1"/>
  <c r="EF2099" i="1" s="1"/>
  <c r="DU2099" i="1"/>
  <c r="DX2098" i="1"/>
  <c r="DT2098" i="1"/>
  <c r="EA2098" i="1" s="1"/>
  <c r="DW2097" i="1"/>
  <c r="DZ2095" i="1"/>
  <c r="EB2095" i="1" s="1"/>
  <c r="DV2095" i="1"/>
  <c r="DY2094" i="1"/>
  <c r="EE2094" i="1" s="1"/>
  <c r="EF2094" i="1" s="1"/>
  <c r="DU2094" i="1"/>
  <c r="DX2093" i="1"/>
  <c r="DT2093" i="1"/>
  <c r="EA2093" i="1" s="1"/>
  <c r="DW2091" i="1"/>
  <c r="DZ2090" i="1"/>
  <c r="EB2090" i="1" s="1"/>
  <c r="DV2090" i="1"/>
  <c r="DY2089" i="1"/>
  <c r="EE2089" i="1" s="1"/>
  <c r="EF2089" i="1" s="1"/>
  <c r="DU2089" i="1"/>
  <c r="DX2086" i="1"/>
  <c r="DT2086" i="1"/>
  <c r="EA2086" i="1" s="1"/>
  <c r="DW2085" i="1"/>
  <c r="DZ2084" i="1"/>
  <c r="EB2084" i="1" s="1"/>
  <c r="DV2084" i="1"/>
  <c r="DY2083" i="1"/>
  <c r="EE2083" i="1" s="1"/>
  <c r="EF2083" i="1" s="1"/>
  <c r="DU2083" i="1"/>
  <c r="DX2082" i="1"/>
  <c r="DT2082" i="1"/>
  <c r="EA2082" i="1" s="1"/>
  <c r="DW2081" i="1"/>
  <c r="DZ2080" i="1"/>
  <c r="EB2080" i="1" s="1"/>
  <c r="DV2080" i="1"/>
  <c r="DY2079" i="1"/>
  <c r="EE2079" i="1" s="1"/>
  <c r="EF2079" i="1" s="1"/>
  <c r="DU2079" i="1"/>
  <c r="DX2077" i="1"/>
  <c r="DT2077" i="1"/>
  <c r="EA2077" i="1" s="1"/>
  <c r="DW2075" i="1"/>
  <c r="DZ2074" i="1"/>
  <c r="EB2074" i="1" s="1"/>
  <c r="DV2074" i="1"/>
  <c r="DY2073" i="1"/>
  <c r="EE2073" i="1" s="1"/>
  <c r="EF2073" i="1" s="1"/>
  <c r="DU2073" i="1"/>
  <c r="DX2072" i="1"/>
  <c r="DT2072" i="1"/>
  <c r="EA2072" i="1" s="1"/>
  <c r="DW2071" i="1"/>
  <c r="DZ2069" i="1"/>
  <c r="EB2069" i="1" s="1"/>
  <c r="DV2069" i="1"/>
  <c r="DY2068" i="1"/>
  <c r="EE2068" i="1" s="1"/>
  <c r="EF2068" i="1" s="1"/>
  <c r="DU2068" i="1"/>
  <c r="DX2067" i="1"/>
  <c r="DT2067" i="1"/>
  <c r="EA2067" i="1" s="1"/>
  <c r="DW2064" i="1"/>
  <c r="DZ2063" i="1"/>
  <c r="EB2063" i="1" s="1"/>
  <c r="DV2063" i="1"/>
  <c r="DY2062" i="1"/>
  <c r="EE2062" i="1" s="1"/>
  <c r="EF2062" i="1" s="1"/>
  <c r="DU2062" i="1"/>
  <c r="DX2061" i="1"/>
  <c r="DT2061" i="1"/>
  <c r="EA2061" i="1" s="1"/>
  <c r="DW2060" i="1"/>
  <c r="DZ2059" i="1"/>
  <c r="EB2059" i="1" s="1"/>
  <c r="DV2059" i="1"/>
  <c r="DY2058" i="1"/>
  <c r="EE2058" i="1" s="1"/>
  <c r="EF2058" i="1" s="1"/>
  <c r="DU2058" i="1"/>
  <c r="DX2056" i="1"/>
  <c r="DT2056" i="1"/>
  <c r="EA2056" i="1" s="1"/>
  <c r="DW2055" i="1"/>
  <c r="DZ2054" i="1"/>
  <c r="EB2054" i="1" s="1"/>
  <c r="DV2054" i="1"/>
  <c r="DY2053" i="1"/>
  <c r="EE2053" i="1" s="1"/>
  <c r="EF2053" i="1" s="1"/>
  <c r="DU2053" i="1"/>
  <c r="DX2052" i="1"/>
  <c r="DT2052" i="1"/>
  <c r="EA2052" i="1" s="1"/>
  <c r="DW2051" i="1"/>
  <c r="DZ2050" i="1"/>
  <c r="EB2050" i="1" s="1"/>
  <c r="DV2050" i="1"/>
  <c r="DY2048" i="1"/>
  <c r="EE2048" i="1" s="1"/>
  <c r="EF2048" i="1" s="1"/>
  <c r="DU2048" i="1"/>
  <c r="DX2047" i="1"/>
  <c r="DT2047" i="1"/>
  <c r="EA2047" i="1" s="1"/>
  <c r="DW2046" i="1"/>
  <c r="DZ2045" i="1"/>
  <c r="EB2045" i="1" s="1"/>
  <c r="DV2045" i="1"/>
  <c r="DY2044" i="1"/>
  <c r="EE2044" i="1" s="1"/>
  <c r="EF2044" i="1" s="1"/>
  <c r="DU2044" i="1"/>
  <c r="DX2043" i="1"/>
  <c r="DT2043" i="1"/>
  <c r="EA2043" i="1" s="1"/>
  <c r="DW2042" i="1"/>
  <c r="DZ2041" i="1"/>
  <c r="EB2041" i="1" s="1"/>
  <c r="DV2041" i="1"/>
  <c r="DY2039" i="1"/>
  <c r="EE2039" i="1" s="1"/>
  <c r="EF2039" i="1" s="1"/>
  <c r="DU2039" i="1"/>
  <c r="DX2038" i="1"/>
  <c r="DT2038" i="1"/>
  <c r="EA2038" i="1" s="1"/>
  <c r="DW2036" i="1"/>
  <c r="DZ2033" i="1"/>
  <c r="EB2033" i="1" s="1"/>
  <c r="DV2033" i="1"/>
  <c r="DY2032" i="1"/>
  <c r="EE2032" i="1" s="1"/>
  <c r="EF2032" i="1" s="1"/>
  <c r="DU2032" i="1"/>
  <c r="DX2031" i="1"/>
  <c r="DT2031" i="1"/>
  <c r="EA2031" i="1" s="1"/>
  <c r="DW2030" i="1"/>
  <c r="DZ2029" i="1"/>
  <c r="EB2029" i="1" s="1"/>
  <c r="DV2029" i="1"/>
  <c r="DY2026" i="1"/>
  <c r="EE2026" i="1" s="1"/>
  <c r="EF2026" i="1" s="1"/>
  <c r="DU2026" i="1"/>
  <c r="DX2024" i="1"/>
  <c r="DT2024" i="1"/>
  <c r="EA2024" i="1" s="1"/>
  <c r="DW2023" i="1"/>
  <c r="DZ2022" i="1"/>
  <c r="EB2022" i="1" s="1"/>
  <c r="DV2022" i="1"/>
  <c r="DY2021" i="1"/>
  <c r="EE2021" i="1" s="1"/>
  <c r="EF2021" i="1" s="1"/>
  <c r="DU2021" i="1"/>
  <c r="DX2020" i="1"/>
  <c r="DT2020" i="1"/>
  <c r="EA2020" i="1" s="1"/>
  <c r="DW2018" i="1"/>
  <c r="DZ2017" i="1"/>
  <c r="EB2017" i="1" s="1"/>
  <c r="DV2017" i="1"/>
  <c r="DY2016" i="1"/>
  <c r="EE2016" i="1" s="1"/>
  <c r="EF2016" i="1" s="1"/>
  <c r="DU2016" i="1"/>
  <c r="DX2015" i="1"/>
  <c r="DT2015" i="1"/>
  <c r="EA2015" i="1" s="1"/>
  <c r="DW2014" i="1"/>
  <c r="DZ2013" i="1"/>
  <c r="EB2013" i="1" s="1"/>
  <c r="DV2013" i="1"/>
  <c r="DY2012" i="1"/>
  <c r="EE2012" i="1" s="1"/>
  <c r="EF2012" i="1" s="1"/>
  <c r="DU2012" i="1"/>
  <c r="DX2011" i="1"/>
  <c r="DT2011" i="1"/>
  <c r="EA2011" i="1" s="1"/>
  <c r="DW2010" i="1"/>
  <c r="DZ2009" i="1"/>
  <c r="EB2009" i="1" s="1"/>
  <c r="DV2009" i="1"/>
  <c r="DY2008" i="1"/>
  <c r="EE2008" i="1" s="1"/>
  <c r="EF2008" i="1" s="1"/>
  <c r="DU2008" i="1"/>
  <c r="DX2007" i="1"/>
  <c r="DT2007" i="1"/>
  <c r="EA2007" i="1" s="1"/>
  <c r="DW2006" i="1"/>
  <c r="DZ2005" i="1"/>
  <c r="EB2005" i="1" s="1"/>
  <c r="DV2005" i="1"/>
  <c r="DY2004" i="1"/>
  <c r="EE2004" i="1" s="1"/>
  <c r="EF2004" i="1" s="1"/>
  <c r="DU2004" i="1"/>
  <c r="DX2003" i="1"/>
  <c r="DT2003" i="1"/>
  <c r="EA2003" i="1" s="1"/>
  <c r="DW2001" i="1"/>
  <c r="DZ2000" i="1"/>
  <c r="EB2000" i="1" s="1"/>
  <c r="DV2000" i="1"/>
  <c r="DY1999" i="1"/>
  <c r="EE1999" i="1" s="1"/>
  <c r="EF1999" i="1" s="1"/>
  <c r="DU1999" i="1"/>
  <c r="DX1998" i="1"/>
  <c r="DT1998" i="1"/>
  <c r="EA1998" i="1" s="1"/>
  <c r="DW1997" i="1"/>
  <c r="DZ1996" i="1"/>
  <c r="EB1996" i="1" s="1"/>
  <c r="DV1996" i="1"/>
  <c r="DY1994" i="1"/>
  <c r="EE1994" i="1" s="1"/>
  <c r="EF1994" i="1" s="1"/>
  <c r="DU1994" i="1"/>
  <c r="DX1993" i="1"/>
  <c r="DT1993" i="1"/>
  <c r="EA1993" i="1" s="1"/>
  <c r="DW1992" i="1"/>
  <c r="DZ1991" i="1"/>
  <c r="EB1991" i="1" s="1"/>
  <c r="DV1991" i="1"/>
  <c r="DY1990" i="1"/>
  <c r="EE1990" i="1" s="1"/>
  <c r="EF1990" i="1" s="1"/>
  <c r="DU1990" i="1"/>
  <c r="DX1989" i="1"/>
  <c r="DT1989" i="1"/>
  <c r="EA1989" i="1" s="1"/>
  <c r="DW1987" i="1"/>
  <c r="DZ1986" i="1"/>
  <c r="EB1986" i="1" s="1"/>
  <c r="DV1986" i="1"/>
  <c r="DY1985" i="1"/>
  <c r="EE1985" i="1" s="1"/>
  <c r="EF1985" i="1" s="1"/>
  <c r="DU1985" i="1"/>
  <c r="DX1984" i="1"/>
  <c r="DT1984" i="1"/>
  <c r="EA1984" i="1" s="1"/>
  <c r="DW1983" i="1"/>
  <c r="DZ1982" i="1"/>
  <c r="EB1982" i="1" s="1"/>
  <c r="DV1982" i="1"/>
  <c r="DY1981" i="1"/>
  <c r="EE1981" i="1" s="1"/>
  <c r="EF1981" i="1" s="1"/>
  <c r="DU1981" i="1"/>
  <c r="DX1980" i="1"/>
  <c r="DT1980" i="1"/>
  <c r="EA1980" i="1" s="1"/>
  <c r="DW1979" i="1"/>
  <c r="DZ1978" i="1"/>
  <c r="EB1978" i="1" s="1"/>
  <c r="DV1978" i="1"/>
  <c r="DY1976" i="1"/>
  <c r="EE1976" i="1" s="1"/>
  <c r="EF1976" i="1" s="1"/>
  <c r="DU1976" i="1"/>
  <c r="DX1975" i="1"/>
  <c r="DT1975" i="1"/>
  <c r="EA1975" i="1" s="1"/>
  <c r="DW1974" i="1"/>
  <c r="DZ1973" i="1"/>
  <c r="EB1973" i="1" s="1"/>
  <c r="DV1973" i="1"/>
  <c r="DY1972" i="1"/>
  <c r="EE1972" i="1" s="1"/>
  <c r="EF1972" i="1" s="1"/>
  <c r="DU1972" i="1"/>
  <c r="DX1971" i="1"/>
  <c r="DT1971" i="1"/>
  <c r="EA1971" i="1" s="1"/>
  <c r="DW1970" i="1"/>
  <c r="DZ1969" i="1"/>
  <c r="EB1969" i="1" s="1"/>
  <c r="DV1969" i="1"/>
  <c r="DY1968" i="1"/>
  <c r="EE1968" i="1" s="1"/>
  <c r="EF1968" i="1" s="1"/>
  <c r="DU1968" i="1"/>
  <c r="DX1967" i="1"/>
  <c r="DT1967" i="1"/>
  <c r="EA1967" i="1" s="1"/>
  <c r="DW1966" i="1"/>
  <c r="DZ1965" i="1"/>
  <c r="EB1965" i="1" s="1"/>
  <c r="DV1965" i="1"/>
  <c r="DY1964" i="1"/>
  <c r="EE1964" i="1" s="1"/>
  <c r="EF1964" i="1" s="1"/>
  <c r="DU1964" i="1"/>
  <c r="DX1963" i="1"/>
  <c r="DT1963" i="1"/>
  <c r="EA1963" i="1" s="1"/>
  <c r="DW1960" i="1"/>
  <c r="DZ1959" i="1"/>
  <c r="EB1959" i="1" s="1"/>
  <c r="DV1959" i="1"/>
  <c r="DY1957" i="1"/>
  <c r="EE1957" i="1" s="1"/>
  <c r="EF1957" i="1" s="1"/>
  <c r="DU1957" i="1"/>
  <c r="DX1956" i="1"/>
  <c r="DT1956" i="1"/>
  <c r="EA1956" i="1" s="1"/>
  <c r="DW1955" i="1"/>
  <c r="DZ1954" i="1"/>
  <c r="EB1954" i="1" s="1"/>
  <c r="DV1954" i="1"/>
  <c r="DY1953" i="1"/>
  <c r="EE1953" i="1" s="1"/>
  <c r="EF1953" i="1" s="1"/>
  <c r="DU1953" i="1"/>
  <c r="DX1952" i="1"/>
  <c r="DT1952" i="1"/>
  <c r="EA1952" i="1" s="1"/>
  <c r="DW1951" i="1"/>
  <c r="DZ1950" i="1"/>
  <c r="EB1950" i="1" s="1"/>
  <c r="DV1950" i="1"/>
  <c r="DY1949" i="1"/>
  <c r="EE1949" i="1" s="1"/>
  <c r="EF1949" i="1" s="1"/>
  <c r="DU1949" i="1"/>
  <c r="DX1947" i="1"/>
  <c r="DT1947" i="1"/>
  <c r="EA1947" i="1" s="1"/>
  <c r="DW1946" i="1"/>
  <c r="DZ1945" i="1"/>
  <c r="EB1945" i="1" s="1"/>
  <c r="DV1945" i="1"/>
  <c r="DY1944" i="1"/>
  <c r="EE1944" i="1" s="1"/>
  <c r="EF1944" i="1" s="1"/>
  <c r="DU1944" i="1"/>
  <c r="DX1943" i="1"/>
  <c r="DT1943" i="1"/>
  <c r="EA1943" i="1" s="1"/>
  <c r="DW1942" i="1"/>
  <c r="DZ1941" i="1"/>
  <c r="EB1941" i="1" s="1"/>
  <c r="DV1941" i="1"/>
  <c r="DY1940" i="1"/>
  <c r="EE1940" i="1" s="1"/>
  <c r="EF1940" i="1" s="1"/>
  <c r="DU1940" i="1"/>
  <c r="DX1939" i="1"/>
  <c r="DT1939" i="1"/>
  <c r="EA1939" i="1" s="1"/>
  <c r="DW1938" i="1"/>
  <c r="DZ1937" i="1"/>
  <c r="EB1937" i="1" s="1"/>
  <c r="DV1937" i="1"/>
  <c r="DY1935" i="1"/>
  <c r="EE1935" i="1" s="1"/>
  <c r="EF1935" i="1" s="1"/>
  <c r="DU1935" i="1"/>
  <c r="DX1934" i="1"/>
  <c r="DT1934" i="1"/>
  <c r="EA1934" i="1" s="1"/>
  <c r="DW1932" i="1"/>
  <c r="DZ1931" i="1"/>
  <c r="EB1931" i="1" s="1"/>
  <c r="DV1931" i="1"/>
  <c r="DY1930" i="1"/>
  <c r="EE1930" i="1" s="1"/>
  <c r="EF1930" i="1" s="1"/>
  <c r="DU1930" i="1"/>
  <c r="DX1929" i="1"/>
  <c r="DT1929" i="1"/>
  <c r="EA1929" i="1" s="1"/>
  <c r="DW1928" i="1"/>
  <c r="DZ1927" i="1"/>
  <c r="EB1927" i="1" s="1"/>
  <c r="DV1927" i="1"/>
  <c r="DY1926" i="1"/>
  <c r="EE1926" i="1" s="1"/>
  <c r="EF1926" i="1" s="1"/>
  <c r="DU1926" i="1"/>
  <c r="DX1925" i="1"/>
  <c r="DT1925" i="1"/>
  <c r="EA1925" i="1" s="1"/>
  <c r="DW1924" i="1"/>
  <c r="DZ1923" i="1"/>
  <c r="EB1923" i="1" s="1"/>
  <c r="DV1923" i="1"/>
  <c r="DY1922" i="1"/>
  <c r="EE1922" i="1" s="1"/>
  <c r="EF1922" i="1" s="1"/>
  <c r="DU1922" i="1"/>
  <c r="DX1920" i="1"/>
  <c r="DT1920" i="1"/>
  <c r="EA1920" i="1" s="1"/>
  <c r="DW1919" i="1"/>
  <c r="DZ1918" i="1"/>
  <c r="EB1918" i="1" s="1"/>
  <c r="DV1918" i="1"/>
  <c r="DY1916" i="1"/>
  <c r="EE1916" i="1" s="1"/>
  <c r="EF1916" i="1" s="1"/>
  <c r="DU1916" i="1"/>
  <c r="DX1915" i="1"/>
  <c r="DT1915" i="1"/>
  <c r="EA1915" i="1" s="1"/>
  <c r="DW1914" i="1"/>
  <c r="DZ1913" i="1"/>
  <c r="EB1913" i="1" s="1"/>
  <c r="DV1913" i="1"/>
  <c r="DY1912" i="1"/>
  <c r="EE1912" i="1" s="1"/>
  <c r="EF1912" i="1" s="1"/>
  <c r="DU1912" i="1"/>
  <c r="DX1911" i="1"/>
  <c r="DT1911" i="1"/>
  <c r="EA1911" i="1" s="1"/>
  <c r="DW1910" i="1"/>
  <c r="DZ1909" i="1"/>
  <c r="EB1909" i="1" s="1"/>
  <c r="DV1909" i="1"/>
  <c r="DY1908" i="1"/>
  <c r="EE1908" i="1" s="1"/>
  <c r="EF1908" i="1" s="1"/>
  <c r="DU1908" i="1"/>
  <c r="DX1907" i="1"/>
  <c r="DT1907" i="1"/>
  <c r="EA1907" i="1" s="1"/>
  <c r="DW1905" i="1"/>
  <c r="DZ1904" i="1"/>
  <c r="EB1904" i="1" s="1"/>
  <c r="DV1904" i="1"/>
  <c r="DY1902" i="1"/>
  <c r="EE1902" i="1" s="1"/>
  <c r="EF1902" i="1" s="1"/>
  <c r="DU1902" i="1"/>
  <c r="DX1901" i="1"/>
  <c r="DT1901" i="1"/>
  <c r="EA1901" i="1" s="1"/>
  <c r="DW1899" i="1"/>
  <c r="DZ1898" i="1"/>
  <c r="EB1898" i="1" s="1"/>
  <c r="DV1898" i="1"/>
  <c r="DY1897" i="1"/>
  <c r="EE1897" i="1" s="1"/>
  <c r="EF1897" i="1" s="1"/>
  <c r="DU1897" i="1"/>
  <c r="DX1896" i="1"/>
  <c r="DT1896" i="1"/>
  <c r="EA1896" i="1" s="1"/>
  <c r="DW1895" i="1"/>
  <c r="DZ1893" i="1"/>
  <c r="EB1893" i="1" s="1"/>
  <c r="DV1893" i="1"/>
  <c r="DY1892" i="1"/>
  <c r="EE1892" i="1" s="1"/>
  <c r="EF1892" i="1" s="1"/>
  <c r="DU1892" i="1"/>
  <c r="DX1891" i="1"/>
  <c r="DT1891" i="1"/>
  <c r="EA1891" i="1" s="1"/>
  <c r="DW1890" i="1"/>
  <c r="DZ1889" i="1"/>
  <c r="EB1889" i="1" s="1"/>
  <c r="DV1889" i="1"/>
  <c r="DY1888" i="1"/>
  <c r="EE1888" i="1" s="1"/>
  <c r="EF1888" i="1" s="1"/>
  <c r="DU1888" i="1"/>
  <c r="DX1886" i="1"/>
  <c r="DT1886" i="1"/>
  <c r="EA1886" i="1" s="1"/>
  <c r="DW1885" i="1"/>
  <c r="DZ1884" i="1"/>
  <c r="EB1884" i="1" s="1"/>
  <c r="DV1884" i="1"/>
  <c r="DY1883" i="1"/>
  <c r="EE1883" i="1" s="1"/>
  <c r="EF1883" i="1" s="1"/>
  <c r="DU1883" i="1"/>
  <c r="DX1882" i="1"/>
  <c r="DT1882" i="1"/>
  <c r="EA1882" i="1" s="1"/>
  <c r="DW1881" i="1"/>
  <c r="DZ1880" i="1"/>
  <c r="EB1880" i="1" s="1"/>
  <c r="DV1880" i="1"/>
  <c r="DY1879" i="1"/>
  <c r="EE1879" i="1" s="1"/>
  <c r="EF1879" i="1" s="1"/>
  <c r="DU1879" i="1"/>
  <c r="DX1878" i="1"/>
  <c r="DT1878" i="1"/>
  <c r="EA1878" i="1" s="1"/>
  <c r="DW1877" i="1"/>
  <c r="DZ1875" i="1"/>
  <c r="EB1875" i="1" s="1"/>
  <c r="DV1875" i="1"/>
  <c r="DY1873" i="1"/>
  <c r="EE1873" i="1" s="1"/>
  <c r="EF1873" i="1" s="1"/>
  <c r="DU1873" i="1"/>
  <c r="DX1872" i="1"/>
  <c r="DT1872" i="1"/>
  <c r="EA1872" i="1" s="1"/>
  <c r="DW1871" i="1"/>
  <c r="DZ1870" i="1"/>
  <c r="EB1870" i="1" s="1"/>
  <c r="DV1870" i="1"/>
  <c r="DY1868" i="1"/>
  <c r="EE1868" i="1" s="1"/>
  <c r="EF1868" i="1" s="1"/>
  <c r="DU1868" i="1"/>
  <c r="DX1867" i="1"/>
  <c r="DT1867" i="1"/>
  <c r="EA1867" i="1" s="1"/>
  <c r="DW1865" i="1"/>
  <c r="DZ1864" i="1"/>
  <c r="EB1864" i="1" s="1"/>
  <c r="DV1864" i="1"/>
  <c r="DY1863" i="1"/>
  <c r="EE1863" i="1" s="1"/>
  <c r="EF1863" i="1" s="1"/>
  <c r="DU1863" i="1"/>
  <c r="DX1862" i="1"/>
  <c r="DT1862" i="1"/>
  <c r="EA1862" i="1" s="1"/>
  <c r="DW1861" i="1"/>
  <c r="DZ1859" i="1"/>
  <c r="EB1859" i="1" s="1"/>
  <c r="DV1859" i="1"/>
  <c r="DY1858" i="1"/>
  <c r="EE1858" i="1" s="1"/>
  <c r="EF1858" i="1" s="1"/>
  <c r="DU1858" i="1"/>
  <c r="DX1857" i="1"/>
  <c r="DT1857" i="1"/>
  <c r="EA1857" i="1" s="1"/>
  <c r="DW1856" i="1"/>
  <c r="DZ1855" i="1"/>
  <c r="EB1855" i="1" s="1"/>
  <c r="DV1855" i="1"/>
  <c r="DY1854" i="1"/>
  <c r="EE1854" i="1" s="1"/>
  <c r="EF1854" i="1" s="1"/>
  <c r="DU1854" i="1"/>
  <c r="DX1853" i="1"/>
  <c r="DT1853" i="1"/>
  <c r="EA1853" i="1" s="1"/>
  <c r="DW1852" i="1"/>
  <c r="DZ1851" i="1"/>
  <c r="EB1851" i="1" s="1"/>
  <c r="DV1851" i="1"/>
  <c r="DY1850" i="1"/>
  <c r="EE1850" i="1" s="1"/>
  <c r="EF1850" i="1" s="1"/>
  <c r="DU1850" i="1"/>
  <c r="DX1848" i="1"/>
  <c r="DT1848" i="1"/>
  <c r="EA1848" i="1" s="1"/>
  <c r="DW1847" i="1"/>
  <c r="DZ1846" i="1"/>
  <c r="EB1846" i="1" s="1"/>
  <c r="DV1846" i="1"/>
  <c r="DY1845" i="1"/>
  <c r="EE1845" i="1" s="1"/>
  <c r="EF1845" i="1" s="1"/>
  <c r="DU1845" i="1"/>
  <c r="DX1844" i="1"/>
  <c r="DT1844" i="1"/>
  <c r="EA1844" i="1" s="1"/>
  <c r="DW1843" i="1"/>
  <c r="DZ1842" i="1"/>
  <c r="EB1842" i="1" s="1"/>
  <c r="DV1842" i="1"/>
  <c r="DY1840" i="1"/>
  <c r="EE1840" i="1" s="1"/>
  <c r="EF1840" i="1" s="1"/>
  <c r="DU1840" i="1"/>
  <c r="DX1839" i="1"/>
  <c r="DT1839" i="1"/>
  <c r="EA1839" i="1" s="1"/>
  <c r="DW1838" i="1"/>
  <c r="DZ1836" i="1"/>
  <c r="EB1836" i="1" s="1"/>
  <c r="DV1836" i="1"/>
  <c r="DY1834" i="1"/>
  <c r="EE1834" i="1" s="1"/>
  <c r="EF1834" i="1" s="1"/>
  <c r="DU1834" i="1"/>
  <c r="DX1833" i="1"/>
  <c r="DT1833" i="1"/>
  <c r="EA1833" i="1" s="1"/>
  <c r="DW1832" i="1"/>
  <c r="DZ1831" i="1"/>
  <c r="EB1831" i="1" s="1"/>
  <c r="DV1831" i="1"/>
  <c r="DY1829" i="1"/>
  <c r="EE1829" i="1" s="1"/>
  <c r="EF1829" i="1" s="1"/>
  <c r="DU1829" i="1"/>
  <c r="DX1826" i="1"/>
  <c r="DT1826" i="1"/>
  <c r="EA1826" i="1" s="1"/>
  <c r="DW1825" i="1"/>
  <c r="DZ1824" i="1"/>
  <c r="EB1824" i="1" s="1"/>
  <c r="DV1824" i="1"/>
  <c r="DY1823" i="1"/>
  <c r="EE1823" i="1" s="1"/>
  <c r="EF1823" i="1" s="1"/>
  <c r="DU1823" i="1"/>
  <c r="DX1822" i="1"/>
  <c r="DT1822" i="1"/>
  <c r="EA1822" i="1" s="1"/>
  <c r="DW1821" i="1"/>
  <c r="DZ1820" i="1"/>
  <c r="EB1820" i="1" s="1"/>
  <c r="DV1820" i="1"/>
  <c r="DY1819" i="1"/>
  <c r="EE1819" i="1" s="1"/>
  <c r="EF1819" i="1" s="1"/>
  <c r="DU1819" i="1"/>
  <c r="DX1818" i="1"/>
  <c r="DT1818" i="1"/>
  <c r="EA1818" i="1" s="1"/>
  <c r="DW1817" i="1"/>
  <c r="DZ1816" i="1"/>
  <c r="EB1816" i="1" s="1"/>
  <c r="DV1816" i="1"/>
  <c r="DY1815" i="1"/>
  <c r="EE1815" i="1" s="1"/>
  <c r="EF1815" i="1" s="1"/>
  <c r="DU1815" i="1"/>
  <c r="DX1814" i="1"/>
  <c r="DT1814" i="1"/>
  <c r="EA1814" i="1" s="1"/>
  <c r="DW1813" i="1"/>
  <c r="DZ1812" i="1"/>
  <c r="EB1812" i="1" s="1"/>
  <c r="DV1812" i="1"/>
  <c r="DY1811" i="1"/>
  <c r="EE1811" i="1" s="1"/>
  <c r="EF1811" i="1" s="1"/>
  <c r="DU1811" i="1"/>
  <c r="DX1810" i="1"/>
  <c r="DT1810" i="1"/>
  <c r="EA1810" i="1" s="1"/>
  <c r="DW1809" i="1"/>
  <c r="DZ1808" i="1"/>
  <c r="EB1808" i="1" s="1"/>
  <c r="DV1808" i="1"/>
  <c r="DY1807" i="1"/>
  <c r="EE1807" i="1" s="1"/>
  <c r="EF1807" i="1" s="1"/>
  <c r="DU1807" i="1"/>
  <c r="DX1806" i="1"/>
  <c r="DT1806" i="1"/>
  <c r="EA1806" i="1" s="1"/>
  <c r="DW1805" i="1"/>
  <c r="DZ1804" i="1"/>
  <c r="EB1804" i="1" s="1"/>
  <c r="DV1804" i="1"/>
  <c r="DY1803" i="1"/>
  <c r="EE1803" i="1" s="1"/>
  <c r="EF1803" i="1" s="1"/>
  <c r="DU1803" i="1"/>
  <c r="DX1802" i="1"/>
  <c r="DT1802" i="1"/>
  <c r="EA1802" i="1" s="1"/>
  <c r="DW1801" i="1"/>
  <c r="DZ1800" i="1"/>
  <c r="EB1800" i="1" s="1"/>
  <c r="DV1800" i="1"/>
  <c r="DY1799" i="1"/>
  <c r="EE1799" i="1" s="1"/>
  <c r="EF1799" i="1" s="1"/>
  <c r="DU1799" i="1"/>
  <c r="DX1798" i="1"/>
  <c r="DT1798" i="1"/>
  <c r="EA1798" i="1" s="1"/>
  <c r="DW1797" i="1"/>
  <c r="DZ1796" i="1"/>
  <c r="EB1796" i="1" s="1"/>
  <c r="DV1796" i="1"/>
  <c r="DY1795" i="1"/>
  <c r="EE1795" i="1" s="1"/>
  <c r="EF1795" i="1" s="1"/>
  <c r="DU1795" i="1"/>
  <c r="DX1794" i="1"/>
  <c r="DT1794" i="1"/>
  <c r="EA1794" i="1" s="1"/>
  <c r="DW1792" i="1"/>
  <c r="DZ1788" i="1"/>
  <c r="EB1788" i="1" s="1"/>
  <c r="DV1788" i="1"/>
  <c r="DY1787" i="1"/>
  <c r="EE1787" i="1" s="1"/>
  <c r="EF1787" i="1" s="1"/>
  <c r="DU1787" i="1"/>
  <c r="DX1786" i="1"/>
  <c r="DT1786" i="1"/>
  <c r="EA1786" i="1" s="1"/>
  <c r="DW1785" i="1"/>
  <c r="DZ1784" i="1"/>
  <c r="EB1784" i="1" s="1"/>
  <c r="DV1784" i="1"/>
  <c r="DY1783" i="1"/>
  <c r="EE1783" i="1" s="1"/>
  <c r="EF1783" i="1" s="1"/>
  <c r="DU1783" i="1"/>
  <c r="DX1782" i="1"/>
  <c r="DT1782" i="1"/>
  <c r="EA1782" i="1" s="1"/>
  <c r="DW1781" i="1"/>
  <c r="DZ1780" i="1"/>
  <c r="EB1780" i="1" s="1"/>
  <c r="DV1780" i="1"/>
  <c r="DY1779" i="1"/>
  <c r="EE1779" i="1" s="1"/>
  <c r="EF1779" i="1" s="1"/>
  <c r="DU1779" i="1"/>
  <c r="DX1778" i="1"/>
  <c r="DT1778" i="1"/>
  <c r="EA1778" i="1" s="1"/>
  <c r="DW1777" i="1"/>
  <c r="DZ1776" i="1"/>
  <c r="EB1776" i="1" s="1"/>
  <c r="DV1776" i="1"/>
  <c r="DY1775" i="1"/>
  <c r="EE1775" i="1" s="1"/>
  <c r="EF1775" i="1" s="1"/>
  <c r="DU1775" i="1"/>
  <c r="DX1773" i="1"/>
  <c r="DT1773" i="1"/>
  <c r="EA1773" i="1" s="1"/>
  <c r="DW1772" i="1"/>
  <c r="DZ1771" i="1"/>
  <c r="EB1771" i="1" s="1"/>
  <c r="DV1771" i="1"/>
  <c r="DY1769" i="1"/>
  <c r="EE1769" i="1" s="1"/>
  <c r="EF1769" i="1" s="1"/>
  <c r="DU1769" i="1"/>
  <c r="DX1766" i="1"/>
  <c r="DT1766" i="1"/>
  <c r="EA1766" i="1" s="1"/>
  <c r="DW1765" i="1"/>
  <c r="DZ1764" i="1"/>
  <c r="EB1764" i="1" s="1"/>
  <c r="DV1764" i="1"/>
  <c r="DY1763" i="1"/>
  <c r="EE1763" i="1" s="1"/>
  <c r="EF1763" i="1" s="1"/>
  <c r="DU1763" i="1"/>
  <c r="DX1762" i="1"/>
  <c r="DT1762" i="1"/>
  <c r="EA1762" i="1" s="1"/>
  <c r="DW1759" i="1"/>
  <c r="DZ1758" i="1"/>
  <c r="EB1758" i="1" s="1"/>
  <c r="DV1758" i="1"/>
  <c r="DY1757" i="1"/>
  <c r="EE1757" i="1" s="1"/>
  <c r="EF1757" i="1" s="1"/>
  <c r="DU1757" i="1"/>
  <c r="DX1756" i="1"/>
  <c r="DT1756" i="1"/>
  <c r="EA1756" i="1" s="1"/>
  <c r="DW1755" i="1"/>
  <c r="DZ1754" i="1"/>
  <c r="EB1754" i="1" s="1"/>
  <c r="DV1754" i="1"/>
  <c r="DY1753" i="1"/>
  <c r="EE1753" i="1" s="1"/>
  <c r="EF1753" i="1" s="1"/>
  <c r="DU1753" i="1"/>
  <c r="DX1752" i="1"/>
  <c r="DT1752" i="1"/>
  <c r="EA1752" i="1" s="1"/>
  <c r="DW1751" i="1"/>
  <c r="DZ1750" i="1"/>
  <c r="EB1750" i="1" s="1"/>
  <c r="DV1750" i="1"/>
  <c r="DY1749" i="1"/>
  <c r="EE1749" i="1" s="1"/>
  <c r="EF1749" i="1" s="1"/>
  <c r="DU1749" i="1"/>
  <c r="DX1748" i="1"/>
  <c r="DT1748" i="1"/>
  <c r="EA1748" i="1" s="1"/>
  <c r="DW1747" i="1"/>
  <c r="DZ1746" i="1"/>
  <c r="EB1746" i="1" s="1"/>
  <c r="DV1746" i="1"/>
  <c r="DY1745" i="1"/>
  <c r="EE1745" i="1" s="1"/>
  <c r="EF1745" i="1" s="1"/>
  <c r="DU1745" i="1"/>
  <c r="DX1744" i="1"/>
  <c r="DT1744" i="1"/>
  <c r="EA1744" i="1" s="1"/>
  <c r="DW1743" i="1"/>
  <c r="DZ1742" i="1"/>
  <c r="EB1742" i="1" s="1"/>
  <c r="DV1742" i="1"/>
  <c r="DY1741" i="1"/>
  <c r="EE1741" i="1" s="1"/>
  <c r="EF1741" i="1" s="1"/>
  <c r="DU1741" i="1"/>
  <c r="DX1740" i="1"/>
  <c r="DT1740" i="1"/>
  <c r="EA1740" i="1" s="1"/>
  <c r="DW1739" i="1"/>
  <c r="DZ1737" i="1"/>
  <c r="EB1737" i="1" s="1"/>
  <c r="DV1737" i="1"/>
  <c r="DY1735" i="1"/>
  <c r="EE1735" i="1" s="1"/>
  <c r="EF1735" i="1" s="1"/>
  <c r="DU1735" i="1"/>
  <c r="DX1734" i="1"/>
  <c r="DT1734" i="1"/>
  <c r="EA1734" i="1" s="1"/>
  <c r="DW1733" i="1"/>
  <c r="DZ1732" i="1"/>
  <c r="EB1732" i="1" s="1"/>
  <c r="DV1732" i="1"/>
  <c r="DY1730" i="1"/>
  <c r="EE1730" i="1" s="1"/>
  <c r="EF1730" i="1" s="1"/>
  <c r="DU1730" i="1"/>
  <c r="DX1729" i="1"/>
  <c r="DT1729" i="1"/>
  <c r="EA1729" i="1" s="1"/>
  <c r="DW1728" i="1"/>
  <c r="DZ1727" i="1"/>
  <c r="EB1727" i="1" s="1"/>
  <c r="DV1727" i="1"/>
  <c r="DY1726" i="1"/>
  <c r="EE1726" i="1" s="1"/>
  <c r="EF1726" i="1" s="1"/>
  <c r="DU1726" i="1"/>
  <c r="DX1725" i="1"/>
  <c r="DT1725" i="1"/>
  <c r="EA1725" i="1" s="1"/>
  <c r="DW1724" i="1"/>
  <c r="DZ1723" i="1"/>
  <c r="EB1723" i="1" s="1"/>
  <c r="DV1723" i="1"/>
  <c r="DY1722" i="1"/>
  <c r="EE1722" i="1" s="1"/>
  <c r="EF1722" i="1" s="1"/>
  <c r="DU1722" i="1"/>
  <c r="DX1719" i="1"/>
  <c r="DT1719" i="1"/>
  <c r="EA1719" i="1" s="1"/>
  <c r="DW1717" i="1"/>
  <c r="DZ1716" i="1"/>
  <c r="EB1716" i="1" s="1"/>
  <c r="DV1716" i="1"/>
  <c r="DY1715" i="1"/>
  <c r="EE1715" i="1" s="1"/>
  <c r="EF1715" i="1" s="1"/>
  <c r="DU1715" i="1"/>
  <c r="DX1712" i="1"/>
  <c r="DT1712" i="1"/>
  <c r="EA1712" i="1" s="1"/>
  <c r="DW1710" i="1"/>
  <c r="DZ1709" i="1"/>
  <c r="EB1709" i="1" s="1"/>
  <c r="DV1709" i="1"/>
  <c r="DY1708" i="1"/>
  <c r="EE1708" i="1" s="1"/>
  <c r="EF1708" i="1" s="1"/>
  <c r="DU1708" i="1"/>
  <c r="DX1707" i="1"/>
  <c r="DT1707" i="1"/>
  <c r="EA1707" i="1" s="1"/>
  <c r="DW1706" i="1"/>
  <c r="DZ1705" i="1"/>
  <c r="EB1705" i="1" s="1"/>
  <c r="DV1705" i="1"/>
  <c r="DY1704" i="1"/>
  <c r="EE1704" i="1" s="1"/>
  <c r="EF1704" i="1" s="1"/>
  <c r="DU1704" i="1"/>
  <c r="DX1703" i="1"/>
  <c r="DT1703" i="1"/>
  <c r="EA1703" i="1" s="1"/>
  <c r="DW1702" i="1"/>
  <c r="DZ1701" i="1"/>
  <c r="EB1701" i="1" s="1"/>
  <c r="DV1701" i="1"/>
  <c r="DY1700" i="1"/>
  <c r="EE1700" i="1" s="1"/>
  <c r="EF1700" i="1" s="1"/>
  <c r="DU1700" i="1"/>
  <c r="DX1698" i="1"/>
  <c r="DT1698" i="1"/>
  <c r="EA1698" i="1" s="1"/>
  <c r="DW1697" i="1"/>
  <c r="DZ1696" i="1"/>
  <c r="EB1696" i="1" s="1"/>
  <c r="DV1696" i="1"/>
  <c r="DY1695" i="1"/>
  <c r="EE1695" i="1" s="1"/>
  <c r="EF1695" i="1" s="1"/>
  <c r="DU1695" i="1"/>
  <c r="DX1693" i="1"/>
  <c r="DT1693" i="1"/>
  <c r="EA1693" i="1" s="1"/>
  <c r="DW1690" i="1"/>
  <c r="DZ1688" i="1"/>
  <c r="EB1688" i="1" s="1"/>
  <c r="DV1688" i="1"/>
  <c r="DY1686" i="1"/>
  <c r="EE1686" i="1" s="1"/>
  <c r="EF1686" i="1" s="1"/>
  <c r="DU1686" i="1"/>
  <c r="DX1685" i="1"/>
  <c r="DT1685" i="1"/>
  <c r="EA1685" i="1" s="1"/>
  <c r="DW1683" i="1"/>
  <c r="DZ1682" i="1"/>
  <c r="EB1682" i="1" s="1"/>
  <c r="DV1682" i="1"/>
  <c r="DY1681" i="1"/>
  <c r="EE1681" i="1" s="1"/>
  <c r="EF1681" i="1" s="1"/>
  <c r="DU1681" i="1"/>
  <c r="DX1680" i="1"/>
  <c r="DT1680" i="1"/>
  <c r="EA1680" i="1" s="1"/>
  <c r="DW1678" i="1"/>
  <c r="DZ1677" i="1"/>
  <c r="EB1677" i="1" s="1"/>
  <c r="DV1677" i="1"/>
  <c r="DY1673" i="1"/>
  <c r="EE1673" i="1" s="1"/>
  <c r="EF1673" i="1" s="1"/>
  <c r="DU1673" i="1"/>
  <c r="DX1672" i="1"/>
  <c r="DT1672" i="1"/>
  <c r="EA1672" i="1" s="1"/>
  <c r="DW1671" i="1"/>
  <c r="DZ1670" i="1"/>
  <c r="EB1670" i="1" s="1"/>
  <c r="DV1670" i="1"/>
  <c r="DY1669" i="1"/>
  <c r="EE1669" i="1" s="1"/>
  <c r="EF1669" i="1" s="1"/>
  <c r="DU1669" i="1"/>
  <c r="DX1668" i="1"/>
  <c r="DT1668" i="1"/>
  <c r="EA1668" i="1" s="1"/>
  <c r="DW1667" i="1"/>
  <c r="DZ1666" i="1"/>
  <c r="EB1666" i="1" s="1"/>
  <c r="DV1666" i="1"/>
  <c r="DY1665" i="1"/>
  <c r="EE1665" i="1" s="1"/>
  <c r="EF1665" i="1" s="1"/>
  <c r="DU1665" i="1"/>
  <c r="DX1664" i="1"/>
  <c r="DT1664" i="1"/>
  <c r="EA1664" i="1" s="1"/>
  <c r="DW1663" i="1"/>
  <c r="DZ1662" i="1"/>
  <c r="EB1662" i="1" s="1"/>
  <c r="DV1662" i="1"/>
  <c r="DY1661" i="1"/>
  <c r="EE1661" i="1" s="1"/>
  <c r="EF1661" i="1" s="1"/>
  <c r="DU1661" i="1"/>
  <c r="DX1660" i="1"/>
  <c r="DT1660" i="1"/>
  <c r="EA1660" i="1" s="1"/>
  <c r="DW1659" i="1"/>
  <c r="DZ1658" i="1"/>
  <c r="EB1658" i="1" s="1"/>
  <c r="DV1658" i="1"/>
  <c r="DY1657" i="1"/>
  <c r="EE1657" i="1" s="1"/>
  <c r="EF1657" i="1" s="1"/>
  <c r="DU1657" i="1"/>
  <c r="DX1656" i="1"/>
  <c r="DT1656" i="1"/>
  <c r="EA1656" i="1" s="1"/>
  <c r="DW1655" i="1"/>
  <c r="DZ1654" i="1"/>
  <c r="EB1654" i="1" s="1"/>
  <c r="DV1654" i="1"/>
  <c r="DY1653" i="1"/>
  <c r="EE1653" i="1" s="1"/>
  <c r="EF1653" i="1" s="1"/>
  <c r="DU1653" i="1"/>
  <c r="DX1652" i="1"/>
  <c r="DT1652" i="1"/>
  <c r="EA1652" i="1" s="1"/>
  <c r="DW1651" i="1"/>
  <c r="DZ1650" i="1"/>
  <c r="EB1650" i="1" s="1"/>
  <c r="DV1650" i="1"/>
  <c r="DY1649" i="1"/>
  <c r="EE1649" i="1" s="1"/>
  <c r="EF1649" i="1" s="1"/>
  <c r="DU1649" i="1"/>
  <c r="DX1648" i="1"/>
  <c r="DT1648" i="1"/>
  <c r="EA1648" i="1" s="1"/>
  <c r="DW1647" i="1"/>
  <c r="DZ1646" i="1"/>
  <c r="EB1646" i="1" s="1"/>
  <c r="DV1646" i="1"/>
  <c r="DY1645" i="1"/>
  <c r="EE1645" i="1" s="1"/>
  <c r="EF1645" i="1" s="1"/>
  <c r="DU1645" i="1"/>
  <c r="DX1644" i="1"/>
  <c r="DT1644" i="1"/>
  <c r="EA1644" i="1" s="1"/>
  <c r="DW1643" i="1"/>
  <c r="DZ1642" i="1"/>
  <c r="EB1642" i="1" s="1"/>
  <c r="DV1642" i="1"/>
  <c r="DY1641" i="1"/>
  <c r="EE1641" i="1" s="1"/>
  <c r="EF1641" i="1" s="1"/>
  <c r="DU1641" i="1"/>
  <c r="DX1640" i="1"/>
  <c r="DT1640" i="1"/>
  <c r="EA1640" i="1" s="1"/>
  <c r="DW1639" i="1"/>
  <c r="DZ1638" i="1"/>
  <c r="EB1638" i="1" s="1"/>
  <c r="DV1638" i="1"/>
  <c r="DY1637" i="1"/>
  <c r="EE1637" i="1" s="1"/>
  <c r="EF1637" i="1" s="1"/>
  <c r="DU1637" i="1"/>
  <c r="DX1636" i="1"/>
  <c r="DT1636" i="1"/>
  <c r="EA1636" i="1" s="1"/>
  <c r="DW1635" i="1"/>
  <c r="DZ1634" i="1"/>
  <c r="EB1634" i="1" s="1"/>
  <c r="DV1634" i="1"/>
  <c r="DY1631" i="1"/>
  <c r="EE1631" i="1" s="1"/>
  <c r="EF1631" i="1" s="1"/>
  <c r="DU1631" i="1"/>
  <c r="DX1628" i="1"/>
  <c r="DT1628" i="1"/>
  <c r="EA1628" i="1" s="1"/>
  <c r="DW1624" i="1"/>
  <c r="DZ1622" i="1"/>
  <c r="EB1622" i="1" s="1"/>
  <c r="DV1622" i="1"/>
  <c r="DY1621" i="1"/>
  <c r="EE1621" i="1" s="1"/>
  <c r="EF1621" i="1" s="1"/>
  <c r="DU1621" i="1"/>
  <c r="DX1620" i="1"/>
  <c r="DT1620" i="1"/>
  <c r="EA1620" i="1" s="1"/>
  <c r="DW1619" i="1"/>
  <c r="DZ1617" i="1"/>
  <c r="EB1617" i="1" s="1"/>
  <c r="DV1617" i="1"/>
  <c r="DY1616" i="1"/>
  <c r="EE1616" i="1" s="1"/>
  <c r="EF1616" i="1" s="1"/>
  <c r="DU1616" i="1"/>
  <c r="DX1615" i="1"/>
  <c r="DT1615" i="1"/>
  <c r="EA1615" i="1" s="1"/>
  <c r="DW1613" i="1"/>
  <c r="DZ1612" i="1"/>
  <c r="EB1612" i="1" s="1"/>
  <c r="DV1612" i="1"/>
  <c r="DY1611" i="1"/>
  <c r="EE1611" i="1" s="1"/>
  <c r="EF1611" i="1" s="1"/>
  <c r="DU1611" i="1"/>
  <c r="DX1609" i="1"/>
  <c r="DT1609" i="1"/>
  <c r="EA1609" i="1" s="1"/>
  <c r="DW1608" i="1"/>
  <c r="DZ1607" i="1"/>
  <c r="EB1607" i="1" s="1"/>
  <c r="DV1607" i="1"/>
  <c r="DY1606" i="1"/>
  <c r="EE1606" i="1" s="1"/>
  <c r="EF1606" i="1" s="1"/>
  <c r="DU1606" i="1"/>
  <c r="DX1605" i="1"/>
  <c r="DT1605" i="1"/>
  <c r="EA1605" i="1" s="1"/>
  <c r="DW1604" i="1"/>
  <c r="DZ1602" i="1"/>
  <c r="EB1602" i="1" s="1"/>
  <c r="DV1602" i="1"/>
  <c r="DY1601" i="1"/>
  <c r="EE1601" i="1" s="1"/>
  <c r="EF1601" i="1" s="1"/>
  <c r="DU1601" i="1"/>
  <c r="DX1600" i="1"/>
  <c r="DT1600" i="1"/>
  <c r="EA1600" i="1" s="1"/>
  <c r="DW1599" i="1"/>
  <c r="DZ1598" i="1"/>
  <c r="EB1598" i="1" s="1"/>
  <c r="DV1598" i="1"/>
  <c r="DY1597" i="1"/>
  <c r="EE1597" i="1" s="1"/>
  <c r="EF1597" i="1" s="1"/>
  <c r="DU1597" i="1"/>
  <c r="DX1596" i="1"/>
  <c r="DT1596" i="1"/>
  <c r="EA1596" i="1" s="1"/>
  <c r="DW1595" i="1"/>
  <c r="DZ1594" i="1"/>
  <c r="EB1594" i="1" s="1"/>
  <c r="DV1594" i="1"/>
  <c r="DY1592" i="1"/>
  <c r="EE1592" i="1" s="1"/>
  <c r="EF1592" i="1" s="1"/>
  <c r="DU1592" i="1"/>
  <c r="DX1591" i="1"/>
  <c r="DT1591" i="1"/>
  <c r="EA1591" i="1" s="1"/>
  <c r="DW1590" i="1"/>
  <c r="DZ1588" i="1"/>
  <c r="EB1588" i="1" s="1"/>
  <c r="DV1588" i="1"/>
  <c r="DY1587" i="1"/>
  <c r="EE1587" i="1" s="1"/>
  <c r="EF1587" i="1" s="1"/>
  <c r="DU1587" i="1"/>
  <c r="DX1586" i="1"/>
  <c r="DT1586" i="1"/>
  <c r="EA1586" i="1" s="1"/>
  <c r="DW1585" i="1"/>
  <c r="DZ1584" i="1"/>
  <c r="EB1584" i="1" s="1"/>
  <c r="DV1584" i="1"/>
  <c r="DY1583" i="1"/>
  <c r="EE1583" i="1" s="1"/>
  <c r="EF1583" i="1" s="1"/>
  <c r="DU1583" i="1"/>
  <c r="DX1582" i="1"/>
  <c r="DT1582" i="1"/>
  <c r="EA1582" i="1" s="1"/>
  <c r="DW1581" i="1"/>
  <c r="DZ1580" i="1"/>
  <c r="EB1580" i="1" s="1"/>
  <c r="DV1580" i="1"/>
  <c r="DY1579" i="1"/>
  <c r="EE1579" i="1" s="1"/>
  <c r="EF1579" i="1" s="1"/>
  <c r="DU1579" i="1"/>
  <c r="DX1578" i="1"/>
  <c r="DT1578" i="1"/>
  <c r="EA1578" i="1" s="1"/>
  <c r="DW1577" i="1"/>
  <c r="DZ1576" i="1"/>
  <c r="EB1576" i="1" s="1"/>
  <c r="DV1576" i="1"/>
  <c r="DY1575" i="1"/>
  <c r="EE1575" i="1" s="1"/>
  <c r="EF1575" i="1" s="1"/>
  <c r="DU1575" i="1"/>
  <c r="DX1574" i="1"/>
  <c r="DT1574" i="1"/>
  <c r="EA1574" i="1" s="1"/>
  <c r="DW1573" i="1"/>
  <c r="DZ1572" i="1"/>
  <c r="EB1572" i="1" s="1"/>
  <c r="DV1572" i="1"/>
  <c r="DY1571" i="1"/>
  <c r="EE1571" i="1" s="1"/>
  <c r="EF1571" i="1" s="1"/>
  <c r="DU1571" i="1"/>
  <c r="DX1570" i="1"/>
  <c r="DT1570" i="1"/>
  <c r="EA1570" i="1" s="1"/>
  <c r="DW1568" i="1"/>
  <c r="DZ1567" i="1"/>
  <c r="EB1567" i="1" s="1"/>
  <c r="DV1567" i="1"/>
  <c r="DY1566" i="1"/>
  <c r="EE1566" i="1" s="1"/>
  <c r="EF1566" i="1" s="1"/>
  <c r="DU1566" i="1"/>
  <c r="DX1565" i="1"/>
  <c r="DT1565" i="1"/>
  <c r="EA1565" i="1" s="1"/>
  <c r="DW1564" i="1"/>
  <c r="DZ1563" i="1"/>
  <c r="EB1563" i="1" s="1"/>
  <c r="DV1563" i="1"/>
  <c r="DY1562" i="1"/>
  <c r="EE1562" i="1" s="1"/>
  <c r="EF1562" i="1" s="1"/>
  <c r="DU1562" i="1"/>
  <c r="DX1561" i="1"/>
  <c r="DT1561" i="1"/>
  <c r="EA1561" i="1" s="1"/>
  <c r="DW1560" i="1"/>
  <c r="DZ1559" i="1"/>
  <c r="EB1559" i="1" s="1"/>
  <c r="DV1559" i="1"/>
  <c r="DY1558" i="1"/>
  <c r="EE1558" i="1" s="1"/>
  <c r="EF1558" i="1" s="1"/>
  <c r="DU1558" i="1"/>
  <c r="DX1557" i="1"/>
  <c r="DT1557" i="1"/>
  <c r="EA1557" i="1" s="1"/>
  <c r="DW1556" i="1"/>
  <c r="DZ1555" i="1"/>
  <c r="EB1555" i="1" s="1"/>
  <c r="DV1555" i="1"/>
  <c r="DY1554" i="1"/>
  <c r="EE1554" i="1" s="1"/>
  <c r="EF1554" i="1" s="1"/>
  <c r="DU1554" i="1"/>
  <c r="DX1553" i="1"/>
  <c r="DT1553" i="1"/>
  <c r="EA1553" i="1" s="1"/>
  <c r="DW1552" i="1"/>
  <c r="DZ1551" i="1"/>
  <c r="EB1551" i="1" s="1"/>
  <c r="DV1551" i="1"/>
  <c r="DY1550" i="1"/>
  <c r="EE1550" i="1" s="1"/>
  <c r="EF1550" i="1" s="1"/>
  <c r="DU1550" i="1"/>
  <c r="DX1549" i="1"/>
  <c r="DT1549" i="1"/>
  <c r="EA1549" i="1" s="1"/>
  <c r="DW1548" i="1"/>
  <c r="DZ1547" i="1"/>
  <c r="EB1547" i="1" s="1"/>
  <c r="DV1547" i="1"/>
  <c r="DY1546" i="1"/>
  <c r="EE1546" i="1" s="1"/>
  <c r="EF1546" i="1" s="1"/>
  <c r="DU1546" i="1"/>
  <c r="DX1545" i="1"/>
  <c r="DT1545" i="1"/>
  <c r="EA1545" i="1" s="1"/>
  <c r="DW1544" i="1"/>
  <c r="DZ1542" i="1"/>
  <c r="EB1542" i="1" s="1"/>
  <c r="DV1542" i="1"/>
  <c r="DY1541" i="1"/>
  <c r="EE1541" i="1" s="1"/>
  <c r="EF1541" i="1" s="1"/>
  <c r="DU1541" i="1"/>
  <c r="DX1540" i="1"/>
  <c r="DT1540" i="1"/>
  <c r="EA1540" i="1" s="1"/>
  <c r="DW1539" i="1"/>
  <c r="DZ1537" i="1"/>
  <c r="EB1537" i="1" s="1"/>
  <c r="DV1537" i="1"/>
  <c r="DY1536" i="1"/>
  <c r="EE1536" i="1" s="1"/>
  <c r="EF1536" i="1" s="1"/>
  <c r="DU1536" i="1"/>
  <c r="DX1535" i="1"/>
  <c r="DT1535" i="1"/>
  <c r="EA1535" i="1" s="1"/>
  <c r="DW1533" i="1"/>
  <c r="DZ1532" i="1"/>
  <c r="EB1532" i="1" s="1"/>
  <c r="DV1532" i="1"/>
  <c r="DY1531" i="1"/>
  <c r="EE1531" i="1" s="1"/>
  <c r="EF1531" i="1" s="1"/>
  <c r="DU1531" i="1"/>
  <c r="DX1530" i="1"/>
  <c r="DT1530" i="1"/>
  <c r="EA1530" i="1" s="1"/>
  <c r="DW1526" i="1"/>
  <c r="DZ1525" i="1"/>
  <c r="EB1525" i="1" s="1"/>
  <c r="DV1525" i="1"/>
  <c r="DY1524" i="1"/>
  <c r="EE1524" i="1" s="1"/>
  <c r="EF1524" i="1" s="1"/>
  <c r="DU1524" i="1"/>
  <c r="DX1523" i="1"/>
  <c r="DT1523" i="1"/>
  <c r="EA1523" i="1" s="1"/>
  <c r="DW1522" i="1"/>
  <c r="DZ1521" i="1"/>
  <c r="EB1521" i="1" s="1"/>
  <c r="DV1521" i="1"/>
  <c r="DY1520" i="1"/>
  <c r="EE1520" i="1" s="1"/>
  <c r="EF1520" i="1" s="1"/>
  <c r="DU1520" i="1"/>
  <c r="DX1519" i="1"/>
  <c r="DT1519" i="1"/>
  <c r="EA1519" i="1" s="1"/>
  <c r="DW1518" i="1"/>
  <c r="DZ1517" i="1"/>
  <c r="EB1517" i="1" s="1"/>
  <c r="DV1517" i="1"/>
  <c r="DY1516" i="1"/>
  <c r="EE1516" i="1" s="1"/>
  <c r="EF1516" i="1" s="1"/>
  <c r="DU1516" i="1"/>
  <c r="DX1515" i="1"/>
  <c r="DT1515" i="1"/>
  <c r="EA1515" i="1" s="1"/>
  <c r="DW1514" i="1"/>
  <c r="DZ1512" i="1"/>
  <c r="EB1512" i="1" s="1"/>
  <c r="DV1512" i="1"/>
  <c r="DY1511" i="1"/>
  <c r="EE1511" i="1" s="1"/>
  <c r="EF1511" i="1" s="1"/>
  <c r="DU1511" i="1"/>
  <c r="DX1510" i="1"/>
  <c r="DT1510" i="1"/>
  <c r="EA1510" i="1" s="1"/>
  <c r="DW1509" i="1"/>
  <c r="DZ1508" i="1"/>
  <c r="EB1508" i="1" s="1"/>
  <c r="DV1508" i="1"/>
  <c r="DY1507" i="1"/>
  <c r="EE1507" i="1" s="1"/>
  <c r="EF1507" i="1" s="1"/>
  <c r="DU1507" i="1"/>
  <c r="DX1506" i="1"/>
  <c r="DT1506" i="1"/>
  <c r="EA1506" i="1" s="1"/>
  <c r="DW1505" i="1"/>
  <c r="DZ1504" i="1"/>
  <c r="EB1504" i="1" s="1"/>
  <c r="DV1504" i="1"/>
  <c r="DY1499" i="1"/>
  <c r="EE1499" i="1" s="1"/>
  <c r="EF1499" i="1" s="1"/>
  <c r="DU1499" i="1"/>
  <c r="DX1498" i="1"/>
  <c r="DT1498" i="1"/>
  <c r="EA1498" i="1" s="1"/>
  <c r="DW1497" i="1"/>
  <c r="DZ1495" i="1"/>
  <c r="EB1495" i="1" s="1"/>
  <c r="DV1495" i="1"/>
  <c r="DY1494" i="1"/>
  <c r="EE1494" i="1" s="1"/>
  <c r="EF1494" i="1" s="1"/>
  <c r="DU1494" i="1"/>
  <c r="DX1492" i="1"/>
  <c r="DT1492" i="1"/>
  <c r="EA1492" i="1" s="1"/>
  <c r="DW1491" i="1"/>
  <c r="DZ1490" i="1"/>
  <c r="EB1490" i="1" s="1"/>
  <c r="DV1490" i="1"/>
  <c r="DY1489" i="1"/>
  <c r="EE1489" i="1" s="1"/>
  <c r="EF1489" i="1" s="1"/>
  <c r="DU1489" i="1"/>
  <c r="DX1488" i="1"/>
  <c r="DT1488" i="1"/>
  <c r="EA1488" i="1" s="1"/>
  <c r="DW1486" i="1"/>
  <c r="DZ1485" i="1"/>
  <c r="EB1485" i="1" s="1"/>
  <c r="DV1485" i="1"/>
  <c r="DY1484" i="1"/>
  <c r="EE1484" i="1" s="1"/>
  <c r="EF1484" i="1" s="1"/>
  <c r="DU1484" i="1"/>
  <c r="DX1483" i="1"/>
  <c r="DT1483" i="1"/>
  <c r="EA1483" i="1" s="1"/>
  <c r="DW1482" i="1"/>
  <c r="DZ1481" i="1"/>
  <c r="EB1481" i="1" s="1"/>
  <c r="DV1481" i="1"/>
  <c r="DY1479" i="1"/>
  <c r="EE1479" i="1" s="1"/>
  <c r="EF1479" i="1" s="1"/>
  <c r="DU1479" i="1"/>
  <c r="DX1478" i="1"/>
  <c r="DT1478" i="1"/>
  <c r="EA1478" i="1" s="1"/>
  <c r="DW1477" i="1"/>
  <c r="DZ1476" i="1"/>
  <c r="EB1476" i="1" s="1"/>
  <c r="DV1476" i="1"/>
  <c r="DY1475" i="1"/>
  <c r="EE1475" i="1" s="1"/>
  <c r="EF1475" i="1" s="1"/>
  <c r="DU1475" i="1"/>
  <c r="DX1472" i="1"/>
  <c r="DT1472" i="1"/>
  <c r="EA1472" i="1" s="1"/>
  <c r="DW1470" i="1"/>
  <c r="DZ1469" i="1"/>
  <c r="EB1469" i="1" s="1"/>
  <c r="DV1469" i="1"/>
  <c r="DY1468" i="1"/>
  <c r="EE1468" i="1" s="1"/>
  <c r="EF1468" i="1" s="1"/>
  <c r="DU1468" i="1"/>
  <c r="DX1467" i="1"/>
  <c r="DT1467" i="1"/>
  <c r="EA1467" i="1" s="1"/>
  <c r="DW1466" i="1"/>
  <c r="DZ1465" i="1"/>
  <c r="EB1465" i="1" s="1"/>
  <c r="DV1465" i="1"/>
  <c r="DY1463" i="1"/>
  <c r="EE1463" i="1" s="1"/>
  <c r="EF1463" i="1" s="1"/>
  <c r="DU1463" i="1"/>
  <c r="DX1462" i="1"/>
  <c r="DT1462" i="1"/>
  <c r="EA1462" i="1" s="1"/>
  <c r="DW1459" i="1"/>
  <c r="DZ1458" i="1"/>
  <c r="EB1458" i="1" s="1"/>
  <c r="DV1458" i="1"/>
  <c r="DY1457" i="1"/>
  <c r="EE1457" i="1" s="1"/>
  <c r="EF1457" i="1" s="1"/>
  <c r="DU1457" i="1"/>
  <c r="DX1456" i="1"/>
  <c r="DT1456" i="1"/>
  <c r="EA1456" i="1" s="1"/>
  <c r="DW1455" i="1"/>
  <c r="DZ1454" i="1"/>
  <c r="EB1454" i="1" s="1"/>
  <c r="DV1454" i="1"/>
  <c r="DY1452" i="1"/>
  <c r="EE1452" i="1" s="1"/>
  <c r="EF1452" i="1" s="1"/>
  <c r="DU1452" i="1"/>
  <c r="DX1450" i="1"/>
  <c r="DT1450" i="1"/>
  <c r="EA1450" i="1" s="1"/>
  <c r="DW1449" i="1"/>
  <c r="DZ1448" i="1"/>
  <c r="EB1448" i="1" s="1"/>
  <c r="DV1448" i="1"/>
  <c r="DY1447" i="1"/>
  <c r="EE1447" i="1" s="1"/>
  <c r="EF1447" i="1" s="1"/>
  <c r="DU1447" i="1"/>
  <c r="DX1445" i="1"/>
  <c r="DT1445" i="1"/>
  <c r="EA1445" i="1" s="1"/>
  <c r="DW1444" i="1"/>
  <c r="DZ1443" i="1"/>
  <c r="EB1443" i="1" s="1"/>
  <c r="DV1443" i="1"/>
  <c r="DY1442" i="1"/>
  <c r="EE1442" i="1" s="1"/>
  <c r="EF1442" i="1" s="1"/>
  <c r="DU1442" i="1"/>
  <c r="DX1441" i="1"/>
  <c r="DT1441" i="1"/>
  <c r="EA1441" i="1" s="1"/>
  <c r="DW1439" i="1"/>
  <c r="DZ1438" i="1"/>
  <c r="EB1438" i="1" s="1"/>
  <c r="DV1438" i="1"/>
  <c r="DY1437" i="1"/>
  <c r="EE1437" i="1" s="1"/>
  <c r="EF1437" i="1" s="1"/>
  <c r="DU1437" i="1"/>
  <c r="DX1436" i="1"/>
  <c r="DT1436" i="1"/>
  <c r="EA1436" i="1" s="1"/>
  <c r="DW1435" i="1"/>
  <c r="DZ1434" i="1"/>
  <c r="EB1434" i="1" s="1"/>
  <c r="DV1434" i="1"/>
  <c r="DY1433" i="1"/>
  <c r="EE1433" i="1" s="1"/>
  <c r="EF1433" i="1" s="1"/>
  <c r="DU1433" i="1"/>
  <c r="DX1432" i="1"/>
  <c r="DT1432" i="1"/>
  <c r="EA1432" i="1" s="1"/>
  <c r="DW1431" i="1"/>
  <c r="DZ1430" i="1"/>
  <c r="EB1430" i="1" s="1"/>
  <c r="DV1430" i="1"/>
  <c r="DY1428" i="1"/>
  <c r="EE1428" i="1" s="1"/>
  <c r="EF1428" i="1" s="1"/>
  <c r="DU1428" i="1"/>
  <c r="DX1425" i="1"/>
  <c r="DT1425" i="1"/>
  <c r="EA1425" i="1" s="1"/>
  <c r="DW1424" i="1"/>
  <c r="DZ1423" i="1"/>
  <c r="EB1423" i="1" s="1"/>
  <c r="DV1423" i="1"/>
  <c r="DY1422" i="1"/>
  <c r="EE1422" i="1" s="1"/>
  <c r="EF1422" i="1" s="1"/>
  <c r="DU1422" i="1"/>
  <c r="DX1421" i="1"/>
  <c r="DT1421" i="1"/>
  <c r="EA1421" i="1" s="1"/>
  <c r="DW1419" i="1"/>
  <c r="DZ1418" i="1"/>
  <c r="EB1418" i="1" s="1"/>
  <c r="DV1418" i="1"/>
  <c r="DY1417" i="1"/>
  <c r="EE1417" i="1" s="1"/>
  <c r="EF1417" i="1" s="1"/>
  <c r="DU1417" i="1"/>
  <c r="DX1415" i="1"/>
  <c r="DT1415" i="1"/>
  <c r="EA1415" i="1" s="1"/>
  <c r="DW1414" i="1"/>
  <c r="DZ1412" i="1"/>
  <c r="EB1412" i="1" s="1"/>
  <c r="DV1412" i="1"/>
  <c r="DY1411" i="1"/>
  <c r="EE1411" i="1" s="1"/>
  <c r="EF1411" i="1" s="1"/>
  <c r="DU1411" i="1"/>
  <c r="DX1410" i="1"/>
  <c r="DT1410" i="1"/>
  <c r="EA1410" i="1" s="1"/>
  <c r="DW1409" i="1"/>
  <c r="DZ1408" i="1"/>
  <c r="EB1408" i="1" s="1"/>
  <c r="DV1408" i="1"/>
  <c r="DY1407" i="1"/>
  <c r="EE1407" i="1" s="1"/>
  <c r="EF1407" i="1" s="1"/>
  <c r="DU1407" i="1"/>
  <c r="DX1406" i="1"/>
  <c r="DT1406" i="1"/>
  <c r="EA1406" i="1" s="1"/>
  <c r="DW1405" i="1"/>
  <c r="DZ1404" i="1"/>
  <c r="EB1404" i="1" s="1"/>
  <c r="DV1404" i="1"/>
  <c r="DY1403" i="1"/>
  <c r="EE1403" i="1" s="1"/>
  <c r="EF1403" i="1" s="1"/>
  <c r="DU1403" i="1"/>
  <c r="DX1402" i="1"/>
  <c r="DT1402" i="1"/>
  <c r="EA1402" i="1" s="1"/>
  <c r="DW1401" i="1"/>
  <c r="DZ1400" i="1"/>
  <c r="EB1400" i="1" s="1"/>
  <c r="DV1400" i="1"/>
  <c r="DY1398" i="1"/>
  <c r="EE1398" i="1" s="1"/>
  <c r="EF1398" i="1" s="1"/>
  <c r="DU1398" i="1"/>
  <c r="DX1397" i="1"/>
  <c r="DT1397" i="1"/>
  <c r="EA1397" i="1" s="1"/>
  <c r="DW1396" i="1"/>
  <c r="DZ1395" i="1"/>
  <c r="EB1395" i="1" s="1"/>
  <c r="DV1395" i="1"/>
  <c r="DY1393" i="1"/>
  <c r="EE1393" i="1" s="1"/>
  <c r="EF1393" i="1" s="1"/>
  <c r="DU1393" i="1"/>
  <c r="DX1392" i="1"/>
  <c r="DT1392" i="1"/>
  <c r="EA1392" i="1" s="1"/>
  <c r="DW1391" i="1"/>
  <c r="DZ1390" i="1"/>
  <c r="EB1390" i="1" s="1"/>
  <c r="DV1390" i="1"/>
  <c r="DY1389" i="1"/>
  <c r="EE1389" i="1" s="1"/>
  <c r="EF1389" i="1" s="1"/>
  <c r="DU1389" i="1"/>
  <c r="DX1387" i="1"/>
  <c r="DT1387" i="1"/>
  <c r="EA1387" i="1" s="1"/>
  <c r="DW1386" i="1"/>
  <c r="DZ1385" i="1"/>
  <c r="EB1385" i="1" s="1"/>
  <c r="DV1385" i="1"/>
  <c r="DY1384" i="1"/>
  <c r="EE1384" i="1" s="1"/>
  <c r="EF1384" i="1" s="1"/>
  <c r="DU1384" i="1"/>
  <c r="DX1383" i="1"/>
  <c r="DT1383" i="1"/>
  <c r="EA1383" i="1" s="1"/>
  <c r="DW1382" i="1"/>
  <c r="DZ1381" i="1"/>
  <c r="EB1381" i="1" s="1"/>
  <c r="DV1381" i="1"/>
  <c r="DY1380" i="1"/>
  <c r="EE1380" i="1" s="1"/>
  <c r="EF1380" i="1" s="1"/>
  <c r="DU1380" i="1"/>
  <c r="DX1379" i="1"/>
  <c r="DT1379" i="1"/>
  <c r="EA1379" i="1" s="1"/>
  <c r="DW1377" i="1"/>
  <c r="DZ1376" i="1"/>
  <c r="EB1376" i="1" s="1"/>
  <c r="DV1376" i="1"/>
  <c r="DY1374" i="1"/>
  <c r="EE1374" i="1" s="1"/>
  <c r="EF1374" i="1" s="1"/>
  <c r="DU1374" i="1"/>
  <c r="DX1373" i="1"/>
  <c r="DT1373" i="1"/>
  <c r="EA1373" i="1" s="1"/>
  <c r="DW1372" i="1"/>
  <c r="DZ1371" i="1"/>
  <c r="EB1371" i="1" s="1"/>
  <c r="DV1371" i="1"/>
  <c r="DY1370" i="1"/>
  <c r="EE1370" i="1" s="1"/>
  <c r="EF1370" i="1" s="1"/>
  <c r="DU1370" i="1"/>
  <c r="DX1369" i="1"/>
  <c r="DT1369" i="1"/>
  <c r="EA1369" i="1" s="1"/>
  <c r="DW1368" i="1"/>
  <c r="DZ1367" i="1"/>
  <c r="EB1367" i="1" s="1"/>
  <c r="DV1367" i="1"/>
  <c r="DY1366" i="1"/>
  <c r="EE1366" i="1" s="1"/>
  <c r="EF1366" i="1" s="1"/>
  <c r="DU1366" i="1"/>
  <c r="DX1365" i="1"/>
  <c r="DT1365" i="1"/>
  <c r="EA1365" i="1" s="1"/>
  <c r="DW1364" i="1"/>
  <c r="DZ1363" i="1"/>
  <c r="EB1363" i="1" s="1"/>
  <c r="DV1363" i="1"/>
  <c r="DY1362" i="1"/>
  <c r="EE1362" i="1" s="1"/>
  <c r="EF1362" i="1" s="1"/>
  <c r="DU1362" i="1"/>
  <c r="DX1361" i="1"/>
  <c r="DT1361" i="1"/>
  <c r="EA1361" i="1" s="1"/>
  <c r="DW1358" i="1"/>
  <c r="DZ1357" i="1"/>
  <c r="EB1357" i="1" s="1"/>
  <c r="DV1357" i="1"/>
  <c r="DY1356" i="1"/>
  <c r="EE1356" i="1" s="1"/>
  <c r="EF1356" i="1" s="1"/>
  <c r="DU1356" i="1"/>
  <c r="DX1355" i="1"/>
  <c r="DT1355" i="1"/>
  <c r="EA1355" i="1" s="1"/>
  <c r="DW1354" i="1"/>
  <c r="DZ1353" i="1"/>
  <c r="EB1353" i="1" s="1"/>
  <c r="DV1353" i="1"/>
  <c r="DY1352" i="1"/>
  <c r="EE1352" i="1" s="1"/>
  <c r="EF1352" i="1" s="1"/>
  <c r="DU1352" i="1"/>
  <c r="DX1351" i="1"/>
  <c r="DT1351" i="1"/>
  <c r="EA1351" i="1" s="1"/>
  <c r="DW1350" i="1"/>
  <c r="DZ1348" i="1"/>
  <c r="EB1348" i="1" s="1"/>
  <c r="DV1348" i="1"/>
  <c r="DY1347" i="1"/>
  <c r="EE1347" i="1" s="1"/>
  <c r="EF1347" i="1" s="1"/>
  <c r="DU1347" i="1"/>
  <c r="DX1346" i="1"/>
  <c r="DT1346" i="1"/>
  <c r="EA1346" i="1" s="1"/>
  <c r="DW1345" i="1"/>
  <c r="DZ1344" i="1"/>
  <c r="EB1344" i="1" s="1"/>
  <c r="DV1344" i="1"/>
  <c r="DY1342" i="1"/>
  <c r="EE1342" i="1" s="1"/>
  <c r="EF1342" i="1" s="1"/>
  <c r="DU1342" i="1"/>
  <c r="DX1341" i="1"/>
  <c r="DT1341" i="1"/>
  <c r="EA1341" i="1" s="1"/>
  <c r="DW1340" i="1"/>
  <c r="DZ1339" i="1"/>
  <c r="EB1339" i="1" s="1"/>
  <c r="DV1339" i="1"/>
  <c r="DY1338" i="1"/>
  <c r="EE1338" i="1" s="1"/>
  <c r="EF1338" i="1" s="1"/>
  <c r="DU1338" i="1"/>
  <c r="DX1337" i="1"/>
  <c r="DT1337" i="1"/>
  <c r="EA1337" i="1" s="1"/>
  <c r="DW1336" i="1"/>
  <c r="DZ1335" i="1"/>
  <c r="EB1335" i="1" s="1"/>
  <c r="DV1335" i="1"/>
  <c r="DY1334" i="1"/>
  <c r="EE1334" i="1" s="1"/>
  <c r="EF1334" i="1" s="1"/>
  <c r="DU1334" i="1"/>
  <c r="DX1331" i="1"/>
  <c r="DT1331" i="1"/>
  <c r="EA1331" i="1" s="1"/>
  <c r="DW1330" i="1"/>
  <c r="DZ1329" i="1"/>
  <c r="EB1329" i="1" s="1"/>
  <c r="DV1329" i="1"/>
  <c r="DY1328" i="1"/>
  <c r="EE1328" i="1" s="1"/>
  <c r="EF1328" i="1" s="1"/>
  <c r="DU1328" i="1"/>
  <c r="DX1325" i="1"/>
  <c r="DT1325" i="1"/>
  <c r="EA1325" i="1" s="1"/>
  <c r="DW1324" i="1"/>
  <c r="DZ1323" i="1"/>
  <c r="EB1323" i="1" s="1"/>
  <c r="DV1323" i="1"/>
  <c r="DY1322" i="1"/>
  <c r="EE1322" i="1" s="1"/>
  <c r="EF1322" i="1" s="1"/>
  <c r="DU1322" i="1"/>
  <c r="DX1321" i="1"/>
  <c r="DT1321" i="1"/>
  <c r="EA1321" i="1" s="1"/>
  <c r="DW1320" i="1"/>
  <c r="DZ1319" i="1"/>
  <c r="EB1319" i="1" s="1"/>
  <c r="DV1319" i="1"/>
  <c r="DY1318" i="1"/>
  <c r="EE1318" i="1" s="1"/>
  <c r="EF1318" i="1" s="1"/>
  <c r="DU1318" i="1"/>
  <c r="DX1317" i="1"/>
  <c r="DT1317" i="1"/>
  <c r="EA1317" i="1" s="1"/>
  <c r="DW1315" i="1"/>
  <c r="DZ1314" i="1"/>
  <c r="EB1314" i="1" s="1"/>
  <c r="DV1314" i="1"/>
  <c r="DY1313" i="1"/>
  <c r="EE1313" i="1" s="1"/>
  <c r="EF1313" i="1" s="1"/>
  <c r="DU1313" i="1"/>
  <c r="DX1312" i="1"/>
  <c r="DT1312" i="1"/>
  <c r="EA1312" i="1" s="1"/>
  <c r="DW1311" i="1"/>
  <c r="DZ1310" i="1"/>
  <c r="EB1310" i="1" s="1"/>
  <c r="DV1310" i="1"/>
  <c r="DY1308" i="1"/>
  <c r="EE1308" i="1" s="1"/>
  <c r="EF1308" i="1" s="1"/>
  <c r="DU1308" i="1"/>
  <c r="DX1306" i="1"/>
  <c r="DT1306" i="1"/>
  <c r="EA1306" i="1" s="1"/>
  <c r="DW1305" i="1"/>
  <c r="DZ1303" i="1"/>
  <c r="EB1303" i="1" s="1"/>
  <c r="DV1303" i="1"/>
  <c r="DY1302" i="1"/>
  <c r="EE1302" i="1" s="1"/>
  <c r="EF1302" i="1" s="1"/>
  <c r="DU1302" i="1"/>
  <c r="DX1301" i="1"/>
  <c r="DT1301" i="1"/>
  <c r="EA1301" i="1" s="1"/>
  <c r="DW1300" i="1"/>
  <c r="DZ1298" i="1"/>
  <c r="EB1298" i="1" s="1"/>
  <c r="DV1298" i="1"/>
  <c r="DY1297" i="1"/>
  <c r="EE1297" i="1" s="1"/>
  <c r="EF1297" i="1" s="1"/>
  <c r="DU1297" i="1"/>
  <c r="DX1295" i="1"/>
  <c r="DT1295" i="1"/>
  <c r="EA1295" i="1" s="1"/>
  <c r="DW1294" i="1"/>
  <c r="DZ1293" i="1"/>
  <c r="EB1293" i="1" s="1"/>
  <c r="DV1293" i="1"/>
  <c r="DY1292" i="1"/>
  <c r="EE1292" i="1" s="1"/>
  <c r="EF1292" i="1" s="1"/>
  <c r="DU1292" i="1"/>
  <c r="DX1290" i="1"/>
  <c r="DT1290" i="1"/>
  <c r="EA1290" i="1" s="1"/>
  <c r="DW1289" i="1"/>
  <c r="DZ1288" i="1"/>
  <c r="EB1288" i="1" s="1"/>
  <c r="DV1288" i="1"/>
  <c r="DY1287" i="1"/>
  <c r="EE1287" i="1" s="1"/>
  <c r="EF1287" i="1" s="1"/>
  <c r="DU1287" i="1"/>
  <c r="DX1286" i="1"/>
  <c r="DT1286" i="1"/>
  <c r="EA1286" i="1" s="1"/>
  <c r="DW1285" i="1"/>
  <c r="DZ1284" i="1"/>
  <c r="EB1284" i="1" s="1"/>
  <c r="DV1284" i="1"/>
  <c r="DY1283" i="1"/>
  <c r="EE1283" i="1" s="1"/>
  <c r="EF1283" i="1" s="1"/>
  <c r="DU1283" i="1"/>
  <c r="DX1282" i="1"/>
  <c r="DT1282" i="1"/>
  <c r="EA1282" i="1" s="1"/>
  <c r="DW1281" i="1"/>
  <c r="DZ1280" i="1"/>
  <c r="EB1280" i="1" s="1"/>
  <c r="DV1280" i="1"/>
  <c r="DY1279" i="1"/>
  <c r="EE1279" i="1" s="1"/>
  <c r="EF1279" i="1" s="1"/>
  <c r="DU1279" i="1"/>
  <c r="DX1277" i="1"/>
  <c r="DT1277" i="1"/>
  <c r="EA1277" i="1" s="1"/>
  <c r="DW1276" i="1"/>
  <c r="DZ1275" i="1"/>
  <c r="EB1275" i="1" s="1"/>
  <c r="DV1275" i="1"/>
  <c r="DY1274" i="1"/>
  <c r="EE1274" i="1" s="1"/>
  <c r="EF1274" i="1" s="1"/>
  <c r="DU1274" i="1"/>
  <c r="DX1273" i="1"/>
  <c r="DT1273" i="1"/>
  <c r="EA1273" i="1" s="1"/>
  <c r="DW1272" i="1"/>
  <c r="DZ1271" i="1"/>
  <c r="EB1271" i="1" s="1"/>
  <c r="DV1271" i="1"/>
  <c r="DY1270" i="1"/>
  <c r="EE1270" i="1" s="1"/>
  <c r="EF1270" i="1" s="1"/>
  <c r="DU1270" i="1"/>
  <c r="DX1269" i="1"/>
  <c r="DT1269" i="1"/>
  <c r="EA1269" i="1" s="1"/>
  <c r="DW1268" i="1"/>
  <c r="DZ1267" i="1"/>
  <c r="EB1267" i="1" s="1"/>
  <c r="DV1267" i="1"/>
  <c r="DY1266" i="1"/>
  <c r="EE1266" i="1" s="1"/>
  <c r="EF1266" i="1" s="1"/>
  <c r="DU1266" i="1"/>
  <c r="DX1265" i="1"/>
  <c r="DT1265" i="1"/>
  <c r="EA1265" i="1" s="1"/>
  <c r="DW1264" i="1"/>
  <c r="DZ1262" i="1"/>
  <c r="EB1262" i="1" s="1"/>
  <c r="DV1262" i="1"/>
  <c r="DY1261" i="1"/>
  <c r="EE1261" i="1" s="1"/>
  <c r="EF1261" i="1" s="1"/>
  <c r="DU1261" i="1"/>
  <c r="DX1259" i="1"/>
  <c r="DT1259" i="1"/>
  <c r="EA1259" i="1" s="1"/>
  <c r="DW1258" i="1"/>
  <c r="DZ1257" i="1"/>
  <c r="EB1257" i="1" s="1"/>
  <c r="DV1257" i="1"/>
  <c r="DY1256" i="1"/>
  <c r="EE1256" i="1" s="1"/>
  <c r="EF1256" i="1" s="1"/>
  <c r="DU1256" i="1"/>
  <c r="DX1255" i="1"/>
  <c r="DT1255" i="1"/>
  <c r="EA1255" i="1" s="1"/>
  <c r="DW1253" i="1"/>
  <c r="DZ1251" i="1"/>
  <c r="EB1251" i="1" s="1"/>
  <c r="DV1251" i="1"/>
  <c r="DY1250" i="1"/>
  <c r="EE1250" i="1" s="1"/>
  <c r="EF1250" i="1" s="1"/>
  <c r="DU1250" i="1"/>
  <c r="DX1249" i="1"/>
  <c r="DT1249" i="1"/>
  <c r="EA1249" i="1" s="1"/>
  <c r="DW1248" i="1"/>
  <c r="DZ1247" i="1"/>
  <c r="EB1247" i="1" s="1"/>
  <c r="DV1247" i="1"/>
  <c r="DY1246" i="1"/>
  <c r="EE1246" i="1" s="1"/>
  <c r="EF1246" i="1" s="1"/>
  <c r="DU1246" i="1"/>
  <c r="DX1245" i="1"/>
  <c r="DT1245" i="1"/>
  <c r="EA1245" i="1" s="1"/>
  <c r="DW1244" i="1"/>
  <c r="DZ1243" i="1"/>
  <c r="EB1243" i="1" s="1"/>
  <c r="DV1243" i="1"/>
  <c r="DY1242" i="1"/>
  <c r="EE1242" i="1" s="1"/>
  <c r="EF1242" i="1" s="1"/>
  <c r="DU1242" i="1"/>
  <c r="DX1241" i="1"/>
  <c r="DT1241" i="1"/>
  <c r="EA1241" i="1" s="1"/>
  <c r="DW1240" i="1"/>
  <c r="DZ1239" i="1"/>
  <c r="EB1239" i="1" s="1"/>
  <c r="DV1239" i="1"/>
  <c r="DY1238" i="1"/>
  <c r="EE1238" i="1" s="1"/>
  <c r="EF1238" i="1" s="1"/>
  <c r="DU1238" i="1"/>
  <c r="DX1237" i="1"/>
  <c r="DT1237" i="1"/>
  <c r="EA1237" i="1" s="1"/>
  <c r="DW1236" i="1"/>
  <c r="DZ1235" i="1"/>
  <c r="EB1235" i="1" s="1"/>
  <c r="DV1235" i="1"/>
  <c r="DY1231" i="1"/>
  <c r="EE1231" i="1" s="1"/>
  <c r="EF1231" i="1" s="1"/>
  <c r="DU1231" i="1"/>
  <c r="DX1230" i="1"/>
  <c r="DT1230" i="1"/>
  <c r="EA1230" i="1" s="1"/>
  <c r="DW1228" i="1"/>
  <c r="DZ1227" i="1"/>
  <c r="EB1227" i="1" s="1"/>
  <c r="DV1227" i="1"/>
  <c r="DY1226" i="1"/>
  <c r="EE1226" i="1" s="1"/>
  <c r="EF1226" i="1" s="1"/>
  <c r="DU1226" i="1"/>
  <c r="DX1225" i="1"/>
  <c r="DT1225" i="1"/>
  <c r="EA1225" i="1" s="1"/>
  <c r="DW1223" i="1"/>
  <c r="DZ1222" i="1"/>
  <c r="EB1222" i="1" s="1"/>
  <c r="DV1222" i="1"/>
  <c r="DY1221" i="1"/>
  <c r="EE1221" i="1" s="1"/>
  <c r="EF1221" i="1" s="1"/>
  <c r="DU1221" i="1"/>
  <c r="DX1220" i="1"/>
  <c r="DT1220" i="1"/>
  <c r="EA1220" i="1" s="1"/>
  <c r="DW1219" i="1"/>
  <c r="DZ1217" i="1"/>
  <c r="EB1217" i="1" s="1"/>
  <c r="DV1217" i="1"/>
  <c r="DY1216" i="1"/>
  <c r="EE1216" i="1" s="1"/>
  <c r="EF1216" i="1" s="1"/>
  <c r="DU1216" i="1"/>
  <c r="DX1215" i="1"/>
  <c r="DT1215" i="1"/>
  <c r="EA1215" i="1" s="1"/>
  <c r="DW1214" i="1"/>
  <c r="DZ1213" i="1"/>
  <c r="EB1213" i="1" s="1"/>
  <c r="DV1213" i="1"/>
  <c r="DY1212" i="1"/>
  <c r="EE1212" i="1" s="1"/>
  <c r="EF1212" i="1" s="1"/>
  <c r="DU1212" i="1"/>
  <c r="DX1211" i="1"/>
  <c r="DZ2156" i="1"/>
  <c r="EB2156" i="1" s="1"/>
  <c r="DV2156" i="1"/>
  <c r="DY2155" i="1"/>
  <c r="EE2155" i="1" s="1"/>
  <c r="EF2155" i="1" s="1"/>
  <c r="DU2155" i="1"/>
  <c r="DX2153" i="1"/>
  <c r="DT2153" i="1"/>
  <c r="EA2153" i="1" s="1"/>
  <c r="DW2152" i="1"/>
  <c r="DZ2151" i="1"/>
  <c r="EB2151" i="1" s="1"/>
  <c r="DV2151" i="1"/>
  <c r="DY2150" i="1"/>
  <c r="EE2150" i="1" s="1"/>
  <c r="EF2150" i="1" s="1"/>
  <c r="DU2150" i="1"/>
  <c r="DX2149" i="1"/>
  <c r="DT2149" i="1"/>
  <c r="EA2149" i="1" s="1"/>
  <c r="DW2148" i="1"/>
  <c r="DZ2147" i="1"/>
  <c r="EB2147" i="1" s="1"/>
  <c r="DV2147" i="1"/>
  <c r="DY2146" i="1"/>
  <c r="EE2146" i="1" s="1"/>
  <c r="EF2146" i="1" s="1"/>
  <c r="DU2146" i="1"/>
  <c r="DX2144" i="1"/>
  <c r="DT2144" i="1"/>
  <c r="EA2144" i="1" s="1"/>
  <c r="DW2143" i="1"/>
  <c r="DZ2142" i="1"/>
  <c r="EB2142" i="1" s="1"/>
  <c r="DV2142" i="1"/>
  <c r="DY2141" i="1"/>
  <c r="EE2141" i="1" s="1"/>
  <c r="EF2141" i="1" s="1"/>
  <c r="DU2141" i="1"/>
  <c r="DX2140" i="1"/>
  <c r="DT2140" i="1"/>
  <c r="EA2140" i="1" s="1"/>
  <c r="DW2139" i="1"/>
  <c r="DZ2138" i="1"/>
  <c r="EB2138" i="1" s="1"/>
  <c r="DV2138" i="1"/>
  <c r="DY2136" i="1"/>
  <c r="EE2136" i="1" s="1"/>
  <c r="EF2136" i="1" s="1"/>
  <c r="DU2136" i="1"/>
  <c r="DX2135" i="1"/>
  <c r="DT2135" i="1"/>
  <c r="EA2135" i="1" s="1"/>
  <c r="DW2132" i="1"/>
  <c r="DZ2131" i="1"/>
  <c r="EB2131" i="1" s="1"/>
  <c r="DV2131" i="1"/>
  <c r="DY2130" i="1"/>
  <c r="EE2130" i="1" s="1"/>
  <c r="EF2130" i="1" s="1"/>
  <c r="DU2130" i="1"/>
  <c r="DX2129" i="1"/>
  <c r="DT2129" i="1"/>
  <c r="EA2129" i="1" s="1"/>
  <c r="DW2128" i="1"/>
  <c r="DZ2127" i="1"/>
  <c r="EB2127" i="1" s="1"/>
  <c r="DV2127" i="1"/>
  <c r="DY2126" i="1"/>
  <c r="EE2126" i="1" s="1"/>
  <c r="EF2126" i="1" s="1"/>
  <c r="DU2126" i="1"/>
  <c r="DX2125" i="1"/>
  <c r="DT2125" i="1"/>
  <c r="EA2125" i="1" s="1"/>
  <c r="DW2124" i="1"/>
  <c r="DZ2121" i="1"/>
  <c r="EB2121" i="1" s="1"/>
  <c r="DV2121" i="1"/>
  <c r="DY2120" i="1"/>
  <c r="EE2120" i="1" s="1"/>
  <c r="EF2120" i="1" s="1"/>
  <c r="DU2120" i="1"/>
  <c r="DX2118" i="1"/>
  <c r="DT2118" i="1"/>
  <c r="EA2118" i="1" s="1"/>
  <c r="DW2117" i="1"/>
  <c r="DZ2116" i="1"/>
  <c r="EB2116" i="1" s="1"/>
  <c r="DV2116" i="1"/>
  <c r="DY2115" i="1"/>
  <c r="EE2115" i="1" s="1"/>
  <c r="EF2115" i="1" s="1"/>
  <c r="DU2115" i="1"/>
  <c r="DX2114" i="1"/>
  <c r="DT2114" i="1"/>
  <c r="EA2114" i="1" s="1"/>
  <c r="DW2113" i="1"/>
  <c r="DZ2112" i="1"/>
  <c r="EB2112" i="1" s="1"/>
  <c r="DV2112" i="1"/>
  <c r="DY2111" i="1"/>
  <c r="EE2111" i="1" s="1"/>
  <c r="EF2111" i="1" s="1"/>
  <c r="DU2111" i="1"/>
  <c r="DX2110" i="1"/>
  <c r="DT2110" i="1"/>
  <c r="EA2110" i="1" s="1"/>
  <c r="DW2108" i="1"/>
  <c r="DZ2106" i="1"/>
  <c r="EB2106" i="1" s="1"/>
  <c r="DV2106" i="1"/>
  <c r="DY2105" i="1"/>
  <c r="EE2105" i="1" s="1"/>
  <c r="EF2105" i="1" s="1"/>
  <c r="DU2105" i="1"/>
  <c r="DX2104" i="1"/>
  <c r="DT2104" i="1"/>
  <c r="EA2104" i="1" s="1"/>
  <c r="DW2103" i="1"/>
  <c r="DZ2102" i="1"/>
  <c r="EB2102" i="1" s="1"/>
  <c r="DV2102" i="1"/>
  <c r="DY2100" i="1"/>
  <c r="EE2100" i="1" s="1"/>
  <c r="EF2100" i="1" s="1"/>
  <c r="DU2100" i="1"/>
  <c r="DX2099" i="1"/>
  <c r="DT2099" i="1"/>
  <c r="EA2099" i="1" s="1"/>
  <c r="DW2098" i="1"/>
  <c r="DZ2097" i="1"/>
  <c r="EB2097" i="1" s="1"/>
  <c r="DV2097" i="1"/>
  <c r="DY2095" i="1"/>
  <c r="EE2095" i="1" s="1"/>
  <c r="EF2095" i="1" s="1"/>
  <c r="DU2095" i="1"/>
  <c r="DX2094" i="1"/>
  <c r="DT2094" i="1"/>
  <c r="EA2094" i="1" s="1"/>
  <c r="DW2093" i="1"/>
  <c r="DZ2091" i="1"/>
  <c r="EB2091" i="1" s="1"/>
  <c r="DV2091" i="1"/>
  <c r="DY2090" i="1"/>
  <c r="EE2090" i="1" s="1"/>
  <c r="EF2090" i="1" s="1"/>
  <c r="DU2090" i="1"/>
  <c r="DX2089" i="1"/>
  <c r="DT2089" i="1"/>
  <c r="EA2089" i="1" s="1"/>
  <c r="DW2086" i="1"/>
  <c r="DZ2085" i="1"/>
  <c r="EB2085" i="1" s="1"/>
  <c r="DV2085" i="1"/>
  <c r="DY2084" i="1"/>
  <c r="EE2084" i="1" s="1"/>
  <c r="EF2084" i="1" s="1"/>
  <c r="DU2084" i="1"/>
  <c r="DX2083" i="1"/>
  <c r="DT2083" i="1"/>
  <c r="EA2083" i="1" s="1"/>
  <c r="DW2082" i="1"/>
  <c r="DZ2081" i="1"/>
  <c r="EB2081" i="1" s="1"/>
  <c r="DV2081" i="1"/>
  <c r="DY2080" i="1"/>
  <c r="EE2080" i="1" s="1"/>
  <c r="EF2080" i="1" s="1"/>
  <c r="DU2080" i="1"/>
  <c r="DX2079" i="1"/>
  <c r="DT2079" i="1"/>
  <c r="EA2079" i="1" s="1"/>
  <c r="DW2077" i="1"/>
  <c r="DZ2075" i="1"/>
  <c r="EB2075" i="1" s="1"/>
  <c r="DV2075" i="1"/>
  <c r="DY2074" i="1"/>
  <c r="EE2074" i="1" s="1"/>
  <c r="EF2074" i="1" s="1"/>
  <c r="DU2074" i="1"/>
  <c r="DX2073" i="1"/>
  <c r="DT2073" i="1"/>
  <c r="EA2073" i="1" s="1"/>
  <c r="DW2072" i="1"/>
  <c r="DZ2071" i="1"/>
  <c r="EB2071" i="1" s="1"/>
  <c r="DV2071" i="1"/>
  <c r="DY2069" i="1"/>
  <c r="EE2069" i="1" s="1"/>
  <c r="EF2069" i="1" s="1"/>
  <c r="DU2069" i="1"/>
  <c r="DX2068" i="1"/>
  <c r="DT2068" i="1"/>
  <c r="EA2068" i="1" s="1"/>
  <c r="DW2067" i="1"/>
  <c r="DZ2064" i="1"/>
  <c r="EB2064" i="1" s="1"/>
  <c r="DV2064" i="1"/>
  <c r="DY2063" i="1"/>
  <c r="EE2063" i="1" s="1"/>
  <c r="EF2063" i="1" s="1"/>
  <c r="DU2063" i="1"/>
  <c r="DX2062" i="1"/>
  <c r="DT2062" i="1"/>
  <c r="EA2062" i="1" s="1"/>
  <c r="DW2061" i="1"/>
  <c r="DZ2060" i="1"/>
  <c r="EB2060" i="1" s="1"/>
  <c r="DV2060" i="1"/>
  <c r="DY2059" i="1"/>
  <c r="EE2059" i="1" s="1"/>
  <c r="EF2059" i="1" s="1"/>
  <c r="DU2059" i="1"/>
  <c r="DX2058" i="1"/>
  <c r="DT2058" i="1"/>
  <c r="EA2058" i="1" s="1"/>
  <c r="DW2056" i="1"/>
  <c r="DZ2055" i="1"/>
  <c r="EB2055" i="1" s="1"/>
  <c r="DV2055" i="1"/>
  <c r="DY2054" i="1"/>
  <c r="EE2054" i="1" s="1"/>
  <c r="EF2054" i="1" s="1"/>
  <c r="DU2054" i="1"/>
  <c r="DX2053" i="1"/>
  <c r="DT2053" i="1"/>
  <c r="EA2053" i="1" s="1"/>
  <c r="DW2052" i="1"/>
  <c r="DZ2051" i="1"/>
  <c r="EB2051" i="1" s="1"/>
  <c r="DV2051" i="1"/>
  <c r="DY2050" i="1"/>
  <c r="EE2050" i="1" s="1"/>
  <c r="EF2050" i="1" s="1"/>
  <c r="DU2050" i="1"/>
  <c r="DX2048" i="1"/>
  <c r="DT2048" i="1"/>
  <c r="EA2048" i="1" s="1"/>
  <c r="DW2047" i="1"/>
  <c r="DZ2046" i="1"/>
  <c r="EB2046" i="1" s="1"/>
  <c r="DV2046" i="1"/>
  <c r="DY2045" i="1"/>
  <c r="EE2045" i="1" s="1"/>
  <c r="EF2045" i="1" s="1"/>
  <c r="DU2045" i="1"/>
  <c r="DX2044" i="1"/>
  <c r="DT2044" i="1"/>
  <c r="EA2044" i="1" s="1"/>
  <c r="DW2043" i="1"/>
  <c r="DZ2042" i="1"/>
  <c r="EB2042" i="1" s="1"/>
  <c r="DV2042" i="1"/>
  <c r="DY2041" i="1"/>
  <c r="EE2041" i="1" s="1"/>
  <c r="EF2041" i="1" s="1"/>
  <c r="DU2041" i="1"/>
  <c r="DX2039" i="1"/>
  <c r="DT2039" i="1"/>
  <c r="EA2039" i="1" s="1"/>
  <c r="DW2038" i="1"/>
  <c r="DZ2036" i="1"/>
  <c r="EB2036" i="1" s="1"/>
  <c r="DV2036" i="1"/>
  <c r="DY2033" i="1"/>
  <c r="EE2033" i="1" s="1"/>
  <c r="EF2033" i="1" s="1"/>
  <c r="DU2033" i="1"/>
  <c r="DX2032" i="1"/>
  <c r="DT2032" i="1"/>
  <c r="EA2032" i="1" s="1"/>
  <c r="DW2031" i="1"/>
  <c r="DZ2030" i="1"/>
  <c r="EB2030" i="1" s="1"/>
  <c r="DV2030" i="1"/>
  <c r="DY2029" i="1"/>
  <c r="EE2029" i="1" s="1"/>
  <c r="EF2029" i="1" s="1"/>
  <c r="DU2029" i="1"/>
  <c r="DX2026" i="1"/>
  <c r="DT2026" i="1"/>
  <c r="EA2026" i="1" s="1"/>
  <c r="DW2024" i="1"/>
  <c r="DZ2023" i="1"/>
  <c r="EB2023" i="1" s="1"/>
  <c r="DV2023" i="1"/>
  <c r="DY2022" i="1"/>
  <c r="EE2022" i="1" s="1"/>
  <c r="EF2022" i="1" s="1"/>
  <c r="DU2022" i="1"/>
  <c r="DX2021" i="1"/>
  <c r="DT2021" i="1"/>
  <c r="EA2021" i="1" s="1"/>
  <c r="DW2020" i="1"/>
  <c r="DZ2018" i="1"/>
  <c r="EB2018" i="1" s="1"/>
  <c r="DV2018" i="1"/>
  <c r="DY2017" i="1"/>
  <c r="EE2017" i="1" s="1"/>
  <c r="EF2017" i="1" s="1"/>
  <c r="DU2017" i="1"/>
  <c r="DX2016" i="1"/>
  <c r="DT2016" i="1"/>
  <c r="EA2016" i="1" s="1"/>
  <c r="DW2015" i="1"/>
  <c r="DZ2014" i="1"/>
  <c r="EB2014" i="1" s="1"/>
  <c r="DV2014" i="1"/>
  <c r="DY2013" i="1"/>
  <c r="EE2013" i="1" s="1"/>
  <c r="EF2013" i="1" s="1"/>
  <c r="DU2013" i="1"/>
  <c r="DX2012" i="1"/>
  <c r="DT2012" i="1"/>
  <c r="EA2012" i="1" s="1"/>
  <c r="DW2011" i="1"/>
  <c r="DZ2010" i="1"/>
  <c r="EB2010" i="1" s="1"/>
  <c r="DV2010" i="1"/>
  <c r="DY2009" i="1"/>
  <c r="EE2009" i="1" s="1"/>
  <c r="EF2009" i="1" s="1"/>
  <c r="DU2009" i="1"/>
  <c r="DX2008" i="1"/>
  <c r="DT2008" i="1"/>
  <c r="EA2008" i="1" s="1"/>
  <c r="DW2007" i="1"/>
  <c r="DZ2006" i="1"/>
  <c r="EB2006" i="1" s="1"/>
  <c r="DV2006" i="1"/>
  <c r="DY2005" i="1"/>
  <c r="EE2005" i="1" s="1"/>
  <c r="EF2005" i="1" s="1"/>
  <c r="DU2005" i="1"/>
  <c r="DX2004" i="1"/>
  <c r="DT2004" i="1"/>
  <c r="EA2004" i="1" s="1"/>
  <c r="DW2003" i="1"/>
  <c r="DZ2001" i="1"/>
  <c r="EB2001" i="1" s="1"/>
  <c r="DV2001" i="1"/>
  <c r="DY2000" i="1"/>
  <c r="EE2000" i="1" s="1"/>
  <c r="EF2000" i="1" s="1"/>
  <c r="DU2000" i="1"/>
  <c r="DX1999" i="1"/>
  <c r="DT1999" i="1"/>
  <c r="EA1999" i="1" s="1"/>
  <c r="DW1998" i="1"/>
  <c r="DZ1997" i="1"/>
  <c r="EB1997" i="1" s="1"/>
  <c r="DV1997" i="1"/>
  <c r="DY1996" i="1"/>
  <c r="EE1996" i="1" s="1"/>
  <c r="EF1996" i="1" s="1"/>
  <c r="DU1996" i="1"/>
  <c r="DX1994" i="1"/>
  <c r="DT1994" i="1"/>
  <c r="EA1994" i="1" s="1"/>
  <c r="DW1993" i="1"/>
  <c r="DZ1992" i="1"/>
  <c r="EB1992" i="1" s="1"/>
  <c r="DV1992" i="1"/>
  <c r="DY1991" i="1"/>
  <c r="EE1991" i="1" s="1"/>
  <c r="EF1991" i="1" s="1"/>
  <c r="DU1991" i="1"/>
  <c r="DX1990" i="1"/>
  <c r="DT1990" i="1"/>
  <c r="EA1990" i="1" s="1"/>
  <c r="DW1989" i="1"/>
  <c r="DZ1987" i="1"/>
  <c r="EB1987" i="1" s="1"/>
  <c r="DV1987" i="1"/>
  <c r="DY1986" i="1"/>
  <c r="EE1986" i="1" s="1"/>
  <c r="EF1986" i="1" s="1"/>
  <c r="DU1986" i="1"/>
  <c r="DX1985" i="1"/>
  <c r="DT1985" i="1"/>
  <c r="EA1985" i="1" s="1"/>
  <c r="DW1984" i="1"/>
  <c r="DZ1983" i="1"/>
  <c r="EB1983" i="1" s="1"/>
  <c r="DV1983" i="1"/>
  <c r="DY1982" i="1"/>
  <c r="EE1982" i="1" s="1"/>
  <c r="EF1982" i="1" s="1"/>
  <c r="DU1982" i="1"/>
  <c r="DX1981" i="1"/>
  <c r="DT1981" i="1"/>
  <c r="EA1981" i="1" s="1"/>
  <c r="DW1980" i="1"/>
  <c r="DZ1979" i="1"/>
  <c r="EB1979" i="1" s="1"/>
  <c r="DV1979" i="1"/>
  <c r="DY1978" i="1"/>
  <c r="EE1978" i="1" s="1"/>
  <c r="EF1978" i="1" s="1"/>
  <c r="DU1978" i="1"/>
  <c r="DX1976" i="1"/>
  <c r="DT1976" i="1"/>
  <c r="EA1976" i="1" s="1"/>
  <c r="DW1975" i="1"/>
  <c r="DZ1974" i="1"/>
  <c r="EB1974" i="1" s="1"/>
  <c r="DV1974" i="1"/>
  <c r="DY1973" i="1"/>
  <c r="EE1973" i="1" s="1"/>
  <c r="EF1973" i="1" s="1"/>
  <c r="DU1973" i="1"/>
  <c r="DX1972" i="1"/>
  <c r="DT1972" i="1"/>
  <c r="EA1972" i="1" s="1"/>
  <c r="DW1971" i="1"/>
  <c r="DZ1970" i="1"/>
  <c r="EB1970" i="1" s="1"/>
  <c r="DV1970" i="1"/>
  <c r="DY1969" i="1"/>
  <c r="EE1969" i="1" s="1"/>
  <c r="EF1969" i="1" s="1"/>
  <c r="DU1969" i="1"/>
  <c r="DX1968" i="1"/>
  <c r="DT1968" i="1"/>
  <c r="EA1968" i="1" s="1"/>
  <c r="DW1967" i="1"/>
  <c r="DZ1966" i="1"/>
  <c r="EB1966" i="1" s="1"/>
  <c r="DV1966" i="1"/>
  <c r="DY1965" i="1"/>
  <c r="EE1965" i="1" s="1"/>
  <c r="EF1965" i="1" s="1"/>
  <c r="DU1965" i="1"/>
  <c r="DX1964" i="1"/>
  <c r="DT1964" i="1"/>
  <c r="EA1964" i="1" s="1"/>
  <c r="DW1963" i="1"/>
  <c r="DZ1960" i="1"/>
  <c r="EB1960" i="1" s="1"/>
  <c r="DV1960" i="1"/>
  <c r="DY1959" i="1"/>
  <c r="EE1959" i="1" s="1"/>
  <c r="EF1959" i="1" s="1"/>
  <c r="DU1959" i="1"/>
  <c r="DX1957" i="1"/>
  <c r="DT1957" i="1"/>
  <c r="EA1957" i="1" s="1"/>
  <c r="DW1956" i="1"/>
  <c r="DZ1955" i="1"/>
  <c r="EB1955" i="1" s="1"/>
  <c r="DV1955" i="1"/>
  <c r="DY1954" i="1"/>
  <c r="EE1954" i="1" s="1"/>
  <c r="EF1954" i="1" s="1"/>
  <c r="DU1954" i="1"/>
  <c r="DX1953" i="1"/>
  <c r="DT1953" i="1"/>
  <c r="EA1953" i="1" s="1"/>
  <c r="DW1952" i="1"/>
  <c r="DZ1951" i="1"/>
  <c r="EB1951" i="1" s="1"/>
  <c r="DV1951" i="1"/>
  <c r="DY1950" i="1"/>
  <c r="EE1950" i="1" s="1"/>
  <c r="EF1950" i="1" s="1"/>
  <c r="DU1950" i="1"/>
  <c r="DX1949" i="1"/>
  <c r="DT1949" i="1"/>
  <c r="EA1949" i="1" s="1"/>
  <c r="DW1947" i="1"/>
  <c r="DZ1946" i="1"/>
  <c r="EB1946" i="1" s="1"/>
  <c r="DV1946" i="1"/>
  <c r="DY1945" i="1"/>
  <c r="EE1945" i="1" s="1"/>
  <c r="EF1945" i="1" s="1"/>
  <c r="DU1945" i="1"/>
  <c r="DX1944" i="1"/>
  <c r="DT1944" i="1"/>
  <c r="EA1944" i="1" s="1"/>
  <c r="DW1943" i="1"/>
  <c r="DZ1942" i="1"/>
  <c r="EB1942" i="1" s="1"/>
  <c r="DV1942" i="1"/>
  <c r="DY1941" i="1"/>
  <c r="EE1941" i="1" s="1"/>
  <c r="EF1941" i="1" s="1"/>
  <c r="DU1941" i="1"/>
  <c r="DX1940" i="1"/>
  <c r="DT1940" i="1"/>
  <c r="EA1940" i="1" s="1"/>
  <c r="DW1939" i="1"/>
  <c r="DZ1938" i="1"/>
  <c r="EB1938" i="1" s="1"/>
  <c r="DV1938" i="1"/>
  <c r="DY1937" i="1"/>
  <c r="EE1937" i="1" s="1"/>
  <c r="EF1937" i="1" s="1"/>
  <c r="DU1937" i="1"/>
  <c r="DX1935" i="1"/>
  <c r="DT1935" i="1"/>
  <c r="EA1935" i="1" s="1"/>
  <c r="DW1934" i="1"/>
  <c r="DZ1932" i="1"/>
  <c r="EB1932" i="1" s="1"/>
  <c r="DV1932" i="1"/>
  <c r="DY1931" i="1"/>
  <c r="EE1931" i="1" s="1"/>
  <c r="EF1931" i="1" s="1"/>
  <c r="DU1931" i="1"/>
  <c r="DX1930" i="1"/>
  <c r="DT1930" i="1"/>
  <c r="EA1930" i="1" s="1"/>
  <c r="DW1929" i="1"/>
  <c r="DZ1928" i="1"/>
  <c r="EB1928" i="1" s="1"/>
  <c r="DV1928" i="1"/>
  <c r="DY1927" i="1"/>
  <c r="EE1927" i="1" s="1"/>
  <c r="EF1927" i="1" s="1"/>
  <c r="DU1927" i="1"/>
  <c r="DX1926" i="1"/>
  <c r="DT1926" i="1"/>
  <c r="EA1926" i="1" s="1"/>
  <c r="DW1925" i="1"/>
  <c r="DZ1924" i="1"/>
  <c r="EB1924" i="1" s="1"/>
  <c r="DV1924" i="1"/>
  <c r="DY1923" i="1"/>
  <c r="EE1923" i="1" s="1"/>
  <c r="EF1923" i="1" s="1"/>
  <c r="DU1923" i="1"/>
  <c r="DX1922" i="1"/>
  <c r="DT1922" i="1"/>
  <c r="EA1922" i="1" s="1"/>
  <c r="DW1920" i="1"/>
  <c r="DZ1919" i="1"/>
  <c r="EB1919" i="1" s="1"/>
  <c r="DV1919" i="1"/>
  <c r="DY1918" i="1"/>
  <c r="EE1918" i="1" s="1"/>
  <c r="EF1918" i="1" s="1"/>
  <c r="DU1918" i="1"/>
  <c r="DX1916" i="1"/>
  <c r="DT1916" i="1"/>
  <c r="EA1916" i="1" s="1"/>
  <c r="DW1915" i="1"/>
  <c r="DZ1914" i="1"/>
  <c r="EB1914" i="1" s="1"/>
  <c r="DV1914" i="1"/>
  <c r="DY1913" i="1"/>
  <c r="EE1913" i="1" s="1"/>
  <c r="EF1913" i="1" s="1"/>
  <c r="DU1913" i="1"/>
  <c r="DX1912" i="1"/>
  <c r="DT1912" i="1"/>
  <c r="EA1912" i="1" s="1"/>
  <c r="DW1911" i="1"/>
  <c r="DZ1910" i="1"/>
  <c r="EB1910" i="1" s="1"/>
  <c r="DV1910" i="1"/>
  <c r="DY1909" i="1"/>
  <c r="EE1909" i="1" s="1"/>
  <c r="EF1909" i="1" s="1"/>
  <c r="DU1909" i="1"/>
  <c r="DX1908" i="1"/>
  <c r="DT1908" i="1"/>
  <c r="EA1908" i="1" s="1"/>
  <c r="DW1907" i="1"/>
  <c r="DZ1905" i="1"/>
  <c r="EB1905" i="1" s="1"/>
  <c r="DV1905" i="1"/>
  <c r="DY1904" i="1"/>
  <c r="EE1904" i="1" s="1"/>
  <c r="EF1904" i="1" s="1"/>
  <c r="DU1904" i="1"/>
  <c r="DX1902" i="1"/>
  <c r="DT1902" i="1"/>
  <c r="EA1902" i="1" s="1"/>
  <c r="DW1901" i="1"/>
  <c r="DZ1899" i="1"/>
  <c r="EB1899" i="1" s="1"/>
  <c r="DV1899" i="1"/>
  <c r="DY1898" i="1"/>
  <c r="EE1898" i="1" s="1"/>
  <c r="EF1898" i="1" s="1"/>
  <c r="DU1898" i="1"/>
  <c r="DX1897" i="1"/>
  <c r="DT1897" i="1"/>
  <c r="EA1897" i="1" s="1"/>
  <c r="DW1896" i="1"/>
  <c r="DZ1895" i="1"/>
  <c r="EB1895" i="1" s="1"/>
  <c r="DV1895" i="1"/>
  <c r="DY1893" i="1"/>
  <c r="EE1893" i="1" s="1"/>
  <c r="EF1893" i="1" s="1"/>
  <c r="DU1893" i="1"/>
  <c r="DX1892" i="1"/>
  <c r="DT1892" i="1"/>
  <c r="EA1892" i="1" s="1"/>
  <c r="DW1891" i="1"/>
  <c r="DZ1890" i="1"/>
  <c r="EB1890" i="1" s="1"/>
  <c r="DV1890" i="1"/>
  <c r="DY1889" i="1"/>
  <c r="EE1889" i="1" s="1"/>
  <c r="EF1889" i="1" s="1"/>
  <c r="DU1889" i="1"/>
  <c r="DX1888" i="1"/>
  <c r="DT1888" i="1"/>
  <c r="EA1888" i="1" s="1"/>
  <c r="DW1886" i="1"/>
  <c r="DZ1885" i="1"/>
  <c r="EB1885" i="1" s="1"/>
  <c r="DV1885" i="1"/>
  <c r="DY1884" i="1"/>
  <c r="EE1884" i="1" s="1"/>
  <c r="EF1884" i="1" s="1"/>
  <c r="DU1884" i="1"/>
  <c r="DX1883" i="1"/>
  <c r="DT1883" i="1"/>
  <c r="EA1883" i="1" s="1"/>
  <c r="DW1882" i="1"/>
  <c r="DZ1881" i="1"/>
  <c r="EB1881" i="1" s="1"/>
  <c r="DV1881" i="1"/>
  <c r="DY1880" i="1"/>
  <c r="EE1880" i="1" s="1"/>
  <c r="EF1880" i="1" s="1"/>
  <c r="DU1880" i="1"/>
  <c r="DX1879" i="1"/>
  <c r="DT1879" i="1"/>
  <c r="EA1879" i="1" s="1"/>
  <c r="DW1878" i="1"/>
  <c r="DZ1877" i="1"/>
  <c r="EB1877" i="1" s="1"/>
  <c r="DV1877" i="1"/>
  <c r="DY1875" i="1"/>
  <c r="EE1875" i="1" s="1"/>
  <c r="EF1875" i="1" s="1"/>
  <c r="DU1875" i="1"/>
  <c r="DX1873" i="1"/>
  <c r="DT1873" i="1"/>
  <c r="EA1873" i="1" s="1"/>
  <c r="DW1872" i="1"/>
  <c r="DZ1871" i="1"/>
  <c r="EB1871" i="1" s="1"/>
  <c r="DV1871" i="1"/>
  <c r="DY1870" i="1"/>
  <c r="EE1870" i="1" s="1"/>
  <c r="EF1870" i="1" s="1"/>
  <c r="DU1870" i="1"/>
  <c r="DX1868" i="1"/>
  <c r="DT1868" i="1"/>
  <c r="EA1868" i="1" s="1"/>
  <c r="DW1867" i="1"/>
  <c r="DZ1865" i="1"/>
  <c r="EB1865" i="1" s="1"/>
  <c r="DV1865" i="1"/>
  <c r="DY1864" i="1"/>
  <c r="EE1864" i="1" s="1"/>
  <c r="EF1864" i="1" s="1"/>
  <c r="DU1864" i="1"/>
  <c r="DX1863" i="1"/>
  <c r="DT1863" i="1"/>
  <c r="EA1863" i="1" s="1"/>
  <c r="DW1862" i="1"/>
  <c r="DZ1861" i="1"/>
  <c r="EB1861" i="1" s="1"/>
  <c r="DV1861" i="1"/>
  <c r="DY1859" i="1"/>
  <c r="EE1859" i="1" s="1"/>
  <c r="EF1859" i="1" s="1"/>
  <c r="DU1859" i="1"/>
  <c r="DX1858" i="1"/>
  <c r="DT1858" i="1"/>
  <c r="EA1858" i="1" s="1"/>
  <c r="DW1857" i="1"/>
  <c r="DZ1856" i="1"/>
  <c r="EB1856" i="1" s="1"/>
  <c r="DV1856" i="1"/>
  <c r="DY1855" i="1"/>
  <c r="EE1855" i="1" s="1"/>
  <c r="EF1855" i="1" s="1"/>
  <c r="DU1855" i="1"/>
  <c r="DX1854" i="1"/>
  <c r="DT1854" i="1"/>
  <c r="EA1854" i="1" s="1"/>
  <c r="DW1853" i="1"/>
  <c r="DZ1852" i="1"/>
  <c r="EB1852" i="1" s="1"/>
  <c r="DV1852" i="1"/>
  <c r="DY1851" i="1"/>
  <c r="EE1851" i="1" s="1"/>
  <c r="EF1851" i="1" s="1"/>
  <c r="DU1851" i="1"/>
  <c r="DX1850" i="1"/>
  <c r="DT1850" i="1"/>
  <c r="EA1850" i="1" s="1"/>
  <c r="DW1848" i="1"/>
  <c r="DZ1847" i="1"/>
  <c r="EB1847" i="1" s="1"/>
  <c r="DV1847" i="1"/>
  <c r="DY1846" i="1"/>
  <c r="EE1846" i="1" s="1"/>
  <c r="EF1846" i="1" s="1"/>
  <c r="DU1846" i="1"/>
  <c r="DX1845" i="1"/>
  <c r="DT1845" i="1"/>
  <c r="EA1845" i="1" s="1"/>
  <c r="DW1844" i="1"/>
  <c r="DZ1843" i="1"/>
  <c r="EB1843" i="1" s="1"/>
  <c r="DV1843" i="1"/>
  <c r="DY1842" i="1"/>
  <c r="EE1842" i="1" s="1"/>
  <c r="EF1842" i="1" s="1"/>
  <c r="DU1842" i="1"/>
  <c r="DX1840" i="1"/>
  <c r="DT1840" i="1"/>
  <c r="EA1840" i="1" s="1"/>
  <c r="DW1839" i="1"/>
  <c r="DZ1838" i="1"/>
  <c r="EB1838" i="1" s="1"/>
  <c r="DV1838" i="1"/>
  <c r="DY1836" i="1"/>
  <c r="EE1836" i="1" s="1"/>
  <c r="EF1836" i="1" s="1"/>
  <c r="DU1836" i="1"/>
  <c r="DX1834" i="1"/>
  <c r="DT1834" i="1"/>
  <c r="EA1834" i="1" s="1"/>
  <c r="DW1833" i="1"/>
  <c r="DZ1832" i="1"/>
  <c r="EB1832" i="1" s="1"/>
  <c r="DV1832" i="1"/>
  <c r="DY1831" i="1"/>
  <c r="EE1831" i="1" s="1"/>
  <c r="EF1831" i="1" s="1"/>
  <c r="DU1831" i="1"/>
  <c r="DX1829" i="1"/>
  <c r="DT1829" i="1"/>
  <c r="EA1829" i="1" s="1"/>
  <c r="DW1826" i="1"/>
  <c r="DZ1825" i="1"/>
  <c r="EB1825" i="1" s="1"/>
  <c r="DV1825" i="1"/>
  <c r="DY1824" i="1"/>
  <c r="EE1824" i="1" s="1"/>
  <c r="EF1824" i="1" s="1"/>
  <c r="DU1824" i="1"/>
  <c r="DX1823" i="1"/>
  <c r="DT1823" i="1"/>
  <c r="EA1823" i="1" s="1"/>
  <c r="DW1822" i="1"/>
  <c r="DZ1821" i="1"/>
  <c r="EB1821" i="1" s="1"/>
  <c r="DV1821" i="1"/>
  <c r="DY1820" i="1"/>
  <c r="EE1820" i="1" s="1"/>
  <c r="EF1820" i="1" s="1"/>
  <c r="DU1820" i="1"/>
  <c r="DX1819" i="1"/>
  <c r="DT1819" i="1"/>
  <c r="EA1819" i="1" s="1"/>
  <c r="DW1818" i="1"/>
  <c r="DZ1817" i="1"/>
  <c r="EB1817" i="1" s="1"/>
  <c r="DV1817" i="1"/>
  <c r="DY1816" i="1"/>
  <c r="EE1816" i="1" s="1"/>
  <c r="EF1816" i="1" s="1"/>
  <c r="DU1816" i="1"/>
  <c r="DX1815" i="1"/>
  <c r="DT1815" i="1"/>
  <c r="EA1815" i="1" s="1"/>
  <c r="DW1814" i="1"/>
  <c r="DZ1813" i="1"/>
  <c r="EB1813" i="1" s="1"/>
  <c r="DV1813" i="1"/>
  <c r="DY1812" i="1"/>
  <c r="EE1812" i="1" s="1"/>
  <c r="EF1812" i="1" s="1"/>
  <c r="DU1812" i="1"/>
  <c r="DX1811" i="1"/>
  <c r="DT1811" i="1"/>
  <c r="EA1811" i="1" s="1"/>
  <c r="DW1810" i="1"/>
  <c r="DZ1809" i="1"/>
  <c r="EB1809" i="1" s="1"/>
  <c r="DV1809" i="1"/>
  <c r="DY1808" i="1"/>
  <c r="EE1808" i="1" s="1"/>
  <c r="EF1808" i="1" s="1"/>
  <c r="DU1808" i="1"/>
  <c r="DX1807" i="1"/>
  <c r="DT1807" i="1"/>
  <c r="EA1807" i="1" s="1"/>
  <c r="DW1806" i="1"/>
  <c r="DZ1805" i="1"/>
  <c r="EB1805" i="1" s="1"/>
  <c r="DV1805" i="1"/>
  <c r="DY1804" i="1"/>
  <c r="EE1804" i="1" s="1"/>
  <c r="EF1804" i="1" s="1"/>
  <c r="DU1804" i="1"/>
  <c r="DX1803" i="1"/>
  <c r="DT1803" i="1"/>
  <c r="EA1803" i="1" s="1"/>
  <c r="DW1802" i="1"/>
  <c r="DZ1801" i="1"/>
  <c r="EB1801" i="1" s="1"/>
  <c r="DV1801" i="1"/>
  <c r="DY1800" i="1"/>
  <c r="EE1800" i="1" s="1"/>
  <c r="EF1800" i="1" s="1"/>
  <c r="DU1800" i="1"/>
  <c r="DX1799" i="1"/>
  <c r="DT1799" i="1"/>
  <c r="EA1799" i="1" s="1"/>
  <c r="DW1798" i="1"/>
  <c r="DZ1797" i="1"/>
  <c r="EB1797" i="1" s="1"/>
  <c r="DV1797" i="1"/>
  <c r="DY1796" i="1"/>
  <c r="EE1796" i="1" s="1"/>
  <c r="EF1796" i="1" s="1"/>
  <c r="DU1796" i="1"/>
  <c r="DX1795" i="1"/>
  <c r="DT1795" i="1"/>
  <c r="EA1795" i="1" s="1"/>
  <c r="DW1794" i="1"/>
  <c r="DZ1792" i="1"/>
  <c r="EB1792" i="1" s="1"/>
  <c r="DV1792" i="1"/>
  <c r="DY1788" i="1"/>
  <c r="EE1788" i="1" s="1"/>
  <c r="EF1788" i="1" s="1"/>
  <c r="DU1788" i="1"/>
  <c r="DX1787" i="1"/>
  <c r="DT1787" i="1"/>
  <c r="EA1787" i="1" s="1"/>
  <c r="DW1786" i="1"/>
  <c r="DZ1785" i="1"/>
  <c r="EB1785" i="1" s="1"/>
  <c r="DV1785" i="1"/>
  <c r="DY1784" i="1"/>
  <c r="EE1784" i="1" s="1"/>
  <c r="EF1784" i="1" s="1"/>
  <c r="DU1784" i="1"/>
  <c r="DX1783" i="1"/>
  <c r="DT1783" i="1"/>
  <c r="EA1783" i="1" s="1"/>
  <c r="DW1782" i="1"/>
  <c r="DZ1781" i="1"/>
  <c r="EB1781" i="1" s="1"/>
  <c r="DV1781" i="1"/>
  <c r="DY1780" i="1"/>
  <c r="EE1780" i="1" s="1"/>
  <c r="EF1780" i="1" s="1"/>
  <c r="DU1780" i="1"/>
  <c r="DX1779" i="1"/>
  <c r="DT1779" i="1"/>
  <c r="EA1779" i="1" s="1"/>
  <c r="DW1778" i="1"/>
  <c r="DZ1777" i="1"/>
  <c r="EB1777" i="1" s="1"/>
  <c r="DV1777" i="1"/>
  <c r="DY1776" i="1"/>
  <c r="EE1776" i="1" s="1"/>
  <c r="EF1776" i="1" s="1"/>
  <c r="DU1776" i="1"/>
  <c r="DX1775" i="1"/>
  <c r="DT1775" i="1"/>
  <c r="EA1775" i="1" s="1"/>
  <c r="DW1773" i="1"/>
  <c r="DZ1772" i="1"/>
  <c r="EB1772" i="1" s="1"/>
  <c r="DV1772" i="1"/>
  <c r="DY1771" i="1"/>
  <c r="EE1771" i="1" s="1"/>
  <c r="EF1771" i="1" s="1"/>
  <c r="DU1771" i="1"/>
  <c r="DX1769" i="1"/>
  <c r="DT1769" i="1"/>
  <c r="EA1769" i="1" s="1"/>
  <c r="DW1766" i="1"/>
  <c r="DZ1765" i="1"/>
  <c r="EB1765" i="1" s="1"/>
  <c r="DV1765" i="1"/>
  <c r="DY1764" i="1"/>
  <c r="EE1764" i="1" s="1"/>
  <c r="EF1764" i="1" s="1"/>
  <c r="DU1764" i="1"/>
  <c r="DX1763" i="1"/>
  <c r="DT1763" i="1"/>
  <c r="EA1763" i="1" s="1"/>
  <c r="DW1762" i="1"/>
  <c r="DZ1759" i="1"/>
  <c r="EB1759" i="1" s="1"/>
  <c r="DV1759" i="1"/>
  <c r="DY1758" i="1"/>
  <c r="EE1758" i="1" s="1"/>
  <c r="EF1758" i="1" s="1"/>
  <c r="DU1758" i="1"/>
  <c r="DX1757" i="1"/>
  <c r="DT1757" i="1"/>
  <c r="EA1757" i="1" s="1"/>
  <c r="DW1756" i="1"/>
  <c r="DZ1755" i="1"/>
  <c r="EB1755" i="1" s="1"/>
  <c r="DV1755" i="1"/>
  <c r="DY1754" i="1"/>
  <c r="EE1754" i="1" s="1"/>
  <c r="EF1754" i="1" s="1"/>
  <c r="DU1754" i="1"/>
  <c r="DX1753" i="1"/>
  <c r="DT1753" i="1"/>
  <c r="EA1753" i="1" s="1"/>
  <c r="DW1752" i="1"/>
  <c r="DZ1751" i="1"/>
  <c r="EB1751" i="1" s="1"/>
  <c r="DV1751" i="1"/>
  <c r="DY1750" i="1"/>
  <c r="EE1750" i="1" s="1"/>
  <c r="EF1750" i="1" s="1"/>
  <c r="DU1750" i="1"/>
  <c r="DX1749" i="1"/>
  <c r="DT1749" i="1"/>
  <c r="EA1749" i="1" s="1"/>
  <c r="DW1748" i="1"/>
  <c r="DZ1747" i="1"/>
  <c r="EB1747" i="1" s="1"/>
  <c r="DV1747" i="1"/>
  <c r="DY1746" i="1"/>
  <c r="EE1746" i="1" s="1"/>
  <c r="EF1746" i="1" s="1"/>
  <c r="DU1746" i="1"/>
  <c r="DX1745" i="1"/>
  <c r="DT1745" i="1"/>
  <c r="EA1745" i="1" s="1"/>
  <c r="DW1744" i="1"/>
  <c r="DZ1743" i="1"/>
  <c r="EB1743" i="1" s="1"/>
  <c r="DV1743" i="1"/>
  <c r="DY1742" i="1"/>
  <c r="EE1742" i="1" s="1"/>
  <c r="EF1742" i="1" s="1"/>
  <c r="DU1742" i="1"/>
  <c r="DX1741" i="1"/>
  <c r="DT1741" i="1"/>
  <c r="EA1741" i="1" s="1"/>
  <c r="DW1740" i="1"/>
  <c r="DZ1739" i="1"/>
  <c r="EB1739" i="1" s="1"/>
  <c r="DV1739" i="1"/>
  <c r="DY1737" i="1"/>
  <c r="EE1737" i="1" s="1"/>
  <c r="EF1737" i="1" s="1"/>
  <c r="DU1737" i="1"/>
  <c r="DX1735" i="1"/>
  <c r="DT1735" i="1"/>
  <c r="EA1735" i="1" s="1"/>
  <c r="DW1734" i="1"/>
  <c r="DZ1733" i="1"/>
  <c r="EB1733" i="1" s="1"/>
  <c r="DV1733" i="1"/>
  <c r="DY1732" i="1"/>
  <c r="EE1732" i="1" s="1"/>
  <c r="EF1732" i="1" s="1"/>
  <c r="DU1732" i="1"/>
  <c r="DX1730" i="1"/>
  <c r="DT1730" i="1"/>
  <c r="EA1730" i="1" s="1"/>
  <c r="DW1729" i="1"/>
  <c r="DZ1728" i="1"/>
  <c r="EB1728" i="1" s="1"/>
  <c r="DV1728" i="1"/>
  <c r="DY1727" i="1"/>
  <c r="EE1727" i="1" s="1"/>
  <c r="EF1727" i="1" s="1"/>
  <c r="DU1727" i="1"/>
  <c r="DX1726" i="1"/>
  <c r="DT1726" i="1"/>
  <c r="EA1726" i="1" s="1"/>
  <c r="DW1725" i="1"/>
  <c r="DZ1724" i="1"/>
  <c r="EB1724" i="1" s="1"/>
  <c r="DV1724" i="1"/>
  <c r="DY1723" i="1"/>
  <c r="EE1723" i="1" s="1"/>
  <c r="EF1723" i="1" s="1"/>
  <c r="DU1723" i="1"/>
  <c r="DX1722" i="1"/>
  <c r="DT1722" i="1"/>
  <c r="EA1722" i="1" s="1"/>
  <c r="DW1719" i="1"/>
  <c r="DZ1717" i="1"/>
  <c r="EB1717" i="1" s="1"/>
  <c r="DV1717" i="1"/>
  <c r="DY1716" i="1"/>
  <c r="EE1716" i="1" s="1"/>
  <c r="EF1716" i="1" s="1"/>
  <c r="DU1716" i="1"/>
  <c r="DX1715" i="1"/>
  <c r="DT1715" i="1"/>
  <c r="EA1715" i="1" s="1"/>
  <c r="DW1712" i="1"/>
  <c r="DZ1710" i="1"/>
  <c r="EB1710" i="1" s="1"/>
  <c r="DV1710" i="1"/>
  <c r="DY1709" i="1"/>
  <c r="EE1709" i="1" s="1"/>
  <c r="EF1709" i="1" s="1"/>
  <c r="DU1709" i="1"/>
  <c r="DX1708" i="1"/>
  <c r="DT1708" i="1"/>
  <c r="EA1708" i="1" s="1"/>
  <c r="DW1707" i="1"/>
  <c r="DZ1706" i="1"/>
  <c r="EB1706" i="1" s="1"/>
  <c r="DV1706" i="1"/>
  <c r="DY1705" i="1"/>
  <c r="EE1705" i="1" s="1"/>
  <c r="EF1705" i="1" s="1"/>
  <c r="DU1705" i="1"/>
  <c r="DX1704" i="1"/>
  <c r="DT1704" i="1"/>
  <c r="EA1704" i="1" s="1"/>
  <c r="DW1703" i="1"/>
  <c r="DZ1702" i="1"/>
  <c r="EB1702" i="1" s="1"/>
  <c r="DV1702" i="1"/>
  <c r="DY1701" i="1"/>
  <c r="EE1701" i="1" s="1"/>
  <c r="EF1701" i="1" s="1"/>
  <c r="DU1701" i="1"/>
  <c r="DX1700" i="1"/>
  <c r="DT1700" i="1"/>
  <c r="EA1700" i="1" s="1"/>
  <c r="DW1698" i="1"/>
  <c r="DZ1697" i="1"/>
  <c r="EB1697" i="1" s="1"/>
  <c r="DV1697" i="1"/>
  <c r="DY1696" i="1"/>
  <c r="EE1696" i="1" s="1"/>
  <c r="EF1696" i="1" s="1"/>
  <c r="DU1696" i="1"/>
  <c r="DX1695" i="1"/>
  <c r="DT1695" i="1"/>
  <c r="EA1695" i="1" s="1"/>
  <c r="DW1693" i="1"/>
  <c r="DZ1690" i="1"/>
  <c r="EB1690" i="1" s="1"/>
  <c r="DV1690" i="1"/>
  <c r="DY1688" i="1"/>
  <c r="EE1688" i="1" s="1"/>
  <c r="EF1688" i="1" s="1"/>
  <c r="DU1688" i="1"/>
  <c r="DX1686" i="1"/>
  <c r="DT1686" i="1"/>
  <c r="EA1686" i="1" s="1"/>
  <c r="DW1685" i="1"/>
  <c r="DZ1683" i="1"/>
  <c r="EB1683" i="1" s="1"/>
  <c r="DV1683" i="1"/>
  <c r="DY1682" i="1"/>
  <c r="EE1682" i="1" s="1"/>
  <c r="EF1682" i="1" s="1"/>
  <c r="DU1682" i="1"/>
  <c r="DX1681" i="1"/>
  <c r="DT1681" i="1"/>
  <c r="EA1681" i="1" s="1"/>
  <c r="DW1680" i="1"/>
  <c r="DZ1678" i="1"/>
  <c r="EB1678" i="1" s="1"/>
  <c r="DV1678" i="1"/>
  <c r="DY1677" i="1"/>
  <c r="EE1677" i="1" s="1"/>
  <c r="EF1677" i="1" s="1"/>
  <c r="DU1677" i="1"/>
  <c r="DX1673" i="1"/>
  <c r="DT1673" i="1"/>
  <c r="EA1673" i="1" s="1"/>
  <c r="DW1672" i="1"/>
  <c r="DZ1671" i="1"/>
  <c r="EB1671" i="1" s="1"/>
  <c r="DV1671" i="1"/>
  <c r="DY1670" i="1"/>
  <c r="EE1670" i="1" s="1"/>
  <c r="EF1670" i="1" s="1"/>
  <c r="DU1670" i="1"/>
  <c r="DX1669" i="1"/>
  <c r="DT1669" i="1"/>
  <c r="EA1669" i="1" s="1"/>
  <c r="DW1668" i="1"/>
  <c r="DZ1667" i="1"/>
  <c r="EB1667" i="1" s="1"/>
  <c r="DV1667" i="1"/>
  <c r="DY1666" i="1"/>
  <c r="EE1666" i="1" s="1"/>
  <c r="EF1666" i="1" s="1"/>
  <c r="DU1666" i="1"/>
  <c r="DX1665" i="1"/>
  <c r="DT1665" i="1"/>
  <c r="EA1665" i="1" s="1"/>
  <c r="DW1664" i="1"/>
  <c r="DZ1663" i="1"/>
  <c r="EB1663" i="1" s="1"/>
  <c r="DV1663" i="1"/>
  <c r="DY1662" i="1"/>
  <c r="EE1662" i="1" s="1"/>
  <c r="EF1662" i="1" s="1"/>
  <c r="DU1662" i="1"/>
  <c r="DX1661" i="1"/>
  <c r="DT1661" i="1"/>
  <c r="EA1661" i="1" s="1"/>
  <c r="DW1660" i="1"/>
  <c r="DZ1659" i="1"/>
  <c r="EB1659" i="1" s="1"/>
  <c r="DV1659" i="1"/>
  <c r="DY1658" i="1"/>
  <c r="EE1658" i="1" s="1"/>
  <c r="EF1658" i="1" s="1"/>
  <c r="DU1658" i="1"/>
  <c r="DX1657" i="1"/>
  <c r="DT1657" i="1"/>
  <c r="EA1657" i="1" s="1"/>
  <c r="DW1656" i="1"/>
  <c r="DZ1655" i="1"/>
  <c r="EB1655" i="1" s="1"/>
  <c r="DV1655" i="1"/>
  <c r="DY1654" i="1"/>
  <c r="EE1654" i="1" s="1"/>
  <c r="EF1654" i="1" s="1"/>
  <c r="DU1654" i="1"/>
  <c r="DX1653" i="1"/>
  <c r="DT1653" i="1"/>
  <c r="EA1653" i="1" s="1"/>
  <c r="DW1652" i="1"/>
  <c r="DZ1651" i="1"/>
  <c r="EB1651" i="1" s="1"/>
  <c r="DV1651" i="1"/>
  <c r="DY1650" i="1"/>
  <c r="EE1650" i="1" s="1"/>
  <c r="EF1650" i="1" s="1"/>
  <c r="DU1650" i="1"/>
  <c r="DX1649" i="1"/>
  <c r="DT1649" i="1"/>
  <c r="EA1649" i="1" s="1"/>
  <c r="DW1648" i="1"/>
  <c r="DZ1647" i="1"/>
  <c r="EB1647" i="1" s="1"/>
  <c r="DV1647" i="1"/>
  <c r="DY1646" i="1"/>
  <c r="EE1646" i="1" s="1"/>
  <c r="EF1646" i="1" s="1"/>
  <c r="DU1646" i="1"/>
  <c r="DX1645" i="1"/>
  <c r="DT1645" i="1"/>
  <c r="EA1645" i="1" s="1"/>
  <c r="DW1644" i="1"/>
  <c r="DZ1643" i="1"/>
  <c r="EB1643" i="1" s="1"/>
  <c r="DV1643" i="1"/>
  <c r="DY1642" i="1"/>
  <c r="EE1642" i="1" s="1"/>
  <c r="EF1642" i="1" s="1"/>
  <c r="DU1642" i="1"/>
  <c r="DX1641" i="1"/>
  <c r="DT1641" i="1"/>
  <c r="EA1641" i="1" s="1"/>
  <c r="DW1640" i="1"/>
  <c r="DZ1639" i="1"/>
  <c r="EB1639" i="1" s="1"/>
  <c r="DV1639" i="1"/>
  <c r="DY1638" i="1"/>
  <c r="EE1638" i="1" s="1"/>
  <c r="EF1638" i="1" s="1"/>
  <c r="DU1638" i="1"/>
  <c r="DX1637" i="1"/>
  <c r="DT1637" i="1"/>
  <c r="EA1637" i="1" s="1"/>
  <c r="DW1636" i="1"/>
  <c r="DZ1635" i="1"/>
  <c r="EB1635" i="1" s="1"/>
  <c r="DV1635" i="1"/>
  <c r="DY1634" i="1"/>
  <c r="EE1634" i="1" s="1"/>
  <c r="EF1634" i="1" s="1"/>
  <c r="DU1634" i="1"/>
  <c r="DX1631" i="1"/>
  <c r="DT1631" i="1"/>
  <c r="EA1631" i="1" s="1"/>
  <c r="DW1628" i="1"/>
  <c r="DZ1624" i="1"/>
  <c r="EB1624" i="1" s="1"/>
  <c r="DV1624" i="1"/>
  <c r="DY1622" i="1"/>
  <c r="EE1622" i="1" s="1"/>
  <c r="EF1622" i="1" s="1"/>
  <c r="DU1622" i="1"/>
  <c r="DX1621" i="1"/>
  <c r="DT1621" i="1"/>
  <c r="EA1621" i="1" s="1"/>
  <c r="DW1620" i="1"/>
  <c r="DZ1619" i="1"/>
  <c r="EB1619" i="1" s="1"/>
  <c r="DV1619" i="1"/>
  <c r="DY1617" i="1"/>
  <c r="EE1617" i="1" s="1"/>
  <c r="EF1617" i="1" s="1"/>
  <c r="DU1617" i="1"/>
  <c r="DX1616" i="1"/>
  <c r="DT1616" i="1"/>
  <c r="EA1616" i="1" s="1"/>
  <c r="DW1615" i="1"/>
  <c r="DZ1613" i="1"/>
  <c r="EB1613" i="1" s="1"/>
  <c r="DV1613" i="1"/>
  <c r="DY1612" i="1"/>
  <c r="EE1612" i="1" s="1"/>
  <c r="EF1612" i="1" s="1"/>
  <c r="DU1612" i="1"/>
  <c r="DX1611" i="1"/>
  <c r="DT1611" i="1"/>
  <c r="EA1611" i="1" s="1"/>
  <c r="DW1609" i="1"/>
  <c r="DZ1608" i="1"/>
  <c r="EB1608" i="1" s="1"/>
  <c r="DV1608" i="1"/>
  <c r="DY1607" i="1"/>
  <c r="EE1607" i="1" s="1"/>
  <c r="EF1607" i="1" s="1"/>
  <c r="DU1607" i="1"/>
  <c r="DX1606" i="1"/>
  <c r="DT1606" i="1"/>
  <c r="EA1606" i="1" s="1"/>
  <c r="DW1605" i="1"/>
  <c r="DZ1604" i="1"/>
  <c r="EB1604" i="1" s="1"/>
  <c r="DV1604" i="1"/>
  <c r="DY1602" i="1"/>
  <c r="EE1602" i="1" s="1"/>
  <c r="EF1602" i="1" s="1"/>
  <c r="DU1602" i="1"/>
  <c r="DX1601" i="1"/>
  <c r="DT1601" i="1"/>
  <c r="EA1601" i="1" s="1"/>
  <c r="DW1600" i="1"/>
  <c r="DZ1599" i="1"/>
  <c r="EB1599" i="1" s="1"/>
  <c r="DV1599" i="1"/>
  <c r="DY1598" i="1"/>
  <c r="EE1598" i="1" s="1"/>
  <c r="EF1598" i="1" s="1"/>
  <c r="DU1598" i="1"/>
  <c r="DX1597" i="1"/>
  <c r="DT1597" i="1"/>
  <c r="EA1597" i="1" s="1"/>
  <c r="DW1596" i="1"/>
  <c r="DZ1595" i="1"/>
  <c r="EB1595" i="1" s="1"/>
  <c r="DV1595" i="1"/>
  <c r="DY1594" i="1"/>
  <c r="EE1594" i="1" s="1"/>
  <c r="EF1594" i="1" s="1"/>
  <c r="DU1594" i="1"/>
  <c r="DX1592" i="1"/>
  <c r="DT1592" i="1"/>
  <c r="EA1592" i="1" s="1"/>
  <c r="DW1591" i="1"/>
  <c r="DZ1590" i="1"/>
  <c r="EB1590" i="1" s="1"/>
  <c r="DV1590" i="1"/>
  <c r="DY1588" i="1"/>
  <c r="EE1588" i="1" s="1"/>
  <c r="EF1588" i="1" s="1"/>
  <c r="DU1588" i="1"/>
  <c r="DX1587" i="1"/>
  <c r="DT1587" i="1"/>
  <c r="EA1587" i="1" s="1"/>
  <c r="DW1586" i="1"/>
  <c r="DZ1585" i="1"/>
  <c r="EB1585" i="1" s="1"/>
  <c r="DV1585" i="1"/>
  <c r="DY1584" i="1"/>
  <c r="EE1584" i="1" s="1"/>
  <c r="EF1584" i="1" s="1"/>
  <c r="DU1584" i="1"/>
  <c r="DX1583" i="1"/>
  <c r="DT1583" i="1"/>
  <c r="EA1583" i="1" s="1"/>
  <c r="DW1582" i="1"/>
  <c r="DZ1581" i="1"/>
  <c r="EB1581" i="1" s="1"/>
  <c r="DV1581" i="1"/>
  <c r="DY1580" i="1"/>
  <c r="EE1580" i="1" s="1"/>
  <c r="EF1580" i="1" s="1"/>
  <c r="DU1580" i="1"/>
  <c r="DX1579" i="1"/>
  <c r="DT1579" i="1"/>
  <c r="EA1579" i="1" s="1"/>
  <c r="DW1578" i="1"/>
  <c r="DZ1577" i="1"/>
  <c r="EB1577" i="1" s="1"/>
  <c r="DV1577" i="1"/>
  <c r="DY1576" i="1"/>
  <c r="EE1576" i="1" s="1"/>
  <c r="EF1576" i="1" s="1"/>
  <c r="DU1576" i="1"/>
  <c r="DX1575" i="1"/>
  <c r="DT1575" i="1"/>
  <c r="EA1575" i="1" s="1"/>
  <c r="DW1574" i="1"/>
  <c r="DZ1573" i="1"/>
  <c r="EB1573" i="1" s="1"/>
  <c r="DV1573" i="1"/>
  <c r="DY1572" i="1"/>
  <c r="EE1572" i="1" s="1"/>
  <c r="EF1572" i="1" s="1"/>
  <c r="DU1572" i="1"/>
  <c r="DX1571" i="1"/>
  <c r="DT1571" i="1"/>
  <c r="EA1571" i="1" s="1"/>
  <c r="DW1570" i="1"/>
  <c r="DZ1568" i="1"/>
  <c r="EB1568" i="1" s="1"/>
  <c r="DV1568" i="1"/>
  <c r="DY1567" i="1"/>
  <c r="EE1567" i="1" s="1"/>
  <c r="EF1567" i="1" s="1"/>
  <c r="DU1567" i="1"/>
  <c r="DX1566" i="1"/>
  <c r="DT1566" i="1"/>
  <c r="EA1566" i="1" s="1"/>
  <c r="DW1565" i="1"/>
  <c r="DZ1564" i="1"/>
  <c r="EB1564" i="1" s="1"/>
  <c r="DV1564" i="1"/>
  <c r="DY1563" i="1"/>
  <c r="EE1563" i="1" s="1"/>
  <c r="EF1563" i="1" s="1"/>
  <c r="DU1563" i="1"/>
  <c r="DX1562" i="1"/>
  <c r="DT1562" i="1"/>
  <c r="EA1562" i="1" s="1"/>
  <c r="DW1561" i="1"/>
  <c r="DZ1560" i="1"/>
  <c r="EB1560" i="1" s="1"/>
  <c r="DV1560" i="1"/>
  <c r="DY1559" i="1"/>
  <c r="EE1559" i="1" s="1"/>
  <c r="EF1559" i="1" s="1"/>
  <c r="DU1559" i="1"/>
  <c r="DX1558" i="1"/>
  <c r="DT1558" i="1"/>
  <c r="EA1558" i="1" s="1"/>
  <c r="DW1557" i="1"/>
  <c r="DZ1556" i="1"/>
  <c r="EB1556" i="1" s="1"/>
  <c r="DV1556" i="1"/>
  <c r="DY1555" i="1"/>
  <c r="EE1555" i="1" s="1"/>
  <c r="EF1555" i="1" s="1"/>
  <c r="DU1555" i="1"/>
  <c r="DX1554" i="1"/>
  <c r="DT1554" i="1"/>
  <c r="EA1554" i="1" s="1"/>
  <c r="DW1553" i="1"/>
  <c r="DZ1552" i="1"/>
  <c r="EB1552" i="1" s="1"/>
  <c r="DV1552" i="1"/>
  <c r="DY1551" i="1"/>
  <c r="EE1551" i="1" s="1"/>
  <c r="EF1551" i="1" s="1"/>
  <c r="DU1551" i="1"/>
  <c r="DX1550" i="1"/>
  <c r="DT1550" i="1"/>
  <c r="EA1550" i="1" s="1"/>
  <c r="DW1549" i="1"/>
  <c r="DZ1548" i="1"/>
  <c r="EB1548" i="1" s="1"/>
  <c r="DV1548" i="1"/>
  <c r="DY1547" i="1"/>
  <c r="EE1547" i="1" s="1"/>
  <c r="EF1547" i="1" s="1"/>
  <c r="DU1547" i="1"/>
  <c r="DX1546" i="1"/>
  <c r="DT1546" i="1"/>
  <c r="EA1546" i="1" s="1"/>
  <c r="DW1545" i="1"/>
  <c r="DZ1544" i="1"/>
  <c r="EB1544" i="1" s="1"/>
  <c r="DV1544" i="1"/>
  <c r="DY1542" i="1"/>
  <c r="EE1542" i="1" s="1"/>
  <c r="EF1542" i="1" s="1"/>
  <c r="DU1542" i="1"/>
  <c r="DX1541" i="1"/>
  <c r="DT1541" i="1"/>
  <c r="EA1541" i="1" s="1"/>
  <c r="DW1540" i="1"/>
  <c r="DZ1539" i="1"/>
  <c r="EB1539" i="1" s="1"/>
  <c r="DV1539" i="1"/>
  <c r="DY1537" i="1"/>
  <c r="EE1537" i="1" s="1"/>
  <c r="EF1537" i="1" s="1"/>
  <c r="DU1537" i="1"/>
  <c r="DX1536" i="1"/>
  <c r="DT1536" i="1"/>
  <c r="EA1536" i="1" s="1"/>
  <c r="DW1535" i="1"/>
  <c r="DZ1533" i="1"/>
  <c r="EB1533" i="1" s="1"/>
  <c r="DV1533" i="1"/>
  <c r="DY1532" i="1"/>
  <c r="EE1532" i="1" s="1"/>
  <c r="EF1532" i="1" s="1"/>
  <c r="DU1532" i="1"/>
  <c r="DX1531" i="1"/>
  <c r="DT1531" i="1"/>
  <c r="EA1531" i="1" s="1"/>
  <c r="DW1530" i="1"/>
  <c r="DZ1526" i="1"/>
  <c r="EB1526" i="1" s="1"/>
  <c r="DV1526" i="1"/>
  <c r="DY1525" i="1"/>
  <c r="EE1525" i="1" s="1"/>
  <c r="EF1525" i="1" s="1"/>
  <c r="DU1525" i="1"/>
  <c r="DX1524" i="1"/>
  <c r="DT1524" i="1"/>
  <c r="EA1524" i="1" s="1"/>
  <c r="DW1523" i="1"/>
  <c r="DZ1522" i="1"/>
  <c r="EB1522" i="1" s="1"/>
  <c r="DV1522" i="1"/>
  <c r="DY1521" i="1"/>
  <c r="EE1521" i="1" s="1"/>
  <c r="EF1521" i="1" s="1"/>
  <c r="DU1521" i="1"/>
  <c r="DX1520" i="1"/>
  <c r="DT1520" i="1"/>
  <c r="EA1520" i="1" s="1"/>
  <c r="DW1519" i="1"/>
  <c r="DZ1518" i="1"/>
  <c r="EB1518" i="1" s="1"/>
  <c r="DV1518" i="1"/>
  <c r="DY1517" i="1"/>
  <c r="EE1517" i="1" s="1"/>
  <c r="EF1517" i="1" s="1"/>
  <c r="DU1517" i="1"/>
  <c r="DX1516" i="1"/>
  <c r="DT1516" i="1"/>
  <c r="EA1516" i="1" s="1"/>
  <c r="DW1515" i="1"/>
  <c r="DZ1514" i="1"/>
  <c r="EB1514" i="1" s="1"/>
  <c r="DV1514" i="1"/>
  <c r="DY1512" i="1"/>
  <c r="EE1512" i="1" s="1"/>
  <c r="EF1512" i="1" s="1"/>
  <c r="DU1512" i="1"/>
  <c r="DX1511" i="1"/>
  <c r="DT1511" i="1"/>
  <c r="EA1511" i="1" s="1"/>
  <c r="DW1510" i="1"/>
  <c r="DZ1509" i="1"/>
  <c r="EB1509" i="1" s="1"/>
  <c r="DV1509" i="1"/>
  <c r="DY1508" i="1"/>
  <c r="EE1508" i="1" s="1"/>
  <c r="EF1508" i="1" s="1"/>
  <c r="DU1508" i="1"/>
  <c r="DX1507" i="1"/>
  <c r="DT1507" i="1"/>
  <c r="EA1507" i="1" s="1"/>
  <c r="DW1506" i="1"/>
  <c r="DZ1505" i="1"/>
  <c r="EB1505" i="1" s="1"/>
  <c r="DV1505" i="1"/>
  <c r="DY1504" i="1"/>
  <c r="EE1504" i="1" s="1"/>
  <c r="EF1504" i="1" s="1"/>
  <c r="DU1504" i="1"/>
  <c r="DX1499" i="1"/>
  <c r="DT1499" i="1"/>
  <c r="EA1499" i="1" s="1"/>
  <c r="DW1498" i="1"/>
  <c r="DZ1497" i="1"/>
  <c r="EB1497" i="1" s="1"/>
  <c r="DV1497" i="1"/>
  <c r="DY1495" i="1"/>
  <c r="EE1495" i="1" s="1"/>
  <c r="EF1495" i="1" s="1"/>
  <c r="DU1495" i="1"/>
  <c r="DX1494" i="1"/>
  <c r="DT1494" i="1"/>
  <c r="EA1494" i="1" s="1"/>
  <c r="DW1492" i="1"/>
  <c r="DZ1491" i="1"/>
  <c r="EB1491" i="1" s="1"/>
  <c r="DV1491" i="1"/>
  <c r="DY1490" i="1"/>
  <c r="EE1490" i="1" s="1"/>
  <c r="EF1490" i="1" s="1"/>
  <c r="DU1490" i="1"/>
  <c r="DX1489" i="1"/>
  <c r="DT1489" i="1"/>
  <c r="EA1489" i="1" s="1"/>
  <c r="DW1488" i="1"/>
  <c r="DZ1486" i="1"/>
  <c r="EB1486" i="1" s="1"/>
  <c r="DV1486" i="1"/>
  <c r="DY1485" i="1"/>
  <c r="EE1485" i="1" s="1"/>
  <c r="EF1485" i="1" s="1"/>
  <c r="DU1485" i="1"/>
  <c r="DX1484" i="1"/>
  <c r="DT1484" i="1"/>
  <c r="EA1484" i="1" s="1"/>
  <c r="DW1483" i="1"/>
  <c r="DZ1482" i="1"/>
  <c r="EB1482" i="1" s="1"/>
  <c r="DV1482" i="1"/>
  <c r="DY1481" i="1"/>
  <c r="EE1481" i="1" s="1"/>
  <c r="EF1481" i="1" s="1"/>
  <c r="DU1481" i="1"/>
  <c r="DX1479" i="1"/>
  <c r="DT1479" i="1"/>
  <c r="EA1479" i="1" s="1"/>
  <c r="DW1478" i="1"/>
  <c r="DZ1477" i="1"/>
  <c r="EB1477" i="1" s="1"/>
  <c r="DV1477" i="1"/>
  <c r="DY1476" i="1"/>
  <c r="EE1476" i="1" s="1"/>
  <c r="EF1476" i="1" s="1"/>
  <c r="DU1476" i="1"/>
  <c r="DX1475" i="1"/>
  <c r="DT1475" i="1"/>
  <c r="EA1475" i="1" s="1"/>
  <c r="DW1472" i="1"/>
  <c r="DZ1470" i="1"/>
  <c r="EB1470" i="1" s="1"/>
  <c r="DV1470" i="1"/>
  <c r="DY1469" i="1"/>
  <c r="EE1469" i="1" s="1"/>
  <c r="EF1469" i="1" s="1"/>
  <c r="DU1469" i="1"/>
  <c r="DX1468" i="1"/>
  <c r="DT1468" i="1"/>
  <c r="EA1468" i="1" s="1"/>
  <c r="DW1467" i="1"/>
  <c r="DZ1466" i="1"/>
  <c r="EB1466" i="1" s="1"/>
  <c r="DV1466" i="1"/>
  <c r="DY1465" i="1"/>
  <c r="EE1465" i="1" s="1"/>
  <c r="EF1465" i="1" s="1"/>
  <c r="DU1465" i="1"/>
  <c r="DX1463" i="1"/>
  <c r="DT1463" i="1"/>
  <c r="EA1463" i="1" s="1"/>
  <c r="DW1462" i="1"/>
  <c r="DZ1459" i="1"/>
  <c r="EB1459" i="1" s="1"/>
  <c r="DV1459" i="1"/>
  <c r="DY1458" i="1"/>
  <c r="EE1458" i="1" s="1"/>
  <c r="EF1458" i="1" s="1"/>
  <c r="DU1458" i="1"/>
  <c r="DX1457" i="1"/>
  <c r="DT1457" i="1"/>
  <c r="EA1457" i="1" s="1"/>
  <c r="DW1456" i="1"/>
  <c r="DZ1455" i="1"/>
  <c r="EB1455" i="1" s="1"/>
  <c r="DV1455" i="1"/>
  <c r="DY1454" i="1"/>
  <c r="EE1454" i="1" s="1"/>
  <c r="EF1454" i="1" s="1"/>
  <c r="DU1454" i="1"/>
  <c r="DX1452" i="1"/>
  <c r="DT1452" i="1"/>
  <c r="EA1452" i="1" s="1"/>
  <c r="DW1450" i="1"/>
  <c r="DZ1449" i="1"/>
  <c r="EB1449" i="1" s="1"/>
  <c r="DV1449" i="1"/>
  <c r="DY1448" i="1"/>
  <c r="EE1448" i="1" s="1"/>
  <c r="EF1448" i="1" s="1"/>
  <c r="DU1448" i="1"/>
  <c r="DX1447" i="1"/>
  <c r="DT1447" i="1"/>
  <c r="EA1447" i="1" s="1"/>
  <c r="DW1445" i="1"/>
  <c r="DZ1444" i="1"/>
  <c r="EB1444" i="1" s="1"/>
  <c r="DV1444" i="1"/>
  <c r="DY1443" i="1"/>
  <c r="EE1443" i="1" s="1"/>
  <c r="EF1443" i="1" s="1"/>
  <c r="DU1443" i="1"/>
  <c r="DX1442" i="1"/>
  <c r="DT1442" i="1"/>
  <c r="EA1442" i="1" s="1"/>
  <c r="DW1441" i="1"/>
  <c r="DZ1439" i="1"/>
  <c r="EB1439" i="1" s="1"/>
  <c r="DV1439" i="1"/>
  <c r="DY1438" i="1"/>
  <c r="EE1438" i="1" s="1"/>
  <c r="EF1438" i="1" s="1"/>
  <c r="DU1438" i="1"/>
  <c r="DX1437" i="1"/>
  <c r="DT1437" i="1"/>
  <c r="EA1437" i="1" s="1"/>
  <c r="DW1436" i="1"/>
  <c r="DZ1435" i="1"/>
  <c r="EB1435" i="1" s="1"/>
  <c r="DV1435" i="1"/>
  <c r="DY1434" i="1"/>
  <c r="EE1434" i="1" s="1"/>
  <c r="EF1434" i="1" s="1"/>
  <c r="DU1434" i="1"/>
  <c r="DX1433" i="1"/>
  <c r="DT1433" i="1"/>
  <c r="EA1433" i="1" s="1"/>
  <c r="DW1432" i="1"/>
  <c r="DZ1431" i="1"/>
  <c r="EB1431" i="1" s="1"/>
  <c r="DV1431" i="1"/>
  <c r="DY1430" i="1"/>
  <c r="EE1430" i="1" s="1"/>
  <c r="EF1430" i="1" s="1"/>
  <c r="DU1430" i="1"/>
  <c r="DX1428" i="1"/>
  <c r="DT1428" i="1"/>
  <c r="EA1428" i="1" s="1"/>
  <c r="DW1425" i="1"/>
  <c r="DZ1424" i="1"/>
  <c r="EB1424" i="1" s="1"/>
  <c r="DV1424" i="1"/>
  <c r="DY1423" i="1"/>
  <c r="EE1423" i="1" s="1"/>
  <c r="EF1423" i="1" s="1"/>
  <c r="DU1423" i="1"/>
  <c r="DX1422" i="1"/>
  <c r="DT1422" i="1"/>
  <c r="EA1422" i="1" s="1"/>
  <c r="DW1421" i="1"/>
  <c r="DZ1419" i="1"/>
  <c r="EB1419" i="1" s="1"/>
  <c r="DV1419" i="1"/>
  <c r="DY1418" i="1"/>
  <c r="EE1418" i="1" s="1"/>
  <c r="EF1418" i="1" s="1"/>
  <c r="DU1418" i="1"/>
  <c r="DX1417" i="1"/>
  <c r="DT1417" i="1"/>
  <c r="EA1417" i="1" s="1"/>
  <c r="DW1415" i="1"/>
  <c r="DZ1414" i="1"/>
  <c r="EB1414" i="1" s="1"/>
  <c r="DV1414" i="1"/>
  <c r="DY1412" i="1"/>
  <c r="EE1412" i="1" s="1"/>
  <c r="EF1412" i="1" s="1"/>
  <c r="DU1412" i="1"/>
  <c r="DX1411" i="1"/>
  <c r="DT1411" i="1"/>
  <c r="EA1411" i="1" s="1"/>
  <c r="DW1410" i="1"/>
  <c r="DZ1409" i="1"/>
  <c r="EB1409" i="1" s="1"/>
  <c r="DV1409" i="1"/>
  <c r="DY1408" i="1"/>
  <c r="EE1408" i="1" s="1"/>
  <c r="EF1408" i="1" s="1"/>
  <c r="DU1408" i="1"/>
  <c r="DX1407" i="1"/>
  <c r="DT1407" i="1"/>
  <c r="EA1407" i="1" s="1"/>
  <c r="DW1406" i="1"/>
  <c r="DZ1405" i="1"/>
  <c r="EB1405" i="1" s="1"/>
  <c r="DV1405" i="1"/>
  <c r="DY1404" i="1"/>
  <c r="EE1404" i="1" s="1"/>
  <c r="EF1404" i="1" s="1"/>
  <c r="DU1404" i="1"/>
  <c r="DX1403" i="1"/>
  <c r="DT1403" i="1"/>
  <c r="EA1403" i="1" s="1"/>
  <c r="DW1402" i="1"/>
  <c r="DZ1401" i="1"/>
  <c r="EB1401" i="1" s="1"/>
  <c r="DV1401" i="1"/>
  <c r="DY1400" i="1"/>
  <c r="EE1400" i="1" s="1"/>
  <c r="EF1400" i="1" s="1"/>
  <c r="DU1400" i="1"/>
  <c r="DX1398" i="1"/>
  <c r="DT1398" i="1"/>
  <c r="EA1398" i="1" s="1"/>
  <c r="DW1397" i="1"/>
  <c r="DZ1396" i="1"/>
  <c r="EB1396" i="1" s="1"/>
  <c r="DV1396" i="1"/>
  <c r="DY1395" i="1"/>
  <c r="EE1395" i="1" s="1"/>
  <c r="EF1395" i="1" s="1"/>
  <c r="DU1395" i="1"/>
  <c r="DX1393" i="1"/>
  <c r="DT1393" i="1"/>
  <c r="EA1393" i="1" s="1"/>
  <c r="DW1392" i="1"/>
  <c r="DZ1391" i="1"/>
  <c r="EB1391" i="1" s="1"/>
  <c r="DV1391" i="1"/>
  <c r="DY1390" i="1"/>
  <c r="EE1390" i="1" s="1"/>
  <c r="EF1390" i="1" s="1"/>
  <c r="DU1390" i="1"/>
  <c r="DX1389" i="1"/>
  <c r="DT1389" i="1"/>
  <c r="EA1389" i="1" s="1"/>
  <c r="DW1387" i="1"/>
  <c r="DZ1386" i="1"/>
  <c r="EB1386" i="1" s="1"/>
  <c r="DV1386" i="1"/>
  <c r="DY1385" i="1"/>
  <c r="EE1385" i="1" s="1"/>
  <c r="EF1385" i="1" s="1"/>
  <c r="DU1385" i="1"/>
  <c r="DX1384" i="1"/>
  <c r="DT1384" i="1"/>
  <c r="EA1384" i="1" s="1"/>
  <c r="DW1383" i="1"/>
  <c r="DZ1382" i="1"/>
  <c r="EB1382" i="1" s="1"/>
  <c r="DV1382" i="1"/>
  <c r="DY1381" i="1"/>
  <c r="EE1381" i="1" s="1"/>
  <c r="EF1381" i="1" s="1"/>
  <c r="DU1381" i="1"/>
  <c r="DX1380" i="1"/>
  <c r="DT1380" i="1"/>
  <c r="EA1380" i="1" s="1"/>
  <c r="DW1379" i="1"/>
  <c r="DZ1377" i="1"/>
  <c r="EB1377" i="1" s="1"/>
  <c r="DV1377" i="1"/>
  <c r="DY1376" i="1"/>
  <c r="EE1376" i="1" s="1"/>
  <c r="EF1376" i="1" s="1"/>
  <c r="DU1376" i="1"/>
  <c r="DX1374" i="1"/>
  <c r="DT1374" i="1"/>
  <c r="EA1374" i="1" s="1"/>
  <c r="DW1373" i="1"/>
  <c r="DZ1372" i="1"/>
  <c r="EB1372" i="1" s="1"/>
  <c r="DV1372" i="1"/>
  <c r="DY1371" i="1"/>
  <c r="EE1371" i="1" s="1"/>
  <c r="EF1371" i="1" s="1"/>
  <c r="DU1371" i="1"/>
  <c r="DX1370" i="1"/>
  <c r="DT1370" i="1"/>
  <c r="EA1370" i="1" s="1"/>
  <c r="DW1369" i="1"/>
  <c r="DZ1368" i="1"/>
  <c r="EB1368" i="1" s="1"/>
  <c r="DV1368" i="1"/>
  <c r="DY1367" i="1"/>
  <c r="EE1367" i="1" s="1"/>
  <c r="EF1367" i="1" s="1"/>
  <c r="DU1367" i="1"/>
  <c r="DX1366" i="1"/>
  <c r="DT1366" i="1"/>
  <c r="EA1366" i="1" s="1"/>
  <c r="DW1365" i="1"/>
  <c r="DZ1364" i="1"/>
  <c r="EB1364" i="1" s="1"/>
  <c r="DV1364" i="1"/>
  <c r="DY1363" i="1"/>
  <c r="EE1363" i="1" s="1"/>
  <c r="EF1363" i="1" s="1"/>
  <c r="DU1363" i="1"/>
  <c r="DX1362" i="1"/>
  <c r="DT1362" i="1"/>
  <c r="EA1362" i="1" s="1"/>
  <c r="DW1361" i="1"/>
  <c r="DZ1358" i="1"/>
  <c r="EB1358" i="1" s="1"/>
  <c r="DV1358" i="1"/>
  <c r="DY1357" i="1"/>
  <c r="EE1357" i="1" s="1"/>
  <c r="EF1357" i="1" s="1"/>
  <c r="DU1357" i="1"/>
  <c r="DX1356" i="1"/>
  <c r="DT1356" i="1"/>
  <c r="EA1356" i="1" s="1"/>
  <c r="DW1355" i="1"/>
  <c r="DZ1354" i="1"/>
  <c r="EB1354" i="1" s="1"/>
  <c r="DV1354" i="1"/>
  <c r="DY1353" i="1"/>
  <c r="EE1353" i="1" s="1"/>
  <c r="EF1353" i="1" s="1"/>
  <c r="DU1353" i="1"/>
  <c r="DX1352" i="1"/>
  <c r="DT1352" i="1"/>
  <c r="EA1352" i="1" s="1"/>
  <c r="DW1351" i="1"/>
  <c r="DZ1350" i="1"/>
  <c r="EB1350" i="1" s="1"/>
  <c r="DV1350" i="1"/>
  <c r="DY1348" i="1"/>
  <c r="EE1348" i="1" s="1"/>
  <c r="EF1348" i="1" s="1"/>
  <c r="DU1348" i="1"/>
  <c r="DX1347" i="1"/>
  <c r="DT1347" i="1"/>
  <c r="EA1347" i="1" s="1"/>
  <c r="DW1346" i="1"/>
  <c r="DZ1345" i="1"/>
  <c r="EB1345" i="1" s="1"/>
  <c r="DV1345" i="1"/>
  <c r="DY1344" i="1"/>
  <c r="EE1344" i="1" s="1"/>
  <c r="EF1344" i="1" s="1"/>
  <c r="DU1344" i="1"/>
  <c r="DX1342" i="1"/>
  <c r="DT1342" i="1"/>
  <c r="EA1342" i="1" s="1"/>
  <c r="DW1341" i="1"/>
  <c r="DZ1340" i="1"/>
  <c r="EB1340" i="1" s="1"/>
  <c r="DV1340" i="1"/>
  <c r="DY1339" i="1"/>
  <c r="EE1339" i="1" s="1"/>
  <c r="EF1339" i="1" s="1"/>
  <c r="DU1339" i="1"/>
  <c r="DX1338" i="1"/>
  <c r="DT1338" i="1"/>
  <c r="EA1338" i="1" s="1"/>
  <c r="DW1337" i="1"/>
  <c r="DZ1336" i="1"/>
  <c r="EB1336" i="1" s="1"/>
  <c r="DV1336" i="1"/>
  <c r="DY1335" i="1"/>
  <c r="EE1335" i="1" s="1"/>
  <c r="EF1335" i="1" s="1"/>
  <c r="DU1335" i="1"/>
  <c r="DX1334" i="1"/>
  <c r="DT1334" i="1"/>
  <c r="EA1334" i="1" s="1"/>
  <c r="DW1331" i="1"/>
  <c r="DZ1330" i="1"/>
  <c r="EB1330" i="1" s="1"/>
  <c r="DV1330" i="1"/>
  <c r="DY1329" i="1"/>
  <c r="EE1329" i="1" s="1"/>
  <c r="EF1329" i="1" s="1"/>
  <c r="DU1329" i="1"/>
  <c r="DX1328" i="1"/>
  <c r="DT1328" i="1"/>
  <c r="EA1328" i="1" s="1"/>
  <c r="DW1325" i="1"/>
  <c r="DZ1324" i="1"/>
  <c r="EB1324" i="1" s="1"/>
  <c r="DV1324" i="1"/>
  <c r="DY1323" i="1"/>
  <c r="EE1323" i="1" s="1"/>
  <c r="EF1323" i="1" s="1"/>
  <c r="DU1323" i="1"/>
  <c r="DX1322" i="1"/>
  <c r="DT1322" i="1"/>
  <c r="EA1322" i="1" s="1"/>
  <c r="DW1321" i="1"/>
  <c r="DZ1320" i="1"/>
  <c r="EB1320" i="1" s="1"/>
  <c r="DV1320" i="1"/>
  <c r="DY1319" i="1"/>
  <c r="EE1319" i="1" s="1"/>
  <c r="EF1319" i="1" s="1"/>
  <c r="DU1319" i="1"/>
  <c r="DX1318" i="1"/>
  <c r="DT1318" i="1"/>
  <c r="EA1318" i="1" s="1"/>
  <c r="DW1317" i="1"/>
  <c r="DZ1315" i="1"/>
  <c r="EB1315" i="1" s="1"/>
  <c r="DV1315" i="1"/>
  <c r="DY1314" i="1"/>
  <c r="EE1314" i="1" s="1"/>
  <c r="EF1314" i="1" s="1"/>
  <c r="DU1314" i="1"/>
  <c r="DX1313" i="1"/>
  <c r="DT1313" i="1"/>
  <c r="EA1313" i="1" s="1"/>
  <c r="DW1312" i="1"/>
  <c r="DZ1311" i="1"/>
  <c r="EB1311" i="1" s="1"/>
  <c r="DV1311" i="1"/>
  <c r="DY1310" i="1"/>
  <c r="EE1310" i="1" s="1"/>
  <c r="EF1310" i="1" s="1"/>
  <c r="DU1310" i="1"/>
  <c r="DX1308" i="1"/>
  <c r="DT1308" i="1"/>
  <c r="EA1308" i="1" s="1"/>
  <c r="DW1306" i="1"/>
  <c r="DZ1305" i="1"/>
  <c r="EB1305" i="1" s="1"/>
  <c r="DV1305" i="1"/>
  <c r="DY1303" i="1"/>
  <c r="EE1303" i="1" s="1"/>
  <c r="EF1303" i="1" s="1"/>
  <c r="DU1303" i="1"/>
  <c r="DX1302" i="1"/>
  <c r="DT1302" i="1"/>
  <c r="EA1302" i="1" s="1"/>
  <c r="DW1301" i="1"/>
  <c r="DZ1300" i="1"/>
  <c r="EB1300" i="1" s="1"/>
  <c r="DV1300" i="1"/>
  <c r="DY1298" i="1"/>
  <c r="EE1298" i="1" s="1"/>
  <c r="EF1298" i="1" s="1"/>
  <c r="DU1298" i="1"/>
  <c r="DX1297" i="1"/>
  <c r="DT1297" i="1"/>
  <c r="EA1297" i="1" s="1"/>
  <c r="DW1295" i="1"/>
  <c r="DZ1294" i="1"/>
  <c r="EB1294" i="1" s="1"/>
  <c r="DV1294" i="1"/>
  <c r="DY1293" i="1"/>
  <c r="EE1293" i="1" s="1"/>
  <c r="EF1293" i="1" s="1"/>
  <c r="DU1293" i="1"/>
  <c r="DX1292" i="1"/>
  <c r="DT1292" i="1"/>
  <c r="EA1292" i="1" s="1"/>
  <c r="DW1290" i="1"/>
  <c r="DZ1289" i="1"/>
  <c r="EB1289" i="1" s="1"/>
  <c r="DV1289" i="1"/>
  <c r="DY1288" i="1"/>
  <c r="EE1288" i="1" s="1"/>
  <c r="EF1288" i="1" s="1"/>
  <c r="DU1288" i="1"/>
  <c r="DX1287" i="1"/>
  <c r="DT1287" i="1"/>
  <c r="EA1287" i="1" s="1"/>
  <c r="DW1286" i="1"/>
  <c r="DZ1285" i="1"/>
  <c r="EB1285" i="1" s="1"/>
  <c r="DV1285" i="1"/>
  <c r="DY1284" i="1"/>
  <c r="EE1284" i="1" s="1"/>
  <c r="EF1284" i="1" s="1"/>
  <c r="DU1284" i="1"/>
  <c r="DX1283" i="1"/>
  <c r="DT1283" i="1"/>
  <c r="EA1283" i="1" s="1"/>
  <c r="DW1282" i="1"/>
  <c r="DZ1281" i="1"/>
  <c r="EB1281" i="1" s="1"/>
  <c r="DV1281" i="1"/>
  <c r="DY1280" i="1"/>
  <c r="EE1280" i="1" s="1"/>
  <c r="EF1280" i="1" s="1"/>
  <c r="DU1280" i="1"/>
  <c r="DX1279" i="1"/>
  <c r="DT1279" i="1"/>
  <c r="EA1279" i="1" s="1"/>
  <c r="DW1277" i="1"/>
  <c r="DZ1276" i="1"/>
  <c r="EB1276" i="1" s="1"/>
  <c r="DV1276" i="1"/>
  <c r="DY1275" i="1"/>
  <c r="EE1275" i="1" s="1"/>
  <c r="EF1275" i="1" s="1"/>
  <c r="DU1275" i="1"/>
  <c r="DX1274" i="1"/>
  <c r="DT1274" i="1"/>
  <c r="EA1274" i="1" s="1"/>
  <c r="DW1273" i="1"/>
  <c r="DZ1272" i="1"/>
  <c r="EB1272" i="1" s="1"/>
  <c r="DV1272" i="1"/>
  <c r="DY1271" i="1"/>
  <c r="EE1271" i="1" s="1"/>
  <c r="EF1271" i="1" s="1"/>
  <c r="DU1271" i="1"/>
  <c r="DX1270" i="1"/>
  <c r="DT1270" i="1"/>
  <c r="EA1270" i="1" s="1"/>
  <c r="DW1269" i="1"/>
  <c r="DZ1268" i="1"/>
  <c r="EB1268" i="1" s="1"/>
  <c r="DV1268" i="1"/>
  <c r="DY1267" i="1"/>
  <c r="EE1267" i="1" s="1"/>
  <c r="EF1267" i="1" s="1"/>
  <c r="DU1267" i="1"/>
  <c r="DX1266" i="1"/>
  <c r="DT1266" i="1"/>
  <c r="EA1266" i="1" s="1"/>
  <c r="DW1265" i="1"/>
  <c r="DZ1264" i="1"/>
  <c r="EB1264" i="1" s="1"/>
  <c r="DV1264" i="1"/>
  <c r="DY1262" i="1"/>
  <c r="EE1262" i="1" s="1"/>
  <c r="EF1262" i="1" s="1"/>
  <c r="DU1262" i="1"/>
  <c r="DX1261" i="1"/>
  <c r="DT1261" i="1"/>
  <c r="EA1261" i="1" s="1"/>
  <c r="DW1259" i="1"/>
  <c r="DZ1258" i="1"/>
  <c r="EB1258" i="1" s="1"/>
  <c r="DV1258" i="1"/>
  <c r="DY1257" i="1"/>
  <c r="EE1257" i="1" s="1"/>
  <c r="EF1257" i="1" s="1"/>
  <c r="DU1257" i="1"/>
  <c r="DX1256" i="1"/>
  <c r="DT1256" i="1"/>
  <c r="EA1256" i="1" s="1"/>
  <c r="DW1255" i="1"/>
  <c r="DZ1253" i="1"/>
  <c r="EB1253" i="1" s="1"/>
  <c r="DV1253" i="1"/>
  <c r="DY1251" i="1"/>
  <c r="EE1251" i="1" s="1"/>
  <c r="EF1251" i="1" s="1"/>
  <c r="DU1251" i="1"/>
  <c r="DX1250" i="1"/>
  <c r="DT1250" i="1"/>
  <c r="EA1250" i="1" s="1"/>
  <c r="DW1249" i="1"/>
  <c r="DZ1248" i="1"/>
  <c r="EB1248" i="1" s="1"/>
  <c r="DV1248" i="1"/>
  <c r="DY1247" i="1"/>
  <c r="EE1247" i="1" s="1"/>
  <c r="EF1247" i="1" s="1"/>
  <c r="DU1247" i="1"/>
  <c r="DX1246" i="1"/>
  <c r="DT1246" i="1"/>
  <c r="EA1246" i="1" s="1"/>
  <c r="DW1245" i="1"/>
  <c r="DZ1244" i="1"/>
  <c r="EB1244" i="1" s="1"/>
  <c r="DV1244" i="1"/>
  <c r="DY1243" i="1"/>
  <c r="EE1243" i="1" s="1"/>
  <c r="EF1243" i="1" s="1"/>
  <c r="DU1243" i="1"/>
  <c r="DX1242" i="1"/>
  <c r="DT1242" i="1"/>
  <c r="EA1242" i="1" s="1"/>
  <c r="DW1241" i="1"/>
  <c r="DZ1240" i="1"/>
  <c r="EB1240" i="1" s="1"/>
  <c r="DV1240" i="1"/>
  <c r="DY1239" i="1"/>
  <c r="EE1239" i="1" s="1"/>
  <c r="EF1239" i="1" s="1"/>
  <c r="DU1239" i="1"/>
  <c r="DX1238" i="1"/>
  <c r="DT1238" i="1"/>
  <c r="EA1238" i="1" s="1"/>
  <c r="DW1237" i="1"/>
  <c r="DZ1236" i="1"/>
  <c r="EB1236" i="1" s="1"/>
  <c r="DV1236" i="1"/>
  <c r="DY1235" i="1"/>
  <c r="EE1235" i="1" s="1"/>
  <c r="EF1235" i="1" s="1"/>
  <c r="DU1235" i="1"/>
  <c r="DX1231" i="1"/>
  <c r="DT1231" i="1"/>
  <c r="EA1231" i="1" s="1"/>
  <c r="DW1230" i="1"/>
  <c r="DZ1228" i="1"/>
  <c r="EB1228" i="1" s="1"/>
  <c r="DV1228" i="1"/>
  <c r="DY1227" i="1"/>
  <c r="EE1227" i="1" s="1"/>
  <c r="EF1227" i="1" s="1"/>
  <c r="DU1227" i="1"/>
  <c r="DX1226" i="1"/>
  <c r="DT1226" i="1"/>
  <c r="EA1226" i="1" s="1"/>
  <c r="DW1225" i="1"/>
  <c r="DZ1223" i="1"/>
  <c r="EB1223" i="1" s="1"/>
  <c r="DV1223" i="1"/>
  <c r="DY1222" i="1"/>
  <c r="EE1222" i="1" s="1"/>
  <c r="EF1222" i="1" s="1"/>
  <c r="DU1222" i="1"/>
  <c r="DX1221" i="1"/>
  <c r="DT1221" i="1"/>
  <c r="EA1221" i="1" s="1"/>
  <c r="DY2156" i="1"/>
  <c r="EE2156" i="1" s="1"/>
  <c r="EF2156" i="1" s="1"/>
  <c r="DU2156" i="1"/>
  <c r="DX2155" i="1"/>
  <c r="DT2155" i="1"/>
  <c r="EA2155" i="1" s="1"/>
  <c r="DW2153" i="1"/>
  <c r="DZ2152" i="1"/>
  <c r="EB2152" i="1" s="1"/>
  <c r="DV2152" i="1"/>
  <c r="DY2151" i="1"/>
  <c r="EE2151" i="1" s="1"/>
  <c r="EF2151" i="1" s="1"/>
  <c r="DU2151" i="1"/>
  <c r="DX2150" i="1"/>
  <c r="DT2150" i="1"/>
  <c r="EA2150" i="1" s="1"/>
  <c r="DW2149" i="1"/>
  <c r="DZ2148" i="1"/>
  <c r="EB2148" i="1" s="1"/>
  <c r="DV2148" i="1"/>
  <c r="DY2147" i="1"/>
  <c r="EE2147" i="1" s="1"/>
  <c r="EF2147" i="1" s="1"/>
  <c r="DU2147" i="1"/>
  <c r="DX2146" i="1"/>
  <c r="DT2146" i="1"/>
  <c r="EA2146" i="1" s="1"/>
  <c r="DW2144" i="1"/>
  <c r="DZ2143" i="1"/>
  <c r="EB2143" i="1" s="1"/>
  <c r="DV2143" i="1"/>
  <c r="DY2142" i="1"/>
  <c r="EE2142" i="1" s="1"/>
  <c r="EF2142" i="1" s="1"/>
  <c r="DU2142" i="1"/>
  <c r="DX2141" i="1"/>
  <c r="DT2141" i="1"/>
  <c r="EA2141" i="1" s="1"/>
  <c r="DW2140" i="1"/>
  <c r="DZ2139" i="1"/>
  <c r="EB2139" i="1" s="1"/>
  <c r="DV2139" i="1"/>
  <c r="DY2138" i="1"/>
  <c r="EE2138" i="1" s="1"/>
  <c r="EF2138" i="1" s="1"/>
  <c r="DU2138" i="1"/>
  <c r="DX2136" i="1"/>
  <c r="DT2136" i="1"/>
  <c r="EA2136" i="1" s="1"/>
  <c r="DW2135" i="1"/>
  <c r="DZ2132" i="1"/>
  <c r="EB2132" i="1" s="1"/>
  <c r="DV2132" i="1"/>
  <c r="DY2131" i="1"/>
  <c r="EE2131" i="1" s="1"/>
  <c r="EF2131" i="1" s="1"/>
  <c r="DU2131" i="1"/>
  <c r="DX2130" i="1"/>
  <c r="DT2130" i="1"/>
  <c r="EA2130" i="1" s="1"/>
  <c r="DW2129" i="1"/>
  <c r="DZ2128" i="1"/>
  <c r="EB2128" i="1" s="1"/>
  <c r="DV2128" i="1"/>
  <c r="DY2127" i="1"/>
  <c r="EE2127" i="1" s="1"/>
  <c r="EF2127" i="1" s="1"/>
  <c r="DU2127" i="1"/>
  <c r="DX2126" i="1"/>
  <c r="DT2126" i="1"/>
  <c r="EA2126" i="1" s="1"/>
  <c r="DW2125" i="1"/>
  <c r="DZ2124" i="1"/>
  <c r="EB2124" i="1" s="1"/>
  <c r="DV2124" i="1"/>
  <c r="DY2121" i="1"/>
  <c r="EE2121" i="1" s="1"/>
  <c r="EF2121" i="1" s="1"/>
  <c r="DU2121" i="1"/>
  <c r="DX2120" i="1"/>
  <c r="DT2120" i="1"/>
  <c r="EA2120" i="1" s="1"/>
  <c r="DW2118" i="1"/>
  <c r="DZ2117" i="1"/>
  <c r="EB2117" i="1" s="1"/>
  <c r="DV2117" i="1"/>
  <c r="DY2116" i="1"/>
  <c r="EE2116" i="1" s="1"/>
  <c r="EF2116" i="1" s="1"/>
  <c r="DU2116" i="1"/>
  <c r="DX2115" i="1"/>
  <c r="DT2115" i="1"/>
  <c r="EA2115" i="1" s="1"/>
  <c r="DW2114" i="1"/>
  <c r="DZ2113" i="1"/>
  <c r="EB2113" i="1" s="1"/>
  <c r="DV2113" i="1"/>
  <c r="DY2112" i="1"/>
  <c r="EE2112" i="1" s="1"/>
  <c r="EF2112" i="1" s="1"/>
  <c r="DU2112" i="1"/>
  <c r="DX2111" i="1"/>
  <c r="DT2111" i="1"/>
  <c r="EA2111" i="1" s="1"/>
  <c r="DW2110" i="1"/>
  <c r="DZ2108" i="1"/>
  <c r="EB2108" i="1" s="1"/>
  <c r="DV2108" i="1"/>
  <c r="DY2106" i="1"/>
  <c r="EE2106" i="1" s="1"/>
  <c r="EF2106" i="1" s="1"/>
  <c r="DU2106" i="1"/>
  <c r="DX2105" i="1"/>
  <c r="DT2105" i="1"/>
  <c r="EA2105" i="1" s="1"/>
  <c r="DW2104" i="1"/>
  <c r="DZ2103" i="1"/>
  <c r="EB2103" i="1" s="1"/>
  <c r="DV2103" i="1"/>
  <c r="DY2102" i="1"/>
  <c r="EE2102" i="1" s="1"/>
  <c r="EF2102" i="1" s="1"/>
  <c r="DU2102" i="1"/>
  <c r="DX2100" i="1"/>
  <c r="DT2100" i="1"/>
  <c r="EA2100" i="1" s="1"/>
  <c r="DW2099" i="1"/>
  <c r="DZ2098" i="1"/>
  <c r="EB2098" i="1" s="1"/>
  <c r="DV2098" i="1"/>
  <c r="DY2097" i="1"/>
  <c r="EE2097" i="1" s="1"/>
  <c r="EF2097" i="1" s="1"/>
  <c r="DU2097" i="1"/>
  <c r="DX2095" i="1"/>
  <c r="DT2095" i="1"/>
  <c r="EA2095" i="1" s="1"/>
  <c r="DW2094" i="1"/>
  <c r="DZ2093" i="1"/>
  <c r="EB2093" i="1" s="1"/>
  <c r="DV2093" i="1"/>
  <c r="DY2091" i="1"/>
  <c r="EE2091" i="1" s="1"/>
  <c r="EF2091" i="1" s="1"/>
  <c r="DU2091" i="1"/>
  <c r="DX2090" i="1"/>
  <c r="DT2090" i="1"/>
  <c r="EA2090" i="1" s="1"/>
  <c r="DW2089" i="1"/>
  <c r="DZ2086" i="1"/>
  <c r="EB2086" i="1" s="1"/>
  <c r="DV2086" i="1"/>
  <c r="DY2085" i="1"/>
  <c r="EE2085" i="1" s="1"/>
  <c r="EF2085" i="1" s="1"/>
  <c r="DU2085" i="1"/>
  <c r="DX2084" i="1"/>
  <c r="DT2084" i="1"/>
  <c r="EA2084" i="1" s="1"/>
  <c r="DW2083" i="1"/>
  <c r="DZ2082" i="1"/>
  <c r="EB2082" i="1" s="1"/>
  <c r="DV2082" i="1"/>
  <c r="DY2081" i="1"/>
  <c r="EE2081" i="1" s="1"/>
  <c r="EF2081" i="1" s="1"/>
  <c r="DU2081" i="1"/>
  <c r="DX2080" i="1"/>
  <c r="DT2080" i="1"/>
  <c r="EA2080" i="1" s="1"/>
  <c r="DW2079" i="1"/>
  <c r="DZ2077" i="1"/>
  <c r="EB2077" i="1" s="1"/>
  <c r="DV2077" i="1"/>
  <c r="DY2075" i="1"/>
  <c r="EE2075" i="1" s="1"/>
  <c r="EF2075" i="1" s="1"/>
  <c r="DU2075" i="1"/>
  <c r="DX2074" i="1"/>
  <c r="DT2074" i="1"/>
  <c r="EA2074" i="1" s="1"/>
  <c r="DW2073" i="1"/>
  <c r="DZ2072" i="1"/>
  <c r="EB2072" i="1" s="1"/>
  <c r="DV2072" i="1"/>
  <c r="DY2071" i="1"/>
  <c r="EE2071" i="1" s="1"/>
  <c r="EF2071" i="1" s="1"/>
  <c r="DU2071" i="1"/>
  <c r="DX2069" i="1"/>
  <c r="DT2069" i="1"/>
  <c r="EA2069" i="1" s="1"/>
  <c r="DW2068" i="1"/>
  <c r="DZ2067" i="1"/>
  <c r="EB2067" i="1" s="1"/>
  <c r="DV2067" i="1"/>
  <c r="DY2064" i="1"/>
  <c r="EE2064" i="1" s="1"/>
  <c r="EF2064" i="1" s="1"/>
  <c r="DU2064" i="1"/>
  <c r="DX2063" i="1"/>
  <c r="DT2063" i="1"/>
  <c r="EA2063" i="1" s="1"/>
  <c r="DW2062" i="1"/>
  <c r="DZ2061" i="1"/>
  <c r="EB2061" i="1" s="1"/>
  <c r="DV2061" i="1"/>
  <c r="DY2060" i="1"/>
  <c r="EE2060" i="1" s="1"/>
  <c r="EF2060" i="1" s="1"/>
  <c r="DU2060" i="1"/>
  <c r="DX2059" i="1"/>
  <c r="DT2059" i="1"/>
  <c r="EA2059" i="1" s="1"/>
  <c r="DW2058" i="1"/>
  <c r="DZ2056" i="1"/>
  <c r="EB2056" i="1" s="1"/>
  <c r="DV2056" i="1"/>
  <c r="DY2055" i="1"/>
  <c r="EE2055" i="1" s="1"/>
  <c r="EF2055" i="1" s="1"/>
  <c r="DU2055" i="1"/>
  <c r="DX2054" i="1"/>
  <c r="DT2054" i="1"/>
  <c r="EA2054" i="1" s="1"/>
  <c r="DW2053" i="1"/>
  <c r="DZ2052" i="1"/>
  <c r="EB2052" i="1" s="1"/>
  <c r="DV2052" i="1"/>
  <c r="DY2051" i="1"/>
  <c r="EE2051" i="1" s="1"/>
  <c r="EF2051" i="1" s="1"/>
  <c r="DU2051" i="1"/>
  <c r="DX2050" i="1"/>
  <c r="DT2050" i="1"/>
  <c r="EA2050" i="1" s="1"/>
  <c r="DW2048" i="1"/>
  <c r="DZ2047" i="1"/>
  <c r="EB2047" i="1" s="1"/>
  <c r="DV2047" i="1"/>
  <c r="DY2046" i="1"/>
  <c r="EE2046" i="1" s="1"/>
  <c r="EF2046" i="1" s="1"/>
  <c r="DU2046" i="1"/>
  <c r="DX2045" i="1"/>
  <c r="DT2045" i="1"/>
  <c r="EA2045" i="1" s="1"/>
  <c r="DW2044" i="1"/>
  <c r="DZ2043" i="1"/>
  <c r="EB2043" i="1" s="1"/>
  <c r="DV2043" i="1"/>
  <c r="DY2042" i="1"/>
  <c r="EE2042" i="1" s="1"/>
  <c r="EF2042" i="1" s="1"/>
  <c r="DU2042" i="1"/>
  <c r="DX2041" i="1"/>
  <c r="DT2041" i="1"/>
  <c r="EA2041" i="1" s="1"/>
  <c r="DW2039" i="1"/>
  <c r="DZ2038" i="1"/>
  <c r="EB2038" i="1" s="1"/>
  <c r="DV2038" i="1"/>
  <c r="DY2036" i="1"/>
  <c r="EE2036" i="1" s="1"/>
  <c r="EF2036" i="1" s="1"/>
  <c r="DU2036" i="1"/>
  <c r="DX2033" i="1"/>
  <c r="DT2033" i="1"/>
  <c r="EA2033" i="1" s="1"/>
  <c r="DW2032" i="1"/>
  <c r="DZ2031" i="1"/>
  <c r="EB2031" i="1" s="1"/>
  <c r="DV2031" i="1"/>
  <c r="DY2030" i="1"/>
  <c r="EE2030" i="1" s="1"/>
  <c r="EF2030" i="1" s="1"/>
  <c r="DU2030" i="1"/>
  <c r="DX2029" i="1"/>
  <c r="DT2029" i="1"/>
  <c r="EA2029" i="1" s="1"/>
  <c r="DW2026" i="1"/>
  <c r="DZ2024" i="1"/>
  <c r="EB2024" i="1" s="1"/>
  <c r="DV2024" i="1"/>
  <c r="DY2023" i="1"/>
  <c r="EE2023" i="1" s="1"/>
  <c r="EF2023" i="1" s="1"/>
  <c r="DU2023" i="1"/>
  <c r="DX2022" i="1"/>
  <c r="DT2022" i="1"/>
  <c r="EA2022" i="1" s="1"/>
  <c r="DW2021" i="1"/>
  <c r="DZ2020" i="1"/>
  <c r="EB2020" i="1" s="1"/>
  <c r="DV2020" i="1"/>
  <c r="DY2018" i="1"/>
  <c r="EE2018" i="1" s="1"/>
  <c r="EF2018" i="1" s="1"/>
  <c r="DU2018" i="1"/>
  <c r="DX2017" i="1"/>
  <c r="DT2017" i="1"/>
  <c r="EA2017" i="1" s="1"/>
  <c r="DW2016" i="1"/>
  <c r="DZ2015" i="1"/>
  <c r="EB2015" i="1" s="1"/>
  <c r="DV2015" i="1"/>
  <c r="DY2014" i="1"/>
  <c r="EE2014" i="1" s="1"/>
  <c r="EF2014" i="1" s="1"/>
  <c r="DU2014" i="1"/>
  <c r="DX2013" i="1"/>
  <c r="DT2013" i="1"/>
  <c r="EA2013" i="1" s="1"/>
  <c r="DW2012" i="1"/>
  <c r="DZ2011" i="1"/>
  <c r="EB2011" i="1" s="1"/>
  <c r="DV2011" i="1"/>
  <c r="DY2010" i="1"/>
  <c r="EE2010" i="1" s="1"/>
  <c r="EF2010" i="1" s="1"/>
  <c r="DU2010" i="1"/>
  <c r="DX2009" i="1"/>
  <c r="DT2009" i="1"/>
  <c r="EA2009" i="1" s="1"/>
  <c r="DW2008" i="1"/>
  <c r="DZ2007" i="1"/>
  <c r="EB2007" i="1" s="1"/>
  <c r="DV2007" i="1"/>
  <c r="DY2006" i="1"/>
  <c r="EE2006" i="1" s="1"/>
  <c r="EF2006" i="1" s="1"/>
  <c r="DU2006" i="1"/>
  <c r="DX2005" i="1"/>
  <c r="DT2005" i="1"/>
  <c r="EA2005" i="1" s="1"/>
  <c r="DW2004" i="1"/>
  <c r="DZ2003" i="1"/>
  <c r="EB2003" i="1" s="1"/>
  <c r="DV2003" i="1"/>
  <c r="DY2001" i="1"/>
  <c r="EE2001" i="1" s="1"/>
  <c r="EF2001" i="1" s="1"/>
  <c r="DU2001" i="1"/>
  <c r="DX2000" i="1"/>
  <c r="DT2000" i="1"/>
  <c r="EA2000" i="1" s="1"/>
  <c r="DW1999" i="1"/>
  <c r="DZ1998" i="1"/>
  <c r="EB1998" i="1" s="1"/>
  <c r="DV1998" i="1"/>
  <c r="DY1997" i="1"/>
  <c r="EE1997" i="1" s="1"/>
  <c r="EF1997" i="1" s="1"/>
  <c r="DU1997" i="1"/>
  <c r="DX1996" i="1"/>
  <c r="DT1996" i="1"/>
  <c r="EA1996" i="1" s="1"/>
  <c r="DW1994" i="1"/>
  <c r="DZ1993" i="1"/>
  <c r="EB1993" i="1" s="1"/>
  <c r="DV1993" i="1"/>
  <c r="DY1992" i="1"/>
  <c r="EE1992" i="1" s="1"/>
  <c r="EF1992" i="1" s="1"/>
  <c r="DU1992" i="1"/>
  <c r="DX1991" i="1"/>
  <c r="DT1991" i="1"/>
  <c r="EA1991" i="1" s="1"/>
  <c r="DW1990" i="1"/>
  <c r="DZ1989" i="1"/>
  <c r="EB1989" i="1" s="1"/>
  <c r="DV1989" i="1"/>
  <c r="DY1987" i="1"/>
  <c r="EE1987" i="1" s="1"/>
  <c r="EF1987" i="1" s="1"/>
  <c r="DU1987" i="1"/>
  <c r="DX1986" i="1"/>
  <c r="DT1986" i="1"/>
  <c r="EA1986" i="1" s="1"/>
  <c r="DW1985" i="1"/>
  <c r="DZ1984" i="1"/>
  <c r="EB1984" i="1" s="1"/>
  <c r="DV1984" i="1"/>
  <c r="DY1983" i="1"/>
  <c r="EE1983" i="1" s="1"/>
  <c r="EF1983" i="1" s="1"/>
  <c r="DU1983" i="1"/>
  <c r="DX1982" i="1"/>
  <c r="DT1982" i="1"/>
  <c r="EA1982" i="1" s="1"/>
  <c r="DW1981" i="1"/>
  <c r="DZ1980" i="1"/>
  <c r="EB1980" i="1" s="1"/>
  <c r="DV1980" i="1"/>
  <c r="DY1979" i="1"/>
  <c r="EE1979" i="1" s="1"/>
  <c r="EF1979" i="1" s="1"/>
  <c r="DU1979" i="1"/>
  <c r="DX1978" i="1"/>
  <c r="DT1978" i="1"/>
  <c r="EA1978" i="1" s="1"/>
  <c r="DW1976" i="1"/>
  <c r="DZ1975" i="1"/>
  <c r="EB1975" i="1" s="1"/>
  <c r="DV1975" i="1"/>
  <c r="DY1974" i="1"/>
  <c r="EE1974" i="1" s="1"/>
  <c r="EF1974" i="1" s="1"/>
  <c r="DU1974" i="1"/>
  <c r="DX1973" i="1"/>
  <c r="DT1973" i="1"/>
  <c r="EA1973" i="1" s="1"/>
  <c r="DW1972" i="1"/>
  <c r="DZ1971" i="1"/>
  <c r="EB1971" i="1" s="1"/>
  <c r="DV1971" i="1"/>
  <c r="DY1970" i="1"/>
  <c r="EE1970" i="1" s="1"/>
  <c r="EF1970" i="1" s="1"/>
  <c r="DU1970" i="1"/>
  <c r="DX1969" i="1"/>
  <c r="DT1969" i="1"/>
  <c r="EA1969" i="1" s="1"/>
  <c r="DW1968" i="1"/>
  <c r="DZ1967" i="1"/>
  <c r="EB1967" i="1" s="1"/>
  <c r="DV1967" i="1"/>
  <c r="DY1966" i="1"/>
  <c r="EE1966" i="1" s="1"/>
  <c r="EF1966" i="1" s="1"/>
  <c r="DU1966" i="1"/>
  <c r="DX1965" i="1"/>
  <c r="DT1965" i="1"/>
  <c r="EA1965" i="1" s="1"/>
  <c r="DW1964" i="1"/>
  <c r="DZ1963" i="1"/>
  <c r="EB1963" i="1" s="1"/>
  <c r="DV1963" i="1"/>
  <c r="DY1960" i="1"/>
  <c r="EE1960" i="1" s="1"/>
  <c r="EF1960" i="1" s="1"/>
  <c r="DU1960" i="1"/>
  <c r="DX1959" i="1"/>
  <c r="DT1959" i="1"/>
  <c r="EA1959" i="1" s="1"/>
  <c r="DW1957" i="1"/>
  <c r="DZ1956" i="1"/>
  <c r="EB1956" i="1" s="1"/>
  <c r="DV1956" i="1"/>
  <c r="DY1955" i="1"/>
  <c r="EE1955" i="1" s="1"/>
  <c r="EF1955" i="1" s="1"/>
  <c r="DU1955" i="1"/>
  <c r="DX1954" i="1"/>
  <c r="DT1954" i="1"/>
  <c r="EA1954" i="1" s="1"/>
  <c r="DW1953" i="1"/>
  <c r="DZ1952" i="1"/>
  <c r="EB1952" i="1" s="1"/>
  <c r="DV1952" i="1"/>
  <c r="DY1951" i="1"/>
  <c r="EE1951" i="1" s="1"/>
  <c r="EF1951" i="1" s="1"/>
  <c r="DU1951" i="1"/>
  <c r="DX1950" i="1"/>
  <c r="DT1950" i="1"/>
  <c r="EA1950" i="1" s="1"/>
  <c r="DW1949" i="1"/>
  <c r="DZ1947" i="1"/>
  <c r="EB1947" i="1" s="1"/>
  <c r="DV1947" i="1"/>
  <c r="DY1946" i="1"/>
  <c r="EE1946" i="1" s="1"/>
  <c r="EF1946" i="1" s="1"/>
  <c r="DU1946" i="1"/>
  <c r="DX1945" i="1"/>
  <c r="DT1945" i="1"/>
  <c r="EA1945" i="1" s="1"/>
  <c r="DW1944" i="1"/>
  <c r="DZ1943" i="1"/>
  <c r="EB1943" i="1" s="1"/>
  <c r="DV1943" i="1"/>
  <c r="DY1942" i="1"/>
  <c r="EE1942" i="1" s="1"/>
  <c r="EF1942" i="1" s="1"/>
  <c r="DU1942" i="1"/>
  <c r="DX1941" i="1"/>
  <c r="DT1941" i="1"/>
  <c r="EA1941" i="1" s="1"/>
  <c r="DW1940" i="1"/>
  <c r="DZ1939" i="1"/>
  <c r="EB1939" i="1" s="1"/>
  <c r="DV1939" i="1"/>
  <c r="DY1938" i="1"/>
  <c r="EE1938" i="1" s="1"/>
  <c r="EF1938" i="1" s="1"/>
  <c r="DU1938" i="1"/>
  <c r="DX1937" i="1"/>
  <c r="DT1937" i="1"/>
  <c r="EA1937" i="1" s="1"/>
  <c r="DW1935" i="1"/>
  <c r="DZ1934" i="1"/>
  <c r="EB1934" i="1" s="1"/>
  <c r="DV1934" i="1"/>
  <c r="DY1932" i="1"/>
  <c r="EE1932" i="1" s="1"/>
  <c r="EF1932" i="1" s="1"/>
  <c r="DU1932" i="1"/>
  <c r="DX1931" i="1"/>
  <c r="DT1931" i="1"/>
  <c r="EA1931" i="1" s="1"/>
  <c r="DW1930" i="1"/>
  <c r="DZ1929" i="1"/>
  <c r="EB1929" i="1" s="1"/>
  <c r="DV1929" i="1"/>
  <c r="DY1928" i="1"/>
  <c r="EE1928" i="1" s="1"/>
  <c r="EF1928" i="1" s="1"/>
  <c r="DU1928" i="1"/>
  <c r="DX1927" i="1"/>
  <c r="DT1927" i="1"/>
  <c r="EA1927" i="1" s="1"/>
  <c r="DW1926" i="1"/>
  <c r="DZ1925" i="1"/>
  <c r="EB1925" i="1" s="1"/>
  <c r="DV1925" i="1"/>
  <c r="DY1924" i="1"/>
  <c r="EE1924" i="1" s="1"/>
  <c r="EF1924" i="1" s="1"/>
  <c r="DU1924" i="1"/>
  <c r="DX1923" i="1"/>
  <c r="DT1923" i="1"/>
  <c r="EA1923" i="1" s="1"/>
  <c r="DW1922" i="1"/>
  <c r="DZ1920" i="1"/>
  <c r="EB1920" i="1" s="1"/>
  <c r="DV1920" i="1"/>
  <c r="DY1919" i="1"/>
  <c r="EE1919" i="1" s="1"/>
  <c r="EF1919" i="1" s="1"/>
  <c r="DU1919" i="1"/>
  <c r="DX1918" i="1"/>
  <c r="DT1918" i="1"/>
  <c r="EA1918" i="1" s="1"/>
  <c r="DW1916" i="1"/>
  <c r="DZ1915" i="1"/>
  <c r="EB1915" i="1" s="1"/>
  <c r="DV1915" i="1"/>
  <c r="DY1914" i="1"/>
  <c r="EE1914" i="1" s="1"/>
  <c r="EF1914" i="1" s="1"/>
  <c r="DU1914" i="1"/>
  <c r="DX1913" i="1"/>
  <c r="DT1913" i="1"/>
  <c r="EA1913" i="1" s="1"/>
  <c r="DW1912" i="1"/>
  <c r="DZ1911" i="1"/>
  <c r="EB1911" i="1" s="1"/>
  <c r="DV1911" i="1"/>
  <c r="DY1910" i="1"/>
  <c r="EE1910" i="1" s="1"/>
  <c r="EF1910" i="1" s="1"/>
  <c r="DU1910" i="1"/>
  <c r="DX1909" i="1"/>
  <c r="DT1909" i="1"/>
  <c r="EA1909" i="1" s="1"/>
  <c r="DW1908" i="1"/>
  <c r="DZ1907" i="1"/>
  <c r="EB1907" i="1" s="1"/>
  <c r="DV1907" i="1"/>
  <c r="DY1905" i="1"/>
  <c r="EE1905" i="1" s="1"/>
  <c r="EF1905" i="1" s="1"/>
  <c r="DU1905" i="1"/>
  <c r="DX1904" i="1"/>
  <c r="DT1904" i="1"/>
  <c r="EA1904" i="1" s="1"/>
  <c r="DW1902" i="1"/>
  <c r="DZ1901" i="1"/>
  <c r="EB1901" i="1" s="1"/>
  <c r="DV1901" i="1"/>
  <c r="DY1899" i="1"/>
  <c r="EE1899" i="1" s="1"/>
  <c r="EF1899" i="1" s="1"/>
  <c r="DU1899" i="1"/>
  <c r="DX1898" i="1"/>
  <c r="DT1898" i="1"/>
  <c r="EA1898" i="1" s="1"/>
  <c r="DW1897" i="1"/>
  <c r="DZ1896" i="1"/>
  <c r="EB1896" i="1" s="1"/>
  <c r="DV1896" i="1"/>
  <c r="DY1895" i="1"/>
  <c r="EE1895" i="1" s="1"/>
  <c r="EF1895" i="1" s="1"/>
  <c r="DU1895" i="1"/>
  <c r="DX1893" i="1"/>
  <c r="DT1893" i="1"/>
  <c r="EA1893" i="1" s="1"/>
  <c r="DW1892" i="1"/>
  <c r="DZ1891" i="1"/>
  <c r="EB1891" i="1" s="1"/>
  <c r="DV1891" i="1"/>
  <c r="DY1890" i="1"/>
  <c r="EE1890" i="1" s="1"/>
  <c r="EF1890" i="1" s="1"/>
  <c r="DU1890" i="1"/>
  <c r="DX1889" i="1"/>
  <c r="DT1889" i="1"/>
  <c r="EA1889" i="1" s="1"/>
  <c r="DW1888" i="1"/>
  <c r="DZ1886" i="1"/>
  <c r="EB1886" i="1" s="1"/>
  <c r="DV1886" i="1"/>
  <c r="DY1885" i="1"/>
  <c r="EE1885" i="1" s="1"/>
  <c r="EF1885" i="1" s="1"/>
  <c r="DU1885" i="1"/>
  <c r="DX1884" i="1"/>
  <c r="DT1884" i="1"/>
  <c r="EA1884" i="1" s="1"/>
  <c r="DW1883" i="1"/>
  <c r="DZ1882" i="1"/>
  <c r="EB1882" i="1" s="1"/>
  <c r="DV1882" i="1"/>
  <c r="DY1881" i="1"/>
  <c r="EE1881" i="1" s="1"/>
  <c r="EF1881" i="1" s="1"/>
  <c r="DU1881" i="1"/>
  <c r="DX1880" i="1"/>
  <c r="DT1880" i="1"/>
  <c r="EA1880" i="1" s="1"/>
  <c r="DW1879" i="1"/>
  <c r="DZ1878" i="1"/>
  <c r="EB1878" i="1" s="1"/>
  <c r="DV1878" i="1"/>
  <c r="DY1877" i="1"/>
  <c r="EE1877" i="1" s="1"/>
  <c r="EF1877" i="1" s="1"/>
  <c r="DU1877" i="1"/>
  <c r="DX1875" i="1"/>
  <c r="DT1875" i="1"/>
  <c r="EA1875" i="1" s="1"/>
  <c r="DW1873" i="1"/>
  <c r="DZ1872" i="1"/>
  <c r="EB1872" i="1" s="1"/>
  <c r="DV1872" i="1"/>
  <c r="DY1871" i="1"/>
  <c r="EE1871" i="1" s="1"/>
  <c r="EF1871" i="1" s="1"/>
  <c r="DU1871" i="1"/>
  <c r="DX1870" i="1"/>
  <c r="DT1870" i="1"/>
  <c r="EA1870" i="1" s="1"/>
  <c r="DW1868" i="1"/>
  <c r="DZ1867" i="1"/>
  <c r="EB1867" i="1" s="1"/>
  <c r="DV1867" i="1"/>
  <c r="DY1865" i="1"/>
  <c r="EE1865" i="1" s="1"/>
  <c r="EF1865" i="1" s="1"/>
  <c r="DU1865" i="1"/>
  <c r="DX1864" i="1"/>
  <c r="DT1864" i="1"/>
  <c r="EA1864" i="1" s="1"/>
  <c r="DW1863" i="1"/>
  <c r="DZ1862" i="1"/>
  <c r="EB1862" i="1" s="1"/>
  <c r="DV1862" i="1"/>
  <c r="DY1861" i="1"/>
  <c r="EE1861" i="1" s="1"/>
  <c r="EF1861" i="1" s="1"/>
  <c r="DU1861" i="1"/>
  <c r="DX1859" i="1"/>
  <c r="DT1859" i="1"/>
  <c r="EA1859" i="1" s="1"/>
  <c r="DW1858" i="1"/>
  <c r="DZ1857" i="1"/>
  <c r="EB1857" i="1" s="1"/>
  <c r="DV1857" i="1"/>
  <c r="DY1856" i="1"/>
  <c r="EE1856" i="1" s="1"/>
  <c r="EF1856" i="1" s="1"/>
  <c r="DU1856" i="1"/>
  <c r="DX1855" i="1"/>
  <c r="DT1855" i="1"/>
  <c r="EA1855" i="1" s="1"/>
  <c r="DW1854" i="1"/>
  <c r="DZ1853" i="1"/>
  <c r="EB1853" i="1" s="1"/>
  <c r="DV1853" i="1"/>
  <c r="DY1852" i="1"/>
  <c r="EE1852" i="1" s="1"/>
  <c r="EF1852" i="1" s="1"/>
  <c r="DU1852" i="1"/>
  <c r="DX1851" i="1"/>
  <c r="DT1851" i="1"/>
  <c r="EA1851" i="1" s="1"/>
  <c r="DW1850" i="1"/>
  <c r="DZ1848" i="1"/>
  <c r="EB1848" i="1" s="1"/>
  <c r="DV1848" i="1"/>
  <c r="DY1847" i="1"/>
  <c r="EE1847" i="1" s="1"/>
  <c r="EF1847" i="1" s="1"/>
  <c r="DU1847" i="1"/>
  <c r="DX1846" i="1"/>
  <c r="DT1846" i="1"/>
  <c r="EA1846" i="1" s="1"/>
  <c r="DW1845" i="1"/>
  <c r="DZ1844" i="1"/>
  <c r="EB1844" i="1" s="1"/>
  <c r="DV1844" i="1"/>
  <c r="DY1843" i="1"/>
  <c r="EE1843" i="1" s="1"/>
  <c r="EF1843" i="1" s="1"/>
  <c r="DU1843" i="1"/>
  <c r="DX1842" i="1"/>
  <c r="DT1842" i="1"/>
  <c r="EA1842" i="1" s="1"/>
  <c r="DW1840" i="1"/>
  <c r="DZ1839" i="1"/>
  <c r="EB1839" i="1" s="1"/>
  <c r="DV1839" i="1"/>
  <c r="DY1838" i="1"/>
  <c r="EE1838" i="1" s="1"/>
  <c r="EF1838" i="1" s="1"/>
  <c r="DU1838" i="1"/>
  <c r="DX1836" i="1"/>
  <c r="DT1836" i="1"/>
  <c r="EA1836" i="1" s="1"/>
  <c r="DW1834" i="1"/>
  <c r="DZ1833" i="1"/>
  <c r="EB1833" i="1" s="1"/>
  <c r="DV1833" i="1"/>
  <c r="DY1832" i="1"/>
  <c r="EE1832" i="1" s="1"/>
  <c r="EF1832" i="1" s="1"/>
  <c r="DU1832" i="1"/>
  <c r="DX1831" i="1"/>
  <c r="DT1831" i="1"/>
  <c r="EA1831" i="1" s="1"/>
  <c r="DW1829" i="1"/>
  <c r="DZ1826" i="1"/>
  <c r="EB1826" i="1" s="1"/>
  <c r="DV1826" i="1"/>
  <c r="DY1825" i="1"/>
  <c r="EE1825" i="1" s="1"/>
  <c r="EF1825" i="1" s="1"/>
  <c r="DU1825" i="1"/>
  <c r="DX1824" i="1"/>
  <c r="DT1824" i="1"/>
  <c r="EA1824" i="1" s="1"/>
  <c r="DW1823" i="1"/>
  <c r="DZ1822" i="1"/>
  <c r="EB1822" i="1" s="1"/>
  <c r="DV1822" i="1"/>
  <c r="DY1821" i="1"/>
  <c r="EE1821" i="1" s="1"/>
  <c r="EF1821" i="1" s="1"/>
  <c r="DU1821" i="1"/>
  <c r="DX1820" i="1"/>
  <c r="DT1820" i="1"/>
  <c r="EA1820" i="1" s="1"/>
  <c r="DW1819" i="1"/>
  <c r="DZ1818" i="1"/>
  <c r="EB1818" i="1" s="1"/>
  <c r="DV1818" i="1"/>
  <c r="DY1817" i="1"/>
  <c r="EE1817" i="1" s="1"/>
  <c r="EF1817" i="1" s="1"/>
  <c r="DU1817" i="1"/>
  <c r="DX1816" i="1"/>
  <c r="DT1816" i="1"/>
  <c r="EA1816" i="1" s="1"/>
  <c r="DW1815" i="1"/>
  <c r="DZ1814" i="1"/>
  <c r="EB1814" i="1" s="1"/>
  <c r="DV1814" i="1"/>
  <c r="DY1813" i="1"/>
  <c r="EE1813" i="1" s="1"/>
  <c r="EF1813" i="1" s="1"/>
  <c r="DU1813" i="1"/>
  <c r="DX1812" i="1"/>
  <c r="DT1812" i="1"/>
  <c r="EA1812" i="1" s="1"/>
  <c r="DW1811" i="1"/>
  <c r="DZ1810" i="1"/>
  <c r="EB1810" i="1" s="1"/>
  <c r="DV1810" i="1"/>
  <c r="DY1809" i="1"/>
  <c r="EE1809" i="1" s="1"/>
  <c r="EF1809" i="1" s="1"/>
  <c r="DU1809" i="1"/>
  <c r="DX1808" i="1"/>
  <c r="DT1808" i="1"/>
  <c r="EA1808" i="1" s="1"/>
  <c r="DW1807" i="1"/>
  <c r="DZ1806" i="1"/>
  <c r="EB1806" i="1" s="1"/>
  <c r="DV1806" i="1"/>
  <c r="DY1805" i="1"/>
  <c r="EE1805" i="1" s="1"/>
  <c r="EF1805" i="1" s="1"/>
  <c r="DU1805" i="1"/>
  <c r="DX1804" i="1"/>
  <c r="DT1804" i="1"/>
  <c r="EA1804" i="1" s="1"/>
  <c r="DW1803" i="1"/>
  <c r="DZ1802" i="1"/>
  <c r="EB1802" i="1" s="1"/>
  <c r="DV1802" i="1"/>
  <c r="DY1801" i="1"/>
  <c r="EE1801" i="1" s="1"/>
  <c r="EF1801" i="1" s="1"/>
  <c r="DU1801" i="1"/>
  <c r="DX1800" i="1"/>
  <c r="DT1800" i="1"/>
  <c r="EA1800" i="1" s="1"/>
  <c r="DW1799" i="1"/>
  <c r="DZ1798" i="1"/>
  <c r="EB1798" i="1" s="1"/>
  <c r="DV1798" i="1"/>
  <c r="DY1797" i="1"/>
  <c r="EE1797" i="1" s="1"/>
  <c r="EF1797" i="1" s="1"/>
  <c r="DU1797" i="1"/>
  <c r="DX1796" i="1"/>
  <c r="DT1796" i="1"/>
  <c r="EA1796" i="1" s="1"/>
  <c r="DW1795" i="1"/>
  <c r="DZ1794" i="1"/>
  <c r="EB1794" i="1" s="1"/>
  <c r="DV1794" i="1"/>
  <c r="DY1792" i="1"/>
  <c r="EE1792" i="1" s="1"/>
  <c r="EF1792" i="1" s="1"/>
  <c r="DU1792" i="1"/>
  <c r="DX1788" i="1"/>
  <c r="DT1788" i="1"/>
  <c r="EA1788" i="1" s="1"/>
  <c r="DW1787" i="1"/>
  <c r="DZ1786" i="1"/>
  <c r="EB1786" i="1" s="1"/>
  <c r="DV1786" i="1"/>
  <c r="DY1785" i="1"/>
  <c r="EE1785" i="1" s="1"/>
  <c r="EF1785" i="1" s="1"/>
  <c r="DU1785" i="1"/>
  <c r="DX1784" i="1"/>
  <c r="DT1784" i="1"/>
  <c r="EA1784" i="1" s="1"/>
  <c r="DW1783" i="1"/>
  <c r="DZ1782" i="1"/>
  <c r="EB1782" i="1" s="1"/>
  <c r="DV1782" i="1"/>
  <c r="DY1781" i="1"/>
  <c r="EE1781" i="1" s="1"/>
  <c r="EF1781" i="1" s="1"/>
  <c r="DU1781" i="1"/>
  <c r="DX1780" i="1"/>
  <c r="DT1780" i="1"/>
  <c r="EA1780" i="1" s="1"/>
  <c r="DW1779" i="1"/>
  <c r="DZ1778" i="1"/>
  <c r="EB1778" i="1" s="1"/>
  <c r="DV1778" i="1"/>
  <c r="DY1777" i="1"/>
  <c r="EE1777" i="1" s="1"/>
  <c r="EF1777" i="1" s="1"/>
  <c r="DU1777" i="1"/>
  <c r="DX1776" i="1"/>
  <c r="DT1776" i="1"/>
  <c r="EA1776" i="1" s="1"/>
  <c r="DW1775" i="1"/>
  <c r="DZ1773" i="1"/>
  <c r="EB1773" i="1" s="1"/>
  <c r="DV1773" i="1"/>
  <c r="DY1772" i="1"/>
  <c r="EE1772" i="1" s="1"/>
  <c r="EF1772" i="1" s="1"/>
  <c r="DU1772" i="1"/>
  <c r="DX1771" i="1"/>
  <c r="DT1771" i="1"/>
  <c r="EA1771" i="1" s="1"/>
  <c r="DW1769" i="1"/>
  <c r="DZ1766" i="1"/>
  <c r="EB1766" i="1" s="1"/>
  <c r="DV1766" i="1"/>
  <c r="DY1765" i="1"/>
  <c r="EE1765" i="1" s="1"/>
  <c r="EF1765" i="1" s="1"/>
  <c r="DU1765" i="1"/>
  <c r="DX1764" i="1"/>
  <c r="DT1764" i="1"/>
  <c r="EA1764" i="1" s="1"/>
  <c r="DW1763" i="1"/>
  <c r="DZ1762" i="1"/>
  <c r="EB1762" i="1" s="1"/>
  <c r="DV1762" i="1"/>
  <c r="DY1759" i="1"/>
  <c r="EE1759" i="1" s="1"/>
  <c r="EF1759" i="1" s="1"/>
  <c r="DU1759" i="1"/>
  <c r="DX1758" i="1"/>
  <c r="DT1758" i="1"/>
  <c r="EA1758" i="1" s="1"/>
  <c r="DW1757" i="1"/>
  <c r="DZ1756" i="1"/>
  <c r="EB1756" i="1" s="1"/>
  <c r="DV1756" i="1"/>
  <c r="DY1755" i="1"/>
  <c r="EE1755" i="1" s="1"/>
  <c r="EF1755" i="1" s="1"/>
  <c r="DU1755" i="1"/>
  <c r="DX1754" i="1"/>
  <c r="DT1754" i="1"/>
  <c r="EA1754" i="1" s="1"/>
  <c r="DW1753" i="1"/>
  <c r="DZ1752" i="1"/>
  <c r="EB1752" i="1" s="1"/>
  <c r="DV1752" i="1"/>
  <c r="DY1751" i="1"/>
  <c r="EE1751" i="1" s="1"/>
  <c r="EF1751" i="1" s="1"/>
  <c r="DU1751" i="1"/>
  <c r="DX1750" i="1"/>
  <c r="DT1750" i="1"/>
  <c r="EA1750" i="1" s="1"/>
  <c r="DW1749" i="1"/>
  <c r="DZ1748" i="1"/>
  <c r="EB1748" i="1" s="1"/>
  <c r="DV1748" i="1"/>
  <c r="DY1747" i="1"/>
  <c r="EE1747" i="1" s="1"/>
  <c r="EF1747" i="1" s="1"/>
  <c r="DU1747" i="1"/>
  <c r="DX1746" i="1"/>
  <c r="DT1746" i="1"/>
  <c r="EA1746" i="1" s="1"/>
  <c r="DW1745" i="1"/>
  <c r="DZ1744" i="1"/>
  <c r="EB1744" i="1" s="1"/>
  <c r="DV1744" i="1"/>
  <c r="DY1743" i="1"/>
  <c r="EE1743" i="1" s="1"/>
  <c r="EF1743" i="1" s="1"/>
  <c r="DU1743" i="1"/>
  <c r="DX1742" i="1"/>
  <c r="DT1742" i="1"/>
  <c r="EA1742" i="1" s="1"/>
  <c r="DW1741" i="1"/>
  <c r="DZ1740" i="1"/>
  <c r="EB1740" i="1" s="1"/>
  <c r="DV1740" i="1"/>
  <c r="DY1739" i="1"/>
  <c r="EE1739" i="1" s="1"/>
  <c r="EF1739" i="1" s="1"/>
  <c r="DU1739" i="1"/>
  <c r="DX1737" i="1"/>
  <c r="DT1737" i="1"/>
  <c r="EA1737" i="1" s="1"/>
  <c r="DW1735" i="1"/>
  <c r="DZ1734" i="1"/>
  <c r="EB1734" i="1" s="1"/>
  <c r="DV1734" i="1"/>
  <c r="DY1733" i="1"/>
  <c r="EE1733" i="1" s="1"/>
  <c r="EF1733" i="1" s="1"/>
  <c r="DU1733" i="1"/>
  <c r="DX1732" i="1"/>
  <c r="DT1732" i="1"/>
  <c r="EA1732" i="1" s="1"/>
  <c r="DW1730" i="1"/>
  <c r="DZ1729" i="1"/>
  <c r="EB1729" i="1" s="1"/>
  <c r="DV1729" i="1"/>
  <c r="DY1728" i="1"/>
  <c r="EE1728" i="1" s="1"/>
  <c r="EF1728" i="1" s="1"/>
  <c r="DU1728" i="1"/>
  <c r="DX1727" i="1"/>
  <c r="DT1727" i="1"/>
  <c r="EA1727" i="1" s="1"/>
  <c r="DW1726" i="1"/>
  <c r="DZ1725" i="1"/>
  <c r="EB1725" i="1" s="1"/>
  <c r="DV1725" i="1"/>
  <c r="DY1724" i="1"/>
  <c r="EE1724" i="1" s="1"/>
  <c r="EF1724" i="1" s="1"/>
  <c r="DU1724" i="1"/>
  <c r="DX1723" i="1"/>
  <c r="DT1723" i="1"/>
  <c r="EA1723" i="1" s="1"/>
  <c r="DW1722" i="1"/>
  <c r="DZ1719" i="1"/>
  <c r="EB1719" i="1" s="1"/>
  <c r="DV1719" i="1"/>
  <c r="DY1717" i="1"/>
  <c r="EE1717" i="1" s="1"/>
  <c r="EF1717" i="1" s="1"/>
  <c r="DU1717" i="1"/>
  <c r="DX1716" i="1"/>
  <c r="DT1716" i="1"/>
  <c r="EA1716" i="1" s="1"/>
  <c r="DW1715" i="1"/>
  <c r="DZ1712" i="1"/>
  <c r="EB1712" i="1" s="1"/>
  <c r="DV1712" i="1"/>
  <c r="DY1710" i="1"/>
  <c r="EE1710" i="1" s="1"/>
  <c r="EF1710" i="1" s="1"/>
  <c r="DU1710" i="1"/>
  <c r="DX1709" i="1"/>
  <c r="DT1709" i="1"/>
  <c r="EA1709" i="1" s="1"/>
  <c r="DW1708" i="1"/>
  <c r="DZ1707" i="1"/>
  <c r="EB1707" i="1" s="1"/>
  <c r="DV1707" i="1"/>
  <c r="DY1706" i="1"/>
  <c r="EE1706" i="1" s="1"/>
  <c r="EF1706" i="1" s="1"/>
  <c r="DU1706" i="1"/>
  <c r="DX1705" i="1"/>
  <c r="DT1705" i="1"/>
  <c r="EA1705" i="1" s="1"/>
  <c r="DW1704" i="1"/>
  <c r="DZ1703" i="1"/>
  <c r="EB1703" i="1" s="1"/>
  <c r="DV1703" i="1"/>
  <c r="DY1702" i="1"/>
  <c r="EE1702" i="1" s="1"/>
  <c r="EF1702" i="1" s="1"/>
  <c r="DU1702" i="1"/>
  <c r="DX1701" i="1"/>
  <c r="DT1701" i="1"/>
  <c r="EA1701" i="1" s="1"/>
  <c r="DW1700" i="1"/>
  <c r="DZ1698" i="1"/>
  <c r="EB1698" i="1" s="1"/>
  <c r="DV1698" i="1"/>
  <c r="DY1697" i="1"/>
  <c r="EE1697" i="1" s="1"/>
  <c r="EF1697" i="1" s="1"/>
  <c r="DU1697" i="1"/>
  <c r="DX1696" i="1"/>
  <c r="DT1696" i="1"/>
  <c r="EA1696" i="1" s="1"/>
  <c r="DW1695" i="1"/>
  <c r="DZ1693" i="1"/>
  <c r="EB1693" i="1" s="1"/>
  <c r="DV1693" i="1"/>
  <c r="DY1690" i="1"/>
  <c r="EE1690" i="1" s="1"/>
  <c r="EF1690" i="1" s="1"/>
  <c r="DU1690" i="1"/>
  <c r="DX1688" i="1"/>
  <c r="DT1688" i="1"/>
  <c r="EA1688" i="1" s="1"/>
  <c r="DW1686" i="1"/>
  <c r="DZ1685" i="1"/>
  <c r="EB1685" i="1" s="1"/>
  <c r="DV1685" i="1"/>
  <c r="DY1683" i="1"/>
  <c r="EE1683" i="1" s="1"/>
  <c r="EF1683" i="1" s="1"/>
  <c r="DU1683" i="1"/>
  <c r="DX1682" i="1"/>
  <c r="DT1682" i="1"/>
  <c r="EA1682" i="1" s="1"/>
  <c r="DW1681" i="1"/>
  <c r="DZ1680" i="1"/>
  <c r="EB1680" i="1" s="1"/>
  <c r="DV1680" i="1"/>
  <c r="DY1678" i="1"/>
  <c r="EE1678" i="1" s="1"/>
  <c r="EF1678" i="1" s="1"/>
  <c r="DU1678" i="1"/>
  <c r="DX1677" i="1"/>
  <c r="DT1677" i="1"/>
  <c r="EA1677" i="1" s="1"/>
  <c r="DW1673" i="1"/>
  <c r="DZ1672" i="1"/>
  <c r="EB1672" i="1" s="1"/>
  <c r="DV1672" i="1"/>
  <c r="DY1671" i="1"/>
  <c r="EE1671" i="1" s="1"/>
  <c r="EF1671" i="1" s="1"/>
  <c r="DU1671" i="1"/>
  <c r="DX1670" i="1"/>
  <c r="DT1670" i="1"/>
  <c r="EA1670" i="1" s="1"/>
  <c r="DW1669" i="1"/>
  <c r="DZ1668" i="1"/>
  <c r="EB1668" i="1" s="1"/>
  <c r="DV1668" i="1"/>
  <c r="DY1667" i="1"/>
  <c r="EE1667" i="1" s="1"/>
  <c r="EF1667" i="1" s="1"/>
  <c r="DU1667" i="1"/>
  <c r="DX1666" i="1"/>
  <c r="DT1666" i="1"/>
  <c r="EA1666" i="1" s="1"/>
  <c r="DW1665" i="1"/>
  <c r="DZ1664" i="1"/>
  <c r="EB1664" i="1" s="1"/>
  <c r="DV1664" i="1"/>
  <c r="DY1663" i="1"/>
  <c r="EE1663" i="1" s="1"/>
  <c r="EF1663" i="1" s="1"/>
  <c r="DU1663" i="1"/>
  <c r="DX1662" i="1"/>
  <c r="DT1662" i="1"/>
  <c r="EA1662" i="1" s="1"/>
  <c r="DW1661" i="1"/>
  <c r="DZ1660" i="1"/>
  <c r="EB1660" i="1" s="1"/>
  <c r="DV1660" i="1"/>
  <c r="DY1659" i="1"/>
  <c r="EE1659" i="1" s="1"/>
  <c r="EF1659" i="1" s="1"/>
  <c r="DU1659" i="1"/>
  <c r="DX1658" i="1"/>
  <c r="DT1658" i="1"/>
  <c r="EA1658" i="1" s="1"/>
  <c r="DW1657" i="1"/>
  <c r="DZ1656" i="1"/>
  <c r="EB1656" i="1" s="1"/>
  <c r="DV1656" i="1"/>
  <c r="DY1655" i="1"/>
  <c r="EE1655" i="1" s="1"/>
  <c r="EF1655" i="1" s="1"/>
  <c r="DU1655" i="1"/>
  <c r="DX1654" i="1"/>
  <c r="DT1654" i="1"/>
  <c r="EA1654" i="1" s="1"/>
  <c r="DW1653" i="1"/>
  <c r="DZ1652" i="1"/>
  <c r="EB1652" i="1" s="1"/>
  <c r="DV1652" i="1"/>
  <c r="DY1651" i="1"/>
  <c r="EE1651" i="1" s="1"/>
  <c r="EF1651" i="1" s="1"/>
  <c r="DU1651" i="1"/>
  <c r="DX1650" i="1"/>
  <c r="DT1650" i="1"/>
  <c r="EA1650" i="1" s="1"/>
  <c r="DW1649" i="1"/>
  <c r="DZ1648" i="1"/>
  <c r="EB1648" i="1" s="1"/>
  <c r="DV1648" i="1"/>
  <c r="DY1647" i="1"/>
  <c r="EE1647" i="1" s="1"/>
  <c r="EF1647" i="1" s="1"/>
  <c r="DU1647" i="1"/>
  <c r="DX1646" i="1"/>
  <c r="DT1646" i="1"/>
  <c r="EA1646" i="1" s="1"/>
  <c r="DW1645" i="1"/>
  <c r="DZ1644" i="1"/>
  <c r="EB1644" i="1" s="1"/>
  <c r="DV1644" i="1"/>
  <c r="DY1643" i="1"/>
  <c r="EE1643" i="1" s="1"/>
  <c r="EF1643" i="1" s="1"/>
  <c r="DU1643" i="1"/>
  <c r="DX1642" i="1"/>
  <c r="DT1642" i="1"/>
  <c r="EA1642" i="1" s="1"/>
  <c r="DW1641" i="1"/>
  <c r="DZ1640" i="1"/>
  <c r="EB1640" i="1" s="1"/>
  <c r="DV1640" i="1"/>
  <c r="DY1639" i="1"/>
  <c r="EE1639" i="1" s="1"/>
  <c r="EF1639" i="1" s="1"/>
  <c r="DU1639" i="1"/>
  <c r="DX1638" i="1"/>
  <c r="DT1638" i="1"/>
  <c r="EA1638" i="1" s="1"/>
  <c r="DW1637" i="1"/>
  <c r="DZ1636" i="1"/>
  <c r="EB1636" i="1" s="1"/>
  <c r="DV1636" i="1"/>
  <c r="DY1635" i="1"/>
  <c r="EE1635" i="1" s="1"/>
  <c r="EF1635" i="1" s="1"/>
  <c r="DU1635" i="1"/>
  <c r="DX1634" i="1"/>
  <c r="DT1634" i="1"/>
  <c r="EA1634" i="1" s="1"/>
  <c r="DW1631" i="1"/>
  <c r="DZ1628" i="1"/>
  <c r="EB1628" i="1" s="1"/>
  <c r="DV1628" i="1"/>
  <c r="DY1624" i="1"/>
  <c r="EE1624" i="1" s="1"/>
  <c r="EF1624" i="1" s="1"/>
  <c r="DU1624" i="1"/>
  <c r="DX1622" i="1"/>
  <c r="DT1622" i="1"/>
  <c r="EA1622" i="1" s="1"/>
  <c r="DW1621" i="1"/>
  <c r="DZ1620" i="1"/>
  <c r="EB1620" i="1" s="1"/>
  <c r="DV1620" i="1"/>
  <c r="DY1619" i="1"/>
  <c r="EE1619" i="1" s="1"/>
  <c r="EF1619" i="1" s="1"/>
  <c r="DU1619" i="1"/>
  <c r="DX1617" i="1"/>
  <c r="DT1617" i="1"/>
  <c r="EA1617" i="1" s="1"/>
  <c r="DW1616" i="1"/>
  <c r="DZ1615" i="1"/>
  <c r="EB1615" i="1" s="1"/>
  <c r="DV1615" i="1"/>
  <c r="DY1613" i="1"/>
  <c r="EE1613" i="1" s="1"/>
  <c r="EF1613" i="1" s="1"/>
  <c r="DU1613" i="1"/>
  <c r="DX1612" i="1"/>
  <c r="DT1612" i="1"/>
  <c r="EA1612" i="1" s="1"/>
  <c r="DW1611" i="1"/>
  <c r="DZ1609" i="1"/>
  <c r="EB1609" i="1" s="1"/>
  <c r="DV1609" i="1"/>
  <c r="DY1608" i="1"/>
  <c r="EE1608" i="1" s="1"/>
  <c r="EF1608" i="1" s="1"/>
  <c r="DU1608" i="1"/>
  <c r="DX1607" i="1"/>
  <c r="DT1607" i="1"/>
  <c r="EA1607" i="1" s="1"/>
  <c r="DW1606" i="1"/>
  <c r="DZ1605" i="1"/>
  <c r="EB1605" i="1" s="1"/>
  <c r="DV1605" i="1"/>
  <c r="DY1604" i="1"/>
  <c r="EE1604" i="1" s="1"/>
  <c r="EF1604" i="1" s="1"/>
  <c r="DU1604" i="1"/>
  <c r="DX1602" i="1"/>
  <c r="DT1602" i="1"/>
  <c r="EA1602" i="1" s="1"/>
  <c r="DW1601" i="1"/>
  <c r="DZ1600" i="1"/>
  <c r="EB1600" i="1" s="1"/>
  <c r="DV1600" i="1"/>
  <c r="DY1599" i="1"/>
  <c r="EE1599" i="1" s="1"/>
  <c r="EF1599" i="1" s="1"/>
  <c r="DU1599" i="1"/>
  <c r="DX1598" i="1"/>
  <c r="DT1598" i="1"/>
  <c r="EA1598" i="1" s="1"/>
  <c r="DW1597" i="1"/>
  <c r="DZ1596" i="1"/>
  <c r="EB1596" i="1" s="1"/>
  <c r="DV1596" i="1"/>
  <c r="DY1595" i="1"/>
  <c r="EE1595" i="1" s="1"/>
  <c r="EF1595" i="1" s="1"/>
  <c r="DU1595" i="1"/>
  <c r="DX1594" i="1"/>
  <c r="DT1594" i="1"/>
  <c r="EA1594" i="1" s="1"/>
  <c r="DW1592" i="1"/>
  <c r="DZ1591" i="1"/>
  <c r="EB1591" i="1" s="1"/>
  <c r="DV1591" i="1"/>
  <c r="DY1590" i="1"/>
  <c r="EE1590" i="1" s="1"/>
  <c r="EF1590" i="1" s="1"/>
  <c r="DU1590" i="1"/>
  <c r="DX1588" i="1"/>
  <c r="DT1588" i="1"/>
  <c r="EA1588" i="1" s="1"/>
  <c r="DW1587" i="1"/>
  <c r="DZ1586" i="1"/>
  <c r="EB1586" i="1" s="1"/>
  <c r="DV1586" i="1"/>
  <c r="DY1585" i="1"/>
  <c r="EE1585" i="1" s="1"/>
  <c r="EF1585" i="1" s="1"/>
  <c r="DU1585" i="1"/>
  <c r="DX1584" i="1"/>
  <c r="DT1584" i="1"/>
  <c r="EA1584" i="1" s="1"/>
  <c r="DW1583" i="1"/>
  <c r="DZ1582" i="1"/>
  <c r="EB1582" i="1" s="1"/>
  <c r="DV1582" i="1"/>
  <c r="DY1581" i="1"/>
  <c r="EE1581" i="1" s="1"/>
  <c r="EF1581" i="1" s="1"/>
  <c r="DU1581" i="1"/>
  <c r="DX1580" i="1"/>
  <c r="DT1580" i="1"/>
  <c r="EA1580" i="1" s="1"/>
  <c r="DW1579" i="1"/>
  <c r="DZ1578" i="1"/>
  <c r="EB1578" i="1" s="1"/>
  <c r="DV1578" i="1"/>
  <c r="DY1577" i="1"/>
  <c r="EE1577" i="1" s="1"/>
  <c r="EF1577" i="1" s="1"/>
  <c r="DU1577" i="1"/>
  <c r="DX1576" i="1"/>
  <c r="DT1576" i="1"/>
  <c r="EA1576" i="1" s="1"/>
  <c r="DW1575" i="1"/>
  <c r="DZ1574" i="1"/>
  <c r="EB1574" i="1" s="1"/>
  <c r="DV1574" i="1"/>
  <c r="DY1573" i="1"/>
  <c r="EE1573" i="1" s="1"/>
  <c r="EF1573" i="1" s="1"/>
  <c r="DU1573" i="1"/>
  <c r="DX1572" i="1"/>
  <c r="DT1572" i="1"/>
  <c r="EA1572" i="1" s="1"/>
  <c r="DW1571" i="1"/>
  <c r="DZ1570" i="1"/>
  <c r="EB1570" i="1" s="1"/>
  <c r="DV1570" i="1"/>
  <c r="DY1568" i="1"/>
  <c r="EE1568" i="1" s="1"/>
  <c r="EF1568" i="1" s="1"/>
  <c r="DU1568" i="1"/>
  <c r="DX1567" i="1"/>
  <c r="DT1567" i="1"/>
  <c r="EA1567" i="1" s="1"/>
  <c r="DW1566" i="1"/>
  <c r="DZ1565" i="1"/>
  <c r="EB1565" i="1" s="1"/>
  <c r="DV1565" i="1"/>
  <c r="DY1564" i="1"/>
  <c r="EE1564" i="1" s="1"/>
  <c r="EF1564" i="1" s="1"/>
  <c r="DU1564" i="1"/>
  <c r="DX1563" i="1"/>
  <c r="DT1563" i="1"/>
  <c r="EA1563" i="1" s="1"/>
  <c r="DW1562" i="1"/>
  <c r="DZ1561" i="1"/>
  <c r="EB1561" i="1" s="1"/>
  <c r="DV1561" i="1"/>
  <c r="DY1560" i="1"/>
  <c r="EE1560" i="1" s="1"/>
  <c r="EF1560" i="1" s="1"/>
  <c r="DU1560" i="1"/>
  <c r="DX1559" i="1"/>
  <c r="DT1559" i="1"/>
  <c r="EA1559" i="1" s="1"/>
  <c r="DW1558" i="1"/>
  <c r="DZ1557" i="1"/>
  <c r="EB1557" i="1" s="1"/>
  <c r="DV1557" i="1"/>
  <c r="DY1556" i="1"/>
  <c r="EE1556" i="1" s="1"/>
  <c r="EF1556" i="1" s="1"/>
  <c r="DU1556" i="1"/>
  <c r="DX1555" i="1"/>
  <c r="DT1555" i="1"/>
  <c r="EA1555" i="1" s="1"/>
  <c r="DW1554" i="1"/>
  <c r="DZ1553" i="1"/>
  <c r="EB1553" i="1" s="1"/>
  <c r="DV1553" i="1"/>
  <c r="DY1552" i="1"/>
  <c r="EE1552" i="1" s="1"/>
  <c r="EF1552" i="1" s="1"/>
  <c r="DU1552" i="1"/>
  <c r="DX1551" i="1"/>
  <c r="DT1551" i="1"/>
  <c r="EA1551" i="1" s="1"/>
  <c r="DW1550" i="1"/>
  <c r="DZ1549" i="1"/>
  <c r="EB1549" i="1" s="1"/>
  <c r="DV1549" i="1"/>
  <c r="DY1548" i="1"/>
  <c r="EE1548" i="1" s="1"/>
  <c r="EF1548" i="1" s="1"/>
  <c r="DU1548" i="1"/>
  <c r="DX1547" i="1"/>
  <c r="DT1547" i="1"/>
  <c r="EA1547" i="1" s="1"/>
  <c r="DW1546" i="1"/>
  <c r="DZ1545" i="1"/>
  <c r="EB1545" i="1" s="1"/>
  <c r="DV1545" i="1"/>
  <c r="DY1544" i="1"/>
  <c r="EE1544" i="1" s="1"/>
  <c r="EF1544" i="1" s="1"/>
  <c r="DU1544" i="1"/>
  <c r="DX1542" i="1"/>
  <c r="DT1542" i="1"/>
  <c r="EA1542" i="1" s="1"/>
  <c r="DW1541" i="1"/>
  <c r="DZ1540" i="1"/>
  <c r="EB1540" i="1" s="1"/>
  <c r="DV1540" i="1"/>
  <c r="DY1539" i="1"/>
  <c r="EE1539" i="1" s="1"/>
  <c r="EF1539" i="1" s="1"/>
  <c r="DU1539" i="1"/>
  <c r="DX1537" i="1"/>
  <c r="DT1537" i="1"/>
  <c r="EA1537" i="1" s="1"/>
  <c r="DW1536" i="1"/>
  <c r="DZ1535" i="1"/>
  <c r="EB1535" i="1" s="1"/>
  <c r="DV1535" i="1"/>
  <c r="DY1533" i="1"/>
  <c r="EE1533" i="1" s="1"/>
  <c r="EF1533" i="1" s="1"/>
  <c r="DU1533" i="1"/>
  <c r="DX1532" i="1"/>
  <c r="DT1532" i="1"/>
  <c r="EA1532" i="1" s="1"/>
  <c r="DW1531" i="1"/>
  <c r="DZ1530" i="1"/>
  <c r="EB1530" i="1" s="1"/>
  <c r="DV1530" i="1"/>
  <c r="DY1526" i="1"/>
  <c r="EE1526" i="1" s="1"/>
  <c r="EF1526" i="1" s="1"/>
  <c r="DU1526" i="1"/>
  <c r="DX1525" i="1"/>
  <c r="DT1525" i="1"/>
  <c r="EA1525" i="1" s="1"/>
  <c r="DW1524" i="1"/>
  <c r="DZ1523" i="1"/>
  <c r="EB1523" i="1" s="1"/>
  <c r="DV1523" i="1"/>
  <c r="DY1522" i="1"/>
  <c r="EE1522" i="1" s="1"/>
  <c r="EF1522" i="1" s="1"/>
  <c r="DU1522" i="1"/>
  <c r="DX1521" i="1"/>
  <c r="DT1521" i="1"/>
  <c r="EA1521" i="1" s="1"/>
  <c r="DW1520" i="1"/>
  <c r="DZ1519" i="1"/>
  <c r="EB1519" i="1" s="1"/>
  <c r="DV1519" i="1"/>
  <c r="DY1518" i="1"/>
  <c r="EE1518" i="1" s="1"/>
  <c r="EF1518" i="1" s="1"/>
  <c r="DU1518" i="1"/>
  <c r="DX1517" i="1"/>
  <c r="DT1517" i="1"/>
  <c r="EA1517" i="1" s="1"/>
  <c r="DW1516" i="1"/>
  <c r="DZ1515" i="1"/>
  <c r="EB1515" i="1" s="1"/>
  <c r="DV1515" i="1"/>
  <c r="DY1514" i="1"/>
  <c r="EE1514" i="1" s="1"/>
  <c r="EF1514" i="1" s="1"/>
  <c r="DU1514" i="1"/>
  <c r="DX1512" i="1"/>
  <c r="DT1512" i="1"/>
  <c r="EA1512" i="1" s="1"/>
  <c r="DW1511" i="1"/>
  <c r="DZ1510" i="1"/>
  <c r="EB1510" i="1" s="1"/>
  <c r="DV1510" i="1"/>
  <c r="DY1509" i="1"/>
  <c r="EE1509" i="1" s="1"/>
  <c r="EF1509" i="1" s="1"/>
  <c r="DU1509" i="1"/>
  <c r="DX1508" i="1"/>
  <c r="DT1508" i="1"/>
  <c r="EA1508" i="1" s="1"/>
  <c r="DW1507" i="1"/>
  <c r="DZ1506" i="1"/>
  <c r="EB1506" i="1" s="1"/>
  <c r="DV1506" i="1"/>
  <c r="DY1505" i="1"/>
  <c r="EE1505" i="1" s="1"/>
  <c r="EF1505" i="1" s="1"/>
  <c r="DU1505" i="1"/>
  <c r="DX1504" i="1"/>
  <c r="DT1504" i="1"/>
  <c r="EA1504" i="1" s="1"/>
  <c r="DW1499" i="1"/>
  <c r="DZ1498" i="1"/>
  <c r="EB1498" i="1" s="1"/>
  <c r="DV1498" i="1"/>
  <c r="DY1497" i="1"/>
  <c r="EE1497" i="1" s="1"/>
  <c r="EF1497" i="1" s="1"/>
  <c r="DU1497" i="1"/>
  <c r="DX1495" i="1"/>
  <c r="DT1495" i="1"/>
  <c r="EA1495" i="1" s="1"/>
  <c r="DW1494" i="1"/>
  <c r="DZ1492" i="1"/>
  <c r="EB1492" i="1" s="1"/>
  <c r="DV1492" i="1"/>
  <c r="DY1491" i="1"/>
  <c r="EE1491" i="1" s="1"/>
  <c r="EF1491" i="1" s="1"/>
  <c r="DU1491" i="1"/>
  <c r="DX1490" i="1"/>
  <c r="DT1490" i="1"/>
  <c r="EA1490" i="1" s="1"/>
  <c r="DW1489" i="1"/>
  <c r="DZ1488" i="1"/>
  <c r="EB1488" i="1" s="1"/>
  <c r="DV1488" i="1"/>
  <c r="DY1486" i="1"/>
  <c r="EE1486" i="1" s="1"/>
  <c r="EF1486" i="1" s="1"/>
  <c r="DU1486" i="1"/>
  <c r="DX1485" i="1"/>
  <c r="DT1485" i="1"/>
  <c r="EA1485" i="1" s="1"/>
  <c r="DW1484" i="1"/>
  <c r="DZ1483" i="1"/>
  <c r="EB1483" i="1" s="1"/>
  <c r="DV1483" i="1"/>
  <c r="DY1482" i="1"/>
  <c r="EE1482" i="1" s="1"/>
  <c r="EF1482" i="1" s="1"/>
  <c r="DU1482" i="1"/>
  <c r="DX1481" i="1"/>
  <c r="DT1481" i="1"/>
  <c r="EA1481" i="1" s="1"/>
  <c r="DW1479" i="1"/>
  <c r="DZ1478" i="1"/>
  <c r="EB1478" i="1" s="1"/>
  <c r="DV1478" i="1"/>
  <c r="DY1477" i="1"/>
  <c r="EE1477" i="1" s="1"/>
  <c r="EF1477" i="1" s="1"/>
  <c r="DU1477" i="1"/>
  <c r="DX1476" i="1"/>
  <c r="DT1476" i="1"/>
  <c r="EA1476" i="1" s="1"/>
  <c r="DW1475" i="1"/>
  <c r="DZ1472" i="1"/>
  <c r="EB1472" i="1" s="1"/>
  <c r="DV1472" i="1"/>
  <c r="DY1470" i="1"/>
  <c r="EE1470" i="1" s="1"/>
  <c r="EF1470" i="1" s="1"/>
  <c r="DU1470" i="1"/>
  <c r="DX1469" i="1"/>
  <c r="DT1469" i="1"/>
  <c r="EA1469" i="1" s="1"/>
  <c r="DW1468" i="1"/>
  <c r="DZ1467" i="1"/>
  <c r="EB1467" i="1" s="1"/>
  <c r="DV1467" i="1"/>
  <c r="DY1466" i="1"/>
  <c r="EE1466" i="1" s="1"/>
  <c r="EF1466" i="1" s="1"/>
  <c r="DU1466" i="1"/>
  <c r="DX1465" i="1"/>
  <c r="DT1465" i="1"/>
  <c r="EA1465" i="1" s="1"/>
  <c r="DW1463" i="1"/>
  <c r="DZ1462" i="1"/>
  <c r="EB1462" i="1" s="1"/>
  <c r="DV1462" i="1"/>
  <c r="DY1459" i="1"/>
  <c r="EE1459" i="1" s="1"/>
  <c r="EF1459" i="1" s="1"/>
  <c r="DU1459" i="1"/>
  <c r="DX1458" i="1"/>
  <c r="DT1458" i="1"/>
  <c r="EA1458" i="1" s="1"/>
  <c r="DW1457" i="1"/>
  <c r="DZ1456" i="1"/>
  <c r="EB1456" i="1" s="1"/>
  <c r="DV1456" i="1"/>
  <c r="DY1455" i="1"/>
  <c r="EE1455" i="1" s="1"/>
  <c r="EF1455" i="1" s="1"/>
  <c r="DU1455" i="1"/>
  <c r="DX1454" i="1"/>
  <c r="DT1454" i="1"/>
  <c r="EA1454" i="1" s="1"/>
  <c r="DW1452" i="1"/>
  <c r="DZ1450" i="1"/>
  <c r="EB1450" i="1" s="1"/>
  <c r="DV1450" i="1"/>
  <c r="DY1449" i="1"/>
  <c r="EE1449" i="1" s="1"/>
  <c r="EF1449" i="1" s="1"/>
  <c r="DU1449" i="1"/>
  <c r="DX1448" i="1"/>
  <c r="DT1448" i="1"/>
  <c r="EA1448" i="1" s="1"/>
  <c r="DW1447" i="1"/>
  <c r="DZ1445" i="1"/>
  <c r="EB1445" i="1" s="1"/>
  <c r="DV1445" i="1"/>
  <c r="DY1444" i="1"/>
  <c r="EE1444" i="1" s="1"/>
  <c r="EF1444" i="1" s="1"/>
  <c r="DU1444" i="1"/>
  <c r="DX1443" i="1"/>
  <c r="DT1443" i="1"/>
  <c r="EA1443" i="1" s="1"/>
  <c r="DW1442" i="1"/>
  <c r="DZ1441" i="1"/>
  <c r="EB1441" i="1" s="1"/>
  <c r="DV1441" i="1"/>
  <c r="DY1439" i="1"/>
  <c r="EE1439" i="1" s="1"/>
  <c r="EF1439" i="1" s="1"/>
  <c r="DU1439" i="1"/>
  <c r="DX1438" i="1"/>
  <c r="DT1438" i="1"/>
  <c r="EA1438" i="1" s="1"/>
  <c r="DW1437" i="1"/>
  <c r="DZ1436" i="1"/>
  <c r="EB1436" i="1" s="1"/>
  <c r="DV1436" i="1"/>
  <c r="DY1435" i="1"/>
  <c r="EE1435" i="1" s="1"/>
  <c r="EF1435" i="1" s="1"/>
  <c r="DU1435" i="1"/>
  <c r="DX1434" i="1"/>
  <c r="DT1434" i="1"/>
  <c r="EA1434" i="1" s="1"/>
  <c r="DW1433" i="1"/>
  <c r="DZ1432" i="1"/>
  <c r="EB1432" i="1" s="1"/>
  <c r="DV1432" i="1"/>
  <c r="DY1431" i="1"/>
  <c r="EE1431" i="1" s="1"/>
  <c r="EF1431" i="1" s="1"/>
  <c r="DU1431" i="1"/>
  <c r="DX1430" i="1"/>
  <c r="DT1430" i="1"/>
  <c r="EA1430" i="1" s="1"/>
  <c r="DW1428" i="1"/>
  <c r="DZ1425" i="1"/>
  <c r="EB1425" i="1" s="1"/>
  <c r="DV1425" i="1"/>
  <c r="DY1424" i="1"/>
  <c r="EE1424" i="1" s="1"/>
  <c r="EF1424" i="1" s="1"/>
  <c r="DU1424" i="1"/>
  <c r="DX1423" i="1"/>
  <c r="DT1423" i="1"/>
  <c r="EA1423" i="1" s="1"/>
  <c r="DW1422" i="1"/>
  <c r="DZ1421" i="1"/>
  <c r="EB1421" i="1" s="1"/>
  <c r="DV1421" i="1"/>
  <c r="DY1419" i="1"/>
  <c r="EE1419" i="1" s="1"/>
  <c r="EF1419" i="1" s="1"/>
  <c r="DU1419" i="1"/>
  <c r="DX1418" i="1"/>
  <c r="DT1418" i="1"/>
  <c r="EA1418" i="1" s="1"/>
  <c r="DW1417" i="1"/>
  <c r="DZ1415" i="1"/>
  <c r="EB1415" i="1" s="1"/>
  <c r="DV1415" i="1"/>
  <c r="DY1414" i="1"/>
  <c r="EE1414" i="1" s="1"/>
  <c r="EF1414" i="1" s="1"/>
  <c r="DU1414" i="1"/>
  <c r="DX1412" i="1"/>
  <c r="DT1412" i="1"/>
  <c r="EA1412" i="1" s="1"/>
  <c r="DW1411" i="1"/>
  <c r="DZ1410" i="1"/>
  <c r="EB1410" i="1" s="1"/>
  <c r="DV1410" i="1"/>
  <c r="DY1409" i="1"/>
  <c r="EE1409" i="1" s="1"/>
  <c r="EF1409" i="1" s="1"/>
  <c r="DU1409" i="1"/>
  <c r="DX1408" i="1"/>
  <c r="DT1408" i="1"/>
  <c r="EA1408" i="1" s="1"/>
  <c r="DW1407" i="1"/>
  <c r="DZ1406" i="1"/>
  <c r="EB1406" i="1" s="1"/>
  <c r="DV1406" i="1"/>
  <c r="DY1405" i="1"/>
  <c r="EE1405" i="1" s="1"/>
  <c r="EF1405" i="1" s="1"/>
  <c r="DU1405" i="1"/>
  <c r="DX1404" i="1"/>
  <c r="DT1404" i="1"/>
  <c r="EA1404" i="1" s="1"/>
  <c r="DW1403" i="1"/>
  <c r="DZ1402" i="1"/>
  <c r="EB1402" i="1" s="1"/>
  <c r="DV1402" i="1"/>
  <c r="DY1401" i="1"/>
  <c r="EE1401" i="1" s="1"/>
  <c r="EF1401" i="1" s="1"/>
  <c r="DU1401" i="1"/>
  <c r="DX1400" i="1"/>
  <c r="DT1400" i="1"/>
  <c r="EA1400" i="1" s="1"/>
  <c r="DW1398" i="1"/>
  <c r="DZ1397" i="1"/>
  <c r="EB1397" i="1" s="1"/>
  <c r="DV1397" i="1"/>
  <c r="DY1396" i="1"/>
  <c r="EE1396" i="1" s="1"/>
  <c r="EF1396" i="1" s="1"/>
  <c r="DU1396" i="1"/>
  <c r="DX1395" i="1"/>
  <c r="DT1395" i="1"/>
  <c r="EA1395" i="1" s="1"/>
  <c r="DW1393" i="1"/>
  <c r="DZ1392" i="1"/>
  <c r="EB1392" i="1" s="1"/>
  <c r="DV1392" i="1"/>
  <c r="DY1391" i="1"/>
  <c r="EE1391" i="1" s="1"/>
  <c r="EF1391" i="1" s="1"/>
  <c r="DU1391" i="1"/>
  <c r="DX1390" i="1"/>
  <c r="DT1390" i="1"/>
  <c r="EA1390" i="1" s="1"/>
  <c r="DW1389" i="1"/>
  <c r="DZ1387" i="1"/>
  <c r="EB1387" i="1" s="1"/>
  <c r="DV1387" i="1"/>
  <c r="DY1386" i="1"/>
  <c r="EE1386" i="1" s="1"/>
  <c r="EF1386" i="1" s="1"/>
  <c r="DU1386" i="1"/>
  <c r="DX1385" i="1"/>
  <c r="DT1385" i="1"/>
  <c r="EA1385" i="1" s="1"/>
  <c r="DW1384" i="1"/>
  <c r="DZ1383" i="1"/>
  <c r="EB1383" i="1" s="1"/>
  <c r="DV1383" i="1"/>
  <c r="DY1382" i="1"/>
  <c r="EE1382" i="1" s="1"/>
  <c r="EF1382" i="1" s="1"/>
  <c r="DU1382" i="1"/>
  <c r="DX1381" i="1"/>
  <c r="DT1381" i="1"/>
  <c r="EA1381" i="1" s="1"/>
  <c r="DW1380" i="1"/>
  <c r="DZ1379" i="1"/>
  <c r="EB1379" i="1" s="1"/>
  <c r="DV1379" i="1"/>
  <c r="DY1377" i="1"/>
  <c r="EE1377" i="1" s="1"/>
  <c r="EF1377" i="1" s="1"/>
  <c r="DU1377" i="1"/>
  <c r="DX1376" i="1"/>
  <c r="DT1376" i="1"/>
  <c r="EA1376" i="1" s="1"/>
  <c r="DW1374" i="1"/>
  <c r="DZ1373" i="1"/>
  <c r="EB1373" i="1" s="1"/>
  <c r="DV1373" i="1"/>
  <c r="DY1372" i="1"/>
  <c r="EE1372" i="1" s="1"/>
  <c r="EF1372" i="1" s="1"/>
  <c r="DU1372" i="1"/>
  <c r="DX1371" i="1"/>
  <c r="DT1371" i="1"/>
  <c r="EA1371" i="1" s="1"/>
  <c r="DW1370" i="1"/>
  <c r="DZ1369" i="1"/>
  <c r="EB1369" i="1" s="1"/>
  <c r="DV1369" i="1"/>
  <c r="DY1368" i="1"/>
  <c r="EE1368" i="1" s="1"/>
  <c r="EF1368" i="1" s="1"/>
  <c r="DU1368" i="1"/>
  <c r="DX1367" i="1"/>
  <c r="DT1367" i="1"/>
  <c r="EA1367" i="1" s="1"/>
  <c r="DW1366" i="1"/>
  <c r="DZ1365" i="1"/>
  <c r="EB1365" i="1" s="1"/>
  <c r="DV1365" i="1"/>
  <c r="DY1364" i="1"/>
  <c r="EE1364" i="1" s="1"/>
  <c r="EF1364" i="1" s="1"/>
  <c r="DU1364" i="1"/>
  <c r="DX1363" i="1"/>
  <c r="DT1363" i="1"/>
  <c r="EA1363" i="1" s="1"/>
  <c r="DW1362" i="1"/>
  <c r="DZ1361" i="1"/>
  <c r="EB1361" i="1" s="1"/>
  <c r="DV1361" i="1"/>
  <c r="DY1358" i="1"/>
  <c r="EE1358" i="1" s="1"/>
  <c r="EF1358" i="1" s="1"/>
  <c r="DU1358" i="1"/>
  <c r="DX1357" i="1"/>
  <c r="DT1357" i="1"/>
  <c r="EA1357" i="1" s="1"/>
  <c r="DW1356" i="1"/>
  <c r="DZ1355" i="1"/>
  <c r="EB1355" i="1" s="1"/>
  <c r="DV1355" i="1"/>
  <c r="DY1354" i="1"/>
  <c r="EE1354" i="1" s="1"/>
  <c r="EF1354" i="1" s="1"/>
  <c r="DU1354" i="1"/>
  <c r="DX1353" i="1"/>
  <c r="DT1353" i="1"/>
  <c r="EA1353" i="1" s="1"/>
  <c r="DW1352" i="1"/>
  <c r="DZ1351" i="1"/>
  <c r="EB1351" i="1" s="1"/>
  <c r="DV1351" i="1"/>
  <c r="DY1350" i="1"/>
  <c r="EE1350" i="1" s="1"/>
  <c r="EF1350" i="1" s="1"/>
  <c r="DU1350" i="1"/>
  <c r="DX1348" i="1"/>
  <c r="DT1348" i="1"/>
  <c r="EA1348" i="1" s="1"/>
  <c r="DW1347" i="1"/>
  <c r="DZ1346" i="1"/>
  <c r="EB1346" i="1" s="1"/>
  <c r="DV1346" i="1"/>
  <c r="DY1345" i="1"/>
  <c r="EE1345" i="1" s="1"/>
  <c r="EF1345" i="1" s="1"/>
  <c r="DU1345" i="1"/>
  <c r="DX1344" i="1"/>
  <c r="DT1344" i="1"/>
  <c r="EA1344" i="1" s="1"/>
  <c r="DW1342" i="1"/>
  <c r="DZ1341" i="1"/>
  <c r="EB1341" i="1" s="1"/>
  <c r="DV1341" i="1"/>
  <c r="DY1340" i="1"/>
  <c r="EE1340" i="1" s="1"/>
  <c r="EF1340" i="1" s="1"/>
  <c r="DU1340" i="1"/>
  <c r="DX1339" i="1"/>
  <c r="DT1339" i="1"/>
  <c r="EA1339" i="1" s="1"/>
  <c r="DW1338" i="1"/>
  <c r="DZ1337" i="1"/>
  <c r="EB1337" i="1" s="1"/>
  <c r="DV1337" i="1"/>
  <c r="DY1336" i="1"/>
  <c r="EE1336" i="1" s="1"/>
  <c r="EF1336" i="1" s="1"/>
  <c r="DU1336" i="1"/>
  <c r="DX1335" i="1"/>
  <c r="DT1335" i="1"/>
  <c r="EA1335" i="1" s="1"/>
  <c r="DW1334" i="1"/>
  <c r="DZ1331" i="1"/>
  <c r="EB1331" i="1" s="1"/>
  <c r="DV1331" i="1"/>
  <c r="DY1330" i="1"/>
  <c r="EE1330" i="1" s="1"/>
  <c r="EF1330" i="1" s="1"/>
  <c r="DU1330" i="1"/>
  <c r="DX1329" i="1"/>
  <c r="DT1329" i="1"/>
  <c r="EA1329" i="1" s="1"/>
  <c r="DW1328" i="1"/>
  <c r="DZ1325" i="1"/>
  <c r="EB1325" i="1" s="1"/>
  <c r="DV1325" i="1"/>
  <c r="DY1324" i="1"/>
  <c r="EE1324" i="1" s="1"/>
  <c r="EF1324" i="1" s="1"/>
  <c r="DU1324" i="1"/>
  <c r="DX1323" i="1"/>
  <c r="DT1323" i="1"/>
  <c r="EA1323" i="1" s="1"/>
  <c r="DW1322" i="1"/>
  <c r="DZ1321" i="1"/>
  <c r="EB1321" i="1" s="1"/>
  <c r="DV1321" i="1"/>
  <c r="DY1320" i="1"/>
  <c r="EE1320" i="1" s="1"/>
  <c r="EF1320" i="1" s="1"/>
  <c r="DU1320" i="1"/>
  <c r="DX1319" i="1"/>
  <c r="DT1319" i="1"/>
  <c r="EA1319" i="1" s="1"/>
  <c r="DW1318" i="1"/>
  <c r="DZ1317" i="1"/>
  <c r="EB1317" i="1" s="1"/>
  <c r="DV1317" i="1"/>
  <c r="DY1315" i="1"/>
  <c r="EE1315" i="1" s="1"/>
  <c r="EF1315" i="1" s="1"/>
  <c r="DU1315" i="1"/>
  <c r="DX1314" i="1"/>
  <c r="DT1314" i="1"/>
  <c r="EA1314" i="1" s="1"/>
  <c r="DW1313" i="1"/>
  <c r="DZ1312" i="1"/>
  <c r="EB1312" i="1" s="1"/>
  <c r="DV1312" i="1"/>
  <c r="DY1311" i="1"/>
  <c r="EE1311" i="1" s="1"/>
  <c r="EF1311" i="1" s="1"/>
  <c r="DU1311" i="1"/>
  <c r="DX1310" i="1"/>
  <c r="DT1310" i="1"/>
  <c r="EA1310" i="1" s="1"/>
  <c r="DW1308" i="1"/>
  <c r="DZ1306" i="1"/>
  <c r="EB1306" i="1" s="1"/>
  <c r="DV1306" i="1"/>
  <c r="DY1305" i="1"/>
  <c r="EE1305" i="1" s="1"/>
  <c r="EF1305" i="1" s="1"/>
  <c r="DU1305" i="1"/>
  <c r="DX1303" i="1"/>
  <c r="DT1303" i="1"/>
  <c r="EA1303" i="1" s="1"/>
  <c r="DW1302" i="1"/>
  <c r="DZ1301" i="1"/>
  <c r="EB1301" i="1" s="1"/>
  <c r="DV1301" i="1"/>
  <c r="DY1300" i="1"/>
  <c r="EE1300" i="1" s="1"/>
  <c r="EF1300" i="1" s="1"/>
  <c r="DU1300" i="1"/>
  <c r="DX1298" i="1"/>
  <c r="DT1298" i="1"/>
  <c r="EA1298" i="1" s="1"/>
  <c r="DW1297" i="1"/>
  <c r="DZ1295" i="1"/>
  <c r="EB1295" i="1" s="1"/>
  <c r="DV1295" i="1"/>
  <c r="DY1294" i="1"/>
  <c r="EE1294" i="1" s="1"/>
  <c r="EF1294" i="1" s="1"/>
  <c r="DU1294" i="1"/>
  <c r="DX1293" i="1"/>
  <c r="DT1293" i="1"/>
  <c r="EA1293" i="1" s="1"/>
  <c r="DW1292" i="1"/>
  <c r="DZ1290" i="1"/>
  <c r="EB1290" i="1" s="1"/>
  <c r="DV1290" i="1"/>
  <c r="DY1289" i="1"/>
  <c r="EE1289" i="1" s="1"/>
  <c r="EF1289" i="1" s="1"/>
  <c r="DU1289" i="1"/>
  <c r="DX1288" i="1"/>
  <c r="DT1288" i="1"/>
  <c r="EA1288" i="1" s="1"/>
  <c r="DW1287" i="1"/>
  <c r="DZ1286" i="1"/>
  <c r="EB1286" i="1" s="1"/>
  <c r="DV1286" i="1"/>
  <c r="DY1285" i="1"/>
  <c r="EE1285" i="1" s="1"/>
  <c r="EF1285" i="1" s="1"/>
  <c r="DU1285" i="1"/>
  <c r="DX1284" i="1"/>
  <c r="DT1284" i="1"/>
  <c r="EA1284" i="1" s="1"/>
  <c r="DW1283" i="1"/>
  <c r="DZ1282" i="1"/>
  <c r="EB1282" i="1" s="1"/>
  <c r="DV1282" i="1"/>
  <c r="DY1281" i="1"/>
  <c r="EE1281" i="1" s="1"/>
  <c r="EF1281" i="1" s="1"/>
  <c r="DU1281" i="1"/>
  <c r="DX1280" i="1"/>
  <c r="DT1280" i="1"/>
  <c r="EA1280" i="1" s="1"/>
  <c r="DW1279" i="1"/>
  <c r="DZ1277" i="1"/>
  <c r="EB1277" i="1" s="1"/>
  <c r="DV1277" i="1"/>
  <c r="DY1276" i="1"/>
  <c r="EE1276" i="1" s="1"/>
  <c r="EF1276" i="1" s="1"/>
  <c r="DU1276" i="1"/>
  <c r="DX1275" i="1"/>
  <c r="DT1275" i="1"/>
  <c r="EA1275" i="1" s="1"/>
  <c r="DW1274" i="1"/>
  <c r="DZ1273" i="1"/>
  <c r="EB1273" i="1" s="1"/>
  <c r="DV1273" i="1"/>
  <c r="DY1272" i="1"/>
  <c r="EE1272" i="1" s="1"/>
  <c r="EF1272" i="1" s="1"/>
  <c r="DU1272" i="1"/>
  <c r="DX1271" i="1"/>
  <c r="DT1271" i="1"/>
  <c r="EA1271" i="1" s="1"/>
  <c r="DW1270" i="1"/>
  <c r="DZ1269" i="1"/>
  <c r="EB1269" i="1" s="1"/>
  <c r="DV1269" i="1"/>
  <c r="DY1268" i="1"/>
  <c r="EE1268" i="1" s="1"/>
  <c r="EF1268" i="1" s="1"/>
  <c r="DU1268" i="1"/>
  <c r="DX1267" i="1"/>
  <c r="DT1267" i="1"/>
  <c r="EA1267" i="1" s="1"/>
  <c r="DW1266" i="1"/>
  <c r="DZ1265" i="1"/>
  <c r="EB1265" i="1" s="1"/>
  <c r="DV1265" i="1"/>
  <c r="DY1264" i="1"/>
  <c r="EE1264" i="1" s="1"/>
  <c r="EF1264" i="1" s="1"/>
  <c r="DU1264" i="1"/>
  <c r="DX1262" i="1"/>
  <c r="DT1262" i="1"/>
  <c r="EA1262" i="1" s="1"/>
  <c r="DW1261" i="1"/>
  <c r="DZ1259" i="1"/>
  <c r="EB1259" i="1" s="1"/>
  <c r="DV1259" i="1"/>
  <c r="DY1258" i="1"/>
  <c r="EE1258" i="1" s="1"/>
  <c r="EF1258" i="1" s="1"/>
  <c r="DU1258" i="1"/>
  <c r="DX1257" i="1"/>
  <c r="DT1257" i="1"/>
  <c r="EA1257" i="1" s="1"/>
  <c r="DW1256" i="1"/>
  <c r="DZ1255" i="1"/>
  <c r="EB1255" i="1" s="1"/>
  <c r="DV1255" i="1"/>
  <c r="DY1253" i="1"/>
  <c r="EE1253" i="1" s="1"/>
  <c r="EF1253" i="1" s="1"/>
  <c r="DU1253" i="1"/>
  <c r="DX1251" i="1"/>
  <c r="DT1251" i="1"/>
  <c r="EA1251" i="1" s="1"/>
  <c r="DW1250" i="1"/>
  <c r="DZ1249" i="1"/>
  <c r="EB1249" i="1" s="1"/>
  <c r="DV1249" i="1"/>
  <c r="DY1248" i="1"/>
  <c r="EE1248" i="1" s="1"/>
  <c r="EF1248" i="1" s="1"/>
  <c r="DU1248" i="1"/>
  <c r="DX1247" i="1"/>
  <c r="DT1247" i="1"/>
  <c r="EA1247" i="1" s="1"/>
  <c r="DW1246" i="1"/>
  <c r="DZ1245" i="1"/>
  <c r="EB1245" i="1" s="1"/>
  <c r="DV1245" i="1"/>
  <c r="DY1244" i="1"/>
  <c r="EE1244" i="1" s="1"/>
  <c r="EF1244" i="1" s="1"/>
  <c r="DU1244" i="1"/>
  <c r="DX1243" i="1"/>
  <c r="DT1243" i="1"/>
  <c r="EA1243" i="1" s="1"/>
  <c r="DW1242" i="1"/>
  <c r="DZ1241" i="1"/>
  <c r="EB1241" i="1" s="1"/>
  <c r="DV1241" i="1"/>
  <c r="DY1240" i="1"/>
  <c r="EE1240" i="1" s="1"/>
  <c r="EF1240" i="1" s="1"/>
  <c r="DU1240" i="1"/>
  <c r="DX1239" i="1"/>
  <c r="DT1239" i="1"/>
  <c r="EA1239" i="1" s="1"/>
  <c r="DW1238" i="1"/>
  <c r="DZ1237" i="1"/>
  <c r="EB1237" i="1" s="1"/>
  <c r="DV1237" i="1"/>
  <c r="DY1236" i="1"/>
  <c r="EE1236" i="1" s="1"/>
  <c r="EF1236" i="1" s="1"/>
  <c r="DU1236" i="1"/>
  <c r="DX1235" i="1"/>
  <c r="DT1235" i="1"/>
  <c r="EA1235" i="1" s="1"/>
  <c r="DW1231" i="1"/>
  <c r="DZ1230" i="1"/>
  <c r="EB1230" i="1" s="1"/>
  <c r="DV1230" i="1"/>
  <c r="DY1228" i="1"/>
  <c r="EE1228" i="1" s="1"/>
  <c r="EF1228" i="1" s="1"/>
  <c r="DU1228" i="1"/>
  <c r="DX1227" i="1"/>
  <c r="DT1227" i="1"/>
  <c r="EA1227" i="1" s="1"/>
  <c r="DW1226" i="1"/>
  <c r="DZ1225" i="1"/>
  <c r="EB1225" i="1" s="1"/>
  <c r="DV1225" i="1"/>
  <c r="DY1223" i="1"/>
  <c r="EE1223" i="1" s="1"/>
  <c r="EF1223" i="1" s="1"/>
  <c r="DU1223" i="1"/>
  <c r="DX1222" i="1"/>
  <c r="DT1222" i="1"/>
  <c r="EA1222" i="1" s="1"/>
  <c r="DW1221" i="1"/>
  <c r="DZ1220" i="1"/>
  <c r="EB1220" i="1" s="1"/>
  <c r="DV1220" i="1"/>
  <c r="DY1219" i="1"/>
  <c r="EE1219" i="1" s="1"/>
  <c r="EF1219" i="1" s="1"/>
  <c r="DU1219" i="1"/>
  <c r="DX1217" i="1"/>
  <c r="DT1217" i="1"/>
  <c r="EA1217" i="1" s="1"/>
  <c r="DW1216" i="1"/>
  <c r="DZ1215" i="1"/>
  <c r="EB1215" i="1" s="1"/>
  <c r="DV1215" i="1"/>
  <c r="DY1214" i="1"/>
  <c r="EE1214" i="1" s="1"/>
  <c r="EF1214" i="1" s="1"/>
  <c r="DU1214" i="1"/>
  <c r="DX1213" i="1"/>
  <c r="DT1213" i="1"/>
  <c r="EA1213" i="1" s="1"/>
  <c r="DW1212" i="1"/>
  <c r="DZ1211" i="1"/>
  <c r="EB1211" i="1" s="1"/>
  <c r="DV1211" i="1"/>
  <c r="DT572" i="1"/>
  <c r="EA572" i="1" s="1"/>
  <c r="DW571" i="1"/>
  <c r="DZ569" i="1"/>
  <c r="EB569" i="1" s="1"/>
  <c r="DV569" i="1"/>
  <c r="DY568" i="1"/>
  <c r="EE568" i="1" s="1"/>
  <c r="EF568" i="1" s="1"/>
  <c r="DU568" i="1"/>
  <c r="DX567" i="1"/>
  <c r="DT567" i="1"/>
  <c r="EA567" i="1" s="1"/>
  <c r="DW566" i="1"/>
  <c r="DZ565" i="1"/>
  <c r="EB565" i="1" s="1"/>
  <c r="DV565" i="1"/>
  <c r="DY564" i="1"/>
  <c r="EE564" i="1" s="1"/>
  <c r="EF564" i="1" s="1"/>
  <c r="DU564" i="1"/>
  <c r="DX562" i="1"/>
  <c r="DT562" i="1"/>
  <c r="EA562" i="1" s="1"/>
  <c r="DW561" i="1"/>
  <c r="DZ560" i="1"/>
  <c r="EB560" i="1" s="1"/>
  <c r="DV560" i="1"/>
  <c r="DY559" i="1"/>
  <c r="EE559" i="1" s="1"/>
  <c r="EF559" i="1" s="1"/>
  <c r="DU559" i="1"/>
  <c r="DX558" i="1"/>
  <c r="DT558" i="1"/>
  <c r="EA558" i="1" s="1"/>
  <c r="DW557" i="1"/>
  <c r="DZ556" i="1"/>
  <c r="EB556" i="1" s="1"/>
  <c r="DV556" i="1"/>
  <c r="DY555" i="1"/>
  <c r="EE555" i="1" s="1"/>
  <c r="EF555" i="1" s="1"/>
  <c r="DU555" i="1"/>
  <c r="DX554" i="1"/>
  <c r="DT554" i="1"/>
  <c r="EA554" i="1" s="1"/>
  <c r="DW553" i="1"/>
  <c r="DZ552" i="1"/>
  <c r="EB552" i="1" s="1"/>
  <c r="DV552" i="1"/>
  <c r="DY551" i="1"/>
  <c r="EE551" i="1" s="1"/>
  <c r="EF551" i="1" s="1"/>
  <c r="DU551" i="1"/>
  <c r="DX550" i="1"/>
  <c r="DT550" i="1"/>
  <c r="EA550" i="1" s="1"/>
  <c r="DW547" i="1"/>
  <c r="DZ545" i="1"/>
  <c r="EB545" i="1" s="1"/>
  <c r="DV545" i="1"/>
  <c r="DY544" i="1"/>
  <c r="EE544" i="1" s="1"/>
  <c r="EF544" i="1" s="1"/>
  <c r="DU544" i="1"/>
  <c r="DX543" i="1"/>
  <c r="DT543" i="1"/>
  <c r="EA543" i="1" s="1"/>
  <c r="DW542" i="1"/>
  <c r="DZ540" i="1"/>
  <c r="EB540" i="1" s="1"/>
  <c r="DV540" i="1"/>
  <c r="DY539" i="1"/>
  <c r="EE539" i="1" s="1"/>
  <c r="EF539" i="1" s="1"/>
  <c r="DU539" i="1"/>
  <c r="DX538" i="1"/>
  <c r="DT538" i="1"/>
  <c r="EA538" i="1" s="1"/>
  <c r="DW537" i="1"/>
  <c r="DZ535" i="1"/>
  <c r="EB535" i="1" s="1"/>
  <c r="DV535" i="1"/>
  <c r="DY533" i="1"/>
  <c r="EE533" i="1" s="1"/>
  <c r="EF533" i="1" s="1"/>
  <c r="DU533" i="1"/>
  <c r="DX532" i="1"/>
  <c r="DT532" i="1"/>
  <c r="EA532" i="1" s="1"/>
  <c r="DW531" i="1"/>
  <c r="DZ530" i="1"/>
  <c r="EB530" i="1" s="1"/>
  <c r="DV530" i="1"/>
  <c r="DY529" i="1"/>
  <c r="EE529" i="1" s="1"/>
  <c r="EF529" i="1" s="1"/>
  <c r="DU529" i="1"/>
  <c r="DX527" i="1"/>
  <c r="DT527" i="1"/>
  <c r="EA527" i="1" s="1"/>
  <c r="DW526" i="1"/>
  <c r="DZ525" i="1"/>
  <c r="EB525" i="1" s="1"/>
  <c r="DV525" i="1"/>
  <c r="DY524" i="1"/>
  <c r="EE524" i="1" s="1"/>
  <c r="EF524" i="1" s="1"/>
  <c r="DU524" i="1"/>
  <c r="DX523" i="1"/>
  <c r="DT523" i="1"/>
  <c r="EA523" i="1" s="1"/>
  <c r="DW522" i="1"/>
  <c r="DZ521" i="1"/>
  <c r="EB521" i="1" s="1"/>
  <c r="DV521" i="1"/>
  <c r="DY519" i="1"/>
  <c r="EE519" i="1" s="1"/>
  <c r="EF519" i="1" s="1"/>
  <c r="DU519" i="1"/>
  <c r="DX515" i="1"/>
  <c r="DT515" i="1"/>
  <c r="EA515" i="1" s="1"/>
  <c r="DW514" i="1"/>
  <c r="DZ513" i="1"/>
  <c r="EB513" i="1" s="1"/>
  <c r="DV513" i="1"/>
  <c r="DY511" i="1"/>
  <c r="EE511" i="1" s="1"/>
  <c r="EF511" i="1" s="1"/>
  <c r="DU511" i="1"/>
  <c r="DX510" i="1"/>
  <c r="DT510" i="1"/>
  <c r="EA510" i="1" s="1"/>
  <c r="DW509" i="1"/>
  <c r="DZ508" i="1"/>
  <c r="EB508" i="1" s="1"/>
  <c r="DV508" i="1"/>
  <c r="DY507" i="1"/>
  <c r="EE507" i="1" s="1"/>
  <c r="EF507" i="1" s="1"/>
  <c r="DU507" i="1"/>
  <c r="DX506" i="1"/>
  <c r="DT506" i="1"/>
  <c r="EA506" i="1" s="1"/>
  <c r="DW504" i="1"/>
  <c r="DZ503" i="1"/>
  <c r="EB503" i="1" s="1"/>
  <c r="DV503" i="1"/>
  <c r="DY502" i="1"/>
  <c r="EE502" i="1" s="1"/>
  <c r="EF502" i="1" s="1"/>
  <c r="DU502" i="1"/>
  <c r="DX501" i="1"/>
  <c r="DT501" i="1"/>
  <c r="EA501" i="1" s="1"/>
  <c r="DW499" i="1"/>
  <c r="DZ498" i="1"/>
  <c r="EB498" i="1" s="1"/>
  <c r="DV498" i="1"/>
  <c r="DY497" i="1"/>
  <c r="EE497" i="1" s="1"/>
  <c r="EF497" i="1" s="1"/>
  <c r="DU497" i="1"/>
  <c r="DX496" i="1"/>
  <c r="DT496" i="1"/>
  <c r="EA496" i="1" s="1"/>
  <c r="DW495" i="1"/>
  <c r="DZ494" i="1"/>
  <c r="EB494" i="1" s="1"/>
  <c r="DV494" i="1"/>
  <c r="DY493" i="1"/>
  <c r="EE493" i="1" s="1"/>
  <c r="EF493" i="1" s="1"/>
  <c r="DU493" i="1"/>
  <c r="DX492" i="1"/>
  <c r="DT492" i="1"/>
  <c r="EA492" i="1" s="1"/>
  <c r="DW491" i="1"/>
  <c r="DZ490" i="1"/>
  <c r="EB490" i="1" s="1"/>
  <c r="DV490" i="1"/>
  <c r="DY489" i="1"/>
  <c r="EE489" i="1" s="1"/>
  <c r="EF489" i="1" s="1"/>
  <c r="DU489" i="1"/>
  <c r="DX488" i="1"/>
  <c r="DT488" i="1"/>
  <c r="EA488" i="1" s="1"/>
  <c r="DW487" i="1"/>
  <c r="DZ486" i="1"/>
  <c r="EB486" i="1" s="1"/>
  <c r="DV486" i="1"/>
  <c r="DY485" i="1"/>
  <c r="EE485" i="1" s="1"/>
  <c r="EF485" i="1" s="1"/>
  <c r="DU485" i="1"/>
  <c r="DX484" i="1"/>
  <c r="DT484" i="1"/>
  <c r="EA484" i="1" s="1"/>
  <c r="DW483" i="1"/>
  <c r="DZ481" i="1"/>
  <c r="EB481" i="1" s="1"/>
  <c r="DV481" i="1"/>
  <c r="DY480" i="1"/>
  <c r="EE480" i="1" s="1"/>
  <c r="EF480" i="1" s="1"/>
  <c r="DU480" i="1"/>
  <c r="DX478" i="1"/>
  <c r="DT478" i="1"/>
  <c r="EA478" i="1" s="1"/>
  <c r="DW477" i="1"/>
  <c r="DZ476" i="1"/>
  <c r="EB476" i="1" s="1"/>
  <c r="DV476" i="1"/>
  <c r="DY475" i="1"/>
  <c r="EE475" i="1" s="1"/>
  <c r="EF475" i="1" s="1"/>
  <c r="DU475" i="1"/>
  <c r="DX474" i="1"/>
  <c r="DT474" i="1"/>
  <c r="EA474" i="1" s="1"/>
  <c r="DW473" i="1"/>
  <c r="DZ472" i="1"/>
  <c r="EB472" i="1" s="1"/>
  <c r="DV472" i="1"/>
  <c r="DY470" i="1"/>
  <c r="EE470" i="1" s="1"/>
  <c r="EF470" i="1" s="1"/>
  <c r="DU470" i="1"/>
  <c r="DX469" i="1"/>
  <c r="DT469" i="1"/>
  <c r="EA469" i="1" s="1"/>
  <c r="DW468" i="1"/>
  <c r="DZ467" i="1"/>
  <c r="EB467" i="1" s="1"/>
  <c r="DV467" i="1"/>
  <c r="DY466" i="1"/>
  <c r="EE466" i="1" s="1"/>
  <c r="EF466" i="1" s="1"/>
  <c r="DU466" i="1"/>
  <c r="DX465" i="1"/>
  <c r="DT465" i="1"/>
  <c r="EA465" i="1" s="1"/>
  <c r="DW464" i="1"/>
  <c r="DZ463" i="1"/>
  <c r="EB463" i="1" s="1"/>
  <c r="DV463" i="1"/>
  <c r="DY462" i="1"/>
  <c r="EE462" i="1" s="1"/>
  <c r="EF462" i="1" s="1"/>
  <c r="DU462" i="1"/>
  <c r="DX461" i="1"/>
  <c r="DT461" i="1"/>
  <c r="EA461" i="1" s="1"/>
  <c r="DW460" i="1"/>
  <c r="DZ456" i="1"/>
  <c r="EB456" i="1" s="1"/>
  <c r="DV456" i="1"/>
  <c r="DY455" i="1"/>
  <c r="EE455" i="1" s="1"/>
  <c r="EF455" i="1" s="1"/>
  <c r="DU455" i="1"/>
  <c r="DX452" i="1"/>
  <c r="DT452" i="1"/>
  <c r="EA452" i="1" s="1"/>
  <c r="DW450" i="1"/>
  <c r="DZ448" i="1"/>
  <c r="EB448" i="1" s="1"/>
  <c r="DV448" i="1"/>
  <c r="DY447" i="1"/>
  <c r="EE447" i="1" s="1"/>
  <c r="EF447" i="1" s="1"/>
  <c r="DU447" i="1"/>
  <c r="DX446" i="1"/>
  <c r="DT446" i="1"/>
  <c r="EA446" i="1" s="1"/>
  <c r="DW444" i="1"/>
  <c r="DZ443" i="1"/>
  <c r="EB443" i="1" s="1"/>
  <c r="DV443" i="1"/>
  <c r="DY442" i="1"/>
  <c r="EE442" i="1" s="1"/>
  <c r="EF442" i="1" s="1"/>
  <c r="DU442" i="1"/>
  <c r="DX439" i="1"/>
  <c r="DT439" i="1"/>
  <c r="EA439" i="1" s="1"/>
  <c r="DW437" i="1"/>
  <c r="DZ436" i="1"/>
  <c r="EB436" i="1" s="1"/>
  <c r="DV436" i="1"/>
  <c r="DY435" i="1"/>
  <c r="EE435" i="1" s="1"/>
  <c r="EF435" i="1" s="1"/>
  <c r="DU435" i="1"/>
  <c r="DX433" i="1"/>
  <c r="DT433" i="1"/>
  <c r="EA433" i="1" s="1"/>
  <c r="DW432" i="1"/>
  <c r="DZ430" i="1"/>
  <c r="EB430" i="1" s="1"/>
  <c r="DV430" i="1"/>
  <c r="DY429" i="1"/>
  <c r="EE429" i="1" s="1"/>
  <c r="EF429" i="1" s="1"/>
  <c r="DU429" i="1"/>
  <c r="DX428" i="1"/>
  <c r="DT428" i="1"/>
  <c r="EA428" i="1" s="1"/>
  <c r="DW427" i="1"/>
  <c r="DZ426" i="1"/>
  <c r="EB426" i="1" s="1"/>
  <c r="DV426" i="1"/>
  <c r="DY424" i="1"/>
  <c r="EE424" i="1" s="1"/>
  <c r="EF424" i="1" s="1"/>
  <c r="DU424" i="1"/>
  <c r="DX422" i="1"/>
  <c r="DT422" i="1"/>
  <c r="EA422" i="1" s="1"/>
  <c r="DW421" i="1"/>
  <c r="DZ420" i="1"/>
  <c r="EB420" i="1" s="1"/>
  <c r="DV420" i="1"/>
  <c r="DY419" i="1"/>
  <c r="EE419" i="1" s="1"/>
  <c r="EF419" i="1" s="1"/>
  <c r="DU419" i="1"/>
  <c r="DX418" i="1"/>
  <c r="DT418" i="1"/>
  <c r="EA418" i="1" s="1"/>
  <c r="DW417" i="1"/>
  <c r="DZ415" i="1"/>
  <c r="EB415" i="1" s="1"/>
  <c r="DV415" i="1"/>
  <c r="DY409" i="1"/>
  <c r="EE409" i="1" s="1"/>
  <c r="EF409" i="1" s="1"/>
  <c r="DU409" i="1"/>
  <c r="DX408" i="1"/>
  <c r="DT408" i="1"/>
  <c r="EA408" i="1" s="1"/>
  <c r="DW407" i="1"/>
  <c r="DZ406" i="1"/>
  <c r="EB406" i="1" s="1"/>
  <c r="DV406" i="1"/>
  <c r="DY404" i="1"/>
  <c r="EE404" i="1" s="1"/>
  <c r="EF404" i="1" s="1"/>
  <c r="DU404" i="1"/>
  <c r="DX403" i="1"/>
  <c r="DT403" i="1"/>
  <c r="EA403" i="1" s="1"/>
  <c r="DW401" i="1"/>
  <c r="DZ400" i="1"/>
  <c r="EB400" i="1" s="1"/>
  <c r="DV400" i="1"/>
  <c r="DY399" i="1"/>
  <c r="EE399" i="1" s="1"/>
  <c r="EF399" i="1" s="1"/>
  <c r="DU399" i="1"/>
  <c r="DX398" i="1"/>
  <c r="DT398" i="1"/>
  <c r="EA398" i="1" s="1"/>
  <c r="DW397" i="1"/>
  <c r="DZ396" i="1"/>
  <c r="EB396" i="1" s="1"/>
  <c r="DV396" i="1"/>
  <c r="DY395" i="1"/>
  <c r="EE395" i="1" s="1"/>
  <c r="EF395" i="1" s="1"/>
  <c r="DU395" i="1"/>
  <c r="DX394" i="1"/>
  <c r="DT394" i="1"/>
  <c r="EA394" i="1" s="1"/>
  <c r="DW393" i="1"/>
  <c r="DZ392" i="1"/>
  <c r="EB392" i="1" s="1"/>
  <c r="DV392" i="1"/>
  <c r="DY390" i="1"/>
  <c r="EE390" i="1" s="1"/>
  <c r="EF390" i="1" s="1"/>
  <c r="DU390" i="1"/>
  <c r="DX389" i="1"/>
  <c r="DT389" i="1"/>
  <c r="EA389" i="1" s="1"/>
  <c r="DW388" i="1"/>
  <c r="DZ386" i="1"/>
  <c r="EB386" i="1" s="1"/>
  <c r="DV386" i="1"/>
  <c r="DY385" i="1"/>
  <c r="EE385" i="1" s="1"/>
  <c r="EF385" i="1" s="1"/>
  <c r="DU385" i="1"/>
  <c r="DX384" i="1"/>
  <c r="DT384" i="1"/>
  <c r="EA384" i="1" s="1"/>
  <c r="DW383" i="1"/>
  <c r="DZ382" i="1"/>
  <c r="EB382" i="1" s="1"/>
  <c r="DV382" i="1"/>
  <c r="DY381" i="1"/>
  <c r="EE381" i="1" s="1"/>
  <c r="EF381" i="1" s="1"/>
  <c r="DU381" i="1"/>
  <c r="DX380" i="1"/>
  <c r="DT380" i="1"/>
  <c r="EA380" i="1" s="1"/>
  <c r="DW379" i="1"/>
  <c r="DZ378" i="1"/>
  <c r="EB378" i="1" s="1"/>
  <c r="DV378" i="1"/>
  <c r="DY376" i="1"/>
  <c r="EE376" i="1" s="1"/>
  <c r="EF376" i="1" s="1"/>
  <c r="DU376" i="1"/>
  <c r="DX375" i="1"/>
  <c r="DT375" i="1"/>
  <c r="EA375" i="1" s="1"/>
  <c r="DW373" i="1"/>
  <c r="DZ372" i="1"/>
  <c r="EB372" i="1" s="1"/>
  <c r="DV372" i="1"/>
  <c r="DY371" i="1"/>
  <c r="EE371" i="1" s="1"/>
  <c r="EF371" i="1" s="1"/>
  <c r="DU371" i="1"/>
  <c r="DX370" i="1"/>
  <c r="DT370" i="1"/>
  <c r="EA370" i="1" s="1"/>
  <c r="DW368" i="1"/>
  <c r="DZ365" i="1"/>
  <c r="EB365" i="1" s="1"/>
  <c r="DV365" i="1"/>
  <c r="DY364" i="1"/>
  <c r="EE364" i="1" s="1"/>
  <c r="EF364" i="1" s="1"/>
  <c r="DU364" i="1"/>
  <c r="DX361" i="1"/>
  <c r="DT361" i="1"/>
  <c r="EA361" i="1" s="1"/>
  <c r="DW360" i="1"/>
  <c r="DZ357" i="1"/>
  <c r="EB357" i="1" s="1"/>
  <c r="DV357" i="1"/>
  <c r="DY356" i="1"/>
  <c r="EE356" i="1" s="1"/>
  <c r="EF356" i="1" s="1"/>
  <c r="DU356" i="1"/>
  <c r="DX355" i="1"/>
  <c r="DT355" i="1"/>
  <c r="EA355" i="1" s="1"/>
  <c r="DW352" i="1"/>
  <c r="DZ350" i="1"/>
  <c r="EB350" i="1" s="1"/>
  <c r="DV350" i="1"/>
  <c r="DY349" i="1"/>
  <c r="EE349" i="1" s="1"/>
  <c r="EF349" i="1" s="1"/>
  <c r="DU349" i="1"/>
  <c r="DX347" i="1"/>
  <c r="DT347" i="1"/>
  <c r="EA347" i="1" s="1"/>
  <c r="DW340" i="1"/>
  <c r="DZ337" i="1"/>
  <c r="EB337" i="1" s="1"/>
  <c r="DV337" i="1"/>
  <c r="DY336" i="1"/>
  <c r="EE336" i="1" s="1"/>
  <c r="EF336" i="1" s="1"/>
  <c r="DU336" i="1"/>
  <c r="DX334" i="1"/>
  <c r="DT334" i="1"/>
  <c r="EA334" i="1" s="1"/>
  <c r="DW332" i="1"/>
  <c r="DZ330" i="1"/>
  <c r="EB330" i="1" s="1"/>
  <c r="DV330" i="1"/>
  <c r="DY329" i="1"/>
  <c r="EE329" i="1" s="1"/>
  <c r="EF329" i="1" s="1"/>
  <c r="DU329" i="1"/>
  <c r="DX327" i="1"/>
  <c r="DT327" i="1"/>
  <c r="EA327" i="1" s="1"/>
  <c r="DW326" i="1"/>
  <c r="DZ325" i="1"/>
  <c r="EB325" i="1" s="1"/>
  <c r="DV325" i="1"/>
  <c r="DY324" i="1"/>
  <c r="EE324" i="1" s="1"/>
  <c r="EF324" i="1" s="1"/>
  <c r="DU324" i="1"/>
  <c r="DX323" i="1"/>
  <c r="DT323" i="1"/>
  <c r="EA323" i="1" s="1"/>
  <c r="DW321" i="1"/>
  <c r="DZ320" i="1"/>
  <c r="EB320" i="1" s="1"/>
  <c r="DV320" i="1"/>
  <c r="DY319" i="1"/>
  <c r="EE319" i="1" s="1"/>
  <c r="EF319" i="1" s="1"/>
  <c r="DU319" i="1"/>
  <c r="DX318" i="1"/>
  <c r="DT318" i="1"/>
  <c r="EA318" i="1" s="1"/>
  <c r="DW316" i="1"/>
  <c r="DZ315" i="1"/>
  <c r="EB315" i="1" s="1"/>
  <c r="DV315" i="1"/>
  <c r="DY314" i="1"/>
  <c r="EE314" i="1" s="1"/>
  <c r="EF314" i="1" s="1"/>
  <c r="DU314" i="1"/>
  <c r="DX313" i="1"/>
  <c r="DT313" i="1"/>
  <c r="EA313" i="1" s="1"/>
  <c r="DW310" i="1"/>
  <c r="DZ308" i="1"/>
  <c r="EB308" i="1" s="1"/>
  <c r="DV308" i="1"/>
  <c r="DY307" i="1"/>
  <c r="EE307" i="1" s="1"/>
  <c r="EF307" i="1" s="1"/>
  <c r="DU307" i="1"/>
  <c r="DX305" i="1"/>
  <c r="DT305" i="1"/>
  <c r="EA305" i="1" s="1"/>
  <c r="DW304" i="1"/>
  <c r="DZ303" i="1"/>
  <c r="EB303" i="1" s="1"/>
  <c r="DV303" i="1"/>
  <c r="DY300" i="1"/>
  <c r="EE300" i="1" s="1"/>
  <c r="EF300" i="1" s="1"/>
  <c r="DU300" i="1"/>
  <c r="DX299" i="1"/>
  <c r="DT299" i="1"/>
  <c r="EA299" i="1" s="1"/>
  <c r="DW296" i="1"/>
  <c r="DZ293" i="1"/>
  <c r="EB293" i="1" s="1"/>
  <c r="DV293" i="1"/>
  <c r="DY292" i="1"/>
  <c r="EE292" i="1" s="1"/>
  <c r="EF292" i="1" s="1"/>
  <c r="DU292" i="1"/>
  <c r="DX290" i="1"/>
  <c r="DT290" i="1"/>
  <c r="EA290" i="1" s="1"/>
  <c r="DW287" i="1"/>
  <c r="DZ286" i="1"/>
  <c r="EB286" i="1" s="1"/>
  <c r="DV286" i="1"/>
  <c r="DY284" i="1"/>
  <c r="EE284" i="1" s="1"/>
  <c r="EF284" i="1" s="1"/>
  <c r="DU284" i="1"/>
  <c r="DX283" i="1"/>
  <c r="DT283" i="1"/>
  <c r="EA283" i="1" s="1"/>
  <c r="DW282" i="1"/>
  <c r="DZ281" i="1"/>
  <c r="EB281" i="1" s="1"/>
  <c r="DV281" i="1"/>
  <c r="DY280" i="1"/>
  <c r="EE280" i="1" s="1"/>
  <c r="EF280" i="1" s="1"/>
  <c r="DU280" i="1"/>
  <c r="DX279" i="1"/>
  <c r="DT279" i="1"/>
  <c r="EA279" i="1" s="1"/>
  <c r="DW276" i="1"/>
  <c r="DZ274" i="1"/>
  <c r="EB274" i="1" s="1"/>
  <c r="DV274" i="1"/>
  <c r="DY270" i="1"/>
  <c r="EE270" i="1" s="1"/>
  <c r="EF270" i="1" s="1"/>
  <c r="DU270" i="1"/>
  <c r="DX269" i="1"/>
  <c r="DT269" i="1"/>
  <c r="EA269" i="1" s="1"/>
  <c r="DW268" i="1"/>
  <c r="DZ267" i="1"/>
  <c r="EB267" i="1" s="1"/>
  <c r="DV267" i="1"/>
  <c r="DY264" i="1"/>
  <c r="EE264" i="1" s="1"/>
  <c r="EF264" i="1" s="1"/>
  <c r="DU264" i="1"/>
  <c r="DX263" i="1"/>
  <c r="DT263" i="1"/>
  <c r="EA263" i="1" s="1"/>
  <c r="DW262" i="1"/>
  <c r="DZ261" i="1"/>
  <c r="EB261" i="1" s="1"/>
  <c r="DV261" i="1"/>
  <c r="DY260" i="1"/>
  <c r="EE260" i="1" s="1"/>
  <c r="EF260" i="1" s="1"/>
  <c r="DU260" i="1"/>
  <c r="DX259" i="1"/>
  <c r="DT259" i="1"/>
  <c r="EA259" i="1" s="1"/>
  <c r="DW258" i="1"/>
  <c r="DZ257" i="1"/>
  <c r="EB257" i="1" s="1"/>
  <c r="DV257" i="1"/>
  <c r="DY256" i="1"/>
  <c r="EE256" i="1" s="1"/>
  <c r="EF256" i="1" s="1"/>
  <c r="DU256" i="1"/>
  <c r="DX253" i="1"/>
  <c r="DT253" i="1"/>
  <c r="EA253" i="1" s="1"/>
  <c r="DW250" i="1"/>
  <c r="DZ246" i="1"/>
  <c r="EB246" i="1" s="1"/>
  <c r="DV246" i="1"/>
  <c r="DY245" i="1"/>
  <c r="EE245" i="1" s="1"/>
  <c r="EF245" i="1" s="1"/>
  <c r="DU245" i="1"/>
  <c r="DX241" i="1"/>
  <c r="DT241" i="1"/>
  <c r="EA241" i="1" s="1"/>
  <c r="DW240" i="1"/>
  <c r="DZ238" i="1"/>
  <c r="EB238" i="1" s="1"/>
  <c r="DV238" i="1"/>
  <c r="DY237" i="1"/>
  <c r="EE237" i="1" s="1"/>
  <c r="EF237" i="1" s="1"/>
  <c r="DU237" i="1"/>
  <c r="DX235" i="1"/>
  <c r="DT235" i="1"/>
  <c r="EA235" i="1" s="1"/>
  <c r="DW234" i="1"/>
  <c r="DZ233" i="1"/>
  <c r="EB233" i="1" s="1"/>
  <c r="DV233" i="1"/>
  <c r="DY232" i="1"/>
  <c r="EE232" i="1" s="1"/>
  <c r="EF232" i="1" s="1"/>
  <c r="DU232" i="1"/>
  <c r="DX230" i="1"/>
  <c r="DT230" i="1"/>
  <c r="EA230" i="1" s="1"/>
  <c r="DW228" i="1"/>
  <c r="DZ227" i="1"/>
  <c r="EB227" i="1" s="1"/>
  <c r="DV227" i="1"/>
  <c r="DY226" i="1"/>
  <c r="EE226" i="1" s="1"/>
  <c r="EF226" i="1" s="1"/>
  <c r="DU226" i="1"/>
  <c r="DX225" i="1"/>
  <c r="DT225" i="1"/>
  <c r="EA225" i="1" s="1"/>
  <c r="DW222" i="1"/>
  <c r="DZ221" i="1"/>
  <c r="EB221" i="1" s="1"/>
  <c r="DV221" i="1"/>
  <c r="DY219" i="1"/>
  <c r="EE219" i="1" s="1"/>
  <c r="EF219" i="1" s="1"/>
  <c r="DU219" i="1"/>
  <c r="DX217" i="1"/>
  <c r="DT217" i="1"/>
  <c r="EA217" i="1" s="1"/>
  <c r="DW216" i="1"/>
  <c r="DZ213" i="1"/>
  <c r="EB213" i="1" s="1"/>
  <c r="DV213" i="1"/>
  <c r="DY210" i="1"/>
  <c r="EE210" i="1" s="1"/>
  <c r="EF210" i="1" s="1"/>
  <c r="DU210" i="1"/>
  <c r="DX207" i="1"/>
  <c r="DT207" i="1"/>
  <c r="EA207" i="1" s="1"/>
  <c r="DW206" i="1"/>
  <c r="DZ203" i="1"/>
  <c r="EB203" i="1" s="1"/>
  <c r="DV203" i="1"/>
  <c r="DY199" i="1"/>
  <c r="EE199" i="1" s="1"/>
  <c r="EF199" i="1" s="1"/>
  <c r="DU199" i="1"/>
  <c r="DX198" i="1"/>
  <c r="DT198" i="1"/>
  <c r="EA198" i="1" s="1"/>
  <c r="DW197" i="1"/>
  <c r="DZ195" i="1"/>
  <c r="EB195" i="1" s="1"/>
  <c r="DV195" i="1"/>
  <c r="DY193" i="1"/>
  <c r="EE193" i="1" s="1"/>
  <c r="EF193" i="1" s="1"/>
  <c r="DU193" i="1"/>
  <c r="DX188" i="1"/>
  <c r="DT188" i="1"/>
  <c r="EA188" i="1" s="1"/>
  <c r="DW187" i="1"/>
  <c r="DZ186" i="1"/>
  <c r="EB186" i="1" s="1"/>
  <c r="DV186" i="1"/>
  <c r="DY185" i="1"/>
  <c r="EE185" i="1" s="1"/>
  <c r="EF185" i="1" s="1"/>
  <c r="DU185" i="1"/>
  <c r="DX184" i="1"/>
  <c r="DT184" i="1"/>
  <c r="EA184" i="1" s="1"/>
  <c r="DW182" i="1"/>
  <c r="DZ181" i="1"/>
  <c r="EB181" i="1" s="1"/>
  <c r="DV181" i="1"/>
  <c r="DY180" i="1"/>
  <c r="EE180" i="1" s="1"/>
  <c r="EF180" i="1" s="1"/>
  <c r="DU180" i="1"/>
  <c r="DX178" i="1"/>
  <c r="DT178" i="1"/>
  <c r="EA178" i="1" s="1"/>
  <c r="DW176" i="1"/>
  <c r="DZ175" i="1"/>
  <c r="EB175" i="1" s="1"/>
  <c r="DV175" i="1"/>
  <c r="DY174" i="1"/>
  <c r="EE174" i="1" s="1"/>
  <c r="EF174" i="1" s="1"/>
  <c r="DU174" i="1"/>
  <c r="DX173" i="1"/>
  <c r="DT173" i="1"/>
  <c r="EA173" i="1" s="1"/>
  <c r="DW172" i="1"/>
  <c r="DZ171" i="1"/>
  <c r="EB171" i="1" s="1"/>
  <c r="DV171" i="1"/>
  <c r="DY169" i="1"/>
  <c r="EE169" i="1" s="1"/>
  <c r="EF169" i="1" s="1"/>
  <c r="DU169" i="1"/>
  <c r="DX168" i="1"/>
  <c r="DT168" i="1"/>
  <c r="EA168" i="1" s="1"/>
  <c r="DW167" i="1"/>
  <c r="DZ163" i="1"/>
  <c r="EB163" i="1" s="1"/>
  <c r="DV163" i="1"/>
  <c r="DY162" i="1"/>
  <c r="EE162" i="1" s="1"/>
  <c r="EF162" i="1" s="1"/>
  <c r="DU162" i="1"/>
  <c r="DX161" i="1"/>
  <c r="DT161" i="1"/>
  <c r="EA161" i="1" s="1"/>
  <c r="DW157" i="1"/>
  <c r="DZ156" i="1"/>
  <c r="EB156" i="1" s="1"/>
  <c r="DV156" i="1"/>
  <c r="DY155" i="1"/>
  <c r="EE155" i="1" s="1"/>
  <c r="EF155" i="1" s="1"/>
  <c r="DU155" i="1"/>
  <c r="DX153" i="1"/>
  <c r="DT153" i="1"/>
  <c r="EA153" i="1" s="1"/>
  <c r="DW151" i="1"/>
  <c r="DZ150" i="1"/>
  <c r="EB150" i="1" s="1"/>
  <c r="DV150" i="1"/>
  <c r="DY148" i="1"/>
  <c r="EE148" i="1" s="1"/>
  <c r="EF148" i="1" s="1"/>
  <c r="DU148" i="1"/>
  <c r="DX147" i="1"/>
  <c r="DT147" i="1"/>
  <c r="EA147" i="1" s="1"/>
  <c r="DW145" i="1"/>
  <c r="DZ144" i="1"/>
  <c r="EB144" i="1" s="1"/>
  <c r="DV144" i="1"/>
  <c r="DY142" i="1"/>
  <c r="EE142" i="1" s="1"/>
  <c r="EF142" i="1" s="1"/>
  <c r="DU142" i="1"/>
  <c r="DX141" i="1"/>
  <c r="DT141" i="1"/>
  <c r="EA141" i="1" s="1"/>
  <c r="DW140" i="1"/>
  <c r="DZ139" i="1"/>
  <c r="EB139" i="1" s="1"/>
  <c r="DV139" i="1"/>
  <c r="DY137" i="1"/>
  <c r="EE137" i="1" s="1"/>
  <c r="EF137" i="1" s="1"/>
  <c r="DU137" i="1"/>
  <c r="DX134" i="1"/>
  <c r="DT134" i="1"/>
  <c r="EA134" i="1" s="1"/>
  <c r="DW132" i="1"/>
  <c r="DT1211" i="1"/>
  <c r="EA1211" i="1" s="1"/>
  <c r="DW1210" i="1"/>
  <c r="DZ1209" i="1"/>
  <c r="EB1209" i="1" s="1"/>
  <c r="DV1209" i="1"/>
  <c r="DY1208" i="1"/>
  <c r="EE1208" i="1" s="1"/>
  <c r="EF1208" i="1" s="1"/>
  <c r="DU1208" i="1"/>
  <c r="DX1205" i="1"/>
  <c r="DT1205" i="1"/>
  <c r="EA1205" i="1" s="1"/>
  <c r="DW1204" i="1"/>
  <c r="DZ1202" i="1"/>
  <c r="EB1202" i="1" s="1"/>
  <c r="DV1202" i="1"/>
  <c r="DY1200" i="1"/>
  <c r="EE1200" i="1" s="1"/>
  <c r="EF1200" i="1" s="1"/>
  <c r="DU1200" i="1"/>
  <c r="DX1199" i="1"/>
  <c r="DT1199" i="1"/>
  <c r="EA1199" i="1" s="1"/>
  <c r="DW1198" i="1"/>
  <c r="DZ1196" i="1"/>
  <c r="EB1196" i="1" s="1"/>
  <c r="DV1196" i="1"/>
  <c r="DY1195" i="1"/>
  <c r="EE1195" i="1" s="1"/>
  <c r="EF1195" i="1" s="1"/>
  <c r="DU1195" i="1"/>
  <c r="DX1194" i="1"/>
  <c r="DT1194" i="1"/>
  <c r="EA1194" i="1" s="1"/>
  <c r="DW1193" i="1"/>
  <c r="DZ1192" i="1"/>
  <c r="EB1192" i="1" s="1"/>
  <c r="DV1192" i="1"/>
  <c r="DY1191" i="1"/>
  <c r="EE1191" i="1" s="1"/>
  <c r="EF1191" i="1" s="1"/>
  <c r="DU1191" i="1"/>
  <c r="DX1189" i="1"/>
  <c r="DT1189" i="1"/>
  <c r="EA1189" i="1" s="1"/>
  <c r="DW1188" i="1"/>
  <c r="DZ1187" i="1"/>
  <c r="EB1187" i="1" s="1"/>
  <c r="DV1187" i="1"/>
  <c r="DY1186" i="1"/>
  <c r="EE1186" i="1" s="1"/>
  <c r="EF1186" i="1" s="1"/>
  <c r="DU1186" i="1"/>
  <c r="DX1185" i="1"/>
  <c r="DT1185" i="1"/>
  <c r="EA1185" i="1" s="1"/>
  <c r="DW1184" i="1"/>
  <c r="DZ1183" i="1"/>
  <c r="EB1183" i="1" s="1"/>
  <c r="DV1183" i="1"/>
  <c r="DY1182" i="1"/>
  <c r="EE1182" i="1" s="1"/>
  <c r="EF1182" i="1" s="1"/>
  <c r="DU1182" i="1"/>
  <c r="DX1181" i="1"/>
  <c r="DT1181" i="1"/>
  <c r="EA1181" i="1" s="1"/>
  <c r="DW1179" i="1"/>
  <c r="DZ1178" i="1"/>
  <c r="EB1178" i="1" s="1"/>
  <c r="DV1178" i="1"/>
  <c r="DY1177" i="1"/>
  <c r="EE1177" i="1" s="1"/>
  <c r="EF1177" i="1" s="1"/>
  <c r="DU1177" i="1"/>
  <c r="DX1176" i="1"/>
  <c r="DT1176" i="1"/>
  <c r="EA1176" i="1" s="1"/>
  <c r="DW1175" i="1"/>
  <c r="DZ1174" i="1"/>
  <c r="EB1174" i="1" s="1"/>
  <c r="DV1174" i="1"/>
  <c r="DY1171" i="1"/>
  <c r="EE1171" i="1" s="1"/>
  <c r="EF1171" i="1" s="1"/>
  <c r="DU1171" i="1"/>
  <c r="DX1170" i="1"/>
  <c r="DT1170" i="1"/>
  <c r="EA1170" i="1" s="1"/>
  <c r="DW1169" i="1"/>
  <c r="DZ1166" i="1"/>
  <c r="EB1166" i="1" s="1"/>
  <c r="DV1166" i="1"/>
  <c r="DY1165" i="1"/>
  <c r="EE1165" i="1" s="1"/>
  <c r="EF1165" i="1" s="1"/>
  <c r="DU1165" i="1"/>
  <c r="DX1164" i="1"/>
  <c r="DT1164" i="1"/>
  <c r="EA1164" i="1" s="1"/>
  <c r="DW1163" i="1"/>
  <c r="DZ1162" i="1"/>
  <c r="EB1162" i="1" s="1"/>
  <c r="DV1162" i="1"/>
  <c r="DY1161" i="1"/>
  <c r="EE1161" i="1" s="1"/>
  <c r="EF1161" i="1" s="1"/>
  <c r="DU1161" i="1"/>
  <c r="DX1159" i="1"/>
  <c r="DT1159" i="1"/>
  <c r="EA1159" i="1" s="1"/>
  <c r="DW1158" i="1"/>
  <c r="DZ1154" i="1"/>
  <c r="EB1154" i="1" s="1"/>
  <c r="DV1154" i="1"/>
  <c r="DY1153" i="1"/>
  <c r="EE1153" i="1" s="1"/>
  <c r="EF1153" i="1" s="1"/>
  <c r="DU1153" i="1"/>
  <c r="DX1152" i="1"/>
  <c r="DT1152" i="1"/>
  <c r="EA1152" i="1" s="1"/>
  <c r="DW1151" i="1"/>
  <c r="DZ1147" i="1"/>
  <c r="EB1147" i="1" s="1"/>
  <c r="DV1147" i="1"/>
  <c r="DY1146" i="1"/>
  <c r="EE1146" i="1" s="1"/>
  <c r="EF1146" i="1" s="1"/>
  <c r="DU1146" i="1"/>
  <c r="DX1145" i="1"/>
  <c r="DT1145" i="1"/>
  <c r="EA1145" i="1" s="1"/>
  <c r="DW1144" i="1"/>
  <c r="DZ1143" i="1"/>
  <c r="EB1143" i="1" s="1"/>
  <c r="DV1143" i="1"/>
  <c r="DY1142" i="1"/>
  <c r="EE1142" i="1" s="1"/>
  <c r="EF1142" i="1" s="1"/>
  <c r="DU1142" i="1"/>
  <c r="DX1141" i="1"/>
  <c r="DT1141" i="1"/>
  <c r="EA1141" i="1" s="1"/>
  <c r="DW1140" i="1"/>
  <c r="DZ1139" i="1"/>
  <c r="EB1139" i="1" s="1"/>
  <c r="DV1139" i="1"/>
  <c r="DY1137" i="1"/>
  <c r="EE1137" i="1" s="1"/>
  <c r="EF1137" i="1" s="1"/>
  <c r="DU1137" i="1"/>
  <c r="DX1136" i="1"/>
  <c r="DT1136" i="1"/>
  <c r="EA1136" i="1" s="1"/>
  <c r="DW1135" i="1"/>
  <c r="DZ1134" i="1"/>
  <c r="EB1134" i="1" s="1"/>
  <c r="DV1134" i="1"/>
  <c r="DY1133" i="1"/>
  <c r="EE1133" i="1" s="1"/>
  <c r="EF1133" i="1" s="1"/>
  <c r="DU1133" i="1"/>
  <c r="DX1131" i="1"/>
  <c r="DT1131" i="1"/>
  <c r="EA1131" i="1" s="1"/>
  <c r="DW1130" i="1"/>
  <c r="DZ1129" i="1"/>
  <c r="EB1129" i="1" s="1"/>
  <c r="DV1129" i="1"/>
  <c r="DY1128" i="1"/>
  <c r="EE1128" i="1" s="1"/>
  <c r="EF1128" i="1" s="1"/>
  <c r="DU1128" i="1"/>
  <c r="DX1127" i="1"/>
  <c r="DT1127" i="1"/>
  <c r="EA1127" i="1" s="1"/>
  <c r="DW1126" i="1"/>
  <c r="DZ1125" i="1"/>
  <c r="EB1125" i="1" s="1"/>
  <c r="DV1125" i="1"/>
  <c r="DY1124" i="1"/>
  <c r="EE1124" i="1" s="1"/>
  <c r="EF1124" i="1" s="1"/>
  <c r="DU1124" i="1"/>
  <c r="DX1121" i="1"/>
  <c r="DT1121" i="1"/>
  <c r="EA1121" i="1" s="1"/>
  <c r="DW1120" i="1"/>
  <c r="DZ1119" i="1"/>
  <c r="EB1119" i="1" s="1"/>
  <c r="DV1119" i="1"/>
  <c r="DY1118" i="1"/>
  <c r="EE1118" i="1" s="1"/>
  <c r="EF1118" i="1" s="1"/>
  <c r="DU1118" i="1"/>
  <c r="DX1117" i="1"/>
  <c r="DT1117" i="1"/>
  <c r="EA1117" i="1" s="1"/>
  <c r="DW1116" i="1"/>
  <c r="DZ1115" i="1"/>
  <c r="EB1115" i="1" s="1"/>
  <c r="DV1115" i="1"/>
  <c r="DY1114" i="1"/>
  <c r="EE1114" i="1" s="1"/>
  <c r="EF1114" i="1" s="1"/>
  <c r="DU1114" i="1"/>
  <c r="DX1113" i="1"/>
  <c r="DT1113" i="1"/>
  <c r="EA1113" i="1" s="1"/>
  <c r="DW1112" i="1"/>
  <c r="DZ1111" i="1"/>
  <c r="EB1111" i="1" s="1"/>
  <c r="DV1111" i="1"/>
  <c r="DY1110" i="1"/>
  <c r="EE1110" i="1" s="1"/>
  <c r="EF1110" i="1" s="1"/>
  <c r="DU1110" i="1"/>
  <c r="DX1108" i="1"/>
  <c r="DT1108" i="1"/>
  <c r="EA1108" i="1" s="1"/>
  <c r="DW1107" i="1"/>
  <c r="DZ1106" i="1"/>
  <c r="EB1106" i="1" s="1"/>
  <c r="DV1106" i="1"/>
  <c r="DY1105" i="1"/>
  <c r="EE1105" i="1" s="1"/>
  <c r="EF1105" i="1" s="1"/>
  <c r="DU1105" i="1"/>
  <c r="DX1104" i="1"/>
  <c r="DT1104" i="1"/>
  <c r="EA1104" i="1" s="1"/>
  <c r="DW1103" i="1"/>
  <c r="DZ1102" i="1"/>
  <c r="EB1102" i="1" s="1"/>
  <c r="DV1102" i="1"/>
  <c r="DY1101" i="1"/>
  <c r="EE1101" i="1" s="1"/>
  <c r="EF1101" i="1" s="1"/>
  <c r="DU1101" i="1"/>
  <c r="DX1100" i="1"/>
  <c r="DT1100" i="1"/>
  <c r="EA1100" i="1" s="1"/>
  <c r="DW1099" i="1"/>
  <c r="DZ1097" i="1"/>
  <c r="EB1097" i="1" s="1"/>
  <c r="DV1097" i="1"/>
  <c r="DY1096" i="1"/>
  <c r="EE1096" i="1" s="1"/>
  <c r="EF1096" i="1" s="1"/>
  <c r="DU1096" i="1"/>
  <c r="DX1095" i="1"/>
  <c r="DT1095" i="1"/>
  <c r="EA1095" i="1" s="1"/>
  <c r="DW1094" i="1"/>
  <c r="DZ1093" i="1"/>
  <c r="EB1093" i="1" s="1"/>
  <c r="DV1093" i="1"/>
  <c r="DY1092" i="1"/>
  <c r="EE1092" i="1" s="1"/>
  <c r="EF1092" i="1" s="1"/>
  <c r="DU1092" i="1"/>
  <c r="DX1091" i="1"/>
  <c r="DT1091" i="1"/>
  <c r="EA1091" i="1" s="1"/>
  <c r="DW1090" i="1"/>
  <c r="DZ1089" i="1"/>
  <c r="EB1089" i="1" s="1"/>
  <c r="DV1089" i="1"/>
  <c r="DY1088" i="1"/>
  <c r="EE1088" i="1" s="1"/>
  <c r="EF1088" i="1" s="1"/>
  <c r="DU1088" i="1"/>
  <c r="DX1087" i="1"/>
  <c r="DT1087" i="1"/>
  <c r="EA1087" i="1" s="1"/>
  <c r="DW1086" i="1"/>
  <c r="DZ1085" i="1"/>
  <c r="EB1085" i="1" s="1"/>
  <c r="DV1085" i="1"/>
  <c r="DY1084" i="1"/>
  <c r="EE1084" i="1" s="1"/>
  <c r="EF1084" i="1" s="1"/>
  <c r="DU1084" i="1"/>
  <c r="DX1083" i="1"/>
  <c r="DT1083" i="1"/>
  <c r="EA1083" i="1" s="1"/>
  <c r="DW1082" i="1"/>
  <c r="DZ1081" i="1"/>
  <c r="EB1081" i="1" s="1"/>
  <c r="DV1081" i="1"/>
  <c r="DY1079" i="1"/>
  <c r="EE1079" i="1" s="1"/>
  <c r="EF1079" i="1" s="1"/>
  <c r="DU1079" i="1"/>
  <c r="DX1078" i="1"/>
  <c r="DT1078" i="1"/>
  <c r="EA1078" i="1" s="1"/>
  <c r="DW1077" i="1"/>
  <c r="DZ1076" i="1"/>
  <c r="EB1076" i="1" s="1"/>
  <c r="DV1076" i="1"/>
  <c r="DY1075" i="1"/>
  <c r="EE1075" i="1" s="1"/>
  <c r="EF1075" i="1" s="1"/>
  <c r="DU1075" i="1"/>
  <c r="DX1074" i="1"/>
  <c r="DT1074" i="1"/>
  <c r="EA1074" i="1" s="1"/>
  <c r="DW1073" i="1"/>
  <c r="DZ1072" i="1"/>
  <c r="EB1072" i="1" s="1"/>
  <c r="DV1072" i="1"/>
  <c r="DY1071" i="1"/>
  <c r="EE1071" i="1" s="1"/>
  <c r="EF1071" i="1" s="1"/>
  <c r="DU1071" i="1"/>
  <c r="DX1069" i="1"/>
  <c r="DT1069" i="1"/>
  <c r="EA1069" i="1" s="1"/>
  <c r="DW1067" i="1"/>
  <c r="DZ1066" i="1"/>
  <c r="EB1066" i="1" s="1"/>
  <c r="DV1066" i="1"/>
  <c r="DY1065" i="1"/>
  <c r="EE1065" i="1" s="1"/>
  <c r="EF1065" i="1" s="1"/>
  <c r="DU1065" i="1"/>
  <c r="DX1064" i="1"/>
  <c r="DT1064" i="1"/>
  <c r="EA1064" i="1" s="1"/>
  <c r="DW1062" i="1"/>
  <c r="DZ1061" i="1"/>
  <c r="EB1061" i="1" s="1"/>
  <c r="DV1061" i="1"/>
  <c r="DY1059" i="1"/>
  <c r="EE1059" i="1" s="1"/>
  <c r="EF1059" i="1" s="1"/>
  <c r="DU1059" i="1"/>
  <c r="DX1057" i="1"/>
  <c r="DT1057" i="1"/>
  <c r="EA1057" i="1" s="1"/>
  <c r="DW1056" i="1"/>
  <c r="DZ1055" i="1"/>
  <c r="EB1055" i="1" s="1"/>
  <c r="DV1055" i="1"/>
  <c r="DY1054" i="1"/>
  <c r="EE1054" i="1" s="1"/>
  <c r="EF1054" i="1" s="1"/>
  <c r="DU1054" i="1"/>
  <c r="DX1053" i="1"/>
  <c r="DT1053" i="1"/>
  <c r="EA1053" i="1" s="1"/>
  <c r="DW1052" i="1"/>
  <c r="DZ1051" i="1"/>
  <c r="EB1051" i="1" s="1"/>
  <c r="DV1051" i="1"/>
  <c r="DY1050" i="1"/>
  <c r="EE1050" i="1" s="1"/>
  <c r="EF1050" i="1" s="1"/>
  <c r="DU1050" i="1"/>
  <c r="DX1049" i="1"/>
  <c r="DT1049" i="1"/>
  <c r="EA1049" i="1" s="1"/>
  <c r="DW1048" i="1"/>
  <c r="DZ1047" i="1"/>
  <c r="EB1047" i="1" s="1"/>
  <c r="DV1047" i="1"/>
  <c r="DY1045" i="1"/>
  <c r="EE1045" i="1" s="1"/>
  <c r="EF1045" i="1" s="1"/>
  <c r="DU1045" i="1"/>
  <c r="DX1044" i="1"/>
  <c r="DT1044" i="1"/>
  <c r="EA1044" i="1" s="1"/>
  <c r="DW1043" i="1"/>
  <c r="DZ1042" i="1"/>
  <c r="EB1042" i="1" s="1"/>
  <c r="DV1042" i="1"/>
  <c r="DY1041" i="1"/>
  <c r="EE1041" i="1" s="1"/>
  <c r="EF1041" i="1" s="1"/>
  <c r="DU1041" i="1"/>
  <c r="DX1040" i="1"/>
  <c r="DT1040" i="1"/>
  <c r="EA1040" i="1" s="1"/>
  <c r="DW1038" i="1"/>
  <c r="DZ1037" i="1"/>
  <c r="EB1037" i="1" s="1"/>
  <c r="DV1037" i="1"/>
  <c r="DY1036" i="1"/>
  <c r="EE1036" i="1" s="1"/>
  <c r="EF1036" i="1" s="1"/>
  <c r="DU1036" i="1"/>
  <c r="DX1035" i="1"/>
  <c r="DT1035" i="1"/>
  <c r="EA1035" i="1" s="1"/>
  <c r="DW1034" i="1"/>
  <c r="DZ1032" i="1"/>
  <c r="EB1032" i="1" s="1"/>
  <c r="DV1032" i="1"/>
  <c r="DY1031" i="1"/>
  <c r="EE1031" i="1" s="1"/>
  <c r="EF1031" i="1" s="1"/>
  <c r="DU1031" i="1"/>
  <c r="DX1028" i="1"/>
  <c r="DT1028" i="1"/>
  <c r="EA1028" i="1" s="1"/>
  <c r="DW1027" i="1"/>
  <c r="DZ1026" i="1"/>
  <c r="EB1026" i="1" s="1"/>
  <c r="DV1026" i="1"/>
  <c r="DY1025" i="1"/>
  <c r="EE1025" i="1" s="1"/>
  <c r="EF1025" i="1" s="1"/>
  <c r="DU1025" i="1"/>
  <c r="DX1024" i="1"/>
  <c r="DT1024" i="1"/>
  <c r="EA1024" i="1" s="1"/>
  <c r="DW1023" i="1"/>
  <c r="DZ1022" i="1"/>
  <c r="EB1022" i="1" s="1"/>
  <c r="DV1022" i="1"/>
  <c r="DY1020" i="1"/>
  <c r="EE1020" i="1" s="1"/>
  <c r="EF1020" i="1" s="1"/>
  <c r="DU1020" i="1"/>
  <c r="DX1018" i="1"/>
  <c r="DT1018" i="1"/>
  <c r="EA1018" i="1" s="1"/>
  <c r="DW1017" i="1"/>
  <c r="DZ1016" i="1"/>
  <c r="EB1016" i="1" s="1"/>
  <c r="DV1016" i="1"/>
  <c r="DY1015" i="1"/>
  <c r="EE1015" i="1" s="1"/>
  <c r="EF1015" i="1" s="1"/>
  <c r="DU1015" i="1"/>
  <c r="DX1014" i="1"/>
  <c r="DT1014" i="1"/>
  <c r="EA1014" i="1" s="1"/>
  <c r="DW1013" i="1"/>
  <c r="DZ1012" i="1"/>
  <c r="EB1012" i="1" s="1"/>
  <c r="DV1012" i="1"/>
  <c r="DY1011" i="1"/>
  <c r="EE1011" i="1" s="1"/>
  <c r="EF1011" i="1" s="1"/>
  <c r="DU1011" i="1"/>
  <c r="DX1010" i="1"/>
  <c r="DT1010" i="1"/>
  <c r="EA1010" i="1" s="1"/>
  <c r="DW1009" i="1"/>
  <c r="DZ1007" i="1"/>
  <c r="EB1007" i="1" s="1"/>
  <c r="DV1007" i="1"/>
  <c r="DY1006" i="1"/>
  <c r="EE1006" i="1" s="1"/>
  <c r="EF1006" i="1" s="1"/>
  <c r="DU1006" i="1"/>
  <c r="DX1005" i="1"/>
  <c r="DT1005" i="1"/>
  <c r="EA1005" i="1" s="1"/>
  <c r="DW1004" i="1"/>
  <c r="DZ1003" i="1"/>
  <c r="EB1003" i="1" s="1"/>
  <c r="DV1003" i="1"/>
  <c r="DY1002" i="1"/>
  <c r="EE1002" i="1" s="1"/>
  <c r="EF1002" i="1" s="1"/>
  <c r="DU1002" i="1"/>
  <c r="DX1001" i="1"/>
  <c r="DT1001" i="1"/>
  <c r="EA1001" i="1" s="1"/>
  <c r="DW1000" i="1"/>
  <c r="DZ999" i="1"/>
  <c r="EB999" i="1" s="1"/>
  <c r="DV999" i="1"/>
  <c r="DY998" i="1"/>
  <c r="EE998" i="1" s="1"/>
  <c r="EF998" i="1" s="1"/>
  <c r="DU998" i="1"/>
  <c r="DX997" i="1"/>
  <c r="DT997" i="1"/>
  <c r="EA997" i="1" s="1"/>
  <c r="DW995" i="1"/>
  <c r="DZ994" i="1"/>
  <c r="EB994" i="1" s="1"/>
  <c r="DV994" i="1"/>
  <c r="DY993" i="1"/>
  <c r="EE993" i="1" s="1"/>
  <c r="EF993" i="1" s="1"/>
  <c r="DU993" i="1"/>
  <c r="DX992" i="1"/>
  <c r="DT992" i="1"/>
  <c r="EA992" i="1" s="1"/>
  <c r="DW991" i="1"/>
  <c r="DZ990" i="1"/>
  <c r="EB990" i="1" s="1"/>
  <c r="DV990" i="1"/>
  <c r="DY989" i="1"/>
  <c r="EE989" i="1" s="1"/>
  <c r="EF989" i="1" s="1"/>
  <c r="DU989" i="1"/>
  <c r="DX987" i="1"/>
  <c r="DT987" i="1"/>
  <c r="EA987" i="1" s="1"/>
  <c r="DW986" i="1"/>
  <c r="DZ981" i="1"/>
  <c r="EB981" i="1" s="1"/>
  <c r="DV981" i="1"/>
  <c r="DY980" i="1"/>
  <c r="EE980" i="1" s="1"/>
  <c r="EF980" i="1" s="1"/>
  <c r="DU980" i="1"/>
  <c r="DX979" i="1"/>
  <c r="DT979" i="1"/>
  <c r="EA979" i="1" s="1"/>
  <c r="DW978" i="1"/>
  <c r="DZ977" i="1"/>
  <c r="EB977" i="1" s="1"/>
  <c r="DV977" i="1"/>
  <c r="DY976" i="1"/>
  <c r="EE976" i="1" s="1"/>
  <c r="EF976" i="1" s="1"/>
  <c r="DU976" i="1"/>
  <c r="DX975" i="1"/>
  <c r="DT975" i="1"/>
  <c r="EA975" i="1" s="1"/>
  <c r="DW974" i="1"/>
  <c r="DZ973" i="1"/>
  <c r="EB973" i="1" s="1"/>
  <c r="DV973" i="1"/>
  <c r="DY972" i="1"/>
  <c r="EE972" i="1" s="1"/>
  <c r="EF972" i="1" s="1"/>
  <c r="DU972" i="1"/>
  <c r="DX971" i="1"/>
  <c r="DT971" i="1"/>
  <c r="EA971" i="1" s="1"/>
  <c r="DW970" i="1"/>
  <c r="DZ969" i="1"/>
  <c r="EB969" i="1" s="1"/>
  <c r="DV969" i="1"/>
  <c r="DY968" i="1"/>
  <c r="EE968" i="1" s="1"/>
  <c r="EF968" i="1" s="1"/>
  <c r="DU968" i="1"/>
  <c r="DX965" i="1"/>
  <c r="DT965" i="1"/>
  <c r="EA965" i="1" s="1"/>
  <c r="DW964" i="1"/>
  <c r="DZ963" i="1"/>
  <c r="EB963" i="1" s="1"/>
  <c r="DV963" i="1"/>
  <c r="DY962" i="1"/>
  <c r="EE962" i="1" s="1"/>
  <c r="EF962" i="1" s="1"/>
  <c r="DU962" i="1"/>
  <c r="DX961" i="1"/>
  <c r="DT961" i="1"/>
  <c r="EA961" i="1" s="1"/>
  <c r="DW960" i="1"/>
  <c r="DZ959" i="1"/>
  <c r="EB959" i="1" s="1"/>
  <c r="DV959" i="1"/>
  <c r="DY958" i="1"/>
  <c r="EE958" i="1" s="1"/>
  <c r="EF958" i="1" s="1"/>
  <c r="DU958" i="1"/>
  <c r="DX957" i="1"/>
  <c r="DT957" i="1"/>
  <c r="EA957" i="1" s="1"/>
  <c r="DW956" i="1"/>
  <c r="DZ954" i="1"/>
  <c r="EB954" i="1" s="1"/>
  <c r="DV954" i="1"/>
  <c r="DY953" i="1"/>
  <c r="EE953" i="1" s="1"/>
  <c r="EF953" i="1" s="1"/>
  <c r="DU953" i="1"/>
  <c r="DX951" i="1"/>
  <c r="DT951" i="1"/>
  <c r="EA951" i="1" s="1"/>
  <c r="DW950" i="1"/>
  <c r="DZ948" i="1"/>
  <c r="EB948" i="1" s="1"/>
  <c r="DV948" i="1"/>
  <c r="DY946" i="1"/>
  <c r="EE946" i="1" s="1"/>
  <c r="EF946" i="1" s="1"/>
  <c r="DU946" i="1"/>
  <c r="DX943" i="1"/>
  <c r="DT943" i="1"/>
  <c r="EA943" i="1" s="1"/>
  <c r="DW942" i="1"/>
  <c r="DZ941" i="1"/>
  <c r="EB941" i="1" s="1"/>
  <c r="DV941" i="1"/>
  <c r="DY939" i="1"/>
  <c r="EE939" i="1" s="1"/>
  <c r="EF939" i="1" s="1"/>
  <c r="DU939" i="1"/>
  <c r="DX938" i="1"/>
  <c r="DT938" i="1"/>
  <c r="EA938" i="1" s="1"/>
  <c r="DW937" i="1"/>
  <c r="DZ936" i="1"/>
  <c r="EB936" i="1" s="1"/>
  <c r="DV936" i="1"/>
  <c r="DY935" i="1"/>
  <c r="EE935" i="1" s="1"/>
  <c r="EF935" i="1" s="1"/>
  <c r="DU935" i="1"/>
  <c r="DX934" i="1"/>
  <c r="DT934" i="1"/>
  <c r="EA934" i="1" s="1"/>
  <c r="DW933" i="1"/>
  <c r="DZ932" i="1"/>
  <c r="EB932" i="1" s="1"/>
  <c r="DV932" i="1"/>
  <c r="DY930" i="1"/>
  <c r="EE930" i="1" s="1"/>
  <c r="EF930" i="1" s="1"/>
  <c r="DU930" i="1"/>
  <c r="DX929" i="1"/>
  <c r="DT929" i="1"/>
  <c r="EA929" i="1" s="1"/>
  <c r="DW928" i="1"/>
  <c r="DZ927" i="1"/>
  <c r="EB927" i="1" s="1"/>
  <c r="DV927" i="1"/>
  <c r="DY926" i="1"/>
  <c r="EE926" i="1" s="1"/>
  <c r="EF926" i="1" s="1"/>
  <c r="DU926" i="1"/>
  <c r="DX925" i="1"/>
  <c r="DT925" i="1"/>
  <c r="EA925" i="1" s="1"/>
  <c r="DW924" i="1"/>
  <c r="DZ923" i="1"/>
  <c r="EB923" i="1" s="1"/>
  <c r="DV923" i="1"/>
  <c r="DY922" i="1"/>
  <c r="EE922" i="1" s="1"/>
  <c r="EF922" i="1" s="1"/>
  <c r="DU922" i="1"/>
  <c r="DX918" i="1"/>
  <c r="DT918" i="1"/>
  <c r="EA918" i="1" s="1"/>
  <c r="DW917" i="1"/>
  <c r="DZ916" i="1"/>
  <c r="EB916" i="1" s="1"/>
  <c r="DV916" i="1"/>
  <c r="DY915" i="1"/>
  <c r="EE915" i="1" s="1"/>
  <c r="EF915" i="1" s="1"/>
  <c r="DU915" i="1"/>
  <c r="DX914" i="1"/>
  <c r="DT914" i="1"/>
  <c r="EA914" i="1" s="1"/>
  <c r="DW912" i="1"/>
  <c r="DZ911" i="1"/>
  <c r="EB911" i="1" s="1"/>
  <c r="DV911" i="1"/>
  <c r="DY910" i="1"/>
  <c r="EE910" i="1" s="1"/>
  <c r="EF910" i="1" s="1"/>
  <c r="DU910" i="1"/>
  <c r="DX909" i="1"/>
  <c r="DT909" i="1"/>
  <c r="EA909" i="1" s="1"/>
  <c r="DW908" i="1"/>
  <c r="DZ907" i="1"/>
  <c r="EB907" i="1" s="1"/>
  <c r="DV907" i="1"/>
  <c r="DY906" i="1"/>
  <c r="EE906" i="1" s="1"/>
  <c r="EF906" i="1" s="1"/>
  <c r="DU906" i="1"/>
  <c r="DX905" i="1"/>
  <c r="DT905" i="1"/>
  <c r="EA905" i="1" s="1"/>
  <c r="DW904" i="1"/>
  <c r="DZ903" i="1"/>
  <c r="EB903" i="1" s="1"/>
  <c r="DV903" i="1"/>
  <c r="DY902" i="1"/>
  <c r="EE902" i="1" s="1"/>
  <c r="EF902" i="1" s="1"/>
  <c r="DU902" i="1"/>
  <c r="DX901" i="1"/>
  <c r="DT901" i="1"/>
  <c r="EA901" i="1" s="1"/>
  <c r="DW900" i="1"/>
  <c r="DZ899" i="1"/>
  <c r="EB899" i="1" s="1"/>
  <c r="DV899" i="1"/>
  <c r="DY898" i="1"/>
  <c r="EE898" i="1" s="1"/>
  <c r="EF898" i="1" s="1"/>
  <c r="DU898" i="1"/>
  <c r="DX897" i="1"/>
  <c r="DT897" i="1"/>
  <c r="EA897" i="1" s="1"/>
  <c r="DW895" i="1"/>
  <c r="DZ894" i="1"/>
  <c r="EB894" i="1" s="1"/>
  <c r="DV894" i="1"/>
  <c r="DY893" i="1"/>
  <c r="EE893" i="1" s="1"/>
  <c r="EF893" i="1" s="1"/>
  <c r="DU893" i="1"/>
  <c r="DX892" i="1"/>
  <c r="DT892" i="1"/>
  <c r="EA892" i="1" s="1"/>
  <c r="DW891" i="1"/>
  <c r="DZ889" i="1"/>
  <c r="EB889" i="1" s="1"/>
  <c r="DV889" i="1"/>
  <c r="DY888" i="1"/>
  <c r="EE888" i="1" s="1"/>
  <c r="EF888" i="1" s="1"/>
  <c r="DU888" i="1"/>
  <c r="DX886" i="1"/>
  <c r="DT886" i="1"/>
  <c r="EA886" i="1" s="1"/>
  <c r="DW885" i="1"/>
  <c r="DZ884" i="1"/>
  <c r="EB884" i="1" s="1"/>
  <c r="DV884" i="1"/>
  <c r="DY883" i="1"/>
  <c r="EE883" i="1" s="1"/>
  <c r="EF883" i="1" s="1"/>
  <c r="DU883" i="1"/>
  <c r="DX882" i="1"/>
  <c r="DT882" i="1"/>
  <c r="EA882" i="1" s="1"/>
  <c r="DW880" i="1"/>
  <c r="DZ879" i="1"/>
  <c r="EB879" i="1" s="1"/>
  <c r="DV879" i="1"/>
  <c r="DY877" i="1"/>
  <c r="EE877" i="1" s="1"/>
  <c r="EF877" i="1" s="1"/>
  <c r="DU877" i="1"/>
  <c r="DX876" i="1"/>
  <c r="DT876" i="1"/>
  <c r="EA876" i="1" s="1"/>
  <c r="DW875" i="1"/>
  <c r="DZ874" i="1"/>
  <c r="EB874" i="1" s="1"/>
  <c r="DV874" i="1"/>
  <c r="DY872" i="1"/>
  <c r="EE872" i="1" s="1"/>
  <c r="EF872" i="1" s="1"/>
  <c r="DU872" i="1"/>
  <c r="DX870" i="1"/>
  <c r="DT870" i="1"/>
  <c r="EA870" i="1" s="1"/>
  <c r="DW869" i="1"/>
  <c r="DZ868" i="1"/>
  <c r="EB868" i="1" s="1"/>
  <c r="DV868" i="1"/>
  <c r="DY867" i="1"/>
  <c r="EE867" i="1" s="1"/>
  <c r="EF867" i="1" s="1"/>
  <c r="DU867" i="1"/>
  <c r="DX866" i="1"/>
  <c r="DT866" i="1"/>
  <c r="EA866" i="1" s="1"/>
  <c r="DW865" i="1"/>
  <c r="DZ864" i="1"/>
  <c r="EB864" i="1" s="1"/>
  <c r="DV864" i="1"/>
  <c r="DY863" i="1"/>
  <c r="EE863" i="1" s="1"/>
  <c r="EF863" i="1" s="1"/>
  <c r="DU863" i="1"/>
  <c r="DX860" i="1"/>
  <c r="DT860" i="1"/>
  <c r="EA860" i="1" s="1"/>
  <c r="DW857" i="1"/>
  <c r="DZ856" i="1"/>
  <c r="EB856" i="1" s="1"/>
  <c r="DV856" i="1"/>
  <c r="DY855" i="1"/>
  <c r="EE855" i="1" s="1"/>
  <c r="EF855" i="1" s="1"/>
  <c r="DU855" i="1"/>
  <c r="DX854" i="1"/>
  <c r="DT854" i="1"/>
  <c r="EA854" i="1" s="1"/>
  <c r="DW853" i="1"/>
  <c r="DZ852" i="1"/>
  <c r="EB852" i="1" s="1"/>
  <c r="DV852" i="1"/>
  <c r="DY851" i="1"/>
  <c r="EE851" i="1" s="1"/>
  <c r="EF851" i="1" s="1"/>
  <c r="DU851" i="1"/>
  <c r="DX850" i="1"/>
  <c r="DT850" i="1"/>
  <c r="EA850" i="1" s="1"/>
  <c r="DW849" i="1"/>
  <c r="DZ848" i="1"/>
  <c r="EB848" i="1" s="1"/>
  <c r="DV848" i="1"/>
  <c r="DY846" i="1"/>
  <c r="EE846" i="1" s="1"/>
  <c r="EF846" i="1" s="1"/>
  <c r="DU846" i="1"/>
  <c r="DX845" i="1"/>
  <c r="DT845" i="1"/>
  <c r="EA845" i="1" s="1"/>
  <c r="DW844" i="1"/>
  <c r="DZ843" i="1"/>
  <c r="EB843" i="1" s="1"/>
  <c r="DV843" i="1"/>
  <c r="DY842" i="1"/>
  <c r="EE842" i="1" s="1"/>
  <c r="EF842" i="1" s="1"/>
  <c r="DU842" i="1"/>
  <c r="DX841" i="1"/>
  <c r="DT841" i="1"/>
  <c r="EA841" i="1" s="1"/>
  <c r="DW839" i="1"/>
  <c r="DZ837" i="1"/>
  <c r="EB837" i="1" s="1"/>
  <c r="DV837" i="1"/>
  <c r="DY836" i="1"/>
  <c r="EE836" i="1" s="1"/>
  <c r="EF836" i="1" s="1"/>
  <c r="DU836" i="1"/>
  <c r="DX834" i="1"/>
  <c r="DT834" i="1"/>
  <c r="EA834" i="1" s="1"/>
  <c r="DW833" i="1"/>
  <c r="DZ832" i="1"/>
  <c r="EB832" i="1" s="1"/>
  <c r="DV832" i="1"/>
  <c r="DY831" i="1"/>
  <c r="EE831" i="1" s="1"/>
  <c r="EF831" i="1" s="1"/>
  <c r="DU831" i="1"/>
  <c r="DX830" i="1"/>
  <c r="DT830" i="1"/>
  <c r="EA830" i="1" s="1"/>
  <c r="DW829" i="1"/>
  <c r="DZ828" i="1"/>
  <c r="EB828" i="1" s="1"/>
  <c r="DV828" i="1"/>
  <c r="DY826" i="1"/>
  <c r="EE826" i="1" s="1"/>
  <c r="EF826" i="1" s="1"/>
  <c r="DU826" i="1"/>
  <c r="DX825" i="1"/>
  <c r="DT825" i="1"/>
  <c r="EA825" i="1" s="1"/>
  <c r="DW824" i="1"/>
  <c r="DZ823" i="1"/>
  <c r="EB823" i="1" s="1"/>
  <c r="DV823" i="1"/>
  <c r="DY822" i="1"/>
  <c r="EE822" i="1" s="1"/>
  <c r="EF822" i="1" s="1"/>
  <c r="DU822" i="1"/>
  <c r="DX821" i="1"/>
  <c r="DT821" i="1"/>
  <c r="EA821" i="1" s="1"/>
  <c r="DW820" i="1"/>
  <c r="DZ819" i="1"/>
  <c r="EB819" i="1" s="1"/>
  <c r="DV819" i="1"/>
  <c r="DY818" i="1"/>
  <c r="EE818" i="1" s="1"/>
  <c r="EF818" i="1" s="1"/>
  <c r="DU818" i="1"/>
  <c r="DX817" i="1"/>
  <c r="DT817" i="1"/>
  <c r="EA817" i="1" s="1"/>
  <c r="DW816" i="1"/>
  <c r="DZ813" i="1"/>
  <c r="EB813" i="1" s="1"/>
  <c r="DV813" i="1"/>
  <c r="DY812" i="1"/>
  <c r="EE812" i="1" s="1"/>
  <c r="EF812" i="1" s="1"/>
  <c r="DU812" i="1"/>
  <c r="DX811" i="1"/>
  <c r="DT811" i="1"/>
  <c r="EA811" i="1" s="1"/>
  <c r="DW808" i="1"/>
  <c r="DZ806" i="1"/>
  <c r="EB806" i="1" s="1"/>
  <c r="DV806" i="1"/>
  <c r="DY805" i="1"/>
  <c r="EE805" i="1" s="1"/>
  <c r="EF805" i="1" s="1"/>
  <c r="DU805" i="1"/>
  <c r="DX804" i="1"/>
  <c r="DT804" i="1"/>
  <c r="EA804" i="1" s="1"/>
  <c r="DW798" i="1"/>
  <c r="DZ796" i="1"/>
  <c r="EB796" i="1" s="1"/>
  <c r="DV796" i="1"/>
  <c r="DY795" i="1"/>
  <c r="EE795" i="1" s="1"/>
  <c r="EF795" i="1" s="1"/>
  <c r="DU795" i="1"/>
  <c r="DX794" i="1"/>
  <c r="DT794" i="1"/>
  <c r="EA794" i="1" s="1"/>
  <c r="DW793" i="1"/>
  <c r="DZ792" i="1"/>
  <c r="EB792" i="1" s="1"/>
  <c r="DV792" i="1"/>
  <c r="DY791" i="1"/>
  <c r="EE791" i="1" s="1"/>
  <c r="EF791" i="1" s="1"/>
  <c r="DU791" i="1"/>
  <c r="DX790" i="1"/>
  <c r="DT790" i="1"/>
  <c r="EA790" i="1" s="1"/>
  <c r="DW789" i="1"/>
  <c r="DZ788" i="1"/>
  <c r="EB788" i="1" s="1"/>
  <c r="DV788" i="1"/>
  <c r="DY784" i="1"/>
  <c r="EE784" i="1" s="1"/>
  <c r="EF784" i="1" s="1"/>
  <c r="DU784" i="1"/>
  <c r="DX783" i="1"/>
  <c r="DT783" i="1"/>
  <c r="EA783" i="1" s="1"/>
  <c r="DW782" i="1"/>
  <c r="DZ780" i="1"/>
  <c r="EB780" i="1" s="1"/>
  <c r="DV780" i="1"/>
  <c r="DY777" i="1"/>
  <c r="EE777" i="1" s="1"/>
  <c r="EF777" i="1" s="1"/>
  <c r="DU777" i="1"/>
  <c r="DX774" i="1"/>
  <c r="DT774" i="1"/>
  <c r="EA774" i="1" s="1"/>
  <c r="DW773" i="1"/>
  <c r="DZ771" i="1"/>
  <c r="EB771" i="1" s="1"/>
  <c r="DV771" i="1"/>
  <c r="DY769" i="1"/>
  <c r="EE769" i="1" s="1"/>
  <c r="EF769" i="1" s="1"/>
  <c r="DU769" i="1"/>
  <c r="DX764" i="1"/>
  <c r="DT764" i="1"/>
  <c r="EA764" i="1" s="1"/>
  <c r="DW763" i="1"/>
  <c r="DZ762" i="1"/>
  <c r="EB762" i="1" s="1"/>
  <c r="DV762" i="1"/>
  <c r="DY761" i="1"/>
  <c r="EE761" i="1" s="1"/>
  <c r="EF761" i="1" s="1"/>
  <c r="DU761" i="1"/>
  <c r="DX760" i="1"/>
  <c r="DT760" i="1"/>
  <c r="EA760" i="1" s="1"/>
  <c r="DW759" i="1"/>
  <c r="DZ758" i="1"/>
  <c r="EB758" i="1" s="1"/>
  <c r="DV758" i="1"/>
  <c r="DY756" i="1"/>
  <c r="EE756" i="1" s="1"/>
  <c r="EF756" i="1" s="1"/>
  <c r="DU756" i="1"/>
  <c r="DX755" i="1"/>
  <c r="DT755" i="1"/>
  <c r="EA755" i="1" s="1"/>
  <c r="DW753" i="1"/>
  <c r="DZ751" i="1"/>
  <c r="EB751" i="1" s="1"/>
  <c r="DV751" i="1"/>
  <c r="DY749" i="1"/>
  <c r="EE749" i="1" s="1"/>
  <c r="EF749" i="1" s="1"/>
  <c r="DU749" i="1"/>
  <c r="DX748" i="1"/>
  <c r="DT748" i="1"/>
  <c r="EA748" i="1" s="1"/>
  <c r="DW747" i="1"/>
  <c r="DZ744" i="1"/>
  <c r="EB744" i="1" s="1"/>
  <c r="DV744" i="1"/>
  <c r="DY743" i="1"/>
  <c r="EE743" i="1" s="1"/>
  <c r="EF743" i="1" s="1"/>
  <c r="DU743" i="1"/>
  <c r="DX742" i="1"/>
  <c r="DT742" i="1"/>
  <c r="EA742" i="1" s="1"/>
  <c r="DW740" i="1"/>
  <c r="DZ739" i="1"/>
  <c r="EB739" i="1" s="1"/>
  <c r="DV739" i="1"/>
  <c r="DY738" i="1"/>
  <c r="EE738" i="1" s="1"/>
  <c r="EF738" i="1" s="1"/>
  <c r="DU738" i="1"/>
  <c r="DX737" i="1"/>
  <c r="DT737" i="1"/>
  <c r="EA737" i="1" s="1"/>
  <c r="DW736" i="1"/>
  <c r="DZ735" i="1"/>
  <c r="EB735" i="1" s="1"/>
  <c r="DV735" i="1"/>
  <c r="DY734" i="1"/>
  <c r="EE734" i="1" s="1"/>
  <c r="EF734" i="1" s="1"/>
  <c r="DU734" i="1"/>
  <c r="DX733" i="1"/>
  <c r="DT733" i="1"/>
  <c r="EA733" i="1" s="1"/>
  <c r="DW730" i="1"/>
  <c r="DZ729" i="1"/>
  <c r="EB729" i="1" s="1"/>
  <c r="DV729" i="1"/>
  <c r="DY725" i="1"/>
  <c r="EE725" i="1" s="1"/>
  <c r="EF725" i="1" s="1"/>
  <c r="DU725" i="1"/>
  <c r="DX724" i="1"/>
  <c r="DT724" i="1"/>
  <c r="EA724" i="1" s="1"/>
  <c r="DW723" i="1"/>
  <c r="DZ721" i="1"/>
  <c r="EB721" i="1" s="1"/>
  <c r="DV721" i="1"/>
  <c r="DY720" i="1"/>
  <c r="EE720" i="1" s="1"/>
  <c r="EF720" i="1" s="1"/>
  <c r="DU720" i="1"/>
  <c r="DX719" i="1"/>
  <c r="DT719" i="1"/>
  <c r="EA719" i="1" s="1"/>
  <c r="DW718" i="1"/>
  <c r="DZ717" i="1"/>
  <c r="EB717" i="1" s="1"/>
  <c r="DV717" i="1"/>
  <c r="DY716" i="1"/>
  <c r="EE716" i="1" s="1"/>
  <c r="EF716" i="1" s="1"/>
  <c r="DU716" i="1"/>
  <c r="DX713" i="1"/>
  <c r="DT713" i="1"/>
  <c r="EA713" i="1" s="1"/>
  <c r="DW711" i="1"/>
  <c r="DZ709" i="1"/>
  <c r="EB709" i="1" s="1"/>
  <c r="DV709" i="1"/>
  <c r="DY708" i="1"/>
  <c r="EE708" i="1" s="1"/>
  <c r="EF708" i="1" s="1"/>
  <c r="DU708" i="1"/>
  <c r="DX707" i="1"/>
  <c r="DT707" i="1"/>
  <c r="EA707" i="1" s="1"/>
  <c r="DW706" i="1"/>
  <c r="DZ705" i="1"/>
  <c r="EB705" i="1" s="1"/>
  <c r="DV705" i="1"/>
  <c r="DY704" i="1"/>
  <c r="EE704" i="1" s="1"/>
  <c r="EF704" i="1" s="1"/>
  <c r="DU704" i="1"/>
  <c r="DX703" i="1"/>
  <c r="DT703" i="1"/>
  <c r="EA703" i="1" s="1"/>
  <c r="DW701" i="1"/>
  <c r="DZ699" i="1"/>
  <c r="EB699" i="1" s="1"/>
  <c r="DV699" i="1"/>
  <c r="DY697" i="1"/>
  <c r="EE697" i="1" s="1"/>
  <c r="EF697" i="1" s="1"/>
  <c r="DU697" i="1"/>
  <c r="DX696" i="1"/>
  <c r="DT696" i="1"/>
  <c r="EA696" i="1" s="1"/>
  <c r="DW694" i="1"/>
  <c r="DZ692" i="1"/>
  <c r="EB692" i="1" s="1"/>
  <c r="DV692" i="1"/>
  <c r="DY691" i="1"/>
  <c r="EE691" i="1" s="1"/>
  <c r="EF691" i="1" s="1"/>
  <c r="DU691" i="1"/>
  <c r="DX690" i="1"/>
  <c r="DT690" i="1"/>
  <c r="EA690" i="1" s="1"/>
  <c r="DW689" i="1"/>
  <c r="DZ688" i="1"/>
  <c r="EB688" i="1" s="1"/>
  <c r="DV688" i="1"/>
  <c r="DY687" i="1"/>
  <c r="EE687" i="1" s="1"/>
  <c r="EF687" i="1" s="1"/>
  <c r="DU687" i="1"/>
  <c r="DX686" i="1"/>
  <c r="DT686" i="1"/>
  <c r="EA686" i="1" s="1"/>
  <c r="DW684" i="1"/>
  <c r="DZ683" i="1"/>
  <c r="EB683" i="1" s="1"/>
  <c r="DV683" i="1"/>
  <c r="DY681" i="1"/>
  <c r="EE681" i="1" s="1"/>
  <c r="EF681" i="1" s="1"/>
  <c r="DU681" i="1"/>
  <c r="DX678" i="1"/>
  <c r="DT678" i="1"/>
  <c r="EA678" i="1" s="1"/>
  <c r="DW677" i="1"/>
  <c r="DZ676" i="1"/>
  <c r="EB676" i="1" s="1"/>
  <c r="DV676" i="1"/>
  <c r="DY675" i="1"/>
  <c r="EE675" i="1" s="1"/>
  <c r="EF675" i="1" s="1"/>
  <c r="DU675" i="1"/>
  <c r="DX674" i="1"/>
  <c r="DT674" i="1"/>
  <c r="EA674" i="1" s="1"/>
  <c r="DW673" i="1"/>
  <c r="DZ671" i="1"/>
  <c r="EB671" i="1" s="1"/>
  <c r="DV671" i="1"/>
  <c r="DY670" i="1"/>
  <c r="EE670" i="1" s="1"/>
  <c r="EF670" i="1" s="1"/>
  <c r="DU670" i="1"/>
  <c r="DX669" i="1"/>
  <c r="DT669" i="1"/>
  <c r="EA669" i="1" s="1"/>
  <c r="DW668" i="1"/>
  <c r="DZ667" i="1"/>
  <c r="EB667" i="1" s="1"/>
  <c r="DV667" i="1"/>
  <c r="DY665" i="1"/>
  <c r="EE665" i="1" s="1"/>
  <c r="EF665" i="1" s="1"/>
  <c r="DU665" i="1"/>
  <c r="DX664" i="1"/>
  <c r="DT664" i="1"/>
  <c r="EA664" i="1" s="1"/>
  <c r="DW663" i="1"/>
  <c r="DZ662" i="1"/>
  <c r="EB662" i="1" s="1"/>
  <c r="DV662" i="1"/>
  <c r="DY661" i="1"/>
  <c r="EE661" i="1" s="1"/>
  <c r="EF661" i="1" s="1"/>
  <c r="DU661" i="1"/>
  <c r="DX660" i="1"/>
  <c r="DT660" i="1"/>
  <c r="EA660" i="1" s="1"/>
  <c r="DW659" i="1"/>
  <c r="DZ658" i="1"/>
  <c r="EB658" i="1" s="1"/>
  <c r="DV658" i="1"/>
  <c r="DY657" i="1"/>
  <c r="EE657" i="1" s="1"/>
  <c r="EF657" i="1" s="1"/>
  <c r="DU657" i="1"/>
  <c r="DX656" i="1"/>
  <c r="DT656" i="1"/>
  <c r="EA656" i="1" s="1"/>
  <c r="DW655" i="1"/>
  <c r="DZ654" i="1"/>
  <c r="EB654" i="1" s="1"/>
  <c r="DV654" i="1"/>
  <c r="DY653" i="1"/>
  <c r="EE653" i="1" s="1"/>
  <c r="EF653" i="1" s="1"/>
  <c r="DU653" i="1"/>
  <c r="DX652" i="1"/>
  <c r="DT652" i="1"/>
  <c r="EA652" i="1" s="1"/>
  <c r="DW648" i="1"/>
  <c r="DZ647" i="1"/>
  <c r="EB647" i="1" s="1"/>
  <c r="DV647" i="1"/>
  <c r="DY646" i="1"/>
  <c r="EE646" i="1" s="1"/>
  <c r="EF646" i="1" s="1"/>
  <c r="DU646" i="1"/>
  <c r="DX645" i="1"/>
  <c r="DT645" i="1"/>
  <c r="EA645" i="1" s="1"/>
  <c r="DW644" i="1"/>
  <c r="DZ643" i="1"/>
  <c r="EB643" i="1" s="1"/>
  <c r="DV643" i="1"/>
  <c r="DY642" i="1"/>
  <c r="EE642" i="1" s="1"/>
  <c r="EF642" i="1" s="1"/>
  <c r="DU642" i="1"/>
  <c r="DX639" i="1"/>
  <c r="DT639" i="1"/>
  <c r="EA639" i="1" s="1"/>
  <c r="DW635" i="1"/>
  <c r="DZ634" i="1"/>
  <c r="EB634" i="1" s="1"/>
  <c r="DV634" i="1"/>
  <c r="DY631" i="1"/>
  <c r="EE631" i="1" s="1"/>
  <c r="EF631" i="1" s="1"/>
  <c r="DU631" i="1"/>
  <c r="DX630" i="1"/>
  <c r="DT630" i="1"/>
  <c r="EA630" i="1" s="1"/>
  <c r="DW629" i="1"/>
  <c r="DZ628" i="1"/>
  <c r="EB628" i="1" s="1"/>
  <c r="DV628" i="1"/>
  <c r="DY626" i="1"/>
  <c r="EE626" i="1" s="1"/>
  <c r="EF626" i="1" s="1"/>
  <c r="DU626" i="1"/>
  <c r="DX625" i="1"/>
  <c r="DT625" i="1"/>
  <c r="EA625" i="1" s="1"/>
  <c r="DW624" i="1"/>
  <c r="DZ620" i="1"/>
  <c r="EB620" i="1" s="1"/>
  <c r="DV620" i="1"/>
  <c r="DY619" i="1"/>
  <c r="EE619" i="1" s="1"/>
  <c r="EF619" i="1" s="1"/>
  <c r="DU619" i="1"/>
  <c r="DX617" i="1"/>
  <c r="DT617" i="1"/>
  <c r="EA617" i="1" s="1"/>
  <c r="DW616" i="1"/>
  <c r="DZ615" i="1"/>
  <c r="EB615" i="1" s="1"/>
  <c r="DV615" i="1"/>
  <c r="DY614" i="1"/>
  <c r="EE614" i="1" s="1"/>
  <c r="EF614" i="1" s="1"/>
  <c r="DU614" i="1"/>
  <c r="DX612" i="1"/>
  <c r="DT612" i="1"/>
  <c r="EA612" i="1" s="1"/>
  <c r="DW611" i="1"/>
  <c r="DZ610" i="1"/>
  <c r="EB610" i="1" s="1"/>
  <c r="DV610" i="1"/>
  <c r="DY609" i="1"/>
  <c r="EE609" i="1" s="1"/>
  <c r="EF609" i="1" s="1"/>
  <c r="DU609" i="1"/>
  <c r="DX607" i="1"/>
  <c r="DT607" i="1"/>
  <c r="EA607" i="1" s="1"/>
  <c r="DW604" i="1"/>
  <c r="DZ603" i="1"/>
  <c r="EB603" i="1" s="1"/>
  <c r="DV603" i="1"/>
  <c r="DY602" i="1"/>
  <c r="EE602" i="1" s="1"/>
  <c r="EF602" i="1" s="1"/>
  <c r="DU602" i="1"/>
  <c r="DX601" i="1"/>
  <c r="DT601" i="1"/>
  <c r="EA601" i="1" s="1"/>
  <c r="DW600" i="1"/>
  <c r="DZ599" i="1"/>
  <c r="EB599" i="1" s="1"/>
  <c r="DV599" i="1"/>
  <c r="DY598" i="1"/>
  <c r="EE598" i="1" s="1"/>
  <c r="EF598" i="1" s="1"/>
  <c r="DU598" i="1"/>
  <c r="DX597" i="1"/>
  <c r="DT597" i="1"/>
  <c r="EA597" i="1" s="1"/>
  <c r="DW596" i="1"/>
  <c r="DZ595" i="1"/>
  <c r="EB595" i="1" s="1"/>
  <c r="DV595" i="1"/>
  <c r="DY594" i="1"/>
  <c r="EE594" i="1" s="1"/>
  <c r="EF594" i="1" s="1"/>
  <c r="DU594" i="1"/>
  <c r="DX593" i="1"/>
  <c r="DT593" i="1"/>
  <c r="EA593" i="1" s="1"/>
  <c r="DW592" i="1"/>
  <c r="DZ591" i="1"/>
  <c r="EB591" i="1" s="1"/>
  <c r="DV591" i="1"/>
  <c r="DY590" i="1"/>
  <c r="EE590" i="1" s="1"/>
  <c r="EF590" i="1" s="1"/>
  <c r="DU590" i="1"/>
  <c r="DX589" i="1"/>
  <c r="DT589" i="1"/>
  <c r="EA589" i="1" s="1"/>
  <c r="DW588" i="1"/>
  <c r="DZ587" i="1"/>
  <c r="EB587" i="1" s="1"/>
  <c r="DV587" i="1"/>
  <c r="DY585" i="1"/>
  <c r="EE585" i="1" s="1"/>
  <c r="EF585" i="1" s="1"/>
  <c r="DU585" i="1"/>
  <c r="DX584" i="1"/>
  <c r="DT584" i="1"/>
  <c r="EA584" i="1" s="1"/>
  <c r="DW582" i="1"/>
  <c r="DZ581" i="1"/>
  <c r="EB581" i="1" s="1"/>
  <c r="DV581" i="1"/>
  <c r="DY579" i="1"/>
  <c r="EE579" i="1" s="1"/>
  <c r="EF579" i="1" s="1"/>
  <c r="DU579" i="1"/>
  <c r="DX578" i="1"/>
  <c r="DT578" i="1"/>
  <c r="EA578" i="1" s="1"/>
  <c r="DW576" i="1"/>
  <c r="DZ575" i="1"/>
  <c r="EB575" i="1" s="1"/>
  <c r="DV575" i="1"/>
  <c r="DY574" i="1"/>
  <c r="EE574" i="1" s="1"/>
  <c r="EF574" i="1" s="1"/>
  <c r="DU574" i="1"/>
  <c r="DX573" i="1"/>
  <c r="DT573" i="1"/>
  <c r="EA573" i="1" s="1"/>
  <c r="DW572" i="1"/>
  <c r="DZ571" i="1"/>
  <c r="EB571" i="1" s="1"/>
  <c r="DV571" i="1"/>
  <c r="DY569" i="1"/>
  <c r="EE569" i="1" s="1"/>
  <c r="EF569" i="1" s="1"/>
  <c r="DU569" i="1"/>
  <c r="DX568" i="1"/>
  <c r="DT568" i="1"/>
  <c r="EA568" i="1" s="1"/>
  <c r="DW567" i="1"/>
  <c r="DZ566" i="1"/>
  <c r="EB566" i="1" s="1"/>
  <c r="DV566" i="1"/>
  <c r="DY565" i="1"/>
  <c r="EE565" i="1" s="1"/>
  <c r="EF565" i="1" s="1"/>
  <c r="DU565" i="1"/>
  <c r="DX564" i="1"/>
  <c r="DT564" i="1"/>
  <c r="EA564" i="1" s="1"/>
  <c r="DW562" i="1"/>
  <c r="DZ561" i="1"/>
  <c r="EB561" i="1" s="1"/>
  <c r="DV561" i="1"/>
  <c r="DY560" i="1"/>
  <c r="EE560" i="1" s="1"/>
  <c r="EF560" i="1" s="1"/>
  <c r="DU560" i="1"/>
  <c r="DX559" i="1"/>
  <c r="DT559" i="1"/>
  <c r="EA559" i="1" s="1"/>
  <c r="DW558" i="1"/>
  <c r="DZ557" i="1"/>
  <c r="EB557" i="1" s="1"/>
  <c r="DV557" i="1"/>
  <c r="DY556" i="1"/>
  <c r="EE556" i="1" s="1"/>
  <c r="EF556" i="1" s="1"/>
  <c r="DU556" i="1"/>
  <c r="DX555" i="1"/>
  <c r="DT555" i="1"/>
  <c r="EA555" i="1" s="1"/>
  <c r="DW554" i="1"/>
  <c r="DZ553" i="1"/>
  <c r="EB553" i="1" s="1"/>
  <c r="DV553" i="1"/>
  <c r="DY552" i="1"/>
  <c r="EE552" i="1" s="1"/>
  <c r="EF552" i="1" s="1"/>
  <c r="DU552" i="1"/>
  <c r="DX551" i="1"/>
  <c r="DT551" i="1"/>
  <c r="EA551" i="1" s="1"/>
  <c r="DW550" i="1"/>
  <c r="DZ547" i="1"/>
  <c r="EB547" i="1" s="1"/>
  <c r="DV547" i="1"/>
  <c r="DY545" i="1"/>
  <c r="EE545" i="1" s="1"/>
  <c r="EF545" i="1" s="1"/>
  <c r="DU545" i="1"/>
  <c r="DX544" i="1"/>
  <c r="DT544" i="1"/>
  <c r="EA544" i="1" s="1"/>
  <c r="DW543" i="1"/>
  <c r="DZ542" i="1"/>
  <c r="EB542" i="1" s="1"/>
  <c r="DV542" i="1"/>
  <c r="DY540" i="1"/>
  <c r="EE540" i="1" s="1"/>
  <c r="EF540" i="1" s="1"/>
  <c r="DU540" i="1"/>
  <c r="DX539" i="1"/>
  <c r="DT539" i="1"/>
  <c r="EA539" i="1" s="1"/>
  <c r="DW538" i="1"/>
  <c r="DZ537" i="1"/>
  <c r="EB537" i="1" s="1"/>
  <c r="DV537" i="1"/>
  <c r="DY535" i="1"/>
  <c r="EE535" i="1" s="1"/>
  <c r="EF535" i="1" s="1"/>
  <c r="DU535" i="1"/>
  <c r="DX533" i="1"/>
  <c r="DT533" i="1"/>
  <c r="EA533" i="1" s="1"/>
  <c r="DW532" i="1"/>
  <c r="DZ531" i="1"/>
  <c r="EB531" i="1" s="1"/>
  <c r="DV531" i="1"/>
  <c r="DY530" i="1"/>
  <c r="EE530" i="1" s="1"/>
  <c r="EF530" i="1" s="1"/>
  <c r="DU530" i="1"/>
  <c r="DX529" i="1"/>
  <c r="DT529" i="1"/>
  <c r="EA529" i="1" s="1"/>
  <c r="DW527" i="1"/>
  <c r="DZ526" i="1"/>
  <c r="EB526" i="1" s="1"/>
  <c r="DV526" i="1"/>
  <c r="DY525" i="1"/>
  <c r="EE525" i="1" s="1"/>
  <c r="EF525" i="1" s="1"/>
  <c r="DU525" i="1"/>
  <c r="DX524" i="1"/>
  <c r="DT524" i="1"/>
  <c r="EA524" i="1" s="1"/>
  <c r="DW523" i="1"/>
  <c r="DZ522" i="1"/>
  <c r="EB522" i="1" s="1"/>
  <c r="DV522" i="1"/>
  <c r="DY521" i="1"/>
  <c r="EE521" i="1" s="1"/>
  <c r="EF521" i="1" s="1"/>
  <c r="DU521" i="1"/>
  <c r="DX519" i="1"/>
  <c r="DT519" i="1"/>
  <c r="EA519" i="1" s="1"/>
  <c r="DW515" i="1"/>
  <c r="DZ514" i="1"/>
  <c r="EB514" i="1" s="1"/>
  <c r="DV514" i="1"/>
  <c r="DY513" i="1"/>
  <c r="EE513" i="1" s="1"/>
  <c r="EF513" i="1" s="1"/>
  <c r="DU513" i="1"/>
  <c r="DX511" i="1"/>
  <c r="DT511" i="1"/>
  <c r="EA511" i="1" s="1"/>
  <c r="DW510" i="1"/>
  <c r="DZ509" i="1"/>
  <c r="EB509" i="1" s="1"/>
  <c r="DV509" i="1"/>
  <c r="DY508" i="1"/>
  <c r="EE508" i="1" s="1"/>
  <c r="EF508" i="1" s="1"/>
  <c r="DU508" i="1"/>
  <c r="DX507" i="1"/>
  <c r="DT507" i="1"/>
  <c r="EA507" i="1" s="1"/>
  <c r="DW506" i="1"/>
  <c r="DZ504" i="1"/>
  <c r="EB504" i="1" s="1"/>
  <c r="DV504" i="1"/>
  <c r="DY503" i="1"/>
  <c r="EE503" i="1" s="1"/>
  <c r="EF503" i="1" s="1"/>
  <c r="DU503" i="1"/>
  <c r="DX502" i="1"/>
  <c r="DT502" i="1"/>
  <c r="EA502" i="1" s="1"/>
  <c r="DW501" i="1"/>
  <c r="DZ499" i="1"/>
  <c r="EB499" i="1" s="1"/>
  <c r="DV499" i="1"/>
  <c r="DY498" i="1"/>
  <c r="EE498" i="1" s="1"/>
  <c r="EF498" i="1" s="1"/>
  <c r="DU498" i="1"/>
  <c r="DX497" i="1"/>
  <c r="DT497" i="1"/>
  <c r="EA497" i="1" s="1"/>
  <c r="DW496" i="1"/>
  <c r="DZ495" i="1"/>
  <c r="EB495" i="1" s="1"/>
  <c r="DV495" i="1"/>
  <c r="DY494" i="1"/>
  <c r="EE494" i="1" s="1"/>
  <c r="EF494" i="1" s="1"/>
  <c r="DU494" i="1"/>
  <c r="DX493" i="1"/>
  <c r="DT493" i="1"/>
  <c r="EA493" i="1" s="1"/>
  <c r="DW492" i="1"/>
  <c r="DZ491" i="1"/>
  <c r="EB491" i="1" s="1"/>
  <c r="DV491" i="1"/>
  <c r="DY490" i="1"/>
  <c r="EE490" i="1" s="1"/>
  <c r="EF490" i="1" s="1"/>
  <c r="DU490" i="1"/>
  <c r="DX489" i="1"/>
  <c r="DT489" i="1"/>
  <c r="EA489" i="1" s="1"/>
  <c r="DW488" i="1"/>
  <c r="DZ487" i="1"/>
  <c r="EB487" i="1" s="1"/>
  <c r="DV487" i="1"/>
  <c r="DY486" i="1"/>
  <c r="EE486" i="1" s="1"/>
  <c r="EF486" i="1" s="1"/>
  <c r="DU486" i="1"/>
  <c r="DX485" i="1"/>
  <c r="DT485" i="1"/>
  <c r="EA485" i="1" s="1"/>
  <c r="DW484" i="1"/>
  <c r="DZ483" i="1"/>
  <c r="EB483" i="1" s="1"/>
  <c r="DV483" i="1"/>
  <c r="DY481" i="1"/>
  <c r="EE481" i="1" s="1"/>
  <c r="EF481" i="1" s="1"/>
  <c r="DU481" i="1"/>
  <c r="DX480" i="1"/>
  <c r="DT480" i="1"/>
  <c r="EA480" i="1" s="1"/>
  <c r="DW478" i="1"/>
  <c r="DZ477" i="1"/>
  <c r="EB477" i="1" s="1"/>
  <c r="DV477" i="1"/>
  <c r="DY476" i="1"/>
  <c r="EE476" i="1" s="1"/>
  <c r="EF476" i="1" s="1"/>
  <c r="DU476" i="1"/>
  <c r="DX475" i="1"/>
  <c r="DT475" i="1"/>
  <c r="EA475" i="1" s="1"/>
  <c r="DW474" i="1"/>
  <c r="DZ473" i="1"/>
  <c r="EB473" i="1" s="1"/>
  <c r="DV473" i="1"/>
  <c r="DY472" i="1"/>
  <c r="EE472" i="1" s="1"/>
  <c r="EF472" i="1" s="1"/>
  <c r="DU472" i="1"/>
  <c r="DX470" i="1"/>
  <c r="DT470" i="1"/>
  <c r="EA470" i="1" s="1"/>
  <c r="DW469" i="1"/>
  <c r="DZ468" i="1"/>
  <c r="EB468" i="1" s="1"/>
  <c r="DV468" i="1"/>
  <c r="DY467" i="1"/>
  <c r="EE467" i="1" s="1"/>
  <c r="EF467" i="1" s="1"/>
  <c r="DU467" i="1"/>
  <c r="DX466" i="1"/>
  <c r="DT466" i="1"/>
  <c r="EA466" i="1" s="1"/>
  <c r="DW465" i="1"/>
  <c r="DZ464" i="1"/>
  <c r="EB464" i="1" s="1"/>
  <c r="DV464" i="1"/>
  <c r="DY463" i="1"/>
  <c r="EE463" i="1" s="1"/>
  <c r="EF463" i="1" s="1"/>
  <c r="DU463" i="1"/>
  <c r="DX462" i="1"/>
  <c r="DT462" i="1"/>
  <c r="EA462" i="1" s="1"/>
  <c r="DW461" i="1"/>
  <c r="DZ460" i="1"/>
  <c r="EB460" i="1" s="1"/>
  <c r="DV460" i="1"/>
  <c r="DY456" i="1"/>
  <c r="EE456" i="1" s="1"/>
  <c r="EF456" i="1" s="1"/>
  <c r="DU456" i="1"/>
  <c r="DX455" i="1"/>
  <c r="DT455" i="1"/>
  <c r="EA455" i="1" s="1"/>
  <c r="DW452" i="1"/>
  <c r="DZ450" i="1"/>
  <c r="EB450" i="1" s="1"/>
  <c r="DV450" i="1"/>
  <c r="DY448" i="1"/>
  <c r="EE448" i="1" s="1"/>
  <c r="EF448" i="1" s="1"/>
  <c r="DU448" i="1"/>
  <c r="DX447" i="1"/>
  <c r="DT447" i="1"/>
  <c r="EA447" i="1" s="1"/>
  <c r="DW446" i="1"/>
  <c r="DZ444" i="1"/>
  <c r="EB444" i="1" s="1"/>
  <c r="DV444" i="1"/>
  <c r="DY443" i="1"/>
  <c r="EE443" i="1" s="1"/>
  <c r="EF443" i="1" s="1"/>
  <c r="DU443" i="1"/>
  <c r="DX442" i="1"/>
  <c r="DT442" i="1"/>
  <c r="EA442" i="1" s="1"/>
  <c r="DW439" i="1"/>
  <c r="DZ437" i="1"/>
  <c r="EB437" i="1" s="1"/>
  <c r="DV437" i="1"/>
  <c r="DY436" i="1"/>
  <c r="EE436" i="1" s="1"/>
  <c r="EF436" i="1" s="1"/>
  <c r="DU436" i="1"/>
  <c r="DX435" i="1"/>
  <c r="DT435" i="1"/>
  <c r="EA435" i="1" s="1"/>
  <c r="DW433" i="1"/>
  <c r="DZ432" i="1"/>
  <c r="EB432" i="1" s="1"/>
  <c r="DV432" i="1"/>
  <c r="DY430" i="1"/>
  <c r="EE430" i="1" s="1"/>
  <c r="EF430" i="1" s="1"/>
  <c r="DU430" i="1"/>
  <c r="DX429" i="1"/>
  <c r="DT429" i="1"/>
  <c r="EA429" i="1" s="1"/>
  <c r="DW428" i="1"/>
  <c r="DZ427" i="1"/>
  <c r="EB427" i="1" s="1"/>
  <c r="DV427" i="1"/>
  <c r="DY426" i="1"/>
  <c r="EE426" i="1" s="1"/>
  <c r="EF426" i="1" s="1"/>
  <c r="DU426" i="1"/>
  <c r="DX424" i="1"/>
  <c r="DT424" i="1"/>
  <c r="EA424" i="1" s="1"/>
  <c r="DW422" i="1"/>
  <c r="DZ421" i="1"/>
  <c r="EB421" i="1" s="1"/>
  <c r="DV421" i="1"/>
  <c r="DY420" i="1"/>
  <c r="EE420" i="1" s="1"/>
  <c r="EF420" i="1" s="1"/>
  <c r="DU420" i="1"/>
  <c r="DX419" i="1"/>
  <c r="DT419" i="1"/>
  <c r="EA419" i="1" s="1"/>
  <c r="DW418" i="1"/>
  <c r="DZ417" i="1"/>
  <c r="EB417" i="1" s="1"/>
  <c r="DV417" i="1"/>
  <c r="DY415" i="1"/>
  <c r="EE415" i="1" s="1"/>
  <c r="EF415" i="1" s="1"/>
  <c r="DU415" i="1"/>
  <c r="DX409" i="1"/>
  <c r="DT409" i="1"/>
  <c r="EA409" i="1" s="1"/>
  <c r="DW408" i="1"/>
  <c r="DZ407" i="1"/>
  <c r="EB407" i="1" s="1"/>
  <c r="DV407" i="1"/>
  <c r="DY406" i="1"/>
  <c r="EE406" i="1" s="1"/>
  <c r="EF406" i="1" s="1"/>
  <c r="DU406" i="1"/>
  <c r="DX404" i="1"/>
  <c r="DT404" i="1"/>
  <c r="EA404" i="1" s="1"/>
  <c r="DW403" i="1"/>
  <c r="DZ401" i="1"/>
  <c r="EB401" i="1" s="1"/>
  <c r="DV401" i="1"/>
  <c r="DY400" i="1"/>
  <c r="EE400" i="1" s="1"/>
  <c r="EF400" i="1" s="1"/>
  <c r="DU400" i="1"/>
  <c r="DX399" i="1"/>
  <c r="DT399" i="1"/>
  <c r="EA399" i="1" s="1"/>
  <c r="DW398" i="1"/>
  <c r="DZ397" i="1"/>
  <c r="EB397" i="1" s="1"/>
  <c r="DV397" i="1"/>
  <c r="DY396" i="1"/>
  <c r="EE396" i="1" s="1"/>
  <c r="EF396" i="1" s="1"/>
  <c r="DU396" i="1"/>
  <c r="DX395" i="1"/>
  <c r="DT395" i="1"/>
  <c r="EA395" i="1" s="1"/>
  <c r="DW394" i="1"/>
  <c r="DZ393" i="1"/>
  <c r="EB393" i="1" s="1"/>
  <c r="DV393" i="1"/>
  <c r="DY392" i="1"/>
  <c r="EE392" i="1" s="1"/>
  <c r="EF392" i="1" s="1"/>
  <c r="DU392" i="1"/>
  <c r="DX390" i="1"/>
  <c r="DT390" i="1"/>
  <c r="EA390" i="1" s="1"/>
  <c r="DW389" i="1"/>
  <c r="DZ388" i="1"/>
  <c r="EB388" i="1" s="1"/>
  <c r="DV388" i="1"/>
  <c r="DY386" i="1"/>
  <c r="EE386" i="1" s="1"/>
  <c r="EF386" i="1" s="1"/>
  <c r="DU386" i="1"/>
  <c r="DX385" i="1"/>
  <c r="DT385" i="1"/>
  <c r="EA385" i="1" s="1"/>
  <c r="DW384" i="1"/>
  <c r="DZ383" i="1"/>
  <c r="EB383" i="1" s="1"/>
  <c r="DV383" i="1"/>
  <c r="DY382" i="1"/>
  <c r="EE382" i="1" s="1"/>
  <c r="EF382" i="1" s="1"/>
  <c r="DU382" i="1"/>
  <c r="DX381" i="1"/>
  <c r="DT381" i="1"/>
  <c r="EA381" i="1" s="1"/>
  <c r="DW380" i="1"/>
  <c r="DZ379" i="1"/>
  <c r="EB379" i="1" s="1"/>
  <c r="DV379" i="1"/>
  <c r="DY378" i="1"/>
  <c r="EE378" i="1" s="1"/>
  <c r="EF378" i="1" s="1"/>
  <c r="DU378" i="1"/>
  <c r="DX376" i="1"/>
  <c r="DT376" i="1"/>
  <c r="EA376" i="1" s="1"/>
  <c r="DW375" i="1"/>
  <c r="DZ373" i="1"/>
  <c r="EB373" i="1" s="1"/>
  <c r="DV373" i="1"/>
  <c r="DY372" i="1"/>
  <c r="EE372" i="1" s="1"/>
  <c r="EF372" i="1" s="1"/>
  <c r="DU372" i="1"/>
  <c r="DX371" i="1"/>
  <c r="DT371" i="1"/>
  <c r="EA371" i="1" s="1"/>
  <c r="DW370" i="1"/>
  <c r="DZ368" i="1"/>
  <c r="EB368" i="1" s="1"/>
  <c r="DV368" i="1"/>
  <c r="DY365" i="1"/>
  <c r="EE365" i="1" s="1"/>
  <c r="EF365" i="1" s="1"/>
  <c r="DU365" i="1"/>
  <c r="DX364" i="1"/>
  <c r="DT364" i="1"/>
  <c r="EA364" i="1" s="1"/>
  <c r="DW361" i="1"/>
  <c r="DZ360" i="1"/>
  <c r="EB360" i="1" s="1"/>
  <c r="DV360" i="1"/>
  <c r="DY357" i="1"/>
  <c r="EE357" i="1" s="1"/>
  <c r="EF357" i="1" s="1"/>
  <c r="DU357" i="1"/>
  <c r="DX356" i="1"/>
  <c r="DT356" i="1"/>
  <c r="EA356" i="1" s="1"/>
  <c r="DW355" i="1"/>
  <c r="DZ352" i="1"/>
  <c r="EB352" i="1" s="1"/>
  <c r="DV352" i="1"/>
  <c r="DY350" i="1"/>
  <c r="EE350" i="1" s="1"/>
  <c r="EF350" i="1" s="1"/>
  <c r="DU350" i="1"/>
  <c r="DX349" i="1"/>
  <c r="DT349" i="1"/>
  <c r="EA349" i="1" s="1"/>
  <c r="DW347" i="1"/>
  <c r="DZ340" i="1"/>
  <c r="EB340" i="1" s="1"/>
  <c r="DV340" i="1"/>
  <c r="DY337" i="1"/>
  <c r="EE337" i="1" s="1"/>
  <c r="EF337" i="1" s="1"/>
  <c r="DU337" i="1"/>
  <c r="DX336" i="1"/>
  <c r="DT336" i="1"/>
  <c r="EA336" i="1" s="1"/>
  <c r="DW334" i="1"/>
  <c r="DZ332" i="1"/>
  <c r="EB332" i="1" s="1"/>
  <c r="DV332" i="1"/>
  <c r="DY330" i="1"/>
  <c r="EE330" i="1" s="1"/>
  <c r="EF330" i="1" s="1"/>
  <c r="DU330" i="1"/>
  <c r="DX329" i="1"/>
  <c r="DT329" i="1"/>
  <c r="EA329" i="1" s="1"/>
  <c r="DW327" i="1"/>
  <c r="DZ326" i="1"/>
  <c r="EB326" i="1" s="1"/>
  <c r="DV326" i="1"/>
  <c r="DY325" i="1"/>
  <c r="EE325" i="1" s="1"/>
  <c r="EF325" i="1" s="1"/>
  <c r="DU325" i="1"/>
  <c r="DX324" i="1"/>
  <c r="DT324" i="1"/>
  <c r="EA324" i="1" s="1"/>
  <c r="DW323" i="1"/>
  <c r="DZ321" i="1"/>
  <c r="EB321" i="1" s="1"/>
  <c r="DV321" i="1"/>
  <c r="DY320" i="1"/>
  <c r="EE320" i="1" s="1"/>
  <c r="EF320" i="1" s="1"/>
  <c r="DU320" i="1"/>
  <c r="DX319" i="1"/>
  <c r="DT319" i="1"/>
  <c r="EA319" i="1" s="1"/>
  <c r="DW318" i="1"/>
  <c r="DZ316" i="1"/>
  <c r="EB316" i="1" s="1"/>
  <c r="DV316" i="1"/>
  <c r="DY315" i="1"/>
  <c r="EE315" i="1" s="1"/>
  <c r="EF315" i="1" s="1"/>
  <c r="DU315" i="1"/>
  <c r="DX314" i="1"/>
  <c r="DT314" i="1"/>
  <c r="EA314" i="1" s="1"/>
  <c r="DW313" i="1"/>
  <c r="DZ310" i="1"/>
  <c r="EB310" i="1" s="1"/>
  <c r="DV310" i="1"/>
  <c r="DY308" i="1"/>
  <c r="EE308" i="1" s="1"/>
  <c r="EF308" i="1" s="1"/>
  <c r="DU308" i="1"/>
  <c r="DX307" i="1"/>
  <c r="DT307" i="1"/>
  <c r="EA307" i="1" s="1"/>
  <c r="DW305" i="1"/>
  <c r="DZ304" i="1"/>
  <c r="EB304" i="1" s="1"/>
  <c r="DV304" i="1"/>
  <c r="DY303" i="1"/>
  <c r="EE303" i="1" s="1"/>
  <c r="EF303" i="1" s="1"/>
  <c r="DU303" i="1"/>
  <c r="DX300" i="1"/>
  <c r="DT300" i="1"/>
  <c r="EA300" i="1" s="1"/>
  <c r="DW299" i="1"/>
  <c r="DZ296" i="1"/>
  <c r="EB296" i="1" s="1"/>
  <c r="DV296" i="1"/>
  <c r="DY293" i="1"/>
  <c r="EE293" i="1" s="1"/>
  <c r="EF293" i="1" s="1"/>
  <c r="DU293" i="1"/>
  <c r="DX292" i="1"/>
  <c r="DT292" i="1"/>
  <c r="EA292" i="1" s="1"/>
  <c r="DW290" i="1"/>
  <c r="DZ287" i="1"/>
  <c r="EB287" i="1" s="1"/>
  <c r="DV287" i="1"/>
  <c r="DY286" i="1"/>
  <c r="EE286" i="1" s="1"/>
  <c r="EF286" i="1" s="1"/>
  <c r="DU286" i="1"/>
  <c r="DX284" i="1"/>
  <c r="DT284" i="1"/>
  <c r="EA284" i="1" s="1"/>
  <c r="DW283" i="1"/>
  <c r="DZ282" i="1"/>
  <c r="EB282" i="1" s="1"/>
  <c r="DV282" i="1"/>
  <c r="DY281" i="1"/>
  <c r="EE281" i="1" s="1"/>
  <c r="EF281" i="1" s="1"/>
  <c r="DU281" i="1"/>
  <c r="DX280" i="1"/>
  <c r="DT280" i="1"/>
  <c r="EA280" i="1" s="1"/>
  <c r="DW279" i="1"/>
  <c r="DZ276" i="1"/>
  <c r="EB276" i="1" s="1"/>
  <c r="DV276" i="1"/>
  <c r="DY274" i="1"/>
  <c r="EE274" i="1" s="1"/>
  <c r="EF274" i="1" s="1"/>
  <c r="DU274" i="1"/>
  <c r="DX270" i="1"/>
  <c r="DT270" i="1"/>
  <c r="EA270" i="1" s="1"/>
  <c r="DW269" i="1"/>
  <c r="DZ268" i="1"/>
  <c r="EB268" i="1" s="1"/>
  <c r="DV268" i="1"/>
  <c r="DY267" i="1"/>
  <c r="EE267" i="1" s="1"/>
  <c r="EF267" i="1" s="1"/>
  <c r="DU267" i="1"/>
  <c r="DX264" i="1"/>
  <c r="DT264" i="1"/>
  <c r="EA264" i="1" s="1"/>
  <c r="DW263" i="1"/>
  <c r="DZ262" i="1"/>
  <c r="EB262" i="1" s="1"/>
  <c r="DV262" i="1"/>
  <c r="DY261" i="1"/>
  <c r="EE261" i="1" s="1"/>
  <c r="EF261" i="1" s="1"/>
  <c r="DU261" i="1"/>
  <c r="DX260" i="1"/>
  <c r="DT260" i="1"/>
  <c r="EA260" i="1" s="1"/>
  <c r="DW259" i="1"/>
  <c r="DZ258" i="1"/>
  <c r="EB258" i="1" s="1"/>
  <c r="DV258" i="1"/>
  <c r="DY257" i="1"/>
  <c r="EE257" i="1" s="1"/>
  <c r="EF257" i="1" s="1"/>
  <c r="DU257" i="1"/>
  <c r="DX256" i="1"/>
  <c r="DT256" i="1"/>
  <c r="EA256" i="1" s="1"/>
  <c r="DW253" i="1"/>
  <c r="DZ250" i="1"/>
  <c r="EB250" i="1" s="1"/>
  <c r="DV250" i="1"/>
  <c r="DY246" i="1"/>
  <c r="EE246" i="1" s="1"/>
  <c r="EF246" i="1" s="1"/>
  <c r="DU246" i="1"/>
  <c r="DX245" i="1"/>
  <c r="DT245" i="1"/>
  <c r="EA245" i="1" s="1"/>
  <c r="DW241" i="1"/>
  <c r="DZ240" i="1"/>
  <c r="EB240" i="1" s="1"/>
  <c r="DV240" i="1"/>
  <c r="DY238" i="1"/>
  <c r="EE238" i="1" s="1"/>
  <c r="EF238" i="1" s="1"/>
  <c r="DU238" i="1"/>
  <c r="DX237" i="1"/>
  <c r="DT237" i="1"/>
  <c r="EA237" i="1" s="1"/>
  <c r="DW235" i="1"/>
  <c r="DZ234" i="1"/>
  <c r="EB234" i="1" s="1"/>
  <c r="DV234" i="1"/>
  <c r="DY233" i="1"/>
  <c r="EE233" i="1" s="1"/>
  <c r="EF233" i="1" s="1"/>
  <c r="DU233" i="1"/>
  <c r="DX232" i="1"/>
  <c r="DT232" i="1"/>
  <c r="EA232" i="1" s="1"/>
  <c r="DW230" i="1"/>
  <c r="DZ228" i="1"/>
  <c r="EB228" i="1" s="1"/>
  <c r="DV228" i="1"/>
  <c r="DY227" i="1"/>
  <c r="EE227" i="1" s="1"/>
  <c r="EF227" i="1" s="1"/>
  <c r="DU227" i="1"/>
  <c r="DX226" i="1"/>
  <c r="DT226" i="1"/>
  <c r="EA226" i="1" s="1"/>
  <c r="DW225" i="1"/>
  <c r="DZ222" i="1"/>
  <c r="EB222" i="1" s="1"/>
  <c r="DV222" i="1"/>
  <c r="DY221" i="1"/>
  <c r="EE221" i="1" s="1"/>
  <c r="EF221" i="1" s="1"/>
  <c r="DU221" i="1"/>
  <c r="DX219" i="1"/>
  <c r="DT219" i="1"/>
  <c r="EA219" i="1" s="1"/>
  <c r="DW217" i="1"/>
  <c r="DZ216" i="1"/>
  <c r="EB216" i="1" s="1"/>
  <c r="DV216" i="1"/>
  <c r="DY213" i="1"/>
  <c r="EE213" i="1" s="1"/>
  <c r="EF213" i="1" s="1"/>
  <c r="DU213" i="1"/>
  <c r="DX210" i="1"/>
  <c r="DT210" i="1"/>
  <c r="EA210" i="1" s="1"/>
  <c r="DW207" i="1"/>
  <c r="DZ206" i="1"/>
  <c r="EB206" i="1" s="1"/>
  <c r="DV206" i="1"/>
  <c r="DY203" i="1"/>
  <c r="EE203" i="1" s="1"/>
  <c r="EF203" i="1" s="1"/>
  <c r="DU203" i="1"/>
  <c r="DX199" i="1"/>
  <c r="DT199" i="1"/>
  <c r="EA199" i="1" s="1"/>
  <c r="DW198" i="1"/>
  <c r="DZ197" i="1"/>
  <c r="EB197" i="1" s="1"/>
  <c r="DV197" i="1"/>
  <c r="DY195" i="1"/>
  <c r="EE195" i="1" s="1"/>
  <c r="EF195" i="1" s="1"/>
  <c r="DU195" i="1"/>
  <c r="DX193" i="1"/>
  <c r="DT193" i="1"/>
  <c r="EA193" i="1" s="1"/>
  <c r="DW188" i="1"/>
  <c r="DZ187" i="1"/>
  <c r="EB187" i="1" s="1"/>
  <c r="DV187" i="1"/>
  <c r="DY186" i="1"/>
  <c r="EE186" i="1" s="1"/>
  <c r="EF186" i="1" s="1"/>
  <c r="DU186" i="1"/>
  <c r="DX185" i="1"/>
  <c r="DT185" i="1"/>
  <c r="EA185" i="1" s="1"/>
  <c r="DW184" i="1"/>
  <c r="DZ182" i="1"/>
  <c r="EB182" i="1" s="1"/>
  <c r="DV182" i="1"/>
  <c r="DY181" i="1"/>
  <c r="EE181" i="1" s="1"/>
  <c r="EF181" i="1" s="1"/>
  <c r="DU181" i="1"/>
  <c r="DX180" i="1"/>
  <c r="DT180" i="1"/>
  <c r="EA180" i="1" s="1"/>
  <c r="DW178" i="1"/>
  <c r="DZ176" i="1"/>
  <c r="EB176" i="1" s="1"/>
  <c r="DV176" i="1"/>
  <c r="DY175" i="1"/>
  <c r="EE175" i="1" s="1"/>
  <c r="EF175" i="1" s="1"/>
  <c r="DU175" i="1"/>
  <c r="DX174" i="1"/>
  <c r="DT174" i="1"/>
  <c r="EA174" i="1" s="1"/>
  <c r="DW173" i="1"/>
  <c r="DZ172" i="1"/>
  <c r="EB172" i="1" s="1"/>
  <c r="DV172" i="1"/>
  <c r="DY171" i="1"/>
  <c r="EE171" i="1" s="1"/>
  <c r="EF171" i="1" s="1"/>
  <c r="DU171" i="1"/>
  <c r="DX169" i="1"/>
  <c r="DT169" i="1"/>
  <c r="EA169" i="1" s="1"/>
  <c r="DW168" i="1"/>
  <c r="DZ167" i="1"/>
  <c r="EB167" i="1" s="1"/>
  <c r="DV167" i="1"/>
  <c r="DY163" i="1"/>
  <c r="EE163" i="1" s="1"/>
  <c r="EF163" i="1" s="1"/>
  <c r="DU163" i="1"/>
  <c r="DX162" i="1"/>
  <c r="DT162" i="1"/>
  <c r="EA162" i="1" s="1"/>
  <c r="DW161" i="1"/>
  <c r="DZ157" i="1"/>
  <c r="EB157" i="1" s="1"/>
  <c r="DV157" i="1"/>
  <c r="DY156" i="1"/>
  <c r="EE156" i="1" s="1"/>
  <c r="EF156" i="1" s="1"/>
  <c r="DU156" i="1"/>
  <c r="DX155" i="1"/>
  <c r="DT155" i="1"/>
  <c r="EA155" i="1" s="1"/>
  <c r="DW153" i="1"/>
  <c r="DZ151" i="1"/>
  <c r="EB151" i="1" s="1"/>
  <c r="DV151" i="1"/>
  <c r="DY150" i="1"/>
  <c r="EE150" i="1" s="1"/>
  <c r="EF150" i="1" s="1"/>
  <c r="DU150" i="1"/>
  <c r="DW1220" i="1"/>
  <c r="DZ1219" i="1"/>
  <c r="EB1219" i="1" s="1"/>
  <c r="DV1219" i="1"/>
  <c r="DY1217" i="1"/>
  <c r="EE1217" i="1" s="1"/>
  <c r="EF1217" i="1" s="1"/>
  <c r="DU1217" i="1"/>
  <c r="DX1216" i="1"/>
  <c r="DT1216" i="1"/>
  <c r="EA1216" i="1" s="1"/>
  <c r="DW1215" i="1"/>
  <c r="DZ1214" i="1"/>
  <c r="EB1214" i="1" s="1"/>
  <c r="DV1214" i="1"/>
  <c r="DY1213" i="1"/>
  <c r="EE1213" i="1" s="1"/>
  <c r="EF1213" i="1" s="1"/>
  <c r="DU1213" i="1"/>
  <c r="DX1212" i="1"/>
  <c r="DT1212" i="1"/>
  <c r="EA1212" i="1" s="1"/>
  <c r="DW1211" i="1"/>
  <c r="DZ1210" i="1"/>
  <c r="EB1210" i="1" s="1"/>
  <c r="DV1210" i="1"/>
  <c r="DY1209" i="1"/>
  <c r="EE1209" i="1" s="1"/>
  <c r="EF1209" i="1" s="1"/>
  <c r="DU1209" i="1"/>
  <c r="DX1208" i="1"/>
  <c r="DT1208" i="1"/>
  <c r="EA1208" i="1" s="1"/>
  <c r="DW1205" i="1"/>
  <c r="DZ1204" i="1"/>
  <c r="EB1204" i="1" s="1"/>
  <c r="DV1204" i="1"/>
  <c r="DY1202" i="1"/>
  <c r="EE1202" i="1" s="1"/>
  <c r="EF1202" i="1" s="1"/>
  <c r="DU1202" i="1"/>
  <c r="DX1200" i="1"/>
  <c r="DT1200" i="1"/>
  <c r="EA1200" i="1" s="1"/>
  <c r="DW1199" i="1"/>
  <c r="DZ1198" i="1"/>
  <c r="EB1198" i="1" s="1"/>
  <c r="DV1198" i="1"/>
  <c r="DY1196" i="1"/>
  <c r="EE1196" i="1" s="1"/>
  <c r="EF1196" i="1" s="1"/>
  <c r="DU1196" i="1"/>
  <c r="DX1195" i="1"/>
  <c r="DT1195" i="1"/>
  <c r="EA1195" i="1" s="1"/>
  <c r="DW1194" i="1"/>
  <c r="DZ1193" i="1"/>
  <c r="EB1193" i="1" s="1"/>
  <c r="DV1193" i="1"/>
  <c r="DY1192" i="1"/>
  <c r="EE1192" i="1" s="1"/>
  <c r="EF1192" i="1" s="1"/>
  <c r="DU1192" i="1"/>
  <c r="DX1191" i="1"/>
  <c r="DT1191" i="1"/>
  <c r="EA1191" i="1" s="1"/>
  <c r="DW1189" i="1"/>
  <c r="DZ1188" i="1"/>
  <c r="EB1188" i="1" s="1"/>
  <c r="DV1188" i="1"/>
  <c r="DY1187" i="1"/>
  <c r="EE1187" i="1" s="1"/>
  <c r="EF1187" i="1" s="1"/>
  <c r="DU1187" i="1"/>
  <c r="DX1186" i="1"/>
  <c r="DT1186" i="1"/>
  <c r="EA1186" i="1" s="1"/>
  <c r="DW1185" i="1"/>
  <c r="DZ1184" i="1"/>
  <c r="EB1184" i="1" s="1"/>
  <c r="DV1184" i="1"/>
  <c r="DY1183" i="1"/>
  <c r="EE1183" i="1" s="1"/>
  <c r="EF1183" i="1" s="1"/>
  <c r="DU1183" i="1"/>
  <c r="DX1182" i="1"/>
  <c r="DT1182" i="1"/>
  <c r="EA1182" i="1" s="1"/>
  <c r="DW1181" i="1"/>
  <c r="DZ1179" i="1"/>
  <c r="EB1179" i="1" s="1"/>
  <c r="DV1179" i="1"/>
  <c r="DY1178" i="1"/>
  <c r="EE1178" i="1" s="1"/>
  <c r="EF1178" i="1" s="1"/>
  <c r="DU1178" i="1"/>
  <c r="DX1177" i="1"/>
  <c r="DT1177" i="1"/>
  <c r="EA1177" i="1" s="1"/>
  <c r="DW1176" i="1"/>
  <c r="DZ1175" i="1"/>
  <c r="EB1175" i="1" s="1"/>
  <c r="DV1175" i="1"/>
  <c r="DY1174" i="1"/>
  <c r="EE1174" i="1" s="1"/>
  <c r="EF1174" i="1" s="1"/>
  <c r="DU1174" i="1"/>
  <c r="DX1171" i="1"/>
  <c r="DT1171" i="1"/>
  <c r="EA1171" i="1" s="1"/>
  <c r="DW1170" i="1"/>
  <c r="DZ1169" i="1"/>
  <c r="EB1169" i="1" s="1"/>
  <c r="DV1169" i="1"/>
  <c r="DY1166" i="1"/>
  <c r="EE1166" i="1" s="1"/>
  <c r="EF1166" i="1" s="1"/>
  <c r="DU1166" i="1"/>
  <c r="DX1165" i="1"/>
  <c r="DT1165" i="1"/>
  <c r="EA1165" i="1" s="1"/>
  <c r="DW1164" i="1"/>
  <c r="DZ1163" i="1"/>
  <c r="EB1163" i="1" s="1"/>
  <c r="DV1163" i="1"/>
  <c r="DY1162" i="1"/>
  <c r="EE1162" i="1" s="1"/>
  <c r="EF1162" i="1" s="1"/>
  <c r="DU1162" i="1"/>
  <c r="DX1161" i="1"/>
  <c r="DT1161" i="1"/>
  <c r="EA1161" i="1" s="1"/>
  <c r="DW1159" i="1"/>
  <c r="DZ1158" i="1"/>
  <c r="EB1158" i="1" s="1"/>
  <c r="DV1158" i="1"/>
  <c r="DY1154" i="1"/>
  <c r="EE1154" i="1" s="1"/>
  <c r="EF1154" i="1" s="1"/>
  <c r="DU1154" i="1"/>
  <c r="DX1153" i="1"/>
  <c r="DT1153" i="1"/>
  <c r="EA1153" i="1" s="1"/>
  <c r="DW1152" i="1"/>
  <c r="DZ1151" i="1"/>
  <c r="EB1151" i="1" s="1"/>
  <c r="DV1151" i="1"/>
  <c r="DY1147" i="1"/>
  <c r="EE1147" i="1" s="1"/>
  <c r="EF1147" i="1" s="1"/>
  <c r="DU1147" i="1"/>
  <c r="DX1146" i="1"/>
  <c r="DT1146" i="1"/>
  <c r="EA1146" i="1" s="1"/>
  <c r="DW1145" i="1"/>
  <c r="DZ1144" i="1"/>
  <c r="EB1144" i="1" s="1"/>
  <c r="DV1144" i="1"/>
  <c r="DY1143" i="1"/>
  <c r="EE1143" i="1" s="1"/>
  <c r="EF1143" i="1" s="1"/>
  <c r="DU1143" i="1"/>
  <c r="DX1142" i="1"/>
  <c r="DT1142" i="1"/>
  <c r="EA1142" i="1" s="1"/>
  <c r="DW1141" i="1"/>
  <c r="DZ1140" i="1"/>
  <c r="EB1140" i="1" s="1"/>
  <c r="DV1140" i="1"/>
  <c r="DY1139" i="1"/>
  <c r="EE1139" i="1" s="1"/>
  <c r="EF1139" i="1" s="1"/>
  <c r="DU1139" i="1"/>
  <c r="DX1137" i="1"/>
  <c r="DT1137" i="1"/>
  <c r="EA1137" i="1" s="1"/>
  <c r="DW1136" i="1"/>
  <c r="DZ1135" i="1"/>
  <c r="EB1135" i="1" s="1"/>
  <c r="DV1135" i="1"/>
  <c r="DY1134" i="1"/>
  <c r="EE1134" i="1" s="1"/>
  <c r="EF1134" i="1" s="1"/>
  <c r="DU1134" i="1"/>
  <c r="DX1133" i="1"/>
  <c r="DT1133" i="1"/>
  <c r="EA1133" i="1" s="1"/>
  <c r="DW1131" i="1"/>
  <c r="DZ1130" i="1"/>
  <c r="EB1130" i="1" s="1"/>
  <c r="DV1130" i="1"/>
  <c r="DY1129" i="1"/>
  <c r="EE1129" i="1" s="1"/>
  <c r="EF1129" i="1" s="1"/>
  <c r="DU1129" i="1"/>
  <c r="DX1128" i="1"/>
  <c r="DT1128" i="1"/>
  <c r="EA1128" i="1" s="1"/>
  <c r="DW1127" i="1"/>
  <c r="DZ1126" i="1"/>
  <c r="EB1126" i="1" s="1"/>
  <c r="DV1126" i="1"/>
  <c r="DY1125" i="1"/>
  <c r="EE1125" i="1" s="1"/>
  <c r="EF1125" i="1" s="1"/>
  <c r="DU1125" i="1"/>
  <c r="DX1124" i="1"/>
  <c r="DT1124" i="1"/>
  <c r="EA1124" i="1" s="1"/>
  <c r="DW1121" i="1"/>
  <c r="DZ1120" i="1"/>
  <c r="EB1120" i="1" s="1"/>
  <c r="DV1120" i="1"/>
  <c r="DY1119" i="1"/>
  <c r="EE1119" i="1" s="1"/>
  <c r="EF1119" i="1" s="1"/>
  <c r="DU1119" i="1"/>
  <c r="DX1118" i="1"/>
  <c r="DT1118" i="1"/>
  <c r="EA1118" i="1" s="1"/>
  <c r="DW1117" i="1"/>
  <c r="DZ1116" i="1"/>
  <c r="EB1116" i="1" s="1"/>
  <c r="DV1116" i="1"/>
  <c r="DY1115" i="1"/>
  <c r="EE1115" i="1" s="1"/>
  <c r="EF1115" i="1" s="1"/>
  <c r="DU1115" i="1"/>
  <c r="DX1114" i="1"/>
  <c r="DT1114" i="1"/>
  <c r="EA1114" i="1" s="1"/>
  <c r="DW1113" i="1"/>
  <c r="DZ1112" i="1"/>
  <c r="EB1112" i="1" s="1"/>
  <c r="DV1112" i="1"/>
  <c r="DY1111" i="1"/>
  <c r="EE1111" i="1" s="1"/>
  <c r="EF1111" i="1" s="1"/>
  <c r="DU1111" i="1"/>
  <c r="DX1110" i="1"/>
  <c r="DT1110" i="1"/>
  <c r="EA1110" i="1" s="1"/>
  <c r="DW1108" i="1"/>
  <c r="DZ1107" i="1"/>
  <c r="EB1107" i="1" s="1"/>
  <c r="DV1107" i="1"/>
  <c r="DY1106" i="1"/>
  <c r="EE1106" i="1" s="1"/>
  <c r="EF1106" i="1" s="1"/>
  <c r="DU1106" i="1"/>
  <c r="DX1105" i="1"/>
  <c r="DT1105" i="1"/>
  <c r="EA1105" i="1" s="1"/>
  <c r="DW1104" i="1"/>
  <c r="DZ1103" i="1"/>
  <c r="EB1103" i="1" s="1"/>
  <c r="DV1103" i="1"/>
  <c r="DY1102" i="1"/>
  <c r="EE1102" i="1" s="1"/>
  <c r="EF1102" i="1" s="1"/>
  <c r="DU1102" i="1"/>
  <c r="DX1101" i="1"/>
  <c r="DT1101" i="1"/>
  <c r="EA1101" i="1" s="1"/>
  <c r="DW1100" i="1"/>
  <c r="DZ1099" i="1"/>
  <c r="EB1099" i="1" s="1"/>
  <c r="DV1099" i="1"/>
  <c r="DY1097" i="1"/>
  <c r="EE1097" i="1" s="1"/>
  <c r="EF1097" i="1" s="1"/>
  <c r="DU1097" i="1"/>
  <c r="DX1096" i="1"/>
  <c r="DT1096" i="1"/>
  <c r="EA1096" i="1" s="1"/>
  <c r="DW1095" i="1"/>
  <c r="DZ1094" i="1"/>
  <c r="EB1094" i="1" s="1"/>
  <c r="DV1094" i="1"/>
  <c r="DY1093" i="1"/>
  <c r="EE1093" i="1" s="1"/>
  <c r="EF1093" i="1" s="1"/>
  <c r="DU1093" i="1"/>
  <c r="DX1092" i="1"/>
  <c r="DT1092" i="1"/>
  <c r="EA1092" i="1" s="1"/>
  <c r="DW1091" i="1"/>
  <c r="DZ1090" i="1"/>
  <c r="EB1090" i="1" s="1"/>
  <c r="DV1090" i="1"/>
  <c r="DY1089" i="1"/>
  <c r="EE1089" i="1" s="1"/>
  <c r="EF1089" i="1" s="1"/>
  <c r="DU1089" i="1"/>
  <c r="DX1088" i="1"/>
  <c r="DT1088" i="1"/>
  <c r="EA1088" i="1" s="1"/>
  <c r="DW1087" i="1"/>
  <c r="DZ1086" i="1"/>
  <c r="EB1086" i="1" s="1"/>
  <c r="DV1086" i="1"/>
  <c r="DY1085" i="1"/>
  <c r="EE1085" i="1" s="1"/>
  <c r="EF1085" i="1" s="1"/>
  <c r="DU1085" i="1"/>
  <c r="DX1084" i="1"/>
  <c r="DT1084" i="1"/>
  <c r="EA1084" i="1" s="1"/>
  <c r="DW1083" i="1"/>
  <c r="DZ1082" i="1"/>
  <c r="EB1082" i="1" s="1"/>
  <c r="DV1082" i="1"/>
  <c r="DY1081" i="1"/>
  <c r="EE1081" i="1" s="1"/>
  <c r="EF1081" i="1" s="1"/>
  <c r="DU1081" i="1"/>
  <c r="DX1079" i="1"/>
  <c r="DT1079" i="1"/>
  <c r="EA1079" i="1" s="1"/>
  <c r="DW1078" i="1"/>
  <c r="DZ1077" i="1"/>
  <c r="EB1077" i="1" s="1"/>
  <c r="DV1077" i="1"/>
  <c r="DY1076" i="1"/>
  <c r="EE1076" i="1" s="1"/>
  <c r="EF1076" i="1" s="1"/>
  <c r="DU1076" i="1"/>
  <c r="DX1075" i="1"/>
  <c r="DT1075" i="1"/>
  <c r="EA1075" i="1" s="1"/>
  <c r="DW1074" i="1"/>
  <c r="DZ1073" i="1"/>
  <c r="EB1073" i="1" s="1"/>
  <c r="DV1073" i="1"/>
  <c r="DY1072" i="1"/>
  <c r="EE1072" i="1" s="1"/>
  <c r="EF1072" i="1" s="1"/>
  <c r="DU1072" i="1"/>
  <c r="DX1071" i="1"/>
  <c r="DT1071" i="1"/>
  <c r="EA1071" i="1" s="1"/>
  <c r="DW1069" i="1"/>
  <c r="DZ1067" i="1"/>
  <c r="EB1067" i="1" s="1"/>
  <c r="DV1067" i="1"/>
  <c r="DY1066" i="1"/>
  <c r="EE1066" i="1" s="1"/>
  <c r="EF1066" i="1" s="1"/>
  <c r="DU1066" i="1"/>
  <c r="DX1065" i="1"/>
  <c r="DT1065" i="1"/>
  <c r="EA1065" i="1" s="1"/>
  <c r="DW1064" i="1"/>
  <c r="DZ1062" i="1"/>
  <c r="EB1062" i="1" s="1"/>
  <c r="DV1062" i="1"/>
  <c r="DY1061" i="1"/>
  <c r="EE1061" i="1" s="1"/>
  <c r="EF1061" i="1" s="1"/>
  <c r="DU1061" i="1"/>
  <c r="DX1059" i="1"/>
  <c r="DT1059" i="1"/>
  <c r="EA1059" i="1" s="1"/>
  <c r="DW1057" i="1"/>
  <c r="DZ1056" i="1"/>
  <c r="EB1056" i="1" s="1"/>
  <c r="DV1056" i="1"/>
  <c r="DY1055" i="1"/>
  <c r="EE1055" i="1" s="1"/>
  <c r="EF1055" i="1" s="1"/>
  <c r="DU1055" i="1"/>
  <c r="DX1054" i="1"/>
  <c r="DT1054" i="1"/>
  <c r="EA1054" i="1" s="1"/>
  <c r="DW1053" i="1"/>
  <c r="DZ1052" i="1"/>
  <c r="EB1052" i="1" s="1"/>
  <c r="DV1052" i="1"/>
  <c r="DY1051" i="1"/>
  <c r="EE1051" i="1" s="1"/>
  <c r="EF1051" i="1" s="1"/>
  <c r="DU1051" i="1"/>
  <c r="DX1050" i="1"/>
  <c r="DT1050" i="1"/>
  <c r="EA1050" i="1" s="1"/>
  <c r="DW1049" i="1"/>
  <c r="DZ1048" i="1"/>
  <c r="EB1048" i="1" s="1"/>
  <c r="DV1048" i="1"/>
  <c r="DY1047" i="1"/>
  <c r="EE1047" i="1" s="1"/>
  <c r="EF1047" i="1" s="1"/>
  <c r="DU1047" i="1"/>
  <c r="DX1045" i="1"/>
  <c r="DT1045" i="1"/>
  <c r="EA1045" i="1" s="1"/>
  <c r="DW1044" i="1"/>
  <c r="DZ1043" i="1"/>
  <c r="EB1043" i="1" s="1"/>
  <c r="DV1043" i="1"/>
  <c r="DY1042" i="1"/>
  <c r="EE1042" i="1" s="1"/>
  <c r="EF1042" i="1" s="1"/>
  <c r="DU1042" i="1"/>
  <c r="DX1041" i="1"/>
  <c r="DT1041" i="1"/>
  <c r="EA1041" i="1" s="1"/>
  <c r="DW1040" i="1"/>
  <c r="DZ1038" i="1"/>
  <c r="EB1038" i="1" s="1"/>
  <c r="DV1038" i="1"/>
  <c r="DY1037" i="1"/>
  <c r="EE1037" i="1" s="1"/>
  <c r="EF1037" i="1" s="1"/>
  <c r="DU1037" i="1"/>
  <c r="DX1036" i="1"/>
  <c r="DT1036" i="1"/>
  <c r="EA1036" i="1" s="1"/>
  <c r="DW1035" i="1"/>
  <c r="DZ1034" i="1"/>
  <c r="EB1034" i="1" s="1"/>
  <c r="DV1034" i="1"/>
  <c r="DY1032" i="1"/>
  <c r="EE1032" i="1" s="1"/>
  <c r="EF1032" i="1" s="1"/>
  <c r="DU1032" i="1"/>
  <c r="DX1031" i="1"/>
  <c r="DT1031" i="1"/>
  <c r="EA1031" i="1" s="1"/>
  <c r="DW1028" i="1"/>
  <c r="DZ1027" i="1"/>
  <c r="EB1027" i="1" s="1"/>
  <c r="DV1027" i="1"/>
  <c r="DY1026" i="1"/>
  <c r="EE1026" i="1" s="1"/>
  <c r="EF1026" i="1" s="1"/>
  <c r="DU1026" i="1"/>
  <c r="DX1025" i="1"/>
  <c r="DT1025" i="1"/>
  <c r="EA1025" i="1" s="1"/>
  <c r="DW1024" i="1"/>
  <c r="DZ1023" i="1"/>
  <c r="EB1023" i="1" s="1"/>
  <c r="DV1023" i="1"/>
  <c r="DY1022" i="1"/>
  <c r="EE1022" i="1" s="1"/>
  <c r="EF1022" i="1" s="1"/>
  <c r="DU1022" i="1"/>
  <c r="DX1020" i="1"/>
  <c r="DT1020" i="1"/>
  <c r="EA1020" i="1" s="1"/>
  <c r="DW1018" i="1"/>
  <c r="DZ1017" i="1"/>
  <c r="EB1017" i="1" s="1"/>
  <c r="DV1017" i="1"/>
  <c r="DY1016" i="1"/>
  <c r="EE1016" i="1" s="1"/>
  <c r="EF1016" i="1" s="1"/>
  <c r="DU1016" i="1"/>
  <c r="DX1015" i="1"/>
  <c r="DT1015" i="1"/>
  <c r="EA1015" i="1" s="1"/>
  <c r="DW1014" i="1"/>
  <c r="DZ1013" i="1"/>
  <c r="EB1013" i="1" s="1"/>
  <c r="DV1013" i="1"/>
  <c r="DY1012" i="1"/>
  <c r="EE1012" i="1" s="1"/>
  <c r="EF1012" i="1" s="1"/>
  <c r="DU1012" i="1"/>
  <c r="DX1011" i="1"/>
  <c r="DT1011" i="1"/>
  <c r="EA1011" i="1" s="1"/>
  <c r="DW1010" i="1"/>
  <c r="DZ1009" i="1"/>
  <c r="EB1009" i="1" s="1"/>
  <c r="DV1009" i="1"/>
  <c r="DY1007" i="1"/>
  <c r="EE1007" i="1" s="1"/>
  <c r="EF1007" i="1" s="1"/>
  <c r="DU1007" i="1"/>
  <c r="DX1006" i="1"/>
  <c r="DT1006" i="1"/>
  <c r="EA1006" i="1" s="1"/>
  <c r="DW1005" i="1"/>
  <c r="DZ1004" i="1"/>
  <c r="EB1004" i="1" s="1"/>
  <c r="DV1004" i="1"/>
  <c r="DY1003" i="1"/>
  <c r="EE1003" i="1" s="1"/>
  <c r="EF1003" i="1" s="1"/>
  <c r="DU1003" i="1"/>
  <c r="DX1002" i="1"/>
  <c r="DT1002" i="1"/>
  <c r="EA1002" i="1" s="1"/>
  <c r="DW1001" i="1"/>
  <c r="DZ1000" i="1"/>
  <c r="EB1000" i="1" s="1"/>
  <c r="DV1000" i="1"/>
  <c r="DY999" i="1"/>
  <c r="EE999" i="1" s="1"/>
  <c r="EF999" i="1" s="1"/>
  <c r="DU999" i="1"/>
  <c r="DX998" i="1"/>
  <c r="DT998" i="1"/>
  <c r="EA998" i="1" s="1"/>
  <c r="DW997" i="1"/>
  <c r="DZ995" i="1"/>
  <c r="EB995" i="1" s="1"/>
  <c r="DV995" i="1"/>
  <c r="DY994" i="1"/>
  <c r="EE994" i="1" s="1"/>
  <c r="EF994" i="1" s="1"/>
  <c r="DU994" i="1"/>
  <c r="DX993" i="1"/>
  <c r="DT993" i="1"/>
  <c r="EA993" i="1" s="1"/>
  <c r="DW992" i="1"/>
  <c r="DZ991" i="1"/>
  <c r="EB991" i="1" s="1"/>
  <c r="DV991" i="1"/>
  <c r="DY990" i="1"/>
  <c r="EE990" i="1" s="1"/>
  <c r="EF990" i="1" s="1"/>
  <c r="DU990" i="1"/>
  <c r="DX989" i="1"/>
  <c r="DT989" i="1"/>
  <c r="EA989" i="1" s="1"/>
  <c r="DW987" i="1"/>
  <c r="DZ986" i="1"/>
  <c r="EB986" i="1" s="1"/>
  <c r="DV986" i="1"/>
  <c r="DY981" i="1"/>
  <c r="EE981" i="1" s="1"/>
  <c r="EF981" i="1" s="1"/>
  <c r="DU981" i="1"/>
  <c r="DX980" i="1"/>
  <c r="DT980" i="1"/>
  <c r="EA980" i="1" s="1"/>
  <c r="DW979" i="1"/>
  <c r="DZ978" i="1"/>
  <c r="EB978" i="1" s="1"/>
  <c r="DV978" i="1"/>
  <c r="DY977" i="1"/>
  <c r="EE977" i="1" s="1"/>
  <c r="EF977" i="1" s="1"/>
  <c r="DU977" i="1"/>
  <c r="DX976" i="1"/>
  <c r="DT976" i="1"/>
  <c r="EA976" i="1" s="1"/>
  <c r="DW975" i="1"/>
  <c r="DZ974" i="1"/>
  <c r="EB974" i="1" s="1"/>
  <c r="DV974" i="1"/>
  <c r="DY973" i="1"/>
  <c r="EE973" i="1" s="1"/>
  <c r="EF973" i="1" s="1"/>
  <c r="DU973" i="1"/>
  <c r="DX972" i="1"/>
  <c r="DT972" i="1"/>
  <c r="EA972" i="1" s="1"/>
  <c r="DW971" i="1"/>
  <c r="DZ970" i="1"/>
  <c r="EB970" i="1" s="1"/>
  <c r="DV970" i="1"/>
  <c r="DY969" i="1"/>
  <c r="EE969" i="1" s="1"/>
  <c r="EF969" i="1" s="1"/>
  <c r="DU969" i="1"/>
  <c r="DX968" i="1"/>
  <c r="DT968" i="1"/>
  <c r="EA968" i="1" s="1"/>
  <c r="DW965" i="1"/>
  <c r="DZ964" i="1"/>
  <c r="EB964" i="1" s="1"/>
  <c r="DV964" i="1"/>
  <c r="DY963" i="1"/>
  <c r="EE963" i="1" s="1"/>
  <c r="EF963" i="1" s="1"/>
  <c r="DU963" i="1"/>
  <c r="DX962" i="1"/>
  <c r="DT962" i="1"/>
  <c r="EA962" i="1" s="1"/>
  <c r="DW961" i="1"/>
  <c r="DZ960" i="1"/>
  <c r="EB960" i="1" s="1"/>
  <c r="DV960" i="1"/>
  <c r="DY959" i="1"/>
  <c r="EE959" i="1" s="1"/>
  <c r="EF959" i="1" s="1"/>
  <c r="DU959" i="1"/>
  <c r="DX958" i="1"/>
  <c r="DT958" i="1"/>
  <c r="EA958" i="1" s="1"/>
  <c r="DW957" i="1"/>
  <c r="DZ956" i="1"/>
  <c r="EB956" i="1" s="1"/>
  <c r="DV956" i="1"/>
  <c r="DY954" i="1"/>
  <c r="EE954" i="1" s="1"/>
  <c r="EF954" i="1" s="1"/>
  <c r="DU954" i="1"/>
  <c r="DX953" i="1"/>
  <c r="DT953" i="1"/>
  <c r="EA953" i="1" s="1"/>
  <c r="DW951" i="1"/>
  <c r="DZ950" i="1"/>
  <c r="EB950" i="1" s="1"/>
  <c r="DV950" i="1"/>
  <c r="DY948" i="1"/>
  <c r="EE948" i="1" s="1"/>
  <c r="EF948" i="1" s="1"/>
  <c r="DU948" i="1"/>
  <c r="DX946" i="1"/>
  <c r="DT946" i="1"/>
  <c r="EA946" i="1" s="1"/>
  <c r="DW943" i="1"/>
  <c r="DZ942" i="1"/>
  <c r="EB942" i="1" s="1"/>
  <c r="DV942" i="1"/>
  <c r="DY941" i="1"/>
  <c r="EE941" i="1" s="1"/>
  <c r="EF941" i="1" s="1"/>
  <c r="DU941" i="1"/>
  <c r="DX939" i="1"/>
  <c r="DT939" i="1"/>
  <c r="EA939" i="1" s="1"/>
  <c r="DW938" i="1"/>
  <c r="DZ937" i="1"/>
  <c r="EB937" i="1" s="1"/>
  <c r="DV937" i="1"/>
  <c r="DY936" i="1"/>
  <c r="EE936" i="1" s="1"/>
  <c r="EF936" i="1" s="1"/>
  <c r="DU936" i="1"/>
  <c r="DX935" i="1"/>
  <c r="DT935" i="1"/>
  <c r="EA935" i="1" s="1"/>
  <c r="DW934" i="1"/>
  <c r="DZ933" i="1"/>
  <c r="EB933" i="1" s="1"/>
  <c r="DV933" i="1"/>
  <c r="DY932" i="1"/>
  <c r="EE932" i="1" s="1"/>
  <c r="EF932" i="1" s="1"/>
  <c r="DU932" i="1"/>
  <c r="DX930" i="1"/>
  <c r="DT930" i="1"/>
  <c r="EA930" i="1" s="1"/>
  <c r="DW929" i="1"/>
  <c r="DZ928" i="1"/>
  <c r="EB928" i="1" s="1"/>
  <c r="DV928" i="1"/>
  <c r="DY927" i="1"/>
  <c r="EE927" i="1" s="1"/>
  <c r="EF927" i="1" s="1"/>
  <c r="DU927" i="1"/>
  <c r="DX926" i="1"/>
  <c r="DT926" i="1"/>
  <c r="EA926" i="1" s="1"/>
  <c r="DW925" i="1"/>
  <c r="DZ924" i="1"/>
  <c r="EB924" i="1" s="1"/>
  <c r="DV924" i="1"/>
  <c r="DY923" i="1"/>
  <c r="EE923" i="1" s="1"/>
  <c r="EF923" i="1" s="1"/>
  <c r="DU923" i="1"/>
  <c r="DX922" i="1"/>
  <c r="DT922" i="1"/>
  <c r="EA922" i="1" s="1"/>
  <c r="DW918" i="1"/>
  <c r="DZ917" i="1"/>
  <c r="EB917" i="1" s="1"/>
  <c r="DV917" i="1"/>
  <c r="DY916" i="1"/>
  <c r="EE916" i="1" s="1"/>
  <c r="EF916" i="1" s="1"/>
  <c r="DU916" i="1"/>
  <c r="DX915" i="1"/>
  <c r="DT915" i="1"/>
  <c r="EA915" i="1" s="1"/>
  <c r="DW914" i="1"/>
  <c r="DZ912" i="1"/>
  <c r="EB912" i="1" s="1"/>
  <c r="DV912" i="1"/>
  <c r="DY911" i="1"/>
  <c r="EE911" i="1" s="1"/>
  <c r="EF911" i="1" s="1"/>
  <c r="DU911" i="1"/>
  <c r="DX910" i="1"/>
  <c r="DT910" i="1"/>
  <c r="EA910" i="1" s="1"/>
  <c r="DW909" i="1"/>
  <c r="DZ908" i="1"/>
  <c r="EB908" i="1" s="1"/>
  <c r="DV908" i="1"/>
  <c r="DY907" i="1"/>
  <c r="EE907" i="1" s="1"/>
  <c r="EF907" i="1" s="1"/>
  <c r="DU907" i="1"/>
  <c r="DX906" i="1"/>
  <c r="DT906" i="1"/>
  <c r="EA906" i="1" s="1"/>
  <c r="DW905" i="1"/>
  <c r="DZ904" i="1"/>
  <c r="EB904" i="1" s="1"/>
  <c r="DV904" i="1"/>
  <c r="DY903" i="1"/>
  <c r="EE903" i="1" s="1"/>
  <c r="EF903" i="1" s="1"/>
  <c r="DU903" i="1"/>
  <c r="DX902" i="1"/>
  <c r="DT902" i="1"/>
  <c r="EA902" i="1" s="1"/>
  <c r="DW901" i="1"/>
  <c r="DZ900" i="1"/>
  <c r="EB900" i="1" s="1"/>
  <c r="DV900" i="1"/>
  <c r="DY899" i="1"/>
  <c r="EE899" i="1" s="1"/>
  <c r="EF899" i="1" s="1"/>
  <c r="DU899" i="1"/>
  <c r="DX898" i="1"/>
  <c r="DT898" i="1"/>
  <c r="EA898" i="1" s="1"/>
  <c r="DW897" i="1"/>
  <c r="DZ895" i="1"/>
  <c r="EB895" i="1" s="1"/>
  <c r="DV895" i="1"/>
  <c r="DY894" i="1"/>
  <c r="EE894" i="1" s="1"/>
  <c r="EF894" i="1" s="1"/>
  <c r="DU894" i="1"/>
  <c r="DX893" i="1"/>
  <c r="DT893" i="1"/>
  <c r="EA893" i="1" s="1"/>
  <c r="DW892" i="1"/>
  <c r="DZ891" i="1"/>
  <c r="EB891" i="1" s="1"/>
  <c r="DV891" i="1"/>
  <c r="DY889" i="1"/>
  <c r="EE889" i="1" s="1"/>
  <c r="EF889" i="1" s="1"/>
  <c r="DU889" i="1"/>
  <c r="DX888" i="1"/>
  <c r="DT888" i="1"/>
  <c r="EA888" i="1" s="1"/>
  <c r="DW886" i="1"/>
  <c r="DZ885" i="1"/>
  <c r="EB885" i="1" s="1"/>
  <c r="DV885" i="1"/>
  <c r="DY884" i="1"/>
  <c r="EE884" i="1" s="1"/>
  <c r="EF884" i="1" s="1"/>
  <c r="DU884" i="1"/>
  <c r="DX883" i="1"/>
  <c r="DT883" i="1"/>
  <c r="EA883" i="1" s="1"/>
  <c r="DW882" i="1"/>
  <c r="DZ880" i="1"/>
  <c r="EB880" i="1" s="1"/>
  <c r="DV880" i="1"/>
  <c r="DY879" i="1"/>
  <c r="EE879" i="1" s="1"/>
  <c r="EF879" i="1" s="1"/>
  <c r="DU879" i="1"/>
  <c r="DX877" i="1"/>
  <c r="DT877" i="1"/>
  <c r="EA877" i="1" s="1"/>
  <c r="DW876" i="1"/>
  <c r="DZ875" i="1"/>
  <c r="EB875" i="1" s="1"/>
  <c r="DV875" i="1"/>
  <c r="DY874" i="1"/>
  <c r="EE874" i="1" s="1"/>
  <c r="EF874" i="1" s="1"/>
  <c r="DU874" i="1"/>
  <c r="DX872" i="1"/>
  <c r="DT872" i="1"/>
  <c r="EA872" i="1" s="1"/>
  <c r="DW870" i="1"/>
  <c r="DZ869" i="1"/>
  <c r="EB869" i="1" s="1"/>
  <c r="DV869" i="1"/>
  <c r="DY868" i="1"/>
  <c r="EE868" i="1" s="1"/>
  <c r="EF868" i="1" s="1"/>
  <c r="DU868" i="1"/>
  <c r="DX867" i="1"/>
  <c r="DT867" i="1"/>
  <c r="EA867" i="1" s="1"/>
  <c r="DW866" i="1"/>
  <c r="DZ865" i="1"/>
  <c r="EB865" i="1" s="1"/>
  <c r="DV865" i="1"/>
  <c r="DY864" i="1"/>
  <c r="EE864" i="1" s="1"/>
  <c r="EF864" i="1" s="1"/>
  <c r="DU864" i="1"/>
  <c r="DX863" i="1"/>
  <c r="DT863" i="1"/>
  <c r="EA863" i="1" s="1"/>
  <c r="DW860" i="1"/>
  <c r="DZ857" i="1"/>
  <c r="EB857" i="1" s="1"/>
  <c r="DV857" i="1"/>
  <c r="DY856" i="1"/>
  <c r="EE856" i="1" s="1"/>
  <c r="EF856" i="1" s="1"/>
  <c r="DU856" i="1"/>
  <c r="DX855" i="1"/>
  <c r="DT855" i="1"/>
  <c r="EA855" i="1" s="1"/>
  <c r="DW854" i="1"/>
  <c r="DZ853" i="1"/>
  <c r="EB853" i="1" s="1"/>
  <c r="DV853" i="1"/>
  <c r="DY852" i="1"/>
  <c r="EE852" i="1" s="1"/>
  <c r="EF852" i="1" s="1"/>
  <c r="DU852" i="1"/>
  <c r="DX851" i="1"/>
  <c r="DT851" i="1"/>
  <c r="EA851" i="1" s="1"/>
  <c r="DW850" i="1"/>
  <c r="DZ849" i="1"/>
  <c r="EB849" i="1" s="1"/>
  <c r="DV849" i="1"/>
  <c r="DY848" i="1"/>
  <c r="EE848" i="1" s="1"/>
  <c r="EF848" i="1" s="1"/>
  <c r="DU848" i="1"/>
  <c r="DX846" i="1"/>
  <c r="DT846" i="1"/>
  <c r="EA846" i="1" s="1"/>
  <c r="DW845" i="1"/>
  <c r="DZ844" i="1"/>
  <c r="EB844" i="1" s="1"/>
  <c r="DV844" i="1"/>
  <c r="DY843" i="1"/>
  <c r="EE843" i="1" s="1"/>
  <c r="EF843" i="1" s="1"/>
  <c r="DU843" i="1"/>
  <c r="DX842" i="1"/>
  <c r="DT842" i="1"/>
  <c r="EA842" i="1" s="1"/>
  <c r="DW841" i="1"/>
  <c r="DZ839" i="1"/>
  <c r="EB839" i="1" s="1"/>
  <c r="DV839" i="1"/>
  <c r="DY837" i="1"/>
  <c r="EE837" i="1" s="1"/>
  <c r="EF837" i="1" s="1"/>
  <c r="DU837" i="1"/>
  <c r="DX836" i="1"/>
  <c r="DT836" i="1"/>
  <c r="EA836" i="1" s="1"/>
  <c r="DW834" i="1"/>
  <c r="DZ833" i="1"/>
  <c r="EB833" i="1" s="1"/>
  <c r="DV833" i="1"/>
  <c r="DY832" i="1"/>
  <c r="EE832" i="1" s="1"/>
  <c r="EF832" i="1" s="1"/>
  <c r="DU832" i="1"/>
  <c r="DX831" i="1"/>
  <c r="DT831" i="1"/>
  <c r="EA831" i="1" s="1"/>
  <c r="DW830" i="1"/>
  <c r="DZ829" i="1"/>
  <c r="EB829" i="1" s="1"/>
  <c r="DV829" i="1"/>
  <c r="DY828" i="1"/>
  <c r="EE828" i="1" s="1"/>
  <c r="EF828" i="1" s="1"/>
  <c r="DU828" i="1"/>
  <c r="DX826" i="1"/>
  <c r="DT826" i="1"/>
  <c r="EA826" i="1" s="1"/>
  <c r="DW825" i="1"/>
  <c r="DZ824" i="1"/>
  <c r="EB824" i="1" s="1"/>
  <c r="DV824" i="1"/>
  <c r="DY823" i="1"/>
  <c r="EE823" i="1" s="1"/>
  <c r="EF823" i="1" s="1"/>
  <c r="DU823" i="1"/>
  <c r="DX822" i="1"/>
  <c r="DT822" i="1"/>
  <c r="EA822" i="1" s="1"/>
  <c r="DW821" i="1"/>
  <c r="DZ820" i="1"/>
  <c r="EB820" i="1" s="1"/>
  <c r="DV820" i="1"/>
  <c r="DY819" i="1"/>
  <c r="EE819" i="1" s="1"/>
  <c r="EF819" i="1" s="1"/>
  <c r="DU819" i="1"/>
  <c r="DX818" i="1"/>
  <c r="DT818" i="1"/>
  <c r="EA818" i="1" s="1"/>
  <c r="DW817" i="1"/>
  <c r="DZ816" i="1"/>
  <c r="EB816" i="1" s="1"/>
  <c r="DV816" i="1"/>
  <c r="DY813" i="1"/>
  <c r="EE813" i="1" s="1"/>
  <c r="EF813" i="1" s="1"/>
  <c r="DU813" i="1"/>
  <c r="DX812" i="1"/>
  <c r="DT812" i="1"/>
  <c r="EA812" i="1" s="1"/>
  <c r="DW811" i="1"/>
  <c r="DZ808" i="1"/>
  <c r="EB808" i="1" s="1"/>
  <c r="DV808" i="1"/>
  <c r="DY806" i="1"/>
  <c r="EE806" i="1" s="1"/>
  <c r="EF806" i="1" s="1"/>
  <c r="DU806" i="1"/>
  <c r="DX805" i="1"/>
  <c r="DT805" i="1"/>
  <c r="EA805" i="1" s="1"/>
  <c r="DW804" i="1"/>
  <c r="DZ798" i="1"/>
  <c r="EB798" i="1" s="1"/>
  <c r="DV798" i="1"/>
  <c r="DY796" i="1"/>
  <c r="EE796" i="1" s="1"/>
  <c r="EF796" i="1" s="1"/>
  <c r="DU796" i="1"/>
  <c r="DX795" i="1"/>
  <c r="DT795" i="1"/>
  <c r="EA795" i="1" s="1"/>
  <c r="DW794" i="1"/>
  <c r="DZ793" i="1"/>
  <c r="EB793" i="1" s="1"/>
  <c r="DV793" i="1"/>
  <c r="DY792" i="1"/>
  <c r="EE792" i="1" s="1"/>
  <c r="EF792" i="1" s="1"/>
  <c r="DU792" i="1"/>
  <c r="DX791" i="1"/>
  <c r="DT791" i="1"/>
  <c r="EA791" i="1" s="1"/>
  <c r="DW790" i="1"/>
  <c r="DZ789" i="1"/>
  <c r="EB789" i="1" s="1"/>
  <c r="DV789" i="1"/>
  <c r="DY788" i="1"/>
  <c r="EE788" i="1" s="1"/>
  <c r="EF788" i="1" s="1"/>
  <c r="DU788" i="1"/>
  <c r="DX784" i="1"/>
  <c r="DT784" i="1"/>
  <c r="EA784" i="1" s="1"/>
  <c r="DW783" i="1"/>
  <c r="DZ782" i="1"/>
  <c r="EB782" i="1" s="1"/>
  <c r="DV782" i="1"/>
  <c r="DY780" i="1"/>
  <c r="EE780" i="1" s="1"/>
  <c r="EF780" i="1" s="1"/>
  <c r="DU780" i="1"/>
  <c r="DX777" i="1"/>
  <c r="DT777" i="1"/>
  <c r="EA777" i="1" s="1"/>
  <c r="DW774" i="1"/>
  <c r="DZ773" i="1"/>
  <c r="EB773" i="1" s="1"/>
  <c r="DV773" i="1"/>
  <c r="DY771" i="1"/>
  <c r="EE771" i="1" s="1"/>
  <c r="EF771" i="1" s="1"/>
  <c r="DU771" i="1"/>
  <c r="DX769" i="1"/>
  <c r="DT769" i="1"/>
  <c r="EA769" i="1" s="1"/>
  <c r="DW764" i="1"/>
  <c r="DZ763" i="1"/>
  <c r="EB763" i="1" s="1"/>
  <c r="DV763" i="1"/>
  <c r="DY762" i="1"/>
  <c r="EE762" i="1" s="1"/>
  <c r="EF762" i="1" s="1"/>
  <c r="DU762" i="1"/>
  <c r="DX761" i="1"/>
  <c r="DT761" i="1"/>
  <c r="EA761" i="1" s="1"/>
  <c r="DW760" i="1"/>
  <c r="DZ759" i="1"/>
  <c r="EB759" i="1" s="1"/>
  <c r="DV759" i="1"/>
  <c r="DY758" i="1"/>
  <c r="EE758" i="1" s="1"/>
  <c r="EF758" i="1" s="1"/>
  <c r="DU758" i="1"/>
  <c r="DX756" i="1"/>
  <c r="DT756" i="1"/>
  <c r="EA756" i="1" s="1"/>
  <c r="DW755" i="1"/>
  <c r="DZ753" i="1"/>
  <c r="EB753" i="1" s="1"/>
  <c r="DV753" i="1"/>
  <c r="DY751" i="1"/>
  <c r="EE751" i="1" s="1"/>
  <c r="EF751" i="1" s="1"/>
  <c r="DU751" i="1"/>
  <c r="DX749" i="1"/>
  <c r="DT749" i="1"/>
  <c r="EA749" i="1" s="1"/>
  <c r="DW748" i="1"/>
  <c r="DZ747" i="1"/>
  <c r="EB747" i="1" s="1"/>
  <c r="DV747" i="1"/>
  <c r="DY744" i="1"/>
  <c r="EE744" i="1" s="1"/>
  <c r="EF744" i="1" s="1"/>
  <c r="DU744" i="1"/>
  <c r="DX743" i="1"/>
  <c r="DT743" i="1"/>
  <c r="EA743" i="1" s="1"/>
  <c r="DW742" i="1"/>
  <c r="DZ740" i="1"/>
  <c r="EB740" i="1" s="1"/>
  <c r="DV740" i="1"/>
  <c r="DY739" i="1"/>
  <c r="EE739" i="1" s="1"/>
  <c r="EF739" i="1" s="1"/>
  <c r="DU739" i="1"/>
  <c r="DX738" i="1"/>
  <c r="DT738" i="1"/>
  <c r="EA738" i="1" s="1"/>
  <c r="DW737" i="1"/>
  <c r="DZ736" i="1"/>
  <c r="EB736" i="1" s="1"/>
  <c r="DV736" i="1"/>
  <c r="DY735" i="1"/>
  <c r="EE735" i="1" s="1"/>
  <c r="EF735" i="1" s="1"/>
  <c r="DU735" i="1"/>
  <c r="DX734" i="1"/>
  <c r="DT734" i="1"/>
  <c r="EA734" i="1" s="1"/>
  <c r="DW733" i="1"/>
  <c r="DZ730" i="1"/>
  <c r="EB730" i="1" s="1"/>
  <c r="DV730" i="1"/>
  <c r="DY729" i="1"/>
  <c r="EE729" i="1" s="1"/>
  <c r="EF729" i="1" s="1"/>
  <c r="DU729" i="1"/>
  <c r="DX725" i="1"/>
  <c r="DT725" i="1"/>
  <c r="EA725" i="1" s="1"/>
  <c r="DW724" i="1"/>
  <c r="DZ723" i="1"/>
  <c r="EB723" i="1" s="1"/>
  <c r="DV723" i="1"/>
  <c r="DY721" i="1"/>
  <c r="EE721" i="1" s="1"/>
  <c r="EF721" i="1" s="1"/>
  <c r="DU721" i="1"/>
  <c r="DX720" i="1"/>
  <c r="DT720" i="1"/>
  <c r="EA720" i="1" s="1"/>
  <c r="DW719" i="1"/>
  <c r="DZ718" i="1"/>
  <c r="EB718" i="1" s="1"/>
  <c r="DV718" i="1"/>
  <c r="DY717" i="1"/>
  <c r="EE717" i="1" s="1"/>
  <c r="EF717" i="1" s="1"/>
  <c r="DU717" i="1"/>
  <c r="DX716" i="1"/>
  <c r="DT716" i="1"/>
  <c r="EA716" i="1" s="1"/>
  <c r="DW713" i="1"/>
  <c r="DZ711" i="1"/>
  <c r="EB711" i="1" s="1"/>
  <c r="DV711" i="1"/>
  <c r="DY709" i="1"/>
  <c r="EE709" i="1" s="1"/>
  <c r="EF709" i="1" s="1"/>
  <c r="DU709" i="1"/>
  <c r="DX708" i="1"/>
  <c r="DT708" i="1"/>
  <c r="EA708" i="1" s="1"/>
  <c r="DW707" i="1"/>
  <c r="DZ706" i="1"/>
  <c r="EB706" i="1" s="1"/>
  <c r="DV706" i="1"/>
  <c r="DY705" i="1"/>
  <c r="EE705" i="1" s="1"/>
  <c r="EF705" i="1" s="1"/>
  <c r="DU705" i="1"/>
  <c r="DX704" i="1"/>
  <c r="DT704" i="1"/>
  <c r="EA704" i="1" s="1"/>
  <c r="DW703" i="1"/>
  <c r="DZ701" i="1"/>
  <c r="EB701" i="1" s="1"/>
  <c r="DV701" i="1"/>
  <c r="DY699" i="1"/>
  <c r="EE699" i="1" s="1"/>
  <c r="EF699" i="1" s="1"/>
  <c r="DU699" i="1"/>
  <c r="DX697" i="1"/>
  <c r="DT697" i="1"/>
  <c r="EA697" i="1" s="1"/>
  <c r="DW696" i="1"/>
  <c r="DZ694" i="1"/>
  <c r="EB694" i="1" s="1"/>
  <c r="DV694" i="1"/>
  <c r="DY692" i="1"/>
  <c r="EE692" i="1" s="1"/>
  <c r="EF692" i="1" s="1"/>
  <c r="DU692" i="1"/>
  <c r="DX691" i="1"/>
  <c r="DT691" i="1"/>
  <c r="EA691" i="1" s="1"/>
  <c r="DW690" i="1"/>
  <c r="DZ689" i="1"/>
  <c r="EB689" i="1" s="1"/>
  <c r="DV689" i="1"/>
  <c r="DY688" i="1"/>
  <c r="EE688" i="1" s="1"/>
  <c r="EF688" i="1" s="1"/>
  <c r="DU688" i="1"/>
  <c r="DX687" i="1"/>
  <c r="DT687" i="1"/>
  <c r="EA687" i="1" s="1"/>
  <c r="DW686" i="1"/>
  <c r="DZ684" i="1"/>
  <c r="EB684" i="1" s="1"/>
  <c r="DV684" i="1"/>
  <c r="DY683" i="1"/>
  <c r="EE683" i="1" s="1"/>
  <c r="EF683" i="1" s="1"/>
  <c r="DU683" i="1"/>
  <c r="DX681" i="1"/>
  <c r="DT681" i="1"/>
  <c r="EA681" i="1" s="1"/>
  <c r="DW678" i="1"/>
  <c r="DZ677" i="1"/>
  <c r="EB677" i="1" s="1"/>
  <c r="DV677" i="1"/>
  <c r="DY676" i="1"/>
  <c r="EE676" i="1" s="1"/>
  <c r="EF676" i="1" s="1"/>
  <c r="DU676" i="1"/>
  <c r="DX675" i="1"/>
  <c r="DT675" i="1"/>
  <c r="EA675" i="1" s="1"/>
  <c r="DW674" i="1"/>
  <c r="DZ673" i="1"/>
  <c r="EB673" i="1" s="1"/>
  <c r="DV673" i="1"/>
  <c r="DY671" i="1"/>
  <c r="EE671" i="1" s="1"/>
  <c r="EF671" i="1" s="1"/>
  <c r="DU671" i="1"/>
  <c r="DX670" i="1"/>
  <c r="DT670" i="1"/>
  <c r="EA670" i="1" s="1"/>
  <c r="DW669" i="1"/>
  <c r="DZ668" i="1"/>
  <c r="EB668" i="1" s="1"/>
  <c r="DV668" i="1"/>
  <c r="DY667" i="1"/>
  <c r="EE667" i="1" s="1"/>
  <c r="EF667" i="1" s="1"/>
  <c r="DU667" i="1"/>
  <c r="DX665" i="1"/>
  <c r="DT665" i="1"/>
  <c r="EA665" i="1" s="1"/>
  <c r="DW664" i="1"/>
  <c r="DZ663" i="1"/>
  <c r="EB663" i="1" s="1"/>
  <c r="DV663" i="1"/>
  <c r="DY662" i="1"/>
  <c r="EE662" i="1" s="1"/>
  <c r="EF662" i="1" s="1"/>
  <c r="DU662" i="1"/>
  <c r="DX661" i="1"/>
  <c r="DT661" i="1"/>
  <c r="EA661" i="1" s="1"/>
  <c r="DW660" i="1"/>
  <c r="DZ659" i="1"/>
  <c r="EB659" i="1" s="1"/>
  <c r="DV659" i="1"/>
  <c r="DY658" i="1"/>
  <c r="EE658" i="1" s="1"/>
  <c r="EF658" i="1" s="1"/>
  <c r="DU658" i="1"/>
  <c r="DX657" i="1"/>
  <c r="DT657" i="1"/>
  <c r="EA657" i="1" s="1"/>
  <c r="DW656" i="1"/>
  <c r="DZ655" i="1"/>
  <c r="EB655" i="1" s="1"/>
  <c r="DV655" i="1"/>
  <c r="DY654" i="1"/>
  <c r="EE654" i="1" s="1"/>
  <c r="EF654" i="1" s="1"/>
  <c r="DU654" i="1"/>
  <c r="DX653" i="1"/>
  <c r="DT653" i="1"/>
  <c r="EA653" i="1" s="1"/>
  <c r="DW652" i="1"/>
  <c r="DZ648" i="1"/>
  <c r="EB648" i="1" s="1"/>
  <c r="DV648" i="1"/>
  <c r="DY647" i="1"/>
  <c r="EE647" i="1" s="1"/>
  <c r="EF647" i="1" s="1"/>
  <c r="DU647" i="1"/>
  <c r="DX646" i="1"/>
  <c r="DT646" i="1"/>
  <c r="EA646" i="1" s="1"/>
  <c r="DW645" i="1"/>
  <c r="DZ644" i="1"/>
  <c r="EB644" i="1" s="1"/>
  <c r="DV644" i="1"/>
  <c r="DY643" i="1"/>
  <c r="EE643" i="1" s="1"/>
  <c r="EF643" i="1" s="1"/>
  <c r="DU643" i="1"/>
  <c r="DX642" i="1"/>
  <c r="DT642" i="1"/>
  <c r="EA642" i="1" s="1"/>
  <c r="DW639" i="1"/>
  <c r="DZ635" i="1"/>
  <c r="EB635" i="1" s="1"/>
  <c r="DV635" i="1"/>
  <c r="DY634" i="1"/>
  <c r="EE634" i="1" s="1"/>
  <c r="EF634" i="1" s="1"/>
  <c r="DU634" i="1"/>
  <c r="DX631" i="1"/>
  <c r="DT631" i="1"/>
  <c r="EA631" i="1" s="1"/>
  <c r="DW630" i="1"/>
  <c r="DZ629" i="1"/>
  <c r="EB629" i="1" s="1"/>
  <c r="DV629" i="1"/>
  <c r="DY628" i="1"/>
  <c r="EE628" i="1" s="1"/>
  <c r="EF628" i="1" s="1"/>
  <c r="DU628" i="1"/>
  <c r="DX626" i="1"/>
  <c r="DT626" i="1"/>
  <c r="EA626" i="1" s="1"/>
  <c r="DW625" i="1"/>
  <c r="DZ624" i="1"/>
  <c r="EB624" i="1" s="1"/>
  <c r="DV624" i="1"/>
  <c r="DY620" i="1"/>
  <c r="EE620" i="1" s="1"/>
  <c r="EF620" i="1" s="1"/>
  <c r="DU620" i="1"/>
  <c r="DX619" i="1"/>
  <c r="DT619" i="1"/>
  <c r="EA619" i="1" s="1"/>
  <c r="DW617" i="1"/>
  <c r="DZ616" i="1"/>
  <c r="EB616" i="1" s="1"/>
  <c r="DV616" i="1"/>
  <c r="DY615" i="1"/>
  <c r="EE615" i="1" s="1"/>
  <c r="EF615" i="1" s="1"/>
  <c r="DU615" i="1"/>
  <c r="DX614" i="1"/>
  <c r="DT614" i="1"/>
  <c r="EA614" i="1" s="1"/>
  <c r="DW612" i="1"/>
  <c r="DZ611" i="1"/>
  <c r="EB611" i="1" s="1"/>
  <c r="DV611" i="1"/>
  <c r="DY610" i="1"/>
  <c r="EE610" i="1" s="1"/>
  <c r="EF610" i="1" s="1"/>
  <c r="DU610" i="1"/>
  <c r="DX609" i="1"/>
  <c r="DT609" i="1"/>
  <c r="EA609" i="1" s="1"/>
  <c r="DW607" i="1"/>
  <c r="DZ604" i="1"/>
  <c r="EB604" i="1" s="1"/>
  <c r="DV604" i="1"/>
  <c r="DY603" i="1"/>
  <c r="EE603" i="1" s="1"/>
  <c r="EF603" i="1" s="1"/>
  <c r="DU603" i="1"/>
  <c r="DX602" i="1"/>
  <c r="DT602" i="1"/>
  <c r="EA602" i="1" s="1"/>
  <c r="DW601" i="1"/>
  <c r="DZ600" i="1"/>
  <c r="EB600" i="1" s="1"/>
  <c r="DV600" i="1"/>
  <c r="DY599" i="1"/>
  <c r="EE599" i="1" s="1"/>
  <c r="EF599" i="1" s="1"/>
  <c r="DU599" i="1"/>
  <c r="DX598" i="1"/>
  <c r="DT598" i="1"/>
  <c r="EA598" i="1" s="1"/>
  <c r="DW597" i="1"/>
  <c r="DZ596" i="1"/>
  <c r="EB596" i="1" s="1"/>
  <c r="DV596" i="1"/>
  <c r="DY595" i="1"/>
  <c r="EE595" i="1" s="1"/>
  <c r="EF595" i="1" s="1"/>
  <c r="DU595" i="1"/>
  <c r="DX594" i="1"/>
  <c r="DT594" i="1"/>
  <c r="EA594" i="1" s="1"/>
  <c r="DW593" i="1"/>
  <c r="DZ592" i="1"/>
  <c r="EB592" i="1" s="1"/>
  <c r="DV592" i="1"/>
  <c r="DY591" i="1"/>
  <c r="EE591" i="1" s="1"/>
  <c r="EF591" i="1" s="1"/>
  <c r="DU591" i="1"/>
  <c r="DX590" i="1"/>
  <c r="DT590" i="1"/>
  <c r="EA590" i="1" s="1"/>
  <c r="DW589" i="1"/>
  <c r="DZ588" i="1"/>
  <c r="EB588" i="1" s="1"/>
  <c r="DV588" i="1"/>
  <c r="DY587" i="1"/>
  <c r="EE587" i="1" s="1"/>
  <c r="EF587" i="1" s="1"/>
  <c r="DU587" i="1"/>
  <c r="DX585" i="1"/>
  <c r="DT585" i="1"/>
  <c r="EA585" i="1" s="1"/>
  <c r="DW584" i="1"/>
  <c r="DZ582" i="1"/>
  <c r="EB582" i="1" s="1"/>
  <c r="DV582" i="1"/>
  <c r="DY581" i="1"/>
  <c r="EE581" i="1" s="1"/>
  <c r="EF581" i="1" s="1"/>
  <c r="DU581" i="1"/>
  <c r="DX579" i="1"/>
  <c r="DT579" i="1"/>
  <c r="EA579" i="1" s="1"/>
  <c r="DW578" i="1"/>
  <c r="DZ576" i="1"/>
  <c r="EB576" i="1" s="1"/>
  <c r="DV576" i="1"/>
  <c r="DY575" i="1"/>
  <c r="EE575" i="1" s="1"/>
  <c r="EF575" i="1" s="1"/>
  <c r="DU575" i="1"/>
  <c r="DX574" i="1"/>
  <c r="DT574" i="1"/>
  <c r="EA574" i="1" s="1"/>
  <c r="DW573" i="1"/>
  <c r="DZ572" i="1"/>
  <c r="EB572" i="1" s="1"/>
  <c r="DV572" i="1"/>
  <c r="DY571" i="1"/>
  <c r="EE571" i="1" s="1"/>
  <c r="EF571" i="1" s="1"/>
  <c r="DU571" i="1"/>
  <c r="DX569" i="1"/>
  <c r="DT569" i="1"/>
  <c r="EA569" i="1" s="1"/>
  <c r="DW568" i="1"/>
  <c r="DZ567" i="1"/>
  <c r="EB567" i="1" s="1"/>
  <c r="DV567" i="1"/>
  <c r="DY566" i="1"/>
  <c r="EE566" i="1" s="1"/>
  <c r="EF566" i="1" s="1"/>
  <c r="DU566" i="1"/>
  <c r="DX565" i="1"/>
  <c r="DT565" i="1"/>
  <c r="EA565" i="1" s="1"/>
  <c r="DW564" i="1"/>
  <c r="DZ562" i="1"/>
  <c r="EB562" i="1" s="1"/>
  <c r="DV562" i="1"/>
  <c r="DY561" i="1"/>
  <c r="EE561" i="1" s="1"/>
  <c r="EF561" i="1" s="1"/>
  <c r="DU561" i="1"/>
  <c r="DX560" i="1"/>
  <c r="DT560" i="1"/>
  <c r="EA560" i="1" s="1"/>
  <c r="DW559" i="1"/>
  <c r="DZ558" i="1"/>
  <c r="EB558" i="1" s="1"/>
  <c r="DV558" i="1"/>
  <c r="DY557" i="1"/>
  <c r="EE557" i="1" s="1"/>
  <c r="EF557" i="1" s="1"/>
  <c r="DU557" i="1"/>
  <c r="DX556" i="1"/>
  <c r="DT556" i="1"/>
  <c r="EA556" i="1" s="1"/>
  <c r="DW555" i="1"/>
  <c r="DZ554" i="1"/>
  <c r="EB554" i="1" s="1"/>
  <c r="DV554" i="1"/>
  <c r="DY553" i="1"/>
  <c r="EE553" i="1" s="1"/>
  <c r="EF553" i="1" s="1"/>
  <c r="DU553" i="1"/>
  <c r="DX552" i="1"/>
  <c r="DT552" i="1"/>
  <c r="EA552" i="1" s="1"/>
  <c r="DW551" i="1"/>
  <c r="DZ550" i="1"/>
  <c r="EB550" i="1" s="1"/>
  <c r="DV550" i="1"/>
  <c r="DY547" i="1"/>
  <c r="EE547" i="1" s="1"/>
  <c r="EF547" i="1" s="1"/>
  <c r="DU547" i="1"/>
  <c r="DX545" i="1"/>
  <c r="DT545" i="1"/>
  <c r="EA545" i="1" s="1"/>
  <c r="DW544" i="1"/>
  <c r="DZ543" i="1"/>
  <c r="EB543" i="1" s="1"/>
  <c r="DV543" i="1"/>
  <c r="DY542" i="1"/>
  <c r="EE542" i="1" s="1"/>
  <c r="EF542" i="1" s="1"/>
  <c r="DU542" i="1"/>
  <c r="DX540" i="1"/>
  <c r="DT540" i="1"/>
  <c r="EA540" i="1" s="1"/>
  <c r="DW539" i="1"/>
  <c r="DZ538" i="1"/>
  <c r="EB538" i="1" s="1"/>
  <c r="DV538" i="1"/>
  <c r="DY537" i="1"/>
  <c r="EE537" i="1" s="1"/>
  <c r="EF537" i="1" s="1"/>
  <c r="DU537" i="1"/>
  <c r="DX535" i="1"/>
  <c r="DT535" i="1"/>
  <c r="EA535" i="1" s="1"/>
  <c r="DW533" i="1"/>
  <c r="DZ532" i="1"/>
  <c r="EB532" i="1" s="1"/>
  <c r="DV532" i="1"/>
  <c r="DY531" i="1"/>
  <c r="EE531" i="1" s="1"/>
  <c r="EF531" i="1" s="1"/>
  <c r="DU531" i="1"/>
  <c r="DX530" i="1"/>
  <c r="DT530" i="1"/>
  <c r="EA530" i="1" s="1"/>
  <c r="DW529" i="1"/>
  <c r="DZ527" i="1"/>
  <c r="EB527" i="1" s="1"/>
  <c r="DV527" i="1"/>
  <c r="DY526" i="1"/>
  <c r="EE526" i="1" s="1"/>
  <c r="EF526" i="1" s="1"/>
  <c r="DU526" i="1"/>
  <c r="DX525" i="1"/>
  <c r="DT525" i="1"/>
  <c r="EA525" i="1" s="1"/>
  <c r="DW524" i="1"/>
  <c r="DZ523" i="1"/>
  <c r="EB523" i="1" s="1"/>
  <c r="DV523" i="1"/>
  <c r="DY522" i="1"/>
  <c r="EE522" i="1" s="1"/>
  <c r="EF522" i="1" s="1"/>
  <c r="DU522" i="1"/>
  <c r="DX521" i="1"/>
  <c r="DT521" i="1"/>
  <c r="EA521" i="1" s="1"/>
  <c r="DW519" i="1"/>
  <c r="DZ515" i="1"/>
  <c r="EB515" i="1" s="1"/>
  <c r="DV515" i="1"/>
  <c r="DY514" i="1"/>
  <c r="EE514" i="1" s="1"/>
  <c r="EF514" i="1" s="1"/>
  <c r="DU514" i="1"/>
  <c r="DX513" i="1"/>
  <c r="DT513" i="1"/>
  <c r="EA513" i="1" s="1"/>
  <c r="DW511" i="1"/>
  <c r="DZ510" i="1"/>
  <c r="EB510" i="1" s="1"/>
  <c r="DV510" i="1"/>
  <c r="DY509" i="1"/>
  <c r="EE509" i="1" s="1"/>
  <c r="EF509" i="1" s="1"/>
  <c r="DU509" i="1"/>
  <c r="DX508" i="1"/>
  <c r="DT508" i="1"/>
  <c r="EA508" i="1" s="1"/>
  <c r="DW507" i="1"/>
  <c r="DZ506" i="1"/>
  <c r="EB506" i="1" s="1"/>
  <c r="DV506" i="1"/>
  <c r="DY504" i="1"/>
  <c r="EE504" i="1" s="1"/>
  <c r="EF504" i="1" s="1"/>
  <c r="DU504" i="1"/>
  <c r="DX503" i="1"/>
  <c r="DT503" i="1"/>
  <c r="EA503" i="1" s="1"/>
  <c r="DW502" i="1"/>
  <c r="DZ501" i="1"/>
  <c r="EB501" i="1" s="1"/>
  <c r="DV501" i="1"/>
  <c r="DY499" i="1"/>
  <c r="EE499" i="1" s="1"/>
  <c r="EF499" i="1" s="1"/>
  <c r="DU499" i="1"/>
  <c r="DX498" i="1"/>
  <c r="DT498" i="1"/>
  <c r="EA498" i="1" s="1"/>
  <c r="DW497" i="1"/>
  <c r="DZ496" i="1"/>
  <c r="EB496" i="1" s="1"/>
  <c r="DV496" i="1"/>
  <c r="DY495" i="1"/>
  <c r="EE495" i="1" s="1"/>
  <c r="EF495" i="1" s="1"/>
  <c r="DU495" i="1"/>
  <c r="DX494" i="1"/>
  <c r="DT494" i="1"/>
  <c r="EA494" i="1" s="1"/>
  <c r="DW493" i="1"/>
  <c r="DZ492" i="1"/>
  <c r="EB492" i="1" s="1"/>
  <c r="DV492" i="1"/>
  <c r="DY491" i="1"/>
  <c r="EE491" i="1" s="1"/>
  <c r="EF491" i="1" s="1"/>
  <c r="DU491" i="1"/>
  <c r="DX490" i="1"/>
  <c r="DT490" i="1"/>
  <c r="EA490" i="1" s="1"/>
  <c r="DW489" i="1"/>
  <c r="DZ488" i="1"/>
  <c r="EB488" i="1" s="1"/>
  <c r="DV488" i="1"/>
  <c r="DY487" i="1"/>
  <c r="EE487" i="1" s="1"/>
  <c r="EF487" i="1" s="1"/>
  <c r="DU487" i="1"/>
  <c r="DX486" i="1"/>
  <c r="DT486" i="1"/>
  <c r="EA486" i="1" s="1"/>
  <c r="DW485" i="1"/>
  <c r="DZ484" i="1"/>
  <c r="EB484" i="1" s="1"/>
  <c r="DV484" i="1"/>
  <c r="DY483" i="1"/>
  <c r="EE483" i="1" s="1"/>
  <c r="EF483" i="1" s="1"/>
  <c r="DU483" i="1"/>
  <c r="DX481" i="1"/>
  <c r="DT481" i="1"/>
  <c r="EA481" i="1" s="1"/>
  <c r="DW480" i="1"/>
  <c r="DZ478" i="1"/>
  <c r="EB478" i="1" s="1"/>
  <c r="DV478" i="1"/>
  <c r="DY477" i="1"/>
  <c r="EE477" i="1" s="1"/>
  <c r="EF477" i="1" s="1"/>
  <c r="DU477" i="1"/>
  <c r="DX476" i="1"/>
  <c r="DT476" i="1"/>
  <c r="EA476" i="1" s="1"/>
  <c r="DW475" i="1"/>
  <c r="DZ474" i="1"/>
  <c r="EB474" i="1" s="1"/>
  <c r="DV474" i="1"/>
  <c r="DY473" i="1"/>
  <c r="EE473" i="1" s="1"/>
  <c r="EF473" i="1" s="1"/>
  <c r="DU473" i="1"/>
  <c r="DX472" i="1"/>
  <c r="DT472" i="1"/>
  <c r="EA472" i="1" s="1"/>
  <c r="DW470" i="1"/>
  <c r="DZ469" i="1"/>
  <c r="EB469" i="1" s="1"/>
  <c r="DV469" i="1"/>
  <c r="DY468" i="1"/>
  <c r="EE468" i="1" s="1"/>
  <c r="EF468" i="1" s="1"/>
  <c r="DU468" i="1"/>
  <c r="DX467" i="1"/>
  <c r="DT467" i="1"/>
  <c r="EA467" i="1" s="1"/>
  <c r="DW466" i="1"/>
  <c r="DZ465" i="1"/>
  <c r="EB465" i="1" s="1"/>
  <c r="DV465" i="1"/>
  <c r="DY464" i="1"/>
  <c r="EE464" i="1" s="1"/>
  <c r="EF464" i="1" s="1"/>
  <c r="DU464" i="1"/>
  <c r="DX463" i="1"/>
  <c r="DT463" i="1"/>
  <c r="EA463" i="1" s="1"/>
  <c r="DW462" i="1"/>
  <c r="DZ461" i="1"/>
  <c r="EB461" i="1" s="1"/>
  <c r="DV461" i="1"/>
  <c r="DY460" i="1"/>
  <c r="EE460" i="1" s="1"/>
  <c r="EF460" i="1" s="1"/>
  <c r="DU460" i="1"/>
  <c r="DX456" i="1"/>
  <c r="DT456" i="1"/>
  <c r="EA456" i="1" s="1"/>
  <c r="DW455" i="1"/>
  <c r="DZ452" i="1"/>
  <c r="EB452" i="1" s="1"/>
  <c r="DV452" i="1"/>
  <c r="DY450" i="1"/>
  <c r="EE450" i="1" s="1"/>
  <c r="EF450" i="1" s="1"/>
  <c r="DU450" i="1"/>
  <c r="DX448" i="1"/>
  <c r="DT448" i="1"/>
  <c r="EA448" i="1" s="1"/>
  <c r="DW447" i="1"/>
  <c r="DZ446" i="1"/>
  <c r="EB446" i="1" s="1"/>
  <c r="DV446" i="1"/>
  <c r="DY444" i="1"/>
  <c r="EE444" i="1" s="1"/>
  <c r="EF444" i="1" s="1"/>
  <c r="DU444" i="1"/>
  <c r="DX443" i="1"/>
  <c r="DT443" i="1"/>
  <c r="EA443" i="1" s="1"/>
  <c r="DW442" i="1"/>
  <c r="DZ439" i="1"/>
  <c r="EB439" i="1" s="1"/>
  <c r="DV439" i="1"/>
  <c r="DY437" i="1"/>
  <c r="EE437" i="1" s="1"/>
  <c r="EF437" i="1" s="1"/>
  <c r="DU437" i="1"/>
  <c r="DX436" i="1"/>
  <c r="DT436" i="1"/>
  <c r="EA436" i="1" s="1"/>
  <c r="DW435" i="1"/>
  <c r="DZ433" i="1"/>
  <c r="EB433" i="1" s="1"/>
  <c r="DV433" i="1"/>
  <c r="DY432" i="1"/>
  <c r="EE432" i="1" s="1"/>
  <c r="EF432" i="1" s="1"/>
  <c r="DU432" i="1"/>
  <c r="DX430" i="1"/>
  <c r="DT430" i="1"/>
  <c r="EA430" i="1" s="1"/>
  <c r="DW429" i="1"/>
  <c r="DZ428" i="1"/>
  <c r="EB428" i="1" s="1"/>
  <c r="DV428" i="1"/>
  <c r="DY427" i="1"/>
  <c r="EE427" i="1" s="1"/>
  <c r="EF427" i="1" s="1"/>
  <c r="DU427" i="1"/>
  <c r="DX426" i="1"/>
  <c r="DT426" i="1"/>
  <c r="EA426" i="1" s="1"/>
  <c r="DW424" i="1"/>
  <c r="DZ422" i="1"/>
  <c r="EB422" i="1" s="1"/>
  <c r="DV422" i="1"/>
  <c r="DY421" i="1"/>
  <c r="EE421" i="1" s="1"/>
  <c r="EF421" i="1" s="1"/>
  <c r="DU421" i="1"/>
  <c r="DX420" i="1"/>
  <c r="DT420" i="1"/>
  <c r="EA420" i="1" s="1"/>
  <c r="DW419" i="1"/>
  <c r="DZ418" i="1"/>
  <c r="EB418" i="1" s="1"/>
  <c r="DV418" i="1"/>
  <c r="DY417" i="1"/>
  <c r="EE417" i="1" s="1"/>
  <c r="EF417" i="1" s="1"/>
  <c r="DU417" i="1"/>
  <c r="DX415" i="1"/>
  <c r="DT415" i="1"/>
  <c r="EA415" i="1" s="1"/>
  <c r="DW409" i="1"/>
  <c r="DZ408" i="1"/>
  <c r="EB408" i="1" s="1"/>
  <c r="DV408" i="1"/>
  <c r="DY407" i="1"/>
  <c r="EE407" i="1" s="1"/>
  <c r="EF407" i="1" s="1"/>
  <c r="DU407" i="1"/>
  <c r="DX406" i="1"/>
  <c r="DT406" i="1"/>
  <c r="EA406" i="1" s="1"/>
  <c r="DW404" i="1"/>
  <c r="DZ403" i="1"/>
  <c r="EB403" i="1" s="1"/>
  <c r="DV403" i="1"/>
  <c r="DY401" i="1"/>
  <c r="EE401" i="1" s="1"/>
  <c r="EF401" i="1" s="1"/>
  <c r="DU401" i="1"/>
  <c r="DX400" i="1"/>
  <c r="DT400" i="1"/>
  <c r="EA400" i="1" s="1"/>
  <c r="DW399" i="1"/>
  <c r="DZ398" i="1"/>
  <c r="EB398" i="1" s="1"/>
  <c r="DV398" i="1"/>
  <c r="DY397" i="1"/>
  <c r="EE397" i="1" s="1"/>
  <c r="EF397" i="1" s="1"/>
  <c r="DU397" i="1"/>
  <c r="DX396" i="1"/>
  <c r="DT396" i="1"/>
  <c r="EA396" i="1" s="1"/>
  <c r="DW395" i="1"/>
  <c r="DZ394" i="1"/>
  <c r="EB394" i="1" s="1"/>
  <c r="DV394" i="1"/>
  <c r="DY393" i="1"/>
  <c r="EE393" i="1" s="1"/>
  <c r="EF393" i="1" s="1"/>
  <c r="DU393" i="1"/>
  <c r="DX392" i="1"/>
  <c r="DT392" i="1"/>
  <c r="EA392" i="1" s="1"/>
  <c r="DW390" i="1"/>
  <c r="DZ389" i="1"/>
  <c r="EB389" i="1" s="1"/>
  <c r="DV389" i="1"/>
  <c r="DY388" i="1"/>
  <c r="EE388" i="1" s="1"/>
  <c r="EF388" i="1" s="1"/>
  <c r="DU388" i="1"/>
  <c r="DX386" i="1"/>
  <c r="DT386" i="1"/>
  <c r="EA386" i="1" s="1"/>
  <c r="DW385" i="1"/>
  <c r="DZ384" i="1"/>
  <c r="EB384" i="1" s="1"/>
  <c r="DV384" i="1"/>
  <c r="DY383" i="1"/>
  <c r="EE383" i="1" s="1"/>
  <c r="EF383" i="1" s="1"/>
  <c r="DU383" i="1"/>
  <c r="DX382" i="1"/>
  <c r="DT382" i="1"/>
  <c r="EA382" i="1" s="1"/>
  <c r="DW381" i="1"/>
  <c r="DZ380" i="1"/>
  <c r="EB380" i="1" s="1"/>
  <c r="DV380" i="1"/>
  <c r="DY379" i="1"/>
  <c r="EE379" i="1" s="1"/>
  <c r="EF379" i="1" s="1"/>
  <c r="DU379" i="1"/>
  <c r="DX378" i="1"/>
  <c r="DT378" i="1"/>
  <c r="EA378" i="1" s="1"/>
  <c r="DW376" i="1"/>
  <c r="DZ375" i="1"/>
  <c r="EB375" i="1" s="1"/>
  <c r="DV375" i="1"/>
  <c r="DY373" i="1"/>
  <c r="EE373" i="1" s="1"/>
  <c r="EF373" i="1" s="1"/>
  <c r="DU373" i="1"/>
  <c r="DX372" i="1"/>
  <c r="DT372" i="1"/>
  <c r="EA372" i="1" s="1"/>
  <c r="DW371" i="1"/>
  <c r="DZ370" i="1"/>
  <c r="EB370" i="1" s="1"/>
  <c r="DV370" i="1"/>
  <c r="DY368" i="1"/>
  <c r="EE368" i="1" s="1"/>
  <c r="EF368" i="1" s="1"/>
  <c r="DU368" i="1"/>
  <c r="DX365" i="1"/>
  <c r="DT365" i="1"/>
  <c r="EA365" i="1" s="1"/>
  <c r="DW364" i="1"/>
  <c r="DZ361" i="1"/>
  <c r="EB361" i="1" s="1"/>
  <c r="DV361" i="1"/>
  <c r="DY360" i="1"/>
  <c r="EE360" i="1" s="1"/>
  <c r="EF360" i="1" s="1"/>
  <c r="DU360" i="1"/>
  <c r="DX357" i="1"/>
  <c r="DT357" i="1"/>
  <c r="EA357" i="1" s="1"/>
  <c r="DW356" i="1"/>
  <c r="DZ355" i="1"/>
  <c r="EB355" i="1" s="1"/>
  <c r="DV355" i="1"/>
  <c r="DY352" i="1"/>
  <c r="EE352" i="1" s="1"/>
  <c r="EF352" i="1" s="1"/>
  <c r="DU352" i="1"/>
  <c r="DX350" i="1"/>
  <c r="DT350" i="1"/>
  <c r="EA350" i="1" s="1"/>
  <c r="DW349" i="1"/>
  <c r="DZ347" i="1"/>
  <c r="EB347" i="1" s="1"/>
  <c r="DV347" i="1"/>
  <c r="DY340" i="1"/>
  <c r="EE340" i="1" s="1"/>
  <c r="EF340" i="1" s="1"/>
  <c r="DU340" i="1"/>
  <c r="DX337" i="1"/>
  <c r="DT337" i="1"/>
  <c r="EA337" i="1" s="1"/>
  <c r="DW336" i="1"/>
  <c r="DZ334" i="1"/>
  <c r="EB334" i="1" s="1"/>
  <c r="DV334" i="1"/>
  <c r="DY332" i="1"/>
  <c r="EE332" i="1" s="1"/>
  <c r="EF332" i="1" s="1"/>
  <c r="DU332" i="1"/>
  <c r="DX330" i="1"/>
  <c r="DT330" i="1"/>
  <c r="EA330" i="1" s="1"/>
  <c r="DW329" i="1"/>
  <c r="DZ327" i="1"/>
  <c r="EB327" i="1" s="1"/>
  <c r="DV327" i="1"/>
  <c r="DY326" i="1"/>
  <c r="EE326" i="1" s="1"/>
  <c r="EF326" i="1" s="1"/>
  <c r="DU326" i="1"/>
  <c r="DX325" i="1"/>
  <c r="DT325" i="1"/>
  <c r="EA325" i="1" s="1"/>
  <c r="DW324" i="1"/>
  <c r="DZ323" i="1"/>
  <c r="EB323" i="1" s="1"/>
  <c r="DV323" i="1"/>
  <c r="DY321" i="1"/>
  <c r="EE321" i="1" s="1"/>
  <c r="EF321" i="1" s="1"/>
  <c r="DU321" i="1"/>
  <c r="DX320" i="1"/>
  <c r="DT320" i="1"/>
  <c r="EA320" i="1" s="1"/>
  <c r="DW319" i="1"/>
  <c r="DZ318" i="1"/>
  <c r="EB318" i="1" s="1"/>
  <c r="DV318" i="1"/>
  <c r="DY316" i="1"/>
  <c r="EE316" i="1" s="1"/>
  <c r="EF316" i="1" s="1"/>
  <c r="DU316" i="1"/>
  <c r="DX315" i="1"/>
  <c r="DT315" i="1"/>
  <c r="EA315" i="1" s="1"/>
  <c r="DW314" i="1"/>
  <c r="DZ313" i="1"/>
  <c r="EB313" i="1" s="1"/>
  <c r="DV313" i="1"/>
  <c r="DY310" i="1"/>
  <c r="EE310" i="1" s="1"/>
  <c r="EF310" i="1" s="1"/>
  <c r="DU310" i="1"/>
  <c r="DX308" i="1"/>
  <c r="DT308" i="1"/>
  <c r="EA308" i="1" s="1"/>
  <c r="DW307" i="1"/>
  <c r="DZ305" i="1"/>
  <c r="EB305" i="1" s="1"/>
  <c r="DV305" i="1"/>
  <c r="DY304" i="1"/>
  <c r="EE304" i="1" s="1"/>
  <c r="EF304" i="1" s="1"/>
  <c r="DU304" i="1"/>
  <c r="DX303" i="1"/>
  <c r="DT303" i="1"/>
  <c r="EA303" i="1" s="1"/>
  <c r="DW300" i="1"/>
  <c r="DZ299" i="1"/>
  <c r="EB299" i="1" s="1"/>
  <c r="DV299" i="1"/>
  <c r="DY296" i="1"/>
  <c r="EE296" i="1" s="1"/>
  <c r="EF296" i="1" s="1"/>
  <c r="DU296" i="1"/>
  <c r="DX293" i="1"/>
  <c r="DT293" i="1"/>
  <c r="EA293" i="1" s="1"/>
  <c r="DW292" i="1"/>
  <c r="DZ290" i="1"/>
  <c r="EB290" i="1" s="1"/>
  <c r="DV290" i="1"/>
  <c r="DY287" i="1"/>
  <c r="EE287" i="1" s="1"/>
  <c r="EF287" i="1" s="1"/>
  <c r="DU287" i="1"/>
  <c r="DX286" i="1"/>
  <c r="DT286" i="1"/>
  <c r="EA286" i="1" s="1"/>
  <c r="DW284" i="1"/>
  <c r="DZ283" i="1"/>
  <c r="EB283" i="1" s="1"/>
  <c r="DV283" i="1"/>
  <c r="DY282" i="1"/>
  <c r="EE282" i="1" s="1"/>
  <c r="EF282" i="1" s="1"/>
  <c r="DU282" i="1"/>
  <c r="DX281" i="1"/>
  <c r="DT281" i="1"/>
  <c r="EA281" i="1" s="1"/>
  <c r="DW280" i="1"/>
  <c r="DZ279" i="1"/>
  <c r="EB279" i="1" s="1"/>
  <c r="DV279" i="1"/>
  <c r="DY276" i="1"/>
  <c r="EE276" i="1" s="1"/>
  <c r="EF276" i="1" s="1"/>
  <c r="DU276" i="1"/>
  <c r="DX274" i="1"/>
  <c r="DT274" i="1"/>
  <c r="EA274" i="1" s="1"/>
  <c r="DW270" i="1"/>
  <c r="DZ269" i="1"/>
  <c r="EB269" i="1" s="1"/>
  <c r="DV269" i="1"/>
  <c r="DY268" i="1"/>
  <c r="EE268" i="1" s="1"/>
  <c r="EF268" i="1" s="1"/>
  <c r="DU268" i="1"/>
  <c r="DX267" i="1"/>
  <c r="DT267" i="1"/>
  <c r="EA267" i="1" s="1"/>
  <c r="DW264" i="1"/>
  <c r="DZ263" i="1"/>
  <c r="EB263" i="1" s="1"/>
  <c r="DV263" i="1"/>
  <c r="DY262" i="1"/>
  <c r="EE262" i="1" s="1"/>
  <c r="EF262" i="1" s="1"/>
  <c r="DU262" i="1"/>
  <c r="DX261" i="1"/>
  <c r="DT261" i="1"/>
  <c r="EA261" i="1" s="1"/>
  <c r="DW260" i="1"/>
  <c r="DZ259" i="1"/>
  <c r="EB259" i="1" s="1"/>
  <c r="DV259" i="1"/>
  <c r="DY258" i="1"/>
  <c r="EE258" i="1" s="1"/>
  <c r="EF258" i="1" s="1"/>
  <c r="DU258" i="1"/>
  <c r="DX257" i="1"/>
  <c r="DT257" i="1"/>
  <c r="EA257" i="1" s="1"/>
  <c r="DW256" i="1"/>
  <c r="DZ253" i="1"/>
  <c r="EB253" i="1" s="1"/>
  <c r="DV253" i="1"/>
  <c r="DY250" i="1"/>
  <c r="EE250" i="1" s="1"/>
  <c r="EF250" i="1" s="1"/>
  <c r="DU250" i="1"/>
  <c r="DX246" i="1"/>
  <c r="DT246" i="1"/>
  <c r="EA246" i="1" s="1"/>
  <c r="DW245" i="1"/>
  <c r="DZ241" i="1"/>
  <c r="EB241" i="1" s="1"/>
  <c r="DV241" i="1"/>
  <c r="DY240" i="1"/>
  <c r="EE240" i="1" s="1"/>
  <c r="EF240" i="1" s="1"/>
  <c r="DU240" i="1"/>
  <c r="DX238" i="1"/>
  <c r="DT238" i="1"/>
  <c r="EA238" i="1" s="1"/>
  <c r="DW237" i="1"/>
  <c r="DZ235" i="1"/>
  <c r="EB235" i="1" s="1"/>
  <c r="DV235" i="1"/>
  <c r="DY234" i="1"/>
  <c r="EE234" i="1" s="1"/>
  <c r="EF234" i="1" s="1"/>
  <c r="DU234" i="1"/>
  <c r="DX233" i="1"/>
  <c r="DT233" i="1"/>
  <c r="EA233" i="1" s="1"/>
  <c r="DW232" i="1"/>
  <c r="DZ230" i="1"/>
  <c r="EB230" i="1" s="1"/>
  <c r="DV230" i="1"/>
  <c r="DY228" i="1"/>
  <c r="EE228" i="1" s="1"/>
  <c r="EF228" i="1" s="1"/>
  <c r="DU228" i="1"/>
  <c r="DX227" i="1"/>
  <c r="DT227" i="1"/>
  <c r="EA227" i="1" s="1"/>
  <c r="DW226" i="1"/>
  <c r="DZ225" i="1"/>
  <c r="EB225" i="1" s="1"/>
  <c r="DV225" i="1"/>
  <c r="DY222" i="1"/>
  <c r="EE222" i="1" s="1"/>
  <c r="EF222" i="1" s="1"/>
  <c r="DU222" i="1"/>
  <c r="DX221" i="1"/>
  <c r="DT221" i="1"/>
  <c r="EA221" i="1" s="1"/>
  <c r="DW219" i="1"/>
  <c r="DZ217" i="1"/>
  <c r="EB217" i="1" s="1"/>
  <c r="DV217" i="1"/>
  <c r="DY216" i="1"/>
  <c r="EE216" i="1" s="1"/>
  <c r="EF216" i="1" s="1"/>
  <c r="DU216" i="1"/>
  <c r="DX213" i="1"/>
  <c r="DT213" i="1"/>
  <c r="EA213" i="1" s="1"/>
  <c r="DW210" i="1"/>
  <c r="DZ207" i="1"/>
  <c r="EB207" i="1" s="1"/>
  <c r="DV207" i="1"/>
  <c r="DY206" i="1"/>
  <c r="EE206" i="1" s="1"/>
  <c r="EF206" i="1" s="1"/>
  <c r="DU206" i="1"/>
  <c r="DX203" i="1"/>
  <c r="DT203" i="1"/>
  <c r="EA203" i="1" s="1"/>
  <c r="DW199" i="1"/>
  <c r="DZ198" i="1"/>
  <c r="EB198" i="1" s="1"/>
  <c r="DV198" i="1"/>
  <c r="DY197" i="1"/>
  <c r="EE197" i="1" s="1"/>
  <c r="EF197" i="1" s="1"/>
  <c r="DU197" i="1"/>
  <c r="DX195" i="1"/>
  <c r="DT195" i="1"/>
  <c r="EA195" i="1" s="1"/>
  <c r="DW193" i="1"/>
  <c r="DZ188" i="1"/>
  <c r="EB188" i="1" s="1"/>
  <c r="DV188" i="1"/>
  <c r="DY187" i="1"/>
  <c r="EE187" i="1" s="1"/>
  <c r="EF187" i="1" s="1"/>
  <c r="DU187" i="1"/>
  <c r="DX186" i="1"/>
  <c r="DT186" i="1"/>
  <c r="EA186" i="1" s="1"/>
  <c r="DW185" i="1"/>
  <c r="DZ184" i="1"/>
  <c r="EB184" i="1" s="1"/>
  <c r="DV184" i="1"/>
  <c r="DY182" i="1"/>
  <c r="EE182" i="1" s="1"/>
  <c r="EF182" i="1" s="1"/>
  <c r="DU182" i="1"/>
  <c r="DX181" i="1"/>
  <c r="DT181" i="1"/>
  <c r="EA181" i="1" s="1"/>
  <c r="DW180" i="1"/>
  <c r="DZ178" i="1"/>
  <c r="EB178" i="1" s="1"/>
  <c r="DV178" i="1"/>
  <c r="DY176" i="1"/>
  <c r="EE176" i="1" s="1"/>
  <c r="EF176" i="1" s="1"/>
  <c r="DU176" i="1"/>
  <c r="DX175" i="1"/>
  <c r="DT175" i="1"/>
  <c r="EA175" i="1" s="1"/>
  <c r="DW174" i="1"/>
  <c r="DZ173" i="1"/>
  <c r="EB173" i="1" s="1"/>
  <c r="DV173" i="1"/>
  <c r="DY172" i="1"/>
  <c r="EE172" i="1" s="1"/>
  <c r="EF172" i="1" s="1"/>
  <c r="DU172" i="1"/>
  <c r="DX171" i="1"/>
  <c r="DT171" i="1"/>
  <c r="EA171" i="1" s="1"/>
  <c r="DW169" i="1"/>
  <c r="DZ168" i="1"/>
  <c r="EB168" i="1" s="1"/>
  <c r="DV168" i="1"/>
  <c r="DY167" i="1"/>
  <c r="EE167" i="1" s="1"/>
  <c r="EF167" i="1" s="1"/>
  <c r="DU167" i="1"/>
  <c r="DX163" i="1"/>
  <c r="DT163" i="1"/>
  <c r="EA163" i="1" s="1"/>
  <c r="DW162" i="1"/>
  <c r="DZ161" i="1"/>
  <c r="EB161" i="1" s="1"/>
  <c r="DV161" i="1"/>
  <c r="DY157" i="1"/>
  <c r="EE157" i="1" s="1"/>
  <c r="EF157" i="1" s="1"/>
  <c r="DU157" i="1"/>
  <c r="DX156" i="1"/>
  <c r="DT156" i="1"/>
  <c r="EA156" i="1" s="1"/>
  <c r="DW155" i="1"/>
  <c r="DZ153" i="1"/>
  <c r="EB153" i="1" s="1"/>
  <c r="DV153" i="1"/>
  <c r="DY151" i="1"/>
  <c r="EE151" i="1" s="1"/>
  <c r="EF151" i="1" s="1"/>
  <c r="DU151" i="1"/>
  <c r="DX150" i="1"/>
  <c r="DT150" i="1"/>
  <c r="EA150" i="1" s="1"/>
  <c r="DY1210" i="1"/>
  <c r="EE1210" i="1" s="1"/>
  <c r="EF1210" i="1" s="1"/>
  <c r="DU1210" i="1"/>
  <c r="DX1209" i="1"/>
  <c r="DT1209" i="1"/>
  <c r="EA1209" i="1" s="1"/>
  <c r="DW1208" i="1"/>
  <c r="DZ1205" i="1"/>
  <c r="EB1205" i="1" s="1"/>
  <c r="DV1205" i="1"/>
  <c r="DY1204" i="1"/>
  <c r="EE1204" i="1" s="1"/>
  <c r="EF1204" i="1" s="1"/>
  <c r="DU1204" i="1"/>
  <c r="DX1202" i="1"/>
  <c r="DT1202" i="1"/>
  <c r="EA1202" i="1" s="1"/>
  <c r="DW1200" i="1"/>
  <c r="DZ1199" i="1"/>
  <c r="EB1199" i="1" s="1"/>
  <c r="DV1199" i="1"/>
  <c r="DY1198" i="1"/>
  <c r="EE1198" i="1" s="1"/>
  <c r="EF1198" i="1" s="1"/>
  <c r="DU1198" i="1"/>
  <c r="DX1196" i="1"/>
  <c r="DT1196" i="1"/>
  <c r="EA1196" i="1" s="1"/>
  <c r="DW1195" i="1"/>
  <c r="DZ1194" i="1"/>
  <c r="EB1194" i="1" s="1"/>
  <c r="DV1194" i="1"/>
  <c r="DY1193" i="1"/>
  <c r="EE1193" i="1" s="1"/>
  <c r="EF1193" i="1" s="1"/>
  <c r="DU1193" i="1"/>
  <c r="DX1192" i="1"/>
  <c r="DT1192" i="1"/>
  <c r="EA1192" i="1" s="1"/>
  <c r="DW1191" i="1"/>
  <c r="DZ1189" i="1"/>
  <c r="EB1189" i="1" s="1"/>
  <c r="DV1189" i="1"/>
  <c r="DY1188" i="1"/>
  <c r="EE1188" i="1" s="1"/>
  <c r="EF1188" i="1" s="1"/>
  <c r="DU1188" i="1"/>
  <c r="DX1187" i="1"/>
  <c r="DT1187" i="1"/>
  <c r="EA1187" i="1" s="1"/>
  <c r="DW1186" i="1"/>
  <c r="DZ1185" i="1"/>
  <c r="EB1185" i="1" s="1"/>
  <c r="DV1185" i="1"/>
  <c r="DY1184" i="1"/>
  <c r="EE1184" i="1" s="1"/>
  <c r="EF1184" i="1" s="1"/>
  <c r="DU1184" i="1"/>
  <c r="DX1183" i="1"/>
  <c r="DT1183" i="1"/>
  <c r="EA1183" i="1" s="1"/>
  <c r="DW1182" i="1"/>
  <c r="DZ1181" i="1"/>
  <c r="EB1181" i="1" s="1"/>
  <c r="DV1181" i="1"/>
  <c r="DY1179" i="1"/>
  <c r="EE1179" i="1" s="1"/>
  <c r="EF1179" i="1" s="1"/>
  <c r="DU1179" i="1"/>
  <c r="DX1178" i="1"/>
  <c r="DT1178" i="1"/>
  <c r="EA1178" i="1" s="1"/>
  <c r="DW1177" i="1"/>
  <c r="DZ1176" i="1"/>
  <c r="EB1176" i="1" s="1"/>
  <c r="DV1176" i="1"/>
  <c r="DY1175" i="1"/>
  <c r="EE1175" i="1" s="1"/>
  <c r="EF1175" i="1" s="1"/>
  <c r="DU1175" i="1"/>
  <c r="DX1174" i="1"/>
  <c r="DT1174" i="1"/>
  <c r="EA1174" i="1" s="1"/>
  <c r="DW1171" i="1"/>
  <c r="DZ1170" i="1"/>
  <c r="EB1170" i="1" s="1"/>
  <c r="DV1170" i="1"/>
  <c r="DY1169" i="1"/>
  <c r="EE1169" i="1" s="1"/>
  <c r="EF1169" i="1" s="1"/>
  <c r="DU1169" i="1"/>
  <c r="DX1166" i="1"/>
  <c r="DT1166" i="1"/>
  <c r="EA1166" i="1" s="1"/>
  <c r="DW1165" i="1"/>
  <c r="DZ1164" i="1"/>
  <c r="EB1164" i="1" s="1"/>
  <c r="DV1164" i="1"/>
  <c r="DY1163" i="1"/>
  <c r="EE1163" i="1" s="1"/>
  <c r="EF1163" i="1" s="1"/>
  <c r="DU1163" i="1"/>
  <c r="DX1162" i="1"/>
  <c r="DT1162" i="1"/>
  <c r="EA1162" i="1" s="1"/>
  <c r="DW1161" i="1"/>
  <c r="DZ1159" i="1"/>
  <c r="EB1159" i="1" s="1"/>
  <c r="DV1159" i="1"/>
  <c r="DY1158" i="1"/>
  <c r="EE1158" i="1" s="1"/>
  <c r="EF1158" i="1" s="1"/>
  <c r="DU1158" i="1"/>
  <c r="DX1154" i="1"/>
  <c r="DT1154" i="1"/>
  <c r="EA1154" i="1" s="1"/>
  <c r="DW1153" i="1"/>
  <c r="DZ1152" i="1"/>
  <c r="EB1152" i="1" s="1"/>
  <c r="DV1152" i="1"/>
  <c r="DY1151" i="1"/>
  <c r="EE1151" i="1" s="1"/>
  <c r="EF1151" i="1" s="1"/>
  <c r="DU1151" i="1"/>
  <c r="DX1147" i="1"/>
  <c r="DT1147" i="1"/>
  <c r="EA1147" i="1" s="1"/>
  <c r="DW1146" i="1"/>
  <c r="DZ1145" i="1"/>
  <c r="EB1145" i="1" s="1"/>
  <c r="DV1145" i="1"/>
  <c r="DY1144" i="1"/>
  <c r="EE1144" i="1" s="1"/>
  <c r="EF1144" i="1" s="1"/>
  <c r="DU1144" i="1"/>
  <c r="DX1143" i="1"/>
  <c r="DT1143" i="1"/>
  <c r="EA1143" i="1" s="1"/>
  <c r="DW1142" i="1"/>
  <c r="DZ1141" i="1"/>
  <c r="EB1141" i="1" s="1"/>
  <c r="DV1141" i="1"/>
  <c r="DY1140" i="1"/>
  <c r="EE1140" i="1" s="1"/>
  <c r="EF1140" i="1" s="1"/>
  <c r="DU1140" i="1"/>
  <c r="DX1139" i="1"/>
  <c r="DT1139" i="1"/>
  <c r="EA1139" i="1" s="1"/>
  <c r="DW1137" i="1"/>
  <c r="DZ1136" i="1"/>
  <c r="EB1136" i="1" s="1"/>
  <c r="DV1136" i="1"/>
  <c r="DY1135" i="1"/>
  <c r="EE1135" i="1" s="1"/>
  <c r="EF1135" i="1" s="1"/>
  <c r="DU1135" i="1"/>
  <c r="DX1134" i="1"/>
  <c r="DT1134" i="1"/>
  <c r="EA1134" i="1" s="1"/>
  <c r="DW1133" i="1"/>
  <c r="DZ1131" i="1"/>
  <c r="EB1131" i="1" s="1"/>
  <c r="DV1131" i="1"/>
  <c r="DY1130" i="1"/>
  <c r="EE1130" i="1" s="1"/>
  <c r="EF1130" i="1" s="1"/>
  <c r="DU1130" i="1"/>
  <c r="DX1129" i="1"/>
  <c r="DT1129" i="1"/>
  <c r="EA1129" i="1" s="1"/>
  <c r="DW1128" i="1"/>
  <c r="DZ1127" i="1"/>
  <c r="EB1127" i="1" s="1"/>
  <c r="DV1127" i="1"/>
  <c r="DY1126" i="1"/>
  <c r="EE1126" i="1" s="1"/>
  <c r="EF1126" i="1" s="1"/>
  <c r="DU1126" i="1"/>
  <c r="DX1125" i="1"/>
  <c r="DT1125" i="1"/>
  <c r="EA1125" i="1" s="1"/>
  <c r="DW1124" i="1"/>
  <c r="DZ1121" i="1"/>
  <c r="EB1121" i="1" s="1"/>
  <c r="DV1121" i="1"/>
  <c r="DY1120" i="1"/>
  <c r="EE1120" i="1" s="1"/>
  <c r="EF1120" i="1" s="1"/>
  <c r="DU1120" i="1"/>
  <c r="DX1119" i="1"/>
  <c r="DT1119" i="1"/>
  <c r="EA1119" i="1" s="1"/>
  <c r="DW1118" i="1"/>
  <c r="DZ1117" i="1"/>
  <c r="EB1117" i="1" s="1"/>
  <c r="DV1117" i="1"/>
  <c r="DY1116" i="1"/>
  <c r="EE1116" i="1" s="1"/>
  <c r="EF1116" i="1" s="1"/>
  <c r="DU1116" i="1"/>
  <c r="DX1115" i="1"/>
  <c r="DT1115" i="1"/>
  <c r="EA1115" i="1" s="1"/>
  <c r="DW1114" i="1"/>
  <c r="DZ1113" i="1"/>
  <c r="EB1113" i="1" s="1"/>
  <c r="DV1113" i="1"/>
  <c r="DY1112" i="1"/>
  <c r="EE1112" i="1" s="1"/>
  <c r="EF1112" i="1" s="1"/>
  <c r="DU1112" i="1"/>
  <c r="DX1111" i="1"/>
  <c r="DT1111" i="1"/>
  <c r="EA1111" i="1" s="1"/>
  <c r="DW1110" i="1"/>
  <c r="DZ1108" i="1"/>
  <c r="EB1108" i="1" s="1"/>
  <c r="DV1108" i="1"/>
  <c r="DY1107" i="1"/>
  <c r="EE1107" i="1" s="1"/>
  <c r="EF1107" i="1" s="1"/>
  <c r="DU1107" i="1"/>
  <c r="DX1106" i="1"/>
  <c r="DT1106" i="1"/>
  <c r="EA1106" i="1" s="1"/>
  <c r="DW1105" i="1"/>
  <c r="DZ1104" i="1"/>
  <c r="EB1104" i="1" s="1"/>
  <c r="DV1104" i="1"/>
  <c r="DY1103" i="1"/>
  <c r="EE1103" i="1" s="1"/>
  <c r="EF1103" i="1" s="1"/>
  <c r="DU1103" i="1"/>
  <c r="DX1102" i="1"/>
  <c r="DT1102" i="1"/>
  <c r="EA1102" i="1" s="1"/>
  <c r="DW1101" i="1"/>
  <c r="DZ1100" i="1"/>
  <c r="EB1100" i="1" s="1"/>
  <c r="DV1100" i="1"/>
  <c r="DY1099" i="1"/>
  <c r="EE1099" i="1" s="1"/>
  <c r="EF1099" i="1" s="1"/>
  <c r="DU1099" i="1"/>
  <c r="DX1097" i="1"/>
  <c r="DT1097" i="1"/>
  <c r="EA1097" i="1" s="1"/>
  <c r="DW1096" i="1"/>
  <c r="DZ1095" i="1"/>
  <c r="EB1095" i="1" s="1"/>
  <c r="DV1095" i="1"/>
  <c r="DY1094" i="1"/>
  <c r="EE1094" i="1" s="1"/>
  <c r="EF1094" i="1" s="1"/>
  <c r="DU1094" i="1"/>
  <c r="DX1093" i="1"/>
  <c r="DT1093" i="1"/>
  <c r="EA1093" i="1" s="1"/>
  <c r="DW1092" i="1"/>
  <c r="DZ1091" i="1"/>
  <c r="EB1091" i="1" s="1"/>
  <c r="DV1091" i="1"/>
  <c r="DY1090" i="1"/>
  <c r="EE1090" i="1" s="1"/>
  <c r="EF1090" i="1" s="1"/>
  <c r="DU1090" i="1"/>
  <c r="DX1089" i="1"/>
  <c r="DT1089" i="1"/>
  <c r="EA1089" i="1" s="1"/>
  <c r="DW1088" i="1"/>
  <c r="DZ1087" i="1"/>
  <c r="EB1087" i="1" s="1"/>
  <c r="DV1087" i="1"/>
  <c r="DY1086" i="1"/>
  <c r="EE1086" i="1" s="1"/>
  <c r="EF1086" i="1" s="1"/>
  <c r="DU1086" i="1"/>
  <c r="DX1085" i="1"/>
  <c r="DT1085" i="1"/>
  <c r="EA1085" i="1" s="1"/>
  <c r="DW1084" i="1"/>
  <c r="DZ1083" i="1"/>
  <c r="EB1083" i="1" s="1"/>
  <c r="DV1083" i="1"/>
  <c r="DY1082" i="1"/>
  <c r="EE1082" i="1" s="1"/>
  <c r="EF1082" i="1" s="1"/>
  <c r="DU1082" i="1"/>
  <c r="DX1081" i="1"/>
  <c r="DT1081" i="1"/>
  <c r="EA1081" i="1" s="1"/>
  <c r="DW1079" i="1"/>
  <c r="DZ1078" i="1"/>
  <c r="EB1078" i="1" s="1"/>
  <c r="DV1078" i="1"/>
  <c r="DY1077" i="1"/>
  <c r="EE1077" i="1" s="1"/>
  <c r="EF1077" i="1" s="1"/>
  <c r="DU1077" i="1"/>
  <c r="DX1076" i="1"/>
  <c r="DT1076" i="1"/>
  <c r="EA1076" i="1" s="1"/>
  <c r="DW1075" i="1"/>
  <c r="DZ1074" i="1"/>
  <c r="EB1074" i="1" s="1"/>
  <c r="DV1074" i="1"/>
  <c r="DY1073" i="1"/>
  <c r="EE1073" i="1" s="1"/>
  <c r="EF1073" i="1" s="1"/>
  <c r="DU1073" i="1"/>
  <c r="DX1072" i="1"/>
  <c r="DT1072" i="1"/>
  <c r="EA1072" i="1" s="1"/>
  <c r="DW1071" i="1"/>
  <c r="DZ1069" i="1"/>
  <c r="EB1069" i="1" s="1"/>
  <c r="DV1069" i="1"/>
  <c r="DY1067" i="1"/>
  <c r="EE1067" i="1" s="1"/>
  <c r="EF1067" i="1" s="1"/>
  <c r="DU1067" i="1"/>
  <c r="DX1066" i="1"/>
  <c r="DT1066" i="1"/>
  <c r="EA1066" i="1" s="1"/>
  <c r="DW1065" i="1"/>
  <c r="DZ1064" i="1"/>
  <c r="EB1064" i="1" s="1"/>
  <c r="DV1064" i="1"/>
  <c r="DY1062" i="1"/>
  <c r="EE1062" i="1" s="1"/>
  <c r="EF1062" i="1" s="1"/>
  <c r="DU1062" i="1"/>
  <c r="DX1061" i="1"/>
  <c r="DT1061" i="1"/>
  <c r="EA1061" i="1" s="1"/>
  <c r="DW1059" i="1"/>
  <c r="DZ1057" i="1"/>
  <c r="EB1057" i="1" s="1"/>
  <c r="DV1057" i="1"/>
  <c r="DY1056" i="1"/>
  <c r="EE1056" i="1" s="1"/>
  <c r="EF1056" i="1" s="1"/>
  <c r="DU1056" i="1"/>
  <c r="DX1055" i="1"/>
  <c r="DT1055" i="1"/>
  <c r="EA1055" i="1" s="1"/>
  <c r="DW1054" i="1"/>
  <c r="DZ1053" i="1"/>
  <c r="EB1053" i="1" s="1"/>
  <c r="DV1053" i="1"/>
  <c r="DY1052" i="1"/>
  <c r="EE1052" i="1" s="1"/>
  <c r="EF1052" i="1" s="1"/>
  <c r="DU1052" i="1"/>
  <c r="DX1051" i="1"/>
  <c r="DT1051" i="1"/>
  <c r="EA1051" i="1" s="1"/>
  <c r="DW1050" i="1"/>
  <c r="DZ1049" i="1"/>
  <c r="EB1049" i="1" s="1"/>
  <c r="DV1049" i="1"/>
  <c r="DY1048" i="1"/>
  <c r="EE1048" i="1" s="1"/>
  <c r="EF1048" i="1" s="1"/>
  <c r="DU1048" i="1"/>
  <c r="DX1047" i="1"/>
  <c r="DT1047" i="1"/>
  <c r="EA1047" i="1" s="1"/>
  <c r="DW1045" i="1"/>
  <c r="DZ1044" i="1"/>
  <c r="EB1044" i="1" s="1"/>
  <c r="DV1044" i="1"/>
  <c r="DY1043" i="1"/>
  <c r="EE1043" i="1" s="1"/>
  <c r="EF1043" i="1" s="1"/>
  <c r="DU1043" i="1"/>
  <c r="DX1042" i="1"/>
  <c r="DT1042" i="1"/>
  <c r="EA1042" i="1" s="1"/>
  <c r="DW1041" i="1"/>
  <c r="DZ1040" i="1"/>
  <c r="EB1040" i="1" s="1"/>
  <c r="DV1040" i="1"/>
  <c r="DY1038" i="1"/>
  <c r="EE1038" i="1" s="1"/>
  <c r="EF1038" i="1" s="1"/>
  <c r="DU1038" i="1"/>
  <c r="DX1037" i="1"/>
  <c r="DT1037" i="1"/>
  <c r="EA1037" i="1" s="1"/>
  <c r="DW1036" i="1"/>
  <c r="DZ1035" i="1"/>
  <c r="EB1035" i="1" s="1"/>
  <c r="DV1035" i="1"/>
  <c r="DY1034" i="1"/>
  <c r="EE1034" i="1" s="1"/>
  <c r="EF1034" i="1" s="1"/>
  <c r="DU1034" i="1"/>
  <c r="DX1032" i="1"/>
  <c r="DT1032" i="1"/>
  <c r="EA1032" i="1" s="1"/>
  <c r="DW1031" i="1"/>
  <c r="DZ1028" i="1"/>
  <c r="EB1028" i="1" s="1"/>
  <c r="DV1028" i="1"/>
  <c r="DY1027" i="1"/>
  <c r="EE1027" i="1" s="1"/>
  <c r="EF1027" i="1" s="1"/>
  <c r="DU1027" i="1"/>
  <c r="DX1026" i="1"/>
  <c r="DT1026" i="1"/>
  <c r="EA1026" i="1" s="1"/>
  <c r="DW1025" i="1"/>
  <c r="DZ1024" i="1"/>
  <c r="EB1024" i="1" s="1"/>
  <c r="DV1024" i="1"/>
  <c r="DY1023" i="1"/>
  <c r="EE1023" i="1" s="1"/>
  <c r="EF1023" i="1" s="1"/>
  <c r="DU1023" i="1"/>
  <c r="DX1022" i="1"/>
  <c r="DT1022" i="1"/>
  <c r="EA1022" i="1" s="1"/>
  <c r="DW1020" i="1"/>
  <c r="DZ1018" i="1"/>
  <c r="EB1018" i="1" s="1"/>
  <c r="DV1018" i="1"/>
  <c r="DY1017" i="1"/>
  <c r="EE1017" i="1" s="1"/>
  <c r="EF1017" i="1" s="1"/>
  <c r="DU1017" i="1"/>
  <c r="DX1016" i="1"/>
  <c r="DT1016" i="1"/>
  <c r="EA1016" i="1" s="1"/>
  <c r="DW1015" i="1"/>
  <c r="DZ1014" i="1"/>
  <c r="EB1014" i="1" s="1"/>
  <c r="DV1014" i="1"/>
  <c r="DY1013" i="1"/>
  <c r="EE1013" i="1" s="1"/>
  <c r="EF1013" i="1" s="1"/>
  <c r="DU1013" i="1"/>
  <c r="DX1012" i="1"/>
  <c r="DT1012" i="1"/>
  <c r="EA1012" i="1" s="1"/>
  <c r="DW1011" i="1"/>
  <c r="DZ1010" i="1"/>
  <c r="EB1010" i="1" s="1"/>
  <c r="DV1010" i="1"/>
  <c r="DY1009" i="1"/>
  <c r="EE1009" i="1" s="1"/>
  <c r="EF1009" i="1" s="1"/>
  <c r="DU1009" i="1"/>
  <c r="DX1007" i="1"/>
  <c r="DT1007" i="1"/>
  <c r="EA1007" i="1" s="1"/>
  <c r="DW1006" i="1"/>
  <c r="DZ1005" i="1"/>
  <c r="EB1005" i="1" s="1"/>
  <c r="DV1005" i="1"/>
  <c r="DY1004" i="1"/>
  <c r="EE1004" i="1" s="1"/>
  <c r="EF1004" i="1" s="1"/>
  <c r="DU1004" i="1"/>
  <c r="DX1003" i="1"/>
  <c r="DT1003" i="1"/>
  <c r="EA1003" i="1" s="1"/>
  <c r="DW1002" i="1"/>
  <c r="DZ1001" i="1"/>
  <c r="EB1001" i="1" s="1"/>
  <c r="DV1001" i="1"/>
  <c r="DY1000" i="1"/>
  <c r="EE1000" i="1" s="1"/>
  <c r="EF1000" i="1" s="1"/>
  <c r="DU1000" i="1"/>
  <c r="DX999" i="1"/>
  <c r="DT999" i="1"/>
  <c r="EA999" i="1" s="1"/>
  <c r="DW998" i="1"/>
  <c r="DZ997" i="1"/>
  <c r="EB997" i="1" s="1"/>
  <c r="DV997" i="1"/>
  <c r="DY995" i="1"/>
  <c r="EE995" i="1" s="1"/>
  <c r="EF995" i="1" s="1"/>
  <c r="DU995" i="1"/>
  <c r="DX994" i="1"/>
  <c r="DT994" i="1"/>
  <c r="EA994" i="1" s="1"/>
  <c r="DW993" i="1"/>
  <c r="DZ992" i="1"/>
  <c r="EB992" i="1" s="1"/>
  <c r="DV992" i="1"/>
  <c r="DY991" i="1"/>
  <c r="EE991" i="1" s="1"/>
  <c r="EF991" i="1" s="1"/>
  <c r="DU991" i="1"/>
  <c r="DX990" i="1"/>
  <c r="DT990" i="1"/>
  <c r="EA990" i="1" s="1"/>
  <c r="DW989" i="1"/>
  <c r="DZ987" i="1"/>
  <c r="EB987" i="1" s="1"/>
  <c r="DV987" i="1"/>
  <c r="DY986" i="1"/>
  <c r="EE986" i="1" s="1"/>
  <c r="EF986" i="1" s="1"/>
  <c r="DU986" i="1"/>
  <c r="DX981" i="1"/>
  <c r="DT981" i="1"/>
  <c r="EA981" i="1" s="1"/>
  <c r="DW980" i="1"/>
  <c r="DZ979" i="1"/>
  <c r="EB979" i="1" s="1"/>
  <c r="DV979" i="1"/>
  <c r="DY978" i="1"/>
  <c r="EE978" i="1" s="1"/>
  <c r="EF978" i="1" s="1"/>
  <c r="DU978" i="1"/>
  <c r="DX977" i="1"/>
  <c r="DT977" i="1"/>
  <c r="EA977" i="1" s="1"/>
  <c r="DW976" i="1"/>
  <c r="DZ975" i="1"/>
  <c r="EB975" i="1" s="1"/>
  <c r="DV975" i="1"/>
  <c r="DY974" i="1"/>
  <c r="EE974" i="1" s="1"/>
  <c r="EF974" i="1" s="1"/>
  <c r="DU974" i="1"/>
  <c r="DX973" i="1"/>
  <c r="DT973" i="1"/>
  <c r="EA973" i="1" s="1"/>
  <c r="DW972" i="1"/>
  <c r="DZ971" i="1"/>
  <c r="EB971" i="1" s="1"/>
  <c r="DV971" i="1"/>
  <c r="DY970" i="1"/>
  <c r="EE970" i="1" s="1"/>
  <c r="EF970" i="1" s="1"/>
  <c r="DU970" i="1"/>
  <c r="DX969" i="1"/>
  <c r="DT969" i="1"/>
  <c r="EA969" i="1" s="1"/>
  <c r="DW968" i="1"/>
  <c r="DZ965" i="1"/>
  <c r="EB965" i="1" s="1"/>
  <c r="DV965" i="1"/>
  <c r="DY964" i="1"/>
  <c r="EE964" i="1" s="1"/>
  <c r="EF964" i="1" s="1"/>
  <c r="DU964" i="1"/>
  <c r="DX963" i="1"/>
  <c r="DT963" i="1"/>
  <c r="EA963" i="1" s="1"/>
  <c r="DW962" i="1"/>
  <c r="DZ961" i="1"/>
  <c r="EB961" i="1" s="1"/>
  <c r="DV961" i="1"/>
  <c r="DY960" i="1"/>
  <c r="EE960" i="1" s="1"/>
  <c r="EF960" i="1" s="1"/>
  <c r="DU960" i="1"/>
  <c r="DX959" i="1"/>
  <c r="DT959" i="1"/>
  <c r="EA959" i="1" s="1"/>
  <c r="DW958" i="1"/>
  <c r="DZ957" i="1"/>
  <c r="EB957" i="1" s="1"/>
  <c r="DV957" i="1"/>
  <c r="DY956" i="1"/>
  <c r="EE956" i="1" s="1"/>
  <c r="EF956" i="1" s="1"/>
  <c r="DU956" i="1"/>
  <c r="DX954" i="1"/>
  <c r="DT954" i="1"/>
  <c r="EA954" i="1" s="1"/>
  <c r="DW953" i="1"/>
  <c r="DZ951" i="1"/>
  <c r="EB951" i="1" s="1"/>
  <c r="DV951" i="1"/>
  <c r="DY950" i="1"/>
  <c r="EE950" i="1" s="1"/>
  <c r="EF950" i="1" s="1"/>
  <c r="DU950" i="1"/>
  <c r="DX948" i="1"/>
  <c r="DT948" i="1"/>
  <c r="EA948" i="1" s="1"/>
  <c r="DW946" i="1"/>
  <c r="DZ943" i="1"/>
  <c r="EB943" i="1" s="1"/>
  <c r="DV943" i="1"/>
  <c r="DY942" i="1"/>
  <c r="EE942" i="1" s="1"/>
  <c r="EF942" i="1" s="1"/>
  <c r="DU942" i="1"/>
  <c r="DX941" i="1"/>
  <c r="DT941" i="1"/>
  <c r="EA941" i="1" s="1"/>
  <c r="DW939" i="1"/>
  <c r="DZ938" i="1"/>
  <c r="EB938" i="1" s="1"/>
  <c r="DV938" i="1"/>
  <c r="DY937" i="1"/>
  <c r="EE937" i="1" s="1"/>
  <c r="EF937" i="1" s="1"/>
  <c r="DU937" i="1"/>
  <c r="DX936" i="1"/>
  <c r="DT936" i="1"/>
  <c r="EA936" i="1" s="1"/>
  <c r="DW935" i="1"/>
  <c r="DZ934" i="1"/>
  <c r="EB934" i="1" s="1"/>
  <c r="DV934" i="1"/>
  <c r="DY933" i="1"/>
  <c r="EE933" i="1" s="1"/>
  <c r="EF933" i="1" s="1"/>
  <c r="DU933" i="1"/>
  <c r="DX932" i="1"/>
  <c r="DT932" i="1"/>
  <c r="EA932" i="1" s="1"/>
  <c r="DW930" i="1"/>
  <c r="DZ929" i="1"/>
  <c r="EB929" i="1" s="1"/>
  <c r="DV929" i="1"/>
  <c r="DY928" i="1"/>
  <c r="EE928" i="1" s="1"/>
  <c r="EF928" i="1" s="1"/>
  <c r="DU928" i="1"/>
  <c r="DX927" i="1"/>
  <c r="DT927" i="1"/>
  <c r="EA927" i="1" s="1"/>
  <c r="DW926" i="1"/>
  <c r="DZ925" i="1"/>
  <c r="EB925" i="1" s="1"/>
  <c r="DV925" i="1"/>
  <c r="DY924" i="1"/>
  <c r="EE924" i="1" s="1"/>
  <c r="EF924" i="1" s="1"/>
  <c r="DU924" i="1"/>
  <c r="DX923" i="1"/>
  <c r="DT923" i="1"/>
  <c r="EA923" i="1" s="1"/>
  <c r="DW922" i="1"/>
  <c r="DZ918" i="1"/>
  <c r="EB918" i="1" s="1"/>
  <c r="DV918" i="1"/>
  <c r="DY917" i="1"/>
  <c r="EE917" i="1" s="1"/>
  <c r="EF917" i="1" s="1"/>
  <c r="DU917" i="1"/>
  <c r="DX916" i="1"/>
  <c r="DT916" i="1"/>
  <c r="EA916" i="1" s="1"/>
  <c r="DW915" i="1"/>
  <c r="DZ914" i="1"/>
  <c r="EB914" i="1" s="1"/>
  <c r="DV914" i="1"/>
  <c r="DY912" i="1"/>
  <c r="EE912" i="1" s="1"/>
  <c r="EF912" i="1" s="1"/>
  <c r="DU912" i="1"/>
  <c r="DX911" i="1"/>
  <c r="DT911" i="1"/>
  <c r="EA911" i="1" s="1"/>
  <c r="DW910" i="1"/>
  <c r="DZ909" i="1"/>
  <c r="EB909" i="1" s="1"/>
  <c r="DV909" i="1"/>
  <c r="DY908" i="1"/>
  <c r="EE908" i="1" s="1"/>
  <c r="EF908" i="1" s="1"/>
  <c r="DU908" i="1"/>
  <c r="DX907" i="1"/>
  <c r="DT907" i="1"/>
  <c r="EA907" i="1" s="1"/>
  <c r="DW906" i="1"/>
  <c r="DZ905" i="1"/>
  <c r="EB905" i="1" s="1"/>
  <c r="DV905" i="1"/>
  <c r="DY904" i="1"/>
  <c r="EE904" i="1" s="1"/>
  <c r="EF904" i="1" s="1"/>
  <c r="DU904" i="1"/>
  <c r="DX903" i="1"/>
  <c r="DT903" i="1"/>
  <c r="EA903" i="1" s="1"/>
  <c r="DW902" i="1"/>
  <c r="DZ901" i="1"/>
  <c r="EB901" i="1" s="1"/>
  <c r="DV901" i="1"/>
  <c r="DY900" i="1"/>
  <c r="EE900" i="1" s="1"/>
  <c r="EF900" i="1" s="1"/>
  <c r="DU900" i="1"/>
  <c r="DX899" i="1"/>
  <c r="DT899" i="1"/>
  <c r="EA899" i="1" s="1"/>
  <c r="DW898" i="1"/>
  <c r="DZ897" i="1"/>
  <c r="EB897" i="1" s="1"/>
  <c r="DV897" i="1"/>
  <c r="DY895" i="1"/>
  <c r="EE895" i="1" s="1"/>
  <c r="EF895" i="1" s="1"/>
  <c r="DU895" i="1"/>
  <c r="DX894" i="1"/>
  <c r="DT894" i="1"/>
  <c r="EA894" i="1" s="1"/>
  <c r="DW893" i="1"/>
  <c r="DZ892" i="1"/>
  <c r="EB892" i="1" s="1"/>
  <c r="DV892" i="1"/>
  <c r="DY891" i="1"/>
  <c r="EE891" i="1" s="1"/>
  <c r="EF891" i="1" s="1"/>
  <c r="DU891" i="1"/>
  <c r="DX889" i="1"/>
  <c r="DT889" i="1"/>
  <c r="EA889" i="1" s="1"/>
  <c r="DW888" i="1"/>
  <c r="DZ886" i="1"/>
  <c r="EB886" i="1" s="1"/>
  <c r="DV886" i="1"/>
  <c r="DY885" i="1"/>
  <c r="EE885" i="1" s="1"/>
  <c r="EF885" i="1" s="1"/>
  <c r="DU885" i="1"/>
  <c r="DX884" i="1"/>
  <c r="DT884" i="1"/>
  <c r="EA884" i="1" s="1"/>
  <c r="DW883" i="1"/>
  <c r="DZ882" i="1"/>
  <c r="EB882" i="1" s="1"/>
  <c r="DV882" i="1"/>
  <c r="DY880" i="1"/>
  <c r="EE880" i="1" s="1"/>
  <c r="EF880" i="1" s="1"/>
  <c r="DU880" i="1"/>
  <c r="DX879" i="1"/>
  <c r="DT879" i="1"/>
  <c r="EA879" i="1" s="1"/>
  <c r="DW877" i="1"/>
  <c r="DZ876" i="1"/>
  <c r="EB876" i="1" s="1"/>
  <c r="DV876" i="1"/>
  <c r="DY875" i="1"/>
  <c r="EE875" i="1" s="1"/>
  <c r="EF875" i="1" s="1"/>
  <c r="DU875" i="1"/>
  <c r="DX874" i="1"/>
  <c r="DT874" i="1"/>
  <c r="EA874" i="1" s="1"/>
  <c r="DW872" i="1"/>
  <c r="DZ870" i="1"/>
  <c r="EB870" i="1" s="1"/>
  <c r="DV870" i="1"/>
  <c r="DY869" i="1"/>
  <c r="EE869" i="1" s="1"/>
  <c r="EF869" i="1" s="1"/>
  <c r="DU869" i="1"/>
  <c r="DX868" i="1"/>
  <c r="DT868" i="1"/>
  <c r="EA868" i="1" s="1"/>
  <c r="DW867" i="1"/>
  <c r="DZ866" i="1"/>
  <c r="EB866" i="1" s="1"/>
  <c r="DV866" i="1"/>
  <c r="DY865" i="1"/>
  <c r="EE865" i="1" s="1"/>
  <c r="EF865" i="1" s="1"/>
  <c r="DU865" i="1"/>
  <c r="DX864" i="1"/>
  <c r="DT864" i="1"/>
  <c r="EA864" i="1" s="1"/>
  <c r="DW863" i="1"/>
  <c r="DZ860" i="1"/>
  <c r="EB860" i="1" s="1"/>
  <c r="DV860" i="1"/>
  <c r="DY857" i="1"/>
  <c r="EE857" i="1" s="1"/>
  <c r="EF857" i="1" s="1"/>
  <c r="DU857" i="1"/>
  <c r="DX856" i="1"/>
  <c r="DT856" i="1"/>
  <c r="EA856" i="1" s="1"/>
  <c r="DW855" i="1"/>
  <c r="DZ854" i="1"/>
  <c r="EB854" i="1" s="1"/>
  <c r="DV854" i="1"/>
  <c r="DY853" i="1"/>
  <c r="EE853" i="1" s="1"/>
  <c r="EF853" i="1" s="1"/>
  <c r="DU853" i="1"/>
  <c r="DX852" i="1"/>
  <c r="DT852" i="1"/>
  <c r="EA852" i="1" s="1"/>
  <c r="DW851" i="1"/>
  <c r="DZ850" i="1"/>
  <c r="EB850" i="1" s="1"/>
  <c r="DV850" i="1"/>
  <c r="DY849" i="1"/>
  <c r="EE849" i="1" s="1"/>
  <c r="EF849" i="1" s="1"/>
  <c r="DU849" i="1"/>
  <c r="DX848" i="1"/>
  <c r="DT848" i="1"/>
  <c r="EA848" i="1" s="1"/>
  <c r="DW846" i="1"/>
  <c r="DZ845" i="1"/>
  <c r="EB845" i="1" s="1"/>
  <c r="DV845" i="1"/>
  <c r="DY844" i="1"/>
  <c r="EE844" i="1" s="1"/>
  <c r="EF844" i="1" s="1"/>
  <c r="DU844" i="1"/>
  <c r="DX843" i="1"/>
  <c r="DT843" i="1"/>
  <c r="EA843" i="1" s="1"/>
  <c r="DW842" i="1"/>
  <c r="DZ841" i="1"/>
  <c r="EB841" i="1" s="1"/>
  <c r="DV841" i="1"/>
  <c r="DY839" i="1"/>
  <c r="EE839" i="1" s="1"/>
  <c r="EF839" i="1" s="1"/>
  <c r="DU839" i="1"/>
  <c r="DX837" i="1"/>
  <c r="DT837" i="1"/>
  <c r="EA837" i="1" s="1"/>
  <c r="DW836" i="1"/>
  <c r="DZ834" i="1"/>
  <c r="EB834" i="1" s="1"/>
  <c r="DV834" i="1"/>
  <c r="DY833" i="1"/>
  <c r="EE833" i="1" s="1"/>
  <c r="EF833" i="1" s="1"/>
  <c r="DU833" i="1"/>
  <c r="DX832" i="1"/>
  <c r="DT832" i="1"/>
  <c r="EA832" i="1" s="1"/>
  <c r="DW831" i="1"/>
  <c r="DZ830" i="1"/>
  <c r="EB830" i="1" s="1"/>
  <c r="DV830" i="1"/>
  <c r="DY829" i="1"/>
  <c r="EE829" i="1" s="1"/>
  <c r="EF829" i="1" s="1"/>
  <c r="DU829" i="1"/>
  <c r="DX828" i="1"/>
  <c r="DT828" i="1"/>
  <c r="EA828" i="1" s="1"/>
  <c r="DW826" i="1"/>
  <c r="DZ825" i="1"/>
  <c r="EB825" i="1" s="1"/>
  <c r="DV825" i="1"/>
  <c r="DY824" i="1"/>
  <c r="EE824" i="1" s="1"/>
  <c r="EF824" i="1" s="1"/>
  <c r="DU824" i="1"/>
  <c r="DX823" i="1"/>
  <c r="DT823" i="1"/>
  <c r="EA823" i="1" s="1"/>
  <c r="DW822" i="1"/>
  <c r="DZ821" i="1"/>
  <c r="EB821" i="1" s="1"/>
  <c r="DV821" i="1"/>
  <c r="DY820" i="1"/>
  <c r="EE820" i="1" s="1"/>
  <c r="EF820" i="1" s="1"/>
  <c r="DU820" i="1"/>
  <c r="DX819" i="1"/>
  <c r="DT819" i="1"/>
  <c r="EA819" i="1" s="1"/>
  <c r="DW818" i="1"/>
  <c r="DZ817" i="1"/>
  <c r="EB817" i="1" s="1"/>
  <c r="DV817" i="1"/>
  <c r="DY816" i="1"/>
  <c r="EE816" i="1" s="1"/>
  <c r="EF816" i="1" s="1"/>
  <c r="DU816" i="1"/>
  <c r="DX813" i="1"/>
  <c r="DT813" i="1"/>
  <c r="EA813" i="1" s="1"/>
  <c r="DW812" i="1"/>
  <c r="DZ811" i="1"/>
  <c r="EB811" i="1" s="1"/>
  <c r="DV811" i="1"/>
  <c r="DY808" i="1"/>
  <c r="EE808" i="1" s="1"/>
  <c r="EF808" i="1" s="1"/>
  <c r="DU808" i="1"/>
  <c r="DX806" i="1"/>
  <c r="DT806" i="1"/>
  <c r="EA806" i="1" s="1"/>
  <c r="DW805" i="1"/>
  <c r="DZ804" i="1"/>
  <c r="EB804" i="1" s="1"/>
  <c r="DV804" i="1"/>
  <c r="DY798" i="1"/>
  <c r="EE798" i="1" s="1"/>
  <c r="EF798" i="1" s="1"/>
  <c r="DU798" i="1"/>
  <c r="DX796" i="1"/>
  <c r="DT796" i="1"/>
  <c r="EA796" i="1" s="1"/>
  <c r="DW795" i="1"/>
  <c r="DZ794" i="1"/>
  <c r="EB794" i="1" s="1"/>
  <c r="DV794" i="1"/>
  <c r="DY793" i="1"/>
  <c r="EE793" i="1" s="1"/>
  <c r="EF793" i="1" s="1"/>
  <c r="DU793" i="1"/>
  <c r="DX792" i="1"/>
  <c r="DT792" i="1"/>
  <c r="EA792" i="1" s="1"/>
  <c r="DW791" i="1"/>
  <c r="DZ790" i="1"/>
  <c r="EB790" i="1" s="1"/>
  <c r="DV790" i="1"/>
  <c r="DY789" i="1"/>
  <c r="EE789" i="1" s="1"/>
  <c r="EF789" i="1" s="1"/>
  <c r="DU789" i="1"/>
  <c r="DX788" i="1"/>
  <c r="DT788" i="1"/>
  <c r="EA788" i="1" s="1"/>
  <c r="DW784" i="1"/>
  <c r="DZ783" i="1"/>
  <c r="EB783" i="1" s="1"/>
  <c r="DV783" i="1"/>
  <c r="DY782" i="1"/>
  <c r="EE782" i="1" s="1"/>
  <c r="EF782" i="1" s="1"/>
  <c r="DU782" i="1"/>
  <c r="DX780" i="1"/>
  <c r="DT780" i="1"/>
  <c r="EA780" i="1" s="1"/>
  <c r="DW777" i="1"/>
  <c r="DZ774" i="1"/>
  <c r="EB774" i="1" s="1"/>
  <c r="DV774" i="1"/>
  <c r="DY773" i="1"/>
  <c r="EE773" i="1" s="1"/>
  <c r="EF773" i="1" s="1"/>
  <c r="DU773" i="1"/>
  <c r="DX771" i="1"/>
  <c r="DT771" i="1"/>
  <c r="EA771" i="1" s="1"/>
  <c r="DW769" i="1"/>
  <c r="DZ764" i="1"/>
  <c r="EB764" i="1" s="1"/>
  <c r="DV764" i="1"/>
  <c r="DY763" i="1"/>
  <c r="EE763" i="1" s="1"/>
  <c r="EF763" i="1" s="1"/>
  <c r="DU763" i="1"/>
  <c r="DX762" i="1"/>
  <c r="DT762" i="1"/>
  <c r="EA762" i="1" s="1"/>
  <c r="DW761" i="1"/>
  <c r="DZ760" i="1"/>
  <c r="EB760" i="1" s="1"/>
  <c r="DV760" i="1"/>
  <c r="DY759" i="1"/>
  <c r="EE759" i="1" s="1"/>
  <c r="EF759" i="1" s="1"/>
  <c r="DU759" i="1"/>
  <c r="DX758" i="1"/>
  <c r="DT758" i="1"/>
  <c r="EA758" i="1" s="1"/>
  <c r="DW756" i="1"/>
  <c r="DZ755" i="1"/>
  <c r="EB755" i="1" s="1"/>
  <c r="DV755" i="1"/>
  <c r="DY753" i="1"/>
  <c r="EE753" i="1" s="1"/>
  <c r="EF753" i="1" s="1"/>
  <c r="DU753" i="1"/>
  <c r="DX751" i="1"/>
  <c r="DT751" i="1"/>
  <c r="EA751" i="1" s="1"/>
  <c r="DW749" i="1"/>
  <c r="DZ748" i="1"/>
  <c r="EB748" i="1" s="1"/>
  <c r="DV748" i="1"/>
  <c r="DY747" i="1"/>
  <c r="EE747" i="1" s="1"/>
  <c r="EF747" i="1" s="1"/>
  <c r="DU747" i="1"/>
  <c r="DX744" i="1"/>
  <c r="DT744" i="1"/>
  <c r="EA744" i="1" s="1"/>
  <c r="DW743" i="1"/>
  <c r="DZ742" i="1"/>
  <c r="EB742" i="1" s="1"/>
  <c r="DV742" i="1"/>
  <c r="DY740" i="1"/>
  <c r="EE740" i="1" s="1"/>
  <c r="EF740" i="1" s="1"/>
  <c r="DU740" i="1"/>
  <c r="DX739" i="1"/>
  <c r="DT739" i="1"/>
  <c r="EA739" i="1" s="1"/>
  <c r="DW738" i="1"/>
  <c r="DZ737" i="1"/>
  <c r="EB737" i="1" s="1"/>
  <c r="DV737" i="1"/>
  <c r="DY736" i="1"/>
  <c r="EE736" i="1" s="1"/>
  <c r="EF736" i="1" s="1"/>
  <c r="DU736" i="1"/>
  <c r="DX735" i="1"/>
  <c r="DT735" i="1"/>
  <c r="EA735" i="1" s="1"/>
  <c r="DW734" i="1"/>
  <c r="DZ733" i="1"/>
  <c r="EB733" i="1" s="1"/>
  <c r="DV733" i="1"/>
  <c r="DY730" i="1"/>
  <c r="EE730" i="1" s="1"/>
  <c r="EF730" i="1" s="1"/>
  <c r="DU730" i="1"/>
  <c r="DX729" i="1"/>
  <c r="DT729" i="1"/>
  <c r="EA729" i="1" s="1"/>
  <c r="DW725" i="1"/>
  <c r="DZ724" i="1"/>
  <c r="EB724" i="1" s="1"/>
  <c r="DV724" i="1"/>
  <c r="DY723" i="1"/>
  <c r="EE723" i="1" s="1"/>
  <c r="EF723" i="1" s="1"/>
  <c r="DU723" i="1"/>
  <c r="DX721" i="1"/>
  <c r="DT721" i="1"/>
  <c r="EA721" i="1" s="1"/>
  <c r="DW720" i="1"/>
  <c r="DZ719" i="1"/>
  <c r="EB719" i="1" s="1"/>
  <c r="DV719" i="1"/>
  <c r="DY718" i="1"/>
  <c r="EE718" i="1" s="1"/>
  <c r="EF718" i="1" s="1"/>
  <c r="DU718" i="1"/>
  <c r="DX717" i="1"/>
  <c r="DT717" i="1"/>
  <c r="EA717" i="1" s="1"/>
  <c r="DW716" i="1"/>
  <c r="DZ713" i="1"/>
  <c r="EB713" i="1" s="1"/>
  <c r="DV713" i="1"/>
  <c r="DY711" i="1"/>
  <c r="EE711" i="1" s="1"/>
  <c r="EF711" i="1" s="1"/>
  <c r="DU711" i="1"/>
  <c r="DX709" i="1"/>
  <c r="DT709" i="1"/>
  <c r="EA709" i="1" s="1"/>
  <c r="DW708" i="1"/>
  <c r="DZ707" i="1"/>
  <c r="EB707" i="1" s="1"/>
  <c r="DV707" i="1"/>
  <c r="DY706" i="1"/>
  <c r="EE706" i="1" s="1"/>
  <c r="EF706" i="1" s="1"/>
  <c r="DU706" i="1"/>
  <c r="DX705" i="1"/>
  <c r="DT705" i="1"/>
  <c r="EA705" i="1" s="1"/>
  <c r="DW704" i="1"/>
  <c r="DZ703" i="1"/>
  <c r="EB703" i="1" s="1"/>
  <c r="DV703" i="1"/>
  <c r="DY701" i="1"/>
  <c r="EE701" i="1" s="1"/>
  <c r="EF701" i="1" s="1"/>
  <c r="DU701" i="1"/>
  <c r="DX699" i="1"/>
  <c r="DT699" i="1"/>
  <c r="EA699" i="1" s="1"/>
  <c r="DW697" i="1"/>
  <c r="DZ696" i="1"/>
  <c r="EB696" i="1" s="1"/>
  <c r="DV696" i="1"/>
  <c r="DY694" i="1"/>
  <c r="EE694" i="1" s="1"/>
  <c r="EF694" i="1" s="1"/>
  <c r="DU694" i="1"/>
  <c r="DX692" i="1"/>
  <c r="DT692" i="1"/>
  <c r="EA692" i="1" s="1"/>
  <c r="DW691" i="1"/>
  <c r="DZ690" i="1"/>
  <c r="EB690" i="1" s="1"/>
  <c r="DV690" i="1"/>
  <c r="DY689" i="1"/>
  <c r="EE689" i="1" s="1"/>
  <c r="EF689" i="1" s="1"/>
  <c r="DU689" i="1"/>
  <c r="DX688" i="1"/>
  <c r="DT688" i="1"/>
  <c r="EA688" i="1" s="1"/>
  <c r="DW687" i="1"/>
  <c r="DZ686" i="1"/>
  <c r="EB686" i="1" s="1"/>
  <c r="DV686" i="1"/>
  <c r="DY684" i="1"/>
  <c r="EE684" i="1" s="1"/>
  <c r="EF684" i="1" s="1"/>
  <c r="DU684" i="1"/>
  <c r="DX683" i="1"/>
  <c r="DT683" i="1"/>
  <c r="EA683" i="1" s="1"/>
  <c r="DW681" i="1"/>
  <c r="DZ678" i="1"/>
  <c r="EB678" i="1" s="1"/>
  <c r="DV678" i="1"/>
  <c r="DY677" i="1"/>
  <c r="EE677" i="1" s="1"/>
  <c r="EF677" i="1" s="1"/>
  <c r="DU677" i="1"/>
  <c r="DX676" i="1"/>
  <c r="DT676" i="1"/>
  <c r="EA676" i="1" s="1"/>
  <c r="DW675" i="1"/>
  <c r="DZ674" i="1"/>
  <c r="EB674" i="1" s="1"/>
  <c r="DV674" i="1"/>
  <c r="DY673" i="1"/>
  <c r="EE673" i="1" s="1"/>
  <c r="EF673" i="1" s="1"/>
  <c r="DU673" i="1"/>
  <c r="DX671" i="1"/>
  <c r="DT671" i="1"/>
  <c r="EA671" i="1" s="1"/>
  <c r="DW670" i="1"/>
  <c r="DZ669" i="1"/>
  <c r="EB669" i="1" s="1"/>
  <c r="DV669" i="1"/>
  <c r="DY668" i="1"/>
  <c r="EE668" i="1" s="1"/>
  <c r="EF668" i="1" s="1"/>
  <c r="DU668" i="1"/>
  <c r="DX667" i="1"/>
  <c r="DT667" i="1"/>
  <c r="EA667" i="1" s="1"/>
  <c r="DW665" i="1"/>
  <c r="DZ664" i="1"/>
  <c r="EB664" i="1" s="1"/>
  <c r="DV664" i="1"/>
  <c r="DY663" i="1"/>
  <c r="EE663" i="1" s="1"/>
  <c r="EF663" i="1" s="1"/>
  <c r="DU663" i="1"/>
  <c r="DX662" i="1"/>
  <c r="DT662" i="1"/>
  <c r="EA662" i="1" s="1"/>
  <c r="DW661" i="1"/>
  <c r="DZ660" i="1"/>
  <c r="EB660" i="1" s="1"/>
  <c r="DV660" i="1"/>
  <c r="DY659" i="1"/>
  <c r="EE659" i="1" s="1"/>
  <c r="EF659" i="1" s="1"/>
  <c r="DU659" i="1"/>
  <c r="DX658" i="1"/>
  <c r="DT658" i="1"/>
  <c r="EA658" i="1" s="1"/>
  <c r="DW657" i="1"/>
  <c r="DZ656" i="1"/>
  <c r="EB656" i="1" s="1"/>
  <c r="DV656" i="1"/>
  <c r="DY655" i="1"/>
  <c r="EE655" i="1" s="1"/>
  <c r="EF655" i="1" s="1"/>
  <c r="DU655" i="1"/>
  <c r="DX654" i="1"/>
  <c r="DT654" i="1"/>
  <c r="EA654" i="1" s="1"/>
  <c r="DW653" i="1"/>
  <c r="DZ652" i="1"/>
  <c r="EB652" i="1" s="1"/>
  <c r="DV652" i="1"/>
  <c r="DY648" i="1"/>
  <c r="EE648" i="1" s="1"/>
  <c r="EF648" i="1" s="1"/>
  <c r="DU648" i="1"/>
  <c r="DX647" i="1"/>
  <c r="DT647" i="1"/>
  <c r="EA647" i="1" s="1"/>
  <c r="DW646" i="1"/>
  <c r="DZ645" i="1"/>
  <c r="EB645" i="1" s="1"/>
  <c r="DV645" i="1"/>
  <c r="DY644" i="1"/>
  <c r="EE644" i="1" s="1"/>
  <c r="EF644" i="1" s="1"/>
  <c r="DU644" i="1"/>
  <c r="DX643" i="1"/>
  <c r="DT643" i="1"/>
  <c r="EA643" i="1" s="1"/>
  <c r="DW642" i="1"/>
  <c r="DZ639" i="1"/>
  <c r="EB639" i="1" s="1"/>
  <c r="DV639" i="1"/>
  <c r="DY635" i="1"/>
  <c r="EE635" i="1" s="1"/>
  <c r="EF635" i="1" s="1"/>
  <c r="DU635" i="1"/>
  <c r="DX634" i="1"/>
  <c r="DT634" i="1"/>
  <c r="EA634" i="1" s="1"/>
  <c r="DW631" i="1"/>
  <c r="DZ630" i="1"/>
  <c r="EB630" i="1" s="1"/>
  <c r="DV630" i="1"/>
  <c r="DY629" i="1"/>
  <c r="EE629" i="1" s="1"/>
  <c r="EF629" i="1" s="1"/>
  <c r="DU629" i="1"/>
  <c r="DX628" i="1"/>
  <c r="DT628" i="1"/>
  <c r="EA628" i="1" s="1"/>
  <c r="DW626" i="1"/>
  <c r="DZ625" i="1"/>
  <c r="EB625" i="1" s="1"/>
  <c r="DV625" i="1"/>
  <c r="DY624" i="1"/>
  <c r="EE624" i="1" s="1"/>
  <c r="EF624" i="1" s="1"/>
  <c r="DU624" i="1"/>
  <c r="DX620" i="1"/>
  <c r="DT620" i="1"/>
  <c r="EA620" i="1" s="1"/>
  <c r="DW619" i="1"/>
  <c r="DZ617" i="1"/>
  <c r="EB617" i="1" s="1"/>
  <c r="DV617" i="1"/>
  <c r="DY616" i="1"/>
  <c r="EE616" i="1" s="1"/>
  <c r="EF616" i="1" s="1"/>
  <c r="DU616" i="1"/>
  <c r="DX615" i="1"/>
  <c r="DT615" i="1"/>
  <c r="EA615" i="1" s="1"/>
  <c r="DW614" i="1"/>
  <c r="DZ612" i="1"/>
  <c r="EB612" i="1" s="1"/>
  <c r="DV612" i="1"/>
  <c r="DY611" i="1"/>
  <c r="EE611" i="1" s="1"/>
  <c r="EF611" i="1" s="1"/>
  <c r="DU611" i="1"/>
  <c r="DX610" i="1"/>
  <c r="DT610" i="1"/>
  <c r="EA610" i="1" s="1"/>
  <c r="DW609" i="1"/>
  <c r="DZ607" i="1"/>
  <c r="EB607" i="1" s="1"/>
  <c r="DV607" i="1"/>
  <c r="DY604" i="1"/>
  <c r="EE604" i="1" s="1"/>
  <c r="EF604" i="1" s="1"/>
  <c r="DU604" i="1"/>
  <c r="DX603" i="1"/>
  <c r="DT603" i="1"/>
  <c r="EA603" i="1" s="1"/>
  <c r="DW602" i="1"/>
  <c r="DZ601" i="1"/>
  <c r="EB601" i="1" s="1"/>
  <c r="DV601" i="1"/>
  <c r="DY600" i="1"/>
  <c r="EE600" i="1" s="1"/>
  <c r="EF600" i="1" s="1"/>
  <c r="DU600" i="1"/>
  <c r="DX599" i="1"/>
  <c r="DT599" i="1"/>
  <c r="EA599" i="1" s="1"/>
  <c r="DW598" i="1"/>
  <c r="DZ597" i="1"/>
  <c r="EB597" i="1" s="1"/>
  <c r="DV597" i="1"/>
  <c r="DY596" i="1"/>
  <c r="EE596" i="1" s="1"/>
  <c r="EF596" i="1" s="1"/>
  <c r="DU596" i="1"/>
  <c r="DX595" i="1"/>
  <c r="DT595" i="1"/>
  <c r="EA595" i="1" s="1"/>
  <c r="DW594" i="1"/>
  <c r="DZ593" i="1"/>
  <c r="EB593" i="1" s="1"/>
  <c r="DV593" i="1"/>
  <c r="DY592" i="1"/>
  <c r="EE592" i="1" s="1"/>
  <c r="EF592" i="1" s="1"/>
  <c r="DU592" i="1"/>
  <c r="DX591" i="1"/>
  <c r="DT591" i="1"/>
  <c r="EA591" i="1" s="1"/>
  <c r="DW590" i="1"/>
  <c r="DZ589" i="1"/>
  <c r="EB589" i="1" s="1"/>
  <c r="DV589" i="1"/>
  <c r="DY588" i="1"/>
  <c r="EE588" i="1" s="1"/>
  <c r="EF588" i="1" s="1"/>
  <c r="DU588" i="1"/>
  <c r="DX587" i="1"/>
  <c r="DT587" i="1"/>
  <c r="EA587" i="1" s="1"/>
  <c r="DW585" i="1"/>
  <c r="DZ584" i="1"/>
  <c r="EB584" i="1" s="1"/>
  <c r="DV584" i="1"/>
  <c r="DY582" i="1"/>
  <c r="EE582" i="1" s="1"/>
  <c r="EF582" i="1" s="1"/>
  <c r="DU582" i="1"/>
  <c r="DX581" i="1"/>
  <c r="DT581" i="1"/>
  <c r="EA581" i="1" s="1"/>
  <c r="DW579" i="1"/>
  <c r="DZ578" i="1"/>
  <c r="EB578" i="1" s="1"/>
  <c r="DV578" i="1"/>
  <c r="DY576" i="1"/>
  <c r="EE576" i="1" s="1"/>
  <c r="EF576" i="1" s="1"/>
  <c r="DU576" i="1"/>
  <c r="DX575" i="1"/>
  <c r="DT575" i="1"/>
  <c r="EA575" i="1" s="1"/>
  <c r="DW574" i="1"/>
  <c r="DZ573" i="1"/>
  <c r="EB573" i="1" s="1"/>
  <c r="DV573" i="1"/>
  <c r="DY572" i="1"/>
  <c r="EE572" i="1" s="1"/>
  <c r="EF572" i="1" s="1"/>
  <c r="DU572" i="1"/>
  <c r="DX571" i="1"/>
  <c r="DT571" i="1"/>
  <c r="EA571" i="1" s="1"/>
  <c r="DW569" i="1"/>
  <c r="DZ568" i="1"/>
  <c r="EB568" i="1" s="1"/>
  <c r="DV568" i="1"/>
  <c r="DY567" i="1"/>
  <c r="EE567" i="1" s="1"/>
  <c r="EF567" i="1" s="1"/>
  <c r="DU567" i="1"/>
  <c r="DX566" i="1"/>
  <c r="DT566" i="1"/>
  <c r="EA566" i="1" s="1"/>
  <c r="DW565" i="1"/>
  <c r="DZ564" i="1"/>
  <c r="EB564" i="1" s="1"/>
  <c r="DV564" i="1"/>
  <c r="DY562" i="1"/>
  <c r="EE562" i="1" s="1"/>
  <c r="EF562" i="1" s="1"/>
  <c r="DU562" i="1"/>
  <c r="DX561" i="1"/>
  <c r="DT561" i="1"/>
  <c r="EA561" i="1" s="1"/>
  <c r="DW560" i="1"/>
  <c r="DZ559" i="1"/>
  <c r="EB559" i="1" s="1"/>
  <c r="DV559" i="1"/>
  <c r="DY558" i="1"/>
  <c r="EE558" i="1" s="1"/>
  <c r="EF558" i="1" s="1"/>
  <c r="DU558" i="1"/>
  <c r="DX557" i="1"/>
  <c r="DT557" i="1"/>
  <c r="EA557" i="1" s="1"/>
  <c r="DW556" i="1"/>
  <c r="DZ555" i="1"/>
  <c r="EB555" i="1" s="1"/>
  <c r="DV555" i="1"/>
  <c r="DY554" i="1"/>
  <c r="EE554" i="1" s="1"/>
  <c r="EF554" i="1" s="1"/>
  <c r="DU554" i="1"/>
  <c r="DX553" i="1"/>
  <c r="DT553" i="1"/>
  <c r="EA553" i="1" s="1"/>
  <c r="DW552" i="1"/>
  <c r="DZ551" i="1"/>
  <c r="EB551" i="1" s="1"/>
  <c r="DV551" i="1"/>
  <c r="DY550" i="1"/>
  <c r="EE550" i="1" s="1"/>
  <c r="EF550" i="1" s="1"/>
  <c r="DU550" i="1"/>
  <c r="DX547" i="1"/>
  <c r="DT547" i="1"/>
  <c r="EA547" i="1" s="1"/>
  <c r="DW545" i="1"/>
  <c r="DZ544" i="1"/>
  <c r="EB544" i="1" s="1"/>
  <c r="DV544" i="1"/>
  <c r="DY543" i="1"/>
  <c r="EE543" i="1" s="1"/>
  <c r="EF543" i="1" s="1"/>
  <c r="DU543" i="1"/>
  <c r="DX542" i="1"/>
  <c r="DT542" i="1"/>
  <c r="EA542" i="1" s="1"/>
  <c r="DW540" i="1"/>
  <c r="DZ539" i="1"/>
  <c r="EB539" i="1" s="1"/>
  <c r="DV539" i="1"/>
  <c r="DY538" i="1"/>
  <c r="EE538" i="1" s="1"/>
  <c r="EF538" i="1" s="1"/>
  <c r="DU538" i="1"/>
  <c r="DX537" i="1"/>
  <c r="DT537" i="1"/>
  <c r="EA537" i="1" s="1"/>
  <c r="DW535" i="1"/>
  <c r="DZ533" i="1"/>
  <c r="EB533" i="1" s="1"/>
  <c r="DV533" i="1"/>
  <c r="DY532" i="1"/>
  <c r="EE532" i="1" s="1"/>
  <c r="EF532" i="1" s="1"/>
  <c r="DU532" i="1"/>
  <c r="DX531" i="1"/>
  <c r="DT531" i="1"/>
  <c r="EA531" i="1" s="1"/>
  <c r="DW530" i="1"/>
  <c r="DZ529" i="1"/>
  <c r="EB529" i="1" s="1"/>
  <c r="DV529" i="1"/>
  <c r="DY527" i="1"/>
  <c r="EE527" i="1" s="1"/>
  <c r="EF527" i="1" s="1"/>
  <c r="DU527" i="1"/>
  <c r="DX526" i="1"/>
  <c r="DT526" i="1"/>
  <c r="EA526" i="1" s="1"/>
  <c r="DW525" i="1"/>
  <c r="DZ524" i="1"/>
  <c r="EB524" i="1" s="1"/>
  <c r="DV524" i="1"/>
  <c r="DY523" i="1"/>
  <c r="EE523" i="1" s="1"/>
  <c r="EF523" i="1" s="1"/>
  <c r="DU523" i="1"/>
  <c r="DX522" i="1"/>
  <c r="DT522" i="1"/>
  <c r="EA522" i="1" s="1"/>
  <c r="DW521" i="1"/>
  <c r="DZ519" i="1"/>
  <c r="EB519" i="1" s="1"/>
  <c r="DV519" i="1"/>
  <c r="DY515" i="1"/>
  <c r="EE515" i="1" s="1"/>
  <c r="EF515" i="1" s="1"/>
  <c r="DU515" i="1"/>
  <c r="DX514" i="1"/>
  <c r="DT514" i="1"/>
  <c r="EA514" i="1" s="1"/>
  <c r="DW513" i="1"/>
  <c r="DZ511" i="1"/>
  <c r="EB511" i="1" s="1"/>
  <c r="DV511" i="1"/>
  <c r="DY510" i="1"/>
  <c r="EE510" i="1" s="1"/>
  <c r="EF510" i="1" s="1"/>
  <c r="DU510" i="1"/>
  <c r="DX509" i="1"/>
  <c r="DT509" i="1"/>
  <c r="EA509" i="1" s="1"/>
  <c r="DW508" i="1"/>
  <c r="DZ507" i="1"/>
  <c r="EB507" i="1" s="1"/>
  <c r="DV507" i="1"/>
  <c r="DY506" i="1"/>
  <c r="EE506" i="1" s="1"/>
  <c r="EF506" i="1" s="1"/>
  <c r="DU506" i="1"/>
  <c r="DX504" i="1"/>
  <c r="DT504" i="1"/>
  <c r="EA504" i="1" s="1"/>
  <c r="DW503" i="1"/>
  <c r="DZ502" i="1"/>
  <c r="EB502" i="1" s="1"/>
  <c r="DV502" i="1"/>
  <c r="DY501" i="1"/>
  <c r="EE501" i="1" s="1"/>
  <c r="EF501" i="1" s="1"/>
  <c r="DU501" i="1"/>
  <c r="DX499" i="1"/>
  <c r="DT499" i="1"/>
  <c r="EA499" i="1" s="1"/>
  <c r="DW498" i="1"/>
  <c r="DZ497" i="1"/>
  <c r="EB497" i="1" s="1"/>
  <c r="DV497" i="1"/>
  <c r="DY496" i="1"/>
  <c r="EE496" i="1" s="1"/>
  <c r="EF496" i="1" s="1"/>
  <c r="DU496" i="1"/>
  <c r="DX495" i="1"/>
  <c r="DT495" i="1"/>
  <c r="EA495" i="1" s="1"/>
  <c r="DW494" i="1"/>
  <c r="DZ493" i="1"/>
  <c r="EB493" i="1" s="1"/>
  <c r="DV493" i="1"/>
  <c r="DY492" i="1"/>
  <c r="EE492" i="1" s="1"/>
  <c r="EF492" i="1" s="1"/>
  <c r="DU492" i="1"/>
  <c r="DX491" i="1"/>
  <c r="DT491" i="1"/>
  <c r="EA491" i="1" s="1"/>
  <c r="DW490" i="1"/>
  <c r="DZ489" i="1"/>
  <c r="EB489" i="1" s="1"/>
  <c r="DV489" i="1"/>
  <c r="DY488" i="1"/>
  <c r="EE488" i="1" s="1"/>
  <c r="EF488" i="1" s="1"/>
  <c r="DU488" i="1"/>
  <c r="DX487" i="1"/>
  <c r="DT487" i="1"/>
  <c r="EA487" i="1" s="1"/>
  <c r="DW486" i="1"/>
  <c r="DZ485" i="1"/>
  <c r="EB485" i="1" s="1"/>
  <c r="DV485" i="1"/>
  <c r="DY484" i="1"/>
  <c r="EE484" i="1" s="1"/>
  <c r="EF484" i="1" s="1"/>
  <c r="DU484" i="1"/>
  <c r="DX483" i="1"/>
  <c r="DT483" i="1"/>
  <c r="EA483" i="1" s="1"/>
  <c r="DW481" i="1"/>
  <c r="DZ480" i="1"/>
  <c r="EB480" i="1" s="1"/>
  <c r="DV480" i="1"/>
  <c r="DY478" i="1"/>
  <c r="EE478" i="1" s="1"/>
  <c r="EF478" i="1" s="1"/>
  <c r="DU478" i="1"/>
  <c r="DX477" i="1"/>
  <c r="DT477" i="1"/>
  <c r="EA477" i="1" s="1"/>
  <c r="DW476" i="1"/>
  <c r="DZ475" i="1"/>
  <c r="EB475" i="1" s="1"/>
  <c r="DV475" i="1"/>
  <c r="DY474" i="1"/>
  <c r="EE474" i="1" s="1"/>
  <c r="EF474" i="1" s="1"/>
  <c r="DU474" i="1"/>
  <c r="DX473" i="1"/>
  <c r="DT473" i="1"/>
  <c r="EA473" i="1" s="1"/>
  <c r="DW472" i="1"/>
  <c r="DZ470" i="1"/>
  <c r="EB470" i="1" s="1"/>
  <c r="DV470" i="1"/>
  <c r="DY469" i="1"/>
  <c r="EE469" i="1" s="1"/>
  <c r="EF469" i="1" s="1"/>
  <c r="DU469" i="1"/>
  <c r="DX468" i="1"/>
  <c r="DT468" i="1"/>
  <c r="EA468" i="1" s="1"/>
  <c r="DW467" i="1"/>
  <c r="DZ466" i="1"/>
  <c r="EB466" i="1" s="1"/>
  <c r="DV466" i="1"/>
  <c r="DY465" i="1"/>
  <c r="EE465" i="1" s="1"/>
  <c r="EF465" i="1" s="1"/>
  <c r="DU465" i="1"/>
  <c r="DX464" i="1"/>
  <c r="DT464" i="1"/>
  <c r="EA464" i="1" s="1"/>
  <c r="DW463" i="1"/>
  <c r="DZ462" i="1"/>
  <c r="EB462" i="1" s="1"/>
  <c r="DV462" i="1"/>
  <c r="DY461" i="1"/>
  <c r="EE461" i="1" s="1"/>
  <c r="EF461" i="1" s="1"/>
  <c r="DU461" i="1"/>
  <c r="DX460" i="1"/>
  <c r="DT460" i="1"/>
  <c r="EA460" i="1" s="1"/>
  <c r="DW456" i="1"/>
  <c r="DZ455" i="1"/>
  <c r="EB455" i="1" s="1"/>
  <c r="DV455" i="1"/>
  <c r="DY452" i="1"/>
  <c r="EE452" i="1" s="1"/>
  <c r="EF452" i="1" s="1"/>
  <c r="DU452" i="1"/>
  <c r="DX450" i="1"/>
  <c r="DT450" i="1"/>
  <c r="EA450" i="1" s="1"/>
  <c r="DW448" i="1"/>
  <c r="DZ447" i="1"/>
  <c r="EB447" i="1" s="1"/>
  <c r="DV447" i="1"/>
  <c r="DY446" i="1"/>
  <c r="EE446" i="1" s="1"/>
  <c r="EF446" i="1" s="1"/>
  <c r="DU446" i="1"/>
  <c r="DX444" i="1"/>
  <c r="DT444" i="1"/>
  <c r="EA444" i="1" s="1"/>
  <c r="DW443" i="1"/>
  <c r="DZ442" i="1"/>
  <c r="EB442" i="1" s="1"/>
  <c r="DV442" i="1"/>
  <c r="DY439" i="1"/>
  <c r="EE439" i="1" s="1"/>
  <c r="EF439" i="1" s="1"/>
  <c r="DU439" i="1"/>
  <c r="DX437" i="1"/>
  <c r="DT437" i="1"/>
  <c r="EA437" i="1" s="1"/>
  <c r="DW436" i="1"/>
  <c r="DZ435" i="1"/>
  <c r="EB435" i="1" s="1"/>
  <c r="DV435" i="1"/>
  <c r="DY433" i="1"/>
  <c r="EE433" i="1" s="1"/>
  <c r="EF433" i="1" s="1"/>
  <c r="DU433" i="1"/>
  <c r="DX432" i="1"/>
  <c r="DT432" i="1"/>
  <c r="EA432" i="1" s="1"/>
  <c r="DW430" i="1"/>
  <c r="DZ429" i="1"/>
  <c r="EB429" i="1" s="1"/>
  <c r="DV429" i="1"/>
  <c r="DY428" i="1"/>
  <c r="EE428" i="1" s="1"/>
  <c r="EF428" i="1" s="1"/>
  <c r="DU428" i="1"/>
  <c r="DX427" i="1"/>
  <c r="DT427" i="1"/>
  <c r="EA427" i="1" s="1"/>
  <c r="DW426" i="1"/>
  <c r="DZ424" i="1"/>
  <c r="EB424" i="1" s="1"/>
  <c r="DV424" i="1"/>
  <c r="DY422" i="1"/>
  <c r="EE422" i="1" s="1"/>
  <c r="EF422" i="1" s="1"/>
  <c r="DU422" i="1"/>
  <c r="DX421" i="1"/>
  <c r="DT421" i="1"/>
  <c r="EA421" i="1" s="1"/>
  <c r="DW420" i="1"/>
  <c r="DZ419" i="1"/>
  <c r="EB419" i="1" s="1"/>
  <c r="DV419" i="1"/>
  <c r="DY418" i="1"/>
  <c r="EE418" i="1" s="1"/>
  <c r="EF418" i="1" s="1"/>
  <c r="DU418" i="1"/>
  <c r="DX417" i="1"/>
  <c r="DT417" i="1"/>
  <c r="EA417" i="1" s="1"/>
  <c r="DW415" i="1"/>
  <c r="DZ409" i="1"/>
  <c r="EB409" i="1" s="1"/>
  <c r="DV409" i="1"/>
  <c r="DY408" i="1"/>
  <c r="EE408" i="1" s="1"/>
  <c r="EF408" i="1" s="1"/>
  <c r="DU408" i="1"/>
  <c r="DX407" i="1"/>
  <c r="DT407" i="1"/>
  <c r="EA407" i="1" s="1"/>
  <c r="DW406" i="1"/>
  <c r="DZ404" i="1"/>
  <c r="EB404" i="1" s="1"/>
  <c r="DV404" i="1"/>
  <c r="DY403" i="1"/>
  <c r="EE403" i="1" s="1"/>
  <c r="EF403" i="1" s="1"/>
  <c r="DU403" i="1"/>
  <c r="DX401" i="1"/>
  <c r="DT401" i="1"/>
  <c r="EA401" i="1" s="1"/>
  <c r="DW400" i="1"/>
  <c r="DZ399" i="1"/>
  <c r="EB399" i="1" s="1"/>
  <c r="DV399" i="1"/>
  <c r="DY398" i="1"/>
  <c r="EE398" i="1" s="1"/>
  <c r="EF398" i="1" s="1"/>
  <c r="DU398" i="1"/>
  <c r="DX397" i="1"/>
  <c r="DT397" i="1"/>
  <c r="EA397" i="1" s="1"/>
  <c r="DW396" i="1"/>
  <c r="DZ395" i="1"/>
  <c r="EB395" i="1" s="1"/>
  <c r="DV395" i="1"/>
  <c r="DY394" i="1"/>
  <c r="EE394" i="1" s="1"/>
  <c r="EF394" i="1" s="1"/>
  <c r="DU394" i="1"/>
  <c r="DX393" i="1"/>
  <c r="DT393" i="1"/>
  <c r="EA393" i="1" s="1"/>
  <c r="DW392" i="1"/>
  <c r="DZ390" i="1"/>
  <c r="EB390" i="1" s="1"/>
  <c r="DV390" i="1"/>
  <c r="DY389" i="1"/>
  <c r="EE389" i="1" s="1"/>
  <c r="EF389" i="1" s="1"/>
  <c r="DU389" i="1"/>
  <c r="DX388" i="1"/>
  <c r="DT388" i="1"/>
  <c r="EA388" i="1" s="1"/>
  <c r="DW386" i="1"/>
  <c r="DZ385" i="1"/>
  <c r="EB385" i="1" s="1"/>
  <c r="DV385" i="1"/>
  <c r="DY384" i="1"/>
  <c r="EE384" i="1" s="1"/>
  <c r="EF384" i="1" s="1"/>
  <c r="DU384" i="1"/>
  <c r="DX383" i="1"/>
  <c r="DT383" i="1"/>
  <c r="EA383" i="1" s="1"/>
  <c r="DW382" i="1"/>
  <c r="DZ381" i="1"/>
  <c r="EB381" i="1" s="1"/>
  <c r="DV381" i="1"/>
  <c r="DY380" i="1"/>
  <c r="EE380" i="1" s="1"/>
  <c r="EF380" i="1" s="1"/>
  <c r="DU380" i="1"/>
  <c r="DX379" i="1"/>
  <c r="DT379" i="1"/>
  <c r="EA379" i="1" s="1"/>
  <c r="DW378" i="1"/>
  <c r="DZ376" i="1"/>
  <c r="EB376" i="1" s="1"/>
  <c r="DV376" i="1"/>
  <c r="DY375" i="1"/>
  <c r="EE375" i="1" s="1"/>
  <c r="EF375" i="1" s="1"/>
  <c r="DU375" i="1"/>
  <c r="DX373" i="1"/>
  <c r="DT373" i="1"/>
  <c r="EA373" i="1" s="1"/>
  <c r="DW372" i="1"/>
  <c r="DZ371" i="1"/>
  <c r="EB371" i="1" s="1"/>
  <c r="DV371" i="1"/>
  <c r="DY370" i="1"/>
  <c r="EE370" i="1" s="1"/>
  <c r="EF370" i="1" s="1"/>
  <c r="DU370" i="1"/>
  <c r="DX368" i="1"/>
  <c r="DT368" i="1"/>
  <c r="EA368" i="1" s="1"/>
  <c r="DW365" i="1"/>
  <c r="DZ364" i="1"/>
  <c r="EB364" i="1" s="1"/>
  <c r="DV364" i="1"/>
  <c r="DY361" i="1"/>
  <c r="EE361" i="1" s="1"/>
  <c r="EF361" i="1" s="1"/>
  <c r="DU361" i="1"/>
  <c r="DX360" i="1"/>
  <c r="DT360" i="1"/>
  <c r="EA360" i="1" s="1"/>
  <c r="DW357" i="1"/>
  <c r="DZ356" i="1"/>
  <c r="EB356" i="1" s="1"/>
  <c r="DV356" i="1"/>
  <c r="DY355" i="1"/>
  <c r="EE355" i="1" s="1"/>
  <c r="EF355" i="1" s="1"/>
  <c r="DU355" i="1"/>
  <c r="DX352" i="1"/>
  <c r="DT352" i="1"/>
  <c r="EA352" i="1" s="1"/>
  <c r="DW350" i="1"/>
  <c r="DZ349" i="1"/>
  <c r="EB349" i="1" s="1"/>
  <c r="DV349" i="1"/>
  <c r="DY347" i="1"/>
  <c r="EE347" i="1" s="1"/>
  <c r="EF347" i="1" s="1"/>
  <c r="DU347" i="1"/>
  <c r="DX340" i="1"/>
  <c r="DT340" i="1"/>
  <c r="EA340" i="1" s="1"/>
  <c r="DW337" i="1"/>
  <c r="DZ336" i="1"/>
  <c r="EB336" i="1" s="1"/>
  <c r="DV336" i="1"/>
  <c r="DY334" i="1"/>
  <c r="EE334" i="1" s="1"/>
  <c r="EF334" i="1" s="1"/>
  <c r="DU334" i="1"/>
  <c r="DX332" i="1"/>
  <c r="DT332" i="1"/>
  <c r="EA332" i="1" s="1"/>
  <c r="DW330" i="1"/>
  <c r="DZ329" i="1"/>
  <c r="EB329" i="1" s="1"/>
  <c r="DV329" i="1"/>
  <c r="DY327" i="1"/>
  <c r="EE327" i="1" s="1"/>
  <c r="EF327" i="1" s="1"/>
  <c r="DU327" i="1"/>
  <c r="DX326" i="1"/>
  <c r="DT326" i="1"/>
  <c r="EA326" i="1" s="1"/>
  <c r="DW325" i="1"/>
  <c r="DZ324" i="1"/>
  <c r="EB324" i="1" s="1"/>
  <c r="DV324" i="1"/>
  <c r="DY323" i="1"/>
  <c r="EE323" i="1" s="1"/>
  <c r="EF323" i="1" s="1"/>
  <c r="DU323" i="1"/>
  <c r="DX321" i="1"/>
  <c r="DT321" i="1"/>
  <c r="EA321" i="1" s="1"/>
  <c r="DW320" i="1"/>
  <c r="DZ319" i="1"/>
  <c r="EB319" i="1" s="1"/>
  <c r="DV319" i="1"/>
  <c r="DY318" i="1"/>
  <c r="EE318" i="1" s="1"/>
  <c r="EF318" i="1" s="1"/>
  <c r="DU318" i="1"/>
  <c r="DX316" i="1"/>
  <c r="DT316" i="1"/>
  <c r="EA316" i="1" s="1"/>
  <c r="DW315" i="1"/>
  <c r="DZ314" i="1"/>
  <c r="EB314" i="1" s="1"/>
  <c r="DV314" i="1"/>
  <c r="DY313" i="1"/>
  <c r="EE313" i="1" s="1"/>
  <c r="EF313" i="1" s="1"/>
  <c r="DU313" i="1"/>
  <c r="DX310" i="1"/>
  <c r="DT310" i="1"/>
  <c r="EA310" i="1" s="1"/>
  <c r="DW308" i="1"/>
  <c r="DZ307" i="1"/>
  <c r="EB307" i="1" s="1"/>
  <c r="DV307" i="1"/>
  <c r="DY305" i="1"/>
  <c r="EE305" i="1" s="1"/>
  <c r="EF305" i="1" s="1"/>
  <c r="DU305" i="1"/>
  <c r="DX304" i="1"/>
  <c r="DT304" i="1"/>
  <c r="EA304" i="1" s="1"/>
  <c r="DW303" i="1"/>
  <c r="DZ300" i="1"/>
  <c r="EB300" i="1" s="1"/>
  <c r="DV300" i="1"/>
  <c r="DY299" i="1"/>
  <c r="EE299" i="1" s="1"/>
  <c r="EF299" i="1" s="1"/>
  <c r="DU299" i="1"/>
  <c r="DX296" i="1"/>
  <c r="DT296" i="1"/>
  <c r="EA296" i="1" s="1"/>
  <c r="DW293" i="1"/>
  <c r="DZ292" i="1"/>
  <c r="EB292" i="1" s="1"/>
  <c r="DV292" i="1"/>
  <c r="DY290" i="1"/>
  <c r="EE290" i="1" s="1"/>
  <c r="EF290" i="1" s="1"/>
  <c r="DU290" i="1"/>
  <c r="DX287" i="1"/>
  <c r="DT287" i="1"/>
  <c r="EA287" i="1" s="1"/>
  <c r="DW286" i="1"/>
  <c r="DZ284" i="1"/>
  <c r="EB284" i="1" s="1"/>
  <c r="DV284" i="1"/>
  <c r="DY283" i="1"/>
  <c r="EE283" i="1" s="1"/>
  <c r="EF283" i="1" s="1"/>
  <c r="DU283" i="1"/>
  <c r="DX282" i="1"/>
  <c r="DT282" i="1"/>
  <c r="EA282" i="1" s="1"/>
  <c r="DW281" i="1"/>
  <c r="DZ280" i="1"/>
  <c r="EB280" i="1" s="1"/>
  <c r="DV280" i="1"/>
  <c r="DY279" i="1"/>
  <c r="EE279" i="1" s="1"/>
  <c r="EF279" i="1" s="1"/>
  <c r="DU279" i="1"/>
  <c r="DX276" i="1"/>
  <c r="DT276" i="1"/>
  <c r="EA276" i="1" s="1"/>
  <c r="DW274" i="1"/>
  <c r="DZ270" i="1"/>
  <c r="EB270" i="1" s="1"/>
  <c r="DV270" i="1"/>
  <c r="DY269" i="1"/>
  <c r="EE269" i="1" s="1"/>
  <c r="EF269" i="1" s="1"/>
  <c r="DU269" i="1"/>
  <c r="DX268" i="1"/>
  <c r="DT268" i="1"/>
  <c r="EA268" i="1" s="1"/>
  <c r="DW267" i="1"/>
  <c r="DZ264" i="1"/>
  <c r="EB264" i="1" s="1"/>
  <c r="DV264" i="1"/>
  <c r="DY263" i="1"/>
  <c r="EE263" i="1" s="1"/>
  <c r="EF263" i="1" s="1"/>
  <c r="DU263" i="1"/>
  <c r="DX262" i="1"/>
  <c r="DT262" i="1"/>
  <c r="EA262" i="1" s="1"/>
  <c r="DW261" i="1"/>
  <c r="DZ260" i="1"/>
  <c r="EB260" i="1" s="1"/>
  <c r="DV260" i="1"/>
  <c r="DY259" i="1"/>
  <c r="EE259" i="1" s="1"/>
  <c r="EF259" i="1" s="1"/>
  <c r="DU259" i="1"/>
  <c r="DX258" i="1"/>
  <c r="DT258" i="1"/>
  <c r="EA258" i="1" s="1"/>
  <c r="DW257" i="1"/>
  <c r="DZ256" i="1"/>
  <c r="EB256" i="1" s="1"/>
  <c r="DV256" i="1"/>
  <c r="DY253" i="1"/>
  <c r="EE253" i="1" s="1"/>
  <c r="EF253" i="1" s="1"/>
  <c r="DU253" i="1"/>
  <c r="DX250" i="1"/>
  <c r="DT250" i="1"/>
  <c r="EA250" i="1" s="1"/>
  <c r="DW246" i="1"/>
  <c r="DZ245" i="1"/>
  <c r="EB245" i="1" s="1"/>
  <c r="DV245" i="1"/>
  <c r="DY241" i="1"/>
  <c r="EE241" i="1" s="1"/>
  <c r="EF241" i="1" s="1"/>
  <c r="DU241" i="1"/>
  <c r="DX240" i="1"/>
  <c r="DT240" i="1"/>
  <c r="EA240" i="1" s="1"/>
  <c r="DW238" i="1"/>
  <c r="DZ237" i="1"/>
  <c r="EB237" i="1" s="1"/>
  <c r="DV237" i="1"/>
  <c r="DY235" i="1"/>
  <c r="EE235" i="1" s="1"/>
  <c r="EF235" i="1" s="1"/>
  <c r="DU235" i="1"/>
  <c r="DX234" i="1"/>
  <c r="DT234" i="1"/>
  <c r="EA234" i="1" s="1"/>
  <c r="DW233" i="1"/>
  <c r="DZ232" i="1"/>
  <c r="EB232" i="1" s="1"/>
  <c r="DV232" i="1"/>
  <c r="DY230" i="1"/>
  <c r="EE230" i="1" s="1"/>
  <c r="EF230" i="1" s="1"/>
  <c r="DU230" i="1"/>
  <c r="DX228" i="1"/>
  <c r="DT228" i="1"/>
  <c r="EA228" i="1" s="1"/>
  <c r="DW227" i="1"/>
  <c r="DZ226" i="1"/>
  <c r="EB226" i="1" s="1"/>
  <c r="DV226" i="1"/>
  <c r="DY225" i="1"/>
  <c r="EE225" i="1" s="1"/>
  <c r="EF225" i="1" s="1"/>
  <c r="DU225" i="1"/>
  <c r="DX222" i="1"/>
  <c r="DT222" i="1"/>
  <c r="EA222" i="1" s="1"/>
  <c r="DW221" i="1"/>
  <c r="DZ219" i="1"/>
  <c r="EB219" i="1" s="1"/>
  <c r="DV219" i="1"/>
  <c r="DY217" i="1"/>
  <c r="EE217" i="1" s="1"/>
  <c r="EF217" i="1" s="1"/>
  <c r="DU217" i="1"/>
  <c r="DX216" i="1"/>
  <c r="DT216" i="1"/>
  <c r="EA216" i="1" s="1"/>
  <c r="DW213" i="1"/>
  <c r="DZ210" i="1"/>
  <c r="EB210" i="1" s="1"/>
  <c r="DV210" i="1"/>
  <c r="DY207" i="1"/>
  <c r="EE207" i="1" s="1"/>
  <c r="EF207" i="1" s="1"/>
  <c r="DU207" i="1"/>
  <c r="DX206" i="1"/>
  <c r="DT206" i="1"/>
  <c r="EA206" i="1" s="1"/>
  <c r="DW203" i="1"/>
  <c r="DZ199" i="1"/>
  <c r="EB199" i="1" s="1"/>
  <c r="DV199" i="1"/>
  <c r="DY198" i="1"/>
  <c r="EE198" i="1" s="1"/>
  <c r="EF198" i="1" s="1"/>
  <c r="DU198" i="1"/>
  <c r="DX197" i="1"/>
  <c r="DT197" i="1"/>
  <c r="EA197" i="1" s="1"/>
  <c r="DW195" i="1"/>
  <c r="DZ193" i="1"/>
  <c r="EB193" i="1" s="1"/>
  <c r="DV193" i="1"/>
  <c r="DY188" i="1"/>
  <c r="EE188" i="1" s="1"/>
  <c r="EF188" i="1" s="1"/>
  <c r="DU188" i="1"/>
  <c r="DX187" i="1"/>
  <c r="DT187" i="1"/>
  <c r="EA187" i="1" s="1"/>
  <c r="DW186" i="1"/>
  <c r="DZ185" i="1"/>
  <c r="EB185" i="1" s="1"/>
  <c r="DV185" i="1"/>
  <c r="DY184" i="1"/>
  <c r="EE184" i="1" s="1"/>
  <c r="EF184" i="1" s="1"/>
  <c r="DU184" i="1"/>
  <c r="DX182" i="1"/>
  <c r="DT182" i="1"/>
  <c r="EA182" i="1" s="1"/>
  <c r="DW181" i="1"/>
  <c r="DZ180" i="1"/>
  <c r="EB180" i="1" s="1"/>
  <c r="DV180" i="1"/>
  <c r="DY178" i="1"/>
  <c r="EE178" i="1" s="1"/>
  <c r="EF178" i="1" s="1"/>
  <c r="DU178" i="1"/>
  <c r="DX176" i="1"/>
  <c r="DT176" i="1"/>
  <c r="EA176" i="1" s="1"/>
  <c r="DW175" i="1"/>
  <c r="DZ174" i="1"/>
  <c r="EB174" i="1" s="1"/>
  <c r="DV174" i="1"/>
  <c r="DY173" i="1"/>
  <c r="EE173" i="1" s="1"/>
  <c r="EF173" i="1" s="1"/>
  <c r="DU173" i="1"/>
  <c r="DX172" i="1"/>
  <c r="DT172" i="1"/>
  <c r="EA172" i="1" s="1"/>
  <c r="DW171" i="1"/>
  <c r="DZ169" i="1"/>
  <c r="EB169" i="1" s="1"/>
  <c r="DV169" i="1"/>
  <c r="DY168" i="1"/>
  <c r="EE168" i="1" s="1"/>
  <c r="EF168" i="1" s="1"/>
  <c r="DU168" i="1"/>
  <c r="DX167" i="1"/>
  <c r="DT167" i="1"/>
  <c r="EA167" i="1" s="1"/>
  <c r="DW163" i="1"/>
  <c r="DZ162" i="1"/>
  <c r="EB162" i="1" s="1"/>
  <c r="DV162" i="1"/>
  <c r="DY161" i="1"/>
  <c r="EE161" i="1" s="1"/>
  <c r="EF161" i="1" s="1"/>
  <c r="DU161" i="1"/>
  <c r="DX157" i="1"/>
  <c r="DT157" i="1"/>
  <c r="EA157" i="1" s="1"/>
  <c r="DW156" i="1"/>
  <c r="DZ155" i="1"/>
  <c r="EB155" i="1" s="1"/>
  <c r="DV155" i="1"/>
  <c r="DY153" i="1"/>
  <c r="EE153" i="1" s="1"/>
  <c r="EF153" i="1" s="1"/>
  <c r="DU153" i="1"/>
  <c r="DX151" i="1"/>
  <c r="DT151" i="1"/>
  <c r="EA151" i="1" s="1"/>
  <c r="DW150" i="1"/>
  <c r="DZ148" i="1"/>
  <c r="EB148" i="1" s="1"/>
  <c r="DW148" i="1"/>
  <c r="DZ147" i="1"/>
  <c r="EB147" i="1" s="1"/>
  <c r="DV147" i="1"/>
  <c r="DY145" i="1"/>
  <c r="EE145" i="1" s="1"/>
  <c r="EF145" i="1" s="1"/>
  <c r="DU145" i="1"/>
  <c r="DX144" i="1"/>
  <c r="DT144" i="1"/>
  <c r="EA144" i="1" s="1"/>
  <c r="DW142" i="1"/>
  <c r="DZ141" i="1"/>
  <c r="EB141" i="1" s="1"/>
  <c r="DV141" i="1"/>
  <c r="DY140" i="1"/>
  <c r="EE140" i="1" s="1"/>
  <c r="EF140" i="1" s="1"/>
  <c r="DU140" i="1"/>
  <c r="DX139" i="1"/>
  <c r="DT139" i="1"/>
  <c r="EA139" i="1" s="1"/>
  <c r="DW137" i="1"/>
  <c r="DZ134" i="1"/>
  <c r="EB134" i="1" s="1"/>
  <c r="DV134" i="1"/>
  <c r="DY132" i="1"/>
  <c r="EE132" i="1" s="1"/>
  <c r="EF132" i="1" s="1"/>
  <c r="DU132" i="1"/>
  <c r="DX129" i="1"/>
  <c r="DT129" i="1"/>
  <c r="EA129" i="1" s="1"/>
  <c r="DW128" i="1"/>
  <c r="DZ122" i="1"/>
  <c r="EB122" i="1" s="1"/>
  <c r="DV122" i="1"/>
  <c r="DY118" i="1"/>
  <c r="EE118" i="1" s="1"/>
  <c r="EF118" i="1" s="1"/>
  <c r="DU118" i="1"/>
  <c r="DX117" i="1"/>
  <c r="DT117" i="1"/>
  <c r="EA117" i="1" s="1"/>
  <c r="DW116" i="1"/>
  <c r="DZ110" i="1"/>
  <c r="EB110" i="1" s="1"/>
  <c r="DV110" i="1"/>
  <c r="DY109" i="1"/>
  <c r="EE109" i="1" s="1"/>
  <c r="EF109" i="1" s="1"/>
  <c r="DU109" i="1"/>
  <c r="DX106" i="1"/>
  <c r="DT106" i="1"/>
  <c r="EA106" i="1" s="1"/>
  <c r="DW105" i="1"/>
  <c r="DZ104" i="1"/>
  <c r="EB104" i="1" s="1"/>
  <c r="DV104" i="1"/>
  <c r="DY102" i="1"/>
  <c r="EE102" i="1" s="1"/>
  <c r="EF102" i="1" s="1"/>
  <c r="DU102" i="1"/>
  <c r="DX101" i="1"/>
  <c r="DT101" i="1"/>
  <c r="EA101" i="1" s="1"/>
  <c r="DW100" i="1"/>
  <c r="DZ96" i="1"/>
  <c r="EB96" i="1" s="1"/>
  <c r="DV96" i="1"/>
  <c r="DY94" i="1"/>
  <c r="EE94" i="1" s="1"/>
  <c r="EF94" i="1" s="1"/>
  <c r="DU94" i="1"/>
  <c r="DX92" i="1"/>
  <c r="DT92" i="1"/>
  <c r="EA92" i="1" s="1"/>
  <c r="DW91" i="1"/>
  <c r="DZ90" i="1"/>
  <c r="EB90" i="1" s="1"/>
  <c r="DV90" i="1"/>
  <c r="DY86" i="1"/>
  <c r="EE86" i="1" s="1"/>
  <c r="EF86" i="1" s="1"/>
  <c r="DU86" i="1"/>
  <c r="DX85" i="1"/>
  <c r="DT85" i="1"/>
  <c r="EA85" i="1" s="1"/>
  <c r="DW84" i="1"/>
  <c r="DZ83" i="1"/>
  <c r="EB83" i="1" s="1"/>
  <c r="DV83" i="1"/>
  <c r="DY82" i="1"/>
  <c r="EE82" i="1" s="1"/>
  <c r="EF82" i="1" s="1"/>
  <c r="DU82" i="1"/>
  <c r="DX79" i="1"/>
  <c r="DT79" i="1"/>
  <c r="EA79" i="1" s="1"/>
  <c r="DW76" i="1"/>
  <c r="DZ75" i="1"/>
  <c r="EB75" i="1" s="1"/>
  <c r="DV75" i="1"/>
  <c r="DY73" i="1"/>
  <c r="EE73" i="1" s="1"/>
  <c r="EF73" i="1" s="1"/>
  <c r="DU73" i="1"/>
  <c r="DX68" i="1"/>
  <c r="DT68" i="1"/>
  <c r="EA68" i="1" s="1"/>
  <c r="DW67" i="1"/>
  <c r="DZ64" i="1"/>
  <c r="EB64" i="1" s="1"/>
  <c r="DV64" i="1"/>
  <c r="DY61" i="1"/>
  <c r="EE61" i="1" s="1"/>
  <c r="EF61" i="1" s="1"/>
  <c r="DU61" i="1"/>
  <c r="DX60" i="1"/>
  <c r="DT60" i="1"/>
  <c r="EA60" i="1" s="1"/>
  <c r="DW59" i="1"/>
  <c r="DZ58" i="1"/>
  <c r="EB58" i="1" s="1"/>
  <c r="DV58" i="1"/>
  <c r="DY57" i="1"/>
  <c r="EE57" i="1" s="1"/>
  <c r="EF57" i="1" s="1"/>
  <c r="DU57" i="1"/>
  <c r="DX50" i="1"/>
  <c r="DT50" i="1"/>
  <c r="EA50" i="1" s="1"/>
  <c r="DW42" i="1"/>
  <c r="DZ41" i="1"/>
  <c r="EB41" i="1" s="1"/>
  <c r="DV41" i="1"/>
  <c r="DY40" i="1"/>
  <c r="EE40" i="1" s="1"/>
  <c r="EF40" i="1" s="1"/>
  <c r="DU40" i="1"/>
  <c r="DX39" i="1"/>
  <c r="DT39" i="1"/>
  <c r="EA39" i="1" s="1"/>
  <c r="DW38" i="1"/>
  <c r="DZ37" i="1"/>
  <c r="EB37" i="1" s="1"/>
  <c r="DV37" i="1"/>
  <c r="DY29" i="1"/>
  <c r="EE29" i="1" s="1"/>
  <c r="EF29" i="1" s="1"/>
  <c r="DU29" i="1"/>
  <c r="DX27" i="1"/>
  <c r="DT27" i="1"/>
  <c r="EA27" i="1" s="1"/>
  <c r="DW26" i="1"/>
  <c r="DZ23" i="1"/>
  <c r="EB23" i="1" s="1"/>
  <c r="DV23" i="1"/>
  <c r="DY22" i="1"/>
  <c r="EE22" i="1" s="1"/>
  <c r="EF22" i="1" s="1"/>
  <c r="DU22" i="1"/>
  <c r="DX21" i="1"/>
  <c r="DT21" i="1"/>
  <c r="EA21" i="1" s="1"/>
  <c r="DW18" i="1"/>
  <c r="DZ17" i="1"/>
  <c r="EB17" i="1" s="1"/>
  <c r="DV17" i="1"/>
  <c r="DY16" i="1"/>
  <c r="EE16" i="1" s="1"/>
  <c r="EF16" i="1" s="1"/>
  <c r="DU16" i="1"/>
  <c r="DX15" i="1"/>
  <c r="DT15" i="1"/>
  <c r="EA15" i="1" s="1"/>
  <c r="DW14" i="1"/>
  <c r="DZ9" i="1"/>
  <c r="EB9" i="1" s="1"/>
  <c r="DV9" i="1"/>
  <c r="DY8" i="1"/>
  <c r="EE8" i="1" s="1"/>
  <c r="EF8" i="1" s="1"/>
  <c r="DU8" i="1"/>
  <c r="DX5" i="1"/>
  <c r="DT5" i="1"/>
  <c r="EA5" i="1" s="1"/>
  <c r="DW4" i="1"/>
  <c r="DZ3" i="1"/>
  <c r="EB3" i="1" s="1"/>
  <c r="DV3" i="1"/>
  <c r="DY1046" i="1"/>
  <c r="EE1046" i="1" s="1"/>
  <c r="EF1046" i="1" s="1"/>
  <c r="DU1046" i="1"/>
  <c r="DX1962" i="1"/>
  <c r="DT1962" i="1"/>
  <c r="EA1962" i="1" s="1"/>
  <c r="DW271" i="1"/>
  <c r="DZ252" i="1"/>
  <c r="EB252" i="1" s="1"/>
  <c r="DV252" i="1"/>
  <c r="DY249" i="1"/>
  <c r="EE249" i="1" s="1"/>
  <c r="EF249" i="1" s="1"/>
  <c r="DU249" i="1"/>
  <c r="DX143" i="1"/>
  <c r="DT143" i="1"/>
  <c r="EA143" i="1" s="1"/>
  <c r="DW130" i="1"/>
  <c r="DZ7" i="1"/>
  <c r="EB7" i="1" s="1"/>
  <c r="DV7" i="1"/>
  <c r="DY1316" i="1"/>
  <c r="EE1316" i="1" s="1"/>
  <c r="EF1316" i="1" s="1"/>
  <c r="DU1316" i="1"/>
  <c r="DX2040" i="1"/>
  <c r="DT2040" i="1"/>
  <c r="EA2040" i="1" s="1"/>
  <c r="DW921" i="1"/>
  <c r="DZ702" i="1"/>
  <c r="EB702" i="1" s="1"/>
  <c r="DV702" i="1"/>
  <c r="DY24" i="1"/>
  <c r="EE24" i="1" s="1"/>
  <c r="EF24" i="1" s="1"/>
  <c r="DU24" i="1"/>
  <c r="DX1676" i="1"/>
  <c r="DT1676" i="1"/>
  <c r="EA1676" i="1" s="1"/>
  <c r="DW847" i="1"/>
  <c r="DZ1480" i="1"/>
  <c r="EB1480" i="1" s="1"/>
  <c r="DV1480" i="1"/>
  <c r="DY277" i="1"/>
  <c r="EE277" i="1" s="1"/>
  <c r="EF277" i="1" s="1"/>
  <c r="DU277" i="1"/>
  <c r="DX1068" i="1"/>
  <c r="DT1068" i="1"/>
  <c r="EA1068" i="1" s="1"/>
  <c r="DW1711" i="1"/>
  <c r="DZ2025" i="1"/>
  <c r="EB2025" i="1" s="1"/>
  <c r="DV2025" i="1"/>
  <c r="DY772" i="1"/>
  <c r="EE772" i="1" s="1"/>
  <c r="EF772" i="1" s="1"/>
  <c r="DU772" i="1"/>
  <c r="DX2034" i="1"/>
  <c r="DT2034" i="1"/>
  <c r="EA2034" i="1" s="1"/>
  <c r="DW211" i="1"/>
  <c r="DZ1760" i="1"/>
  <c r="EB1760" i="1" s="1"/>
  <c r="DV1760" i="1"/>
  <c r="DY1148" i="1"/>
  <c r="EE1148" i="1" s="1"/>
  <c r="EF1148" i="1" s="1"/>
  <c r="DU1148" i="1"/>
  <c r="DX1887" i="1"/>
  <c r="DT1887" i="1"/>
  <c r="EA1887" i="1" s="1"/>
  <c r="DW1513" i="1"/>
  <c r="DZ254" i="1"/>
  <c r="EB254" i="1" s="1"/>
  <c r="DV254" i="1"/>
  <c r="DY351" i="1"/>
  <c r="EE351" i="1" s="1"/>
  <c r="EF351" i="1" s="1"/>
  <c r="DU351" i="1"/>
  <c r="DX1180" i="1"/>
  <c r="DT1180" i="1"/>
  <c r="EA1180" i="1" s="1"/>
  <c r="DW1835" i="1"/>
  <c r="DZ291" i="1"/>
  <c r="EB291" i="1" s="1"/>
  <c r="DV291" i="1"/>
  <c r="DY1917" i="1"/>
  <c r="EE1917" i="1" s="1"/>
  <c r="EF1917" i="1" s="1"/>
  <c r="DU1917" i="1"/>
  <c r="DX1529" i="1"/>
  <c r="DT1529" i="1"/>
  <c r="EA1529" i="1" s="1"/>
  <c r="DW913" i="1"/>
  <c r="DZ541" i="1"/>
  <c r="EB541" i="1" s="1"/>
  <c r="DV541" i="1"/>
  <c r="DY1936" i="1"/>
  <c r="EE1936" i="1" s="1"/>
  <c r="EF1936" i="1" s="1"/>
  <c r="DU1936" i="1"/>
  <c r="DX809" i="1"/>
  <c r="DT809" i="1"/>
  <c r="EA809" i="1" s="1"/>
  <c r="DW944" i="1"/>
  <c r="DZ1687" i="1"/>
  <c r="EB1687" i="1" s="1"/>
  <c r="DV1687" i="1"/>
  <c r="DY840" i="1"/>
  <c r="EE840" i="1" s="1"/>
  <c r="EF840" i="1" s="1"/>
  <c r="DU840" i="1"/>
  <c r="DX1473" i="1"/>
  <c r="DT1473" i="1"/>
  <c r="EA1473" i="1" s="1"/>
  <c r="DW1029" i="1"/>
  <c r="DZ2168" i="1"/>
  <c r="EB2168" i="1" s="1"/>
  <c r="DV2168" i="1"/>
  <c r="DY1359" i="1"/>
  <c r="EE1359" i="1" s="1"/>
  <c r="EF1359" i="1" s="1"/>
  <c r="DU1359" i="1"/>
  <c r="DX2109" i="1"/>
  <c r="DT2109" i="1"/>
  <c r="EA2109" i="1" s="1"/>
  <c r="DW878" i="1"/>
  <c r="DZ2123" i="1"/>
  <c r="EB2123" i="1" s="1"/>
  <c r="DV2123" i="1"/>
  <c r="DY2119" i="1"/>
  <c r="EE2119" i="1" s="1"/>
  <c r="EF2119" i="1" s="1"/>
  <c r="DU2119" i="1"/>
  <c r="DX1837" i="1"/>
  <c r="DT1837" i="1"/>
  <c r="EA1837" i="1" s="1"/>
  <c r="DW1694" i="1"/>
  <c r="DZ714" i="1"/>
  <c r="EB714" i="1" s="1"/>
  <c r="DV714" i="1"/>
  <c r="DY1375" i="1"/>
  <c r="EE1375" i="1" s="1"/>
  <c r="EF1375" i="1" s="1"/>
  <c r="DU1375" i="1"/>
  <c r="DX1224" i="1"/>
  <c r="DT1224" i="1"/>
  <c r="EA1224" i="1" s="1"/>
  <c r="DW2122" i="1"/>
  <c r="DZ1413" i="1"/>
  <c r="EB1413" i="1" s="1"/>
  <c r="DV1413" i="1"/>
  <c r="DY2257" i="1"/>
  <c r="EE2257" i="1" s="1"/>
  <c r="EF2257" i="1" s="1"/>
  <c r="DU2257" i="1"/>
  <c r="DX335" i="1"/>
  <c r="DT335" i="1"/>
  <c r="EA335" i="1" s="1"/>
  <c r="DW1977" i="1"/>
  <c r="DZ34" i="1"/>
  <c r="EB34" i="1" s="1"/>
  <c r="DV34" i="1"/>
  <c r="DY810" i="1"/>
  <c r="EE810" i="1" s="1"/>
  <c r="EF810" i="1" s="1"/>
  <c r="DU810" i="1"/>
  <c r="DX827" i="1"/>
  <c r="DT827" i="1"/>
  <c r="EA827" i="1" s="1"/>
  <c r="DW1538" i="1"/>
  <c r="DZ1063" i="1"/>
  <c r="EB1063" i="1" s="1"/>
  <c r="DV1063" i="1"/>
  <c r="DY1738" i="1"/>
  <c r="EE1738" i="1" s="1"/>
  <c r="EF1738" i="1" s="1"/>
  <c r="DU1738" i="1"/>
  <c r="DX861" i="1"/>
  <c r="DT861" i="1"/>
  <c r="EA861" i="1" s="1"/>
  <c r="DW528" i="1"/>
  <c r="DZ71" i="1"/>
  <c r="EB71" i="1" s="1"/>
  <c r="DV71" i="1"/>
  <c r="DY1500" i="1"/>
  <c r="EE1500" i="1" s="1"/>
  <c r="EF1500" i="1" s="1"/>
  <c r="DU1500" i="1"/>
  <c r="DX1234" i="1"/>
  <c r="DT1234" i="1"/>
  <c r="EA1234" i="1" s="1"/>
  <c r="DW1327" i="1"/>
  <c r="DZ273" i="1"/>
  <c r="EB273" i="1" s="1"/>
  <c r="DV273" i="1"/>
  <c r="DY2230" i="1"/>
  <c r="EE2230" i="1" s="1"/>
  <c r="EF2230" i="1" s="1"/>
  <c r="DU2230" i="1"/>
  <c r="DX2203" i="1"/>
  <c r="DT2203" i="1"/>
  <c r="EA2203" i="1" s="1"/>
  <c r="DW752" i="1"/>
  <c r="DZ1427" i="1"/>
  <c r="EB1427" i="1" s="1"/>
  <c r="DV1427" i="1"/>
  <c r="DY47" i="1"/>
  <c r="EE47" i="1" s="1"/>
  <c r="EF47" i="1" s="1"/>
  <c r="DU47" i="1"/>
  <c r="DX479" i="1"/>
  <c r="DT479" i="1"/>
  <c r="EA479" i="1" s="1"/>
  <c r="DW1332" i="1"/>
  <c r="DZ618" i="1"/>
  <c r="EB618" i="1" s="1"/>
  <c r="DV618" i="1"/>
  <c r="DY621" i="1"/>
  <c r="EE621" i="1" s="1"/>
  <c r="EF621" i="1" s="1"/>
  <c r="DU621" i="1"/>
  <c r="DX1487" i="1"/>
  <c r="DT1487" i="1"/>
  <c r="EA1487" i="1" s="1"/>
  <c r="DW449" i="1"/>
  <c r="DZ317" i="1"/>
  <c r="EB317" i="1" s="1"/>
  <c r="DV317" i="1"/>
  <c r="DY1309" i="1"/>
  <c r="EE1309" i="1" s="1"/>
  <c r="EF1309" i="1" s="1"/>
  <c r="DU1309" i="1"/>
  <c r="DX1207" i="1"/>
  <c r="DT1207" i="1"/>
  <c r="EA1207" i="1" s="1"/>
  <c r="DW1464" i="1"/>
  <c r="DZ1874" i="1"/>
  <c r="EB1874" i="1" s="1"/>
  <c r="DV1874" i="1"/>
  <c r="DY1451" i="1"/>
  <c r="EE1451" i="1" s="1"/>
  <c r="EF1451" i="1" s="1"/>
  <c r="DU1451" i="1"/>
  <c r="DX333" i="1"/>
  <c r="DT333" i="1"/>
  <c r="EA333" i="1" s="1"/>
  <c r="DW54" i="1"/>
  <c r="DZ1849" i="1"/>
  <c r="EB1849" i="1" s="1"/>
  <c r="DV1849" i="1"/>
  <c r="DY194" i="1"/>
  <c r="EE194" i="1" s="1"/>
  <c r="EF194" i="1" s="1"/>
  <c r="DU194" i="1"/>
  <c r="DX2066" i="1"/>
  <c r="DT2066" i="1"/>
  <c r="EA2066" i="1" s="1"/>
  <c r="DW1156" i="1"/>
  <c r="DZ95" i="1"/>
  <c r="EB95" i="1" s="1"/>
  <c r="DV95" i="1"/>
  <c r="DY411" i="1"/>
  <c r="EE411" i="1" s="1"/>
  <c r="EF411" i="1" s="1"/>
  <c r="DU411" i="1"/>
  <c r="DX605" i="1"/>
  <c r="DT605" i="1"/>
  <c r="EA605" i="1" s="1"/>
  <c r="DW1632" i="1"/>
  <c r="DZ242" i="1"/>
  <c r="EB242" i="1" s="1"/>
  <c r="DV242" i="1"/>
  <c r="DY451" i="1"/>
  <c r="EE451" i="1" s="1"/>
  <c r="EF451" i="1" s="1"/>
  <c r="DU451" i="1"/>
  <c r="DX1699" i="1"/>
  <c r="DT1699" i="1"/>
  <c r="EA1699" i="1" s="1"/>
  <c r="DW348" i="1"/>
  <c r="DZ1789" i="1"/>
  <c r="EB1789" i="1" s="1"/>
  <c r="DV1789" i="1"/>
  <c r="DY423" i="1"/>
  <c r="EE423" i="1" s="1"/>
  <c r="EF423" i="1" s="1"/>
  <c r="DU423" i="1"/>
  <c r="DX55" i="1"/>
  <c r="DT55" i="1"/>
  <c r="EA55" i="1" s="1"/>
  <c r="DW367" i="1"/>
  <c r="DZ920" i="1"/>
  <c r="EB920" i="1" s="1"/>
  <c r="DV920" i="1"/>
  <c r="DY1830" i="1"/>
  <c r="EE1830" i="1" s="1"/>
  <c r="EF1830" i="1" s="1"/>
  <c r="DU1830" i="1"/>
  <c r="DX387" i="1"/>
  <c r="DT387" i="1"/>
  <c r="EA387" i="1" s="1"/>
  <c r="DW136" i="1"/>
  <c r="DZ505" i="1"/>
  <c r="EB505" i="1" s="1"/>
  <c r="DV505" i="1"/>
  <c r="DY858" i="1"/>
  <c r="EE858" i="1" s="1"/>
  <c r="EF858" i="1" s="1"/>
  <c r="DU858" i="1"/>
  <c r="DX35" i="1"/>
  <c r="DT35" i="1"/>
  <c r="EA35" i="1" s="1"/>
  <c r="DW512" i="1"/>
  <c r="DZ757" i="1"/>
  <c r="EB757" i="1" s="1"/>
  <c r="DV757" i="1"/>
  <c r="DY322" i="1"/>
  <c r="EE322" i="1" s="1"/>
  <c r="EF322" i="1" s="1"/>
  <c r="DU322" i="1"/>
  <c r="DX2092" i="1"/>
  <c r="DT2092" i="1"/>
  <c r="EA2092" i="1" s="1"/>
  <c r="DW1296" i="1"/>
  <c r="DZ43" i="1"/>
  <c r="EB43" i="1" s="1"/>
  <c r="DV43" i="1"/>
  <c r="DY358" i="1"/>
  <c r="EE358" i="1" s="1"/>
  <c r="EF358" i="1" s="1"/>
  <c r="DU358" i="1"/>
  <c r="DX754" i="1"/>
  <c r="DT754" i="1"/>
  <c r="EA754" i="1" s="1"/>
  <c r="DW331" i="1"/>
  <c r="DZ229" i="1"/>
  <c r="EB229" i="1" s="1"/>
  <c r="DV229" i="1"/>
  <c r="DY1474" i="1"/>
  <c r="EE1474" i="1" s="1"/>
  <c r="EF1474" i="1" s="1"/>
  <c r="DU1474" i="1"/>
  <c r="DX434" i="1"/>
  <c r="DT434" i="1"/>
  <c r="EA434" i="1" s="1"/>
  <c r="DW2171" i="1"/>
  <c r="DZ255" i="1"/>
  <c r="EB255" i="1" s="1"/>
  <c r="DV255" i="1"/>
  <c r="DY896" i="1"/>
  <c r="EE896" i="1" s="1"/>
  <c r="EF896" i="1" s="1"/>
  <c r="DU896" i="1"/>
  <c r="DX731" i="1"/>
  <c r="DT731" i="1"/>
  <c r="EA731" i="1" s="1"/>
  <c r="DW458" i="1"/>
  <c r="DZ1160" i="1"/>
  <c r="EB1160" i="1" s="1"/>
  <c r="DV1160" i="1"/>
  <c r="DY346" i="1"/>
  <c r="EE346" i="1" s="1"/>
  <c r="EF346" i="1" s="1"/>
  <c r="DU346" i="1"/>
  <c r="DX650" i="1"/>
  <c r="DT650" i="1"/>
  <c r="EA650" i="1" s="1"/>
  <c r="DW344" i="1"/>
  <c r="DZ1731" i="1"/>
  <c r="EB1731" i="1" s="1"/>
  <c r="DV1731" i="1"/>
  <c r="DY1793" i="1"/>
  <c r="EE1793" i="1" s="1"/>
  <c r="EF1793" i="1" s="1"/>
  <c r="DU1793" i="1"/>
  <c r="DX1675" i="1"/>
  <c r="DT1675" i="1"/>
  <c r="EA1675" i="1" s="1"/>
  <c r="DW1921" i="1"/>
  <c r="DZ765" i="1"/>
  <c r="EB765" i="1" s="1"/>
  <c r="DV765" i="1"/>
  <c r="DY546" i="1"/>
  <c r="EE546" i="1" s="1"/>
  <c r="EF546" i="1" s="1"/>
  <c r="DU546" i="1"/>
  <c r="DX93" i="1"/>
  <c r="DT93" i="1"/>
  <c r="EA93" i="1" s="1"/>
  <c r="DW354" i="1"/>
  <c r="DZ49" i="1"/>
  <c r="EB49" i="1" s="1"/>
  <c r="DV49" i="1"/>
  <c r="DY768" i="1"/>
  <c r="EE768" i="1" s="1"/>
  <c r="EF768" i="1" s="1"/>
  <c r="DU768" i="1"/>
  <c r="DX797" i="1"/>
  <c r="DT797" i="1"/>
  <c r="EA797" i="1" s="1"/>
  <c r="DW363" i="1"/>
  <c r="DZ608" i="1"/>
  <c r="EB608" i="1" s="1"/>
  <c r="DV608" i="1"/>
  <c r="DY1527" i="1"/>
  <c r="EE1527" i="1" s="1"/>
  <c r="EF1527" i="1" s="1"/>
  <c r="DU1527" i="1"/>
  <c r="DX775" i="1"/>
  <c r="DT775" i="1"/>
  <c r="EA775" i="1" s="1"/>
  <c r="DW1768" i="1"/>
  <c r="DZ1589" i="1"/>
  <c r="EB1589" i="1" s="1"/>
  <c r="DV1589" i="1"/>
  <c r="DY728" i="1"/>
  <c r="EE728" i="1" s="1"/>
  <c r="EF728" i="1" s="1"/>
  <c r="DU728" i="1"/>
  <c r="DX295" i="1"/>
  <c r="DT295" i="1"/>
  <c r="EA295" i="1" s="1"/>
  <c r="DW536" i="1"/>
  <c r="DZ785" i="1"/>
  <c r="EB785" i="1" s="1"/>
  <c r="DV785" i="1"/>
  <c r="DY224" i="1"/>
  <c r="EE224" i="1" s="1"/>
  <c r="EF224" i="1" s="1"/>
  <c r="DU224" i="1"/>
  <c r="DX649" i="1"/>
  <c r="DT649" i="1"/>
  <c r="EA649" i="1" s="1"/>
  <c r="DW190" i="1"/>
  <c r="DZ2035" i="1"/>
  <c r="EB2035" i="1" s="1"/>
  <c r="DV2035" i="1"/>
  <c r="DY577" i="1"/>
  <c r="EE577" i="1" s="1"/>
  <c r="EF577" i="1" s="1"/>
  <c r="DU577" i="1"/>
  <c r="DX1961" i="1"/>
  <c r="DT1961" i="1"/>
  <c r="EA1961" i="1" s="1"/>
  <c r="DW196" i="1"/>
  <c r="DZ179" i="1"/>
  <c r="EB179" i="1" s="1"/>
  <c r="DV179" i="1"/>
  <c r="DY786" i="1"/>
  <c r="EE786" i="1" s="1"/>
  <c r="EF786" i="1" s="1"/>
  <c r="DU786" i="1"/>
  <c r="DX343" i="1"/>
  <c r="DT343" i="1"/>
  <c r="EA343" i="1" s="1"/>
  <c r="DW1684" i="1"/>
  <c r="DZ712" i="1"/>
  <c r="EB712" i="1" s="1"/>
  <c r="DV712" i="1"/>
  <c r="DY46" i="1"/>
  <c r="EE46" i="1" s="1"/>
  <c r="EF46" i="1" s="1"/>
  <c r="DU46" i="1"/>
  <c r="DX766" i="1"/>
  <c r="DT766" i="1"/>
  <c r="EA766" i="1" s="1"/>
  <c r="DW48" i="1"/>
  <c r="DZ311" i="1"/>
  <c r="EB311" i="1" s="1"/>
  <c r="DV311" i="1"/>
  <c r="DY160" i="1"/>
  <c r="EE160" i="1" s="1"/>
  <c r="EF160" i="1" s="1"/>
  <c r="DU160" i="1"/>
  <c r="DX940" i="1"/>
  <c r="DT940" i="1"/>
  <c r="EA940" i="1" s="1"/>
  <c r="DW189" i="1"/>
  <c r="DZ248" i="1"/>
  <c r="EB248" i="1" s="1"/>
  <c r="DV248" i="1"/>
  <c r="DY98" i="1"/>
  <c r="EE98" i="1" s="1"/>
  <c r="EF98" i="1" s="1"/>
  <c r="DU98" i="1"/>
  <c r="DX838" i="1"/>
  <c r="DT838" i="1"/>
  <c r="EA838" i="1" s="1"/>
  <c r="DW715" i="1"/>
  <c r="DZ111" i="1"/>
  <c r="EB111" i="1" s="1"/>
  <c r="DV111" i="1"/>
  <c r="DY633" i="1"/>
  <c r="EE633" i="1" s="1"/>
  <c r="EF633" i="1" s="1"/>
  <c r="DU633" i="1"/>
  <c r="DX781" i="1"/>
  <c r="DT781" i="1"/>
  <c r="EA781" i="1" s="1"/>
  <c r="DW297" i="1"/>
  <c r="DZ638" i="1"/>
  <c r="EB638" i="1" s="1"/>
  <c r="DV638" i="1"/>
  <c r="DY2107" i="1"/>
  <c r="EE2107" i="1" s="1"/>
  <c r="EF2107" i="1" s="1"/>
  <c r="DU2107" i="1"/>
  <c r="DX440" i="1"/>
  <c r="DT440" i="1"/>
  <c r="EA440" i="1" s="1"/>
  <c r="DW693" i="1"/>
  <c r="DZ672" i="1"/>
  <c r="EB672" i="1" s="1"/>
  <c r="DV672" i="1"/>
  <c r="DY500" i="1"/>
  <c r="EE500" i="1" s="1"/>
  <c r="EF500" i="1" s="1"/>
  <c r="DU500" i="1"/>
  <c r="DX640" i="1"/>
  <c r="DT640" i="1"/>
  <c r="EA640" i="1" s="1"/>
  <c r="DW223" i="1"/>
  <c r="DZ239" i="1"/>
  <c r="EB239" i="1" s="1"/>
  <c r="DV239" i="1"/>
  <c r="DY2087" i="1"/>
  <c r="EE2087" i="1" s="1"/>
  <c r="EF2087" i="1" s="1"/>
  <c r="DU2087" i="1"/>
  <c r="DX362" i="1"/>
  <c r="DT362" i="1"/>
  <c r="EA362" i="1" s="1"/>
  <c r="DW278" i="1"/>
  <c r="DZ87" i="1"/>
  <c r="EB87" i="1" s="1"/>
  <c r="DV87" i="1"/>
  <c r="DY51" i="1"/>
  <c r="EE51" i="1" s="1"/>
  <c r="EF51" i="1" s="1"/>
  <c r="DU51" i="1"/>
  <c r="DX700" i="1"/>
  <c r="DT700" i="1"/>
  <c r="EA700" i="1" s="1"/>
  <c r="DW88" i="1"/>
  <c r="DZ220" i="1"/>
  <c r="EB220" i="1" s="1"/>
  <c r="DV220" i="1"/>
  <c r="DY338" i="1"/>
  <c r="EE338" i="1" s="1"/>
  <c r="EF338" i="1" s="1"/>
  <c r="DU338" i="1"/>
  <c r="DX457" i="1"/>
  <c r="DT457" i="1"/>
  <c r="EA457" i="1" s="1"/>
  <c r="DW698" i="1"/>
  <c r="DZ374" i="1"/>
  <c r="EB374" i="1" s="1"/>
  <c r="DV374" i="1"/>
  <c r="DY192" i="1"/>
  <c r="EE192" i="1" s="1"/>
  <c r="EF192" i="1" s="1"/>
  <c r="DU192" i="1"/>
  <c r="DX679" i="1"/>
  <c r="DT679" i="1"/>
  <c r="EA679" i="1" s="1"/>
  <c r="DW309" i="1"/>
  <c r="DZ294" i="1"/>
  <c r="EB294" i="1" s="1"/>
  <c r="DV294" i="1"/>
  <c r="DY727" i="1"/>
  <c r="EE727" i="1" s="1"/>
  <c r="EF727" i="1" s="1"/>
  <c r="DU727" i="1"/>
  <c r="DX454" i="1"/>
  <c r="DT454" i="1"/>
  <c r="EA454" i="1" s="1"/>
  <c r="DW770" i="1"/>
  <c r="DZ302" i="1"/>
  <c r="EB302" i="1" s="1"/>
  <c r="DV302" i="1"/>
  <c r="DY516" i="1"/>
  <c r="EE516" i="1" s="1"/>
  <c r="EF516" i="1" s="1"/>
  <c r="DU516" i="1"/>
  <c r="DX803" i="1"/>
  <c r="DT803" i="1"/>
  <c r="EA803" i="1" s="1"/>
  <c r="DW275" i="1"/>
  <c r="DZ586" i="1"/>
  <c r="EB586" i="1" s="1"/>
  <c r="DV586" i="1"/>
  <c r="DY164" i="1"/>
  <c r="EE164" i="1" s="1"/>
  <c r="EF164" i="1" s="1"/>
  <c r="DU164" i="1"/>
  <c r="DX159" i="1"/>
  <c r="DT159" i="1"/>
  <c r="EA159" i="1" s="1"/>
  <c r="DW583" i="1"/>
  <c r="DZ36" i="1"/>
  <c r="EB36" i="1" s="1"/>
  <c r="DV36" i="1"/>
  <c r="DY685" i="1"/>
  <c r="EE685" i="1" s="1"/>
  <c r="EF685" i="1" s="1"/>
  <c r="DU685" i="1"/>
  <c r="DX414" i="1"/>
  <c r="DT414" i="1"/>
  <c r="EA414" i="1" s="1"/>
  <c r="DW208" i="1"/>
  <c r="DZ127" i="1"/>
  <c r="EB127" i="1" s="1"/>
  <c r="DV127" i="1"/>
  <c r="DY205" i="1"/>
  <c r="EE205" i="1" s="1"/>
  <c r="EF205" i="1" s="1"/>
  <c r="DU205" i="1"/>
  <c r="DX726" i="1"/>
  <c r="DT726" i="1"/>
  <c r="EA726" i="1" s="1"/>
  <c r="DW570" i="1"/>
  <c r="DZ750" i="1"/>
  <c r="EB750" i="1" s="1"/>
  <c r="DV750" i="1"/>
  <c r="DY231" i="1"/>
  <c r="EE231" i="1" s="1"/>
  <c r="EF231" i="1" s="1"/>
  <c r="DU231" i="1"/>
  <c r="DX445" i="1"/>
  <c r="DT445" i="1"/>
  <c r="EA445" i="1" s="1"/>
  <c r="DW125" i="1"/>
  <c r="DZ97" i="1"/>
  <c r="EB97" i="1" s="1"/>
  <c r="DV97" i="1"/>
  <c r="DY289" i="1"/>
  <c r="EE289" i="1" s="1"/>
  <c r="EF289" i="1" s="1"/>
  <c r="DU289" i="1"/>
  <c r="DV148" i="1"/>
  <c r="DY147" i="1"/>
  <c r="EE147" i="1" s="1"/>
  <c r="EF147" i="1" s="1"/>
  <c r="DU147" i="1"/>
  <c r="DX145" i="1"/>
  <c r="DT145" i="1"/>
  <c r="EA145" i="1" s="1"/>
  <c r="DW144" i="1"/>
  <c r="DZ142" i="1"/>
  <c r="EB142" i="1" s="1"/>
  <c r="DV142" i="1"/>
  <c r="DY141" i="1"/>
  <c r="EE141" i="1" s="1"/>
  <c r="EF141" i="1" s="1"/>
  <c r="DU141" i="1"/>
  <c r="DX140" i="1"/>
  <c r="DT140" i="1"/>
  <c r="EA140" i="1" s="1"/>
  <c r="DW139" i="1"/>
  <c r="DZ137" i="1"/>
  <c r="EB137" i="1" s="1"/>
  <c r="DV137" i="1"/>
  <c r="DY134" i="1"/>
  <c r="EE134" i="1" s="1"/>
  <c r="EF134" i="1" s="1"/>
  <c r="DU134" i="1"/>
  <c r="DX132" i="1"/>
  <c r="DT132" i="1"/>
  <c r="EA132" i="1" s="1"/>
  <c r="DW129" i="1"/>
  <c r="DZ128" i="1"/>
  <c r="EB128" i="1" s="1"/>
  <c r="DV128" i="1"/>
  <c r="DY122" i="1"/>
  <c r="EE122" i="1" s="1"/>
  <c r="EF122" i="1" s="1"/>
  <c r="DU122" i="1"/>
  <c r="DX118" i="1"/>
  <c r="DT118" i="1"/>
  <c r="EA118" i="1" s="1"/>
  <c r="DW117" i="1"/>
  <c r="DZ116" i="1"/>
  <c r="EB116" i="1" s="1"/>
  <c r="DV116" i="1"/>
  <c r="DY110" i="1"/>
  <c r="EE110" i="1" s="1"/>
  <c r="EF110" i="1" s="1"/>
  <c r="DU110" i="1"/>
  <c r="DX109" i="1"/>
  <c r="DT109" i="1"/>
  <c r="EA109" i="1" s="1"/>
  <c r="DW106" i="1"/>
  <c r="DZ105" i="1"/>
  <c r="EB105" i="1" s="1"/>
  <c r="DV105" i="1"/>
  <c r="DY104" i="1"/>
  <c r="EE104" i="1" s="1"/>
  <c r="EF104" i="1" s="1"/>
  <c r="DU104" i="1"/>
  <c r="DX102" i="1"/>
  <c r="DT102" i="1"/>
  <c r="EA102" i="1" s="1"/>
  <c r="DW101" i="1"/>
  <c r="DZ100" i="1"/>
  <c r="EB100" i="1" s="1"/>
  <c r="DV100" i="1"/>
  <c r="DY96" i="1"/>
  <c r="EE96" i="1" s="1"/>
  <c r="EF96" i="1" s="1"/>
  <c r="DU96" i="1"/>
  <c r="DX94" i="1"/>
  <c r="DT94" i="1"/>
  <c r="EA94" i="1" s="1"/>
  <c r="DW92" i="1"/>
  <c r="DZ91" i="1"/>
  <c r="EB91" i="1" s="1"/>
  <c r="DV91" i="1"/>
  <c r="DY90" i="1"/>
  <c r="EE90" i="1" s="1"/>
  <c r="EF90" i="1" s="1"/>
  <c r="DU90" i="1"/>
  <c r="DX86" i="1"/>
  <c r="DT86" i="1"/>
  <c r="EA86" i="1" s="1"/>
  <c r="DW85" i="1"/>
  <c r="DZ84" i="1"/>
  <c r="EB84" i="1" s="1"/>
  <c r="DV84" i="1"/>
  <c r="DY83" i="1"/>
  <c r="EE83" i="1" s="1"/>
  <c r="EF83" i="1" s="1"/>
  <c r="DU83" i="1"/>
  <c r="DX82" i="1"/>
  <c r="DT82" i="1"/>
  <c r="EA82" i="1" s="1"/>
  <c r="DW79" i="1"/>
  <c r="DZ76" i="1"/>
  <c r="EB76" i="1" s="1"/>
  <c r="DV76" i="1"/>
  <c r="DY75" i="1"/>
  <c r="EE75" i="1" s="1"/>
  <c r="EF75" i="1" s="1"/>
  <c r="DU75" i="1"/>
  <c r="DX73" i="1"/>
  <c r="DT73" i="1"/>
  <c r="EA73" i="1" s="1"/>
  <c r="DW68" i="1"/>
  <c r="DZ67" i="1"/>
  <c r="EB67" i="1" s="1"/>
  <c r="DV67" i="1"/>
  <c r="DY64" i="1"/>
  <c r="EE64" i="1" s="1"/>
  <c r="EF64" i="1" s="1"/>
  <c r="DU64" i="1"/>
  <c r="DX61" i="1"/>
  <c r="DT61" i="1"/>
  <c r="EA61" i="1" s="1"/>
  <c r="DW60" i="1"/>
  <c r="DZ59" i="1"/>
  <c r="EB59" i="1" s="1"/>
  <c r="DV59" i="1"/>
  <c r="DY58" i="1"/>
  <c r="EE58" i="1" s="1"/>
  <c r="EF58" i="1" s="1"/>
  <c r="DU58" i="1"/>
  <c r="DX57" i="1"/>
  <c r="DT57" i="1"/>
  <c r="EA57" i="1" s="1"/>
  <c r="DW50" i="1"/>
  <c r="DZ42" i="1"/>
  <c r="EB42" i="1" s="1"/>
  <c r="DV42" i="1"/>
  <c r="DY41" i="1"/>
  <c r="EE41" i="1" s="1"/>
  <c r="EF41" i="1" s="1"/>
  <c r="DU41" i="1"/>
  <c r="DX40" i="1"/>
  <c r="DT40" i="1"/>
  <c r="EA40" i="1" s="1"/>
  <c r="DW39" i="1"/>
  <c r="DZ38" i="1"/>
  <c r="EB38" i="1" s="1"/>
  <c r="DV38" i="1"/>
  <c r="DY37" i="1"/>
  <c r="EE37" i="1" s="1"/>
  <c r="EF37" i="1" s="1"/>
  <c r="DU37" i="1"/>
  <c r="DX29" i="1"/>
  <c r="DT29" i="1"/>
  <c r="EA29" i="1" s="1"/>
  <c r="DW27" i="1"/>
  <c r="DZ26" i="1"/>
  <c r="EB26" i="1" s="1"/>
  <c r="DV26" i="1"/>
  <c r="DY23" i="1"/>
  <c r="EE23" i="1" s="1"/>
  <c r="EF23" i="1" s="1"/>
  <c r="DU23" i="1"/>
  <c r="DX22" i="1"/>
  <c r="DT22" i="1"/>
  <c r="EA22" i="1" s="1"/>
  <c r="DW21" i="1"/>
  <c r="DZ18" i="1"/>
  <c r="EB18" i="1" s="1"/>
  <c r="DV18" i="1"/>
  <c r="DY17" i="1"/>
  <c r="EE17" i="1" s="1"/>
  <c r="EF17" i="1" s="1"/>
  <c r="DU17" i="1"/>
  <c r="DX16" i="1"/>
  <c r="DT16" i="1"/>
  <c r="EA16" i="1" s="1"/>
  <c r="DW15" i="1"/>
  <c r="DZ14" i="1"/>
  <c r="EB14" i="1" s="1"/>
  <c r="DV14" i="1"/>
  <c r="DY9" i="1"/>
  <c r="EE9" i="1" s="1"/>
  <c r="EF9" i="1" s="1"/>
  <c r="DU9" i="1"/>
  <c r="DX8" i="1"/>
  <c r="DT8" i="1"/>
  <c r="EA8" i="1" s="1"/>
  <c r="DW5" i="1"/>
  <c r="DZ4" i="1"/>
  <c r="EB4" i="1" s="1"/>
  <c r="DV4" i="1"/>
  <c r="DY3" i="1"/>
  <c r="EE3" i="1" s="1"/>
  <c r="EF3" i="1" s="1"/>
  <c r="DU3" i="1"/>
  <c r="DX1046" i="1"/>
  <c r="DT1046" i="1"/>
  <c r="EA1046" i="1" s="1"/>
  <c r="DW1962" i="1"/>
  <c r="DZ271" i="1"/>
  <c r="EB271" i="1" s="1"/>
  <c r="DV271" i="1"/>
  <c r="DY252" i="1"/>
  <c r="EE252" i="1" s="1"/>
  <c r="EF252" i="1" s="1"/>
  <c r="DU252" i="1"/>
  <c r="DX249" i="1"/>
  <c r="DT249" i="1"/>
  <c r="EA249" i="1" s="1"/>
  <c r="DW143" i="1"/>
  <c r="DZ130" i="1"/>
  <c r="EB130" i="1" s="1"/>
  <c r="DV130" i="1"/>
  <c r="DY7" i="1"/>
  <c r="EE7" i="1" s="1"/>
  <c r="EF7" i="1" s="1"/>
  <c r="DU7" i="1"/>
  <c r="DX1316" i="1"/>
  <c r="DT1316" i="1"/>
  <c r="EA1316" i="1" s="1"/>
  <c r="DW2040" i="1"/>
  <c r="DZ921" i="1"/>
  <c r="EB921" i="1" s="1"/>
  <c r="DV921" i="1"/>
  <c r="DY702" i="1"/>
  <c r="EE702" i="1" s="1"/>
  <c r="EF702" i="1" s="1"/>
  <c r="DU702" i="1"/>
  <c r="DX24" i="1"/>
  <c r="DT24" i="1"/>
  <c r="EA24" i="1" s="1"/>
  <c r="DW1676" i="1"/>
  <c r="DZ847" i="1"/>
  <c r="EB847" i="1" s="1"/>
  <c r="DV847" i="1"/>
  <c r="DY1480" i="1"/>
  <c r="EE1480" i="1" s="1"/>
  <c r="EF1480" i="1" s="1"/>
  <c r="DU1480" i="1"/>
  <c r="DX277" i="1"/>
  <c r="DT277" i="1"/>
  <c r="EA277" i="1" s="1"/>
  <c r="DW1068" i="1"/>
  <c r="DZ1711" i="1"/>
  <c r="EB1711" i="1" s="1"/>
  <c r="DV1711" i="1"/>
  <c r="DY2025" i="1"/>
  <c r="EE2025" i="1" s="1"/>
  <c r="EF2025" i="1" s="1"/>
  <c r="DU2025" i="1"/>
  <c r="DX772" i="1"/>
  <c r="DT772" i="1"/>
  <c r="EA772" i="1" s="1"/>
  <c r="DW2034" i="1"/>
  <c r="DZ211" i="1"/>
  <c r="EB211" i="1" s="1"/>
  <c r="DV211" i="1"/>
  <c r="DY1760" i="1"/>
  <c r="EE1760" i="1" s="1"/>
  <c r="EF1760" i="1" s="1"/>
  <c r="DU1760" i="1"/>
  <c r="DX1148" i="1"/>
  <c r="DT1148" i="1"/>
  <c r="EA1148" i="1" s="1"/>
  <c r="DW1887" i="1"/>
  <c r="DZ1513" i="1"/>
  <c r="EB1513" i="1" s="1"/>
  <c r="DV1513" i="1"/>
  <c r="DY254" i="1"/>
  <c r="EE254" i="1" s="1"/>
  <c r="EF254" i="1" s="1"/>
  <c r="DU254" i="1"/>
  <c r="DX351" i="1"/>
  <c r="DT351" i="1"/>
  <c r="EA351" i="1" s="1"/>
  <c r="DW1180" i="1"/>
  <c r="DZ1835" i="1"/>
  <c r="EB1835" i="1" s="1"/>
  <c r="DV1835" i="1"/>
  <c r="DY291" i="1"/>
  <c r="EE291" i="1" s="1"/>
  <c r="EF291" i="1" s="1"/>
  <c r="DU291" i="1"/>
  <c r="DX1917" i="1"/>
  <c r="DT1917" i="1"/>
  <c r="EA1917" i="1" s="1"/>
  <c r="DW1529" i="1"/>
  <c r="DZ913" i="1"/>
  <c r="EB913" i="1" s="1"/>
  <c r="DV913" i="1"/>
  <c r="DY541" i="1"/>
  <c r="EE541" i="1" s="1"/>
  <c r="EF541" i="1" s="1"/>
  <c r="DU541" i="1"/>
  <c r="DX1936" i="1"/>
  <c r="DT1936" i="1"/>
  <c r="EA1936" i="1" s="1"/>
  <c r="DW809" i="1"/>
  <c r="DZ944" i="1"/>
  <c r="EB944" i="1" s="1"/>
  <c r="DV944" i="1"/>
  <c r="DY1687" i="1"/>
  <c r="EE1687" i="1" s="1"/>
  <c r="EF1687" i="1" s="1"/>
  <c r="DU1687" i="1"/>
  <c r="DX840" i="1"/>
  <c r="DT840" i="1"/>
  <c r="EA840" i="1" s="1"/>
  <c r="DW1473" i="1"/>
  <c r="DZ1029" i="1"/>
  <c r="EB1029" i="1" s="1"/>
  <c r="DV1029" i="1"/>
  <c r="DY2168" i="1"/>
  <c r="EE2168" i="1" s="1"/>
  <c r="EF2168" i="1" s="1"/>
  <c r="DU2168" i="1"/>
  <c r="DX1359" i="1"/>
  <c r="DT1359" i="1"/>
  <c r="EA1359" i="1" s="1"/>
  <c r="DW2109" i="1"/>
  <c r="DZ878" i="1"/>
  <c r="EB878" i="1" s="1"/>
  <c r="DV878" i="1"/>
  <c r="DY2123" i="1"/>
  <c r="EE2123" i="1" s="1"/>
  <c r="EF2123" i="1" s="1"/>
  <c r="DU2123" i="1"/>
  <c r="DX2119" i="1"/>
  <c r="DT2119" i="1"/>
  <c r="EA2119" i="1" s="1"/>
  <c r="DW1837" i="1"/>
  <c r="DZ1694" i="1"/>
  <c r="EB1694" i="1" s="1"/>
  <c r="DV1694" i="1"/>
  <c r="DY714" i="1"/>
  <c r="EE714" i="1" s="1"/>
  <c r="EF714" i="1" s="1"/>
  <c r="DU714" i="1"/>
  <c r="DX1375" i="1"/>
  <c r="DT1375" i="1"/>
  <c r="EA1375" i="1" s="1"/>
  <c r="DW1224" i="1"/>
  <c r="DZ2122" i="1"/>
  <c r="EB2122" i="1" s="1"/>
  <c r="DV2122" i="1"/>
  <c r="DY1413" i="1"/>
  <c r="EE1413" i="1" s="1"/>
  <c r="EF1413" i="1" s="1"/>
  <c r="DU1413" i="1"/>
  <c r="DX2257" i="1"/>
  <c r="DT2257" i="1"/>
  <c r="EA2257" i="1" s="1"/>
  <c r="DW335" i="1"/>
  <c r="DZ1977" i="1"/>
  <c r="EB1977" i="1" s="1"/>
  <c r="DV1977" i="1"/>
  <c r="DY34" i="1"/>
  <c r="EE34" i="1" s="1"/>
  <c r="EF34" i="1" s="1"/>
  <c r="DU34" i="1"/>
  <c r="DX810" i="1"/>
  <c r="DT810" i="1"/>
  <c r="EA810" i="1" s="1"/>
  <c r="DW827" i="1"/>
  <c r="DZ1538" i="1"/>
  <c r="EB1538" i="1" s="1"/>
  <c r="DV1538" i="1"/>
  <c r="DY1063" i="1"/>
  <c r="EE1063" i="1" s="1"/>
  <c r="EF1063" i="1" s="1"/>
  <c r="DU1063" i="1"/>
  <c r="DX1738" i="1"/>
  <c r="DT1738" i="1"/>
  <c r="EA1738" i="1" s="1"/>
  <c r="DW861" i="1"/>
  <c r="DZ528" i="1"/>
  <c r="EB528" i="1" s="1"/>
  <c r="DV528" i="1"/>
  <c r="DY71" i="1"/>
  <c r="EE71" i="1" s="1"/>
  <c r="EF71" i="1" s="1"/>
  <c r="DU71" i="1"/>
  <c r="DX1500" i="1"/>
  <c r="DT1500" i="1"/>
  <c r="EA1500" i="1" s="1"/>
  <c r="DW1234" i="1"/>
  <c r="DZ1327" i="1"/>
  <c r="EB1327" i="1" s="1"/>
  <c r="DV1327" i="1"/>
  <c r="DY273" i="1"/>
  <c r="EE273" i="1" s="1"/>
  <c r="EF273" i="1" s="1"/>
  <c r="DU273" i="1"/>
  <c r="DX2230" i="1"/>
  <c r="DT2230" i="1"/>
  <c r="EA2230" i="1" s="1"/>
  <c r="DW2203" i="1"/>
  <c r="DZ752" i="1"/>
  <c r="EB752" i="1" s="1"/>
  <c r="DV752" i="1"/>
  <c r="DY1427" i="1"/>
  <c r="EE1427" i="1" s="1"/>
  <c r="EF1427" i="1" s="1"/>
  <c r="DU1427" i="1"/>
  <c r="DX47" i="1"/>
  <c r="DT47" i="1"/>
  <c r="EA47" i="1" s="1"/>
  <c r="DW479" i="1"/>
  <c r="DZ1332" i="1"/>
  <c r="EB1332" i="1" s="1"/>
  <c r="DV1332" i="1"/>
  <c r="DY618" i="1"/>
  <c r="EE618" i="1" s="1"/>
  <c r="EF618" i="1" s="1"/>
  <c r="DU618" i="1"/>
  <c r="DX621" i="1"/>
  <c r="DT621" i="1"/>
  <c r="EA621" i="1" s="1"/>
  <c r="DW1487" i="1"/>
  <c r="DZ449" i="1"/>
  <c r="EB449" i="1" s="1"/>
  <c r="DV449" i="1"/>
  <c r="DY317" i="1"/>
  <c r="EE317" i="1" s="1"/>
  <c r="EF317" i="1" s="1"/>
  <c r="DU317" i="1"/>
  <c r="DX1309" i="1"/>
  <c r="DT1309" i="1"/>
  <c r="EA1309" i="1" s="1"/>
  <c r="DW1207" i="1"/>
  <c r="DZ1464" i="1"/>
  <c r="EB1464" i="1" s="1"/>
  <c r="DV1464" i="1"/>
  <c r="DY1874" i="1"/>
  <c r="EE1874" i="1" s="1"/>
  <c r="EF1874" i="1" s="1"/>
  <c r="DU1874" i="1"/>
  <c r="DX1451" i="1"/>
  <c r="DT1451" i="1"/>
  <c r="EA1451" i="1" s="1"/>
  <c r="DW333" i="1"/>
  <c r="DZ54" i="1"/>
  <c r="EB54" i="1" s="1"/>
  <c r="DV54" i="1"/>
  <c r="DY1849" i="1"/>
  <c r="EE1849" i="1" s="1"/>
  <c r="EF1849" i="1" s="1"/>
  <c r="DU1849" i="1"/>
  <c r="DX194" i="1"/>
  <c r="DT194" i="1"/>
  <c r="EA194" i="1" s="1"/>
  <c r="DW2066" i="1"/>
  <c r="DZ1156" i="1"/>
  <c r="EB1156" i="1" s="1"/>
  <c r="DV1156" i="1"/>
  <c r="DY95" i="1"/>
  <c r="EE95" i="1" s="1"/>
  <c r="EF95" i="1" s="1"/>
  <c r="DU95" i="1"/>
  <c r="DX411" i="1"/>
  <c r="DT411" i="1"/>
  <c r="EA411" i="1" s="1"/>
  <c r="DW605" i="1"/>
  <c r="DZ1632" i="1"/>
  <c r="EB1632" i="1" s="1"/>
  <c r="DV1632" i="1"/>
  <c r="DY242" i="1"/>
  <c r="EE242" i="1" s="1"/>
  <c r="EF242" i="1" s="1"/>
  <c r="DU242" i="1"/>
  <c r="DX451" i="1"/>
  <c r="DT451" i="1"/>
  <c r="EA451" i="1" s="1"/>
  <c r="DW1699" i="1"/>
  <c r="DZ348" i="1"/>
  <c r="EB348" i="1" s="1"/>
  <c r="DV348" i="1"/>
  <c r="DY1789" i="1"/>
  <c r="EE1789" i="1" s="1"/>
  <c r="EF1789" i="1" s="1"/>
  <c r="DU1789" i="1"/>
  <c r="DX423" i="1"/>
  <c r="DT423" i="1"/>
  <c r="EA423" i="1" s="1"/>
  <c r="DW55" i="1"/>
  <c r="DZ367" i="1"/>
  <c r="EB367" i="1" s="1"/>
  <c r="DV367" i="1"/>
  <c r="DY920" i="1"/>
  <c r="EE920" i="1" s="1"/>
  <c r="EF920" i="1" s="1"/>
  <c r="DU920" i="1"/>
  <c r="DX1830" i="1"/>
  <c r="DT1830" i="1"/>
  <c r="EA1830" i="1" s="1"/>
  <c r="DW387" i="1"/>
  <c r="DZ136" i="1"/>
  <c r="EB136" i="1" s="1"/>
  <c r="DV136" i="1"/>
  <c r="DY505" i="1"/>
  <c r="EE505" i="1" s="1"/>
  <c r="EF505" i="1" s="1"/>
  <c r="DU505" i="1"/>
  <c r="DX858" i="1"/>
  <c r="DT858" i="1"/>
  <c r="EA858" i="1" s="1"/>
  <c r="DW35" i="1"/>
  <c r="DZ512" i="1"/>
  <c r="EB512" i="1" s="1"/>
  <c r="DV512" i="1"/>
  <c r="DY757" i="1"/>
  <c r="EE757" i="1" s="1"/>
  <c r="EF757" i="1" s="1"/>
  <c r="DU757" i="1"/>
  <c r="DX322" i="1"/>
  <c r="DT322" i="1"/>
  <c r="EA322" i="1" s="1"/>
  <c r="DW2092" i="1"/>
  <c r="DZ1296" i="1"/>
  <c r="EB1296" i="1" s="1"/>
  <c r="DV1296" i="1"/>
  <c r="DY43" i="1"/>
  <c r="EE43" i="1" s="1"/>
  <c r="EF43" i="1" s="1"/>
  <c r="DU43" i="1"/>
  <c r="DX358" i="1"/>
  <c r="DT358" i="1"/>
  <c r="EA358" i="1" s="1"/>
  <c r="DW754" i="1"/>
  <c r="DZ331" i="1"/>
  <c r="EB331" i="1" s="1"/>
  <c r="DV331" i="1"/>
  <c r="DY229" i="1"/>
  <c r="EE229" i="1" s="1"/>
  <c r="EF229" i="1" s="1"/>
  <c r="DU229" i="1"/>
  <c r="DX1474" i="1"/>
  <c r="DT1474" i="1"/>
  <c r="EA1474" i="1" s="1"/>
  <c r="DW434" i="1"/>
  <c r="DZ2171" i="1"/>
  <c r="EB2171" i="1" s="1"/>
  <c r="DV2171" i="1"/>
  <c r="DY255" i="1"/>
  <c r="EE255" i="1" s="1"/>
  <c r="EF255" i="1" s="1"/>
  <c r="DU255" i="1"/>
  <c r="DX896" i="1"/>
  <c r="DT896" i="1"/>
  <c r="EA896" i="1" s="1"/>
  <c r="DW731" i="1"/>
  <c r="DZ458" i="1"/>
  <c r="EB458" i="1" s="1"/>
  <c r="DV458" i="1"/>
  <c r="DY1160" i="1"/>
  <c r="EE1160" i="1" s="1"/>
  <c r="EF1160" i="1" s="1"/>
  <c r="DU1160" i="1"/>
  <c r="DX346" i="1"/>
  <c r="DT346" i="1"/>
  <c r="EA346" i="1" s="1"/>
  <c r="DW650" i="1"/>
  <c r="DZ344" i="1"/>
  <c r="EB344" i="1" s="1"/>
  <c r="DV344" i="1"/>
  <c r="DY1731" i="1"/>
  <c r="EE1731" i="1" s="1"/>
  <c r="EF1731" i="1" s="1"/>
  <c r="DU1731" i="1"/>
  <c r="DX1793" i="1"/>
  <c r="DT1793" i="1"/>
  <c r="EA1793" i="1" s="1"/>
  <c r="DW1675" i="1"/>
  <c r="DZ1921" i="1"/>
  <c r="EB1921" i="1" s="1"/>
  <c r="DV1921" i="1"/>
  <c r="DY765" i="1"/>
  <c r="EE765" i="1" s="1"/>
  <c r="EF765" i="1" s="1"/>
  <c r="DU765" i="1"/>
  <c r="DX546" i="1"/>
  <c r="DT546" i="1"/>
  <c r="EA546" i="1" s="1"/>
  <c r="DW93" i="1"/>
  <c r="DZ354" i="1"/>
  <c r="EB354" i="1" s="1"/>
  <c r="DV354" i="1"/>
  <c r="DY49" i="1"/>
  <c r="EE49" i="1" s="1"/>
  <c r="EF49" i="1" s="1"/>
  <c r="DU49" i="1"/>
  <c r="DX768" i="1"/>
  <c r="DT768" i="1"/>
  <c r="EA768" i="1" s="1"/>
  <c r="DW797" i="1"/>
  <c r="DZ363" i="1"/>
  <c r="EB363" i="1" s="1"/>
  <c r="DV363" i="1"/>
  <c r="DY608" i="1"/>
  <c r="EE608" i="1" s="1"/>
  <c r="EF608" i="1" s="1"/>
  <c r="DU608" i="1"/>
  <c r="DX1527" i="1"/>
  <c r="DT1527" i="1"/>
  <c r="EA1527" i="1" s="1"/>
  <c r="DW775" i="1"/>
  <c r="DZ1768" i="1"/>
  <c r="EB1768" i="1" s="1"/>
  <c r="DV1768" i="1"/>
  <c r="DY1589" i="1"/>
  <c r="EE1589" i="1" s="1"/>
  <c r="EF1589" i="1" s="1"/>
  <c r="DU1589" i="1"/>
  <c r="DX728" i="1"/>
  <c r="DT728" i="1"/>
  <c r="EA728" i="1" s="1"/>
  <c r="DW295" i="1"/>
  <c r="DZ536" i="1"/>
  <c r="EB536" i="1" s="1"/>
  <c r="DV536" i="1"/>
  <c r="DY785" i="1"/>
  <c r="EE785" i="1" s="1"/>
  <c r="EF785" i="1" s="1"/>
  <c r="DU785" i="1"/>
  <c r="DX224" i="1"/>
  <c r="DT224" i="1"/>
  <c r="EA224" i="1" s="1"/>
  <c r="DW649" i="1"/>
  <c r="DZ190" i="1"/>
  <c r="EB190" i="1" s="1"/>
  <c r="DV190" i="1"/>
  <c r="DY2035" i="1"/>
  <c r="EE2035" i="1" s="1"/>
  <c r="EF2035" i="1" s="1"/>
  <c r="DU2035" i="1"/>
  <c r="DX577" i="1"/>
  <c r="DT577" i="1"/>
  <c r="EA577" i="1" s="1"/>
  <c r="DW1961" i="1"/>
  <c r="DZ196" i="1"/>
  <c r="EB196" i="1" s="1"/>
  <c r="DV196" i="1"/>
  <c r="DY179" i="1"/>
  <c r="EE179" i="1" s="1"/>
  <c r="EF179" i="1" s="1"/>
  <c r="DU179" i="1"/>
  <c r="DX786" i="1"/>
  <c r="DT786" i="1"/>
  <c r="EA786" i="1" s="1"/>
  <c r="DW343" i="1"/>
  <c r="DZ1684" i="1"/>
  <c r="EB1684" i="1" s="1"/>
  <c r="DV1684" i="1"/>
  <c r="DY712" i="1"/>
  <c r="EE712" i="1" s="1"/>
  <c r="EF712" i="1" s="1"/>
  <c r="DU712" i="1"/>
  <c r="DX46" i="1"/>
  <c r="DT46" i="1"/>
  <c r="EA46" i="1" s="1"/>
  <c r="DW766" i="1"/>
  <c r="DZ48" i="1"/>
  <c r="EB48" i="1" s="1"/>
  <c r="DV48" i="1"/>
  <c r="DY311" i="1"/>
  <c r="EE311" i="1" s="1"/>
  <c r="EF311" i="1" s="1"/>
  <c r="DU311" i="1"/>
  <c r="DX160" i="1"/>
  <c r="DT160" i="1"/>
  <c r="EA160" i="1" s="1"/>
  <c r="DW940" i="1"/>
  <c r="DZ189" i="1"/>
  <c r="EB189" i="1" s="1"/>
  <c r="DV189" i="1"/>
  <c r="DY248" i="1"/>
  <c r="EE248" i="1" s="1"/>
  <c r="EF248" i="1" s="1"/>
  <c r="DU248" i="1"/>
  <c r="DX98" i="1"/>
  <c r="DT98" i="1"/>
  <c r="EA98" i="1" s="1"/>
  <c r="DW838" i="1"/>
  <c r="DZ715" i="1"/>
  <c r="EB715" i="1" s="1"/>
  <c r="DV715" i="1"/>
  <c r="DY111" i="1"/>
  <c r="EE111" i="1" s="1"/>
  <c r="EF111" i="1" s="1"/>
  <c r="DU111" i="1"/>
  <c r="DX633" i="1"/>
  <c r="DT633" i="1"/>
  <c r="EA633" i="1" s="1"/>
  <c r="DW781" i="1"/>
  <c r="DZ297" i="1"/>
  <c r="EB297" i="1" s="1"/>
  <c r="DV297" i="1"/>
  <c r="DY638" i="1"/>
  <c r="EE638" i="1" s="1"/>
  <c r="EF638" i="1" s="1"/>
  <c r="DU638" i="1"/>
  <c r="DX2107" i="1"/>
  <c r="DT2107" i="1"/>
  <c r="EA2107" i="1" s="1"/>
  <c r="DW440" i="1"/>
  <c r="DZ693" i="1"/>
  <c r="EB693" i="1" s="1"/>
  <c r="DV693" i="1"/>
  <c r="DY672" i="1"/>
  <c r="EE672" i="1" s="1"/>
  <c r="EF672" i="1" s="1"/>
  <c r="DU672" i="1"/>
  <c r="DX500" i="1"/>
  <c r="DT500" i="1"/>
  <c r="EA500" i="1" s="1"/>
  <c r="DW640" i="1"/>
  <c r="DZ223" i="1"/>
  <c r="EB223" i="1" s="1"/>
  <c r="DV223" i="1"/>
  <c r="DY239" i="1"/>
  <c r="EE239" i="1" s="1"/>
  <c r="EF239" i="1" s="1"/>
  <c r="DU239" i="1"/>
  <c r="DX2087" i="1"/>
  <c r="DT2087" i="1"/>
  <c r="EA2087" i="1" s="1"/>
  <c r="DW362" i="1"/>
  <c r="DZ278" i="1"/>
  <c r="EB278" i="1" s="1"/>
  <c r="DV278" i="1"/>
  <c r="DY87" i="1"/>
  <c r="EE87" i="1" s="1"/>
  <c r="EF87" i="1" s="1"/>
  <c r="DU87" i="1"/>
  <c r="DX51" i="1"/>
  <c r="DT51" i="1"/>
  <c r="EA51" i="1" s="1"/>
  <c r="DW700" i="1"/>
  <c r="DZ88" i="1"/>
  <c r="EB88" i="1" s="1"/>
  <c r="DV88" i="1"/>
  <c r="DY220" i="1"/>
  <c r="EE220" i="1" s="1"/>
  <c r="EF220" i="1" s="1"/>
  <c r="DU220" i="1"/>
  <c r="DX338" i="1"/>
  <c r="DT338" i="1"/>
  <c r="EA338" i="1" s="1"/>
  <c r="DW457" i="1"/>
  <c r="DZ698" i="1"/>
  <c r="EB698" i="1" s="1"/>
  <c r="DV698" i="1"/>
  <c r="DY374" i="1"/>
  <c r="EE374" i="1" s="1"/>
  <c r="EF374" i="1" s="1"/>
  <c r="DU374" i="1"/>
  <c r="DX192" i="1"/>
  <c r="DT192" i="1"/>
  <c r="EA192" i="1" s="1"/>
  <c r="DW679" i="1"/>
  <c r="DZ309" i="1"/>
  <c r="EB309" i="1" s="1"/>
  <c r="DV309" i="1"/>
  <c r="DY294" i="1"/>
  <c r="EE294" i="1" s="1"/>
  <c r="EF294" i="1" s="1"/>
  <c r="DU294" i="1"/>
  <c r="DX727" i="1"/>
  <c r="DT727" i="1"/>
  <c r="EA727" i="1" s="1"/>
  <c r="DW454" i="1"/>
  <c r="DZ770" i="1"/>
  <c r="EB770" i="1" s="1"/>
  <c r="DV770" i="1"/>
  <c r="DY302" i="1"/>
  <c r="EE302" i="1" s="1"/>
  <c r="EF302" i="1" s="1"/>
  <c r="DU302" i="1"/>
  <c r="DX516" i="1"/>
  <c r="DT516" i="1"/>
  <c r="EA516" i="1" s="1"/>
  <c r="DW803" i="1"/>
  <c r="DZ275" i="1"/>
  <c r="EB275" i="1" s="1"/>
  <c r="DV275" i="1"/>
  <c r="DY586" i="1"/>
  <c r="EE586" i="1" s="1"/>
  <c r="EF586" i="1" s="1"/>
  <c r="DU586" i="1"/>
  <c r="DX164" i="1"/>
  <c r="DT164" i="1"/>
  <c r="EA164" i="1" s="1"/>
  <c r="DW159" i="1"/>
  <c r="DZ583" i="1"/>
  <c r="EB583" i="1" s="1"/>
  <c r="DV583" i="1"/>
  <c r="DY36" i="1"/>
  <c r="EE36" i="1" s="1"/>
  <c r="EF36" i="1" s="1"/>
  <c r="DU36" i="1"/>
  <c r="DX685" i="1"/>
  <c r="DT685" i="1"/>
  <c r="EA685" i="1" s="1"/>
  <c r="DW414" i="1"/>
  <c r="DZ208" i="1"/>
  <c r="EB208" i="1" s="1"/>
  <c r="DV208" i="1"/>
  <c r="DY127" i="1"/>
  <c r="EE127" i="1" s="1"/>
  <c r="EF127" i="1" s="1"/>
  <c r="DU127" i="1"/>
  <c r="DX205" i="1"/>
  <c r="DT205" i="1"/>
  <c r="EA205" i="1" s="1"/>
  <c r="DW726" i="1"/>
  <c r="DZ570" i="1"/>
  <c r="EB570" i="1" s="1"/>
  <c r="DV570" i="1"/>
  <c r="DY750" i="1"/>
  <c r="EE750" i="1" s="1"/>
  <c r="EF750" i="1" s="1"/>
  <c r="DU750" i="1"/>
  <c r="DX231" i="1"/>
  <c r="DT231" i="1"/>
  <c r="EA231" i="1" s="1"/>
  <c r="DW445" i="1"/>
  <c r="DZ125" i="1"/>
  <c r="EB125" i="1" s="1"/>
  <c r="DV125" i="1"/>
  <c r="DY97" i="1"/>
  <c r="EE97" i="1" s="1"/>
  <c r="EF97" i="1" s="1"/>
  <c r="DU97" i="1"/>
  <c r="DX289" i="1"/>
  <c r="DT289" i="1"/>
  <c r="EA289" i="1" s="1"/>
  <c r="DZ129" i="1"/>
  <c r="EB129" i="1" s="1"/>
  <c r="DV129" i="1"/>
  <c r="DY128" i="1"/>
  <c r="EE128" i="1" s="1"/>
  <c r="EF128" i="1" s="1"/>
  <c r="DU128" i="1"/>
  <c r="DX122" i="1"/>
  <c r="DT122" i="1"/>
  <c r="EA122" i="1" s="1"/>
  <c r="DW118" i="1"/>
  <c r="DZ117" i="1"/>
  <c r="EB117" i="1" s="1"/>
  <c r="DV117" i="1"/>
  <c r="DY116" i="1"/>
  <c r="EE116" i="1" s="1"/>
  <c r="EF116" i="1" s="1"/>
  <c r="DU116" i="1"/>
  <c r="DX110" i="1"/>
  <c r="DT110" i="1"/>
  <c r="EA110" i="1" s="1"/>
  <c r="DW109" i="1"/>
  <c r="DZ106" i="1"/>
  <c r="EB106" i="1" s="1"/>
  <c r="DV106" i="1"/>
  <c r="DY105" i="1"/>
  <c r="EE105" i="1" s="1"/>
  <c r="EF105" i="1" s="1"/>
  <c r="DU105" i="1"/>
  <c r="DX104" i="1"/>
  <c r="DT104" i="1"/>
  <c r="EA104" i="1" s="1"/>
  <c r="DW102" i="1"/>
  <c r="DZ101" i="1"/>
  <c r="EB101" i="1" s="1"/>
  <c r="DV101" i="1"/>
  <c r="DY100" i="1"/>
  <c r="EE100" i="1" s="1"/>
  <c r="EF100" i="1" s="1"/>
  <c r="DU100" i="1"/>
  <c r="DX96" i="1"/>
  <c r="DT96" i="1"/>
  <c r="EA96" i="1" s="1"/>
  <c r="DW94" i="1"/>
  <c r="DZ92" i="1"/>
  <c r="EB92" i="1" s="1"/>
  <c r="DV92" i="1"/>
  <c r="DY91" i="1"/>
  <c r="EE91" i="1" s="1"/>
  <c r="EF91" i="1" s="1"/>
  <c r="DU91" i="1"/>
  <c r="DX90" i="1"/>
  <c r="DT90" i="1"/>
  <c r="EA90" i="1" s="1"/>
  <c r="DW86" i="1"/>
  <c r="DZ85" i="1"/>
  <c r="EB85" i="1" s="1"/>
  <c r="DV85" i="1"/>
  <c r="DY84" i="1"/>
  <c r="EE84" i="1" s="1"/>
  <c r="EF84" i="1" s="1"/>
  <c r="DU84" i="1"/>
  <c r="DX83" i="1"/>
  <c r="DT83" i="1"/>
  <c r="EA83" i="1" s="1"/>
  <c r="DW82" i="1"/>
  <c r="DZ79" i="1"/>
  <c r="EB79" i="1" s="1"/>
  <c r="DV79" i="1"/>
  <c r="DY76" i="1"/>
  <c r="EE76" i="1" s="1"/>
  <c r="EF76" i="1" s="1"/>
  <c r="DU76" i="1"/>
  <c r="DX75" i="1"/>
  <c r="DT75" i="1"/>
  <c r="EA75" i="1" s="1"/>
  <c r="DW73" i="1"/>
  <c r="DZ68" i="1"/>
  <c r="EB68" i="1" s="1"/>
  <c r="DV68" i="1"/>
  <c r="DY67" i="1"/>
  <c r="EE67" i="1" s="1"/>
  <c r="EF67" i="1" s="1"/>
  <c r="DU67" i="1"/>
  <c r="DX64" i="1"/>
  <c r="DT64" i="1"/>
  <c r="EA64" i="1" s="1"/>
  <c r="DW61" i="1"/>
  <c r="DZ60" i="1"/>
  <c r="EB60" i="1" s="1"/>
  <c r="DV60" i="1"/>
  <c r="DY59" i="1"/>
  <c r="EE59" i="1" s="1"/>
  <c r="EF59" i="1" s="1"/>
  <c r="DU59" i="1"/>
  <c r="DX58" i="1"/>
  <c r="DT58" i="1"/>
  <c r="EA58" i="1" s="1"/>
  <c r="DW57" i="1"/>
  <c r="DZ50" i="1"/>
  <c r="EB50" i="1" s="1"/>
  <c r="DV50" i="1"/>
  <c r="DY42" i="1"/>
  <c r="EE42" i="1" s="1"/>
  <c r="EF42" i="1" s="1"/>
  <c r="DU42" i="1"/>
  <c r="DX41" i="1"/>
  <c r="DT41" i="1"/>
  <c r="EA41" i="1" s="1"/>
  <c r="DW40" i="1"/>
  <c r="DZ39" i="1"/>
  <c r="EB39" i="1" s="1"/>
  <c r="DV39" i="1"/>
  <c r="DY38" i="1"/>
  <c r="EE38" i="1" s="1"/>
  <c r="EF38" i="1" s="1"/>
  <c r="DU38" i="1"/>
  <c r="DX37" i="1"/>
  <c r="DT37" i="1"/>
  <c r="EA37" i="1" s="1"/>
  <c r="DW29" i="1"/>
  <c r="DZ27" i="1"/>
  <c r="EB27" i="1" s="1"/>
  <c r="DV27" i="1"/>
  <c r="DY26" i="1"/>
  <c r="EE26" i="1" s="1"/>
  <c r="EF26" i="1" s="1"/>
  <c r="DU26" i="1"/>
  <c r="DX23" i="1"/>
  <c r="DT23" i="1"/>
  <c r="EA23" i="1" s="1"/>
  <c r="DW22" i="1"/>
  <c r="DZ21" i="1"/>
  <c r="EB21" i="1" s="1"/>
  <c r="DV21" i="1"/>
  <c r="DY18" i="1"/>
  <c r="EE18" i="1" s="1"/>
  <c r="EF18" i="1" s="1"/>
  <c r="DU18" i="1"/>
  <c r="DX17" i="1"/>
  <c r="DT17" i="1"/>
  <c r="EA17" i="1" s="1"/>
  <c r="DW16" i="1"/>
  <c r="DZ15" i="1"/>
  <c r="EB15" i="1" s="1"/>
  <c r="DV15" i="1"/>
  <c r="DY14" i="1"/>
  <c r="EE14" i="1" s="1"/>
  <c r="EF14" i="1" s="1"/>
  <c r="DU14" i="1"/>
  <c r="DX9" i="1"/>
  <c r="DT9" i="1"/>
  <c r="EA9" i="1" s="1"/>
  <c r="DW8" i="1"/>
  <c r="DZ5" i="1"/>
  <c r="EB5" i="1" s="1"/>
  <c r="DV5" i="1"/>
  <c r="DY4" i="1"/>
  <c r="EE4" i="1" s="1"/>
  <c r="EF4" i="1" s="1"/>
  <c r="DU4" i="1"/>
  <c r="DX3" i="1"/>
  <c r="DT3" i="1"/>
  <c r="EA3" i="1" s="1"/>
  <c r="DW1046" i="1"/>
  <c r="DZ1962" i="1"/>
  <c r="EB1962" i="1" s="1"/>
  <c r="DV1962" i="1"/>
  <c r="DY271" i="1"/>
  <c r="EE271" i="1" s="1"/>
  <c r="EF271" i="1" s="1"/>
  <c r="DU271" i="1"/>
  <c r="DX252" i="1"/>
  <c r="DT252" i="1"/>
  <c r="EA252" i="1" s="1"/>
  <c r="DW249" i="1"/>
  <c r="DZ143" i="1"/>
  <c r="EB143" i="1" s="1"/>
  <c r="DV143" i="1"/>
  <c r="DY130" i="1"/>
  <c r="EE130" i="1" s="1"/>
  <c r="EF130" i="1" s="1"/>
  <c r="DU130" i="1"/>
  <c r="DX7" i="1"/>
  <c r="DT7" i="1"/>
  <c r="EA7" i="1" s="1"/>
  <c r="DW1316" i="1"/>
  <c r="DZ2040" i="1"/>
  <c r="EB2040" i="1" s="1"/>
  <c r="DV2040" i="1"/>
  <c r="DY921" i="1"/>
  <c r="EE921" i="1" s="1"/>
  <c r="EF921" i="1" s="1"/>
  <c r="DU921" i="1"/>
  <c r="DX702" i="1"/>
  <c r="DT702" i="1"/>
  <c r="EA702" i="1" s="1"/>
  <c r="DW24" i="1"/>
  <c r="DZ1676" i="1"/>
  <c r="EB1676" i="1" s="1"/>
  <c r="DV1676" i="1"/>
  <c r="DY847" i="1"/>
  <c r="EE847" i="1" s="1"/>
  <c r="EF847" i="1" s="1"/>
  <c r="DU847" i="1"/>
  <c r="DX1480" i="1"/>
  <c r="DT1480" i="1"/>
  <c r="EA1480" i="1" s="1"/>
  <c r="DW277" i="1"/>
  <c r="DZ1068" i="1"/>
  <c r="EB1068" i="1" s="1"/>
  <c r="DV1068" i="1"/>
  <c r="DY1711" i="1"/>
  <c r="EE1711" i="1" s="1"/>
  <c r="EF1711" i="1" s="1"/>
  <c r="DU1711" i="1"/>
  <c r="DX2025" i="1"/>
  <c r="DT2025" i="1"/>
  <c r="EA2025" i="1" s="1"/>
  <c r="DW772" i="1"/>
  <c r="DZ2034" i="1"/>
  <c r="EB2034" i="1" s="1"/>
  <c r="DV2034" i="1"/>
  <c r="DY211" i="1"/>
  <c r="EE211" i="1" s="1"/>
  <c r="EF211" i="1" s="1"/>
  <c r="DU211" i="1"/>
  <c r="DX1760" i="1"/>
  <c r="DT1760" i="1"/>
  <c r="EA1760" i="1" s="1"/>
  <c r="DW1148" i="1"/>
  <c r="DZ1887" i="1"/>
  <c r="EB1887" i="1" s="1"/>
  <c r="DV1887" i="1"/>
  <c r="DY1513" i="1"/>
  <c r="EE1513" i="1" s="1"/>
  <c r="EF1513" i="1" s="1"/>
  <c r="DU1513" i="1"/>
  <c r="DX254" i="1"/>
  <c r="DT254" i="1"/>
  <c r="EA254" i="1" s="1"/>
  <c r="DW351" i="1"/>
  <c r="DZ1180" i="1"/>
  <c r="EB1180" i="1" s="1"/>
  <c r="DV1180" i="1"/>
  <c r="DY1835" i="1"/>
  <c r="EE1835" i="1" s="1"/>
  <c r="EF1835" i="1" s="1"/>
  <c r="DU1835" i="1"/>
  <c r="DX291" i="1"/>
  <c r="DT291" i="1"/>
  <c r="EA291" i="1" s="1"/>
  <c r="DW1917" i="1"/>
  <c r="DZ1529" i="1"/>
  <c r="EB1529" i="1" s="1"/>
  <c r="DV1529" i="1"/>
  <c r="DY913" i="1"/>
  <c r="EE913" i="1" s="1"/>
  <c r="EF913" i="1" s="1"/>
  <c r="DU913" i="1"/>
  <c r="DX541" i="1"/>
  <c r="DT541" i="1"/>
  <c r="EA541" i="1" s="1"/>
  <c r="DW1936" i="1"/>
  <c r="DZ809" i="1"/>
  <c r="EB809" i="1" s="1"/>
  <c r="DV809" i="1"/>
  <c r="DY944" i="1"/>
  <c r="EE944" i="1" s="1"/>
  <c r="EF944" i="1" s="1"/>
  <c r="DU944" i="1"/>
  <c r="DX1687" i="1"/>
  <c r="DT1687" i="1"/>
  <c r="EA1687" i="1" s="1"/>
  <c r="DW840" i="1"/>
  <c r="DZ1473" i="1"/>
  <c r="EB1473" i="1" s="1"/>
  <c r="DV1473" i="1"/>
  <c r="DY1029" i="1"/>
  <c r="EE1029" i="1" s="1"/>
  <c r="EF1029" i="1" s="1"/>
  <c r="DU1029" i="1"/>
  <c r="DX2168" i="1"/>
  <c r="DT2168" i="1"/>
  <c r="EA2168" i="1" s="1"/>
  <c r="DW1359" i="1"/>
  <c r="DZ2109" i="1"/>
  <c r="EB2109" i="1" s="1"/>
  <c r="DV2109" i="1"/>
  <c r="DY878" i="1"/>
  <c r="EE878" i="1" s="1"/>
  <c r="EF878" i="1" s="1"/>
  <c r="DU878" i="1"/>
  <c r="DX2123" i="1"/>
  <c r="DT2123" i="1"/>
  <c r="EA2123" i="1" s="1"/>
  <c r="DW2119" i="1"/>
  <c r="DZ1837" i="1"/>
  <c r="EB1837" i="1" s="1"/>
  <c r="DV1837" i="1"/>
  <c r="DY1694" i="1"/>
  <c r="EE1694" i="1" s="1"/>
  <c r="EF1694" i="1" s="1"/>
  <c r="DU1694" i="1"/>
  <c r="DX714" i="1"/>
  <c r="DT714" i="1"/>
  <c r="EA714" i="1" s="1"/>
  <c r="DW1375" i="1"/>
  <c r="DZ1224" i="1"/>
  <c r="EB1224" i="1" s="1"/>
  <c r="DV1224" i="1"/>
  <c r="DY2122" i="1"/>
  <c r="EE2122" i="1" s="1"/>
  <c r="EF2122" i="1" s="1"/>
  <c r="DU2122" i="1"/>
  <c r="DX1413" i="1"/>
  <c r="DT1413" i="1"/>
  <c r="EA1413" i="1" s="1"/>
  <c r="DW2257" i="1"/>
  <c r="DZ335" i="1"/>
  <c r="EB335" i="1" s="1"/>
  <c r="DV335" i="1"/>
  <c r="DY1977" i="1"/>
  <c r="EE1977" i="1" s="1"/>
  <c r="EF1977" i="1" s="1"/>
  <c r="DU1977" i="1"/>
  <c r="DX34" i="1"/>
  <c r="DT34" i="1"/>
  <c r="EA34" i="1" s="1"/>
  <c r="DW810" i="1"/>
  <c r="DZ827" i="1"/>
  <c r="EB827" i="1" s="1"/>
  <c r="DV827" i="1"/>
  <c r="DY1538" i="1"/>
  <c r="EE1538" i="1" s="1"/>
  <c r="EF1538" i="1" s="1"/>
  <c r="DU1538" i="1"/>
  <c r="DX1063" i="1"/>
  <c r="DT1063" i="1"/>
  <c r="EA1063" i="1" s="1"/>
  <c r="DW1738" i="1"/>
  <c r="DZ861" i="1"/>
  <c r="EB861" i="1" s="1"/>
  <c r="DV861" i="1"/>
  <c r="DY528" i="1"/>
  <c r="EE528" i="1" s="1"/>
  <c r="EF528" i="1" s="1"/>
  <c r="DU528" i="1"/>
  <c r="DX71" i="1"/>
  <c r="DT71" i="1"/>
  <c r="EA71" i="1" s="1"/>
  <c r="DW1500" i="1"/>
  <c r="DZ1234" i="1"/>
  <c r="EB1234" i="1" s="1"/>
  <c r="DV1234" i="1"/>
  <c r="DY1327" i="1"/>
  <c r="EE1327" i="1" s="1"/>
  <c r="EF1327" i="1" s="1"/>
  <c r="DU1327" i="1"/>
  <c r="DX273" i="1"/>
  <c r="DT273" i="1"/>
  <c r="EA273" i="1" s="1"/>
  <c r="DW2230" i="1"/>
  <c r="DZ2203" i="1"/>
  <c r="EB2203" i="1" s="1"/>
  <c r="DV2203" i="1"/>
  <c r="DY752" i="1"/>
  <c r="EE752" i="1" s="1"/>
  <c r="EF752" i="1" s="1"/>
  <c r="DU752" i="1"/>
  <c r="DX1427" i="1"/>
  <c r="DT1427" i="1"/>
  <c r="EA1427" i="1" s="1"/>
  <c r="DW47" i="1"/>
  <c r="DZ479" i="1"/>
  <c r="EB479" i="1" s="1"/>
  <c r="DV479" i="1"/>
  <c r="DY1332" i="1"/>
  <c r="EE1332" i="1" s="1"/>
  <c r="EF1332" i="1" s="1"/>
  <c r="DU1332" i="1"/>
  <c r="DX618" i="1"/>
  <c r="DT618" i="1"/>
  <c r="EA618" i="1" s="1"/>
  <c r="DW621" i="1"/>
  <c r="DZ1487" i="1"/>
  <c r="EB1487" i="1" s="1"/>
  <c r="DV1487" i="1"/>
  <c r="DY449" i="1"/>
  <c r="EE449" i="1" s="1"/>
  <c r="EF449" i="1" s="1"/>
  <c r="DU449" i="1"/>
  <c r="DX317" i="1"/>
  <c r="DT317" i="1"/>
  <c r="EA317" i="1" s="1"/>
  <c r="DW1309" i="1"/>
  <c r="DZ1207" i="1"/>
  <c r="EB1207" i="1" s="1"/>
  <c r="DV1207" i="1"/>
  <c r="DY1464" i="1"/>
  <c r="EE1464" i="1" s="1"/>
  <c r="EF1464" i="1" s="1"/>
  <c r="DU1464" i="1"/>
  <c r="DX1874" i="1"/>
  <c r="DT1874" i="1"/>
  <c r="EA1874" i="1" s="1"/>
  <c r="DW1451" i="1"/>
  <c r="DZ333" i="1"/>
  <c r="EB333" i="1" s="1"/>
  <c r="DV333" i="1"/>
  <c r="DY54" i="1"/>
  <c r="EE54" i="1" s="1"/>
  <c r="EF54" i="1" s="1"/>
  <c r="DU54" i="1"/>
  <c r="DX1849" i="1"/>
  <c r="DT1849" i="1"/>
  <c r="EA1849" i="1" s="1"/>
  <c r="DW194" i="1"/>
  <c r="DZ2066" i="1"/>
  <c r="EB2066" i="1" s="1"/>
  <c r="DV2066" i="1"/>
  <c r="DY1156" i="1"/>
  <c r="EE1156" i="1" s="1"/>
  <c r="EF1156" i="1" s="1"/>
  <c r="DU1156" i="1"/>
  <c r="DX95" i="1"/>
  <c r="DT95" i="1"/>
  <c r="EA95" i="1" s="1"/>
  <c r="DW411" i="1"/>
  <c r="DZ605" i="1"/>
  <c r="EB605" i="1" s="1"/>
  <c r="DV605" i="1"/>
  <c r="DY1632" i="1"/>
  <c r="EE1632" i="1" s="1"/>
  <c r="EF1632" i="1" s="1"/>
  <c r="DU1632" i="1"/>
  <c r="DX242" i="1"/>
  <c r="DT242" i="1"/>
  <c r="EA242" i="1" s="1"/>
  <c r="DW451" i="1"/>
  <c r="DZ1699" i="1"/>
  <c r="EB1699" i="1" s="1"/>
  <c r="DV1699" i="1"/>
  <c r="DY348" i="1"/>
  <c r="EE348" i="1" s="1"/>
  <c r="EF348" i="1" s="1"/>
  <c r="DU348" i="1"/>
  <c r="DX1789" i="1"/>
  <c r="DT1789" i="1"/>
  <c r="EA1789" i="1" s="1"/>
  <c r="DW423" i="1"/>
  <c r="DZ55" i="1"/>
  <c r="EB55" i="1" s="1"/>
  <c r="DV55" i="1"/>
  <c r="DY367" i="1"/>
  <c r="EE367" i="1" s="1"/>
  <c r="EF367" i="1" s="1"/>
  <c r="DU367" i="1"/>
  <c r="DX920" i="1"/>
  <c r="DT920" i="1"/>
  <c r="EA920" i="1" s="1"/>
  <c r="DW1830" i="1"/>
  <c r="DZ387" i="1"/>
  <c r="EB387" i="1" s="1"/>
  <c r="DV387" i="1"/>
  <c r="DY136" i="1"/>
  <c r="EE136" i="1" s="1"/>
  <c r="EF136" i="1" s="1"/>
  <c r="DU136" i="1"/>
  <c r="DX505" i="1"/>
  <c r="DT505" i="1"/>
  <c r="EA505" i="1" s="1"/>
  <c r="DW858" i="1"/>
  <c r="DZ35" i="1"/>
  <c r="EB35" i="1" s="1"/>
  <c r="DV35" i="1"/>
  <c r="DY512" i="1"/>
  <c r="EE512" i="1" s="1"/>
  <c r="EF512" i="1" s="1"/>
  <c r="DU512" i="1"/>
  <c r="DX757" i="1"/>
  <c r="DT757" i="1"/>
  <c r="EA757" i="1" s="1"/>
  <c r="DW322" i="1"/>
  <c r="DZ2092" i="1"/>
  <c r="EB2092" i="1" s="1"/>
  <c r="DV2092" i="1"/>
  <c r="DY1296" i="1"/>
  <c r="EE1296" i="1" s="1"/>
  <c r="EF1296" i="1" s="1"/>
  <c r="DU1296" i="1"/>
  <c r="DX43" i="1"/>
  <c r="DT43" i="1"/>
  <c r="EA43" i="1" s="1"/>
  <c r="DW358" i="1"/>
  <c r="DZ754" i="1"/>
  <c r="EB754" i="1" s="1"/>
  <c r="DV754" i="1"/>
  <c r="DY331" i="1"/>
  <c r="EE331" i="1" s="1"/>
  <c r="EF331" i="1" s="1"/>
  <c r="DU331" i="1"/>
  <c r="DX229" i="1"/>
  <c r="DT229" i="1"/>
  <c r="EA229" i="1" s="1"/>
  <c r="DW1474" i="1"/>
  <c r="DZ434" i="1"/>
  <c r="EB434" i="1" s="1"/>
  <c r="DV434" i="1"/>
  <c r="DY2171" i="1"/>
  <c r="EE2171" i="1" s="1"/>
  <c r="EF2171" i="1" s="1"/>
  <c r="DU2171" i="1"/>
  <c r="DX255" i="1"/>
  <c r="DT255" i="1"/>
  <c r="EA255" i="1" s="1"/>
  <c r="DW896" i="1"/>
  <c r="DZ731" i="1"/>
  <c r="EB731" i="1" s="1"/>
  <c r="DV731" i="1"/>
  <c r="DY458" i="1"/>
  <c r="EE458" i="1" s="1"/>
  <c r="EF458" i="1" s="1"/>
  <c r="DU458" i="1"/>
  <c r="DX1160" i="1"/>
  <c r="DT1160" i="1"/>
  <c r="EA1160" i="1" s="1"/>
  <c r="DW346" i="1"/>
  <c r="DZ650" i="1"/>
  <c r="EB650" i="1" s="1"/>
  <c r="DV650" i="1"/>
  <c r="DY344" i="1"/>
  <c r="EE344" i="1" s="1"/>
  <c r="EF344" i="1" s="1"/>
  <c r="DU344" i="1"/>
  <c r="DX1731" i="1"/>
  <c r="DT1731" i="1"/>
  <c r="EA1731" i="1" s="1"/>
  <c r="DW1793" i="1"/>
  <c r="DZ1675" i="1"/>
  <c r="EB1675" i="1" s="1"/>
  <c r="DV1675" i="1"/>
  <c r="DY1921" i="1"/>
  <c r="EE1921" i="1" s="1"/>
  <c r="EF1921" i="1" s="1"/>
  <c r="DU1921" i="1"/>
  <c r="DX765" i="1"/>
  <c r="DT765" i="1"/>
  <c r="EA765" i="1" s="1"/>
  <c r="DW546" i="1"/>
  <c r="DZ93" i="1"/>
  <c r="EB93" i="1" s="1"/>
  <c r="DV93" i="1"/>
  <c r="DY354" i="1"/>
  <c r="EE354" i="1" s="1"/>
  <c r="EF354" i="1" s="1"/>
  <c r="DU354" i="1"/>
  <c r="DX49" i="1"/>
  <c r="DT49" i="1"/>
  <c r="EA49" i="1" s="1"/>
  <c r="DW768" i="1"/>
  <c r="DZ797" i="1"/>
  <c r="EB797" i="1" s="1"/>
  <c r="DV797" i="1"/>
  <c r="DY363" i="1"/>
  <c r="EE363" i="1" s="1"/>
  <c r="EF363" i="1" s="1"/>
  <c r="DU363" i="1"/>
  <c r="DX608" i="1"/>
  <c r="DT608" i="1"/>
  <c r="EA608" i="1" s="1"/>
  <c r="DW1527" i="1"/>
  <c r="DZ775" i="1"/>
  <c r="EB775" i="1" s="1"/>
  <c r="DV775" i="1"/>
  <c r="DY1768" i="1"/>
  <c r="EE1768" i="1" s="1"/>
  <c r="EF1768" i="1" s="1"/>
  <c r="DU1768" i="1"/>
  <c r="DX1589" i="1"/>
  <c r="DT1589" i="1"/>
  <c r="EA1589" i="1" s="1"/>
  <c r="DW728" i="1"/>
  <c r="DZ295" i="1"/>
  <c r="EB295" i="1" s="1"/>
  <c r="DV295" i="1"/>
  <c r="DY536" i="1"/>
  <c r="EE536" i="1" s="1"/>
  <c r="EF536" i="1" s="1"/>
  <c r="DU536" i="1"/>
  <c r="DX785" i="1"/>
  <c r="DT785" i="1"/>
  <c r="EA785" i="1" s="1"/>
  <c r="DW224" i="1"/>
  <c r="DZ649" i="1"/>
  <c r="EB649" i="1" s="1"/>
  <c r="DV649" i="1"/>
  <c r="DY190" i="1"/>
  <c r="EE190" i="1" s="1"/>
  <c r="EF190" i="1" s="1"/>
  <c r="DU190" i="1"/>
  <c r="DX2035" i="1"/>
  <c r="DT2035" i="1"/>
  <c r="EA2035" i="1" s="1"/>
  <c r="DW577" i="1"/>
  <c r="DZ1961" i="1"/>
  <c r="EB1961" i="1" s="1"/>
  <c r="DV1961" i="1"/>
  <c r="DY196" i="1"/>
  <c r="EE196" i="1" s="1"/>
  <c r="EF196" i="1" s="1"/>
  <c r="DU196" i="1"/>
  <c r="DX179" i="1"/>
  <c r="DT179" i="1"/>
  <c r="EA179" i="1" s="1"/>
  <c r="DW786" i="1"/>
  <c r="DZ343" i="1"/>
  <c r="EB343" i="1" s="1"/>
  <c r="DV343" i="1"/>
  <c r="DY1684" i="1"/>
  <c r="EE1684" i="1" s="1"/>
  <c r="EF1684" i="1" s="1"/>
  <c r="DU1684" i="1"/>
  <c r="DX712" i="1"/>
  <c r="DT712" i="1"/>
  <c r="EA712" i="1" s="1"/>
  <c r="DW46" i="1"/>
  <c r="DZ766" i="1"/>
  <c r="EB766" i="1" s="1"/>
  <c r="DV766" i="1"/>
  <c r="DY48" i="1"/>
  <c r="EE48" i="1" s="1"/>
  <c r="EF48" i="1" s="1"/>
  <c r="DU48" i="1"/>
  <c r="DX311" i="1"/>
  <c r="DT311" i="1"/>
  <c r="EA311" i="1" s="1"/>
  <c r="DW160" i="1"/>
  <c r="DZ940" i="1"/>
  <c r="EB940" i="1" s="1"/>
  <c r="DV940" i="1"/>
  <c r="DY189" i="1"/>
  <c r="EE189" i="1" s="1"/>
  <c r="EF189" i="1" s="1"/>
  <c r="DU189" i="1"/>
  <c r="DX248" i="1"/>
  <c r="DT248" i="1"/>
  <c r="EA248" i="1" s="1"/>
  <c r="DW98" i="1"/>
  <c r="DZ838" i="1"/>
  <c r="EB838" i="1" s="1"/>
  <c r="DV838" i="1"/>
  <c r="DY715" i="1"/>
  <c r="EE715" i="1" s="1"/>
  <c r="EF715" i="1" s="1"/>
  <c r="DU715" i="1"/>
  <c r="DX111" i="1"/>
  <c r="DT111" i="1"/>
  <c r="EA111" i="1" s="1"/>
  <c r="DW633" i="1"/>
  <c r="DZ781" i="1"/>
  <c r="EB781" i="1" s="1"/>
  <c r="DV781" i="1"/>
  <c r="DY297" i="1"/>
  <c r="EE297" i="1" s="1"/>
  <c r="EF297" i="1" s="1"/>
  <c r="DU297" i="1"/>
  <c r="DX638" i="1"/>
  <c r="DT638" i="1"/>
  <c r="EA638" i="1" s="1"/>
  <c r="DW2107" i="1"/>
  <c r="DZ440" i="1"/>
  <c r="EB440" i="1" s="1"/>
  <c r="DV440" i="1"/>
  <c r="DY693" i="1"/>
  <c r="EE693" i="1" s="1"/>
  <c r="EF693" i="1" s="1"/>
  <c r="DU693" i="1"/>
  <c r="DX672" i="1"/>
  <c r="DT672" i="1"/>
  <c r="EA672" i="1" s="1"/>
  <c r="DW500" i="1"/>
  <c r="DZ640" i="1"/>
  <c r="EB640" i="1" s="1"/>
  <c r="DV640" i="1"/>
  <c r="DY223" i="1"/>
  <c r="EE223" i="1" s="1"/>
  <c r="EF223" i="1" s="1"/>
  <c r="DU223" i="1"/>
  <c r="DX239" i="1"/>
  <c r="DT239" i="1"/>
  <c r="EA239" i="1" s="1"/>
  <c r="DW2087" i="1"/>
  <c r="DZ362" i="1"/>
  <c r="EB362" i="1" s="1"/>
  <c r="DV362" i="1"/>
  <c r="DY278" i="1"/>
  <c r="EE278" i="1" s="1"/>
  <c r="EF278" i="1" s="1"/>
  <c r="DU278" i="1"/>
  <c r="DX87" i="1"/>
  <c r="DT87" i="1"/>
  <c r="EA87" i="1" s="1"/>
  <c r="DW51" i="1"/>
  <c r="DZ700" i="1"/>
  <c r="EB700" i="1" s="1"/>
  <c r="DV700" i="1"/>
  <c r="DY88" i="1"/>
  <c r="EE88" i="1" s="1"/>
  <c r="EF88" i="1" s="1"/>
  <c r="DU88" i="1"/>
  <c r="DX220" i="1"/>
  <c r="DT220" i="1"/>
  <c r="EA220" i="1" s="1"/>
  <c r="DW338" i="1"/>
  <c r="DZ457" i="1"/>
  <c r="EB457" i="1" s="1"/>
  <c r="DV457" i="1"/>
  <c r="DY698" i="1"/>
  <c r="EE698" i="1" s="1"/>
  <c r="EF698" i="1" s="1"/>
  <c r="DU698" i="1"/>
  <c r="DX374" i="1"/>
  <c r="DT374" i="1"/>
  <c r="EA374" i="1" s="1"/>
  <c r="DW192" i="1"/>
  <c r="DZ679" i="1"/>
  <c r="EB679" i="1" s="1"/>
  <c r="DV679" i="1"/>
  <c r="DY309" i="1"/>
  <c r="EE309" i="1" s="1"/>
  <c r="EF309" i="1" s="1"/>
  <c r="DU309" i="1"/>
  <c r="DX294" i="1"/>
  <c r="DT294" i="1"/>
  <c r="EA294" i="1" s="1"/>
  <c r="DW727" i="1"/>
  <c r="DZ454" i="1"/>
  <c r="EB454" i="1" s="1"/>
  <c r="DV454" i="1"/>
  <c r="DY770" i="1"/>
  <c r="EE770" i="1" s="1"/>
  <c r="EF770" i="1" s="1"/>
  <c r="DU770" i="1"/>
  <c r="DX302" i="1"/>
  <c r="DT302" i="1"/>
  <c r="EA302" i="1" s="1"/>
  <c r="DW516" i="1"/>
  <c r="DZ803" i="1"/>
  <c r="EB803" i="1" s="1"/>
  <c r="DV803" i="1"/>
  <c r="DY275" i="1"/>
  <c r="EE275" i="1" s="1"/>
  <c r="EF275" i="1" s="1"/>
  <c r="DU275" i="1"/>
  <c r="DX586" i="1"/>
  <c r="DT586" i="1"/>
  <c r="EA586" i="1" s="1"/>
  <c r="DW164" i="1"/>
  <c r="DZ159" i="1"/>
  <c r="EB159" i="1" s="1"/>
  <c r="DV159" i="1"/>
  <c r="DY583" i="1"/>
  <c r="EE583" i="1" s="1"/>
  <c r="EF583" i="1" s="1"/>
  <c r="DU583" i="1"/>
  <c r="DX36" i="1"/>
  <c r="DT36" i="1"/>
  <c r="EA36" i="1" s="1"/>
  <c r="DW685" i="1"/>
  <c r="DZ414" i="1"/>
  <c r="EB414" i="1" s="1"/>
  <c r="DV414" i="1"/>
  <c r="DY208" i="1"/>
  <c r="EE208" i="1" s="1"/>
  <c r="EF208" i="1" s="1"/>
  <c r="DU208" i="1"/>
  <c r="DX127" i="1"/>
  <c r="DT127" i="1"/>
  <c r="EA127" i="1" s="1"/>
  <c r="DW205" i="1"/>
  <c r="DZ726" i="1"/>
  <c r="EB726" i="1" s="1"/>
  <c r="DV726" i="1"/>
  <c r="DY570" i="1"/>
  <c r="EE570" i="1" s="1"/>
  <c r="EF570" i="1" s="1"/>
  <c r="DU570" i="1"/>
  <c r="DX750" i="1"/>
  <c r="DT750" i="1"/>
  <c r="EA750" i="1" s="1"/>
  <c r="DW231" i="1"/>
  <c r="DZ445" i="1"/>
  <c r="EB445" i="1" s="1"/>
  <c r="DV445" i="1"/>
  <c r="DY125" i="1"/>
  <c r="EE125" i="1" s="1"/>
  <c r="EF125" i="1" s="1"/>
  <c r="DU125" i="1"/>
  <c r="DX97" i="1"/>
  <c r="DT97" i="1"/>
  <c r="EA97" i="1" s="1"/>
  <c r="DW289" i="1"/>
  <c r="DX148" i="1"/>
  <c r="DT148" i="1"/>
  <c r="EA148" i="1" s="1"/>
  <c r="DW147" i="1"/>
  <c r="DZ145" i="1"/>
  <c r="EB145" i="1" s="1"/>
  <c r="DV145" i="1"/>
  <c r="DY144" i="1"/>
  <c r="EE144" i="1" s="1"/>
  <c r="EF144" i="1" s="1"/>
  <c r="DU144" i="1"/>
  <c r="DX142" i="1"/>
  <c r="DT142" i="1"/>
  <c r="EA142" i="1" s="1"/>
  <c r="DW141" i="1"/>
  <c r="DZ140" i="1"/>
  <c r="EB140" i="1" s="1"/>
  <c r="DV140" i="1"/>
  <c r="DY139" i="1"/>
  <c r="EE139" i="1" s="1"/>
  <c r="EF139" i="1" s="1"/>
  <c r="DU139" i="1"/>
  <c r="DX137" i="1"/>
  <c r="DT137" i="1"/>
  <c r="EA137" i="1" s="1"/>
  <c r="DW134" i="1"/>
  <c r="DZ132" i="1"/>
  <c r="EB132" i="1" s="1"/>
  <c r="DV132" i="1"/>
  <c r="DY129" i="1"/>
  <c r="EE129" i="1" s="1"/>
  <c r="EF129" i="1" s="1"/>
  <c r="DU129" i="1"/>
  <c r="DX128" i="1"/>
  <c r="DT128" i="1"/>
  <c r="EA128" i="1" s="1"/>
  <c r="DW122" i="1"/>
  <c r="DZ118" i="1"/>
  <c r="EB118" i="1" s="1"/>
  <c r="DV118" i="1"/>
  <c r="DY117" i="1"/>
  <c r="EE117" i="1" s="1"/>
  <c r="EF117" i="1" s="1"/>
  <c r="DU117" i="1"/>
  <c r="DX116" i="1"/>
  <c r="DT116" i="1"/>
  <c r="EA116" i="1" s="1"/>
  <c r="DW110" i="1"/>
  <c r="DZ109" i="1"/>
  <c r="EB109" i="1" s="1"/>
  <c r="DV109" i="1"/>
  <c r="DY106" i="1"/>
  <c r="EE106" i="1" s="1"/>
  <c r="EF106" i="1" s="1"/>
  <c r="DU106" i="1"/>
  <c r="DX105" i="1"/>
  <c r="DT105" i="1"/>
  <c r="EA105" i="1" s="1"/>
  <c r="DW104" i="1"/>
  <c r="DZ102" i="1"/>
  <c r="EB102" i="1" s="1"/>
  <c r="DV102" i="1"/>
  <c r="DY101" i="1"/>
  <c r="EE101" i="1" s="1"/>
  <c r="EF101" i="1" s="1"/>
  <c r="DU101" i="1"/>
  <c r="DX100" i="1"/>
  <c r="DT100" i="1"/>
  <c r="EA100" i="1" s="1"/>
  <c r="DW96" i="1"/>
  <c r="DZ94" i="1"/>
  <c r="EB94" i="1" s="1"/>
  <c r="DV94" i="1"/>
  <c r="DY92" i="1"/>
  <c r="EE92" i="1" s="1"/>
  <c r="EF92" i="1" s="1"/>
  <c r="DU92" i="1"/>
  <c r="DX91" i="1"/>
  <c r="DT91" i="1"/>
  <c r="EA91" i="1" s="1"/>
  <c r="DW90" i="1"/>
  <c r="DZ86" i="1"/>
  <c r="EB86" i="1" s="1"/>
  <c r="DV86" i="1"/>
  <c r="DY85" i="1"/>
  <c r="EE85" i="1" s="1"/>
  <c r="EF85" i="1" s="1"/>
  <c r="DU85" i="1"/>
  <c r="DX84" i="1"/>
  <c r="DT84" i="1"/>
  <c r="EA84" i="1" s="1"/>
  <c r="DW83" i="1"/>
  <c r="DZ82" i="1"/>
  <c r="EB82" i="1" s="1"/>
  <c r="DV82" i="1"/>
  <c r="DY79" i="1"/>
  <c r="EE79" i="1" s="1"/>
  <c r="EF79" i="1" s="1"/>
  <c r="DU79" i="1"/>
  <c r="DX76" i="1"/>
  <c r="DT76" i="1"/>
  <c r="EA76" i="1" s="1"/>
  <c r="DW75" i="1"/>
  <c r="DZ73" i="1"/>
  <c r="EB73" i="1" s="1"/>
  <c r="DV73" i="1"/>
  <c r="DY68" i="1"/>
  <c r="EE68" i="1" s="1"/>
  <c r="EF68" i="1" s="1"/>
  <c r="DU68" i="1"/>
  <c r="DX67" i="1"/>
  <c r="DT67" i="1"/>
  <c r="EA67" i="1" s="1"/>
  <c r="DW64" i="1"/>
  <c r="DZ61" i="1"/>
  <c r="EB61" i="1" s="1"/>
  <c r="DV61" i="1"/>
  <c r="DY60" i="1"/>
  <c r="EE60" i="1" s="1"/>
  <c r="EF60" i="1" s="1"/>
  <c r="DU60" i="1"/>
  <c r="DX59" i="1"/>
  <c r="DT59" i="1"/>
  <c r="EA59" i="1" s="1"/>
  <c r="DW58" i="1"/>
  <c r="DZ57" i="1"/>
  <c r="EB57" i="1" s="1"/>
  <c r="DV57" i="1"/>
  <c r="DY50" i="1"/>
  <c r="EE50" i="1" s="1"/>
  <c r="EF50" i="1" s="1"/>
  <c r="DU50" i="1"/>
  <c r="DX42" i="1"/>
  <c r="DT42" i="1"/>
  <c r="EA42" i="1" s="1"/>
  <c r="DW41" i="1"/>
  <c r="DZ40" i="1"/>
  <c r="EB40" i="1" s="1"/>
  <c r="DV40" i="1"/>
  <c r="DY39" i="1"/>
  <c r="EE39" i="1" s="1"/>
  <c r="EF39" i="1" s="1"/>
  <c r="DU39" i="1"/>
  <c r="DX38" i="1"/>
  <c r="DT38" i="1"/>
  <c r="EA38" i="1" s="1"/>
  <c r="DW37" i="1"/>
  <c r="DZ29" i="1"/>
  <c r="EB29" i="1" s="1"/>
  <c r="DV29" i="1"/>
  <c r="DY27" i="1"/>
  <c r="EE27" i="1" s="1"/>
  <c r="EF27" i="1" s="1"/>
  <c r="DU27" i="1"/>
  <c r="DX26" i="1"/>
  <c r="DT26" i="1"/>
  <c r="EA26" i="1" s="1"/>
  <c r="DW23" i="1"/>
  <c r="DZ22" i="1"/>
  <c r="EB22" i="1" s="1"/>
  <c r="DV22" i="1"/>
  <c r="DY21" i="1"/>
  <c r="EE21" i="1" s="1"/>
  <c r="EF21" i="1" s="1"/>
  <c r="DU21" i="1"/>
  <c r="DX18" i="1"/>
  <c r="DT18" i="1"/>
  <c r="EA18" i="1" s="1"/>
  <c r="DW17" i="1"/>
  <c r="DZ16" i="1"/>
  <c r="EB16" i="1" s="1"/>
  <c r="DV16" i="1"/>
  <c r="DY15" i="1"/>
  <c r="EE15" i="1" s="1"/>
  <c r="EF15" i="1" s="1"/>
  <c r="DU15" i="1"/>
  <c r="DX14" i="1"/>
  <c r="DT14" i="1"/>
  <c r="EA14" i="1" s="1"/>
  <c r="DW9" i="1"/>
  <c r="DZ8" i="1"/>
  <c r="EB8" i="1" s="1"/>
  <c r="DV8" i="1"/>
  <c r="DY5" i="1"/>
  <c r="EE5" i="1" s="1"/>
  <c r="EF5" i="1" s="1"/>
  <c r="DU5" i="1"/>
  <c r="DX4" i="1"/>
  <c r="DT4" i="1"/>
  <c r="EA4" i="1" s="1"/>
  <c r="DW3" i="1"/>
  <c r="DZ1046" i="1"/>
  <c r="EB1046" i="1" s="1"/>
  <c r="DV1046" i="1"/>
  <c r="DY1962" i="1"/>
  <c r="EE1962" i="1" s="1"/>
  <c r="EF1962" i="1" s="1"/>
  <c r="DU1962" i="1"/>
  <c r="DX271" i="1"/>
  <c r="DT271" i="1"/>
  <c r="EA271" i="1" s="1"/>
  <c r="DW252" i="1"/>
  <c r="DZ249" i="1"/>
  <c r="EB249" i="1" s="1"/>
  <c r="DV249" i="1"/>
  <c r="DY143" i="1"/>
  <c r="EE143" i="1" s="1"/>
  <c r="EF143" i="1" s="1"/>
  <c r="DU143" i="1"/>
  <c r="DX130" i="1"/>
  <c r="DT130" i="1"/>
  <c r="EA130" i="1" s="1"/>
  <c r="DW7" i="1"/>
  <c r="DZ1316" i="1"/>
  <c r="EB1316" i="1" s="1"/>
  <c r="DV1316" i="1"/>
  <c r="DY2040" i="1"/>
  <c r="EE2040" i="1" s="1"/>
  <c r="EF2040" i="1" s="1"/>
  <c r="DU2040" i="1"/>
  <c r="DX921" i="1"/>
  <c r="DT921" i="1"/>
  <c r="EA921" i="1" s="1"/>
  <c r="DW702" i="1"/>
  <c r="DZ24" i="1"/>
  <c r="EB24" i="1" s="1"/>
  <c r="DV24" i="1"/>
  <c r="DY1676" i="1"/>
  <c r="EE1676" i="1" s="1"/>
  <c r="EF1676" i="1" s="1"/>
  <c r="DU1676" i="1"/>
  <c r="DX847" i="1"/>
  <c r="DT847" i="1"/>
  <c r="EA847" i="1" s="1"/>
  <c r="DW1480" i="1"/>
  <c r="DZ277" i="1"/>
  <c r="EB277" i="1" s="1"/>
  <c r="DV277" i="1"/>
  <c r="DY1068" i="1"/>
  <c r="EE1068" i="1" s="1"/>
  <c r="EF1068" i="1" s="1"/>
  <c r="DU1068" i="1"/>
  <c r="DX1711" i="1"/>
  <c r="DT1711" i="1"/>
  <c r="EA1711" i="1" s="1"/>
  <c r="DW2025" i="1"/>
  <c r="DZ772" i="1"/>
  <c r="EB772" i="1" s="1"/>
  <c r="DV772" i="1"/>
  <c r="DY2034" i="1"/>
  <c r="EE2034" i="1" s="1"/>
  <c r="EF2034" i="1" s="1"/>
  <c r="DU2034" i="1"/>
  <c r="DX211" i="1"/>
  <c r="DT211" i="1"/>
  <c r="EA211" i="1" s="1"/>
  <c r="DW1760" i="1"/>
  <c r="DZ1148" i="1"/>
  <c r="EB1148" i="1" s="1"/>
  <c r="DV1148" i="1"/>
  <c r="DY1887" i="1"/>
  <c r="EE1887" i="1" s="1"/>
  <c r="EF1887" i="1" s="1"/>
  <c r="DU1887" i="1"/>
  <c r="DX1513" i="1"/>
  <c r="DT1513" i="1"/>
  <c r="EA1513" i="1" s="1"/>
  <c r="DW254" i="1"/>
  <c r="DZ351" i="1"/>
  <c r="EB351" i="1" s="1"/>
  <c r="DV351" i="1"/>
  <c r="DY1180" i="1"/>
  <c r="EE1180" i="1" s="1"/>
  <c r="EF1180" i="1" s="1"/>
  <c r="DU1180" i="1"/>
  <c r="DX1835" i="1"/>
  <c r="DT1835" i="1"/>
  <c r="EA1835" i="1" s="1"/>
  <c r="DW291" i="1"/>
  <c r="DZ1917" i="1"/>
  <c r="EB1917" i="1" s="1"/>
  <c r="DV1917" i="1"/>
  <c r="DY1529" i="1"/>
  <c r="EE1529" i="1" s="1"/>
  <c r="EF1529" i="1" s="1"/>
  <c r="DU1529" i="1"/>
  <c r="DX913" i="1"/>
  <c r="DT913" i="1"/>
  <c r="EA913" i="1" s="1"/>
  <c r="DW541" i="1"/>
  <c r="DZ1936" i="1"/>
  <c r="EB1936" i="1" s="1"/>
  <c r="DV1936" i="1"/>
  <c r="DY809" i="1"/>
  <c r="EE809" i="1" s="1"/>
  <c r="EF809" i="1" s="1"/>
  <c r="DU809" i="1"/>
  <c r="DX944" i="1"/>
  <c r="DT944" i="1"/>
  <c r="EA944" i="1" s="1"/>
  <c r="DW1687" i="1"/>
  <c r="DZ840" i="1"/>
  <c r="EB840" i="1" s="1"/>
  <c r="DV840" i="1"/>
  <c r="DY1473" i="1"/>
  <c r="EE1473" i="1" s="1"/>
  <c r="EF1473" i="1" s="1"/>
  <c r="DU1473" i="1"/>
  <c r="DX1029" i="1"/>
  <c r="DT1029" i="1"/>
  <c r="EA1029" i="1" s="1"/>
  <c r="DW2168" i="1"/>
  <c r="DZ1359" i="1"/>
  <c r="EB1359" i="1" s="1"/>
  <c r="DV1359" i="1"/>
  <c r="DY2109" i="1"/>
  <c r="EE2109" i="1" s="1"/>
  <c r="EF2109" i="1" s="1"/>
  <c r="DU2109" i="1"/>
  <c r="DX878" i="1"/>
  <c r="DT878" i="1"/>
  <c r="EA878" i="1" s="1"/>
  <c r="DW2123" i="1"/>
  <c r="DZ2119" i="1"/>
  <c r="EB2119" i="1" s="1"/>
  <c r="DV2119" i="1"/>
  <c r="DY1837" i="1"/>
  <c r="EE1837" i="1" s="1"/>
  <c r="EF1837" i="1" s="1"/>
  <c r="DU1837" i="1"/>
  <c r="DX1694" i="1"/>
  <c r="DT1694" i="1"/>
  <c r="EA1694" i="1" s="1"/>
  <c r="DW714" i="1"/>
  <c r="DZ1375" i="1"/>
  <c r="EB1375" i="1" s="1"/>
  <c r="DV1375" i="1"/>
  <c r="DY1224" i="1"/>
  <c r="EE1224" i="1" s="1"/>
  <c r="EF1224" i="1" s="1"/>
  <c r="DU1224" i="1"/>
  <c r="DX2122" i="1"/>
  <c r="DT2122" i="1"/>
  <c r="EA2122" i="1" s="1"/>
  <c r="DW1413" i="1"/>
  <c r="DZ2257" i="1"/>
  <c r="EB2257" i="1" s="1"/>
  <c r="DV2257" i="1"/>
  <c r="DY335" i="1"/>
  <c r="EE335" i="1" s="1"/>
  <c r="EF335" i="1" s="1"/>
  <c r="DU335" i="1"/>
  <c r="DX1977" i="1"/>
  <c r="DT1977" i="1"/>
  <c r="EA1977" i="1" s="1"/>
  <c r="DW34" i="1"/>
  <c r="DZ810" i="1"/>
  <c r="EB810" i="1" s="1"/>
  <c r="DV810" i="1"/>
  <c r="DY827" i="1"/>
  <c r="EE827" i="1" s="1"/>
  <c r="EF827" i="1" s="1"/>
  <c r="DU827" i="1"/>
  <c r="DX1538" i="1"/>
  <c r="DT1538" i="1"/>
  <c r="EA1538" i="1" s="1"/>
  <c r="DW1063" i="1"/>
  <c r="DZ1738" i="1"/>
  <c r="EB1738" i="1" s="1"/>
  <c r="DV1738" i="1"/>
  <c r="DY861" i="1"/>
  <c r="EE861" i="1" s="1"/>
  <c r="EF861" i="1" s="1"/>
  <c r="DU861" i="1"/>
  <c r="DX528" i="1"/>
  <c r="DT528" i="1"/>
  <c r="EA528" i="1" s="1"/>
  <c r="DW71" i="1"/>
  <c r="DZ1500" i="1"/>
  <c r="EB1500" i="1" s="1"/>
  <c r="DV1500" i="1"/>
  <c r="DY1234" i="1"/>
  <c r="EE1234" i="1" s="1"/>
  <c r="EF1234" i="1" s="1"/>
  <c r="DU1234" i="1"/>
  <c r="DX1327" i="1"/>
  <c r="DT1327" i="1"/>
  <c r="EA1327" i="1" s="1"/>
  <c r="DW273" i="1"/>
  <c r="DZ2230" i="1"/>
  <c r="EB2230" i="1" s="1"/>
  <c r="DV2230" i="1"/>
  <c r="DY2203" i="1"/>
  <c r="EE2203" i="1" s="1"/>
  <c r="EF2203" i="1" s="1"/>
  <c r="DU2203" i="1"/>
  <c r="DX752" i="1"/>
  <c r="DT752" i="1"/>
  <c r="EA752" i="1" s="1"/>
  <c r="DW1427" i="1"/>
  <c r="DZ47" i="1"/>
  <c r="EB47" i="1" s="1"/>
  <c r="DV47" i="1"/>
  <c r="DY479" i="1"/>
  <c r="EE479" i="1" s="1"/>
  <c r="EF479" i="1" s="1"/>
  <c r="DU479" i="1"/>
  <c r="DX1332" i="1"/>
  <c r="DT1332" i="1"/>
  <c r="EA1332" i="1" s="1"/>
  <c r="DW618" i="1"/>
  <c r="DZ621" i="1"/>
  <c r="EB621" i="1" s="1"/>
  <c r="DV621" i="1"/>
  <c r="DY1487" i="1"/>
  <c r="EE1487" i="1" s="1"/>
  <c r="EF1487" i="1" s="1"/>
  <c r="DU1487" i="1"/>
  <c r="DX449" i="1"/>
  <c r="DT449" i="1"/>
  <c r="EA449" i="1" s="1"/>
  <c r="DW317" i="1"/>
  <c r="DZ1309" i="1"/>
  <c r="EB1309" i="1" s="1"/>
  <c r="DV1309" i="1"/>
  <c r="DY1207" i="1"/>
  <c r="EE1207" i="1" s="1"/>
  <c r="EF1207" i="1" s="1"/>
  <c r="DU1207" i="1"/>
  <c r="DX1464" i="1"/>
  <c r="DT1464" i="1"/>
  <c r="EA1464" i="1" s="1"/>
  <c r="DW1874" i="1"/>
  <c r="DZ1451" i="1"/>
  <c r="EB1451" i="1" s="1"/>
  <c r="DV1451" i="1"/>
  <c r="DY333" i="1"/>
  <c r="EE333" i="1" s="1"/>
  <c r="EF333" i="1" s="1"/>
  <c r="DU333" i="1"/>
  <c r="DX54" i="1"/>
  <c r="DT54" i="1"/>
  <c r="EA54" i="1" s="1"/>
  <c r="DW1849" i="1"/>
  <c r="DZ194" i="1"/>
  <c r="EB194" i="1" s="1"/>
  <c r="DV194" i="1"/>
  <c r="DY2066" i="1"/>
  <c r="EE2066" i="1" s="1"/>
  <c r="EF2066" i="1" s="1"/>
  <c r="DU2066" i="1"/>
  <c r="DX1156" i="1"/>
  <c r="DT1156" i="1"/>
  <c r="EA1156" i="1" s="1"/>
  <c r="DW95" i="1"/>
  <c r="DZ411" i="1"/>
  <c r="EB411" i="1" s="1"/>
  <c r="DV411" i="1"/>
  <c r="DY605" i="1"/>
  <c r="EE605" i="1" s="1"/>
  <c r="EF605" i="1" s="1"/>
  <c r="DU605" i="1"/>
  <c r="DX1632" i="1"/>
  <c r="DT1632" i="1"/>
  <c r="EA1632" i="1" s="1"/>
  <c r="DW242" i="1"/>
  <c r="DZ451" i="1"/>
  <c r="EB451" i="1" s="1"/>
  <c r="DV451" i="1"/>
  <c r="DY1699" i="1"/>
  <c r="EE1699" i="1" s="1"/>
  <c r="EF1699" i="1" s="1"/>
  <c r="DU1699" i="1"/>
  <c r="DX348" i="1"/>
  <c r="DT348" i="1"/>
  <c r="EA348" i="1" s="1"/>
  <c r="DW1789" i="1"/>
  <c r="DZ423" i="1"/>
  <c r="EB423" i="1" s="1"/>
  <c r="DV423" i="1"/>
  <c r="DY55" i="1"/>
  <c r="EE55" i="1" s="1"/>
  <c r="EF55" i="1" s="1"/>
  <c r="DU55" i="1"/>
  <c r="DX367" i="1"/>
  <c r="DT367" i="1"/>
  <c r="EA367" i="1" s="1"/>
  <c r="DW920" i="1"/>
  <c r="DZ1830" i="1"/>
  <c r="EB1830" i="1" s="1"/>
  <c r="DV1830" i="1"/>
  <c r="DY387" i="1"/>
  <c r="EE387" i="1" s="1"/>
  <c r="EF387" i="1" s="1"/>
  <c r="DU387" i="1"/>
  <c r="DX136" i="1"/>
  <c r="DT136" i="1"/>
  <c r="EA136" i="1" s="1"/>
  <c r="DW505" i="1"/>
  <c r="DZ858" i="1"/>
  <c r="EB858" i="1" s="1"/>
  <c r="DV858" i="1"/>
  <c r="DY35" i="1"/>
  <c r="EE35" i="1" s="1"/>
  <c r="EF35" i="1" s="1"/>
  <c r="DU35" i="1"/>
  <c r="DX512" i="1"/>
  <c r="DT512" i="1"/>
  <c r="EA512" i="1" s="1"/>
  <c r="DW757" i="1"/>
  <c r="DZ322" i="1"/>
  <c r="EB322" i="1" s="1"/>
  <c r="DV322" i="1"/>
  <c r="DY2092" i="1"/>
  <c r="EE2092" i="1" s="1"/>
  <c r="EF2092" i="1" s="1"/>
  <c r="DU2092" i="1"/>
  <c r="DX1296" i="1"/>
  <c r="DT1296" i="1"/>
  <c r="EA1296" i="1" s="1"/>
  <c r="DW43" i="1"/>
  <c r="DZ358" i="1"/>
  <c r="EB358" i="1" s="1"/>
  <c r="DV358" i="1"/>
  <c r="DY754" i="1"/>
  <c r="EE754" i="1" s="1"/>
  <c r="EF754" i="1" s="1"/>
  <c r="DU754" i="1"/>
  <c r="DX331" i="1"/>
  <c r="DT331" i="1"/>
  <c r="EA331" i="1" s="1"/>
  <c r="DW229" i="1"/>
  <c r="DZ1474" i="1"/>
  <c r="EB1474" i="1" s="1"/>
  <c r="DV1474" i="1"/>
  <c r="DY434" i="1"/>
  <c r="EE434" i="1" s="1"/>
  <c r="EF434" i="1" s="1"/>
  <c r="DU434" i="1"/>
  <c r="DX2171" i="1"/>
  <c r="DT2171" i="1"/>
  <c r="EA2171" i="1" s="1"/>
  <c r="DW255" i="1"/>
  <c r="DZ896" i="1"/>
  <c r="EB896" i="1" s="1"/>
  <c r="DV896" i="1"/>
  <c r="DY731" i="1"/>
  <c r="EE731" i="1" s="1"/>
  <c r="EF731" i="1" s="1"/>
  <c r="DU731" i="1"/>
  <c r="DX458" i="1"/>
  <c r="DT458" i="1"/>
  <c r="EA458" i="1" s="1"/>
  <c r="DW1160" i="1"/>
  <c r="DZ346" i="1"/>
  <c r="EB346" i="1" s="1"/>
  <c r="DV346" i="1"/>
  <c r="DY650" i="1"/>
  <c r="EE650" i="1" s="1"/>
  <c r="EF650" i="1" s="1"/>
  <c r="DU650" i="1"/>
  <c r="DX344" i="1"/>
  <c r="DT344" i="1"/>
  <c r="EA344" i="1" s="1"/>
  <c r="DW1731" i="1"/>
  <c r="DZ1793" i="1"/>
  <c r="EB1793" i="1" s="1"/>
  <c r="DV1793" i="1"/>
  <c r="DY1675" i="1"/>
  <c r="EE1675" i="1" s="1"/>
  <c r="EF1675" i="1" s="1"/>
  <c r="DU1675" i="1"/>
  <c r="DX1921" i="1"/>
  <c r="DT1921" i="1"/>
  <c r="EA1921" i="1" s="1"/>
  <c r="DW765" i="1"/>
  <c r="DZ546" i="1"/>
  <c r="EB546" i="1" s="1"/>
  <c r="DV546" i="1"/>
  <c r="DY93" i="1"/>
  <c r="EE93" i="1" s="1"/>
  <c r="EF93" i="1" s="1"/>
  <c r="DU93" i="1"/>
  <c r="DX354" i="1"/>
  <c r="DT354" i="1"/>
  <c r="EA354" i="1" s="1"/>
  <c r="DW49" i="1"/>
  <c r="DZ768" i="1"/>
  <c r="EB768" i="1" s="1"/>
  <c r="DV768" i="1"/>
  <c r="DY797" i="1"/>
  <c r="EE797" i="1" s="1"/>
  <c r="EF797" i="1" s="1"/>
  <c r="DU797" i="1"/>
  <c r="DX363" i="1"/>
  <c r="DT363" i="1"/>
  <c r="EA363" i="1" s="1"/>
  <c r="DW608" i="1"/>
  <c r="DZ1527" i="1"/>
  <c r="EB1527" i="1" s="1"/>
  <c r="DV1527" i="1"/>
  <c r="DY775" i="1"/>
  <c r="EE775" i="1" s="1"/>
  <c r="EF775" i="1" s="1"/>
  <c r="DU775" i="1"/>
  <c r="DX1768" i="1"/>
  <c r="DT1768" i="1"/>
  <c r="EA1768" i="1" s="1"/>
  <c r="DW1589" i="1"/>
  <c r="DZ728" i="1"/>
  <c r="EB728" i="1" s="1"/>
  <c r="DV728" i="1"/>
  <c r="DY295" i="1"/>
  <c r="EE295" i="1" s="1"/>
  <c r="EF295" i="1" s="1"/>
  <c r="DU295" i="1"/>
  <c r="DX536" i="1"/>
  <c r="DT536" i="1"/>
  <c r="EA536" i="1" s="1"/>
  <c r="DW785" i="1"/>
  <c r="DZ224" i="1"/>
  <c r="EB224" i="1" s="1"/>
  <c r="DV224" i="1"/>
  <c r="DY649" i="1"/>
  <c r="EE649" i="1" s="1"/>
  <c r="EF649" i="1" s="1"/>
  <c r="DU649" i="1"/>
  <c r="DX190" i="1"/>
  <c r="DT190" i="1"/>
  <c r="EA190" i="1" s="1"/>
  <c r="DW2035" i="1"/>
  <c r="DZ577" i="1"/>
  <c r="EB577" i="1" s="1"/>
  <c r="DV577" i="1"/>
  <c r="DY1961" i="1"/>
  <c r="EE1961" i="1" s="1"/>
  <c r="EF1961" i="1" s="1"/>
  <c r="DU1961" i="1"/>
  <c r="DX196" i="1"/>
  <c r="DT196" i="1"/>
  <c r="EA196" i="1" s="1"/>
  <c r="DW179" i="1"/>
  <c r="DZ786" i="1"/>
  <c r="EB786" i="1" s="1"/>
  <c r="DV786" i="1"/>
  <c r="DY343" i="1"/>
  <c r="EE343" i="1" s="1"/>
  <c r="EF343" i="1" s="1"/>
  <c r="DU343" i="1"/>
  <c r="DX1684" i="1"/>
  <c r="DT1684" i="1"/>
  <c r="EA1684" i="1" s="1"/>
  <c r="DW712" i="1"/>
  <c r="DZ46" i="1"/>
  <c r="EB46" i="1" s="1"/>
  <c r="DV46" i="1"/>
  <c r="DY766" i="1"/>
  <c r="EE766" i="1" s="1"/>
  <c r="EF766" i="1" s="1"/>
  <c r="DU766" i="1"/>
  <c r="DX48" i="1"/>
  <c r="DT48" i="1"/>
  <c r="EA48" i="1" s="1"/>
  <c r="DW311" i="1"/>
  <c r="DZ160" i="1"/>
  <c r="EB160" i="1" s="1"/>
  <c r="DV160" i="1"/>
  <c r="DY940" i="1"/>
  <c r="EE940" i="1" s="1"/>
  <c r="EF940" i="1" s="1"/>
  <c r="DU940" i="1"/>
  <c r="DX189" i="1"/>
  <c r="DT189" i="1"/>
  <c r="EA189" i="1" s="1"/>
  <c r="DW248" i="1"/>
  <c r="DZ98" i="1"/>
  <c r="EB98" i="1" s="1"/>
  <c r="DV98" i="1"/>
  <c r="DY838" i="1"/>
  <c r="EE838" i="1" s="1"/>
  <c r="EF838" i="1" s="1"/>
  <c r="DU838" i="1"/>
  <c r="DX715" i="1"/>
  <c r="DT715" i="1"/>
  <c r="EA715" i="1" s="1"/>
  <c r="DW111" i="1"/>
  <c r="DZ633" i="1"/>
  <c r="EB633" i="1" s="1"/>
  <c r="DV633" i="1"/>
  <c r="DY781" i="1"/>
  <c r="EE781" i="1" s="1"/>
  <c r="EF781" i="1" s="1"/>
  <c r="DU781" i="1"/>
  <c r="DX297" i="1"/>
  <c r="DT297" i="1"/>
  <c r="EA297" i="1" s="1"/>
  <c r="DW638" i="1"/>
  <c r="DZ2107" i="1"/>
  <c r="EB2107" i="1" s="1"/>
  <c r="DV2107" i="1"/>
  <c r="DY440" i="1"/>
  <c r="EE440" i="1" s="1"/>
  <c r="EF440" i="1" s="1"/>
  <c r="DU440" i="1"/>
  <c r="DX693" i="1"/>
  <c r="DT693" i="1"/>
  <c r="EA693" i="1" s="1"/>
  <c r="DW672" i="1"/>
  <c r="DZ500" i="1"/>
  <c r="EB500" i="1" s="1"/>
  <c r="DV500" i="1"/>
  <c r="DY640" i="1"/>
  <c r="EE640" i="1" s="1"/>
  <c r="EF640" i="1" s="1"/>
  <c r="DU640" i="1"/>
  <c r="DX223" i="1"/>
  <c r="DT223" i="1"/>
  <c r="EA223" i="1" s="1"/>
  <c r="DW239" i="1"/>
  <c r="DZ2087" i="1"/>
  <c r="EB2087" i="1" s="1"/>
  <c r="DV2087" i="1"/>
  <c r="DY362" i="1"/>
  <c r="EE362" i="1" s="1"/>
  <c r="EF362" i="1" s="1"/>
  <c r="DU362" i="1"/>
  <c r="DX278" i="1"/>
  <c r="DT278" i="1"/>
  <c r="EA278" i="1" s="1"/>
  <c r="DW87" i="1"/>
  <c r="DZ51" i="1"/>
  <c r="EB51" i="1" s="1"/>
  <c r="DV51" i="1"/>
  <c r="DY700" i="1"/>
  <c r="DU700" i="1"/>
  <c r="DX88" i="1"/>
  <c r="DT88" i="1"/>
  <c r="EA88" i="1" s="1"/>
  <c r="DW220" i="1"/>
  <c r="DZ338" i="1"/>
  <c r="EB338" i="1" s="1"/>
  <c r="DV338" i="1"/>
  <c r="DY457" i="1"/>
  <c r="EE457" i="1" s="1"/>
  <c r="EF457" i="1" s="1"/>
  <c r="DU457" i="1"/>
  <c r="DX698" i="1"/>
  <c r="DT698" i="1"/>
  <c r="EA698" i="1" s="1"/>
  <c r="DW374" i="1"/>
  <c r="DZ192" i="1"/>
  <c r="EB192" i="1" s="1"/>
  <c r="DV192" i="1"/>
  <c r="DY679" i="1"/>
  <c r="EE679" i="1" s="1"/>
  <c r="EF679" i="1" s="1"/>
  <c r="DU679" i="1"/>
  <c r="DX309" i="1"/>
  <c r="DT309" i="1"/>
  <c r="EA309" i="1" s="1"/>
  <c r="DW294" i="1"/>
  <c r="DZ727" i="1"/>
  <c r="EB727" i="1" s="1"/>
  <c r="DV727" i="1"/>
  <c r="DY454" i="1"/>
  <c r="EE454" i="1" s="1"/>
  <c r="EF454" i="1" s="1"/>
  <c r="DU454" i="1"/>
  <c r="DX770" i="1"/>
  <c r="DT770" i="1"/>
  <c r="EA770" i="1" s="1"/>
  <c r="DW302" i="1"/>
  <c r="DZ516" i="1"/>
  <c r="EB516" i="1" s="1"/>
  <c r="DV516" i="1"/>
  <c r="DY803" i="1"/>
  <c r="EE803" i="1" s="1"/>
  <c r="EF803" i="1" s="1"/>
  <c r="DU803" i="1"/>
  <c r="DX275" i="1"/>
  <c r="DT275" i="1"/>
  <c r="EA275" i="1" s="1"/>
  <c r="DW586" i="1"/>
  <c r="DZ164" i="1"/>
  <c r="EB164" i="1" s="1"/>
  <c r="DV164" i="1"/>
  <c r="DY159" i="1"/>
  <c r="EE159" i="1" s="1"/>
  <c r="EF159" i="1" s="1"/>
  <c r="DU159" i="1"/>
  <c r="DX583" i="1"/>
  <c r="DT583" i="1"/>
  <c r="EA583" i="1" s="1"/>
  <c r="DW36" i="1"/>
  <c r="DZ685" i="1"/>
  <c r="EB685" i="1" s="1"/>
  <c r="DV685" i="1"/>
  <c r="DY414" i="1"/>
  <c r="EE414" i="1" s="1"/>
  <c r="EF414" i="1" s="1"/>
  <c r="DU414" i="1"/>
  <c r="DX208" i="1"/>
  <c r="DT208" i="1"/>
  <c r="EA208" i="1" s="1"/>
  <c r="DW127" i="1"/>
  <c r="DZ205" i="1"/>
  <c r="EB205" i="1" s="1"/>
  <c r="DV205" i="1"/>
  <c r="DY726" i="1"/>
  <c r="EE726" i="1" s="1"/>
  <c r="EF726" i="1" s="1"/>
  <c r="DU726" i="1"/>
  <c r="DX570" i="1"/>
  <c r="DT570" i="1"/>
  <c r="EA570" i="1" s="1"/>
  <c r="DW750" i="1"/>
  <c r="DZ231" i="1"/>
  <c r="EB231" i="1" s="1"/>
  <c r="DV231" i="1"/>
  <c r="DY445" i="1"/>
  <c r="EE445" i="1" s="1"/>
  <c r="EF445" i="1" s="1"/>
  <c r="DU445" i="1"/>
  <c r="DX125" i="1"/>
  <c r="DT125" i="1"/>
  <c r="EA125" i="1" s="1"/>
  <c r="DW97" i="1"/>
  <c r="DZ289" i="1"/>
  <c r="EB289" i="1" s="1"/>
  <c r="DV289" i="1"/>
  <c r="EE2" i="1" l="1"/>
  <c r="EF2" i="1" s="1"/>
  <c r="EE700" i="1"/>
  <c r="EF700" i="1" s="1"/>
</calcChain>
</file>

<file path=xl/sharedStrings.xml><?xml version="1.0" encoding="utf-8"?>
<sst xmlns="http://schemas.openxmlformats.org/spreadsheetml/2006/main" count="17151" uniqueCount="8001">
  <si>
    <t>N/A(IFRS)</t>
  </si>
  <si>
    <t>완전잠식</t>
  </si>
  <si>
    <t>N/A</t>
  </si>
  <si>
    <t>SK아이이테크놀로지</t>
  </si>
  <si>
    <t>SK바이오사이언스</t>
  </si>
  <si>
    <t>화승알앤에이</t>
  </si>
  <si>
    <t>프레스티지바이오파마</t>
  </si>
  <si>
    <t>솔루엠</t>
  </si>
  <si>
    <t>DL이앤씨</t>
  </si>
  <si>
    <t>ESR켄달스퀘어리츠</t>
  </si>
  <si>
    <t>명신산업</t>
  </si>
  <si>
    <t>에이플러스에셋</t>
  </si>
  <si>
    <t>교촌에프앤비</t>
  </si>
  <si>
    <t>하이브</t>
  </si>
  <si>
    <t>티와이홀딩스</t>
  </si>
  <si>
    <t>코람코에너지리츠</t>
  </si>
  <si>
    <t>제이알글로벌리츠</t>
  </si>
  <si>
    <t>미래에셋맵스리츠</t>
  </si>
  <si>
    <t>이지스레지던스리츠</t>
  </si>
  <si>
    <t>이지스밸류플러스리츠</t>
  </si>
  <si>
    <t>대덕전자</t>
  </si>
  <si>
    <t>케이씨씨글라스</t>
  </si>
  <si>
    <t>NH프라임리츠</t>
  </si>
  <si>
    <t>센트랄모텍</t>
  </si>
  <si>
    <t>현대에너지솔루션</t>
  </si>
  <si>
    <t>한화시스템</t>
  </si>
  <si>
    <t>자이에스앤디</t>
  </si>
  <si>
    <t>롯데리츠</t>
  </si>
  <si>
    <t>지누스</t>
  </si>
  <si>
    <t>두산퓨얼셀</t>
  </si>
  <si>
    <t>솔루스첨단소재</t>
  </si>
  <si>
    <t>제이콘텐트리</t>
  </si>
  <si>
    <t>포스코케미칼</t>
  </si>
  <si>
    <t>현대오토에버</t>
  </si>
  <si>
    <t>드림텍</t>
  </si>
  <si>
    <t>더블유게임즈</t>
  </si>
  <si>
    <t>우리금융지주</t>
  </si>
  <si>
    <t>에어부산</t>
  </si>
  <si>
    <t>아시아나IDT</t>
  </si>
  <si>
    <t>세아제강</t>
  </si>
  <si>
    <t>하나제약</t>
  </si>
  <si>
    <t>우진아이엔에스</t>
  </si>
  <si>
    <t>신한알파리츠</t>
  </si>
  <si>
    <t>한일시멘트</t>
  </si>
  <si>
    <t>티웨이항공</t>
  </si>
  <si>
    <t>롯데정보통신</t>
  </si>
  <si>
    <t>효성중공업</t>
  </si>
  <si>
    <t>효성첨단소재</t>
  </si>
  <si>
    <t>효성티앤씨</t>
  </si>
  <si>
    <t>효성화학</t>
  </si>
  <si>
    <t>이리츠코크렙</t>
  </si>
  <si>
    <t>HDC현대산업개발</t>
  </si>
  <si>
    <t>애경산업</t>
  </si>
  <si>
    <t>셀트리온</t>
  </si>
  <si>
    <t>쿠쿠홈시스</t>
  </si>
  <si>
    <t>SK케미칼</t>
  </si>
  <si>
    <t>BGF리테일</t>
  </si>
  <si>
    <t>동양피스톤</t>
  </si>
  <si>
    <t>진에어</t>
  </si>
  <si>
    <t>케이씨텍</t>
  </si>
  <si>
    <t>동아타이어</t>
  </si>
  <si>
    <t>삼양패키징</t>
  </si>
  <si>
    <t>테이팩스</t>
  </si>
  <si>
    <t>롯데제과</t>
  </si>
  <si>
    <t>제일약품</t>
  </si>
  <si>
    <t>카카오</t>
  </si>
  <si>
    <t>오리온</t>
  </si>
  <si>
    <t>미원에스씨</t>
  </si>
  <si>
    <t>경동도시가스</t>
  </si>
  <si>
    <t>넷마블</t>
  </si>
  <si>
    <t>현대건설기계</t>
  </si>
  <si>
    <t>현대일렉트릭</t>
  </si>
  <si>
    <t>현대중공업지주</t>
  </si>
  <si>
    <t>크라운제과</t>
  </si>
  <si>
    <t>덴티움</t>
  </si>
  <si>
    <t>호전실업</t>
  </si>
  <si>
    <t>핸즈코퍼레이션</t>
  </si>
  <si>
    <t>두산밥캣</t>
  </si>
  <si>
    <t>삼성바이오로직스</t>
  </si>
  <si>
    <t>JW생명과학</t>
  </si>
  <si>
    <t>화승엔터프라이즈</t>
  </si>
  <si>
    <t>LS전선아시아</t>
  </si>
  <si>
    <t>모두투어리츠</t>
  </si>
  <si>
    <t>일동제약</t>
  </si>
  <si>
    <t>샘표식품</t>
  </si>
  <si>
    <t>두올</t>
  </si>
  <si>
    <t>동서</t>
  </si>
  <si>
    <t>한국자산신탁</t>
  </si>
  <si>
    <t>한국토지신탁</t>
  </si>
  <si>
    <t>해성디에스</t>
  </si>
  <si>
    <t>용평리조트</t>
  </si>
  <si>
    <t>해태제과식품</t>
  </si>
  <si>
    <t>삼일씨엔에스</t>
  </si>
  <si>
    <t>제이에스코퍼레이션</t>
  </si>
  <si>
    <t>잇츠한불</t>
  </si>
  <si>
    <t>세진중공업</t>
  </si>
  <si>
    <t>금호에이치티</t>
  </si>
  <si>
    <t>제주항공</t>
  </si>
  <si>
    <t>현대코퍼레이션홀딩스</t>
  </si>
  <si>
    <t>LIG넥스원</t>
  </si>
  <si>
    <t>HDC아이콘트롤스</t>
  </si>
  <si>
    <t>동일제강</t>
  </si>
  <si>
    <t>AJ네트웍스</t>
  </si>
  <si>
    <t>이노션</t>
  </si>
  <si>
    <t>토니모리</t>
  </si>
  <si>
    <t>미래에셋생명</t>
  </si>
  <si>
    <t>경보제약</t>
  </si>
  <si>
    <t>SK디앤디</t>
  </si>
  <si>
    <t>엔에스쇼핑</t>
  </si>
  <si>
    <t>세화아이엠씨</t>
  </si>
  <si>
    <t>한솔제지</t>
  </si>
  <si>
    <t>디와이파워</t>
  </si>
  <si>
    <t>삼성물산</t>
  </si>
  <si>
    <t>씨에스윈드</t>
  </si>
  <si>
    <t>삼성에스디에스</t>
  </si>
  <si>
    <t>만도</t>
  </si>
  <si>
    <t>서연이화</t>
  </si>
  <si>
    <t>쿠쿠홀딩스</t>
  </si>
  <si>
    <t>화인베스틸</t>
  </si>
  <si>
    <t>BGF</t>
  </si>
  <si>
    <t>코스맥스</t>
  </si>
  <si>
    <t>종근당</t>
  </si>
  <si>
    <t>신송홀딩스</t>
  </si>
  <si>
    <t>아세아시멘트</t>
  </si>
  <si>
    <t>현대로템</t>
  </si>
  <si>
    <t>한진칼</t>
  </si>
  <si>
    <t>JB금융지주</t>
  </si>
  <si>
    <t>하이골드12호</t>
  </si>
  <si>
    <t>DSR</t>
  </si>
  <si>
    <t>한국패러랠</t>
  </si>
  <si>
    <t>동아에스티</t>
  </si>
  <si>
    <t>지엠비코리아</t>
  </si>
  <si>
    <t>LG헬로비전</t>
  </si>
  <si>
    <t>동일고무벨트</t>
  </si>
  <si>
    <t>한국콜마</t>
  </si>
  <si>
    <t>한국타이어앤테크놀로지</t>
  </si>
  <si>
    <t>애경유화</t>
  </si>
  <si>
    <t>SK렌터카</t>
  </si>
  <si>
    <t>바다로19호</t>
  </si>
  <si>
    <t>사조씨푸드</t>
  </si>
  <si>
    <t>하이골드3호</t>
  </si>
  <si>
    <t>코오롱머티리얼</t>
  </si>
  <si>
    <t>한국ANKOR유전</t>
  </si>
  <si>
    <t>휴비스</t>
  </si>
  <si>
    <t>케이탑리츠</t>
  </si>
  <si>
    <t>GS리테일</t>
  </si>
  <si>
    <t>인터지스</t>
  </si>
  <si>
    <t>삼양사</t>
  </si>
  <si>
    <t>하나투어</t>
  </si>
  <si>
    <t>에이블씨엔씨</t>
  </si>
  <si>
    <t>삼원강재</t>
  </si>
  <si>
    <t>신세계인터내셔날</t>
  </si>
  <si>
    <t>에이리츠</t>
  </si>
  <si>
    <t>한국항공우주</t>
  </si>
  <si>
    <t>롯데하이마트</t>
  </si>
  <si>
    <t>한세엠케이</t>
  </si>
  <si>
    <t>코오롱플라스틱</t>
  </si>
  <si>
    <t>이마트</t>
  </si>
  <si>
    <t>DGB금융지주</t>
  </si>
  <si>
    <t>케이티스카이라이프</t>
  </si>
  <si>
    <t>세아특수강</t>
  </si>
  <si>
    <t>메리츠금융지주</t>
  </si>
  <si>
    <t>한국종합기술</t>
  </si>
  <si>
    <t>BNK금융지주</t>
  </si>
  <si>
    <t>일진머티리얼즈</t>
  </si>
  <si>
    <t>현대위아</t>
  </si>
  <si>
    <t>선진</t>
  </si>
  <si>
    <t>미원화학</t>
  </si>
  <si>
    <t>시디즈</t>
  </si>
  <si>
    <t>HSD엔진</t>
  </si>
  <si>
    <t>대성에너지</t>
  </si>
  <si>
    <t>현대퓨처넷</t>
  </si>
  <si>
    <t>KTis</t>
  </si>
  <si>
    <t>한전산업</t>
  </si>
  <si>
    <t>비케이탑스</t>
  </si>
  <si>
    <t>휠라홀딩스</t>
  </si>
  <si>
    <t>KTcs</t>
  </si>
  <si>
    <t>현대홈쇼핑</t>
  </si>
  <si>
    <t>도화엔지니어링</t>
  </si>
  <si>
    <t>대성산업</t>
  </si>
  <si>
    <t>아이마켓코리아</t>
  </si>
  <si>
    <t>한미약품</t>
  </si>
  <si>
    <t>우진</t>
  </si>
  <si>
    <t>무학</t>
  </si>
  <si>
    <t>이연제약</t>
  </si>
  <si>
    <t>한국화장품</t>
  </si>
  <si>
    <t>한라홀딩스</t>
  </si>
  <si>
    <t>삼성생명</t>
  </si>
  <si>
    <t>신세계푸드</t>
  </si>
  <si>
    <t>한화생명</t>
  </si>
  <si>
    <t>조선선재</t>
  </si>
  <si>
    <t>코오롱인더</t>
  </si>
  <si>
    <t>KC코트렐</t>
  </si>
  <si>
    <t>지역난방공사</t>
  </si>
  <si>
    <t>락앤락</t>
  </si>
  <si>
    <t>영흥</t>
  </si>
  <si>
    <t>우리들휴브레인</t>
  </si>
  <si>
    <t>한전기술</t>
  </si>
  <si>
    <t>GKL</t>
  </si>
  <si>
    <t>SK</t>
  </si>
  <si>
    <t>황금에스티</t>
  </si>
  <si>
    <t>하이트진로</t>
  </si>
  <si>
    <t>동양생명</t>
  </si>
  <si>
    <t>유니온머티리얼</t>
  </si>
  <si>
    <t>형지엘리트</t>
  </si>
  <si>
    <t>키움증권</t>
  </si>
  <si>
    <t>영원무역</t>
  </si>
  <si>
    <t>우리금융캐피탈</t>
  </si>
  <si>
    <t>한미글로벌</t>
  </si>
  <si>
    <t>동아지질</t>
  </si>
  <si>
    <t>STX중공업</t>
  </si>
  <si>
    <t>LG하우시스</t>
  </si>
  <si>
    <t>한세실업</t>
  </si>
  <si>
    <t>컨버즈</t>
  </si>
  <si>
    <t>미원홀딩스</t>
  </si>
  <si>
    <t>NAVER</t>
  </si>
  <si>
    <t>부국철강</t>
  </si>
  <si>
    <t>KB금융</t>
  </si>
  <si>
    <t>한국철강</t>
  </si>
  <si>
    <t>일진전기</t>
  </si>
  <si>
    <t>풍산</t>
  </si>
  <si>
    <t>LG이노텍</t>
  </si>
  <si>
    <t>명문제약</t>
  </si>
  <si>
    <t>비상교육</t>
  </si>
  <si>
    <t>동성케미컬</t>
  </si>
  <si>
    <t>쌍방울</t>
  </si>
  <si>
    <t>LG유플러스</t>
  </si>
  <si>
    <t>인바이오젠</t>
  </si>
  <si>
    <t>아시아나항공</t>
  </si>
  <si>
    <t>SBS미디어홀딩스</t>
  </si>
  <si>
    <t>SNT에너지</t>
  </si>
  <si>
    <t>진양홀딩스</t>
  </si>
  <si>
    <t>엔케이</t>
  </si>
  <si>
    <t>한전KPS</t>
  </si>
  <si>
    <t>이아이디</t>
  </si>
  <si>
    <t>기신정기</t>
  </si>
  <si>
    <t>KSS해운</t>
  </si>
  <si>
    <t>디아이씨</t>
  </si>
  <si>
    <t>CJ제일제당</t>
  </si>
  <si>
    <t>팬오션</t>
  </si>
  <si>
    <t>한진중공업</t>
  </si>
  <si>
    <t>JW홀딩스</t>
  </si>
  <si>
    <t>SK이노베이션</t>
  </si>
  <si>
    <t>삼성카드</t>
  </si>
  <si>
    <t>베트남개발1</t>
  </si>
  <si>
    <t>알루코</t>
  </si>
  <si>
    <t>웅진씽크빅</t>
  </si>
  <si>
    <t>맵스리얼티1</t>
  </si>
  <si>
    <t>메타랩스</t>
  </si>
  <si>
    <t>후성</t>
  </si>
  <si>
    <t>LF</t>
  </si>
  <si>
    <t>주연테크</t>
  </si>
  <si>
    <t>코스맥스비티아이</t>
  </si>
  <si>
    <t>인천도시가스</t>
  </si>
  <si>
    <t>삼정펄프</t>
  </si>
  <si>
    <t>KEC</t>
  </si>
  <si>
    <t>KPX홀딩스</t>
  </si>
  <si>
    <t>HDC현대EP</t>
  </si>
  <si>
    <t>세원이앤씨</t>
  </si>
  <si>
    <t>노루페인트</t>
  </si>
  <si>
    <t>아모레퍼시픽</t>
  </si>
  <si>
    <t>롯데관광개발</t>
  </si>
  <si>
    <t>평화산업</t>
  </si>
  <si>
    <t>우진플라임</t>
  </si>
  <si>
    <t>진도</t>
  </si>
  <si>
    <t>맥쿼리인프라</t>
  </si>
  <si>
    <t>롯데쇼핑</t>
  </si>
  <si>
    <t>현대글로비스</t>
  </si>
  <si>
    <t>하나금융지주</t>
  </si>
  <si>
    <t>제일연마</t>
  </si>
  <si>
    <t>현대리바트</t>
  </si>
  <si>
    <t>대한제강</t>
  </si>
  <si>
    <t>새론오토모티브</t>
  </si>
  <si>
    <t>그린케미칼</t>
  </si>
  <si>
    <t>대상홀딩스</t>
  </si>
  <si>
    <t>코아스</t>
  </si>
  <si>
    <t>이월드</t>
  </si>
  <si>
    <t>동양고속</t>
  </si>
  <si>
    <t>한미반도체</t>
  </si>
  <si>
    <t>동일산업</t>
  </si>
  <si>
    <t>삼호개발</t>
  </si>
  <si>
    <t>금호타이어</t>
  </si>
  <si>
    <t>일진다이아</t>
  </si>
  <si>
    <t>유니드</t>
  </si>
  <si>
    <t>상신브레이크</t>
  </si>
  <si>
    <t>인팩</t>
  </si>
  <si>
    <t>GS</t>
  </si>
  <si>
    <t>유니퀘스트</t>
  </si>
  <si>
    <t>다스코</t>
  </si>
  <si>
    <t>LG디스플레이</t>
  </si>
  <si>
    <t>텔코웨어</t>
  </si>
  <si>
    <t>STX엔진</t>
  </si>
  <si>
    <t>NICE</t>
  </si>
  <si>
    <t>대교</t>
  </si>
  <si>
    <t>기업은행</t>
  </si>
  <si>
    <t>이엔플러스</t>
  </si>
  <si>
    <t>한솔홈데코</t>
  </si>
  <si>
    <t>이수페타시스</t>
  </si>
  <si>
    <t>강원랜드</t>
  </si>
  <si>
    <t>농심홀딩스</t>
  </si>
  <si>
    <t>한국금융지주</t>
  </si>
  <si>
    <t>유엔젤</t>
  </si>
  <si>
    <t>SBS</t>
  </si>
  <si>
    <t>엔씨소프트</t>
  </si>
  <si>
    <t>하이스틸</t>
  </si>
  <si>
    <t>DSR제강</t>
  </si>
  <si>
    <t>태경케미컬</t>
  </si>
  <si>
    <t>한농화성</t>
  </si>
  <si>
    <t>현대백화점</t>
  </si>
  <si>
    <t>대호에이엘</t>
  </si>
  <si>
    <t>대웅제약</t>
  </si>
  <si>
    <t>마니커</t>
  </si>
  <si>
    <t>SNT홀딩스</t>
  </si>
  <si>
    <t>휴켐스</t>
  </si>
  <si>
    <t>세종공업</t>
  </si>
  <si>
    <t>포스코강판</t>
  </si>
  <si>
    <t>삼성출판사</t>
  </si>
  <si>
    <t>세이브존I&amp;C</t>
  </si>
  <si>
    <t>교보증권</t>
  </si>
  <si>
    <t>한샘</t>
  </si>
  <si>
    <t>신세계건설</t>
  </si>
  <si>
    <t>우신시스템</t>
  </si>
  <si>
    <t>LG전자</t>
  </si>
  <si>
    <t>한국콜마홀딩스</t>
  </si>
  <si>
    <t>SNT모티브</t>
  </si>
  <si>
    <t>광주신세계</t>
  </si>
  <si>
    <t>일진디스플</t>
  </si>
  <si>
    <t>종근당바이오</t>
  </si>
  <si>
    <t>신한지주</t>
  </si>
  <si>
    <t>코웨이</t>
  </si>
  <si>
    <t>세아홀딩스</t>
  </si>
  <si>
    <t>LG생활건강</t>
  </si>
  <si>
    <t>LG화학</t>
  </si>
  <si>
    <t>대우건설</t>
  </si>
  <si>
    <t>포스코인터내셔널</t>
  </si>
  <si>
    <t>대우조선해양</t>
  </si>
  <si>
    <t>두산인프라코어</t>
  </si>
  <si>
    <t>진양화학</t>
  </si>
  <si>
    <t>동원F&amp;B</t>
  </si>
  <si>
    <t>두산중공업</t>
  </si>
  <si>
    <t>한국내화</t>
  </si>
  <si>
    <t>한세예스24홀딩스</t>
  </si>
  <si>
    <t>대성홀딩스</t>
  </si>
  <si>
    <t>대원제약</t>
  </si>
  <si>
    <t>한국가스공사</t>
  </si>
  <si>
    <t>미래아이앤지</t>
  </si>
  <si>
    <t>화천기공</t>
  </si>
  <si>
    <t>팜스코</t>
  </si>
  <si>
    <t>한국조선해양</t>
  </si>
  <si>
    <t>디씨엠</t>
  </si>
  <si>
    <t>AK홀딩스</t>
  </si>
  <si>
    <t>대한유화</t>
  </si>
  <si>
    <t>백산</t>
  </si>
  <si>
    <t>지투알</t>
  </si>
  <si>
    <t>체시스</t>
  </si>
  <si>
    <t>자화전자</t>
  </si>
  <si>
    <t>제일기획</t>
  </si>
  <si>
    <t>디피씨</t>
  </si>
  <si>
    <t>케이씨</t>
  </si>
  <si>
    <t>대원화성</t>
  </si>
  <si>
    <t>E1</t>
  </si>
  <si>
    <t>SK가스</t>
  </si>
  <si>
    <t>다우기술</t>
  </si>
  <si>
    <t>영보화학</t>
  </si>
  <si>
    <t>SKC</t>
  </si>
  <si>
    <t>웰바이오텍</t>
  </si>
  <si>
    <t>한국주강</t>
  </si>
  <si>
    <t>덕양산업</t>
  </si>
  <si>
    <t>에쓰씨엔지니어링</t>
  </si>
  <si>
    <t>인지컨트롤스</t>
  </si>
  <si>
    <t>경동인베스트</t>
  </si>
  <si>
    <t>콤텍시스템</t>
  </si>
  <si>
    <t>SK하이닉스</t>
  </si>
  <si>
    <t>MH에탄올</t>
  </si>
  <si>
    <t>국동</t>
  </si>
  <si>
    <t>동남합성</t>
  </si>
  <si>
    <t>삼성엔지니어링</t>
  </si>
  <si>
    <t>신도리코</t>
  </si>
  <si>
    <t>예스코홀딩스</t>
  </si>
  <si>
    <t>퍼시스</t>
  </si>
  <si>
    <t>WISCOM</t>
  </si>
  <si>
    <t>동원수산</t>
  </si>
  <si>
    <t>미래산업</t>
  </si>
  <si>
    <t>KTB투자증권</t>
  </si>
  <si>
    <t>HDC</t>
  </si>
  <si>
    <t>광전자</t>
  </si>
  <si>
    <t>디아이</t>
  </si>
  <si>
    <t>신성이엔지</t>
  </si>
  <si>
    <t>티에이치엔</t>
  </si>
  <si>
    <t>한온시스템</t>
  </si>
  <si>
    <t>세원정공</t>
  </si>
  <si>
    <t>세하</t>
  </si>
  <si>
    <t>영풍제지</t>
  </si>
  <si>
    <t>유니온</t>
  </si>
  <si>
    <t>키다리스튜디오</t>
  </si>
  <si>
    <t>한섬</t>
  </si>
  <si>
    <t>환인제약</t>
  </si>
  <si>
    <t>서원</t>
  </si>
  <si>
    <t>에스원</t>
  </si>
  <si>
    <t>태경산업</t>
  </si>
  <si>
    <t>신대양제지</t>
  </si>
  <si>
    <t>유양디앤유</t>
  </si>
  <si>
    <t>남해화학</t>
  </si>
  <si>
    <t>동원금속</t>
  </si>
  <si>
    <t>성안</t>
  </si>
  <si>
    <t>HMM</t>
  </si>
  <si>
    <t>경인양행</t>
  </si>
  <si>
    <t>풀무원</t>
  </si>
  <si>
    <t>이구산업</t>
  </si>
  <si>
    <t>에넥스</t>
  </si>
  <si>
    <t>제이준코스메틱</t>
  </si>
  <si>
    <t>한국카본</t>
  </si>
  <si>
    <t>KPX케미칼</t>
  </si>
  <si>
    <t>지코</t>
  </si>
  <si>
    <t>태평양물산</t>
  </si>
  <si>
    <t>KC그린홀딩스</t>
  </si>
  <si>
    <t>문배철강</t>
  </si>
  <si>
    <t>웅진</t>
  </si>
  <si>
    <t>오뚜기</t>
  </si>
  <si>
    <t>일정실업</t>
  </si>
  <si>
    <t>한라</t>
  </si>
  <si>
    <t>대양금속</t>
  </si>
  <si>
    <t>이화산업</t>
  </si>
  <si>
    <t>동원시스템즈</t>
  </si>
  <si>
    <t>삼성중공업</t>
  </si>
  <si>
    <t>모토닉</t>
  </si>
  <si>
    <t>화신</t>
  </si>
  <si>
    <t>경동나비엔</t>
  </si>
  <si>
    <t>DB</t>
  </si>
  <si>
    <t>SGC에너지</t>
  </si>
  <si>
    <t>대한해운</t>
  </si>
  <si>
    <t>메리츠증권</t>
  </si>
  <si>
    <t>수산중공업</t>
  </si>
  <si>
    <t>롯데케미칼</t>
  </si>
  <si>
    <t>세아베스틸</t>
  </si>
  <si>
    <t>호텔신라</t>
  </si>
  <si>
    <t>태경비케이</t>
  </si>
  <si>
    <t>화승코퍼레이션</t>
  </si>
  <si>
    <t>신흥</t>
  </si>
  <si>
    <t>극동유화</t>
  </si>
  <si>
    <t>고려산업</t>
  </si>
  <si>
    <t>대현</t>
  </si>
  <si>
    <t>케이비아이동국실업</t>
  </si>
  <si>
    <t>광명전기</t>
  </si>
  <si>
    <t>부산산업</t>
  </si>
  <si>
    <t>STX</t>
  </si>
  <si>
    <t>고려아연</t>
  </si>
  <si>
    <t>센트럴인사이트</t>
  </si>
  <si>
    <t>팜젠사이언스</t>
  </si>
  <si>
    <t>무림페이퍼</t>
  </si>
  <si>
    <t>현대차증권</t>
  </si>
  <si>
    <t>금비</t>
  </si>
  <si>
    <t>대동전자</t>
  </si>
  <si>
    <t>원림</t>
  </si>
  <si>
    <t>서흥</t>
  </si>
  <si>
    <t>성문전자</t>
  </si>
  <si>
    <t>넥스트사이언스</t>
  </si>
  <si>
    <t>일진홀딩스</t>
  </si>
  <si>
    <t>대영포장</t>
  </si>
  <si>
    <t>영화금속</t>
  </si>
  <si>
    <t>신풍제약</t>
  </si>
  <si>
    <t>동성제약</t>
  </si>
  <si>
    <t>아센디오</t>
  </si>
  <si>
    <t>한올바이오파마</t>
  </si>
  <si>
    <t>유니켐</t>
  </si>
  <si>
    <t>대창</t>
  </si>
  <si>
    <t>국보</t>
  </si>
  <si>
    <t>일성건설</t>
  </si>
  <si>
    <t>까뮤이앤씨</t>
  </si>
  <si>
    <t>보락</t>
  </si>
  <si>
    <t>선도전기</t>
  </si>
  <si>
    <t>씨아이테크</t>
  </si>
  <si>
    <t>광동제약</t>
  </si>
  <si>
    <t>갤럭시아에스엠</t>
  </si>
  <si>
    <t>남성</t>
  </si>
  <si>
    <t>KISCO홀딩스</t>
  </si>
  <si>
    <t>태영건설</t>
  </si>
  <si>
    <t>한국특강</t>
  </si>
  <si>
    <t>한솔로지스틱스</t>
  </si>
  <si>
    <t>삼양통상</t>
  </si>
  <si>
    <t>SK텔레콤</t>
  </si>
  <si>
    <t>삼익THK</t>
  </si>
  <si>
    <t>미원상사</t>
  </si>
  <si>
    <t>서연</t>
  </si>
  <si>
    <t>세우글로벌</t>
  </si>
  <si>
    <t>현대모비스</t>
  </si>
  <si>
    <t>쎌마테라퓨틱스</t>
  </si>
  <si>
    <t>KG케미칼</t>
  </si>
  <si>
    <t>대우부품</t>
  </si>
  <si>
    <t>현대해상</t>
  </si>
  <si>
    <t>현대그린푸드</t>
  </si>
  <si>
    <t>국도화학</t>
  </si>
  <si>
    <t>녹십자</t>
  </si>
  <si>
    <t>SIMPAC</t>
  </si>
  <si>
    <t>윌비스</t>
  </si>
  <si>
    <t>대창단조</t>
  </si>
  <si>
    <t>사조산업</t>
  </si>
  <si>
    <t>한익스프레스</t>
  </si>
  <si>
    <t>사조동아원</t>
  </si>
  <si>
    <t>경인전자</t>
  </si>
  <si>
    <t>무림P&amp;P</t>
  </si>
  <si>
    <t>인디에프</t>
  </si>
  <si>
    <t>디와이</t>
  </si>
  <si>
    <t>방림</t>
  </si>
  <si>
    <t>큐로</t>
  </si>
  <si>
    <t>한솔케미칼</t>
  </si>
  <si>
    <t>퍼스텍</t>
  </si>
  <si>
    <t>동원산업</t>
  </si>
  <si>
    <t>대덕</t>
  </si>
  <si>
    <t>한성기업</t>
  </si>
  <si>
    <t>이스타코</t>
  </si>
  <si>
    <t>태림포장</t>
  </si>
  <si>
    <t>아세아제지</t>
  </si>
  <si>
    <t>화천기계</t>
  </si>
  <si>
    <t>CJ씨푸드</t>
  </si>
  <si>
    <t>신화실업</t>
  </si>
  <si>
    <t>조일알미늄</t>
  </si>
  <si>
    <t>에스엘</t>
  </si>
  <si>
    <t>영원무역홀딩스</t>
  </si>
  <si>
    <t>더존비즈온</t>
  </si>
  <si>
    <t>보령제약</t>
  </si>
  <si>
    <t>폴루스바이오팜</t>
  </si>
  <si>
    <t>이건산업</t>
  </si>
  <si>
    <t>모나리자</t>
  </si>
  <si>
    <t>대구백화점</t>
  </si>
  <si>
    <t>우성사료</t>
  </si>
  <si>
    <t>유성기업</t>
  </si>
  <si>
    <t>한일철강</t>
  </si>
  <si>
    <t>삼익악기</t>
  </si>
  <si>
    <t>화성산업</t>
  </si>
  <si>
    <t>디티알오토모티브</t>
  </si>
  <si>
    <t>보해양조</t>
  </si>
  <si>
    <t>상상인증권</t>
  </si>
  <si>
    <t>혜인</t>
  </si>
  <si>
    <t>금강공업</t>
  </si>
  <si>
    <t>엔케이물산</t>
  </si>
  <si>
    <t>율촌화학</t>
  </si>
  <si>
    <t>신원</t>
  </si>
  <si>
    <t>동방</t>
  </si>
  <si>
    <t>한국쉘석유</t>
  </si>
  <si>
    <t>부광약품</t>
  </si>
  <si>
    <t>풍산홀딩스</t>
  </si>
  <si>
    <t>부국증권</t>
  </si>
  <si>
    <t>계양전기</t>
  </si>
  <si>
    <t>한솔테크닉스</t>
  </si>
  <si>
    <t>DB금융투자</t>
  </si>
  <si>
    <t>한미사이언스</t>
  </si>
  <si>
    <t>삼진제약</t>
  </si>
  <si>
    <t>범양건영</t>
  </si>
  <si>
    <t>파미셀</t>
  </si>
  <si>
    <t>동국제강</t>
  </si>
  <si>
    <t>대원전선</t>
  </si>
  <si>
    <t>이수화학</t>
  </si>
  <si>
    <t>삼성증권</t>
  </si>
  <si>
    <t>삼영무역</t>
  </si>
  <si>
    <t>한양증권</t>
  </si>
  <si>
    <t>유안타증권</t>
  </si>
  <si>
    <t>제일파마홀딩스</t>
  </si>
  <si>
    <t>에이엔피</t>
  </si>
  <si>
    <t>한창제지</t>
  </si>
  <si>
    <t>넥센</t>
  </si>
  <si>
    <t>삼성공조</t>
  </si>
  <si>
    <t>세방전지</t>
  </si>
  <si>
    <t>진원생명과학</t>
  </si>
  <si>
    <t>참엔지니어링</t>
  </si>
  <si>
    <t>코스모신소재</t>
  </si>
  <si>
    <t>덕성</t>
  </si>
  <si>
    <t>신영증권</t>
  </si>
  <si>
    <t>유화증권</t>
  </si>
  <si>
    <t>코스모화학</t>
  </si>
  <si>
    <t>가온전선</t>
  </si>
  <si>
    <t>S-Oil</t>
  </si>
  <si>
    <t>한화에어로스페이스</t>
  </si>
  <si>
    <t>현대제철</t>
  </si>
  <si>
    <t>써니전자</t>
  </si>
  <si>
    <t>현대비앤지스틸</t>
  </si>
  <si>
    <t>사조오양</t>
  </si>
  <si>
    <t>한화투자증권</t>
  </si>
  <si>
    <t>삼화전기</t>
  </si>
  <si>
    <t>SK증권</t>
  </si>
  <si>
    <t>평화홀딩스</t>
  </si>
  <si>
    <t>일신석재</t>
  </si>
  <si>
    <t>KG동부제철</t>
  </si>
  <si>
    <t>아이에스동서</t>
  </si>
  <si>
    <t>SH에너지화학</t>
  </si>
  <si>
    <t>대한화섬</t>
  </si>
  <si>
    <t>코리아써키트</t>
  </si>
  <si>
    <t>신세계</t>
  </si>
  <si>
    <t>OCI</t>
  </si>
  <si>
    <t>삼일제약</t>
  </si>
  <si>
    <t>인스코비</t>
  </si>
  <si>
    <t>일성신약</t>
  </si>
  <si>
    <t>현대건설</t>
  </si>
  <si>
    <t>TCC스틸</t>
  </si>
  <si>
    <t>에이프로젠제약</t>
  </si>
  <si>
    <t>F&amp;F</t>
  </si>
  <si>
    <t>아남전자</t>
  </si>
  <si>
    <t>현대미포조선</t>
  </si>
  <si>
    <t>GS건설</t>
  </si>
  <si>
    <t>삼아알미늄</t>
  </si>
  <si>
    <t>한국전자홀딩스</t>
  </si>
  <si>
    <t>삼성SDI</t>
  </si>
  <si>
    <t>삼성전기</t>
  </si>
  <si>
    <t>동부건설</t>
  </si>
  <si>
    <t>코오롱글로벌</t>
  </si>
  <si>
    <t>빙그레</t>
  </si>
  <si>
    <t>녹십자홀딩스</t>
  </si>
  <si>
    <t>조선내화</t>
  </si>
  <si>
    <t>현대약품</t>
  </si>
  <si>
    <t>남양유업</t>
  </si>
  <si>
    <t>남선알미늄</t>
  </si>
  <si>
    <t>한국화장품제조</t>
  </si>
  <si>
    <t>DL건설</t>
  </si>
  <si>
    <t>현대코퍼레이션</t>
  </si>
  <si>
    <t>SK네트웍스</t>
  </si>
  <si>
    <t>경농</t>
  </si>
  <si>
    <t>티웨이홀딩스</t>
  </si>
  <si>
    <t>동방아그로</t>
  </si>
  <si>
    <t>송원산업</t>
  </si>
  <si>
    <t>진흥기업</t>
  </si>
  <si>
    <t>천일고속</t>
  </si>
  <si>
    <t>대원강업</t>
  </si>
  <si>
    <t>만호제강</t>
  </si>
  <si>
    <t>조광피혁</t>
  </si>
  <si>
    <t>세방</t>
  </si>
  <si>
    <t>동양철관</t>
  </si>
  <si>
    <t>대유에이텍</t>
  </si>
  <si>
    <t>남광토건</t>
  </si>
  <si>
    <t>신영와코루</t>
  </si>
  <si>
    <t>오리엔트바이오</t>
  </si>
  <si>
    <t>조비</t>
  </si>
  <si>
    <t>한국공항</t>
  </si>
  <si>
    <t>조광페인트</t>
  </si>
  <si>
    <t>삼천리</t>
  </si>
  <si>
    <t>성보화학</t>
  </si>
  <si>
    <t>조흥</t>
  </si>
  <si>
    <t>금양</t>
  </si>
  <si>
    <t>사조대림</t>
  </si>
  <si>
    <t>비비안</t>
  </si>
  <si>
    <t>SNT중공업</t>
  </si>
  <si>
    <t>한신공영</t>
  </si>
  <si>
    <t>농심</t>
  </si>
  <si>
    <t>성신양회</t>
  </si>
  <si>
    <t>신라교역</t>
  </si>
  <si>
    <t>신풍제지</t>
  </si>
  <si>
    <t>종근당홀딩스</t>
  </si>
  <si>
    <t>크라운해태홀딩스</t>
  </si>
  <si>
    <t>한독</t>
  </si>
  <si>
    <t>SG글로벌</t>
  </si>
  <si>
    <t>SK디스커버리</t>
  </si>
  <si>
    <t>샘표</t>
  </si>
  <si>
    <t>흥아해운</t>
  </si>
  <si>
    <t>GS글로벌</t>
  </si>
  <si>
    <t>금호건설</t>
  </si>
  <si>
    <t>삼부토건</t>
  </si>
  <si>
    <t>페이퍼코리아</t>
  </si>
  <si>
    <t>동양</t>
  </si>
  <si>
    <t>한화</t>
  </si>
  <si>
    <t>JW중외제약</t>
  </si>
  <si>
    <t>영풍</t>
  </si>
  <si>
    <t>백광산업</t>
  </si>
  <si>
    <t>성창기업지주</t>
  </si>
  <si>
    <t>한창</t>
  </si>
  <si>
    <t>삼화왕관</t>
  </si>
  <si>
    <t>KR모터스</t>
  </si>
  <si>
    <t>고려제강</t>
  </si>
  <si>
    <t>SUN&amp;L</t>
  </si>
  <si>
    <t>DRB동일</t>
  </si>
  <si>
    <t>넥센타이어</t>
  </si>
  <si>
    <t>SG세계물산</t>
  </si>
  <si>
    <t>롯데정밀화학</t>
  </si>
  <si>
    <t>동화약품</t>
  </si>
  <si>
    <t>DL</t>
  </si>
  <si>
    <t>LG상사</t>
  </si>
  <si>
    <t>국제약품</t>
  </si>
  <si>
    <t>태광산업</t>
  </si>
  <si>
    <t>부산주공</t>
  </si>
  <si>
    <t>한일현대시멘트</t>
  </si>
  <si>
    <t>CS홀딩스</t>
  </si>
  <si>
    <t>신성통상</t>
  </si>
  <si>
    <t>DB하이텍</t>
  </si>
  <si>
    <t>대림통상</t>
  </si>
  <si>
    <t>유유제약</t>
  </si>
  <si>
    <t>강남제비스코</t>
  </si>
  <si>
    <t>대신증권</t>
  </si>
  <si>
    <t>NH투자증권</t>
  </si>
  <si>
    <t>미래에셋증권</t>
  </si>
  <si>
    <t>신일전자</t>
  </si>
  <si>
    <t>삼성제약</t>
  </si>
  <si>
    <t>삼양식품</t>
  </si>
  <si>
    <t>한화손해보험</t>
  </si>
  <si>
    <t>NI스틸</t>
  </si>
  <si>
    <t>일동홀딩스</t>
  </si>
  <si>
    <t>대동</t>
  </si>
  <si>
    <t>오리온홀딩스</t>
  </si>
  <si>
    <t>깨끗한나라</t>
  </si>
  <si>
    <t>태원물산</t>
  </si>
  <si>
    <t>코오롱</t>
  </si>
  <si>
    <t>삼성전자</t>
  </si>
  <si>
    <t>대유플러스</t>
  </si>
  <si>
    <t>BYC</t>
  </si>
  <si>
    <t>SPC삼립</t>
  </si>
  <si>
    <t>흥국화재</t>
  </si>
  <si>
    <t>우리종금</t>
  </si>
  <si>
    <t>일양약품</t>
  </si>
  <si>
    <t>한진</t>
  </si>
  <si>
    <t>모나미</t>
  </si>
  <si>
    <t>한화솔루션</t>
  </si>
  <si>
    <t>아세아</t>
  </si>
  <si>
    <t>카프로</t>
  </si>
  <si>
    <t>롯데지주</t>
  </si>
  <si>
    <t>대한방직</t>
  </si>
  <si>
    <t>LS네트웍스</t>
  </si>
  <si>
    <t>금호전기</t>
  </si>
  <si>
    <t>하이트진로홀딩스</t>
  </si>
  <si>
    <t>노루홀딩스</t>
  </si>
  <si>
    <t>기아</t>
  </si>
  <si>
    <t>효성</t>
  </si>
  <si>
    <t>CJ</t>
  </si>
  <si>
    <t>두산</t>
  </si>
  <si>
    <t>휴스틸</t>
  </si>
  <si>
    <t>DB손해보험</t>
  </si>
  <si>
    <t>TYM</t>
  </si>
  <si>
    <t>대웅</t>
  </si>
  <si>
    <t>진양산업</t>
  </si>
  <si>
    <t>영진약품</t>
  </si>
  <si>
    <t>일신방직</t>
  </si>
  <si>
    <t>롯데푸드</t>
  </si>
  <si>
    <t>제주은행</t>
  </si>
  <si>
    <t>한솔홀딩스</t>
  </si>
  <si>
    <t>벽산</t>
  </si>
  <si>
    <t>롯데손해보험</t>
  </si>
  <si>
    <t>대한제분</t>
  </si>
  <si>
    <t>대상</t>
  </si>
  <si>
    <t>LG</t>
  </si>
  <si>
    <t>동아쏘시오홀딩스</t>
  </si>
  <si>
    <t>코리안리</t>
  </si>
  <si>
    <t>한일홀딩스</t>
  </si>
  <si>
    <t>세아제강지주</t>
  </si>
  <si>
    <t>대한전선</t>
  </si>
  <si>
    <t>대한제당</t>
  </si>
  <si>
    <t>삼양홀딩스</t>
  </si>
  <si>
    <t>세기상사</t>
  </si>
  <si>
    <t>한국앤컴퍼니</t>
  </si>
  <si>
    <t>전방</t>
  </si>
  <si>
    <t>대한항공</t>
  </si>
  <si>
    <t>유한양행</t>
  </si>
  <si>
    <t>CJ대한통운</t>
  </si>
  <si>
    <t>메리츠화재</t>
  </si>
  <si>
    <t>경방</t>
  </si>
  <si>
    <t>유수홀딩스</t>
  </si>
  <si>
    <t>한진중공업홀딩스</t>
  </si>
  <si>
    <t>19,938,160/0</t>
  </si>
  <si>
    <t>5,407,500/0</t>
  </si>
  <si>
    <t>7,945,838/0</t>
  </si>
  <si>
    <t>8,288,520/0</t>
  </si>
  <si>
    <t>4,630,000/0</t>
  </si>
  <si>
    <t>3,020,000/0</t>
  </si>
  <si>
    <t>6,490,000/0</t>
  </si>
  <si>
    <t>10,556,344/0</t>
  </si>
  <si>
    <t>9,515,765/0</t>
  </si>
  <si>
    <t>2,442,140/0</t>
  </si>
  <si>
    <t>10,119,770/0</t>
  </si>
  <si>
    <t>6,168,195/0</t>
  </si>
  <si>
    <t>4,840,000/0</t>
  </si>
  <si>
    <t>98,392,010/0</t>
  </si>
  <si>
    <t>4,640,830/0</t>
  </si>
  <si>
    <t>44,865,416/0</t>
  </si>
  <si>
    <t>4,208,920/0</t>
  </si>
  <si>
    <t>4,304,000/0</t>
  </si>
  <si>
    <t>3,520,000/0</t>
  </si>
  <si>
    <t>11,168,656/0</t>
  </si>
  <si>
    <t>10,590,044/0</t>
  </si>
  <si>
    <t>2,981,142/0</t>
  </si>
  <si>
    <t>9,309,542/0</t>
  </si>
  <si>
    <t>4,516,016/0</t>
  </si>
  <si>
    <t>6,810,000/0</t>
  </si>
  <si>
    <t>9,860,000/0</t>
  </si>
  <si>
    <t>4,550,000/0</t>
  </si>
  <si>
    <t>16,135,214/0</t>
  </si>
  <si>
    <t>6,897,482/0</t>
  </si>
  <si>
    <t>9,239,014/0</t>
  </si>
  <si>
    <t>9,304,000/0</t>
  </si>
  <si>
    <t>9,995,531/0</t>
  </si>
  <si>
    <t>6,115,650/0</t>
  </si>
  <si>
    <t>8,487,713/0</t>
  </si>
  <si>
    <t>4,810,000/0</t>
  </si>
  <si>
    <t>5,500,000/0</t>
  </si>
  <si>
    <t>4,210,000/0</t>
  </si>
  <si>
    <t>5,455,000/0</t>
  </si>
  <si>
    <t>13,447,465/555,401</t>
  </si>
  <si>
    <t>11,243,846/0</t>
  </si>
  <si>
    <t>13,528,794/0</t>
  </si>
  <si>
    <t>4,600,000/0</t>
  </si>
  <si>
    <t>12,080,000/0</t>
  </si>
  <si>
    <t>5,115,000/0</t>
  </si>
  <si>
    <t>4,916,315/0</t>
  </si>
  <si>
    <t>10,867,730/0</t>
  </si>
  <si>
    <t>12,364,912/0</t>
  </si>
  <si>
    <t>6,050,000/0</t>
  </si>
  <si>
    <t>14,872,724/0</t>
  </si>
  <si>
    <t>13,315,141/0</t>
  </si>
  <si>
    <t>12,662,272/0</t>
  </si>
  <si>
    <t>9,688,732/0</t>
  </si>
  <si>
    <t>8,931,800/243,750</t>
  </si>
  <si>
    <t>11,110,000/0</t>
  </si>
  <si>
    <t>7,279,697/0</t>
  </si>
  <si>
    <t>4,064,000/0</t>
  </si>
  <si>
    <t>16,161,543/0</t>
  </si>
  <si>
    <t>12,184,045/0</t>
  </si>
  <si>
    <t>8,256,843/0</t>
  </si>
  <si>
    <t>10,183,600/0</t>
  </si>
  <si>
    <t>8,170,644/578,035</t>
  </si>
  <si>
    <t>5,394,170/0</t>
  </si>
  <si>
    <t>18,262,333/0</t>
  </si>
  <si>
    <t>11,244,940/0</t>
  </si>
  <si>
    <t>9,563,400/0</t>
  </si>
  <si>
    <t>4,294,143/0</t>
  </si>
  <si>
    <t>5,143,207/0</t>
  </si>
  <si>
    <t>7,010,000/0</t>
  </si>
  <si>
    <t>15,223,000/0</t>
  </si>
  <si>
    <t>5,430,243/0</t>
  </si>
  <si>
    <t>5,320,000/0</t>
  </si>
  <si>
    <t>7,507,871/0</t>
  </si>
  <si>
    <t>8,466,126/460,000</t>
  </si>
  <si>
    <t>11,396,412/0</t>
  </si>
  <si>
    <t>74,608,214/0</t>
  </si>
  <si>
    <t>7,502,644/0</t>
  </si>
  <si>
    <t>5,060,000/0</t>
  </si>
  <si>
    <t>6,636,863/0</t>
  </si>
  <si>
    <t>8,164,148/0</t>
  </si>
  <si>
    <t>13,579,892/0</t>
  </si>
  <si>
    <t>19,062,968/0</t>
  </si>
  <si>
    <t>8,131,000/0</t>
  </si>
  <si>
    <t>10,906,701/0</t>
  </si>
  <si>
    <t>7,778,566/0</t>
  </si>
  <si>
    <t>7,815,060/0</t>
  </si>
  <si>
    <t>37,141,356/0</t>
  </si>
  <si>
    <t>10,320,383/0</t>
  </si>
  <si>
    <t>4,310,000/0</t>
  </si>
  <si>
    <t>16,798,204/0</t>
  </si>
  <si>
    <t>7,272,328/0</t>
  </si>
  <si>
    <t>9,567,180/0</t>
  </si>
  <si>
    <t>5,080,915/0</t>
  </si>
  <si>
    <t>4,010,000/0</t>
  </si>
  <si>
    <t>18,534,230/0</t>
  </si>
  <si>
    <t>6,880,626/0</t>
  </si>
  <si>
    <t>5,170,000/0</t>
  </si>
  <si>
    <t>18,963,553/0</t>
  </si>
  <si>
    <t>8,061,280/0</t>
  </si>
  <si>
    <t>8,792,415/0</t>
  </si>
  <si>
    <t>8,968,459/0</t>
  </si>
  <si>
    <t>6,467,038/0</t>
  </si>
  <si>
    <t>4,330,000/0</t>
  </si>
  <si>
    <t>7,109,450/1,745,460</t>
  </si>
  <si>
    <t>11,942,117/0</t>
  </si>
  <si>
    <t>34,191,720/0</t>
  </si>
  <si>
    <t>5,595,970/0</t>
  </si>
  <si>
    <t>3,620,000/0</t>
  </si>
  <si>
    <t>3,009,000/0</t>
  </si>
  <si>
    <t>21,535,185/0</t>
  </si>
  <si>
    <t>12,827,140/0</t>
  </si>
  <si>
    <t>5,710,000/0</t>
  </si>
  <si>
    <t>38,223,653/0</t>
  </si>
  <si>
    <t>57,848,466/0</t>
  </si>
  <si>
    <t>11,784,088/0</t>
  </si>
  <si>
    <t>37,000,000/0</t>
  </si>
  <si>
    <t>20,631,160/0</t>
  </si>
  <si>
    <t>4,305,000/0</t>
  </si>
  <si>
    <t>6,575,874/0</t>
  </si>
  <si>
    <t>6,501,000/0</t>
  </si>
  <si>
    <t>4,710,000/0</t>
  </si>
  <si>
    <t>3,909,848/0</t>
  </si>
  <si>
    <t>9,308,185/0</t>
  </si>
  <si>
    <t>3,596,588/0</t>
  </si>
  <si>
    <t>44,946,655/0</t>
  </si>
  <si>
    <t>5,020,000/0</t>
  </si>
  <si>
    <t>19,568,634/0</t>
  </si>
  <si>
    <t>5,610,000/0</t>
  </si>
  <si>
    <t>20,482,842/328,588</t>
  </si>
  <si>
    <t>6,845,000/0</t>
  </si>
  <si>
    <t>13,494,016/0</t>
  </si>
  <si>
    <t>15,158,489/0</t>
  </si>
  <si>
    <t>19,536,792/0</t>
  </si>
  <si>
    <t>3,120,000/0</t>
  </si>
  <si>
    <t>6,102,266/0</t>
  </si>
  <si>
    <t>55,680,000/0</t>
  </si>
  <si>
    <t>76,200,637/8,264,462</t>
  </si>
  <si>
    <t>5,930,000/0</t>
  </si>
  <si>
    <t>7,619,368/0</t>
  </si>
  <si>
    <t>23,783,926/0</t>
  </si>
  <si>
    <t>9,580,400/0</t>
  </si>
  <si>
    <t>14,258,000/0</t>
  </si>
  <si>
    <t>6,388,000/0</t>
  </si>
  <si>
    <t>9,865,828/0</t>
  </si>
  <si>
    <t>17,628,359/0</t>
  </si>
  <si>
    <t>8,587,666/0</t>
  </si>
  <si>
    <t>23,119,914/0</t>
  </si>
  <si>
    <t>30,726,747/0</t>
  </si>
  <si>
    <t>4,684,781/0</t>
  </si>
  <si>
    <t>4,410,000/0</t>
  </si>
  <si>
    <t>5,010,000/0</t>
  </si>
  <si>
    <t>5,433,750/0</t>
  </si>
  <si>
    <t>3,880,000/0</t>
  </si>
  <si>
    <t>6,761,196/0</t>
  </si>
  <si>
    <t>7,382,908/0</t>
  </si>
  <si>
    <t>7,673,055/0</t>
  </si>
  <si>
    <t>7,929,338/0</t>
  </si>
  <si>
    <t>10,518,156/0</t>
  </si>
  <si>
    <t>4,353,577/0</t>
  </si>
  <si>
    <t>17,752,276/0</t>
  </si>
  <si>
    <t>5,205,000/0</t>
  </si>
  <si>
    <t>4,301,000/0</t>
  </si>
  <si>
    <t>25,542,304/3,697,878</t>
  </si>
  <si>
    <t>9,650,500/0</t>
  </si>
  <si>
    <t>18,499,148/0</t>
  </si>
  <si>
    <t>8,182,000/0</t>
  </si>
  <si>
    <t>3,850,000/0</t>
  </si>
  <si>
    <t>7,315,995/0</t>
  </si>
  <si>
    <t>10,768,000/0</t>
  </si>
  <si>
    <t>6,482,000/0</t>
  </si>
  <si>
    <t>9,165,486/0</t>
  </si>
  <si>
    <t>8,145,700/0</t>
  </si>
  <si>
    <t>6,653,267/560,683</t>
  </si>
  <si>
    <t>9,607,742/0</t>
  </si>
  <si>
    <t>9,475,048/0</t>
  </si>
  <si>
    <t>18,377,428/0</t>
  </si>
  <si>
    <t>3,032,020/0</t>
  </si>
  <si>
    <t>8,176,825/0</t>
  </si>
  <si>
    <t>11,744,000/0</t>
  </si>
  <si>
    <t>4,862,000/0</t>
  </si>
  <si>
    <t>8,324,420/0</t>
  </si>
  <si>
    <t>9,531,760/0</t>
  </si>
  <si>
    <t>5,209,811/0</t>
  </si>
  <si>
    <t>3,200,000/0</t>
  </si>
  <si>
    <t>9,435,000/0</t>
  </si>
  <si>
    <t>12,864,037/0</t>
  </si>
  <si>
    <t>12,400,000/0</t>
  </si>
  <si>
    <t>20,256,888/0</t>
  </si>
  <si>
    <t>3,505,000/0</t>
  </si>
  <si>
    <t>7,822,000/0</t>
  </si>
  <si>
    <t>18,981,660/0</t>
  </si>
  <si>
    <t>11,095,233/0</t>
  </si>
  <si>
    <t>6,596,700/0</t>
  </si>
  <si>
    <t>7,261,600/0</t>
  </si>
  <si>
    <t>3,490,000/0</t>
  </si>
  <si>
    <t>34,305,674/0</t>
  </si>
  <si>
    <t>15,388,916/0</t>
  </si>
  <si>
    <t>15,610,000/0</t>
  </si>
  <si>
    <t>14,765,020/0</t>
  </si>
  <si>
    <t>101,722,324/0</t>
  </si>
  <si>
    <t>21,061,800/0</t>
  </si>
  <si>
    <t>4,360,000/0</t>
  </si>
  <si>
    <t>90,349,287/0</t>
  </si>
  <si>
    <t>16,496,790/0</t>
  </si>
  <si>
    <t>19,986,215/775,192</t>
  </si>
  <si>
    <t>5,461,000/0</t>
  </si>
  <si>
    <t>6,386,000/0</t>
  </si>
  <si>
    <t>4,650,000/0</t>
  </si>
  <si>
    <t>46,195,823/0</t>
  </si>
  <si>
    <t>21,919,466/0</t>
  </si>
  <si>
    <t>9,703,692/0</t>
  </si>
  <si>
    <t>10,000,000/0</t>
  </si>
  <si>
    <t>5,044,184/524,503</t>
  </si>
  <si>
    <t>4,765,650/0</t>
  </si>
  <si>
    <t>13,369,755/0</t>
  </si>
  <si>
    <t>8,180,000/0</t>
  </si>
  <si>
    <t>3,600,000/0</t>
  </si>
  <si>
    <t>3,420,000/0</t>
  </si>
  <si>
    <t>15,193,267/1,353,057</t>
  </si>
  <si>
    <t>8,231,333/0</t>
  </si>
  <si>
    <t>21,222,023/0</t>
  </si>
  <si>
    <t>28,407,439/0</t>
  </si>
  <si>
    <t>19,747,691/0</t>
  </si>
  <si>
    <t>36,395,221/0</t>
  </si>
  <si>
    <t>38,538,019/0</t>
  </si>
  <si>
    <t>47,123,275/0</t>
  </si>
  <si>
    <t>14,763,600/0</t>
  </si>
  <si>
    <t>6,042,033/0</t>
  </si>
  <si>
    <t>9,113,224/0</t>
  </si>
  <si>
    <t>4,750,000/0</t>
  </si>
  <si>
    <t>9,774,536/0</t>
  </si>
  <si>
    <t>5,160,000/0</t>
  </si>
  <si>
    <t>10,884,773/0</t>
  </si>
  <si>
    <t>14,558,800/0</t>
  </si>
  <si>
    <t>34,737,566/0</t>
  </si>
  <si>
    <t>8,146,916/0</t>
  </si>
  <si>
    <t>47,973,428/0</t>
  </si>
  <si>
    <t>4,590,000/0</t>
  </si>
  <si>
    <t>20,588,000/0</t>
  </si>
  <si>
    <t>31,183,148/0</t>
  </si>
  <si>
    <t>13,591,276/0</t>
  </si>
  <si>
    <t>18,906,280/281,691</t>
  </si>
  <si>
    <t>8,471,975/1,992,330</t>
  </si>
  <si>
    <t>11,325,610/0</t>
  </si>
  <si>
    <t>5,663,864/0</t>
  </si>
  <si>
    <t>119,250,225/0</t>
  </si>
  <si>
    <t>14,243,029/0</t>
  </si>
  <si>
    <t>7,763,202/0</t>
  </si>
  <si>
    <t>3,428,931/0</t>
  </si>
  <si>
    <t>9,003,740/0</t>
  </si>
  <si>
    <t>16,688,214/455,014</t>
  </si>
  <si>
    <t>7,416,850/0</t>
  </si>
  <si>
    <t>10,081,744/0</t>
  </si>
  <si>
    <t>21,877,008/0</t>
  </si>
  <si>
    <t>39,135,996/0</t>
  </si>
  <si>
    <t>11,251,000/0</t>
  </si>
  <si>
    <t>14,589,458/0</t>
  </si>
  <si>
    <t>6,874,316/0</t>
  </si>
  <si>
    <t>9,480,000/0</t>
  </si>
  <si>
    <t>6,806,034/0</t>
  </si>
  <si>
    <t>11,715,480/0</t>
  </si>
  <si>
    <t>29,237,963/0</t>
  </si>
  <si>
    <t>16,183,117/0</t>
  </si>
  <si>
    <t>6,440,809/0</t>
  </si>
  <si>
    <t>7,550,000/0</t>
  </si>
  <si>
    <t>7,912,278/0</t>
  </si>
  <si>
    <t>35,590,569/0</t>
  </si>
  <si>
    <t>10,065,011/0</t>
  </si>
  <si>
    <t>11,860,430/0</t>
  </si>
  <si>
    <t>23,564,595/0</t>
  </si>
  <si>
    <t>8,091,426/0</t>
  </si>
  <si>
    <t>9,444,400/0</t>
  </si>
  <si>
    <t>18,900,000/0</t>
  </si>
  <si>
    <t>5,930,038/0</t>
  </si>
  <si>
    <t>9,607,672/0</t>
  </si>
  <si>
    <t>7,903,728/0</t>
  </si>
  <si>
    <t>20,147,430/0</t>
  </si>
  <si>
    <t>17,329,414/0</t>
  </si>
  <si>
    <t>13,703,160/0</t>
  </si>
  <si>
    <t>9,033,027/0</t>
  </si>
  <si>
    <t>53,234,000/0</t>
  </si>
  <si>
    <t>83,579,893/0</t>
  </si>
  <si>
    <t>105,242,808/0</t>
  </si>
  <si>
    <t>16,500,694/0</t>
  </si>
  <si>
    <t>6,150,486/0</t>
  </si>
  <si>
    <t>6,777,741/0</t>
  </si>
  <si>
    <t>14,553,844/0</t>
  </si>
  <si>
    <t>70,634,472/0</t>
  </si>
  <si>
    <t>35,005,517/0</t>
  </si>
  <si>
    <t>37,575,588/0</t>
  </si>
  <si>
    <t>17,236,032/0</t>
  </si>
  <si>
    <t>40,585,051/0</t>
  </si>
  <si>
    <t>13,500,000/0</t>
  </si>
  <si>
    <t>16,773,054/0</t>
  </si>
  <si>
    <t>8,331,345/379,137</t>
  </si>
  <si>
    <t>28,464,992/0</t>
  </si>
  <si>
    <t>10,619,969/0</t>
  </si>
  <si>
    <t>10,300,375/0</t>
  </si>
  <si>
    <t>18,834,733/0</t>
  </si>
  <si>
    <t>10,000,000/1,212,121</t>
  </si>
  <si>
    <t>7,885,500/0</t>
  </si>
  <si>
    <t>40,382,736/0</t>
  </si>
  <si>
    <t>8,405,480/0</t>
  </si>
  <si>
    <t>74,356,685/0</t>
  </si>
  <si>
    <t>7,036,609/0</t>
  </si>
  <si>
    <t>65,730,548/0</t>
  </si>
  <si>
    <t>19,341,591/0</t>
  </si>
  <si>
    <t>10,146,640/0</t>
  </si>
  <si>
    <t>20,826,160/0</t>
  </si>
  <si>
    <t>27,872,374/0</t>
  </si>
  <si>
    <t>12,322,407/0</t>
  </si>
  <si>
    <t>11,376,440/0</t>
  </si>
  <si>
    <t>30,004,345/0</t>
  </si>
  <si>
    <t>20,379,605/0</t>
  </si>
  <si>
    <t>61,117,550/0</t>
  </si>
  <si>
    <t>5,345,090/0</t>
  </si>
  <si>
    <t>31,256,445/0</t>
  </si>
  <si>
    <t>14,244,718/0</t>
  </si>
  <si>
    <t>13,058,000/0</t>
  </si>
  <si>
    <t>31,385,770/0</t>
  </si>
  <si>
    <t>49,045,134/0</t>
  </si>
  <si>
    <t>7,212,762/0</t>
  </si>
  <si>
    <t>16,206,895/56,180</t>
  </si>
  <si>
    <t>9,029,399/0</t>
  </si>
  <si>
    <t>11,402,436/0</t>
  </si>
  <si>
    <t>15,278,069/0</t>
  </si>
  <si>
    <t>29,914,943/0</t>
  </si>
  <si>
    <t>66,221,500/0</t>
  </si>
  <si>
    <t>17,899,253/0</t>
  </si>
  <si>
    <t>15,930,310/0</t>
  </si>
  <si>
    <t>14,474,525/0</t>
  </si>
  <si>
    <t>31,208,908/0</t>
  </si>
  <si>
    <t>9,103,140/0</t>
  </si>
  <si>
    <t>54,000,000/0</t>
  </si>
  <si>
    <t>47,552,972/0</t>
  </si>
  <si>
    <t>39,001,039/0</t>
  </si>
  <si>
    <t>16,024,580/0</t>
  </si>
  <si>
    <t>9,444,600/0</t>
  </si>
  <si>
    <t>12,275,111/0</t>
  </si>
  <si>
    <t>154,990,922/0</t>
  </si>
  <si>
    <t>7,105,100/0</t>
  </si>
  <si>
    <t>11,312,236/0</t>
  </si>
  <si>
    <t>15,050,580/0</t>
  </si>
  <si>
    <t>20,000,000/0</t>
  </si>
  <si>
    <t>9,775,829/0</t>
  </si>
  <si>
    <t>92,341,820/0</t>
  </si>
  <si>
    <t>14,757,890/0</t>
  </si>
  <si>
    <t>39,396,554/0</t>
  </si>
  <si>
    <t>6,750,733/0</t>
  </si>
  <si>
    <t>7,843,638/0</t>
  </si>
  <si>
    <t>10,092,700/0</t>
  </si>
  <si>
    <t>28,751,812/0</t>
  </si>
  <si>
    <t>20,680,505/912,281</t>
  </si>
  <si>
    <t>57,140,312/0</t>
  </si>
  <si>
    <t>19,630,674/0</t>
  </si>
  <si>
    <t>24,991,284/0</t>
  </si>
  <si>
    <t>14,954,978/0</t>
  </si>
  <si>
    <t>14,480,227/801,194</t>
  </si>
  <si>
    <t>23,700,172/0</t>
  </si>
  <si>
    <t>9,325,130/0</t>
  </si>
  <si>
    <t>10,245,706/0</t>
  </si>
  <si>
    <t>18,100,666/0</t>
  </si>
  <si>
    <t>10,020,447/0</t>
  </si>
  <si>
    <t>11,492,523/0</t>
  </si>
  <si>
    <t>22,415,066/0</t>
  </si>
  <si>
    <t>15,170,500/0</t>
  </si>
  <si>
    <t>8,385,722/0</t>
  </si>
  <si>
    <t>32,462,446/0</t>
  </si>
  <si>
    <t>10,089,397/91,106</t>
  </si>
  <si>
    <t>36,988,000/0</t>
  </si>
  <si>
    <t>35,077,992/0</t>
  </si>
  <si>
    <t>51,531,636/731,959</t>
  </si>
  <si>
    <t>4,135,992/0</t>
  </si>
  <si>
    <t>27,677,867/0</t>
  </si>
  <si>
    <t>39,080,879/0</t>
  </si>
  <si>
    <t>10,819,866/0</t>
  </si>
  <si>
    <t>5,026,165/0</t>
  </si>
  <si>
    <t>14,679,007/0</t>
  </si>
  <si>
    <t>71,617,125/0</t>
  </si>
  <si>
    <t>22,182,217/0</t>
  </si>
  <si>
    <t>10,002,634/0</t>
  </si>
  <si>
    <t>13,645,971/0</t>
  </si>
  <si>
    <t>43,692,624/0</t>
  </si>
  <si>
    <t>13,392,743/0</t>
  </si>
  <si>
    <t>85,739,345/0</t>
  </si>
  <si>
    <t>19,408,000/0</t>
  </si>
  <si>
    <t>17,332,281/0</t>
  </si>
  <si>
    <t>83,948,289/0</t>
  </si>
  <si>
    <t>7,189,448/0</t>
  </si>
  <si>
    <t>20,743,195/0</t>
  </si>
  <si>
    <t>8,056,777/0</t>
  </si>
  <si>
    <t>5,392,115/0</t>
  </si>
  <si>
    <t>10,680,000/0</t>
  </si>
  <si>
    <t>67,375,000/0</t>
  </si>
  <si>
    <t>158,780,000/0</t>
  </si>
  <si>
    <t>7,561,338/0</t>
  </si>
  <si>
    <t>6,995,611/0</t>
  </si>
  <si>
    <t>19,867,866/0</t>
  </si>
  <si>
    <t>60,095,305/0</t>
  </si>
  <si>
    <t>6,751,000/0</t>
  </si>
  <si>
    <t>31,257,770/0</t>
  </si>
  <si>
    <t>33,000,440/0</t>
  </si>
  <si>
    <t>23,605,590/0</t>
  </si>
  <si>
    <t>32,171,314/0</t>
  </si>
  <si>
    <t>32,400,660/0</t>
  </si>
  <si>
    <t>13,530,910/0</t>
  </si>
  <si>
    <t>80,000,000/0</t>
  </si>
  <si>
    <t>32,733,029/0</t>
  </si>
  <si>
    <t>12,240,376/0</t>
  </si>
  <si>
    <t>11,443,863/0</t>
  </si>
  <si>
    <t>69,237,643/0</t>
  </si>
  <si>
    <t>49,586,441/157,130</t>
  </si>
  <si>
    <t>16,461,027/0</t>
  </si>
  <si>
    <t>35,967,295/0</t>
  </si>
  <si>
    <t>27,412,216/1,930,505</t>
  </si>
  <si>
    <t>6,496,600/0</t>
  </si>
  <si>
    <t>141,781,250/0</t>
  </si>
  <si>
    <t>10,554,054/0</t>
  </si>
  <si>
    <t>18,656,000/0</t>
  </si>
  <si>
    <t>7,386,521/0</t>
  </si>
  <si>
    <t>26,979,634/0</t>
  </si>
  <si>
    <t>10,859,671/0</t>
  </si>
  <si>
    <t>49,083,901/0</t>
  </si>
  <si>
    <t>16,591,014/0</t>
  </si>
  <si>
    <t>18,634,628/0</t>
  </si>
  <si>
    <t>9,646,281/0</t>
  </si>
  <si>
    <t>15,082,304/0</t>
  </si>
  <si>
    <t>57,868,076/0</t>
  </si>
  <si>
    <t>8,883,462/2,681,395</t>
  </si>
  <si>
    <t>9,421,845/0</t>
  </si>
  <si>
    <t>7,193,273/0</t>
  </si>
  <si>
    <t>4,831,715/0</t>
  </si>
  <si>
    <t>12,077,643/0</t>
  </si>
  <si>
    <t>67,783,852/0</t>
  </si>
  <si>
    <t>6,495,130/0</t>
  </si>
  <si>
    <t>46,869,082/0</t>
  </si>
  <si>
    <t>263,233,774/0</t>
  </si>
  <si>
    <t>11,396,461/0</t>
  </si>
  <si>
    <t>82,045,350/0</t>
  </si>
  <si>
    <t>9,363,022/2,360,160</t>
  </si>
  <si>
    <t>12,485,455/0</t>
  </si>
  <si>
    <t>10,534,795/0</t>
  </si>
  <si>
    <t>25,348,136/0</t>
  </si>
  <si>
    <t>38,806,582/0</t>
  </si>
  <si>
    <t>25,561,688/67,499</t>
  </si>
  <si>
    <t>22,357,821/0</t>
  </si>
  <si>
    <t>23,407,077/0</t>
  </si>
  <si>
    <t>36,338,727/0</t>
  </si>
  <si>
    <t>6,680,255/0</t>
  </si>
  <si>
    <t>12,882,020/0</t>
  </si>
  <si>
    <t>16,981,213/710,072</t>
  </si>
  <si>
    <t>20,628,000/0</t>
  </si>
  <si>
    <t>16,050,530/0</t>
  </si>
  <si>
    <t>11,513,237/0</t>
  </si>
  <si>
    <t>6,120,788/0</t>
  </si>
  <si>
    <t>17,696,167/0</t>
  </si>
  <si>
    <t>23,078,062/0</t>
  </si>
  <si>
    <t>86,623,501/0</t>
  </si>
  <si>
    <t>4,034,800/0</t>
  </si>
  <si>
    <t>7,874,963/0</t>
  </si>
  <si>
    <t>70,914,180/0</t>
  </si>
  <si>
    <t>10,743,000/0</t>
  </si>
  <si>
    <t>12,133,493/60,060</t>
  </si>
  <si>
    <t>13,742,180/0</t>
  </si>
  <si>
    <t>9,241,438/0</t>
  </si>
  <si>
    <t>30,699,596/0</t>
  </si>
  <si>
    <t>12,398,000/0</t>
  </si>
  <si>
    <t>34,892,393/517,108</t>
  </si>
  <si>
    <t>54,334,503/0</t>
  </si>
  <si>
    <t>10,476,127/260,869</t>
  </si>
  <si>
    <t>30,245,212/0</t>
  </si>
  <si>
    <t>27,887,050/0</t>
  </si>
  <si>
    <t>53,805,540/0</t>
  </si>
  <si>
    <t>26,636,713/0</t>
  </si>
  <si>
    <t>28,850,967/0</t>
  </si>
  <si>
    <t>8,769,174/0</t>
  </si>
  <si>
    <t>6,314,290/0</t>
  </si>
  <si>
    <t>5,074,288/0</t>
  </si>
  <si>
    <t>57,491,676/0</t>
  </si>
  <si>
    <t>101,817,531/0</t>
  </si>
  <si>
    <t>5,340,000/0</t>
  </si>
  <si>
    <t>13,698,476/0</t>
  </si>
  <si>
    <t>42,926,793/0</t>
  </si>
  <si>
    <t>141,227,294/0</t>
  </si>
  <si>
    <t>31,854,143/710,660</t>
  </si>
  <si>
    <t>38,387,127/0</t>
  </si>
  <si>
    <t>40,158,175/0</t>
  </si>
  <si>
    <t>9,640,315/0</t>
  </si>
  <si>
    <t>25,508,734/0</t>
  </si>
  <si>
    <t>7,106,760/0</t>
  </si>
  <si>
    <t>9,673,922/0</t>
  </si>
  <si>
    <t>26,558,307/0</t>
  </si>
  <si>
    <t>10,111,930/0</t>
  </si>
  <si>
    <t>7,982,786/0</t>
  </si>
  <si>
    <t>20,626,853/0</t>
  </si>
  <si>
    <t>23,847,620/0</t>
  </si>
  <si>
    <t>17,577,506/0</t>
  </si>
  <si>
    <t>12,362,476/795,848</t>
  </si>
  <si>
    <t>34,820,984/0</t>
  </si>
  <si>
    <t>6,013,620/0</t>
  </si>
  <si>
    <t>63,861,340/0</t>
  </si>
  <si>
    <t>15,717,440/0</t>
  </si>
  <si>
    <t>41,352,913/0</t>
  </si>
  <si>
    <t>11,192,368/0</t>
  </si>
  <si>
    <t>31,711,822/0</t>
  </si>
  <si>
    <t>18,671,428/0</t>
  </si>
  <si>
    <t>10,924,243/0</t>
  </si>
  <si>
    <t>31,812,000/0</t>
  </si>
  <si>
    <t>8,166,558/0</t>
  </si>
  <si>
    <t>37,049,478/0</t>
  </si>
  <si>
    <t>22,399,210/0</t>
  </si>
  <si>
    <t>12,092,926/651,891</t>
  </si>
  <si>
    <t>48,074,789/0</t>
  </si>
  <si>
    <t>40,283,149/0</t>
  </si>
  <si>
    <t>9,132,163/0</t>
  </si>
  <si>
    <t>11,845,380/0</t>
  </si>
  <si>
    <t>68,078,329/0</t>
  </si>
  <si>
    <t>17,798,454/0</t>
  </si>
  <si>
    <t>51,782,343/0</t>
  </si>
  <si>
    <t>251,469,584/0</t>
  </si>
  <si>
    <t>6,275,415/0</t>
  </si>
  <si>
    <t>64,716,864/0</t>
  </si>
  <si>
    <t>124,697,714/0</t>
  </si>
  <si>
    <t>8,260,611/0</t>
  </si>
  <si>
    <t>24,010,012/0</t>
  </si>
  <si>
    <t>11,090,000/0</t>
  </si>
  <si>
    <t>23,486,560/0</t>
  </si>
  <si>
    <t>29,453,855/0</t>
  </si>
  <si>
    <t>136,330,220/0</t>
  </si>
  <si>
    <t>56,262,413/0</t>
  </si>
  <si>
    <t>17,553,680/0</t>
  </si>
  <si>
    <t>9,971,194/0</t>
  </si>
  <si>
    <t>41,431,412/0</t>
  </si>
  <si>
    <t>9,698,780/0</t>
  </si>
  <si>
    <t>25,680,211/0</t>
  </si>
  <si>
    <t>17,679,298/0</t>
  </si>
  <si>
    <t>8,306,541/372,439</t>
  </si>
  <si>
    <t>27,906,106/0</t>
  </si>
  <si>
    <t>19,907,333/0</t>
  </si>
  <si>
    <t>21,117,283/0</t>
  </si>
  <si>
    <t>11,241,818/0</t>
  </si>
  <si>
    <t>21,680,564/0</t>
  </si>
  <si>
    <t>32,529,824/0</t>
  </si>
  <si>
    <t>14,099,995/0</t>
  </si>
  <si>
    <t>11,450,097/0</t>
  </si>
  <si>
    <t>13,329,832/0</t>
  </si>
  <si>
    <t>8,892,384/0</t>
  </si>
  <si>
    <t>24,761,635/0</t>
  </si>
  <si>
    <t>42,124,350/1,029,015</t>
  </si>
  <si>
    <t>23,114,968/0</t>
  </si>
  <si>
    <t>29,366,322/0</t>
  </si>
  <si>
    <t>21,109,243/0</t>
  </si>
  <si>
    <t>14,364,880/0</t>
  </si>
  <si>
    <t>34,223,815/0</t>
  </si>
  <si>
    <t>87,509,012/0</t>
  </si>
  <si>
    <t>51,187,792/5,016,722</t>
  </si>
  <si>
    <t>48,736,691/0</t>
  </si>
  <si>
    <t>23,670,300/0</t>
  </si>
  <si>
    <t>41,332,645/0</t>
  </si>
  <si>
    <t>33,882,273/0</t>
  </si>
  <si>
    <t>8,108,834/0</t>
  </si>
  <si>
    <t>6,216,363/0</t>
  </si>
  <si>
    <t>21,163,148/0</t>
  </si>
  <si>
    <t>43,232,374/0</t>
  </si>
  <si>
    <t>50,605,754/0</t>
  </si>
  <si>
    <t>8,650,496/0</t>
  </si>
  <si>
    <t>11,422,050/0</t>
  </si>
  <si>
    <t>45,756,948/0</t>
  </si>
  <si>
    <t>28,832,135/0</t>
  </si>
  <si>
    <t>31,979,960/0</t>
  </si>
  <si>
    <t>10,143,845/0</t>
  </si>
  <si>
    <t>14,198,704/0</t>
  </si>
  <si>
    <t>46,084,095/0</t>
  </si>
  <si>
    <t>9,190,885/0</t>
  </si>
  <si>
    <t>10,656,896/0</t>
  </si>
  <si>
    <t>9,748,596/0</t>
  </si>
  <si>
    <t>29,543,558/0</t>
  </si>
  <si>
    <t>18,667,261/0</t>
  </si>
  <si>
    <t>41,232,626/0</t>
  </si>
  <si>
    <t>16,569,188/0</t>
  </si>
  <si>
    <t>26,432,775/0</t>
  </si>
  <si>
    <t>70,671,257/0</t>
  </si>
  <si>
    <t>10,624,095/0</t>
  </si>
  <si>
    <t>31,165,000/0</t>
  </si>
  <si>
    <t>13,825,216/0</t>
  </si>
  <si>
    <t>23,746,361/0</t>
  </si>
  <si>
    <t>41,746,941/0</t>
  </si>
  <si>
    <t>72,049,635/0</t>
  </si>
  <si>
    <t>36,174,527/0</t>
  </si>
  <si>
    <t>29,453,048/0</t>
  </si>
  <si>
    <t>15,340,000/0</t>
  </si>
  <si>
    <t>32,543,588/0</t>
  </si>
  <si>
    <t>11,250,000/0</t>
  </si>
  <si>
    <t>34,518,838/0</t>
  </si>
  <si>
    <t>18,893,576/0</t>
  </si>
  <si>
    <t>11,606,968/1,702,187</t>
  </si>
  <si>
    <t>15,582,830/0</t>
  </si>
  <si>
    <t>34,611,984/0</t>
  </si>
  <si>
    <t>41,619,749/0</t>
  </si>
  <si>
    <t>27,573,528/0</t>
  </si>
  <si>
    <t>14,759,577/2,320,672</t>
  </si>
  <si>
    <t>11,153,093/0</t>
  </si>
  <si>
    <t>8,019,363/0</t>
  </si>
  <si>
    <t>16,448,909/0</t>
  </si>
  <si>
    <t>19,219,510/0</t>
  </si>
  <si>
    <t>11,000,000/0</t>
  </si>
  <si>
    <t>6,856,330/0</t>
  </si>
  <si>
    <t>36,000,000/0</t>
  </si>
  <si>
    <t>9,604,910/0</t>
  </si>
  <si>
    <t>36,315,527/0</t>
  </si>
  <si>
    <t>24,115,838/0</t>
  </si>
  <si>
    <t>45,356,965/0</t>
  </si>
  <si>
    <t>41,050,266/0</t>
  </si>
  <si>
    <t>11,625,782/621,670</t>
  </si>
  <si>
    <t>20,032,636/0</t>
  </si>
  <si>
    <t>25,503,174/0</t>
  </si>
  <si>
    <t>51,380,000/0</t>
  </si>
  <si>
    <t>13,737,238/0</t>
  </si>
  <si>
    <t>174,440,126/0</t>
  </si>
  <si>
    <t>260,411,958/0</t>
  </si>
  <si>
    <t>24,048,040/0</t>
  </si>
  <si>
    <t>28,163,495/0</t>
  </si>
  <si>
    <t>32,628,051/0</t>
  </si>
  <si>
    <t>35,895,350/0</t>
  </si>
  <si>
    <t>19,974,358/0</t>
  </si>
  <si>
    <t>15,607,500/0</t>
  </si>
  <si>
    <t>15,499,274/0</t>
  </si>
  <si>
    <t>148,625,347/0</t>
  </si>
  <si>
    <t>17,863,482/0</t>
  </si>
  <si>
    <t>6,530,014/0</t>
  </si>
  <si>
    <t>12,691,774/0</t>
  </si>
  <si>
    <t>22,741,198/0</t>
  </si>
  <si>
    <t>12,114,710/0</t>
  </si>
  <si>
    <t>6,230,859/0</t>
  </si>
  <si>
    <t>11,659,263/0</t>
  </si>
  <si>
    <t>35,639,371/0</t>
  </si>
  <si>
    <t>11,740,000/0</t>
  </si>
  <si>
    <t>8,892,706/0</t>
  </si>
  <si>
    <t>12,608,000/0</t>
  </si>
  <si>
    <t>16,393,692/0</t>
  </si>
  <si>
    <t>15,400,000/0</t>
  </si>
  <si>
    <t>42,000,000/0</t>
  </si>
  <si>
    <t>12,600,000/0</t>
  </si>
  <si>
    <t>26,969,925/0</t>
  </si>
  <si>
    <t>13,546,307/0</t>
  </si>
  <si>
    <t>45,673,805/0</t>
  </si>
  <si>
    <t>8,972,183/0</t>
  </si>
  <si>
    <t>22,276,078/0</t>
  </si>
  <si>
    <t>18,433,869/0</t>
  </si>
  <si>
    <t>5,637,679/90,800</t>
  </si>
  <si>
    <t>14,261,581/0</t>
  </si>
  <si>
    <t>19,388,368/0</t>
  </si>
  <si>
    <t>10,138,184/0</t>
  </si>
  <si>
    <t>20,033,946/0</t>
  </si>
  <si>
    <t>67,963,000/0</t>
  </si>
  <si>
    <t>38,503,571/0</t>
  </si>
  <si>
    <t>9,750,000/0</t>
  </si>
  <si>
    <t>7,454,490/0</t>
  </si>
  <si>
    <t>14,818,910/0</t>
  </si>
  <si>
    <t>10,716,390/0</t>
  </si>
  <si>
    <t>22,267,814/0</t>
  </si>
  <si>
    <t>18,065,413/0</t>
  </si>
  <si>
    <t>7,000,000/0</t>
  </si>
  <si>
    <t>85,524,747/0</t>
  </si>
  <si>
    <t>15,724,765/0</t>
  </si>
  <si>
    <t>9,902,979/0</t>
  </si>
  <si>
    <t>5,636,000/0</t>
  </si>
  <si>
    <t>9,567,333/0</t>
  </si>
  <si>
    <t>11,650,000/0</t>
  </si>
  <si>
    <t>77,116,173/0</t>
  </si>
  <si>
    <t>41,281,205/2,412,280</t>
  </si>
  <si>
    <t>16,085,519/0</t>
  </si>
  <si>
    <t>45,335,964/0</t>
  </si>
  <si>
    <t>42,836,818/0</t>
  </si>
  <si>
    <t>12,211,663/0</t>
  </si>
  <si>
    <t>106,209,702/0</t>
  </si>
  <si>
    <t>4,769,250/0</t>
  </si>
  <si>
    <t>90,895,434/0</t>
  </si>
  <si>
    <t>8,404,800/0</t>
  </si>
  <si>
    <t>10,848,333/68,400</t>
  </si>
  <si>
    <t>4,880,000/0</t>
  </si>
  <si>
    <t>11,276,679/0</t>
  </si>
  <si>
    <t>29,350,000/0</t>
  </si>
  <si>
    <t>43,784,592/0</t>
  </si>
  <si>
    <t>23,204,903/0</t>
  </si>
  <si>
    <t>18,088,047/0</t>
  </si>
  <si>
    <t>33,473,559/225,353</t>
  </si>
  <si>
    <t>13,074,822/0</t>
  </si>
  <si>
    <t>53,267,083/0</t>
  </si>
  <si>
    <t>12,695,462/0</t>
  </si>
  <si>
    <t>11,061,429/0</t>
  </si>
  <si>
    <t>23,151,045/0</t>
  </si>
  <si>
    <t>7,190,391/0</t>
  </si>
  <si>
    <t>24,803,369/0</t>
  </si>
  <si>
    <t>16,564,797/0</t>
  </si>
  <si>
    <t>12,852,860/0</t>
  </si>
  <si>
    <t>100,000,000/0</t>
  </si>
  <si>
    <t>85,728,319/0</t>
  </si>
  <si>
    <t>21,459,249/0</t>
  </si>
  <si>
    <t>8,449,912/0</t>
  </si>
  <si>
    <t>21,115,634/0</t>
  </si>
  <si>
    <t>9,569,842/0</t>
  </si>
  <si>
    <t>100,376,696/0</t>
  </si>
  <si>
    <t>11,255,024/0</t>
  </si>
  <si>
    <t>132,429,720/0</t>
  </si>
  <si>
    <t>7,102,743/0</t>
  </si>
  <si>
    <t>14,731,827/0</t>
  </si>
  <si>
    <t>9,331,705/0</t>
  </si>
  <si>
    <t>69,626,837/0</t>
  </si>
  <si>
    <t>34,679,722/0</t>
  </si>
  <si>
    <t>78,305,977/0</t>
  </si>
  <si>
    <t>21,677,018/0</t>
  </si>
  <si>
    <t>11,847,232/0</t>
  </si>
  <si>
    <t>31,564,407/0</t>
  </si>
  <si>
    <t>52,225,994/0</t>
  </si>
  <si>
    <t>28,186,941/0</t>
  </si>
  <si>
    <t>14,942,112/0</t>
  </si>
  <si>
    <t>36,373,887/0</t>
  </si>
  <si>
    <t>27,841,064/0</t>
  </si>
  <si>
    <t>34,727,204/0</t>
  </si>
  <si>
    <t>10,996,119/0</t>
  </si>
  <si>
    <t>12,011,995/0</t>
  </si>
  <si>
    <t>7,088,782/0</t>
  </si>
  <si>
    <t>20,961,315/0</t>
  </si>
  <si>
    <t>9,609,200/0</t>
  </si>
  <si>
    <t>12,746,297/0</t>
  </si>
  <si>
    <t>7,115,697/0</t>
  </si>
  <si>
    <t>29,383,185/0</t>
  </si>
  <si>
    <t>24,968,430/0</t>
  </si>
  <si>
    <t>7,366,074/0</t>
  </si>
  <si>
    <t>16,264,300/0</t>
  </si>
  <si>
    <t>37,113,526/0</t>
  </si>
  <si>
    <t>24,396,458/0</t>
  </si>
  <si>
    <t>3,283,714/0</t>
  </si>
  <si>
    <t>19,541,246/600,000</t>
  </si>
  <si>
    <t>136,637,536/0</t>
  </si>
  <si>
    <t>27,876,526/0</t>
  </si>
  <si>
    <t>12,000,000/0</t>
  </si>
  <si>
    <t>116,745,963/0</t>
  </si>
  <si>
    <t>27,088,019/0</t>
  </si>
  <si>
    <t>38,339,428/0</t>
  </si>
  <si>
    <t>7,669,128/0</t>
  </si>
  <si>
    <t>3,192,883/0</t>
  </si>
  <si>
    <t>21,585,169/0</t>
  </si>
  <si>
    <t>23,958,188/0</t>
  </si>
  <si>
    <t>11,339,394/0</t>
  </si>
  <si>
    <t>7,984,508/0</t>
  </si>
  <si>
    <t>9,136,944/0</t>
  </si>
  <si>
    <t>17,500,000/0</t>
  </si>
  <si>
    <t>13,573,965/0</t>
  </si>
  <si>
    <t>25,088,075/0</t>
  </si>
  <si>
    <t>53,743,968/0</t>
  </si>
  <si>
    <t>29,301,683/365,854</t>
  </si>
  <si>
    <t>15,000,000/0</t>
  </si>
  <si>
    <t>10,713,625/0</t>
  </si>
  <si>
    <t>34,284,658/0</t>
  </si>
  <si>
    <t>16,800,000/0</t>
  </si>
  <si>
    <t>22,055,945/0</t>
  </si>
  <si>
    <t>123,759,593/0</t>
  </si>
  <si>
    <t>22,636,305/0</t>
  </si>
  <si>
    <t>18,154,911/0</t>
  </si>
  <si>
    <t>29,346,570/0</t>
  </si>
  <si>
    <t>178,695,217/0</t>
  </si>
  <si>
    <t>13,541,002/0</t>
  </si>
  <si>
    <t>71,572,160/0</t>
  </si>
  <si>
    <t>20,393,640/0</t>
  </si>
  <si>
    <t>21,539,152/0</t>
  </si>
  <si>
    <t>10,102,981/0</t>
  </si>
  <si>
    <t>14,827,550/0</t>
  </si>
  <si>
    <t>17,694,054/0</t>
  </si>
  <si>
    <t>12,135,382/0</t>
  </si>
  <si>
    <t>20,354,763/0</t>
  </si>
  <si>
    <t>24,935,598/0</t>
  </si>
  <si>
    <t>38,023,245/0</t>
  </si>
  <si>
    <t>57,143,000/0</t>
  </si>
  <si>
    <t>7,200,000/0</t>
  </si>
  <si>
    <t>6,595,192/0</t>
  </si>
  <si>
    <t>17,459,653/0</t>
  </si>
  <si>
    <t>15,795,635/0</t>
  </si>
  <si>
    <t>14,287,836/0</t>
  </si>
  <si>
    <t>30,734,609/0</t>
  </si>
  <si>
    <t>48,178,714/0</t>
  </si>
  <si>
    <t>8,404,000/0</t>
  </si>
  <si>
    <t>12,322,696/0</t>
  </si>
  <si>
    <t>24,268,402/0</t>
  </si>
  <si>
    <t>12,500,976/0</t>
  </si>
  <si>
    <t>21,451,447/0</t>
  </si>
  <si>
    <t>10,001,865/0</t>
  </si>
  <si>
    <t>11,412,356/0</t>
  </si>
  <si>
    <t>32,295,909/0</t>
  </si>
  <si>
    <t>44,642,035/0</t>
  </si>
  <si>
    <t>31,871,193/0</t>
  </si>
  <si>
    <t>31,301,281/0</t>
  </si>
  <si>
    <t>18,696,628/0</t>
  </si>
  <si>
    <t>6,254,384/545,727</t>
  </si>
  <si>
    <t>19,543,877/0</t>
  </si>
  <si>
    <t>7,070,860/0</t>
  </si>
  <si>
    <t>94,180,906/0</t>
  </si>
  <si>
    <t>12,043,600/0</t>
  </si>
  <si>
    <t>43,800,000/0</t>
  </si>
  <si>
    <t>8,312,766/0</t>
  </si>
  <si>
    <t>22,424,515/0</t>
  </si>
  <si>
    <t>35,528,466/0</t>
  </si>
  <si>
    <t>57,567,105/0</t>
  </si>
  <si>
    <t>20,378,508/0</t>
  </si>
  <si>
    <t>10,471,840/0</t>
  </si>
  <si>
    <t>16,917,500/0</t>
  </si>
  <si>
    <t>11,163,782/0</t>
  </si>
  <si>
    <t>7,473,826/0</t>
  </si>
  <si>
    <t>16,510,993/0</t>
  </si>
  <si>
    <t>9,085,607/0</t>
  </si>
  <si>
    <t>11,952,500/0</t>
  </si>
  <si>
    <t>68,654,755/0</t>
  </si>
  <si>
    <t>44,339,988/0</t>
  </si>
  <si>
    <t>28,889,293/0</t>
  </si>
  <si>
    <t>19,768,226/0</t>
  </si>
  <si>
    <t>17,200,000/0</t>
  </si>
  <si>
    <t>6,678,400/0</t>
  </si>
  <si>
    <t>23,862,351/0</t>
  </si>
  <si>
    <t>8,490,000/0</t>
  </si>
  <si>
    <t>3,256,190/0</t>
  </si>
  <si>
    <t>9,175,875/0</t>
  </si>
  <si>
    <t>524,598,748/0</t>
  </si>
  <si>
    <t>283,172,033/0</t>
  </si>
  <si>
    <t>65,626,634/0</t>
  </si>
  <si>
    <t>44,216,140/0</t>
  </si>
  <si>
    <t>18,600,000/0</t>
  </si>
  <si>
    <t>12,294,000/0</t>
  </si>
  <si>
    <t>163,761,009/0</t>
  </si>
  <si>
    <t>25,826,362/0</t>
  </si>
  <si>
    <t>9,494,724/0</t>
  </si>
  <si>
    <t>10,761,828/0</t>
  </si>
  <si>
    <t>15,078,709/0</t>
  </si>
  <si>
    <t>8,146,529/0</t>
  </si>
  <si>
    <t>42,581,037/0</t>
  </si>
  <si>
    <t>15,474,878/0</t>
  </si>
  <si>
    <t>13,140,876/0</t>
  </si>
  <si>
    <t>14,896,669/0</t>
  </si>
  <si>
    <t>15,508,143/0</t>
  </si>
  <si>
    <t>8,895,755/0</t>
  </si>
  <si>
    <t>16,748,240/0</t>
  </si>
  <si>
    <t>11,746,609/0</t>
  </si>
  <si>
    <t>16,278,530/0</t>
  </si>
  <si>
    <t>12,486,662/0</t>
  </si>
  <si>
    <t>28,816,529/0</t>
  </si>
  <si>
    <t>46,825,622/0</t>
  </si>
  <si>
    <t>14,625,123/1</t>
  </si>
  <si>
    <t>19,126,082/0</t>
  </si>
  <si>
    <t>46,449,355/0</t>
  </si>
  <si>
    <t>8,361,386/0</t>
  </si>
  <si>
    <t>14,707,614/0</t>
  </si>
  <si>
    <t>19,238,905/0</t>
  </si>
  <si>
    <t>11,703,721/0</t>
  </si>
  <si>
    <t>38,967,004/0</t>
  </si>
  <si>
    <t>39,229,838/0</t>
  </si>
  <si>
    <t>18,701,387/0</t>
  </si>
  <si>
    <t>125,040,568/0</t>
  </si>
  <si>
    <t>12,866,420/0</t>
  </si>
  <si>
    <t>22,033,719/0</t>
  </si>
  <si>
    <t>20,947,500/0</t>
  </si>
  <si>
    <t>10,244,824/0</t>
  </si>
  <si>
    <t>9,879,313/0</t>
  </si>
  <si>
    <t>44,460,000/770,420</t>
  </si>
  <si>
    <t>30,901,728/0</t>
  </si>
  <si>
    <t>13,333,226/0</t>
  </si>
  <si>
    <t>11,744,978/0</t>
  </si>
  <si>
    <t>11,400,000/0</t>
  </si>
  <si>
    <t>15,887,936/0</t>
  </si>
  <si>
    <t>14,000,000/0</t>
  </si>
  <si>
    <t>53,678,041/0</t>
  </si>
  <si>
    <t>55,481,190/17,312,685</t>
  </si>
  <si>
    <t>16,163,092/0</t>
  </si>
  <si>
    <t>14,285,717/0</t>
  </si>
  <si>
    <t>28,080,425/0</t>
  </si>
  <si>
    <t>8,207,361/0</t>
  </si>
  <si>
    <t>33,692,688/0</t>
  </si>
  <si>
    <t>29,914,859/416,666</t>
  </si>
  <si>
    <t>14,858,157/0</t>
  </si>
  <si>
    <t>14,597,808/0</t>
  </si>
  <si>
    <t>10,662,938/0</t>
  </si>
  <si>
    <t>12,030,289/0</t>
  </si>
  <si>
    <t>17,150,000/0</t>
  </si>
  <si>
    <t>54,156,410/0</t>
  </si>
  <si>
    <t>21,134,126/0</t>
  </si>
  <si>
    <t>118,960,131/0</t>
  </si>
  <si>
    <t>26,133,306/0</t>
  </si>
  <si>
    <t>8,278,230/891,717</t>
  </si>
  <si>
    <t>5,926,779/0</t>
  </si>
  <si>
    <t>30,810,174/0</t>
  </si>
  <si>
    <t>16,584,962/0</t>
  </si>
  <si>
    <t>7,300,000/0</t>
  </si>
  <si>
    <t>11,846,520/0</t>
  </si>
  <si>
    <t>10,315,513/0</t>
  </si>
  <si>
    <t>9,658,393/0</t>
  </si>
  <si>
    <t>9,350,844/0</t>
  </si>
  <si>
    <t>167,851,954/0</t>
  </si>
  <si>
    <t>14,854,256/0</t>
  </si>
  <si>
    <t>8,828,608/0</t>
  </si>
  <si>
    <t>48,103,069/0</t>
  </si>
  <si>
    <t>37,072,045/0</t>
  </si>
  <si>
    <t>9,872,720/0</t>
  </si>
  <si>
    <t>34,147,728/0</t>
  </si>
  <si>
    <t>62,600,000/0</t>
  </si>
  <si>
    <t>27,247,982/0</t>
  </si>
  <si>
    <t>25,975,714/479,849</t>
  </si>
  <si>
    <t>8,693,978/0</t>
  </si>
  <si>
    <t>76,581,880/0</t>
  </si>
  <si>
    <t>25,831,764/0</t>
  </si>
  <si>
    <t>12,089,892/0</t>
  </si>
  <si>
    <t>10,425,682/0</t>
  </si>
  <si>
    <t>8,610,587/0</t>
  </si>
  <si>
    <t>51,794,579/0</t>
  </si>
  <si>
    <t>43,242,616/4,777,185</t>
  </si>
  <si>
    <t>36,546,204/0</t>
  </si>
  <si>
    <t>9,317,745/0</t>
  </si>
  <si>
    <t>9,756,088/0</t>
  </si>
  <si>
    <t>10,384,000/0</t>
  </si>
  <si>
    <t>11,954,227/0</t>
  </si>
  <si>
    <t>22,044,315/0</t>
  </si>
  <si>
    <t>22,916,042/0</t>
  </si>
  <si>
    <t>69,246,486/0</t>
  </si>
  <si>
    <t>25,132,038/79,541</t>
  </si>
  <si>
    <t>34,265,714/0</t>
  </si>
  <si>
    <t>42,505,963/0</t>
  </si>
  <si>
    <t>53,357,233/0</t>
  </si>
  <si>
    <t>11,086,579/0</t>
  </si>
  <si>
    <t>18,199,659/0</t>
  </si>
  <si>
    <t>10,755,114/0</t>
  </si>
  <si>
    <t>23,087,900/0</t>
  </si>
  <si>
    <t>50,785,593/0</t>
  </si>
  <si>
    <t>79,721,622/0</t>
  </si>
  <si>
    <t>26,000,000/0</t>
  </si>
  <si>
    <t>31,784,197/0</t>
  </si>
  <si>
    <t>86,766,187/0</t>
  </si>
  <si>
    <t>159,787,717/0</t>
  </si>
  <si>
    <t>55,572,986/0</t>
  </si>
  <si>
    <t>37,463,160/0</t>
  </si>
  <si>
    <t>83,006,958/0</t>
  </si>
  <si>
    <t>8,300,676/0</t>
  </si>
  <si>
    <t>13,535,684/0</t>
  </si>
  <si>
    <t>22,718,501/0</t>
  </si>
  <si>
    <t>15,412,798/0</t>
  </si>
  <si>
    <t>31,934,879/0</t>
  </si>
  <si>
    <t>17,810,033/0</t>
  </si>
  <si>
    <t>37,519,009/0</t>
  </si>
  <si>
    <t>9,015,000/0</t>
  </si>
  <si>
    <t>1,299,141/0</t>
  </si>
  <si>
    <t>16,264,194/0</t>
  </si>
  <si>
    <t>45,177,878/0</t>
  </si>
  <si>
    <t>15,851,946/0</t>
  </si>
  <si>
    <t>52,185,175/0</t>
  </si>
  <si>
    <t>23,675,951/1,089,323</t>
  </si>
  <si>
    <t>39,798,059/0</t>
  </si>
  <si>
    <t>8,960,000/0</t>
  </si>
  <si>
    <t>13,325,960/0</t>
  </si>
  <si>
    <t>6,737,544/0</t>
  </si>
  <si>
    <t>23,200,000/0</t>
  </si>
  <si>
    <t>7,860,000/0</t>
  </si>
  <si>
    <t>34,236,512/0</t>
  </si>
  <si>
    <t>5,200,000/0</t>
  </si>
  <si>
    <t>13,036,859/2,279,627</t>
  </si>
  <si>
    <t>34,322,870/0</t>
  </si>
  <si>
    <t>23,000,000/0</t>
  </si>
  <si>
    <t>46,885,499/0</t>
  </si>
  <si>
    <t>26,896,161/0</t>
  </si>
  <si>
    <t>8,362,306/0</t>
  </si>
  <si>
    <t>14,607,936/0</t>
  </si>
  <si>
    <t>11,920,959/0</t>
  </si>
  <si>
    <t>36,192,257/0</t>
  </si>
  <si>
    <t>38,825,568/0</t>
  </si>
  <si>
    <t>15,387,644/74,360</t>
  </si>
  <si>
    <t>13,505,911/0</t>
  </si>
  <si>
    <t>78,990,426/0</t>
  </si>
  <si>
    <t>29,623,706/0</t>
  </si>
  <si>
    <t>16,717,058/0</t>
  </si>
  <si>
    <t>198,071,868/0</t>
  </si>
  <si>
    <t>127,468,093/0</t>
  </si>
  <si>
    <t>24,573,061/0</t>
  </si>
  <si>
    <t>32,009,545/0</t>
  </si>
  <si>
    <t>73,825,020/0</t>
  </si>
  <si>
    <t>27,483,948/0</t>
  </si>
  <si>
    <t>68,949,040/0</t>
  </si>
  <si>
    <t>38,955,668/0</t>
  </si>
  <si>
    <t>79,138,942/0</t>
  </si>
  <si>
    <t>50,000,000/0</t>
  </si>
  <si>
    <t>16,312,697/0</t>
  </si>
  <si>
    <t>18,835,150/0</t>
  </si>
  <si>
    <t>87,826,844/0</t>
  </si>
  <si>
    <t>32,464,435/0</t>
  </si>
  <si>
    <t>22,744,503/0</t>
  </si>
  <si>
    <t>15,244,382/0</t>
  </si>
  <si>
    <t>18,400,000/0</t>
  </si>
  <si>
    <t>26,061,956/0</t>
  </si>
  <si>
    <t>11,968,040/0</t>
  </si>
  <si>
    <t>24,959,232/0</t>
  </si>
  <si>
    <t>11,898,263/0</t>
  </si>
  <si>
    <t>28,711,325/0</t>
  </si>
  <si>
    <t>9,211,617/0</t>
  </si>
  <si>
    <t>8,396,593/0</t>
  </si>
  <si>
    <t>13,879,521/0</t>
  </si>
  <si>
    <t>80,574,061/0</t>
  </si>
  <si>
    <t>70,218,610/0</t>
  </si>
  <si>
    <t>9,934,220/0</t>
  </si>
  <si>
    <t>78,696,192/0</t>
  </si>
  <si>
    <t>56,859,847/0</t>
  </si>
  <si>
    <t>41,210,734/0</t>
  </si>
  <si>
    <t>11,494,767/0</t>
  </si>
  <si>
    <t>26,288,000/0</t>
  </si>
  <si>
    <t>15,296,603/0</t>
  </si>
  <si>
    <t>10,910,000/0</t>
  </si>
  <si>
    <t>15,391,605/0</t>
  </si>
  <si>
    <t>17,678,202/0</t>
  </si>
  <si>
    <t>17,915,944/0</t>
  </si>
  <si>
    <t>9,960,000/0</t>
  </si>
  <si>
    <t>11,882,871/0</t>
  </si>
  <si>
    <t>18,887,341/0</t>
  </si>
  <si>
    <t>29,689,739/0</t>
  </si>
  <si>
    <t>23,940,660/2,419,354</t>
  </si>
  <si>
    <t>13,579,722/0</t>
  </si>
  <si>
    <t>11,675,000/0</t>
  </si>
  <si>
    <t>9,743,406/0</t>
  </si>
  <si>
    <t>28,231,302/0</t>
  </si>
  <si>
    <t>34,420,982/0</t>
  </si>
  <si>
    <t>19,720,225/0</t>
  </si>
  <si>
    <t>12,188,730/0</t>
  </si>
  <si>
    <t>17,260,625/0</t>
  </si>
  <si>
    <t>33,094,756/0</t>
  </si>
  <si>
    <t>56,005,065/0</t>
  </si>
  <si>
    <t>35,310,884/0</t>
  </si>
  <si>
    <t>18,616,650/0</t>
  </si>
  <si>
    <t>35,618,100/0</t>
  </si>
  <si>
    <t>43,936,858/0</t>
  </si>
  <si>
    <t>12,800,000/0</t>
  </si>
  <si>
    <t>21,463,555/0</t>
  </si>
  <si>
    <t>28,652,800/0</t>
  </si>
  <si>
    <t>15,976,257/0</t>
  </si>
  <si>
    <t>27,275,020/0</t>
  </si>
  <si>
    <t>73,549,681/0</t>
  </si>
  <si>
    <t>16,350,563/0</t>
  </si>
  <si>
    <t>23,327,472/0</t>
  </si>
  <si>
    <t>43,174,086/0</t>
  </si>
  <si>
    <t>9,597,602/0</t>
  </si>
  <si>
    <t>17,959,819/0</t>
  </si>
  <si>
    <t>18,374,829/0</t>
  </si>
  <si>
    <t>140,214,247/0</t>
  </si>
  <si>
    <t>28,078,729/628,793</t>
  </si>
  <si>
    <t>18,691,918/0</t>
  </si>
  <si>
    <t>15,855,736/0</t>
  </si>
  <si>
    <t>164,148,935/12,820,256</t>
  </si>
  <si>
    <t>109,894,095/0</t>
  </si>
  <si>
    <t>9,400,000/0</t>
  </si>
  <si>
    <t>16,526,307/0</t>
  </si>
  <si>
    <t>73,686,477/0</t>
  </si>
  <si>
    <t>27,904,434/0</t>
  </si>
  <si>
    <t>87,213,480/0</t>
  </si>
  <si>
    <t>90,942,672/0</t>
  </si>
  <si>
    <t>79,172,949/0</t>
  </si>
  <si>
    <t>12,423,574/0</t>
  </si>
  <si>
    <t>117,214,562/0</t>
  </si>
  <si>
    <t>153,287,035/0</t>
  </si>
  <si>
    <t>7,500,000/0</t>
  </si>
  <si>
    <t>11,062,507/0</t>
  </si>
  <si>
    <t>68,076,186/0</t>
  </si>
  <si>
    <t>78,565,284/0</t>
  </si>
  <si>
    <t>43,576,286/0</t>
  </si>
  <si>
    <t>36,521,277/0</t>
  </si>
  <si>
    <t>21,358,118/0</t>
  </si>
  <si>
    <t>8,558,040/0</t>
  </si>
  <si>
    <t>5,150,000/0</t>
  </si>
  <si>
    <t>13,963,509/0</t>
  </si>
  <si>
    <t>76,844,272/0</t>
  </si>
  <si>
    <t>37,351,177/0</t>
  </si>
  <si>
    <t>127,669,525/0</t>
  </si>
  <si>
    <t>13,292,934/0</t>
  </si>
  <si>
    <t>33,437,417/0</t>
  </si>
  <si>
    <t>4,951,894/0</t>
  </si>
  <si>
    <t>77,706,352/0</t>
  </si>
  <si>
    <t>18,074,350/0</t>
  </si>
  <si>
    <t>47,004,217/0</t>
  </si>
  <si>
    <t>46,563,612/0</t>
  </si>
  <si>
    <t>52,860,000/0</t>
  </si>
  <si>
    <t>45,129,154/0</t>
  </si>
  <si>
    <t>14,574,555/0</t>
  </si>
  <si>
    <t>98,008,044/0</t>
  </si>
  <si>
    <t>39,492,906/0</t>
  </si>
  <si>
    <t>23,673,903/0</t>
  </si>
  <si>
    <t>32,089,259/0</t>
  </si>
  <si>
    <t>16,334,678/0</t>
  </si>
  <si>
    <t>25,291,210/0</t>
  </si>
  <si>
    <t>13,564,086/0</t>
  </si>
  <si>
    <t>46,271,513/0</t>
  </si>
  <si>
    <t>65,633,553/0</t>
  </si>
  <si>
    <t>17,747,882/0</t>
  </si>
  <si>
    <t>16,030,561/0</t>
  </si>
  <si>
    <t>24,154,730/0</t>
  </si>
  <si>
    <t>15,830,000/0</t>
  </si>
  <si>
    <t>19,393,957/0</t>
  </si>
  <si>
    <t>14,354,920/0</t>
  </si>
  <si>
    <t>22,674,323/0</t>
  </si>
  <si>
    <t>21,900,000/0</t>
  </si>
  <si>
    <t>7,668,536/0</t>
  </si>
  <si>
    <t>53,201,003/0</t>
  </si>
  <si>
    <t>26,394,174/0</t>
  </si>
  <si>
    <t>4,540,514/0</t>
  </si>
  <si>
    <t>33,433,750/0</t>
  </si>
  <si>
    <t>19,700,000/0</t>
  </si>
  <si>
    <t>16,418,641/0</t>
  </si>
  <si>
    <t>13,078,428/0</t>
  </si>
  <si>
    <t>14,300,000/0</t>
  </si>
  <si>
    <t>29,129,064/0</t>
  </si>
  <si>
    <t>58,305,400/0</t>
  </si>
  <si>
    <t>32,887,536/0</t>
  </si>
  <si>
    <t>31,740,000/0</t>
  </si>
  <si>
    <t>31,316,603/0</t>
  </si>
  <si>
    <t>45,661,760/476,190</t>
  </si>
  <si>
    <t>3,000,000/0</t>
  </si>
  <si>
    <t>9,730,590/0</t>
  </si>
  <si>
    <t>16,071,290/0</t>
  </si>
  <si>
    <t>26,688,787/0</t>
  </si>
  <si>
    <t>15,356,878/0</t>
  </si>
  <si>
    <t>3,610,839/338,925</t>
  </si>
  <si>
    <t>125,973,472/0</t>
  </si>
  <si>
    <t>53,783,687/0</t>
  </si>
  <si>
    <t>24,779,836/0</t>
  </si>
  <si>
    <t>24,502,769/0</t>
  </si>
  <si>
    <t>18,720,000/0</t>
  </si>
  <si>
    <t>25,429,284/0</t>
  </si>
  <si>
    <t>70,703,912/0</t>
  </si>
  <si>
    <t>15,800,000/0</t>
  </si>
  <si>
    <t>22,420,174/0</t>
  </si>
  <si>
    <t>45,573,661/0</t>
  </si>
  <si>
    <t>29,764,643/0</t>
  </si>
  <si>
    <t>15,242,370/0</t>
  </si>
  <si>
    <t>9,586,649/0</t>
  </si>
  <si>
    <t>35,908,760/0</t>
  </si>
  <si>
    <t>29,135,091/0</t>
  </si>
  <si>
    <t>33,173,548/0</t>
  </si>
  <si>
    <t>21,000,000/0</t>
  </si>
  <si>
    <t>20,394,221/0</t>
  </si>
  <si>
    <t>9,796,800/0</t>
  </si>
  <si>
    <t>53,405,384/0</t>
  </si>
  <si>
    <t>37,397,367/0</t>
  </si>
  <si>
    <t>11,355,368/0</t>
  </si>
  <si>
    <t>13,622,221/0</t>
  </si>
  <si>
    <t>19,790,916/0</t>
  </si>
  <si>
    <t>53,009,461/0</t>
  </si>
  <si>
    <t>37,512,152/0</t>
  </si>
  <si>
    <t>20,007,381/0</t>
  </si>
  <si>
    <t>17,442,567/0</t>
  </si>
  <si>
    <t>18,013,928/0</t>
  </si>
  <si>
    <t>28,217,081/0</t>
  </si>
  <si>
    <t>64,185,876/0</t>
  </si>
  <si>
    <t>6,000,000/0</t>
  </si>
  <si>
    <t>15,559,118/0</t>
  </si>
  <si>
    <t>65,260,276/0</t>
  </si>
  <si>
    <t>50,747,249/0</t>
  </si>
  <si>
    <t>29,987,597/0</t>
  </si>
  <si>
    <t>32,590,313/0</t>
  </si>
  <si>
    <t>98,806,986/0</t>
  </si>
  <si>
    <t>10,347,756/0</t>
  </si>
  <si>
    <t>37,842,602/0</t>
  </si>
  <si>
    <t>10,013,855/0</t>
  </si>
  <si>
    <t>138,892,244/0</t>
  </si>
  <si>
    <t>35,497,492/0</t>
  </si>
  <si>
    <t>123,957,822/38,666</t>
  </si>
  <si>
    <t>21,400,000/0</t>
  </si>
  <si>
    <t>12,659,007/0</t>
  </si>
  <si>
    <t>11,330,638/0</t>
  </si>
  <si>
    <t>14,451,812/0</t>
  </si>
  <si>
    <t>31,761,048/0</t>
  </si>
  <si>
    <t>67,876,421/0</t>
  </si>
  <si>
    <t>8,600,000/0</t>
  </si>
  <si>
    <t>21,784,936/0</t>
  </si>
  <si>
    <t>64,027,477/12,452,901</t>
  </si>
  <si>
    <t>12,578,946/0</t>
  </si>
  <si>
    <t>69,884,557/0</t>
  </si>
  <si>
    <t>11,871,586/0</t>
  </si>
  <si>
    <t>26,359,944/0</t>
  </si>
  <si>
    <t>9,000,000/0</t>
  </si>
  <si>
    <t>15,574,552/0</t>
  </si>
  <si>
    <t>11,563,700/0</t>
  </si>
  <si>
    <t>30,575,903/1,325,380</t>
  </si>
  <si>
    <t>91,115,377/0</t>
  </si>
  <si>
    <t>17,117,100/0</t>
  </si>
  <si>
    <t>120,600,795/0</t>
  </si>
  <si>
    <t>3,048,786/0</t>
  </si>
  <si>
    <t>14,200,000/0</t>
  </si>
  <si>
    <t>11,610,994/0</t>
  </si>
  <si>
    <t>8,260,000/0</t>
  </si>
  <si>
    <t>71,151,522/0</t>
  </si>
  <si>
    <t>72,307,598/0</t>
  </si>
  <si>
    <t>164,460,303/0</t>
  </si>
  <si>
    <t>107,357,173/0</t>
  </si>
  <si>
    <t>94,610,120/0</t>
  </si>
  <si>
    <t>6,132,112/0</t>
  </si>
  <si>
    <t>13,525,974/0</t>
  </si>
  <si>
    <t>40,573,626/0</t>
  </si>
  <si>
    <t>14,716,093/0</t>
  </si>
  <si>
    <t>9,048,000/0</t>
  </si>
  <si>
    <t>28,335,597/0</t>
  </si>
  <si>
    <t>43,172,933/0</t>
  </si>
  <si>
    <t>28,600,000/0</t>
  </si>
  <si>
    <t>11,520,000/0</t>
  </si>
  <si>
    <t>15,702,890/0</t>
  </si>
  <si>
    <t>31,422,383/0</t>
  </si>
  <si>
    <t>11,270,000/0</t>
  </si>
  <si>
    <t>37,923,889/0</t>
  </si>
  <si>
    <t>10,762,890/0</t>
  </si>
  <si>
    <t>39,064,256/0</t>
  </si>
  <si>
    <t>13,683,782/0</t>
  </si>
  <si>
    <t>6,500,000/0</t>
  </si>
  <si>
    <t>152,034,729/0</t>
  </si>
  <si>
    <t>52,828,103/0</t>
  </si>
  <si>
    <t>16,525,360/0</t>
  </si>
  <si>
    <t>12,641,883/0</t>
  </si>
  <si>
    <t>21,491,029/0</t>
  </si>
  <si>
    <t>11,845,050/0</t>
  </si>
  <si>
    <t>17,873,425/0</t>
  </si>
  <si>
    <t>60,595,842/0</t>
  </si>
  <si>
    <t>18,723,923/0</t>
  </si>
  <si>
    <t>22,768,041/0</t>
  </si>
  <si>
    <t>18,505,787/0</t>
  </si>
  <si>
    <t>32,209,292/0</t>
  </si>
  <si>
    <t>18,000,000/0</t>
  </si>
  <si>
    <t>12,055,535/0</t>
  </si>
  <si>
    <t>72,000,000/0</t>
  </si>
  <si>
    <t>17,858,304/0</t>
  </si>
  <si>
    <t>84,447,519/0</t>
  </si>
  <si>
    <t>12,319,550/0</t>
  </si>
  <si>
    <t>55,328,313/0</t>
  </si>
  <si>
    <t>8,524,523/0</t>
  </si>
  <si>
    <t>26,796,327/0</t>
  </si>
  <si>
    <t>32,136,660/0</t>
  </si>
  <si>
    <t>16,941,974/0</t>
  </si>
  <si>
    <t>60,759,208/0</t>
  </si>
  <si>
    <t>24,276,949/0</t>
  </si>
  <si>
    <t>26,314,876/0</t>
  </si>
  <si>
    <t>15,677,552/0</t>
  </si>
  <si>
    <t>35,373,322/0</t>
  </si>
  <si>
    <t>58,115,438/0</t>
  </si>
  <si>
    <t>22,482,268/0</t>
  </si>
  <si>
    <t>8,625,000/0</t>
  </si>
  <si>
    <t>6,370,000/0</t>
  </si>
  <si>
    <t>38,785,447/0</t>
  </si>
  <si>
    <t>48,329,564/0</t>
  </si>
  <si>
    <t>8,018,397/0</t>
  </si>
  <si>
    <t>15,523,602/0</t>
  </si>
  <si>
    <t>8,856,866/0</t>
  </si>
  <si>
    <t>35,090,068/0</t>
  </si>
  <si>
    <t>20,087,800/0</t>
  </si>
  <si>
    <t>36,787,524/0</t>
  </si>
  <si>
    <t>129,744,803/0</t>
  </si>
  <si>
    <t>13,042,420/0</t>
  </si>
  <si>
    <t>77,790,653/0</t>
  </si>
  <si>
    <t>18,121,667/0</t>
  </si>
  <si>
    <t>84,000,000/0</t>
  </si>
  <si>
    <t>16,354,800/0</t>
  </si>
  <si>
    <t>99,995,067/0</t>
  </si>
  <si>
    <t>60,714,820/0</t>
  </si>
  <si>
    <t>40,588,035/0</t>
  </si>
  <si>
    <t>22,584,709/0</t>
  </si>
  <si>
    <t>10,210,765/0</t>
  </si>
  <si>
    <t>34,087,196/0</t>
  </si>
  <si>
    <t>294,769,150/0</t>
  </si>
  <si>
    <t>16,075,215/0</t>
  </si>
  <si>
    <t>23,452,501/0</t>
  </si>
  <si>
    <t>40,464,034/0</t>
  </si>
  <si>
    <t>33,832,921/0</t>
  </si>
  <si>
    <t>3,800,000/0</t>
  </si>
  <si>
    <t>25,669,370/0</t>
  </si>
  <si>
    <t>39,820,883/0</t>
  </si>
  <si>
    <t>10,410,400/0</t>
  </si>
  <si>
    <t>25,000,000/0</t>
  </si>
  <si>
    <t>10,673,602/0</t>
  </si>
  <si>
    <t>13,922,475/0</t>
  </si>
  <si>
    <t>8,589,480/0</t>
  </si>
  <si>
    <t>6,562,500/0</t>
  </si>
  <si>
    <t>20,964,056/0</t>
  </si>
  <si>
    <t>21,756,789/0</t>
  </si>
  <si>
    <t>15,287,331/0</t>
  </si>
  <si>
    <t>70,747,735/0</t>
  </si>
  <si>
    <t>15,470,000/0</t>
  </si>
  <si>
    <t>22,137,500/0</t>
  </si>
  <si>
    <t>600,326,126/0</t>
  </si>
  <si>
    <t>40,663,579/0</t>
  </si>
  <si>
    <t>2,024,247/0</t>
  </si>
  <si>
    <t>15,750,000/0</t>
  </si>
  <si>
    <t>35,715,022/0</t>
  </si>
  <si>
    <t>229,808,457/1,781,737</t>
  </si>
  <si>
    <t>48,249,212/0</t>
  </si>
  <si>
    <t>38,300,000/0</t>
  </si>
  <si>
    <t>51,414,494/0</t>
  </si>
  <si>
    <t>6,600,000/0</t>
  </si>
  <si>
    <t>16,503,790/0</t>
  </si>
  <si>
    <t>29,766,225/0</t>
  </si>
  <si>
    <t>56,032,293/0</t>
  </si>
  <si>
    <t>16,318,522/0</t>
  </si>
  <si>
    <t>25,823,346/0</t>
  </si>
  <si>
    <t>10,547,673/0</t>
  </si>
  <si>
    <t>23,059,202/0</t>
  </si>
  <si>
    <t>43,885,224/0</t>
  </si>
  <si>
    <t>90,231,385/0</t>
  </si>
  <si>
    <t>30,664,223/0</t>
  </si>
  <si>
    <t>31,278,618/0</t>
  </si>
  <si>
    <t>40,000,000/0</t>
  </si>
  <si>
    <t>35,500,000/0</t>
  </si>
  <si>
    <t>36,223,910/0</t>
  </si>
  <si>
    <t>69,588,847/0</t>
  </si>
  <si>
    <t>23,034,277/0</t>
  </si>
  <si>
    <t>21,929,154/0</t>
  </si>
  <si>
    <t>65,145,845/0</t>
  </si>
  <si>
    <t>14,577,340/0</t>
  </si>
  <si>
    <t>73,488,503/0</t>
  </si>
  <si>
    <t>27,345,997/0</t>
  </si>
  <si>
    <t>20,047,970/0</t>
  </si>
  <si>
    <t>11,217,186/0</t>
  </si>
  <si>
    <t>30,979,827/0</t>
  </si>
  <si>
    <t>37,481,284/0</t>
  </si>
  <si>
    <t>81,189,163/0</t>
  </si>
  <si>
    <t>54,244,482/0</t>
  </si>
  <si>
    <t>13,718,304/0</t>
  </si>
  <si>
    <t>26,356,298/0</t>
  </si>
  <si>
    <t>12,681,216/0</t>
  </si>
  <si>
    <t>73,956,044/0</t>
  </si>
  <si>
    <t>37,444,271/0</t>
  </si>
  <si>
    <t>42,459,225/0</t>
  </si>
  <si>
    <t>28,457,565/0</t>
  </si>
  <si>
    <t>17,107,393/2,564,103</t>
  </si>
  <si>
    <t>21,807,689/0</t>
  </si>
  <si>
    <t>22,189,819/0</t>
  </si>
  <si>
    <t>19,114,432/0</t>
  </si>
  <si>
    <t>41,642,703/0</t>
  </si>
  <si>
    <t>14,655,470/0</t>
  </si>
  <si>
    <t>49,908,224/0</t>
  </si>
  <si>
    <t>14,331,185/0</t>
  </si>
  <si>
    <t>88,500,234/0</t>
  </si>
  <si>
    <t>17,530,500/0</t>
  </si>
  <si>
    <t>16,062,409/0</t>
  </si>
  <si>
    <t>32,579,342/0</t>
  </si>
  <si>
    <t>129,772,391/0</t>
  </si>
  <si>
    <t>37,115,267/0</t>
  </si>
  <si>
    <t>66,900,777/0</t>
  </si>
  <si>
    <t>30,573,819/3,619,909</t>
  </si>
  <si>
    <t>15,625,726/0</t>
  </si>
  <si>
    <t>15,772,574/0</t>
  </si>
  <si>
    <t>3,503,285/0</t>
  </si>
  <si>
    <t>35,775,801/157,142</t>
  </si>
  <si>
    <t>18,193,230/0</t>
  </si>
  <si>
    <t>40,693,679/0</t>
  </si>
  <si>
    <t>16,623,293/0</t>
  </si>
  <si>
    <t>17,936,367/0</t>
  </si>
  <si>
    <t>25,022,811/0</t>
  </si>
  <si>
    <t>396,808,660/0</t>
  </si>
  <si>
    <t>52,197,139/0</t>
  </si>
  <si>
    <t>33,132,064/0</t>
  </si>
  <si>
    <t>13,931,609/0</t>
  </si>
  <si>
    <t>12,577,506/0</t>
  </si>
  <si>
    <t>16,213,590/0</t>
  </si>
  <si>
    <t>30,044,502/0</t>
  </si>
  <si>
    <t>28,000,000/0</t>
  </si>
  <si>
    <t>57,693,009/0</t>
  </si>
  <si>
    <t>21,562,395/0</t>
  </si>
  <si>
    <t>10,530,000/0</t>
  </si>
  <si>
    <t>29,891,328/0</t>
  </si>
  <si>
    <t>15,980,000/0</t>
  </si>
  <si>
    <t>77,237,981/0</t>
  </si>
  <si>
    <t>24,778,156/0</t>
  </si>
  <si>
    <t>151,184,408/0</t>
  </si>
  <si>
    <t>73,112,826/4,242,466</t>
  </si>
  <si>
    <t>84,417,839/0</t>
  </si>
  <si>
    <t>106,071,670/7,188</t>
  </si>
  <si>
    <t>111,416,600/0</t>
  </si>
  <si>
    <t>16,170,000/0</t>
  </si>
  <si>
    <t>14,700,000/0</t>
  </si>
  <si>
    <t>35,399,906/0</t>
  </si>
  <si>
    <t>26,446,135/0</t>
  </si>
  <si>
    <t>121,733,115/0</t>
  </si>
  <si>
    <t>85,178,787/0</t>
  </si>
  <si>
    <t>6,405,405/0</t>
  </si>
  <si>
    <t>21,045,467/0</t>
  </si>
  <si>
    <t>38,428,915/0</t>
  </si>
  <si>
    <t>59,258,931/0</t>
  </si>
  <si>
    <t>8,400,000/0</t>
  </si>
  <si>
    <t>20,201,177/0</t>
  </si>
  <si>
    <t>4,000,000/0</t>
  </si>
  <si>
    <t>16,715,858/0</t>
  </si>
  <si>
    <t>28,269,988/0</t>
  </si>
  <si>
    <t>24,522,254/0</t>
  </si>
  <si>
    <t>100,941,343/0</t>
  </si>
  <si>
    <t>73,242,958/0</t>
  </si>
  <si>
    <t>13,273,577/0</t>
  </si>
  <si>
    <t>11,800,000/0</t>
  </si>
  <si>
    <t>32,950,848/0</t>
  </si>
  <si>
    <t>35,819,005/0</t>
  </si>
  <si>
    <t>15,903,199/0</t>
  </si>
  <si>
    <t>90,808,100/0</t>
  </si>
  <si>
    <t>8,350,000/0</t>
  </si>
  <si>
    <t>83,463,623/0</t>
  </si>
  <si>
    <t>17,718,250/0</t>
  </si>
  <si>
    <t>11,500,000/0</t>
  </si>
  <si>
    <t>10,668,027/0</t>
  </si>
  <si>
    <t>19,805,760/0</t>
  </si>
  <si>
    <t>73,741,625/0</t>
  </si>
  <si>
    <t>7,345,085/0</t>
  </si>
  <si>
    <t>8,703,529/0</t>
  </si>
  <si>
    <t>315,609,576/0</t>
  </si>
  <si>
    <t>39,403,685/0</t>
  </si>
  <si>
    <t>56,953,560/0</t>
  </si>
  <si>
    <t>37,200,000/0</t>
  </si>
  <si>
    <t>34,895,243/0</t>
  </si>
  <si>
    <t>77,310,863/0</t>
  </si>
  <si>
    <t>34,515,531/0</t>
  </si>
  <si>
    <t>48,911,484/0</t>
  </si>
  <si>
    <t>34,159,521/0</t>
  </si>
  <si>
    <t>26,500,000/0</t>
  </si>
  <si>
    <t>12,832,968/0</t>
  </si>
  <si>
    <t>24,277,540/0</t>
  </si>
  <si>
    <t>4,400,000/0</t>
  </si>
  <si>
    <t>100,894,865/0</t>
  </si>
  <si>
    <t>29,471,487/0</t>
  </si>
  <si>
    <t>60,052,260/0</t>
  </si>
  <si>
    <t>100,800,450/0</t>
  </si>
  <si>
    <t>26,850,000/0</t>
  </si>
  <si>
    <t>19,320,695/0</t>
  </si>
  <si>
    <t>6,621,120/0</t>
  </si>
  <si>
    <t>8,178,771/0</t>
  </si>
  <si>
    <t>38,092,246/0</t>
  </si>
  <si>
    <t>15,082,800/0</t>
  </si>
  <si>
    <t>48,200,000/0</t>
  </si>
  <si>
    <t>17,600,000/0</t>
  </si>
  <si>
    <t>45,628,344/0</t>
  </si>
  <si>
    <t>3,189,166/0</t>
  </si>
  <si>
    <t>52,922,234/0</t>
  </si>
  <si>
    <t>20,037,600/0</t>
  </si>
  <si>
    <t>167,901,923/0</t>
  </si>
  <si>
    <t>86,559,394/0</t>
  </si>
  <si>
    <t>6,227,130/0</t>
  </si>
  <si>
    <t>15,125,000/0</t>
  </si>
  <si>
    <t>30,768,766/0</t>
  </si>
  <si>
    <t>61,306,455/0</t>
  </si>
  <si>
    <t>13,513,500/0</t>
  </si>
  <si>
    <t>3,510,000/0</t>
  </si>
  <si>
    <t>21,605,760/0</t>
  </si>
  <si>
    <t>35,392,350/0</t>
  </si>
  <si>
    <t>32,764,319/0</t>
  </si>
  <si>
    <t>15,246,000/0</t>
  </si>
  <si>
    <t>48,000,000/0</t>
  </si>
  <si>
    <t>8,987,520/0</t>
  </si>
  <si>
    <t>19,669,243/0</t>
  </si>
  <si>
    <t>29,170,165/0</t>
  </si>
  <si>
    <t>23,944,698/0</t>
  </si>
  <si>
    <t>13,613,232/0</t>
  </si>
  <si>
    <t>162,066,575/0</t>
  </si>
  <si>
    <t>98,298,888/0</t>
  </si>
  <si>
    <t>65,411,069/0</t>
  </si>
  <si>
    <t>10,920,000/0</t>
  </si>
  <si>
    <t>71,297,592/0</t>
  </si>
  <si>
    <t>76,500,000/0</t>
  </si>
  <si>
    <t>18,993,623/0</t>
  </si>
  <si>
    <t>60,096,155/0</t>
  </si>
  <si>
    <t>49,338,885/0</t>
  </si>
  <si>
    <t>19,358,738/2,113,885</t>
  </si>
  <si>
    <t>143,259,000/0</t>
  </si>
  <si>
    <t>40,779,120/3,278,580</t>
  </si>
  <si>
    <t>22,607,693/0</t>
  </si>
  <si>
    <t>24,982,540/0</t>
  </si>
  <si>
    <t>35,623,760/0</t>
  </si>
  <si>
    <t>40,171,615/1,255,338</t>
  </si>
  <si>
    <t>69,620,000/0</t>
  </si>
  <si>
    <t>165,600,000/0</t>
  </si>
  <si>
    <t>20,100,000/0</t>
  </si>
  <si>
    <t>20,600,000/0</t>
  </si>
  <si>
    <t>24,000,000/0</t>
  </si>
  <si>
    <t>78,313,250/0</t>
  </si>
  <si>
    <t>49,416,925/2,095,519</t>
  </si>
  <si>
    <t>15,970,512/0</t>
  </si>
  <si>
    <t>18,660,000/0</t>
  </si>
  <si>
    <t>8,610,000/0</t>
  </si>
  <si>
    <t>11,200,000/0</t>
  </si>
  <si>
    <t>110,230,389/0</t>
  </si>
  <si>
    <t>38,782,520/0</t>
  </si>
  <si>
    <t>242,968,884/0</t>
  </si>
  <si>
    <t>15,800,450/0</t>
  </si>
  <si>
    <t>65,493,726/16,350,500</t>
  </si>
  <si>
    <t>30,589,758/9,012,450</t>
  </si>
  <si>
    <t>16,385,071/0</t>
  </si>
  <si>
    <t>77,463,220/0</t>
  </si>
  <si>
    <t>27,423,982/0</t>
  </si>
  <si>
    <t>65,293,271/0</t>
  </si>
  <si>
    <t>18,374,502/0</t>
  </si>
  <si>
    <t>722,267,683/0</t>
  </si>
  <si>
    <t>82,070,000/0</t>
  </si>
  <si>
    <t>11,100,000/0</t>
  </si>
  <si>
    <t>2,836,300/0</t>
  </si>
  <si>
    <t>17,772,946/0</t>
  </si>
  <si>
    <t>7,622,000/0</t>
  </si>
  <si>
    <t>52,330,123/4,000,000</t>
  </si>
  <si>
    <t>6,926,154/0</t>
  </si>
  <si>
    <t>110,330,279/31,847,134</t>
  </si>
  <si>
    <t>15,396,331/0</t>
  </si>
  <si>
    <t>9,324,548/0</t>
  </si>
  <si>
    <t>4,479,948/0</t>
  </si>
  <si>
    <t>4,327,682/0</t>
  </si>
  <si>
    <t>3,190,126/0</t>
  </si>
  <si>
    <t>63,341,590/0</t>
  </si>
  <si>
    <t>65,907,330/0</t>
  </si>
  <si>
    <t>26,409,935/0</t>
  </si>
  <si>
    <t>137,916,534/0</t>
  </si>
  <si>
    <t>22,437,330/0</t>
  </si>
  <si>
    <t>11,751,396/1,458,670</t>
  </si>
  <si>
    <t>17,283,906/0</t>
  </si>
  <si>
    <t>13,168,460/0</t>
  </si>
  <si>
    <t>45,000,000/0</t>
  </si>
  <si>
    <t>20,861,556/0</t>
  </si>
  <si>
    <t>13,733,015/0</t>
  </si>
  <si>
    <t>14,209,804/0</t>
  </si>
  <si>
    <t>4,717,650/0</t>
  </si>
  <si>
    <t>6,416,717/0</t>
  </si>
  <si>
    <t>14,704,872/0</t>
  </si>
  <si>
    <t>443,857,175/0</t>
  </si>
  <si>
    <t>39,536,132/0</t>
  </si>
  <si>
    <t>5,100,000/0</t>
  </si>
  <si>
    <t>5,895,406/0</t>
  </si>
  <si>
    <t>85,953,502/0</t>
  </si>
  <si>
    <t>19,700,793/0</t>
  </si>
  <si>
    <t>36,047,135/0</t>
  </si>
  <si>
    <t>78,993,085/0</t>
  </si>
  <si>
    <t>12,523,850/773,560</t>
  </si>
  <si>
    <t>11,068,830/0</t>
  </si>
  <si>
    <t>8,000,000/641,975</t>
  </si>
  <si>
    <t>21,863,268/1,474,201</t>
  </si>
  <si>
    <t>100,249,166/0</t>
  </si>
  <si>
    <t>66,165,000/0</t>
  </si>
  <si>
    <t>15,834,554/0</t>
  </si>
  <si>
    <t>60,553,891/0</t>
  </si>
  <si>
    <t>30,624,879/0</t>
  </si>
  <si>
    <t>7,826,815/0</t>
  </si>
  <si>
    <t>23,803,285/0</t>
  </si>
  <si>
    <t>4,568,286/0</t>
  </si>
  <si>
    <t>27,066,680/6,000,000</t>
  </si>
  <si>
    <t>99,700,000/0</t>
  </si>
  <si>
    <t>123,977,752/0</t>
  </si>
  <si>
    <t>252,489,230/0</t>
  </si>
  <si>
    <t>17,000,000/0</t>
  </si>
  <si>
    <t>48,133,333/0</t>
  </si>
  <si>
    <t>29,116,822/0</t>
  </si>
  <si>
    <t>12,731,947/0</t>
  </si>
  <si>
    <t>13,335,601/0</t>
  </si>
  <si>
    <t>21,929,315/0</t>
  </si>
  <si>
    <t>56,849,456/0</t>
  </si>
  <si>
    <t>125,257,661/0</t>
  </si>
  <si>
    <t>38,499,615/0</t>
  </si>
  <si>
    <t>9,100,836/0</t>
  </si>
  <si>
    <t>22,000,000/0</t>
  </si>
  <si>
    <t>16,460,000/0</t>
  </si>
  <si>
    <t>46,822,295/0</t>
  </si>
  <si>
    <t>17,640,000/0</t>
  </si>
  <si>
    <t>177,016,189/21,126,760</t>
  </si>
  <si>
    <t>23,906,860/0</t>
  </si>
  <si>
    <t>18,990,164/5,200,000</t>
  </si>
  <si>
    <t>33,696,000/0</t>
  </si>
  <si>
    <t>157,607,815/0</t>
  </si>
  <si>
    <t>23,800,576/2,040</t>
  </si>
  <si>
    <t>11,041,708/0</t>
  </si>
  <si>
    <t>186,887,081/1,627,425</t>
  </si>
  <si>
    <t>42,171,403/0</t>
  </si>
  <si>
    <t>77,377,800/0</t>
  </si>
  <si>
    <t>46,957,120/0</t>
  </si>
  <si>
    <t>27,028,437/0</t>
  </si>
  <si>
    <t>7,112,437/0</t>
  </si>
  <si>
    <t>29,550,000/0</t>
  </si>
  <si>
    <t>95,716,791/0</t>
  </si>
  <si>
    <t>10,049,509/0</t>
  </si>
  <si>
    <t>11,426,099/0</t>
  </si>
  <si>
    <t>11,828,858/0</t>
  </si>
  <si>
    <t>3,895,809/0</t>
  </si>
  <si>
    <t>109,142,293/0</t>
  </si>
  <si>
    <t>66,262,654/536,766</t>
  </si>
  <si>
    <t>19,565,025/0</t>
  </si>
  <si>
    <t>196,982,894/0</t>
  </si>
  <si>
    <t>13,044,500/0</t>
  </si>
  <si>
    <t>16,000,000/0</t>
  </si>
  <si>
    <t>80,020,000/0</t>
  </si>
  <si>
    <t>8,443,868/0</t>
  </si>
  <si>
    <t>19,072,280/0</t>
  </si>
  <si>
    <t>77,446,865/0</t>
  </si>
  <si>
    <t>13,900,000/0</t>
  </si>
  <si>
    <t>22,881,180/0</t>
  </si>
  <si>
    <t>123,875,069/0</t>
  </si>
  <si>
    <t>32,040,000/0</t>
  </si>
  <si>
    <t>47,285,840/0</t>
  </si>
  <si>
    <t>15,200,004/0</t>
  </si>
  <si>
    <t>17,218,543/0</t>
  </si>
  <si>
    <t>16,149,790/0</t>
  </si>
  <si>
    <t>68,658,635/0</t>
  </si>
  <si>
    <t>70,020,000/0</t>
  </si>
  <si>
    <t>34,500,000/0</t>
  </si>
  <si>
    <t>46,224,127/0</t>
  </si>
  <si>
    <t>77,000,000/0</t>
  </si>
  <si>
    <t>29,747,874/0</t>
  </si>
  <si>
    <t>10,313,449/370,070</t>
  </si>
  <si>
    <t>13,939,185/0</t>
  </si>
  <si>
    <t>27,033,459/0</t>
  </si>
  <si>
    <t>7,140,000/0</t>
  </si>
  <si>
    <t>4,217,390/0</t>
  </si>
  <si>
    <t>97,475,107/0</t>
  </si>
  <si>
    <t>23,607,712/0</t>
  </si>
  <si>
    <t>12,909,322/0</t>
  </si>
  <si>
    <t>38,000,000/0</t>
  </si>
  <si>
    <t>27,875,819/0</t>
  </si>
  <si>
    <t>169,145,833/0</t>
  </si>
  <si>
    <t>47,821,966/0</t>
  </si>
  <si>
    <t>8,570,000/0</t>
  </si>
  <si>
    <t>134,011,294/0</t>
  </si>
  <si>
    <t>10,950,000/0</t>
  </si>
  <si>
    <t>325,935,246/0</t>
  </si>
  <si>
    <t>46,110,835/0</t>
  </si>
  <si>
    <t>27,195,083/0</t>
  </si>
  <si>
    <t>23,779,604/0</t>
  </si>
  <si>
    <t>2,199,268/0</t>
  </si>
  <si>
    <t>2,000,000/0</t>
  </si>
  <si>
    <t>40,599,422/0</t>
  </si>
  <si>
    <t>27,500,000/0</t>
  </si>
  <si>
    <t>112,876,596/0</t>
  </si>
  <si>
    <t>34,802,000/0</t>
  </si>
  <si>
    <t>32,600,000/0</t>
  </si>
  <si>
    <t>99,455,297/0</t>
  </si>
  <si>
    <t>13,127,849/0</t>
  </si>
  <si>
    <t>60,752,222/0</t>
  </si>
  <si>
    <t>42,685,000/0</t>
  </si>
  <si>
    <t>33,720,000/0</t>
  </si>
  <si>
    <t>45,235,478/0</t>
  </si>
  <si>
    <t>33,428,840/0</t>
  </si>
  <si>
    <t>12,078,282/0</t>
  </si>
  <si>
    <t>20,230,244/0</t>
  </si>
  <si>
    <t>28,500,000/0</t>
  </si>
  <si>
    <t>17,998,577/0</t>
  </si>
  <si>
    <t>16,068,000/0</t>
  </si>
  <si>
    <t>15,604,898/0</t>
  </si>
  <si>
    <t>10,472,070/0</t>
  </si>
  <si>
    <t>200,000,000/0</t>
  </si>
  <si>
    <t>3,872,480/0</t>
  </si>
  <si>
    <t>868,530,000/0</t>
  </si>
  <si>
    <t>1,257,651/0</t>
  </si>
  <si>
    <t>26,978,840/2,767,860</t>
  </si>
  <si>
    <t>13,000,000/0</t>
  </si>
  <si>
    <t>11,578,744/0</t>
  </si>
  <si>
    <t>53,007,638/0</t>
  </si>
  <si>
    <t>97,572,739/0</t>
  </si>
  <si>
    <t>53,560,160/0</t>
  </si>
  <si>
    <t>38,220,000/0</t>
  </si>
  <si>
    <t>61,855,670/0</t>
  </si>
  <si>
    <t>70,360,297/566,135</t>
  </si>
  <si>
    <t>70,133,611/1,134,835</t>
  </si>
  <si>
    <t>161,358,585/0</t>
  </si>
  <si>
    <t>31,154,798/0</t>
  </si>
  <si>
    <t>26,129,251/0</t>
  </si>
  <si>
    <t>44,311,468/0</t>
  </si>
  <si>
    <t>57,545,890/0</t>
  </si>
  <si>
    <t>10,957,550/0</t>
  </si>
  <si>
    <t>28,365,976/0</t>
  </si>
  <si>
    <t>8,967,670/1,032,330</t>
  </si>
  <si>
    <t>14,244,322/0</t>
  </si>
  <si>
    <t>2,320,000/0</t>
  </si>
  <si>
    <t>164,263,395/0</t>
  </si>
  <si>
    <t>415,807,920/0</t>
  </si>
  <si>
    <t>46,050,000/0</t>
  </si>
  <si>
    <t>37,080,390/0</t>
  </si>
  <si>
    <t>28,024,278/0</t>
  </si>
  <si>
    <t>23,667,107/0</t>
  </si>
  <si>
    <t>33,953,454/0</t>
  </si>
  <si>
    <t>12,996,741/0</t>
  </si>
  <si>
    <t>49,689,728/0</t>
  </si>
  <si>
    <t>242,075,281/0</t>
  </si>
  <si>
    <t>436,611,361/0</t>
  </si>
  <si>
    <t>51,561,397/854</t>
  </si>
  <si>
    <t>74,411,764/0</t>
  </si>
  <si>
    <t>139,896,190/0</t>
  </si>
  <si>
    <t>7,506,711/0</t>
  </si>
  <si>
    <t>55,895,292/0</t>
  </si>
  <si>
    <t>79,983,352/0</t>
  </si>
  <si>
    <t>773,342,542/0</t>
  </si>
  <si>
    <t>29,200,000/0</t>
  </si>
  <si>
    <t>23,185,880/0</t>
  </si>
  <si>
    <t>효성ITX</t>
  </si>
  <si>
    <t>11,558,200/869,800</t>
  </si>
  <si>
    <t>16,244,822/0</t>
  </si>
  <si>
    <t>38,888,569/0</t>
  </si>
  <si>
    <t>15,054,186/1,327,433</t>
  </si>
  <si>
    <t>534,569,512/0</t>
  </si>
  <si>
    <t>83,274,281/0</t>
  </si>
  <si>
    <t>68,441,182/0</t>
  </si>
  <si>
    <t>92,465,564/1,248,426</t>
  </si>
  <si>
    <t>115,858,891/0</t>
  </si>
  <si>
    <t>137,680,211/0</t>
  </si>
  <si>
    <t>83,350,412/41,610</t>
  </si>
  <si>
    <t>115,505,985/0</t>
  </si>
  <si>
    <t>92,834,331/0</t>
  </si>
  <si>
    <t>64,606,317/0</t>
  </si>
  <si>
    <t>92,606,819/0</t>
  </si>
  <si>
    <t>29,240,000/0</t>
  </si>
  <si>
    <t>54,612,089/0</t>
  </si>
  <si>
    <t>9,603,921/0</t>
  </si>
  <si>
    <t>4,374,754/0</t>
  </si>
  <si>
    <t>2,499,971/0</t>
  </si>
  <si>
    <t>116,706,940/0</t>
  </si>
  <si>
    <t>4,224,646/0</t>
  </si>
  <si>
    <t>31,900,000/0</t>
  </si>
  <si>
    <t>70,886,407/0</t>
  </si>
  <si>
    <t>20,000,000/463,126</t>
  </si>
  <si>
    <t>58,458,490/10,557,830</t>
  </si>
  <si>
    <t>69,275,662/0</t>
  </si>
  <si>
    <t>54,902,259/0</t>
  </si>
  <si>
    <t>1,720,000/0</t>
  </si>
  <si>
    <t>12,447,744/15,910</t>
  </si>
  <si>
    <t>372,192,485/0</t>
  </si>
  <si>
    <t>28,288,755/0</t>
  </si>
  <si>
    <t>37,500,000/0</t>
  </si>
  <si>
    <t>20,856,819/0</t>
  </si>
  <si>
    <t>300,242,062/0</t>
  </si>
  <si>
    <t>20,535,282/0</t>
  </si>
  <si>
    <t>24,646,734/0</t>
  </si>
  <si>
    <t>19,200,000/0</t>
  </si>
  <si>
    <t>36,212,538/913,482</t>
  </si>
  <si>
    <t>30,907,210/0</t>
  </si>
  <si>
    <t>106,139,897/35,666,296</t>
  </si>
  <si>
    <t>2,895,569/0</t>
  </si>
  <si>
    <t>49,459,877/0</t>
  </si>
  <si>
    <t>2,425,215/0</t>
  </si>
  <si>
    <t>287,260,287/0</t>
  </si>
  <si>
    <t>35,100,000/0</t>
  </si>
  <si>
    <t>14,202,975/0</t>
  </si>
  <si>
    <t>8,889,843/0</t>
  </si>
  <si>
    <t>21,471,450/0</t>
  </si>
  <si>
    <t>92,915,378/1,784,826</t>
  </si>
  <si>
    <t>27,327,975/0</t>
  </si>
  <si>
    <t>16,300,000/0</t>
  </si>
  <si>
    <t>357,815,700/0</t>
  </si>
  <si>
    <t>9,702,706/0</t>
  </si>
  <si>
    <t>23,008,904/4,647,398</t>
  </si>
  <si>
    <t>37,882,300/0</t>
  </si>
  <si>
    <t>84,702,850/19,426,990</t>
  </si>
  <si>
    <t>744,300,587/53,125,282</t>
  </si>
  <si>
    <t>47,340,159/0</t>
  </si>
  <si>
    <t>80,565,149/0</t>
  </si>
  <si>
    <t>41,268,398/0</t>
  </si>
  <si>
    <t>213,940,500/0</t>
  </si>
  <si>
    <t>63,429,410/0</t>
  </si>
  <si>
    <t>4,637,790/0</t>
  </si>
  <si>
    <t>55,725,992/5,858,251</t>
  </si>
  <si>
    <t>13,195,454/0</t>
  </si>
  <si>
    <t>18,252,582/0</t>
  </si>
  <si>
    <t>21,954,022/0</t>
  </si>
  <si>
    <t>19,999,440/0</t>
  </si>
  <si>
    <t>14,400,000/0</t>
  </si>
  <si>
    <t>11,600,000/0</t>
  </si>
  <si>
    <t>15,637,042/0</t>
  </si>
  <si>
    <t>23,402,441/0</t>
  </si>
  <si>
    <t>28,291,297/0</t>
  </si>
  <si>
    <t>11,586,575/0</t>
  </si>
  <si>
    <t>198,472,594/0</t>
  </si>
  <si>
    <t>16,303,886/0</t>
  </si>
  <si>
    <t>40,878,588/0</t>
  </si>
  <si>
    <t>27,820,961/0</t>
  </si>
  <si>
    <t>41,040,895/0</t>
  </si>
  <si>
    <t>64,653,296/0</t>
  </si>
  <si>
    <t>23,533,928/0</t>
  </si>
  <si>
    <t>18,314,054/0</t>
  </si>
  <si>
    <t>163,647,814/17,185,992</t>
  </si>
  <si>
    <t>18,576,719/1,116,071</t>
  </si>
  <si>
    <t>14,623,136/0</t>
  </si>
  <si>
    <t>1,600,000/0</t>
  </si>
  <si>
    <t>34,468,286/0</t>
  </si>
  <si>
    <t>133,293,837/0</t>
  </si>
  <si>
    <t>5,485,962/0</t>
  </si>
  <si>
    <t>516,599,554/17,482,000</t>
  </si>
  <si>
    <t>73,799,619/0</t>
  </si>
  <si>
    <t>15,618,197/2,099,697</t>
  </si>
  <si>
    <t>70,592,343/7,688,800</t>
  </si>
  <si>
    <t>415,622,638/0</t>
  </si>
  <si>
    <t>123,375,149/0</t>
  </si>
  <si>
    <t>107,290,669/0</t>
  </si>
  <si>
    <t>226,729,440/0</t>
  </si>
  <si>
    <t>3,859,124/0</t>
  </si>
  <si>
    <t>422,481,576/0</t>
  </si>
  <si>
    <t>41,067,062/0</t>
  </si>
  <si>
    <t>16,089,459/0</t>
  </si>
  <si>
    <t>21,224,823/0</t>
  </si>
  <si>
    <t>92,313,000/0</t>
  </si>
  <si>
    <t>129,484,148/0</t>
  </si>
  <si>
    <t>2,200,000/0</t>
  </si>
  <si>
    <t>36,727,943/0</t>
  </si>
  <si>
    <t>137,292,497/0</t>
  </si>
  <si>
    <t>70,773,116/0</t>
  </si>
  <si>
    <t>11,700,000/0</t>
  </si>
  <si>
    <t>13,247,561/0</t>
  </si>
  <si>
    <t>24,200,000/0</t>
  </si>
  <si>
    <t>16,567,409/0</t>
  </si>
  <si>
    <t>32,000,000/0</t>
  </si>
  <si>
    <t>17,900,000/0</t>
  </si>
  <si>
    <t>261,111,808/0</t>
  </si>
  <si>
    <t>7,222,204/0</t>
  </si>
  <si>
    <t>115,041,225/0</t>
  </si>
  <si>
    <t>41,678,175/0</t>
  </si>
  <si>
    <t>13,554,044/0</t>
  </si>
  <si>
    <t>41,249,152/0</t>
  </si>
  <si>
    <t>6,860,000/0</t>
  </si>
  <si>
    <t>9,230,244/0</t>
  </si>
  <si>
    <t>44,866,617/0</t>
  </si>
  <si>
    <t>37,868,298/0</t>
  </si>
  <si>
    <t>57,941,230/0</t>
  </si>
  <si>
    <t>11,309,259/0</t>
  </si>
  <si>
    <t>32,564,980/0</t>
  </si>
  <si>
    <t>28,830,587/0</t>
  </si>
  <si>
    <t>15,160,128/0</t>
  </si>
  <si>
    <t>2,365,023/0</t>
  </si>
  <si>
    <t>14,934,008/0</t>
  </si>
  <si>
    <t>67,851,466/0</t>
  </si>
  <si>
    <t>728,002,365/0</t>
  </si>
  <si>
    <t>7,378,526/0</t>
  </si>
  <si>
    <t>52,563,769/0</t>
  </si>
  <si>
    <t>3,610,000/0</t>
  </si>
  <si>
    <t>196,000,000/0</t>
  </si>
  <si>
    <t>10,080,029/0</t>
  </si>
  <si>
    <t>15,326,438/0</t>
  </si>
  <si>
    <t>4,653,805/0</t>
  </si>
  <si>
    <t>3,732,585/0</t>
  </si>
  <si>
    <t>60,314,092/5,051,165</t>
  </si>
  <si>
    <t>59,741,721/0</t>
  </si>
  <si>
    <t>57,943,763/0</t>
  </si>
  <si>
    <t>10,415,000/0</t>
  </si>
  <si>
    <t>31,496,785/0</t>
  </si>
  <si>
    <t>203,024,754/0</t>
  </si>
  <si>
    <t>533,800,000/0</t>
  </si>
  <si>
    <t>57,562,997/0</t>
  </si>
  <si>
    <t>22,200,000/0</t>
  </si>
  <si>
    <t>15,611,619/0</t>
  </si>
  <si>
    <t>32,737,832/0</t>
  </si>
  <si>
    <t>24,630,000/0</t>
  </si>
  <si>
    <t>40,815,191/0</t>
  </si>
  <si>
    <t>18,600,070/0</t>
  </si>
  <si>
    <t>8,930,907/0</t>
  </si>
  <si>
    <t>47,474,590/0</t>
  </si>
  <si>
    <t>37,999,178/0</t>
  </si>
  <si>
    <t>29,228,750/0</t>
  </si>
  <si>
    <t>4,029,782/0</t>
  </si>
  <si>
    <t>147,235,637/0</t>
  </si>
  <si>
    <t>49,678,843/0</t>
  </si>
  <si>
    <t>46,754,933/0</t>
  </si>
  <si>
    <t>56,857,860/0</t>
  </si>
  <si>
    <t>345,392,487/0</t>
  </si>
  <si>
    <t>41,496,365/0</t>
  </si>
  <si>
    <t>38,120,539/4,034,580</t>
  </si>
  <si>
    <t>5,000,000/0</t>
  </si>
  <si>
    <t>33,442,000/0</t>
  </si>
  <si>
    <t>59,991,641/0</t>
  </si>
  <si>
    <t>192,315,348/0</t>
  </si>
  <si>
    <t>37,196,951/0</t>
  </si>
  <si>
    <t>43,960,757/0</t>
  </si>
  <si>
    <t>64,581,636/0</t>
  </si>
  <si>
    <t>48,149,587/0</t>
  </si>
  <si>
    <t>22,434,980/0</t>
  </si>
  <si>
    <t>20,503,505/0</t>
  </si>
  <si>
    <t>79,378,330/0</t>
  </si>
  <si>
    <t>3,671,981/0</t>
  </si>
  <si>
    <t>1,200,000/0</t>
  </si>
  <si>
    <t>38,874,942/10,174,420</t>
  </si>
  <si>
    <t>30,000,000/0</t>
  </si>
  <si>
    <t>29,565,939/12,750,000</t>
  </si>
  <si>
    <t>2,800,000/0</t>
  </si>
  <si>
    <t>25,618,511/265,358</t>
  </si>
  <si>
    <t>630,000,000/114,845</t>
  </si>
  <si>
    <t>33,000,000/0</t>
  </si>
  <si>
    <t>34,920,410/0</t>
  </si>
  <si>
    <t>27,203,469/0</t>
  </si>
  <si>
    <t>13,604,730/0</t>
  </si>
  <si>
    <t>201,173,933/0</t>
  </si>
  <si>
    <t>14,677,004/0</t>
  </si>
  <si>
    <t>16,672,240/0</t>
  </si>
  <si>
    <t>244,271,090/0</t>
  </si>
  <si>
    <t>681,730,579/65,209,082</t>
  </si>
  <si>
    <t>14,116,015/0</t>
  </si>
  <si>
    <t>53,985,163/1,020</t>
  </si>
  <si>
    <t>34,275,419/0</t>
  </si>
  <si>
    <t>35,862,119/0</t>
  </si>
  <si>
    <t>39,248,121/751,879</t>
  </si>
  <si>
    <t>27,583,100/0</t>
  </si>
  <si>
    <t>50,051,252/0</t>
  </si>
  <si>
    <t>9,500,000/0</t>
  </si>
  <si>
    <t>55,320,000/0</t>
  </si>
  <si>
    <t>34,869,420/0</t>
  </si>
  <si>
    <t>24,939,425/0</t>
  </si>
  <si>
    <t>44,282,310/0</t>
  </si>
  <si>
    <t>66,861,743/0</t>
  </si>
  <si>
    <t>43,337,615/0</t>
  </si>
  <si>
    <t>1,056,000/0</t>
  </si>
  <si>
    <t>20,068,300/0</t>
  </si>
  <si>
    <t>18,870,000/0</t>
  </si>
  <si>
    <t>13,589,892/0</t>
  </si>
  <si>
    <t>14,712,933/0</t>
  </si>
  <si>
    <t>41,609,310/0</t>
  </si>
  <si>
    <t>30,802,563/7,952,727</t>
  </si>
  <si>
    <t>1,000,000/0</t>
  </si>
  <si>
    <t>10,490,447/0</t>
  </si>
  <si>
    <t>2,297,970/0</t>
  </si>
  <si>
    <t>11,569,113/0</t>
  </si>
  <si>
    <t>19,486,857/600,000</t>
  </si>
  <si>
    <t>35,843,350/0</t>
  </si>
  <si>
    <t>49,347,483/0</t>
  </si>
  <si>
    <t>108,394,549/0</t>
  </si>
  <si>
    <t>53,394,505/0</t>
  </si>
  <si>
    <t>52,984,990/2,200,000</t>
  </si>
  <si>
    <t>26,100,970/0</t>
  </si>
  <si>
    <t>63,509,196/0</t>
  </si>
  <si>
    <t>52,240,638/0</t>
  </si>
  <si>
    <t>68,710,343/0</t>
  </si>
  <si>
    <t>91,140,499/2,140</t>
  </si>
  <si>
    <t>53,766,273/0</t>
  </si>
  <si>
    <t>54,024,880/0</t>
  </si>
  <si>
    <t>45,152,280/0</t>
  </si>
  <si>
    <t>59,900,000/0</t>
  </si>
  <si>
    <t>39,951,719/0</t>
  </si>
  <si>
    <t>52,420,851/0</t>
  </si>
  <si>
    <t>27,549,644/0</t>
  </si>
  <si>
    <t>36,212,160/0</t>
  </si>
  <si>
    <t>18,476,380/0</t>
  </si>
  <si>
    <t>38,899,098/1,302,142</t>
  </si>
  <si>
    <t>53,242,476/0</t>
  </si>
  <si>
    <t>27,477,425/0</t>
  </si>
  <si>
    <t>72,060,143/0</t>
  </si>
  <si>
    <t>1,739,672/0</t>
  </si>
  <si>
    <t>4,970,000/0</t>
  </si>
  <si>
    <t>23,479,844/0</t>
  </si>
  <si>
    <t>28,705,031/4,634</t>
  </si>
  <si>
    <t>94,793,094/3,974</t>
  </si>
  <si>
    <t>13,452,340/4</t>
  </si>
  <si>
    <t>13,866,096/0</t>
  </si>
  <si>
    <t>47,646,375/0</t>
  </si>
  <si>
    <t>89,400,000/0</t>
  </si>
  <si>
    <t>97,704,482/0</t>
  </si>
  <si>
    <t>641,964,077/0</t>
  </si>
  <si>
    <t>5,810,616/0</t>
  </si>
  <si>
    <t>11,686,538/0</t>
  </si>
  <si>
    <t>65,429,516/0</t>
  </si>
  <si>
    <t>65,771,912/0</t>
  </si>
  <si>
    <t>14,286,115/0</t>
  </si>
  <si>
    <t>141,144,600/0</t>
  </si>
  <si>
    <t>1,570,797/0</t>
  </si>
  <si>
    <t>62,368,324/0</t>
  </si>
  <si>
    <t>58,932,995/0</t>
  </si>
  <si>
    <t>20,493,012/0</t>
  </si>
  <si>
    <t>26,319,633/0</t>
  </si>
  <si>
    <t>42,314,090/0</t>
  </si>
  <si>
    <t>231,211,638/0</t>
  </si>
  <si>
    <t>11,335,195/0</t>
  </si>
  <si>
    <t>48,061,460/0</t>
  </si>
  <si>
    <t>3,677,641/0</t>
  </si>
  <si>
    <t>33,890,150/1,212,357</t>
  </si>
  <si>
    <t>6,209,515/0</t>
  </si>
  <si>
    <t>42,851,600/0</t>
  </si>
  <si>
    <t>70,805,940/0</t>
  </si>
  <si>
    <t>8,956,502/0</t>
  </si>
  <si>
    <t>35,930,773/200,000</t>
  </si>
  <si>
    <t>1,214,878/0</t>
  </si>
  <si>
    <t>100,536,484/0</t>
  </si>
  <si>
    <t>48,203,277/0</t>
  </si>
  <si>
    <t>13,635,592/0</t>
  </si>
  <si>
    <t>30,340,661/1,137,332</t>
  </si>
  <si>
    <t>52,120,000/0</t>
  </si>
  <si>
    <t>45,007,695/0</t>
  </si>
  <si>
    <t>10,952,635/0</t>
  </si>
  <si>
    <t>36,571,255/0</t>
  </si>
  <si>
    <t>10,821,611/4,282</t>
  </si>
  <si>
    <t>3,090,000/0</t>
  </si>
  <si>
    <t>25,947,500/0</t>
  </si>
  <si>
    <t>26,697,460/0</t>
  </si>
  <si>
    <t>90,530,915/0</t>
  </si>
  <si>
    <t>12,450,800/0</t>
  </si>
  <si>
    <t>9,994,005/0</t>
  </si>
  <si>
    <t>136,785,979/25,510</t>
  </si>
  <si>
    <t>96,894,462/0</t>
  </si>
  <si>
    <t>12,712,747/0</t>
  </si>
  <si>
    <t>29,175,435/589,875</t>
  </si>
  <si>
    <t>79,439,210/85</t>
  </si>
  <si>
    <t>24,800,000/0</t>
  </si>
  <si>
    <t>85,042,499/90,740</t>
  </si>
  <si>
    <t>39,971,766/0</t>
  </si>
  <si>
    <t>1,300,000/0</t>
  </si>
  <si>
    <t>71,063,049/0</t>
  </si>
  <si>
    <t>10,409,528/0</t>
  </si>
  <si>
    <t>10,369,886/3,000,000</t>
  </si>
  <si>
    <t>32,600,000/1,400,000</t>
  </si>
  <si>
    <t>32,109,878/0</t>
  </si>
  <si>
    <t>42,446,389/0</t>
  </si>
  <si>
    <t>67,304,611/0</t>
  </si>
  <si>
    <t>87,186,835/0</t>
  </si>
  <si>
    <t>24,831,982/0</t>
  </si>
  <si>
    <t>59,958,950/0</t>
  </si>
  <si>
    <t>95,432,737/0</t>
  </si>
  <si>
    <t>71,016,967/2,621,200</t>
  </si>
  <si>
    <t>27,178,294/0</t>
  </si>
  <si>
    <t>89,300,000/0</t>
  </si>
  <si>
    <t>18,466,948/0</t>
  </si>
  <si>
    <t>12,728,534/525,000</t>
  </si>
  <si>
    <t>30,467,691/3,023,486</t>
  </si>
  <si>
    <t>199,596,576/12,912,212</t>
  </si>
  <si>
    <t>15,973,355/0</t>
  </si>
  <si>
    <t>21,826,409/0</t>
  </si>
  <si>
    <t>59,667,486/0</t>
  </si>
  <si>
    <t>53,543,977/3,600,600</t>
  </si>
  <si>
    <t>8,126,314/0</t>
  </si>
  <si>
    <t>45,189,008/0</t>
  </si>
  <si>
    <t>55,528,564/0</t>
  </si>
  <si>
    <t>30,450,420/0</t>
  </si>
  <si>
    <t>29,835,212/0</t>
  </si>
  <si>
    <t>15,680,000/1,392,000</t>
  </si>
  <si>
    <t>9,386,237/7,053,763</t>
  </si>
  <si>
    <t>96,866,418/0</t>
  </si>
  <si>
    <t>56,702,415/17,476,425</t>
  </si>
  <si>
    <t>32,446,151/0</t>
  </si>
  <si>
    <t>27,653,111/0</t>
  </si>
  <si>
    <t>4,160,347/0</t>
  </si>
  <si>
    <t>112,582,792/4,021,927</t>
  </si>
  <si>
    <t>50,630,000/0</t>
  </si>
  <si>
    <t>10,457,940/0</t>
  </si>
  <si>
    <t>133,445,785/0</t>
  </si>
  <si>
    <t>34,845,011/0</t>
  </si>
  <si>
    <t>15,078,811/109,852</t>
  </si>
  <si>
    <t>9,422,739/0</t>
  </si>
  <si>
    <t>214,547,775/4,800,000</t>
  </si>
  <si>
    <t>6,613,820/0</t>
  </si>
  <si>
    <t>472,590,171/3,912,514</t>
  </si>
  <si>
    <t>14,625,466/0</t>
  </si>
  <si>
    <t>77,456,610/0</t>
  </si>
  <si>
    <t>100,008,897/53,385</t>
  </si>
  <si>
    <t>30,892,606/0</t>
  </si>
  <si>
    <t>111,133,730/6,220</t>
  </si>
  <si>
    <t>1,328,000/0</t>
  </si>
  <si>
    <t>23,620,751/3,748,389</t>
  </si>
  <si>
    <t>9,845,181/0</t>
  </si>
  <si>
    <t>23,849,371/0</t>
  </si>
  <si>
    <t>13,410,862/0</t>
  </si>
  <si>
    <t>107,745,853/0</t>
  </si>
  <si>
    <t>2,660,000/0</t>
  </si>
  <si>
    <t>111,355,765/98,856</t>
  </si>
  <si>
    <t>23,500,000/0</t>
  </si>
  <si>
    <t>398,575,767/0</t>
  </si>
  <si>
    <t>7,738,585/0</t>
  </si>
  <si>
    <t>77,124,820/27,690</t>
  </si>
  <si>
    <t>39,942,149/0</t>
  </si>
  <si>
    <t>85,490,868/0</t>
  </si>
  <si>
    <t>46,803,136/0</t>
  </si>
  <si>
    <t>68,764,530/1,617,896</t>
  </si>
  <si>
    <t>74,693,696/2,906,984</t>
  </si>
  <si>
    <t>22,726,298/225,732</t>
  </si>
  <si>
    <t>25,210,438/312,803</t>
  </si>
  <si>
    <t>9,851,241/0</t>
  </si>
  <si>
    <t>47,028,210/2,514,860</t>
  </si>
  <si>
    <t>720,000/166,662</t>
  </si>
  <si>
    <t>110,179,090/307,890</t>
  </si>
  <si>
    <t>4,532,000/0</t>
  </si>
  <si>
    <t>22,053,284/1,254,520</t>
  </si>
  <si>
    <t>13,228,966/0</t>
  </si>
  <si>
    <t>32,200,000/0</t>
  </si>
  <si>
    <t>248,187,647/113,648</t>
  </si>
  <si>
    <t>19,522,575/0</t>
  </si>
  <si>
    <t>76,905,755/0</t>
  </si>
  <si>
    <t>13,617,577/340</t>
  </si>
  <si>
    <t>145,471,745/1,152,026</t>
  </si>
  <si>
    <t>12,694,120/0</t>
  </si>
  <si>
    <t>1,429,220/0</t>
  </si>
  <si>
    <t>62,000,000/0</t>
  </si>
  <si>
    <t>4,150,000/0</t>
  </si>
  <si>
    <t>6,649,138/0</t>
  </si>
  <si>
    <t>19,308,690/3,689,250</t>
  </si>
  <si>
    <t>118,885,290/23,190</t>
  </si>
  <si>
    <t>110,971,372/2,279,603</t>
  </si>
  <si>
    <t>9,828,900/0</t>
  </si>
  <si>
    <t>900,000/0</t>
  </si>
  <si>
    <t>118,583,005/0</t>
  </si>
  <si>
    <t>5,192,239/0</t>
  </si>
  <si>
    <t>3,166,355/0</t>
  </si>
  <si>
    <t>4,055,025/0</t>
  </si>
  <si>
    <t>20,020,000/0</t>
  </si>
  <si>
    <t>600,000/0</t>
  </si>
  <si>
    <t>47,815,112/0</t>
  </si>
  <si>
    <t>9,164,467/3,780</t>
  </si>
  <si>
    <t>27,806,225/0</t>
  </si>
  <si>
    <t>33,252,697/0</t>
  </si>
  <si>
    <t>11,570,702/3,572</t>
  </si>
  <si>
    <t>6,082,642/0</t>
  </si>
  <si>
    <t>34,000,000/0</t>
  </si>
  <si>
    <t>24,516,073/735,645</t>
  </si>
  <si>
    <t>34,958,700/0</t>
  </si>
  <si>
    <t>5,009,861/0</t>
  </si>
  <si>
    <t>14,847,347/600,726</t>
  </si>
  <si>
    <t>13,763,533/0</t>
  </si>
  <si>
    <t>44,964,143/110</t>
  </si>
  <si>
    <t>19,037,855/1,358,455</t>
  </si>
  <si>
    <t>2,875,800/0</t>
  </si>
  <si>
    <t>116,732,559/0</t>
  </si>
  <si>
    <t>82,533,764/0</t>
  </si>
  <si>
    <t>36,633,924/292,266</t>
  </si>
  <si>
    <t>137,546,368/0</t>
  </si>
  <si>
    <t>10,395,000/0</t>
  </si>
  <si>
    <t>37,762,333/0</t>
  </si>
  <si>
    <t>238,684,063/1,026,436</t>
  </si>
  <si>
    <t>74,958,735/22,951,294</t>
  </si>
  <si>
    <t>21,539,926/1,334,049</t>
  </si>
  <si>
    <t>1,842,040/0</t>
  </si>
  <si>
    <t>44,918,407/0</t>
  </si>
  <si>
    <t>69,751,600/0</t>
  </si>
  <si>
    <t>66,790,269/0</t>
  </si>
  <si>
    <t>2,154,379/0</t>
  </si>
  <si>
    <t>96,137,368/0</t>
  </si>
  <si>
    <t>36,700,000/3,300,000</t>
  </si>
  <si>
    <t>12,607,989/0</t>
  </si>
  <si>
    <t>19,930,000/0</t>
  </si>
  <si>
    <t>97,667,877/6,500,000</t>
  </si>
  <si>
    <t>202,424,960/0</t>
  </si>
  <si>
    <t>25,800,000/0</t>
  </si>
  <si>
    <t>27,931,470/0</t>
  </si>
  <si>
    <t>20,955,884/1,686,115</t>
  </si>
  <si>
    <t>38,760,000/0</t>
  </si>
  <si>
    <t>19,276,090/0</t>
  </si>
  <si>
    <t>1,113,400/0</t>
  </si>
  <si>
    <t>56,849,517/0</t>
  </si>
  <si>
    <t>17,774,535/0</t>
  </si>
  <si>
    <t>1,154,482/0</t>
  </si>
  <si>
    <t>143,708,390/0</t>
  </si>
  <si>
    <t>44,398,588/112,579</t>
  </si>
  <si>
    <t>15,225,000/0</t>
  </si>
  <si>
    <t>16,735,664/2,592,490</t>
  </si>
  <si>
    <t>50,773,400/36,000,000</t>
  </si>
  <si>
    <t>281,408,887/18,870,968</t>
  </si>
  <si>
    <t>635,316,408/154,075,750</t>
  </si>
  <si>
    <t>71,047,521/0</t>
  </si>
  <si>
    <t>67,109,627/0</t>
  </si>
  <si>
    <t>47,374,837/3,192,000</t>
  </si>
  <si>
    <t>7,533,015/0</t>
  </si>
  <si>
    <t>116,738,915/0</t>
  </si>
  <si>
    <t>28,600,117/0</t>
  </si>
  <si>
    <t>11,540,400/0</t>
  </si>
  <si>
    <t>23,728,210/0</t>
  </si>
  <si>
    <t>62,645,422/0</t>
  </si>
  <si>
    <t>37,240,693/366,160</t>
  </si>
  <si>
    <t>7,600,000/0</t>
  </si>
  <si>
    <t>12,626,426/1,076,390</t>
  </si>
  <si>
    <t>5,969,782,550/822,886,700</t>
  </si>
  <si>
    <t>119,795,463/0</t>
  </si>
  <si>
    <t>624,615/215,385</t>
  </si>
  <si>
    <t>149,840,002/0</t>
  </si>
  <si>
    <t>503,859,595/0</t>
  </si>
  <si>
    <t>8,629,009/0</t>
  </si>
  <si>
    <t>64,242,645/921,600</t>
  </si>
  <si>
    <t>874,203,406/0</t>
  </si>
  <si>
    <t>19,085,664/445,080</t>
  </si>
  <si>
    <t>14,947,628/0</t>
  </si>
  <si>
    <t>213,668,187/63,270,871</t>
  </si>
  <si>
    <t>18,897,307/0</t>
  </si>
  <si>
    <t>191,278,497/1,123,737</t>
  </si>
  <si>
    <t>2,191,024/0</t>
  </si>
  <si>
    <t>104,909,237/987,623</t>
  </si>
  <si>
    <t>5,300,000/0</t>
  </si>
  <si>
    <t>367,965,888/2,224,500</t>
  </si>
  <si>
    <t>146,235,748/0</t>
  </si>
  <si>
    <t>78,803,016/15,284</t>
  </si>
  <si>
    <t>12,911,170/0</t>
  </si>
  <si>
    <t>23,206,765/470,810</t>
  </si>
  <si>
    <t>13,291,151/185,250</t>
  </si>
  <si>
    <t>405,363,347/0</t>
  </si>
  <si>
    <t>21,071,025/0</t>
  </si>
  <si>
    <t>29,176,998/6,486,735</t>
  </si>
  <si>
    <t>16,523,835/4,889,500</t>
  </si>
  <si>
    <t>7,655,765/0</t>
  </si>
  <si>
    <t>70,800,000/0</t>
  </si>
  <si>
    <t>136,877,565/0</t>
  </si>
  <si>
    <t>58,141,980/0</t>
  </si>
  <si>
    <t>182,892,731/0</t>
  </si>
  <si>
    <t>8,886,471/0</t>
  </si>
  <si>
    <t>8,975,123/775,310</t>
  </si>
  <si>
    <t>2,400,000/0</t>
  </si>
  <si>
    <t>1,131,870/0</t>
  </si>
  <si>
    <t>82,458,180/13,535,970</t>
  </si>
  <si>
    <t>32,128,774/0</t>
  </si>
  <si>
    <t>42,008,577/0</t>
  </si>
  <si>
    <t>68,560,000/0</t>
  </si>
  <si>
    <t>310,336,320/0</t>
  </si>
  <si>
    <t>1,690,000/0</t>
  </si>
  <si>
    <t>34,648,025/1,370,223</t>
  </si>
  <si>
    <t>157,300,993/3,021,620</t>
  </si>
  <si>
    <t>6,155,346/0</t>
  </si>
  <si>
    <t>120,369,116/0</t>
  </si>
  <si>
    <t>22,800,500/0</t>
  </si>
  <si>
    <t>28,815,780/0</t>
  </si>
  <si>
    <t>36,720,000/5,280,000</t>
  </si>
  <si>
    <t>4,141,657/0</t>
  </si>
  <si>
    <t>856,473,009/0</t>
  </si>
  <si>
    <t>89,696,580/6,482,760</t>
  </si>
  <si>
    <t>8,564,271/304,058</t>
  </si>
  <si>
    <t>4,075,920/0</t>
  </si>
  <si>
    <t>94,935,240/0</t>
  </si>
  <si>
    <t>1,680,000/0</t>
  </si>
  <si>
    <t>347,820,825/1,110,794</t>
  </si>
  <si>
    <t>2,510,655/0</t>
  </si>
  <si>
    <t>69,972,959/1,180,940</t>
  </si>
  <si>
    <t>22,812,344/0</t>
  </si>
  <si>
    <t>120,625,000/0</t>
  </si>
  <si>
    <t>27,415,270/0</t>
  </si>
  <si>
    <t>26,041,812/0</t>
  </si>
  <si>
    <t>29,529,812/0</t>
  </si>
  <si>
    <t>2. 회사명</t>
  </si>
  <si>
    <t>5. 자사주</t>
  </si>
  <si>
    <t>6. 매출_16</t>
  </si>
  <si>
    <t>7. 매출_17</t>
  </si>
  <si>
    <t>8. 매출_18</t>
  </si>
  <si>
    <t>9. 매출_19</t>
  </si>
  <si>
    <t>10. 매출_20</t>
  </si>
  <si>
    <t>11. 매출_21</t>
  </si>
  <si>
    <t>12. 매출_22</t>
  </si>
  <si>
    <t>13. 매출_23</t>
  </si>
  <si>
    <t>14. 영이_16</t>
  </si>
  <si>
    <t>15. 영이_17</t>
  </si>
  <si>
    <t>16. 영이_18</t>
  </si>
  <si>
    <t>17. 영이_19</t>
  </si>
  <si>
    <t>18. 영이_20</t>
  </si>
  <si>
    <t>19. 영이_21</t>
  </si>
  <si>
    <t>20. 영이_22</t>
  </si>
  <si>
    <t>21. 영이_23</t>
  </si>
  <si>
    <t>22. 당순_16</t>
  </si>
  <si>
    <t>23. 당순_17</t>
  </si>
  <si>
    <t>24. 당순_18</t>
  </si>
  <si>
    <t>25. 당순_19</t>
  </si>
  <si>
    <t>26. 당순_20</t>
  </si>
  <si>
    <t>27. 당순_21</t>
  </si>
  <si>
    <t>28. 당순_22</t>
  </si>
  <si>
    <t>29. 당순_23</t>
  </si>
  <si>
    <t>30. 자산_16</t>
  </si>
  <si>
    <t>31. 자산_17</t>
  </si>
  <si>
    <t>32. 자산_18</t>
  </si>
  <si>
    <t>33. 자산_19</t>
  </si>
  <si>
    <t>34. 자산_20</t>
  </si>
  <si>
    <t>35. 자산_21</t>
  </si>
  <si>
    <t>36. 자산_22</t>
  </si>
  <si>
    <t>37. 자산_23</t>
  </si>
  <si>
    <t>38. 부채_16</t>
  </si>
  <si>
    <t>39. 부채_17</t>
  </si>
  <si>
    <t>40. 부채_18</t>
  </si>
  <si>
    <t>41. 부채_19</t>
  </si>
  <si>
    <t>42. 부채_20</t>
  </si>
  <si>
    <t>43. 부채_21</t>
  </si>
  <si>
    <t>44. 부채_22</t>
  </si>
  <si>
    <t>45. 부채_23</t>
  </si>
  <si>
    <t>46. 자본_16</t>
  </si>
  <si>
    <t>47. 자본_17</t>
  </si>
  <si>
    <t>48. 자본_18</t>
  </si>
  <si>
    <t>49. 자본_19</t>
  </si>
  <si>
    <t>50. 자본_20</t>
  </si>
  <si>
    <t>51. 자본_21</t>
  </si>
  <si>
    <t>52. 자본_22</t>
  </si>
  <si>
    <t>53. 자본_23</t>
  </si>
  <si>
    <t>54. 지배_16</t>
  </si>
  <si>
    <t>55. 지배_17</t>
  </si>
  <si>
    <t>56. 지배_18</t>
  </si>
  <si>
    <t>57. 지배_19</t>
  </si>
  <si>
    <t>58. 지배_20</t>
  </si>
  <si>
    <t>59. 지배_21</t>
  </si>
  <si>
    <t>60. 지배_22</t>
  </si>
  <si>
    <t>61. 지배_23</t>
  </si>
  <si>
    <t>62. 자본금_16</t>
  </si>
  <si>
    <t>63. 자본금_17</t>
  </si>
  <si>
    <t>64. 자본금_18</t>
  </si>
  <si>
    <t>65. 자본금_19</t>
  </si>
  <si>
    <t>66. 자본금_20</t>
  </si>
  <si>
    <t>67. 자본금_21</t>
  </si>
  <si>
    <t>68. 자본금_22</t>
  </si>
  <si>
    <t>69. 자본금_23</t>
  </si>
  <si>
    <t>70. ROA_16</t>
  </si>
  <si>
    <t>71. ROA_17</t>
  </si>
  <si>
    <t>72. ROA_18</t>
  </si>
  <si>
    <t>73. ROA_19</t>
  </si>
  <si>
    <t>74. ROA_20</t>
  </si>
  <si>
    <t>75. ROA_21</t>
  </si>
  <si>
    <t>76. ROA_22</t>
  </si>
  <si>
    <t>77. ROA_23</t>
  </si>
  <si>
    <t>78. ROE_16</t>
  </si>
  <si>
    <t>79. ROE_17</t>
  </si>
  <si>
    <t>80. ROE_18</t>
  </si>
  <si>
    <t>81. ROE_19</t>
  </si>
  <si>
    <t>82. ROE_20</t>
  </si>
  <si>
    <t>83. ROE_21</t>
  </si>
  <si>
    <t>84. ROE_22</t>
  </si>
  <si>
    <t>85. ROE_23</t>
  </si>
  <si>
    <t>86. EPS_16</t>
  </si>
  <si>
    <t>87. EPS_17</t>
  </si>
  <si>
    <t>88. EPS_18</t>
  </si>
  <si>
    <t>89. EPS_19</t>
  </si>
  <si>
    <t>90. EPS_20</t>
  </si>
  <si>
    <t>91. EPS_21</t>
  </si>
  <si>
    <t>92. EPS_22</t>
  </si>
  <si>
    <t>93. EPS_23</t>
  </si>
  <si>
    <t>94. PER_16</t>
  </si>
  <si>
    <t>95. PER_17</t>
  </si>
  <si>
    <t>96. PER_18</t>
  </si>
  <si>
    <t>97. PER_19</t>
  </si>
  <si>
    <t>98. PER_20</t>
  </si>
  <si>
    <t>99. PER_21</t>
  </si>
  <si>
    <t>100. PER_22</t>
  </si>
  <si>
    <t>101. PER_23</t>
  </si>
  <si>
    <t>102. PBR_16</t>
  </si>
  <si>
    <t>103. PBR_17</t>
  </si>
  <si>
    <t>104. PBR_18</t>
  </si>
  <si>
    <t>105. PBR_19</t>
  </si>
  <si>
    <t>106. PBR_20</t>
  </si>
  <si>
    <t>107. PBR_21</t>
  </si>
  <si>
    <t>108. PBR_22</t>
  </si>
  <si>
    <t>109. PBR_23</t>
  </si>
  <si>
    <t>4. 주식수</t>
    <phoneticPr fontId="18" type="noConversion"/>
  </si>
  <si>
    <t>111. 적정가_16</t>
    <phoneticPr fontId="18" type="noConversion"/>
  </si>
  <si>
    <t>110. 기가_17</t>
    <phoneticPr fontId="18" type="noConversion"/>
  </si>
  <si>
    <t>110. 기가_18</t>
  </si>
  <si>
    <t>110. 기가_19</t>
  </si>
  <si>
    <t>110. 기가_20</t>
  </si>
  <si>
    <t>110. 기가_21</t>
  </si>
  <si>
    <t>110. 기가_22</t>
  </si>
  <si>
    <t>110. 기가_23</t>
  </si>
  <si>
    <t>111. 적정가_17</t>
  </si>
  <si>
    <t>111. 적정가_18</t>
  </si>
  <si>
    <t>111. 적정가_19</t>
  </si>
  <si>
    <t>111. 적정가_20</t>
  </si>
  <si>
    <t>111. 적정가_21</t>
  </si>
  <si>
    <t>111. 적정가_22</t>
  </si>
  <si>
    <t>111. 적정가_23</t>
  </si>
  <si>
    <t>차이</t>
    <phoneticPr fontId="18" type="noConversion"/>
  </si>
  <si>
    <t>비율</t>
    <phoneticPr fontId="18" type="noConversion"/>
  </si>
  <si>
    <t>ROE_24</t>
    <phoneticPr fontId="18" type="noConversion"/>
  </si>
  <si>
    <t>0. idx</t>
    <phoneticPr fontId="18" type="noConversion"/>
  </si>
  <si>
    <t>1월5월</t>
    <phoneticPr fontId="18" type="noConversion"/>
  </si>
  <si>
    <t>1-5비율</t>
    <phoneticPr fontId="18" type="noConversion"/>
  </si>
  <si>
    <t>주식수 *</t>
  </si>
  <si>
    <t>에이치피오 *</t>
  </si>
  <si>
    <t>하이제6호스팩 *</t>
  </si>
  <si>
    <t>쿠콘 *</t>
  </si>
  <si>
    <t>이삭엔지니어링 *</t>
  </si>
  <si>
    <t>해성티피씨 *</t>
  </si>
  <si>
    <t>유진스팩6호 *</t>
  </si>
  <si>
    <t>유안타제8호스팩 *</t>
  </si>
  <si>
    <t>엔시스 *</t>
  </si>
  <si>
    <t>자이언트스텝 *</t>
  </si>
  <si>
    <t>제노코 *</t>
  </si>
  <si>
    <t>라이프시맨틱스 *</t>
  </si>
  <si>
    <t>바이오다인 *</t>
  </si>
  <si>
    <t>DB금융스팩9호 *</t>
  </si>
  <si>
    <t>싸이버원 *</t>
  </si>
  <si>
    <t>프레스티지바이오로직스 *</t>
  </si>
  <si>
    <t>나노씨엠에스 *</t>
  </si>
  <si>
    <t>하나머스트7호스팩 *</t>
  </si>
  <si>
    <t>IBKS제15호스팩 *</t>
  </si>
  <si>
    <t>뷰노 *</t>
  </si>
  <si>
    <t>유일에너테크 *</t>
  </si>
  <si>
    <t>씨이랩 *</t>
  </si>
  <si>
    <t>오로스테크놀로지 *</t>
  </si>
  <si>
    <t>피엔에이치테크 *</t>
  </si>
  <si>
    <t>하나금융17호스팩 *</t>
  </si>
  <si>
    <t>아이퀘스트 *</t>
  </si>
  <si>
    <t>신한제7호스팩 *</t>
  </si>
  <si>
    <t>레인보우로보틱스 *</t>
  </si>
  <si>
    <t>와이더플래닛 *</t>
  </si>
  <si>
    <t>핑거 *</t>
  </si>
  <si>
    <t>모비릭스 *</t>
  </si>
  <si>
    <t>씨앤투스성진 *</t>
  </si>
  <si>
    <t>선진뷰티사이언스 *</t>
  </si>
  <si>
    <t>엔비티 *</t>
  </si>
  <si>
    <t>한국9호스팩 *</t>
  </si>
  <si>
    <t>유안타제7호스팩 *</t>
  </si>
  <si>
    <t>대신밸런스제9호스팩 *</t>
  </si>
  <si>
    <t>석경에이티 *</t>
  </si>
  <si>
    <t>지놈앤컴퍼니 *</t>
  </si>
  <si>
    <t>프리시젼바이오 *</t>
  </si>
  <si>
    <t>알체라 *</t>
  </si>
  <si>
    <t>엔에이치스팩18호 *</t>
  </si>
  <si>
    <t>에프앤가이드 *</t>
  </si>
  <si>
    <t>에이치엠씨제5호스팩 *</t>
  </si>
  <si>
    <t>티엘비 *</t>
  </si>
  <si>
    <t>인바이오 *</t>
  </si>
  <si>
    <t>엔젠바이오 *</t>
  </si>
  <si>
    <t>DB금융스팩8호 *</t>
  </si>
  <si>
    <t>퀀타매트릭스 *</t>
  </si>
  <si>
    <t>클리노믹스 *</t>
  </si>
  <si>
    <t>포인트모바일 *</t>
  </si>
  <si>
    <t>앱코 *</t>
  </si>
  <si>
    <t>엔에프씨 *</t>
  </si>
  <si>
    <t>제일전기공업 *</t>
  </si>
  <si>
    <t>하나기술 *</t>
  </si>
  <si>
    <t>티앤엘 *</t>
  </si>
  <si>
    <t>고바이오랩 *</t>
  </si>
  <si>
    <t>네패스아크 *</t>
  </si>
  <si>
    <t>소룩스 *</t>
  </si>
  <si>
    <t>위드텍 *</t>
  </si>
  <si>
    <t>센코 *</t>
  </si>
  <si>
    <t>바이브컴퍼니 *</t>
  </si>
  <si>
    <t>미코바이오메드 *</t>
  </si>
  <si>
    <t>피플바이오 *</t>
  </si>
  <si>
    <t>넥스틴 *</t>
  </si>
  <si>
    <t>원방테크 *</t>
  </si>
  <si>
    <t>비나텍 *</t>
  </si>
  <si>
    <t>엔에이치스팩17호 *</t>
  </si>
  <si>
    <t>박셀바이오 *</t>
  </si>
  <si>
    <t>비비씨 *</t>
  </si>
  <si>
    <t>핌스 *</t>
  </si>
  <si>
    <t>압타머사이언스 *</t>
  </si>
  <si>
    <t>이오플로우 *</t>
  </si>
  <si>
    <t>카카오게임즈 *</t>
  </si>
  <si>
    <t>피엔케이피부임상연구센타 *</t>
  </si>
  <si>
    <t>아이디피 *</t>
  </si>
  <si>
    <t>셀레믹스 *</t>
  </si>
  <si>
    <t>미투젠 *</t>
  </si>
  <si>
    <t>브랜드엑스코퍼레이션 *</t>
  </si>
  <si>
    <t>영림원소프트랩 *</t>
  </si>
  <si>
    <t>한국파마 *</t>
  </si>
  <si>
    <t>솔브레인 *</t>
  </si>
  <si>
    <t>이루다 *</t>
  </si>
  <si>
    <t>와이팜 *</t>
  </si>
  <si>
    <t>이엔드디 *</t>
  </si>
  <si>
    <t>에이치엠씨제4호스팩 *</t>
  </si>
  <si>
    <t>엠투아이 *</t>
  </si>
  <si>
    <t>더네이쳐홀딩스 *</t>
  </si>
  <si>
    <t>제놀루션 *</t>
  </si>
  <si>
    <t>솔트룩스 *</t>
  </si>
  <si>
    <t>하나금융16호스팩 *</t>
  </si>
  <si>
    <t>티에스아이 *</t>
  </si>
  <si>
    <t>에이프로 *</t>
  </si>
  <si>
    <t>IBKS제13호스팩 *</t>
  </si>
  <si>
    <t>신도기연 *</t>
  </si>
  <si>
    <t>위더스제약 *</t>
  </si>
  <si>
    <t>엠브레인 *</t>
  </si>
  <si>
    <t>젠큐릭스 *</t>
  </si>
  <si>
    <t>IBKS제14호스팩 *</t>
  </si>
  <si>
    <t>엘이티 *</t>
  </si>
  <si>
    <t>에스씨엠생명과학 *</t>
  </si>
  <si>
    <t>엔에이치스팩16호 *</t>
  </si>
  <si>
    <t>이지바이오 *</t>
  </si>
  <si>
    <t>드림씨아이에스 *</t>
  </si>
  <si>
    <t>이베스트스팩5호 *</t>
  </si>
  <si>
    <t>케이프이에스제4호 *</t>
  </si>
  <si>
    <t>엔피디 *</t>
  </si>
  <si>
    <t>플레이디 *</t>
  </si>
  <si>
    <t>SK6호스팩 *</t>
  </si>
  <si>
    <t>서울바이오시스 *</t>
  </si>
  <si>
    <t>제이앤티씨 *</t>
  </si>
  <si>
    <t>켄코아에어로스페이스 *</t>
  </si>
  <si>
    <t>레몬 *</t>
  </si>
  <si>
    <t>서남 *</t>
  </si>
  <si>
    <t>신영스팩6호 *</t>
  </si>
  <si>
    <t>위세아이텍 *</t>
  </si>
  <si>
    <t>케이비제20호스팩 *</t>
  </si>
  <si>
    <t>하나금융15호스팩 *</t>
  </si>
  <si>
    <t>한화플러스제1호스팩 *</t>
  </si>
  <si>
    <t>천랩 *</t>
  </si>
  <si>
    <t>피피아이 *</t>
  </si>
  <si>
    <t>RF머트리얼즈 *</t>
  </si>
  <si>
    <t>아이비김영 *</t>
  </si>
  <si>
    <t>하이제5호스팩 *</t>
  </si>
  <si>
    <t>대신밸런스제8호스팩 *</t>
  </si>
  <si>
    <t>메드팩토 *</t>
  </si>
  <si>
    <t>유안타제6호스팩 *</t>
  </si>
  <si>
    <t>신테카바이오 *</t>
  </si>
  <si>
    <t>제이엘케이 *</t>
  </si>
  <si>
    <t>태웅로직스 *</t>
  </si>
  <si>
    <t>IBKS제12호스팩 *</t>
  </si>
  <si>
    <t>리메드 *</t>
  </si>
  <si>
    <t>SK5호스팩 *</t>
  </si>
  <si>
    <t>비올 *</t>
  </si>
  <si>
    <t>코리아센터 *</t>
  </si>
  <si>
    <t>유안타제5호스팩 *</t>
  </si>
  <si>
    <t>노터스 *</t>
  </si>
  <si>
    <t>티움바이오 *</t>
  </si>
  <si>
    <t>씨에스베어링 *</t>
  </si>
  <si>
    <t>우양 *</t>
  </si>
  <si>
    <t>코리아에셋투자증권 *</t>
  </si>
  <si>
    <t>에스제이그룹 *</t>
  </si>
  <si>
    <t>제테마 *</t>
  </si>
  <si>
    <t>라파스 *</t>
  </si>
  <si>
    <t>아이티엠반도체 *</t>
  </si>
  <si>
    <t>미디어젠 *</t>
  </si>
  <si>
    <t>하나금융14호스팩 *</t>
  </si>
  <si>
    <t>신한제6호스팩 *</t>
  </si>
  <si>
    <t>티라유텍 *</t>
  </si>
  <si>
    <t>교보9호스팩 *</t>
  </si>
  <si>
    <t>캐리소프트 *</t>
  </si>
  <si>
    <t>케이엔제이 *</t>
  </si>
  <si>
    <t>엔바이오니아 *</t>
  </si>
  <si>
    <t>팜스빌 *</t>
  </si>
  <si>
    <t>라온피플 *</t>
  </si>
  <si>
    <t>아톤 *</t>
  </si>
  <si>
    <t>녹십자웰빙 *</t>
  </si>
  <si>
    <t>대신밸런스제7호스팩 *</t>
  </si>
  <si>
    <t>유진스팩5호 *</t>
  </si>
  <si>
    <t>케이비제19호스팩 *</t>
  </si>
  <si>
    <t>올리패스 *</t>
  </si>
  <si>
    <t>라닉스 *</t>
  </si>
  <si>
    <t>윈텍 *</t>
  </si>
  <si>
    <t>한독크린텍 *</t>
  </si>
  <si>
    <t>상상인이안제2호스팩 *</t>
  </si>
  <si>
    <t>네오크레마 *</t>
  </si>
  <si>
    <t>마니커에프앤지 *</t>
  </si>
  <si>
    <t>미래에셋대우스팩3호 *</t>
  </si>
  <si>
    <t>나노브릭 *</t>
  </si>
  <si>
    <t>에스피시스템스 *</t>
  </si>
  <si>
    <t>레이 *</t>
  </si>
  <si>
    <t>그린플러스 *</t>
  </si>
  <si>
    <t>코윈테크 *</t>
  </si>
  <si>
    <t>덕산테코피아 *</t>
  </si>
  <si>
    <t>슈프리마아이디 *</t>
  </si>
  <si>
    <t>한국바이오젠 *</t>
  </si>
  <si>
    <t>세경하이테크 *</t>
  </si>
  <si>
    <t>윌링스 *</t>
  </si>
  <si>
    <t>대모 *</t>
  </si>
  <si>
    <t>에이스토리 *</t>
  </si>
  <si>
    <t>플리토 *</t>
  </si>
  <si>
    <t>이베스트이안스팩1호 *</t>
  </si>
  <si>
    <t>세틀뱅크 *</t>
  </si>
  <si>
    <t>아이스크림에듀 *</t>
  </si>
  <si>
    <t>펌텍코리아 *</t>
  </si>
  <si>
    <t>에이에프더블류 *</t>
  </si>
  <si>
    <t>신영스팩5호 *</t>
  </si>
  <si>
    <t>케이비제18호스팩 *</t>
  </si>
  <si>
    <t>엠에프엠코리아 *</t>
  </si>
  <si>
    <t>압타바이오 *</t>
  </si>
  <si>
    <t>까스텔바작 *</t>
  </si>
  <si>
    <t>마이크로디지탈 *</t>
  </si>
  <si>
    <t>유진스팩4호 *</t>
  </si>
  <si>
    <t>코퍼스코리아 *</t>
  </si>
  <si>
    <t>수젠텍 *</t>
  </si>
  <si>
    <t>컴퍼니케이 *</t>
  </si>
  <si>
    <t>피에스케이 *</t>
  </si>
  <si>
    <t>현대무벡스 *</t>
  </si>
  <si>
    <t>SNK *</t>
  </si>
  <si>
    <t>한화에스비아이스팩 *</t>
  </si>
  <si>
    <t>TS트릴리온 *</t>
  </si>
  <si>
    <t>아모그린텍 *</t>
  </si>
  <si>
    <t>지노믹트리 *</t>
  </si>
  <si>
    <t>케이비17호스팩 *</t>
  </si>
  <si>
    <t>이지케어텍 *</t>
  </si>
  <si>
    <t>유안타제4호스팩 *</t>
  </si>
  <si>
    <t>미래에셋벤처투자 *</t>
  </si>
  <si>
    <t>에코프로비엠 *</t>
  </si>
  <si>
    <t>셀리드 *</t>
  </si>
  <si>
    <t>천보 *</t>
  </si>
  <si>
    <t>이노테라피 *</t>
  </si>
  <si>
    <t>노랑풍선 *</t>
  </si>
  <si>
    <t>웹케시 *</t>
  </si>
  <si>
    <t>비피도 *</t>
  </si>
  <si>
    <t>키움제5호스팩 *</t>
  </si>
  <si>
    <t>엔에이치스팩13호 *</t>
  </si>
  <si>
    <t>유틸렉스 *</t>
  </si>
  <si>
    <t>디케이티 *</t>
  </si>
  <si>
    <t>아이엘사이언스 *</t>
  </si>
  <si>
    <t>애니플러스 *</t>
  </si>
  <si>
    <t>오하임아이엔티 *</t>
  </si>
  <si>
    <t>위지윅스튜디오 *</t>
  </si>
  <si>
    <t>한국제8호스팩 *</t>
  </si>
  <si>
    <t>국전약품 *</t>
  </si>
  <si>
    <t>에이비엘바이오 *</t>
  </si>
  <si>
    <t>머큐리 *</t>
  </si>
  <si>
    <t>전진바이오팜 *</t>
  </si>
  <si>
    <t>뉴트리 *</t>
  </si>
  <si>
    <t>상상인이안1호스팩 *</t>
  </si>
  <si>
    <t>이노메트리 *</t>
  </si>
  <si>
    <t>SK4호스팩 *</t>
  </si>
  <si>
    <t>대유에이피 *</t>
  </si>
  <si>
    <t>에코캡 *</t>
  </si>
  <si>
    <t>원바이오젠 *</t>
  </si>
  <si>
    <t>베스파 *</t>
  </si>
  <si>
    <t>윙입푸드 *</t>
  </si>
  <si>
    <t>하나머스트제6호스팩 *</t>
  </si>
  <si>
    <t>남화산업 *</t>
  </si>
  <si>
    <t>엠아이텍 *</t>
  </si>
  <si>
    <t>티로보틱스 *</t>
  </si>
  <si>
    <t>네오펙트 *</t>
  </si>
  <si>
    <t>티앤알바이오팹 *</t>
  </si>
  <si>
    <t>디알젬 *</t>
  </si>
  <si>
    <t>싸이토젠 *</t>
  </si>
  <si>
    <t>아주IB투자 *</t>
  </si>
  <si>
    <t>파멥신 *</t>
  </si>
  <si>
    <t>디케이앤디 *</t>
  </si>
  <si>
    <t>디자인 *</t>
  </si>
  <si>
    <t>노바렉스 *</t>
  </si>
  <si>
    <t>셀리버리 *</t>
  </si>
  <si>
    <t>대보마그네틱 *</t>
  </si>
  <si>
    <t>노바텍 *</t>
  </si>
  <si>
    <t>엘앤씨바이오 *</t>
  </si>
  <si>
    <t>네온테크 *</t>
  </si>
  <si>
    <t>로보티즈 *</t>
  </si>
  <si>
    <t>옵티팜 *</t>
  </si>
  <si>
    <t>에스퓨얼셀 *</t>
  </si>
  <si>
    <t>나우IB *</t>
  </si>
  <si>
    <t>푸드나무 *</t>
  </si>
  <si>
    <t>크리스에프앤씨 *</t>
  </si>
  <si>
    <t>더블유에스아이 *</t>
  </si>
  <si>
    <t>지티지웰니스 *</t>
  </si>
  <si>
    <t>명성티엔에스 *</t>
  </si>
  <si>
    <t>삼성스팩2호 *</t>
  </si>
  <si>
    <t>디지캡 *</t>
  </si>
  <si>
    <t>지니틱스 *</t>
  </si>
  <si>
    <t>액트로 *</t>
  </si>
  <si>
    <t>오파스넷 *</t>
  </si>
  <si>
    <t>에이피티씨 *</t>
  </si>
  <si>
    <t>바이오솔루션 *</t>
  </si>
  <si>
    <t>대유 *</t>
  </si>
  <si>
    <t>디아이티 *</t>
  </si>
  <si>
    <t>에스에스알 *</t>
  </si>
  <si>
    <t>휴네시온 *</t>
  </si>
  <si>
    <t>한국유니온제약 *</t>
  </si>
  <si>
    <t>그리티 *</t>
  </si>
  <si>
    <t>알로이스 *</t>
  </si>
  <si>
    <t>올릭스 *</t>
  </si>
  <si>
    <t>아이큐어 *</t>
  </si>
  <si>
    <t>SV인베스트먼트 *</t>
  </si>
  <si>
    <t>EDGC *</t>
  </si>
  <si>
    <t>카이노스메드 *</t>
  </si>
  <si>
    <t>파워넷 *</t>
  </si>
  <si>
    <t>현대사료 *</t>
  </si>
  <si>
    <t>세종메디칼 *</t>
  </si>
  <si>
    <t>제노레이 *</t>
  </si>
  <si>
    <t>제이시스메디칼 *</t>
  </si>
  <si>
    <t>JTC *</t>
  </si>
  <si>
    <t>네오셈 *</t>
  </si>
  <si>
    <t>케어랩스 *</t>
  </si>
  <si>
    <t>에코마이스터 *</t>
  </si>
  <si>
    <t>린드먼아시아 *</t>
  </si>
  <si>
    <t>오스테오닉 *</t>
  </si>
  <si>
    <t>엔지켐생명과학 *</t>
  </si>
  <si>
    <t>동구바이오제약 *</t>
  </si>
  <si>
    <t>아시아종묘 *</t>
  </si>
  <si>
    <t>알리코제약 *</t>
  </si>
  <si>
    <t>카페24 *</t>
  </si>
  <si>
    <t>링크제니시스 *</t>
  </si>
  <si>
    <t>배럴 *</t>
  </si>
  <si>
    <t>SG *</t>
  </si>
  <si>
    <t>씨앤지하이테크 *</t>
  </si>
  <si>
    <t>시스웍 *</t>
  </si>
  <si>
    <t>디바이스이엔지 *</t>
  </si>
  <si>
    <t>레이크머티리얼즈 *</t>
  </si>
  <si>
    <t>씨티케이코스메틱스 *</t>
  </si>
  <si>
    <t>메카로 *</t>
  </si>
  <si>
    <t>에스트래픽 *</t>
  </si>
  <si>
    <t>체리부로 *</t>
  </si>
  <si>
    <t>대원 *</t>
  </si>
  <si>
    <t>비즈니스온 *</t>
  </si>
  <si>
    <t>스튜디오드래곤 *</t>
  </si>
  <si>
    <t>비디아이 *</t>
  </si>
  <si>
    <t>코오롱티슈진 *</t>
  </si>
  <si>
    <t>영화테크 *</t>
  </si>
  <si>
    <t>세원 *</t>
  </si>
  <si>
    <t>상신전자 *</t>
  </si>
  <si>
    <t>야스 *</t>
  </si>
  <si>
    <t>인산가 *</t>
  </si>
  <si>
    <t>블러썸엠앤씨 *</t>
  </si>
  <si>
    <t>신흥에스이씨 *</t>
  </si>
  <si>
    <t>유티아이 *</t>
  </si>
  <si>
    <t>선익시스템 *</t>
  </si>
  <si>
    <t>엠플러스 *</t>
  </si>
  <si>
    <t>앱클론 *</t>
  </si>
  <si>
    <t>샘코 *</t>
  </si>
  <si>
    <t>펄어비스 *</t>
  </si>
  <si>
    <t>케이피에스 *</t>
  </si>
  <si>
    <t>덕우전자 *</t>
  </si>
  <si>
    <t>이더블유케이 *</t>
  </si>
  <si>
    <t>지엔원에너지 *</t>
  </si>
  <si>
    <t>알에스오토메이션 *</t>
  </si>
  <si>
    <t>컬러레이 *</t>
  </si>
  <si>
    <t>와이즈버즈 *</t>
  </si>
  <si>
    <t>모트렉스 *</t>
  </si>
  <si>
    <t>데이타솔루션 *</t>
  </si>
  <si>
    <t>지니언스 *</t>
  </si>
  <si>
    <t>디앤씨미디어 *</t>
  </si>
  <si>
    <t>셀트리온헬스케어 *</t>
  </si>
  <si>
    <t>이즈미디어 *</t>
  </si>
  <si>
    <t>힘스 *</t>
  </si>
  <si>
    <t>브이원텍 *</t>
  </si>
  <si>
    <t>아우딘퓨쳐스 *</t>
  </si>
  <si>
    <t>이녹스첨단소재 *</t>
  </si>
  <si>
    <t>하림지주 *</t>
  </si>
  <si>
    <t>덴티스 *</t>
  </si>
  <si>
    <t>나인테크 *</t>
  </si>
  <si>
    <t>보라티알 *</t>
  </si>
  <si>
    <t>매일유업 *</t>
  </si>
  <si>
    <t>삼양옵틱스 *</t>
  </si>
  <si>
    <t>이랜시스 *</t>
  </si>
  <si>
    <t>필옵틱스 *</t>
  </si>
  <si>
    <t>포인트엔지니어링 *</t>
  </si>
  <si>
    <t>하나머티리얼즈 *</t>
  </si>
  <si>
    <t>소프트캠프 *</t>
  </si>
  <si>
    <t>와이엠티 *</t>
  </si>
  <si>
    <t>AP시스템 *</t>
  </si>
  <si>
    <t>유에스티 *</t>
  </si>
  <si>
    <t>이엘피 *</t>
  </si>
  <si>
    <t>유비쿼스 *</t>
  </si>
  <si>
    <t>서진시스템 *</t>
  </si>
  <si>
    <t>코미코 *</t>
  </si>
  <si>
    <t>아스타 *</t>
  </si>
  <si>
    <t>에스디생명공학 *</t>
  </si>
  <si>
    <t>신신제약 *</t>
  </si>
  <si>
    <t>에프엔에스테크 *</t>
  </si>
  <si>
    <t>모바일어플라이언스 *</t>
  </si>
  <si>
    <t>피씨엘 *</t>
  </si>
  <si>
    <t>서플러스글로벌 *</t>
  </si>
  <si>
    <t>유바이오로직스 *</t>
  </si>
  <si>
    <t>한국비엔씨 *</t>
  </si>
  <si>
    <t>퓨전 *</t>
  </si>
  <si>
    <t>DSC인베스트먼트 *</t>
  </si>
  <si>
    <t>TS인베스트먼트 *</t>
  </si>
  <si>
    <t>마이크로프랜드 *</t>
  </si>
  <si>
    <t>애니젠 *</t>
  </si>
  <si>
    <t>유니온커뮤니티 *</t>
  </si>
  <si>
    <t>신라젠 *</t>
  </si>
  <si>
    <t>자비스 *</t>
  </si>
  <si>
    <t>오션브릿지 *</t>
  </si>
  <si>
    <t>퓨쳐켐 *</t>
  </si>
  <si>
    <t>뉴파워프라즈마 *</t>
  </si>
  <si>
    <t>엘앤케이바이오 *</t>
  </si>
  <si>
    <t>에이치엔티 *</t>
  </si>
  <si>
    <t>핸디소프트 *</t>
  </si>
  <si>
    <t>클리오 *</t>
  </si>
  <si>
    <t>오가닉티코스메틱 *</t>
  </si>
  <si>
    <t>얼라인드 *</t>
  </si>
  <si>
    <t>세화피앤씨 *</t>
  </si>
  <si>
    <t>인크로스 *</t>
  </si>
  <si>
    <t>에이치엘사이언스 *</t>
  </si>
  <si>
    <t>코스메카코리아 *</t>
  </si>
  <si>
    <t>GRT *</t>
  </si>
  <si>
    <t>골든센츄리 *</t>
  </si>
  <si>
    <t>인텔리안테크 *</t>
  </si>
  <si>
    <t>에이치시티 *</t>
  </si>
  <si>
    <t>잉글우드랩 *</t>
  </si>
  <si>
    <t>앤디포스 *</t>
  </si>
  <si>
    <t>수산아이앤티 *</t>
  </si>
  <si>
    <t>미투온 *</t>
  </si>
  <si>
    <t>예선테크 *</t>
  </si>
  <si>
    <t>유니테크노 *</t>
  </si>
  <si>
    <t>모비스 *</t>
  </si>
  <si>
    <t>나무기술 *</t>
  </si>
  <si>
    <t>자이글 *</t>
  </si>
  <si>
    <t>헝셩그룹 *</t>
  </si>
  <si>
    <t>에코마케팅 *</t>
  </si>
  <si>
    <t>팍스넷 *</t>
  </si>
  <si>
    <t>엔지스테크널러지 *</t>
  </si>
  <si>
    <t>우리손에프앤지 *</t>
  </si>
  <si>
    <t>폴라리스웍스 *</t>
  </si>
  <si>
    <t>장원테크 *</t>
  </si>
  <si>
    <t>위니아딤채 *</t>
  </si>
  <si>
    <t>바이오리더스 *</t>
  </si>
  <si>
    <t>피앤씨테크 *</t>
  </si>
  <si>
    <t>로스웰 *</t>
  </si>
  <si>
    <t>녹십자랩셀 *</t>
  </si>
  <si>
    <t>에스티팜 *</t>
  </si>
  <si>
    <t>알엔투테크놀로지 *</t>
  </si>
  <si>
    <t>줌인터넷 *</t>
  </si>
  <si>
    <t>휴온스 *</t>
  </si>
  <si>
    <t>원익IPS *</t>
  </si>
  <si>
    <t>레이언스 *</t>
  </si>
  <si>
    <t>씨엠에스에듀 *</t>
  </si>
  <si>
    <t>동양파일 *</t>
  </si>
  <si>
    <t>팬젠 *</t>
  </si>
  <si>
    <t>AP위성 *</t>
  </si>
  <si>
    <t>에이트원 *</t>
  </si>
  <si>
    <t>큐리언트 *</t>
  </si>
  <si>
    <t>안트로젠 *</t>
  </si>
  <si>
    <t>슈프리마 *</t>
  </si>
  <si>
    <t>아이엠텍 *</t>
  </si>
  <si>
    <t>유니트론텍 *</t>
  </si>
  <si>
    <t>크리스탈신소재 *</t>
  </si>
  <si>
    <t>자안바이오 *</t>
  </si>
  <si>
    <t>에스와이 *</t>
  </si>
  <si>
    <t>코디엠 *</t>
  </si>
  <si>
    <t>경남제약헬스케어 *</t>
  </si>
  <si>
    <t>와이아이케이 *</t>
  </si>
  <si>
    <t>육일씨엔에쓰 *</t>
  </si>
  <si>
    <t>휴젤 *</t>
  </si>
  <si>
    <t>한국맥널티 *</t>
  </si>
  <si>
    <t>덱스터 *</t>
  </si>
  <si>
    <t>아진산업 *</t>
  </si>
  <si>
    <t>강스템바이오텍 *</t>
  </si>
  <si>
    <t>에이치엘비제약 *</t>
  </si>
  <si>
    <t>메가엠디 *</t>
  </si>
  <si>
    <t>보광산업 *</t>
  </si>
  <si>
    <t>파크시스템스 *</t>
  </si>
  <si>
    <t>에치에프알 *</t>
  </si>
  <si>
    <t>예스티 *</t>
  </si>
  <si>
    <t>코스맥스엔비티 *</t>
  </si>
  <si>
    <t>멕아이씨에스 *</t>
  </si>
  <si>
    <t>엔에스 *</t>
  </si>
  <si>
    <t>미래테크놀로지 *</t>
  </si>
  <si>
    <t>하이즈항공 *</t>
  </si>
  <si>
    <t>캔서롭 *</t>
  </si>
  <si>
    <t>매직마이크로 *</t>
  </si>
  <si>
    <t>케이디켐 *</t>
  </si>
  <si>
    <t>네오오토 *</t>
  </si>
  <si>
    <t>엔투텍 *</t>
  </si>
  <si>
    <t>케어젠 *</t>
  </si>
  <si>
    <t>아이진 *</t>
  </si>
  <si>
    <t>나무가 *</t>
  </si>
  <si>
    <t>유앤아이 *</t>
  </si>
  <si>
    <t>본느 *</t>
  </si>
  <si>
    <t>연우 *</t>
  </si>
  <si>
    <t>엔케이맥스 *</t>
  </si>
  <si>
    <t>엑시콘 *</t>
  </si>
  <si>
    <t>뉴지랩파마 *</t>
  </si>
  <si>
    <t>케이엠제약 *</t>
  </si>
  <si>
    <t>한송네오텍 *</t>
  </si>
  <si>
    <t>패션플랫폼 *</t>
  </si>
  <si>
    <t>넷게임즈 *</t>
  </si>
  <si>
    <t>제너셈 *</t>
  </si>
  <si>
    <t>타이거일렉 *</t>
  </si>
  <si>
    <t>인포마크 *</t>
  </si>
  <si>
    <t>씨아이에스 *</t>
  </si>
  <si>
    <t>맘스터치 *</t>
  </si>
  <si>
    <t>에이텍티앤 *</t>
  </si>
  <si>
    <t>웹스 *</t>
  </si>
  <si>
    <t>파인텍 *</t>
  </si>
  <si>
    <t>마이더스AI *</t>
  </si>
  <si>
    <t>심텍 *</t>
  </si>
  <si>
    <t>흥국에프엔비 *</t>
  </si>
  <si>
    <t>쎄노텍 *</t>
  </si>
  <si>
    <t>칩스앤미디어 *</t>
  </si>
  <si>
    <t>아시아경제 *</t>
  </si>
  <si>
    <t>아이쓰리시스템 *</t>
  </si>
  <si>
    <t>로지시스 *</t>
  </si>
  <si>
    <t>켐트로스 *</t>
  </si>
  <si>
    <t>파마리서치 *</t>
  </si>
  <si>
    <t>자안코스메틱 *</t>
  </si>
  <si>
    <t>펩트론 *</t>
  </si>
  <si>
    <t>RFHIC *</t>
  </si>
  <si>
    <t>동운아나텍 *</t>
  </si>
  <si>
    <t>민앤지 *</t>
  </si>
  <si>
    <t>유테크 *</t>
  </si>
  <si>
    <t>이큐셀 *</t>
  </si>
  <si>
    <t>켐온 *</t>
  </si>
  <si>
    <t>코아스템 *</t>
  </si>
  <si>
    <t>에스엘바이오닉스 *</t>
  </si>
  <si>
    <t>베셀 *</t>
  </si>
  <si>
    <t>넵튠 *</t>
  </si>
  <si>
    <t>미래생명자원 *</t>
  </si>
  <si>
    <t>싸이맥스 *</t>
  </si>
  <si>
    <t>러셀 *</t>
  </si>
  <si>
    <t>픽셀플러스 *</t>
  </si>
  <si>
    <t>디딤 *</t>
  </si>
  <si>
    <t>제노포커스 *</t>
  </si>
  <si>
    <t>우정바이오 *</t>
  </si>
  <si>
    <t>토박스코리아 *</t>
  </si>
  <si>
    <t>이노인스트루먼트 *</t>
  </si>
  <si>
    <t>우리산업 *</t>
  </si>
  <si>
    <t>메가스터디교육 *</t>
  </si>
  <si>
    <t>이디티 *</t>
  </si>
  <si>
    <t>로보로보 *</t>
  </si>
  <si>
    <t>디알텍 *</t>
  </si>
  <si>
    <t>에이비프로바이오 *</t>
  </si>
  <si>
    <t>골프존 *</t>
  </si>
  <si>
    <t>클래시스 *</t>
  </si>
  <si>
    <t>퓨쳐스트림네트웍스 *</t>
  </si>
  <si>
    <t>포시에스 *</t>
  </si>
  <si>
    <t>덕산네오룩스 *</t>
  </si>
  <si>
    <t>국일신동 *</t>
  </si>
  <si>
    <t>바디텍메드 *</t>
  </si>
  <si>
    <t>스튜디오산타클로스 *</t>
  </si>
  <si>
    <t>썸에이지 *</t>
  </si>
  <si>
    <t>와이제이엠게임즈 *</t>
  </si>
  <si>
    <t>에이팩트 *</t>
  </si>
  <si>
    <t>휴메딕스 *</t>
  </si>
  <si>
    <t>바이오로그디바이스 *</t>
  </si>
  <si>
    <t>서전기전 *</t>
  </si>
  <si>
    <t>아스트 *</t>
  </si>
  <si>
    <t>오킨스전자 *</t>
  </si>
  <si>
    <t>지란지교시큐리티 *</t>
  </si>
  <si>
    <t>NEW *</t>
  </si>
  <si>
    <t>아이티센 *</t>
  </si>
  <si>
    <t>녹십자엠에스 *</t>
  </si>
  <si>
    <t>디티앤씨 *</t>
  </si>
  <si>
    <t>셀바스헬스케어 *</t>
  </si>
  <si>
    <t>정다운 *</t>
  </si>
  <si>
    <t>하이로닉 *</t>
  </si>
  <si>
    <t>랩지노믹스 *</t>
  </si>
  <si>
    <t>에이디테크놀로지 *</t>
  </si>
  <si>
    <t>비씨월드제약 *</t>
  </si>
  <si>
    <t>미스터블루 *</t>
  </si>
  <si>
    <t>알테오젠 *</t>
  </si>
  <si>
    <t>베노홀딩스 *</t>
  </si>
  <si>
    <t>PI첨단소재 *</t>
  </si>
  <si>
    <t>대창스틸 *</t>
  </si>
  <si>
    <t>에프엔씨엔터 *</t>
  </si>
  <si>
    <t>휴마시스 *</t>
  </si>
  <si>
    <t>텔콘RF제약 *</t>
  </si>
  <si>
    <t>지엘팜텍 *</t>
  </si>
  <si>
    <t>글로벌텍스프리 *</t>
  </si>
  <si>
    <t>디에이테크놀로지 *</t>
  </si>
  <si>
    <t>액션스퀘어 *</t>
  </si>
  <si>
    <t>엑셈 *</t>
  </si>
  <si>
    <t>테고사이언스 *</t>
  </si>
  <si>
    <t>슈피겐코리아 *</t>
  </si>
  <si>
    <t>테라셈 *</t>
  </si>
  <si>
    <t>영우디에스피 *</t>
  </si>
  <si>
    <t>드림시큐리티 *</t>
  </si>
  <si>
    <t>메디아나 *</t>
  </si>
  <si>
    <t>데브시스터즈 *</t>
  </si>
  <si>
    <t>프로스테믹스 *</t>
  </si>
  <si>
    <t>THQ *</t>
  </si>
  <si>
    <t>고려시멘트 *</t>
  </si>
  <si>
    <t>신화콘텍 *</t>
  </si>
  <si>
    <t>파버나인 *</t>
  </si>
  <si>
    <t>덕신하우징 *</t>
  </si>
  <si>
    <t>창해에탄올 *</t>
  </si>
  <si>
    <t>윈하이텍 *</t>
  </si>
  <si>
    <t>아진엑스텍 *</t>
  </si>
  <si>
    <t>콜마비앤에이치 *</t>
  </si>
  <si>
    <t>트루윈 *</t>
  </si>
  <si>
    <t>코아시아옵틱스 *</t>
  </si>
  <si>
    <t>캐스텍코리아 *</t>
  </si>
  <si>
    <t>나노 *</t>
  </si>
  <si>
    <t>케이사인 *</t>
  </si>
  <si>
    <t>오이솔루션 *</t>
  </si>
  <si>
    <t>한국정보인증 *</t>
  </si>
  <si>
    <t>솔루에타 *</t>
  </si>
  <si>
    <t>현대이지웰 *</t>
  </si>
  <si>
    <t>SGA솔루션즈 *</t>
  </si>
  <si>
    <t>기가레인 *</t>
  </si>
  <si>
    <t>인트로메딕 *</t>
  </si>
  <si>
    <t>알티캐스트 *</t>
  </si>
  <si>
    <t>현대공업 *</t>
  </si>
  <si>
    <t>엔브이에이치코리아 *</t>
  </si>
  <si>
    <t>디엠티 *</t>
  </si>
  <si>
    <t>큐브엔터 *</t>
  </si>
  <si>
    <t>라이온켐텍 *</t>
  </si>
  <si>
    <t>램테크놀러지 *</t>
  </si>
  <si>
    <t>에이씨티 *</t>
  </si>
  <si>
    <t>해성옵틱스 *</t>
  </si>
  <si>
    <t>내츄럴엔도텍 *</t>
  </si>
  <si>
    <t>테스나 *</t>
  </si>
  <si>
    <t>파수 *</t>
  </si>
  <si>
    <t>엘티씨 *</t>
  </si>
  <si>
    <t>지엔씨에너지 *</t>
  </si>
  <si>
    <t>아미코젠 *</t>
  </si>
  <si>
    <t>GH신소재 *</t>
  </si>
  <si>
    <t>파이오링크 *</t>
  </si>
  <si>
    <t>나스미디어 *</t>
  </si>
  <si>
    <t>엑세스바이오 *</t>
  </si>
  <si>
    <t>레고켐바이오 *</t>
  </si>
  <si>
    <t>스타모빌리티 *</t>
  </si>
  <si>
    <t>윈팩 *</t>
  </si>
  <si>
    <t>코렌텍 *</t>
  </si>
  <si>
    <t>제로투세븐 *</t>
  </si>
  <si>
    <t>아이원스 *</t>
  </si>
  <si>
    <t>우리이앤엘 *</t>
  </si>
  <si>
    <t>아이센스 *</t>
  </si>
  <si>
    <t>포티스 *</t>
  </si>
  <si>
    <t>스킨앤스킨 *</t>
  </si>
  <si>
    <t>SBI핀테크솔루션즈 *</t>
  </si>
  <si>
    <t>우리로 *</t>
  </si>
  <si>
    <t>디젠스 *</t>
  </si>
  <si>
    <t>맥스로텍 *</t>
  </si>
  <si>
    <t>와이엠씨 *</t>
  </si>
  <si>
    <t>아바텍 *</t>
  </si>
  <si>
    <t>코이즈 *</t>
  </si>
  <si>
    <t>나노스 *</t>
  </si>
  <si>
    <t>엠씨넥스 *</t>
  </si>
  <si>
    <t>디지탈옵틱 *</t>
  </si>
  <si>
    <t>피엔티 *</t>
  </si>
  <si>
    <t>비아트론 *</t>
  </si>
  <si>
    <t>빛샘전자 *</t>
  </si>
  <si>
    <t>사람인에이치알 *</t>
  </si>
  <si>
    <t>뉴로스 *</t>
  </si>
  <si>
    <t>제룡산업 *</t>
  </si>
  <si>
    <t>남화토건 *</t>
  </si>
  <si>
    <t>메지온 *</t>
  </si>
  <si>
    <t>원익머트리얼즈 *</t>
  </si>
  <si>
    <t>디엔에이링크 *</t>
  </si>
  <si>
    <t>나이스디앤비 *</t>
  </si>
  <si>
    <t>시큐브 *</t>
  </si>
  <si>
    <t>서암기계공업 *</t>
  </si>
  <si>
    <t>씨유메디칼 *</t>
  </si>
  <si>
    <t>키네마스터 *</t>
  </si>
  <si>
    <t>비덴트 *</t>
  </si>
  <si>
    <t>신진에스엠 *</t>
  </si>
  <si>
    <t>이엠넷 *</t>
  </si>
  <si>
    <t>와이지엔터테인먼트 *</t>
  </si>
  <si>
    <t>쎄미시스코 *</t>
  </si>
  <si>
    <t>에이티세미콘 *</t>
  </si>
  <si>
    <t>테크윙 *</t>
  </si>
  <si>
    <t>씨큐브 *</t>
  </si>
  <si>
    <t>에스엠코어 *</t>
  </si>
  <si>
    <t>씨엔플러스 *</t>
  </si>
  <si>
    <t>케이맥 *</t>
  </si>
  <si>
    <t>로보스타 *</t>
  </si>
  <si>
    <t>대한과학 *</t>
  </si>
  <si>
    <t>원익피앤이 *</t>
  </si>
  <si>
    <t>아이디스 *</t>
  </si>
  <si>
    <t>제이씨케미칼 *</t>
  </si>
  <si>
    <t>아이씨디 *</t>
  </si>
  <si>
    <t>제닉 *</t>
  </si>
  <si>
    <t>시티랩스 *</t>
  </si>
  <si>
    <t>상아프론테크 *</t>
  </si>
  <si>
    <t>나이벡 *</t>
  </si>
  <si>
    <t>옵티시스 *</t>
  </si>
  <si>
    <t>대양전기공업 *</t>
  </si>
  <si>
    <t>서연탑메탈 *</t>
  </si>
  <si>
    <t>넥스트아이 *</t>
  </si>
  <si>
    <t>스카이이앤엠 *</t>
  </si>
  <si>
    <t>엘아이에스 *</t>
  </si>
  <si>
    <t>KMH *</t>
  </si>
  <si>
    <t>골프존뉴딘홀딩스 *</t>
  </si>
  <si>
    <t>윈스 *</t>
  </si>
  <si>
    <t>하림 *</t>
  </si>
  <si>
    <t>이퓨쳐 *</t>
  </si>
  <si>
    <t>티케이케미칼 *</t>
  </si>
  <si>
    <t>부스타 *</t>
  </si>
  <si>
    <t>나노신소재 *</t>
  </si>
  <si>
    <t>케이아이엔엑스 *</t>
  </si>
  <si>
    <t>티피씨글로벌 *</t>
  </si>
  <si>
    <t>딜리 *</t>
  </si>
  <si>
    <t>엘비세미콘 *</t>
  </si>
  <si>
    <t>제이엔케이히터 *</t>
  </si>
  <si>
    <t>블루콤 *</t>
  </si>
  <si>
    <t>인트론바이오 *</t>
  </si>
  <si>
    <t>다나와 *</t>
  </si>
  <si>
    <t>알서포트 *</t>
  </si>
  <si>
    <t>인텍플러스 *</t>
  </si>
  <si>
    <t>티에스이 *</t>
  </si>
  <si>
    <t>액트 *</t>
  </si>
  <si>
    <t>대정화금 *</t>
  </si>
  <si>
    <t>피제이메탈 *</t>
  </si>
  <si>
    <t>디에이치피코리아 *</t>
  </si>
  <si>
    <t>에이루트 *</t>
  </si>
  <si>
    <t>티비씨 *</t>
  </si>
  <si>
    <t>시그네틱스 *</t>
  </si>
  <si>
    <t>한국전자인증 *</t>
  </si>
  <si>
    <t>디케이락 *</t>
  </si>
  <si>
    <t>코프라 *</t>
  </si>
  <si>
    <t>선데이토즈 *</t>
  </si>
  <si>
    <t>아나패스 *</t>
  </si>
  <si>
    <t>KNN *</t>
  </si>
  <si>
    <t>누리플랜 *</t>
  </si>
  <si>
    <t>아이텍 *</t>
  </si>
  <si>
    <t>인화정공 *</t>
  </si>
  <si>
    <t>코렌 *</t>
  </si>
  <si>
    <t>아이씨케이 *</t>
  </si>
  <si>
    <t>한일진공 *</t>
  </si>
  <si>
    <t>알파홀딩스 *</t>
  </si>
  <si>
    <t>포메탈 *</t>
  </si>
  <si>
    <t>다원시스 *</t>
  </si>
  <si>
    <t>씨젠 *</t>
  </si>
  <si>
    <t>와이솔 *</t>
  </si>
  <si>
    <t>하이비젼시스템 *</t>
  </si>
  <si>
    <t>화신정공 *</t>
  </si>
  <si>
    <t>코리아에프티 *</t>
  </si>
  <si>
    <t>엠에스오토텍 *</t>
  </si>
  <si>
    <t>이글루시큐리티 *</t>
  </si>
  <si>
    <t>인터로조 *</t>
  </si>
  <si>
    <t>하이텍팜 *</t>
  </si>
  <si>
    <t>크루셜텍 *</t>
  </si>
  <si>
    <t>에스디시스템 *</t>
  </si>
  <si>
    <t>알톤스포츠 *</t>
  </si>
  <si>
    <t>유비벨록스 *</t>
  </si>
  <si>
    <t>지유온 *</t>
  </si>
  <si>
    <t>오르비텍 *</t>
  </si>
  <si>
    <t>엑스큐어 *</t>
  </si>
  <si>
    <t>실리콘웍스 *</t>
  </si>
  <si>
    <t>투비소프트 *</t>
  </si>
  <si>
    <t>인피니트헬스케어 *</t>
  </si>
  <si>
    <t>모바일리더 *</t>
  </si>
  <si>
    <t>서진오토모티브 *</t>
  </si>
  <si>
    <t>이스트아시아홀딩스 *</t>
  </si>
  <si>
    <t>뉴프라이드 *</t>
  </si>
  <si>
    <t>케이씨에스 *</t>
  </si>
  <si>
    <t>씨케이에이치 *</t>
  </si>
  <si>
    <t>지트리비앤티 *</t>
  </si>
  <si>
    <t>삼기 *</t>
  </si>
  <si>
    <t>이미지스 *</t>
  </si>
  <si>
    <t>인포바인 *</t>
  </si>
  <si>
    <t>하이소닉 *</t>
  </si>
  <si>
    <t>모베이스 *</t>
  </si>
  <si>
    <t>지스마트글로벌 *</t>
  </si>
  <si>
    <t>스타플렉스 *</t>
  </si>
  <si>
    <t>우리넷 *</t>
  </si>
  <si>
    <t>아세아텍 *</t>
  </si>
  <si>
    <t>우노앤컴퍼니 *</t>
  </si>
  <si>
    <t>코디 *</t>
  </si>
  <si>
    <t>글로벌에스엠 *</t>
  </si>
  <si>
    <t>ITX-AI *</t>
  </si>
  <si>
    <t>KPX생명과학 *</t>
  </si>
  <si>
    <t>디와이피엔에프 *</t>
  </si>
  <si>
    <t>멜파스 *</t>
  </si>
  <si>
    <t>위메이드 *</t>
  </si>
  <si>
    <t>셀바스AI *</t>
  </si>
  <si>
    <t>에스앤씨엔진그룹 *</t>
  </si>
  <si>
    <t>이원컴포텍 *</t>
  </si>
  <si>
    <t>강원 *</t>
  </si>
  <si>
    <t>휴맥스 *</t>
  </si>
  <si>
    <t>동방선기 *</t>
  </si>
  <si>
    <t>상상인인더스트리 *</t>
  </si>
  <si>
    <t>진매트릭스 *</t>
  </si>
  <si>
    <t>비츠로셀 *</t>
  </si>
  <si>
    <t>한스바이오메드 *</t>
  </si>
  <si>
    <t>NHN벅스 *</t>
  </si>
  <si>
    <t>아이앤씨 *</t>
  </si>
  <si>
    <t>케이엔더블유 *</t>
  </si>
  <si>
    <t>디에스케이 *</t>
  </si>
  <si>
    <t>제넥신 *</t>
  </si>
  <si>
    <t>톱텍 *</t>
  </si>
  <si>
    <t>동국S&amp;C *</t>
  </si>
  <si>
    <t>에스앤더블류 *</t>
  </si>
  <si>
    <t>게임빌 *</t>
  </si>
  <si>
    <t>동일금속 *</t>
  </si>
  <si>
    <t>어보브반도체 *</t>
  </si>
  <si>
    <t>위메이드맥스 *</t>
  </si>
  <si>
    <t>이엔에프테크놀로지 *</t>
  </si>
  <si>
    <t>스맥 *</t>
  </si>
  <si>
    <t>SDN *</t>
  </si>
  <si>
    <t>한국정밀기계 *</t>
  </si>
  <si>
    <t>흥국 *</t>
  </si>
  <si>
    <t>우림기계 *</t>
  </si>
  <si>
    <t>티플랙스 *</t>
  </si>
  <si>
    <t>에스티오 *</t>
  </si>
  <si>
    <t>에이테크솔루션 *</t>
  </si>
  <si>
    <t>에스앤에스텍 *</t>
  </si>
  <si>
    <t>뷰웍스 *</t>
  </si>
  <si>
    <t>코오롱생명과학 *</t>
  </si>
  <si>
    <t>엔시트론 *</t>
  </si>
  <si>
    <t>파인테크닉스 *</t>
  </si>
  <si>
    <t>이수앱지스 *</t>
  </si>
  <si>
    <t>대성파인텍 *</t>
  </si>
  <si>
    <t>유비쿼스홀딩스 *</t>
  </si>
  <si>
    <t>메디톡스 *</t>
  </si>
  <si>
    <t>엠게임 *</t>
  </si>
  <si>
    <t>아이컴포넌트 *</t>
  </si>
  <si>
    <t>에이치엘비생명과학 *</t>
  </si>
  <si>
    <t>이크레더블 *</t>
  </si>
  <si>
    <t>세운메디칼 *</t>
  </si>
  <si>
    <t>마이크로컨텍솔 *</t>
  </si>
  <si>
    <t>이엠앤아이 *</t>
  </si>
  <si>
    <t>삼강엠앤티 *</t>
  </si>
  <si>
    <t>아이엠 *</t>
  </si>
  <si>
    <t>웰크론한텍 *</t>
  </si>
  <si>
    <t>코리아에스이 *</t>
  </si>
  <si>
    <t>슈프리마에이치큐 *</t>
  </si>
  <si>
    <t>서울옥션 *</t>
  </si>
  <si>
    <t>이스트소프트 *</t>
  </si>
  <si>
    <t>청담러닝 *</t>
  </si>
  <si>
    <t>월덱스 *</t>
  </si>
  <si>
    <t>쎄트렉아이 *</t>
  </si>
  <si>
    <t>브리지텍 *</t>
  </si>
  <si>
    <t>고영 *</t>
  </si>
  <si>
    <t>조이시티 *</t>
  </si>
  <si>
    <t>우진비앤지 *</t>
  </si>
  <si>
    <t>테스 *</t>
  </si>
  <si>
    <t>예스24 *</t>
  </si>
  <si>
    <t>엘디티 *</t>
  </si>
  <si>
    <t>메타바이오메드 *</t>
  </si>
  <si>
    <t>효성오앤비 *</t>
  </si>
  <si>
    <t>이엠네트웍스 *</t>
  </si>
  <si>
    <t>텔레필드 *</t>
  </si>
  <si>
    <t>이트론 *</t>
  </si>
  <si>
    <t>에스맥 *</t>
  </si>
  <si>
    <t>에스코넥 *</t>
  </si>
  <si>
    <t>일신바이오 *</t>
  </si>
  <si>
    <t>서원인텍 *</t>
  </si>
  <si>
    <t>이씨에스 *</t>
  </si>
  <si>
    <t>대창솔루션 *</t>
  </si>
  <si>
    <t>아이에스이커머스 *</t>
  </si>
  <si>
    <t>알에프세미 *</t>
  </si>
  <si>
    <t>디엔에프 *</t>
  </si>
  <si>
    <t>일진파워 *</t>
  </si>
  <si>
    <t>비엠티 *</t>
  </si>
  <si>
    <t>이엠코리아 *</t>
  </si>
  <si>
    <t>현우산업 *</t>
  </si>
  <si>
    <t>다믈멀티미디어 *</t>
  </si>
  <si>
    <t>에스에너지 *</t>
  </si>
  <si>
    <t>성우전자 *</t>
  </si>
  <si>
    <t>엘엠에스 *</t>
  </si>
  <si>
    <t>제이엠티 *</t>
  </si>
  <si>
    <t>오디텍 *</t>
  </si>
  <si>
    <t>ISC *</t>
  </si>
  <si>
    <t>네오티스 *</t>
  </si>
  <si>
    <t>미래나노텍 *</t>
  </si>
  <si>
    <t>상보 *</t>
  </si>
  <si>
    <t>바이오톡스텍 *</t>
  </si>
  <si>
    <t>연이비앤티 *</t>
  </si>
  <si>
    <t>옴니시스템 *</t>
  </si>
  <si>
    <t>푸른기술 *</t>
  </si>
  <si>
    <t>웨이브일렉트로 *</t>
  </si>
  <si>
    <t>빅솔론 *</t>
  </si>
  <si>
    <t>S&amp;K폴리텍 *</t>
  </si>
  <si>
    <t>율호 *</t>
  </si>
  <si>
    <t>갤럭시아머니트리 *</t>
  </si>
  <si>
    <t>에코프로 *</t>
  </si>
  <si>
    <t>MP그룹 *</t>
  </si>
  <si>
    <t>컴투스 *</t>
  </si>
  <si>
    <t>네오위즈 *</t>
  </si>
  <si>
    <t>앤씨앤 *</t>
  </si>
  <si>
    <t>엔텔스 *</t>
  </si>
  <si>
    <t>풍강 *</t>
  </si>
  <si>
    <t>동국제약 *</t>
  </si>
  <si>
    <t>케이프 *</t>
  </si>
  <si>
    <t>상신이디피 *</t>
  </si>
  <si>
    <t>한라IMS *</t>
  </si>
  <si>
    <t>에프알텍 *</t>
  </si>
  <si>
    <t>이엠텍 *</t>
  </si>
  <si>
    <t>참좋은여행 *</t>
  </si>
  <si>
    <t>네오리진 *</t>
  </si>
  <si>
    <t>이베스트투자증권 *</t>
  </si>
  <si>
    <t>매커스 *</t>
  </si>
  <si>
    <t>오스템임플란트 *</t>
  </si>
  <si>
    <t>나노캠텍 *</t>
  </si>
  <si>
    <t>네오팜 *</t>
  </si>
  <si>
    <t>비에이치 *</t>
  </si>
  <si>
    <t>오스코텍 *</t>
  </si>
  <si>
    <t>켐트로닉스 *</t>
  </si>
  <si>
    <t>제이스텍 *</t>
  </si>
  <si>
    <t>동아엘텍 *</t>
  </si>
  <si>
    <t>휴온스글로벌 *</t>
  </si>
  <si>
    <t>케이씨티 *</t>
  </si>
  <si>
    <t>파트론 *</t>
  </si>
  <si>
    <t>유니테스트 *</t>
  </si>
  <si>
    <t>휴림로봇 *</t>
  </si>
  <si>
    <t>에스에이티 *</t>
  </si>
  <si>
    <t>큐에스아이 *</t>
  </si>
  <si>
    <t>멀티캠퍼스 *</t>
  </si>
  <si>
    <t>이노와이즈 *</t>
  </si>
  <si>
    <t>코세스 *</t>
  </si>
  <si>
    <t>성창오토텍 *</t>
  </si>
  <si>
    <t>넥스턴바이오 *</t>
  </si>
  <si>
    <t>제이티 *</t>
  </si>
  <si>
    <t>광진윈텍 *</t>
  </si>
  <si>
    <t>이녹스 *</t>
  </si>
  <si>
    <t>바텍 *</t>
  </si>
  <si>
    <t>한컴MDS *</t>
  </si>
  <si>
    <t>루멘스 *</t>
  </si>
  <si>
    <t>티엘아이 *</t>
  </si>
  <si>
    <t>한국전자금융 *</t>
  </si>
  <si>
    <t>쇼박스 *</t>
  </si>
  <si>
    <t>팬엔터테인먼트 *</t>
  </si>
  <si>
    <t>루트로닉 *</t>
  </si>
  <si>
    <t>인포뱅크 *</t>
  </si>
  <si>
    <t>아이오케이 *</t>
  </si>
  <si>
    <t>동우팜투테이블 *</t>
  </si>
  <si>
    <t>제이브이엠 *</t>
  </si>
  <si>
    <t>팅크웨어 *</t>
  </si>
  <si>
    <t>진바이오텍 *</t>
  </si>
  <si>
    <t>정산애강 *</t>
  </si>
  <si>
    <t>에이스테크 *</t>
  </si>
  <si>
    <t>셀트리온제약 *</t>
  </si>
  <si>
    <t>GST *</t>
  </si>
  <si>
    <t>에너토크 *</t>
  </si>
  <si>
    <t>제우스 *</t>
  </si>
  <si>
    <t>한일네트웍스 *</t>
  </si>
  <si>
    <t>뉴프렉스 *</t>
  </si>
  <si>
    <t>유진테크 *</t>
  </si>
  <si>
    <t>크리스탈지노믹스 *</t>
  </si>
  <si>
    <t>바이오니아 *</t>
  </si>
  <si>
    <t>헬릭스미스 *</t>
  </si>
  <si>
    <t>인콘 *</t>
  </si>
  <si>
    <t>차바이오텍 *</t>
  </si>
  <si>
    <t>대봉엘에스 *</t>
  </si>
  <si>
    <t>와이엔텍 *</t>
  </si>
  <si>
    <t>케이엠 *</t>
  </si>
  <si>
    <t>수성이노베이션 *</t>
  </si>
  <si>
    <t>한국코퍼레이션 *</t>
  </si>
  <si>
    <t>모다이노칩 *</t>
  </si>
  <si>
    <t>비에이치아이 *</t>
  </si>
  <si>
    <t>EMW *</t>
  </si>
  <si>
    <t>GV *</t>
  </si>
  <si>
    <t>자연과환경 *</t>
  </si>
  <si>
    <t>와토스코리아 *</t>
  </si>
  <si>
    <t>폴라리스오피스 *</t>
  </si>
  <si>
    <t>OQP *</t>
  </si>
  <si>
    <t>서린바이오 *</t>
  </si>
  <si>
    <t>가비아 *</t>
  </si>
  <si>
    <t>덕산하이메탈 *</t>
  </si>
  <si>
    <t>아바코 *</t>
  </si>
  <si>
    <t>하나마이크론 *</t>
  </si>
  <si>
    <t>엘오티베큠 *</t>
  </si>
  <si>
    <t>코스나인 *</t>
  </si>
  <si>
    <t>이상네트웍스 *</t>
  </si>
  <si>
    <t>아리온 *</t>
  </si>
  <si>
    <t>메디포스트 *</t>
  </si>
  <si>
    <t>우리바이오 *</t>
  </si>
  <si>
    <t>모두투어 *</t>
  </si>
  <si>
    <t>가온미디어 *</t>
  </si>
  <si>
    <t>쏠리드 *</t>
  </si>
  <si>
    <t>옵트론텍 *</t>
  </si>
  <si>
    <t>젬백스 *</t>
  </si>
  <si>
    <t>플랜티넷 *</t>
  </si>
  <si>
    <t>에스제이케이 *</t>
  </si>
  <si>
    <t>이노와이어리스 *</t>
  </si>
  <si>
    <t>인베니아 *</t>
  </si>
  <si>
    <t>동양이엔피 *</t>
  </si>
  <si>
    <t>제주반도체 *</t>
  </si>
  <si>
    <t>한창산업 *</t>
  </si>
  <si>
    <t>디이엔티 *</t>
  </si>
  <si>
    <t>에스엔유 *</t>
  </si>
  <si>
    <t>iMBC *</t>
  </si>
  <si>
    <t>서산 *</t>
  </si>
  <si>
    <t>KMH하이텍 *</t>
  </si>
  <si>
    <t>손오공 *</t>
  </si>
  <si>
    <t>미래컴퍼니 *</t>
  </si>
  <si>
    <t>아이크래프트 *</t>
  </si>
  <si>
    <t>메가스터디 *</t>
  </si>
  <si>
    <t>케이에스피 *</t>
  </si>
  <si>
    <t>KG모빌리언스 *</t>
  </si>
  <si>
    <t>대주전자재료 *</t>
  </si>
  <si>
    <t>텔레칩스 *</t>
  </si>
  <si>
    <t>HB테크놀러지 *</t>
  </si>
  <si>
    <t>도이치모터스 *</t>
  </si>
  <si>
    <t>토비스 *</t>
  </si>
  <si>
    <t>제넨바이오 *</t>
  </si>
  <si>
    <t>국일제지 *</t>
  </si>
  <si>
    <t>DMS *</t>
  </si>
  <si>
    <t>코드네이처 *</t>
  </si>
  <si>
    <t>시너지이노베이션 *</t>
  </si>
  <si>
    <t>신성델타테크 *</t>
  </si>
  <si>
    <t>한국경제TV *</t>
  </si>
  <si>
    <t>다날 *</t>
  </si>
  <si>
    <t>형지I&amp;C *</t>
  </si>
  <si>
    <t>휘닉스소재 *</t>
  </si>
  <si>
    <t>코엔텍 *</t>
  </si>
  <si>
    <t>YBM넷 *</t>
  </si>
  <si>
    <t>CS *</t>
  </si>
  <si>
    <t>아미노로직스 *</t>
  </si>
  <si>
    <t>테라젠이텍스 *</t>
  </si>
  <si>
    <t>디에이피 *</t>
  </si>
  <si>
    <t>한양디지텍 *</t>
  </si>
  <si>
    <t>동국알앤에스 *</t>
  </si>
  <si>
    <t>라이트론 *</t>
  </si>
  <si>
    <t>듀오백 *</t>
  </si>
  <si>
    <t>삼진엘앤디 *</t>
  </si>
  <si>
    <t>에스텍파마 *</t>
  </si>
  <si>
    <t>에이팸 *</t>
  </si>
  <si>
    <t>스포츠서울 *</t>
  </si>
  <si>
    <t>세진티에스 *</t>
  </si>
  <si>
    <t>한솔인티큐브 *</t>
  </si>
  <si>
    <t>WI *</t>
  </si>
  <si>
    <t>테라사이언스 *</t>
  </si>
  <si>
    <t>우주일렉트로 *</t>
  </si>
  <si>
    <t>피에이치씨 *</t>
  </si>
  <si>
    <t>드림어스컴퍼니 *</t>
  </si>
  <si>
    <t>버킷스튜디오 *</t>
  </si>
  <si>
    <t>아프리카TV *</t>
  </si>
  <si>
    <t>원익QnC *</t>
  </si>
  <si>
    <t>로체시스템즈 *</t>
  </si>
  <si>
    <t>에스텍 *</t>
  </si>
  <si>
    <t>오텍 *</t>
  </si>
  <si>
    <t>키이스트 *</t>
  </si>
  <si>
    <t>현대에버다임 *</t>
  </si>
  <si>
    <t>중앙백신 *</t>
  </si>
  <si>
    <t>휴비츠 *</t>
  </si>
  <si>
    <t>우리산업홀딩스 *</t>
  </si>
  <si>
    <t>디지털대성 *</t>
  </si>
  <si>
    <t>코스온 *</t>
  </si>
  <si>
    <t>유아이디 *</t>
  </si>
  <si>
    <t>티씨케이 *</t>
  </si>
  <si>
    <t>아모텍 *</t>
  </si>
  <si>
    <t>웰크론 *</t>
  </si>
  <si>
    <t>파워로직스 *</t>
  </si>
  <si>
    <t>COWON *</t>
  </si>
  <si>
    <t>이라이콤 *</t>
  </si>
  <si>
    <t>녹원씨엔아이 *</t>
  </si>
  <si>
    <t>홈캐스트 *</t>
  </si>
  <si>
    <t>씨씨에스 *</t>
  </si>
  <si>
    <t>웹젠 *</t>
  </si>
  <si>
    <t>대화제약 *</t>
  </si>
  <si>
    <t>우수AMS *</t>
  </si>
  <si>
    <t>JW신약 *</t>
  </si>
  <si>
    <t>하츠 *</t>
  </si>
  <si>
    <t>SBS콘텐츠허브 *</t>
  </si>
  <si>
    <t>빅텍 *</t>
  </si>
  <si>
    <t>탑엔지니어링 *</t>
  </si>
  <si>
    <t>이루온 *</t>
  </si>
  <si>
    <t>재영솔루텍 *</t>
  </si>
  <si>
    <t>한국큐빅 *</t>
  </si>
  <si>
    <t>인터플렉스 *</t>
  </si>
  <si>
    <t>메디프론 *</t>
  </si>
  <si>
    <t>삼영이엔씨 *</t>
  </si>
  <si>
    <t>이엔코퍼레이션 *</t>
  </si>
  <si>
    <t>리더스코스메틱 *</t>
  </si>
  <si>
    <t>케이피엠테크 *</t>
  </si>
  <si>
    <t>엘앤에프 *</t>
  </si>
  <si>
    <t>디스플레이텍 *</t>
  </si>
  <si>
    <t>와이오엠 *</t>
  </si>
  <si>
    <t>초록뱀미디어 *</t>
  </si>
  <si>
    <t>에프앤리퍼블릭 *</t>
  </si>
  <si>
    <t>쎌바이오텍 *</t>
  </si>
  <si>
    <t>NE능률 *</t>
  </si>
  <si>
    <t>바른전자 *</t>
  </si>
  <si>
    <t>KG이니시스 *</t>
  </si>
  <si>
    <t>넥스트BT *</t>
  </si>
  <si>
    <t>파라다이스 *</t>
  </si>
  <si>
    <t>젬백스지오 *</t>
  </si>
  <si>
    <t>새로닉스 *</t>
  </si>
  <si>
    <t>오리엔트정공 *</t>
  </si>
  <si>
    <t>대한그린파워 *</t>
  </si>
  <si>
    <t>국보디자인 *</t>
  </si>
  <si>
    <t>아이톡시 *</t>
  </si>
  <si>
    <t>에스아이리소스 *</t>
  </si>
  <si>
    <t>젬백스링크 *</t>
  </si>
  <si>
    <t>리노스 *</t>
  </si>
  <si>
    <t>현대바이오 *</t>
  </si>
  <si>
    <t>에스피지 *</t>
  </si>
  <si>
    <t>토탈소프트 *</t>
  </si>
  <si>
    <t>서호전기 *</t>
  </si>
  <si>
    <t>파커스 *</t>
  </si>
  <si>
    <t>한프 *</t>
  </si>
  <si>
    <t>서울리거 *</t>
  </si>
  <si>
    <t>홈센타홀딩스 *</t>
  </si>
  <si>
    <t>아비코전자 *</t>
  </si>
  <si>
    <t>큐렉소 *</t>
  </si>
  <si>
    <t>제낙스 *</t>
  </si>
  <si>
    <t>이그잭스 *</t>
  </si>
  <si>
    <t>우원개발 *</t>
  </si>
  <si>
    <t>티사이언티픽 *</t>
  </si>
  <si>
    <t>인선이엔티 *</t>
  </si>
  <si>
    <t>와이어블 *</t>
  </si>
  <si>
    <t>지어소프트 *</t>
  </si>
  <si>
    <t>지엔코 *</t>
  </si>
  <si>
    <t>셀루메드 *</t>
  </si>
  <si>
    <t>KH바텍 *</t>
  </si>
  <si>
    <t>알에프텍 *</t>
  </si>
  <si>
    <t>에스폴리텍 *</t>
  </si>
  <si>
    <t>이랜텍 *</t>
  </si>
  <si>
    <t>ES큐브 *</t>
  </si>
  <si>
    <t>케이피티유 *</t>
  </si>
  <si>
    <t>3S *</t>
  </si>
  <si>
    <t>화일약품 *</t>
  </si>
  <si>
    <t>오상자이엘 *</t>
  </si>
  <si>
    <t>농우바이오 *</t>
  </si>
  <si>
    <t>케이엘넷 *</t>
  </si>
  <si>
    <t>에스티아이 *</t>
  </si>
  <si>
    <t>잉크테크 *</t>
  </si>
  <si>
    <t>대한뉴팜 *</t>
  </si>
  <si>
    <t>씨티씨바이오 *</t>
  </si>
  <si>
    <t>인탑스 *</t>
  </si>
  <si>
    <t>KT서브마린 *</t>
  </si>
  <si>
    <t>피씨디렉트 *</t>
  </si>
  <si>
    <t>현진소재 *</t>
  </si>
  <si>
    <t>구영테크 *</t>
  </si>
  <si>
    <t>한국기업평가 *</t>
  </si>
  <si>
    <t>뉴보텍 *</t>
  </si>
  <si>
    <t>동양에스텍 *</t>
  </si>
  <si>
    <t>백금T&amp;A *</t>
  </si>
  <si>
    <t>슈펙스비앤피 *</t>
  </si>
  <si>
    <t>고려신용정보 *</t>
  </si>
  <si>
    <t>제일바이오 *</t>
  </si>
  <si>
    <t>서울반도체 *</t>
  </si>
  <si>
    <t>아가방컴퍼니 *</t>
  </si>
  <si>
    <t>일야 *</t>
  </si>
  <si>
    <t>미코 *</t>
  </si>
  <si>
    <t>아래스 *</t>
  </si>
  <si>
    <t>유신 *</t>
  </si>
  <si>
    <t>프럼파스트 *</t>
  </si>
  <si>
    <t>한국컴퓨터 *</t>
  </si>
  <si>
    <t>대동스틸 *</t>
  </si>
  <si>
    <t>레드로버 *</t>
  </si>
  <si>
    <t>링네트 *</t>
  </si>
  <si>
    <t>제이웨이 *</t>
  </si>
  <si>
    <t>큐로컴 *</t>
  </si>
  <si>
    <t>팬스타엔터프라이즈 *</t>
  </si>
  <si>
    <t>한빛소프트 *</t>
  </si>
  <si>
    <t>NHN한국사이버결제 *</t>
  </si>
  <si>
    <t>금강철강 *</t>
  </si>
  <si>
    <t>룽투코리아 *</t>
  </si>
  <si>
    <t>씨앤티85 *</t>
  </si>
  <si>
    <t>동아화성 *</t>
  </si>
  <si>
    <t>비츠로시스 *</t>
  </si>
  <si>
    <t>오리엔탈정공 *</t>
  </si>
  <si>
    <t>크로바하이텍 *</t>
  </si>
  <si>
    <t>리노공업 *</t>
  </si>
  <si>
    <t>성우테크론 *</t>
  </si>
  <si>
    <t>에스에프에이 *</t>
  </si>
  <si>
    <t>신화인터텍 *</t>
  </si>
  <si>
    <t>엑사이엔씨 *</t>
  </si>
  <si>
    <t>피에이치에이 *</t>
  </si>
  <si>
    <t>APS홀딩스 *</t>
  </si>
  <si>
    <t>코위버 *</t>
  </si>
  <si>
    <t>성호전자 *</t>
  </si>
  <si>
    <t>UCI *</t>
  </si>
  <si>
    <t>YW *</t>
  </si>
  <si>
    <t>삼영엠텍 *</t>
  </si>
  <si>
    <t>이니텍 *</t>
  </si>
  <si>
    <t>에이디칩스 *</t>
  </si>
  <si>
    <t>유진로봇 *</t>
  </si>
  <si>
    <t>태웅 *</t>
  </si>
  <si>
    <t>경남제약 *</t>
  </si>
  <si>
    <t>삼보모터스 *</t>
  </si>
  <si>
    <t>한컴위드 *</t>
  </si>
  <si>
    <t>코미팜 *</t>
  </si>
  <si>
    <t>프리엠스 *</t>
  </si>
  <si>
    <t>코나아이 *</t>
  </si>
  <si>
    <t>메디콕스 *</t>
  </si>
  <si>
    <t>SGA *</t>
  </si>
  <si>
    <t>지에스이 *</t>
  </si>
  <si>
    <t>큐브앤컴퍼니 *</t>
  </si>
  <si>
    <t>소리바다 *</t>
  </si>
  <si>
    <t>아이디스홀딩스 *</t>
  </si>
  <si>
    <t>코데즈컴바인 *</t>
  </si>
  <si>
    <t>안랩 *</t>
  </si>
  <si>
    <t>YTN *</t>
  </si>
  <si>
    <t>CMG제약 *</t>
  </si>
  <si>
    <t>한국테크놀로지 *</t>
  </si>
  <si>
    <t>KCC건설 *</t>
  </si>
  <si>
    <t>세동 *</t>
  </si>
  <si>
    <t>프로텍 *</t>
  </si>
  <si>
    <t>액토즈소프트 *</t>
  </si>
  <si>
    <t>세코닉스 *</t>
  </si>
  <si>
    <t>바이넥스 *</t>
  </si>
  <si>
    <t>오성첨단소재 *</t>
  </si>
  <si>
    <t>태양 *</t>
  </si>
  <si>
    <t>유아이엘 *</t>
  </si>
  <si>
    <t>초록뱀컴퍼니 *</t>
  </si>
  <si>
    <t>대원미디어 *</t>
  </si>
  <si>
    <t>센트럴바이오 *</t>
  </si>
  <si>
    <t>CJ프레시웨이 *</t>
  </si>
  <si>
    <t>파인디앤씨 *</t>
  </si>
  <si>
    <t>디지아이 *</t>
  </si>
  <si>
    <t>코텍 *</t>
  </si>
  <si>
    <t>한네트 *</t>
  </si>
  <si>
    <t>에스티큐브 *</t>
  </si>
  <si>
    <t>에이치엘비파워 *</t>
  </si>
  <si>
    <t>스카이문스테크놀로지 *</t>
  </si>
  <si>
    <t>큐로홀딩스 *</t>
  </si>
  <si>
    <t>이에스에이 *</t>
  </si>
  <si>
    <t>나라엠앤디 *</t>
  </si>
  <si>
    <t>에코바이오 *</t>
  </si>
  <si>
    <t>에이텍 *</t>
  </si>
  <si>
    <t>대아티아이 *</t>
  </si>
  <si>
    <t>캠시스 *</t>
  </si>
  <si>
    <t>현대바이오랜드 *</t>
  </si>
  <si>
    <t>SFA반도체 *</t>
  </si>
  <si>
    <t>삼표시멘트 *</t>
  </si>
  <si>
    <t>승일 *</t>
  </si>
  <si>
    <t>조광ILI *</t>
  </si>
  <si>
    <t>피에스엠씨 *</t>
  </si>
  <si>
    <t>TPC *</t>
  </si>
  <si>
    <t>코메론 *</t>
  </si>
  <si>
    <t>삼화네트웍스 *</t>
  </si>
  <si>
    <t>성광벤드 *</t>
  </si>
  <si>
    <t>유라테크 *</t>
  </si>
  <si>
    <t>삼현철강 *</t>
  </si>
  <si>
    <t>오픈베이스 *</t>
  </si>
  <si>
    <t>KCI *</t>
  </si>
  <si>
    <t>라온시큐어 *</t>
  </si>
  <si>
    <t>오로라 *</t>
  </si>
  <si>
    <t>금화피에스시 *</t>
  </si>
  <si>
    <t>코다코 *</t>
  </si>
  <si>
    <t>인바디 *</t>
  </si>
  <si>
    <t>고려제약 *</t>
  </si>
  <si>
    <t>크린앤사이언스 *</t>
  </si>
  <si>
    <t>럭슬 *</t>
  </si>
  <si>
    <t>KD *</t>
  </si>
  <si>
    <t>이글벳 *</t>
  </si>
  <si>
    <t>아즈텍WB *</t>
  </si>
  <si>
    <t>오리콤 *</t>
  </si>
  <si>
    <t>위닉스 *</t>
  </si>
  <si>
    <t>상지카일룸 *</t>
  </si>
  <si>
    <t>엔피케이 *</t>
  </si>
  <si>
    <t>삼천당제약 *</t>
  </si>
  <si>
    <t>에이치케이 *</t>
  </si>
  <si>
    <t>정원엔시스 *</t>
  </si>
  <si>
    <t>한양이엔지 *</t>
  </si>
  <si>
    <t>누리플렉스 *</t>
  </si>
  <si>
    <t>에쎈테크 *</t>
  </si>
  <si>
    <t>국순당 *</t>
  </si>
  <si>
    <t>엘컴텍 *</t>
  </si>
  <si>
    <t>이오테크닉스 *</t>
  </si>
  <si>
    <t>상상인 *</t>
  </si>
  <si>
    <t>서울제약 *</t>
  </si>
  <si>
    <t>나노엔텍 *</t>
  </si>
  <si>
    <t>파나진 *</t>
  </si>
  <si>
    <t>오공 *</t>
  </si>
  <si>
    <t>솔고바이오 *</t>
  </si>
  <si>
    <t>비츠로테크 *</t>
  </si>
  <si>
    <t>코아시아 *</t>
  </si>
  <si>
    <t>정상제이엘에스 *</t>
  </si>
  <si>
    <t>진양제약 *</t>
  </si>
  <si>
    <t>넥슨지티 *</t>
  </si>
  <si>
    <t>지니뮤직 *</t>
  </si>
  <si>
    <t>진성티이씨 *</t>
  </si>
  <si>
    <t>현대에이치티 *</t>
  </si>
  <si>
    <t>삼아제약 *</t>
  </si>
  <si>
    <t>파루 *</t>
  </si>
  <si>
    <t>에스씨디 *</t>
  </si>
  <si>
    <t>한국정보공학 *</t>
  </si>
  <si>
    <t>디오 *</t>
  </si>
  <si>
    <t>네오위즈홀딩스 *</t>
  </si>
  <si>
    <t>다산네트웍스 *</t>
  </si>
  <si>
    <t>바이오스마트 *</t>
  </si>
  <si>
    <t>에이아이비트 *</t>
  </si>
  <si>
    <t>우리기술 *</t>
  </si>
  <si>
    <t>안국약품 *</t>
  </si>
  <si>
    <t>골드퍼시픽 *</t>
  </si>
  <si>
    <t>세중 *</t>
  </si>
  <si>
    <t>우리기술투자 *</t>
  </si>
  <si>
    <t>HRS *</t>
  </si>
  <si>
    <t>에스에이엠티 *</t>
  </si>
  <si>
    <t>NICE평가정보 *</t>
  </si>
  <si>
    <t>위즈코프 *</t>
  </si>
  <si>
    <t>이건홀딩스 *</t>
  </si>
  <si>
    <t>파인디지털 *</t>
  </si>
  <si>
    <t>나이스정보통신 *</t>
  </si>
  <si>
    <t>SG&amp;G *</t>
  </si>
  <si>
    <t>아이에이 *</t>
  </si>
  <si>
    <t>에스넷 *</t>
  </si>
  <si>
    <t>에스엠 *</t>
  </si>
  <si>
    <t>쌍용정보통신 *</t>
  </si>
  <si>
    <t>쎄니트 *</t>
  </si>
  <si>
    <t>대성미생물 *</t>
  </si>
  <si>
    <t>에코플라스틱 *</t>
  </si>
  <si>
    <t>케이엠더블유 *</t>
  </si>
  <si>
    <t>화성밸브 *</t>
  </si>
  <si>
    <t>경남스틸 *</t>
  </si>
  <si>
    <t>마크로젠 *</t>
  </si>
  <si>
    <t>희림 *</t>
  </si>
  <si>
    <t>레드캡투어 *</t>
  </si>
  <si>
    <t>GS홈쇼핑 *</t>
  </si>
  <si>
    <t>솔브레인홀딩스 *</t>
  </si>
  <si>
    <t>에프에스티 *</t>
  </si>
  <si>
    <t>코맥스 *</t>
  </si>
  <si>
    <t>EG *</t>
  </si>
  <si>
    <t>감성코퍼레이션 *</t>
  </si>
  <si>
    <t>성도이엔지 *</t>
  </si>
  <si>
    <t>제일테크노스 *</t>
  </si>
  <si>
    <t>무림SP *</t>
  </si>
  <si>
    <t>세종텔레콤 *</t>
  </si>
  <si>
    <t>심텍홀딩스 *</t>
  </si>
  <si>
    <t>파세코 *</t>
  </si>
  <si>
    <t>SGC이테크건설 *</t>
  </si>
  <si>
    <t>영풍정밀 *</t>
  </si>
  <si>
    <t>KTH *</t>
  </si>
  <si>
    <t>서희건설 *</t>
  </si>
  <si>
    <t>주성엔지니어링 *</t>
  </si>
  <si>
    <t>다우데이타 *</t>
  </si>
  <si>
    <t>동진쎄미켐 *</t>
  </si>
  <si>
    <t>선광 *</t>
  </si>
  <si>
    <t>제이에스티나 *</t>
  </si>
  <si>
    <t>지더블유바이텍 *</t>
  </si>
  <si>
    <t>클라우드에어 *</t>
  </si>
  <si>
    <t>한국팩키지 *</t>
  </si>
  <si>
    <t>삼지전자 *</t>
  </si>
  <si>
    <t>우리조명 *</t>
  </si>
  <si>
    <t>SK머티리얼즈 *</t>
  </si>
  <si>
    <t>네패스 *</t>
  </si>
  <si>
    <t>인지디스플레 *</t>
  </si>
  <si>
    <t>위지트 *</t>
  </si>
  <si>
    <t>유니셈 *</t>
  </si>
  <si>
    <t>유성티엔에스 *</t>
  </si>
  <si>
    <t>코리아나 *</t>
  </si>
  <si>
    <t>SCI평가정보 *</t>
  </si>
  <si>
    <t>골드앤에스 *</t>
  </si>
  <si>
    <t>서울전자통신 *</t>
  </si>
  <si>
    <t>대성창투 *</t>
  </si>
  <si>
    <t>예림당 *</t>
  </si>
  <si>
    <t>이지홀딩스 *</t>
  </si>
  <si>
    <t>기산텔레콤 *</t>
  </si>
  <si>
    <t>바른손이앤에이 *</t>
  </si>
  <si>
    <t>솔본 *</t>
  </si>
  <si>
    <t>시공테크 *</t>
  </si>
  <si>
    <t>신일제약 *</t>
  </si>
  <si>
    <t>조아제약 *</t>
  </si>
  <si>
    <t>인성정보 *</t>
  </si>
  <si>
    <t>인터파크 *</t>
  </si>
  <si>
    <t>동국산업 *</t>
  </si>
  <si>
    <t>매일홀딩스 *</t>
  </si>
  <si>
    <t>해성산업 *</t>
  </si>
  <si>
    <t>녹십자셀 *</t>
  </si>
  <si>
    <t>디에스티 *</t>
  </si>
  <si>
    <t>한국정보통신 *</t>
  </si>
  <si>
    <t>파라텍 *</t>
  </si>
  <si>
    <t>동성화인텍 *</t>
  </si>
  <si>
    <t>드래곤플라이 *</t>
  </si>
  <si>
    <t>엠케이전자 *</t>
  </si>
  <si>
    <t>엠투엔 *</t>
  </si>
  <si>
    <t>제이씨현시스템 *</t>
  </si>
  <si>
    <t>포스코엠텍 *</t>
  </si>
  <si>
    <t>스페코 *</t>
  </si>
  <si>
    <t>좋은사람들 *</t>
  </si>
  <si>
    <t>모아텍 *</t>
  </si>
  <si>
    <t>코웰패션 *</t>
  </si>
  <si>
    <t>코콤 *</t>
  </si>
  <si>
    <t>제룡전기 *</t>
  </si>
  <si>
    <t>제이엠아이 *</t>
  </si>
  <si>
    <t>코너스톤네트웍스 *</t>
  </si>
  <si>
    <t>디지틀조선 *</t>
  </si>
  <si>
    <t>바이온 *</t>
  </si>
  <si>
    <t>와이지-원 *</t>
  </si>
  <si>
    <t>특수건설 *</t>
  </si>
  <si>
    <t>아이즈비전 *</t>
  </si>
  <si>
    <t>동일기연 *</t>
  </si>
  <si>
    <t>소프트센 *</t>
  </si>
  <si>
    <t>원익 *</t>
  </si>
  <si>
    <t>원풍물산 *</t>
  </si>
  <si>
    <t>삼진 *</t>
  </si>
  <si>
    <t>비트컴퓨터 *</t>
  </si>
  <si>
    <t>휴먼엔 *</t>
  </si>
  <si>
    <t>엠젠플러스 *</t>
  </si>
  <si>
    <t>판타지오 *</t>
  </si>
  <si>
    <t>유비케어 *</t>
  </si>
  <si>
    <t>피델릭스 *</t>
  </si>
  <si>
    <t>TJ미디어 *</t>
  </si>
  <si>
    <t>휴맥스홀딩스 *</t>
  </si>
  <si>
    <t>삼일 *</t>
  </si>
  <si>
    <t>뉴인텍 *</t>
  </si>
  <si>
    <t>오스템 *</t>
  </si>
  <si>
    <t>엔에스엔 *</t>
  </si>
  <si>
    <t>피에스케이홀딩스 *</t>
  </si>
  <si>
    <t>세보엠이씨 *</t>
  </si>
  <si>
    <t>한일단조 *</t>
  </si>
  <si>
    <t>양지사 *</t>
  </si>
  <si>
    <t>원익홀딩스 *</t>
  </si>
  <si>
    <t>한글과컴퓨터 *</t>
  </si>
  <si>
    <t>메이슨캐피탈 *</t>
  </si>
  <si>
    <t>대호특수강 *</t>
  </si>
  <si>
    <t>릭스솔루션 *</t>
  </si>
  <si>
    <t>에이치엘비 *</t>
  </si>
  <si>
    <t>팜스토리 *</t>
  </si>
  <si>
    <t>삼보판지 *</t>
  </si>
  <si>
    <t>삼목에스폼 *</t>
  </si>
  <si>
    <t>에이스침대 *</t>
  </si>
  <si>
    <t>원익큐브 *</t>
  </si>
  <si>
    <t>리드코프 *</t>
  </si>
  <si>
    <t>유니슨 *</t>
  </si>
  <si>
    <t>아난티 *</t>
  </si>
  <si>
    <t>광진실업 *</t>
  </si>
  <si>
    <t>인터엠 *</t>
  </si>
  <si>
    <t>성우하이텍 *</t>
  </si>
  <si>
    <t>대신정보통신 *</t>
  </si>
  <si>
    <t>서부T&amp;D *</t>
  </si>
  <si>
    <t>동신건설 *</t>
  </si>
  <si>
    <t>동화기업 *</t>
  </si>
  <si>
    <t>신라에스지 *</t>
  </si>
  <si>
    <t>케이씨피드 *</t>
  </si>
  <si>
    <t>한탑 *</t>
  </si>
  <si>
    <t>한국선재 *</t>
  </si>
  <si>
    <t>대성엘텍 *</t>
  </si>
  <si>
    <t>시노펙스 *</t>
  </si>
  <si>
    <t>PN풍년 *</t>
  </si>
  <si>
    <t>삼천리자전거 *</t>
  </si>
  <si>
    <t>메디앙스 *</t>
  </si>
  <si>
    <t>KBI메탈 *</t>
  </si>
  <si>
    <t>경창산업 *</t>
  </si>
  <si>
    <t>대륙제관 *</t>
  </si>
  <si>
    <t>동원개발 *</t>
  </si>
  <si>
    <t>세원물산 *</t>
  </si>
  <si>
    <t>이화전기 *</t>
  </si>
  <si>
    <t>케이피에프 *</t>
  </si>
  <si>
    <t>KB오토시스 *</t>
  </si>
  <si>
    <t>신원종합개발 *</t>
  </si>
  <si>
    <t>흥구석유 *</t>
  </si>
  <si>
    <t>대한약품 *</t>
  </si>
  <si>
    <t>이화공영 *</t>
  </si>
  <si>
    <t>풍국주정 *</t>
  </si>
  <si>
    <t>대림제지 *</t>
  </si>
  <si>
    <t>대한광통신 *</t>
  </si>
  <si>
    <t>동일철강 *</t>
  </si>
  <si>
    <t>플레이위드 *</t>
  </si>
  <si>
    <t>한국캐피탈 *</t>
  </si>
  <si>
    <t>한일사료 *</t>
  </si>
  <si>
    <t>모베이스전자 *</t>
  </si>
  <si>
    <t>CNH *</t>
  </si>
  <si>
    <t>국영지앤엠 *</t>
  </si>
  <si>
    <t>유진기업 *</t>
  </si>
  <si>
    <t>제일제강 *</t>
  </si>
  <si>
    <t>보성파워텍 *</t>
  </si>
  <si>
    <t>브이티지엠피 *</t>
  </si>
  <si>
    <t>태광 *</t>
  </si>
  <si>
    <t>영신금속 *</t>
  </si>
  <si>
    <t>신라섬유 *</t>
  </si>
  <si>
    <t>원일특강 *</t>
  </si>
  <si>
    <t>서한 *</t>
  </si>
  <si>
    <t>바른손 *</t>
  </si>
  <si>
    <t>부방 *</t>
  </si>
  <si>
    <t>대명소노시즌 *</t>
  </si>
  <si>
    <t>대양제지 *</t>
  </si>
  <si>
    <t>유니크 *</t>
  </si>
  <si>
    <t>진로발효 *</t>
  </si>
  <si>
    <t>청보산업 *</t>
  </si>
  <si>
    <t>삼보산업 *</t>
  </si>
  <si>
    <t>푸드웰 *</t>
  </si>
  <si>
    <t>푸른저축은행 *</t>
  </si>
  <si>
    <t>피제이전자 *</t>
  </si>
  <si>
    <t>베뉴지 *</t>
  </si>
  <si>
    <t>엠에스씨 *</t>
  </si>
  <si>
    <t>행남사 *</t>
  </si>
  <si>
    <t>대동금속 *</t>
  </si>
  <si>
    <t>광림 *</t>
  </si>
  <si>
    <t>대원산업 *</t>
  </si>
  <si>
    <t>큐캐피탈 *</t>
  </si>
  <si>
    <t>한국가구 *</t>
  </si>
  <si>
    <t>인피니티엔티 *</t>
  </si>
  <si>
    <t>중앙에너비스 *</t>
  </si>
  <si>
    <t>삼륭물산 *</t>
  </si>
  <si>
    <t>경동제약 *</t>
  </si>
  <si>
    <t>원풍 *</t>
  </si>
  <si>
    <t>네이처셀 *</t>
  </si>
  <si>
    <t>삼일기업공사 *</t>
  </si>
  <si>
    <t>일지테크 *</t>
  </si>
  <si>
    <t>한일화학 *</t>
  </si>
  <si>
    <t>한국알콜 *</t>
  </si>
  <si>
    <t>대주산업 *</t>
  </si>
  <si>
    <t>글로본 *</t>
  </si>
  <si>
    <t>세명전기 *</t>
  </si>
  <si>
    <t>에이티넘인베스트 *</t>
  </si>
  <si>
    <t>대동기어 *</t>
  </si>
  <si>
    <t>피에스텍 *</t>
  </si>
  <si>
    <t>코센 *</t>
  </si>
  <si>
    <t>카스 *</t>
  </si>
  <si>
    <t>하이록코리아 *</t>
  </si>
  <si>
    <t>SBI인베스트먼트 *</t>
  </si>
  <si>
    <t>엠벤처투자 *</t>
  </si>
  <si>
    <t>모헨즈 *</t>
  </si>
  <si>
    <t>GS리테일</t>
    <phoneticPr fontId="18" type="noConversion"/>
  </si>
  <si>
    <t>계룡건설</t>
  </si>
  <si>
    <t>계룡건설</t>
    <phoneticPr fontId="18" type="noConversion"/>
  </si>
  <si>
    <t>업종</t>
    <phoneticPr fontId="18" type="noConversion"/>
  </si>
  <si>
    <t>회사명</t>
  </si>
  <si>
    <t>KG ETS *</t>
  </si>
  <si>
    <t>복합유틸리티</t>
  </si>
  <si>
    <t>해운사</t>
  </si>
  <si>
    <t>기타금융</t>
  </si>
  <si>
    <t>대덕1우</t>
  </si>
  <si>
    <t>판매업체</t>
  </si>
  <si>
    <t>출판</t>
  </si>
  <si>
    <t>건축제품</t>
  </si>
  <si>
    <t>금강공업우</t>
  </si>
  <si>
    <t>대림B&amp;Co</t>
  </si>
  <si>
    <t>사무용전자제품</t>
  </si>
  <si>
    <t>레저용장비와제품</t>
  </si>
  <si>
    <t>디스플레이장비및부품</t>
  </si>
  <si>
    <t>비보존 헬스케어 *</t>
  </si>
  <si>
    <t>기계</t>
  </si>
  <si>
    <t>현대엘리베이</t>
  </si>
  <si>
    <t>한신기계</t>
  </si>
  <si>
    <t>에이프로젠 KIC</t>
  </si>
  <si>
    <t>방송과엔터테인먼트</t>
  </si>
  <si>
    <t>CJ CGV</t>
  </si>
  <si>
    <t>YG PLUS</t>
  </si>
  <si>
    <t>IHQ</t>
  </si>
  <si>
    <t>CJ ENM *</t>
  </si>
  <si>
    <t>JYP Ent. *</t>
  </si>
  <si>
    <t>SM Life Design *</t>
  </si>
  <si>
    <t>화학</t>
  </si>
  <si>
    <t>진양폴리</t>
  </si>
  <si>
    <t>LG화학우</t>
  </si>
  <si>
    <t>금호석유</t>
  </si>
  <si>
    <t>코오롱인더우</t>
  </si>
  <si>
    <t>한화솔루션우</t>
  </si>
  <si>
    <t>NPC</t>
  </si>
  <si>
    <t>SK케미칼우</t>
  </si>
  <si>
    <t>NPC우</t>
  </si>
  <si>
    <t>금호석유우</t>
  </si>
  <si>
    <t>한국석유</t>
  </si>
  <si>
    <t>코오롱우</t>
  </si>
  <si>
    <t>삼영화학</t>
  </si>
  <si>
    <t>전기유틸리티</t>
  </si>
  <si>
    <t>한국전력</t>
  </si>
  <si>
    <t>교육서비스</t>
  </si>
  <si>
    <t>대교우B</t>
  </si>
  <si>
    <t>가정용기기와용품</t>
  </si>
  <si>
    <t>건축자재</t>
  </si>
  <si>
    <t>동양3우B</t>
  </si>
  <si>
    <t>쌍용C&amp;E</t>
  </si>
  <si>
    <t>KCC</t>
  </si>
  <si>
    <t>KH E&amp;T *</t>
  </si>
  <si>
    <t>노루페인트우</t>
  </si>
  <si>
    <t>LG하우시스우</t>
  </si>
  <si>
    <t>성신양회우</t>
  </si>
  <si>
    <t>삼화페인트</t>
  </si>
  <si>
    <t>동양우</t>
  </si>
  <si>
    <t>동양2우B</t>
  </si>
  <si>
    <t>노루홀딩스우</t>
  </si>
  <si>
    <t>컴퓨터와주변기기</t>
  </si>
  <si>
    <t>대덕전자1우</t>
  </si>
  <si>
    <t>전자장비와기기</t>
  </si>
  <si>
    <t>코리아써키트2우B</t>
  </si>
  <si>
    <t>코리아써우</t>
  </si>
  <si>
    <t>삼성전기우</t>
  </si>
  <si>
    <t>삼화전자</t>
  </si>
  <si>
    <t>솔루스첨단소재1우</t>
  </si>
  <si>
    <t>솔루스첨단소재2우B</t>
  </si>
  <si>
    <t>문구류</t>
  </si>
  <si>
    <t>통신장비</t>
  </si>
  <si>
    <t>하이트론</t>
  </si>
  <si>
    <t>KT&amp;G</t>
  </si>
  <si>
    <t>담배</t>
  </si>
  <si>
    <t>핸드셋</t>
  </si>
  <si>
    <t>샘씨엔에스 *</t>
  </si>
  <si>
    <t>반도체와반도체장비</t>
  </si>
  <si>
    <t>DB하이텍1우</t>
  </si>
  <si>
    <t>삼성전자우</t>
  </si>
  <si>
    <t>건강관리기술</t>
  </si>
  <si>
    <t>전기제품</t>
  </si>
  <si>
    <t>두산퓨얼셀2우B</t>
  </si>
  <si>
    <t>삼화콘덴서</t>
  </si>
  <si>
    <t>삼성SDI우</t>
  </si>
  <si>
    <t>두산퓨얼셀1우</t>
  </si>
  <si>
    <t>KH 필룩스</t>
  </si>
  <si>
    <t>삼영전자</t>
  </si>
  <si>
    <t>성문전자우</t>
  </si>
  <si>
    <t>양방향미디어와서비스</t>
  </si>
  <si>
    <t>THE E&amp;M *</t>
  </si>
  <si>
    <t>광고</t>
  </si>
  <si>
    <t>SM C&amp;C *</t>
  </si>
  <si>
    <t>독립전력생산및에너지거래</t>
  </si>
  <si>
    <t>호텔,레스토랑,레저</t>
  </si>
  <si>
    <t>호텔신라우</t>
  </si>
  <si>
    <t>섬유,의류,신발,호화품</t>
  </si>
  <si>
    <t>DI동일</t>
  </si>
  <si>
    <t>BYC우</t>
  </si>
  <si>
    <t>TBH글로벌</t>
  </si>
  <si>
    <t>덕성우</t>
  </si>
  <si>
    <t>화승인더</t>
  </si>
  <si>
    <t>신원우</t>
  </si>
  <si>
    <t>IT서비스</t>
  </si>
  <si>
    <t>신세계 I&amp;C</t>
  </si>
  <si>
    <t>소프트센우 *</t>
  </si>
  <si>
    <t>포스코 ICT *</t>
  </si>
  <si>
    <t>게임엔터테인먼트</t>
  </si>
  <si>
    <t>NHN</t>
  </si>
  <si>
    <t>상업서비스와공급품</t>
  </si>
  <si>
    <t>부동산</t>
  </si>
  <si>
    <t>이지스밸류리츠</t>
  </si>
  <si>
    <t>한진칼우</t>
  </si>
  <si>
    <t>항공사</t>
  </si>
  <si>
    <t>대한항공우</t>
  </si>
  <si>
    <t>복합기업</t>
  </si>
  <si>
    <t>두산우</t>
  </si>
  <si>
    <t>SK네트웍스우</t>
  </si>
  <si>
    <t>두산2우B</t>
  </si>
  <si>
    <t>LG우</t>
  </si>
  <si>
    <t>CJ우</t>
  </si>
  <si>
    <t>SK우</t>
  </si>
  <si>
    <t>CJ4우(전환)</t>
  </si>
  <si>
    <t>삼성물산우B</t>
  </si>
  <si>
    <t>에스케이씨에스</t>
  </si>
  <si>
    <t>기타</t>
  </si>
  <si>
    <t>디피코</t>
  </si>
  <si>
    <t>크로넥스</t>
  </si>
  <si>
    <t>삼성 인버스 2X 천연가스 선물 ETN B</t>
  </si>
  <si>
    <t>QV S&amp;P500 VIX S</t>
  </si>
  <si>
    <t>신한 인버스 2X 천연가스 선물 ETN</t>
  </si>
  <si>
    <t>TRUE 인버스 2X 천연가스 선물 ETN(H)</t>
  </si>
  <si>
    <t>신한 S&amp;P500 VIX S</t>
  </si>
  <si>
    <t>신한 인버스 2X 천연가스 선물 ETN(H)</t>
  </si>
  <si>
    <t>굿센</t>
  </si>
  <si>
    <t>삼성 S&amp;P500 VIX S</t>
  </si>
  <si>
    <t>인카금융서비스</t>
  </si>
  <si>
    <t>EMB</t>
  </si>
  <si>
    <t>대신 인버스 2X 니켈선물 ETN(H)</t>
  </si>
  <si>
    <t>에이비온</t>
  </si>
  <si>
    <t>시그넷이브이</t>
  </si>
  <si>
    <t>노드메이슨</t>
  </si>
  <si>
    <t>삼성 인버스 2X WTI원유 선물 ETN</t>
  </si>
  <si>
    <t>삼성 인버스 2X 구리 선물 ETN(H)</t>
  </si>
  <si>
    <t>다이오진</t>
  </si>
  <si>
    <t>신한 인버스 2X 구리 선물 ETN</t>
  </si>
  <si>
    <t>신한 인버스 2X WTI원유 선물 ETN(H)</t>
  </si>
  <si>
    <t>대신 인버스 철광석 선물 ETN(H)</t>
  </si>
  <si>
    <t>QV 인버스 레버리지 WTI원유 선물 ETN(H)</t>
  </si>
  <si>
    <t>에이스캠퍼</t>
  </si>
  <si>
    <t>나눔테크</t>
  </si>
  <si>
    <t>삼성 인버스 2X 은 선물 ETN(H)</t>
  </si>
  <si>
    <t>신한 인버스 2X 은 선물 ETN(H)</t>
  </si>
  <si>
    <t>TIGER 차이나전기차SOLACTIVE</t>
  </si>
  <si>
    <t>이노벡스</t>
  </si>
  <si>
    <t>신한 인버스 브렌트원유 선물 ETN(H)</t>
  </si>
  <si>
    <t>씨엔티드림</t>
  </si>
  <si>
    <t>오션스톤</t>
  </si>
  <si>
    <t>펨토바이오메드</t>
  </si>
  <si>
    <t>신한 인버스 천연가스 선물 ETN(H)</t>
  </si>
  <si>
    <t>지오씨</t>
  </si>
  <si>
    <t>대신 인버스 아연선물 ETN(H)</t>
  </si>
  <si>
    <t>신한 인버스 2X Russell 2000 ETN</t>
  </si>
  <si>
    <t>진코스텍</t>
  </si>
  <si>
    <t>명진홀딩스</t>
  </si>
  <si>
    <t>대신 인버스 니켈선물 ETN(H)</t>
  </si>
  <si>
    <t>신한 인버스 WTI원유 선물 ETN(H)</t>
  </si>
  <si>
    <t>미래에셋 인버스 원유선물혼합 ETN(H)</t>
  </si>
  <si>
    <t>비엔디생활건강</t>
  </si>
  <si>
    <t>유투바이오</t>
  </si>
  <si>
    <t>TIGER 원유선물인버스(H)</t>
  </si>
  <si>
    <t>TRUE 인버스 2X 유로스탁스50 ETN(H)</t>
  </si>
  <si>
    <t>TRUE 인버스 플래티넘 선물 ETN</t>
  </si>
  <si>
    <t>QV 인버스 레버리지 S&amp;P500 ETN</t>
  </si>
  <si>
    <t>신한 인버스 2X S&amp;P500 선물 ETN</t>
  </si>
  <si>
    <t>신한 인버스 구리 선물 ETN(H)</t>
  </si>
  <si>
    <t>KODEX WTI원유선물인버스(H)</t>
  </si>
  <si>
    <t>신한 인버스 2X 다우존스지수 선물 ETN(H)</t>
  </si>
  <si>
    <t>TRUE 인버스 2X S&amp;P500 선물 ETN(H)</t>
  </si>
  <si>
    <t>나우코스</t>
  </si>
  <si>
    <t>이노진</t>
  </si>
  <si>
    <t>엔지브이아이</t>
  </si>
  <si>
    <t>신한 인버스 콩 선물 ETN(H)</t>
  </si>
  <si>
    <t>신한 인버스 은 선물 ETN(H)</t>
  </si>
  <si>
    <t>에스제이켐</t>
  </si>
  <si>
    <t>삼성 인버스 2X 나스닥 100 ETN(H)</t>
  </si>
  <si>
    <t>TRUE 인버스 2X 나스닥 100 ETN</t>
  </si>
  <si>
    <t>KB 인버스 2X 나스닥 100 ETN</t>
  </si>
  <si>
    <t>KB 인버스 2X S&amp;P 500 선물 ETN</t>
  </si>
  <si>
    <t>KBSTAR 200산업재</t>
  </si>
  <si>
    <t>KODEX 운송</t>
  </si>
  <si>
    <t>KINDEX 블룸버그베트남VN30선물레버리지(H)</t>
  </si>
  <si>
    <t>KBSTAR 차이나항셍테크</t>
  </si>
  <si>
    <t>KODEX 차이나항셍테크</t>
  </si>
  <si>
    <t>KODEX 심천ChiNext(합성)</t>
  </si>
  <si>
    <t>신한 인버스 Russell 2000 ETN</t>
  </si>
  <si>
    <t>KINDEX 차이나항셍테크</t>
  </si>
  <si>
    <t>TRUE 인버스 유로스탁스50 ETN(H) B</t>
  </si>
  <si>
    <t>TIGER 200 산업재</t>
  </si>
  <si>
    <t>TIGER 차이나항셍테크</t>
  </si>
  <si>
    <t>신한 인버스 다우존스지수 선물 ETN(H)</t>
  </si>
  <si>
    <t>TIGER 미국S&amp;P500선물인버스(H)</t>
  </si>
  <si>
    <t>TIGER Fn신재생에너지</t>
  </si>
  <si>
    <t>TIGER 코스닥150IT</t>
  </si>
  <si>
    <t>TIGER 차이나CSI300레버리지(합성)</t>
  </si>
  <si>
    <t>TRUE 인버스 나스닥 100 ETN</t>
  </si>
  <si>
    <t>KODEX 반도체</t>
  </si>
  <si>
    <t>더콘텐츠온</t>
  </si>
  <si>
    <t>미래에셋 인버스 미디어엔터 Core5 ETN</t>
  </si>
  <si>
    <t>HANARO Fn친환경에너지</t>
  </si>
  <si>
    <t>미래에셋 인버스 S&amp;P500 ETN(H)</t>
  </si>
  <si>
    <t>TIGER 반도체</t>
  </si>
  <si>
    <t>TIGER 미디어컨텐츠</t>
  </si>
  <si>
    <t>ARIRANG 심천차이넥스트(합성)</t>
  </si>
  <si>
    <t>TIGER KRX2차전지K-뉴딜</t>
  </si>
  <si>
    <t>에이치엔에스하이텍</t>
  </si>
  <si>
    <t>아퓨어스</t>
  </si>
  <si>
    <t>KBSTAR 팔라듐선물인버스(H)</t>
  </si>
  <si>
    <t>골프존데카</t>
  </si>
  <si>
    <t>미래에셋 인버스 전기전자 Core5 ETN</t>
  </si>
  <si>
    <t>KINDEX 베트남VN30(합성)</t>
  </si>
  <si>
    <t>KODEX 2차전지산업</t>
  </si>
  <si>
    <t>지앤이헬스케어</t>
  </si>
  <si>
    <t>TIGER 2차전지테마</t>
  </si>
  <si>
    <t>도부마스크</t>
  </si>
  <si>
    <t>KBSTAR Fn K-뉴딜디지털플러스</t>
  </si>
  <si>
    <t>KODEX TSE일본리츠(H)</t>
  </si>
  <si>
    <t>툴젠</t>
  </si>
  <si>
    <t>TIGER 200 에너지화학</t>
  </si>
  <si>
    <t>신한 옥수수 선물 ETN(H)</t>
  </si>
  <si>
    <t>KODEX 200 중소형</t>
  </si>
  <si>
    <t>TIGER 차이나CSI300</t>
  </si>
  <si>
    <t>KBSTAR 200선물인버스2X</t>
  </si>
  <si>
    <t>ARIRANG 200선물인버스2X</t>
  </si>
  <si>
    <t>래몽래인</t>
  </si>
  <si>
    <t>KBSTAR 미국장기국채선물인버스2X(합성 H)</t>
  </si>
  <si>
    <t>KODEX 모멘텀Plus</t>
  </si>
  <si>
    <t>미래에셋 에너지화학 Core5 ETN</t>
  </si>
  <si>
    <t>네추럴FNP</t>
  </si>
  <si>
    <t>KINDEX 중국본토CSI300</t>
  </si>
  <si>
    <t>TIGER 200IT레버리지</t>
  </si>
  <si>
    <t>TIGER 200에너지화학레버리지</t>
  </si>
  <si>
    <t>KBSTAR KQ고배당</t>
  </si>
  <si>
    <t>TIGER KRX BBIG K-뉴딜</t>
  </si>
  <si>
    <t>KODEX IT</t>
  </si>
  <si>
    <t>KBSTAR 200선물인버스</t>
  </si>
  <si>
    <t>KBSTAR 200에너지화학</t>
  </si>
  <si>
    <t>KODEX China H선물인버스(H)</t>
  </si>
  <si>
    <t>KINDEX Fn K-뉴딜디지털플러스</t>
  </si>
  <si>
    <t>KODEX 중국본토CSI300</t>
  </si>
  <si>
    <t>TIGER MSCI KOREA ESG리더스</t>
  </si>
  <si>
    <t>하나 KRX BBIG K-뉴딜 ETN</t>
  </si>
  <si>
    <t>TIGER 여행레저</t>
  </si>
  <si>
    <t>KBSTAR 200건설</t>
  </si>
  <si>
    <t>KBSTAR 차이나H선물인버스(H)</t>
  </si>
  <si>
    <t>KBSTAR IT플러스</t>
  </si>
  <si>
    <t>KODEX Fn K-뉴딜디지털플러스</t>
  </si>
  <si>
    <t>KODEX 건설</t>
  </si>
  <si>
    <t>신한 레버리지 금 선물 ETN</t>
  </si>
  <si>
    <t>삼성 KRX 금현물 ETN</t>
  </si>
  <si>
    <t>KINDEX Fn5G플러스</t>
  </si>
  <si>
    <t>삼성 레버리지 금 선물 ETN(H)</t>
  </si>
  <si>
    <t>KBSTAR Fn5G테크</t>
  </si>
  <si>
    <t>KINDEX 모닝스타싱가포르리츠채권혼합</t>
  </si>
  <si>
    <t>데이터스트림즈</t>
  </si>
  <si>
    <t>KODEX 200선물인버스2X</t>
  </si>
  <si>
    <t>KOSEF 200선물인버스2X</t>
  </si>
  <si>
    <t>TIGER 미국필라델피아반도체나스닥</t>
  </si>
  <si>
    <t>ARIRANG KRX300IT</t>
  </si>
  <si>
    <t>TIGER 200선물인버스2X</t>
  </si>
  <si>
    <t>KBSTAR 미국장기국채선물인버스(H)</t>
  </si>
  <si>
    <t>미래에셋 KRX금현물 Auto-KO-C 2312-01 ETN</t>
  </si>
  <si>
    <t>TIGER 200 건설</t>
  </si>
  <si>
    <t>KODEX 미디어&amp;엔터테인먼트</t>
  </si>
  <si>
    <t>태양기계</t>
  </si>
  <si>
    <t>KODEX 에너지화학</t>
  </si>
  <si>
    <t>TIGER 200 IT</t>
  </si>
  <si>
    <t>KINDEX 인버스</t>
  </si>
  <si>
    <t>KINDEX 중국본토CSI300레버리지(합성)</t>
  </si>
  <si>
    <t>KINDEX 골드선물 레버리지(합성 H)</t>
  </si>
  <si>
    <t>노브메타파마</t>
  </si>
  <si>
    <t>안지오랩</t>
  </si>
  <si>
    <t>KOSEF 200선물인버스</t>
  </si>
  <si>
    <t>HANARO Fn K-뉴딜디지털플러스</t>
  </si>
  <si>
    <t>KODEX 인버스</t>
  </si>
  <si>
    <t>TIGER TOP10</t>
  </si>
  <si>
    <t>KBSTAR 미국장기국채선물레버리지(합성 H)</t>
  </si>
  <si>
    <t>KODEX 코스닥150롱코스피200숏선물</t>
  </si>
  <si>
    <t>KINDEX 코스닥(합성)</t>
  </si>
  <si>
    <t>HANARO e커머스</t>
  </si>
  <si>
    <t>TIGER 미국달러단기채권액티브</t>
  </si>
  <si>
    <t>TIGER 코스닥150 레버리지</t>
  </si>
  <si>
    <t>신한 USD K200 선물 바이셀 ETN</t>
  </si>
  <si>
    <t>TIGER 방송통신</t>
  </si>
  <si>
    <t>KODEX 일본TOPIX100</t>
  </si>
  <si>
    <t>TIGER 미국달러선물레버리지</t>
  </si>
  <si>
    <t>앙츠</t>
  </si>
  <si>
    <t>휴럼</t>
  </si>
  <si>
    <t>KODEX 200IT TR</t>
  </si>
  <si>
    <t>HANARO Fn5G산업</t>
  </si>
  <si>
    <t>KINDEX 인도네시아MSCI(합성)</t>
  </si>
  <si>
    <t>엔솔바이오사이언스</t>
  </si>
  <si>
    <t>KODEX 미국달러선물</t>
  </si>
  <si>
    <t>KB FnGuide 언택트 ETN</t>
  </si>
  <si>
    <t>TIGER 골드선물(H)</t>
  </si>
  <si>
    <t>ARIRANG 신흥국MSCI(합성 H)</t>
  </si>
  <si>
    <t>이앤에치</t>
  </si>
  <si>
    <t>TIGER KRX인터넷K-뉴딜</t>
  </si>
  <si>
    <t>TRUE 코스피 커버드풋 ETN B</t>
  </si>
  <si>
    <t>TIGER 차이나항셍25</t>
  </si>
  <si>
    <t>TRUE 레버리지 엔선물 ETN B</t>
  </si>
  <si>
    <t>TIGER 200커뮤니케이션서비스</t>
  </si>
  <si>
    <t>KINDEX Fn성장소비주도주</t>
  </si>
  <si>
    <t>KBSTAR 코스닥150선물레버리지</t>
  </si>
  <si>
    <t>KOSEF 코스닥150선물레버리지</t>
  </si>
  <si>
    <t>TIGER 인버스</t>
  </si>
  <si>
    <t>KODEX 골드선물(H)</t>
  </si>
  <si>
    <t>TIGER 소프트웨어</t>
  </si>
  <si>
    <t>KBSTAR 200커뮤니케이션서비스</t>
  </si>
  <si>
    <t>KODEX China H 레버리지(H)</t>
  </si>
  <si>
    <t>TIGER 코스닥150</t>
  </si>
  <si>
    <t>신한 금 선물 ETN(H)</t>
  </si>
  <si>
    <t>흥국 S&amp;P코리아로우볼</t>
  </si>
  <si>
    <t>TIGER 차이나HSCEI</t>
  </si>
  <si>
    <t>KODEX Fn성장</t>
  </si>
  <si>
    <t>KODEX 미국채울트라30년선물인버스(H)</t>
  </si>
  <si>
    <t>삼성 레버리지 China A50 선물 ETN(H)</t>
  </si>
  <si>
    <t>엠로</t>
  </si>
  <si>
    <t>HANARO KRX300</t>
  </si>
  <si>
    <t>HANARO 코스닥150</t>
  </si>
  <si>
    <t>KOSEF 미국달러선물</t>
  </si>
  <si>
    <t>KOSEF 미국달러선물레버리지</t>
  </si>
  <si>
    <t>KINDEX S&amp;P아시아TOP50</t>
  </si>
  <si>
    <t>관악산업</t>
  </si>
  <si>
    <t>신한 달러인덱스 선물 ETN(H)</t>
  </si>
  <si>
    <t>미래에셋 미디어엔터 Core5 ETN</t>
  </si>
  <si>
    <t>KODEX 코스닥150 레버리지</t>
  </si>
  <si>
    <t>KODEX 국채선물10년인버스</t>
  </si>
  <si>
    <t>KBSTAR 게임테마</t>
  </si>
  <si>
    <t>빅텐츠</t>
  </si>
  <si>
    <t>에브리봇</t>
  </si>
  <si>
    <t>KINDEX 일본TOPIX인버스(합성 H)</t>
  </si>
  <si>
    <t>KODEX 미국달러선물레버리지</t>
  </si>
  <si>
    <t>HANARO 200선물인버스</t>
  </si>
  <si>
    <t>KODEX 다우존스미국리츠(H)</t>
  </si>
  <si>
    <t>KBSTAR 국채선물10년인버스</t>
  </si>
  <si>
    <t>TIGER KIS부동산인프라채권TR</t>
  </si>
  <si>
    <t>신한 레버리지 미국달러 선물 ETN</t>
  </si>
  <si>
    <t>삼성 인버스 2X HSCEI ETN(H)</t>
  </si>
  <si>
    <t>TIGER K게임</t>
  </si>
  <si>
    <t>대신 골드 커버드콜 타겟 5%인컴 ETN(H)</t>
  </si>
  <si>
    <t>KBSTAR 200IT</t>
  </si>
  <si>
    <t>KBSTAR KRX국채선물3년10년스티프너2X</t>
  </si>
  <si>
    <t>삼성 인버스 China A50 선물 ETN(H)</t>
  </si>
  <si>
    <t>TRUE 코스피 양매도 5% OTM ETN</t>
  </si>
  <si>
    <t>TIGER 탄소효율그린뉴딜</t>
  </si>
  <si>
    <t>TIGER 삼성그룹펀더멘털</t>
  </si>
  <si>
    <t>KODEX 국채선물3년인버스</t>
  </si>
  <si>
    <t>ARIRANG 코스닥150</t>
  </si>
  <si>
    <t>TIGER 미국채10년선물</t>
  </si>
  <si>
    <t>KODEX K-이노베이션액티브</t>
  </si>
  <si>
    <t>HANARO MSCI Korea TR</t>
  </si>
  <si>
    <t>TIGER CD금리투자KIS(합성)</t>
  </si>
  <si>
    <t>TIGER 국채3년</t>
  </si>
  <si>
    <t>KBSTAR 국고채3년선물인버스</t>
  </si>
  <si>
    <t>KBSTAR 금융채액티브</t>
  </si>
  <si>
    <t>KBSTAR KRX국채선물3년10년스티프너</t>
  </si>
  <si>
    <t>ARIRANG 단기채권액티브</t>
  </si>
  <si>
    <t>에스엔피제네틱스</t>
  </si>
  <si>
    <t>씨앗</t>
  </si>
  <si>
    <t>KBSTAR 국고채3년</t>
  </si>
  <si>
    <t>대주이엔티</t>
  </si>
  <si>
    <t>KOSEF 통안채1년</t>
  </si>
  <si>
    <t>KOSEF 단기자금</t>
  </si>
  <si>
    <t>마이다스 200커버드콜5%OTM</t>
  </si>
  <si>
    <t>위월드</t>
  </si>
  <si>
    <t>아이케이세미콘</t>
  </si>
  <si>
    <t>KODEX 단기채권</t>
  </si>
  <si>
    <t>TIGER 단기통안채</t>
  </si>
  <si>
    <t>에스에이티이엔지</t>
  </si>
  <si>
    <t>파워 중기국고채</t>
  </si>
  <si>
    <t>렌딩머신</t>
  </si>
  <si>
    <t>탑선</t>
  </si>
  <si>
    <t>KINDEX 단기통안채</t>
  </si>
  <si>
    <t>KBSTAR 단기통안채</t>
  </si>
  <si>
    <t>바이오프로테크</t>
  </si>
  <si>
    <t>볼빅</t>
  </si>
  <si>
    <t>에이펙스인텍</t>
  </si>
  <si>
    <t>이비테크</t>
  </si>
  <si>
    <t>미래엔에듀파트너</t>
  </si>
  <si>
    <t>KODEX 단기채권PLUS</t>
  </si>
  <si>
    <t>썬테크</t>
  </si>
  <si>
    <t>파마리서치바이오</t>
  </si>
  <si>
    <t>바이옵트로</t>
  </si>
  <si>
    <t>플럼라인생명과학</t>
  </si>
  <si>
    <t>아이피몬스터</t>
  </si>
  <si>
    <t>엔에스컴퍼니</t>
  </si>
  <si>
    <t>엄지하우스</t>
  </si>
  <si>
    <t>미애부</t>
  </si>
  <si>
    <t>엠앤씨생명과학</t>
  </si>
  <si>
    <t>에이원알폼</t>
  </si>
  <si>
    <t>엔에스엠</t>
  </si>
  <si>
    <t>ARIRANG 우량회사채50 1년</t>
  </si>
  <si>
    <t>인터코스</t>
  </si>
  <si>
    <t>피엔아이컴퍼니</t>
  </si>
  <si>
    <t>씨앤에스링크</t>
  </si>
  <si>
    <t>테크트랜스</t>
  </si>
  <si>
    <t>이십일스토어</t>
  </si>
  <si>
    <t>에스알바이오텍</t>
  </si>
  <si>
    <t>KBSTAR 코스닥150</t>
  </si>
  <si>
    <t>KBSTAR 단기국공채액티브</t>
  </si>
  <si>
    <t>TIGER 단기채권액티브</t>
  </si>
  <si>
    <t>KODEX 단기변동금리부채권액티브</t>
  </si>
  <si>
    <t>KODEX MSCI밸류</t>
  </si>
  <si>
    <t>라이프사이언스테크놀로지</t>
  </si>
  <si>
    <t>나라소프트</t>
  </si>
  <si>
    <t>마이티 200커버드콜ATM레버리지</t>
  </si>
  <si>
    <t>FOCUS KRX300</t>
  </si>
  <si>
    <t>ARIRANG 국채선물3년</t>
  </si>
  <si>
    <t>KINDEX 국채선물10년인버스</t>
  </si>
  <si>
    <t>KINDEX 국채선물3년인버스</t>
  </si>
  <si>
    <t>ARIRANG 코스닥150선물인버스</t>
  </si>
  <si>
    <t>TIGER 국채선물3년인버스</t>
  </si>
  <si>
    <t>TIGER 국채선물10년인버스</t>
  </si>
  <si>
    <t>HANARO 코스닥150선물레버리지</t>
  </si>
  <si>
    <t>티티씨디펜스</t>
  </si>
  <si>
    <t>KOSEF 코스닥150</t>
  </si>
  <si>
    <t>한국미라클피플사</t>
  </si>
  <si>
    <t>ARIRANG 미국단기우량회사채</t>
  </si>
  <si>
    <t>ARIRANG KS모멘텀가중TR</t>
  </si>
  <si>
    <t>KODEX 코스피TR</t>
  </si>
  <si>
    <t>SMART KIS단기통안채</t>
  </si>
  <si>
    <t>TIGER 글로벌클라우드컴퓨팅INDXX</t>
  </si>
  <si>
    <t>ARIRANG 신흥국MSCI인버스(합성 H)</t>
  </si>
  <si>
    <t>ARIRANG 탄소효율그린뉴딜</t>
  </si>
  <si>
    <t>신한 K200 USD 선물 바이셀 ETN</t>
  </si>
  <si>
    <t>신한 인버스 달러인덱스 선물 ETN(H)</t>
  </si>
  <si>
    <t>신한 코스피 콘도르 4</t>
  </si>
  <si>
    <t>신한 코스피 콘도르 6</t>
  </si>
  <si>
    <t>신한 코스피 월별 양매도 3% OTM ETN</t>
  </si>
  <si>
    <t>신한 코스피 월별 양매도 5% OTM ETN</t>
  </si>
  <si>
    <t>신한 코스피 월별 양매도 3% 콜 2206-1 ETN</t>
  </si>
  <si>
    <t>미래에셋 전기전자 Core5 ETN</t>
  </si>
  <si>
    <t>미래에셋 코스피 양매도 5% OTM ETN</t>
  </si>
  <si>
    <t>삼성 화장품 테마주 ETN</t>
  </si>
  <si>
    <t>삼성 KTOP30 ETN</t>
  </si>
  <si>
    <t>삼성 Cushing 에너지인프라 MLP ETN</t>
  </si>
  <si>
    <t>삼성 코스피 양매도 5% OTM ETN</t>
  </si>
  <si>
    <t>삼성 코스피 풋매도 4% OTM ETN</t>
  </si>
  <si>
    <t>삼성 HSCEI ETN(H)</t>
  </si>
  <si>
    <t>삼성 레버리지 HSCEI ETN(H)</t>
  </si>
  <si>
    <t>QV iSelect 글로벌 EMP ETN(H)</t>
  </si>
  <si>
    <t>TRUE 코스피 커버드콜 ETN B</t>
  </si>
  <si>
    <t>TRUE 코스피 양매도 3% OTM ETN</t>
  </si>
  <si>
    <t>TRUE 코스피 양매도 ATM ETN</t>
  </si>
  <si>
    <t>TRUE 엔선물 ETN B</t>
  </si>
  <si>
    <t>TRUE 인버스 엔선물 ETN B</t>
  </si>
  <si>
    <t>TRUE 유로선물 ETN B</t>
  </si>
  <si>
    <t>TRUE 인버스 유로선물 ETN B</t>
  </si>
  <si>
    <t>TRUE 유로스탁스50 양매도 5% OTM ETN(H)</t>
  </si>
  <si>
    <t>TRUE S&amp;P500 양매도 4% OTM ETN(H)</t>
  </si>
  <si>
    <t>TRUE S&amp;P500 선물 ETN</t>
  </si>
  <si>
    <t>KB KRX ESG Eco ETN</t>
  </si>
  <si>
    <t>미래에셋 글로벌 리츠 ETN(H)</t>
  </si>
  <si>
    <t>미래에셋 미국 리츠 ETN(H)</t>
  </si>
  <si>
    <t>미래에셋 중국 심천 100 ETN</t>
  </si>
  <si>
    <t>하나 코스피 변동성추세 추종 양매도 ETN</t>
  </si>
  <si>
    <t>하나 KRX300 ETN</t>
  </si>
  <si>
    <t>KINDEX 중장기국공채액티브</t>
  </si>
  <si>
    <t>HANARO 단기통안채</t>
  </si>
  <si>
    <t>KBSTAR KRX국채선물3년10년플래트너</t>
  </si>
  <si>
    <t>KINDEX 국고채3년</t>
  </si>
  <si>
    <t>KOSEF 국고채3년</t>
  </si>
  <si>
    <t>KODEX 종합채권(AA-이상)액티브</t>
  </si>
  <si>
    <t>KINDEX 코스피</t>
  </si>
  <si>
    <t>KODEX 국고채3년</t>
  </si>
  <si>
    <t>KBSTAR 중장기국공채액티브</t>
  </si>
  <si>
    <t>KOSEF 국고채10년</t>
  </si>
  <si>
    <t>KINDEX 필리핀MSCI(합성)</t>
  </si>
  <si>
    <t>KBSTAR KRX국채선물3년10년플래트너2X</t>
  </si>
  <si>
    <t>KINDEX 코스닥150</t>
  </si>
  <si>
    <t>KBSTAR 글로벌데이터센터리츠나스닥(합성)</t>
  </si>
  <si>
    <t>TRUE 인버스 HSCEI ETN(H) B</t>
  </si>
  <si>
    <t>KINDEX 국고채10년</t>
  </si>
  <si>
    <t>신한 코스피 월별 양매도 5% 콜 2206-1 ETN</t>
  </si>
  <si>
    <t>QV 코스피 변동성 매칭형 양매도 ETN</t>
  </si>
  <si>
    <t>KODEX 코스닥 150</t>
  </si>
  <si>
    <t>KODEX 장기종합채권(AA-이상)액티브KAP</t>
  </si>
  <si>
    <t>KODEX KRX300</t>
  </si>
  <si>
    <t>TIGER 중장기국채</t>
  </si>
  <si>
    <t>KINDEX KIS종합채권(AA-이상)액티브</t>
  </si>
  <si>
    <t>삼성 미국 대형 성장주 ETN(H)</t>
  </si>
  <si>
    <t>TRUE 인버스 2X HSCEI ETN(H)</t>
  </si>
  <si>
    <t>KB Wise 분할매매 ETN</t>
  </si>
  <si>
    <t>KODEX China H</t>
  </si>
  <si>
    <t>KINDEX 삼성그룹섹터가중</t>
  </si>
  <si>
    <t>KBSTAR 중기우량회사채</t>
  </si>
  <si>
    <t>KODEX 미국채10년선물</t>
  </si>
  <si>
    <t>삼성 코스피 풋매도 ETN</t>
  </si>
  <si>
    <t>KODEX 삼성그룹</t>
  </si>
  <si>
    <t>TIGER 금은선물(H)</t>
  </si>
  <si>
    <t>KODEX 국채선물10년</t>
  </si>
  <si>
    <t>KBSTAR 채권혼합</t>
  </si>
  <si>
    <t>TIGER 일본엔선물</t>
  </si>
  <si>
    <t>KBSTAR 코스피ex200</t>
  </si>
  <si>
    <t>TIGER 코스닥150선물인버스</t>
  </si>
  <si>
    <t>KINDEX 미국IT인터넷S&amp;P(합성 H)</t>
  </si>
  <si>
    <t>KBSTAR 국채선물10년</t>
  </si>
  <si>
    <t>블루탑</t>
  </si>
  <si>
    <t>KOSEF 미국달러선물인버스2X</t>
  </si>
  <si>
    <t>KODEX 배당성장채권혼합</t>
  </si>
  <si>
    <t>KBSTAR V&amp;S셀렉트밸류채권혼합</t>
  </si>
  <si>
    <t>KBSTAR V&amp;S셀렉트밸류</t>
  </si>
  <si>
    <t>KINDEX 싱가포르리츠</t>
  </si>
  <si>
    <t>ARIRANG 국채선물10년</t>
  </si>
  <si>
    <t>KBSTAR 모멘텀로우볼</t>
  </si>
  <si>
    <t>KODEX MSCI모멘텀</t>
  </si>
  <si>
    <t>KBSTAR ESG사회책임투자</t>
  </si>
  <si>
    <t>HANARO KAP초장기국고채</t>
  </si>
  <si>
    <t>폭스소프트</t>
  </si>
  <si>
    <t>KBSTAR 중국본토대형주CSI100</t>
  </si>
  <si>
    <t>KODEX 삼성그룹밸류</t>
  </si>
  <si>
    <t>삼성 미국 대형 성장주 ETN</t>
  </si>
  <si>
    <t>수프로</t>
  </si>
  <si>
    <t>KODEX KTOP30</t>
  </si>
  <si>
    <t>KODEX 코스피대형주</t>
  </si>
  <si>
    <t>KODEX 코스피100</t>
  </si>
  <si>
    <t>KOSEF 코스닥150선물인버스</t>
  </si>
  <si>
    <t>KBSTAR 내수주플러스</t>
  </si>
  <si>
    <t>KOSEF 미국달러선물인버스</t>
  </si>
  <si>
    <t>무진메디</t>
  </si>
  <si>
    <t>TIGER 차이나바이오테크SOLACTIVE</t>
  </si>
  <si>
    <t>ARIRANG KS로우사이즈가중TR</t>
  </si>
  <si>
    <t>KODEX 탄소효율그린뉴딜</t>
  </si>
  <si>
    <t>단디바이오</t>
  </si>
  <si>
    <t>TREX 200</t>
  </si>
  <si>
    <t>ARIRANG 스마트베타Quality채권혼합</t>
  </si>
  <si>
    <t>TIGER 일본TOPIX헬스케어(합성)</t>
  </si>
  <si>
    <t>KODEX 코스닥150선물인버스</t>
  </si>
  <si>
    <t>KODEX 미국채울트라30년선물(H)</t>
  </si>
  <si>
    <t>KODEX TRF3070</t>
  </si>
  <si>
    <t>TIGER 유로스탁스배당30</t>
  </si>
  <si>
    <t>KBSTAR 미국장기국채선물(H)</t>
  </si>
  <si>
    <t>이도바이오</t>
  </si>
  <si>
    <t>TIGER 단기선진하이일드(합성 H)</t>
  </si>
  <si>
    <t>HANARO 200TR</t>
  </si>
  <si>
    <t>프로테옴텍</t>
  </si>
  <si>
    <t>HANARO 탄소효율그린뉴딜</t>
  </si>
  <si>
    <t>미래에셋 인버스 에너지화학 Core5 ETN</t>
  </si>
  <si>
    <t>루켄테크놀러지스</t>
  </si>
  <si>
    <t>KODEX 미국달러선물인버스2X</t>
  </si>
  <si>
    <t>ARIRANG S&amp;P글로벌인프라</t>
  </si>
  <si>
    <t>KBSTAR 대형고배당10TR</t>
  </si>
  <si>
    <t>KINDEX 스마트퀄리티</t>
  </si>
  <si>
    <t>KBSTAR 200</t>
  </si>
  <si>
    <t>KOSEF 국고채10년레버리지</t>
  </si>
  <si>
    <t>TIGER 200커버드콜ATM</t>
  </si>
  <si>
    <t>TIGER 중국소비테마</t>
  </si>
  <si>
    <t>뿌리깊은나무들</t>
  </si>
  <si>
    <t>KODEX MSCI EM선물(H)</t>
  </si>
  <si>
    <t>TIGER 200커버드콜5%OTM</t>
  </si>
  <si>
    <t>KBSTAR KRX300미국달러선물혼합</t>
  </si>
  <si>
    <t>KOSEF 200</t>
  </si>
  <si>
    <t>애드바이오텍</t>
  </si>
  <si>
    <t>ARIRANG 코스피</t>
  </si>
  <si>
    <t>신한 인버스 2X 금 선물 ETN</t>
  </si>
  <si>
    <t>KODEX 200</t>
  </si>
  <si>
    <t>TIGER 200</t>
  </si>
  <si>
    <t>KINDEX 200</t>
  </si>
  <si>
    <t>KINDEX 레버리지</t>
  </si>
  <si>
    <t>KODEX 200TR</t>
  </si>
  <si>
    <t>KODEX MSCI퀄리티</t>
  </si>
  <si>
    <t>KOSEF 200TR</t>
  </si>
  <si>
    <t>KINDEX 200TR</t>
  </si>
  <si>
    <t>KODEX 혁신기술테마액티브</t>
  </si>
  <si>
    <t>ARIRANG 코스피50</t>
  </si>
  <si>
    <t>KODEX 퀄리티Plus</t>
  </si>
  <si>
    <t>KODEX 미국달러선물인버스</t>
  </si>
  <si>
    <t>KODEX 200미국채혼합</t>
  </si>
  <si>
    <t>HANARO 200</t>
  </si>
  <si>
    <t>유엑스엔</t>
  </si>
  <si>
    <t>KODEX 코스피</t>
  </si>
  <si>
    <t>TIGER 경기방어채권혼합</t>
  </si>
  <si>
    <t>TIGER MSCI KOREA ESG유니버설</t>
  </si>
  <si>
    <t>TIGER 200TR</t>
  </si>
  <si>
    <t>ARIRANG KS퀄리티가중TR</t>
  </si>
  <si>
    <t>TIGER S&amp;P글로벌헬스케어(합성)</t>
  </si>
  <si>
    <t>KODEX 골드선물인버스(H)</t>
  </si>
  <si>
    <t>KBSTAR KRX300</t>
  </si>
  <si>
    <t>KOSEF KRX100</t>
  </si>
  <si>
    <t>ARIRANG 200</t>
  </si>
  <si>
    <t>TIGER 코스피</t>
  </si>
  <si>
    <t>KODEX 최소변동성</t>
  </si>
  <si>
    <t>KBSTAR 200TR</t>
  </si>
  <si>
    <t>TIGER KRX게임K-뉴딜</t>
  </si>
  <si>
    <t>로보쓰리</t>
  </si>
  <si>
    <t>ARIRANG 주도업종</t>
  </si>
  <si>
    <t>FOCUS ESG리더스</t>
  </si>
  <si>
    <t>TIGER MSCI Korea TR</t>
  </si>
  <si>
    <t>ARIRANG 코스피TR</t>
  </si>
  <si>
    <t>삼성 China A50 선물 ETN(H)</t>
  </si>
  <si>
    <t>엘에이티</t>
  </si>
  <si>
    <t>파워 200</t>
  </si>
  <si>
    <t>KODEX 중국본토 A50</t>
  </si>
  <si>
    <t>KBSTAR 주식혼합</t>
  </si>
  <si>
    <t>TIGER 차이나CSI300인버스(합성)</t>
  </si>
  <si>
    <t>KBSTAR 헬스케어채권혼합</t>
  </si>
  <si>
    <t>KODEX MSCI Korea TR</t>
  </si>
  <si>
    <t>ARIRANG 선진국MSCI(합성 H)</t>
  </si>
  <si>
    <t>KBSTAR 차이나HSCEI(H)</t>
  </si>
  <si>
    <t>KBSTAR 코스닥150선물인버스</t>
  </si>
  <si>
    <t>SMART KRX300</t>
  </si>
  <si>
    <t>ARIRANG KRX300</t>
  </si>
  <si>
    <t>KODEX 한국대만IT프리미어</t>
  </si>
  <si>
    <t>KBSTAR 코스피</t>
  </si>
  <si>
    <t>KODEX 200롱코스닥150숏선물</t>
  </si>
  <si>
    <t>KOSEF 코스피100</t>
  </si>
  <si>
    <t>ARIRANG 미국나스닥기술주</t>
  </si>
  <si>
    <t>KODEX 멀티에셋하이인컴(H)</t>
  </si>
  <si>
    <t>TIGER 배당성장</t>
  </si>
  <si>
    <t>KBSTAR 글로벌4차산업IT(합성 H)</t>
  </si>
  <si>
    <t>ARIRANG 코스피중형주</t>
  </si>
  <si>
    <t>KBSTAR KRX300레버리지</t>
  </si>
  <si>
    <t>TIGER KRX바이오K-뉴딜</t>
  </si>
  <si>
    <t>TIGER KTOP30</t>
  </si>
  <si>
    <t>TIGER 부동산인프라고배당</t>
  </si>
  <si>
    <t>TRUE 레버리지 HSCEI ETN(H)</t>
  </si>
  <si>
    <t>SMART 중국본토 중소형 CSI500(합성 H)</t>
  </si>
  <si>
    <t>TIGER 200동일가중</t>
  </si>
  <si>
    <t>KBSTAR 우량업종</t>
  </si>
  <si>
    <t>KINDEX 배당성장</t>
  </si>
  <si>
    <t>KINDEX 스마트밸류</t>
  </si>
  <si>
    <t>TIGER 코스피중형주</t>
  </si>
  <si>
    <t>ARIRANG ESG우수기업</t>
  </si>
  <si>
    <t>ARIRANG 200동일가중</t>
  </si>
  <si>
    <t>KODEX 200ESG</t>
  </si>
  <si>
    <t>KBSTAR 5대그룹주</t>
  </si>
  <si>
    <t>신한 인버스 금 선물 ETN(H)</t>
  </si>
  <si>
    <t>KBSTAR 중소형고배당</t>
  </si>
  <si>
    <t>KINDEX 스마트하이베타</t>
  </si>
  <si>
    <t>KINDEX 삼성그룹동일가중</t>
  </si>
  <si>
    <t>TIGER 화장품</t>
  </si>
  <si>
    <t>SMART 200TR</t>
  </si>
  <si>
    <t>ARIRANG 미국장기우량회사채</t>
  </si>
  <si>
    <t>TIGER LG그룹+펀더멘털</t>
  </si>
  <si>
    <t>청광건설</t>
  </si>
  <si>
    <t>TIGER 200 헬스케어</t>
  </si>
  <si>
    <t>KODEX 게임산업</t>
  </si>
  <si>
    <t>삼성 인버스 2X 금 선물 ETN(H)</t>
  </si>
  <si>
    <t>KB KRX300 ETN</t>
  </si>
  <si>
    <t>HANARO 고배당</t>
  </si>
  <si>
    <t>신한 FnGuide 5G 테마주 ETN</t>
  </si>
  <si>
    <t>KODEX 배당성장</t>
  </si>
  <si>
    <t>TIGER KRX300</t>
  </si>
  <si>
    <t>KINDEX 스마트로우볼</t>
  </si>
  <si>
    <t>KBSTAR Fn수소경제테마</t>
  </si>
  <si>
    <t>KODEX 200exTOP</t>
  </si>
  <si>
    <t>TIGER 우선주</t>
  </si>
  <si>
    <t>KODEX Fn멀티팩터</t>
  </si>
  <si>
    <t>KODEX MSCI Korea</t>
  </si>
  <si>
    <t>ARIRANG 고배당주채권혼합</t>
  </si>
  <si>
    <t>KODEX TRF5050</t>
  </si>
  <si>
    <t>KOSEF 고배당</t>
  </si>
  <si>
    <t>TIGER 미국MSCI리츠(합성 H)</t>
  </si>
  <si>
    <t>TIGER 코스피대형주</t>
  </si>
  <si>
    <t>신한 인버스 2X 미국달러 선물 ETN</t>
  </si>
  <si>
    <t>TIGER 일본니케이225</t>
  </si>
  <si>
    <t>TIGER 일본TOPIX(합성 H)</t>
  </si>
  <si>
    <t>KINDEX 스마트모멘텀</t>
  </si>
  <si>
    <t>KODEX 200동일가중</t>
  </si>
  <si>
    <t>KODEX 경기소비재</t>
  </si>
  <si>
    <t>KBSTAR 팔라듐선물(H)</t>
  </si>
  <si>
    <t>TIGER 레버리지</t>
  </si>
  <si>
    <t>TIGER 미국달러선물인버스2X</t>
  </si>
  <si>
    <t>KBSTAR 200고배당커버드콜ATM</t>
  </si>
  <si>
    <t>KODEX Top5PlusTR</t>
  </si>
  <si>
    <t>ARIRANG 200선물레버리지</t>
  </si>
  <si>
    <t>KBSTAR 헬스케어</t>
  </si>
  <si>
    <t>KOSEF 200선물레버리지</t>
  </si>
  <si>
    <t>TIGER 200선물레버리지</t>
  </si>
  <si>
    <t>ARIRANG KS로우볼가중TR</t>
  </si>
  <si>
    <t>KODEX 기계장비</t>
  </si>
  <si>
    <t>KODEX 레버리지</t>
  </si>
  <si>
    <t>TIGER 경기방어</t>
  </si>
  <si>
    <t>KODEX FnKorea50</t>
  </si>
  <si>
    <t>KINDEX 미국다우존스리츠(합성 H)</t>
  </si>
  <si>
    <t>KBSTAR 200선물레버리지</t>
  </si>
  <si>
    <t>KINDEX 멕시코MSCI(합성)</t>
  </si>
  <si>
    <t>HANARO 농업융복합산업</t>
  </si>
  <si>
    <t>KBSTAR 고배당</t>
  </si>
  <si>
    <t>TIGER 코스피고배당</t>
  </si>
  <si>
    <t>바이오시네틱스</t>
  </si>
  <si>
    <t>KODEX MSCI KOREA ESG유니버설</t>
  </si>
  <si>
    <t>HANARO 글로벌럭셔리S&amp;P(합성)</t>
  </si>
  <si>
    <t>셀젠텍</t>
  </si>
  <si>
    <t>미래에셋 Q150 Core5 ETN</t>
  </si>
  <si>
    <t>TIGER 이머징마켓MSCI레버리지(합성 H)</t>
  </si>
  <si>
    <t>TIGER AI코리아그로스액티브</t>
  </si>
  <si>
    <t>KODEX TRF7030</t>
  </si>
  <si>
    <t>유비온</t>
  </si>
  <si>
    <t>비플라이소프트</t>
  </si>
  <si>
    <t>KTOP 코스피50</t>
  </si>
  <si>
    <t>KOSEF 인도Nifty50(합성)</t>
  </si>
  <si>
    <t>KODEX KRX300레버리지</t>
  </si>
  <si>
    <t>ARIRANG 중형주저변동50</t>
  </si>
  <si>
    <t>TIGER 지주회사</t>
  </si>
  <si>
    <t>KODEX 미국S&amp;P바이오(합성)</t>
  </si>
  <si>
    <t>KINDEX 러시아MSCI(합성)</t>
  </si>
  <si>
    <t>신한 인버스 옥수수 선물 ETN(H)</t>
  </si>
  <si>
    <t>KOSEF 블루칩</t>
  </si>
  <si>
    <t>TIGER 가격조정</t>
  </si>
  <si>
    <t>KINDEX 미국WideMoat가치주</t>
  </si>
  <si>
    <t>TIGER 헬스케어</t>
  </si>
  <si>
    <t>KODEX 보험</t>
  </si>
  <si>
    <t>파워 코스피100</t>
  </si>
  <si>
    <t>TREX 펀더멘탈 200</t>
  </si>
  <si>
    <t>TIGER 코스닥150바이오테크</t>
  </si>
  <si>
    <t>KBSTAR 미국고정배당우선증권ICE TR</t>
  </si>
  <si>
    <t>KBSTAR 수출주</t>
  </si>
  <si>
    <t>TIGER 우량가치</t>
  </si>
  <si>
    <t>ARIRANG 고배당저변동50</t>
  </si>
  <si>
    <t>KODEX 글로벌4차산업로보틱스(합성)</t>
  </si>
  <si>
    <t>ARIRANG KRX300헬스케어</t>
  </si>
  <si>
    <t>ARIRANG KS밸류가중TR</t>
  </si>
  <si>
    <t>KINDEX 밸류대형</t>
  </si>
  <si>
    <t>KODEX 헬스케어</t>
  </si>
  <si>
    <t>KODEX 3대농산물선물(H)</t>
  </si>
  <si>
    <t>ARIRANG 글로벌MSCI(합성 H)</t>
  </si>
  <si>
    <t>TIGER 200 생활소비재</t>
  </si>
  <si>
    <t>질경이</t>
  </si>
  <si>
    <t>KODEX 바이오</t>
  </si>
  <si>
    <t>TIGER 글로벌4차산업혁신기술(합성 H)</t>
  </si>
  <si>
    <t>KODEX 200가치저변동</t>
  </si>
  <si>
    <t>KOSEF Fn중소형</t>
  </si>
  <si>
    <t>KODEX 필수소비재</t>
  </si>
  <si>
    <t>KINDEX 미국나스닥100</t>
  </si>
  <si>
    <t>다이노나</t>
  </si>
  <si>
    <t>TIGER 미국나스닥바이오</t>
  </si>
  <si>
    <t>KODEX 선진국MSCI World</t>
  </si>
  <si>
    <t>TIGER 미국나스닥100</t>
  </si>
  <si>
    <t>KBSTAR 중국MSCI China선물(H)</t>
  </si>
  <si>
    <t>KODEX 고배당</t>
  </si>
  <si>
    <t>TIGER 인도니프티50레버리지(합성)</t>
  </si>
  <si>
    <t>바이오인프라생명과학</t>
  </si>
  <si>
    <t>TRUE 나스닥 100 ETN</t>
  </si>
  <si>
    <t>KBSTAR 200생활소비재</t>
  </si>
  <si>
    <t>KBSTAR 미국나스닥100</t>
  </si>
  <si>
    <t>KODEX 미국나스닥100TR</t>
  </si>
  <si>
    <t>마이티 코스피100</t>
  </si>
  <si>
    <t>큐엠씨</t>
  </si>
  <si>
    <t>KODEX S&amp;P글로벌인프라(합성)</t>
  </si>
  <si>
    <t>TIGER 로우볼</t>
  </si>
  <si>
    <t>이엠티</t>
  </si>
  <si>
    <t>HANARO 200선물레버리지</t>
  </si>
  <si>
    <t>HANARO Fn전기&amp;수소차</t>
  </si>
  <si>
    <t>파워 고배당저변동성</t>
  </si>
  <si>
    <t>KODEX 미국FANG플러스(H)</t>
  </si>
  <si>
    <t>KODEX 미국나스닥100선물(H)</t>
  </si>
  <si>
    <t>SMART 선진국MSCI World(합성 H)</t>
  </si>
  <si>
    <t>KODEX 배당가치</t>
  </si>
  <si>
    <t>선바이오</t>
  </si>
  <si>
    <t>TIGER 라틴35</t>
  </si>
  <si>
    <t>ARIRANG 고배당주</t>
  </si>
  <si>
    <t>ARIRANG 미국다우존스고배당주(합성 H)</t>
  </si>
  <si>
    <t>QV 미국 IT TOP5 ETN(H)</t>
  </si>
  <si>
    <t>TIGER 미국테크TOP10 INDXX</t>
  </si>
  <si>
    <t>KINDEX 일본Nikkei225(H)</t>
  </si>
  <si>
    <t>제노텍</t>
  </si>
  <si>
    <t>KINDEX 일본TOPIX레버리지(H)</t>
  </si>
  <si>
    <t>TIGER 200 금융</t>
  </si>
  <si>
    <t>TIGER 모멘텀</t>
  </si>
  <si>
    <t>TIGER 미국S&amp;P500</t>
  </si>
  <si>
    <t>KODEX 미국S&amp;P500TR</t>
  </si>
  <si>
    <t>KBSTAR 200경기소비재</t>
  </si>
  <si>
    <t>KINDEX 미국S&amp;P500</t>
  </si>
  <si>
    <t>ARIRANG 미국S&amp;P500(H)</t>
  </si>
  <si>
    <t>TIGER S&amp;P글로벌인프라(합성)</t>
  </si>
  <si>
    <t>KBSTAR 200금융</t>
  </si>
  <si>
    <t>TIGER 농산물선물Enhanced(H)</t>
  </si>
  <si>
    <t>KODEX 밸류Plus</t>
  </si>
  <si>
    <t>KBSTAR 미국S&amp;P500</t>
  </si>
  <si>
    <t>KBSTAR 모멘텀밸류</t>
  </si>
  <si>
    <t>KOSEF 미국방어배당성장나스닥</t>
  </si>
  <si>
    <t>인바이츠바이오코아</t>
  </si>
  <si>
    <t>KODEX 은행</t>
  </si>
  <si>
    <t>TIGER 200 중공업</t>
  </si>
  <si>
    <t>신한 다우존스지수 선물 ETN(H)</t>
  </si>
  <si>
    <t>TRUE FTSE100 ETN</t>
  </si>
  <si>
    <t>TIGER 은행</t>
  </si>
  <si>
    <t>KODEX 미국S&amp;P500선물(H)</t>
  </si>
  <si>
    <t>TIGER 미국S&amp;P500선물(H)</t>
  </si>
  <si>
    <t>KBSTAR 200중공업</t>
  </si>
  <si>
    <t>원텍</t>
  </si>
  <si>
    <t>TIGER 미국다우존스30</t>
  </si>
  <si>
    <t>TIGER 구리실물</t>
  </si>
  <si>
    <t>미래에셋 원자재 선물 ETN(H)</t>
  </si>
  <si>
    <t>TIGER 200 경기소비재</t>
  </si>
  <si>
    <t>삼성 미국 대형 가치주 ETN(H)</t>
  </si>
  <si>
    <t>삼성 미국 대형 가치주 ETN</t>
  </si>
  <si>
    <t>미래에셋 미국 항공우주 ETN(H)</t>
  </si>
  <si>
    <t>KC산업</t>
  </si>
  <si>
    <t>TIGER 유로스탁스50(합성 H)</t>
  </si>
  <si>
    <t>KODEX 미국S&amp;P산업재(합성)</t>
  </si>
  <si>
    <t>KBSTAR 유로스탁스50(H)</t>
  </si>
  <si>
    <t>TIGER 의료기기</t>
  </si>
  <si>
    <t>삼성 인버스 HSCEI ETN(H)</t>
  </si>
  <si>
    <t>듀켐바이오</t>
  </si>
  <si>
    <t>코셋</t>
  </si>
  <si>
    <t>KODEX 미국S&amp;P고배당커버드콜(합성 H)</t>
  </si>
  <si>
    <t>에스엠비나</t>
  </si>
  <si>
    <t>스템랩</t>
  </si>
  <si>
    <t>시큐센</t>
  </si>
  <si>
    <t>KODEX 자동차</t>
  </si>
  <si>
    <t>KODEX 증권</t>
  </si>
  <si>
    <t>원포유</t>
  </si>
  <si>
    <t>KODEX 미국러셀2000(H)</t>
  </si>
  <si>
    <t>TIGER 증권</t>
  </si>
  <si>
    <t>틸론</t>
  </si>
  <si>
    <t>에스엘에스바이오</t>
  </si>
  <si>
    <t>신한 은 선물 ETN(H)</t>
  </si>
  <si>
    <t>파워풀엑스</t>
  </si>
  <si>
    <t>TRUE 레버리지 나스닥 100 ETN</t>
  </si>
  <si>
    <t>KODEX 은선물(H)</t>
  </si>
  <si>
    <t>삼성 레버리지 나스닥 100 ETN(H)</t>
  </si>
  <si>
    <t>KB 레버리지 나스닥 100 ETN</t>
  </si>
  <si>
    <t>TIGER 현대차그룹+펀더멘털</t>
  </si>
  <si>
    <t>피노텍</t>
  </si>
  <si>
    <t>신한 레버리지 S&amp;P500 선물 ETN</t>
  </si>
  <si>
    <t>테크엔</t>
  </si>
  <si>
    <t>TIGER 유로스탁스레버리지(합성 H)</t>
  </si>
  <si>
    <t>TIGER 미국S&amp;P500레버리지(합성 H)</t>
  </si>
  <si>
    <t>케어룸의료산업</t>
  </si>
  <si>
    <t>신한 콩 선물 ETN(H)</t>
  </si>
  <si>
    <t>KODEX 콩선물(H)</t>
  </si>
  <si>
    <t>KB 레버리지 S&amp;P 500 선물 ETN(H)</t>
  </si>
  <si>
    <t>미래에셋 레버리지 S&amp;P500 ETN(H)</t>
  </si>
  <si>
    <t>KBSTAR 미국S&amp;P원유생산기업(합성 H)</t>
  </si>
  <si>
    <t>삼성 Alerian 에너지인프라 MLP ETN</t>
  </si>
  <si>
    <t>QV 레버리지 S&amp;P500 ETN</t>
  </si>
  <si>
    <t>TRUE 레버리지 S&amp;P500 선물 ETN(H)</t>
  </si>
  <si>
    <t>TRUE 플래티넘 선물 ETN</t>
  </si>
  <si>
    <t>신한 구리 선물 ETN(H)</t>
  </si>
  <si>
    <t>대신 알루미늄 선물 ETN(H)</t>
  </si>
  <si>
    <t>대신 밀 선물 ETN(H)</t>
  </si>
  <si>
    <t>KODEX 구리선물(H)</t>
  </si>
  <si>
    <t>TIGER 글로벌자원생산기업(합성 H)</t>
  </si>
  <si>
    <t>대신 아연선물 ETN(H)</t>
  </si>
  <si>
    <t>신한 레버리지 다우존스지수 선물 ETN(H)</t>
  </si>
  <si>
    <t>신한 레버리지 Russell 2000 ETN</t>
  </si>
  <si>
    <t>TRUE 레버리지 유로스탁스50 ETN(H) B</t>
  </si>
  <si>
    <t>TIGER 원유선물Enhanced(H)</t>
  </si>
  <si>
    <t>신한 브렌트원유 선물 ETN(H)</t>
  </si>
  <si>
    <t>엘리비젼</t>
  </si>
  <si>
    <t>KBSTAR 200철강소재</t>
  </si>
  <si>
    <t>미래에셋 원유선물혼합 ETN(H)</t>
  </si>
  <si>
    <t>메디쎄이</t>
  </si>
  <si>
    <t>KODEX WTI원유선물(H)</t>
  </si>
  <si>
    <t>판도라티비</t>
  </si>
  <si>
    <t>TIGER 금속선물(H)</t>
  </si>
  <si>
    <t>KODEX 철강</t>
  </si>
  <si>
    <t>신한 WTI원유 선물 ETN(H)</t>
  </si>
  <si>
    <t>에스앤디</t>
  </si>
  <si>
    <t>대신 WTI원유 선물 ETN(H)</t>
  </si>
  <si>
    <t>KODEX 미국S&amp;P에너지(합성)</t>
  </si>
  <si>
    <t>신한 천연가스 선물 ETN(H)</t>
  </si>
  <si>
    <t>TIGER 200 철강소재</t>
  </si>
  <si>
    <t>메디젠휴먼케어</t>
  </si>
  <si>
    <t>다원넥스뷰</t>
  </si>
  <si>
    <t>대신 니켈선물 ETN(H)</t>
  </si>
  <si>
    <t>유니포인트</t>
  </si>
  <si>
    <t>라온테크</t>
  </si>
  <si>
    <t>메디안디노스틱</t>
  </si>
  <si>
    <t>신한 레버리지 은 선물 ETN(H)</t>
  </si>
  <si>
    <t>삼성 레버리지 은 선물 ETN(H)</t>
  </si>
  <si>
    <t>대신 철광석 선물 ETN(H)</t>
  </si>
  <si>
    <t>루트락</t>
  </si>
  <si>
    <t>대신 2X 아연선물 ETN(H)</t>
  </si>
  <si>
    <t>대동고려삼</t>
  </si>
  <si>
    <t>신한 레버리지 구리 선물 ETN</t>
  </si>
  <si>
    <t>삼성 레버리지 구리 선물 ETN(H)</t>
  </si>
  <si>
    <t>신한 레버리지 WTI원유 선물 ETN(H)</t>
  </si>
  <si>
    <t>삼성 레버리지 WTI원유 선물 ETN</t>
  </si>
  <si>
    <t>미래에셋 레버리지 원유선물혼합 ETN(H)</t>
  </si>
  <si>
    <t>대신 2X 니켈선물 ETN(H)</t>
  </si>
  <si>
    <t>QV 레버리지 WTI원유 선물 ETN(H)</t>
  </si>
  <si>
    <t>삼성 레버리지 천연가스 선물 ETN B</t>
  </si>
  <si>
    <t>신한 레버리지 천연가스 선물 ETN</t>
  </si>
  <si>
    <t>TRUE 레버리지 천연가스 선물 ETN(H)</t>
  </si>
  <si>
    <t>한중엔시에스</t>
  </si>
  <si>
    <t>휴벡셀</t>
  </si>
  <si>
    <t>럭스피아</t>
  </si>
  <si>
    <t>씨알푸드</t>
  </si>
  <si>
    <t>데이드림엔터</t>
  </si>
  <si>
    <t>건강관리장비와용품</t>
  </si>
  <si>
    <t>루트로닉3우C *</t>
  </si>
  <si>
    <t>소프트웨어</t>
  </si>
  <si>
    <t>네이블 *</t>
  </si>
  <si>
    <t>건설</t>
  </si>
  <si>
    <t>진흥기업우B</t>
  </si>
  <si>
    <t>진흥기업2우B</t>
  </si>
  <si>
    <t>동부건설우</t>
  </si>
  <si>
    <t>DL이앤씨우</t>
  </si>
  <si>
    <t>현대건설우</t>
  </si>
  <si>
    <t>티와이홀딩스우</t>
  </si>
  <si>
    <t>DL우</t>
  </si>
  <si>
    <t>금호건설우</t>
  </si>
  <si>
    <t>태영건설우</t>
  </si>
  <si>
    <t>코오롱글로벌우</t>
  </si>
  <si>
    <t>가정용품</t>
  </si>
  <si>
    <t>블루베리 NFT *</t>
  </si>
  <si>
    <t>가스유틸리티</t>
  </si>
  <si>
    <t>서울가스</t>
  </si>
  <si>
    <t>부산가스</t>
  </si>
  <si>
    <t>운송인프라</t>
  </si>
  <si>
    <t>전자제품</t>
  </si>
  <si>
    <t>KH 일렉트론 *</t>
  </si>
  <si>
    <t>LG전자우</t>
  </si>
  <si>
    <t>전기장비</t>
  </si>
  <si>
    <t>대원전선우</t>
  </si>
  <si>
    <t>LS ELECTRIC</t>
  </si>
  <si>
    <t>LS</t>
  </si>
  <si>
    <t>화장품</t>
  </si>
  <si>
    <t>LG생활건강우</t>
  </si>
  <si>
    <t>아모레G3우(전환)</t>
  </si>
  <si>
    <t>아모레G</t>
  </si>
  <si>
    <t>아모레G우</t>
  </si>
  <si>
    <t>CSA 코스믹 *</t>
  </si>
  <si>
    <t>씨앤씨인터내셔널 *</t>
  </si>
  <si>
    <t>아모레퍼시픽우</t>
  </si>
  <si>
    <t>다각화된통신서비스</t>
  </si>
  <si>
    <t>KT</t>
  </si>
  <si>
    <t>에너지장비및서비스</t>
  </si>
  <si>
    <t>생명보험</t>
  </si>
  <si>
    <t>한화3우B</t>
  </si>
  <si>
    <t>한화우</t>
  </si>
  <si>
    <t>가구</t>
  </si>
  <si>
    <t>제약</t>
  </si>
  <si>
    <t>SK바이오팜</t>
  </si>
  <si>
    <t>유한양행우</t>
  </si>
  <si>
    <t>유나이티드제약</t>
  </si>
  <si>
    <t>녹십자홀딩스2우</t>
  </si>
  <si>
    <t>브릿지바이오테라퓨틱스 *</t>
  </si>
  <si>
    <t>일양약품우</t>
  </si>
  <si>
    <t>유유제약2우B</t>
  </si>
  <si>
    <t>신풍제약우</t>
  </si>
  <si>
    <t>네오이뮨텍(Reg.S) *</t>
  </si>
  <si>
    <t>에이프로젠 H&amp;G *</t>
  </si>
  <si>
    <t>유유제약1우</t>
  </si>
  <si>
    <t>JW중외제약우</t>
  </si>
  <si>
    <t>JW중외제약2우B</t>
  </si>
  <si>
    <t>무선통신서비스</t>
  </si>
  <si>
    <t>전문소매</t>
  </si>
  <si>
    <t>생물공학</t>
  </si>
  <si>
    <t>식품과기본식료품소매</t>
  </si>
  <si>
    <t>손해보험</t>
  </si>
  <si>
    <t>삼성화재우</t>
  </si>
  <si>
    <t>흥국화재우</t>
  </si>
  <si>
    <t>삼성화재</t>
  </si>
  <si>
    <t>흥국화재2우B</t>
  </si>
  <si>
    <t>자동차부품</t>
  </si>
  <si>
    <t>SJM</t>
  </si>
  <si>
    <t>태양금속</t>
  </si>
  <si>
    <t>태양금속우</t>
  </si>
  <si>
    <t>SJM홀딩스</t>
  </si>
  <si>
    <t>THE MIDONG *</t>
  </si>
  <si>
    <t>계양전기우</t>
  </si>
  <si>
    <t>넥센타이어1우B</t>
  </si>
  <si>
    <t>한국프랜지</t>
  </si>
  <si>
    <t>한국단자</t>
  </si>
  <si>
    <t>넥센우</t>
  </si>
  <si>
    <t>포장재</t>
  </si>
  <si>
    <t>한국수출포장</t>
  </si>
  <si>
    <t>동원시스템즈우</t>
  </si>
  <si>
    <t>종이와목재</t>
  </si>
  <si>
    <t>한솔PNS</t>
  </si>
  <si>
    <t>깨끗한나라우</t>
  </si>
  <si>
    <t>인터넷과카탈로그소매</t>
  </si>
  <si>
    <t>항공화물운송과물류</t>
  </si>
  <si>
    <t>KCTC</t>
  </si>
  <si>
    <t>세방우</t>
  </si>
  <si>
    <t>CJ제일제당 우</t>
  </si>
  <si>
    <t>백화점과일반상점</t>
  </si>
  <si>
    <t>창업투자</t>
  </si>
  <si>
    <t>교보10호스팩 *</t>
  </si>
  <si>
    <t>미래에셋대우스팩 5호 *</t>
  </si>
  <si>
    <t>리더스 기술투자 *</t>
  </si>
  <si>
    <t>우주항공과국방</t>
  </si>
  <si>
    <t>휴니드</t>
  </si>
  <si>
    <t>식품</t>
  </si>
  <si>
    <t>크라운제과우</t>
  </si>
  <si>
    <t>서울식품</t>
  </si>
  <si>
    <t>대한제당우</t>
  </si>
  <si>
    <t>롯데지주우</t>
  </si>
  <si>
    <t>서울식품우</t>
  </si>
  <si>
    <t>남양유업우</t>
  </si>
  <si>
    <t>삼양사우</t>
  </si>
  <si>
    <t>크라운해태홀딩스우</t>
  </si>
  <si>
    <t>CJ씨푸드1우</t>
  </si>
  <si>
    <t>삼양홀딩스우</t>
  </si>
  <si>
    <t>대상홀딩스우</t>
  </si>
  <si>
    <t>대상우</t>
  </si>
  <si>
    <t>은행</t>
  </si>
  <si>
    <t>도로와철도운송</t>
  </si>
  <si>
    <t>석유와가스</t>
  </si>
  <si>
    <t>미창석유</t>
  </si>
  <si>
    <t>SK디스커버리우</t>
  </si>
  <si>
    <t>SK이노베이션우</t>
  </si>
  <si>
    <t>GS우</t>
  </si>
  <si>
    <t>S-Oil우</t>
  </si>
  <si>
    <t>증권</t>
  </si>
  <si>
    <t>유진투자증권</t>
  </si>
  <si>
    <t>부국증권우</t>
  </si>
  <si>
    <t>신영증권우</t>
  </si>
  <si>
    <t>유화증권우</t>
  </si>
  <si>
    <t>한국금융지주우</t>
  </si>
  <si>
    <t>NH투자증권우</t>
  </si>
  <si>
    <t>대신증권2우B</t>
  </si>
  <si>
    <t>SK증권우</t>
  </si>
  <si>
    <t>미래에셋증권2우B</t>
  </si>
  <si>
    <t>미래에셋증권우</t>
  </si>
  <si>
    <t>대신증권우</t>
  </si>
  <si>
    <t>유안타증권우</t>
  </si>
  <si>
    <t>한양증권우</t>
  </si>
  <si>
    <t>한화투자증권우</t>
  </si>
  <si>
    <t>비철금속</t>
  </si>
  <si>
    <t>남선알미우</t>
  </si>
  <si>
    <t>현대비앤지스틸우</t>
  </si>
  <si>
    <t>음료</t>
  </si>
  <si>
    <t>하이트진로2우B</t>
  </si>
  <si>
    <t>하이트진로홀딩스우</t>
  </si>
  <si>
    <t>롯데칠성</t>
  </si>
  <si>
    <t>롯데칠성우</t>
  </si>
  <si>
    <t>카드</t>
  </si>
  <si>
    <t>생명과학도구및서비스</t>
  </si>
  <si>
    <t>소마젠(Reg.S) *</t>
  </si>
  <si>
    <t>자동차</t>
  </si>
  <si>
    <t>쌍용차</t>
  </si>
  <si>
    <t>엘브이엠씨홀딩스</t>
  </si>
  <si>
    <t>현대차우</t>
  </si>
  <si>
    <t>현대차2우B</t>
  </si>
  <si>
    <t>현대차3우B</t>
  </si>
  <si>
    <t>현대차</t>
  </si>
  <si>
    <t>디스플레이패널</t>
  </si>
  <si>
    <t>무역회사와판매업체</t>
  </si>
  <si>
    <t>건강관리업체및서비스</t>
  </si>
  <si>
    <t>조선</t>
  </si>
  <si>
    <t>일승 *</t>
  </si>
  <si>
    <t>삼성중공우</t>
  </si>
  <si>
    <t>철강</t>
  </si>
  <si>
    <t>대호특수강우 *</t>
  </si>
  <si>
    <t>한국주철관</t>
  </si>
  <si>
    <t>POSCO</t>
  </si>
  <si>
    <t>KG동부제철우</t>
  </si>
  <si>
    <t>1. 종목코드</t>
    <phoneticPr fontId="18" type="noConversion"/>
  </si>
  <si>
    <t>004960</t>
  </si>
  <si>
    <t>014790</t>
  </si>
  <si>
    <t>013580</t>
  </si>
  <si>
    <t>175330</t>
  </si>
  <si>
    <t>138930</t>
  </si>
  <si>
    <t>139130</t>
  </si>
  <si>
    <t>316140</t>
  </si>
  <si>
    <t>003070</t>
  </si>
  <si>
    <t>352700</t>
  </si>
  <si>
    <t>001630</t>
  </si>
  <si>
    <t>005960</t>
  </si>
  <si>
    <t>086790</t>
  </si>
  <si>
    <t>031330</t>
  </si>
  <si>
    <t>000060</t>
  </si>
  <si>
    <t>024110</t>
  </si>
  <si>
    <t>294870</t>
  </si>
  <si>
    <t>040910</t>
  </si>
  <si>
    <t>298040</t>
  </si>
  <si>
    <t>002990</t>
  </si>
  <si>
    <t>060980</t>
  </si>
  <si>
    <t>039490</t>
  </si>
  <si>
    <t>123890</t>
  </si>
  <si>
    <t>285130</t>
  </si>
  <si>
    <t>000670</t>
  </si>
  <si>
    <t>008560</t>
  </si>
  <si>
    <t>055550</t>
  </si>
  <si>
    <t>078930</t>
  </si>
  <si>
    <t>005940</t>
  </si>
  <si>
    <t>298000</t>
  </si>
  <si>
    <t>049080</t>
  </si>
  <si>
    <t>105560</t>
  </si>
  <si>
    <t>004150</t>
  </si>
  <si>
    <t>004690</t>
  </si>
  <si>
    <t>047040</t>
  </si>
  <si>
    <t>009580</t>
  </si>
  <si>
    <t>210540</t>
  </si>
  <si>
    <t>005810</t>
  </si>
  <si>
    <t>006360</t>
  </si>
  <si>
    <t>204270</t>
  </si>
  <si>
    <t>007980</t>
  </si>
  <si>
    <t>091120</t>
  </si>
  <si>
    <t>011780</t>
  </si>
  <si>
    <t>011170</t>
  </si>
  <si>
    <t>067990</t>
  </si>
  <si>
    <t>082640</t>
  </si>
  <si>
    <t>034830</t>
  </si>
  <si>
    <t>071050</t>
  </si>
  <si>
    <t>227840</t>
  </si>
  <si>
    <t>005830</t>
  </si>
  <si>
    <t>006040</t>
  </si>
  <si>
    <t>016360</t>
  </si>
  <si>
    <t>000880</t>
  </si>
  <si>
    <t>083450</t>
  </si>
  <si>
    <t>063080</t>
  </si>
  <si>
    <t>084010</t>
  </si>
  <si>
    <t>044450</t>
  </si>
  <si>
    <t>035150</t>
  </si>
  <si>
    <t>001940</t>
  </si>
  <si>
    <t>053210</t>
  </si>
  <si>
    <t>001450</t>
  </si>
  <si>
    <t>298020</t>
  </si>
  <si>
    <t>011760</t>
  </si>
  <si>
    <t>036460</t>
  </si>
  <si>
    <t>043370</t>
  </si>
  <si>
    <t>000660</t>
  </si>
  <si>
    <t>006650</t>
  </si>
  <si>
    <t>194370</t>
  </si>
  <si>
    <t>028150</t>
  </si>
  <si>
    <t>003160</t>
  </si>
  <si>
    <t>071320</t>
  </si>
  <si>
    <t>077500</t>
  </si>
  <si>
    <t>078890</t>
  </si>
  <si>
    <t>001680</t>
  </si>
  <si>
    <t>298540</t>
  </si>
  <si>
    <t>088350</t>
  </si>
  <si>
    <t>005850</t>
  </si>
  <si>
    <t>034220</t>
  </si>
  <si>
    <t>000150</t>
  </si>
  <si>
    <t>057050</t>
  </si>
  <si>
    <t>003550</t>
  </si>
  <si>
    <t>129890</t>
  </si>
  <si>
    <t>007810</t>
  </si>
  <si>
    <t>011200</t>
  </si>
  <si>
    <t>011070</t>
  </si>
  <si>
    <t>000270</t>
  </si>
  <si>
    <t>036190</t>
  </si>
  <si>
    <t>006260</t>
  </si>
  <si>
    <t>051370</t>
  </si>
  <si>
    <t>004800</t>
  </si>
  <si>
    <t>000240</t>
  </si>
  <si>
    <t>003540</t>
  </si>
  <si>
    <t>004000</t>
  </si>
  <si>
    <t>010780</t>
  </si>
  <si>
    <t>004990</t>
  </si>
  <si>
    <t>018670</t>
  </si>
  <si>
    <t>090460</t>
  </si>
  <si>
    <t>005490</t>
  </si>
  <si>
    <t>095660</t>
  </si>
  <si>
    <t>089030</t>
  </si>
  <si>
    <t>093050</t>
  </si>
  <si>
    <t>267980</t>
  </si>
  <si>
    <t>029780</t>
  </si>
  <si>
    <t>047050</t>
  </si>
  <si>
    <t>300720</t>
  </si>
  <si>
    <t>012330</t>
  </si>
  <si>
    <t>034120</t>
  </si>
  <si>
    <t>092200</t>
  </si>
  <si>
    <t>024950</t>
  </si>
  <si>
    <t>178320</t>
  </si>
  <si>
    <t>066570</t>
  </si>
  <si>
    <t>222800</t>
  </si>
  <si>
    <t>042670</t>
  </si>
  <si>
    <t>032640</t>
  </si>
  <si>
    <t>136540</t>
  </si>
  <si>
    <t>033290</t>
  </si>
  <si>
    <t>069960</t>
  </si>
  <si>
    <t>214180</t>
  </si>
  <si>
    <t>035600</t>
  </si>
  <si>
    <t>004020</t>
  </si>
  <si>
    <t>017670</t>
  </si>
  <si>
    <t>192080</t>
  </si>
  <si>
    <t>049070</t>
  </si>
  <si>
    <t>215200</t>
  </si>
  <si>
    <t>089970</t>
  </si>
  <si>
    <t>003380</t>
  </si>
  <si>
    <t>103140</t>
  </si>
  <si>
    <t>002350</t>
  </si>
  <si>
    <t>101160</t>
  </si>
  <si>
    <t>091700</t>
  </si>
  <si>
    <t>030200</t>
  </si>
  <si>
    <t>006800</t>
  </si>
  <si>
    <t>069510</t>
  </si>
  <si>
    <t>009830</t>
  </si>
  <si>
    <t>036800</t>
  </si>
  <si>
    <t>096240</t>
  </si>
  <si>
    <t>104830</t>
  </si>
  <si>
    <t>046440</t>
  </si>
  <si>
    <t>270870</t>
  </si>
  <si>
    <t>161390</t>
  </si>
  <si>
    <t>033780</t>
  </si>
  <si>
    <t>036010</t>
  </si>
  <si>
    <t>120110</t>
  </si>
  <si>
    <t>078340</t>
  </si>
  <si>
    <t>284740</t>
  </si>
  <si>
    <t>083310</t>
  </si>
  <si>
    <t>049770</t>
  </si>
  <si>
    <t>039560</t>
  </si>
  <si>
    <t>040420</t>
  </si>
  <si>
    <t>056190</t>
  </si>
  <si>
    <t>069260</t>
  </si>
  <si>
    <t>072990</t>
  </si>
  <si>
    <t>045970</t>
  </si>
  <si>
    <t>095610</t>
  </si>
  <si>
    <t>020000</t>
  </si>
  <si>
    <t>005090</t>
  </si>
  <si>
    <t>319660</t>
  </si>
  <si>
    <t>114810</t>
  </si>
  <si>
    <t>112040</t>
  </si>
  <si>
    <t>069080</t>
  </si>
  <si>
    <t>243840</t>
  </si>
  <si>
    <t>119860</t>
  </si>
  <si>
    <t>001430</t>
  </si>
  <si>
    <t>005380</t>
  </si>
  <si>
    <t>064960</t>
  </si>
  <si>
    <t>002380</t>
  </si>
  <si>
    <t>084370</t>
  </si>
  <si>
    <t>001120</t>
  </si>
  <si>
    <t>008490</t>
  </si>
  <si>
    <t>073240</t>
  </si>
  <si>
    <t>055490</t>
  </si>
  <si>
    <t>215000</t>
  </si>
  <si>
    <t>030520</t>
  </si>
  <si>
    <t>139480</t>
  </si>
  <si>
    <t>003230</t>
  </si>
  <si>
    <t>086280</t>
  </si>
  <si>
    <t>263020</t>
  </si>
  <si>
    <t>096530</t>
  </si>
  <si>
    <t>131390</t>
  </si>
  <si>
    <t>061970</t>
  </si>
  <si>
    <t>228850</t>
  </si>
  <si>
    <t>009450</t>
  </si>
  <si>
    <t>122990</t>
  </si>
  <si>
    <t>111770</t>
  </si>
  <si>
    <t>063570</t>
  </si>
  <si>
    <t>267250</t>
  </si>
  <si>
    <t>009470</t>
  </si>
  <si>
    <t>043150</t>
  </si>
  <si>
    <t>074600</t>
  </si>
  <si>
    <t>267260</t>
  </si>
  <si>
    <t>119610</t>
  </si>
  <si>
    <t>265520</t>
  </si>
  <si>
    <t>004170</t>
  </si>
  <si>
    <t>010060</t>
  </si>
  <si>
    <t>036200</t>
  </si>
  <si>
    <t>000990</t>
  </si>
  <si>
    <t>298050</t>
  </si>
  <si>
    <t>001040</t>
  </si>
  <si>
    <t>337930</t>
  </si>
  <si>
    <t>079550</t>
  </si>
  <si>
    <t>052710</t>
  </si>
  <si>
    <t>002270</t>
  </si>
  <si>
    <t>244920</t>
  </si>
  <si>
    <t>251970</t>
  </si>
  <si>
    <t>010950</t>
  </si>
  <si>
    <t>037560</t>
  </si>
  <si>
    <t>280360</t>
  </si>
  <si>
    <t>000720</t>
  </si>
  <si>
    <t>215360</t>
  </si>
  <si>
    <t>222040</t>
  </si>
  <si>
    <t>005440</t>
  </si>
  <si>
    <t>183190</t>
  </si>
  <si>
    <t>097950</t>
  </si>
  <si>
    <t>108320</t>
  </si>
  <si>
    <t>005880</t>
  </si>
  <si>
    <t>002320</t>
  </si>
  <si>
    <t>099190</t>
  </si>
  <si>
    <t>000810</t>
  </si>
  <si>
    <t>081660</t>
  </si>
  <si>
    <t>004980</t>
  </si>
  <si>
    <t>124560</t>
  </si>
  <si>
    <t>306040</t>
  </si>
  <si>
    <t>032830</t>
  </si>
  <si>
    <t>028050</t>
  </si>
  <si>
    <t>243070</t>
  </si>
  <si>
    <t>003220</t>
  </si>
  <si>
    <t>017960</t>
  </si>
  <si>
    <t>267270</t>
  </si>
  <si>
    <t>272290</t>
  </si>
  <si>
    <t>339770</t>
  </si>
  <si>
    <t>229640</t>
  </si>
  <si>
    <t>194700</t>
  </si>
  <si>
    <t>357230</t>
  </si>
  <si>
    <t>023530</t>
  </si>
  <si>
    <t>131290</t>
  </si>
  <si>
    <t>007070</t>
  </si>
  <si>
    <t>005930</t>
  </si>
  <si>
    <t>001530</t>
  </si>
  <si>
    <t>261200</t>
  </si>
  <si>
    <t>353200</t>
  </si>
  <si>
    <t>286940</t>
  </si>
  <si>
    <t>105630</t>
  </si>
  <si>
    <t>011210</t>
  </si>
  <si>
    <t>034730</t>
  </si>
  <si>
    <t>272210</t>
  </si>
  <si>
    <t>036890</t>
  </si>
  <si>
    <t>021240</t>
  </si>
  <si>
    <t>067000</t>
  </si>
  <si>
    <t>248070</t>
  </si>
  <si>
    <t>204320</t>
  </si>
  <si>
    <t>240810</t>
  </si>
  <si>
    <t>001230</t>
  </si>
  <si>
    <t>159580</t>
  </si>
  <si>
    <t>010120</t>
  </si>
  <si>
    <t>357780</t>
  </si>
  <si>
    <t>282880</t>
  </si>
  <si>
    <t>158430</t>
  </si>
  <si>
    <t>051600</t>
  </si>
  <si>
    <t>060150</t>
  </si>
  <si>
    <t>317330</t>
  </si>
  <si>
    <t>100120</t>
  </si>
  <si>
    <t>210980</t>
  </si>
  <si>
    <t>130580</t>
  </si>
  <si>
    <t>005180</t>
  </si>
  <si>
    <t>010130</t>
  </si>
  <si>
    <t>241590</t>
  </si>
  <si>
    <t>195870</t>
  </si>
  <si>
    <t>145720</t>
  </si>
  <si>
    <t>148150</t>
  </si>
  <si>
    <t>013890</t>
  </si>
  <si>
    <t>085370</t>
  </si>
  <si>
    <t>102710</t>
  </si>
  <si>
    <t>241560</t>
  </si>
  <si>
    <t>009150</t>
  </si>
  <si>
    <t>092730</t>
  </si>
  <si>
    <t>016580</t>
  </si>
  <si>
    <t>194480</t>
  </si>
  <si>
    <t>089600</t>
  </si>
  <si>
    <t>170900</t>
  </si>
  <si>
    <t>340570</t>
  </si>
  <si>
    <t>012450</t>
  </si>
  <si>
    <t>014280</t>
  </si>
  <si>
    <t>093320</t>
  </si>
  <si>
    <t>028670</t>
  </si>
  <si>
    <t>073490</t>
  </si>
  <si>
    <t>228670</t>
  </si>
  <si>
    <t>230360</t>
  </si>
  <si>
    <t>007310</t>
  </si>
  <si>
    <t>051500</t>
  </si>
  <si>
    <t>185750</t>
  </si>
  <si>
    <t>033240</t>
  </si>
  <si>
    <t>251370</t>
  </si>
  <si>
    <t>241710</t>
  </si>
  <si>
    <t>048260</t>
  </si>
  <si>
    <t>030000</t>
  </si>
  <si>
    <t>115960</t>
  </si>
  <si>
    <t>214320</t>
  </si>
  <si>
    <t>271560</t>
  </si>
  <si>
    <t>108670</t>
  </si>
  <si>
    <t>041830</t>
  </si>
  <si>
    <t>067160</t>
  </si>
  <si>
    <t>290720</t>
  </si>
  <si>
    <t>060720</t>
  </si>
  <si>
    <t>097520</t>
  </si>
  <si>
    <t>143240</t>
  </si>
  <si>
    <t>033640</t>
  </si>
  <si>
    <t>200130</t>
  </si>
  <si>
    <t>004370</t>
  </si>
  <si>
    <t>220630</t>
  </si>
  <si>
    <t>181710</t>
  </si>
  <si>
    <t>039840</t>
  </si>
  <si>
    <t>192820</t>
  </si>
  <si>
    <t>086450</t>
  </si>
  <si>
    <t>005610</t>
  </si>
  <si>
    <t>005680</t>
  </si>
  <si>
    <t>068400</t>
  </si>
  <si>
    <t>138080</t>
  </si>
  <si>
    <t>214450</t>
  </si>
  <si>
    <t>001740</t>
  </si>
  <si>
    <t>064290</t>
  </si>
  <si>
    <t>123570</t>
  </si>
  <si>
    <t>014680</t>
  </si>
  <si>
    <t>183300</t>
  </si>
  <si>
    <t>017810</t>
  </si>
  <si>
    <t>035760</t>
  </si>
  <si>
    <t>001820</t>
  </si>
  <si>
    <t>046890</t>
  </si>
  <si>
    <t>200670</t>
  </si>
  <si>
    <t>017800</t>
  </si>
  <si>
    <t>031440</t>
  </si>
  <si>
    <t>092040</t>
  </si>
  <si>
    <t>035250</t>
  </si>
  <si>
    <t>263750</t>
  </si>
  <si>
    <t>046390</t>
  </si>
  <si>
    <t>348210</t>
  </si>
  <si>
    <t>086960</t>
  </si>
  <si>
    <t>000640</t>
  </si>
  <si>
    <t>161890</t>
  </si>
  <si>
    <t>307180</t>
  </si>
  <si>
    <t>036490</t>
  </si>
  <si>
    <t>282330</t>
  </si>
  <si>
    <t>031430</t>
  </si>
  <si>
    <t>216050</t>
  </si>
  <si>
    <t>028260</t>
  </si>
  <si>
    <t>012750</t>
  </si>
  <si>
    <t>018260</t>
  </si>
  <si>
    <t>278650</t>
  </si>
  <si>
    <t>038500</t>
  </si>
  <si>
    <t>068050</t>
  </si>
  <si>
    <t>039030</t>
  </si>
  <si>
    <t>092130</t>
  </si>
  <si>
    <t>032500</t>
  </si>
  <si>
    <t>160550</t>
  </si>
  <si>
    <t>005300</t>
  </si>
  <si>
    <t>000120</t>
  </si>
  <si>
    <t>036570</t>
  </si>
  <si>
    <t>053280</t>
  </si>
  <si>
    <t>186230</t>
  </si>
  <si>
    <t>092190</t>
  </si>
  <si>
    <t>095720</t>
  </si>
  <si>
    <t>000080</t>
  </si>
  <si>
    <t>214150</t>
  </si>
  <si>
    <t>003410</t>
  </si>
  <si>
    <t>114090</t>
  </si>
  <si>
    <t>300120</t>
  </si>
  <si>
    <t>084850</t>
  </si>
  <si>
    <t>042700</t>
  </si>
  <si>
    <t>025900</t>
  </si>
  <si>
    <t>013030</t>
  </si>
  <si>
    <t>096770</t>
  </si>
  <si>
    <t>054450</t>
  </si>
  <si>
    <t>018880</t>
  </si>
  <si>
    <t>363280</t>
  </si>
  <si>
    <t>015860</t>
  </si>
  <si>
    <t>051910</t>
  </si>
  <si>
    <t>297090</t>
  </si>
  <si>
    <t>100090</t>
  </si>
  <si>
    <t>206560</t>
  </si>
  <si>
    <t>063170</t>
  </si>
  <si>
    <t>327260</t>
  </si>
  <si>
    <t>009240</t>
  </si>
  <si>
    <t>080160</t>
  </si>
  <si>
    <t>265740</t>
  </si>
  <si>
    <t>237880</t>
  </si>
  <si>
    <t>030190</t>
  </si>
  <si>
    <t>287410</t>
  </si>
  <si>
    <t>122870</t>
  </si>
  <si>
    <t>018250</t>
  </si>
  <si>
    <t>138580</t>
  </si>
  <si>
    <t>094360</t>
  </si>
  <si>
    <t>299900</t>
  </si>
  <si>
    <t>035080</t>
  </si>
  <si>
    <t>036420</t>
  </si>
  <si>
    <t>321820</t>
  </si>
  <si>
    <t>126340</t>
  </si>
  <si>
    <t>011790</t>
  </si>
  <si>
    <t>003850</t>
  </si>
  <si>
    <t>218410</t>
  </si>
  <si>
    <t>293490</t>
  </si>
  <si>
    <t>060250</t>
  </si>
  <si>
    <t>082210</t>
  </si>
  <si>
    <t>131370</t>
  </si>
  <si>
    <t>290510</t>
  </si>
  <si>
    <t>051900</t>
  </si>
  <si>
    <t>008770</t>
  </si>
  <si>
    <t>099320</t>
  </si>
  <si>
    <t>078000</t>
  </si>
  <si>
    <t>066970</t>
  </si>
  <si>
    <t>047820</t>
  </si>
  <si>
    <t>041510</t>
  </si>
  <si>
    <t>020120</t>
  </si>
  <si>
    <t>020150</t>
  </si>
  <si>
    <t>035900</t>
  </si>
  <si>
    <t>047810</t>
  </si>
  <si>
    <t>145020</t>
  </si>
  <si>
    <t>251270</t>
  </si>
  <si>
    <t>015760</t>
  </si>
  <si>
    <t>112610</t>
  </si>
  <si>
    <t>032350</t>
  </si>
  <si>
    <t>002790</t>
  </si>
  <si>
    <t>278280</t>
  </si>
  <si>
    <t>075580</t>
  </si>
  <si>
    <t>078600</t>
  </si>
  <si>
    <t>051160</t>
  </si>
  <si>
    <t>027410</t>
  </si>
  <si>
    <t>263720</t>
  </si>
  <si>
    <t>053030</t>
  </si>
  <si>
    <t>028100</t>
  </si>
  <si>
    <t>006280</t>
  </si>
  <si>
    <t>189300</t>
  </si>
  <si>
    <t>091810</t>
  </si>
  <si>
    <t>064350</t>
  </si>
  <si>
    <t>307950</t>
  </si>
  <si>
    <t>039130</t>
  </si>
  <si>
    <t>140860</t>
  </si>
  <si>
    <t>247540</t>
  </si>
  <si>
    <t>006400</t>
  </si>
  <si>
    <t>012510</t>
  </si>
  <si>
    <t>023160</t>
  </si>
  <si>
    <t>098460</t>
  </si>
  <si>
    <t>035420</t>
  </si>
  <si>
    <t>009540</t>
  </si>
  <si>
    <t>000100</t>
  </si>
  <si>
    <t>352820</t>
  </si>
  <si>
    <t>086900</t>
  </si>
  <si>
    <t>090430</t>
  </si>
  <si>
    <t>068270</t>
  </si>
  <si>
    <t>336370</t>
  </si>
  <si>
    <t>253450</t>
  </si>
  <si>
    <t>010620</t>
  </si>
  <si>
    <t>014620</t>
  </si>
  <si>
    <t>333620</t>
  </si>
  <si>
    <t>361610</t>
  </si>
  <si>
    <t>091990</t>
  </si>
  <si>
    <t>042000</t>
  </si>
  <si>
    <t>019680</t>
  </si>
  <si>
    <t>035720</t>
  </si>
  <si>
    <t>128940</t>
  </si>
  <si>
    <t>289220</t>
  </si>
  <si>
    <t>042660</t>
  </si>
  <si>
    <t>000250</t>
  </si>
  <si>
    <t>082740</t>
  </si>
  <si>
    <t>237690</t>
  </si>
  <si>
    <t>003670</t>
  </si>
  <si>
    <t>052690</t>
  </si>
  <si>
    <t>034230</t>
  </si>
  <si>
    <t>196170</t>
  </si>
  <si>
    <t>207940</t>
  </si>
  <si>
    <t>138250</t>
  </si>
  <si>
    <t>003490</t>
  </si>
  <si>
    <t>254120</t>
  </si>
  <si>
    <t>141020</t>
  </si>
  <si>
    <t>008800</t>
  </si>
  <si>
    <t>032800</t>
  </si>
  <si>
    <t>033600</t>
  </si>
  <si>
    <t>073070</t>
  </si>
  <si>
    <t>900080</t>
  </si>
  <si>
    <t>053110</t>
  </si>
  <si>
    <t>033110</t>
  </si>
  <si>
    <t>900110</t>
  </si>
  <si>
    <t>096300</t>
  </si>
  <si>
    <t>045890</t>
  </si>
  <si>
    <t>003280</t>
  </si>
  <si>
    <t>159910</t>
  </si>
  <si>
    <t>224060</t>
  </si>
  <si>
    <t>058220</t>
  </si>
  <si>
    <t>127160</t>
  </si>
  <si>
    <t>050540</t>
  </si>
  <si>
    <t>064090</t>
  </si>
  <si>
    <t>010580</t>
  </si>
  <si>
    <t>900260</t>
  </si>
  <si>
    <t>900120</t>
  </si>
  <si>
    <t>004410</t>
  </si>
  <si>
    <t>033430</t>
  </si>
  <si>
    <t>043100</t>
  </si>
  <si>
    <t>053660</t>
  </si>
  <si>
    <t>038340</t>
  </si>
  <si>
    <t>900280</t>
  </si>
  <si>
    <t>096350</t>
  </si>
  <si>
    <t>080440</t>
  </si>
  <si>
    <t>222810</t>
  </si>
  <si>
    <t>093230</t>
  </si>
  <si>
    <t>158310</t>
  </si>
  <si>
    <t>005030</t>
  </si>
  <si>
    <t>039230</t>
  </si>
  <si>
    <t>029480</t>
  </si>
  <si>
    <t>007120</t>
  </si>
  <si>
    <t>064510</t>
  </si>
  <si>
    <t>051780</t>
  </si>
  <si>
    <t>015590</t>
  </si>
  <si>
    <t>900270</t>
  </si>
  <si>
    <t>114570</t>
  </si>
  <si>
    <t>009810</t>
  </si>
  <si>
    <t>065420</t>
  </si>
  <si>
    <t>021880</t>
  </si>
  <si>
    <t>102280</t>
  </si>
  <si>
    <t>145210</t>
  </si>
  <si>
    <t>016600</t>
  </si>
  <si>
    <t>058450</t>
  </si>
  <si>
    <t>036630</t>
  </si>
  <si>
    <t>139050</t>
  </si>
  <si>
    <t>900100</t>
  </si>
  <si>
    <t>113810</t>
  </si>
  <si>
    <t>121890</t>
  </si>
  <si>
    <t>141070</t>
  </si>
  <si>
    <t>004060</t>
  </si>
  <si>
    <t>027740</t>
  </si>
  <si>
    <t>011300</t>
  </si>
  <si>
    <t>900300</t>
  </si>
  <si>
    <t>033790</t>
  </si>
  <si>
    <t>115530</t>
  </si>
  <si>
    <t>096040</t>
  </si>
  <si>
    <t>023760</t>
  </si>
  <si>
    <t>018470</t>
  </si>
  <si>
    <t>038160</t>
  </si>
  <si>
    <t>041590</t>
  </si>
  <si>
    <t>001620</t>
  </si>
  <si>
    <t>019570</t>
  </si>
  <si>
    <t>065060</t>
  </si>
  <si>
    <t>009730</t>
  </si>
  <si>
    <t>021040</t>
  </si>
  <si>
    <t>010050</t>
  </si>
  <si>
    <t>900290</t>
  </si>
  <si>
    <t>066790</t>
  </si>
  <si>
    <t>054300</t>
  </si>
  <si>
    <t>016670</t>
  </si>
  <si>
    <t>012030</t>
  </si>
  <si>
    <t>027040</t>
  </si>
  <si>
    <t>065150</t>
  </si>
  <si>
    <t>109960</t>
  </si>
  <si>
    <t>050320</t>
  </si>
  <si>
    <t>001510</t>
  </si>
  <si>
    <t>064520</t>
  </si>
  <si>
    <t>049470</t>
  </si>
  <si>
    <t>101400</t>
  </si>
  <si>
    <t>049630</t>
  </si>
  <si>
    <t>033340</t>
  </si>
  <si>
    <t>111870</t>
  </si>
  <si>
    <t>000300</t>
  </si>
  <si>
    <t>090710</t>
  </si>
  <si>
    <t>065500</t>
  </si>
  <si>
    <t>044380</t>
  </si>
  <si>
    <t>018500</t>
  </si>
  <si>
    <t>025440</t>
  </si>
  <si>
    <t>090370</t>
  </si>
  <si>
    <t>215090</t>
  </si>
  <si>
    <t>066110</t>
  </si>
  <si>
    <t>019590</t>
  </si>
  <si>
    <t>214310</t>
  </si>
  <si>
    <t>002880</t>
  </si>
  <si>
    <t>060560</t>
  </si>
  <si>
    <t>076610</t>
  </si>
  <si>
    <t>900070</t>
  </si>
  <si>
    <t>101000</t>
  </si>
  <si>
    <t>000890</t>
  </si>
  <si>
    <t>002360</t>
  </si>
  <si>
    <t>000040</t>
  </si>
  <si>
    <t>012160</t>
  </si>
  <si>
    <t>010280</t>
  </si>
  <si>
    <t>036180</t>
  </si>
  <si>
    <t>003060</t>
  </si>
  <si>
    <t>089230</t>
  </si>
  <si>
    <t>007630</t>
  </si>
  <si>
    <t>006200</t>
  </si>
  <si>
    <t>090080</t>
  </si>
  <si>
    <t>317240</t>
  </si>
  <si>
    <t>050090</t>
  </si>
  <si>
    <t>043200</t>
  </si>
  <si>
    <t>031820</t>
  </si>
  <si>
    <t>038880</t>
  </si>
  <si>
    <t>038530</t>
  </si>
  <si>
    <t>033050</t>
  </si>
  <si>
    <t>085310</t>
  </si>
  <si>
    <t>123840</t>
  </si>
  <si>
    <t>099520</t>
  </si>
  <si>
    <t>040350</t>
  </si>
  <si>
    <t>071950</t>
  </si>
  <si>
    <t>214270</t>
  </si>
  <si>
    <t>054180</t>
  </si>
  <si>
    <t>001290</t>
  </si>
  <si>
    <t>082660</t>
  </si>
  <si>
    <t>035290</t>
  </si>
  <si>
    <t>195990</t>
  </si>
  <si>
    <t>046070</t>
  </si>
  <si>
    <t>005110</t>
  </si>
  <si>
    <t>114120</t>
  </si>
  <si>
    <t>043340</t>
  </si>
  <si>
    <t>001520</t>
  </si>
  <si>
    <t>032980</t>
  </si>
  <si>
    <t>043710</t>
  </si>
  <si>
    <t>031860</t>
  </si>
  <si>
    <t>008040</t>
  </si>
  <si>
    <t>086250</t>
  </si>
  <si>
    <t>033830</t>
  </si>
  <si>
    <t>032820</t>
  </si>
  <si>
    <t>184230</t>
  </si>
  <si>
    <t>042940</t>
  </si>
  <si>
    <t>204840</t>
  </si>
  <si>
    <t>900340</t>
  </si>
  <si>
    <t>182690</t>
  </si>
  <si>
    <t>101680</t>
  </si>
  <si>
    <t>097780</t>
  </si>
  <si>
    <t>004870</t>
  </si>
  <si>
    <t>036090</t>
  </si>
  <si>
    <t>035620</t>
  </si>
  <si>
    <t>009310</t>
  </si>
  <si>
    <t>131760</t>
  </si>
  <si>
    <t>038060</t>
  </si>
  <si>
    <t>036620</t>
  </si>
  <si>
    <t>054630</t>
  </si>
  <si>
    <t>073570</t>
  </si>
  <si>
    <t>015260</t>
  </si>
  <si>
    <t>057880</t>
  </si>
  <si>
    <t>131090</t>
  </si>
  <si>
    <t>082800</t>
  </si>
  <si>
    <t>032580</t>
  </si>
  <si>
    <t>060260</t>
  </si>
  <si>
    <t>053590</t>
  </si>
  <si>
    <t>014990</t>
  </si>
  <si>
    <t>056730</t>
  </si>
  <si>
    <t>101390</t>
  </si>
  <si>
    <t>007720</t>
  </si>
  <si>
    <t>043260</t>
  </si>
  <si>
    <t>033250</t>
  </si>
  <si>
    <t>065170</t>
  </si>
  <si>
    <t>008970</t>
  </si>
  <si>
    <t>115480</t>
  </si>
  <si>
    <t>083470</t>
  </si>
  <si>
    <t>052300</t>
  </si>
  <si>
    <t>033170</t>
  </si>
  <si>
    <t>131100</t>
  </si>
  <si>
    <t>225590</t>
  </si>
  <si>
    <t>002900</t>
  </si>
  <si>
    <t>900250</t>
  </si>
  <si>
    <t>226360</t>
  </si>
  <si>
    <t>058530</t>
  </si>
  <si>
    <t>043910</t>
  </si>
  <si>
    <t>037950</t>
  </si>
  <si>
    <t>101670</t>
  </si>
  <si>
    <t>011330</t>
  </si>
  <si>
    <t>006340</t>
  </si>
  <si>
    <t>226440</t>
  </si>
  <si>
    <t>043220</t>
  </si>
  <si>
    <t>060230</t>
  </si>
  <si>
    <t>017250</t>
  </si>
  <si>
    <t>001440</t>
  </si>
  <si>
    <t>002630</t>
  </si>
  <si>
    <t>001140</t>
  </si>
  <si>
    <t>004920</t>
  </si>
  <si>
    <t>153490</t>
  </si>
  <si>
    <t>036170</t>
  </si>
  <si>
    <t>090410</t>
  </si>
  <si>
    <t>153360</t>
  </si>
  <si>
    <t>152550</t>
  </si>
  <si>
    <t>178780</t>
  </si>
  <si>
    <t>072520</t>
  </si>
  <si>
    <t>187790</t>
  </si>
  <si>
    <t>214680</t>
  </si>
  <si>
    <t>217620</t>
  </si>
  <si>
    <t>161570</t>
  </si>
  <si>
    <t>099440</t>
  </si>
  <si>
    <t>004100</t>
  </si>
  <si>
    <t>027580</t>
  </si>
  <si>
    <t>094860</t>
  </si>
  <si>
    <t>039980</t>
  </si>
  <si>
    <t>054940</t>
  </si>
  <si>
    <t>002680</t>
  </si>
  <si>
    <t>215480</t>
  </si>
  <si>
    <t>064800</t>
  </si>
  <si>
    <t>011370</t>
  </si>
  <si>
    <t>058400</t>
  </si>
  <si>
    <t>060300</t>
  </si>
  <si>
    <t>131180</t>
  </si>
  <si>
    <t>011080</t>
  </si>
  <si>
    <t>002450</t>
  </si>
  <si>
    <t>091090</t>
  </si>
  <si>
    <t>085670</t>
  </si>
  <si>
    <t>083660</t>
  </si>
  <si>
    <t>053060</t>
  </si>
  <si>
    <t>052900</t>
  </si>
  <si>
    <t>008290</t>
  </si>
  <si>
    <t>009270</t>
  </si>
  <si>
    <t>137940</t>
  </si>
  <si>
    <t>046970</t>
  </si>
  <si>
    <t>096640</t>
  </si>
  <si>
    <t>176440</t>
  </si>
  <si>
    <t>025620</t>
  </si>
  <si>
    <t>118000</t>
  </si>
  <si>
    <t>078940</t>
  </si>
  <si>
    <t>053050</t>
  </si>
  <si>
    <t>032680</t>
  </si>
  <si>
    <t>269620</t>
  </si>
  <si>
    <t>044180</t>
  </si>
  <si>
    <t>168490</t>
  </si>
  <si>
    <t>037760</t>
  </si>
  <si>
    <t>042110</t>
  </si>
  <si>
    <t>000400</t>
  </si>
  <si>
    <t>263540</t>
  </si>
  <si>
    <t>020180</t>
  </si>
  <si>
    <t>002700</t>
  </si>
  <si>
    <t>044780</t>
  </si>
  <si>
    <t>005390</t>
  </si>
  <si>
    <t>035890</t>
  </si>
  <si>
    <t>123010</t>
  </si>
  <si>
    <t>043090</t>
  </si>
  <si>
    <t>101060</t>
  </si>
  <si>
    <t>222420</t>
  </si>
  <si>
    <t>195440</t>
  </si>
  <si>
    <t>012280</t>
  </si>
  <si>
    <t>273060</t>
  </si>
  <si>
    <t>307070</t>
  </si>
  <si>
    <t>041020</t>
  </si>
  <si>
    <t>027710</t>
  </si>
  <si>
    <t>230980</t>
  </si>
  <si>
    <t>051980</t>
  </si>
  <si>
    <t>025750</t>
  </si>
  <si>
    <t>340440</t>
  </si>
  <si>
    <t>092220</t>
  </si>
  <si>
    <t>033230</t>
  </si>
  <si>
    <t>027970</t>
  </si>
  <si>
    <t>058420</t>
  </si>
  <si>
    <t>329560</t>
  </si>
  <si>
    <t>126640</t>
  </si>
  <si>
    <t>084870</t>
  </si>
  <si>
    <t>365590</t>
  </si>
  <si>
    <t>331380</t>
  </si>
  <si>
    <t>323940</t>
  </si>
  <si>
    <t>900310</t>
  </si>
  <si>
    <t>045510</t>
  </si>
  <si>
    <t>007460</t>
  </si>
  <si>
    <t>367340</t>
  </si>
  <si>
    <t>019550</t>
  </si>
  <si>
    <t>080530</t>
  </si>
  <si>
    <t>340350</t>
  </si>
  <si>
    <t>317030</t>
  </si>
  <si>
    <t>001020</t>
  </si>
  <si>
    <t>367460</t>
  </si>
  <si>
    <t>336060</t>
  </si>
  <si>
    <t>330990</t>
  </si>
  <si>
    <t>048830</t>
  </si>
  <si>
    <t>007110</t>
  </si>
  <si>
    <t>363260</t>
  </si>
  <si>
    <t>353060</t>
  </si>
  <si>
    <t>343510</t>
  </si>
  <si>
    <t>342550</t>
  </si>
  <si>
    <t>336570</t>
  </si>
  <si>
    <t>333050</t>
  </si>
  <si>
    <t>307870</t>
  </si>
  <si>
    <t>353070</t>
  </si>
  <si>
    <t>332290</t>
  </si>
  <si>
    <t>208860</t>
  </si>
  <si>
    <t>078650</t>
  </si>
  <si>
    <t>337450</t>
  </si>
  <si>
    <t>215790</t>
  </si>
  <si>
    <t>349720</t>
  </si>
  <si>
    <t>341160</t>
  </si>
  <si>
    <t>126870</t>
  </si>
  <si>
    <t>066410</t>
  </si>
  <si>
    <t>030350</t>
  </si>
  <si>
    <t>367480</t>
  </si>
  <si>
    <t>313750</t>
  </si>
  <si>
    <t>369370</t>
  </si>
  <si>
    <t>310840</t>
  </si>
  <si>
    <t>367360</t>
  </si>
  <si>
    <t>366330</t>
  </si>
  <si>
    <t>351340</t>
  </si>
  <si>
    <t>332710</t>
  </si>
  <si>
    <t>150840</t>
  </si>
  <si>
    <t>057540</t>
  </si>
  <si>
    <t>085810</t>
  </si>
  <si>
    <t>193250</t>
  </si>
  <si>
    <t>010420</t>
  </si>
  <si>
    <t>066360</t>
  </si>
  <si>
    <t>204630</t>
  </si>
  <si>
    <t>049120</t>
  </si>
  <si>
    <t>351320</t>
  </si>
  <si>
    <t>307160</t>
  </si>
  <si>
    <t>097800</t>
  </si>
  <si>
    <t>091970</t>
  </si>
  <si>
    <t>050110</t>
  </si>
  <si>
    <t>214330</t>
  </si>
  <si>
    <t>359090</t>
  </si>
  <si>
    <t>335890</t>
  </si>
  <si>
    <t>079970</t>
  </si>
  <si>
    <t>073640</t>
  </si>
  <si>
    <t>024840</t>
  </si>
  <si>
    <t>321260</t>
  </si>
  <si>
    <t>208640</t>
  </si>
  <si>
    <t>009620</t>
  </si>
  <si>
    <t>310870</t>
  </si>
  <si>
    <t>307280</t>
  </si>
  <si>
    <t>002780</t>
  </si>
  <si>
    <t>172580</t>
  </si>
  <si>
    <t>073560</t>
  </si>
  <si>
    <t>145270</t>
  </si>
  <si>
    <t>014910</t>
  </si>
  <si>
    <t>323210</t>
  </si>
  <si>
    <t>083640</t>
  </si>
  <si>
    <t>024850</t>
  </si>
  <si>
    <t>011090</t>
  </si>
  <si>
    <t>368770</t>
  </si>
  <si>
    <t>255220</t>
  </si>
  <si>
    <t>353490</t>
  </si>
  <si>
    <t>328380</t>
  </si>
  <si>
    <t>373200</t>
  </si>
  <si>
    <t>003560</t>
  </si>
  <si>
    <t>355150</t>
  </si>
  <si>
    <t>013520</t>
  </si>
  <si>
    <t>227950</t>
  </si>
  <si>
    <t>096630</t>
  </si>
  <si>
    <t>002760</t>
  </si>
  <si>
    <t>048550</t>
  </si>
  <si>
    <t>008600</t>
  </si>
  <si>
    <t>009460</t>
  </si>
  <si>
    <t>022220</t>
  </si>
  <si>
    <t>013360</t>
  </si>
  <si>
    <t>196450</t>
  </si>
  <si>
    <t>017900</t>
  </si>
  <si>
    <t>011690</t>
  </si>
  <si>
    <t>011420</t>
  </si>
  <si>
    <t>347140</t>
  </si>
  <si>
    <t>335870</t>
  </si>
  <si>
    <t>005860</t>
  </si>
  <si>
    <t>009320</t>
  </si>
  <si>
    <t>012800</t>
  </si>
  <si>
    <t>013000</t>
  </si>
  <si>
    <t>111820</t>
  </si>
  <si>
    <t>043590</t>
  </si>
  <si>
    <t>012600</t>
  </si>
  <si>
    <t>114190</t>
  </si>
  <si>
    <t>103230</t>
  </si>
  <si>
    <t>069330</t>
  </si>
  <si>
    <t>060900</t>
  </si>
  <si>
    <t>044480</t>
  </si>
  <si>
    <t>250930</t>
  </si>
  <si>
    <t>168330</t>
  </si>
  <si>
    <t>003310</t>
  </si>
  <si>
    <t>021050</t>
  </si>
  <si>
    <t>024810</t>
  </si>
  <si>
    <t>014160</t>
  </si>
  <si>
    <t>013700</t>
  </si>
  <si>
    <t>133820</t>
  </si>
  <si>
    <t>019010</t>
  </si>
  <si>
    <t>010820</t>
  </si>
  <si>
    <t>073010</t>
  </si>
  <si>
    <t>072770</t>
  </si>
  <si>
    <t>003610</t>
  </si>
  <si>
    <t>001470</t>
  </si>
  <si>
    <t>079950</t>
  </si>
  <si>
    <t>069110</t>
  </si>
  <si>
    <t>018620</t>
  </si>
  <si>
    <t>078860</t>
  </si>
  <si>
    <t>277410</t>
  </si>
  <si>
    <t>311270</t>
  </si>
  <si>
    <t>099410</t>
  </si>
  <si>
    <t>012860</t>
  </si>
  <si>
    <t>122690</t>
  </si>
  <si>
    <t>196700</t>
  </si>
  <si>
    <t>331520</t>
  </si>
  <si>
    <t>003460</t>
  </si>
  <si>
    <t>155900</t>
  </si>
  <si>
    <t>008700</t>
  </si>
  <si>
    <t>003720</t>
  </si>
  <si>
    <t>078150</t>
  </si>
  <si>
    <t>017040</t>
  </si>
  <si>
    <t>320000</t>
  </si>
  <si>
    <t>025890</t>
  </si>
  <si>
    <t>010660</t>
  </si>
  <si>
    <t>006050</t>
  </si>
  <si>
    <t>099220</t>
  </si>
  <si>
    <t>024890</t>
  </si>
  <si>
    <t>104040</t>
  </si>
  <si>
    <t>003620</t>
  </si>
  <si>
    <t>372290</t>
  </si>
  <si>
    <t>079190</t>
  </si>
  <si>
    <t>036710</t>
  </si>
  <si>
    <t>143540</t>
  </si>
  <si>
    <t>047770</t>
  </si>
  <si>
    <t>040610</t>
  </si>
  <si>
    <t>001250</t>
  </si>
  <si>
    <t>299170</t>
  </si>
  <si>
    <t>035460</t>
  </si>
  <si>
    <t>016880</t>
  </si>
  <si>
    <t>056000</t>
  </si>
  <si>
    <t>016090</t>
  </si>
  <si>
    <t>009200</t>
  </si>
  <si>
    <t>144620</t>
  </si>
  <si>
    <t>032080</t>
  </si>
  <si>
    <t>024910</t>
  </si>
  <si>
    <t>089530</t>
  </si>
  <si>
    <t>060310</t>
  </si>
  <si>
    <t>000180</t>
  </si>
  <si>
    <t>339950</t>
  </si>
  <si>
    <t>208370</t>
  </si>
  <si>
    <t>011930</t>
  </si>
  <si>
    <t>011700</t>
  </si>
  <si>
    <t>264850</t>
  </si>
  <si>
    <t>024740</t>
  </si>
  <si>
    <t>079650</t>
  </si>
  <si>
    <t>038110</t>
  </si>
  <si>
    <t>225430</t>
  </si>
  <si>
    <t>033540</t>
  </si>
  <si>
    <t>340120</t>
  </si>
  <si>
    <t>001210</t>
  </si>
  <si>
    <t>006490</t>
  </si>
  <si>
    <t>344050</t>
  </si>
  <si>
    <t>242040</t>
  </si>
  <si>
    <t>353190</t>
  </si>
  <si>
    <t>059210</t>
  </si>
  <si>
    <t>060540</t>
  </si>
  <si>
    <t>064240</t>
  </si>
  <si>
    <t>026040</t>
  </si>
  <si>
    <t>018700</t>
  </si>
  <si>
    <t>043360</t>
  </si>
  <si>
    <t>115610</t>
  </si>
  <si>
    <t>100250</t>
  </si>
  <si>
    <t>340360</t>
  </si>
  <si>
    <t>322780</t>
  </si>
  <si>
    <t>002220</t>
  </si>
  <si>
    <t>192250</t>
  </si>
  <si>
    <t>065440</t>
  </si>
  <si>
    <t>253590</t>
  </si>
  <si>
    <t>250060</t>
  </si>
  <si>
    <t>001000</t>
  </si>
  <si>
    <t>160600</t>
  </si>
  <si>
    <t>010170</t>
  </si>
  <si>
    <t>066430</t>
  </si>
  <si>
    <t>106080</t>
  </si>
  <si>
    <t>006910</t>
  </si>
  <si>
    <t>136480</t>
  </si>
  <si>
    <t>049480</t>
  </si>
  <si>
    <t>012170</t>
  </si>
  <si>
    <t>066910</t>
  </si>
  <si>
    <t>134580</t>
  </si>
  <si>
    <t>323280</t>
  </si>
  <si>
    <t>052770</t>
  </si>
  <si>
    <t>010600</t>
  </si>
  <si>
    <t>058850</t>
  </si>
  <si>
    <t>052670</t>
  </si>
  <si>
    <t>081580</t>
  </si>
  <si>
    <t>005320</t>
  </si>
  <si>
    <t>203690</t>
  </si>
  <si>
    <t>065690</t>
  </si>
  <si>
    <t>010100</t>
  </si>
  <si>
    <t>006580</t>
  </si>
  <si>
    <t>058860</t>
  </si>
  <si>
    <t>093640</t>
  </si>
  <si>
    <t>042040</t>
  </si>
  <si>
    <t>057680</t>
  </si>
  <si>
    <t>033180</t>
  </si>
  <si>
    <t>002870</t>
  </si>
  <si>
    <t>223310</t>
  </si>
  <si>
    <t>074430</t>
  </si>
  <si>
    <t>191410</t>
  </si>
  <si>
    <t>037330</t>
  </si>
  <si>
    <t>294630</t>
  </si>
  <si>
    <t>039310</t>
  </si>
  <si>
    <t>070590</t>
  </si>
  <si>
    <t>101140</t>
  </si>
  <si>
    <t>001790</t>
  </si>
  <si>
    <t>036000</t>
  </si>
  <si>
    <t>007660</t>
  </si>
  <si>
    <t>019180</t>
  </si>
  <si>
    <t>063440</t>
  </si>
  <si>
    <t>001810</t>
  </si>
  <si>
    <t>031510</t>
  </si>
  <si>
    <t>056700</t>
  </si>
  <si>
    <t>023440</t>
  </si>
  <si>
    <t>290660</t>
  </si>
  <si>
    <t>084680</t>
  </si>
  <si>
    <t>140520</t>
  </si>
  <si>
    <t>071850</t>
  </si>
  <si>
    <t>088910</t>
  </si>
  <si>
    <t>004770</t>
  </si>
  <si>
    <t>023460</t>
  </si>
  <si>
    <t>900140</t>
  </si>
  <si>
    <t>227610</t>
  </si>
  <si>
    <t>298690</t>
  </si>
  <si>
    <t>023000</t>
  </si>
  <si>
    <t>014470</t>
  </si>
  <si>
    <t>054090</t>
  </si>
  <si>
    <t>039420</t>
  </si>
  <si>
    <t>032280</t>
  </si>
  <si>
    <t>009180</t>
  </si>
  <si>
    <t>013310</t>
  </si>
  <si>
    <t>065650</t>
  </si>
  <si>
    <t>281740</t>
  </si>
  <si>
    <t>071090</t>
  </si>
  <si>
    <t>303030</t>
  </si>
  <si>
    <t>002070</t>
  </si>
  <si>
    <t>052420</t>
  </si>
  <si>
    <t>109610</t>
  </si>
  <si>
    <t>094970</t>
  </si>
  <si>
    <t>025320</t>
  </si>
  <si>
    <t>024900</t>
  </si>
  <si>
    <t>008350</t>
  </si>
  <si>
    <t>204620</t>
  </si>
  <si>
    <t>187270</t>
  </si>
  <si>
    <t>007280</t>
  </si>
  <si>
    <t>004270</t>
  </si>
  <si>
    <t>258790</t>
  </si>
  <si>
    <t>256630</t>
  </si>
  <si>
    <t>208140</t>
  </si>
  <si>
    <t>033130</t>
  </si>
  <si>
    <t>284620</t>
  </si>
  <si>
    <t>174880</t>
  </si>
  <si>
    <t>069920</t>
  </si>
  <si>
    <t>377400</t>
  </si>
  <si>
    <t>080420</t>
  </si>
  <si>
    <t>068940</t>
  </si>
  <si>
    <t>192410</t>
  </si>
  <si>
    <t>306620</t>
  </si>
  <si>
    <t>049520</t>
  </si>
  <si>
    <t>226340</t>
  </si>
  <si>
    <t>198440</t>
  </si>
  <si>
    <t>010640</t>
  </si>
  <si>
    <t>050860</t>
  </si>
  <si>
    <t>024800</t>
  </si>
  <si>
    <t>012340</t>
  </si>
  <si>
    <t>039240</t>
  </si>
  <si>
    <t>000680</t>
  </si>
  <si>
    <t>217600</t>
  </si>
  <si>
    <t>001380</t>
  </si>
  <si>
    <t>323230</t>
  </si>
  <si>
    <t>333430</t>
  </si>
  <si>
    <t>043290</t>
  </si>
  <si>
    <t>091440</t>
  </si>
  <si>
    <t>078590</t>
  </si>
  <si>
    <t>189980</t>
  </si>
  <si>
    <t>123410</t>
  </si>
  <si>
    <t>011230</t>
  </si>
  <si>
    <t>005160</t>
  </si>
  <si>
    <t>007610</t>
  </si>
  <si>
    <t>002920</t>
  </si>
  <si>
    <t>081150</t>
  </si>
  <si>
    <t>036120</t>
  </si>
  <si>
    <t>032540</t>
  </si>
  <si>
    <t>073190</t>
  </si>
  <si>
    <t>128660</t>
  </si>
  <si>
    <t>067830</t>
  </si>
  <si>
    <t>204020</t>
  </si>
  <si>
    <t>154040</t>
  </si>
  <si>
    <t>047400</t>
  </si>
  <si>
    <t>066900</t>
  </si>
  <si>
    <t>002410</t>
  </si>
  <si>
    <t>046310</t>
  </si>
  <si>
    <t>056080</t>
  </si>
  <si>
    <t>025880</t>
  </si>
  <si>
    <t>007210</t>
  </si>
  <si>
    <t>048870</t>
  </si>
  <si>
    <t>122350</t>
  </si>
  <si>
    <t>051630</t>
  </si>
  <si>
    <t>226400</t>
  </si>
  <si>
    <t>061250</t>
  </si>
  <si>
    <t>198080</t>
  </si>
  <si>
    <t>053270</t>
  </si>
  <si>
    <t>002140</t>
  </si>
  <si>
    <t>085620</t>
  </si>
  <si>
    <t>032790</t>
  </si>
  <si>
    <t>246690</t>
  </si>
  <si>
    <t>076080</t>
  </si>
  <si>
    <t>204210</t>
  </si>
  <si>
    <t>109070</t>
  </si>
  <si>
    <t>015020</t>
  </si>
  <si>
    <t>108860</t>
  </si>
  <si>
    <t>252500</t>
  </si>
  <si>
    <t>128540</t>
  </si>
  <si>
    <t>034940</t>
  </si>
  <si>
    <t>072130</t>
  </si>
  <si>
    <t>069460</t>
  </si>
  <si>
    <t>074610</t>
  </si>
  <si>
    <t>080000</t>
  </si>
  <si>
    <t>023960</t>
  </si>
  <si>
    <t>127120</t>
  </si>
  <si>
    <t>027830</t>
  </si>
  <si>
    <t>049800</t>
  </si>
  <si>
    <t>317320</t>
  </si>
  <si>
    <t>028080</t>
  </si>
  <si>
    <t>024070</t>
  </si>
  <si>
    <t>025820</t>
  </si>
  <si>
    <t>004250</t>
  </si>
  <si>
    <t>087260</t>
  </si>
  <si>
    <t>310200</t>
  </si>
  <si>
    <t>217480</t>
  </si>
  <si>
    <t>052220</t>
  </si>
  <si>
    <t>065530</t>
  </si>
  <si>
    <t>039740</t>
  </si>
  <si>
    <t>048770</t>
  </si>
  <si>
    <t>098660</t>
  </si>
  <si>
    <t>019540</t>
  </si>
  <si>
    <t>000430</t>
  </si>
  <si>
    <t>189860</t>
  </si>
  <si>
    <t>009160</t>
  </si>
  <si>
    <t>037400</t>
  </si>
  <si>
    <t>117670</t>
  </si>
  <si>
    <t>018000</t>
  </si>
  <si>
    <t>215100</t>
  </si>
  <si>
    <t>208710</t>
  </si>
  <si>
    <t>129260</t>
  </si>
  <si>
    <t>020760</t>
  </si>
  <si>
    <t>070300</t>
  </si>
  <si>
    <t>085910</t>
  </si>
  <si>
    <t>182360</t>
  </si>
  <si>
    <t>010770</t>
  </si>
  <si>
    <t>040300</t>
  </si>
  <si>
    <t>019660</t>
  </si>
  <si>
    <t>289080</t>
  </si>
  <si>
    <t>009190</t>
  </si>
  <si>
    <t>006570</t>
  </si>
  <si>
    <t>138360</t>
  </si>
  <si>
    <t>000540</t>
  </si>
  <si>
    <t>058820</t>
  </si>
  <si>
    <t>103590</t>
  </si>
  <si>
    <t>056090</t>
  </si>
  <si>
    <t>003470</t>
  </si>
  <si>
    <t>267320</t>
  </si>
  <si>
    <t>086980</t>
  </si>
  <si>
    <t>373340</t>
  </si>
  <si>
    <t>106520</t>
  </si>
  <si>
    <t>073540</t>
  </si>
  <si>
    <t>084180</t>
  </si>
  <si>
    <t>309930</t>
  </si>
  <si>
    <t>263920</t>
  </si>
  <si>
    <t>025530</t>
  </si>
  <si>
    <t>115160</t>
  </si>
  <si>
    <t>126560</t>
  </si>
  <si>
    <t>010040</t>
  </si>
  <si>
    <t>051390</t>
  </si>
  <si>
    <t>101170</t>
  </si>
  <si>
    <t>006380</t>
  </si>
  <si>
    <t>014580</t>
  </si>
  <si>
    <t>095500</t>
  </si>
  <si>
    <t>014200</t>
  </si>
  <si>
    <t>338100</t>
  </si>
  <si>
    <t>042510</t>
  </si>
  <si>
    <t>205100</t>
  </si>
  <si>
    <t>065950</t>
  </si>
  <si>
    <t>011150</t>
  </si>
  <si>
    <t>096760</t>
  </si>
  <si>
    <t>066670</t>
  </si>
  <si>
    <t>090150</t>
  </si>
  <si>
    <t>130740</t>
  </si>
  <si>
    <t>069640</t>
  </si>
  <si>
    <t>002690</t>
  </si>
  <si>
    <t>000370</t>
  </si>
  <si>
    <t>192390</t>
  </si>
  <si>
    <t>121850</t>
  </si>
  <si>
    <t>060480</t>
  </si>
  <si>
    <t>002710</t>
  </si>
  <si>
    <t>014440</t>
  </si>
  <si>
    <t>234920</t>
  </si>
  <si>
    <t>064480</t>
  </si>
  <si>
    <t>001200</t>
  </si>
  <si>
    <t>238090</t>
  </si>
  <si>
    <t>082850</t>
  </si>
  <si>
    <t>270520</t>
  </si>
  <si>
    <t>219750</t>
  </si>
  <si>
    <t>095910</t>
  </si>
  <si>
    <t>095190</t>
  </si>
  <si>
    <t>173130</t>
  </si>
  <si>
    <t>092600</t>
  </si>
  <si>
    <t>200230</t>
  </si>
  <si>
    <t>012200</t>
  </si>
  <si>
    <t>060380</t>
  </si>
  <si>
    <t>003530</t>
  </si>
  <si>
    <t>203450</t>
  </si>
  <si>
    <t>052860</t>
  </si>
  <si>
    <t>026940</t>
  </si>
  <si>
    <t>009440</t>
  </si>
  <si>
    <t>041650</t>
  </si>
  <si>
    <t>067290</t>
  </si>
  <si>
    <t>011280</t>
  </si>
  <si>
    <t>067570</t>
  </si>
  <si>
    <t>218150</t>
  </si>
  <si>
    <t>093380</t>
  </si>
  <si>
    <t>094800</t>
  </si>
  <si>
    <t>017510</t>
  </si>
  <si>
    <t>021650</t>
  </si>
  <si>
    <t>177350</t>
  </si>
  <si>
    <t>119500</t>
  </si>
  <si>
    <t>024880</t>
  </si>
  <si>
    <t>007530</t>
  </si>
  <si>
    <t>001570</t>
  </si>
  <si>
    <t>357250</t>
  </si>
  <si>
    <t>245620</t>
  </si>
  <si>
    <t>035810</t>
  </si>
  <si>
    <t>217500</t>
  </si>
  <si>
    <t>067770</t>
  </si>
  <si>
    <t>001780</t>
  </si>
  <si>
    <t>001420</t>
  </si>
  <si>
    <t>220180</t>
  </si>
  <si>
    <t>025550</t>
  </si>
  <si>
    <t>005720</t>
  </si>
  <si>
    <t>016740</t>
  </si>
  <si>
    <t>950170</t>
  </si>
  <si>
    <t>031310</t>
  </si>
  <si>
    <t>012690</t>
  </si>
  <si>
    <t>039020</t>
  </si>
  <si>
    <t>131400</t>
  </si>
  <si>
    <t>014940</t>
  </si>
  <si>
    <t>017550</t>
  </si>
  <si>
    <t>003080</t>
  </si>
  <si>
    <t>027050</t>
  </si>
  <si>
    <t>037230</t>
  </si>
  <si>
    <t>093240</t>
  </si>
  <si>
    <t>092440</t>
  </si>
  <si>
    <t>045060</t>
  </si>
  <si>
    <t>021080</t>
  </si>
  <si>
    <t>350520</t>
  </si>
  <si>
    <t>096870</t>
  </si>
  <si>
    <t>348950</t>
  </si>
  <si>
    <t>050760</t>
  </si>
  <si>
    <t>263810</t>
  </si>
  <si>
    <t>014530</t>
  </si>
  <si>
    <t>083650</t>
  </si>
  <si>
    <t>128820</t>
  </si>
  <si>
    <t>334890</t>
  </si>
  <si>
    <t>006880</t>
  </si>
  <si>
    <t>226350</t>
  </si>
  <si>
    <t>064820</t>
  </si>
  <si>
    <t>016920</t>
  </si>
  <si>
    <t>008260</t>
  </si>
  <si>
    <t>093190</t>
  </si>
  <si>
    <t>179290</t>
  </si>
  <si>
    <t>090740</t>
  </si>
  <si>
    <t>017370</t>
  </si>
  <si>
    <t>037030</t>
  </si>
  <si>
    <t>096610</t>
  </si>
  <si>
    <t>058730</t>
  </si>
  <si>
    <t>203650</t>
  </si>
  <si>
    <t>138690</t>
  </si>
  <si>
    <t>069540</t>
  </si>
  <si>
    <t>115570</t>
  </si>
  <si>
    <t>001340</t>
  </si>
  <si>
    <t>009780</t>
  </si>
  <si>
    <t>008420</t>
  </si>
  <si>
    <t>119850</t>
  </si>
  <si>
    <t>016100</t>
  </si>
  <si>
    <t>319400</t>
  </si>
  <si>
    <t>100700</t>
  </si>
  <si>
    <t>070960</t>
  </si>
  <si>
    <t>017180</t>
  </si>
  <si>
    <t>130660</t>
  </si>
  <si>
    <t>032940</t>
  </si>
  <si>
    <t>014190</t>
  </si>
  <si>
    <t>003780</t>
  </si>
  <si>
    <t>054540</t>
  </si>
  <si>
    <t>045300</t>
  </si>
  <si>
    <t>234100</t>
  </si>
  <si>
    <t>003480</t>
  </si>
  <si>
    <t>133750</t>
  </si>
  <si>
    <t>127710</t>
  </si>
  <si>
    <t>036640</t>
  </si>
  <si>
    <t>140070</t>
  </si>
  <si>
    <t>053350</t>
  </si>
  <si>
    <t>013990</t>
  </si>
  <si>
    <t>005360</t>
  </si>
  <si>
    <t>091340</t>
  </si>
  <si>
    <t>221840</t>
  </si>
  <si>
    <t>066590</t>
  </si>
  <si>
    <t>088790</t>
  </si>
  <si>
    <t>118990</t>
  </si>
  <si>
    <t>041440</t>
  </si>
  <si>
    <t>002290</t>
  </si>
  <si>
    <t>072470</t>
  </si>
  <si>
    <t>103840</t>
  </si>
  <si>
    <t>101330</t>
  </si>
  <si>
    <t>065560</t>
  </si>
  <si>
    <t>065770</t>
  </si>
  <si>
    <t>054220</t>
  </si>
  <si>
    <t>123700</t>
  </si>
  <si>
    <t>071280</t>
  </si>
  <si>
    <t>037270</t>
  </si>
  <si>
    <t>330590</t>
  </si>
  <si>
    <t>046110</t>
  </si>
  <si>
    <t>217730</t>
  </si>
  <si>
    <t>095570</t>
  </si>
  <si>
    <t>023410</t>
  </si>
  <si>
    <t>357120</t>
  </si>
  <si>
    <t>046210</t>
  </si>
  <si>
    <t>002230</t>
  </si>
  <si>
    <t>378850</t>
  </si>
  <si>
    <t>105840</t>
  </si>
  <si>
    <t>124500</t>
  </si>
  <si>
    <t>123750</t>
  </si>
  <si>
    <t>101730</t>
  </si>
  <si>
    <t>263800</t>
  </si>
  <si>
    <t>071460</t>
  </si>
  <si>
    <t>006920</t>
  </si>
  <si>
    <t>246720</t>
  </si>
  <si>
    <t>104200</t>
  </si>
  <si>
    <t>007370</t>
  </si>
  <si>
    <t>089470</t>
  </si>
  <si>
    <t>030210</t>
  </si>
  <si>
    <t>173940</t>
  </si>
  <si>
    <t>114630</t>
  </si>
  <si>
    <t>100130</t>
  </si>
  <si>
    <t>004780</t>
  </si>
  <si>
    <t>092300</t>
  </si>
  <si>
    <t>130500</t>
  </si>
  <si>
    <t>075180</t>
  </si>
  <si>
    <t>092780</t>
  </si>
  <si>
    <t>080220</t>
  </si>
  <si>
    <t>060570</t>
  </si>
  <si>
    <t>069730</t>
  </si>
  <si>
    <t>241520</t>
  </si>
  <si>
    <t>067010</t>
  </si>
  <si>
    <t>177830</t>
  </si>
  <si>
    <t>075970</t>
  </si>
  <si>
    <t>037350</t>
  </si>
  <si>
    <t>002420</t>
  </si>
  <si>
    <t>239340</t>
  </si>
  <si>
    <t>104480</t>
  </si>
  <si>
    <t>106240</t>
  </si>
  <si>
    <t>102260</t>
  </si>
  <si>
    <t>144960</t>
  </si>
  <si>
    <t>013120</t>
  </si>
  <si>
    <t>002820</t>
  </si>
  <si>
    <t>232140</t>
  </si>
  <si>
    <t>220260</t>
  </si>
  <si>
    <t>014100</t>
  </si>
  <si>
    <t>010960</t>
  </si>
  <si>
    <t>013570</t>
  </si>
  <si>
    <t>148140</t>
  </si>
  <si>
    <t>045390</t>
  </si>
  <si>
    <t>317850</t>
  </si>
  <si>
    <t>003520</t>
  </si>
  <si>
    <t>290270</t>
  </si>
  <si>
    <t>078350</t>
  </si>
  <si>
    <t>100660</t>
  </si>
  <si>
    <t>004540</t>
  </si>
  <si>
    <t>078130</t>
  </si>
  <si>
    <t>024830</t>
  </si>
  <si>
    <t>138490</t>
  </si>
  <si>
    <t>263770</t>
  </si>
  <si>
    <t>086060</t>
  </si>
  <si>
    <t>054040</t>
  </si>
  <si>
    <t>098120</t>
  </si>
  <si>
    <t>126600</t>
  </si>
  <si>
    <t>117580</t>
  </si>
  <si>
    <t>205500</t>
  </si>
  <si>
    <t>143210</t>
  </si>
  <si>
    <t>105550</t>
  </si>
  <si>
    <t>004140</t>
  </si>
  <si>
    <t>042500</t>
  </si>
  <si>
    <t>015540</t>
  </si>
  <si>
    <t>088260</t>
  </si>
  <si>
    <t>149980</t>
  </si>
  <si>
    <t>036690</t>
  </si>
  <si>
    <t>038460</t>
  </si>
  <si>
    <t>026910</t>
  </si>
  <si>
    <t>142760</t>
  </si>
  <si>
    <t>053450</t>
  </si>
  <si>
    <t>187220</t>
  </si>
  <si>
    <t>297570</t>
  </si>
  <si>
    <t>035610</t>
  </si>
  <si>
    <t>307750</t>
  </si>
  <si>
    <t>096690</t>
  </si>
  <si>
    <t>171010</t>
  </si>
  <si>
    <t>014710</t>
  </si>
  <si>
    <t>201490</t>
  </si>
  <si>
    <t>196490</t>
  </si>
  <si>
    <t>195500</t>
  </si>
  <si>
    <t>067390</t>
  </si>
  <si>
    <t>206400</t>
  </si>
  <si>
    <t>023790</t>
  </si>
  <si>
    <t>068330</t>
  </si>
  <si>
    <t>063760</t>
  </si>
  <si>
    <t>010470</t>
  </si>
  <si>
    <t>060590</t>
  </si>
  <si>
    <t>291230</t>
  </si>
  <si>
    <t>069140</t>
  </si>
  <si>
    <t>126880</t>
  </si>
  <si>
    <t>030530</t>
  </si>
  <si>
    <t>035200</t>
  </si>
  <si>
    <t>365550</t>
  </si>
  <si>
    <t>035000</t>
  </si>
  <si>
    <t>197140</t>
  </si>
  <si>
    <t>050120</t>
  </si>
  <si>
    <t>060240</t>
  </si>
  <si>
    <t>004590</t>
  </si>
  <si>
    <t>043610</t>
  </si>
  <si>
    <t>008370</t>
  </si>
  <si>
    <t>006740</t>
  </si>
  <si>
    <t>093520</t>
  </si>
  <si>
    <t>151910</t>
  </si>
  <si>
    <t>050890</t>
  </si>
  <si>
    <t>142210</t>
  </si>
  <si>
    <t>234300</t>
  </si>
  <si>
    <t>008470</t>
  </si>
  <si>
    <t>015890</t>
  </si>
  <si>
    <t>064260</t>
  </si>
  <si>
    <t>033100</t>
  </si>
  <si>
    <t>275630</t>
  </si>
  <si>
    <t>200470</t>
  </si>
  <si>
    <t>038620</t>
  </si>
  <si>
    <t>015750</t>
  </si>
  <si>
    <t>155660</t>
  </si>
  <si>
    <t>053950</t>
  </si>
  <si>
    <t>014130</t>
  </si>
  <si>
    <t>154030</t>
  </si>
  <si>
    <t>241690</t>
  </si>
  <si>
    <t>002720</t>
  </si>
  <si>
    <t>094170</t>
  </si>
  <si>
    <t>038950</t>
  </si>
  <si>
    <t>047080</t>
  </si>
  <si>
    <t>353810</t>
  </si>
  <si>
    <t>225330</t>
  </si>
  <si>
    <t>053300</t>
  </si>
  <si>
    <t>094480</t>
  </si>
  <si>
    <t>005750</t>
  </si>
  <si>
    <t>225530</t>
  </si>
  <si>
    <t>004310</t>
  </si>
  <si>
    <t>046940</t>
  </si>
  <si>
    <t>215380</t>
  </si>
  <si>
    <t>012610</t>
  </si>
  <si>
    <t>109740</t>
  </si>
  <si>
    <t>071970</t>
  </si>
  <si>
    <t>053700</t>
  </si>
  <si>
    <t>053260</t>
  </si>
  <si>
    <t>079810</t>
  </si>
  <si>
    <t>136510</t>
  </si>
  <si>
    <t>054210</t>
  </si>
  <si>
    <t>053980</t>
  </si>
  <si>
    <t>038680</t>
  </si>
  <si>
    <t>004840</t>
  </si>
  <si>
    <t>065450</t>
  </si>
  <si>
    <t>016610</t>
  </si>
  <si>
    <t>317830</t>
  </si>
  <si>
    <t>228340</t>
  </si>
  <si>
    <t>010690</t>
  </si>
  <si>
    <t>090470</t>
  </si>
  <si>
    <t>087600</t>
  </si>
  <si>
    <t>013870</t>
  </si>
  <si>
    <t>036540</t>
  </si>
  <si>
    <t>258610</t>
  </si>
  <si>
    <t>095270</t>
  </si>
  <si>
    <t>138070</t>
  </si>
  <si>
    <t>277070</t>
  </si>
  <si>
    <t>017000</t>
  </si>
  <si>
    <t>072950</t>
  </si>
  <si>
    <t>080520</t>
  </si>
  <si>
    <t>041460</t>
  </si>
  <si>
    <t>039670</t>
  </si>
  <si>
    <t>062970</t>
  </si>
  <si>
    <t>089790</t>
  </si>
  <si>
    <t>075130</t>
  </si>
  <si>
    <t>011320</t>
  </si>
  <si>
    <t>003010</t>
  </si>
  <si>
    <t>006220</t>
  </si>
  <si>
    <t>153460</t>
  </si>
  <si>
    <t>093920</t>
  </si>
  <si>
    <t>048470</t>
  </si>
  <si>
    <t>036580</t>
  </si>
  <si>
    <t>237750</t>
  </si>
  <si>
    <t>123040</t>
  </si>
  <si>
    <t>088290</t>
  </si>
  <si>
    <t>005710</t>
  </si>
  <si>
    <t>322510</t>
  </si>
  <si>
    <t>067920</t>
  </si>
  <si>
    <t>007820</t>
  </si>
  <si>
    <t>080010</t>
  </si>
  <si>
    <t>007590</t>
  </si>
  <si>
    <t>290120</t>
  </si>
  <si>
    <t>150900</t>
  </si>
  <si>
    <t>263860</t>
  </si>
  <si>
    <t>009070</t>
  </si>
  <si>
    <t>008830</t>
  </si>
  <si>
    <t>057030</t>
  </si>
  <si>
    <t>950140</t>
  </si>
  <si>
    <t>180400</t>
  </si>
  <si>
    <t>068790</t>
  </si>
  <si>
    <t>219420</t>
  </si>
  <si>
    <t>119650</t>
  </si>
  <si>
    <t>001840</t>
  </si>
  <si>
    <t>005670</t>
  </si>
  <si>
    <t>017480</t>
  </si>
  <si>
    <t>069410</t>
  </si>
  <si>
    <t>033320</t>
  </si>
  <si>
    <t>038540</t>
  </si>
  <si>
    <t>014970</t>
  </si>
  <si>
    <t>263600</t>
  </si>
  <si>
    <t>049180</t>
  </si>
  <si>
    <t>022100</t>
  </si>
  <si>
    <t>032620</t>
  </si>
  <si>
    <t>006140</t>
  </si>
  <si>
    <t>044960</t>
  </si>
  <si>
    <t>011560</t>
  </si>
  <si>
    <t>147830</t>
  </si>
  <si>
    <t>187420</t>
  </si>
  <si>
    <t>061040</t>
  </si>
  <si>
    <t>049720</t>
  </si>
  <si>
    <t>950160</t>
  </si>
  <si>
    <t>015710</t>
  </si>
  <si>
    <t>256840</t>
  </si>
  <si>
    <t>068930</t>
  </si>
  <si>
    <t>047310</t>
  </si>
  <si>
    <t>071200</t>
  </si>
  <si>
    <t>289010</t>
  </si>
  <si>
    <t>027360</t>
  </si>
  <si>
    <t>021820</t>
  </si>
  <si>
    <t>006060</t>
  </si>
  <si>
    <t>033560</t>
  </si>
  <si>
    <t>332370</t>
  </si>
  <si>
    <t>023350</t>
  </si>
  <si>
    <t>000910</t>
  </si>
  <si>
    <t>208350</t>
  </si>
  <si>
    <t>046140</t>
  </si>
  <si>
    <t>059120</t>
  </si>
  <si>
    <t>087730</t>
  </si>
  <si>
    <t>294140</t>
  </si>
  <si>
    <t>083790</t>
  </si>
  <si>
    <t>039340</t>
  </si>
  <si>
    <t>038870</t>
  </si>
  <si>
    <t>008110</t>
  </si>
  <si>
    <t>318000</t>
  </si>
  <si>
    <t>097230</t>
  </si>
  <si>
    <t>018680</t>
  </si>
  <si>
    <t>033200</t>
  </si>
  <si>
    <t>286750</t>
  </si>
  <si>
    <t>052020</t>
  </si>
  <si>
    <t>001560</t>
  </si>
  <si>
    <t>079000</t>
  </si>
  <si>
    <t>060370</t>
  </si>
  <si>
    <t>038010</t>
  </si>
  <si>
    <t>000700</t>
  </si>
  <si>
    <t>002800</t>
  </si>
  <si>
    <t>066700</t>
  </si>
  <si>
    <t>212560</t>
  </si>
  <si>
    <t>039610</t>
  </si>
  <si>
    <t>024060</t>
  </si>
  <si>
    <t>131030</t>
  </si>
  <si>
    <t>169330</t>
  </si>
  <si>
    <t>293940</t>
  </si>
  <si>
    <t>078020</t>
  </si>
  <si>
    <t>100790</t>
  </si>
  <si>
    <t>094820</t>
  </si>
  <si>
    <t>219550</t>
  </si>
  <si>
    <t>058630</t>
  </si>
  <si>
    <t>039860</t>
  </si>
  <si>
    <t>020710</t>
  </si>
  <si>
    <t>037440</t>
  </si>
  <si>
    <t>003680</t>
  </si>
  <si>
    <t>004910</t>
  </si>
  <si>
    <t>033530</t>
  </si>
  <si>
    <t>013810</t>
  </si>
  <si>
    <t>189690</t>
  </si>
  <si>
    <t>155650</t>
  </si>
  <si>
    <t>051360</t>
  </si>
  <si>
    <t>238120</t>
  </si>
  <si>
    <t>004710</t>
  </si>
  <si>
    <t>043650</t>
  </si>
  <si>
    <t>950110</t>
  </si>
  <si>
    <t>115440</t>
  </si>
  <si>
    <t>005870</t>
  </si>
  <si>
    <t>010400</t>
  </si>
  <si>
    <t>049550</t>
  </si>
  <si>
    <t>078520</t>
  </si>
  <si>
    <t>006730</t>
  </si>
  <si>
    <t>101240</t>
  </si>
  <si>
    <t>032860</t>
  </si>
  <si>
    <t>052190</t>
  </si>
  <si>
    <t>008060</t>
  </si>
  <si>
    <t>015230</t>
  </si>
  <si>
    <t>046120</t>
  </si>
  <si>
    <t>003570</t>
  </si>
  <si>
    <t>019490</t>
  </si>
  <si>
    <t>030610</t>
  </si>
  <si>
    <t>019210</t>
  </si>
  <si>
    <t>214420</t>
  </si>
  <si>
    <t>009290</t>
  </si>
  <si>
    <t>290740</t>
  </si>
  <si>
    <t>175140</t>
  </si>
  <si>
    <t>052460</t>
  </si>
  <si>
    <t>117730</t>
  </si>
  <si>
    <t>065130</t>
  </si>
  <si>
    <t>105330</t>
  </si>
  <si>
    <t>025770</t>
  </si>
  <si>
    <t>079170</t>
  </si>
  <si>
    <t>137950</t>
  </si>
  <si>
    <t>056360</t>
  </si>
  <si>
    <t>000520</t>
  </si>
  <si>
    <t>018290</t>
  </si>
  <si>
    <t>033920</t>
  </si>
  <si>
    <t>011810</t>
  </si>
  <si>
    <t>260930</t>
  </si>
  <si>
    <t>092460</t>
  </si>
  <si>
    <t>012700</t>
  </si>
  <si>
    <t>123330</t>
  </si>
  <si>
    <t>029960</t>
  </si>
  <si>
    <t>190510</t>
  </si>
  <si>
    <t>089890</t>
  </si>
  <si>
    <t>312610</t>
  </si>
  <si>
    <t>257370</t>
  </si>
  <si>
    <t>121440</t>
  </si>
  <si>
    <t>036560</t>
  </si>
  <si>
    <t>030790</t>
  </si>
  <si>
    <t>147760</t>
  </si>
  <si>
    <t>311390</t>
  </si>
  <si>
    <t>010240</t>
  </si>
  <si>
    <t>009520</t>
  </si>
  <si>
    <t>170030</t>
  </si>
  <si>
    <t>016450</t>
  </si>
  <si>
    <t>030720</t>
  </si>
  <si>
    <t>332570</t>
  </si>
  <si>
    <t>115500</t>
  </si>
  <si>
    <t>044060</t>
  </si>
  <si>
    <t>002150</t>
  </si>
  <si>
    <t>059100</t>
  </si>
  <si>
    <t>032560</t>
  </si>
  <si>
    <t>025980</t>
  </si>
  <si>
    <t>100590</t>
  </si>
  <si>
    <t>006620</t>
  </si>
  <si>
    <t>032850</t>
  </si>
  <si>
    <t>041190</t>
  </si>
  <si>
    <t>080470</t>
  </si>
  <si>
    <t>065570</t>
  </si>
  <si>
    <t>067730</t>
  </si>
  <si>
    <t>025860</t>
  </si>
  <si>
    <t>200880</t>
  </si>
  <si>
    <t>163560</t>
  </si>
  <si>
    <t>000220</t>
  </si>
  <si>
    <t>024120</t>
  </si>
  <si>
    <t>347890</t>
  </si>
  <si>
    <t>142280</t>
  </si>
  <si>
    <t>003690</t>
  </si>
  <si>
    <t>036670</t>
  </si>
  <si>
    <t>110020</t>
  </si>
  <si>
    <t>040160</t>
  </si>
  <si>
    <t>217190</t>
  </si>
  <si>
    <t>065510</t>
  </si>
  <si>
    <t>000970</t>
  </si>
  <si>
    <t>121800</t>
  </si>
  <si>
    <t>062860</t>
  </si>
  <si>
    <t>089150</t>
  </si>
  <si>
    <t>007680</t>
  </si>
  <si>
    <t>140670</t>
  </si>
  <si>
    <t>060280</t>
  </si>
  <si>
    <t>054920</t>
  </si>
  <si>
    <t>051490</t>
  </si>
  <si>
    <t>093370</t>
  </si>
  <si>
    <t>237820</t>
  </si>
  <si>
    <t>244460</t>
  </si>
  <si>
    <t>263700</t>
  </si>
  <si>
    <t>318010</t>
  </si>
  <si>
    <t>251630</t>
  </si>
  <si>
    <t>088130</t>
  </si>
  <si>
    <t>023150</t>
  </si>
  <si>
    <t>171120</t>
  </si>
  <si>
    <t>067630</t>
  </si>
  <si>
    <t>042600</t>
  </si>
  <si>
    <t>111710</t>
  </si>
  <si>
    <t>039010</t>
  </si>
  <si>
    <t>104700</t>
  </si>
  <si>
    <t>258830</t>
  </si>
  <si>
    <t>122310</t>
  </si>
  <si>
    <t>225190</t>
  </si>
  <si>
    <t>214870</t>
  </si>
  <si>
    <t>134060</t>
  </si>
  <si>
    <t>041960</t>
  </si>
  <si>
    <t>021320</t>
  </si>
  <si>
    <t>317400</t>
  </si>
  <si>
    <t>101530</t>
  </si>
  <si>
    <t>079980</t>
  </si>
  <si>
    <t>238200</t>
  </si>
  <si>
    <t>114450</t>
  </si>
  <si>
    <t>064850</t>
  </si>
  <si>
    <t>122450</t>
  </si>
  <si>
    <t>119830</t>
  </si>
  <si>
    <t>122900</t>
  </si>
  <si>
    <t>083550</t>
  </si>
  <si>
    <t>073110</t>
  </si>
  <si>
    <t>052600</t>
  </si>
  <si>
    <t>011040</t>
  </si>
  <si>
    <t>192650</t>
  </si>
  <si>
    <t>222980</t>
  </si>
  <si>
    <t>100220</t>
  </si>
  <si>
    <t>004720</t>
  </si>
  <si>
    <t>225570</t>
  </si>
  <si>
    <t>090850</t>
  </si>
  <si>
    <t>041520</t>
  </si>
  <si>
    <t>014570</t>
  </si>
  <si>
    <t>002210</t>
  </si>
  <si>
    <t>110990</t>
  </si>
  <si>
    <t>086040</t>
  </si>
  <si>
    <t>241770</t>
  </si>
  <si>
    <t>047560</t>
  </si>
  <si>
    <t>066130</t>
  </si>
  <si>
    <t>083500</t>
  </si>
  <si>
    <t>213090</t>
  </si>
  <si>
    <t>277880</t>
  </si>
  <si>
    <t>317120</t>
  </si>
  <si>
    <t>078140</t>
  </si>
  <si>
    <t>039830</t>
  </si>
  <si>
    <t>161580</t>
  </si>
  <si>
    <t>141000</t>
  </si>
  <si>
    <t>051380</t>
  </si>
  <si>
    <t>053620</t>
  </si>
  <si>
    <t>005990</t>
  </si>
  <si>
    <t>001360</t>
  </si>
  <si>
    <t>238490</t>
  </si>
  <si>
    <t>151860</t>
  </si>
  <si>
    <t>048430</t>
  </si>
  <si>
    <t>066980</t>
  </si>
  <si>
    <t>058610</t>
  </si>
  <si>
    <t>033160</t>
  </si>
  <si>
    <t>005420</t>
  </si>
  <si>
    <t>024940</t>
  </si>
  <si>
    <t>023770</t>
  </si>
  <si>
    <t>037370</t>
  </si>
  <si>
    <t>262840</t>
  </si>
  <si>
    <t>207760</t>
  </si>
  <si>
    <t>091590</t>
  </si>
  <si>
    <t>019770</t>
  </si>
  <si>
    <t>115450</t>
  </si>
  <si>
    <t>094840</t>
  </si>
  <si>
    <t>352940</t>
  </si>
  <si>
    <t>307930</t>
  </si>
  <si>
    <t>042370</t>
  </si>
  <si>
    <t>023810</t>
  </si>
  <si>
    <t>222110</t>
  </si>
  <si>
    <t>089850</t>
  </si>
  <si>
    <t>033660</t>
  </si>
  <si>
    <t>317870</t>
  </si>
  <si>
    <t>005740</t>
  </si>
  <si>
    <t>006090</t>
  </si>
  <si>
    <t>347700</t>
  </si>
  <si>
    <t>036030</t>
  </si>
  <si>
    <t>234690</t>
  </si>
  <si>
    <t>065350</t>
  </si>
  <si>
    <t>054410</t>
  </si>
  <si>
    <t>267790</t>
  </si>
  <si>
    <t>108230</t>
  </si>
  <si>
    <t>083930</t>
  </si>
  <si>
    <t>032750</t>
  </si>
  <si>
    <t>006370</t>
  </si>
  <si>
    <t>227100</t>
  </si>
  <si>
    <t>222080</t>
  </si>
  <si>
    <t>109820</t>
  </si>
  <si>
    <t>052330</t>
  </si>
  <si>
    <t>083420</t>
  </si>
  <si>
    <t>170920</t>
  </si>
  <si>
    <t>006110</t>
  </si>
  <si>
    <t>215600</t>
  </si>
  <si>
    <t>041910</t>
  </si>
  <si>
    <t>161000</t>
  </si>
  <si>
    <t>950220</t>
  </si>
  <si>
    <t>009680</t>
  </si>
  <si>
    <t>003580</t>
  </si>
  <si>
    <t>217820</t>
  </si>
  <si>
    <t>067080</t>
  </si>
  <si>
    <t>054670</t>
  </si>
  <si>
    <t>088980</t>
  </si>
  <si>
    <t>123690</t>
  </si>
  <si>
    <t>084690</t>
  </si>
  <si>
    <t>005950</t>
  </si>
  <si>
    <t>214390</t>
  </si>
  <si>
    <t>053690</t>
  </si>
  <si>
    <t>101930</t>
  </si>
  <si>
    <t>097870</t>
  </si>
  <si>
    <t>000390</t>
  </si>
  <si>
    <t>105740</t>
  </si>
  <si>
    <t>044490</t>
  </si>
  <si>
    <t>087010</t>
  </si>
  <si>
    <t>060850</t>
  </si>
  <si>
    <t>052790</t>
  </si>
  <si>
    <t>090350</t>
  </si>
  <si>
    <t>190650</t>
  </si>
  <si>
    <t>086670</t>
  </si>
  <si>
    <t>030960</t>
  </si>
  <si>
    <t>260660</t>
  </si>
  <si>
    <t>031980</t>
  </si>
  <si>
    <t>282690</t>
  </si>
  <si>
    <t>039570</t>
  </si>
  <si>
    <t>214610</t>
  </si>
  <si>
    <t>041930</t>
  </si>
  <si>
    <t>041140</t>
  </si>
  <si>
    <t>033500</t>
  </si>
  <si>
    <t>009410</t>
  </si>
  <si>
    <t>153710</t>
  </si>
  <si>
    <t>950200</t>
  </si>
  <si>
    <t>065370</t>
  </si>
  <si>
    <t>288330</t>
  </si>
  <si>
    <t>002460</t>
  </si>
  <si>
    <t>313760</t>
  </si>
  <si>
    <t>091580</t>
  </si>
  <si>
    <t>164060</t>
  </si>
  <si>
    <t>264660</t>
  </si>
  <si>
    <t>170790</t>
  </si>
  <si>
    <t>020400</t>
  </si>
  <si>
    <t>000490</t>
  </si>
  <si>
    <t>092870</t>
  </si>
  <si>
    <t>067170</t>
  </si>
  <si>
    <t>001540</t>
  </si>
  <si>
    <t>228760</t>
  </si>
  <si>
    <t>077360</t>
  </si>
  <si>
    <t>263690</t>
  </si>
  <si>
    <t>094940</t>
  </si>
  <si>
    <t>004380</t>
  </si>
  <si>
    <t>221610</t>
  </si>
  <si>
    <t>004970</t>
  </si>
  <si>
    <t>054050</t>
  </si>
  <si>
    <t>054800</t>
  </si>
  <si>
    <t>317690</t>
  </si>
  <si>
    <t>122640</t>
  </si>
  <si>
    <t>042520</t>
  </si>
  <si>
    <t>109860</t>
  </si>
  <si>
    <t>039290</t>
  </si>
  <si>
    <t>037460</t>
  </si>
  <si>
    <t>000320</t>
  </si>
  <si>
    <t>003300</t>
  </si>
  <si>
    <t>264900</t>
  </si>
  <si>
    <t>012620</t>
  </si>
  <si>
    <t>012630</t>
  </si>
  <si>
    <t>000230</t>
  </si>
  <si>
    <t>205470</t>
  </si>
  <si>
    <t>007390</t>
  </si>
  <si>
    <t>001500</t>
  </si>
  <si>
    <t>208340</t>
  </si>
  <si>
    <t>004360</t>
  </si>
  <si>
    <t>293580</t>
  </si>
  <si>
    <t>004650</t>
  </si>
  <si>
    <t>111110</t>
  </si>
  <si>
    <t>006890</t>
  </si>
  <si>
    <t>094850</t>
  </si>
  <si>
    <t>115390</t>
  </si>
  <si>
    <t>259630</t>
  </si>
  <si>
    <t>067310</t>
  </si>
  <si>
    <t>000020</t>
  </si>
  <si>
    <t>005010</t>
  </si>
  <si>
    <t>308100</t>
  </si>
  <si>
    <t>246960</t>
  </si>
  <si>
    <t>082920</t>
  </si>
  <si>
    <t>084730</t>
  </si>
  <si>
    <t>059090</t>
  </si>
  <si>
    <t>032190</t>
  </si>
  <si>
    <t>072870</t>
  </si>
  <si>
    <t>011500</t>
  </si>
  <si>
    <t>290380</t>
  </si>
  <si>
    <t>017650</t>
  </si>
  <si>
    <t>001750</t>
  </si>
  <si>
    <t>049430</t>
  </si>
  <si>
    <t>036930</t>
  </si>
  <si>
    <t>012790</t>
  </si>
  <si>
    <t>334970</t>
  </si>
  <si>
    <t>182400</t>
  </si>
  <si>
    <t>017890</t>
  </si>
  <si>
    <t>125210</t>
  </si>
  <si>
    <t>131220</t>
  </si>
  <si>
    <t>004080</t>
  </si>
  <si>
    <t>322180</t>
  </si>
  <si>
    <t>102120</t>
  </si>
  <si>
    <t>041920</t>
  </si>
  <si>
    <t>126700</t>
  </si>
  <si>
    <t>079940</t>
  </si>
  <si>
    <t>225220</t>
  </si>
  <si>
    <t>077970</t>
  </si>
  <si>
    <t>247660</t>
  </si>
  <si>
    <t>220100</t>
  </si>
  <si>
    <t>004440</t>
  </si>
  <si>
    <t>226330</t>
  </si>
  <si>
    <t>148250</t>
  </si>
  <si>
    <t>088800</t>
  </si>
  <si>
    <t>008250</t>
  </si>
  <si>
    <t>249420</t>
  </si>
  <si>
    <t>356890</t>
  </si>
  <si>
    <t>352770</t>
  </si>
  <si>
    <t>086890</t>
  </si>
  <si>
    <t>058110</t>
  </si>
  <si>
    <t>000050</t>
  </si>
  <si>
    <t>026150</t>
  </si>
  <si>
    <t>274090</t>
  </si>
  <si>
    <t>140910</t>
  </si>
  <si>
    <t>026890</t>
  </si>
  <si>
    <t>272110</t>
  </si>
  <si>
    <t>002100</t>
  </si>
  <si>
    <t>104540</t>
  </si>
  <si>
    <t>004090</t>
  </si>
  <si>
    <t>351330</t>
  </si>
  <si>
    <t>066310</t>
  </si>
  <si>
    <t>067900</t>
  </si>
  <si>
    <t>054780</t>
  </si>
  <si>
    <t>080720</t>
  </si>
  <si>
    <t>213500</t>
  </si>
  <si>
    <t>108490</t>
  </si>
  <si>
    <t>211270</t>
  </si>
  <si>
    <t>047920</t>
  </si>
  <si>
    <t>034810</t>
  </si>
  <si>
    <t>196300</t>
  </si>
  <si>
    <t>106190</t>
  </si>
  <si>
    <t>054620</t>
  </si>
  <si>
    <t>009300</t>
  </si>
  <si>
    <t>219130</t>
  </si>
  <si>
    <t>065620</t>
  </si>
  <si>
    <t>179900</t>
  </si>
  <si>
    <t>255440</t>
  </si>
  <si>
    <t>290520</t>
  </si>
  <si>
    <t>089140</t>
  </si>
  <si>
    <t>335810</t>
  </si>
  <si>
    <t>166480</t>
  </si>
  <si>
    <t>002810</t>
  </si>
  <si>
    <t>279600</t>
  </si>
  <si>
    <t>071670</t>
  </si>
  <si>
    <t>006660</t>
  </si>
  <si>
    <t>001260</t>
  </si>
  <si>
    <t>223250</t>
  </si>
  <si>
    <t>250000</t>
  </si>
  <si>
    <t>018310</t>
  </si>
  <si>
    <t>290690</t>
  </si>
  <si>
    <t>221980</t>
  </si>
  <si>
    <t>331920</t>
  </si>
  <si>
    <t>019440</t>
  </si>
  <si>
    <t>005690</t>
  </si>
  <si>
    <t>256150</t>
  </si>
  <si>
    <t>023600</t>
  </si>
  <si>
    <t>007770</t>
  </si>
  <si>
    <t>001800</t>
  </si>
  <si>
    <t>109080</t>
  </si>
  <si>
    <t>064550</t>
  </si>
  <si>
    <t>019990</t>
  </si>
  <si>
    <t>000440</t>
  </si>
  <si>
    <t>200780</t>
  </si>
  <si>
    <t>054950</t>
  </si>
  <si>
    <t>072020</t>
  </si>
  <si>
    <t>016790</t>
  </si>
  <si>
    <t>136490</t>
  </si>
  <si>
    <t>034020</t>
  </si>
  <si>
    <t>241790</t>
  </si>
  <si>
    <t>302430</t>
  </si>
  <si>
    <t>079960</t>
  </si>
  <si>
    <t>000140</t>
  </si>
  <si>
    <t>149950</t>
  </si>
  <si>
    <t>008500</t>
  </si>
  <si>
    <t>024090</t>
  </si>
  <si>
    <t>023800</t>
  </si>
  <si>
    <t>088390</t>
  </si>
  <si>
    <t>256940</t>
  </si>
  <si>
    <t>025870</t>
  </si>
  <si>
    <t>234080</t>
  </si>
  <si>
    <t>079430</t>
  </si>
  <si>
    <t>317770</t>
  </si>
  <si>
    <t>045100</t>
  </si>
  <si>
    <t>044820</t>
  </si>
  <si>
    <t>068240</t>
  </si>
  <si>
    <t>163730</t>
  </si>
  <si>
    <t>321550</t>
  </si>
  <si>
    <t>039440</t>
  </si>
  <si>
    <t>138040</t>
  </si>
  <si>
    <t>034310</t>
  </si>
  <si>
    <t>007860</t>
  </si>
  <si>
    <t>059270</t>
  </si>
  <si>
    <t>156100</t>
  </si>
  <si>
    <t>025560</t>
  </si>
  <si>
    <t>086710</t>
  </si>
  <si>
    <t>318410</t>
  </si>
  <si>
    <t>085660</t>
  </si>
  <si>
    <t>038070</t>
  </si>
  <si>
    <t>032960</t>
  </si>
  <si>
    <t>340930</t>
  </si>
  <si>
    <t>023900</t>
  </si>
  <si>
    <t>347770</t>
  </si>
  <si>
    <t>347000</t>
  </si>
  <si>
    <t>049960</t>
  </si>
  <si>
    <t>357550</t>
  </si>
  <si>
    <t>036480</t>
  </si>
  <si>
    <t>290550</t>
  </si>
  <si>
    <t>036530</t>
  </si>
  <si>
    <t>108380</t>
  </si>
  <si>
    <t>045340</t>
  </si>
  <si>
    <t>354200</t>
  </si>
  <si>
    <t>214430</t>
  </si>
  <si>
    <t>100840</t>
  </si>
  <si>
    <t>094280</t>
  </si>
  <si>
    <t>330350</t>
  </si>
  <si>
    <t>016380</t>
  </si>
  <si>
    <t>007330</t>
  </si>
  <si>
    <t>206640</t>
  </si>
  <si>
    <t>053290</t>
  </si>
  <si>
    <t>100030</t>
  </si>
  <si>
    <t>078070</t>
  </si>
  <si>
    <t>086390</t>
  </si>
  <si>
    <t>139670</t>
  </si>
  <si>
    <t>004430</t>
  </si>
  <si>
    <t>348030</t>
  </si>
  <si>
    <t>317530</t>
  </si>
  <si>
    <t>291650</t>
  </si>
  <si>
    <t>000760</t>
  </si>
  <si>
    <t>297890</t>
  </si>
  <si>
    <t>065710</t>
  </si>
  <si>
    <t>298380</t>
  </si>
  <si>
    <t>095340</t>
  </si>
  <si>
    <t>037070</t>
  </si>
  <si>
    <t>338220</t>
  </si>
  <si>
    <t>253840</t>
  </si>
  <si>
    <t>003000</t>
  </si>
  <si>
    <t>004560</t>
  </si>
  <si>
    <t>318020</t>
  </si>
  <si>
    <t>230240</t>
  </si>
  <si>
    <t>137400</t>
  </si>
  <si>
    <t>300080</t>
  </si>
  <si>
    <t>054930</t>
  </si>
  <si>
    <t>277810</t>
  </si>
  <si>
    <t>160980</t>
  </si>
  <si>
    <t>265560</t>
  </si>
  <si>
    <t>950190</t>
  </si>
  <si>
    <t>950180</t>
  </si>
  <si>
    <t>264450</t>
  </si>
  <si>
    <t>009420</t>
  </si>
  <si>
    <t>293480</t>
  </si>
  <si>
    <t>011000</t>
  </si>
  <si>
    <t>272450</t>
  </si>
  <si>
    <t>115310</t>
  </si>
  <si>
    <t>044340</t>
  </si>
  <si>
    <t>008730</t>
  </si>
  <si>
    <t>052260</t>
  </si>
  <si>
    <t>347740</t>
  </si>
  <si>
    <t>045520</t>
  </si>
  <si>
    <t>049830</t>
  </si>
  <si>
    <t>092070</t>
  </si>
  <si>
    <t>174900</t>
  </si>
  <si>
    <t>001080</t>
  </si>
  <si>
    <t>048530</t>
  </si>
  <si>
    <t>123420</t>
  </si>
  <si>
    <t>200710</t>
  </si>
  <si>
    <t>001550</t>
  </si>
  <si>
    <t>950130</t>
  </si>
  <si>
    <t>199820</t>
  </si>
  <si>
    <t>304840</t>
  </si>
  <si>
    <t>171090</t>
  </si>
  <si>
    <t>236810</t>
  </si>
  <si>
    <t>066620</t>
  </si>
  <si>
    <t>004830</t>
  </si>
  <si>
    <t>123860</t>
  </si>
  <si>
    <t>084650</t>
  </si>
  <si>
    <t>102940</t>
  </si>
  <si>
    <t>089010</t>
  </si>
  <si>
    <t>082270</t>
  </si>
  <si>
    <t>084670</t>
  </si>
  <si>
    <t>267850</t>
  </si>
  <si>
    <t>267290</t>
  </si>
  <si>
    <t>002620</t>
  </si>
  <si>
    <t>229000</t>
  </si>
  <si>
    <t>302550</t>
  </si>
  <si>
    <t>080580</t>
  </si>
  <si>
    <t>079370</t>
  </si>
  <si>
    <t>005820</t>
  </si>
  <si>
    <t>053160</t>
  </si>
  <si>
    <t>001270</t>
  </si>
  <si>
    <t>005500</t>
  </si>
  <si>
    <t>065680</t>
  </si>
  <si>
    <t>002200</t>
  </si>
  <si>
    <t>217270</t>
  </si>
  <si>
    <t>090360</t>
  </si>
  <si>
    <t>005070</t>
  </si>
  <si>
    <t>299910</t>
  </si>
  <si>
    <t>191420</t>
  </si>
  <si>
    <t>009900</t>
  </si>
  <si>
    <t>348350</t>
  </si>
  <si>
    <t>308170</t>
  </si>
  <si>
    <t>003960</t>
  </si>
  <si>
    <t>053610</t>
  </si>
  <si>
    <t>002240</t>
  </si>
  <si>
    <t>305090</t>
  </si>
  <si>
    <t>120240</t>
  </si>
  <si>
    <t>029460</t>
  </si>
  <si>
    <t>239890</t>
  </si>
  <si>
    <t>236200</t>
  </si>
  <si>
    <t>023590</t>
  </si>
  <si>
    <t>000500</t>
  </si>
  <si>
    <t>143160</t>
  </si>
  <si>
    <t>281820</t>
  </si>
  <si>
    <t>104620</t>
  </si>
  <si>
    <t>034590</t>
  </si>
  <si>
    <t>121600</t>
  </si>
  <si>
    <t>226320</t>
  </si>
  <si>
    <t>086820</t>
  </si>
  <si>
    <t>104460</t>
  </si>
  <si>
    <t>272550</t>
  </si>
  <si>
    <t>000860</t>
  </si>
  <si>
    <t>005290</t>
  </si>
  <si>
    <t>013720</t>
  </si>
  <si>
    <t>002390</t>
  </si>
  <si>
    <t>101490</t>
  </si>
  <si>
    <t>036810</t>
  </si>
  <si>
    <t>001060</t>
  </si>
  <si>
    <t>038390</t>
  </si>
  <si>
    <t>101360</t>
  </si>
  <si>
    <t>950210</t>
  </si>
  <si>
    <t>002020</t>
  </si>
  <si>
    <t>001390</t>
  </si>
  <si>
    <t>026960</t>
  </si>
  <si>
    <t>115180</t>
  </si>
  <si>
    <t>304100</t>
  </si>
  <si>
    <t>001770</t>
  </si>
  <si>
    <t>347860</t>
  </si>
  <si>
    <t>288620</t>
  </si>
  <si>
    <t>138610</t>
  </si>
  <si>
    <t>290650</t>
  </si>
  <si>
    <t>084990</t>
  </si>
  <si>
    <t>099750</t>
  </si>
  <si>
    <t>322000</t>
  </si>
  <si>
    <t>311690</t>
  </si>
  <si>
    <t>042420</t>
  </si>
  <si>
    <t>048910</t>
  </si>
  <si>
    <t>024720</t>
  </si>
  <si>
    <t>214260</t>
  </si>
  <si>
    <t>298060</t>
  </si>
  <si>
    <t>078160</t>
  </si>
  <si>
    <t>301300</t>
  </si>
  <si>
    <t>246710</t>
  </si>
  <si>
    <t>009140</t>
  </si>
  <si>
    <t>038290</t>
  </si>
  <si>
    <t>050960</t>
  </si>
  <si>
    <t>348150</t>
  </si>
  <si>
    <t>290670</t>
  </si>
  <si>
    <t>110790</t>
  </si>
  <si>
    <t>185490</t>
  </si>
  <si>
    <t>241840</t>
  </si>
  <si>
    <t>028300</t>
  </si>
  <si>
    <t>049950</t>
  </si>
  <si>
    <t>018120</t>
  </si>
  <si>
    <t>009770</t>
  </si>
  <si>
    <t>033310</t>
  </si>
  <si>
    <t>322310</t>
  </si>
  <si>
    <t>234340</t>
  </si>
  <si>
    <t>023910</t>
  </si>
  <si>
    <t>005250</t>
  </si>
  <si>
    <t>029530</t>
  </si>
  <si>
    <t>016710</t>
  </si>
  <si>
    <t>263050</t>
  </si>
  <si>
    <t>006840</t>
  </si>
  <si>
    <t>102460</t>
  </si>
  <si>
    <t>001880</t>
  </si>
  <si>
    <t>006980</t>
  </si>
  <si>
    <t>224110</t>
  </si>
  <si>
    <t>045660</t>
  </si>
  <si>
    <t>067280</t>
  </si>
  <si>
    <t>314130</t>
  </si>
  <si>
    <t>039200</t>
  </si>
  <si>
    <t>036830</t>
  </si>
  <si>
    <t>000850</t>
  </si>
  <si>
    <t>003350</t>
  </si>
  <si>
    <t>048410</t>
  </si>
  <si>
    <t>007340</t>
  </si>
  <si>
    <t>003090</t>
  </si>
  <si>
    <t>053580</t>
  </si>
  <si>
    <t>187870</t>
  </si>
  <si>
    <t>007570</t>
  </si>
  <si>
    <t>239610</t>
  </si>
  <si>
    <t>015360</t>
  </si>
  <si>
    <t>071840</t>
  </si>
  <si>
    <t>181340</t>
  </si>
  <si>
    <t>003100</t>
  </si>
  <si>
    <t>216080</t>
  </si>
  <si>
    <t>000950</t>
  </si>
  <si>
    <t>262260</t>
  </si>
  <si>
    <t>356860</t>
  </si>
  <si>
    <t>007700</t>
  </si>
  <si>
    <t>012320</t>
  </si>
  <si>
    <t>285490</t>
  </si>
  <si>
    <t>031390</t>
  </si>
  <si>
    <t>330860</t>
  </si>
  <si>
    <t>006390</t>
  </si>
  <si>
    <t>213420</t>
  </si>
  <si>
    <t>081000</t>
  </si>
  <si>
    <t>004450</t>
  </si>
  <si>
    <t>336260</t>
  </si>
  <si>
    <t>175250</t>
  </si>
  <si>
    <t>016800</t>
  </si>
  <si>
    <t>226950</t>
  </si>
  <si>
    <t>001070</t>
  </si>
  <si>
    <t>068290</t>
  </si>
  <si>
    <t>052400</t>
  </si>
  <si>
    <t>271980</t>
  </si>
  <si>
    <t>166090</t>
  </si>
  <si>
    <t>014820</t>
  </si>
  <si>
    <t>034300</t>
  </si>
  <si>
    <t>131970</t>
  </si>
  <si>
    <t>032300</t>
  </si>
  <si>
    <t>178920</t>
  </si>
  <si>
    <t>053080</t>
  </si>
  <si>
    <t>003800</t>
  </si>
  <si>
    <t>005430</t>
  </si>
  <si>
    <t>089980</t>
  </si>
  <si>
    <t>361390</t>
  </si>
  <si>
    <t>206650</t>
  </si>
  <si>
    <t>189330</t>
  </si>
  <si>
    <t>141080</t>
  </si>
  <si>
    <t>065660</t>
  </si>
  <si>
    <t>314930</t>
  </si>
  <si>
    <t>025950</t>
  </si>
  <si>
    <t>009970</t>
  </si>
  <si>
    <t>006120</t>
  </si>
  <si>
    <t>023450</t>
  </si>
  <si>
    <t>086520</t>
  </si>
  <si>
    <t>217330</t>
  </si>
  <si>
    <t>017940</t>
  </si>
  <si>
    <t>241820</t>
  </si>
  <si>
    <t>007160</t>
  </si>
  <si>
    <t>004700</t>
  </si>
  <si>
    <t>192440</t>
  </si>
  <si>
    <t>002310</t>
  </si>
  <si>
    <t>033270</t>
  </si>
  <si>
    <t>007540</t>
  </si>
  <si>
    <t>063160</t>
  </si>
  <si>
    <t>294090</t>
  </si>
  <si>
    <t>299030</t>
  </si>
  <si>
    <t>294570</t>
  </si>
  <si>
    <t>293780</t>
  </si>
  <si>
    <t>015350</t>
  </si>
  <si>
    <t>001720</t>
  </si>
  <si>
    <t>145990</t>
  </si>
  <si>
    <t>248170</t>
  </si>
  <si>
    <t>016250</t>
  </si>
  <si>
    <t>344820</t>
  </si>
  <si>
    <t>025000</t>
  </si>
  <si>
    <t>019170</t>
  </si>
  <si>
    <t>058430</t>
  </si>
  <si>
    <t>214370</t>
  </si>
  <si>
    <t>053800</t>
  </si>
  <si>
    <t>008930</t>
  </si>
  <si>
    <t>092230</t>
  </si>
  <si>
    <t>003030</t>
  </si>
  <si>
    <t>084110</t>
  </si>
  <si>
    <t>000590</t>
  </si>
  <si>
    <t>007690</t>
  </si>
  <si>
    <t>134380</t>
  </si>
  <si>
    <t>008870</t>
  </si>
  <si>
    <t>235980</t>
  </si>
  <si>
    <t>134790</t>
  </si>
  <si>
    <t>002170</t>
  </si>
  <si>
    <t>014830</t>
  </si>
  <si>
    <t>000650</t>
  </si>
  <si>
    <t>072710</t>
  </si>
  <si>
    <t>000210</t>
  </si>
  <si>
    <t>025540</t>
  </si>
  <si>
    <t>034950</t>
  </si>
  <si>
    <t>299660</t>
  </si>
  <si>
    <t>003120</t>
  </si>
  <si>
    <t>003650</t>
  </si>
  <si>
    <t>000480</t>
  </si>
  <si>
    <t>004490</t>
  </si>
  <si>
    <t>016590</t>
  </si>
  <si>
    <t>323990</t>
  </si>
  <si>
    <t>004890</t>
  </si>
  <si>
    <t>144510</t>
  </si>
  <si>
    <t>095700</t>
  </si>
  <si>
    <t>268600</t>
  </si>
  <si>
    <t>183490</t>
  </si>
  <si>
    <t>058650</t>
  </si>
  <si>
    <t>003200</t>
  </si>
  <si>
    <t>306200</t>
  </si>
  <si>
    <t>000070</t>
  </si>
  <si>
    <t>107590</t>
  </si>
  <si>
    <t>005800</t>
  </si>
  <si>
    <t>017390</t>
  </si>
  <si>
    <t>120030</t>
  </si>
  <si>
    <t>375500</t>
  </si>
  <si>
    <t>068760</t>
  </si>
  <si>
    <t>192400</t>
  </si>
  <si>
    <t>002030</t>
  </si>
  <si>
    <t>003830</t>
  </si>
  <si>
    <t>140410</t>
  </si>
  <si>
    <t>011390</t>
  </si>
  <si>
    <t>302440</t>
  </si>
  <si>
    <t>069620</t>
  </si>
  <si>
    <t>058470</t>
  </si>
  <si>
    <t>268280</t>
  </si>
  <si>
    <t>064760</t>
  </si>
  <si>
    <t>035510</t>
  </si>
  <si>
    <t>001130</t>
  </si>
  <si>
    <t>002600</t>
  </si>
  <si>
    <t>002840</t>
  </si>
  <si>
    <t>037710</t>
  </si>
  <si>
    <t>002960</t>
  </si>
  <si>
    <t>001460</t>
  </si>
  <si>
    <t>003920</t>
  </si>
  <si>
    <t>003240</t>
  </si>
  <si>
    <t>326030</t>
  </si>
  <si>
    <t>079160</t>
  </si>
  <si>
    <t>180640</t>
  </si>
  <si>
    <t>089590</t>
  </si>
  <si>
    <t>010140</t>
  </si>
  <si>
    <t>020560</t>
  </si>
  <si>
    <t>금호석유</t>
    <phoneticPr fontId="18" type="noConversion"/>
  </si>
  <si>
    <t>케이티스카이라이프</t>
    <phoneticPr fontId="18" type="noConversion"/>
  </si>
  <si>
    <t>POSCO</t>
    <phoneticPr fontId="18" type="noConversion"/>
  </si>
  <si>
    <t>KT</t>
    <phoneticPr fontId="18" type="noConversion"/>
  </si>
  <si>
    <t>KT&amp;G</t>
    <phoneticPr fontId="18" type="noConversion"/>
  </si>
  <si>
    <t>현대차</t>
    <phoneticPr fontId="18" type="noConversion"/>
  </si>
  <si>
    <t>KCC</t>
    <phoneticPr fontId="18" type="noConversion"/>
  </si>
  <si>
    <t>삼성화재</t>
    <phoneticPr fontId="18" type="noConversion"/>
  </si>
  <si>
    <t>DI동일</t>
    <phoneticPr fontId="18" type="noConversion"/>
  </si>
  <si>
    <t>LS</t>
    <phoneticPr fontId="18" type="noConversion"/>
  </si>
  <si>
    <t>NHN</t>
    <phoneticPr fontId="18" type="noConversion"/>
  </si>
  <si>
    <t>삼영전자</t>
    <phoneticPr fontId="18" type="noConversion"/>
  </si>
  <si>
    <t>CJ ENM *</t>
    <phoneticPr fontId="18" type="noConversion"/>
  </si>
  <si>
    <t>삼화콘덴서</t>
    <phoneticPr fontId="18" type="noConversion"/>
  </si>
  <si>
    <t>현대엘리베이</t>
    <phoneticPr fontId="18" type="noConversion"/>
  </si>
  <si>
    <t>롯데칠성</t>
    <phoneticPr fontId="18" type="noConversion"/>
  </si>
  <si>
    <t>쌍용C&amp;E</t>
    <phoneticPr fontId="18" type="noConversion"/>
  </si>
  <si>
    <t>JYP Ent. *</t>
    <phoneticPr fontId="18" type="noConversion"/>
  </si>
  <si>
    <t>한국전력</t>
    <phoneticPr fontId="18" type="noConversion"/>
  </si>
  <si>
    <t>아모레퍼시픽</t>
    <phoneticPr fontId="18" type="noConversion"/>
  </si>
  <si>
    <t>서울식품</t>
    <phoneticPr fontId="18" type="noConversion"/>
  </si>
  <si>
    <t>리더스 기술투자 *</t>
    <phoneticPr fontId="18" type="noConversion"/>
  </si>
  <si>
    <t>에이프로젠 H&amp;G *</t>
    <phoneticPr fontId="18" type="noConversion"/>
  </si>
  <si>
    <t>KH 일렉트론 *</t>
    <phoneticPr fontId="18" type="noConversion"/>
  </si>
  <si>
    <t>THE E&amp;M *</t>
    <phoneticPr fontId="18" type="noConversion"/>
  </si>
  <si>
    <t>비보존 헬스케어 *</t>
    <phoneticPr fontId="18" type="noConversion"/>
  </si>
  <si>
    <t>KH E&amp;T *</t>
    <phoneticPr fontId="18" type="noConversion"/>
  </si>
  <si>
    <t>THE MIDONG *</t>
    <phoneticPr fontId="18" type="noConversion"/>
  </si>
  <si>
    <t>태양금속</t>
    <phoneticPr fontId="18" type="noConversion"/>
  </si>
  <si>
    <t>CSA 코스믹 *</t>
    <phoneticPr fontId="18" type="noConversion"/>
  </si>
  <si>
    <t>TBH글로벌</t>
    <phoneticPr fontId="18" type="noConversion"/>
  </si>
  <si>
    <t>에이프로젠 KIC</t>
    <phoneticPr fontId="18" type="noConversion"/>
  </si>
  <si>
    <t>한솔PNS</t>
    <phoneticPr fontId="18" type="noConversion"/>
  </si>
  <si>
    <t>미래에셋대우스팩 5호 *</t>
    <phoneticPr fontId="18" type="noConversion"/>
  </si>
  <si>
    <t>IHQ</t>
    <phoneticPr fontId="18" type="noConversion"/>
  </si>
  <si>
    <t>교보10호스팩 *</t>
    <phoneticPr fontId="18" type="noConversion"/>
  </si>
  <si>
    <t>SM C&amp;C *</t>
    <phoneticPr fontId="18" type="noConversion"/>
  </si>
  <si>
    <t>블루베리 NFT *</t>
    <phoneticPr fontId="18" type="noConversion"/>
  </si>
  <si>
    <t>삼영화학</t>
    <phoneticPr fontId="18" type="noConversion"/>
  </si>
  <si>
    <t>쌍용차</t>
    <phoneticPr fontId="18" type="noConversion"/>
  </si>
  <si>
    <t>한신기계</t>
    <phoneticPr fontId="18" type="noConversion"/>
  </si>
  <si>
    <t>한국프랜지</t>
    <phoneticPr fontId="18" type="noConversion"/>
  </si>
  <si>
    <t>KH 필룩스</t>
    <phoneticPr fontId="18" type="noConversion"/>
  </si>
  <si>
    <t>SM Life Design *</t>
    <phoneticPr fontId="18" type="noConversion"/>
  </si>
  <si>
    <t>엘브이엠씨홀딩스</t>
    <phoneticPr fontId="18" type="noConversion"/>
  </si>
  <si>
    <t>진양폴리</t>
    <phoneticPr fontId="18" type="noConversion"/>
  </si>
  <si>
    <t>일승 *</t>
    <phoneticPr fontId="18" type="noConversion"/>
  </si>
  <si>
    <t>삼화전자</t>
    <phoneticPr fontId="18" type="noConversion"/>
  </si>
  <si>
    <t>NPC</t>
    <phoneticPr fontId="18" type="noConversion"/>
  </si>
  <si>
    <t>SJM홀딩스</t>
    <phoneticPr fontId="18" type="noConversion"/>
  </si>
  <si>
    <t>유진투자증권</t>
    <phoneticPr fontId="18" type="noConversion"/>
  </si>
  <si>
    <t>SJM</t>
    <phoneticPr fontId="18" type="noConversion"/>
  </si>
  <si>
    <t>YG PLUS</t>
    <phoneticPr fontId="18" type="noConversion"/>
  </si>
  <si>
    <t>대림B&amp;Co</t>
    <phoneticPr fontId="18" type="noConversion"/>
  </si>
  <si>
    <t>네이블 *</t>
    <phoneticPr fontId="18" type="noConversion"/>
  </si>
  <si>
    <t>KCTC</t>
    <phoneticPr fontId="18" type="noConversion"/>
  </si>
  <si>
    <t>포스코 ICT *</t>
    <phoneticPr fontId="18" type="noConversion"/>
  </si>
  <si>
    <t>화승인더</t>
    <phoneticPr fontId="18" type="noConversion"/>
  </si>
  <si>
    <t>휴니드</t>
    <phoneticPr fontId="18" type="noConversion"/>
  </si>
  <si>
    <t>하이트론</t>
    <phoneticPr fontId="18" type="noConversion"/>
  </si>
  <si>
    <t>한국주철관</t>
    <phoneticPr fontId="18" type="noConversion"/>
  </si>
  <si>
    <t>KG ETS *</t>
    <phoneticPr fontId="18" type="noConversion"/>
  </si>
  <si>
    <t>네오이뮨텍(Reg.S) *</t>
    <phoneticPr fontId="18" type="noConversion"/>
  </si>
  <si>
    <t>삼화페인트</t>
    <phoneticPr fontId="18" type="noConversion"/>
  </si>
  <si>
    <t>소마젠(Reg.S) *</t>
    <phoneticPr fontId="18" type="noConversion"/>
  </si>
  <si>
    <t>브릿지바이오테라퓨틱스 *</t>
    <phoneticPr fontId="18" type="noConversion"/>
  </si>
  <si>
    <t>한국석유</t>
    <phoneticPr fontId="18" type="noConversion"/>
  </si>
  <si>
    <t>한국수출포장</t>
    <phoneticPr fontId="18" type="noConversion"/>
  </si>
  <si>
    <t>유나이티드제약</t>
    <phoneticPr fontId="18" type="noConversion"/>
  </si>
  <si>
    <t>부산가스</t>
    <phoneticPr fontId="18" type="noConversion"/>
  </si>
  <si>
    <t>한국단자</t>
    <phoneticPr fontId="18" type="noConversion"/>
  </si>
  <si>
    <t>미창석유</t>
    <phoneticPr fontId="18" type="noConversion"/>
  </si>
  <si>
    <t>서울가스</t>
    <phoneticPr fontId="18" type="noConversion"/>
  </si>
  <si>
    <t>신세계 I&amp;C</t>
    <phoneticPr fontId="18" type="noConversion"/>
  </si>
  <si>
    <t>SK바이오팜</t>
    <phoneticPr fontId="18" type="noConversion"/>
  </si>
  <si>
    <t>CJ CGV</t>
    <phoneticPr fontId="18" type="noConversion"/>
  </si>
  <si>
    <t>시가총액(억)</t>
    <phoneticPr fontId="18" type="noConversion"/>
  </si>
  <si>
    <t>한라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</si>
</sst>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76" formatCode="0_ ;[Red]\-0\ "/>
    <numFmt numFmtId="177" formatCode="#,##0_ ;[Red]\-#,##0\ "/>
    <numFmt numFmtId="178" formatCode="yy\/mm\/dd;@"/>
    <numFmt numFmtId="179" formatCode="yyyy/mm/dd;@"/>
  </numFmts>
  <fonts count="2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3" fontId="0" fillId="0" borderId="0" xfId="0" applyNumberFormat="1">
      <alignment vertical="center"/>
    </xf>
    <xf numFmtId="4" fontId="0" fillId="0" borderId="0" xfId="0" applyNumberFormat="1">
      <alignment vertical="center"/>
    </xf>
    <xf numFmtId="0" fontId="0" fillId="33" borderId="0" xfId="0" applyFill="1">
      <alignment vertical="center"/>
    </xf>
    <xf numFmtId="176" fontId="0" fillId="0" borderId="0" xfId="0" applyNumberFormat="1">
      <alignment vertical="center"/>
    </xf>
    <xf numFmtId="0" fontId="19" fillId="0" borderId="0" xfId="0" applyFont="1">
      <alignment vertical="center"/>
    </xf>
    <xf numFmtId="2" fontId="0" fillId="0" borderId="0" xfId="0" applyNumberFormat="1">
      <alignment vertical="center"/>
    </xf>
    <xf numFmtId="41" fontId="0" fillId="0" borderId="0" xfId="1" applyFont="1">
      <alignment vertical="center"/>
    </xf>
    <xf numFmtId="177" fontId="0" fillId="0" borderId="0" xfId="1" applyNumberFormat="1" applyFont="1">
      <alignment vertical="center"/>
    </xf>
    <xf numFmtId="178" fontId="0" fillId="0" borderId="0" xfId="1" applyNumberFormat="1" applyFont="1">
      <alignment vertical="center"/>
    </xf>
    <xf numFmtId="41" fontId="0" fillId="0" borderId="0" xfId="0" applyNumberFormat="1">
      <alignment vertical="center"/>
    </xf>
    <xf numFmtId="176" fontId="0" fillId="0" borderId="0" xfId="1" applyNumberFormat="1" applyFont="1">
      <alignment vertical="center"/>
    </xf>
    <xf numFmtId="10" fontId="0" fillId="0" borderId="0" xfId="2" applyNumberFormat="1" applyFont="1">
      <alignment vertical="center"/>
    </xf>
    <xf numFmtId="0" fontId="20" fillId="0" borderId="0" xfId="0" applyFont="1">
      <alignment vertical="center"/>
    </xf>
    <xf numFmtId="9" fontId="0" fillId="0" borderId="0" xfId="0" applyNumberFormat="1">
      <alignment vertical="center"/>
    </xf>
    <xf numFmtId="0" fontId="14" fillId="0" borderId="0" xfId="0" applyFont="1">
      <alignment vertical="center"/>
    </xf>
    <xf numFmtId="179" fontId="0" fillId="0" borderId="0" xfId="1" applyNumberFormat="1" applyFont="1">
      <alignment vertical="center"/>
    </xf>
  </cellXfs>
  <cellStyles count="44">
    <cellStyle name="20% - 강조색1" xfId="21" builtinId="30" customBuiltin="1"/>
    <cellStyle name="20% - 강조색2" xfId="25" builtinId="34" customBuiltin="1"/>
    <cellStyle name="20% - 강조색3" xfId="29" builtinId="38" customBuiltin="1"/>
    <cellStyle name="20% - 강조색4" xfId="33" builtinId="42" customBuiltin="1"/>
    <cellStyle name="20% - 강조색5" xfId="37" builtinId="46" customBuiltin="1"/>
    <cellStyle name="20% - 강조색6" xfId="41" builtinId="50" customBuiltin="1"/>
    <cellStyle name="40% - 강조색1" xfId="22" builtinId="31" customBuiltin="1"/>
    <cellStyle name="40% - 강조색2" xfId="26" builtinId="35" customBuiltin="1"/>
    <cellStyle name="40% - 강조색3" xfId="30" builtinId="39" customBuiltin="1"/>
    <cellStyle name="40% - 강조색4" xfId="34" builtinId="43" customBuiltin="1"/>
    <cellStyle name="40% - 강조색5" xfId="38" builtinId="47" customBuiltin="1"/>
    <cellStyle name="40% - 강조색6" xfId="42" builtinId="51" customBuiltin="1"/>
    <cellStyle name="60% - 강조색1" xfId="23" builtinId="32" customBuiltin="1"/>
    <cellStyle name="60% - 강조색2" xfId="27" builtinId="36" customBuiltin="1"/>
    <cellStyle name="60% - 강조색3" xfId="31" builtinId="40" customBuiltin="1"/>
    <cellStyle name="60% - 강조색4" xfId="35" builtinId="44" customBuiltin="1"/>
    <cellStyle name="60% - 강조색5" xfId="39" builtinId="48" customBuiltin="1"/>
    <cellStyle name="60% - 강조색6" xfId="43" builtinId="52" customBuiltin="1"/>
    <cellStyle name="강조색1" xfId="20" builtinId="29" customBuiltin="1"/>
    <cellStyle name="강조색2" xfId="24" builtinId="33" customBuiltin="1"/>
    <cellStyle name="강조색3" xfId="28" builtinId="37" customBuiltin="1"/>
    <cellStyle name="강조색4" xfId="32" builtinId="41" customBuiltin="1"/>
    <cellStyle name="강조색5" xfId="36" builtinId="45" customBuiltin="1"/>
    <cellStyle name="강조색6" xfId="40" builtinId="49" customBuiltin="1"/>
    <cellStyle name="경고문" xfId="16" builtinId="11" customBuiltin="1"/>
    <cellStyle name="계산" xfId="13" builtinId="22" customBuiltin="1"/>
    <cellStyle name="나쁨" xfId="9" builtinId="27" customBuiltin="1"/>
    <cellStyle name="메모" xfId="17" builtinId="10" customBuiltin="1"/>
    <cellStyle name="백분율" xfId="2" builtinId="5"/>
    <cellStyle name="보통" xfId="10" builtinId="28" customBuiltin="1"/>
    <cellStyle name="설명 텍스트" xfId="18" builtinId="53" customBuiltin="1"/>
    <cellStyle name="셀 확인" xfId="15" builtinId="23" customBuiltin="1"/>
    <cellStyle name="쉼표 [0]" xfId="1" builtinId="6"/>
    <cellStyle name="연결된 셀" xfId="14" builtinId="24" customBuiltin="1"/>
    <cellStyle name="요약" xfId="19" builtinId="25" customBuiltin="1"/>
    <cellStyle name="입력" xfId="11" builtinId="20" customBuiltin="1"/>
    <cellStyle name="제목" xfId="3" builtinId="15" customBuiltin="1"/>
    <cellStyle name="제목 1" xfId="4" builtinId="16" customBuiltin="1"/>
    <cellStyle name="제목 2" xfId="5" builtinId="17" customBuiltin="1"/>
    <cellStyle name="제목 3" xfId="6" builtinId="18" customBuiltin="1"/>
    <cellStyle name="제목 4" xfId="7" builtinId="19" customBuiltin="1"/>
    <cellStyle name="좋음" xfId="8" builtinId="26" customBuiltin="1"/>
    <cellStyle name="출력" xfId="12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G2304"/>
  <sheetViews>
    <sheetView tabSelected="1" zoomScale="85" zoomScaleNormal="85" workbookViewId="0">
      <pane ySplit="525" topLeftCell="A2271" activePane="bottomLeft"/>
      <selection activeCell="E1" sqref="E1"/>
      <selection pane="bottomLeft" activeCell="B2" sqref="B2:E2304"/>
    </sheetView>
  </sheetViews>
  <sheetFormatPr defaultRowHeight="16.5" x14ac:dyDescent="0.3"/>
  <cols>
    <col min="1" max="1" width="6.125" bestFit="1" customWidth="1"/>
    <col min="2" max="2" width="11.125" customWidth="1"/>
    <col min="3" max="3" width="27" bestFit="1" customWidth="1"/>
    <col min="4" max="4" width="25.5" customWidth="1"/>
    <col min="5" max="6" width="11.625" style="7" bestFit="1" customWidth="1"/>
    <col min="7" max="7" width="11.5" style="7" customWidth="1"/>
    <col min="8" max="8" width="26" bestFit="1" customWidth="1"/>
    <col min="9" max="9" width="15.375" style="7" bestFit="1" customWidth="1"/>
    <col min="10" max="10" width="12" bestFit="1" customWidth="1"/>
    <col min="11" max="11" width="12.375" bestFit="1" customWidth="1"/>
    <col min="12" max="15" width="10.125" bestFit="1" customWidth="1"/>
    <col min="16" max="67" width="11.25" bestFit="1" customWidth="1"/>
    <col min="68" max="75" width="13.25" bestFit="1" customWidth="1"/>
    <col min="76" max="83" width="11.25" bestFit="1" customWidth="1"/>
    <col min="84" max="88" width="11" bestFit="1" customWidth="1"/>
    <col min="89" max="91" width="11" customWidth="1"/>
    <col min="92" max="105" width="10.625" bestFit="1" customWidth="1"/>
    <col min="106" max="107" width="11.75" bestFit="1" customWidth="1"/>
    <col min="108" max="115" width="11.875" bestFit="1" customWidth="1"/>
    <col min="116" max="116" width="7.875" bestFit="1" customWidth="1"/>
    <col min="117" max="123" width="14.25" bestFit="1" customWidth="1"/>
    <col min="124" max="131" width="14.375" bestFit="1" customWidth="1"/>
    <col min="132" max="132" width="10.375" bestFit="1" customWidth="1"/>
    <col min="133" max="133" width="9.875" bestFit="1" customWidth="1"/>
    <col min="134" max="134" width="8.125" bestFit="1" customWidth="1"/>
    <col min="135" max="135" width="10.25" bestFit="1" customWidth="1"/>
    <col min="136" max="136" width="9.5" bestFit="1" customWidth="1"/>
    <col min="137" max="137" width="9.25" style="4" bestFit="1" customWidth="1"/>
  </cols>
  <sheetData>
    <row r="1" spans="1:137" x14ac:dyDescent="0.3">
      <c r="A1" t="s">
        <v>3087</v>
      </c>
      <c r="B1" t="s">
        <v>5619</v>
      </c>
      <c r="C1" t="s">
        <v>2962</v>
      </c>
      <c r="D1" t="s">
        <v>4570</v>
      </c>
      <c r="E1" s="16">
        <v>44201</v>
      </c>
      <c r="F1" s="16">
        <v>44336</v>
      </c>
      <c r="G1" s="9">
        <v>44347</v>
      </c>
      <c r="H1" t="s">
        <v>3068</v>
      </c>
      <c r="I1" s="7" t="s">
        <v>3090</v>
      </c>
      <c r="J1" t="s">
        <v>2963</v>
      </c>
      <c r="K1" t="s">
        <v>7999</v>
      </c>
      <c r="L1" t="s">
        <v>2964</v>
      </c>
      <c r="M1" t="s">
        <v>2965</v>
      </c>
      <c r="N1" t="s">
        <v>2966</v>
      </c>
      <c r="O1" t="s">
        <v>2967</v>
      </c>
      <c r="P1" t="s">
        <v>2968</v>
      </c>
      <c r="Q1" t="s">
        <v>2969</v>
      </c>
      <c r="R1" t="s">
        <v>2970</v>
      </c>
      <c r="S1" t="s">
        <v>2971</v>
      </c>
      <c r="T1" t="s">
        <v>2972</v>
      </c>
      <c r="U1" t="s">
        <v>2973</v>
      </c>
      <c r="V1" t="s">
        <v>2974</v>
      </c>
      <c r="W1" t="s">
        <v>2975</v>
      </c>
      <c r="X1" t="s">
        <v>2976</v>
      </c>
      <c r="Y1" t="s">
        <v>2977</v>
      </c>
      <c r="Z1" t="s">
        <v>2978</v>
      </c>
      <c r="AA1" t="s">
        <v>2979</v>
      </c>
      <c r="AB1" t="s">
        <v>2980</v>
      </c>
      <c r="AC1" t="s">
        <v>2981</v>
      </c>
      <c r="AD1" t="s">
        <v>2982</v>
      </c>
      <c r="AE1" t="s">
        <v>2983</v>
      </c>
      <c r="AF1" t="s">
        <v>2984</v>
      </c>
      <c r="AG1" t="s">
        <v>2985</v>
      </c>
      <c r="AH1" t="s">
        <v>2986</v>
      </c>
      <c r="AI1" t="s">
        <v>2987</v>
      </c>
      <c r="AJ1" t="s">
        <v>2988</v>
      </c>
      <c r="AK1" t="s">
        <v>2989</v>
      </c>
      <c r="AL1" t="s">
        <v>2990</v>
      </c>
      <c r="AM1" t="s">
        <v>2991</v>
      </c>
      <c r="AN1" t="s">
        <v>2992</v>
      </c>
      <c r="AO1" t="s">
        <v>2993</v>
      </c>
      <c r="AP1" t="s">
        <v>2994</v>
      </c>
      <c r="AQ1" t="s">
        <v>2995</v>
      </c>
      <c r="AR1" t="s">
        <v>2996</v>
      </c>
      <c r="AS1" t="s">
        <v>2997</v>
      </c>
      <c r="AT1" t="s">
        <v>2998</v>
      </c>
      <c r="AU1" t="s">
        <v>2999</v>
      </c>
      <c r="AV1" t="s">
        <v>3000</v>
      </c>
      <c r="AW1" t="s">
        <v>3001</v>
      </c>
      <c r="AX1" t="s">
        <v>3002</v>
      </c>
      <c r="AY1" t="s">
        <v>3003</v>
      </c>
      <c r="AZ1" t="s">
        <v>3004</v>
      </c>
      <c r="BA1" t="s">
        <v>3005</v>
      </c>
      <c r="BB1" t="s">
        <v>3006</v>
      </c>
      <c r="BC1" t="s">
        <v>3007</v>
      </c>
      <c r="BD1" t="s">
        <v>3008</v>
      </c>
      <c r="BE1" t="s">
        <v>3009</v>
      </c>
      <c r="BF1" t="s">
        <v>3010</v>
      </c>
      <c r="BG1" t="s">
        <v>3011</v>
      </c>
      <c r="BH1" t="s">
        <v>3012</v>
      </c>
      <c r="BI1" t="s">
        <v>3013</v>
      </c>
      <c r="BJ1" t="s">
        <v>3014</v>
      </c>
      <c r="BK1" t="s">
        <v>3015</v>
      </c>
      <c r="BL1" t="s">
        <v>3016</v>
      </c>
      <c r="BM1" t="s">
        <v>3017</v>
      </c>
      <c r="BN1" t="s">
        <v>3018</v>
      </c>
      <c r="BO1" t="s">
        <v>3019</v>
      </c>
      <c r="BP1" t="s">
        <v>3020</v>
      </c>
      <c r="BQ1" t="s">
        <v>3021</v>
      </c>
      <c r="BR1" t="s">
        <v>3022</v>
      </c>
      <c r="BS1" t="s">
        <v>3023</v>
      </c>
      <c r="BT1" t="s">
        <v>3024</v>
      </c>
      <c r="BU1" t="s">
        <v>3025</v>
      </c>
      <c r="BV1" t="s">
        <v>3026</v>
      </c>
      <c r="BW1" t="s">
        <v>3027</v>
      </c>
      <c r="BX1" t="s">
        <v>3028</v>
      </c>
      <c r="BY1" t="s">
        <v>3029</v>
      </c>
      <c r="BZ1" t="s">
        <v>3030</v>
      </c>
      <c r="CA1" t="s">
        <v>3031</v>
      </c>
      <c r="CB1" t="s">
        <v>3032</v>
      </c>
      <c r="CC1" t="s">
        <v>3033</v>
      </c>
      <c r="CD1" t="s">
        <v>3034</v>
      </c>
      <c r="CE1" t="s">
        <v>3035</v>
      </c>
      <c r="CF1" t="s">
        <v>3036</v>
      </c>
      <c r="CG1" t="s">
        <v>3037</v>
      </c>
      <c r="CH1" t="s">
        <v>3038</v>
      </c>
      <c r="CI1" t="s">
        <v>3039</v>
      </c>
      <c r="CJ1" t="s">
        <v>3040</v>
      </c>
      <c r="CK1" t="s">
        <v>3041</v>
      </c>
      <c r="CL1" t="s">
        <v>3042</v>
      </c>
      <c r="CM1" t="s">
        <v>3043</v>
      </c>
      <c r="CN1" t="s">
        <v>3044</v>
      </c>
      <c r="CO1" t="s">
        <v>3045</v>
      </c>
      <c r="CP1" t="s">
        <v>3046</v>
      </c>
      <c r="CQ1" t="s">
        <v>3047</v>
      </c>
      <c r="CR1" t="s">
        <v>3048</v>
      </c>
      <c r="CS1" t="s">
        <v>3049</v>
      </c>
      <c r="CT1" t="s">
        <v>3050</v>
      </c>
      <c r="CU1" t="s">
        <v>3051</v>
      </c>
      <c r="CV1" t="s">
        <v>3052</v>
      </c>
      <c r="CW1" t="s">
        <v>3053</v>
      </c>
      <c r="CX1" t="s">
        <v>3054</v>
      </c>
      <c r="CY1" t="s">
        <v>3055</v>
      </c>
      <c r="CZ1" t="s">
        <v>3056</v>
      </c>
      <c r="DA1" t="s">
        <v>3057</v>
      </c>
      <c r="DB1" t="s">
        <v>3058</v>
      </c>
      <c r="DC1" t="s">
        <v>3059</v>
      </c>
      <c r="DD1" t="s">
        <v>3060</v>
      </c>
      <c r="DE1" t="s">
        <v>3061</v>
      </c>
      <c r="DF1" t="s">
        <v>3062</v>
      </c>
      <c r="DG1" t="s">
        <v>3063</v>
      </c>
      <c r="DH1" t="s">
        <v>3064</v>
      </c>
      <c r="DI1" t="s">
        <v>3065</v>
      </c>
      <c r="DJ1" t="s">
        <v>3066</v>
      </c>
      <c r="DK1" t="s">
        <v>3067</v>
      </c>
      <c r="DL1" t="s">
        <v>3086</v>
      </c>
      <c r="DM1" t="s">
        <v>3070</v>
      </c>
      <c r="DN1" t="s">
        <v>3071</v>
      </c>
      <c r="DO1" t="s">
        <v>3072</v>
      </c>
      <c r="DP1" t="s">
        <v>3073</v>
      </c>
      <c r="DQ1" t="s">
        <v>3074</v>
      </c>
      <c r="DR1" t="s">
        <v>3075</v>
      </c>
      <c r="DS1" t="s">
        <v>3076</v>
      </c>
      <c r="DT1" t="s">
        <v>3069</v>
      </c>
      <c r="DU1" t="s">
        <v>3077</v>
      </c>
      <c r="DV1" t="s">
        <v>3078</v>
      </c>
      <c r="DW1" t="s">
        <v>3079</v>
      </c>
      <c r="DX1" t="s">
        <v>3080</v>
      </c>
      <c r="DY1" t="s">
        <v>3081</v>
      </c>
      <c r="DZ1" t="s">
        <v>3082</v>
      </c>
      <c r="EA1" t="s">
        <v>3083</v>
      </c>
      <c r="EB1" s="14">
        <v>0.8</v>
      </c>
      <c r="EC1" s="8" t="s">
        <v>3088</v>
      </c>
      <c r="ED1" s="11" t="s">
        <v>3089</v>
      </c>
      <c r="EE1" t="s">
        <v>3084</v>
      </c>
      <c r="EF1" t="s">
        <v>3085</v>
      </c>
    </row>
    <row r="2" spans="1:137" x14ac:dyDescent="0.3">
      <c r="A2">
        <v>1</v>
      </c>
      <c r="B2" t="s">
        <v>6071</v>
      </c>
      <c r="C2" t="s">
        <v>3</v>
      </c>
      <c r="D2" t="str">
        <f>VLOOKUP(C2,Sheet1!$A$2:$B$3197,2,FALSE)</f>
        <v>전기제품</v>
      </c>
      <c r="E2" t="e">
        <v>#N/A</v>
      </c>
      <c r="F2">
        <v>144000</v>
      </c>
      <c r="G2" s="7">
        <v>145000</v>
      </c>
      <c r="H2" t="s">
        <v>2207</v>
      </c>
      <c r="I2" s="7">
        <f>VALUE(LEFT(H2,FIND("/",H2)-1)) + VALUE(MID(H2,FIND("/",H2)+1,LEN(H2)))</f>
        <v>71297592</v>
      </c>
      <c r="J2">
        <v>0</v>
      </c>
      <c r="K2" s="1">
        <f>G2*I2/(10^8)</f>
        <v>103381.50840000001</v>
      </c>
      <c r="L2" s="3"/>
      <c r="M2" s="3"/>
      <c r="N2" s="3"/>
      <c r="O2" s="1">
        <v>2630</v>
      </c>
      <c r="P2" s="1">
        <v>4693</v>
      </c>
      <c r="Q2" s="1">
        <v>7280</v>
      </c>
      <c r="R2" s="1">
        <v>10717</v>
      </c>
      <c r="S2" s="1">
        <v>13416</v>
      </c>
      <c r="T2" s="3"/>
      <c r="U2" s="3"/>
      <c r="V2" s="3"/>
      <c r="W2">
        <v>806</v>
      </c>
      <c r="X2" s="1">
        <v>1252</v>
      </c>
      <c r="Y2" s="1">
        <v>1960</v>
      </c>
      <c r="Z2" s="1">
        <v>3074</v>
      </c>
      <c r="AA2" s="1">
        <v>3836</v>
      </c>
      <c r="AB2" s="3"/>
      <c r="AC2" s="3"/>
      <c r="AD2" s="3"/>
      <c r="AE2">
        <v>637</v>
      </c>
      <c r="AF2">
        <v>882</v>
      </c>
      <c r="AG2" s="1">
        <v>1409</v>
      </c>
      <c r="AH2" s="1">
        <v>2207</v>
      </c>
      <c r="AI2" s="1">
        <v>2752</v>
      </c>
      <c r="AJ2" s="3"/>
      <c r="AK2" s="3"/>
      <c r="AL2" s="3"/>
      <c r="AM2" s="1">
        <v>7802</v>
      </c>
      <c r="AN2" s="1">
        <v>19916</v>
      </c>
      <c r="AO2" s="1">
        <v>30132</v>
      </c>
      <c r="AP2" s="1">
        <v>32966</v>
      </c>
      <c r="AQ2" s="1">
        <v>36618</v>
      </c>
      <c r="AR2" s="3"/>
      <c r="AS2" s="3"/>
      <c r="AT2" s="3"/>
      <c r="AU2" s="1">
        <v>3861</v>
      </c>
      <c r="AV2" s="1">
        <v>7834</v>
      </c>
      <c r="AW2" s="1">
        <v>8333</v>
      </c>
      <c r="AX2" s="1">
        <v>8943</v>
      </c>
      <c r="AY2" s="1">
        <v>9858</v>
      </c>
      <c r="AZ2" s="3"/>
      <c r="BA2" s="3"/>
      <c r="BB2" s="3"/>
      <c r="BC2" s="1">
        <v>3942</v>
      </c>
      <c r="BD2" s="1">
        <v>12083</v>
      </c>
      <c r="BE2" s="1">
        <v>21799</v>
      </c>
      <c r="BF2" s="1">
        <v>24023</v>
      </c>
      <c r="BG2" s="1">
        <v>26760</v>
      </c>
      <c r="BH2" s="3"/>
      <c r="BI2" s="3"/>
      <c r="BJ2" s="3"/>
      <c r="BK2" s="1">
        <v>3942</v>
      </c>
      <c r="BL2" s="1">
        <v>12083</v>
      </c>
      <c r="BM2" s="1">
        <v>21799</v>
      </c>
      <c r="BN2" s="1">
        <v>24023</v>
      </c>
      <c r="BO2" s="1">
        <v>26760</v>
      </c>
      <c r="BP2" s="3"/>
      <c r="BQ2" s="3"/>
      <c r="BR2" s="3"/>
      <c r="BS2">
        <v>300</v>
      </c>
      <c r="BT2">
        <v>627</v>
      </c>
      <c r="BU2">
        <v>713</v>
      </c>
      <c r="BV2">
        <v>713</v>
      </c>
      <c r="BW2">
        <v>713</v>
      </c>
      <c r="BX2" s="3"/>
      <c r="BY2" s="3"/>
      <c r="BZ2" s="3"/>
      <c r="CA2" s="3"/>
      <c r="CB2">
        <v>6.36</v>
      </c>
      <c r="CC2">
        <v>5.63</v>
      </c>
      <c r="CD2">
        <v>7</v>
      </c>
      <c r="CE2">
        <v>7.91</v>
      </c>
      <c r="CF2" s="3"/>
      <c r="CG2" s="3"/>
      <c r="CH2" s="3"/>
      <c r="CI2" s="3"/>
      <c r="CJ2">
        <v>11</v>
      </c>
      <c r="CK2">
        <v>8.32</v>
      </c>
      <c r="CL2">
        <v>9.6300000000000008</v>
      </c>
      <c r="CM2">
        <v>10.84</v>
      </c>
      <c r="CN2" s="3"/>
      <c r="CO2" s="3"/>
      <c r="CP2" s="3"/>
      <c r="CQ2" s="3"/>
      <c r="CR2" s="3"/>
      <c r="CS2" s="1">
        <v>2060</v>
      </c>
      <c r="CT2" s="1">
        <v>3095</v>
      </c>
      <c r="CU2" s="1">
        <v>3859</v>
      </c>
      <c r="CV2" s="3"/>
      <c r="CW2" s="3"/>
      <c r="CX2" s="3"/>
      <c r="CY2" s="3"/>
      <c r="CZ2" s="3"/>
      <c r="DA2">
        <v>70.41</v>
      </c>
      <c r="DB2">
        <v>46.84</v>
      </c>
      <c r="DC2">
        <v>37.57</v>
      </c>
      <c r="DD2" s="3"/>
      <c r="DE2" s="3"/>
      <c r="DF2" s="3"/>
      <c r="DG2" s="3"/>
      <c r="DH2" s="3"/>
      <c r="DI2">
        <v>4.74</v>
      </c>
      <c r="DJ2">
        <v>4.3</v>
      </c>
      <c r="DK2">
        <v>3.86</v>
      </c>
      <c r="DL2" s="6">
        <f>(CM2*3+CL2*2+CK2)/6</f>
        <v>10.016666666666667</v>
      </c>
      <c r="DM2">
        <f>BH2+(BH2*(CG2-8.25)/8.25)</f>
        <v>0</v>
      </c>
      <c r="DN2">
        <f>BI2+(BI2*(CH2-8.25)/8.25)</f>
        <v>0</v>
      </c>
      <c r="DO2">
        <f>BJ2+(BJ2*(CI2-8.25)/8.25)</f>
        <v>0</v>
      </c>
      <c r="DP2">
        <f>BK2+(BK2*(CJ2-8.25)/8.25)</f>
        <v>5256</v>
      </c>
      <c r="DQ2">
        <f>BL2+(BL2*(CK2-8.25)/8.25)</f>
        <v>12185.522424242425</v>
      </c>
      <c r="DR2">
        <f>BM2+(BM2*(CL2-8.25)/8.25)</f>
        <v>25445.378181818185</v>
      </c>
      <c r="DS2">
        <f>BN2+(BN2*(CM2-8.25)/8.25)</f>
        <v>31564.76606060606</v>
      </c>
      <c r="DT2" s="8">
        <f>DM2*10^8/$I2</f>
        <v>0</v>
      </c>
      <c r="DU2" s="8">
        <f>DN2*10^8/$I2</f>
        <v>0</v>
      </c>
      <c r="DV2" s="8">
        <f>DO2*10^8/$I2</f>
        <v>0</v>
      </c>
      <c r="DW2" s="8">
        <f>DP2*10^8/$I2</f>
        <v>7371.9179744527701</v>
      </c>
      <c r="DX2" s="8">
        <f>DQ2*10^8/$I2</f>
        <v>17091.071496836001</v>
      </c>
      <c r="DY2" s="8">
        <f>DR2*10^8/$I2</f>
        <v>35688.972752148744</v>
      </c>
      <c r="DZ2" s="8">
        <f>DS2*10^8/$I2</f>
        <v>44271.85431536883</v>
      </c>
      <c r="EA2" s="8">
        <f>DT2*10^8/$I2</f>
        <v>0</v>
      </c>
      <c r="EB2" s="8">
        <f>DZ2*0.8</f>
        <v>35417.483452295062</v>
      </c>
      <c r="EC2" s="10" t="e">
        <f>G2-E2</f>
        <v>#N/A</v>
      </c>
      <c r="ED2" s="4" t="e">
        <f>EC2/E2*100</f>
        <v>#N/A</v>
      </c>
      <c r="EE2" s="4">
        <f>DY2-G2</f>
        <v>-109311.02724785125</v>
      </c>
      <c r="EF2" s="12">
        <f>EE2/G2</f>
        <v>-0.75386915343345684</v>
      </c>
      <c r="EG2" s="4">
        <f>G2-F2</f>
        <v>1000</v>
      </c>
    </row>
    <row r="3" spans="1:137" x14ac:dyDescent="0.3">
      <c r="A3">
        <v>2</v>
      </c>
      <c r="B3" t="s">
        <v>7903</v>
      </c>
      <c r="C3" t="s">
        <v>4</v>
      </c>
      <c r="D3" t="str">
        <f>VLOOKUP(C3,Sheet1!$A$2:$B$3197,2,FALSE)</f>
        <v>제약</v>
      </c>
      <c r="E3" s="7" t="e">
        <v>#N/A</v>
      </c>
      <c r="F3" s="7">
        <v>159500</v>
      </c>
      <c r="G3" s="7">
        <v>155000</v>
      </c>
      <c r="H3" t="s">
        <v>2208</v>
      </c>
      <c r="I3" s="7">
        <f>VALUE(LEFT(H3,FIND("/",H3)-1)) + VALUE(MID(H3,FIND("/",H3)+1,LEN(H3)))</f>
        <v>76500000</v>
      </c>
      <c r="J3" s="1">
        <v>19640</v>
      </c>
      <c r="K3" s="1">
        <f>G3*I3/(10^8)</f>
        <v>118575</v>
      </c>
      <c r="L3" s="3"/>
      <c r="M3" s="3"/>
      <c r="N3">
        <v>994</v>
      </c>
      <c r="O3" s="1">
        <v>1839</v>
      </c>
      <c r="P3" s="1">
        <v>2256</v>
      </c>
      <c r="Q3" s="3"/>
      <c r="R3" s="3"/>
      <c r="S3" s="3"/>
      <c r="T3" s="3"/>
      <c r="U3" s="3"/>
      <c r="V3">
        <v>264</v>
      </c>
      <c r="W3">
        <v>228</v>
      </c>
      <c r="X3">
        <v>377</v>
      </c>
      <c r="Y3" s="3"/>
      <c r="Z3" s="3"/>
      <c r="AA3" s="3"/>
      <c r="AB3" s="3"/>
      <c r="AC3" s="3"/>
      <c r="AD3">
        <v>89</v>
      </c>
      <c r="AE3">
        <v>147</v>
      </c>
      <c r="AF3">
        <v>329</v>
      </c>
      <c r="AG3" s="3"/>
      <c r="AH3" s="3"/>
      <c r="AI3" s="3"/>
      <c r="AJ3" s="3"/>
      <c r="AK3" s="3"/>
      <c r="AL3" s="1">
        <v>4000</v>
      </c>
      <c r="AM3" s="1">
        <v>4040</v>
      </c>
      <c r="AN3" s="1">
        <v>5622</v>
      </c>
      <c r="AO3" s="3"/>
      <c r="AP3" s="3"/>
      <c r="AQ3" s="3"/>
      <c r="AR3" s="3"/>
      <c r="AS3" s="3"/>
      <c r="AT3" s="1">
        <v>1808</v>
      </c>
      <c r="AU3" s="1">
        <v>1712</v>
      </c>
      <c r="AV3" s="1">
        <v>2984</v>
      </c>
      <c r="AW3" s="3"/>
      <c r="AX3" s="3"/>
      <c r="AY3" s="3"/>
      <c r="AZ3" s="3"/>
      <c r="BA3" s="3"/>
      <c r="BB3" s="1">
        <v>2192</v>
      </c>
      <c r="BC3" s="1">
        <v>2327</v>
      </c>
      <c r="BD3" s="1">
        <v>2638</v>
      </c>
      <c r="BE3" s="3"/>
      <c r="BF3" s="3"/>
      <c r="BG3" s="3"/>
      <c r="BH3" s="3"/>
      <c r="BI3" s="3"/>
      <c r="BJ3" s="1">
        <v>2192</v>
      </c>
      <c r="BK3" s="1">
        <v>2327</v>
      </c>
      <c r="BL3" s="1">
        <v>2638</v>
      </c>
      <c r="BM3" s="3"/>
      <c r="BN3" s="3"/>
      <c r="BO3" s="3"/>
      <c r="BP3" s="3"/>
      <c r="BQ3" s="3"/>
      <c r="BR3">
        <v>102</v>
      </c>
      <c r="BS3">
        <v>102</v>
      </c>
      <c r="BT3">
        <v>306</v>
      </c>
      <c r="BU3" s="3"/>
      <c r="BV3" s="3"/>
      <c r="BW3" s="3"/>
      <c r="BX3" s="3"/>
      <c r="BY3" s="3"/>
      <c r="BZ3" s="3"/>
      <c r="CA3">
        <v>3.65</v>
      </c>
      <c r="CB3">
        <v>6.81</v>
      </c>
      <c r="CC3" s="3"/>
      <c r="CD3" s="3"/>
      <c r="CE3" s="3"/>
      <c r="CF3" s="3"/>
      <c r="CG3" s="3"/>
      <c r="CH3" s="3"/>
      <c r="CI3">
        <v>6.49</v>
      </c>
      <c r="CJ3">
        <v>13.25</v>
      </c>
      <c r="CK3" s="3"/>
      <c r="CL3" s="3"/>
      <c r="CM3" s="3"/>
      <c r="CN3" s="3"/>
      <c r="CO3" s="3"/>
      <c r="CP3">
        <v>149</v>
      </c>
      <c r="CQ3">
        <v>240</v>
      </c>
      <c r="CR3">
        <v>537</v>
      </c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6">
        <f>(CM3*3+CL3*2+CK3)/6</f>
        <v>0</v>
      </c>
      <c r="DM3">
        <f>BH3+(BH3*(CG3-8.25)/8.25)</f>
        <v>0</v>
      </c>
      <c r="DN3">
        <f>BI3+(BI3*(CH3-8.25)/8.25)</f>
        <v>0</v>
      </c>
      <c r="DO3">
        <f>BJ3+(BJ3*(CI3-8.25)/8.25)</f>
        <v>1724.3733333333334</v>
      </c>
      <c r="DP3">
        <f>BK3+(BK3*(CJ3-8.25)/8.25)</f>
        <v>3737.30303030303</v>
      </c>
      <c r="DQ3">
        <f>BL3+(BL3*(CK3-8.25)/8.25)</f>
        <v>0</v>
      </c>
      <c r="DR3">
        <f>BM3+(BM3*(CL3-8.25)/8.25)</f>
        <v>0</v>
      </c>
      <c r="DS3">
        <f>BN3+(BN3*(CM3-8.25)/8.25)</f>
        <v>0</v>
      </c>
      <c r="DT3" s="8">
        <f>DM3*10^8/$I3</f>
        <v>0</v>
      </c>
      <c r="DU3" s="8">
        <f>DN3*10^8/$I3</f>
        <v>0</v>
      </c>
      <c r="DV3" s="8">
        <f>DO3*10^8/$I3</f>
        <v>2254.082788671024</v>
      </c>
      <c r="DW3" s="8">
        <f>DP3*10^8/$I3</f>
        <v>4885.3634383046137</v>
      </c>
      <c r="DX3" s="8">
        <f>DQ3*10^8/$I3</f>
        <v>0</v>
      </c>
      <c r="DY3" s="8">
        <f>DR3*10^8/$I3</f>
        <v>0</v>
      </c>
      <c r="DZ3" s="8">
        <f>DS3*10^8/$I3</f>
        <v>0</v>
      </c>
      <c r="EA3" s="8">
        <f>DT3*10^8/$I3</f>
        <v>0</v>
      </c>
      <c r="EB3" s="8">
        <f>DZ3*0.8</f>
        <v>0</v>
      </c>
      <c r="EC3" s="10" t="e">
        <f>G3-E3</f>
        <v>#N/A</v>
      </c>
      <c r="ED3" s="4" t="e">
        <f>EC3/E3*100</f>
        <v>#N/A</v>
      </c>
      <c r="EE3" s="4">
        <f>DY3-G3</f>
        <v>-155000</v>
      </c>
      <c r="EF3" s="12">
        <f>EE3/G3</f>
        <v>-1</v>
      </c>
      <c r="EG3" s="4">
        <f>G3-F3</f>
        <v>-4500</v>
      </c>
    </row>
    <row r="4" spans="1:137" x14ac:dyDescent="0.3">
      <c r="A4">
        <v>3</v>
      </c>
      <c r="B4" t="s">
        <v>6920</v>
      </c>
      <c r="C4" t="s">
        <v>5</v>
      </c>
      <c r="D4" t="str">
        <f>VLOOKUP(C4,Sheet1!$A$2:$B$3197,2,FALSE)</f>
        <v>자동차부품</v>
      </c>
      <c r="E4" t="e">
        <v>#N/A</v>
      </c>
      <c r="F4">
        <v>6440</v>
      </c>
      <c r="G4" s="7">
        <v>5920</v>
      </c>
      <c r="H4" t="s">
        <v>2209</v>
      </c>
      <c r="I4" s="7">
        <f>VALUE(LEFT(H4,FIND("/",H4)-1)) + VALUE(MID(H4,FIND("/",H4)+1,LEN(H4)))</f>
        <v>18993623</v>
      </c>
      <c r="J4">
        <v>0</v>
      </c>
      <c r="K4" s="1">
        <f>G4*I4/(10^8)</f>
        <v>1124.4224816000001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6">
        <f>(CM4*3+CL4*2+CK4)/6</f>
        <v>0</v>
      </c>
      <c r="DM4">
        <f>BH4+(BH4*(CG4-8.25)/8.25)</f>
        <v>0</v>
      </c>
      <c r="DN4">
        <f>BI4+(BI4*(CH4-8.25)/8.25)</f>
        <v>0</v>
      </c>
      <c r="DO4">
        <f>BJ4+(BJ4*(CI4-8.25)/8.25)</f>
        <v>0</v>
      </c>
      <c r="DP4">
        <f>BK4+(BK4*(CJ4-8.25)/8.25)</f>
        <v>0</v>
      </c>
      <c r="DQ4">
        <f>BL4+(BL4*(CK4-8.25)/8.25)</f>
        <v>0</v>
      </c>
      <c r="DR4">
        <f>BM4+(BM4*(CL4-8.25)/8.25)</f>
        <v>0</v>
      </c>
      <c r="DS4">
        <f>BN4+(BN4*(CM4-8.25)/8.25)</f>
        <v>0</v>
      </c>
      <c r="DT4" s="8">
        <f>DM4*10^8/$I4</f>
        <v>0</v>
      </c>
      <c r="DU4" s="8">
        <f>DN4*10^8/$I4</f>
        <v>0</v>
      </c>
      <c r="DV4" s="8">
        <f>DO4*10^8/$I4</f>
        <v>0</v>
      </c>
      <c r="DW4" s="8">
        <f>DP4*10^8/$I4</f>
        <v>0</v>
      </c>
      <c r="DX4" s="8">
        <f>DQ4*10^8/$I4</f>
        <v>0</v>
      </c>
      <c r="DY4" s="8">
        <f>DR4*10^8/$I4</f>
        <v>0</v>
      </c>
      <c r="DZ4" s="8">
        <f>DS4*10^8/$I4</f>
        <v>0</v>
      </c>
      <c r="EA4" s="8">
        <f>DT4*10^8/$I4</f>
        <v>0</v>
      </c>
      <c r="EB4" s="8">
        <f>DZ4*0.8</f>
        <v>0</v>
      </c>
      <c r="EC4" s="10" t="e">
        <f>G4-E4</f>
        <v>#N/A</v>
      </c>
      <c r="ED4" s="4" t="e">
        <f>EC4/E4*100</f>
        <v>#N/A</v>
      </c>
      <c r="EE4" s="4">
        <f>DY4-G4</f>
        <v>-5920</v>
      </c>
      <c r="EF4" s="12">
        <f>EE4/G4</f>
        <v>-1</v>
      </c>
      <c r="EG4" s="4">
        <f>G4-F4</f>
        <v>-520</v>
      </c>
    </row>
    <row r="5" spans="1:137" x14ac:dyDescent="0.3">
      <c r="A5">
        <v>4</v>
      </c>
      <c r="B5" t="s">
        <v>7726</v>
      </c>
      <c r="C5" t="s">
        <v>6</v>
      </c>
      <c r="D5" t="str">
        <f>VLOOKUP(C5,Sheet1!$A$2:$B$3197,2,FALSE)</f>
        <v>제약</v>
      </c>
      <c r="E5" s="7" t="e">
        <v>#N/A</v>
      </c>
      <c r="F5" s="7">
        <v>30000</v>
      </c>
      <c r="G5" s="7">
        <v>30000</v>
      </c>
      <c r="H5" t="s">
        <v>2210</v>
      </c>
      <c r="I5" s="7">
        <f>VALUE(LEFT(H5,FIND("/",H5)-1)) + VALUE(MID(H5,FIND("/",H5)+1,LEN(H5)))</f>
        <v>60096155</v>
      </c>
      <c r="J5">
        <v>10</v>
      </c>
      <c r="K5" s="1">
        <f>G5*I5/(10^8)</f>
        <v>18028.8465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6">
        <f>(CM5*3+CL5*2+CK5)/6</f>
        <v>0</v>
      </c>
      <c r="DM5">
        <f>BH5+(BH5*(CG5-8.25)/8.25)</f>
        <v>0</v>
      </c>
      <c r="DN5">
        <f>BI5+(BI5*(CH5-8.25)/8.25)</f>
        <v>0</v>
      </c>
      <c r="DO5">
        <f>BJ5+(BJ5*(CI5-8.25)/8.25)</f>
        <v>0</v>
      </c>
      <c r="DP5">
        <f>BK5+(BK5*(CJ5-8.25)/8.25)</f>
        <v>0</v>
      </c>
      <c r="DQ5">
        <f>BL5+(BL5*(CK5-8.25)/8.25)</f>
        <v>0</v>
      </c>
      <c r="DR5">
        <f>BM5+(BM5*(CL5-8.25)/8.25)</f>
        <v>0</v>
      </c>
      <c r="DS5">
        <f>BN5+(BN5*(CM5-8.25)/8.25)</f>
        <v>0</v>
      </c>
      <c r="DT5" s="8">
        <f>DM5*10^8/$I5</f>
        <v>0</v>
      </c>
      <c r="DU5" s="8">
        <f>DN5*10^8/$I5</f>
        <v>0</v>
      </c>
      <c r="DV5" s="8">
        <f>DO5*10^8/$I5</f>
        <v>0</v>
      </c>
      <c r="DW5" s="8">
        <f>DP5*10^8/$I5</f>
        <v>0</v>
      </c>
      <c r="DX5" s="8">
        <f>DQ5*10^8/$I5</f>
        <v>0</v>
      </c>
      <c r="DY5" s="8">
        <f>DR5*10^8/$I5</f>
        <v>0</v>
      </c>
      <c r="DZ5" s="8">
        <f>DS5*10^8/$I5</f>
        <v>0</v>
      </c>
      <c r="EA5" s="8">
        <f>DT5*10^8/$I5</f>
        <v>0</v>
      </c>
      <c r="EB5" s="8">
        <f>DZ5*0.8</f>
        <v>0</v>
      </c>
      <c r="EC5" s="10" t="e">
        <f>G5-E5</f>
        <v>#N/A</v>
      </c>
      <c r="ED5" s="4" t="e">
        <f>EC5/E5*100</f>
        <v>#N/A</v>
      </c>
      <c r="EE5" s="4">
        <f>DY5-G5</f>
        <v>-30000</v>
      </c>
      <c r="EF5" s="12">
        <f>EE5/G5</f>
        <v>-1</v>
      </c>
      <c r="EG5" s="4">
        <f>G5-F5</f>
        <v>0</v>
      </c>
    </row>
    <row r="6" spans="1:137" x14ac:dyDescent="0.3">
      <c r="A6">
        <v>5</v>
      </c>
      <c r="B6" t="s">
        <v>5867</v>
      </c>
      <c r="C6" t="s">
        <v>7</v>
      </c>
      <c r="D6" t="str">
        <f>VLOOKUP(C6,Sheet1!$A$2:$B$3197,2,FALSE)</f>
        <v>전자장비와기기</v>
      </c>
      <c r="E6" t="e">
        <v>#N/A</v>
      </c>
      <c r="F6">
        <v>24100</v>
      </c>
      <c r="G6" s="7">
        <v>26800</v>
      </c>
      <c r="H6" t="s">
        <v>2211</v>
      </c>
      <c r="I6" s="7">
        <f>VALUE(LEFT(H6,FIND("/",H6)-1)) + VALUE(MID(H6,FIND("/",H6)+1,LEN(H6)))</f>
        <v>49338885</v>
      </c>
      <c r="J6">
        <v>0</v>
      </c>
      <c r="K6" s="1">
        <f>G6*I6/(10^8)</f>
        <v>13222.821180000001</v>
      </c>
      <c r="L6" s="1">
        <v>5698</v>
      </c>
      <c r="M6" s="1">
        <v>5468</v>
      </c>
      <c r="N6" s="1">
        <v>7093</v>
      </c>
      <c r="O6" s="1">
        <v>9136</v>
      </c>
      <c r="P6" s="1">
        <v>10765</v>
      </c>
      <c r="Q6" s="1">
        <v>14070</v>
      </c>
      <c r="R6" s="1">
        <v>18098</v>
      </c>
      <c r="S6" s="1">
        <v>20852</v>
      </c>
      <c r="T6">
        <v>51</v>
      </c>
      <c r="U6">
        <v>-186</v>
      </c>
      <c r="V6">
        <v>-94</v>
      </c>
      <c r="W6">
        <v>513</v>
      </c>
      <c r="X6">
        <v>564</v>
      </c>
      <c r="Y6" s="1">
        <v>1077</v>
      </c>
      <c r="Z6" s="1">
        <v>1739</v>
      </c>
      <c r="AA6" s="1">
        <v>2060</v>
      </c>
      <c r="AB6">
        <v>21</v>
      </c>
      <c r="AC6">
        <v>-209</v>
      </c>
      <c r="AD6">
        <v>-170</v>
      </c>
      <c r="AE6">
        <v>385</v>
      </c>
      <c r="AF6">
        <v>389</v>
      </c>
      <c r="AG6">
        <v>817</v>
      </c>
      <c r="AH6" s="1">
        <v>1339</v>
      </c>
      <c r="AI6" s="1">
        <v>1605</v>
      </c>
      <c r="AJ6" s="1">
        <v>3204</v>
      </c>
      <c r="AK6" s="1">
        <v>2871</v>
      </c>
      <c r="AL6" s="1">
        <v>3467</v>
      </c>
      <c r="AM6" s="1">
        <v>3417</v>
      </c>
      <c r="AN6" s="1">
        <v>4544</v>
      </c>
      <c r="AO6" s="1">
        <v>5140</v>
      </c>
      <c r="AP6" s="1">
        <v>6689</v>
      </c>
      <c r="AQ6" s="1">
        <v>7195</v>
      </c>
      <c r="AR6" s="1">
        <v>2571</v>
      </c>
      <c r="AS6" s="1">
        <v>2451</v>
      </c>
      <c r="AT6" s="1">
        <v>3214</v>
      </c>
      <c r="AU6" s="1">
        <v>2785</v>
      </c>
      <c r="AV6" s="1">
        <v>3377</v>
      </c>
      <c r="AW6" s="1">
        <v>3122</v>
      </c>
      <c r="AX6" s="1">
        <v>3374</v>
      </c>
      <c r="AY6" s="1">
        <v>2515</v>
      </c>
      <c r="AZ6">
        <v>632</v>
      </c>
      <c r="BA6">
        <v>420</v>
      </c>
      <c r="BB6">
        <v>253</v>
      </c>
      <c r="BC6">
        <v>632</v>
      </c>
      <c r="BD6" s="1">
        <v>1167</v>
      </c>
      <c r="BE6" s="1">
        <v>2018</v>
      </c>
      <c r="BF6" s="1">
        <v>3314</v>
      </c>
      <c r="BG6" s="1">
        <v>4680</v>
      </c>
      <c r="BH6">
        <v>632</v>
      </c>
      <c r="BI6">
        <v>420</v>
      </c>
      <c r="BJ6">
        <v>253</v>
      </c>
      <c r="BK6">
        <v>632</v>
      </c>
      <c r="BL6" s="1">
        <v>1167</v>
      </c>
      <c r="BM6" s="1">
        <v>2018</v>
      </c>
      <c r="BN6" s="1">
        <v>3314</v>
      </c>
      <c r="BO6" s="1">
        <v>4680</v>
      </c>
      <c r="BP6">
        <v>186</v>
      </c>
      <c r="BQ6">
        <v>186</v>
      </c>
      <c r="BR6">
        <v>187</v>
      </c>
      <c r="BS6">
        <v>189</v>
      </c>
      <c r="BT6">
        <v>200</v>
      </c>
      <c r="BU6">
        <v>200</v>
      </c>
      <c r="BV6">
        <v>200</v>
      </c>
      <c r="BW6">
        <v>200</v>
      </c>
      <c r="BX6">
        <v>0.7</v>
      </c>
      <c r="BY6">
        <v>-6.87</v>
      </c>
      <c r="BZ6">
        <v>-5.36</v>
      </c>
      <c r="CA6">
        <v>11.18</v>
      </c>
      <c r="CB6">
        <v>9.77</v>
      </c>
      <c r="CC6">
        <v>16.87</v>
      </c>
      <c r="CD6">
        <v>22.63</v>
      </c>
      <c r="CE6">
        <v>23.12</v>
      </c>
      <c r="CF6">
        <v>5.12</v>
      </c>
      <c r="CG6">
        <v>-39.659999999999997</v>
      </c>
      <c r="CH6">
        <v>-50.46</v>
      </c>
      <c r="CI6">
        <v>86.98</v>
      </c>
      <c r="CJ6">
        <v>43.26</v>
      </c>
      <c r="CK6">
        <v>52.76</v>
      </c>
      <c r="CL6">
        <v>50.21</v>
      </c>
      <c r="CM6">
        <v>40.159999999999997</v>
      </c>
      <c r="CN6">
        <v>65</v>
      </c>
      <c r="CO6">
        <v>-554</v>
      </c>
      <c r="CP6">
        <v>-451</v>
      </c>
      <c r="CQ6" s="1">
        <v>1013</v>
      </c>
      <c r="CR6">
        <v>974</v>
      </c>
      <c r="CS6" s="1">
        <v>1721</v>
      </c>
      <c r="CT6" s="1">
        <v>2713</v>
      </c>
      <c r="CU6" s="1">
        <v>3253</v>
      </c>
      <c r="CV6" s="3"/>
      <c r="CW6" s="3"/>
      <c r="CX6" s="3"/>
      <c r="CY6" s="3"/>
      <c r="CZ6" s="3"/>
      <c r="DA6">
        <v>15.57</v>
      </c>
      <c r="DB6">
        <v>9.8800000000000008</v>
      </c>
      <c r="DC6">
        <v>8.24</v>
      </c>
      <c r="DD6" s="3"/>
      <c r="DE6" s="3"/>
      <c r="DF6" s="3"/>
      <c r="DG6" s="3"/>
      <c r="DH6" s="3"/>
      <c r="DI6">
        <v>6.55</v>
      </c>
      <c r="DJ6">
        <v>3.99</v>
      </c>
      <c r="DK6">
        <v>2.83</v>
      </c>
      <c r="DL6" s="6">
        <f>(CM6*3+CL6*2+CK6)/6</f>
        <v>45.609999999999992</v>
      </c>
      <c r="DM6">
        <f>BH6+(BH6*(CG6-8.25)/8.25)</f>
        <v>-3038.1963636363635</v>
      </c>
      <c r="DN6">
        <f>BI6+(BI6*(CH6-8.25)/8.25)</f>
        <v>-2568.8727272727274</v>
      </c>
      <c r="DO6">
        <f>BJ6+(BJ6*(CI6-8.25)/8.25)</f>
        <v>2667.3866666666668</v>
      </c>
      <c r="DP6">
        <f>BK6+(BK6*(CJ6-8.25)/8.25)</f>
        <v>3313.9781818181818</v>
      </c>
      <c r="DQ6">
        <f>BL6+(BL6*(CK6-8.25)/8.25)</f>
        <v>7463.1418181818181</v>
      </c>
      <c r="DR6">
        <f>BM6+(BM6*(CL6-8.25)/8.25)</f>
        <v>12281.670303030303</v>
      </c>
      <c r="DS6">
        <f>BN6+(BN6*(CM6-8.25)/8.25)</f>
        <v>16132.150303030301</v>
      </c>
      <c r="DT6" s="8">
        <f>DM6*10^8/$I6</f>
        <v>-6157.8131804891082</v>
      </c>
      <c r="DU6" s="8">
        <f>DN6*10^8/$I6</f>
        <v>-5206.5885300665541</v>
      </c>
      <c r="DV6" s="8">
        <f>DO6*10^8/$I6</f>
        <v>5406.2564783672487</v>
      </c>
      <c r="DW6" s="8">
        <f>DP6*10^8/$I6</f>
        <v>6716.7674782642162</v>
      </c>
      <c r="DX6" s="8">
        <f>DQ6*10^8/$I6</f>
        <v>15126.287953572153</v>
      </c>
      <c r="DY6" s="8">
        <f>DR6*10^8/$I6</f>
        <v>24892.476396720969</v>
      </c>
      <c r="DZ6" s="8">
        <f>DS6*10^8/$I6</f>
        <v>32696.625193354696</v>
      </c>
      <c r="EA6" s="8">
        <f>DT6*10^8/$I6</f>
        <v>-12480.649249550548</v>
      </c>
      <c r="EB6" s="8">
        <f>DZ6*0.8</f>
        <v>26157.300154683759</v>
      </c>
      <c r="EC6" s="10" t="e">
        <f>G6-E6</f>
        <v>#N/A</v>
      </c>
      <c r="ED6" s="4" t="e">
        <f>EC6/E6*100</f>
        <v>#N/A</v>
      </c>
      <c r="EE6" s="4">
        <f>DY6-G6</f>
        <v>-1907.5236032790308</v>
      </c>
      <c r="EF6" s="12">
        <f>EE6/G6</f>
        <v>-7.1176253853695179E-2</v>
      </c>
      <c r="EG6" s="4">
        <f>G6-F6</f>
        <v>2700</v>
      </c>
    </row>
    <row r="7" spans="1:137" x14ac:dyDescent="0.3">
      <c r="A7">
        <v>6</v>
      </c>
      <c r="B7" t="s">
        <v>7896</v>
      </c>
      <c r="C7" t="s">
        <v>8</v>
      </c>
      <c r="D7" t="str">
        <f>VLOOKUP(C7,Sheet1!$A$2:$B$3197,2,FALSE)</f>
        <v>건설</v>
      </c>
      <c r="E7" t="e">
        <v>#N/A</v>
      </c>
      <c r="F7">
        <v>136500</v>
      </c>
      <c r="G7" s="7">
        <v>134000</v>
      </c>
      <c r="H7" t="s">
        <v>2212</v>
      </c>
      <c r="I7" s="7">
        <f>VALUE(LEFT(H7,FIND("/",H7)-1)) + VALUE(MID(H7,FIND("/",H7)+1,LEN(H7)))</f>
        <v>21472623</v>
      </c>
      <c r="J7">
        <v>0</v>
      </c>
      <c r="K7" s="1">
        <f>G7*I7/(10^8)</f>
        <v>28773.31482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 s="6">
        <f>(CM7*3+CL7*2+CK7)/6</f>
        <v>0</v>
      </c>
      <c r="DM7">
        <f>BH7+(BH7*(CG7-8.25)/8.25)</f>
        <v>0</v>
      </c>
      <c r="DN7">
        <f>BI7+(BI7*(CH7-8.25)/8.25)</f>
        <v>0</v>
      </c>
      <c r="DO7">
        <f>BJ7+(BJ7*(CI7-8.25)/8.25)</f>
        <v>0</v>
      </c>
      <c r="DP7">
        <f>BK7+(BK7*(CJ7-8.25)/8.25)</f>
        <v>0</v>
      </c>
      <c r="DQ7">
        <f>BL7+(BL7*(CK7-8.25)/8.25)</f>
        <v>0</v>
      </c>
      <c r="DR7">
        <f>BM7+(BM7*(CL7-8.25)/8.25)</f>
        <v>0</v>
      </c>
      <c r="DS7">
        <f>BN7+(BN7*(CM7-8.25)/8.25)</f>
        <v>0</v>
      </c>
      <c r="DT7" s="8">
        <f>DM7*10^8/$I7</f>
        <v>0</v>
      </c>
      <c r="DU7" s="8">
        <f>DN7*10^8/$I7</f>
        <v>0</v>
      </c>
      <c r="DV7" s="8">
        <f>DO7*10^8/$I7</f>
        <v>0</v>
      </c>
      <c r="DW7" s="8">
        <f>DP7*10^8/$I7</f>
        <v>0</v>
      </c>
      <c r="DX7" s="8">
        <f>DQ7*10^8/$I7</f>
        <v>0</v>
      </c>
      <c r="DY7" s="8">
        <f>DR7*10^8/$I7</f>
        <v>0</v>
      </c>
      <c r="DZ7" s="8">
        <f>DS7*10^8/$I7</f>
        <v>0</v>
      </c>
      <c r="EA7" s="8">
        <f>DT7*10^8/$I7</f>
        <v>0</v>
      </c>
      <c r="EB7" s="8">
        <f>DZ7*0.8</f>
        <v>0</v>
      </c>
      <c r="EC7" s="10" t="e">
        <f>G7-E7</f>
        <v>#N/A</v>
      </c>
      <c r="ED7" s="4" t="e">
        <f>EC7/E7*100</f>
        <v>#N/A</v>
      </c>
      <c r="EE7" s="4">
        <f>DY7-G7</f>
        <v>-134000</v>
      </c>
      <c r="EF7" s="12">
        <f>EE7/G7</f>
        <v>-1</v>
      </c>
      <c r="EG7" s="4">
        <f>G7-F7</f>
        <v>-2500</v>
      </c>
    </row>
    <row r="8" spans="1:137" x14ac:dyDescent="0.3">
      <c r="A8">
        <v>7</v>
      </c>
      <c r="B8" t="s">
        <v>7014</v>
      </c>
      <c r="C8" t="s">
        <v>9</v>
      </c>
      <c r="D8" t="str">
        <f>VLOOKUP(C8,Sheet1!$A$2:$B$3197,2,FALSE)</f>
        <v>부동산</v>
      </c>
      <c r="E8">
        <v>5230</v>
      </c>
      <c r="F8">
        <v>6500</v>
      </c>
      <c r="G8" s="7">
        <v>6650</v>
      </c>
      <c r="H8" t="s">
        <v>2213</v>
      </c>
      <c r="I8" s="7">
        <f>VALUE(LEFT(H8,FIND("/",H8)-1)) + VALUE(MID(H8,FIND("/",H8)+1,LEN(H8)))</f>
        <v>143259000</v>
      </c>
      <c r="J8">
        <v>0</v>
      </c>
      <c r="K8" s="1">
        <f>G8*I8/(10^8)</f>
        <v>9526.7235000000001</v>
      </c>
      <c r="L8" s="3"/>
      <c r="M8" s="3"/>
      <c r="N8" s="3"/>
      <c r="O8">
        <v>0</v>
      </c>
      <c r="P8">
        <v>0</v>
      </c>
      <c r="Q8" s="3"/>
      <c r="R8" s="3"/>
      <c r="S8" s="3"/>
      <c r="T8" s="3"/>
      <c r="U8" s="3"/>
      <c r="V8" s="3"/>
      <c r="W8">
        <v>-1</v>
      </c>
      <c r="X8">
        <v>-7</v>
      </c>
      <c r="Y8" s="3"/>
      <c r="Z8" s="3"/>
      <c r="AA8" s="3"/>
      <c r="AB8" s="3"/>
      <c r="AC8" s="3"/>
      <c r="AD8" s="3"/>
      <c r="AE8">
        <v>-1</v>
      </c>
      <c r="AF8">
        <v>-14</v>
      </c>
      <c r="AG8" s="3"/>
      <c r="AH8" s="3"/>
      <c r="AI8" s="3"/>
      <c r="AJ8" s="3"/>
      <c r="AK8" s="3"/>
      <c r="AL8" s="3"/>
      <c r="AM8">
        <v>44</v>
      </c>
      <c r="AN8" s="1">
        <v>3583</v>
      </c>
      <c r="AO8" s="3"/>
      <c r="AP8" s="3"/>
      <c r="AQ8" s="3"/>
      <c r="AR8" s="3"/>
      <c r="AS8" s="3"/>
      <c r="AT8" s="3"/>
      <c r="AU8">
        <v>0</v>
      </c>
      <c r="AV8" s="1">
        <v>1190</v>
      </c>
      <c r="AW8" s="3"/>
      <c r="AX8" s="3"/>
      <c r="AY8" s="3"/>
      <c r="AZ8" s="3"/>
      <c r="BA8" s="3"/>
      <c r="BB8" s="3"/>
      <c r="BC8">
        <v>44</v>
      </c>
      <c r="BD8" s="1">
        <v>2392</v>
      </c>
      <c r="BE8" s="3"/>
      <c r="BF8" s="3"/>
      <c r="BG8" s="3"/>
      <c r="BH8" s="3"/>
      <c r="BI8" s="3"/>
      <c r="BJ8" s="3"/>
      <c r="BK8">
        <v>44</v>
      </c>
      <c r="BL8" s="1">
        <v>2392</v>
      </c>
      <c r="BM8" s="3"/>
      <c r="BN8" s="3"/>
      <c r="BO8" s="3"/>
      <c r="BP8" s="3"/>
      <c r="BQ8" s="3"/>
      <c r="BR8" s="3"/>
      <c r="BS8">
        <v>9</v>
      </c>
      <c r="BT8">
        <v>482</v>
      </c>
      <c r="BU8" s="3"/>
      <c r="BV8" s="3"/>
      <c r="BW8" s="3"/>
      <c r="BX8" s="3"/>
      <c r="BY8" s="3"/>
      <c r="BZ8" s="3"/>
      <c r="CA8" s="3"/>
      <c r="CB8">
        <v>-0.76</v>
      </c>
      <c r="CC8" s="3"/>
      <c r="CD8" s="3"/>
      <c r="CE8" s="3"/>
      <c r="CF8" s="3"/>
      <c r="CG8" s="3"/>
      <c r="CH8" s="3"/>
      <c r="CI8" s="3"/>
      <c r="CJ8">
        <v>-1.1200000000000001</v>
      </c>
      <c r="CK8" s="3"/>
      <c r="CL8" s="3"/>
      <c r="CM8" s="3"/>
      <c r="CN8" s="3"/>
      <c r="CO8" s="3"/>
      <c r="CP8" s="3"/>
      <c r="CQ8">
        <v>-139</v>
      </c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6">
        <f>(CM8*3+CL8*2+CK8)/6</f>
        <v>0</v>
      </c>
      <c r="DM8">
        <f>BH8+(BH8*(CG8-8.25)/8.25)</f>
        <v>0</v>
      </c>
      <c r="DN8">
        <f>BI8+(BI8*(CH8-8.25)/8.25)</f>
        <v>0</v>
      </c>
      <c r="DO8">
        <f>BJ8+(BJ8*(CI8-8.25)/8.25)</f>
        <v>0</v>
      </c>
      <c r="DP8">
        <f>BK8+(BK8*(CJ8-8.25)/8.25)</f>
        <v>-5.9733333333333363</v>
      </c>
      <c r="DQ8">
        <f>BL8+(BL8*(CK8-8.25)/8.25)</f>
        <v>0</v>
      </c>
      <c r="DR8">
        <f>BM8+(BM8*(CL8-8.25)/8.25)</f>
        <v>0</v>
      </c>
      <c r="DS8">
        <f>BN8+(BN8*(CM8-8.25)/8.25)</f>
        <v>0</v>
      </c>
      <c r="DT8" s="8">
        <f>DM8*10^8/$I8</f>
        <v>0</v>
      </c>
      <c r="DU8" s="8">
        <f>DN8*10^8/$I8</f>
        <v>0</v>
      </c>
      <c r="DV8" s="8">
        <f>DO8*10^8/$I8</f>
        <v>0</v>
      </c>
      <c r="DW8" s="8">
        <f>DP8*10^8/$I8</f>
        <v>-4.1696042366157355</v>
      </c>
      <c r="DX8" s="8">
        <f>DQ8*10^8/$I8</f>
        <v>0</v>
      </c>
      <c r="DY8" s="8">
        <f>DR8*10^8/$I8</f>
        <v>0</v>
      </c>
      <c r="DZ8" s="8">
        <f>DS8*10^8/$I8</f>
        <v>0</v>
      </c>
      <c r="EA8" s="8">
        <f>DT8*10^8/$I8</f>
        <v>0</v>
      </c>
      <c r="EB8" s="8">
        <f>DZ8*0.8</f>
        <v>0</v>
      </c>
      <c r="EC8" s="10">
        <f>G8-E8</f>
        <v>1420</v>
      </c>
      <c r="ED8" s="4">
        <f>EC8/E8*100</f>
        <v>27.151051625239003</v>
      </c>
      <c r="EE8" s="4">
        <f>DY8-G8</f>
        <v>-6650</v>
      </c>
      <c r="EF8" s="12">
        <f>EE8/G8</f>
        <v>-1</v>
      </c>
      <c r="EG8" s="4">
        <f>G8-F8</f>
        <v>150</v>
      </c>
    </row>
    <row r="9" spans="1:137" x14ac:dyDescent="0.3">
      <c r="A9">
        <v>8</v>
      </c>
      <c r="B9" t="s">
        <v>7695</v>
      </c>
      <c r="C9" t="s">
        <v>10</v>
      </c>
      <c r="D9" t="str">
        <f>VLOOKUP(C9,Sheet1!$A$2:$B$3197,2,FALSE)</f>
        <v>자동차부품</v>
      </c>
      <c r="E9">
        <v>46300</v>
      </c>
      <c r="F9">
        <v>27350</v>
      </c>
      <c r="G9" s="7">
        <v>26350</v>
      </c>
      <c r="H9" t="s">
        <v>2214</v>
      </c>
      <c r="I9" s="7">
        <f>VALUE(LEFT(H9,FIND("/",H9)-1)) + VALUE(MID(H9,FIND("/",H9)+1,LEN(H9)))</f>
        <v>44057700</v>
      </c>
      <c r="J9">
        <v>0</v>
      </c>
      <c r="K9" s="1">
        <f>G9*I9/(10^8)</f>
        <v>11609.203949999999</v>
      </c>
      <c r="L9" s="1">
        <v>1860</v>
      </c>
      <c r="M9" s="1">
        <v>1155</v>
      </c>
      <c r="N9" s="1">
        <v>3442</v>
      </c>
      <c r="O9" s="1">
        <v>7757</v>
      </c>
      <c r="P9" s="1">
        <v>8090</v>
      </c>
      <c r="Q9" s="3"/>
      <c r="R9" s="3"/>
      <c r="S9" s="3"/>
      <c r="T9">
        <v>95</v>
      </c>
      <c r="U9">
        <v>86</v>
      </c>
      <c r="V9">
        <v>140</v>
      </c>
      <c r="W9">
        <v>596</v>
      </c>
      <c r="X9">
        <v>662</v>
      </c>
      <c r="Y9" s="3"/>
      <c r="Z9" s="3"/>
      <c r="AA9" s="3"/>
      <c r="AB9">
        <v>30</v>
      </c>
      <c r="AC9">
        <v>-19</v>
      </c>
      <c r="AD9">
        <v>34</v>
      </c>
      <c r="AE9">
        <v>338</v>
      </c>
      <c r="AF9">
        <v>-888</v>
      </c>
      <c r="AG9" s="3"/>
      <c r="AH9" s="3"/>
      <c r="AI9" s="3"/>
      <c r="AJ9" s="1">
        <v>2225</v>
      </c>
      <c r="AK9" s="1">
        <v>2316</v>
      </c>
      <c r="AL9" s="1">
        <v>2845</v>
      </c>
      <c r="AM9" s="1">
        <v>3658</v>
      </c>
      <c r="AN9" s="1">
        <v>4769</v>
      </c>
      <c r="AO9" s="3"/>
      <c r="AP9" s="3"/>
      <c r="AQ9" s="3"/>
      <c r="AR9" s="1">
        <v>1393</v>
      </c>
      <c r="AS9" s="1">
        <v>1421</v>
      </c>
      <c r="AT9" s="1">
        <v>2382</v>
      </c>
      <c r="AU9" s="1">
        <v>2864</v>
      </c>
      <c r="AV9" s="1">
        <v>2929</v>
      </c>
      <c r="AW9" s="3"/>
      <c r="AX9" s="3"/>
      <c r="AY9" s="3"/>
      <c r="AZ9">
        <v>832</v>
      </c>
      <c r="BA9">
        <v>895</v>
      </c>
      <c r="BB9">
        <v>463</v>
      </c>
      <c r="BC9">
        <v>794</v>
      </c>
      <c r="BD9" s="1">
        <v>1840</v>
      </c>
      <c r="BE9" s="3"/>
      <c r="BF9" s="3"/>
      <c r="BG9" s="3"/>
      <c r="BH9">
        <v>832</v>
      </c>
      <c r="BI9">
        <v>895</v>
      </c>
      <c r="BJ9">
        <v>463</v>
      </c>
      <c r="BK9">
        <v>794</v>
      </c>
      <c r="BL9" s="1">
        <v>1840</v>
      </c>
      <c r="BM9" s="3"/>
      <c r="BN9" s="3"/>
      <c r="BO9" s="3"/>
      <c r="BP9">
        <v>233</v>
      </c>
      <c r="BQ9">
        <v>233</v>
      </c>
      <c r="BR9">
        <v>119</v>
      </c>
      <c r="BS9">
        <v>119</v>
      </c>
      <c r="BT9">
        <v>198</v>
      </c>
      <c r="BU9" s="3"/>
      <c r="BV9" s="3"/>
      <c r="BW9" s="3"/>
      <c r="BX9">
        <v>1.36</v>
      </c>
      <c r="BY9">
        <v>-0.84</v>
      </c>
      <c r="BZ9">
        <v>1.33</v>
      </c>
      <c r="CA9">
        <v>10.41</v>
      </c>
      <c r="CB9">
        <v>-21.07</v>
      </c>
      <c r="CC9" s="3"/>
      <c r="CD9" s="3"/>
      <c r="CE9" s="3"/>
      <c r="CF9">
        <v>3.71</v>
      </c>
      <c r="CG9">
        <v>-2.2000000000000002</v>
      </c>
      <c r="CH9">
        <v>5.07</v>
      </c>
      <c r="CI9">
        <v>53.84</v>
      </c>
      <c r="CJ9">
        <v>-67.39</v>
      </c>
      <c r="CK9" s="3"/>
      <c r="CL9" s="3"/>
      <c r="CM9" s="3"/>
      <c r="CN9">
        <v>65</v>
      </c>
      <c r="CO9">
        <v>-38</v>
      </c>
      <c r="CP9">
        <v>80</v>
      </c>
      <c r="CQ9">
        <v>979</v>
      </c>
      <c r="CR9" s="1">
        <v>-2307</v>
      </c>
      <c r="CS9" s="3"/>
      <c r="CT9" s="3"/>
      <c r="CU9" s="3"/>
      <c r="CV9" s="3"/>
      <c r="CW9" s="3"/>
      <c r="CX9" s="3"/>
      <c r="CY9" s="3"/>
      <c r="CZ9" t="s">
        <v>2</v>
      </c>
      <c r="DA9" s="3"/>
      <c r="DB9" s="3"/>
      <c r="DC9" s="3"/>
      <c r="DD9" s="3"/>
      <c r="DE9" s="3"/>
      <c r="DF9" s="3"/>
      <c r="DG9" s="3"/>
      <c r="DH9">
        <v>10.93</v>
      </c>
      <c r="DI9" s="3"/>
      <c r="DJ9" s="3"/>
      <c r="DK9" s="3"/>
      <c r="DL9" s="6">
        <f>(CM9*3+CL9*2+CK9)/6</f>
        <v>0</v>
      </c>
      <c r="DM9">
        <f>BH9+(BH9*(CG9-8.25)/8.25)</f>
        <v>-221.86666666666656</v>
      </c>
      <c r="DN9">
        <f>BI9+(BI9*(CH9-8.25)/8.25)</f>
        <v>550.0181818181818</v>
      </c>
      <c r="DO9">
        <f>BJ9+(BJ9*(CI9-8.25)/8.25)</f>
        <v>3021.566060606061</v>
      </c>
      <c r="DP9">
        <f>BK9+(BK9*(CJ9-8.25)/8.25)</f>
        <v>-6485.7769696969699</v>
      </c>
      <c r="DQ9">
        <f>BL9+(BL9*(CK9-8.25)/8.25)</f>
        <v>0</v>
      </c>
      <c r="DR9">
        <f>BM9+(BM9*(CL9-8.25)/8.25)</f>
        <v>0</v>
      </c>
      <c r="DS9">
        <f>BN9+(BN9*(CM9-8.25)/8.25)</f>
        <v>0</v>
      </c>
      <c r="DT9" s="8">
        <f>DM9*10^8/$I9</f>
        <v>-503.58204506060588</v>
      </c>
      <c r="DU9" s="8">
        <f>DN9*10^8/$I9</f>
        <v>1248.4042104290097</v>
      </c>
      <c r="DV9" s="8">
        <f>DO9*10^8/$I9</f>
        <v>6858.2019955786636</v>
      </c>
      <c r="DW9" s="8">
        <f>DP9*10^8/$I9</f>
        <v>-14721.097491918485</v>
      </c>
      <c r="DX9" s="8">
        <f>DQ9*10^8/$I9</f>
        <v>0</v>
      </c>
      <c r="DY9" s="8">
        <f>DR9*10^8/$I9</f>
        <v>0</v>
      </c>
      <c r="DZ9" s="8">
        <f>DS9*10^8/$I9</f>
        <v>0</v>
      </c>
      <c r="EA9" s="8">
        <f>DT9*10^8/$I9</f>
        <v>-1143.0057516860977</v>
      </c>
      <c r="EB9" s="8">
        <f>DZ9*0.8</f>
        <v>0</v>
      </c>
      <c r="EC9" s="10">
        <f>G9-E9</f>
        <v>-19950</v>
      </c>
      <c r="ED9" s="4">
        <f>EC9/E9*100</f>
        <v>-43.088552915766734</v>
      </c>
      <c r="EE9" s="4">
        <f>DY9-G9</f>
        <v>-26350</v>
      </c>
      <c r="EF9" s="12">
        <f>EE9/G9</f>
        <v>-1</v>
      </c>
      <c r="EG9" s="4">
        <f>G9-F9</f>
        <v>-1000</v>
      </c>
    </row>
    <row r="10" spans="1:137" x14ac:dyDescent="0.3">
      <c r="A10">
        <v>9</v>
      </c>
      <c r="B10" t="s">
        <v>5821</v>
      </c>
      <c r="C10" t="s">
        <v>11</v>
      </c>
      <c r="D10" t="str">
        <f>VLOOKUP(C10,Sheet1!$A$2:$B$3197,2,FALSE)</f>
        <v>손해보험</v>
      </c>
      <c r="E10">
        <v>5350</v>
      </c>
      <c r="F10">
        <v>8750</v>
      </c>
      <c r="G10" s="7">
        <v>9080</v>
      </c>
      <c r="H10" t="s">
        <v>2215</v>
      </c>
      <c r="I10" s="7">
        <f>VALUE(LEFT(H10,FIND("/",H10)-1)) + VALUE(MID(H10,FIND("/",H10)+1,LEN(H10)))</f>
        <v>22607693</v>
      </c>
      <c r="J10" s="1">
        <v>60317</v>
      </c>
      <c r="K10" s="1">
        <f>G10*I10/(10^8)</f>
        <v>2052.7785244000002</v>
      </c>
      <c r="L10" s="1">
        <v>2063</v>
      </c>
      <c r="M10" s="1">
        <v>1963</v>
      </c>
      <c r="N10" s="1">
        <v>2037</v>
      </c>
      <c r="O10" s="1">
        <v>2694</v>
      </c>
      <c r="P10" s="1">
        <v>2851</v>
      </c>
      <c r="Q10" s="1">
        <v>2827</v>
      </c>
      <c r="R10" s="1">
        <v>3053</v>
      </c>
      <c r="S10" s="1">
        <v>3236</v>
      </c>
      <c r="T10">
        <v>72</v>
      </c>
      <c r="U10">
        <v>165</v>
      </c>
      <c r="V10">
        <v>197</v>
      </c>
      <c r="W10">
        <v>209</v>
      </c>
      <c r="X10">
        <v>232</v>
      </c>
      <c r="Y10">
        <v>220</v>
      </c>
      <c r="Z10">
        <v>256</v>
      </c>
      <c r="AA10">
        <v>273</v>
      </c>
      <c r="AB10">
        <v>46</v>
      </c>
      <c r="AC10">
        <v>102</v>
      </c>
      <c r="AD10">
        <v>156</v>
      </c>
      <c r="AE10">
        <v>154</v>
      </c>
      <c r="AF10">
        <v>218</v>
      </c>
      <c r="AG10">
        <v>165</v>
      </c>
      <c r="AH10">
        <v>193</v>
      </c>
      <c r="AI10">
        <v>207</v>
      </c>
      <c r="AJ10">
        <v>755</v>
      </c>
      <c r="AK10">
        <v>912</v>
      </c>
      <c r="AL10">
        <v>986</v>
      </c>
      <c r="AM10" s="1">
        <v>2464</v>
      </c>
      <c r="AN10" s="1">
        <v>2516</v>
      </c>
      <c r="AO10" s="1">
        <v>2596</v>
      </c>
      <c r="AP10" s="1">
        <v>2877</v>
      </c>
      <c r="AQ10" s="1">
        <v>3086</v>
      </c>
      <c r="AR10">
        <v>492</v>
      </c>
      <c r="AS10">
        <v>350</v>
      </c>
      <c r="AT10">
        <v>280</v>
      </c>
      <c r="AU10" s="1">
        <v>1761</v>
      </c>
      <c r="AV10" s="1">
        <v>1394</v>
      </c>
      <c r="AW10" s="1">
        <v>1389</v>
      </c>
      <c r="AX10" s="1">
        <v>1555</v>
      </c>
      <c r="AY10" s="1">
        <v>1636</v>
      </c>
      <c r="AZ10">
        <v>262</v>
      </c>
      <c r="BA10">
        <v>561</v>
      </c>
      <c r="BB10">
        <v>705</v>
      </c>
      <c r="BC10">
        <v>704</v>
      </c>
      <c r="BD10" s="1">
        <v>1122</v>
      </c>
      <c r="BE10" s="1">
        <v>1207</v>
      </c>
      <c r="BF10" s="1">
        <v>1321</v>
      </c>
      <c r="BG10" s="1">
        <v>1450</v>
      </c>
      <c r="BH10">
        <v>262</v>
      </c>
      <c r="BI10">
        <v>561</v>
      </c>
      <c r="BJ10">
        <v>705</v>
      </c>
      <c r="BK10">
        <v>519</v>
      </c>
      <c r="BL10">
        <v>941</v>
      </c>
      <c r="BM10" s="1">
        <v>1026</v>
      </c>
      <c r="BN10" s="1">
        <v>1139</v>
      </c>
      <c r="BO10" s="1">
        <v>1266</v>
      </c>
      <c r="BP10">
        <v>100</v>
      </c>
      <c r="BQ10">
        <v>115</v>
      </c>
      <c r="BR10">
        <v>115</v>
      </c>
      <c r="BS10">
        <v>100</v>
      </c>
      <c r="BT10">
        <v>113</v>
      </c>
      <c r="BU10">
        <v>113</v>
      </c>
      <c r="BV10">
        <v>113</v>
      </c>
      <c r="BW10">
        <v>113</v>
      </c>
      <c r="BX10">
        <v>7.11</v>
      </c>
      <c r="BY10">
        <v>12.3</v>
      </c>
      <c r="BZ10">
        <v>16.48</v>
      </c>
      <c r="CA10">
        <v>8.92</v>
      </c>
      <c r="CB10">
        <v>8.75</v>
      </c>
      <c r="CC10">
        <v>6.46</v>
      </c>
      <c r="CD10">
        <v>7.05</v>
      </c>
      <c r="CE10">
        <v>6.94</v>
      </c>
      <c r="CF10">
        <v>18.05</v>
      </c>
      <c r="CG10">
        <v>24.87</v>
      </c>
      <c r="CH10">
        <v>24.68</v>
      </c>
      <c r="CI10">
        <v>22.86</v>
      </c>
      <c r="CJ10">
        <v>29.7</v>
      </c>
      <c r="CK10">
        <v>16.670000000000002</v>
      </c>
      <c r="CL10">
        <v>17.739999999999998</v>
      </c>
      <c r="CM10">
        <v>17.13</v>
      </c>
      <c r="CN10">
        <v>228</v>
      </c>
      <c r="CO10">
        <v>474</v>
      </c>
      <c r="CP10">
        <v>682</v>
      </c>
      <c r="CQ10">
        <v>610</v>
      </c>
      <c r="CR10">
        <v>977</v>
      </c>
      <c r="CS10">
        <v>725</v>
      </c>
      <c r="CT10">
        <v>849</v>
      </c>
      <c r="CU10">
        <v>911</v>
      </c>
      <c r="CV10" s="3"/>
      <c r="CW10" s="3"/>
      <c r="CX10" s="3"/>
      <c r="CY10" s="3"/>
      <c r="CZ10">
        <v>5.68</v>
      </c>
      <c r="DA10">
        <v>12.52</v>
      </c>
      <c r="DB10">
        <v>10.69</v>
      </c>
      <c r="DC10">
        <v>9.9600000000000009</v>
      </c>
      <c r="DD10" s="3"/>
      <c r="DE10" s="3"/>
      <c r="DF10" s="3"/>
      <c r="DG10" s="3"/>
      <c r="DH10">
        <v>1.33</v>
      </c>
      <c r="DI10">
        <v>2</v>
      </c>
      <c r="DJ10">
        <v>1.8</v>
      </c>
      <c r="DK10">
        <v>1.62</v>
      </c>
      <c r="DL10" s="6">
        <f>(CM10*3+CL10*2+CK10)/6</f>
        <v>17.256666666666668</v>
      </c>
      <c r="DM10">
        <f>BH10+(BH10*(CG10-8.25)/8.25)</f>
        <v>789.81090909090915</v>
      </c>
      <c r="DN10">
        <f>BI10+(BI10*(CH10-8.25)/8.25)</f>
        <v>1678.24</v>
      </c>
      <c r="DO10">
        <f>BJ10+(BJ10*(CI10-8.25)/8.25)</f>
        <v>1953.4909090909091</v>
      </c>
      <c r="DP10">
        <f>BK10+(BK10*(CJ10-8.25)/8.25)</f>
        <v>1868.3999999999999</v>
      </c>
      <c r="DQ10">
        <f>BL10+(BL10*(CK10-8.25)/8.25)</f>
        <v>1901.3903030303031</v>
      </c>
      <c r="DR10">
        <f>BM10+(BM10*(CL10-8.25)/8.25)</f>
        <v>2206.2109090909089</v>
      </c>
      <c r="DS10">
        <f>BN10+(BN10*(CM10-8.25)/8.25)</f>
        <v>2364.9781818181818</v>
      </c>
      <c r="DT10" s="8">
        <f>DM10*10^8/$I10</f>
        <v>3493.5493377891726</v>
      </c>
      <c r="DU10" s="8">
        <f>DN10*10^8/$I10</f>
        <v>7423.3138250771544</v>
      </c>
      <c r="DV10" s="8">
        <f>DO10*10^8/$I10</f>
        <v>8640.8237633574954</v>
      </c>
      <c r="DW10" s="8">
        <f>DP10*10^8/$I10</f>
        <v>8264.4434352501157</v>
      </c>
      <c r="DX10" s="8">
        <f>DQ10*10^8/$I10</f>
        <v>8410.3685547671885</v>
      </c>
      <c r="DY10" s="8">
        <f>DR10*10^8/$I10</f>
        <v>9758.6733378364115</v>
      </c>
      <c r="DZ10" s="8">
        <f>DS10*10^8/$I10</f>
        <v>10460.944342344801</v>
      </c>
      <c r="EA10" s="8">
        <f>DT10*10^8/$I10</f>
        <v>15452.922763013335</v>
      </c>
      <c r="EB10" s="8">
        <f>DZ10*0.8</f>
        <v>8368.7554738758408</v>
      </c>
      <c r="EC10" s="10">
        <f>G10-E10</f>
        <v>3730</v>
      </c>
      <c r="ED10" s="4">
        <f>EC10/E10*100</f>
        <v>69.719626168224309</v>
      </c>
      <c r="EE10" s="4">
        <f>DY10-G10</f>
        <v>678.67333783641152</v>
      </c>
      <c r="EF10" s="12">
        <f>EE10/G10</f>
        <v>7.4743759673613602E-2</v>
      </c>
      <c r="EG10" s="4">
        <f>G10-F10</f>
        <v>330</v>
      </c>
    </row>
    <row r="11" spans="1:137" x14ac:dyDescent="0.3">
      <c r="A11">
        <v>10</v>
      </c>
      <c r="B11" t="s">
        <v>5848</v>
      </c>
      <c r="C11" t="s">
        <v>12</v>
      </c>
      <c r="D11" t="str">
        <f>VLOOKUP(C11,Sheet1!$A$2:$B$3197,2,FALSE)</f>
        <v>식품</v>
      </c>
      <c r="E11">
        <v>19400</v>
      </c>
      <c r="F11">
        <v>19450</v>
      </c>
      <c r="G11" s="7">
        <v>19600</v>
      </c>
      <c r="H11" t="s">
        <v>2216</v>
      </c>
      <c r="I11" s="7">
        <f>VALUE(LEFT(H11,FIND("/",H11)-1)) + VALUE(MID(H11,FIND("/",H11)+1,LEN(H11)))</f>
        <v>24982540</v>
      </c>
      <c r="J11" s="1">
        <v>10813</v>
      </c>
      <c r="K11" s="1">
        <f>G11*I11/(10^8)</f>
        <v>4896.5778399999999</v>
      </c>
      <c r="L11" s="1">
        <v>2911</v>
      </c>
      <c r="M11" s="1">
        <v>3255</v>
      </c>
      <c r="N11" s="1">
        <v>3391</v>
      </c>
      <c r="O11" s="1">
        <v>3801</v>
      </c>
      <c r="P11" s="1">
        <v>4476</v>
      </c>
      <c r="Q11" s="1">
        <v>5157</v>
      </c>
      <c r="R11" s="1">
        <v>5676</v>
      </c>
      <c r="S11" s="1">
        <v>6198</v>
      </c>
      <c r="T11">
        <v>177</v>
      </c>
      <c r="U11">
        <v>196</v>
      </c>
      <c r="V11">
        <v>203</v>
      </c>
      <c r="W11">
        <v>394</v>
      </c>
      <c r="X11">
        <v>410</v>
      </c>
      <c r="Y11">
        <v>516</v>
      </c>
      <c r="Z11">
        <v>578</v>
      </c>
      <c r="AA11">
        <v>638</v>
      </c>
      <c r="AB11">
        <v>103</v>
      </c>
      <c r="AC11">
        <v>67</v>
      </c>
      <c r="AD11">
        <v>115</v>
      </c>
      <c r="AE11">
        <v>295</v>
      </c>
      <c r="AF11">
        <v>238</v>
      </c>
      <c r="AG11">
        <v>386</v>
      </c>
      <c r="AH11">
        <v>437</v>
      </c>
      <c r="AI11">
        <v>482</v>
      </c>
      <c r="AJ11">
        <v>589</v>
      </c>
      <c r="AK11">
        <v>717</v>
      </c>
      <c r="AL11" s="1">
        <v>1122</v>
      </c>
      <c r="AM11" s="1">
        <v>1581</v>
      </c>
      <c r="AN11" s="1">
        <v>2295</v>
      </c>
      <c r="AO11" s="1">
        <v>2633</v>
      </c>
      <c r="AP11" s="1">
        <v>3047</v>
      </c>
      <c r="AQ11" s="1">
        <v>3504</v>
      </c>
      <c r="AR11">
        <v>340</v>
      </c>
      <c r="AS11">
        <v>422</v>
      </c>
      <c r="AT11">
        <v>573</v>
      </c>
      <c r="AU11">
        <v>778</v>
      </c>
      <c r="AV11">
        <v>760</v>
      </c>
      <c r="AW11">
        <v>758</v>
      </c>
      <c r="AX11">
        <v>786</v>
      </c>
      <c r="AY11">
        <v>813</v>
      </c>
      <c r="AZ11">
        <v>249</v>
      </c>
      <c r="BA11">
        <v>295</v>
      </c>
      <c r="BB11">
        <v>549</v>
      </c>
      <c r="BC11">
        <v>802</v>
      </c>
      <c r="BD11" s="1">
        <v>1535</v>
      </c>
      <c r="BE11" s="1">
        <v>1875</v>
      </c>
      <c r="BF11" s="1">
        <v>2261</v>
      </c>
      <c r="BG11" s="1">
        <v>2691</v>
      </c>
      <c r="BH11">
        <v>249</v>
      </c>
      <c r="BI11">
        <v>295</v>
      </c>
      <c r="BJ11">
        <v>549</v>
      </c>
      <c r="BK11">
        <v>802</v>
      </c>
      <c r="BL11" s="1">
        <v>1535</v>
      </c>
      <c r="BM11" s="1">
        <v>1875</v>
      </c>
      <c r="BN11" s="1">
        <v>2261</v>
      </c>
      <c r="BO11" s="1">
        <v>2691</v>
      </c>
      <c r="BP11">
        <v>3</v>
      </c>
      <c r="BQ11">
        <v>3</v>
      </c>
      <c r="BR11">
        <v>105</v>
      </c>
      <c r="BS11">
        <v>105</v>
      </c>
      <c r="BT11">
        <v>126</v>
      </c>
      <c r="BU11">
        <v>126</v>
      </c>
      <c r="BV11">
        <v>126</v>
      </c>
      <c r="BW11">
        <v>126</v>
      </c>
      <c r="BX11">
        <v>17.899999999999999</v>
      </c>
      <c r="BY11" t="s">
        <v>0</v>
      </c>
      <c r="BZ11">
        <v>12.46</v>
      </c>
      <c r="CA11">
        <v>21.85</v>
      </c>
      <c r="CB11">
        <v>12.3</v>
      </c>
      <c r="CC11">
        <v>15.66</v>
      </c>
      <c r="CD11">
        <v>15.39</v>
      </c>
      <c r="CE11">
        <v>14.72</v>
      </c>
      <c r="CF11">
        <v>52.57</v>
      </c>
      <c r="CG11" t="s">
        <v>0</v>
      </c>
      <c r="CH11">
        <v>27.17</v>
      </c>
      <c r="CI11">
        <v>43.7</v>
      </c>
      <c r="CJ11">
        <v>20.399999999999999</v>
      </c>
      <c r="CK11">
        <v>22.64</v>
      </c>
      <c r="CL11">
        <v>21.13</v>
      </c>
      <c r="CM11">
        <v>19.47</v>
      </c>
      <c r="CN11" s="1">
        <v>25607</v>
      </c>
      <c r="CO11" s="1">
        <v>16600</v>
      </c>
      <c r="CP11" s="1">
        <v>2641</v>
      </c>
      <c r="CQ11" s="1">
        <v>1411</v>
      </c>
      <c r="CR11" s="1">
        <v>1107</v>
      </c>
      <c r="CS11" s="1">
        <v>1545</v>
      </c>
      <c r="CT11" s="1">
        <v>1749</v>
      </c>
      <c r="CU11" s="1">
        <v>1929</v>
      </c>
      <c r="CV11" s="3"/>
      <c r="CW11" s="3"/>
      <c r="CX11" s="3"/>
      <c r="CY11" s="3"/>
      <c r="CZ11">
        <v>17.57</v>
      </c>
      <c r="DA11">
        <v>12.69</v>
      </c>
      <c r="DB11">
        <v>11.2</v>
      </c>
      <c r="DC11">
        <v>10.16</v>
      </c>
      <c r="DD11" s="3"/>
      <c r="DE11" s="3"/>
      <c r="DF11" s="3"/>
      <c r="DG11" s="3"/>
      <c r="DH11">
        <v>3.17</v>
      </c>
      <c r="DI11">
        <v>2.61</v>
      </c>
      <c r="DJ11">
        <v>2.17</v>
      </c>
      <c r="DK11">
        <v>1.82</v>
      </c>
      <c r="DL11" s="6">
        <f>(CM11*3+CL11*2+CK11)/6</f>
        <v>20.551666666666666</v>
      </c>
      <c r="DM11" t="e">
        <f>BH11+(BH11*(CG11-8.25)/8.25)</f>
        <v>#VALUE!</v>
      </c>
      <c r="DN11">
        <f>BI11+(BI11*(CH11-8.25)/8.25)</f>
        <v>971.53333333333342</v>
      </c>
      <c r="DO11">
        <f>BJ11+(BJ11*(CI11-8.25)/8.25)</f>
        <v>2908.0363636363641</v>
      </c>
      <c r="DP11">
        <f>BK11+(BK11*(CJ11-8.25)/8.25)</f>
        <v>1983.1272727272726</v>
      </c>
      <c r="DQ11">
        <f>BL11+(BL11*(CK11-8.25)/8.25)</f>
        <v>4212.4121212121208</v>
      </c>
      <c r="DR11">
        <f>BM11+(BM11*(CL11-8.25)/8.25)</f>
        <v>4802.272727272727</v>
      </c>
      <c r="DS11">
        <f>BN11+(BN11*(CM11-8.25)/8.25)</f>
        <v>5335.9599999999991</v>
      </c>
      <c r="DT11" s="8" t="e">
        <f>DM11*10^8/$I11</f>
        <v>#VALUE!</v>
      </c>
      <c r="DU11" s="8">
        <f>DN11*10^8/$I11</f>
        <v>3888.8493056884267</v>
      </c>
      <c r="DV11" s="8">
        <f>DO11*10^8/$I11</f>
        <v>11640.275022621256</v>
      </c>
      <c r="DW11" s="8">
        <f>DP11*10^8/$I11</f>
        <v>7938.0530271432472</v>
      </c>
      <c r="DX11" s="8">
        <f>DQ11*10^8/$I11</f>
        <v>16861.424503721883</v>
      </c>
      <c r="DY11" s="8">
        <f>DR11*10^8/$I11</f>
        <v>19222.515914205389</v>
      </c>
      <c r="DZ11" s="8">
        <f>DS11*10^8/$I11</f>
        <v>21358.756955857967</v>
      </c>
      <c r="EA11" s="8" t="e">
        <f>DT11*10^8/$I11</f>
        <v>#VALUE!</v>
      </c>
      <c r="EB11" s="8">
        <f>DZ11*0.8</f>
        <v>17087.005564686373</v>
      </c>
      <c r="EC11" s="10">
        <f>G11-E11</f>
        <v>200</v>
      </c>
      <c r="ED11" s="4">
        <f>EC11/E11*100</f>
        <v>1.0309278350515463</v>
      </c>
      <c r="EE11" s="4">
        <f>DY11-G11</f>
        <v>-377.48408579461102</v>
      </c>
      <c r="EF11" s="12">
        <f>EE11/G11</f>
        <v>-1.9259392132378112E-2</v>
      </c>
      <c r="EG11" s="4">
        <f>G11-F11</f>
        <v>150</v>
      </c>
    </row>
    <row r="12" spans="1:137" x14ac:dyDescent="0.3">
      <c r="A12">
        <v>11</v>
      </c>
      <c r="B12" t="s">
        <v>6062</v>
      </c>
      <c r="C12" t="s">
        <v>13</v>
      </c>
      <c r="D12" t="str">
        <f>VLOOKUP(C12,Sheet1!$A$2:$B$3197,2,FALSE)</f>
        <v>방송과엔터테인먼트</v>
      </c>
      <c r="E12">
        <v>156634.22</v>
      </c>
      <c r="F12">
        <v>260500</v>
      </c>
      <c r="G12" s="7">
        <v>261000</v>
      </c>
      <c r="H12" t="s">
        <v>2217</v>
      </c>
      <c r="I12" s="7">
        <f>VALUE(LEFT(H12,FIND("/",H12)-1)) + VALUE(MID(H12,FIND("/",H12)+1,LEN(H12)))</f>
        <v>35623760</v>
      </c>
      <c r="J12" s="1">
        <v>1421691</v>
      </c>
      <c r="K12" s="1">
        <f>G12*I12/(10^8)</f>
        <v>92978.013600000006</v>
      </c>
      <c r="L12">
        <v>352</v>
      </c>
      <c r="M12">
        <v>924</v>
      </c>
      <c r="N12" s="1">
        <v>3014</v>
      </c>
      <c r="O12" s="1">
        <v>5872</v>
      </c>
      <c r="P12" s="1">
        <v>7963</v>
      </c>
      <c r="Q12" s="1">
        <v>12500</v>
      </c>
      <c r="R12" s="1">
        <v>18046</v>
      </c>
      <c r="S12" s="1">
        <v>24090</v>
      </c>
      <c r="T12">
        <v>104</v>
      </c>
      <c r="U12">
        <v>325</v>
      </c>
      <c r="V12">
        <v>799</v>
      </c>
      <c r="W12">
        <v>987</v>
      </c>
      <c r="X12" s="1">
        <v>1455</v>
      </c>
      <c r="Y12" s="1">
        <v>2395</v>
      </c>
      <c r="Z12" s="1">
        <v>3752</v>
      </c>
      <c r="AA12" s="1">
        <v>5434</v>
      </c>
      <c r="AB12">
        <v>90</v>
      </c>
      <c r="AC12">
        <v>246</v>
      </c>
      <c r="AD12">
        <v>-705</v>
      </c>
      <c r="AE12">
        <v>724</v>
      </c>
      <c r="AF12">
        <v>871</v>
      </c>
      <c r="AG12" s="1">
        <v>1706</v>
      </c>
      <c r="AH12" s="1">
        <v>2677</v>
      </c>
      <c r="AI12" s="1">
        <v>3884</v>
      </c>
      <c r="AJ12">
        <v>191</v>
      </c>
      <c r="AK12">
        <v>612</v>
      </c>
      <c r="AL12" s="1">
        <v>2055</v>
      </c>
      <c r="AM12" s="1">
        <v>3630</v>
      </c>
      <c r="AN12" s="1">
        <v>19244</v>
      </c>
      <c r="AO12" s="1">
        <v>20453</v>
      </c>
      <c r="AP12" s="1">
        <v>23805</v>
      </c>
      <c r="AQ12" s="1">
        <v>28158</v>
      </c>
      <c r="AR12">
        <v>35</v>
      </c>
      <c r="AS12">
        <v>207</v>
      </c>
      <c r="AT12" s="1">
        <v>1183</v>
      </c>
      <c r="AU12" s="1">
        <v>1895</v>
      </c>
      <c r="AV12" s="1">
        <v>7255</v>
      </c>
      <c r="AW12" s="1">
        <v>7402</v>
      </c>
      <c r="AX12" s="1">
        <v>7927</v>
      </c>
      <c r="AY12" s="1">
        <v>7763</v>
      </c>
      <c r="AZ12">
        <v>156</v>
      </c>
      <c r="BA12">
        <v>405</v>
      </c>
      <c r="BB12">
        <v>873</v>
      </c>
      <c r="BC12" s="1">
        <v>1735</v>
      </c>
      <c r="BD12" s="1">
        <v>11989</v>
      </c>
      <c r="BE12" s="1">
        <v>13051</v>
      </c>
      <c r="BF12" s="1">
        <v>15878</v>
      </c>
      <c r="BG12" s="1">
        <v>20395</v>
      </c>
      <c r="BH12">
        <v>156</v>
      </c>
      <c r="BI12">
        <v>405</v>
      </c>
      <c r="BJ12">
        <v>873</v>
      </c>
      <c r="BK12" s="1">
        <v>1742</v>
      </c>
      <c r="BL12" s="1">
        <v>11953</v>
      </c>
      <c r="BM12" s="1">
        <v>13597</v>
      </c>
      <c r="BN12" s="1">
        <v>16373</v>
      </c>
      <c r="BO12" s="1">
        <v>21582</v>
      </c>
      <c r="BP12">
        <v>8</v>
      </c>
      <c r="BQ12">
        <v>8</v>
      </c>
      <c r="BR12">
        <v>8</v>
      </c>
      <c r="BS12">
        <v>8</v>
      </c>
      <c r="BT12">
        <v>178</v>
      </c>
      <c r="BU12">
        <v>158</v>
      </c>
      <c r="BV12">
        <v>158</v>
      </c>
      <c r="BW12">
        <v>165</v>
      </c>
      <c r="BX12" s="3"/>
      <c r="BY12">
        <v>61.24</v>
      </c>
      <c r="BZ12" t="s">
        <v>0</v>
      </c>
      <c r="CA12">
        <v>25.48</v>
      </c>
      <c r="CB12">
        <v>7.61</v>
      </c>
      <c r="CC12">
        <v>8.6</v>
      </c>
      <c r="CD12">
        <v>12.1</v>
      </c>
      <c r="CE12">
        <v>14.95</v>
      </c>
      <c r="CF12" s="3"/>
      <c r="CG12">
        <v>87.57</v>
      </c>
      <c r="CH12" t="s">
        <v>0</v>
      </c>
      <c r="CI12">
        <v>56.47</v>
      </c>
      <c r="CJ12">
        <v>12.52</v>
      </c>
      <c r="CK12">
        <v>13.06</v>
      </c>
      <c r="CL12">
        <v>17.440000000000001</v>
      </c>
      <c r="CM12">
        <v>20.149999999999999</v>
      </c>
      <c r="CN12">
        <v>367</v>
      </c>
      <c r="CO12">
        <v>925</v>
      </c>
      <c r="CP12" s="1">
        <v>-2559</v>
      </c>
      <c r="CQ12" s="1">
        <v>2601</v>
      </c>
      <c r="CR12" s="1">
        <v>2845</v>
      </c>
      <c r="CS12" s="1">
        <v>4684</v>
      </c>
      <c r="CT12" s="1">
        <v>7336</v>
      </c>
      <c r="CU12" s="1">
        <v>10732</v>
      </c>
      <c r="CV12" s="3"/>
      <c r="CW12" s="3"/>
      <c r="CX12" s="3"/>
      <c r="CY12" s="3"/>
      <c r="CZ12">
        <v>56.24</v>
      </c>
      <c r="DA12">
        <v>55.72</v>
      </c>
      <c r="DB12">
        <v>35.58</v>
      </c>
      <c r="DC12">
        <v>24.32</v>
      </c>
      <c r="DD12" s="3"/>
      <c r="DE12" s="3"/>
      <c r="DF12" s="3"/>
      <c r="DG12" s="3"/>
      <c r="DH12">
        <v>4.7699999999999996</v>
      </c>
      <c r="DI12">
        <v>6.84</v>
      </c>
      <c r="DJ12">
        <v>5.68</v>
      </c>
      <c r="DK12">
        <v>4.3099999999999996</v>
      </c>
      <c r="DL12" s="6">
        <f>(CM12*3+CL12*2+CK12)/6</f>
        <v>18.065000000000001</v>
      </c>
      <c r="DM12">
        <f>BH12+(BH12*(CG12-8.25)/8.25)</f>
        <v>1655.8690909090908</v>
      </c>
      <c r="DN12" t="e">
        <f>BI12+(BI12*(CH12-8.25)/8.25)</f>
        <v>#VALUE!</v>
      </c>
      <c r="DO12">
        <f>BJ12+(BJ12*(CI12-8.25)/8.25)</f>
        <v>5975.5527272727268</v>
      </c>
      <c r="DP12">
        <f>BK12+(BK12*(CJ12-8.25)/8.25)</f>
        <v>2643.6169696969696</v>
      </c>
      <c r="DQ12">
        <f>BL12+(BL12*(CK12-8.25)/8.25)</f>
        <v>18921.961212121212</v>
      </c>
      <c r="DR12">
        <f>BM12+(BM12*(CL12-8.25)/8.25)</f>
        <v>28743.23393939394</v>
      </c>
      <c r="DS12">
        <f>BN12+(BN12*(CM12-8.25)/8.25)</f>
        <v>39989.812121212119</v>
      </c>
      <c r="DT12" s="8">
        <f>DM12*10^8/$I12</f>
        <v>4648.2153790309922</v>
      </c>
      <c r="DU12" s="8" t="e">
        <f>DN12*10^8/$I12</f>
        <v>#VALUE!</v>
      </c>
      <c r="DV12" s="8">
        <f>DO12*10^8/$I12</f>
        <v>16774.06519489444</v>
      </c>
      <c r="DW12" s="8">
        <f>DP12*10^8/$I12</f>
        <v>7420.9375138867135</v>
      </c>
      <c r="DX12" s="8">
        <f>DQ12*10^8/$I12</f>
        <v>53116.125900582112</v>
      </c>
      <c r="DY12" s="8">
        <f>DR12*10^8/$I12</f>
        <v>80685.570359203921</v>
      </c>
      <c r="DZ12" s="8">
        <f>DS12*10^8/$I12</f>
        <v>112256.01149685524</v>
      </c>
      <c r="EA12" s="8">
        <f>DT12*10^8/$I12</f>
        <v>13048.076281198257</v>
      </c>
      <c r="EB12" s="8">
        <f>DZ12*0.8</f>
        <v>89804.809197484195</v>
      </c>
      <c r="EC12" s="10">
        <f>G12-E12</f>
        <v>104365.78</v>
      </c>
      <c r="ED12" s="4">
        <f>EC12/E12*100</f>
        <v>66.630254870232065</v>
      </c>
      <c r="EE12" s="4">
        <f>DY12-G12</f>
        <v>-180314.42964079609</v>
      </c>
      <c r="EF12" s="12">
        <f>EE12/G12</f>
        <v>-0.6908598836812111</v>
      </c>
      <c r="EG12" s="4">
        <f>G12-F12</f>
        <v>500</v>
      </c>
    </row>
    <row r="13" spans="1:137" x14ac:dyDescent="0.3">
      <c r="A13">
        <v>12</v>
      </c>
      <c r="B13" t="s">
        <v>5991</v>
      </c>
      <c r="C13" t="s">
        <v>14</v>
      </c>
      <c r="D13" t="str">
        <f>VLOOKUP(C13,Sheet1!$A$2:$B$3197,2,FALSE)</f>
        <v>건설</v>
      </c>
      <c r="E13">
        <v>26900</v>
      </c>
      <c r="F13">
        <v>26750</v>
      </c>
      <c r="G13" s="7">
        <v>28550</v>
      </c>
      <c r="H13" t="s">
        <v>2218</v>
      </c>
      <c r="I13" s="7">
        <f>VALUE(LEFT(H13,FIND("/",H13)-1)) + VALUE(MID(H13,FIND("/",H13)+1,LEN(H13)))</f>
        <v>41426953</v>
      </c>
      <c r="J13" s="1">
        <v>3994316</v>
      </c>
      <c r="K13" s="1">
        <f>G13*I13/(10^8)</f>
        <v>11827.395081500001</v>
      </c>
      <c r="L13" s="3"/>
      <c r="M13" s="3"/>
      <c r="N13" s="3"/>
      <c r="O13" s="3"/>
      <c r="P13">
        <v>929</v>
      </c>
      <c r="Q13" s="1">
        <v>2720</v>
      </c>
      <c r="R13" s="1">
        <v>2860</v>
      </c>
      <c r="S13" s="1">
        <v>3000</v>
      </c>
      <c r="T13" s="3"/>
      <c r="U13" s="3"/>
      <c r="V13" s="3"/>
      <c r="W13" s="3"/>
      <c r="X13">
        <v>16</v>
      </c>
      <c r="Y13">
        <v>70</v>
      </c>
      <c r="Z13">
        <v>80</v>
      </c>
      <c r="AA13">
        <v>100</v>
      </c>
      <c r="AB13" s="3"/>
      <c r="AC13" s="3"/>
      <c r="AD13" s="3"/>
      <c r="AE13" s="3"/>
      <c r="AF13" s="1">
        <v>3540</v>
      </c>
      <c r="AG13">
        <v>730</v>
      </c>
      <c r="AH13">
        <v>820</v>
      </c>
      <c r="AI13">
        <v>940</v>
      </c>
      <c r="AJ13" s="3"/>
      <c r="AK13" s="3"/>
      <c r="AL13" s="3"/>
      <c r="AM13" s="3"/>
      <c r="AN13" s="1">
        <v>20036</v>
      </c>
      <c r="AO13" s="1">
        <v>20570</v>
      </c>
      <c r="AP13" s="1">
        <v>23550</v>
      </c>
      <c r="AQ13" s="1">
        <v>24080</v>
      </c>
      <c r="AR13" s="3"/>
      <c r="AS13" s="3"/>
      <c r="AT13" s="3"/>
      <c r="AU13" s="3"/>
      <c r="AV13" s="1">
        <v>7108</v>
      </c>
      <c r="AW13" s="1">
        <v>15890</v>
      </c>
      <c r="AX13" s="1">
        <v>18280</v>
      </c>
      <c r="AY13" s="1">
        <v>18100</v>
      </c>
      <c r="AZ13" s="3"/>
      <c r="BA13" s="3"/>
      <c r="BB13" s="3"/>
      <c r="BC13" s="3"/>
      <c r="BD13" s="1">
        <v>12928</v>
      </c>
      <c r="BE13" s="1">
        <v>14360</v>
      </c>
      <c r="BF13" s="1">
        <v>15180</v>
      </c>
      <c r="BG13" s="1">
        <v>16120</v>
      </c>
      <c r="BH13" s="3"/>
      <c r="BI13" s="3"/>
      <c r="BJ13" s="3"/>
      <c r="BK13" s="3"/>
      <c r="BL13" s="1">
        <v>10914</v>
      </c>
      <c r="BM13" s="1">
        <v>12090</v>
      </c>
      <c r="BN13" s="1">
        <v>12630</v>
      </c>
      <c r="BO13" s="1">
        <v>13240</v>
      </c>
      <c r="BP13" s="3"/>
      <c r="BQ13" s="3"/>
      <c r="BR13" s="3"/>
      <c r="BS13" s="3"/>
      <c r="BT13">
        <v>194</v>
      </c>
      <c r="BU13">
        <v>210</v>
      </c>
      <c r="BV13">
        <v>210</v>
      </c>
      <c r="BW13">
        <v>210</v>
      </c>
      <c r="BX13" s="3"/>
      <c r="BY13" s="3"/>
      <c r="BZ13" s="3"/>
      <c r="CA13" s="3"/>
      <c r="CB13" s="3"/>
      <c r="CC13">
        <v>3.6</v>
      </c>
      <c r="CD13">
        <v>3.72</v>
      </c>
      <c r="CE13">
        <v>3.95</v>
      </c>
      <c r="CF13" s="3"/>
      <c r="CG13" s="3"/>
      <c r="CH13" s="3"/>
      <c r="CI13" s="3"/>
      <c r="CJ13" s="3"/>
      <c r="CK13">
        <v>4.09</v>
      </c>
      <c r="CL13">
        <v>4.37</v>
      </c>
      <c r="CM13">
        <v>4.72</v>
      </c>
      <c r="CN13" s="3"/>
      <c r="CO13" s="3"/>
      <c r="CP13" s="3"/>
      <c r="CQ13" s="3"/>
      <c r="CR13" s="1">
        <v>9007</v>
      </c>
      <c r="CS13" s="1">
        <v>1139</v>
      </c>
      <c r="CT13" s="1">
        <v>1304</v>
      </c>
      <c r="CU13" s="1">
        <v>1472</v>
      </c>
      <c r="CV13" s="3"/>
      <c r="CW13" s="3"/>
      <c r="CX13" s="3"/>
      <c r="CY13" s="3"/>
      <c r="CZ13">
        <v>3.08</v>
      </c>
      <c r="DA13">
        <v>25.08</v>
      </c>
      <c r="DB13">
        <v>21.9</v>
      </c>
      <c r="DC13">
        <v>19.39</v>
      </c>
      <c r="DD13" s="3"/>
      <c r="DE13" s="3"/>
      <c r="DF13" s="3"/>
      <c r="DG13" s="3"/>
      <c r="DH13">
        <v>0.97</v>
      </c>
      <c r="DI13">
        <v>0.97</v>
      </c>
      <c r="DJ13">
        <v>0.92</v>
      </c>
      <c r="DK13">
        <v>0.88</v>
      </c>
      <c r="DL13" s="6">
        <f>(CM13*3+CL13*2+CK13)/6</f>
        <v>4.4983333333333331</v>
      </c>
      <c r="DM13">
        <f>BH13+(BH13*(CG13-8.25)/8.25)</f>
        <v>0</v>
      </c>
      <c r="DN13">
        <f>BI13+(BI13*(CH13-8.25)/8.25)</f>
        <v>0</v>
      </c>
      <c r="DO13">
        <f>BJ13+(BJ13*(CI13-8.25)/8.25)</f>
        <v>0</v>
      </c>
      <c r="DP13">
        <f>BK13+(BK13*(CJ13-8.25)/8.25)</f>
        <v>0</v>
      </c>
      <c r="DQ13">
        <f>BL13+(BL13*(CK13-8.25)/8.25)</f>
        <v>5410.6981818181821</v>
      </c>
      <c r="DR13">
        <f>BM13+(BM13*(CL13-8.25)/8.25)</f>
        <v>6404.0363636363636</v>
      </c>
      <c r="DS13">
        <f>BN13+(BN13*(CM13-8.25)/8.25)</f>
        <v>7225.8909090909092</v>
      </c>
      <c r="DT13" s="8">
        <f>DM13*10^8/$I13</f>
        <v>0</v>
      </c>
      <c r="DU13" s="8">
        <f>DN13*10^8/$I13</f>
        <v>0</v>
      </c>
      <c r="DV13" s="8">
        <f>DO13*10^8/$I13</f>
        <v>0</v>
      </c>
      <c r="DW13" s="8">
        <f>DP13*10^8/$I13</f>
        <v>0</v>
      </c>
      <c r="DX13" s="8">
        <f>DQ13*10^8/$I13</f>
        <v>13060.816183652663</v>
      </c>
      <c r="DY13" s="8">
        <f>DR13*10^8/$I13</f>
        <v>15458.622707869352</v>
      </c>
      <c r="DZ13" s="8">
        <f>DS13*10^8/$I13</f>
        <v>17442.487042411518</v>
      </c>
      <c r="EA13" s="8">
        <f>DT13*10^8/$I13</f>
        <v>0</v>
      </c>
      <c r="EB13" s="8">
        <f>DZ13*0.8</f>
        <v>13953.989633929215</v>
      </c>
      <c r="EC13" s="10">
        <f>G13-E13</f>
        <v>1650</v>
      </c>
      <c r="ED13" s="4">
        <f>EC13/E13*100</f>
        <v>6.1338289962825279</v>
      </c>
      <c r="EE13" s="4">
        <f>DY13-G13</f>
        <v>-13091.377292130648</v>
      </c>
      <c r="EF13" s="12">
        <f>EE13/G13</f>
        <v>-0.45854211180842902</v>
      </c>
      <c r="EG13" s="4">
        <f>G13-F13</f>
        <v>1800</v>
      </c>
    </row>
    <row r="14" spans="1:137" x14ac:dyDescent="0.3">
      <c r="A14">
        <v>13</v>
      </c>
      <c r="B14" t="s">
        <v>6917</v>
      </c>
      <c r="C14" t="s">
        <v>15</v>
      </c>
      <c r="D14" t="str">
        <f>VLOOKUP(C14,Sheet1!$A$2:$B$3197,2,FALSE)</f>
        <v>부동산</v>
      </c>
      <c r="E14">
        <v>4800</v>
      </c>
      <c r="F14">
        <v>6130</v>
      </c>
      <c r="G14" s="7">
        <v>5900</v>
      </c>
      <c r="H14" t="s">
        <v>2219</v>
      </c>
      <c r="I14" s="7">
        <f>VALUE(LEFT(H14,FIND("/",H14)-1)) + VALUE(MID(H14,FIND("/",H14)+1,LEN(H14)))</f>
        <v>69620000</v>
      </c>
      <c r="J14" s="1">
        <v>6000000</v>
      </c>
      <c r="K14" s="1">
        <f>G14*I14/(10^8)</f>
        <v>4107.58</v>
      </c>
      <c r="L14" s="3"/>
      <c r="M14" s="3"/>
      <c r="N14" s="3"/>
      <c r="O14" s="3"/>
      <c r="P14">
        <v>245</v>
      </c>
      <c r="Q14" s="3"/>
      <c r="R14" s="3"/>
      <c r="S14" s="3"/>
      <c r="T14" s="3"/>
      <c r="U14" s="3"/>
      <c r="V14" s="3"/>
      <c r="W14" s="3"/>
      <c r="X14">
        <v>191</v>
      </c>
      <c r="Y14" s="3"/>
      <c r="Z14" s="3"/>
      <c r="AA14" s="3"/>
      <c r="AB14" s="3"/>
      <c r="AC14" s="3"/>
      <c r="AD14" s="3"/>
      <c r="AE14" s="3"/>
      <c r="AF14">
        <v>72</v>
      </c>
      <c r="AG14" s="3"/>
      <c r="AH14" s="3"/>
      <c r="AI14" s="3"/>
      <c r="AJ14" s="3"/>
      <c r="AK14" s="3"/>
      <c r="AL14" s="3"/>
      <c r="AM14" s="3"/>
      <c r="AN14" s="1">
        <v>10408</v>
      </c>
      <c r="AO14" s="3"/>
      <c r="AP14" s="3"/>
      <c r="AQ14" s="3"/>
      <c r="AR14" s="3"/>
      <c r="AS14" s="3"/>
      <c r="AT14" s="3"/>
      <c r="AU14" s="3"/>
      <c r="AV14" s="1">
        <v>6881</v>
      </c>
      <c r="AW14" s="3"/>
      <c r="AX14" s="3"/>
      <c r="AY14" s="3"/>
      <c r="AZ14" s="3"/>
      <c r="BA14" s="3"/>
      <c r="BB14" s="3"/>
      <c r="BC14" s="3"/>
      <c r="BD14" s="1">
        <v>3527</v>
      </c>
      <c r="BE14" s="3"/>
      <c r="BF14" s="3"/>
      <c r="BG14" s="3"/>
      <c r="BH14" s="3"/>
      <c r="BI14" s="3"/>
      <c r="BJ14" s="3"/>
      <c r="BK14" s="3"/>
      <c r="BL14" s="1">
        <v>3527</v>
      </c>
      <c r="BM14" s="3"/>
      <c r="BN14" s="3"/>
      <c r="BO14" s="3"/>
      <c r="BP14" s="3"/>
      <c r="BQ14" s="3"/>
      <c r="BR14" s="3"/>
      <c r="BS14" s="3"/>
      <c r="BT14">
        <v>348</v>
      </c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>
        <v>211</v>
      </c>
      <c r="CS14" s="3"/>
      <c r="CT14" s="3"/>
      <c r="CU14" s="3"/>
      <c r="CV14" s="3"/>
      <c r="CW14" s="3"/>
      <c r="CX14" s="3"/>
      <c r="CY14" s="3"/>
      <c r="CZ14">
        <v>22.72</v>
      </c>
      <c r="DA14" s="3"/>
      <c r="DB14" s="3"/>
      <c r="DC14" s="3"/>
      <c r="DD14" s="3"/>
      <c r="DE14" s="3"/>
      <c r="DF14" s="3"/>
      <c r="DG14" s="3"/>
      <c r="DH14">
        <v>0.94</v>
      </c>
      <c r="DI14" s="3"/>
      <c r="DJ14" s="3"/>
      <c r="DK14" s="3"/>
      <c r="DL14" s="6">
        <f>(CM14*3+CL14*2+CK14)/6</f>
        <v>0</v>
      </c>
      <c r="DM14">
        <f>BH14+(BH14*(CG14-8.25)/8.25)</f>
        <v>0</v>
      </c>
      <c r="DN14">
        <f>BI14+(BI14*(CH14-8.25)/8.25)</f>
        <v>0</v>
      </c>
      <c r="DO14">
        <f>BJ14+(BJ14*(CI14-8.25)/8.25)</f>
        <v>0</v>
      </c>
      <c r="DP14">
        <f>BK14+(BK14*(CJ14-8.25)/8.25)</f>
        <v>0</v>
      </c>
      <c r="DQ14">
        <f>BL14+(BL14*(CK14-8.25)/8.25)</f>
        <v>0</v>
      </c>
      <c r="DR14">
        <f>BM14+(BM14*(CL14-8.25)/8.25)</f>
        <v>0</v>
      </c>
      <c r="DS14">
        <f>BN14+(BN14*(CM14-8.25)/8.25)</f>
        <v>0</v>
      </c>
      <c r="DT14" s="8">
        <f>DM14*10^8/$I14</f>
        <v>0</v>
      </c>
      <c r="DU14" s="8">
        <f>DN14*10^8/$I14</f>
        <v>0</v>
      </c>
      <c r="DV14" s="8">
        <f>DO14*10^8/$I14</f>
        <v>0</v>
      </c>
      <c r="DW14" s="8">
        <f>DP14*10^8/$I14</f>
        <v>0</v>
      </c>
      <c r="DX14" s="8">
        <f>DQ14*10^8/$I14</f>
        <v>0</v>
      </c>
      <c r="DY14" s="8">
        <f>DR14*10^8/$I14</f>
        <v>0</v>
      </c>
      <c r="DZ14" s="8">
        <f>DS14*10^8/$I14</f>
        <v>0</v>
      </c>
      <c r="EA14" s="8">
        <f>DT14*10^8/$I14</f>
        <v>0</v>
      </c>
      <c r="EB14" s="8">
        <f>DZ14*0.8</f>
        <v>0</v>
      </c>
      <c r="EC14" s="10">
        <f>G14-E14</f>
        <v>1100</v>
      </c>
      <c r="ED14" s="4">
        <f>EC14/E14*100</f>
        <v>22.916666666666664</v>
      </c>
      <c r="EE14" s="4">
        <f>DY14-G14</f>
        <v>-5900</v>
      </c>
      <c r="EF14" s="12">
        <f>EE14/G14</f>
        <v>-1</v>
      </c>
      <c r="EG14" s="4">
        <f>G14-F14</f>
        <v>-230</v>
      </c>
    </row>
    <row r="15" spans="1:137" x14ac:dyDescent="0.3">
      <c r="A15">
        <v>14</v>
      </c>
      <c r="B15" t="s">
        <v>6849</v>
      </c>
      <c r="C15" t="s">
        <v>16</v>
      </c>
      <c r="D15" t="str">
        <f>VLOOKUP(C15,Sheet1!$A$2:$B$3197,2,FALSE)</f>
        <v>부동산</v>
      </c>
      <c r="E15">
        <v>5110</v>
      </c>
      <c r="F15">
        <v>5140</v>
      </c>
      <c r="G15" s="7">
        <v>5210</v>
      </c>
      <c r="H15" t="s">
        <v>2220</v>
      </c>
      <c r="I15" s="7">
        <f>VALUE(LEFT(H15,FIND("/",H15)-1)) + VALUE(MID(H15,FIND("/",H15)+1,LEN(H15)))</f>
        <v>165600000</v>
      </c>
      <c r="J15" s="1">
        <v>13200000</v>
      </c>
      <c r="K15" s="1">
        <f>G15*I15/(10^8)</f>
        <v>8627.76</v>
      </c>
      <c r="L15" s="3"/>
      <c r="M15" s="3"/>
      <c r="N15">
        <v>0</v>
      </c>
      <c r="O15">
        <v>0</v>
      </c>
      <c r="P15">
        <v>424</v>
      </c>
      <c r="Q15" s="3"/>
      <c r="R15" s="3"/>
      <c r="S15" s="3"/>
      <c r="T15" s="3"/>
      <c r="U15" s="3"/>
      <c r="V15">
        <v>0</v>
      </c>
      <c r="W15">
        <v>-1</v>
      </c>
      <c r="X15">
        <v>223</v>
      </c>
      <c r="Y15" s="3"/>
      <c r="Z15" s="3"/>
      <c r="AA15" s="3"/>
      <c r="AB15" s="3"/>
      <c r="AC15" s="3"/>
      <c r="AD15">
        <v>0</v>
      </c>
      <c r="AE15">
        <v>-1</v>
      </c>
      <c r="AF15">
        <v>151</v>
      </c>
      <c r="AG15" s="3"/>
      <c r="AH15" s="3"/>
      <c r="AI15" s="3"/>
      <c r="AJ15" s="3"/>
      <c r="AK15" s="3"/>
      <c r="AL15">
        <v>3</v>
      </c>
      <c r="AM15" s="1">
        <v>3376</v>
      </c>
      <c r="AN15" s="1">
        <v>18149</v>
      </c>
      <c r="AO15" s="3"/>
      <c r="AP15" s="3"/>
      <c r="AQ15" s="3"/>
      <c r="AR15" s="3"/>
      <c r="AS15" s="3"/>
      <c r="AT15">
        <v>0</v>
      </c>
      <c r="AU15">
        <v>1</v>
      </c>
      <c r="AV15" s="1">
        <v>9920</v>
      </c>
      <c r="AW15" s="3"/>
      <c r="AX15" s="3"/>
      <c r="AY15" s="3"/>
      <c r="AZ15" s="3"/>
      <c r="BA15" s="3"/>
      <c r="BB15">
        <v>3</v>
      </c>
      <c r="BC15" s="1">
        <v>3375</v>
      </c>
      <c r="BD15" s="1">
        <v>8229</v>
      </c>
      <c r="BE15" s="3"/>
      <c r="BF15" s="3"/>
      <c r="BG15" s="3"/>
      <c r="BH15" s="3"/>
      <c r="BI15" s="3"/>
      <c r="BJ15">
        <v>3</v>
      </c>
      <c r="BK15" s="1">
        <v>3375</v>
      </c>
      <c r="BL15" s="1">
        <v>8229</v>
      </c>
      <c r="BM15" s="3"/>
      <c r="BN15" s="3"/>
      <c r="BO15" s="3"/>
      <c r="BP15" s="3"/>
      <c r="BQ15" s="3"/>
      <c r="BR15">
        <v>3</v>
      </c>
      <c r="BS15">
        <v>686</v>
      </c>
      <c r="BT15" s="1">
        <v>1656</v>
      </c>
      <c r="BU15" s="3"/>
      <c r="BV15" s="3"/>
      <c r="BW15" s="3"/>
      <c r="BX15" s="3"/>
      <c r="BY15" s="3"/>
      <c r="BZ15" s="3"/>
      <c r="CA15">
        <v>-0.05</v>
      </c>
      <c r="CB15">
        <v>1.41</v>
      </c>
      <c r="CC15" s="3"/>
      <c r="CD15" s="3"/>
      <c r="CE15" s="3"/>
      <c r="CF15" s="3"/>
      <c r="CG15" s="3"/>
      <c r="CH15" s="3"/>
      <c r="CI15">
        <v>-0.05</v>
      </c>
      <c r="CJ15">
        <v>2.61</v>
      </c>
      <c r="CK15" s="3"/>
      <c r="CL15" s="3"/>
      <c r="CM15" s="3"/>
      <c r="CN15" s="3"/>
      <c r="CO15" s="3"/>
      <c r="CP15">
        <v>-47</v>
      </c>
      <c r="CQ15">
        <v>-13</v>
      </c>
      <c r="CR15">
        <v>100</v>
      </c>
      <c r="CS15" s="3"/>
      <c r="CT15" s="3"/>
      <c r="CU15" s="3"/>
      <c r="CV15" s="3"/>
      <c r="CW15" s="3"/>
      <c r="CX15" s="3"/>
      <c r="CY15" s="3"/>
      <c r="CZ15">
        <v>51.37</v>
      </c>
      <c r="DA15" s="3"/>
      <c r="DB15" s="3"/>
      <c r="DC15" s="3"/>
      <c r="DD15" s="3"/>
      <c r="DE15" s="3"/>
      <c r="DF15" s="3"/>
      <c r="DG15" s="3"/>
      <c r="DH15">
        <v>1.04</v>
      </c>
      <c r="DI15" s="3"/>
      <c r="DJ15" s="3"/>
      <c r="DK15" s="3"/>
      <c r="DL15" s="6">
        <f>(CM15*3+CL15*2+CK15)/6</f>
        <v>0</v>
      </c>
      <c r="DM15">
        <f>BH15+(BH15*(CG15-8.25)/8.25)</f>
        <v>0</v>
      </c>
      <c r="DN15">
        <f>BI15+(BI15*(CH15-8.25)/8.25)</f>
        <v>0</v>
      </c>
      <c r="DO15">
        <f>BJ15+(BJ15*(CI15-8.25)/8.25)</f>
        <v>-1.8181818181818521E-2</v>
      </c>
      <c r="DP15">
        <f>BK15+(BK15*(CJ15-8.25)/8.25)</f>
        <v>1067.7272727272721</v>
      </c>
      <c r="DQ15">
        <f>BL15+(BL15*(CK15-8.25)/8.25)</f>
        <v>0</v>
      </c>
      <c r="DR15">
        <f>BM15+(BM15*(CL15-8.25)/8.25)</f>
        <v>0</v>
      </c>
      <c r="DS15">
        <f>BN15+(BN15*(CM15-8.25)/8.25)</f>
        <v>0</v>
      </c>
      <c r="DT15" s="8">
        <f>DM15*10^8/$I15</f>
        <v>0</v>
      </c>
      <c r="DU15" s="8">
        <f>DN15*10^8/$I15</f>
        <v>0</v>
      </c>
      <c r="DV15" s="8">
        <f>DO15*10^8/$I15</f>
        <v>-1.0979358805445967E-2</v>
      </c>
      <c r="DW15" s="8">
        <f>DP15*10^8/$I15</f>
        <v>644.76284584980192</v>
      </c>
      <c r="DX15" s="8">
        <f>DQ15*10^8/$I15</f>
        <v>0</v>
      </c>
      <c r="DY15" s="8">
        <f>DR15*10^8/$I15</f>
        <v>0</v>
      </c>
      <c r="DZ15" s="8">
        <f>DS15*10^8/$I15</f>
        <v>0</v>
      </c>
      <c r="EA15" s="8">
        <f>DT15*10^8/$I15</f>
        <v>0</v>
      </c>
      <c r="EB15" s="8">
        <f>DZ15*0.8</f>
        <v>0</v>
      </c>
      <c r="EC15" s="10">
        <f>G15-E15</f>
        <v>100</v>
      </c>
      <c r="ED15" s="4">
        <f>EC15/E15*100</f>
        <v>1.9569471624266144</v>
      </c>
      <c r="EE15" s="4">
        <f>DY15-G15</f>
        <v>-5210</v>
      </c>
      <c r="EF15" s="12">
        <f>EE15/G15</f>
        <v>-1</v>
      </c>
      <c r="EG15" s="4">
        <f>G15-F15</f>
        <v>70</v>
      </c>
    </row>
    <row r="16" spans="1:137" x14ac:dyDescent="0.3">
      <c r="A16">
        <v>15</v>
      </c>
      <c r="B16" t="s">
        <v>6822</v>
      </c>
      <c r="C16" t="s">
        <v>17</v>
      </c>
      <c r="D16" t="str">
        <f>VLOOKUP(C16,Sheet1!$A$2:$B$3197,2,FALSE)</f>
        <v>부동산</v>
      </c>
      <c r="E16">
        <v>4735</v>
      </c>
      <c r="F16">
        <v>5020</v>
      </c>
      <c r="G16" s="7">
        <v>5000</v>
      </c>
      <c r="H16" t="s">
        <v>2221</v>
      </c>
      <c r="I16" s="7">
        <f>VALUE(LEFT(H16,FIND("/",H16)-1)) + VALUE(MID(H16,FIND("/",H16)+1,LEN(H16)))</f>
        <v>20100000</v>
      </c>
      <c r="J16">
        <v>0</v>
      </c>
      <c r="K16" s="1">
        <f>G16*I16/(10^8)</f>
        <v>1005</v>
      </c>
      <c r="L16" s="3"/>
      <c r="M16" s="3"/>
      <c r="N16" s="3"/>
      <c r="O16" s="3"/>
      <c r="P16">
        <v>79</v>
      </c>
      <c r="Q16" s="3"/>
      <c r="R16" s="3"/>
      <c r="S16" s="3"/>
      <c r="T16" s="3"/>
      <c r="U16" s="3"/>
      <c r="V16" s="3"/>
      <c r="W16" s="3"/>
      <c r="X16">
        <v>45</v>
      </c>
      <c r="Y16" s="3"/>
      <c r="Z16" s="3"/>
      <c r="AA16" s="3"/>
      <c r="AB16" s="3"/>
      <c r="AC16" s="3"/>
      <c r="AD16" s="3"/>
      <c r="AE16" s="3"/>
      <c r="AF16">
        <v>-8</v>
      </c>
      <c r="AG16" s="3"/>
      <c r="AH16" s="3"/>
      <c r="AI16" s="3"/>
      <c r="AJ16" s="3"/>
      <c r="AK16" s="3"/>
      <c r="AL16" s="3"/>
      <c r="AM16" s="3"/>
      <c r="AN16" s="1">
        <v>2968</v>
      </c>
      <c r="AO16" s="3"/>
      <c r="AP16" s="3"/>
      <c r="AQ16" s="3"/>
      <c r="AR16" s="3"/>
      <c r="AS16" s="3"/>
      <c r="AT16" s="3"/>
      <c r="AU16" s="3"/>
      <c r="AV16" s="1">
        <v>1995</v>
      </c>
      <c r="AW16" s="3"/>
      <c r="AX16" s="3"/>
      <c r="AY16" s="3"/>
      <c r="AZ16" s="3"/>
      <c r="BA16" s="3"/>
      <c r="BB16" s="3"/>
      <c r="BC16" s="3"/>
      <c r="BD16">
        <v>973</v>
      </c>
      <c r="BE16" s="3"/>
      <c r="BF16" s="3"/>
      <c r="BG16" s="3"/>
      <c r="BH16" s="3"/>
      <c r="BI16" s="3"/>
      <c r="BJ16" s="3"/>
      <c r="BK16" s="3"/>
      <c r="BL16">
        <v>973</v>
      </c>
      <c r="BM16" s="3"/>
      <c r="BN16" s="3"/>
      <c r="BO16" s="3"/>
      <c r="BP16" s="3"/>
      <c r="BQ16" s="3"/>
      <c r="BR16" s="3"/>
      <c r="BS16" s="3"/>
      <c r="BT16">
        <v>201</v>
      </c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>
        <v>-76</v>
      </c>
      <c r="CS16" s="3"/>
      <c r="CT16" s="3"/>
      <c r="CU16" s="3"/>
      <c r="CV16" s="3"/>
      <c r="CW16" s="3"/>
      <c r="CX16" s="3"/>
      <c r="CY16" s="3"/>
      <c r="CZ16" t="s">
        <v>2</v>
      </c>
      <c r="DA16" s="3"/>
      <c r="DB16" s="3"/>
      <c r="DC16" s="3"/>
      <c r="DD16" s="3"/>
      <c r="DE16" s="3"/>
      <c r="DF16" s="3"/>
      <c r="DG16" s="3"/>
      <c r="DH16">
        <v>1.01</v>
      </c>
      <c r="DI16" s="3"/>
      <c r="DJ16" s="3"/>
      <c r="DK16" s="3"/>
      <c r="DL16" s="6">
        <f>(CM16*3+CL16*2+CK16)/6</f>
        <v>0</v>
      </c>
      <c r="DM16">
        <f>BH16+(BH16*(CG16-8.25)/8.25)</f>
        <v>0</v>
      </c>
      <c r="DN16">
        <f>BI16+(BI16*(CH16-8.25)/8.25)</f>
        <v>0</v>
      </c>
      <c r="DO16">
        <f>BJ16+(BJ16*(CI16-8.25)/8.25)</f>
        <v>0</v>
      </c>
      <c r="DP16">
        <f>BK16+(BK16*(CJ16-8.25)/8.25)</f>
        <v>0</v>
      </c>
      <c r="DQ16">
        <f>BL16+(BL16*(CK16-8.25)/8.25)</f>
        <v>0</v>
      </c>
      <c r="DR16">
        <f>BM16+(BM16*(CL16-8.25)/8.25)</f>
        <v>0</v>
      </c>
      <c r="DS16">
        <f>BN16+(BN16*(CM16-8.25)/8.25)</f>
        <v>0</v>
      </c>
      <c r="DT16" s="8">
        <f>DM16*10^8/$I16</f>
        <v>0</v>
      </c>
      <c r="DU16" s="8">
        <f>DN16*10^8/$I16</f>
        <v>0</v>
      </c>
      <c r="DV16" s="8">
        <f>DO16*10^8/$I16</f>
        <v>0</v>
      </c>
      <c r="DW16" s="8">
        <f>DP16*10^8/$I16</f>
        <v>0</v>
      </c>
      <c r="DX16" s="8">
        <f>DQ16*10^8/$I16</f>
        <v>0</v>
      </c>
      <c r="DY16" s="8">
        <f>DR16*10^8/$I16</f>
        <v>0</v>
      </c>
      <c r="DZ16" s="8">
        <f>DS16*10^8/$I16</f>
        <v>0</v>
      </c>
      <c r="EA16" s="8">
        <f>DT16*10^8/$I16</f>
        <v>0</v>
      </c>
      <c r="EB16" s="8">
        <f>DZ16*0.8</f>
        <v>0</v>
      </c>
      <c r="EC16" s="10">
        <f>G16-E16</f>
        <v>265</v>
      </c>
      <c r="ED16" s="4">
        <f>EC16/E16*100</f>
        <v>5.5966209081309399</v>
      </c>
      <c r="EE16" s="4">
        <f>DY16-G16</f>
        <v>-5000</v>
      </c>
      <c r="EF16" s="12">
        <f>EE16/G16</f>
        <v>-1</v>
      </c>
      <c r="EG16" s="4">
        <f>G16-F16</f>
        <v>-20</v>
      </c>
    </row>
    <row r="17" spans="1:137" x14ac:dyDescent="0.3">
      <c r="A17">
        <v>16</v>
      </c>
      <c r="B17" t="s">
        <v>6847</v>
      </c>
      <c r="C17" t="s">
        <v>18</v>
      </c>
      <c r="D17" t="str">
        <f>VLOOKUP(C17,Sheet1!$A$2:$B$3197,2,FALSE)</f>
        <v>부동산</v>
      </c>
      <c r="E17">
        <v>4865</v>
      </c>
      <c r="F17">
        <v>5050</v>
      </c>
      <c r="G17" s="7">
        <v>5180</v>
      </c>
      <c r="H17" t="s">
        <v>2222</v>
      </c>
      <c r="I17" s="7">
        <f>VALUE(LEFT(H17,FIND("/",H17)-1)) + VALUE(MID(H17,FIND("/",H17)+1,LEN(H17)))</f>
        <v>20600000</v>
      </c>
      <c r="J17">
        <v>0</v>
      </c>
      <c r="K17" s="1">
        <f>G17*I17/(10^8)</f>
        <v>1067.08</v>
      </c>
      <c r="L17" s="3"/>
      <c r="M17" s="3"/>
      <c r="N17" s="3"/>
      <c r="O17">
        <v>0</v>
      </c>
      <c r="P17">
        <v>77</v>
      </c>
      <c r="Q17" s="3"/>
      <c r="R17" s="3"/>
      <c r="S17" s="3"/>
      <c r="T17" s="3"/>
      <c r="U17" s="3"/>
      <c r="V17" s="3"/>
      <c r="W17">
        <v>0</v>
      </c>
      <c r="X17">
        <v>73</v>
      </c>
      <c r="Y17" s="3"/>
      <c r="Z17" s="3"/>
      <c r="AA17" s="3"/>
      <c r="AB17" s="3"/>
      <c r="AC17" s="3"/>
      <c r="AD17" s="3"/>
      <c r="AE17">
        <v>0</v>
      </c>
      <c r="AF17">
        <v>73</v>
      </c>
      <c r="AG17" s="3"/>
      <c r="AH17" s="3"/>
      <c r="AI17" s="3"/>
      <c r="AJ17" s="3"/>
      <c r="AK17" s="3"/>
      <c r="AL17" s="3"/>
      <c r="AM17">
        <v>135</v>
      </c>
      <c r="AN17" s="1">
        <v>1082</v>
      </c>
      <c r="AO17" s="3"/>
      <c r="AP17" s="3"/>
      <c r="AQ17" s="3"/>
      <c r="AR17" s="3"/>
      <c r="AS17" s="3"/>
      <c r="AT17" s="3"/>
      <c r="AU17">
        <v>2</v>
      </c>
      <c r="AV17">
        <v>1</v>
      </c>
      <c r="AW17" s="3"/>
      <c r="AX17" s="3"/>
      <c r="AY17" s="3"/>
      <c r="AZ17" s="3"/>
      <c r="BA17" s="3"/>
      <c r="BB17" s="3"/>
      <c r="BC17">
        <v>133</v>
      </c>
      <c r="BD17" s="1">
        <v>1082</v>
      </c>
      <c r="BE17" s="3"/>
      <c r="BF17" s="3"/>
      <c r="BG17" s="3"/>
      <c r="BH17" s="3"/>
      <c r="BI17" s="3"/>
      <c r="BJ17" s="3"/>
      <c r="BK17">
        <v>133</v>
      </c>
      <c r="BL17" s="1">
        <v>1082</v>
      </c>
      <c r="BM17" s="3"/>
      <c r="BN17" s="3"/>
      <c r="BO17" s="3"/>
      <c r="BP17" s="3"/>
      <c r="BQ17" s="3"/>
      <c r="BR17" s="3"/>
      <c r="BS17">
        <v>27</v>
      </c>
      <c r="BT17">
        <v>206</v>
      </c>
      <c r="BU17" s="3"/>
      <c r="BV17" s="3"/>
      <c r="BW17" s="3"/>
      <c r="BX17" s="3"/>
      <c r="BY17" s="3"/>
      <c r="BZ17" s="3"/>
      <c r="CA17" s="3"/>
      <c r="CB17">
        <v>11.99</v>
      </c>
      <c r="CC17" s="3"/>
      <c r="CD17" s="3"/>
      <c r="CE17" s="3"/>
      <c r="CF17" s="3"/>
      <c r="CG17" s="3"/>
      <c r="CH17" s="3"/>
      <c r="CI17" s="3"/>
      <c r="CJ17">
        <v>12.02</v>
      </c>
      <c r="CK17" s="3"/>
      <c r="CL17" s="3"/>
      <c r="CM17" s="3"/>
      <c r="CN17" s="3"/>
      <c r="CO17" s="3"/>
      <c r="CP17" s="3"/>
      <c r="CQ17">
        <v>-43</v>
      </c>
      <c r="CR17">
        <v>372</v>
      </c>
      <c r="CS17" s="3"/>
      <c r="CT17" s="3"/>
      <c r="CU17" s="3"/>
      <c r="CV17" s="3"/>
      <c r="CW17" s="3"/>
      <c r="CX17" s="3"/>
      <c r="CY17" s="3"/>
      <c r="CZ17">
        <v>13.25</v>
      </c>
      <c r="DA17" s="3"/>
      <c r="DB17" s="3"/>
      <c r="DC17" s="3"/>
      <c r="DD17" s="3"/>
      <c r="DE17" s="3"/>
      <c r="DF17" s="3"/>
      <c r="DG17" s="3"/>
      <c r="DH17">
        <v>0.94</v>
      </c>
      <c r="DI17" s="3"/>
      <c r="DJ17" s="3"/>
      <c r="DK17" s="3"/>
      <c r="DL17" s="6">
        <f>(CM17*3+CL17*2+CK17)/6</f>
        <v>0</v>
      </c>
      <c r="DM17">
        <f>BH17+(BH17*(CG17-8.25)/8.25)</f>
        <v>0</v>
      </c>
      <c r="DN17">
        <f>BI17+(BI17*(CH17-8.25)/8.25)</f>
        <v>0</v>
      </c>
      <c r="DO17">
        <f>BJ17+(BJ17*(CI17-8.25)/8.25)</f>
        <v>0</v>
      </c>
      <c r="DP17">
        <f>BK17+(BK17*(CJ17-8.25)/8.25)</f>
        <v>193.7769696969697</v>
      </c>
      <c r="DQ17">
        <f>BL17+(BL17*(CK17-8.25)/8.25)</f>
        <v>0</v>
      </c>
      <c r="DR17">
        <f>BM17+(BM17*(CL17-8.25)/8.25)</f>
        <v>0</v>
      </c>
      <c r="DS17">
        <f>BN17+(BN17*(CM17-8.25)/8.25)</f>
        <v>0</v>
      </c>
      <c r="DT17" s="8">
        <f>DM17*10^8/$I17</f>
        <v>0</v>
      </c>
      <c r="DU17" s="8">
        <f>DN17*10^8/$I17</f>
        <v>0</v>
      </c>
      <c r="DV17" s="8">
        <f>DO17*10^8/$I17</f>
        <v>0</v>
      </c>
      <c r="DW17" s="8">
        <f>DP17*10^8/$I17</f>
        <v>940.66490144160059</v>
      </c>
      <c r="DX17" s="8">
        <f>DQ17*10^8/$I17</f>
        <v>0</v>
      </c>
      <c r="DY17" s="8">
        <f>DR17*10^8/$I17</f>
        <v>0</v>
      </c>
      <c r="DZ17" s="8">
        <f>DS17*10^8/$I17</f>
        <v>0</v>
      </c>
      <c r="EA17" s="8">
        <f>DT17*10^8/$I17</f>
        <v>0</v>
      </c>
      <c r="EB17" s="8">
        <f>DZ17*0.8</f>
        <v>0</v>
      </c>
      <c r="EC17" s="10">
        <f>G17-E17</f>
        <v>315</v>
      </c>
      <c r="ED17" s="4">
        <f>EC17/E17*100</f>
        <v>6.4748201438848918</v>
      </c>
      <c r="EE17" s="4">
        <f>DY17-G17</f>
        <v>-5180</v>
      </c>
      <c r="EF17" s="12">
        <f>EE17/G17</f>
        <v>-1</v>
      </c>
      <c r="EG17" s="4">
        <f>G17-F17</f>
        <v>130</v>
      </c>
    </row>
    <row r="18" spans="1:137" x14ac:dyDescent="0.3">
      <c r="A18">
        <v>17</v>
      </c>
      <c r="B18" t="s">
        <v>6855</v>
      </c>
      <c r="C18" t="s">
        <v>19</v>
      </c>
      <c r="D18" t="e">
        <f>VLOOKUP(C18,Sheet1!$A$2:$B$3197,2,FALSE)</f>
        <v>#N/A</v>
      </c>
      <c r="E18">
        <v>4735</v>
      </c>
      <c r="F18">
        <v>5010</v>
      </c>
      <c r="G18" s="7">
        <v>5310</v>
      </c>
      <c r="H18" t="s">
        <v>2223</v>
      </c>
      <c r="I18" s="7">
        <f>VALUE(LEFT(H18,FIND("/",H18)-1)) + VALUE(MID(H18,FIND("/",H18)+1,LEN(H18)))</f>
        <v>24000000</v>
      </c>
      <c r="J18">
        <v>0</v>
      </c>
      <c r="K18" s="1">
        <f>G18*I18/(10^8)</f>
        <v>1274.4000000000001</v>
      </c>
      <c r="L18" s="3"/>
      <c r="M18" s="3"/>
      <c r="N18">
        <v>0</v>
      </c>
      <c r="O18">
        <v>374</v>
      </c>
      <c r="P18">
        <v>28</v>
      </c>
      <c r="Q18" s="3"/>
      <c r="R18" s="3"/>
      <c r="S18" s="3"/>
      <c r="T18" s="3"/>
      <c r="U18" s="3"/>
      <c r="V18">
        <v>0</v>
      </c>
      <c r="W18">
        <v>371</v>
      </c>
      <c r="X18">
        <v>27</v>
      </c>
      <c r="Y18" s="3"/>
      <c r="Z18" s="3"/>
      <c r="AA18" s="3"/>
      <c r="AB18" s="3"/>
      <c r="AC18" s="3"/>
      <c r="AD18">
        <v>0</v>
      </c>
      <c r="AE18">
        <v>371</v>
      </c>
      <c r="AF18">
        <v>27</v>
      </c>
      <c r="AG18" s="3"/>
      <c r="AH18" s="3"/>
      <c r="AI18" s="3"/>
      <c r="AJ18" s="3"/>
      <c r="AK18" s="3"/>
      <c r="AL18">
        <v>15</v>
      </c>
      <c r="AM18" s="1">
        <v>1546</v>
      </c>
      <c r="AN18" s="1">
        <v>1559</v>
      </c>
      <c r="AO18" s="3"/>
      <c r="AP18" s="3"/>
      <c r="AQ18" s="3"/>
      <c r="AR18" s="3"/>
      <c r="AS18" s="3"/>
      <c r="AT18">
        <v>0</v>
      </c>
      <c r="AU18">
        <v>0</v>
      </c>
      <c r="AV18">
        <v>0</v>
      </c>
      <c r="AW18" s="3"/>
      <c r="AX18" s="3"/>
      <c r="AY18" s="3"/>
      <c r="AZ18" s="3"/>
      <c r="BA18" s="3"/>
      <c r="BB18">
        <v>15</v>
      </c>
      <c r="BC18" s="1">
        <v>1545</v>
      </c>
      <c r="BD18" s="1">
        <v>1558</v>
      </c>
      <c r="BE18" s="3"/>
      <c r="BF18" s="3"/>
      <c r="BG18" s="3"/>
      <c r="BH18" s="3"/>
      <c r="BI18" s="3"/>
      <c r="BJ18">
        <v>15</v>
      </c>
      <c r="BK18" s="1">
        <v>1545</v>
      </c>
      <c r="BL18" s="1">
        <v>1558</v>
      </c>
      <c r="BM18" s="3"/>
      <c r="BN18" s="3"/>
      <c r="BO18" s="3"/>
      <c r="BP18" s="3"/>
      <c r="BQ18" s="3"/>
      <c r="BR18">
        <v>3</v>
      </c>
      <c r="BS18">
        <v>240</v>
      </c>
      <c r="BT18">
        <v>240</v>
      </c>
      <c r="BU18" s="3"/>
      <c r="BV18" s="3"/>
      <c r="BW18" s="3"/>
      <c r="BX18" s="3"/>
      <c r="BY18" s="3"/>
      <c r="BZ18" s="3"/>
      <c r="CA18">
        <v>47.5</v>
      </c>
      <c r="CB18">
        <v>1.77</v>
      </c>
      <c r="CC18" s="3"/>
      <c r="CD18" s="3"/>
      <c r="CE18" s="3"/>
      <c r="CF18" s="3"/>
      <c r="CG18" s="3"/>
      <c r="CH18" s="3"/>
      <c r="CI18">
        <v>47.51</v>
      </c>
      <c r="CJ18">
        <v>1.77</v>
      </c>
      <c r="CK18" s="3"/>
      <c r="CL18" s="3"/>
      <c r="CM18" s="3"/>
      <c r="CN18" s="3"/>
      <c r="CO18" s="3"/>
      <c r="CP18">
        <v>6</v>
      </c>
      <c r="CQ18" s="1">
        <v>6206</v>
      </c>
      <c r="CR18">
        <v>114</v>
      </c>
      <c r="CS18" s="3"/>
      <c r="CT18" s="3"/>
      <c r="CU18" s="3"/>
      <c r="CV18" s="3"/>
      <c r="CW18" s="3"/>
      <c r="CX18" s="3"/>
      <c r="CY18">
        <v>0.72</v>
      </c>
      <c r="CZ18">
        <v>41.53</v>
      </c>
      <c r="DA18" s="3"/>
      <c r="DB18" s="3"/>
      <c r="DC18" s="3"/>
      <c r="DD18" s="3"/>
      <c r="DE18" s="3"/>
      <c r="DF18" s="3"/>
      <c r="DG18">
        <v>0.7</v>
      </c>
      <c r="DH18">
        <v>0.73</v>
      </c>
      <c r="DI18" s="3"/>
      <c r="DJ18" s="3"/>
      <c r="DK18" s="3"/>
      <c r="DL18" s="6">
        <f>(CM18*3+CL18*2+CK18)/6</f>
        <v>0</v>
      </c>
      <c r="DM18">
        <f>BH18+(BH18*(CG18-8.25)/8.25)</f>
        <v>0</v>
      </c>
      <c r="DN18">
        <f>BI18+(BI18*(CH18-8.25)/8.25)</f>
        <v>0</v>
      </c>
      <c r="DO18">
        <f>BJ18+(BJ18*(CI18-8.25)/8.25)</f>
        <v>86.381818181818176</v>
      </c>
      <c r="DP18">
        <f>BK18+(BK18*(CJ18-8.25)/8.25)</f>
        <v>331.4727272727273</v>
      </c>
      <c r="DQ18">
        <f>BL18+(BL18*(CK18-8.25)/8.25)</f>
        <v>0</v>
      </c>
      <c r="DR18">
        <f>BM18+(BM18*(CL18-8.25)/8.25)</f>
        <v>0</v>
      </c>
      <c r="DS18">
        <f>BN18+(BN18*(CM18-8.25)/8.25)</f>
        <v>0</v>
      </c>
      <c r="DT18" s="8">
        <f>DM18*10^8/$I18</f>
        <v>0</v>
      </c>
      <c r="DU18" s="8">
        <f>DN18*10^8/$I18</f>
        <v>0</v>
      </c>
      <c r="DV18" s="8">
        <f>DO18*10^8/$I18</f>
        <v>359.92424242424244</v>
      </c>
      <c r="DW18" s="8">
        <f>DP18*10^8/$I18</f>
        <v>1381.1363636363637</v>
      </c>
      <c r="DX18" s="8">
        <f>DQ18*10^8/$I18</f>
        <v>0</v>
      </c>
      <c r="DY18" s="8">
        <f>DR18*10^8/$I18</f>
        <v>0</v>
      </c>
      <c r="DZ18" s="8">
        <f>DS18*10^8/$I18</f>
        <v>0</v>
      </c>
      <c r="EA18" s="8">
        <f>DT18*10^8/$I18</f>
        <v>0</v>
      </c>
      <c r="EB18" s="8">
        <f>DZ18*0.8</f>
        <v>0</v>
      </c>
      <c r="EC18" s="10">
        <f>G18-E18</f>
        <v>575</v>
      </c>
      <c r="ED18" s="4">
        <f>EC18/E18*100</f>
        <v>12.143611404435058</v>
      </c>
      <c r="EE18" s="4">
        <f>DY18-G18</f>
        <v>-5310</v>
      </c>
      <c r="EF18" s="12">
        <f>EE18/G18</f>
        <v>-1</v>
      </c>
      <c r="EG18" s="4">
        <f>G18-F18</f>
        <v>300</v>
      </c>
    </row>
    <row r="19" spans="1:137" x14ac:dyDescent="0.3">
      <c r="A19">
        <v>18</v>
      </c>
      <c r="B19" t="s">
        <v>7917</v>
      </c>
      <c r="C19" t="s">
        <v>7997</v>
      </c>
      <c r="D19" t="str">
        <f>VLOOKUP(C19,Sheet1!$A$2:$B$3197,2,FALSE)</f>
        <v>제약</v>
      </c>
      <c r="E19" s="7">
        <v>159500</v>
      </c>
      <c r="F19" s="7">
        <v>113000</v>
      </c>
      <c r="G19" s="7">
        <v>113000</v>
      </c>
      <c r="H19" t="s">
        <v>2224</v>
      </c>
      <c r="I19" s="7">
        <f>VALUE(LEFT(H19,FIND("/",H19)-1)) + VALUE(MID(H19,FIND("/",H19)+1,LEN(H19)))</f>
        <v>78313250</v>
      </c>
      <c r="J19">
        <v>0</v>
      </c>
      <c r="K19" s="1">
        <f>G19*I19/(10^8)</f>
        <v>88493.972500000003</v>
      </c>
      <c r="L19">
        <v>899</v>
      </c>
      <c r="M19">
        <v>0</v>
      </c>
      <c r="N19">
        <v>11</v>
      </c>
      <c r="O19" s="1">
        <v>1239</v>
      </c>
      <c r="P19">
        <v>260</v>
      </c>
      <c r="Q19" s="1">
        <v>2143</v>
      </c>
      <c r="R19" s="1">
        <v>3571</v>
      </c>
      <c r="S19" s="1">
        <v>5005</v>
      </c>
      <c r="T19">
        <v>-577</v>
      </c>
      <c r="U19">
        <v>-989</v>
      </c>
      <c r="V19" s="1">
        <v>-1391</v>
      </c>
      <c r="W19">
        <v>-793</v>
      </c>
      <c r="X19" s="1">
        <v>-2395</v>
      </c>
      <c r="Y19">
        <v>-823</v>
      </c>
      <c r="Z19">
        <v>-86</v>
      </c>
      <c r="AA19">
        <v>169</v>
      </c>
      <c r="AB19">
        <v>-304</v>
      </c>
      <c r="AC19">
        <v>-976</v>
      </c>
      <c r="AD19" s="1">
        <v>-1381</v>
      </c>
      <c r="AE19">
        <v>-715</v>
      </c>
      <c r="AF19" s="1">
        <v>-2474</v>
      </c>
      <c r="AG19">
        <v>-56</v>
      </c>
      <c r="AH19">
        <v>-133</v>
      </c>
      <c r="AI19">
        <v>177</v>
      </c>
      <c r="AJ19" s="1">
        <v>1939</v>
      </c>
      <c r="AK19">
        <v>984</v>
      </c>
      <c r="AL19">
        <v>955</v>
      </c>
      <c r="AM19" s="1">
        <v>1391</v>
      </c>
      <c r="AN19" s="1">
        <v>5002</v>
      </c>
      <c r="AO19" s="1">
        <v>5716</v>
      </c>
      <c r="AP19" s="1">
        <v>5771</v>
      </c>
      <c r="AQ19" s="1">
        <v>4880</v>
      </c>
      <c r="AR19">
        <v>462</v>
      </c>
      <c r="AS19">
        <v>511</v>
      </c>
      <c r="AT19">
        <v>369</v>
      </c>
      <c r="AU19" s="1">
        <v>1521</v>
      </c>
      <c r="AV19" s="1">
        <v>1212</v>
      </c>
      <c r="AW19" s="1">
        <v>1982</v>
      </c>
      <c r="AX19" s="1">
        <v>2170</v>
      </c>
      <c r="AY19" s="1">
        <v>1722</v>
      </c>
      <c r="AZ19" s="1">
        <v>1477</v>
      </c>
      <c r="BA19">
        <v>472</v>
      </c>
      <c r="BB19">
        <v>586</v>
      </c>
      <c r="BC19">
        <v>-130</v>
      </c>
      <c r="BD19" s="1">
        <v>3791</v>
      </c>
      <c r="BE19" s="1">
        <v>3734</v>
      </c>
      <c r="BF19" s="1">
        <v>3601</v>
      </c>
      <c r="BG19" s="1">
        <v>3159</v>
      </c>
      <c r="BH19" s="1">
        <v>1477</v>
      </c>
      <c r="BI19">
        <v>472</v>
      </c>
      <c r="BJ19">
        <v>586</v>
      </c>
      <c r="BK19">
        <v>-130</v>
      </c>
      <c r="BL19" s="1">
        <v>3791</v>
      </c>
      <c r="BM19" s="1">
        <v>3734</v>
      </c>
      <c r="BN19" s="1">
        <v>3601</v>
      </c>
      <c r="BO19" s="1">
        <v>3159</v>
      </c>
      <c r="BP19">
        <v>250</v>
      </c>
      <c r="BQ19">
        <v>250</v>
      </c>
      <c r="BR19">
        <v>325</v>
      </c>
      <c r="BS19">
        <v>325</v>
      </c>
      <c r="BT19">
        <v>392</v>
      </c>
      <c r="BU19">
        <v>391</v>
      </c>
      <c r="BV19">
        <v>391</v>
      </c>
      <c r="BW19">
        <v>391</v>
      </c>
      <c r="BX19">
        <v>-15.05</v>
      </c>
      <c r="BY19">
        <v>-66.819999999999993</v>
      </c>
      <c r="BZ19">
        <v>-142.44</v>
      </c>
      <c r="CA19">
        <v>-60.97</v>
      </c>
      <c r="CB19">
        <v>-77.400000000000006</v>
      </c>
      <c r="CC19">
        <v>-1.04</v>
      </c>
      <c r="CD19">
        <v>-2.3199999999999998</v>
      </c>
      <c r="CE19">
        <v>3.32</v>
      </c>
      <c r="CF19">
        <v>-18.63</v>
      </c>
      <c r="CG19">
        <v>-100.19</v>
      </c>
      <c r="CH19">
        <v>-260.87</v>
      </c>
      <c r="CI19">
        <v>-313.64999999999998</v>
      </c>
      <c r="CJ19">
        <v>-135.18</v>
      </c>
      <c r="CK19">
        <v>-1.49</v>
      </c>
      <c r="CL19">
        <v>-3.63</v>
      </c>
      <c r="CM19">
        <v>5.24</v>
      </c>
      <c r="CN19">
        <v>-607</v>
      </c>
      <c r="CO19" s="1">
        <v>-1953</v>
      </c>
      <c r="CP19" s="1">
        <v>-2219</v>
      </c>
      <c r="CQ19" s="1">
        <v>-1100</v>
      </c>
      <c r="CR19" s="1">
        <v>-3444</v>
      </c>
      <c r="CS19">
        <v>-72</v>
      </c>
      <c r="CT19">
        <v>-170</v>
      </c>
      <c r="CU19">
        <v>226</v>
      </c>
      <c r="CV19" s="3"/>
      <c r="CW19" s="3"/>
      <c r="CX19" s="3"/>
      <c r="CY19" s="3"/>
      <c r="CZ19" t="s">
        <v>2</v>
      </c>
      <c r="DA19" t="s">
        <v>2</v>
      </c>
      <c r="DB19" t="s">
        <v>2</v>
      </c>
      <c r="DC19">
        <v>499.96</v>
      </c>
      <c r="DD19" s="3"/>
      <c r="DE19" s="3"/>
      <c r="DF19" s="3"/>
      <c r="DG19" s="3"/>
      <c r="DH19">
        <v>34.909999999999997</v>
      </c>
      <c r="DI19">
        <v>23.7</v>
      </c>
      <c r="DJ19">
        <v>24.57</v>
      </c>
      <c r="DK19">
        <v>28.02</v>
      </c>
      <c r="DL19" s="6">
        <f>(CM19*3+CL19*2+CK19)/6</f>
        <v>1.1616666666666668</v>
      </c>
      <c r="DM19">
        <f>BH19+(BH19*(CG19-8.25)/8.25)</f>
        <v>-17937.046060606062</v>
      </c>
      <c r="DN19">
        <f>BI19+(BI19*(CH19-8.25)/8.25)</f>
        <v>-14924.92606060606</v>
      </c>
      <c r="DO19">
        <f>BJ19+(BJ19*(CI19-8.25)/8.25)</f>
        <v>-22278.654545454545</v>
      </c>
      <c r="DP19">
        <f>BK19+(BK19*(CJ19-8.25)/8.25)</f>
        <v>2130.1090909090913</v>
      </c>
      <c r="DQ19">
        <f>BL19+(BL19*(CK19-8.25)/8.25)</f>
        <v>-684.67757575757605</v>
      </c>
      <c r="DR19">
        <f>BM19+(BM19*(CL19-8.25)/8.25)</f>
        <v>-1642.96</v>
      </c>
      <c r="DS19">
        <f>BN19+(BN19*(CM19-8.25)/8.25)</f>
        <v>2287.1806060606064</v>
      </c>
      <c r="DT19" s="8">
        <f>DM19*10^8/$I19</f>
        <v>-22904.228927551929</v>
      </c>
      <c r="DU19" s="8">
        <f>DN19*10^8/$I19</f>
        <v>-19057.983241157861</v>
      </c>
      <c r="DV19" s="8">
        <f>DO19*10^8/$I19</f>
        <v>-28448.129206046928</v>
      </c>
      <c r="DW19" s="8">
        <f>DP19*10^8/$I19</f>
        <v>2719.9855591602841</v>
      </c>
      <c r="DX19" s="8">
        <f>DQ19*10^8/$I19</f>
        <v>-874.28063036277524</v>
      </c>
      <c r="DY19" s="8">
        <f>DR19*10^8/$I19</f>
        <v>-2097.933619151293</v>
      </c>
      <c r="DZ19" s="8">
        <f>DS19*10^8/$I19</f>
        <v>2920.5538092986899</v>
      </c>
      <c r="EA19" s="8">
        <f>DT19*10^8/$I19</f>
        <v>-29246.939601602448</v>
      </c>
      <c r="EB19" s="8">
        <f>DZ19*0.8</f>
        <v>2336.4430474389519</v>
      </c>
      <c r="EC19" s="10">
        <f>G19-E19</f>
        <v>-46500</v>
      </c>
      <c r="ED19" s="4">
        <f>EC19/E19*100</f>
        <v>-29.153605015673982</v>
      </c>
      <c r="EE19" s="4">
        <f>DY19-G19</f>
        <v>-115097.9336191513</v>
      </c>
      <c r="EF19" s="12">
        <f>EE19/G19</f>
        <v>-1.0185657842402769</v>
      </c>
      <c r="EG19" s="4">
        <f>G19-F19</f>
        <v>0</v>
      </c>
    </row>
    <row r="20" spans="1:137" x14ac:dyDescent="0.3">
      <c r="A20">
        <v>19</v>
      </c>
      <c r="B20" t="s">
        <v>5858</v>
      </c>
      <c r="C20" t="s">
        <v>20</v>
      </c>
      <c r="D20" t="str">
        <f>VLOOKUP(C20,Sheet1!$A$2:$B$3197,2,FALSE)</f>
        <v>전자장비와기기</v>
      </c>
      <c r="E20">
        <v>11900</v>
      </c>
      <c r="F20">
        <v>14550</v>
      </c>
      <c r="G20" s="7">
        <v>15000</v>
      </c>
      <c r="H20" t="s">
        <v>2225</v>
      </c>
      <c r="I20" s="7">
        <f>VALUE(LEFT(H20,FIND("/",H20)-1)) + VALUE(MID(H20,FIND("/",H20)+1,LEN(H20)))</f>
        <v>51512444</v>
      </c>
      <c r="J20" s="1">
        <v>10663</v>
      </c>
      <c r="K20" s="1">
        <f>G20*I20/(10^8)</f>
        <v>7726.8666000000003</v>
      </c>
      <c r="L20" s="3"/>
      <c r="M20" s="3"/>
      <c r="N20" s="3"/>
      <c r="O20" s="3"/>
      <c r="P20" s="1">
        <v>6206</v>
      </c>
      <c r="Q20" s="1">
        <v>9742</v>
      </c>
      <c r="R20" s="1">
        <v>11267</v>
      </c>
      <c r="S20" s="1">
        <v>12345</v>
      </c>
      <c r="T20" s="3"/>
      <c r="U20" s="3"/>
      <c r="V20" s="3"/>
      <c r="W20" s="3"/>
      <c r="X20">
        <v>27</v>
      </c>
      <c r="Y20">
        <v>324</v>
      </c>
      <c r="Z20">
        <v>838</v>
      </c>
      <c r="AA20" s="1">
        <v>1005</v>
      </c>
      <c r="AB20" s="3"/>
      <c r="AC20" s="3"/>
      <c r="AD20" s="3"/>
      <c r="AE20" s="3"/>
      <c r="AF20">
        <v>-87</v>
      </c>
      <c r="AG20">
        <v>272</v>
      </c>
      <c r="AH20">
        <v>633</v>
      </c>
      <c r="AI20">
        <v>770</v>
      </c>
      <c r="AJ20" s="3"/>
      <c r="AK20" s="3"/>
      <c r="AL20" s="3"/>
      <c r="AM20" s="3"/>
      <c r="AN20" s="1">
        <v>8092</v>
      </c>
      <c r="AO20" s="1">
        <v>9145</v>
      </c>
      <c r="AP20" s="1">
        <v>9885</v>
      </c>
      <c r="AQ20" s="1">
        <v>10680</v>
      </c>
      <c r="AR20" s="3"/>
      <c r="AS20" s="3"/>
      <c r="AT20" s="3"/>
      <c r="AU20" s="3"/>
      <c r="AV20" s="1">
        <v>1714</v>
      </c>
      <c r="AW20" s="1">
        <v>2645</v>
      </c>
      <c r="AX20" s="1">
        <v>2830</v>
      </c>
      <c r="AY20" s="1">
        <v>2935</v>
      </c>
      <c r="AZ20" s="3"/>
      <c r="BA20" s="3"/>
      <c r="BB20" s="3"/>
      <c r="BC20" s="3"/>
      <c r="BD20" s="1">
        <v>6378</v>
      </c>
      <c r="BE20" s="1">
        <v>6500</v>
      </c>
      <c r="BF20" s="1">
        <v>7050</v>
      </c>
      <c r="BG20" s="1">
        <v>7745</v>
      </c>
      <c r="BH20" s="3"/>
      <c r="BI20" s="3"/>
      <c r="BJ20" s="3"/>
      <c r="BK20" s="3"/>
      <c r="BL20" s="1">
        <v>6378</v>
      </c>
      <c r="BM20" s="1">
        <v>6500</v>
      </c>
      <c r="BN20" s="1">
        <v>7050</v>
      </c>
      <c r="BO20" s="1">
        <v>7745</v>
      </c>
      <c r="BP20" s="3"/>
      <c r="BQ20" s="3"/>
      <c r="BR20" s="3"/>
      <c r="BS20" s="3"/>
      <c r="BT20">
        <v>258</v>
      </c>
      <c r="BU20">
        <v>260</v>
      </c>
      <c r="BV20">
        <v>260</v>
      </c>
      <c r="BW20">
        <v>260</v>
      </c>
      <c r="BX20" s="3"/>
      <c r="BY20" s="3"/>
      <c r="BZ20" s="3"/>
      <c r="CA20" s="3"/>
      <c r="CB20" s="3"/>
      <c r="CC20">
        <v>3.16</v>
      </c>
      <c r="CD20">
        <v>6.65</v>
      </c>
      <c r="CE20">
        <v>7.49</v>
      </c>
      <c r="CF20" s="3"/>
      <c r="CG20" s="3"/>
      <c r="CH20" s="3"/>
      <c r="CI20" s="3"/>
      <c r="CJ20" s="3"/>
      <c r="CK20">
        <v>4.1900000000000004</v>
      </c>
      <c r="CL20">
        <v>9.3699999999999992</v>
      </c>
      <c r="CM20">
        <v>10.41</v>
      </c>
      <c r="CN20" s="3"/>
      <c r="CO20" s="3"/>
      <c r="CP20" s="3"/>
      <c r="CQ20" s="3"/>
      <c r="CR20">
        <v>-172</v>
      </c>
      <c r="CS20">
        <v>524</v>
      </c>
      <c r="CT20" s="1">
        <v>1233</v>
      </c>
      <c r="CU20" s="1">
        <v>1495</v>
      </c>
      <c r="CV20" s="3"/>
      <c r="CW20" s="3"/>
      <c r="CX20" s="3"/>
      <c r="CY20" s="3"/>
      <c r="CZ20" t="s">
        <v>2</v>
      </c>
      <c r="DA20">
        <v>28.62</v>
      </c>
      <c r="DB20">
        <v>12.17</v>
      </c>
      <c r="DC20">
        <v>10.029999999999999</v>
      </c>
      <c r="DD20" s="3"/>
      <c r="DE20" s="3"/>
      <c r="DF20" s="3"/>
      <c r="DG20" s="3"/>
      <c r="DH20">
        <v>1.02</v>
      </c>
      <c r="DI20">
        <v>1.19</v>
      </c>
      <c r="DJ20">
        <v>1.1000000000000001</v>
      </c>
      <c r="DK20">
        <v>1</v>
      </c>
      <c r="DL20" s="6">
        <f>(CM20*3+CL20*2+CK20)/6</f>
        <v>9.0266666666666655</v>
      </c>
      <c r="DM20">
        <f>BH20+(BH20*(CG20-8.25)/8.25)</f>
        <v>0</v>
      </c>
      <c r="DN20">
        <f>BI20+(BI20*(CH20-8.25)/8.25)</f>
        <v>0</v>
      </c>
      <c r="DO20">
        <f>BJ20+(BJ20*(CI20-8.25)/8.25)</f>
        <v>0</v>
      </c>
      <c r="DP20">
        <f>BK20+(BK20*(CJ20-8.25)/8.25)</f>
        <v>0</v>
      </c>
      <c r="DQ20">
        <f>BL20+(BL20*(CK20-8.25)/8.25)</f>
        <v>3239.2509090909093</v>
      </c>
      <c r="DR20">
        <f>BM20+(BM20*(CL20-8.25)/8.25)</f>
        <v>7382.424242424242</v>
      </c>
      <c r="DS20">
        <f>BN20+(BN20*(CM20-8.25)/8.25)</f>
        <v>8895.818181818182</v>
      </c>
      <c r="DT20" s="8">
        <f>DM20*10^8/$I20</f>
        <v>0</v>
      </c>
      <c r="DU20" s="8">
        <f>DN20*10^8/$I20</f>
        <v>0</v>
      </c>
      <c r="DV20" s="8">
        <f>DO20*10^8/$I20</f>
        <v>0</v>
      </c>
      <c r="DW20" s="8">
        <f>DP20*10^8/$I20</f>
        <v>0</v>
      </c>
      <c r="DX20" s="8">
        <f>DQ20*10^8/$I20</f>
        <v>6288.2881446877373</v>
      </c>
      <c r="DY20" s="8">
        <f>DR20*10^8/$I20</f>
        <v>14331.341456880287</v>
      </c>
      <c r="DZ20" s="8">
        <f>DS20*10^8/$I20</f>
        <v>17269.260572878629</v>
      </c>
      <c r="EA20" s="8">
        <f>DT20*10^8/$I20</f>
        <v>0</v>
      </c>
      <c r="EB20" s="8">
        <f>DZ20*0.8</f>
        <v>13815.408458302903</v>
      </c>
      <c r="EC20" s="10">
        <f>G20-E20</f>
        <v>3100</v>
      </c>
      <c r="ED20" s="4">
        <f>EC20/E20*100</f>
        <v>26.05042016806723</v>
      </c>
      <c r="EE20" s="4">
        <f>DY20-G20</f>
        <v>-668.6585431197127</v>
      </c>
      <c r="EF20" s="12">
        <f>EE20/G20</f>
        <v>-4.4577236207980847E-2</v>
      </c>
      <c r="EG20" s="4">
        <f>G20-F20</f>
        <v>450</v>
      </c>
    </row>
    <row r="21" spans="1:137" x14ac:dyDescent="0.3">
      <c r="A21">
        <v>20</v>
      </c>
      <c r="B21" t="s">
        <v>7853</v>
      </c>
      <c r="C21" t="s">
        <v>21</v>
      </c>
      <c r="D21" t="str">
        <f>VLOOKUP(C21,Sheet1!$A$2:$B$3197,2,FALSE)</f>
        <v>건축자재</v>
      </c>
      <c r="E21">
        <v>36450</v>
      </c>
      <c r="F21">
        <v>63600</v>
      </c>
      <c r="G21" s="7">
        <v>64700</v>
      </c>
      <c r="H21" t="s">
        <v>2226</v>
      </c>
      <c r="I21" s="7">
        <f>VALUE(LEFT(H21,FIND("/",H21)-1)) + VALUE(MID(H21,FIND("/",H21)+1,LEN(H21)))</f>
        <v>15970512</v>
      </c>
      <c r="J21" s="1">
        <v>21000</v>
      </c>
      <c r="K21" s="1">
        <f>G21*I21/(10^8)</f>
        <v>10332.921264000001</v>
      </c>
      <c r="L21" s="3"/>
      <c r="M21" s="3"/>
      <c r="N21" s="3"/>
      <c r="O21" s="3"/>
      <c r="P21" s="1">
        <v>7087</v>
      </c>
      <c r="Q21" s="3"/>
      <c r="R21" s="3"/>
      <c r="S21" s="3"/>
      <c r="T21" s="3"/>
      <c r="U21" s="3"/>
      <c r="V21" s="3"/>
      <c r="W21" s="3"/>
      <c r="X21">
        <v>358</v>
      </c>
      <c r="Y21" s="3"/>
      <c r="Z21" s="3"/>
      <c r="AA21" s="3"/>
      <c r="AB21" s="3"/>
      <c r="AC21" s="3"/>
      <c r="AD21" s="3"/>
      <c r="AE21" s="3"/>
      <c r="AF21" s="1">
        <v>1323</v>
      </c>
      <c r="AG21" s="3"/>
      <c r="AH21" s="3"/>
      <c r="AI21" s="3"/>
      <c r="AJ21" s="3"/>
      <c r="AK21" s="3"/>
      <c r="AL21" s="3"/>
      <c r="AM21" s="3"/>
      <c r="AN21" s="1">
        <v>17178</v>
      </c>
      <c r="AO21" s="3"/>
      <c r="AP21" s="3"/>
      <c r="AQ21" s="3"/>
      <c r="AR21" s="3"/>
      <c r="AS21" s="3"/>
      <c r="AT21" s="3"/>
      <c r="AU21" s="3"/>
      <c r="AV21" s="1">
        <v>3980</v>
      </c>
      <c r="AW21" s="3"/>
      <c r="AX21" s="3"/>
      <c r="AY21" s="3"/>
      <c r="AZ21" s="3"/>
      <c r="BA21" s="3"/>
      <c r="BB21" s="3"/>
      <c r="BC21" s="3"/>
      <c r="BD21" s="1">
        <v>13199</v>
      </c>
      <c r="BE21" s="3"/>
      <c r="BF21" s="3"/>
      <c r="BG21" s="3"/>
      <c r="BH21" s="3"/>
      <c r="BI21" s="3"/>
      <c r="BJ21" s="3"/>
      <c r="BK21" s="3"/>
      <c r="BL21" s="1">
        <v>13199</v>
      </c>
      <c r="BM21" s="3"/>
      <c r="BN21" s="3"/>
      <c r="BO21" s="3"/>
      <c r="BP21" s="3"/>
      <c r="BQ21" s="3"/>
      <c r="BR21" s="3"/>
      <c r="BS21" s="3"/>
      <c r="BT21">
        <v>160</v>
      </c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1">
        <v>14747</v>
      </c>
      <c r="CS21" s="3"/>
      <c r="CT21" s="3"/>
      <c r="CU21" s="3"/>
      <c r="CV21" s="3"/>
      <c r="CW21" s="3"/>
      <c r="CX21" s="3"/>
      <c r="CY21" s="3"/>
      <c r="CZ21">
        <v>2.5</v>
      </c>
      <c r="DA21" s="3"/>
      <c r="DB21" s="3"/>
      <c r="DC21" s="3"/>
      <c r="DD21" s="3"/>
      <c r="DE21" s="3"/>
      <c r="DF21" s="3"/>
      <c r="DG21" s="3"/>
      <c r="DH21">
        <v>0.44</v>
      </c>
      <c r="DI21" s="3"/>
      <c r="DJ21" s="3"/>
      <c r="DK21" s="3"/>
      <c r="DL21" s="6">
        <f>(CM21*3+CL21*2+CK21)/6</f>
        <v>0</v>
      </c>
      <c r="DM21">
        <f>BH21+(BH21*(CG21-8.25)/8.25)</f>
        <v>0</v>
      </c>
      <c r="DN21">
        <f>BI21+(BI21*(CH21-8.25)/8.25)</f>
        <v>0</v>
      </c>
      <c r="DO21">
        <f>BJ21+(BJ21*(CI21-8.25)/8.25)</f>
        <v>0</v>
      </c>
      <c r="DP21">
        <f>BK21+(BK21*(CJ21-8.25)/8.25)</f>
        <v>0</v>
      </c>
      <c r="DQ21">
        <f>BL21+(BL21*(CK21-8.25)/8.25)</f>
        <v>0</v>
      </c>
      <c r="DR21">
        <f>BM21+(BM21*(CL21-8.25)/8.25)</f>
        <v>0</v>
      </c>
      <c r="DS21">
        <f>BN21+(BN21*(CM21-8.25)/8.25)</f>
        <v>0</v>
      </c>
      <c r="DT21" s="8">
        <f>DM21*10^8/$I21</f>
        <v>0</v>
      </c>
      <c r="DU21" s="8">
        <f>DN21*10^8/$I21</f>
        <v>0</v>
      </c>
      <c r="DV21" s="8">
        <f>DO21*10^8/$I21</f>
        <v>0</v>
      </c>
      <c r="DW21" s="8">
        <f>DP21*10^8/$I21</f>
        <v>0</v>
      </c>
      <c r="DX21" s="8">
        <f>DQ21*10^8/$I21</f>
        <v>0</v>
      </c>
      <c r="DY21" s="8">
        <f>DR21*10^8/$I21</f>
        <v>0</v>
      </c>
      <c r="DZ21" s="8">
        <f>DS21*10^8/$I21</f>
        <v>0</v>
      </c>
      <c r="EA21" s="8">
        <f>DT21*10^8/$I21</f>
        <v>0</v>
      </c>
      <c r="EB21" s="8">
        <f>DZ21*0.8</f>
        <v>0</v>
      </c>
      <c r="EC21" s="10">
        <f>G21-E21</f>
        <v>28250</v>
      </c>
      <c r="ED21" s="4">
        <f>EC21/E21*100</f>
        <v>77.503429355281213</v>
      </c>
      <c r="EE21" s="4">
        <f>DY21-G21</f>
        <v>-64700</v>
      </c>
      <c r="EF21" s="12">
        <f>EE21/G21</f>
        <v>-1</v>
      </c>
      <c r="EG21" s="4">
        <f>G21-F21</f>
        <v>1100</v>
      </c>
    </row>
    <row r="22" spans="1:137" x14ac:dyDescent="0.3">
      <c r="A22">
        <v>21</v>
      </c>
      <c r="B22" t="s">
        <v>6772</v>
      </c>
      <c r="C22" t="s">
        <v>22</v>
      </c>
      <c r="D22" t="str">
        <f>VLOOKUP(C22,Sheet1!$A$2:$B$3197,2,FALSE)</f>
        <v>부동산</v>
      </c>
      <c r="E22">
        <v>4265</v>
      </c>
      <c r="F22">
        <v>4605</v>
      </c>
      <c r="G22" s="7">
        <v>4650</v>
      </c>
      <c r="H22" t="s">
        <v>2227</v>
      </c>
      <c r="I22" s="7">
        <f>VALUE(LEFT(H22,FIND("/",H22)-1)) + VALUE(MID(H22,FIND("/",H22)+1,LEN(H22)))</f>
        <v>18660000</v>
      </c>
      <c r="J22">
        <v>0</v>
      </c>
      <c r="K22" s="1">
        <f>G22*I22/(10^8)</f>
        <v>867.69</v>
      </c>
      <c r="L22" s="3"/>
      <c r="M22" s="3"/>
      <c r="N22">
        <v>0</v>
      </c>
      <c r="O22">
        <v>26</v>
      </c>
      <c r="P22">
        <v>29</v>
      </c>
      <c r="Q22" s="3"/>
      <c r="R22" s="3"/>
      <c r="S22" s="3"/>
      <c r="T22" s="3"/>
      <c r="U22" s="3"/>
      <c r="V22">
        <v>-17</v>
      </c>
      <c r="W22">
        <v>25</v>
      </c>
      <c r="X22">
        <v>27</v>
      </c>
      <c r="Y22" s="3"/>
      <c r="Z22" s="3"/>
      <c r="AA22" s="3"/>
      <c r="AB22" s="3"/>
      <c r="AC22" s="3"/>
      <c r="AD22">
        <v>-17</v>
      </c>
      <c r="AE22">
        <v>25</v>
      </c>
      <c r="AF22">
        <v>27</v>
      </c>
      <c r="AG22" s="3"/>
      <c r="AH22" s="3"/>
      <c r="AI22" s="3"/>
      <c r="AJ22" s="3"/>
      <c r="AK22" s="3"/>
      <c r="AL22">
        <v>907</v>
      </c>
      <c r="AM22">
        <v>926</v>
      </c>
      <c r="AN22">
        <v>930</v>
      </c>
      <c r="AO22" s="3"/>
      <c r="AP22" s="3"/>
      <c r="AQ22" s="3"/>
      <c r="AR22" s="3"/>
      <c r="AS22" s="3"/>
      <c r="AT22">
        <v>6</v>
      </c>
      <c r="AU22">
        <v>1</v>
      </c>
      <c r="AV22">
        <v>1</v>
      </c>
      <c r="AW22" s="3"/>
      <c r="AX22" s="3"/>
      <c r="AY22" s="3"/>
      <c r="AZ22" s="3"/>
      <c r="BA22" s="3"/>
      <c r="BB22">
        <v>900</v>
      </c>
      <c r="BC22">
        <v>925</v>
      </c>
      <c r="BD22">
        <v>929</v>
      </c>
      <c r="BE22" s="3"/>
      <c r="BF22" s="3"/>
      <c r="BG22" s="3"/>
      <c r="BH22" s="3"/>
      <c r="BI22" s="3"/>
      <c r="BJ22">
        <v>900</v>
      </c>
      <c r="BK22">
        <v>925</v>
      </c>
      <c r="BL22">
        <v>929</v>
      </c>
      <c r="BM22" s="3"/>
      <c r="BN22" s="3"/>
      <c r="BO22" s="3"/>
      <c r="BP22" s="3"/>
      <c r="BQ22" s="3"/>
      <c r="BR22">
        <v>93</v>
      </c>
      <c r="BS22">
        <v>93</v>
      </c>
      <c r="BT22">
        <v>93</v>
      </c>
      <c r="BU22" s="3"/>
      <c r="BV22" s="3"/>
      <c r="BW22" s="3"/>
      <c r="BX22" s="3"/>
      <c r="BY22" s="3"/>
      <c r="BZ22" s="3"/>
      <c r="CA22">
        <v>2.73</v>
      </c>
      <c r="CB22">
        <v>2.94</v>
      </c>
      <c r="CC22" s="3"/>
      <c r="CD22" s="3"/>
      <c r="CE22" s="3"/>
      <c r="CF22" s="3"/>
      <c r="CG22" s="3"/>
      <c r="CH22" s="3"/>
      <c r="CI22">
        <v>2.74</v>
      </c>
      <c r="CJ22">
        <v>2.95</v>
      </c>
      <c r="CK22" s="3"/>
      <c r="CL22" s="3"/>
      <c r="CM22" s="3"/>
      <c r="CN22" s="3"/>
      <c r="CO22" s="3"/>
      <c r="CP22">
        <v>-939</v>
      </c>
      <c r="CQ22">
        <v>134</v>
      </c>
      <c r="CR22" s="3"/>
      <c r="CS22" s="3"/>
      <c r="CT22" s="3"/>
      <c r="CU22" s="3"/>
      <c r="CV22" s="3"/>
      <c r="CW22" s="3"/>
      <c r="CX22" s="3"/>
      <c r="CY22">
        <v>37.32</v>
      </c>
      <c r="CZ22" s="3"/>
      <c r="DA22" s="3"/>
      <c r="DB22" s="3"/>
      <c r="DC22" s="3"/>
      <c r="DD22" s="3"/>
      <c r="DE22" s="3"/>
      <c r="DF22" s="3"/>
      <c r="DG22">
        <v>1.01</v>
      </c>
      <c r="DH22" s="3"/>
      <c r="DI22" s="3"/>
      <c r="DJ22" s="3"/>
      <c r="DK22" s="3"/>
      <c r="DL22" s="6">
        <f>(CM22*3+CL22*2+CK22)/6</f>
        <v>0</v>
      </c>
      <c r="DM22">
        <f>BH22+(BH22*(CG22-8.25)/8.25)</f>
        <v>0</v>
      </c>
      <c r="DN22">
        <f>BI22+(BI22*(CH22-8.25)/8.25)</f>
        <v>0</v>
      </c>
      <c r="DO22">
        <f>BJ22+(BJ22*(CI22-8.25)/8.25)</f>
        <v>298.90909090909088</v>
      </c>
      <c r="DP22">
        <f>BK22+(BK22*(CJ22-8.25)/8.25)</f>
        <v>330.75757575757575</v>
      </c>
      <c r="DQ22">
        <f>BL22+(BL22*(CK22-8.25)/8.25)</f>
        <v>0</v>
      </c>
      <c r="DR22">
        <f>BM22+(BM22*(CL22-8.25)/8.25)</f>
        <v>0</v>
      </c>
      <c r="DS22">
        <f>BN22+(BN22*(CM22-8.25)/8.25)</f>
        <v>0</v>
      </c>
      <c r="DT22" s="8">
        <f>DM22*10^8/$I22</f>
        <v>0</v>
      </c>
      <c r="DU22" s="8">
        <f>DN22*10^8/$I22</f>
        <v>0</v>
      </c>
      <c r="DV22" s="8">
        <f>DO22*10^8/$I22</f>
        <v>1601.870798012277</v>
      </c>
      <c r="DW22" s="8">
        <f>DP22*10^8/$I22</f>
        <v>1772.5486375004059</v>
      </c>
      <c r="DX22" s="8">
        <f>DQ22*10^8/$I22</f>
        <v>0</v>
      </c>
      <c r="DY22" s="8">
        <f>DR22*10^8/$I22</f>
        <v>0</v>
      </c>
      <c r="DZ22" s="8">
        <f>DS22*10^8/$I22</f>
        <v>0</v>
      </c>
      <c r="EA22" s="8">
        <f>DT22*10^8/$I22</f>
        <v>0</v>
      </c>
      <c r="EB22" s="8">
        <f>DZ22*0.8</f>
        <v>0</v>
      </c>
      <c r="EC22" s="10">
        <f>G22-E22</f>
        <v>385</v>
      </c>
      <c r="ED22" s="4">
        <f>EC22/E22*100</f>
        <v>9.0269636576787811</v>
      </c>
      <c r="EE22" s="4">
        <f>DY22-G22</f>
        <v>-4650</v>
      </c>
      <c r="EF22" s="12">
        <f>EE22/G22</f>
        <v>-1</v>
      </c>
      <c r="EG22" s="4">
        <f>G22-F22</f>
        <v>45</v>
      </c>
    </row>
    <row r="23" spans="1:137" x14ac:dyDescent="0.3">
      <c r="A23">
        <v>22</v>
      </c>
      <c r="B23" t="s">
        <v>7697</v>
      </c>
      <c r="C23" t="s">
        <v>23</v>
      </c>
      <c r="D23" t="str">
        <f>VLOOKUP(C23,Sheet1!$A$2:$B$3197,2,FALSE)</f>
        <v>자동차부품</v>
      </c>
      <c r="E23">
        <v>26750</v>
      </c>
      <c r="F23">
        <v>26950</v>
      </c>
      <c r="G23" s="7">
        <v>26450</v>
      </c>
      <c r="H23" t="s">
        <v>2228</v>
      </c>
      <c r="I23" s="7">
        <f>VALUE(LEFT(H23,FIND("/",H23)-1)) + VALUE(MID(H23,FIND("/",H23)+1,LEN(H23)))</f>
        <v>8610000</v>
      </c>
      <c r="J23">
        <v>0</v>
      </c>
      <c r="K23" s="1">
        <f>G23*I23/(10^8)</f>
        <v>2277.3449999999998</v>
      </c>
      <c r="L23" s="1">
        <v>3268</v>
      </c>
      <c r="M23" s="1">
        <v>3294</v>
      </c>
      <c r="N23" s="1">
        <v>3133</v>
      </c>
      <c r="O23" s="1">
        <v>2921</v>
      </c>
      <c r="P23" s="1">
        <v>3168</v>
      </c>
      <c r="Q23" s="3"/>
      <c r="R23" s="3"/>
      <c r="S23" s="3"/>
      <c r="T23">
        <v>54</v>
      </c>
      <c r="U23">
        <v>103</v>
      </c>
      <c r="V23">
        <v>103</v>
      </c>
      <c r="W23">
        <v>103</v>
      </c>
      <c r="X23">
        <v>63</v>
      </c>
      <c r="Y23" s="3"/>
      <c r="Z23" s="3"/>
      <c r="AA23" s="3"/>
      <c r="AB23">
        <v>25</v>
      </c>
      <c r="AC23">
        <v>91</v>
      </c>
      <c r="AD23">
        <v>45</v>
      </c>
      <c r="AE23">
        <v>51</v>
      </c>
      <c r="AF23">
        <v>69</v>
      </c>
      <c r="AG23" s="3"/>
      <c r="AH23" s="3"/>
      <c r="AI23" s="3"/>
      <c r="AJ23" s="1">
        <v>2079</v>
      </c>
      <c r="AK23" s="1">
        <v>2166</v>
      </c>
      <c r="AL23" s="1">
        <v>2365</v>
      </c>
      <c r="AM23" s="1">
        <v>2354</v>
      </c>
      <c r="AN23" s="1">
        <v>2723</v>
      </c>
      <c r="AO23" s="3"/>
      <c r="AP23" s="3"/>
      <c r="AQ23" s="3"/>
      <c r="AR23" s="1">
        <v>1550</v>
      </c>
      <c r="AS23" s="1">
        <v>1550</v>
      </c>
      <c r="AT23" s="1">
        <v>1557</v>
      </c>
      <c r="AU23" s="1">
        <v>1377</v>
      </c>
      <c r="AV23" s="1">
        <v>1675</v>
      </c>
      <c r="AW23" s="3"/>
      <c r="AX23" s="3"/>
      <c r="AY23" s="3"/>
      <c r="AZ23">
        <v>529</v>
      </c>
      <c r="BA23">
        <v>617</v>
      </c>
      <c r="BB23">
        <v>808</v>
      </c>
      <c r="BC23">
        <v>977</v>
      </c>
      <c r="BD23" s="1">
        <v>1048</v>
      </c>
      <c r="BE23" s="3"/>
      <c r="BF23" s="3"/>
      <c r="BG23" s="3"/>
      <c r="BH23">
        <v>529</v>
      </c>
      <c r="BI23">
        <v>617</v>
      </c>
      <c r="BJ23">
        <v>808</v>
      </c>
      <c r="BK23">
        <v>977</v>
      </c>
      <c r="BL23" s="1">
        <v>1048</v>
      </c>
      <c r="BM23" s="3"/>
      <c r="BN23" s="3"/>
      <c r="BO23" s="3"/>
      <c r="BP23">
        <v>32</v>
      </c>
      <c r="BQ23">
        <v>32</v>
      </c>
      <c r="BR23">
        <v>32</v>
      </c>
      <c r="BS23">
        <v>42</v>
      </c>
      <c r="BT23">
        <v>43</v>
      </c>
      <c r="BU23" s="3"/>
      <c r="BV23" s="3"/>
      <c r="BW23" s="3"/>
      <c r="BX23" t="s">
        <v>0</v>
      </c>
      <c r="BY23">
        <v>4.28</v>
      </c>
      <c r="BZ23">
        <v>1.97</v>
      </c>
      <c r="CA23">
        <v>2.17</v>
      </c>
      <c r="CB23">
        <v>2.73</v>
      </c>
      <c r="CC23" s="3"/>
      <c r="CD23" s="3"/>
      <c r="CE23" s="3"/>
      <c r="CF23" t="s">
        <v>0</v>
      </c>
      <c r="CG23">
        <v>15.87</v>
      </c>
      <c r="CH23">
        <v>6.27</v>
      </c>
      <c r="CI23">
        <v>5.74</v>
      </c>
      <c r="CJ23">
        <v>6.84</v>
      </c>
      <c r="CK23" s="3"/>
      <c r="CL23" s="3"/>
      <c r="CM23" s="3"/>
      <c r="CN23">
        <v>390</v>
      </c>
      <c r="CO23" s="1">
        <v>1443</v>
      </c>
      <c r="CP23">
        <v>709</v>
      </c>
      <c r="CQ23">
        <v>783</v>
      </c>
      <c r="CR23">
        <v>809</v>
      </c>
      <c r="CS23" s="3"/>
      <c r="CT23" s="3"/>
      <c r="CU23" s="3"/>
      <c r="CV23" s="3"/>
      <c r="CW23" s="3"/>
      <c r="CX23" s="3"/>
      <c r="CY23">
        <v>20.12</v>
      </c>
      <c r="CZ23">
        <v>33.08</v>
      </c>
      <c r="DA23" s="3"/>
      <c r="DB23" s="3"/>
      <c r="DC23" s="3"/>
      <c r="DD23" s="3"/>
      <c r="DE23" s="3"/>
      <c r="DF23" s="3"/>
      <c r="DG23">
        <v>1.35</v>
      </c>
      <c r="DH23">
        <v>2.2000000000000002</v>
      </c>
      <c r="DI23" s="3"/>
      <c r="DJ23" s="3"/>
      <c r="DK23" s="3"/>
      <c r="DL23" s="6">
        <f>(CM23*3+CL23*2+CK23)/6</f>
        <v>0</v>
      </c>
      <c r="DM23">
        <f>BH23+(BH23*(CG23-8.25)/8.25)</f>
        <v>1017.6036363636363</v>
      </c>
      <c r="DN23">
        <f>BI23+(BI23*(CH23-8.25)/8.25)</f>
        <v>468.91999999999996</v>
      </c>
      <c r="DO23">
        <f>BJ23+(BJ23*(CI23-8.25)/8.25)</f>
        <v>562.17212121212128</v>
      </c>
      <c r="DP23">
        <f>BK23+(BK23*(CJ23-8.25)/8.25)</f>
        <v>810.02181818181816</v>
      </c>
      <c r="DQ23">
        <f>BL23+(BL23*(CK23-8.25)/8.25)</f>
        <v>0</v>
      </c>
      <c r="DR23">
        <f>BM23+(BM23*(CL23-8.25)/8.25)</f>
        <v>0</v>
      </c>
      <c r="DS23">
        <f>BN23+(BN23*(CM23-8.25)/8.25)</f>
        <v>0</v>
      </c>
      <c r="DT23" s="8">
        <f>DM23*10^8/$I23</f>
        <v>11818.857565199029</v>
      </c>
      <c r="DU23" s="8">
        <f>DN23*10^8/$I23</f>
        <v>5446.2253193960505</v>
      </c>
      <c r="DV23" s="8">
        <f>DO23*10^8/$I23</f>
        <v>6529.2929292929302</v>
      </c>
      <c r="DW23" s="8">
        <f>DP23*10^8/$I23</f>
        <v>9407.9189103579356</v>
      </c>
      <c r="DX23" s="8">
        <f>DQ23*10^8/$I23</f>
        <v>0</v>
      </c>
      <c r="DY23" s="8">
        <f>DR23*10^8/$I23</f>
        <v>0</v>
      </c>
      <c r="DZ23" s="8">
        <f>DS23*10^8/$I23</f>
        <v>0</v>
      </c>
      <c r="EA23" s="8">
        <f>DT23*10^8/$I23</f>
        <v>137268.96126828139</v>
      </c>
      <c r="EB23" s="8">
        <f>DZ23*0.8</f>
        <v>0</v>
      </c>
      <c r="EC23" s="10">
        <f>G23-E23</f>
        <v>-300</v>
      </c>
      <c r="ED23" s="4">
        <f>EC23/E23*100</f>
        <v>-1.1214953271028036</v>
      </c>
      <c r="EE23" s="4">
        <f>DY23-G23</f>
        <v>-26450</v>
      </c>
      <c r="EF23" s="12">
        <f>EE23/G23</f>
        <v>-1</v>
      </c>
      <c r="EG23" s="4">
        <f>G23-F23</f>
        <v>-500</v>
      </c>
    </row>
    <row r="24" spans="1:137" x14ac:dyDescent="0.3">
      <c r="A24">
        <v>23</v>
      </c>
      <c r="B24" t="s">
        <v>7739</v>
      </c>
      <c r="C24" t="s">
        <v>24</v>
      </c>
      <c r="D24" t="str">
        <f>VLOOKUP(C24,Sheet1!$A$2:$B$3197,2,FALSE)</f>
        <v>에너지장비및서비스</v>
      </c>
      <c r="E24">
        <v>42800</v>
      </c>
      <c r="F24">
        <v>32000</v>
      </c>
      <c r="G24" s="7">
        <v>31500</v>
      </c>
      <c r="H24" t="s">
        <v>2229</v>
      </c>
      <c r="I24" s="7">
        <f>VALUE(LEFT(H24,FIND("/",H24)-1)) + VALUE(MID(H24,FIND("/",H24)+1,LEN(H24)))</f>
        <v>11200000</v>
      </c>
      <c r="J24" s="1">
        <v>2000</v>
      </c>
      <c r="K24" s="1">
        <f>G24*I24/(10^8)</f>
        <v>3528</v>
      </c>
      <c r="L24">
        <v>93</v>
      </c>
      <c r="M24" s="1">
        <v>2598</v>
      </c>
      <c r="N24" s="1">
        <v>3476</v>
      </c>
      <c r="O24" s="1">
        <v>4461</v>
      </c>
      <c r="P24" s="1">
        <v>3944</v>
      </c>
      <c r="Q24" s="1">
        <v>4878</v>
      </c>
      <c r="R24" s="1">
        <v>6161</v>
      </c>
      <c r="S24" s="3"/>
      <c r="T24">
        <v>5</v>
      </c>
      <c r="U24">
        <v>-228</v>
      </c>
      <c r="V24">
        <v>143</v>
      </c>
      <c r="W24">
        <v>221</v>
      </c>
      <c r="X24">
        <v>88</v>
      </c>
      <c r="Y24">
        <v>191</v>
      </c>
      <c r="Z24">
        <v>358</v>
      </c>
      <c r="AA24" s="3"/>
      <c r="AB24">
        <v>15</v>
      </c>
      <c r="AC24" s="1">
        <v>-2047</v>
      </c>
      <c r="AD24">
        <v>190</v>
      </c>
      <c r="AE24">
        <v>235</v>
      </c>
      <c r="AF24">
        <v>62</v>
      </c>
      <c r="AG24">
        <v>130</v>
      </c>
      <c r="AH24">
        <v>285</v>
      </c>
      <c r="AI24" s="3"/>
      <c r="AJ24" s="1">
        <v>4735</v>
      </c>
      <c r="AK24" s="1">
        <v>2554</v>
      </c>
      <c r="AL24" s="1">
        <v>2764</v>
      </c>
      <c r="AM24" s="1">
        <v>4812</v>
      </c>
      <c r="AN24" s="1">
        <v>4582</v>
      </c>
      <c r="AO24" s="1">
        <v>5230</v>
      </c>
      <c r="AP24" s="1">
        <v>5560</v>
      </c>
      <c r="AQ24" s="3"/>
      <c r="AR24">
        <v>477</v>
      </c>
      <c r="AS24">
        <v>344</v>
      </c>
      <c r="AT24">
        <v>388</v>
      </c>
      <c r="AU24" s="1">
        <v>1633</v>
      </c>
      <c r="AV24" s="1">
        <v>1295</v>
      </c>
      <c r="AW24" s="1">
        <v>1830</v>
      </c>
      <c r="AX24" s="1">
        <v>1900</v>
      </c>
      <c r="AY24" s="3"/>
      <c r="AZ24" s="1">
        <v>4258</v>
      </c>
      <c r="BA24" s="1">
        <v>2210</v>
      </c>
      <c r="BB24" s="1">
        <v>2376</v>
      </c>
      <c r="BC24" s="1">
        <v>3179</v>
      </c>
      <c r="BD24" s="1">
        <v>3287</v>
      </c>
      <c r="BE24" s="1">
        <v>3400</v>
      </c>
      <c r="BF24" s="1">
        <v>3660</v>
      </c>
      <c r="BG24" s="3"/>
      <c r="BH24" s="1">
        <v>4258</v>
      </c>
      <c r="BI24" s="1">
        <v>2210</v>
      </c>
      <c r="BJ24" s="1">
        <v>2376</v>
      </c>
      <c r="BK24" s="1">
        <v>3179</v>
      </c>
      <c r="BL24" s="1">
        <v>3287</v>
      </c>
      <c r="BM24" s="3"/>
      <c r="BN24" s="3"/>
      <c r="BO24" s="3"/>
      <c r="BP24">
        <v>400</v>
      </c>
      <c r="BQ24">
        <v>400</v>
      </c>
      <c r="BR24">
        <v>400</v>
      </c>
      <c r="BS24">
        <v>560</v>
      </c>
      <c r="BT24">
        <v>560</v>
      </c>
      <c r="BU24">
        <v>560</v>
      </c>
      <c r="BV24">
        <v>560</v>
      </c>
      <c r="BW24" s="3"/>
      <c r="BX24" s="3"/>
      <c r="BY24">
        <v>-56.16</v>
      </c>
      <c r="BZ24">
        <v>7.14</v>
      </c>
      <c r="CA24">
        <v>6.22</v>
      </c>
      <c r="CB24">
        <v>1.33</v>
      </c>
      <c r="CC24">
        <v>2.65</v>
      </c>
      <c r="CD24">
        <v>5.28</v>
      </c>
      <c r="CE24" s="3"/>
      <c r="CF24" s="3"/>
      <c r="CG24">
        <v>-63.29</v>
      </c>
      <c r="CH24">
        <v>8.2799999999999994</v>
      </c>
      <c r="CI24">
        <v>8.48</v>
      </c>
      <c r="CJ24">
        <v>1.93</v>
      </c>
      <c r="CK24">
        <v>3.95</v>
      </c>
      <c r="CL24" s="3"/>
      <c r="CM24" s="3"/>
      <c r="CN24">
        <v>186</v>
      </c>
      <c r="CO24" s="1">
        <v>-25588</v>
      </c>
      <c r="CP24" s="1">
        <v>2373</v>
      </c>
      <c r="CQ24" s="1">
        <v>2791</v>
      </c>
      <c r="CR24">
        <v>556</v>
      </c>
      <c r="CS24" s="1">
        <v>1161</v>
      </c>
      <c r="CT24" s="1">
        <v>2500</v>
      </c>
      <c r="CU24" s="3"/>
      <c r="CV24" s="3"/>
      <c r="CW24" s="3"/>
      <c r="CX24" s="3"/>
      <c r="CY24">
        <v>6.18</v>
      </c>
      <c r="CZ24">
        <v>71.709999999999994</v>
      </c>
      <c r="DA24">
        <v>27.14</v>
      </c>
      <c r="DB24">
        <v>12.6</v>
      </c>
      <c r="DC24" s="3"/>
      <c r="DD24" s="3"/>
      <c r="DE24" s="3"/>
      <c r="DF24" s="3"/>
      <c r="DG24">
        <v>0.61</v>
      </c>
      <c r="DH24">
        <v>1.36</v>
      </c>
      <c r="DI24" s="3"/>
      <c r="DJ24" s="3"/>
      <c r="DK24" s="3"/>
      <c r="DL24" s="6">
        <f>(CM24*3+CL24*2+CK24)/6</f>
        <v>0.65833333333333333</v>
      </c>
      <c r="DM24">
        <f>BH24+(BH24*(CG24-8.25)/8.25)</f>
        <v>-32665.311515151509</v>
      </c>
      <c r="DN24">
        <f>BI24+(BI24*(CH24-8.25)/8.25)</f>
        <v>2218.0363636363636</v>
      </c>
      <c r="DO24">
        <f>BJ24+(BJ24*(CI24-8.25)/8.25)</f>
        <v>2442.2400000000002</v>
      </c>
      <c r="DP24">
        <f>BK24+(BK24*(CJ24-8.25)/8.25)</f>
        <v>743.69333333333316</v>
      </c>
      <c r="DQ24">
        <f>BL24+(BL24*(CK24-8.25)/8.25)</f>
        <v>1573.7757575757578</v>
      </c>
      <c r="DR24">
        <f>BM24+(BM24*(CL24-8.25)/8.25)</f>
        <v>0</v>
      </c>
      <c r="DS24">
        <f>BN24+(BN24*(CM24-8.25)/8.25)</f>
        <v>0</v>
      </c>
      <c r="DT24" s="8">
        <f>DM24*10^8/$I24</f>
        <v>-291654.56709956704</v>
      </c>
      <c r="DU24" s="8">
        <f>DN24*10^8/$I24</f>
        <v>19803.896103896102</v>
      </c>
      <c r="DV24" s="8">
        <f>DO24*10^8/$I24</f>
        <v>21805.71428571429</v>
      </c>
      <c r="DW24" s="8">
        <f>DP24*10^8/$I24</f>
        <v>6640.1190476190459</v>
      </c>
      <c r="DX24" s="8">
        <f>DQ24*10^8/$I24</f>
        <v>14051.569264069265</v>
      </c>
      <c r="DY24" s="8">
        <f>DR24*10^8/$I24</f>
        <v>0</v>
      </c>
      <c r="DZ24" s="8">
        <f>DS24*10^8/$I24</f>
        <v>0</v>
      </c>
      <c r="EA24" s="8">
        <f>DT24*10^8/$I24</f>
        <v>-2604058.634817563</v>
      </c>
      <c r="EB24" s="8">
        <f>DZ24*0.8</f>
        <v>0</v>
      </c>
      <c r="EC24" s="10">
        <f>G24-E24</f>
        <v>-11300</v>
      </c>
      <c r="ED24" s="4">
        <f>EC24/E24*100</f>
        <v>-26.401869158878505</v>
      </c>
      <c r="EE24" s="4">
        <f>DY24-G24</f>
        <v>-31500</v>
      </c>
      <c r="EF24" s="12">
        <f>EE24/G24</f>
        <v>-1</v>
      </c>
      <c r="EG24" s="4">
        <f>G24-F24</f>
        <v>-500</v>
      </c>
    </row>
    <row r="25" spans="1:137" x14ac:dyDescent="0.3">
      <c r="A25">
        <v>24</v>
      </c>
      <c r="B25" t="s">
        <v>5863</v>
      </c>
      <c r="C25" t="s">
        <v>25</v>
      </c>
      <c r="D25" t="str">
        <f>VLOOKUP(C25,Sheet1!$A$2:$B$3197,2,FALSE)</f>
        <v>우주항공과국방</v>
      </c>
      <c r="E25">
        <v>15487.9</v>
      </c>
      <c r="F25">
        <v>16950</v>
      </c>
      <c r="G25" s="7">
        <v>17900</v>
      </c>
      <c r="H25" t="s">
        <v>2230</v>
      </c>
      <c r="I25" s="7">
        <f>VALUE(LEFT(H25,FIND("/",H25)-1)) + VALUE(MID(H25,FIND("/",H25)+1,LEN(H25)))</f>
        <v>110230389</v>
      </c>
      <c r="J25" s="1">
        <v>1926128</v>
      </c>
      <c r="K25" s="1">
        <f>G25*I25/(10^8)</f>
        <v>19731.239631</v>
      </c>
      <c r="L25" s="1">
        <v>8605</v>
      </c>
      <c r="M25" s="1">
        <v>8586</v>
      </c>
      <c r="N25" s="1">
        <v>11289</v>
      </c>
      <c r="O25" s="1">
        <v>15460</v>
      </c>
      <c r="P25" s="1">
        <v>16429</v>
      </c>
      <c r="Q25" s="1">
        <v>19492</v>
      </c>
      <c r="R25" s="1">
        <v>21477</v>
      </c>
      <c r="S25" s="1">
        <v>23587</v>
      </c>
      <c r="T25">
        <v>249</v>
      </c>
      <c r="U25">
        <v>309</v>
      </c>
      <c r="V25">
        <v>448</v>
      </c>
      <c r="W25">
        <v>858</v>
      </c>
      <c r="X25">
        <v>929</v>
      </c>
      <c r="Y25" s="1">
        <v>1027</v>
      </c>
      <c r="Z25" s="1">
        <v>1014</v>
      </c>
      <c r="AA25" s="1">
        <v>1257</v>
      </c>
      <c r="AB25">
        <v>245</v>
      </c>
      <c r="AC25">
        <v>141</v>
      </c>
      <c r="AD25">
        <v>412</v>
      </c>
      <c r="AE25">
        <v>729</v>
      </c>
      <c r="AF25">
        <v>936</v>
      </c>
      <c r="AG25">
        <v>771</v>
      </c>
      <c r="AH25">
        <v>748</v>
      </c>
      <c r="AI25">
        <v>877</v>
      </c>
      <c r="AJ25" s="1">
        <v>7966</v>
      </c>
      <c r="AK25" s="1">
        <v>9010</v>
      </c>
      <c r="AL25" s="1">
        <v>19015</v>
      </c>
      <c r="AM25" s="1">
        <v>24092</v>
      </c>
      <c r="AN25" s="1">
        <v>26951</v>
      </c>
      <c r="AO25" s="1">
        <v>34775</v>
      </c>
      <c r="AP25" s="1">
        <v>38755</v>
      </c>
      <c r="AQ25" s="1">
        <v>40993</v>
      </c>
      <c r="AR25" s="1">
        <v>3943</v>
      </c>
      <c r="AS25" s="1">
        <v>5842</v>
      </c>
      <c r="AT25" s="1">
        <v>10806</v>
      </c>
      <c r="AU25" s="1">
        <v>14408</v>
      </c>
      <c r="AV25" s="1">
        <v>16624</v>
      </c>
      <c r="AW25" s="1">
        <v>17870</v>
      </c>
      <c r="AX25" s="1">
        <v>19408</v>
      </c>
      <c r="AY25" s="1">
        <v>21811</v>
      </c>
      <c r="AZ25" s="1">
        <v>4024</v>
      </c>
      <c r="BA25" s="1">
        <v>3168</v>
      </c>
      <c r="BB25" s="1">
        <v>8210</v>
      </c>
      <c r="BC25" s="1">
        <v>9684</v>
      </c>
      <c r="BD25" s="1">
        <v>10327</v>
      </c>
      <c r="BE25" s="1">
        <v>16903</v>
      </c>
      <c r="BF25" s="1">
        <v>19347</v>
      </c>
      <c r="BG25" s="1">
        <v>19181</v>
      </c>
      <c r="BH25" s="1">
        <v>4024</v>
      </c>
      <c r="BI25" s="1">
        <v>3168</v>
      </c>
      <c r="BJ25" s="1">
        <v>8210</v>
      </c>
      <c r="BK25" s="1">
        <v>9684</v>
      </c>
      <c r="BL25" s="1">
        <v>10327</v>
      </c>
      <c r="BM25" s="1">
        <v>18174</v>
      </c>
      <c r="BN25" s="1">
        <v>18605</v>
      </c>
      <c r="BO25" s="1">
        <v>19181</v>
      </c>
      <c r="BP25" s="1">
        <v>2700</v>
      </c>
      <c r="BQ25" s="1">
        <v>2700</v>
      </c>
      <c r="BR25" s="1">
        <v>5103</v>
      </c>
      <c r="BS25" s="1">
        <v>5512</v>
      </c>
      <c r="BT25" s="1">
        <v>5512</v>
      </c>
      <c r="BU25" s="1">
        <v>7316</v>
      </c>
      <c r="BV25" s="1">
        <v>7973</v>
      </c>
      <c r="BW25" s="1">
        <v>7677</v>
      </c>
      <c r="BX25">
        <v>3.23</v>
      </c>
      <c r="BY25">
        <v>1.66</v>
      </c>
      <c r="BZ25">
        <v>2.94</v>
      </c>
      <c r="CA25">
        <v>3.38</v>
      </c>
      <c r="CB25">
        <v>3.67</v>
      </c>
      <c r="CC25">
        <v>2.5</v>
      </c>
      <c r="CD25">
        <v>2.04</v>
      </c>
      <c r="CE25">
        <v>2.2000000000000002</v>
      </c>
      <c r="CF25">
        <v>6.18</v>
      </c>
      <c r="CG25">
        <v>3.91</v>
      </c>
      <c r="CH25">
        <v>7.25</v>
      </c>
      <c r="CI25">
        <v>8.15</v>
      </c>
      <c r="CJ25">
        <v>9.35</v>
      </c>
      <c r="CK25">
        <v>5.4</v>
      </c>
      <c r="CL25">
        <v>8.44</v>
      </c>
      <c r="CM25">
        <v>4.6399999999999997</v>
      </c>
      <c r="CN25">
        <v>453</v>
      </c>
      <c r="CO25">
        <v>261</v>
      </c>
      <c r="CP25">
        <v>556</v>
      </c>
      <c r="CQ25">
        <v>706</v>
      </c>
      <c r="CR25">
        <v>849</v>
      </c>
      <c r="CS25">
        <v>699</v>
      </c>
      <c r="CT25" s="1">
        <v>1408</v>
      </c>
      <c r="CU25">
        <v>795</v>
      </c>
      <c r="CV25" s="3"/>
      <c r="CW25" s="3"/>
      <c r="CX25" s="3"/>
      <c r="CY25">
        <v>14.66</v>
      </c>
      <c r="CZ25">
        <v>20.38</v>
      </c>
      <c r="DA25">
        <v>25.62</v>
      </c>
      <c r="DB25">
        <v>12.71</v>
      </c>
      <c r="DC25">
        <v>22.5</v>
      </c>
      <c r="DD25" s="3"/>
      <c r="DE25" s="3"/>
      <c r="DF25" s="3"/>
      <c r="DG25">
        <v>1.18</v>
      </c>
      <c r="DH25">
        <v>1.85</v>
      </c>
      <c r="DI25">
        <v>1.0900000000000001</v>
      </c>
      <c r="DJ25">
        <v>1.06</v>
      </c>
      <c r="DK25">
        <v>1.03</v>
      </c>
      <c r="DL25" s="6">
        <f>(CM25*3+CL25*2+CK25)/6</f>
        <v>6.0333333333333323</v>
      </c>
      <c r="DM25">
        <f>BH25+(BH25*(CG25-8.25)/8.25)</f>
        <v>1907.1321212121211</v>
      </c>
      <c r="DN25">
        <f>BI25+(BI25*(CH25-8.25)/8.25)</f>
        <v>2784</v>
      </c>
      <c r="DO25">
        <f>BJ25+(BJ25*(CI25-8.25)/8.25)</f>
        <v>8110.484848484849</v>
      </c>
      <c r="DP25">
        <f>BK25+(BK25*(CJ25-8.25)/8.25)</f>
        <v>10975.199999999999</v>
      </c>
      <c r="DQ25">
        <f>BL25+(BL25*(CK25-8.25)/8.25)</f>
        <v>6759.4909090909096</v>
      </c>
      <c r="DR25">
        <f>BM25+(BM25*(CL25-8.25)/8.25)</f>
        <v>18592.552727272727</v>
      </c>
      <c r="DS25">
        <f>BN25+(BN25*(CM25-8.25)/8.25)</f>
        <v>10463.90303030303</v>
      </c>
      <c r="DT25" s="8">
        <f>DM25*10^8/$I25</f>
        <v>1730.132805039925</v>
      </c>
      <c r="DU25" s="8">
        <f>DN25*10^8/$I25</f>
        <v>2525.6193190064855</v>
      </c>
      <c r="DV25" s="8">
        <f>DO25*10^8/$I25</f>
        <v>7357.7576220699439</v>
      </c>
      <c r="DW25" s="8">
        <f>DP25*10^8/$I25</f>
        <v>9956.6009877729812</v>
      </c>
      <c r="DX25" s="8">
        <f>DQ25*10^8/$I25</f>
        <v>6132.1482854341639</v>
      </c>
      <c r="DY25" s="8">
        <f>DR25*10^8/$I25</f>
        <v>16866.993662947818</v>
      </c>
      <c r="DZ25" s="8">
        <f>DS25*10^8/$I25</f>
        <v>9492.7570565890219</v>
      </c>
      <c r="EA25" s="8">
        <f>DT25*10^8/$I25</f>
        <v>1569.5606454223118</v>
      </c>
      <c r="EB25" s="8">
        <f>DZ25*0.8</f>
        <v>7594.2056452712177</v>
      </c>
      <c r="EC25" s="10">
        <f>G25-E25</f>
        <v>2412.1000000000004</v>
      </c>
      <c r="ED25" s="4">
        <f>EC25/E25*100</f>
        <v>15.574093324466197</v>
      </c>
      <c r="EE25" s="4">
        <f>DY25-G25</f>
        <v>-1033.0063370521821</v>
      </c>
      <c r="EF25" s="12">
        <f>EE25/G25</f>
        <v>-5.7709851231965481E-2</v>
      </c>
      <c r="EG25" s="4">
        <f>G25-F25</f>
        <v>950</v>
      </c>
    </row>
    <row r="26" spans="1:137" x14ac:dyDescent="0.3">
      <c r="A26">
        <v>25</v>
      </c>
      <c r="B26" t="s">
        <v>7300</v>
      </c>
      <c r="C26" t="s">
        <v>26</v>
      </c>
      <c r="D26" t="str">
        <f>VLOOKUP(C26,Sheet1!$A$2:$B$3197,2,FALSE)</f>
        <v>건설</v>
      </c>
      <c r="E26">
        <v>11451.98</v>
      </c>
      <c r="F26">
        <v>10550</v>
      </c>
      <c r="G26" s="7">
        <v>10500</v>
      </c>
      <c r="H26" t="s">
        <v>2231</v>
      </c>
      <c r="I26" s="7">
        <f>VALUE(LEFT(H26,FIND("/",H26)-1)) + VALUE(MID(H26,FIND("/",H26)+1,LEN(H26)))</f>
        <v>38782520</v>
      </c>
      <c r="J26" s="1">
        <v>80746</v>
      </c>
      <c r="K26" s="1">
        <f>G26*I26/(10^8)</f>
        <v>4072.1646000000001</v>
      </c>
      <c r="L26">
        <v>928</v>
      </c>
      <c r="M26" s="1">
        <v>1423</v>
      </c>
      <c r="N26" s="1">
        <v>2127</v>
      </c>
      <c r="O26" s="1">
        <v>2779</v>
      </c>
      <c r="P26" s="1">
        <v>3562</v>
      </c>
      <c r="Q26" s="1">
        <v>4614</v>
      </c>
      <c r="R26" s="1">
        <v>6105</v>
      </c>
      <c r="S26" s="1">
        <v>8370</v>
      </c>
      <c r="T26">
        <v>54</v>
      </c>
      <c r="U26">
        <v>107</v>
      </c>
      <c r="V26">
        <v>145</v>
      </c>
      <c r="W26">
        <v>165</v>
      </c>
      <c r="X26">
        <v>273</v>
      </c>
      <c r="Y26">
        <v>372</v>
      </c>
      <c r="Z26">
        <v>549</v>
      </c>
      <c r="AA26">
        <v>790</v>
      </c>
      <c r="AB26">
        <v>50</v>
      </c>
      <c r="AC26">
        <v>81</v>
      </c>
      <c r="AD26">
        <v>107</v>
      </c>
      <c r="AE26">
        <v>124</v>
      </c>
      <c r="AF26">
        <v>209</v>
      </c>
      <c r="AG26">
        <v>261</v>
      </c>
      <c r="AH26">
        <v>397</v>
      </c>
      <c r="AI26">
        <v>580</v>
      </c>
      <c r="AJ26">
        <v>763</v>
      </c>
      <c r="AK26">
        <v>922</v>
      </c>
      <c r="AL26" s="1">
        <v>1377</v>
      </c>
      <c r="AM26" s="1">
        <v>2785</v>
      </c>
      <c r="AN26" s="1">
        <v>4133</v>
      </c>
      <c r="AO26" s="1">
        <v>4460</v>
      </c>
      <c r="AP26" s="1">
        <v>4960</v>
      </c>
      <c r="AQ26" s="1">
        <v>5720</v>
      </c>
      <c r="AR26">
        <v>523</v>
      </c>
      <c r="AS26">
        <v>641</v>
      </c>
      <c r="AT26">
        <v>995</v>
      </c>
      <c r="AU26" s="1">
        <v>1333</v>
      </c>
      <c r="AV26" s="1">
        <v>2507</v>
      </c>
      <c r="AW26" s="1">
        <v>2490</v>
      </c>
      <c r="AX26" s="1">
        <v>2660</v>
      </c>
      <c r="AY26" s="1">
        <v>2900</v>
      </c>
      <c r="AZ26">
        <v>240</v>
      </c>
      <c r="BA26">
        <v>282</v>
      </c>
      <c r="BB26">
        <v>382</v>
      </c>
      <c r="BC26" s="1">
        <v>1451</v>
      </c>
      <c r="BD26" s="1">
        <v>1625</v>
      </c>
      <c r="BE26" s="1">
        <v>1970</v>
      </c>
      <c r="BF26" s="1">
        <v>2300</v>
      </c>
      <c r="BG26" s="1">
        <v>2820</v>
      </c>
      <c r="BH26">
        <v>240</v>
      </c>
      <c r="BI26">
        <v>282</v>
      </c>
      <c r="BJ26">
        <v>382</v>
      </c>
      <c r="BK26" s="1">
        <v>1451</v>
      </c>
      <c r="BL26" s="1">
        <v>1625</v>
      </c>
      <c r="BM26" s="3"/>
      <c r="BN26" s="3"/>
      <c r="BO26" s="3"/>
      <c r="BP26">
        <v>111</v>
      </c>
      <c r="BQ26">
        <v>111</v>
      </c>
      <c r="BR26">
        <v>111</v>
      </c>
      <c r="BS26">
        <v>268</v>
      </c>
      <c r="BT26">
        <v>268</v>
      </c>
      <c r="BU26">
        <v>390</v>
      </c>
      <c r="BV26">
        <v>390</v>
      </c>
      <c r="BW26">
        <v>390</v>
      </c>
      <c r="BX26">
        <v>8.69</v>
      </c>
      <c r="BY26" t="s">
        <v>0</v>
      </c>
      <c r="BZ26">
        <v>9.32</v>
      </c>
      <c r="CA26">
        <v>5.97</v>
      </c>
      <c r="CB26">
        <v>6.05</v>
      </c>
      <c r="CC26">
        <v>6.07</v>
      </c>
      <c r="CD26">
        <v>8.43</v>
      </c>
      <c r="CE26">
        <v>10.86</v>
      </c>
      <c r="CF26">
        <v>21.78</v>
      </c>
      <c r="CG26" t="s">
        <v>0</v>
      </c>
      <c r="CH26">
        <v>32.29</v>
      </c>
      <c r="CI26">
        <v>13.56</v>
      </c>
      <c r="CJ26">
        <v>13.59</v>
      </c>
      <c r="CK26" s="3"/>
      <c r="CL26" s="3"/>
      <c r="CM26" s="3"/>
      <c r="CN26">
        <v>445</v>
      </c>
      <c r="CO26">
        <v>684</v>
      </c>
      <c r="CP26">
        <v>907</v>
      </c>
      <c r="CQ26">
        <v>636</v>
      </c>
      <c r="CR26">
        <v>735</v>
      </c>
      <c r="CS26" s="3"/>
      <c r="CT26" s="3"/>
      <c r="CU26" s="3"/>
      <c r="CV26" s="3"/>
      <c r="CW26" s="3"/>
      <c r="CX26" s="3"/>
      <c r="CY26">
        <v>8.36</v>
      </c>
      <c r="CZ26">
        <v>15.91</v>
      </c>
      <c r="DA26" s="3"/>
      <c r="DB26" s="3"/>
      <c r="DC26" s="3"/>
      <c r="DD26" s="3"/>
      <c r="DE26" s="3"/>
      <c r="DF26" s="3"/>
      <c r="DG26">
        <v>1.04</v>
      </c>
      <c r="DH26">
        <v>2.0499999999999998</v>
      </c>
      <c r="DI26" s="3"/>
      <c r="DJ26" s="3"/>
      <c r="DK26" s="3"/>
      <c r="DL26" s="6">
        <f>(CM26*3+CL26*2+CK26)/6</f>
        <v>0</v>
      </c>
      <c r="DM26" t="e">
        <f>BH26+(BH26*(CG26-8.25)/8.25)</f>
        <v>#VALUE!</v>
      </c>
      <c r="DN26">
        <f>BI26+(BI26*(CH26-8.25)/8.25)</f>
        <v>1103.7309090909091</v>
      </c>
      <c r="DO26">
        <f>BJ26+(BJ26*(CI26-8.25)/8.25)</f>
        <v>627.86909090909091</v>
      </c>
      <c r="DP26">
        <f>BK26+(BK26*(CJ26-8.25)/8.25)</f>
        <v>2390.1927272727271</v>
      </c>
      <c r="DQ26">
        <f>BL26+(BL26*(CK26-8.25)/8.25)</f>
        <v>0</v>
      </c>
      <c r="DR26">
        <f>BM26+(BM26*(CL26-8.25)/8.25)</f>
        <v>0</v>
      </c>
      <c r="DS26">
        <f>BN26+(BN26*(CM26-8.25)/8.25)</f>
        <v>0</v>
      </c>
      <c r="DT26" s="8" t="e">
        <f>DM26*10^8/$I26</f>
        <v>#VALUE!</v>
      </c>
      <c r="DU26" s="8">
        <f>DN26*10^8/$I26</f>
        <v>2845.9494357017261</v>
      </c>
      <c r="DV26" s="8">
        <f>DO26*10^8/$I26</f>
        <v>1618.9486678768963</v>
      </c>
      <c r="DW26" s="8">
        <f>DP26*10^8/$I26</f>
        <v>6163.0670912378237</v>
      </c>
      <c r="DX26" s="8">
        <f>DQ26*10^8/$I26</f>
        <v>0</v>
      </c>
      <c r="DY26" s="8">
        <f>DR26*10^8/$I26</f>
        <v>0</v>
      </c>
      <c r="DZ26" s="8">
        <f>DS26*10^8/$I26</f>
        <v>0</v>
      </c>
      <c r="EA26" s="8" t="e">
        <f>DT26*10^8/$I26</f>
        <v>#VALUE!</v>
      </c>
      <c r="EB26" s="8">
        <f>DZ26*0.8</f>
        <v>0</v>
      </c>
      <c r="EC26" s="10">
        <f>G26-E26</f>
        <v>-951.97999999999956</v>
      </c>
      <c r="ED26" s="4">
        <f>EC26/E26*100</f>
        <v>-8.3127983108597778</v>
      </c>
      <c r="EE26" s="4">
        <f>DY26-G26</f>
        <v>-10500</v>
      </c>
      <c r="EF26" s="12">
        <f>EE26/G26</f>
        <v>-1</v>
      </c>
      <c r="EG26" s="4">
        <f>G26-F26</f>
        <v>-50</v>
      </c>
    </row>
    <row r="27" spans="1:137" x14ac:dyDescent="0.3">
      <c r="A27">
        <v>26</v>
      </c>
      <c r="B27" t="s">
        <v>6912</v>
      </c>
      <c r="C27" t="s">
        <v>27</v>
      </c>
      <c r="D27" t="str">
        <f>VLOOKUP(C27,Sheet1!$A$2:$B$3197,2,FALSE)</f>
        <v>부동산</v>
      </c>
      <c r="E27">
        <v>5199.09</v>
      </c>
      <c r="F27">
        <v>5580</v>
      </c>
      <c r="G27" s="7">
        <v>5840</v>
      </c>
      <c r="H27" t="s">
        <v>2232</v>
      </c>
      <c r="I27" s="7">
        <f>VALUE(LEFT(H27,FIND("/",H27)-1)) + VALUE(MID(H27,FIND("/",H27)+1,LEN(H27)))</f>
        <v>242968884</v>
      </c>
      <c r="J27">
        <v>0</v>
      </c>
      <c r="K27" s="1">
        <f>G27*I27/(10^8)</f>
        <v>14189.3828256</v>
      </c>
      <c r="L27" s="3"/>
      <c r="M27">
        <v>20</v>
      </c>
      <c r="N27">
        <v>225</v>
      </c>
      <c r="O27">
        <v>381</v>
      </c>
      <c r="P27">
        <v>383</v>
      </c>
      <c r="Q27" s="3"/>
      <c r="R27" s="3"/>
      <c r="S27" s="3"/>
      <c r="T27" s="3"/>
      <c r="U27">
        <v>15</v>
      </c>
      <c r="V27">
        <v>145</v>
      </c>
      <c r="W27">
        <v>239</v>
      </c>
      <c r="X27">
        <v>242</v>
      </c>
      <c r="Y27" s="3"/>
      <c r="Z27" s="3"/>
      <c r="AA27" s="3"/>
      <c r="AB27" s="3"/>
      <c r="AC27">
        <v>15</v>
      </c>
      <c r="AD27">
        <v>106</v>
      </c>
      <c r="AE27">
        <v>155</v>
      </c>
      <c r="AF27">
        <v>156</v>
      </c>
      <c r="AG27" s="3"/>
      <c r="AH27" s="3"/>
      <c r="AI27" s="3"/>
      <c r="AJ27" s="3"/>
      <c r="AK27" s="1">
        <v>4568</v>
      </c>
      <c r="AL27" s="1">
        <v>15838</v>
      </c>
      <c r="AM27" s="1">
        <v>15846</v>
      </c>
      <c r="AN27" s="1">
        <v>15739</v>
      </c>
      <c r="AO27" s="3"/>
      <c r="AP27" s="3"/>
      <c r="AQ27" s="3"/>
      <c r="AR27" s="3"/>
      <c r="AS27">
        <v>256</v>
      </c>
      <c r="AT27" s="1">
        <v>7216</v>
      </c>
      <c r="AU27" s="1">
        <v>7234</v>
      </c>
      <c r="AV27" s="1">
        <v>7248</v>
      </c>
      <c r="AW27" s="3"/>
      <c r="AX27" s="3"/>
      <c r="AY27" s="3"/>
      <c r="AZ27" s="3"/>
      <c r="BA27" s="1">
        <v>4312</v>
      </c>
      <c r="BB27" s="1">
        <v>8623</v>
      </c>
      <c r="BC27" s="1">
        <v>8612</v>
      </c>
      <c r="BD27" s="1">
        <v>8491</v>
      </c>
      <c r="BE27" s="3"/>
      <c r="BF27" s="3"/>
      <c r="BG27" s="3"/>
      <c r="BH27" s="3"/>
      <c r="BI27" s="1">
        <v>4312</v>
      </c>
      <c r="BJ27" s="1">
        <v>8623</v>
      </c>
      <c r="BK27" s="1">
        <v>8612</v>
      </c>
      <c r="BL27" s="1">
        <v>8491</v>
      </c>
      <c r="BM27" s="3"/>
      <c r="BN27" s="3"/>
      <c r="BO27" s="3"/>
      <c r="BP27" s="3"/>
      <c r="BQ27">
        <v>430</v>
      </c>
      <c r="BR27">
        <v>860</v>
      </c>
      <c r="BS27">
        <v>860</v>
      </c>
      <c r="BT27">
        <v>860</v>
      </c>
      <c r="BU27" s="3"/>
      <c r="BV27" s="3"/>
      <c r="BW27" s="3"/>
      <c r="BX27" s="3"/>
      <c r="BY27" s="3"/>
      <c r="BZ27">
        <v>1.04</v>
      </c>
      <c r="CA27">
        <v>0.98</v>
      </c>
      <c r="CB27">
        <v>0.99</v>
      </c>
      <c r="CC27" s="3"/>
      <c r="CD27" s="3"/>
      <c r="CE27" s="3"/>
      <c r="CF27" s="3"/>
      <c r="CG27" s="3"/>
      <c r="CH27">
        <v>1.64</v>
      </c>
      <c r="CI27">
        <v>1.8</v>
      </c>
      <c r="CJ27">
        <v>1.83</v>
      </c>
      <c r="CK27" s="3"/>
      <c r="CL27" s="3"/>
      <c r="CM27" s="3"/>
      <c r="CN27" s="3"/>
      <c r="CO27">
        <v>89</v>
      </c>
      <c r="CP27">
        <v>85</v>
      </c>
      <c r="CQ27">
        <v>88</v>
      </c>
      <c r="CR27">
        <v>89</v>
      </c>
      <c r="CS27" s="3"/>
      <c r="CT27" s="3"/>
      <c r="CU27" s="3"/>
      <c r="CV27" s="3"/>
      <c r="CW27" s="3"/>
      <c r="CX27">
        <v>70.73</v>
      </c>
      <c r="CY27">
        <v>60.71</v>
      </c>
      <c r="CZ27">
        <v>58.69</v>
      </c>
      <c r="DA27" s="3"/>
      <c r="DB27" s="3"/>
      <c r="DC27" s="3"/>
      <c r="DD27" s="3"/>
      <c r="DE27" s="3"/>
      <c r="DF27">
        <v>1.22</v>
      </c>
      <c r="DG27">
        <v>1.1000000000000001</v>
      </c>
      <c r="DH27">
        <v>1.08</v>
      </c>
      <c r="DI27" s="3"/>
      <c r="DJ27" s="3"/>
      <c r="DK27" s="3"/>
      <c r="DL27" s="6">
        <f>(CM27*3+CL27*2+CK27)/6</f>
        <v>0</v>
      </c>
      <c r="DM27">
        <f>BH27+(BH27*(CG27-8.25)/8.25)</f>
        <v>0</v>
      </c>
      <c r="DN27">
        <f>BI27+(BI27*(CH27-8.25)/8.25)</f>
        <v>857.17333333333318</v>
      </c>
      <c r="DO27">
        <f>BJ27+(BJ27*(CI27-8.25)/8.25)</f>
        <v>1881.3818181818187</v>
      </c>
      <c r="DP27">
        <f>BK27+(BK27*(CJ27-8.25)/8.25)</f>
        <v>1910.2981818181815</v>
      </c>
      <c r="DQ27">
        <f>BL27+(BL27*(CK27-8.25)/8.25)</f>
        <v>0</v>
      </c>
      <c r="DR27">
        <f>BM27+(BM27*(CL27-8.25)/8.25)</f>
        <v>0</v>
      </c>
      <c r="DS27">
        <f>BN27+(BN27*(CM27-8.25)/8.25)</f>
        <v>0</v>
      </c>
      <c r="DT27" s="8">
        <f>DM27*10^8/$I27</f>
        <v>0</v>
      </c>
      <c r="DU27" s="8">
        <f>DN27*10^8/$I27</f>
        <v>352.79140243049932</v>
      </c>
      <c r="DV27" s="8">
        <f>DO27*10^8/$I27</f>
        <v>774.3303534216418</v>
      </c>
      <c r="DW27" s="8">
        <f>DP27*10^8/$I27</f>
        <v>786.23161549286351</v>
      </c>
      <c r="DX27" s="8">
        <f>DQ27*10^8/$I27</f>
        <v>0</v>
      </c>
      <c r="DY27" s="8">
        <f>DR27*10^8/$I27</f>
        <v>0</v>
      </c>
      <c r="DZ27" s="8">
        <f>DS27*10^8/$I27</f>
        <v>0</v>
      </c>
      <c r="EA27" s="8">
        <f>DT27*10^8/$I27</f>
        <v>0</v>
      </c>
      <c r="EB27" s="8">
        <f>DZ27*0.8</f>
        <v>0</v>
      </c>
      <c r="EC27" s="10">
        <f>G27-E27</f>
        <v>640.90999999999985</v>
      </c>
      <c r="ED27" s="4">
        <f>EC27/E27*100</f>
        <v>12.327349593871233</v>
      </c>
      <c r="EE27" s="4">
        <f>DY27-G27</f>
        <v>-5840</v>
      </c>
      <c r="EF27" s="12">
        <f>EE27/G27</f>
        <v>-1</v>
      </c>
      <c r="EG27" s="4">
        <f>G27-F27</f>
        <v>260</v>
      </c>
    </row>
    <row r="28" spans="1:137" x14ac:dyDescent="0.3">
      <c r="A28">
        <v>27</v>
      </c>
      <c r="B28" t="s">
        <v>5888</v>
      </c>
      <c r="C28" t="s">
        <v>28</v>
      </c>
      <c r="D28" t="str">
        <f>VLOOKUP(C28,Sheet1!$A$2:$B$3197,2,FALSE)</f>
        <v>가구</v>
      </c>
      <c r="E28">
        <v>89636.36</v>
      </c>
      <c r="F28">
        <v>94500</v>
      </c>
      <c r="G28" s="7">
        <v>104000</v>
      </c>
      <c r="H28" t="s">
        <v>2233</v>
      </c>
      <c r="I28" s="7">
        <f>VALUE(LEFT(H28,FIND("/",H28)-1)) + VALUE(MID(H28,FIND("/",H28)+1,LEN(H28)))</f>
        <v>15800450</v>
      </c>
      <c r="J28" s="1">
        <v>641430</v>
      </c>
      <c r="K28" s="1">
        <f>G28*I28/(10^8)</f>
        <v>16432.468000000001</v>
      </c>
      <c r="L28" s="1">
        <v>3415</v>
      </c>
      <c r="M28" s="1">
        <v>6028</v>
      </c>
      <c r="N28" s="1">
        <v>6218</v>
      </c>
      <c r="O28" s="1">
        <v>8171</v>
      </c>
      <c r="P28" s="1">
        <v>9895</v>
      </c>
      <c r="Q28" s="1">
        <v>12607</v>
      </c>
      <c r="R28" s="1">
        <v>14591</v>
      </c>
      <c r="S28" s="1">
        <v>16592</v>
      </c>
      <c r="T28">
        <v>814</v>
      </c>
      <c r="U28">
        <v>872</v>
      </c>
      <c r="V28">
        <v>531</v>
      </c>
      <c r="W28" s="1">
        <v>1039</v>
      </c>
      <c r="X28">
        <v>867</v>
      </c>
      <c r="Y28" s="1">
        <v>1421</v>
      </c>
      <c r="Z28" s="1">
        <v>1906</v>
      </c>
      <c r="AA28" s="1">
        <v>2187</v>
      </c>
      <c r="AB28">
        <v>626</v>
      </c>
      <c r="AC28">
        <v>452</v>
      </c>
      <c r="AD28">
        <v>436</v>
      </c>
      <c r="AE28">
        <v>724</v>
      </c>
      <c r="AF28">
        <v>458</v>
      </c>
      <c r="AG28" s="1">
        <v>1007</v>
      </c>
      <c r="AH28" s="1">
        <v>1363</v>
      </c>
      <c r="AI28" s="1">
        <v>1632</v>
      </c>
      <c r="AJ28" s="1">
        <v>2465</v>
      </c>
      <c r="AK28" s="1">
        <v>3404</v>
      </c>
      <c r="AL28" s="1">
        <v>5148</v>
      </c>
      <c r="AM28" s="1">
        <v>7551</v>
      </c>
      <c r="AN28" s="1">
        <v>8968</v>
      </c>
      <c r="AO28" s="1">
        <v>10522</v>
      </c>
      <c r="AP28" s="1">
        <v>12193</v>
      </c>
      <c r="AQ28" s="1">
        <v>14143</v>
      </c>
      <c r="AR28" s="1">
        <v>1530</v>
      </c>
      <c r="AS28" s="1">
        <v>2088</v>
      </c>
      <c r="AT28" s="1">
        <v>3385</v>
      </c>
      <c r="AU28" s="1">
        <v>3809</v>
      </c>
      <c r="AV28" s="1">
        <v>4824</v>
      </c>
      <c r="AW28" s="1">
        <v>5425</v>
      </c>
      <c r="AX28" s="1">
        <v>5872</v>
      </c>
      <c r="AY28" s="1">
        <v>6341</v>
      </c>
      <c r="AZ28">
        <v>935</v>
      </c>
      <c r="BA28" s="1">
        <v>1315</v>
      </c>
      <c r="BB28" s="1">
        <v>1762</v>
      </c>
      <c r="BC28" s="1">
        <v>3741</v>
      </c>
      <c r="BD28" s="1">
        <v>4144</v>
      </c>
      <c r="BE28" s="1">
        <v>5097</v>
      </c>
      <c r="BF28" s="1">
        <v>6322</v>
      </c>
      <c r="BG28" s="1">
        <v>7802</v>
      </c>
      <c r="BH28">
        <v>935</v>
      </c>
      <c r="BI28" s="1">
        <v>1315</v>
      </c>
      <c r="BJ28" s="1">
        <v>1762</v>
      </c>
      <c r="BK28" s="1">
        <v>3741</v>
      </c>
      <c r="BL28" s="1">
        <v>4144</v>
      </c>
      <c r="BM28" s="1">
        <v>5085</v>
      </c>
      <c r="BN28" s="1">
        <v>6332</v>
      </c>
      <c r="BO28" s="1">
        <v>7865</v>
      </c>
      <c r="BP28">
        <v>62</v>
      </c>
      <c r="BQ28">
        <v>62</v>
      </c>
      <c r="BR28">
        <v>62</v>
      </c>
      <c r="BS28">
        <v>71</v>
      </c>
      <c r="BT28">
        <v>72</v>
      </c>
      <c r="BU28">
        <v>74</v>
      </c>
      <c r="BV28">
        <v>74</v>
      </c>
      <c r="BW28">
        <v>76</v>
      </c>
      <c r="BX28" s="3"/>
      <c r="BY28">
        <v>15.39</v>
      </c>
      <c r="BZ28">
        <v>10.199999999999999</v>
      </c>
      <c r="CA28">
        <v>11.41</v>
      </c>
      <c r="CB28">
        <v>5.54</v>
      </c>
      <c r="CC28">
        <v>10.34</v>
      </c>
      <c r="CD28">
        <v>12</v>
      </c>
      <c r="CE28">
        <v>12.39</v>
      </c>
      <c r="CF28" s="3"/>
      <c r="CG28">
        <v>40.130000000000003</v>
      </c>
      <c r="CH28">
        <v>28.34</v>
      </c>
      <c r="CI28">
        <v>26.32</v>
      </c>
      <c r="CJ28">
        <v>11.61</v>
      </c>
      <c r="CK28">
        <v>21.86</v>
      </c>
      <c r="CL28">
        <v>23.88</v>
      </c>
      <c r="CM28">
        <v>22.99</v>
      </c>
      <c r="CN28" s="1">
        <v>4586</v>
      </c>
      <c r="CO28" s="1">
        <v>3307</v>
      </c>
      <c r="CP28" s="1">
        <v>3194</v>
      </c>
      <c r="CQ28" s="1">
        <v>5169</v>
      </c>
      <c r="CR28" s="1">
        <v>2898</v>
      </c>
      <c r="CS28" s="1">
        <v>6385</v>
      </c>
      <c r="CT28" s="1">
        <v>8628</v>
      </c>
      <c r="CU28" s="1">
        <v>10327</v>
      </c>
      <c r="CV28">
        <v>2.76</v>
      </c>
      <c r="CW28">
        <v>25.6</v>
      </c>
      <c r="CX28">
        <v>13.1</v>
      </c>
      <c r="CY28">
        <v>16.38</v>
      </c>
      <c r="CZ28">
        <v>32.43</v>
      </c>
      <c r="DA28">
        <v>16.29</v>
      </c>
      <c r="DB28">
        <v>12.05</v>
      </c>
      <c r="DC28">
        <v>10.07</v>
      </c>
      <c r="DD28">
        <v>1.78</v>
      </c>
      <c r="DE28">
        <v>8.5299999999999994</v>
      </c>
      <c r="DF28">
        <v>3.17</v>
      </c>
      <c r="DG28">
        <v>3.49</v>
      </c>
      <c r="DH28">
        <v>3.52</v>
      </c>
      <c r="DI28">
        <v>3.18</v>
      </c>
      <c r="DJ28">
        <v>2.56</v>
      </c>
      <c r="DK28">
        <v>2.0699999999999998</v>
      </c>
      <c r="DL28" s="6">
        <f>(CM28*3+CL28*2+CK28)/6</f>
        <v>23.098333333333329</v>
      </c>
      <c r="DM28">
        <f>BH28+(BH28*(CG28-8.25)/8.25)</f>
        <v>4548.0666666666675</v>
      </c>
      <c r="DN28">
        <f>BI28+(BI28*(CH28-8.25)/8.25)</f>
        <v>4517.2242424242422</v>
      </c>
      <c r="DO28">
        <f>BJ28+(BJ28*(CI28-8.25)/8.25)</f>
        <v>5621.31393939394</v>
      </c>
      <c r="DP28">
        <f>BK28+(BK28*(CJ28-8.25)/8.25)</f>
        <v>5264.6072727272731</v>
      </c>
      <c r="DQ28">
        <f>BL28+(BL28*(CK28-8.25)/8.25)</f>
        <v>10980.344242424242</v>
      </c>
      <c r="DR28">
        <f>BM28+(BM28*(CL28-8.25)/8.25)</f>
        <v>14718.763636363636</v>
      </c>
      <c r="DS28">
        <f>BN28+(BN28*(CM28-8.25)/8.25)</f>
        <v>17645.173333333332</v>
      </c>
      <c r="DT28" s="8">
        <f>DM28*10^8/$I28</f>
        <v>28784.412258300665</v>
      </c>
      <c r="DU28" s="8">
        <f>DN28*10^8/$I28</f>
        <v>28589.212601060361</v>
      </c>
      <c r="DV28" s="8">
        <f>DO28*10^8/$I28</f>
        <v>35576.923058482134</v>
      </c>
      <c r="DW28" s="8">
        <f>DP28*10^8/$I28</f>
        <v>33319.350225640868</v>
      </c>
      <c r="DX28" s="8">
        <f>DQ28*10^8/$I28</f>
        <v>69493.870379794505</v>
      </c>
      <c r="DY28" s="8">
        <f>DR28*10^8/$I28</f>
        <v>93154.078753223075</v>
      </c>
      <c r="DZ28" s="8">
        <f>DS28*10^8/$I28</f>
        <v>111675.13161544976</v>
      </c>
      <c r="EA28" s="8">
        <f>DT28*10^8/$I28</f>
        <v>182174.63590151333</v>
      </c>
      <c r="EB28" s="8">
        <f>DZ28*0.8</f>
        <v>89340.105292359818</v>
      </c>
      <c r="EC28" s="10">
        <f>G28-E28</f>
        <v>14363.64</v>
      </c>
      <c r="ED28" s="4">
        <f>EC28/E28*100</f>
        <v>16.024345477661072</v>
      </c>
      <c r="EE28" s="4">
        <f>DY28-G28</f>
        <v>-10845.921246776925</v>
      </c>
      <c r="EF28" s="12">
        <f>EE28/G28</f>
        <v>-0.10428770429593197</v>
      </c>
      <c r="EG28" s="4">
        <f>G28-F28</f>
        <v>9500</v>
      </c>
    </row>
    <row r="29" spans="1:137" x14ac:dyDescent="0.3">
      <c r="A29">
        <v>28</v>
      </c>
      <c r="B29" t="s">
        <v>7805</v>
      </c>
      <c r="C29" t="s">
        <v>29</v>
      </c>
      <c r="D29" t="str">
        <f>VLOOKUP(C29,Sheet1!$A$2:$B$3197,2,FALSE)</f>
        <v>전기제품</v>
      </c>
      <c r="E29">
        <v>54500</v>
      </c>
      <c r="F29">
        <v>39600</v>
      </c>
      <c r="G29" s="7">
        <v>42750</v>
      </c>
      <c r="H29" t="s">
        <v>2234</v>
      </c>
      <c r="I29" s="7">
        <f>VALUE(LEFT(H29,FIND("/",H29)-1)) + VALUE(MID(H29,FIND("/",H29)+1,LEN(H29)))</f>
        <v>81844226</v>
      </c>
      <c r="J29" s="1">
        <v>3915</v>
      </c>
      <c r="K29" s="1">
        <f>G29*I29/(10^8)</f>
        <v>34988.406615</v>
      </c>
      <c r="L29" s="3"/>
      <c r="M29" s="3"/>
      <c r="N29" s="3"/>
      <c r="O29" s="1">
        <v>2212</v>
      </c>
      <c r="P29" s="1">
        <v>4618</v>
      </c>
      <c r="Q29" s="3"/>
      <c r="R29" s="3"/>
      <c r="S29" s="3"/>
      <c r="T29" s="3"/>
      <c r="U29" s="3"/>
      <c r="V29" s="3"/>
      <c r="W29">
        <v>195</v>
      </c>
      <c r="X29">
        <v>260</v>
      </c>
      <c r="Y29" s="3"/>
      <c r="Z29" s="3"/>
      <c r="AA29" s="3"/>
      <c r="AB29" s="3"/>
      <c r="AC29" s="3"/>
      <c r="AD29" s="3"/>
      <c r="AE29">
        <v>119</v>
      </c>
      <c r="AF29">
        <v>142</v>
      </c>
      <c r="AG29" s="3"/>
      <c r="AH29" s="3"/>
      <c r="AI29" s="3"/>
      <c r="AJ29" s="3"/>
      <c r="AK29" s="3"/>
      <c r="AL29" s="3"/>
      <c r="AM29" s="1">
        <v>4958</v>
      </c>
      <c r="AN29" s="1">
        <v>7902</v>
      </c>
      <c r="AO29" s="3"/>
      <c r="AP29" s="3"/>
      <c r="AQ29" s="3"/>
      <c r="AR29" s="3"/>
      <c r="AS29" s="3"/>
      <c r="AT29" s="3"/>
      <c r="AU29" s="1">
        <v>3290</v>
      </c>
      <c r="AV29" s="1">
        <v>2776</v>
      </c>
      <c r="AW29" s="3"/>
      <c r="AX29" s="3"/>
      <c r="AY29" s="3"/>
      <c r="AZ29" s="3"/>
      <c r="BA29" s="3"/>
      <c r="BB29" s="3"/>
      <c r="BC29" s="1">
        <v>1668</v>
      </c>
      <c r="BD29" s="1">
        <v>5125</v>
      </c>
      <c r="BE29" s="3"/>
      <c r="BF29" s="3"/>
      <c r="BG29" s="3"/>
      <c r="BH29" s="3"/>
      <c r="BI29" s="3"/>
      <c r="BJ29" s="3"/>
      <c r="BK29" s="1">
        <v>1668</v>
      </c>
      <c r="BL29" s="1">
        <v>5125</v>
      </c>
      <c r="BM29" s="3"/>
      <c r="BN29" s="3"/>
      <c r="BO29" s="3"/>
      <c r="BP29" s="3"/>
      <c r="BQ29" s="3"/>
      <c r="BR29" s="3"/>
      <c r="BS29">
        <v>72</v>
      </c>
      <c r="BT29">
        <v>82</v>
      </c>
      <c r="BU29" s="3"/>
      <c r="BV29" s="3"/>
      <c r="BW29" s="3"/>
      <c r="BX29" s="3"/>
      <c r="BY29" s="3"/>
      <c r="BZ29" s="3"/>
      <c r="CA29" s="3"/>
      <c r="CB29">
        <v>2.21</v>
      </c>
      <c r="CC29" s="3"/>
      <c r="CD29" s="3"/>
      <c r="CE29" s="3"/>
      <c r="CF29" s="3"/>
      <c r="CG29" s="3"/>
      <c r="CH29" s="3"/>
      <c r="CI29" s="3"/>
      <c r="CJ29">
        <v>4.18</v>
      </c>
      <c r="CK29" s="3"/>
      <c r="CL29" s="3"/>
      <c r="CM29" s="3"/>
      <c r="CN29" s="3"/>
      <c r="CO29" s="3"/>
      <c r="CP29" s="3"/>
      <c r="CQ29">
        <v>188</v>
      </c>
      <c r="CR29">
        <v>187</v>
      </c>
      <c r="CS29" s="3"/>
      <c r="CT29" s="3"/>
      <c r="CU29" s="3"/>
      <c r="CV29" s="3"/>
      <c r="CW29" s="3"/>
      <c r="CX29" s="3"/>
      <c r="CY29">
        <v>45.67</v>
      </c>
      <c r="CZ29">
        <v>285.79000000000002</v>
      </c>
      <c r="DA29" s="3"/>
      <c r="DB29" s="3"/>
      <c r="DC29" s="3"/>
      <c r="DD29" s="3"/>
      <c r="DE29" s="3"/>
      <c r="DF29" s="3"/>
      <c r="DG29">
        <v>3.89</v>
      </c>
      <c r="DH29">
        <v>8.5399999999999991</v>
      </c>
      <c r="DI29" s="3"/>
      <c r="DJ29" s="3"/>
      <c r="DK29" s="3"/>
      <c r="DL29" s="6">
        <f>(CM29*3+CL29*2+CK29)/6</f>
        <v>0</v>
      </c>
      <c r="DM29">
        <f>BH29+(BH29*(CG29-8.25)/8.25)</f>
        <v>0</v>
      </c>
      <c r="DN29">
        <f>BI29+(BI29*(CH29-8.25)/8.25)</f>
        <v>0</v>
      </c>
      <c r="DO29">
        <f>BJ29+(BJ29*(CI29-8.25)/8.25)</f>
        <v>0</v>
      </c>
      <c r="DP29">
        <f>BK29+(BK29*(CJ29-8.25)/8.25)</f>
        <v>845.12</v>
      </c>
      <c r="DQ29">
        <f>BL29+(BL29*(CK29-8.25)/8.25)</f>
        <v>0</v>
      </c>
      <c r="DR29">
        <f>BM29+(BM29*(CL29-8.25)/8.25)</f>
        <v>0</v>
      </c>
      <c r="DS29">
        <f>BN29+(BN29*(CM29-8.25)/8.25)</f>
        <v>0</v>
      </c>
      <c r="DT29" s="8">
        <f>DM29*10^8/$I29</f>
        <v>0</v>
      </c>
      <c r="DU29" s="8">
        <f>DN29*10^8/$I29</f>
        <v>0</v>
      </c>
      <c r="DV29" s="8">
        <f>DO29*10^8/$I29</f>
        <v>0</v>
      </c>
      <c r="DW29" s="8">
        <f>DP29*10^8/$I29</f>
        <v>1032.595750859688</v>
      </c>
      <c r="DX29" s="8">
        <f>DQ29*10^8/$I29</f>
        <v>0</v>
      </c>
      <c r="DY29" s="8">
        <f>DR29*10^8/$I29</f>
        <v>0</v>
      </c>
      <c r="DZ29" s="8">
        <f>DS29*10^8/$I29</f>
        <v>0</v>
      </c>
      <c r="EA29" s="8">
        <f>DT29*10^8/$I29</f>
        <v>0</v>
      </c>
      <c r="EB29" s="8">
        <f>DZ29*0.8</f>
        <v>0</v>
      </c>
      <c r="EC29" s="10">
        <f>G29-E29</f>
        <v>-11750</v>
      </c>
      <c r="ED29" s="4">
        <f>EC29/E29*100</f>
        <v>-21.559633027522938</v>
      </c>
      <c r="EE29" s="4">
        <f>DY29-G29</f>
        <v>-42750</v>
      </c>
      <c r="EF29" s="12">
        <f>EE29/G29</f>
        <v>-1</v>
      </c>
      <c r="EG29" s="4">
        <f>G29-F29</f>
        <v>3150</v>
      </c>
    </row>
    <row r="30" spans="1:137" x14ac:dyDescent="0.3">
      <c r="A30">
        <v>29</v>
      </c>
      <c r="B30" t="s">
        <v>6066</v>
      </c>
      <c r="C30" t="s">
        <v>30</v>
      </c>
      <c r="D30" t="str">
        <f>VLOOKUP(C30,Sheet1!$A$2:$B$3197,2,FALSE)</f>
        <v>전자장비와기기</v>
      </c>
      <c r="E30">
        <v>51400</v>
      </c>
      <c r="F30">
        <v>52300</v>
      </c>
      <c r="G30" s="7">
        <v>51200</v>
      </c>
      <c r="H30" t="s">
        <v>2235</v>
      </c>
      <c r="I30" s="7">
        <f>VALUE(LEFT(H30,FIND("/",H30)-1)) + VALUE(MID(H30,FIND("/",H30)+1,LEN(H30)))</f>
        <v>39602208</v>
      </c>
      <c r="J30" s="1">
        <v>5046</v>
      </c>
      <c r="K30" s="1">
        <f>G30*I30/(10^8)</f>
        <v>20276.330495999999</v>
      </c>
      <c r="L30" s="3"/>
      <c r="M30" s="3"/>
      <c r="N30" s="3"/>
      <c r="O30">
        <v>700</v>
      </c>
      <c r="P30" s="1">
        <v>2902</v>
      </c>
      <c r="Q30" s="1">
        <v>4085</v>
      </c>
      <c r="R30" s="1">
        <v>5922</v>
      </c>
      <c r="S30" s="1">
        <v>8163</v>
      </c>
      <c r="T30" s="3"/>
      <c r="U30" s="3"/>
      <c r="V30" s="3"/>
      <c r="W30">
        <v>102</v>
      </c>
      <c r="X30">
        <v>304</v>
      </c>
      <c r="Y30">
        <v>361</v>
      </c>
      <c r="Z30">
        <v>781</v>
      </c>
      <c r="AA30" s="1">
        <v>1091</v>
      </c>
      <c r="AB30" s="3"/>
      <c r="AC30" s="3"/>
      <c r="AD30" s="3"/>
      <c r="AE30">
        <v>45</v>
      </c>
      <c r="AF30">
        <v>-110</v>
      </c>
      <c r="AG30">
        <v>218</v>
      </c>
      <c r="AH30">
        <v>530</v>
      </c>
      <c r="AI30">
        <v>769</v>
      </c>
      <c r="AJ30" s="3"/>
      <c r="AK30" s="3"/>
      <c r="AL30" s="3"/>
      <c r="AM30" s="1">
        <v>4942</v>
      </c>
      <c r="AN30" s="1">
        <v>8412</v>
      </c>
      <c r="AO30" s="1">
        <v>8746</v>
      </c>
      <c r="AP30" s="1">
        <v>10029</v>
      </c>
      <c r="AQ30" s="1">
        <v>11399</v>
      </c>
      <c r="AR30" s="3"/>
      <c r="AS30" s="3"/>
      <c r="AT30" s="3"/>
      <c r="AU30" s="1">
        <v>3536</v>
      </c>
      <c r="AV30" s="1">
        <v>3513</v>
      </c>
      <c r="AW30" s="1">
        <v>4151</v>
      </c>
      <c r="AX30" s="1">
        <v>4901</v>
      </c>
      <c r="AY30" s="1">
        <v>5681</v>
      </c>
      <c r="AZ30" s="3"/>
      <c r="BA30" s="3"/>
      <c r="BB30" s="3"/>
      <c r="BC30" s="1">
        <v>1406</v>
      </c>
      <c r="BD30" s="1">
        <v>4899</v>
      </c>
      <c r="BE30" s="1">
        <v>4595</v>
      </c>
      <c r="BF30" s="1">
        <v>5129</v>
      </c>
      <c r="BG30" s="1">
        <v>5718</v>
      </c>
      <c r="BH30" s="3"/>
      <c r="BI30" s="3"/>
      <c r="BJ30" s="3"/>
      <c r="BK30" s="1">
        <v>1406</v>
      </c>
      <c r="BL30" s="1">
        <v>2922</v>
      </c>
      <c r="BM30" s="1">
        <v>2899</v>
      </c>
      <c r="BN30" s="1">
        <v>3386</v>
      </c>
      <c r="BO30" s="1">
        <v>4055</v>
      </c>
      <c r="BP30" s="3"/>
      <c r="BQ30" s="3"/>
      <c r="BR30" s="3"/>
      <c r="BS30">
        <v>40</v>
      </c>
      <c r="BT30">
        <v>40</v>
      </c>
      <c r="BU30">
        <v>40</v>
      </c>
      <c r="BV30">
        <v>40</v>
      </c>
      <c r="BW30">
        <v>42</v>
      </c>
      <c r="BX30" s="3"/>
      <c r="BY30" s="3"/>
      <c r="BZ30" s="3"/>
      <c r="CA30" s="3"/>
      <c r="CB30">
        <v>-1.65</v>
      </c>
      <c r="CC30">
        <v>2.54</v>
      </c>
      <c r="CD30">
        <v>5.65</v>
      </c>
      <c r="CE30">
        <v>7.17</v>
      </c>
      <c r="CF30" s="3"/>
      <c r="CG30" s="3"/>
      <c r="CH30" s="3"/>
      <c r="CI30" s="3"/>
      <c r="CJ30">
        <v>-5.0999999999999996</v>
      </c>
      <c r="CK30">
        <v>8.08</v>
      </c>
      <c r="CL30">
        <v>16.059999999999999</v>
      </c>
      <c r="CM30">
        <v>19.16</v>
      </c>
      <c r="CN30" s="3"/>
      <c r="CO30" s="3"/>
      <c r="CP30" s="3"/>
      <c r="CQ30">
        <v>137</v>
      </c>
      <c r="CR30">
        <v>-279</v>
      </c>
      <c r="CS30">
        <v>594</v>
      </c>
      <c r="CT30" s="1">
        <v>1275</v>
      </c>
      <c r="CU30" s="1">
        <v>1800</v>
      </c>
      <c r="CV30" s="3"/>
      <c r="CW30" s="3"/>
      <c r="CX30" s="3"/>
      <c r="CY30">
        <v>148.32</v>
      </c>
      <c r="CZ30" t="s">
        <v>2</v>
      </c>
      <c r="DA30">
        <v>86.18</v>
      </c>
      <c r="DB30">
        <v>40.159999999999997</v>
      </c>
      <c r="DC30">
        <v>28.44</v>
      </c>
      <c r="DD30" s="3"/>
      <c r="DE30" s="3"/>
      <c r="DF30" s="3"/>
      <c r="DG30">
        <v>5.73</v>
      </c>
      <c r="DH30">
        <v>6.72</v>
      </c>
      <c r="DI30">
        <v>6.99</v>
      </c>
      <c r="DJ30">
        <v>5.99</v>
      </c>
      <c r="DK30">
        <v>5</v>
      </c>
      <c r="DL30" s="6">
        <f>(CM30*3+CL30*2+CK30)/6</f>
        <v>16.279999999999998</v>
      </c>
      <c r="DM30">
        <f>BH30+(BH30*(CG30-8.25)/8.25)</f>
        <v>0</v>
      </c>
      <c r="DN30">
        <f>BI30+(BI30*(CH30-8.25)/8.25)</f>
        <v>0</v>
      </c>
      <c r="DO30">
        <f>BJ30+(BJ30*(CI30-8.25)/8.25)</f>
        <v>0</v>
      </c>
      <c r="DP30">
        <f>BK30+(BK30*(CJ30-8.25)/8.25)</f>
        <v>-869.16363636363621</v>
      </c>
      <c r="DQ30">
        <f>BL30+(BL30*(CK30-8.25)/8.25)</f>
        <v>2861.7890909090911</v>
      </c>
      <c r="DR30">
        <f>BM30+(BM30*(CL30-8.25)/8.25)</f>
        <v>5643.3866666666654</v>
      </c>
      <c r="DS30">
        <f>BN30+(BN30*(CM30-8.25)/8.25)</f>
        <v>7863.7284848484851</v>
      </c>
      <c r="DT30" s="8">
        <f>DM30*10^8/$I30</f>
        <v>0</v>
      </c>
      <c r="DU30" s="8">
        <f>DN30*10^8/$I30</f>
        <v>0</v>
      </c>
      <c r="DV30" s="8">
        <f>DO30*10^8/$I30</f>
        <v>0</v>
      </c>
      <c r="DW30" s="8">
        <f>DP30*10^8/$I30</f>
        <v>-2194.7352944654908</v>
      </c>
      <c r="DX30" s="8">
        <f>DQ30*10^8/$I30</f>
        <v>7226.3372055141244</v>
      </c>
      <c r="DY30" s="8">
        <f>DR30*10^8/$I30</f>
        <v>14250.181875380951</v>
      </c>
      <c r="DZ30" s="8">
        <f>DS30*10^8/$I30</f>
        <v>19856.793047621195</v>
      </c>
      <c r="EA30" s="8">
        <f>DT30*10^8/$I30</f>
        <v>0</v>
      </c>
      <c r="EB30" s="8">
        <f>DZ30*0.8</f>
        <v>15885.434438096956</v>
      </c>
      <c r="EC30" s="10">
        <f>G30-E30</f>
        <v>-200</v>
      </c>
      <c r="ED30" s="4">
        <f>EC30/E30*100</f>
        <v>-0.38910505836575876</v>
      </c>
      <c r="EE30" s="4">
        <f>DY30-G30</f>
        <v>-36949.818124619051</v>
      </c>
      <c r="EF30" s="12">
        <f>EE30/G30</f>
        <v>-0.72167613524646579</v>
      </c>
      <c r="EG30" s="4">
        <f>G30-F30</f>
        <v>-1100</v>
      </c>
    </row>
    <row r="31" spans="1:137" x14ac:dyDescent="0.3">
      <c r="A31">
        <v>30</v>
      </c>
      <c r="B31" t="s">
        <v>6011</v>
      </c>
      <c r="C31" t="s">
        <v>31</v>
      </c>
      <c r="D31" t="str">
        <f>VLOOKUP(C31,Sheet1!$A$2:$B$3197,2,FALSE)</f>
        <v>방송과엔터테인먼트</v>
      </c>
      <c r="E31">
        <v>40450</v>
      </c>
      <c r="F31">
        <v>47300</v>
      </c>
      <c r="G31" s="7">
        <v>53000</v>
      </c>
      <c r="H31" t="s">
        <v>2236</v>
      </c>
      <c r="I31" s="7">
        <f>VALUE(LEFT(H31,FIND("/",H31)-1)) + VALUE(MID(H31,FIND("/",H31)+1,LEN(H31)))</f>
        <v>16385071</v>
      </c>
      <c r="J31" s="1">
        <v>157751</v>
      </c>
      <c r="K31" s="1">
        <f>G31*I31/(10^8)</f>
        <v>8684.08763</v>
      </c>
      <c r="L31" s="1">
        <v>3352</v>
      </c>
      <c r="M31" s="1">
        <v>4203</v>
      </c>
      <c r="N31" s="1">
        <v>5113</v>
      </c>
      <c r="O31" s="1">
        <v>5302</v>
      </c>
      <c r="P31" s="1">
        <v>3639</v>
      </c>
      <c r="Q31" s="1">
        <v>5352</v>
      </c>
      <c r="R31" s="1">
        <v>6750</v>
      </c>
      <c r="S31" s="1">
        <v>7533</v>
      </c>
      <c r="T31">
        <v>289</v>
      </c>
      <c r="U31">
        <v>333</v>
      </c>
      <c r="V31">
        <v>347</v>
      </c>
      <c r="W31">
        <v>338</v>
      </c>
      <c r="X31">
        <v>-568</v>
      </c>
      <c r="Y31">
        <v>196</v>
      </c>
      <c r="Z31">
        <v>761</v>
      </c>
      <c r="AA31">
        <v>883</v>
      </c>
      <c r="AB31">
        <v>224</v>
      </c>
      <c r="AC31">
        <v>109</v>
      </c>
      <c r="AD31">
        <v>256</v>
      </c>
      <c r="AE31">
        <v>106</v>
      </c>
      <c r="AF31" s="1">
        <v>-1540</v>
      </c>
      <c r="AG31">
        <v>32</v>
      </c>
      <c r="AH31">
        <v>452</v>
      </c>
      <c r="AI31">
        <v>542</v>
      </c>
      <c r="AJ31" s="1">
        <v>5502</v>
      </c>
      <c r="AK31" s="1">
        <v>6619</v>
      </c>
      <c r="AL31" s="1">
        <v>8212</v>
      </c>
      <c r="AM31" s="1">
        <v>11616</v>
      </c>
      <c r="AN31" s="1">
        <v>14755</v>
      </c>
      <c r="AO31" s="1">
        <v>15625</v>
      </c>
      <c r="AP31" s="1">
        <v>16519</v>
      </c>
      <c r="AQ31" s="1">
        <v>17403</v>
      </c>
      <c r="AR31" s="1">
        <v>4252</v>
      </c>
      <c r="AS31" s="1">
        <v>4262</v>
      </c>
      <c r="AT31" s="1">
        <v>4003</v>
      </c>
      <c r="AU31" s="1">
        <v>7411</v>
      </c>
      <c r="AV31" s="1">
        <v>12116</v>
      </c>
      <c r="AW31" s="1">
        <v>12282</v>
      </c>
      <c r="AX31" s="1">
        <v>12723</v>
      </c>
      <c r="AY31" s="1">
        <v>13191</v>
      </c>
      <c r="AZ31" s="1">
        <v>1250</v>
      </c>
      <c r="BA31" s="1">
        <v>2357</v>
      </c>
      <c r="BB31" s="1">
        <v>4209</v>
      </c>
      <c r="BC31" s="1">
        <v>4206</v>
      </c>
      <c r="BD31" s="1">
        <v>2639</v>
      </c>
      <c r="BE31" s="1">
        <v>3195</v>
      </c>
      <c r="BF31" s="1">
        <v>3626</v>
      </c>
      <c r="BG31" s="1">
        <v>4212</v>
      </c>
      <c r="BH31">
        <v>839</v>
      </c>
      <c r="BI31" s="1">
        <v>1584</v>
      </c>
      <c r="BJ31" s="1">
        <v>3370</v>
      </c>
      <c r="BK31" s="1">
        <v>3188</v>
      </c>
      <c r="BL31" s="1">
        <v>1940</v>
      </c>
      <c r="BM31" s="1">
        <v>2360</v>
      </c>
      <c r="BN31" s="1">
        <v>2721</v>
      </c>
      <c r="BO31" s="1">
        <v>3166</v>
      </c>
      <c r="BP31">
        <v>570</v>
      </c>
      <c r="BQ31">
        <v>570</v>
      </c>
      <c r="BR31">
        <v>720</v>
      </c>
      <c r="BS31">
        <v>720</v>
      </c>
      <c r="BT31">
        <v>819</v>
      </c>
      <c r="BU31">
        <v>837</v>
      </c>
      <c r="BV31">
        <v>837</v>
      </c>
      <c r="BW31">
        <v>843</v>
      </c>
      <c r="BX31">
        <v>4.45</v>
      </c>
      <c r="BY31">
        <v>1.8</v>
      </c>
      <c r="BZ31">
        <v>3.45</v>
      </c>
      <c r="CA31">
        <v>1.07</v>
      </c>
      <c r="CB31">
        <v>-11.68</v>
      </c>
      <c r="CC31">
        <v>0.21</v>
      </c>
      <c r="CD31">
        <v>2.81</v>
      </c>
      <c r="CE31">
        <v>3.2</v>
      </c>
      <c r="CF31">
        <v>26.28</v>
      </c>
      <c r="CG31">
        <v>5.31</v>
      </c>
      <c r="CH31">
        <v>7.45</v>
      </c>
      <c r="CI31">
        <v>0.34</v>
      </c>
      <c r="CJ31">
        <v>-52.61</v>
      </c>
      <c r="CK31">
        <v>-1.08</v>
      </c>
      <c r="CL31">
        <v>14.03</v>
      </c>
      <c r="CM31">
        <v>13.84</v>
      </c>
      <c r="CN31" s="1">
        <v>1617</v>
      </c>
      <c r="CO31">
        <v>541</v>
      </c>
      <c r="CP31" s="1">
        <v>1460</v>
      </c>
      <c r="CQ31">
        <v>78</v>
      </c>
      <c r="CR31" s="1">
        <v>-8425</v>
      </c>
      <c r="CS31">
        <v>-142</v>
      </c>
      <c r="CT31" s="1">
        <v>2176</v>
      </c>
      <c r="CU31" s="1">
        <v>2486</v>
      </c>
      <c r="CV31">
        <v>22.73</v>
      </c>
      <c r="CW31">
        <v>95.93</v>
      </c>
      <c r="CX31">
        <v>30.55</v>
      </c>
      <c r="CY31">
        <v>494.42</v>
      </c>
      <c r="CZ31" t="s">
        <v>2</v>
      </c>
      <c r="DA31" t="s">
        <v>2</v>
      </c>
      <c r="DB31">
        <v>24.36</v>
      </c>
      <c r="DC31">
        <v>21.32</v>
      </c>
      <c r="DD31">
        <v>4.91</v>
      </c>
      <c r="DE31">
        <v>3.78</v>
      </c>
      <c r="DF31">
        <v>1.88</v>
      </c>
      <c r="DG31">
        <v>1.71</v>
      </c>
      <c r="DH31">
        <v>3.12</v>
      </c>
      <c r="DI31">
        <v>3.6</v>
      </c>
      <c r="DJ31">
        <v>3.13</v>
      </c>
      <c r="DK31">
        <v>2.7</v>
      </c>
      <c r="DL31" s="6">
        <f>(CM31*3+CL31*2+CK31)/6</f>
        <v>11.416666666666666</v>
      </c>
      <c r="DM31">
        <f>BH31+(BH31*(CG31-8.25)/8.25)</f>
        <v>540.01090909090908</v>
      </c>
      <c r="DN31">
        <f>BI31+(BI31*(CH31-8.25)/8.25)</f>
        <v>1430.4</v>
      </c>
      <c r="DO31">
        <f>BJ31+(BJ31*(CI31-8.25)/8.25)</f>
        <v>138.88484848484859</v>
      </c>
      <c r="DP31">
        <f>BK31+(BK31*(CJ31-8.25)/8.25)</f>
        <v>-20329.779393939392</v>
      </c>
      <c r="DQ31">
        <f>BL31+(BL31*(CK31-8.25)/8.25)</f>
        <v>-253.9636363636364</v>
      </c>
      <c r="DR31">
        <f>BM31+(BM31*(CL31-8.25)/8.25)</f>
        <v>4013.4303030303026</v>
      </c>
      <c r="DS31">
        <f>BN31+(BN31*(CM31-8.25)/8.25)</f>
        <v>4564.6836363636357</v>
      </c>
      <c r="DT31" s="8">
        <f>DM31*10^8/$I31</f>
        <v>3295.7495825981414</v>
      </c>
      <c r="DU31" s="8">
        <f>DN31*10^8/$I31</f>
        <v>8729.8980883268687</v>
      </c>
      <c r="DV31" s="8">
        <f>DO31*10^8/$I31</f>
        <v>847.63043434385236</v>
      </c>
      <c r="DW31" s="8">
        <f>DP31*10^8/$I31</f>
        <v>-124075.01556715496</v>
      </c>
      <c r="DX31" s="8">
        <f>DQ31*10^8/$I31</f>
        <v>-1549.9697032965948</v>
      </c>
      <c r="DY31" s="8">
        <f>DR31*10^8/$I31</f>
        <v>24494.433396292898</v>
      </c>
      <c r="DZ31" s="8">
        <f>DS31*10^8/$I31</f>
        <v>27858.79680572416</v>
      </c>
      <c r="EA31" s="8">
        <f>DT31*10^8/$I31</f>
        <v>20114.34422590016</v>
      </c>
      <c r="EB31" s="8">
        <f>DZ31*0.8</f>
        <v>22287.037444579328</v>
      </c>
      <c r="EC31" s="10">
        <f>G31-E31</f>
        <v>12550</v>
      </c>
      <c r="ED31" s="4">
        <f>EC31/E31*100</f>
        <v>31.025957972805934</v>
      </c>
      <c r="EE31" s="4">
        <f>DY31-G31</f>
        <v>-28505.566603707102</v>
      </c>
      <c r="EF31" s="12">
        <f>EE31/G31</f>
        <v>-0.53784087931522839</v>
      </c>
      <c r="EG31" s="4">
        <f>G31-F31</f>
        <v>5700</v>
      </c>
    </row>
    <row r="32" spans="1:137" x14ac:dyDescent="0.3">
      <c r="A32">
        <v>31</v>
      </c>
      <c r="B32" t="s">
        <v>6082</v>
      </c>
      <c r="C32" t="s">
        <v>32</v>
      </c>
      <c r="D32" t="str">
        <f>VLOOKUP(C32,Sheet1!$A$2:$B$3197,2,FALSE)</f>
        <v>화학</v>
      </c>
      <c r="E32">
        <v>128500</v>
      </c>
      <c r="F32">
        <v>144500</v>
      </c>
      <c r="G32" s="7">
        <v>149000</v>
      </c>
      <c r="H32" t="s">
        <v>2237</v>
      </c>
      <c r="I32" s="7">
        <f>VALUE(LEFT(H32,FIND("/",H32)-1)) + VALUE(MID(H32,FIND("/",H32)+1,LEN(H32)))</f>
        <v>77463220</v>
      </c>
      <c r="J32" s="1">
        <v>16688</v>
      </c>
      <c r="K32" s="1">
        <f>G32*I32/(10^8)</f>
        <v>115420.19779999999</v>
      </c>
      <c r="L32" s="1">
        <v>11177</v>
      </c>
      <c r="M32" s="1">
        <v>11972</v>
      </c>
      <c r="N32" s="1">
        <v>13836</v>
      </c>
      <c r="O32" s="1">
        <v>14838</v>
      </c>
      <c r="P32" s="1">
        <v>15662</v>
      </c>
      <c r="Q32" s="1">
        <v>20209</v>
      </c>
      <c r="R32" s="1">
        <v>24557</v>
      </c>
      <c r="S32" s="1">
        <v>35058</v>
      </c>
      <c r="T32">
        <v>853</v>
      </c>
      <c r="U32" s="1">
        <v>1040</v>
      </c>
      <c r="V32" s="1">
        <v>1063</v>
      </c>
      <c r="W32">
        <v>899</v>
      </c>
      <c r="X32">
        <v>603</v>
      </c>
      <c r="Y32" s="1">
        <v>1415</v>
      </c>
      <c r="Z32" s="1">
        <v>1770</v>
      </c>
      <c r="AA32" s="1">
        <v>2514</v>
      </c>
      <c r="AB32">
        <v>445</v>
      </c>
      <c r="AC32" s="1">
        <v>1040</v>
      </c>
      <c r="AD32" s="1">
        <v>1328</v>
      </c>
      <c r="AE32" s="1">
        <v>1012</v>
      </c>
      <c r="AF32">
        <v>297</v>
      </c>
      <c r="AG32" s="1">
        <v>1252</v>
      </c>
      <c r="AH32" s="1">
        <v>1471</v>
      </c>
      <c r="AI32" s="1">
        <v>2031</v>
      </c>
      <c r="AJ32" s="1">
        <v>7239</v>
      </c>
      <c r="AK32" s="1">
        <v>8358</v>
      </c>
      <c r="AL32" s="1">
        <v>9476</v>
      </c>
      <c r="AM32" s="1">
        <v>17301</v>
      </c>
      <c r="AN32" s="1">
        <v>20881</v>
      </c>
      <c r="AO32" s="1">
        <v>34483</v>
      </c>
      <c r="AP32" s="1">
        <v>37452</v>
      </c>
      <c r="AQ32" s="1">
        <v>43223</v>
      </c>
      <c r="AR32" s="1">
        <v>1545</v>
      </c>
      <c r="AS32" s="1">
        <v>1837</v>
      </c>
      <c r="AT32" s="1">
        <v>1895</v>
      </c>
      <c r="AU32" s="1">
        <v>7238</v>
      </c>
      <c r="AV32" s="1">
        <v>10644</v>
      </c>
      <c r="AW32" s="1">
        <v>11798</v>
      </c>
      <c r="AX32" s="1">
        <v>13545</v>
      </c>
      <c r="AY32" s="1">
        <v>17823</v>
      </c>
      <c r="AZ32" s="1">
        <v>5694</v>
      </c>
      <c r="BA32" s="1">
        <v>6522</v>
      </c>
      <c r="BB32" s="1">
        <v>7581</v>
      </c>
      <c r="BC32" s="1">
        <v>10063</v>
      </c>
      <c r="BD32" s="1">
        <v>10236</v>
      </c>
      <c r="BE32" s="1">
        <v>22798</v>
      </c>
      <c r="BF32" s="1">
        <v>24004</v>
      </c>
      <c r="BG32" s="1">
        <v>25400</v>
      </c>
      <c r="BH32" s="1">
        <v>5625</v>
      </c>
      <c r="BI32" s="1">
        <v>6445</v>
      </c>
      <c r="BJ32" s="1">
        <v>7496</v>
      </c>
      <c r="BK32" s="1">
        <v>9975</v>
      </c>
      <c r="BL32" s="1">
        <v>10007</v>
      </c>
      <c r="BM32" s="1">
        <v>22418</v>
      </c>
      <c r="BN32" s="1">
        <v>23637</v>
      </c>
      <c r="BO32" s="1">
        <v>25140</v>
      </c>
      <c r="BP32">
        <v>295</v>
      </c>
      <c r="BQ32">
        <v>295</v>
      </c>
      <c r="BR32">
        <v>295</v>
      </c>
      <c r="BS32">
        <v>305</v>
      </c>
      <c r="BT32">
        <v>305</v>
      </c>
      <c r="BU32">
        <v>386</v>
      </c>
      <c r="BV32">
        <v>386</v>
      </c>
      <c r="BW32">
        <v>385</v>
      </c>
      <c r="BX32">
        <v>6.18</v>
      </c>
      <c r="BY32">
        <v>13.33</v>
      </c>
      <c r="BZ32">
        <v>14.89</v>
      </c>
      <c r="CA32">
        <v>7.56</v>
      </c>
      <c r="CB32">
        <v>1.56</v>
      </c>
      <c r="CC32">
        <v>4.5199999999999996</v>
      </c>
      <c r="CD32">
        <v>4.09</v>
      </c>
      <c r="CE32">
        <v>5.04</v>
      </c>
      <c r="CF32">
        <v>8</v>
      </c>
      <c r="CG32">
        <v>17.16</v>
      </c>
      <c r="CH32">
        <v>18.96</v>
      </c>
      <c r="CI32">
        <v>11.57</v>
      </c>
      <c r="CJ32">
        <v>2.96</v>
      </c>
      <c r="CK32">
        <v>7.8</v>
      </c>
      <c r="CL32">
        <v>6.47</v>
      </c>
      <c r="CM32">
        <v>8.3800000000000008</v>
      </c>
      <c r="CN32">
        <v>675</v>
      </c>
      <c r="CO32" s="1">
        <v>1599</v>
      </c>
      <c r="CP32" s="1">
        <v>2040</v>
      </c>
      <c r="CQ32" s="1">
        <v>1525</v>
      </c>
      <c r="CR32">
        <v>442</v>
      </c>
      <c r="CS32" s="1">
        <v>1645</v>
      </c>
      <c r="CT32" s="1">
        <v>1924</v>
      </c>
      <c r="CU32" s="1">
        <v>2639</v>
      </c>
      <c r="CV32">
        <v>16.7</v>
      </c>
      <c r="CW32">
        <v>23.37</v>
      </c>
      <c r="CX32">
        <v>29.31</v>
      </c>
      <c r="CY32">
        <v>30.32</v>
      </c>
      <c r="CZ32">
        <v>235.21</v>
      </c>
      <c r="DA32">
        <v>90.58</v>
      </c>
      <c r="DB32">
        <v>77.44</v>
      </c>
      <c r="DC32">
        <v>56.45</v>
      </c>
      <c r="DD32">
        <v>1.3</v>
      </c>
      <c r="DE32">
        <v>3.76</v>
      </c>
      <c r="DF32">
        <v>5.17</v>
      </c>
      <c r="DG32">
        <v>3.1</v>
      </c>
      <c r="DH32">
        <v>6.95</v>
      </c>
      <c r="DI32">
        <v>5.15</v>
      </c>
      <c r="DJ32">
        <v>4.88</v>
      </c>
      <c r="DK32">
        <v>4.59</v>
      </c>
      <c r="DL32" s="6">
        <f>(CM32*3+CL32*2+CK32)/6</f>
        <v>7.6466666666666656</v>
      </c>
      <c r="DM32">
        <f>BH32+(BH32*(CG32-8.25)/8.25)</f>
        <v>11700</v>
      </c>
      <c r="DN32">
        <f>BI32+(BI32*(CH32-8.25)/8.25)</f>
        <v>14811.78181818182</v>
      </c>
      <c r="DO32">
        <f>BJ32+(BJ32*(CI32-8.25)/8.25)</f>
        <v>10512.572121212121</v>
      </c>
      <c r="DP32">
        <f>BK32+(BK32*(CJ32-8.25)/8.25)</f>
        <v>3578.909090909091</v>
      </c>
      <c r="DQ32">
        <f>BL32+(BL32*(CK32-8.25)/8.25)</f>
        <v>9461.1636363636353</v>
      </c>
      <c r="DR32">
        <f>BM32+(BM32*(CL32-8.25)/8.25)</f>
        <v>17581.146666666667</v>
      </c>
      <c r="DS32">
        <f>BN32+(BN32*(CM32-8.25)/8.25)</f>
        <v>24009.461818181819</v>
      </c>
      <c r="DT32" s="8">
        <f>DM32*10^8/$I32</f>
        <v>15103.942232197422</v>
      </c>
      <c r="DU32" s="8">
        <f>DN32*10^8/$I32</f>
        <v>19121.051020318831</v>
      </c>
      <c r="DV32" s="8">
        <f>DO32*10^8/$I32</f>
        <v>13571.04974620487</v>
      </c>
      <c r="DW32" s="8">
        <f>DP32*10^8/$I32</f>
        <v>4620.1398430236841</v>
      </c>
      <c r="DX32" s="8">
        <f>DQ32*10^8/$I32</f>
        <v>12213.749488290876</v>
      </c>
      <c r="DY32" s="8">
        <f>DR32*10^8/$I32</f>
        <v>22696.121677702871</v>
      </c>
      <c r="DZ32" s="8">
        <f>DS32*10^8/$I32</f>
        <v>30994.660198971611</v>
      </c>
      <c r="EA32" s="8">
        <f>DT32*10^8/$I32</f>
        <v>19498.211192611696</v>
      </c>
      <c r="EB32" s="8">
        <f>DZ32*0.8</f>
        <v>24795.728159177292</v>
      </c>
      <c r="EC32" s="10">
        <f>G32-E32</f>
        <v>20500</v>
      </c>
      <c r="ED32" s="4">
        <f>EC32/E32*100</f>
        <v>15.953307392996107</v>
      </c>
      <c r="EE32" s="4">
        <f>DY32-G32</f>
        <v>-126303.87832229713</v>
      </c>
      <c r="EF32" s="12">
        <f>EE32/G32</f>
        <v>-0.84767703572011488</v>
      </c>
      <c r="EG32" s="4">
        <f>G32-F32</f>
        <v>4500</v>
      </c>
    </row>
    <row r="33" spans="1:137" x14ac:dyDescent="0.3">
      <c r="A33">
        <v>32</v>
      </c>
      <c r="B33" t="s">
        <v>6051</v>
      </c>
      <c r="C33" t="s">
        <v>33</v>
      </c>
      <c r="D33" t="str">
        <f>VLOOKUP(C33,Sheet1!$A$2:$B$3197,2,FALSE)</f>
        <v>IT서비스</v>
      </c>
      <c r="E33">
        <v>136500</v>
      </c>
      <c r="F33">
        <v>106500</v>
      </c>
      <c r="G33" s="7">
        <v>113000</v>
      </c>
      <c r="H33" t="s">
        <v>2238</v>
      </c>
      <c r="I33" s="7">
        <f>VALUE(LEFT(H33,FIND("/",H33)-1)) + VALUE(MID(H33,FIND("/",H33)+1,LEN(H33)))</f>
        <v>27423982</v>
      </c>
      <c r="J33" s="1">
        <v>39769</v>
      </c>
      <c r="K33" s="1">
        <f>G33*I33/(10^8)</f>
        <v>30989.09966</v>
      </c>
      <c r="L33" s="1">
        <v>13360</v>
      </c>
      <c r="M33" s="1">
        <v>14734</v>
      </c>
      <c r="N33" s="1">
        <v>14249</v>
      </c>
      <c r="O33" s="1">
        <v>15718</v>
      </c>
      <c r="P33" s="1">
        <v>15626</v>
      </c>
      <c r="Q33" s="1">
        <v>19973</v>
      </c>
      <c r="R33" s="1">
        <v>22536</v>
      </c>
      <c r="S33" s="1">
        <v>24747</v>
      </c>
      <c r="T33">
        <v>804</v>
      </c>
      <c r="U33">
        <v>729</v>
      </c>
      <c r="V33">
        <v>702</v>
      </c>
      <c r="W33">
        <v>802</v>
      </c>
      <c r="X33">
        <v>868</v>
      </c>
      <c r="Y33" s="1">
        <v>1154</v>
      </c>
      <c r="Z33" s="1">
        <v>1375</v>
      </c>
      <c r="AA33" s="1">
        <v>1530</v>
      </c>
      <c r="AB33">
        <v>647</v>
      </c>
      <c r="AC33">
        <v>552</v>
      </c>
      <c r="AD33">
        <v>552</v>
      </c>
      <c r="AE33">
        <v>569</v>
      </c>
      <c r="AF33">
        <v>608</v>
      </c>
      <c r="AG33">
        <v>824</v>
      </c>
      <c r="AH33">
        <v>970</v>
      </c>
      <c r="AI33" s="1">
        <v>1088</v>
      </c>
      <c r="AJ33" s="1">
        <v>7961</v>
      </c>
      <c r="AK33" s="1">
        <v>8040</v>
      </c>
      <c r="AL33" s="1">
        <v>8291</v>
      </c>
      <c r="AM33" s="1">
        <v>10267</v>
      </c>
      <c r="AN33" s="1">
        <v>10770</v>
      </c>
      <c r="AO33" s="1">
        <v>13670</v>
      </c>
      <c r="AP33" s="1">
        <v>14534</v>
      </c>
      <c r="AQ33" s="1">
        <v>15846</v>
      </c>
      <c r="AR33" s="1">
        <v>4224</v>
      </c>
      <c r="AS33" s="1">
        <v>3882</v>
      </c>
      <c r="AT33" s="1">
        <v>3775</v>
      </c>
      <c r="AU33" s="1">
        <v>5117</v>
      </c>
      <c r="AV33" s="1">
        <v>5146</v>
      </c>
      <c r="AW33" s="1">
        <v>6404</v>
      </c>
      <c r="AX33" s="1">
        <v>6521</v>
      </c>
      <c r="AY33" s="1">
        <v>6972</v>
      </c>
      <c r="AZ33" s="1">
        <v>3736</v>
      </c>
      <c r="BA33" s="1">
        <v>4158</v>
      </c>
      <c r="BB33" s="1">
        <v>4516</v>
      </c>
      <c r="BC33" s="1">
        <v>5150</v>
      </c>
      <c r="BD33" s="1">
        <v>5624</v>
      </c>
      <c r="BE33" s="1">
        <v>7266</v>
      </c>
      <c r="BF33" s="1">
        <v>8014</v>
      </c>
      <c r="BG33" s="1">
        <v>8873</v>
      </c>
      <c r="BH33" s="1">
        <v>3709</v>
      </c>
      <c r="BI33" s="1">
        <v>4115</v>
      </c>
      <c r="BJ33" s="1">
        <v>4461</v>
      </c>
      <c r="BK33" s="1">
        <v>5094</v>
      </c>
      <c r="BL33" s="1">
        <v>5550</v>
      </c>
      <c r="BM33" s="1">
        <v>7165</v>
      </c>
      <c r="BN33" s="1">
        <v>7885</v>
      </c>
      <c r="BO33" s="1">
        <v>8712</v>
      </c>
      <c r="BP33">
        <v>103</v>
      </c>
      <c r="BQ33">
        <v>103</v>
      </c>
      <c r="BR33">
        <v>103</v>
      </c>
      <c r="BS33">
        <v>105</v>
      </c>
      <c r="BT33">
        <v>105</v>
      </c>
      <c r="BU33">
        <v>118</v>
      </c>
      <c r="BV33">
        <v>118</v>
      </c>
      <c r="BW33">
        <v>118</v>
      </c>
      <c r="BX33">
        <v>8.7200000000000006</v>
      </c>
      <c r="BY33">
        <v>6.9</v>
      </c>
      <c r="BZ33">
        <v>6.76</v>
      </c>
      <c r="CA33">
        <v>6.13</v>
      </c>
      <c r="CB33">
        <v>5.78</v>
      </c>
      <c r="CC33">
        <v>6.74</v>
      </c>
      <c r="CD33">
        <v>6.88</v>
      </c>
      <c r="CE33">
        <v>7.16</v>
      </c>
      <c r="CF33">
        <v>18.73</v>
      </c>
      <c r="CG33">
        <v>13.72</v>
      </c>
      <c r="CH33">
        <v>12.59</v>
      </c>
      <c r="CI33">
        <v>11.71</v>
      </c>
      <c r="CJ33">
        <v>11.08</v>
      </c>
      <c r="CK33">
        <v>12.73</v>
      </c>
      <c r="CL33">
        <v>12.47</v>
      </c>
      <c r="CM33">
        <v>12.72</v>
      </c>
      <c r="CN33" s="1">
        <v>3120</v>
      </c>
      <c r="CO33" s="1">
        <v>2600</v>
      </c>
      <c r="CP33" s="1">
        <v>2614</v>
      </c>
      <c r="CQ33" s="1">
        <v>2673</v>
      </c>
      <c r="CR33" s="1">
        <v>2809</v>
      </c>
      <c r="CS33" s="1">
        <v>3133</v>
      </c>
      <c r="CT33" s="1">
        <v>3422</v>
      </c>
      <c r="CU33" s="1">
        <v>3848</v>
      </c>
      <c r="CV33" s="3"/>
      <c r="CW33" s="3"/>
      <c r="CX33" s="3"/>
      <c r="CY33">
        <v>18.850000000000001</v>
      </c>
      <c r="CZ33">
        <v>43.96</v>
      </c>
      <c r="DA33">
        <v>36.07</v>
      </c>
      <c r="DB33">
        <v>33.03</v>
      </c>
      <c r="DC33">
        <v>29.36</v>
      </c>
      <c r="DD33" s="3"/>
      <c r="DE33" s="3"/>
      <c r="DF33" s="3"/>
      <c r="DG33">
        <v>2.08</v>
      </c>
      <c r="DH33">
        <v>4.67</v>
      </c>
      <c r="DI33">
        <v>4.32</v>
      </c>
      <c r="DJ33">
        <v>3.93</v>
      </c>
      <c r="DK33">
        <v>3.56</v>
      </c>
      <c r="DL33" s="6">
        <f>(CM33*3+CL33*2+CK33)/6</f>
        <v>12.638333333333335</v>
      </c>
      <c r="DM33">
        <f>BH33+(BH33*(CG33-8.25)/8.25)</f>
        <v>6168.1793939393938</v>
      </c>
      <c r="DN33">
        <f>BI33+(BI33*(CH33-8.25)/8.25)</f>
        <v>6279.7393939393933</v>
      </c>
      <c r="DO33">
        <f>BJ33+(BJ33*(CI33-8.25)/8.25)</f>
        <v>6331.9163636363637</v>
      </c>
      <c r="DP33">
        <f>BK33+(BK33*(CJ33-8.25)/8.25)</f>
        <v>6841.3963636363642</v>
      </c>
      <c r="DQ33">
        <f>BL33+(BL33*(CK33-8.25)/8.25)</f>
        <v>8563.818181818182</v>
      </c>
      <c r="DR33">
        <f>BM33+(BM33*(CL33-8.25)/8.25)</f>
        <v>10830.006060606062</v>
      </c>
      <c r="DS33">
        <f>BN33+(BN33*(CM33-8.25)/8.25)</f>
        <v>12157.236363636364</v>
      </c>
      <c r="DT33" s="8">
        <f>DM33*10^8/$I33</f>
        <v>22491.917453633807</v>
      </c>
      <c r="DU33" s="8">
        <f>DN33*10^8/$I33</f>
        <v>22898.714686800016</v>
      </c>
      <c r="DV33" s="8">
        <f>DO33*10^8/$I33</f>
        <v>23088.975057073636</v>
      </c>
      <c r="DW33" s="8">
        <f>DP33*10^8/$I33</f>
        <v>24946.765074584589</v>
      </c>
      <c r="DX33" s="8">
        <f>DQ33*10^8/$I33</f>
        <v>31227.478860721912</v>
      </c>
      <c r="DY33" s="8">
        <f>DR33*10^8/$I33</f>
        <v>39491.004846072545</v>
      </c>
      <c r="DZ33" s="8">
        <f>DS33*10^8/$I33</f>
        <v>44330.675113615391</v>
      </c>
      <c r="EA33" s="8">
        <f>DT33*10^8/$I33</f>
        <v>82015.505456624815</v>
      </c>
      <c r="EB33" s="8">
        <f>DZ33*0.8</f>
        <v>35464.540090892311</v>
      </c>
      <c r="EC33" s="10">
        <f>G33-E33</f>
        <v>-23500</v>
      </c>
      <c r="ED33" s="4">
        <f>EC33/E33*100</f>
        <v>-17.216117216117215</v>
      </c>
      <c r="EE33" s="4">
        <f>DY33-G33</f>
        <v>-73508.995153927448</v>
      </c>
      <c r="EF33" s="12">
        <f>EE33/G33</f>
        <v>-0.65052208100820752</v>
      </c>
      <c r="EG33" s="4">
        <f>G33-F33</f>
        <v>6500</v>
      </c>
    </row>
    <row r="34" spans="1:137" x14ac:dyDescent="0.3">
      <c r="A34">
        <v>33</v>
      </c>
      <c r="B34" t="s">
        <v>7313</v>
      </c>
      <c r="C34" t="s">
        <v>34</v>
      </c>
      <c r="D34" t="str">
        <f>VLOOKUP(C34,Sheet1!$A$2:$B$3197,2,FALSE)</f>
        <v>핸드셋</v>
      </c>
      <c r="E34">
        <v>11350</v>
      </c>
      <c r="F34">
        <v>9920</v>
      </c>
      <c r="G34" s="7">
        <v>10750</v>
      </c>
      <c r="H34" t="s">
        <v>2239</v>
      </c>
      <c r="I34" s="7">
        <f>VALUE(LEFT(H34,FIND("/",H34)-1)) + VALUE(MID(H34,FIND("/",H34)+1,LEN(H34)))</f>
        <v>65293271</v>
      </c>
      <c r="J34" s="1">
        <v>82056</v>
      </c>
      <c r="K34" s="1">
        <f>G34*I34/(10^8)</f>
        <v>7019.0266325000002</v>
      </c>
      <c r="L34" s="1">
        <v>5572</v>
      </c>
      <c r="M34" s="1">
        <v>6794</v>
      </c>
      <c r="N34" s="1">
        <v>6015</v>
      </c>
      <c r="O34" s="1">
        <v>5597</v>
      </c>
      <c r="P34" s="1">
        <v>10458</v>
      </c>
      <c r="Q34" s="1">
        <v>13188</v>
      </c>
      <c r="R34" s="1">
        <v>14802</v>
      </c>
      <c r="S34" s="1">
        <v>15524</v>
      </c>
      <c r="T34">
        <v>42</v>
      </c>
      <c r="U34">
        <v>406</v>
      </c>
      <c r="V34">
        <v>424</v>
      </c>
      <c r="W34">
        <v>305</v>
      </c>
      <c r="X34">
        <v>197</v>
      </c>
      <c r="Y34">
        <v>901</v>
      </c>
      <c r="Z34" s="1">
        <v>1111</v>
      </c>
      <c r="AA34" s="1">
        <v>1253</v>
      </c>
      <c r="AB34">
        <v>-4</v>
      </c>
      <c r="AC34">
        <v>249</v>
      </c>
      <c r="AD34">
        <v>371</v>
      </c>
      <c r="AE34">
        <v>234</v>
      </c>
      <c r="AF34">
        <v>107</v>
      </c>
      <c r="AG34" s="3"/>
      <c r="AH34" s="3"/>
      <c r="AI34" s="3"/>
      <c r="AJ34" s="1">
        <v>2684</v>
      </c>
      <c r="AK34" s="1">
        <v>2805</v>
      </c>
      <c r="AL34" s="1">
        <v>2849</v>
      </c>
      <c r="AM34" s="1">
        <v>3771</v>
      </c>
      <c r="AN34" s="1">
        <v>6043</v>
      </c>
      <c r="AO34" s="3"/>
      <c r="AP34" s="3"/>
      <c r="AQ34" s="3"/>
      <c r="AR34" s="1">
        <v>1823</v>
      </c>
      <c r="AS34" s="1">
        <v>1710</v>
      </c>
      <c r="AT34" s="1">
        <v>1422</v>
      </c>
      <c r="AU34" s="1">
        <v>1560</v>
      </c>
      <c r="AV34" s="1">
        <v>3020</v>
      </c>
      <c r="AW34" s="3"/>
      <c r="AX34" s="3"/>
      <c r="AY34" s="3"/>
      <c r="AZ34">
        <v>861</v>
      </c>
      <c r="BA34" s="1">
        <v>1095</v>
      </c>
      <c r="BB34" s="1">
        <v>1428</v>
      </c>
      <c r="BC34" s="1">
        <v>2211</v>
      </c>
      <c r="BD34" s="1">
        <v>3023</v>
      </c>
      <c r="BE34" s="3"/>
      <c r="BF34" s="3"/>
      <c r="BG34" s="3"/>
      <c r="BH34">
        <v>853</v>
      </c>
      <c r="BI34" s="1">
        <v>1089</v>
      </c>
      <c r="BJ34" s="1">
        <v>1421</v>
      </c>
      <c r="BK34" s="1">
        <v>2211</v>
      </c>
      <c r="BL34" s="1">
        <v>2664</v>
      </c>
      <c r="BM34" s="3"/>
      <c r="BN34" s="3"/>
      <c r="BO34" s="3"/>
      <c r="BP34">
        <v>25</v>
      </c>
      <c r="BQ34">
        <v>25</v>
      </c>
      <c r="BR34">
        <v>25</v>
      </c>
      <c r="BS34">
        <v>61</v>
      </c>
      <c r="BT34">
        <v>67</v>
      </c>
      <c r="BU34" s="3"/>
      <c r="BV34" s="3"/>
      <c r="BW34" s="3"/>
      <c r="BX34">
        <v>-0.17</v>
      </c>
      <c r="BY34">
        <v>9.08</v>
      </c>
      <c r="BZ34">
        <v>13.11</v>
      </c>
      <c r="CA34">
        <v>7.07</v>
      </c>
      <c r="CB34">
        <v>2.1800000000000002</v>
      </c>
      <c r="CC34" s="3"/>
      <c r="CD34" s="3"/>
      <c r="CE34" s="3"/>
      <c r="CF34">
        <v>-0.33</v>
      </c>
      <c r="CG34">
        <v>25.88</v>
      </c>
      <c r="CH34">
        <v>29.49</v>
      </c>
      <c r="CI34">
        <v>13.24</v>
      </c>
      <c r="CJ34">
        <v>8.7899999999999991</v>
      </c>
      <c r="CK34">
        <v>38.06</v>
      </c>
      <c r="CL34" s="3"/>
      <c r="CM34" s="3"/>
      <c r="CN34">
        <v>-6</v>
      </c>
      <c r="CO34">
        <v>493</v>
      </c>
      <c r="CP34">
        <v>725</v>
      </c>
      <c r="CQ34">
        <v>400</v>
      </c>
      <c r="CR34">
        <v>339</v>
      </c>
      <c r="CS34" s="1">
        <v>1550</v>
      </c>
      <c r="CT34" s="1">
        <v>1300</v>
      </c>
      <c r="CU34" s="1">
        <v>1345</v>
      </c>
      <c r="CV34" s="3"/>
      <c r="CW34" s="3"/>
      <c r="CX34" s="3"/>
      <c r="CY34">
        <v>16.72</v>
      </c>
      <c r="CZ34">
        <v>34.479999999999997</v>
      </c>
      <c r="DA34">
        <v>6.94</v>
      </c>
      <c r="DB34">
        <v>8.27</v>
      </c>
      <c r="DC34">
        <v>7.99</v>
      </c>
      <c r="DD34" s="3"/>
      <c r="DE34" s="3"/>
      <c r="DF34" s="3"/>
      <c r="DG34">
        <v>1.83</v>
      </c>
      <c r="DH34">
        <v>2.86</v>
      </c>
      <c r="DI34" s="3"/>
      <c r="DJ34" s="3"/>
      <c r="DK34" s="3"/>
      <c r="DL34" s="6">
        <f>(CM34*3+CL34*2+CK34)/6</f>
        <v>6.3433333333333337</v>
      </c>
      <c r="DM34">
        <f>BH34+(BH34*(CG34-8.25)/8.25)</f>
        <v>2675.8351515151517</v>
      </c>
      <c r="DN34">
        <f>BI34+(BI34*(CH34-8.25)/8.25)</f>
        <v>3892.68</v>
      </c>
      <c r="DO34">
        <f>BJ34+(BJ34*(CI34-8.25)/8.25)</f>
        <v>2280.489696969697</v>
      </c>
      <c r="DP34">
        <f>BK34+(BK34*(CJ34-8.25)/8.25)</f>
        <v>2355.7199999999998</v>
      </c>
      <c r="DQ34">
        <f>BL34+(BL34*(CK34-8.25)/8.25)</f>
        <v>12289.920000000002</v>
      </c>
      <c r="DR34">
        <f>BM34+(BM34*(CL34-8.25)/8.25)</f>
        <v>0</v>
      </c>
      <c r="DS34">
        <f>BN34+(BN34*(CM34-8.25)/8.25)</f>
        <v>0</v>
      </c>
      <c r="DT34" s="8">
        <f>DM34*10^8/$I34</f>
        <v>4098.1790474475565</v>
      </c>
      <c r="DU34" s="8">
        <f>DN34*10^8/$I34</f>
        <v>5961.8394673472558</v>
      </c>
      <c r="DV34" s="8">
        <f>DO34*10^8/$I34</f>
        <v>3492.6871667521405</v>
      </c>
      <c r="DW34" s="8">
        <f>DP34*10^8/$I34</f>
        <v>3607.9062419770635</v>
      </c>
      <c r="DX34" s="8">
        <f>DQ34*10^8/$I34</f>
        <v>18822.644066951405</v>
      </c>
      <c r="DY34" s="8">
        <f>DR34*10^8/$I34</f>
        <v>0</v>
      </c>
      <c r="DZ34" s="8">
        <f>DS34*10^8/$I34</f>
        <v>0</v>
      </c>
      <c r="EA34" s="8">
        <f>DT34*10^8/$I34</f>
        <v>6276.5718192423792</v>
      </c>
      <c r="EB34" s="8">
        <f>DZ34*0.8</f>
        <v>0</v>
      </c>
      <c r="EC34" s="10">
        <f>G34-E34</f>
        <v>-600</v>
      </c>
      <c r="ED34" s="4">
        <f>EC34/E34*100</f>
        <v>-5.286343612334802</v>
      </c>
      <c r="EE34" s="4">
        <f>DY34-G34</f>
        <v>-10750</v>
      </c>
      <c r="EF34" s="12">
        <f>EE34/G34</f>
        <v>-1</v>
      </c>
      <c r="EG34" s="4">
        <f>G34-F34</f>
        <v>830</v>
      </c>
    </row>
    <row r="35" spans="1:137" x14ac:dyDescent="0.3">
      <c r="A35">
        <v>34</v>
      </c>
      <c r="B35" t="s">
        <v>5740</v>
      </c>
      <c r="C35" t="s">
        <v>35</v>
      </c>
      <c r="D35" t="str">
        <f>VLOOKUP(C35,Sheet1!$A$2:$B$3197,2,FALSE)</f>
        <v>게임엔터테인먼트</v>
      </c>
      <c r="E35">
        <v>61300</v>
      </c>
      <c r="F35">
        <v>67000</v>
      </c>
      <c r="G35" s="7">
        <v>67600</v>
      </c>
      <c r="H35" t="s">
        <v>2240</v>
      </c>
      <c r="I35" s="7">
        <f>VALUE(LEFT(H35,FIND("/",H35)-1)) + VALUE(MID(H35,FIND("/",H35)+1,LEN(H35)))</f>
        <v>18374502</v>
      </c>
      <c r="J35" s="1">
        <v>1398976</v>
      </c>
      <c r="K35" s="1">
        <f>G35*I35/(10^8)</f>
        <v>12421.163352</v>
      </c>
      <c r="L35" s="1">
        <v>1556</v>
      </c>
      <c r="M35" s="1">
        <v>3193</v>
      </c>
      <c r="N35" s="1">
        <v>4830</v>
      </c>
      <c r="O35" s="1">
        <v>5138</v>
      </c>
      <c r="P35" s="1">
        <v>6582</v>
      </c>
      <c r="Q35" s="1">
        <v>6819</v>
      </c>
      <c r="R35" s="1">
        <v>7250</v>
      </c>
      <c r="S35" s="1">
        <v>7649</v>
      </c>
      <c r="T35">
        <v>449</v>
      </c>
      <c r="U35">
        <v>810</v>
      </c>
      <c r="V35" s="1">
        <v>1358</v>
      </c>
      <c r="W35" s="1">
        <v>1546</v>
      </c>
      <c r="X35" s="1">
        <v>1942</v>
      </c>
      <c r="Y35" s="1">
        <v>2159</v>
      </c>
      <c r="Z35" s="1">
        <v>2410</v>
      </c>
      <c r="AA35" s="1">
        <v>2561</v>
      </c>
      <c r="AB35">
        <v>487</v>
      </c>
      <c r="AC35">
        <v>356</v>
      </c>
      <c r="AD35">
        <v>878</v>
      </c>
      <c r="AE35" s="1">
        <v>1103</v>
      </c>
      <c r="AF35" s="1">
        <v>1248</v>
      </c>
      <c r="AG35" s="1">
        <v>1623</v>
      </c>
      <c r="AH35" s="1">
        <v>1800</v>
      </c>
      <c r="AI35" s="1">
        <v>1974</v>
      </c>
      <c r="AJ35" s="1">
        <v>4370</v>
      </c>
      <c r="AK35" s="1">
        <v>9972</v>
      </c>
      <c r="AL35" s="1">
        <v>9968</v>
      </c>
      <c r="AM35" s="1">
        <v>10747</v>
      </c>
      <c r="AN35" s="1">
        <v>10232</v>
      </c>
      <c r="AO35" s="1">
        <v>11887</v>
      </c>
      <c r="AP35" s="1">
        <v>13710</v>
      </c>
      <c r="AQ35" s="1">
        <v>15762</v>
      </c>
      <c r="AR35">
        <v>587</v>
      </c>
      <c r="AS35" s="1">
        <v>5926</v>
      </c>
      <c r="AT35" s="1">
        <v>4785</v>
      </c>
      <c r="AU35" s="1">
        <v>4276</v>
      </c>
      <c r="AV35">
        <v>953</v>
      </c>
      <c r="AW35" s="1">
        <v>1093</v>
      </c>
      <c r="AX35" s="1">
        <v>1225</v>
      </c>
      <c r="AY35" s="1">
        <v>1388</v>
      </c>
      <c r="AZ35" s="1">
        <v>3782</v>
      </c>
      <c r="BA35" s="1">
        <v>4046</v>
      </c>
      <c r="BB35" s="1">
        <v>5183</v>
      </c>
      <c r="BC35" s="1">
        <v>6472</v>
      </c>
      <c r="BD35" s="1">
        <v>9279</v>
      </c>
      <c r="BE35" s="1">
        <v>10794</v>
      </c>
      <c r="BF35" s="1">
        <v>12485</v>
      </c>
      <c r="BG35" s="1">
        <v>14374</v>
      </c>
      <c r="BH35" s="1">
        <v>3782</v>
      </c>
      <c r="BI35" s="1">
        <v>4046</v>
      </c>
      <c r="BJ35" s="1">
        <v>5183</v>
      </c>
      <c r="BK35" s="1">
        <v>6472</v>
      </c>
      <c r="BL35" s="1">
        <v>6784</v>
      </c>
      <c r="BM35" s="1">
        <v>8062</v>
      </c>
      <c r="BN35" s="1">
        <v>9488</v>
      </c>
      <c r="BO35" s="1">
        <v>11004</v>
      </c>
      <c r="BP35">
        <v>86</v>
      </c>
      <c r="BQ35">
        <v>88</v>
      </c>
      <c r="BR35">
        <v>91</v>
      </c>
      <c r="BS35">
        <v>91</v>
      </c>
      <c r="BT35">
        <v>92</v>
      </c>
      <c r="BU35">
        <v>91</v>
      </c>
      <c r="BV35">
        <v>91</v>
      </c>
      <c r="BW35">
        <v>91</v>
      </c>
      <c r="BX35">
        <v>11.89</v>
      </c>
      <c r="BY35">
        <v>4.97</v>
      </c>
      <c r="BZ35">
        <v>8.8000000000000007</v>
      </c>
      <c r="CA35">
        <v>10.65</v>
      </c>
      <c r="CB35">
        <v>11.9</v>
      </c>
      <c r="CC35">
        <v>14.67</v>
      </c>
      <c r="CD35">
        <v>14.06</v>
      </c>
      <c r="CE35">
        <v>13.39</v>
      </c>
      <c r="CF35">
        <v>13.09</v>
      </c>
      <c r="CG35">
        <v>9.0399999999999991</v>
      </c>
      <c r="CH35">
        <v>19.02</v>
      </c>
      <c r="CI35">
        <v>18.93</v>
      </c>
      <c r="CJ35">
        <v>16.940000000000001</v>
      </c>
      <c r="CK35">
        <v>17.93</v>
      </c>
      <c r="CL35">
        <v>16.88</v>
      </c>
      <c r="CM35">
        <v>15.46</v>
      </c>
      <c r="CN35" s="1">
        <v>2847</v>
      </c>
      <c r="CO35" s="1">
        <v>2027</v>
      </c>
      <c r="CP35" s="1">
        <v>4869</v>
      </c>
      <c r="CQ35" s="1">
        <v>6040</v>
      </c>
      <c r="CR35" s="1">
        <v>6127</v>
      </c>
      <c r="CS35" s="1">
        <v>7244</v>
      </c>
      <c r="CT35" s="1">
        <v>8062</v>
      </c>
      <c r="CU35" s="1">
        <v>8620</v>
      </c>
      <c r="CV35">
        <v>14</v>
      </c>
      <c r="CW35">
        <v>25.5</v>
      </c>
      <c r="CX35">
        <v>12.28</v>
      </c>
      <c r="CY35">
        <v>8.25</v>
      </c>
      <c r="CZ35">
        <v>9.82</v>
      </c>
      <c r="DA35">
        <v>9.33</v>
      </c>
      <c r="DB35">
        <v>8.39</v>
      </c>
      <c r="DC35">
        <v>7.84</v>
      </c>
      <c r="DD35">
        <v>1.6</v>
      </c>
      <c r="DE35">
        <v>2</v>
      </c>
      <c r="DF35">
        <v>1.92</v>
      </c>
      <c r="DG35">
        <v>1.31</v>
      </c>
      <c r="DH35">
        <v>1.52</v>
      </c>
      <c r="DI35">
        <v>1.45</v>
      </c>
      <c r="DJ35">
        <v>1.24</v>
      </c>
      <c r="DK35">
        <v>1.08</v>
      </c>
      <c r="DL35" s="6">
        <f>(CM35*3+CL35*2+CK35)/6</f>
        <v>16.344999999999999</v>
      </c>
      <c r="DM35">
        <f>BH35+(BH35*(CG35-8.25)/8.25)</f>
        <v>4144.1551515151514</v>
      </c>
      <c r="DN35">
        <f>BI35+(BI35*(CH35-8.25)/8.25)</f>
        <v>9327.869090909091</v>
      </c>
      <c r="DO35">
        <f>BJ35+(BJ35*(CI35-8.25)/8.25)</f>
        <v>11892.629090909089</v>
      </c>
      <c r="DP35">
        <f>BK35+(BK35*(CJ35-8.25)/8.25)</f>
        <v>13289.173333333334</v>
      </c>
      <c r="DQ35">
        <f>BL35+(BL35*(CK35-8.25)/8.25)</f>
        <v>14743.893333333333</v>
      </c>
      <c r="DR35">
        <f>BM35+(BM35*(CL35-8.25)/8.25)</f>
        <v>16495.340606060607</v>
      </c>
      <c r="DS35">
        <f>BN35+(BN35*(CM35-8.25)/8.25)</f>
        <v>17779.936969696973</v>
      </c>
      <c r="DT35" s="8">
        <f>DM35*10^8/$I35</f>
        <v>22553.836569367439</v>
      </c>
      <c r="DU35" s="8">
        <f>DN35*10^8/$I35</f>
        <v>50765.289262855076</v>
      </c>
      <c r="DV35" s="8">
        <f>DO35*10^8/$I35</f>
        <v>64723.545111095198</v>
      </c>
      <c r="DW35" s="8">
        <f>DP35*10^8/$I35</f>
        <v>72323.991873811523</v>
      </c>
      <c r="DX35" s="8">
        <f>DQ35*10^8/$I35</f>
        <v>80241.049979658404</v>
      </c>
      <c r="DY35" s="8">
        <f>DR35*10^8/$I35</f>
        <v>89772.994152769999</v>
      </c>
      <c r="DZ35" s="8">
        <f>DS35*10^8/$I35</f>
        <v>96764.184246718491</v>
      </c>
      <c r="EA35" s="8">
        <f>DT35*10^8/$I35</f>
        <v>122745.29437242672</v>
      </c>
      <c r="EB35" s="8">
        <f>DZ35*0.8</f>
        <v>77411.34739737479</v>
      </c>
      <c r="EC35" s="10">
        <f>G35-E35</f>
        <v>6300</v>
      </c>
      <c r="ED35" s="4">
        <f>EC35/E35*100</f>
        <v>10.277324632952691</v>
      </c>
      <c r="EE35" s="4">
        <f>DY35-G35</f>
        <v>22172.994152769999</v>
      </c>
      <c r="EF35" s="12">
        <f>EE35/G35</f>
        <v>0.32800287208239642</v>
      </c>
      <c r="EG35" s="4">
        <f>G35-F35</f>
        <v>600</v>
      </c>
    </row>
    <row r="36" spans="1:137" x14ac:dyDescent="0.3">
      <c r="A36">
        <v>35</v>
      </c>
      <c r="B36" t="s">
        <v>5626</v>
      </c>
      <c r="C36" t="s">
        <v>36</v>
      </c>
      <c r="D36" t="str">
        <f>VLOOKUP(C36,Sheet1!$A$2:$B$3197,2,FALSE)</f>
        <v>은행</v>
      </c>
      <c r="E36">
        <v>9580</v>
      </c>
      <c r="F36">
        <v>11300</v>
      </c>
      <c r="G36" s="7">
        <v>11050</v>
      </c>
      <c r="H36" t="s">
        <v>2241</v>
      </c>
      <c r="I36" s="7">
        <f>VALUE(LEFT(H36,FIND("/",H36)-1)) + VALUE(MID(H36,FIND("/",H36)+1,LEN(H36)))</f>
        <v>722267683</v>
      </c>
      <c r="J36" s="1">
        <v>60976717</v>
      </c>
      <c r="K36" s="1">
        <f>G36*I36/(10^8)</f>
        <v>79810.578971499999</v>
      </c>
      <c r="L36" s="3"/>
      <c r="M36" s="3"/>
      <c r="N36" s="3"/>
      <c r="O36" s="1">
        <v>105768</v>
      </c>
      <c r="P36" s="1">
        <v>95239</v>
      </c>
      <c r="Q36" s="1">
        <v>94948</v>
      </c>
      <c r="R36" s="1">
        <v>101371</v>
      </c>
      <c r="S36" s="1">
        <v>100837</v>
      </c>
      <c r="T36" s="3"/>
      <c r="U36" s="3"/>
      <c r="V36" s="3"/>
      <c r="W36" s="1">
        <v>28000</v>
      </c>
      <c r="X36" s="1">
        <v>20804</v>
      </c>
      <c r="Y36" s="1">
        <v>28218</v>
      </c>
      <c r="Z36" s="1">
        <v>29809</v>
      </c>
      <c r="AA36" s="1">
        <v>31240</v>
      </c>
      <c r="AB36" s="3"/>
      <c r="AC36" s="3"/>
      <c r="AD36" s="3"/>
      <c r="AE36" s="1">
        <v>20376</v>
      </c>
      <c r="AF36" s="1">
        <v>15152</v>
      </c>
      <c r="AG36" s="1">
        <v>20993</v>
      </c>
      <c r="AH36" s="1">
        <v>21981</v>
      </c>
      <c r="AI36" s="1">
        <v>22588</v>
      </c>
      <c r="AJ36" s="3"/>
      <c r="AK36" s="3"/>
      <c r="AL36" s="3"/>
      <c r="AM36" s="1">
        <v>3619807</v>
      </c>
      <c r="AN36" s="1">
        <v>3990810</v>
      </c>
      <c r="AO36" s="1">
        <v>4225091</v>
      </c>
      <c r="AP36" s="1">
        <v>4449434</v>
      </c>
      <c r="AQ36" s="1">
        <v>4624354</v>
      </c>
      <c r="AR36" s="3"/>
      <c r="AS36" s="3"/>
      <c r="AT36" s="3"/>
      <c r="AU36" s="1">
        <v>3364884</v>
      </c>
      <c r="AV36" s="1">
        <v>3723552</v>
      </c>
      <c r="AW36" s="1">
        <v>3946766</v>
      </c>
      <c r="AX36" s="1">
        <v>4150459</v>
      </c>
      <c r="AY36" s="1">
        <v>4308124</v>
      </c>
      <c r="AZ36" s="3"/>
      <c r="BA36" s="3"/>
      <c r="BB36" s="3"/>
      <c r="BC36" s="1">
        <v>254923</v>
      </c>
      <c r="BD36" s="1">
        <v>267258</v>
      </c>
      <c r="BE36" s="1">
        <v>278325</v>
      </c>
      <c r="BF36" s="1">
        <v>298978</v>
      </c>
      <c r="BG36" s="1">
        <v>316229</v>
      </c>
      <c r="BH36" s="3"/>
      <c r="BI36" s="3"/>
      <c r="BJ36" s="3"/>
      <c r="BK36" s="1">
        <v>215104</v>
      </c>
      <c r="BL36" s="1">
        <v>230536</v>
      </c>
      <c r="BM36" s="1">
        <v>243419</v>
      </c>
      <c r="BN36" s="1">
        <v>261314</v>
      </c>
      <c r="BO36" s="1">
        <v>278587</v>
      </c>
      <c r="BP36" s="3"/>
      <c r="BQ36" s="3"/>
      <c r="BR36" s="3"/>
      <c r="BS36" s="1">
        <v>36113</v>
      </c>
      <c r="BT36" s="1">
        <v>36113</v>
      </c>
      <c r="BU36" s="1">
        <v>36090</v>
      </c>
      <c r="BV36" s="1">
        <v>36110</v>
      </c>
      <c r="BW36" s="1">
        <v>36110</v>
      </c>
      <c r="BX36" s="3"/>
      <c r="BY36" s="3"/>
      <c r="BZ36" s="3"/>
      <c r="CA36" s="3"/>
      <c r="CB36">
        <v>0.4</v>
      </c>
      <c r="CC36">
        <v>0.51</v>
      </c>
      <c r="CD36">
        <v>0.51</v>
      </c>
      <c r="CE36">
        <v>0.5</v>
      </c>
      <c r="CF36" s="3"/>
      <c r="CG36" s="3"/>
      <c r="CH36" s="3"/>
      <c r="CI36" s="3"/>
      <c r="CJ36">
        <v>5.87</v>
      </c>
      <c r="CK36">
        <v>8.15</v>
      </c>
      <c r="CL36">
        <v>8</v>
      </c>
      <c r="CM36">
        <v>7.7</v>
      </c>
      <c r="CN36" s="3"/>
      <c r="CO36" s="3"/>
      <c r="CP36" s="3"/>
      <c r="CQ36" s="1">
        <v>2701</v>
      </c>
      <c r="CR36" s="1">
        <v>1810</v>
      </c>
      <c r="CS36" s="1">
        <v>2675</v>
      </c>
      <c r="CT36" s="1">
        <v>2795</v>
      </c>
      <c r="CU36" s="1">
        <v>2879</v>
      </c>
      <c r="CV36" s="3"/>
      <c r="CW36" s="3"/>
      <c r="CX36" s="3"/>
      <c r="CY36">
        <v>4.29</v>
      </c>
      <c r="CZ36">
        <v>5.38</v>
      </c>
      <c r="DA36">
        <v>4.13</v>
      </c>
      <c r="DB36">
        <v>3.95</v>
      </c>
      <c r="DC36">
        <v>3.84</v>
      </c>
      <c r="DD36" s="3"/>
      <c r="DE36" s="3"/>
      <c r="DF36" s="3"/>
      <c r="DG36">
        <v>0.39</v>
      </c>
      <c r="DH36">
        <v>0.3</v>
      </c>
      <c r="DI36">
        <v>0.33</v>
      </c>
      <c r="DJ36">
        <v>0.31</v>
      </c>
      <c r="DK36">
        <v>0.28999999999999998</v>
      </c>
      <c r="DL36" s="6">
        <f>(CM36*3+CL36*2+CK36)/6</f>
        <v>7.875</v>
      </c>
      <c r="DM36">
        <f>BH36+(BH36*(CG36-8.25)/8.25)</f>
        <v>0</v>
      </c>
      <c r="DN36">
        <f>BI36+(BI36*(CH36-8.25)/8.25)</f>
        <v>0</v>
      </c>
      <c r="DO36">
        <f>BJ36+(BJ36*(CI36-8.25)/8.25)</f>
        <v>0</v>
      </c>
      <c r="DP36">
        <f>BK36+(BK36*(CJ36-8.25)/8.25)</f>
        <v>153049.75515151516</v>
      </c>
      <c r="DQ36">
        <f>BL36+(BL36*(CK36-8.25)/8.25)</f>
        <v>227741.62424242427</v>
      </c>
      <c r="DR36">
        <f>BM36+(BM36*(CL36-8.25)/8.25)</f>
        <v>236042.66666666666</v>
      </c>
      <c r="DS36">
        <f>BN36+(BN36*(CM36-8.25)/8.25)</f>
        <v>243893.06666666668</v>
      </c>
      <c r="DT36" s="8">
        <f>DM36*10^8/$I36</f>
        <v>0</v>
      </c>
      <c r="DU36" s="8">
        <f>DN36*10^8/$I36</f>
        <v>0</v>
      </c>
      <c r="DV36" s="8">
        <f>DO36*10^8/$I36</f>
        <v>0</v>
      </c>
      <c r="DW36" s="8">
        <f>DP36*10^8/$I36</f>
        <v>21190.170729473874</v>
      </c>
      <c r="DX36" s="8">
        <f>DQ36*10^8/$I36</f>
        <v>31531.470894070761</v>
      </c>
      <c r="DY36" s="8">
        <f>DR36*10^8/$I36</f>
        <v>32680.773655307883</v>
      </c>
      <c r="DZ36" s="8">
        <f>DS36*10^8/$I36</f>
        <v>33767.683700541078</v>
      </c>
      <c r="EA36" s="8">
        <f>DT36*10^8/$I36</f>
        <v>0</v>
      </c>
      <c r="EB36" s="8">
        <f>DZ36*0.8</f>
        <v>27014.146960432863</v>
      </c>
      <c r="EC36" s="10">
        <f>G36-E36</f>
        <v>1470</v>
      </c>
      <c r="ED36" s="4">
        <f>EC36/E36*100</f>
        <v>15.34446764091858</v>
      </c>
      <c r="EE36" s="4">
        <f>DY36-G36</f>
        <v>21630.773655307883</v>
      </c>
      <c r="EF36" s="12">
        <f>EE36/G36</f>
        <v>1.9575360774034283</v>
      </c>
      <c r="EG36" s="4">
        <f>G36-F36</f>
        <v>-250</v>
      </c>
    </row>
    <row r="37" spans="1:137" x14ac:dyDescent="0.3">
      <c r="A37">
        <v>36</v>
      </c>
      <c r="B37" t="s">
        <v>6616</v>
      </c>
      <c r="C37" t="s">
        <v>37</v>
      </c>
      <c r="D37" t="str">
        <f>VLOOKUP(C37,Sheet1!$A$2:$B$3197,2,FALSE)</f>
        <v>항공사</v>
      </c>
      <c r="E37">
        <v>3365</v>
      </c>
      <c r="F37">
        <v>3565</v>
      </c>
      <c r="G37" s="7">
        <v>3575</v>
      </c>
      <c r="H37" t="s">
        <v>2242</v>
      </c>
      <c r="I37" s="7">
        <f>VALUE(LEFT(H37,FIND("/",H37)-1)) + VALUE(MID(H37,FIND("/",H37)+1,LEN(H37)))</f>
        <v>82070000</v>
      </c>
      <c r="J37" s="1">
        <v>108000</v>
      </c>
      <c r="K37" s="1">
        <f>G37*I37/(10^8)</f>
        <v>2934.0025000000001</v>
      </c>
      <c r="L37" s="1">
        <v>4430</v>
      </c>
      <c r="M37" s="1">
        <v>5617</v>
      </c>
      <c r="N37" s="1">
        <v>6536</v>
      </c>
      <c r="O37" s="1">
        <v>6332</v>
      </c>
      <c r="P37" s="1">
        <v>1899</v>
      </c>
      <c r="Q37" s="3"/>
      <c r="R37" s="3"/>
      <c r="S37" s="3"/>
      <c r="T37">
        <v>359</v>
      </c>
      <c r="U37">
        <v>345</v>
      </c>
      <c r="V37">
        <v>206</v>
      </c>
      <c r="W37">
        <v>-378</v>
      </c>
      <c r="X37" s="1">
        <v>-1887</v>
      </c>
      <c r="Y37" s="3"/>
      <c r="Z37" s="3"/>
      <c r="AA37" s="3"/>
      <c r="AB37">
        <v>285</v>
      </c>
      <c r="AC37">
        <v>285</v>
      </c>
      <c r="AD37">
        <v>203</v>
      </c>
      <c r="AE37">
        <v>-729</v>
      </c>
      <c r="AF37" s="1">
        <v>-1285</v>
      </c>
      <c r="AG37" s="3"/>
      <c r="AH37" s="3"/>
      <c r="AI37" s="3"/>
      <c r="AJ37" s="1">
        <v>2066</v>
      </c>
      <c r="AK37" s="1">
        <v>2685</v>
      </c>
      <c r="AL37" s="1">
        <v>3027</v>
      </c>
      <c r="AM37" s="1">
        <v>9858</v>
      </c>
      <c r="AN37" s="1">
        <v>10345</v>
      </c>
      <c r="AO37" s="3"/>
      <c r="AP37" s="3"/>
      <c r="AQ37" s="3"/>
      <c r="AR37" s="1">
        <v>1033</v>
      </c>
      <c r="AS37" s="1">
        <v>1463</v>
      </c>
      <c r="AT37" s="1">
        <v>1504</v>
      </c>
      <c r="AU37" s="1">
        <v>8777</v>
      </c>
      <c r="AV37" s="1">
        <v>9242</v>
      </c>
      <c r="AW37" s="3"/>
      <c r="AX37" s="3"/>
      <c r="AY37" s="3"/>
      <c r="AZ37" s="1">
        <v>1033</v>
      </c>
      <c r="BA37" s="1">
        <v>1222</v>
      </c>
      <c r="BB37" s="1">
        <v>1523</v>
      </c>
      <c r="BC37" s="1">
        <v>1081</v>
      </c>
      <c r="BD37" s="1">
        <v>1103</v>
      </c>
      <c r="BE37" s="3"/>
      <c r="BF37" s="3"/>
      <c r="BG37" s="3"/>
      <c r="BH37" s="1">
        <v>1033</v>
      </c>
      <c r="BI37" s="1">
        <v>1222</v>
      </c>
      <c r="BJ37" s="1">
        <v>1523</v>
      </c>
      <c r="BK37" s="1">
        <v>1081</v>
      </c>
      <c r="BL37" s="1">
        <v>1103</v>
      </c>
      <c r="BM37" s="3"/>
      <c r="BN37" s="3"/>
      <c r="BO37" s="3"/>
      <c r="BP37">
        <v>500</v>
      </c>
      <c r="BQ37">
        <v>500</v>
      </c>
      <c r="BR37">
        <v>521</v>
      </c>
      <c r="BS37">
        <v>521</v>
      </c>
      <c r="BT37">
        <v>821</v>
      </c>
      <c r="BU37" s="3"/>
      <c r="BV37" s="3"/>
      <c r="BW37" s="3"/>
      <c r="BX37">
        <v>15.05</v>
      </c>
      <c r="BY37">
        <v>11.98</v>
      </c>
      <c r="BZ37">
        <v>7.11</v>
      </c>
      <c r="CA37">
        <v>-11.32</v>
      </c>
      <c r="CB37">
        <v>-12.72</v>
      </c>
      <c r="CC37" s="3"/>
      <c r="CD37" s="3"/>
      <c r="CE37" s="3"/>
      <c r="CF37">
        <v>29.03</v>
      </c>
      <c r="CG37">
        <v>25.25</v>
      </c>
      <c r="CH37">
        <v>14.79</v>
      </c>
      <c r="CI37">
        <v>-56</v>
      </c>
      <c r="CJ37">
        <v>-117.66</v>
      </c>
      <c r="CK37" s="3"/>
      <c r="CL37" s="3"/>
      <c r="CM37" s="3"/>
      <c r="CN37">
        <v>510</v>
      </c>
      <c r="CO37">
        <v>509</v>
      </c>
      <c r="CP37">
        <v>363</v>
      </c>
      <c r="CQ37" s="1">
        <v>-1253</v>
      </c>
      <c r="CR37" s="1">
        <v>-2168</v>
      </c>
      <c r="CS37" s="3"/>
      <c r="CT37" s="3"/>
      <c r="CU37" s="3"/>
      <c r="CV37" s="3"/>
      <c r="CW37" s="3"/>
      <c r="CX37">
        <v>15.06</v>
      </c>
      <c r="CY37" t="s">
        <v>2</v>
      </c>
      <c r="CZ37" t="s">
        <v>2</v>
      </c>
      <c r="DA37" s="3"/>
      <c r="DB37" s="3"/>
      <c r="DC37" s="3"/>
      <c r="DD37" s="3"/>
      <c r="DE37" s="3"/>
      <c r="DF37">
        <v>2.08</v>
      </c>
      <c r="DG37">
        <v>2.83</v>
      </c>
      <c r="DH37">
        <v>2.42</v>
      </c>
      <c r="DI37" s="3"/>
      <c r="DJ37" s="3"/>
      <c r="DK37" s="3"/>
      <c r="DL37" s="6">
        <f>(CM37*3+CL37*2+CK37)/6</f>
        <v>0</v>
      </c>
      <c r="DM37">
        <f>BH37+(BH37*(CG37-8.25)/8.25)</f>
        <v>3161.6060606060605</v>
      </c>
      <c r="DN37">
        <f>BI37+(BI37*(CH37-8.25)/8.25)</f>
        <v>2190.7127272727271</v>
      </c>
      <c r="DO37">
        <f>BJ37+(BJ37*(CI37-8.25)/8.25)</f>
        <v>-10337.939393939394</v>
      </c>
      <c r="DP37">
        <f>BK37+(BK37*(CJ37-8.25)/8.25)</f>
        <v>-15417.025454545452</v>
      </c>
      <c r="DQ37">
        <f>BL37+(BL37*(CK37-8.25)/8.25)</f>
        <v>0</v>
      </c>
      <c r="DR37">
        <f>BM37+(BM37*(CL37-8.25)/8.25)</f>
        <v>0</v>
      </c>
      <c r="DS37">
        <f>BN37+(BN37*(CM37-8.25)/8.25)</f>
        <v>0</v>
      </c>
      <c r="DT37" s="8">
        <f>DM37*10^8/$I37</f>
        <v>3852.3285739077137</v>
      </c>
      <c r="DU37" s="8">
        <f>DN37*10^8/$I37</f>
        <v>2669.3221972373913</v>
      </c>
      <c r="DV37" s="8">
        <f>DO37*10^8/$I37</f>
        <v>-12596.490062068227</v>
      </c>
      <c r="DW37" s="8">
        <f>DP37*10^8/$I37</f>
        <v>-18785.214395693252</v>
      </c>
      <c r="DX37" s="8">
        <f>DQ37*10^8/$I37</f>
        <v>0</v>
      </c>
      <c r="DY37" s="8">
        <f>DR37*10^8/$I37</f>
        <v>0</v>
      </c>
      <c r="DZ37" s="8">
        <f>DS37*10^8/$I37</f>
        <v>0</v>
      </c>
      <c r="EA37" s="8">
        <f>DT37*10^8/$I37</f>
        <v>4693.9546410475368</v>
      </c>
      <c r="EB37" s="8">
        <f>DZ37*0.8</f>
        <v>0</v>
      </c>
      <c r="EC37" s="10">
        <f>G37-E37</f>
        <v>210</v>
      </c>
      <c r="ED37" s="4">
        <f>EC37/E37*100</f>
        <v>6.2407132243684993</v>
      </c>
      <c r="EE37" s="4">
        <f>DY37-G37</f>
        <v>-3575</v>
      </c>
      <c r="EF37" s="12">
        <f>EE37/G37</f>
        <v>-1</v>
      </c>
      <c r="EG37" s="4">
        <f>G37-F37</f>
        <v>10</v>
      </c>
    </row>
    <row r="38" spans="1:137" x14ac:dyDescent="0.3">
      <c r="A38">
        <v>37</v>
      </c>
      <c r="B38" t="s">
        <v>7677</v>
      </c>
      <c r="C38" t="s">
        <v>38</v>
      </c>
      <c r="D38" t="str">
        <f>VLOOKUP(C38,Sheet1!$A$2:$B$3197,2,FALSE)</f>
        <v>IT서비스</v>
      </c>
      <c r="E38">
        <v>25650</v>
      </c>
      <c r="F38">
        <v>24600</v>
      </c>
      <c r="G38" s="7">
        <v>24350</v>
      </c>
      <c r="H38" t="s">
        <v>2243</v>
      </c>
      <c r="I38" s="7">
        <f>VALUE(LEFT(H38,FIND("/",H38)-1)) + VALUE(MID(H38,FIND("/",H38)+1,LEN(H38)))</f>
        <v>11100000</v>
      </c>
      <c r="J38">
        <v>0</v>
      </c>
      <c r="K38" s="1">
        <f>G38*I38/(10^8)</f>
        <v>2702.85</v>
      </c>
      <c r="L38" s="1">
        <v>2630</v>
      </c>
      <c r="M38" s="1">
        <v>2649</v>
      </c>
      <c r="N38" s="1">
        <v>2454</v>
      </c>
      <c r="O38" s="1">
        <v>2461</v>
      </c>
      <c r="P38" s="1">
        <v>1959</v>
      </c>
      <c r="Q38" s="3"/>
      <c r="R38" s="3"/>
      <c r="S38" s="3"/>
      <c r="T38">
        <v>172</v>
      </c>
      <c r="U38">
        <v>219</v>
      </c>
      <c r="V38">
        <v>158</v>
      </c>
      <c r="W38">
        <v>114</v>
      </c>
      <c r="X38">
        <v>88</v>
      </c>
      <c r="Y38" s="3"/>
      <c r="Z38" s="3"/>
      <c r="AA38" s="3"/>
      <c r="AB38">
        <v>239</v>
      </c>
      <c r="AC38">
        <v>194</v>
      </c>
      <c r="AD38">
        <v>96</v>
      </c>
      <c r="AE38">
        <v>-81</v>
      </c>
      <c r="AF38">
        <v>-82</v>
      </c>
      <c r="AG38" s="3"/>
      <c r="AH38" s="3"/>
      <c r="AI38" s="3"/>
      <c r="AJ38" s="1">
        <v>1859</v>
      </c>
      <c r="AK38" s="1">
        <v>1980</v>
      </c>
      <c r="AL38" s="1">
        <v>2152</v>
      </c>
      <c r="AM38" s="1">
        <v>2286</v>
      </c>
      <c r="AN38" s="1">
        <v>2049</v>
      </c>
      <c r="AO38" s="3"/>
      <c r="AP38" s="3"/>
      <c r="AQ38" s="3"/>
      <c r="AR38">
        <v>684</v>
      </c>
      <c r="AS38">
        <v>610</v>
      </c>
      <c r="AT38">
        <v>607</v>
      </c>
      <c r="AU38">
        <v>872</v>
      </c>
      <c r="AV38">
        <v>747</v>
      </c>
      <c r="AW38" s="3"/>
      <c r="AX38" s="3"/>
      <c r="AY38" s="3"/>
      <c r="AZ38" s="1">
        <v>1175</v>
      </c>
      <c r="BA38" s="1">
        <v>1370</v>
      </c>
      <c r="BB38" s="1">
        <v>1546</v>
      </c>
      <c r="BC38" s="1">
        <v>1414</v>
      </c>
      <c r="BD38" s="1">
        <v>1302</v>
      </c>
      <c r="BE38" s="3"/>
      <c r="BF38" s="3"/>
      <c r="BG38" s="3"/>
      <c r="BH38" s="1">
        <v>1175</v>
      </c>
      <c r="BI38" s="1">
        <v>1370</v>
      </c>
      <c r="BJ38" s="1">
        <v>1546</v>
      </c>
      <c r="BK38" s="1">
        <v>1414</v>
      </c>
      <c r="BL38" s="1">
        <v>1302</v>
      </c>
      <c r="BM38" s="3"/>
      <c r="BN38" s="3"/>
      <c r="BO38" s="3"/>
      <c r="BP38">
        <v>50</v>
      </c>
      <c r="BQ38">
        <v>50</v>
      </c>
      <c r="BR38">
        <v>56</v>
      </c>
      <c r="BS38">
        <v>56</v>
      </c>
      <c r="BT38">
        <v>56</v>
      </c>
      <c r="BU38" s="3"/>
      <c r="BV38" s="3"/>
      <c r="BW38" s="3"/>
      <c r="BX38">
        <v>13.74</v>
      </c>
      <c r="BY38">
        <v>10.1</v>
      </c>
      <c r="BZ38">
        <v>4.6500000000000004</v>
      </c>
      <c r="CA38">
        <v>-3.63</v>
      </c>
      <c r="CB38">
        <v>-3.78</v>
      </c>
      <c r="CC38" s="3"/>
      <c r="CD38" s="3"/>
      <c r="CE38" s="3"/>
      <c r="CF38">
        <v>21.66</v>
      </c>
      <c r="CG38">
        <v>15.24</v>
      </c>
      <c r="CH38">
        <v>6.6</v>
      </c>
      <c r="CI38">
        <v>-5.44</v>
      </c>
      <c r="CJ38">
        <v>-6.03</v>
      </c>
      <c r="CK38" s="3"/>
      <c r="CL38" s="3"/>
      <c r="CM38" s="3"/>
      <c r="CN38" s="1">
        <v>2390</v>
      </c>
      <c r="CO38" s="1">
        <v>1940</v>
      </c>
      <c r="CP38">
        <v>950</v>
      </c>
      <c r="CQ38">
        <v>-725</v>
      </c>
      <c r="CR38">
        <v>-737</v>
      </c>
      <c r="CS38" s="3"/>
      <c r="CT38" s="3"/>
      <c r="CU38" s="3"/>
      <c r="CV38" s="3"/>
      <c r="CW38" s="3"/>
      <c r="CX38">
        <v>12.27</v>
      </c>
      <c r="CY38" t="s">
        <v>2</v>
      </c>
      <c r="CZ38" t="s">
        <v>2</v>
      </c>
      <c r="DA38" s="3"/>
      <c r="DB38" s="3"/>
      <c r="DC38" s="3"/>
      <c r="DD38" s="3"/>
      <c r="DE38" s="3"/>
      <c r="DF38">
        <v>0.84</v>
      </c>
      <c r="DG38">
        <v>1.67</v>
      </c>
      <c r="DH38">
        <v>2.0499999999999998</v>
      </c>
      <c r="DI38" s="3"/>
      <c r="DJ38" s="3"/>
      <c r="DK38" s="3"/>
      <c r="DL38" s="6">
        <f>(CM38*3+CL38*2+CK38)/6</f>
        <v>0</v>
      </c>
      <c r="DM38">
        <f>BH38+(BH38*(CG38-8.25)/8.25)</f>
        <v>2170.5454545454545</v>
      </c>
      <c r="DN38">
        <f>BI38+(BI38*(CH38-8.25)/8.25)</f>
        <v>1096</v>
      </c>
      <c r="DO38">
        <f>BJ38+(BJ38*(CI38-8.25)/8.25)</f>
        <v>-1019.4230303030304</v>
      </c>
      <c r="DP38">
        <f>BK38+(BK38*(CJ38-8.25)/8.25)</f>
        <v>-1033.505454545455</v>
      </c>
      <c r="DQ38">
        <f>BL38+(BL38*(CK38-8.25)/8.25)</f>
        <v>0</v>
      </c>
      <c r="DR38">
        <f>BM38+(BM38*(CL38-8.25)/8.25)</f>
        <v>0</v>
      </c>
      <c r="DS38">
        <f>BN38+(BN38*(CM38-8.25)/8.25)</f>
        <v>0</v>
      </c>
      <c r="DT38" s="8">
        <f>DM38*10^8/$I38</f>
        <v>19554.463554463553</v>
      </c>
      <c r="DU38" s="8">
        <f>DN38*10^8/$I38</f>
        <v>9873.8738738738739</v>
      </c>
      <c r="DV38" s="8">
        <f>DO38*10^8/$I38</f>
        <v>-9183.9912639912654</v>
      </c>
      <c r="DW38" s="8">
        <f>DP38*10^8/$I38</f>
        <v>-9310.8599508599546</v>
      </c>
      <c r="DX38" s="8">
        <f>DQ38*10^8/$I38</f>
        <v>0</v>
      </c>
      <c r="DY38" s="8">
        <f>DR38*10^8/$I38</f>
        <v>0</v>
      </c>
      <c r="DZ38" s="8">
        <f>DS38*10^8/$I38</f>
        <v>0</v>
      </c>
      <c r="EA38" s="8">
        <f>DT38*10^8/$I38</f>
        <v>176166.33832850048</v>
      </c>
      <c r="EB38" s="8">
        <f>DZ38*0.8</f>
        <v>0</v>
      </c>
      <c r="EC38" s="10">
        <f>G38-E38</f>
        <v>-1300</v>
      </c>
      <c r="ED38" s="4">
        <f>EC38/E38*100</f>
        <v>-5.0682261208577</v>
      </c>
      <c r="EE38" s="4">
        <f>DY38-G38</f>
        <v>-24350</v>
      </c>
      <c r="EF38" s="12">
        <f>EE38/G38</f>
        <v>-1</v>
      </c>
      <c r="EG38" s="4">
        <f>G38-F38</f>
        <v>-250</v>
      </c>
    </row>
    <row r="39" spans="1:137" x14ac:dyDescent="0.3">
      <c r="A39">
        <v>38</v>
      </c>
      <c r="B39" t="s">
        <v>7890</v>
      </c>
      <c r="C39" t="s">
        <v>39</v>
      </c>
      <c r="D39" t="str">
        <f>VLOOKUP(C39,Sheet1!$A$2:$B$3197,2,FALSE)</f>
        <v>철강</v>
      </c>
      <c r="E39">
        <v>101000</v>
      </c>
      <c r="F39">
        <v>119500</v>
      </c>
      <c r="G39" s="7">
        <v>114500</v>
      </c>
      <c r="H39" t="s">
        <v>2244</v>
      </c>
      <c r="I39" s="7">
        <f>VALUE(LEFT(H39,FIND("/",H39)-1)) + VALUE(MID(H39,FIND("/",H39)+1,LEN(H39)))</f>
        <v>2836300</v>
      </c>
      <c r="J39" s="1">
        <v>36200</v>
      </c>
      <c r="K39" s="1">
        <f>G39*I39/(10^8)</f>
        <v>3247.5635000000002</v>
      </c>
      <c r="L39" s="3"/>
      <c r="M39" s="3"/>
      <c r="N39" s="1">
        <v>4334</v>
      </c>
      <c r="O39" s="1">
        <v>12272</v>
      </c>
      <c r="P39" s="1">
        <v>11505</v>
      </c>
      <c r="Q39" s="3"/>
      <c r="R39" s="3"/>
      <c r="S39" s="3"/>
      <c r="T39" s="3"/>
      <c r="U39" s="3"/>
      <c r="V39">
        <v>112</v>
      </c>
      <c r="W39">
        <v>459</v>
      </c>
      <c r="X39">
        <v>536</v>
      </c>
      <c r="Y39" s="3"/>
      <c r="Z39" s="3"/>
      <c r="AA39" s="3"/>
      <c r="AB39" s="3"/>
      <c r="AC39" s="3"/>
      <c r="AD39">
        <v>70</v>
      </c>
      <c r="AE39">
        <v>249</v>
      </c>
      <c r="AF39">
        <v>331</v>
      </c>
      <c r="AG39" s="3"/>
      <c r="AH39" s="3"/>
      <c r="AI39" s="3"/>
      <c r="AJ39" s="3"/>
      <c r="AK39" s="3"/>
      <c r="AL39" s="1">
        <v>10541</v>
      </c>
      <c r="AM39" s="1">
        <v>10288</v>
      </c>
      <c r="AN39" s="1">
        <v>10521</v>
      </c>
      <c r="AO39" s="3"/>
      <c r="AP39" s="3"/>
      <c r="AQ39" s="3"/>
      <c r="AR39" s="3"/>
      <c r="AS39" s="3"/>
      <c r="AT39" s="1">
        <v>5007</v>
      </c>
      <c r="AU39" s="1">
        <v>4576</v>
      </c>
      <c r="AV39" s="1">
        <v>4568</v>
      </c>
      <c r="AW39" s="3"/>
      <c r="AX39" s="3"/>
      <c r="AY39" s="3"/>
      <c r="AZ39" s="3"/>
      <c r="BA39" s="3"/>
      <c r="BB39" s="1">
        <v>5535</v>
      </c>
      <c r="BC39" s="1">
        <v>5712</v>
      </c>
      <c r="BD39" s="1">
        <v>5953</v>
      </c>
      <c r="BE39" s="3"/>
      <c r="BF39" s="3"/>
      <c r="BG39" s="3"/>
      <c r="BH39" s="3"/>
      <c r="BI39" s="3"/>
      <c r="BJ39" s="1">
        <v>5535</v>
      </c>
      <c r="BK39" s="1">
        <v>5712</v>
      </c>
      <c r="BL39" s="1">
        <v>5953</v>
      </c>
      <c r="BM39" s="3"/>
      <c r="BN39" s="3"/>
      <c r="BO39" s="3"/>
      <c r="BP39" s="3"/>
      <c r="BQ39" s="3"/>
      <c r="BR39">
        <v>142</v>
      </c>
      <c r="BS39">
        <v>142</v>
      </c>
      <c r="BT39">
        <v>142</v>
      </c>
      <c r="BU39" s="3"/>
      <c r="BV39" s="3"/>
      <c r="BW39" s="3"/>
      <c r="BX39" s="3"/>
      <c r="BY39" s="3"/>
      <c r="BZ39" s="3"/>
      <c r="CA39">
        <v>2.39</v>
      </c>
      <c r="CB39">
        <v>3.18</v>
      </c>
      <c r="CC39" s="3"/>
      <c r="CD39" s="3"/>
      <c r="CE39" s="3"/>
      <c r="CF39" s="3"/>
      <c r="CG39" s="3"/>
      <c r="CH39" s="3"/>
      <c r="CI39">
        <v>4.42</v>
      </c>
      <c r="CJ39">
        <v>5.67</v>
      </c>
      <c r="CK39" s="3"/>
      <c r="CL39" s="3"/>
      <c r="CM39" s="3"/>
      <c r="CN39" s="3"/>
      <c r="CO39" s="3"/>
      <c r="CP39" s="1">
        <v>2479</v>
      </c>
      <c r="CQ39" s="1">
        <v>8762</v>
      </c>
      <c r="CR39" s="1">
        <v>11656</v>
      </c>
      <c r="CS39" s="3"/>
      <c r="CT39" s="3"/>
      <c r="CU39" s="3"/>
      <c r="CV39" s="3"/>
      <c r="CW39" s="3"/>
      <c r="CX39">
        <v>23</v>
      </c>
      <c r="CY39">
        <v>6.95</v>
      </c>
      <c r="CZ39">
        <v>7.76</v>
      </c>
      <c r="DA39" s="3"/>
      <c r="DB39" s="3"/>
      <c r="DC39" s="3"/>
      <c r="DD39" s="3"/>
      <c r="DE39" s="3"/>
      <c r="DF39">
        <v>0.28999999999999998</v>
      </c>
      <c r="DG39">
        <v>0.3</v>
      </c>
      <c r="DH39">
        <v>0.43</v>
      </c>
      <c r="DI39" s="3"/>
      <c r="DJ39" s="3"/>
      <c r="DK39" s="3"/>
      <c r="DL39" s="6">
        <f>(CM39*3+CL39*2+CK39)/6</f>
        <v>0</v>
      </c>
      <c r="DM39">
        <f>BH39+(BH39*(CG39-8.25)/8.25)</f>
        <v>0</v>
      </c>
      <c r="DN39">
        <f>BI39+(BI39*(CH39-8.25)/8.25)</f>
        <v>0</v>
      </c>
      <c r="DO39">
        <f>BJ39+(BJ39*(CI39-8.25)/8.25)</f>
        <v>2965.4181818181819</v>
      </c>
      <c r="DP39">
        <f>BK39+(BK39*(CJ39-8.25)/8.25)</f>
        <v>3925.701818181818</v>
      </c>
      <c r="DQ39">
        <f>BL39+(BL39*(CK39-8.25)/8.25)</f>
        <v>0</v>
      </c>
      <c r="DR39">
        <f>BM39+(BM39*(CL39-8.25)/8.25)</f>
        <v>0</v>
      </c>
      <c r="DS39">
        <f>BN39+(BN39*(CM39-8.25)/8.25)</f>
        <v>0</v>
      </c>
      <c r="DT39" s="8">
        <f>DM39*10^8/$I39</f>
        <v>0</v>
      </c>
      <c r="DU39" s="8">
        <f>DN39*10^8/$I39</f>
        <v>0</v>
      </c>
      <c r="DV39" s="8">
        <f>DO39*10^8/$I39</f>
        <v>104552.34572570538</v>
      </c>
      <c r="DW39" s="8">
        <f>DP39*10^8/$I39</f>
        <v>138409.25918209704</v>
      </c>
      <c r="DX39" s="8">
        <f>DQ39*10^8/$I39</f>
        <v>0</v>
      </c>
      <c r="DY39" s="8">
        <f>DR39*10^8/$I39</f>
        <v>0</v>
      </c>
      <c r="DZ39" s="8">
        <f>DS39*10^8/$I39</f>
        <v>0</v>
      </c>
      <c r="EA39" s="8">
        <f>DT39*10^8/$I39</f>
        <v>0</v>
      </c>
      <c r="EB39" s="8">
        <f>DZ39*0.8</f>
        <v>0</v>
      </c>
      <c r="EC39" s="10">
        <f>G39-E39</f>
        <v>13500</v>
      </c>
      <c r="ED39" s="4">
        <f>EC39/E39*100</f>
        <v>13.366336633663368</v>
      </c>
      <c r="EE39" s="4">
        <f>DY39-G39</f>
        <v>-114500</v>
      </c>
      <c r="EF39" s="12">
        <f>EE39/G39</f>
        <v>-1</v>
      </c>
      <c r="EG39" s="4">
        <f>G39-F39</f>
        <v>-5000</v>
      </c>
    </row>
    <row r="40" spans="1:137" x14ac:dyDescent="0.3">
      <c r="A40">
        <v>39</v>
      </c>
      <c r="B40" t="s">
        <v>7647</v>
      </c>
      <c r="C40" t="s">
        <v>40</v>
      </c>
      <c r="D40" t="str">
        <f>VLOOKUP(C40,Sheet1!$A$2:$B$3197,2,FALSE)</f>
        <v>제약</v>
      </c>
      <c r="E40" s="7">
        <v>22954.55</v>
      </c>
      <c r="F40" s="7">
        <v>22900</v>
      </c>
      <c r="G40" s="7">
        <v>22500</v>
      </c>
      <c r="H40" t="s">
        <v>2245</v>
      </c>
      <c r="I40" s="7">
        <f>VALUE(LEFT(H40,FIND("/",H40)-1)) + VALUE(MID(H40,FIND("/",H40)+1,LEN(H40)))</f>
        <v>17772946</v>
      </c>
      <c r="J40" s="1">
        <v>470540</v>
      </c>
      <c r="K40" s="1">
        <f>G40*I40/(10^8)</f>
        <v>3998.9128500000002</v>
      </c>
      <c r="L40" s="1">
        <v>1245</v>
      </c>
      <c r="M40" s="1">
        <v>1393</v>
      </c>
      <c r="N40" s="1">
        <v>1528</v>
      </c>
      <c r="O40" s="1">
        <v>1663</v>
      </c>
      <c r="P40" s="1">
        <v>1773</v>
      </c>
      <c r="Q40" s="3"/>
      <c r="R40" s="3"/>
      <c r="S40" s="3"/>
      <c r="T40">
        <v>237</v>
      </c>
      <c r="U40">
        <v>319</v>
      </c>
      <c r="V40">
        <v>336</v>
      </c>
      <c r="W40">
        <v>336</v>
      </c>
      <c r="X40">
        <v>317</v>
      </c>
      <c r="Y40" s="3"/>
      <c r="Z40" s="3"/>
      <c r="AA40" s="3"/>
      <c r="AB40">
        <v>174</v>
      </c>
      <c r="AC40">
        <v>243</v>
      </c>
      <c r="AD40">
        <v>262</v>
      </c>
      <c r="AE40">
        <v>283</v>
      </c>
      <c r="AF40">
        <v>149</v>
      </c>
      <c r="AG40" s="3"/>
      <c r="AH40" s="3"/>
      <c r="AI40" s="3"/>
      <c r="AJ40" s="1">
        <v>1146</v>
      </c>
      <c r="AK40" s="1">
        <v>1416</v>
      </c>
      <c r="AL40" s="1">
        <v>2424</v>
      </c>
      <c r="AM40" s="1">
        <v>2630</v>
      </c>
      <c r="AN40" s="1">
        <v>2766</v>
      </c>
      <c r="AO40" s="3"/>
      <c r="AP40" s="3"/>
      <c r="AQ40" s="3"/>
      <c r="AR40">
        <v>591</v>
      </c>
      <c r="AS40">
        <v>603</v>
      </c>
      <c r="AT40">
        <v>370</v>
      </c>
      <c r="AU40">
        <v>427</v>
      </c>
      <c r="AV40">
        <v>442</v>
      </c>
      <c r="AW40" s="3"/>
      <c r="AX40" s="3"/>
      <c r="AY40" s="3"/>
      <c r="AZ40">
        <v>555</v>
      </c>
      <c r="BA40">
        <v>813</v>
      </c>
      <c r="BB40" s="1">
        <v>2054</v>
      </c>
      <c r="BC40" s="1">
        <v>2203</v>
      </c>
      <c r="BD40" s="1">
        <v>2324</v>
      </c>
      <c r="BE40" s="3"/>
      <c r="BF40" s="3"/>
      <c r="BG40" s="3"/>
      <c r="BH40">
        <v>555</v>
      </c>
      <c r="BI40">
        <v>809</v>
      </c>
      <c r="BJ40" s="1">
        <v>2054</v>
      </c>
      <c r="BK40" s="1">
        <v>2203</v>
      </c>
      <c r="BL40" s="1">
        <v>2324</v>
      </c>
      <c r="BM40" s="3"/>
      <c r="BN40" s="3"/>
      <c r="BO40" s="3"/>
      <c r="BP40">
        <v>49</v>
      </c>
      <c r="BQ40">
        <v>61</v>
      </c>
      <c r="BR40">
        <v>81</v>
      </c>
      <c r="BS40">
        <v>81</v>
      </c>
      <c r="BT40">
        <v>81</v>
      </c>
      <c r="BU40" s="3"/>
      <c r="BV40" s="3"/>
      <c r="BW40" s="3"/>
      <c r="BX40" t="s">
        <v>0</v>
      </c>
      <c r="BY40">
        <v>18.98</v>
      </c>
      <c r="BZ40">
        <v>13.63</v>
      </c>
      <c r="CA40">
        <v>11.2</v>
      </c>
      <c r="CB40">
        <v>5.52</v>
      </c>
      <c r="CC40" s="3"/>
      <c r="CD40" s="3"/>
      <c r="CE40" s="3"/>
      <c r="CF40" t="s">
        <v>0</v>
      </c>
      <c r="CG40">
        <v>35.630000000000003</v>
      </c>
      <c r="CH40">
        <v>18.28</v>
      </c>
      <c r="CI40">
        <v>13.3</v>
      </c>
      <c r="CJ40">
        <v>6.58</v>
      </c>
      <c r="CK40" s="3"/>
      <c r="CL40" s="3"/>
      <c r="CM40" s="3"/>
      <c r="CN40" s="1">
        <v>2050</v>
      </c>
      <c r="CO40" s="1">
        <v>2044</v>
      </c>
      <c r="CP40" s="1">
        <v>1799</v>
      </c>
      <c r="CQ40" s="1">
        <v>1593</v>
      </c>
      <c r="CR40">
        <v>838</v>
      </c>
      <c r="CS40" s="3"/>
      <c r="CT40" s="3"/>
      <c r="CU40" s="3"/>
      <c r="CV40" s="3"/>
      <c r="CW40" s="3"/>
      <c r="CX40">
        <v>11.41</v>
      </c>
      <c r="CY40">
        <v>12.91</v>
      </c>
      <c r="CZ40">
        <v>28.03</v>
      </c>
      <c r="DA40" s="3"/>
      <c r="DB40" s="3"/>
      <c r="DC40" s="3"/>
      <c r="DD40" s="3"/>
      <c r="DE40" s="3"/>
      <c r="DF40">
        <v>1.75</v>
      </c>
      <c r="DG40">
        <v>1.58</v>
      </c>
      <c r="DH40">
        <v>1.72</v>
      </c>
      <c r="DI40" s="3"/>
      <c r="DJ40" s="3"/>
      <c r="DK40" s="3"/>
      <c r="DL40" s="6">
        <f>(CM40*3+CL40*2+CK40)/6</f>
        <v>0</v>
      </c>
      <c r="DM40">
        <f>BH40+(BH40*(CG40-8.25)/8.25)</f>
        <v>2396.9272727272728</v>
      </c>
      <c r="DN40">
        <f>BI40+(BI40*(CH40-8.25)/8.25)</f>
        <v>1792.547878787879</v>
      </c>
      <c r="DO40">
        <f>BJ40+(BJ40*(CI40-8.25)/8.25)</f>
        <v>3311.2969696969699</v>
      </c>
      <c r="DP40">
        <f>BK40+(BK40*(CJ40-8.25)/8.25)</f>
        <v>1757.0593939393939</v>
      </c>
      <c r="DQ40">
        <f>BL40+(BL40*(CK40-8.25)/8.25)</f>
        <v>0</v>
      </c>
      <c r="DR40">
        <f>BM40+(BM40*(CL40-8.25)/8.25)</f>
        <v>0</v>
      </c>
      <c r="DS40">
        <f>BN40+(BN40*(CM40-8.25)/8.25)</f>
        <v>0</v>
      </c>
      <c r="DT40" s="8">
        <f>DM40*10^8/$I40</f>
        <v>13486.38133895907</v>
      </c>
      <c r="DU40" s="8">
        <f>DN40*10^8/$I40</f>
        <v>10085.823018805544</v>
      </c>
      <c r="DV40" s="8">
        <f>DO40*10^8/$I40</f>
        <v>18631.109157125495</v>
      </c>
      <c r="DW40" s="8">
        <f>DP40*10^8/$I40</f>
        <v>9886.1460218209959</v>
      </c>
      <c r="DX40" s="8">
        <f>DQ40*10^8/$I40</f>
        <v>0</v>
      </c>
      <c r="DY40" s="8">
        <f>DR40*10^8/$I40</f>
        <v>0</v>
      </c>
      <c r="DZ40" s="8">
        <f>DS40*10^8/$I40</f>
        <v>0</v>
      </c>
      <c r="EA40" s="8">
        <f>DT40*10^8/$I40</f>
        <v>75881.518679902976</v>
      </c>
      <c r="EB40" s="8">
        <f>DZ40*0.8</f>
        <v>0</v>
      </c>
      <c r="EC40" s="10">
        <f>G40-E40</f>
        <v>-454.54999999999927</v>
      </c>
      <c r="ED40" s="4">
        <f>EC40/E40*100</f>
        <v>-1.980217429659912</v>
      </c>
      <c r="EE40" s="4">
        <f>DY40-G40</f>
        <v>-22500</v>
      </c>
      <c r="EF40" s="12">
        <f>EE40/G40</f>
        <v>-1</v>
      </c>
      <c r="EG40" s="4">
        <f>G40-F40</f>
        <v>-400</v>
      </c>
    </row>
    <row r="41" spans="1:137" x14ac:dyDescent="0.3">
      <c r="A41">
        <v>40</v>
      </c>
      <c r="B41" t="s">
        <v>7194</v>
      </c>
      <c r="C41" t="s">
        <v>41</v>
      </c>
      <c r="D41" t="str">
        <f>VLOOKUP(C41,Sheet1!$A$2:$B$3197,2,FALSE)</f>
        <v>건설</v>
      </c>
      <c r="E41">
        <v>8070</v>
      </c>
      <c r="F41">
        <v>8670</v>
      </c>
      <c r="G41" s="7">
        <v>8700</v>
      </c>
      <c r="H41" t="s">
        <v>2246</v>
      </c>
      <c r="I41" s="7">
        <f>VALUE(LEFT(H41,FIND("/",H41)-1)) + VALUE(MID(H41,FIND("/",H41)+1,LEN(H41)))</f>
        <v>7622000</v>
      </c>
      <c r="J41" s="1">
        <v>387185</v>
      </c>
      <c r="K41" s="1">
        <f>G41*I41/(10^8)</f>
        <v>663.11400000000003</v>
      </c>
      <c r="L41" s="1">
        <v>1101</v>
      </c>
      <c r="M41" s="1">
        <v>1404</v>
      </c>
      <c r="N41" s="1">
        <v>1330</v>
      </c>
      <c r="O41" s="1">
        <v>1073</v>
      </c>
      <c r="P41" s="1">
        <v>1404</v>
      </c>
      <c r="Q41" s="3"/>
      <c r="R41" s="3"/>
      <c r="S41" s="3"/>
      <c r="T41">
        <v>134</v>
      </c>
      <c r="U41">
        <v>228</v>
      </c>
      <c r="V41">
        <v>180</v>
      </c>
      <c r="W41">
        <v>9</v>
      </c>
      <c r="X41">
        <v>18</v>
      </c>
      <c r="Y41" s="3"/>
      <c r="Z41" s="3"/>
      <c r="AA41" s="3"/>
      <c r="AB41">
        <v>103</v>
      </c>
      <c r="AC41">
        <v>168</v>
      </c>
      <c r="AD41">
        <v>144</v>
      </c>
      <c r="AE41">
        <v>21</v>
      </c>
      <c r="AF41">
        <v>18</v>
      </c>
      <c r="AG41" s="3"/>
      <c r="AH41" s="3"/>
      <c r="AI41" s="3"/>
      <c r="AJ41">
        <v>790</v>
      </c>
      <c r="AK41">
        <v>977</v>
      </c>
      <c r="AL41" s="1">
        <v>1222</v>
      </c>
      <c r="AM41" s="1">
        <v>1333</v>
      </c>
      <c r="AN41" s="1">
        <v>1210</v>
      </c>
      <c r="AO41" s="3"/>
      <c r="AP41" s="3"/>
      <c r="AQ41" s="3"/>
      <c r="AR41">
        <v>192</v>
      </c>
      <c r="AS41">
        <v>207</v>
      </c>
      <c r="AT41">
        <v>131</v>
      </c>
      <c r="AU41">
        <v>263</v>
      </c>
      <c r="AV41">
        <v>196</v>
      </c>
      <c r="AW41" s="3"/>
      <c r="AX41" s="3"/>
      <c r="AY41" s="3"/>
      <c r="AZ41">
        <v>598</v>
      </c>
      <c r="BA41">
        <v>770</v>
      </c>
      <c r="BB41" s="1">
        <v>1091</v>
      </c>
      <c r="BC41" s="1">
        <v>1070</v>
      </c>
      <c r="BD41" s="1">
        <v>1014</v>
      </c>
      <c r="BE41" s="3"/>
      <c r="BF41" s="3"/>
      <c r="BG41" s="3"/>
      <c r="BH41">
        <v>598</v>
      </c>
      <c r="BI41">
        <v>770</v>
      </c>
      <c r="BJ41" s="1">
        <v>1091</v>
      </c>
      <c r="BK41" s="1">
        <v>1070</v>
      </c>
      <c r="BL41" s="1">
        <v>1014</v>
      </c>
      <c r="BM41" s="3"/>
      <c r="BN41" s="3"/>
      <c r="BO41" s="3"/>
      <c r="BP41">
        <v>31</v>
      </c>
      <c r="BQ41">
        <v>31</v>
      </c>
      <c r="BR41">
        <v>38</v>
      </c>
      <c r="BS41">
        <v>38</v>
      </c>
      <c r="BT41">
        <v>38</v>
      </c>
      <c r="BU41" s="3"/>
      <c r="BV41" s="3"/>
      <c r="BW41" s="3"/>
      <c r="BX41" t="s">
        <v>0</v>
      </c>
      <c r="BY41">
        <v>19.07</v>
      </c>
      <c r="BZ41">
        <v>13.14</v>
      </c>
      <c r="CA41">
        <v>1.66</v>
      </c>
      <c r="CB41">
        <v>1.39</v>
      </c>
      <c r="CC41" s="3"/>
      <c r="CD41" s="3"/>
      <c r="CE41" s="3"/>
      <c r="CF41" t="s">
        <v>0</v>
      </c>
      <c r="CG41">
        <v>24.62</v>
      </c>
      <c r="CH41">
        <v>15.52</v>
      </c>
      <c r="CI41">
        <v>1.97</v>
      </c>
      <c r="CJ41">
        <v>1.69</v>
      </c>
      <c r="CK41" s="3"/>
      <c r="CL41" s="3"/>
      <c r="CM41" s="3"/>
      <c r="CN41" s="1">
        <v>1694</v>
      </c>
      <c r="CO41" s="1">
        <v>2761</v>
      </c>
      <c r="CP41" s="1">
        <v>2172</v>
      </c>
      <c r="CQ41">
        <v>279</v>
      </c>
      <c r="CR41">
        <v>231</v>
      </c>
      <c r="CS41" s="3"/>
      <c r="CT41" s="3"/>
      <c r="CU41" s="3"/>
      <c r="CV41" s="3"/>
      <c r="CW41" s="3"/>
      <c r="CX41">
        <v>4.58</v>
      </c>
      <c r="CY41">
        <v>30.13</v>
      </c>
      <c r="CZ41">
        <v>34.869999999999997</v>
      </c>
      <c r="DA41" s="3"/>
      <c r="DB41" s="3"/>
      <c r="DC41" s="3"/>
      <c r="DD41" s="3"/>
      <c r="DE41" s="3"/>
      <c r="DF41">
        <v>0.7</v>
      </c>
      <c r="DG41">
        <v>0.59</v>
      </c>
      <c r="DH41">
        <v>0.56999999999999995</v>
      </c>
      <c r="DI41" s="3"/>
      <c r="DJ41" s="3"/>
      <c r="DK41" s="3"/>
      <c r="DL41" s="6">
        <f>(CM41*3+CL41*2+CK41)/6</f>
        <v>0</v>
      </c>
      <c r="DM41">
        <f>BH41+(BH41*(CG41-8.25)/8.25)</f>
        <v>1784.5769696969696</v>
      </c>
      <c r="DN41">
        <f>BI41+(BI41*(CH41-8.25)/8.25)</f>
        <v>1448.5333333333333</v>
      </c>
      <c r="DO41">
        <f>BJ41+(BJ41*(CI41-8.25)/8.25)</f>
        <v>260.51757575757574</v>
      </c>
      <c r="DP41">
        <f>BK41+(BK41*(CJ41-8.25)/8.25)</f>
        <v>219.18787878787873</v>
      </c>
      <c r="DQ41">
        <f>BL41+(BL41*(CK41-8.25)/8.25)</f>
        <v>0</v>
      </c>
      <c r="DR41">
        <f>BM41+(BM41*(CL41-8.25)/8.25)</f>
        <v>0</v>
      </c>
      <c r="DS41">
        <f>BN41+(BN41*(CM41-8.25)/8.25)</f>
        <v>0</v>
      </c>
      <c r="DT41" s="8">
        <f>DM41*10^8/$I41</f>
        <v>23413.499996024268</v>
      </c>
      <c r="DU41" s="8">
        <f>DN41*10^8/$I41</f>
        <v>19004.63570366483</v>
      </c>
      <c r="DV41" s="8">
        <f>DO41*10^8/$I41</f>
        <v>3417.9687189395927</v>
      </c>
      <c r="DW41" s="8">
        <f>DP41*10^8/$I41</f>
        <v>2875.7265650469526</v>
      </c>
      <c r="DX41" s="8">
        <f>DQ41*10^8/$I41</f>
        <v>0</v>
      </c>
      <c r="DY41" s="8">
        <f>DR41*10^8/$I41</f>
        <v>0</v>
      </c>
      <c r="DZ41" s="8">
        <f>DS41*10^8/$I41</f>
        <v>0</v>
      </c>
      <c r="EA41" s="8">
        <f>DT41*10^8/$I41</f>
        <v>307183.15397565294</v>
      </c>
      <c r="EB41" s="8">
        <f>DZ41*0.8</f>
        <v>0</v>
      </c>
      <c r="EC41" s="10">
        <f>G41-E41</f>
        <v>630</v>
      </c>
      <c r="ED41" s="4">
        <f>EC41/E41*100</f>
        <v>7.8066914498141262</v>
      </c>
      <c r="EE41" s="4">
        <f>DY41-G41</f>
        <v>-8700</v>
      </c>
      <c r="EF41" s="12">
        <f>EE41/G41</f>
        <v>-1</v>
      </c>
      <c r="EG41" s="4">
        <f>G41-F41</f>
        <v>30</v>
      </c>
    </row>
    <row r="42" spans="1:137" x14ac:dyDescent="0.3">
      <c r="A42">
        <v>41</v>
      </c>
      <c r="B42" t="s">
        <v>7172</v>
      </c>
      <c r="C42" t="s">
        <v>42</v>
      </c>
      <c r="D42" t="str">
        <f>VLOOKUP(C42,Sheet1!$A$2:$B$3197,2,FALSE)</f>
        <v>부동산</v>
      </c>
      <c r="E42">
        <v>7180</v>
      </c>
      <c r="F42">
        <v>8250</v>
      </c>
      <c r="G42" s="7">
        <v>8380</v>
      </c>
      <c r="H42" t="s">
        <v>2247</v>
      </c>
      <c r="I42" s="7">
        <f>VALUE(LEFT(H42,FIND("/",H42)-1)) + VALUE(MID(H42,FIND("/",H42)+1,LEN(H42)))</f>
        <v>56330123</v>
      </c>
      <c r="J42">
        <v>0</v>
      </c>
      <c r="K42" s="1">
        <f>G42*I42/(10^8)</f>
        <v>4720.4643073999996</v>
      </c>
      <c r="L42">
        <v>67</v>
      </c>
      <c r="M42">
        <v>213</v>
      </c>
      <c r="N42">
        <v>223</v>
      </c>
      <c r="O42">
        <v>231</v>
      </c>
      <c r="P42">
        <v>264</v>
      </c>
      <c r="Q42">
        <v>378</v>
      </c>
      <c r="R42" s="3"/>
      <c r="S42" s="3"/>
      <c r="T42">
        <v>-14</v>
      </c>
      <c r="U42">
        <v>120</v>
      </c>
      <c r="V42">
        <v>109</v>
      </c>
      <c r="W42">
        <v>140</v>
      </c>
      <c r="X42">
        <v>134</v>
      </c>
      <c r="Y42">
        <v>233</v>
      </c>
      <c r="Z42" s="3"/>
      <c r="AA42" s="3"/>
      <c r="AB42">
        <v>-75</v>
      </c>
      <c r="AC42">
        <v>51</v>
      </c>
      <c r="AD42">
        <v>30</v>
      </c>
      <c r="AE42">
        <v>57</v>
      </c>
      <c r="AF42">
        <v>25</v>
      </c>
      <c r="AG42">
        <v>82</v>
      </c>
      <c r="AH42" s="3"/>
      <c r="AI42" s="3"/>
      <c r="AJ42" s="1">
        <v>5903</v>
      </c>
      <c r="AK42" s="1">
        <v>7431</v>
      </c>
      <c r="AL42" s="1">
        <v>7397</v>
      </c>
      <c r="AM42" s="1">
        <v>8098</v>
      </c>
      <c r="AN42" s="1">
        <v>13788</v>
      </c>
      <c r="AO42" s="3"/>
      <c r="AP42" s="3"/>
      <c r="AQ42" s="3"/>
      <c r="AR42" s="1">
        <v>3535</v>
      </c>
      <c r="AS42" s="1">
        <v>4594</v>
      </c>
      <c r="AT42" s="1">
        <v>4611</v>
      </c>
      <c r="AU42" s="1">
        <v>5319</v>
      </c>
      <c r="AV42" s="1">
        <v>10219</v>
      </c>
      <c r="AW42" s="3"/>
      <c r="AX42" s="3"/>
      <c r="AY42" s="3"/>
      <c r="AZ42" s="1">
        <v>2368</v>
      </c>
      <c r="BA42" s="1">
        <v>2837</v>
      </c>
      <c r="BB42" s="1">
        <v>2786</v>
      </c>
      <c r="BC42" s="1">
        <v>2780</v>
      </c>
      <c r="BD42" s="1">
        <v>3569</v>
      </c>
      <c r="BE42" s="3"/>
      <c r="BF42" s="3"/>
      <c r="BG42" s="3"/>
      <c r="BH42" s="1">
        <v>2368</v>
      </c>
      <c r="BI42" s="1">
        <v>2837</v>
      </c>
      <c r="BJ42" s="1">
        <v>2786</v>
      </c>
      <c r="BK42" s="1">
        <v>2760</v>
      </c>
      <c r="BL42" s="1">
        <v>2971</v>
      </c>
      <c r="BM42" s="3"/>
      <c r="BN42" s="3"/>
      <c r="BO42" s="3"/>
      <c r="BP42">
        <v>421</v>
      </c>
      <c r="BQ42">
        <v>516</v>
      </c>
      <c r="BR42">
        <v>516</v>
      </c>
      <c r="BS42">
        <v>516</v>
      </c>
      <c r="BT42">
        <v>563</v>
      </c>
      <c r="BU42" s="3"/>
      <c r="BV42" s="3"/>
      <c r="BW42" s="3"/>
      <c r="BX42" s="3"/>
      <c r="BY42">
        <v>0.76</v>
      </c>
      <c r="BZ42">
        <v>0.41</v>
      </c>
      <c r="CA42">
        <v>0.74</v>
      </c>
      <c r="CB42">
        <v>0.23</v>
      </c>
      <c r="CC42" s="3"/>
      <c r="CD42" s="3"/>
      <c r="CE42" s="3"/>
      <c r="CF42" s="3"/>
      <c r="CG42">
        <v>1.95</v>
      </c>
      <c r="CH42">
        <v>1.07</v>
      </c>
      <c r="CI42">
        <v>2.09</v>
      </c>
      <c r="CJ42">
        <v>0.94</v>
      </c>
      <c r="CK42" s="3"/>
      <c r="CL42" s="3"/>
      <c r="CM42" s="3"/>
      <c r="CN42">
        <v>-443</v>
      </c>
      <c r="CO42">
        <v>109</v>
      </c>
      <c r="CP42">
        <v>58</v>
      </c>
      <c r="CQ42">
        <v>110</v>
      </c>
      <c r="CR42">
        <v>49</v>
      </c>
      <c r="CS42">
        <v>146</v>
      </c>
      <c r="CT42" s="3"/>
      <c r="CU42" s="3"/>
      <c r="CV42" t="s">
        <v>2</v>
      </c>
      <c r="CW42">
        <v>53.6</v>
      </c>
      <c r="CX42">
        <v>138.06</v>
      </c>
      <c r="CY42">
        <v>61.46</v>
      </c>
      <c r="CZ42">
        <v>140.63999999999999</v>
      </c>
      <c r="DA42" s="3"/>
      <c r="DB42" s="3"/>
      <c r="DC42" s="3"/>
      <c r="DD42">
        <v>1.04</v>
      </c>
      <c r="DE42">
        <v>1.08</v>
      </c>
      <c r="DF42">
        <v>1.5</v>
      </c>
      <c r="DG42">
        <v>1.29</v>
      </c>
      <c r="DH42">
        <v>1.3</v>
      </c>
      <c r="DI42" s="3"/>
      <c r="DJ42" s="3"/>
      <c r="DK42" s="3"/>
      <c r="DL42" s="6">
        <f>(CM42*3+CL42*2+CK42)/6</f>
        <v>0</v>
      </c>
      <c r="DM42">
        <f>BH42+(BH42*(CG42-8.25)/8.25)</f>
        <v>559.70909090909095</v>
      </c>
      <c r="DN42">
        <f>BI42+(BI42*(CH42-8.25)/8.25)</f>
        <v>367.95030303030308</v>
      </c>
      <c r="DO42">
        <f>BJ42+(BJ42*(CI42-8.25)/8.25)</f>
        <v>705.78666666666641</v>
      </c>
      <c r="DP42">
        <f>BK42+(BK42*(CJ42-8.25)/8.25)</f>
        <v>314.47272727272684</v>
      </c>
      <c r="DQ42">
        <f>BL42+(BL42*(CK42-8.25)/8.25)</f>
        <v>0</v>
      </c>
      <c r="DR42">
        <f>BM42+(BM42*(CL42-8.25)/8.25)</f>
        <v>0</v>
      </c>
      <c r="DS42">
        <f>BN42+(BN42*(CM42-8.25)/8.25)</f>
        <v>0</v>
      </c>
      <c r="DT42" s="8">
        <f>DM42*10^8/$I42</f>
        <v>993.62305832190521</v>
      </c>
      <c r="DU42" s="8">
        <f>DN42*10^8/$I42</f>
        <v>653.20344326303541</v>
      </c>
      <c r="DV42" s="8">
        <f>DO42*10^8/$I42</f>
        <v>1252.947142804333</v>
      </c>
      <c r="DW42" s="8">
        <f>DP42*10^8/$I42</f>
        <v>558.26742517982223</v>
      </c>
      <c r="DX42" s="8">
        <f>DQ42*10^8/$I42</f>
        <v>0</v>
      </c>
      <c r="DY42" s="8">
        <f>DR42*10^8/$I42</f>
        <v>0</v>
      </c>
      <c r="DZ42" s="8">
        <f>DS42*10^8/$I42</f>
        <v>0</v>
      </c>
      <c r="EA42" s="8">
        <f>DT42*10^8/$I42</f>
        <v>1763.928437226926</v>
      </c>
      <c r="EB42" s="8">
        <f>DZ42*0.8</f>
        <v>0</v>
      </c>
      <c r="EC42" s="10">
        <f>G42-E42</f>
        <v>1200</v>
      </c>
      <c r="ED42" s="4">
        <f>EC42/E42*100</f>
        <v>16.713091922005571</v>
      </c>
      <c r="EE42" s="4">
        <f>DY42-G42</f>
        <v>-8380</v>
      </c>
      <c r="EF42" s="12">
        <f>EE42/G42</f>
        <v>-1</v>
      </c>
      <c r="EG42" s="4">
        <f>G42-F42</f>
        <v>130</v>
      </c>
    </row>
    <row r="43" spans="1:137" x14ac:dyDescent="0.3">
      <c r="A43">
        <v>42</v>
      </c>
      <c r="B43" t="s">
        <v>5723</v>
      </c>
      <c r="C43" t="s">
        <v>43</v>
      </c>
      <c r="D43" t="str">
        <f>VLOOKUP(C43,Sheet1!$A$2:$B$3197,2,FALSE)</f>
        <v>건축자재</v>
      </c>
      <c r="E43">
        <v>104500</v>
      </c>
      <c r="F43">
        <v>163000</v>
      </c>
      <c r="G43" s="7">
        <v>165000</v>
      </c>
      <c r="H43" t="s">
        <v>2248</v>
      </c>
      <c r="I43" s="7">
        <f>VALUE(LEFT(H43,FIND("/",H43)-1)) + VALUE(MID(H43,FIND("/",H43)+1,LEN(H43)))</f>
        <v>6926154</v>
      </c>
      <c r="J43">
        <v>0</v>
      </c>
      <c r="K43" s="1">
        <f>G43*I43/(10^8)</f>
        <v>11428.1541</v>
      </c>
      <c r="L43" s="3"/>
      <c r="M43" s="3"/>
      <c r="N43" s="1">
        <v>5120</v>
      </c>
      <c r="O43" s="1">
        <v>9462</v>
      </c>
      <c r="P43" s="1">
        <v>9743</v>
      </c>
      <c r="Q43" s="1">
        <v>12630</v>
      </c>
      <c r="R43" s="1">
        <v>14140</v>
      </c>
      <c r="S43" s="1">
        <v>15330</v>
      </c>
      <c r="T43" s="3"/>
      <c r="U43" s="3"/>
      <c r="V43">
        <v>561</v>
      </c>
      <c r="W43">
        <v>590</v>
      </c>
      <c r="X43" s="1">
        <v>1328</v>
      </c>
      <c r="Y43" s="1">
        <v>1790</v>
      </c>
      <c r="Z43" s="1">
        <v>2060</v>
      </c>
      <c r="AA43" s="1">
        <v>2290</v>
      </c>
      <c r="AB43" s="3"/>
      <c r="AC43" s="3"/>
      <c r="AD43">
        <v>537</v>
      </c>
      <c r="AE43">
        <v>405</v>
      </c>
      <c r="AF43" s="1">
        <v>1000</v>
      </c>
      <c r="AG43" s="1">
        <v>1240</v>
      </c>
      <c r="AH43" s="1">
        <v>1450</v>
      </c>
      <c r="AI43" s="1">
        <v>1630</v>
      </c>
      <c r="AJ43" s="3"/>
      <c r="AK43" s="3"/>
      <c r="AL43" s="1">
        <v>13680</v>
      </c>
      <c r="AM43" s="1">
        <v>13836</v>
      </c>
      <c r="AN43" s="1">
        <v>23997</v>
      </c>
      <c r="AO43" s="1">
        <v>24860</v>
      </c>
      <c r="AP43" s="1">
        <v>25710</v>
      </c>
      <c r="AQ43" s="1">
        <v>26630</v>
      </c>
      <c r="AR43" s="3"/>
      <c r="AS43" s="3"/>
      <c r="AT43" s="1">
        <v>4998</v>
      </c>
      <c r="AU43" s="1">
        <v>4965</v>
      </c>
      <c r="AV43" s="1">
        <v>10414</v>
      </c>
      <c r="AW43" s="1">
        <v>10370</v>
      </c>
      <c r="AX43" s="1">
        <v>10120</v>
      </c>
      <c r="AY43" s="1">
        <v>9410</v>
      </c>
      <c r="AZ43" s="3"/>
      <c r="BA43" s="3"/>
      <c r="BB43" s="1">
        <v>8682</v>
      </c>
      <c r="BC43" s="1">
        <v>8871</v>
      </c>
      <c r="BD43" s="1">
        <v>13582</v>
      </c>
      <c r="BE43" s="1">
        <v>14490</v>
      </c>
      <c r="BF43" s="1">
        <v>15590</v>
      </c>
      <c r="BG43" s="1">
        <v>17220</v>
      </c>
      <c r="BH43" s="3"/>
      <c r="BI43" s="3"/>
      <c r="BJ43" s="1">
        <v>8682</v>
      </c>
      <c r="BK43" s="1">
        <v>8871</v>
      </c>
      <c r="BL43" s="1">
        <v>13006</v>
      </c>
      <c r="BM43" s="1">
        <v>13850</v>
      </c>
      <c r="BN43" s="1">
        <v>14880</v>
      </c>
      <c r="BO43" s="1">
        <v>16430</v>
      </c>
      <c r="BP43" s="3"/>
      <c r="BQ43" s="3"/>
      <c r="BR43">
        <v>207</v>
      </c>
      <c r="BS43">
        <v>207</v>
      </c>
      <c r="BT43">
        <v>346</v>
      </c>
      <c r="BU43">
        <v>350</v>
      </c>
      <c r="BV43">
        <v>350</v>
      </c>
      <c r="BW43">
        <v>350</v>
      </c>
      <c r="BX43" s="3"/>
      <c r="BY43" s="3"/>
      <c r="BZ43" s="3"/>
      <c r="CA43">
        <v>2.94</v>
      </c>
      <c r="CB43">
        <v>5.29</v>
      </c>
      <c r="CC43">
        <v>5.08</v>
      </c>
      <c r="CD43">
        <v>5.73</v>
      </c>
      <c r="CE43">
        <v>6.23</v>
      </c>
      <c r="CF43" s="3"/>
      <c r="CG43" s="3"/>
      <c r="CH43" s="3"/>
      <c r="CI43">
        <v>4.62</v>
      </c>
      <c r="CJ43">
        <v>8.69</v>
      </c>
      <c r="CK43">
        <v>8.7899999999999991</v>
      </c>
      <c r="CL43">
        <v>9.61</v>
      </c>
      <c r="CM43">
        <v>9.9</v>
      </c>
      <c r="CN43" s="3"/>
      <c r="CO43" s="3"/>
      <c r="CP43" s="1">
        <v>12962</v>
      </c>
      <c r="CQ43" s="1">
        <v>9772</v>
      </c>
      <c r="CR43" s="1">
        <v>17953</v>
      </c>
      <c r="CS43" s="1">
        <v>17037</v>
      </c>
      <c r="CT43" s="1">
        <v>19924</v>
      </c>
      <c r="CU43" s="1">
        <v>22379</v>
      </c>
      <c r="CV43" s="3"/>
      <c r="CW43" s="3"/>
      <c r="CX43">
        <v>9.07</v>
      </c>
      <c r="CY43">
        <v>9.56</v>
      </c>
      <c r="CZ43">
        <v>5.85</v>
      </c>
      <c r="DA43">
        <v>9.68</v>
      </c>
      <c r="DB43">
        <v>8.2799999999999994</v>
      </c>
      <c r="DC43">
        <v>7.37</v>
      </c>
      <c r="DD43" s="3"/>
      <c r="DE43" s="3"/>
      <c r="DF43">
        <v>0.56000000000000005</v>
      </c>
      <c r="DG43">
        <v>0.44</v>
      </c>
      <c r="DH43">
        <v>0.55000000000000004</v>
      </c>
      <c r="DI43">
        <v>0.81</v>
      </c>
      <c r="DJ43">
        <v>0.76</v>
      </c>
      <c r="DK43">
        <v>0.69</v>
      </c>
      <c r="DL43" s="6">
        <f>(CM43*3+CL43*2+CK43)/6</f>
        <v>9.6183333333333341</v>
      </c>
      <c r="DM43">
        <f>BH43+(BH43*(CG43-8.25)/8.25)</f>
        <v>0</v>
      </c>
      <c r="DN43">
        <f>BI43+(BI43*(CH43-8.25)/8.25)</f>
        <v>0</v>
      </c>
      <c r="DO43">
        <f>BJ43+(BJ43*(CI43-8.25)/8.25)</f>
        <v>4861.92</v>
      </c>
      <c r="DP43">
        <f>BK43+(BK43*(CJ43-8.25)/8.25)</f>
        <v>9344.119999999999</v>
      </c>
      <c r="DQ43">
        <f>BL43+(BL43*(CK43-8.25)/8.25)</f>
        <v>13857.301818181817</v>
      </c>
      <c r="DR43">
        <f>BM43+(BM43*(CL43-8.25)/8.25)</f>
        <v>16133.151515151514</v>
      </c>
      <c r="DS43">
        <f>BN43+(BN43*(CM43-8.25)/8.25)</f>
        <v>17856</v>
      </c>
      <c r="DT43" s="8">
        <f>DM43*10^8/$I43</f>
        <v>0</v>
      </c>
      <c r="DU43" s="8">
        <f>DN43*10^8/$I43</f>
        <v>0</v>
      </c>
      <c r="DV43" s="8">
        <f>DO43*10^8/$I43</f>
        <v>70196.533314159635</v>
      </c>
      <c r="DW43" s="8">
        <f>DP43*10^8/$I43</f>
        <v>134910.65893134917</v>
      </c>
      <c r="DX43" s="8">
        <f>DQ43*10^8/$I43</f>
        <v>200072.10088285385</v>
      </c>
      <c r="DY43" s="8">
        <f>DR43*10^8/$I43</f>
        <v>232930.88076227461</v>
      </c>
      <c r="DZ43" s="8">
        <f>DS43*10^8/$I43</f>
        <v>257805.41408695217</v>
      </c>
      <c r="EA43" s="8">
        <f>DT43*10^8/$I43</f>
        <v>0</v>
      </c>
      <c r="EB43" s="8">
        <f>DZ43*0.8</f>
        <v>206244.33126956175</v>
      </c>
      <c r="EC43" s="10">
        <f>G43-E43</f>
        <v>60500</v>
      </c>
      <c r="ED43" s="4">
        <f>EC43/E43*100</f>
        <v>57.894736842105267</v>
      </c>
      <c r="EE43" s="4">
        <f>DY43-G43</f>
        <v>67930.88076227461</v>
      </c>
      <c r="EF43" s="12">
        <f>EE43/G43</f>
        <v>0.41170230765014915</v>
      </c>
      <c r="EG43" s="4">
        <f>G43-F43</f>
        <v>2000</v>
      </c>
    </row>
    <row r="44" spans="1:137" x14ac:dyDescent="0.3">
      <c r="A44">
        <v>43</v>
      </c>
      <c r="B44" t="s">
        <v>6049</v>
      </c>
      <c r="C44" t="s">
        <v>44</v>
      </c>
      <c r="D44" t="str">
        <f>VLOOKUP(C44,Sheet1!$A$2:$B$3197,2,FALSE)</f>
        <v>항공사</v>
      </c>
      <c r="E44">
        <v>2545</v>
      </c>
      <c r="F44">
        <v>2920</v>
      </c>
      <c r="G44" s="7">
        <v>3190</v>
      </c>
      <c r="H44" t="s">
        <v>2249</v>
      </c>
      <c r="I44" s="7">
        <f>VALUE(LEFT(H44,FIND("/",H44)-1)) + VALUE(MID(H44,FIND("/",H44)+1,LEN(H44)))</f>
        <v>142177413</v>
      </c>
      <c r="J44" s="1">
        <v>197473</v>
      </c>
      <c r="K44" s="1">
        <f>G44*I44/(10^8)</f>
        <v>4535.4594747000001</v>
      </c>
      <c r="L44" s="1">
        <v>3828</v>
      </c>
      <c r="M44" s="1">
        <v>5840</v>
      </c>
      <c r="N44" s="1">
        <v>7318</v>
      </c>
      <c r="O44" s="1">
        <v>8104</v>
      </c>
      <c r="P44" s="1">
        <v>2692</v>
      </c>
      <c r="Q44" s="1">
        <v>2708</v>
      </c>
      <c r="R44" s="1">
        <v>6221</v>
      </c>
      <c r="S44" s="1">
        <v>7453</v>
      </c>
      <c r="T44">
        <v>128</v>
      </c>
      <c r="U44">
        <v>471</v>
      </c>
      <c r="V44">
        <v>478</v>
      </c>
      <c r="W44">
        <v>-192</v>
      </c>
      <c r="X44" s="1">
        <v>-1743</v>
      </c>
      <c r="Y44" s="1">
        <v>-1051</v>
      </c>
      <c r="Z44">
        <v>296</v>
      </c>
      <c r="AA44">
        <v>600</v>
      </c>
      <c r="AB44">
        <v>20</v>
      </c>
      <c r="AC44">
        <v>397</v>
      </c>
      <c r="AD44">
        <v>379</v>
      </c>
      <c r="AE44">
        <v>-432</v>
      </c>
      <c r="AF44" s="1">
        <v>-1379</v>
      </c>
      <c r="AG44" s="1">
        <v>-1190</v>
      </c>
      <c r="AH44">
        <v>8</v>
      </c>
      <c r="AI44">
        <v>253</v>
      </c>
      <c r="AJ44">
        <v>980</v>
      </c>
      <c r="AK44" s="1">
        <v>2258</v>
      </c>
      <c r="AL44" s="1">
        <v>4309</v>
      </c>
      <c r="AM44" s="1">
        <v>8078</v>
      </c>
      <c r="AN44" s="1">
        <v>7058</v>
      </c>
      <c r="AO44" s="1">
        <v>6598</v>
      </c>
      <c r="AP44" s="1">
        <v>6467</v>
      </c>
      <c r="AQ44" s="1">
        <v>6778</v>
      </c>
      <c r="AR44">
        <v>996</v>
      </c>
      <c r="AS44" s="1">
        <v>1893</v>
      </c>
      <c r="AT44" s="1">
        <v>2052</v>
      </c>
      <c r="AU44" s="1">
        <v>6189</v>
      </c>
      <c r="AV44" s="1">
        <v>5888</v>
      </c>
      <c r="AW44" s="1">
        <v>5648</v>
      </c>
      <c r="AX44" s="1">
        <v>5372</v>
      </c>
      <c r="AY44" s="1">
        <v>5308</v>
      </c>
      <c r="AZ44">
        <v>-16</v>
      </c>
      <c r="BA44">
        <v>365</v>
      </c>
      <c r="BB44" s="1">
        <v>2257</v>
      </c>
      <c r="BC44" s="1">
        <v>1889</v>
      </c>
      <c r="BD44" s="1">
        <v>1170</v>
      </c>
      <c r="BE44">
        <v>950</v>
      </c>
      <c r="BF44" s="1">
        <v>1095</v>
      </c>
      <c r="BG44" s="1">
        <v>1470</v>
      </c>
      <c r="BH44">
        <v>-16</v>
      </c>
      <c r="BI44">
        <v>365</v>
      </c>
      <c r="BJ44" s="1">
        <v>2257</v>
      </c>
      <c r="BK44" s="1">
        <v>1889</v>
      </c>
      <c r="BL44" s="1">
        <v>1170</v>
      </c>
      <c r="BM44">
        <v>950</v>
      </c>
      <c r="BN44" s="1">
        <v>1095</v>
      </c>
      <c r="BO44" s="1">
        <v>1470</v>
      </c>
      <c r="BP44">
        <v>169</v>
      </c>
      <c r="BQ44">
        <v>169</v>
      </c>
      <c r="BR44">
        <v>235</v>
      </c>
      <c r="BS44">
        <v>235</v>
      </c>
      <c r="BT44">
        <v>552</v>
      </c>
      <c r="BU44">
        <v>724</v>
      </c>
      <c r="BV44">
        <v>724</v>
      </c>
      <c r="BW44">
        <v>724</v>
      </c>
      <c r="BX44">
        <v>2.27</v>
      </c>
      <c r="BY44">
        <v>24.53</v>
      </c>
      <c r="BZ44">
        <v>11.54</v>
      </c>
      <c r="CA44">
        <v>-6.98</v>
      </c>
      <c r="CB44">
        <v>-18.22</v>
      </c>
      <c r="CC44">
        <v>-17.43</v>
      </c>
      <c r="CD44">
        <v>0.11</v>
      </c>
      <c r="CE44">
        <v>3.82</v>
      </c>
      <c r="CF44" t="s">
        <v>1</v>
      </c>
      <c r="CG44">
        <v>227.62</v>
      </c>
      <c r="CH44">
        <v>28.89</v>
      </c>
      <c r="CI44">
        <v>-20.84</v>
      </c>
      <c r="CJ44">
        <v>-90.15</v>
      </c>
      <c r="CK44">
        <v>-105.67</v>
      </c>
      <c r="CL44">
        <v>14.18</v>
      </c>
      <c r="CM44">
        <v>29.32</v>
      </c>
      <c r="CN44">
        <v>37</v>
      </c>
      <c r="CO44">
        <v>744</v>
      </c>
      <c r="CP44">
        <v>599</v>
      </c>
      <c r="CQ44">
        <v>-582</v>
      </c>
      <c r="CR44" s="1">
        <v>-1747</v>
      </c>
      <c r="CS44">
        <v>-834</v>
      </c>
      <c r="CT44">
        <v>102</v>
      </c>
      <c r="CU44">
        <v>264</v>
      </c>
      <c r="CV44" s="3"/>
      <c r="CW44" s="3"/>
      <c r="CX44">
        <v>7.31</v>
      </c>
      <c r="CY44" t="s">
        <v>2</v>
      </c>
      <c r="CZ44" t="s">
        <v>2</v>
      </c>
      <c r="DA44" t="s">
        <v>2</v>
      </c>
      <c r="DB44">
        <v>31.28</v>
      </c>
      <c r="DC44">
        <v>12.06</v>
      </c>
      <c r="DD44" s="3"/>
      <c r="DE44" s="3"/>
      <c r="DF44">
        <v>1.44</v>
      </c>
      <c r="DG44">
        <v>1.29</v>
      </c>
      <c r="DH44">
        <v>2.33</v>
      </c>
      <c r="DI44">
        <v>4.72</v>
      </c>
      <c r="DJ44">
        <v>4.0999999999999996</v>
      </c>
      <c r="DK44">
        <v>3.06</v>
      </c>
      <c r="DL44" s="6">
        <f>(CM44*3+CL44*2+CK44)/6</f>
        <v>1.775000000000001</v>
      </c>
      <c r="DM44">
        <f>BH44+(BH44*(CG44-8.25)/8.25)</f>
        <v>-441.44484848484848</v>
      </c>
      <c r="DN44">
        <f>BI44+(BI44*(CH44-8.25)/8.25)</f>
        <v>1278.1636363636364</v>
      </c>
      <c r="DO44">
        <f>BJ44+(BJ44*(CI44-8.25)/8.25)</f>
        <v>-5701.3187878787885</v>
      </c>
      <c r="DP44">
        <f>BK44+(BK44*(CJ44-8.25)/8.25)</f>
        <v>-20641.618181818183</v>
      </c>
      <c r="DQ44">
        <f>BL44+(BL44*(CK44-8.25)/8.25)</f>
        <v>-14985.927272727273</v>
      </c>
      <c r="DR44">
        <f>BM44+(BM44*(CL44-8.25)/8.25)</f>
        <v>1632.848484848485</v>
      </c>
      <c r="DS44">
        <f>BN44+(BN44*(CM44-8.25)/8.25)</f>
        <v>3891.5636363636368</v>
      </c>
      <c r="DT44" s="8">
        <f>DM44*10^8/$I44</f>
        <v>-310.48873317511305</v>
      </c>
      <c r="DU44" s="8">
        <f>DN44*10^8/$I44</f>
        <v>898.99204760719374</v>
      </c>
      <c r="DV44" s="8">
        <f>DO44*10^8/$I44</f>
        <v>-4010.0031837537999</v>
      </c>
      <c r="DW44" s="8">
        <f>DP44*10^8/$I44</f>
        <v>-14518.211962274334</v>
      </c>
      <c r="DX44" s="8">
        <f>DQ44*10^8/$I44</f>
        <v>-10540.300991921462</v>
      </c>
      <c r="DY44" s="8">
        <f>DR44*10^8/$I44</f>
        <v>1148.4584297848246</v>
      </c>
      <c r="DZ44" s="8">
        <f>DS44*10^8/$I44</f>
        <v>2737.1180514893999</v>
      </c>
      <c r="EA44" s="8">
        <f>DT44*10^8/$I44</f>
        <v>-218.38119475075345</v>
      </c>
      <c r="EB44" s="8">
        <f>DZ44*0.8</f>
        <v>2189.6944411915201</v>
      </c>
      <c r="EC44" s="10">
        <f>G44-E44</f>
        <v>645</v>
      </c>
      <c r="ED44" s="4">
        <f>EC44/E44*100</f>
        <v>25.343811394891947</v>
      </c>
      <c r="EE44" s="4">
        <f>DY44-G44</f>
        <v>-2041.5415702151754</v>
      </c>
      <c r="EF44" s="12">
        <f>EE44/G44</f>
        <v>-0.63998168345303308</v>
      </c>
      <c r="EG44" s="4">
        <f>G44-F44</f>
        <v>270</v>
      </c>
    </row>
    <row r="45" spans="1:137" x14ac:dyDescent="0.3">
      <c r="A45">
        <v>44</v>
      </c>
      <c r="B45" t="s">
        <v>5859</v>
      </c>
      <c r="C45" t="s">
        <v>45</v>
      </c>
      <c r="D45" t="str">
        <f>VLOOKUP(C45,Sheet1!$A$2:$B$3197,2,FALSE)</f>
        <v>IT서비스</v>
      </c>
      <c r="E45">
        <v>42000</v>
      </c>
      <c r="F45">
        <v>39400</v>
      </c>
      <c r="G45" s="7">
        <v>41500</v>
      </c>
      <c r="H45" t="s">
        <v>2250</v>
      </c>
      <c r="I45" s="7">
        <f>VALUE(LEFT(H45,FIND("/",H45)-1)) + VALUE(MID(H45,FIND("/",H45)+1,LEN(H45)))</f>
        <v>15396331</v>
      </c>
      <c r="J45" s="1">
        <v>693089</v>
      </c>
      <c r="K45" s="1">
        <f>G45*I45/(10^8)</f>
        <v>6389.4773649999997</v>
      </c>
      <c r="L45" s="3"/>
      <c r="M45" s="1">
        <v>1491</v>
      </c>
      <c r="N45" s="1">
        <v>8117</v>
      </c>
      <c r="O45" s="1">
        <v>8457</v>
      </c>
      <c r="P45" s="1">
        <v>8495</v>
      </c>
      <c r="Q45" s="1">
        <v>9679</v>
      </c>
      <c r="R45" s="1">
        <v>10553</v>
      </c>
      <c r="S45" s="1">
        <v>11472</v>
      </c>
      <c r="T45" s="3"/>
      <c r="U45">
        <v>53</v>
      </c>
      <c r="V45">
        <v>390</v>
      </c>
      <c r="W45">
        <v>411</v>
      </c>
      <c r="X45">
        <v>388</v>
      </c>
      <c r="Y45">
        <v>514</v>
      </c>
      <c r="Z45">
        <v>655</v>
      </c>
      <c r="AA45">
        <v>757</v>
      </c>
      <c r="AB45" s="3"/>
      <c r="AC45">
        <v>24</v>
      </c>
      <c r="AD45">
        <v>234</v>
      </c>
      <c r="AE45">
        <v>530</v>
      </c>
      <c r="AF45">
        <v>299</v>
      </c>
      <c r="AG45">
        <v>448</v>
      </c>
      <c r="AH45">
        <v>539</v>
      </c>
      <c r="AI45">
        <v>630</v>
      </c>
      <c r="AJ45" s="3"/>
      <c r="AK45" s="1">
        <v>5827</v>
      </c>
      <c r="AL45" s="1">
        <v>7039</v>
      </c>
      <c r="AM45" s="1">
        <v>6967</v>
      </c>
      <c r="AN45" s="1">
        <v>6495</v>
      </c>
      <c r="AO45" s="1">
        <v>7132</v>
      </c>
      <c r="AP45" s="1">
        <v>7727</v>
      </c>
      <c r="AQ45" s="1">
        <v>8478</v>
      </c>
      <c r="AR45" s="3"/>
      <c r="AS45" s="1">
        <v>3651</v>
      </c>
      <c r="AT45" s="1">
        <v>3374</v>
      </c>
      <c r="AU45" s="1">
        <v>3063</v>
      </c>
      <c r="AV45" s="1">
        <v>2362</v>
      </c>
      <c r="AW45" s="1">
        <v>2664</v>
      </c>
      <c r="AX45" s="1">
        <v>2828</v>
      </c>
      <c r="AY45" s="1">
        <v>3055</v>
      </c>
      <c r="AZ45" s="3"/>
      <c r="BA45" s="1">
        <v>2176</v>
      </c>
      <c r="BB45" s="1">
        <v>3665</v>
      </c>
      <c r="BC45" s="1">
        <v>3904</v>
      </c>
      <c r="BD45" s="1">
        <v>4133</v>
      </c>
      <c r="BE45" s="1">
        <v>4468</v>
      </c>
      <c r="BF45" s="1">
        <v>4899</v>
      </c>
      <c r="BG45" s="1">
        <v>5423</v>
      </c>
      <c r="BH45" s="3"/>
      <c r="BI45" s="1">
        <v>1968</v>
      </c>
      <c r="BJ45" s="1">
        <v>3488</v>
      </c>
      <c r="BK45" s="1">
        <v>3904</v>
      </c>
      <c r="BL45" s="1">
        <v>4133</v>
      </c>
      <c r="BM45" s="1">
        <v>4468</v>
      </c>
      <c r="BN45" s="1">
        <v>4899</v>
      </c>
      <c r="BO45" s="1">
        <v>5423</v>
      </c>
      <c r="BP45" s="3"/>
      <c r="BQ45">
        <v>500</v>
      </c>
      <c r="BR45">
        <v>714</v>
      </c>
      <c r="BS45">
        <v>770</v>
      </c>
      <c r="BT45">
        <v>770</v>
      </c>
      <c r="BU45">
        <v>770</v>
      </c>
      <c r="BV45">
        <v>770</v>
      </c>
      <c r="BW45">
        <v>770</v>
      </c>
      <c r="BX45" s="3"/>
      <c r="BY45" s="3"/>
      <c r="BZ45">
        <v>3.63</v>
      </c>
      <c r="CA45">
        <v>7.57</v>
      </c>
      <c r="CB45">
        <v>4.4400000000000004</v>
      </c>
      <c r="CC45">
        <v>6.58</v>
      </c>
      <c r="CD45">
        <v>7.26</v>
      </c>
      <c r="CE45">
        <v>7.77</v>
      </c>
      <c r="CF45" s="3"/>
      <c r="CG45" s="3"/>
      <c r="CH45">
        <v>9.65</v>
      </c>
      <c r="CI45">
        <v>14.77</v>
      </c>
      <c r="CJ45">
        <v>7.43</v>
      </c>
      <c r="CK45">
        <v>10.220000000000001</v>
      </c>
      <c r="CL45">
        <v>11.26</v>
      </c>
      <c r="CM45">
        <v>11.82</v>
      </c>
      <c r="CN45" s="3"/>
      <c r="CO45">
        <v>187</v>
      </c>
      <c r="CP45" s="1">
        <v>2207</v>
      </c>
      <c r="CQ45" s="1">
        <v>3679</v>
      </c>
      <c r="CR45" s="1">
        <v>1940</v>
      </c>
      <c r="CS45" s="1">
        <v>2855</v>
      </c>
      <c r="CT45" s="1">
        <v>3425</v>
      </c>
      <c r="CU45" s="1">
        <v>3963</v>
      </c>
      <c r="CV45" s="3"/>
      <c r="CW45" s="3"/>
      <c r="CX45">
        <v>16.04</v>
      </c>
      <c r="CY45">
        <v>11.21</v>
      </c>
      <c r="CZ45">
        <v>20.69</v>
      </c>
      <c r="DA45">
        <v>14.53</v>
      </c>
      <c r="DB45">
        <v>12.12</v>
      </c>
      <c r="DC45">
        <v>10.47</v>
      </c>
      <c r="DD45" s="3"/>
      <c r="DE45" s="3"/>
      <c r="DF45">
        <v>1.45</v>
      </c>
      <c r="DG45">
        <v>1.58</v>
      </c>
      <c r="DH45">
        <v>1.45</v>
      </c>
      <c r="DI45">
        <v>1.39</v>
      </c>
      <c r="DJ45">
        <v>1.27</v>
      </c>
      <c r="DK45">
        <v>1.1499999999999999</v>
      </c>
      <c r="DL45" s="6">
        <f>(CM45*3+CL45*2+CK45)/6</f>
        <v>11.366666666666667</v>
      </c>
      <c r="DM45">
        <f>BH45+(BH45*(CG45-8.25)/8.25)</f>
        <v>0</v>
      </c>
      <c r="DN45">
        <f>BI45+(BI45*(CH45-8.25)/8.25)</f>
        <v>2301.9636363636364</v>
      </c>
      <c r="DO45">
        <f>BJ45+(BJ45*(CI45-8.25)/8.25)</f>
        <v>6244.5769696969692</v>
      </c>
      <c r="DP45">
        <f>BK45+(BK45*(CJ45-8.25)/8.25)</f>
        <v>3515.9660606060606</v>
      </c>
      <c r="DQ45">
        <f>BL45+(BL45*(CK45-8.25)/8.25)</f>
        <v>5119.9103030303031</v>
      </c>
      <c r="DR45">
        <f>BM45+(BM45*(CL45-8.25)/8.25)</f>
        <v>6098.1430303030302</v>
      </c>
      <c r="DS45">
        <f>BN45+(BN45*(CM45-8.25)/8.25)</f>
        <v>7018.9309090909092</v>
      </c>
      <c r="DT45" s="8">
        <f>DM45*10^8/$I45</f>
        <v>0</v>
      </c>
      <c r="DU45" s="8">
        <f>DN45*10^8/$I45</f>
        <v>14951.377937793339</v>
      </c>
      <c r="DV45" s="8">
        <f>DO45*10^8/$I45</f>
        <v>40558.864119620244</v>
      </c>
      <c r="DW45" s="8">
        <f>DP45*10^8/$I45</f>
        <v>22836.389141062638</v>
      </c>
      <c r="DX45" s="8">
        <f>DQ45*10^8/$I45</f>
        <v>33254.093478701536</v>
      </c>
      <c r="DY45" s="8">
        <f>DR45*10^8/$I45</f>
        <v>39607.767787682853</v>
      </c>
      <c r="DZ45" s="8">
        <f>DS45*10^8/$I45</f>
        <v>45588.334708385453</v>
      </c>
      <c r="EA45" s="8">
        <f>DT45*10^8/$I45</f>
        <v>0</v>
      </c>
      <c r="EB45" s="8">
        <f>DZ45*0.8</f>
        <v>36470.667766708364</v>
      </c>
      <c r="EC45" s="10">
        <f>G45-E45</f>
        <v>-500</v>
      </c>
      <c r="ED45" s="4">
        <f>EC45/E45*100</f>
        <v>-1.1904761904761905</v>
      </c>
      <c r="EE45" s="4">
        <f>DY45-G45</f>
        <v>-1892.2322123171471</v>
      </c>
      <c r="EF45" s="12">
        <f>EE45/G45</f>
        <v>-4.5595956923304745E-2</v>
      </c>
      <c r="EG45" s="4">
        <f>G45-F45</f>
        <v>2100</v>
      </c>
    </row>
    <row r="46" spans="1:137" x14ac:dyDescent="0.3">
      <c r="A46">
        <v>45</v>
      </c>
      <c r="B46" t="s">
        <v>5637</v>
      </c>
      <c r="C46" s="5" t="s">
        <v>46</v>
      </c>
      <c r="D46" t="str">
        <f>VLOOKUP(C46,Sheet1!$A$2:$B$3197,2,FALSE)</f>
        <v>전기장비</v>
      </c>
      <c r="E46">
        <v>64400</v>
      </c>
      <c r="F46">
        <v>62500</v>
      </c>
      <c r="G46" s="7">
        <v>69300</v>
      </c>
      <c r="H46" t="s">
        <v>2251</v>
      </c>
      <c r="I46" s="7">
        <f>VALUE(LEFT(H46,FIND("/",H46)-1)) + VALUE(MID(H46,FIND("/",H46)+1,LEN(H46)))</f>
        <v>9324548</v>
      </c>
      <c r="J46">
        <v>292</v>
      </c>
      <c r="K46" s="1">
        <f>G46*I46/(10^8)</f>
        <v>6461.9117640000004</v>
      </c>
      <c r="L46" s="3"/>
      <c r="M46" s="3"/>
      <c r="N46" s="1">
        <v>21805</v>
      </c>
      <c r="O46" s="1">
        <v>37814</v>
      </c>
      <c r="P46" s="1">
        <v>29840</v>
      </c>
      <c r="Q46" s="1">
        <v>31711</v>
      </c>
      <c r="R46" s="1">
        <v>34334</v>
      </c>
      <c r="S46" s="1">
        <v>36857</v>
      </c>
      <c r="T46" s="3"/>
      <c r="U46" s="3"/>
      <c r="V46">
        <v>500</v>
      </c>
      <c r="W46" s="1">
        <v>1303</v>
      </c>
      <c r="X46">
        <v>441</v>
      </c>
      <c r="Y46" s="1">
        <v>1352</v>
      </c>
      <c r="Z46" s="1">
        <v>1720</v>
      </c>
      <c r="AA46" s="1">
        <v>2018</v>
      </c>
      <c r="AB46" s="3"/>
      <c r="AC46" s="3"/>
      <c r="AD46">
        <v>19</v>
      </c>
      <c r="AE46">
        <v>160</v>
      </c>
      <c r="AF46">
        <v>-193</v>
      </c>
      <c r="AG46">
        <v>661</v>
      </c>
      <c r="AH46" s="1">
        <v>1023</v>
      </c>
      <c r="AI46" s="1">
        <v>1263</v>
      </c>
      <c r="AJ46" s="3"/>
      <c r="AK46" s="3"/>
      <c r="AL46" s="1">
        <v>34325</v>
      </c>
      <c r="AM46" s="1">
        <v>40008</v>
      </c>
      <c r="AN46" s="1">
        <v>37035</v>
      </c>
      <c r="AO46" s="1">
        <v>39819</v>
      </c>
      <c r="AP46" s="1">
        <v>41755</v>
      </c>
      <c r="AQ46" s="1">
        <v>43985</v>
      </c>
      <c r="AR46" s="3"/>
      <c r="AS46" s="3"/>
      <c r="AT46" s="1">
        <v>25278</v>
      </c>
      <c r="AU46" s="1">
        <v>30103</v>
      </c>
      <c r="AV46" s="1">
        <v>27352</v>
      </c>
      <c r="AW46" s="1">
        <v>29103</v>
      </c>
      <c r="AX46" s="1">
        <v>29660</v>
      </c>
      <c r="AY46" s="1">
        <v>30174</v>
      </c>
      <c r="AZ46" s="3"/>
      <c r="BA46" s="3"/>
      <c r="BB46" s="1">
        <v>9047</v>
      </c>
      <c r="BC46" s="1">
        <v>9905</v>
      </c>
      <c r="BD46" s="1">
        <v>9683</v>
      </c>
      <c r="BE46" s="1">
        <v>10716</v>
      </c>
      <c r="BF46" s="1">
        <v>12095</v>
      </c>
      <c r="BG46" s="1">
        <v>13811</v>
      </c>
      <c r="BH46" s="3"/>
      <c r="BI46" s="3"/>
      <c r="BJ46" s="1">
        <v>9045</v>
      </c>
      <c r="BK46" s="1">
        <v>9082</v>
      </c>
      <c r="BL46" s="1">
        <v>8836</v>
      </c>
      <c r="BM46" s="1">
        <v>9483</v>
      </c>
      <c r="BN46" s="1">
        <v>10430</v>
      </c>
      <c r="BO46" s="1">
        <v>11580</v>
      </c>
      <c r="BP46" s="3"/>
      <c r="BQ46" s="3"/>
      <c r="BR46">
        <v>466</v>
      </c>
      <c r="BS46">
        <v>466</v>
      </c>
      <c r="BT46">
        <v>466</v>
      </c>
      <c r="BU46">
        <v>469</v>
      </c>
      <c r="BV46">
        <v>469</v>
      </c>
      <c r="BW46">
        <v>469</v>
      </c>
      <c r="BX46" s="3"/>
      <c r="BY46" s="3"/>
      <c r="BZ46" s="3"/>
      <c r="CA46">
        <v>0.43</v>
      </c>
      <c r="CB46">
        <v>-0.5</v>
      </c>
      <c r="CC46">
        <v>1.72</v>
      </c>
      <c r="CD46">
        <v>2.5099999999999998</v>
      </c>
      <c r="CE46">
        <v>2.94</v>
      </c>
      <c r="CF46" s="3"/>
      <c r="CG46" s="3"/>
      <c r="CH46" s="3"/>
      <c r="CI46">
        <v>1.45</v>
      </c>
      <c r="CJ46">
        <v>-2.48</v>
      </c>
      <c r="CK46">
        <v>11.06</v>
      </c>
      <c r="CL46">
        <v>13.48</v>
      </c>
      <c r="CM46">
        <v>15.17</v>
      </c>
      <c r="CN46" s="3"/>
      <c r="CO46" s="3"/>
      <c r="CP46">
        <v>204</v>
      </c>
      <c r="CQ46" s="1">
        <v>1409</v>
      </c>
      <c r="CR46" s="1">
        <v>-2382</v>
      </c>
      <c r="CS46" s="1">
        <v>10861</v>
      </c>
      <c r="CT46" s="1">
        <v>14395</v>
      </c>
      <c r="CU46" s="1">
        <v>17910</v>
      </c>
      <c r="CV46" s="3"/>
      <c r="CW46" s="3"/>
      <c r="CX46">
        <v>203.06</v>
      </c>
      <c r="CY46">
        <v>18.91</v>
      </c>
      <c r="CZ46" t="s">
        <v>2</v>
      </c>
      <c r="DA46">
        <v>6.38</v>
      </c>
      <c r="DB46">
        <v>4.8099999999999996</v>
      </c>
      <c r="DC46">
        <v>3.87</v>
      </c>
      <c r="DD46" s="3"/>
      <c r="DE46" s="3"/>
      <c r="DF46">
        <v>0.43</v>
      </c>
      <c r="DG46">
        <v>0.27</v>
      </c>
      <c r="DH46">
        <v>0.66</v>
      </c>
      <c r="DI46">
        <v>0.68</v>
      </c>
      <c r="DJ46">
        <v>0.62</v>
      </c>
      <c r="DK46">
        <v>0.56000000000000005</v>
      </c>
      <c r="DL46" s="6">
        <f>(CM46*3+CL46*2+CK46)/6</f>
        <v>13.921666666666667</v>
      </c>
      <c r="DM46">
        <f>BH46+(BH46*(CG46-8.25)/8.25)</f>
        <v>0</v>
      </c>
      <c r="DN46">
        <f>BI46+(BI46*(CH46-8.25)/8.25)</f>
        <v>0</v>
      </c>
      <c r="DO46">
        <f>BJ46+(BJ46*(CI46-8.25)/8.25)</f>
        <v>1589.727272727273</v>
      </c>
      <c r="DP46">
        <f>BK46+(BK46*(CJ46-8.25)/8.25)</f>
        <v>-2730.1042424242423</v>
      </c>
      <c r="DQ46">
        <f>BL46+(BL46*(CK46-8.25)/8.25)</f>
        <v>11845.595151515152</v>
      </c>
      <c r="DR46">
        <f>BM46+(BM46*(CL46-8.25)/8.25)</f>
        <v>15494.647272727274</v>
      </c>
      <c r="DS46">
        <f>BN46+(BN46*(CM46-8.25)/8.25)</f>
        <v>19178.557575757579</v>
      </c>
      <c r="DT46" s="8">
        <f>DM46*10^8/$I46</f>
        <v>0</v>
      </c>
      <c r="DU46" s="8">
        <f>DN46*10^8/$I46</f>
        <v>0</v>
      </c>
      <c r="DV46" s="8">
        <f>DO46*10^8/$I46</f>
        <v>17048.840037364524</v>
      </c>
      <c r="DW46" s="8">
        <f>DP46*10^8/$I46</f>
        <v>-29278.676483023544</v>
      </c>
      <c r="DX46" s="8">
        <f>DQ46*10^8/$I46</f>
        <v>127036.66871053858</v>
      </c>
      <c r="DY46" s="8">
        <f>DR46*10^8/$I46</f>
        <v>166170.49183217538</v>
      </c>
      <c r="DZ46" s="8">
        <f>DS46*10^8/$I46</f>
        <v>205678.14735639282</v>
      </c>
      <c r="EA46" s="8">
        <f>DT46*10^8/$I46</f>
        <v>0</v>
      </c>
      <c r="EB46" s="8">
        <f>DZ46*0.8</f>
        <v>164542.51788511427</v>
      </c>
      <c r="EC46" s="10">
        <f>G46-E46</f>
        <v>4900</v>
      </c>
      <c r="ED46" s="4">
        <f>EC46/E46*100</f>
        <v>7.608695652173914</v>
      </c>
      <c r="EE46" s="4">
        <f>DY46-G46</f>
        <v>96870.491832175379</v>
      </c>
      <c r="EF46" s="12">
        <f>EE46/G46</f>
        <v>1.3978425949808857</v>
      </c>
      <c r="EG46" s="4">
        <f>G46-F46</f>
        <v>6800</v>
      </c>
    </row>
    <row r="47" spans="1:137" x14ac:dyDescent="0.3">
      <c r="A47">
        <v>46</v>
      </c>
      <c r="B47" t="s">
        <v>5815</v>
      </c>
      <c r="C47" t="s">
        <v>47</v>
      </c>
      <c r="D47" t="str">
        <f>VLOOKUP(C47,Sheet1!$A$2:$B$3197,2,FALSE)</f>
        <v>화학</v>
      </c>
      <c r="E47">
        <v>153500</v>
      </c>
      <c r="F47">
        <v>367500</v>
      </c>
      <c r="G47" s="7">
        <v>384500</v>
      </c>
      <c r="H47" t="s">
        <v>2252</v>
      </c>
      <c r="I47" s="7">
        <f>VALUE(LEFT(H47,FIND("/",H47)-1)) + VALUE(MID(H47,FIND("/",H47)+1,LEN(H47)))</f>
        <v>4479948</v>
      </c>
      <c r="J47" s="1">
        <v>11926</v>
      </c>
      <c r="K47" s="1">
        <f>G47*I47/(10^8)</f>
        <v>17225.40006</v>
      </c>
      <c r="L47" s="3"/>
      <c r="M47" s="3"/>
      <c r="N47" s="1">
        <v>17675</v>
      </c>
      <c r="O47" s="1">
        <v>30536</v>
      </c>
      <c r="P47" s="1">
        <v>23946</v>
      </c>
      <c r="Q47" s="1">
        <v>33116</v>
      </c>
      <c r="R47" s="1">
        <v>35260</v>
      </c>
      <c r="S47" s="1">
        <v>37601</v>
      </c>
      <c r="T47" s="3"/>
      <c r="U47" s="3"/>
      <c r="V47">
        <v>641</v>
      </c>
      <c r="W47" s="1">
        <v>1583</v>
      </c>
      <c r="X47">
        <v>342</v>
      </c>
      <c r="Y47" s="1">
        <v>3144</v>
      </c>
      <c r="Z47" s="1">
        <v>3027</v>
      </c>
      <c r="AA47" s="1">
        <v>3101</v>
      </c>
      <c r="AB47" s="3"/>
      <c r="AC47" s="3"/>
      <c r="AD47">
        <v>-237</v>
      </c>
      <c r="AE47">
        <v>-529</v>
      </c>
      <c r="AF47">
        <v>68</v>
      </c>
      <c r="AG47" s="1">
        <v>2052</v>
      </c>
      <c r="AH47" s="1">
        <v>1961</v>
      </c>
      <c r="AI47" s="1">
        <v>2008</v>
      </c>
      <c r="AJ47" s="3"/>
      <c r="AK47" s="3"/>
      <c r="AL47" s="1">
        <v>25347</v>
      </c>
      <c r="AM47" s="1">
        <v>25311</v>
      </c>
      <c r="AN47" s="1">
        <v>23766</v>
      </c>
      <c r="AO47" s="1">
        <v>26726</v>
      </c>
      <c r="AP47" s="1">
        <v>28522</v>
      </c>
      <c r="AQ47" s="1">
        <v>29662</v>
      </c>
      <c r="AR47" s="3"/>
      <c r="AS47" s="3"/>
      <c r="AT47" s="1">
        <v>20687</v>
      </c>
      <c r="AU47" s="1">
        <v>21257</v>
      </c>
      <c r="AV47" s="1">
        <v>19955</v>
      </c>
      <c r="AW47" s="1">
        <v>21056</v>
      </c>
      <c r="AX47" s="1">
        <v>21086</v>
      </c>
      <c r="AY47" s="1">
        <v>20582</v>
      </c>
      <c r="AZ47" s="3"/>
      <c r="BA47" s="3"/>
      <c r="BB47" s="1">
        <v>4660</v>
      </c>
      <c r="BC47" s="1">
        <v>4054</v>
      </c>
      <c r="BD47" s="1">
        <v>3811</v>
      </c>
      <c r="BE47" s="1">
        <v>5671</v>
      </c>
      <c r="BF47" s="1">
        <v>7436</v>
      </c>
      <c r="BG47" s="1">
        <v>9080</v>
      </c>
      <c r="BH47" s="3"/>
      <c r="BI47" s="3"/>
      <c r="BJ47" s="1">
        <v>3858</v>
      </c>
      <c r="BK47" s="1">
        <v>3234</v>
      </c>
      <c r="BL47" s="1">
        <v>3128</v>
      </c>
      <c r="BM47" s="1">
        <v>4949</v>
      </c>
      <c r="BN47" s="1">
        <v>6677</v>
      </c>
      <c r="BO47" s="1">
        <v>8241</v>
      </c>
      <c r="BP47" s="3"/>
      <c r="BQ47" s="3"/>
      <c r="BR47">
        <v>224</v>
      </c>
      <c r="BS47">
        <v>224</v>
      </c>
      <c r="BT47">
        <v>224</v>
      </c>
      <c r="BU47">
        <v>222</v>
      </c>
      <c r="BV47">
        <v>222</v>
      </c>
      <c r="BW47">
        <v>222</v>
      </c>
      <c r="BX47" s="3"/>
      <c r="BY47" s="3"/>
      <c r="BZ47" s="3"/>
      <c r="CA47">
        <v>-2.09</v>
      </c>
      <c r="CB47">
        <v>0.28000000000000003</v>
      </c>
      <c r="CC47">
        <v>8.1300000000000008</v>
      </c>
      <c r="CD47">
        <v>7.1</v>
      </c>
      <c r="CE47">
        <v>6.9</v>
      </c>
      <c r="CF47" s="3"/>
      <c r="CG47" s="3"/>
      <c r="CH47" s="3"/>
      <c r="CI47">
        <v>-19.739999999999998</v>
      </c>
      <c r="CJ47">
        <v>0.02</v>
      </c>
      <c r="CK47">
        <v>46.22</v>
      </c>
      <c r="CL47">
        <v>31.17</v>
      </c>
      <c r="CM47">
        <v>24.48</v>
      </c>
      <c r="CN47" s="3"/>
      <c r="CO47" s="3"/>
      <c r="CP47" s="1">
        <v>-5907</v>
      </c>
      <c r="CQ47" s="1">
        <v>-15622</v>
      </c>
      <c r="CR47">
        <v>18</v>
      </c>
      <c r="CS47" s="1">
        <v>41671</v>
      </c>
      <c r="CT47" s="1">
        <v>40443</v>
      </c>
      <c r="CU47" s="1">
        <v>40759</v>
      </c>
      <c r="CV47" s="3"/>
      <c r="CW47" s="3"/>
      <c r="CX47" t="s">
        <v>2</v>
      </c>
      <c r="CY47" t="s">
        <v>2</v>
      </c>
      <c r="CZ47" s="2">
        <v>8489.9599999999991</v>
      </c>
      <c r="DA47">
        <v>9.23</v>
      </c>
      <c r="DB47">
        <v>9.51</v>
      </c>
      <c r="DC47">
        <v>9.43</v>
      </c>
      <c r="DD47" s="3"/>
      <c r="DE47" s="3"/>
      <c r="DF47">
        <v>1.19</v>
      </c>
      <c r="DG47">
        <v>1.53</v>
      </c>
      <c r="DH47">
        <v>2.12</v>
      </c>
      <c r="DI47">
        <v>3.47</v>
      </c>
      <c r="DJ47">
        <v>2.57</v>
      </c>
      <c r="DK47">
        <v>2.09</v>
      </c>
      <c r="DL47" s="6">
        <f>(CM47*3+CL47*2+CK47)/6</f>
        <v>30.333333333333332</v>
      </c>
      <c r="DM47">
        <f>BH47+(BH47*(CG47-8.25)/8.25)</f>
        <v>0</v>
      </c>
      <c r="DN47">
        <f>BI47+(BI47*(CH47-8.25)/8.25)</f>
        <v>0</v>
      </c>
      <c r="DO47">
        <f>BJ47+(BJ47*(CI47-8.25)/8.25)</f>
        <v>-9231.1418181818171</v>
      </c>
      <c r="DP47">
        <f>BK47+(BK47*(CJ47-8.25)/8.25)</f>
        <v>7.8400000000001455</v>
      </c>
      <c r="DQ47">
        <f>BL47+(BL47*(CK47-8.25)/8.25)</f>
        <v>17524.38303030303</v>
      </c>
      <c r="DR47">
        <f>BM47+(BM47*(CL47-8.25)/8.25)</f>
        <v>18698.221818181817</v>
      </c>
      <c r="DS47">
        <f>BN47+(BN47*(CM47-8.25)/8.25)</f>
        <v>19812.480000000003</v>
      </c>
      <c r="DT47" s="8">
        <f>DM47*10^8/$I47</f>
        <v>0</v>
      </c>
      <c r="DU47" s="8">
        <f>DN47*10^8/$I47</f>
        <v>0</v>
      </c>
      <c r="DV47" s="8">
        <f>DO47*10^8/$I47</f>
        <v>-206054.66443319918</v>
      </c>
      <c r="DW47" s="8">
        <f>DP47*10^8/$I47</f>
        <v>175.00203127358054</v>
      </c>
      <c r="DX47" s="8">
        <f>DQ47*10^8/$I47</f>
        <v>391173.80447949463</v>
      </c>
      <c r="DY47" s="8">
        <f>DR47*10^8/$I47</f>
        <v>417375.86726858921</v>
      </c>
      <c r="DZ47" s="8">
        <f>DS47*10^8/$I47</f>
        <v>442247.9903784598</v>
      </c>
      <c r="EA47" s="8">
        <f>DT47*10^8/$I47</f>
        <v>0</v>
      </c>
      <c r="EB47" s="8">
        <f>DZ47*0.8</f>
        <v>353798.39230276784</v>
      </c>
      <c r="EC47" s="10">
        <f>G47-E47</f>
        <v>231000</v>
      </c>
      <c r="ED47" s="4">
        <f>EC47/E47*100</f>
        <v>150.48859934853419</v>
      </c>
      <c r="EE47" s="4">
        <f>DY47-G47</f>
        <v>32875.867268589209</v>
      </c>
      <c r="EF47" s="12">
        <f>EE47/G47</f>
        <v>8.5502905770062962E-2</v>
      </c>
      <c r="EG47" s="4">
        <f>G47-F47</f>
        <v>17000</v>
      </c>
    </row>
    <row r="48" spans="1:137" x14ac:dyDescent="0.3">
      <c r="A48">
        <v>47</v>
      </c>
      <c r="B48" t="s">
        <v>5680</v>
      </c>
      <c r="C48" t="s">
        <v>48</v>
      </c>
      <c r="D48" t="str">
        <f>VLOOKUP(C48,Sheet1!$A$2:$B$3197,2,FALSE)</f>
        <v>섬유,의류,신발,호화품</v>
      </c>
      <c r="E48">
        <v>210000</v>
      </c>
      <c r="F48">
        <v>744000</v>
      </c>
      <c r="G48" s="7">
        <v>710000</v>
      </c>
      <c r="H48" t="s">
        <v>2253</v>
      </c>
      <c r="I48" s="7">
        <f>VALUE(LEFT(H48,FIND("/",H48)-1)) + VALUE(MID(H48,FIND("/",H48)+1,LEN(H48)))</f>
        <v>4327682</v>
      </c>
      <c r="J48" s="1">
        <v>11992</v>
      </c>
      <c r="K48" s="1">
        <f>G48*I48/(10^8)</f>
        <v>30726.5422</v>
      </c>
      <c r="L48" s="3"/>
      <c r="M48" s="3"/>
      <c r="N48" s="1">
        <v>33591</v>
      </c>
      <c r="O48" s="1">
        <v>59831</v>
      </c>
      <c r="P48" s="1">
        <v>51616</v>
      </c>
      <c r="Q48" s="1">
        <v>68306</v>
      </c>
      <c r="R48" s="1">
        <v>71429</v>
      </c>
      <c r="S48" s="1">
        <v>70878</v>
      </c>
      <c r="T48" s="3"/>
      <c r="U48" s="3"/>
      <c r="V48" s="1">
        <v>1251</v>
      </c>
      <c r="W48" s="1">
        <v>3229</v>
      </c>
      <c r="X48" s="1">
        <v>2666</v>
      </c>
      <c r="Y48" s="1">
        <v>10190</v>
      </c>
      <c r="Z48" s="1">
        <v>8787</v>
      </c>
      <c r="AA48" s="1">
        <v>7901</v>
      </c>
      <c r="AB48" s="3"/>
      <c r="AC48" s="3"/>
      <c r="AD48">
        <v>315</v>
      </c>
      <c r="AE48" s="1">
        <v>1220</v>
      </c>
      <c r="AF48" s="1">
        <v>1683</v>
      </c>
      <c r="AG48" s="1">
        <v>7411</v>
      </c>
      <c r="AH48" s="1">
        <v>6400</v>
      </c>
      <c r="AI48" s="1">
        <v>5798</v>
      </c>
      <c r="AJ48" s="3"/>
      <c r="AK48" s="3"/>
      <c r="AL48" s="1">
        <v>31388</v>
      </c>
      <c r="AM48" s="1">
        <v>32243</v>
      </c>
      <c r="AN48" s="1">
        <v>28241</v>
      </c>
      <c r="AO48" s="1">
        <v>34823</v>
      </c>
      <c r="AP48" s="1">
        <v>39422</v>
      </c>
      <c r="AQ48" s="1">
        <v>42180</v>
      </c>
      <c r="AR48" s="3"/>
      <c r="AS48" s="3"/>
      <c r="AT48" s="1">
        <v>26519</v>
      </c>
      <c r="AU48" s="1">
        <v>26414</v>
      </c>
      <c r="AV48" s="1">
        <v>21088</v>
      </c>
      <c r="AW48" s="1">
        <v>21187</v>
      </c>
      <c r="AX48" s="1">
        <v>20456</v>
      </c>
      <c r="AY48" s="1">
        <v>18686</v>
      </c>
      <c r="AZ48" s="3"/>
      <c r="BA48" s="3"/>
      <c r="BB48" s="1">
        <v>4869</v>
      </c>
      <c r="BC48" s="1">
        <v>5830</v>
      </c>
      <c r="BD48" s="1">
        <v>7154</v>
      </c>
      <c r="BE48" s="1">
        <v>13636</v>
      </c>
      <c r="BF48" s="1">
        <v>18967</v>
      </c>
      <c r="BG48" s="1">
        <v>23494</v>
      </c>
      <c r="BH48" s="3"/>
      <c r="BI48" s="3"/>
      <c r="BJ48" s="1">
        <v>4037</v>
      </c>
      <c r="BK48" s="1">
        <v>4890</v>
      </c>
      <c r="BL48" s="1">
        <v>6010</v>
      </c>
      <c r="BM48" s="1">
        <v>11945</v>
      </c>
      <c r="BN48" s="1">
        <v>16731</v>
      </c>
      <c r="BO48" s="1">
        <v>21239</v>
      </c>
      <c r="BP48" s="3"/>
      <c r="BQ48" s="3"/>
      <c r="BR48">
        <v>216</v>
      </c>
      <c r="BS48">
        <v>216</v>
      </c>
      <c r="BT48">
        <v>216</v>
      </c>
      <c r="BU48">
        <v>218</v>
      </c>
      <c r="BV48">
        <v>218</v>
      </c>
      <c r="BW48">
        <v>218</v>
      </c>
      <c r="BX48" s="3"/>
      <c r="BY48" s="3"/>
      <c r="BZ48" s="3"/>
      <c r="CA48">
        <v>3.84</v>
      </c>
      <c r="CB48">
        <v>5.56</v>
      </c>
      <c r="CC48">
        <v>23.5</v>
      </c>
      <c r="CD48">
        <v>17.239999999999998</v>
      </c>
      <c r="CE48">
        <v>14.21</v>
      </c>
      <c r="CF48" s="3"/>
      <c r="CG48" s="3"/>
      <c r="CH48" s="3"/>
      <c r="CI48">
        <v>20.86</v>
      </c>
      <c r="CJ48">
        <v>25.1</v>
      </c>
      <c r="CK48">
        <v>67.78</v>
      </c>
      <c r="CL48">
        <v>36.67</v>
      </c>
      <c r="CM48">
        <v>25.1</v>
      </c>
      <c r="CN48" s="3"/>
      <c r="CO48" s="3"/>
      <c r="CP48" s="1">
        <v>4909</v>
      </c>
      <c r="CQ48" s="1">
        <v>21510</v>
      </c>
      <c r="CR48" s="1">
        <v>31610</v>
      </c>
      <c r="CS48" s="1">
        <v>140601</v>
      </c>
      <c r="CT48" s="1">
        <v>121474</v>
      </c>
      <c r="CU48" s="1">
        <v>110105</v>
      </c>
      <c r="CV48" s="3"/>
      <c r="CW48" s="3"/>
      <c r="CX48">
        <v>37.69</v>
      </c>
      <c r="CY48">
        <v>7.18</v>
      </c>
      <c r="CZ48">
        <v>6.68</v>
      </c>
      <c r="DA48">
        <v>5.05</v>
      </c>
      <c r="DB48">
        <v>5.84</v>
      </c>
      <c r="DC48">
        <v>6.45</v>
      </c>
      <c r="DD48" s="3"/>
      <c r="DE48" s="3"/>
      <c r="DF48">
        <v>1.97</v>
      </c>
      <c r="DG48">
        <v>1.36</v>
      </c>
      <c r="DH48">
        <v>1.51</v>
      </c>
      <c r="DI48">
        <v>2.57</v>
      </c>
      <c r="DJ48">
        <v>1.83</v>
      </c>
      <c r="DK48">
        <v>1.44</v>
      </c>
      <c r="DL48" s="6">
        <f>(CM48*3+CL48*2+CK48)/6</f>
        <v>36.07</v>
      </c>
      <c r="DM48">
        <f>BH48+(BH48*(CG48-8.25)/8.25)</f>
        <v>0</v>
      </c>
      <c r="DN48">
        <f>BI48+(BI48*(CH48-8.25)/8.25)</f>
        <v>0</v>
      </c>
      <c r="DO48">
        <f>BJ48+(BJ48*(CI48-8.25)/8.25)</f>
        <v>10207.493333333332</v>
      </c>
      <c r="DP48">
        <f>BK48+(BK48*(CJ48-8.25)/8.25)</f>
        <v>14877.454545454546</v>
      </c>
      <c r="DQ48">
        <f>BL48+(BL48*(CK48-8.25)/8.25)</f>
        <v>49376.703030303026</v>
      </c>
      <c r="DR48">
        <f>BM48+(BM48*(CL48-8.25)/8.25)</f>
        <v>53093.715151515156</v>
      </c>
      <c r="DS48">
        <f>BN48+(BN48*(CM48-8.25)/8.25)</f>
        <v>50902.8</v>
      </c>
      <c r="DT48" s="8">
        <f>DM48*10^8/$I48</f>
        <v>0</v>
      </c>
      <c r="DU48" s="8">
        <f>DN48*10^8/$I48</f>
        <v>0</v>
      </c>
      <c r="DV48" s="8">
        <f>DO48*10^8/$I48</f>
        <v>235865.14289481836</v>
      </c>
      <c r="DW48" s="8">
        <f>DP48*10^8/$I48</f>
        <v>343774.20858220512</v>
      </c>
      <c r="DX48" s="8">
        <f>DQ48*10^8/$I48</f>
        <v>1140950.3524127472</v>
      </c>
      <c r="DY48" s="8">
        <f>DR48*10^8/$I48</f>
        <v>1226839.5679607503</v>
      </c>
      <c r="DZ48" s="8">
        <f>DS48*10^8/$I48</f>
        <v>1176213.9639650048</v>
      </c>
      <c r="EA48" s="8">
        <f>DT48*10^8/$I48</f>
        <v>0</v>
      </c>
      <c r="EB48" s="8">
        <f>DZ48*0.8</f>
        <v>940971.17117200384</v>
      </c>
      <c r="EC48" s="10">
        <f>G48-E48</f>
        <v>500000</v>
      </c>
      <c r="ED48" s="4">
        <f>EC48/E48*100</f>
        <v>238.0952380952381</v>
      </c>
      <c r="EE48" s="4">
        <f>DY48-G48</f>
        <v>516839.56796075031</v>
      </c>
      <c r="EF48" s="12">
        <f>EE48/G48</f>
        <v>0.72794305346584554</v>
      </c>
      <c r="EG48" s="4">
        <f>G48-F48</f>
        <v>-34000</v>
      </c>
    </row>
    <row r="49" spans="1:137" x14ac:dyDescent="0.3">
      <c r="A49">
        <v>48</v>
      </c>
      <c r="B49" t="s">
        <v>5648</v>
      </c>
      <c r="C49" s="5" t="s">
        <v>49</v>
      </c>
      <c r="D49" t="str">
        <f>VLOOKUP(C49,Sheet1!$A$2:$B$3197,2,FALSE)</f>
        <v>화학</v>
      </c>
      <c r="E49">
        <v>166500</v>
      </c>
      <c r="F49">
        <v>369000</v>
      </c>
      <c r="G49" s="7">
        <v>361000</v>
      </c>
      <c r="H49" t="s">
        <v>2254</v>
      </c>
      <c r="I49" s="7">
        <f>VALUE(LEFT(H49,FIND("/",H49)-1)) + VALUE(MID(H49,FIND("/",H49)+1,LEN(H49)))</f>
        <v>3190126</v>
      </c>
      <c r="J49" s="1">
        <v>181951</v>
      </c>
      <c r="K49" s="1">
        <f>G49*I49/(10^8)</f>
        <v>11516.354859999999</v>
      </c>
      <c r="L49" s="3"/>
      <c r="M49" s="3"/>
      <c r="N49" s="1">
        <v>11168</v>
      </c>
      <c r="O49" s="1">
        <v>18125</v>
      </c>
      <c r="P49" s="1">
        <v>18172</v>
      </c>
      <c r="Q49" s="1">
        <v>25014</v>
      </c>
      <c r="R49" s="1">
        <v>28729</v>
      </c>
      <c r="S49" s="1">
        <v>29826</v>
      </c>
      <c r="T49" s="3"/>
      <c r="U49" s="3"/>
      <c r="V49">
        <v>650</v>
      </c>
      <c r="W49" s="1">
        <v>1539</v>
      </c>
      <c r="X49">
        <v>609</v>
      </c>
      <c r="Y49" s="1">
        <v>2687</v>
      </c>
      <c r="Z49" s="1">
        <v>3583</v>
      </c>
      <c r="AA49" s="1">
        <v>3840</v>
      </c>
      <c r="AB49" s="3"/>
      <c r="AC49" s="3"/>
      <c r="AD49">
        <v>204</v>
      </c>
      <c r="AE49">
        <v>878</v>
      </c>
      <c r="AF49">
        <v>-116</v>
      </c>
      <c r="AG49" s="1">
        <v>1709</v>
      </c>
      <c r="AH49" s="1">
        <v>2380</v>
      </c>
      <c r="AI49" s="1">
        <v>2587</v>
      </c>
      <c r="AJ49" s="3"/>
      <c r="AK49" s="3"/>
      <c r="AL49" s="1">
        <v>16532</v>
      </c>
      <c r="AM49" s="1">
        <v>20635</v>
      </c>
      <c r="AN49" s="1">
        <v>24174</v>
      </c>
      <c r="AO49" s="1">
        <v>28716</v>
      </c>
      <c r="AP49" s="1">
        <v>32008</v>
      </c>
      <c r="AQ49" s="1">
        <v>34168</v>
      </c>
      <c r="AR49" s="3"/>
      <c r="AS49" s="3"/>
      <c r="AT49" s="1">
        <v>12860</v>
      </c>
      <c r="AU49" s="1">
        <v>16088</v>
      </c>
      <c r="AV49" s="1">
        <v>20150</v>
      </c>
      <c r="AW49" s="1">
        <v>23116</v>
      </c>
      <c r="AX49" s="1">
        <v>24268</v>
      </c>
      <c r="AY49" s="1">
        <v>24087</v>
      </c>
      <c r="AZ49" s="3"/>
      <c r="BA49" s="3"/>
      <c r="BB49" s="1">
        <v>3672</v>
      </c>
      <c r="BC49" s="1">
        <v>4547</v>
      </c>
      <c r="BD49" s="1">
        <v>4024</v>
      </c>
      <c r="BE49" s="1">
        <v>5600</v>
      </c>
      <c r="BF49" s="1">
        <v>7740</v>
      </c>
      <c r="BG49" s="1">
        <v>10081</v>
      </c>
      <c r="BH49" s="3"/>
      <c r="BI49" s="3"/>
      <c r="BJ49" s="1">
        <v>3672</v>
      </c>
      <c r="BK49" s="1">
        <v>4547</v>
      </c>
      <c r="BL49" s="1">
        <v>4024</v>
      </c>
      <c r="BM49" s="1">
        <v>5526</v>
      </c>
      <c r="BN49" s="1">
        <v>7595</v>
      </c>
      <c r="BO49" s="1">
        <v>9864</v>
      </c>
      <c r="BP49" s="3"/>
      <c r="BQ49" s="3"/>
      <c r="BR49">
        <v>160</v>
      </c>
      <c r="BS49">
        <v>160</v>
      </c>
      <c r="BT49">
        <v>160</v>
      </c>
      <c r="BU49">
        <v>164</v>
      </c>
      <c r="BV49">
        <v>164</v>
      </c>
      <c r="BW49">
        <v>164</v>
      </c>
      <c r="BX49" s="3"/>
      <c r="BY49" s="3"/>
      <c r="BZ49" s="3"/>
      <c r="CA49">
        <v>4.7300000000000004</v>
      </c>
      <c r="CB49">
        <v>-0.52</v>
      </c>
      <c r="CC49">
        <v>6.46</v>
      </c>
      <c r="CD49">
        <v>7.84</v>
      </c>
      <c r="CE49">
        <v>7.82</v>
      </c>
      <c r="CF49" s="3"/>
      <c r="CG49" s="3"/>
      <c r="CH49" s="3"/>
      <c r="CI49">
        <v>21.37</v>
      </c>
      <c r="CJ49">
        <v>-2.71</v>
      </c>
      <c r="CK49">
        <v>35.81</v>
      </c>
      <c r="CL49">
        <v>36.299999999999997</v>
      </c>
      <c r="CM49">
        <v>29.63</v>
      </c>
      <c r="CN49" s="3"/>
      <c r="CO49" s="3"/>
      <c r="CP49" s="1">
        <v>6393</v>
      </c>
      <c r="CQ49" s="1">
        <v>27530</v>
      </c>
      <c r="CR49" s="1">
        <v>-3641</v>
      </c>
      <c r="CS49" s="1">
        <v>53603</v>
      </c>
      <c r="CT49" s="1">
        <v>74642</v>
      </c>
      <c r="CU49" s="1">
        <v>81088</v>
      </c>
      <c r="CV49" s="3"/>
      <c r="CW49" s="3"/>
      <c r="CX49">
        <v>22.21</v>
      </c>
      <c r="CY49">
        <v>5.25</v>
      </c>
      <c r="CZ49" t="s">
        <v>2</v>
      </c>
      <c r="DA49">
        <v>6.73</v>
      </c>
      <c r="DB49">
        <v>4.84</v>
      </c>
      <c r="DC49">
        <v>4.45</v>
      </c>
      <c r="DD49" s="3"/>
      <c r="DE49" s="3"/>
      <c r="DF49">
        <v>1.23</v>
      </c>
      <c r="DG49">
        <v>1.01</v>
      </c>
      <c r="DH49">
        <v>1.24</v>
      </c>
      <c r="DI49">
        <v>2.08</v>
      </c>
      <c r="DJ49">
        <v>1.51</v>
      </c>
      <c r="DK49">
        <v>1.17</v>
      </c>
      <c r="DL49" s="6">
        <f>(CM49*3+CL49*2+CK49)/6</f>
        <v>32.883333333333333</v>
      </c>
      <c r="DM49">
        <f>BH49+(BH49*(CG49-8.25)/8.25)</f>
        <v>0</v>
      </c>
      <c r="DN49">
        <f>BI49+(BI49*(CH49-8.25)/8.25)</f>
        <v>0</v>
      </c>
      <c r="DO49">
        <f>BJ49+(BJ49*(CI49-8.25)/8.25)</f>
        <v>9511.5927272727276</v>
      </c>
      <c r="DP49">
        <f>BK49+(BK49*(CJ49-8.25)/8.25)</f>
        <v>-1493.6206060606064</v>
      </c>
      <c r="DQ49">
        <f>BL49+(BL49*(CK49-8.25)/8.25)</f>
        <v>17466.598787878786</v>
      </c>
      <c r="DR49">
        <f>BM49+(BM49*(CL49-8.25)/8.25)</f>
        <v>24314.399999999998</v>
      </c>
      <c r="DS49">
        <f>BN49+(BN49*(CM49-8.25)/8.25)</f>
        <v>27277.557575757575</v>
      </c>
      <c r="DT49" s="8">
        <f>DM49*10^8/$I49</f>
        <v>0</v>
      </c>
      <c r="DU49" s="8">
        <f>DN49*10^8/$I49</f>
        <v>0</v>
      </c>
      <c r="DV49" s="8">
        <f>DO49*10^8/$I49</f>
        <v>298157.27426668187</v>
      </c>
      <c r="DW49" s="8">
        <f>DP49*10^8/$I49</f>
        <v>-46820.11325134513</v>
      </c>
      <c r="DX49" s="8">
        <f>DQ49*10^8/$I49</f>
        <v>547520.65554397495</v>
      </c>
      <c r="DY49" s="8">
        <f>DR49*10^8/$I49</f>
        <v>762176.79176308401</v>
      </c>
      <c r="DZ49" s="8">
        <f>DS49*10^8/$I49</f>
        <v>855062.07515808381</v>
      </c>
      <c r="EA49" s="8">
        <f>DT49*10^8/$I49</f>
        <v>0</v>
      </c>
      <c r="EB49" s="8">
        <f>DZ49*0.8</f>
        <v>684049.66012646712</v>
      </c>
      <c r="EC49" s="10">
        <f>G49-E49</f>
        <v>194500</v>
      </c>
      <c r="ED49" s="4">
        <f>EC49/E49*100</f>
        <v>116.81681681681681</v>
      </c>
      <c r="EE49" s="4">
        <f>DY49-G49</f>
        <v>401176.79176308401</v>
      </c>
      <c r="EF49" s="12">
        <f>EE49/G49</f>
        <v>1.1112930519753019</v>
      </c>
      <c r="EG49" s="4">
        <f>G49-F49</f>
        <v>-8000</v>
      </c>
    </row>
    <row r="50" spans="1:137" x14ac:dyDescent="0.3">
      <c r="A50">
        <v>49</v>
      </c>
      <c r="B50" t="s">
        <v>6985</v>
      </c>
      <c r="C50" t="s">
        <v>50</v>
      </c>
      <c r="D50" t="str">
        <f>VLOOKUP(C50,Sheet1!$A$2:$B$3197,2,FALSE)</f>
        <v>부동산</v>
      </c>
      <c r="E50">
        <v>5380</v>
      </c>
      <c r="F50">
        <v>6180</v>
      </c>
      <c r="G50" s="7">
        <v>6420</v>
      </c>
      <c r="H50" t="s">
        <v>2255</v>
      </c>
      <c r="I50" s="7">
        <f>VALUE(LEFT(H50,FIND("/",H50)-1)) + VALUE(MID(H50,FIND("/",H50)+1,LEN(H50)))</f>
        <v>63341590</v>
      </c>
      <c r="J50">
        <v>0</v>
      </c>
      <c r="K50" s="1">
        <f>G50*I50/(10^8)</f>
        <v>4066.5300779999998</v>
      </c>
      <c r="L50">
        <v>173</v>
      </c>
      <c r="M50">
        <v>208</v>
      </c>
      <c r="N50">
        <v>210</v>
      </c>
      <c r="O50">
        <v>211</v>
      </c>
      <c r="P50">
        <v>212</v>
      </c>
      <c r="Q50" s="3"/>
      <c r="R50" s="3"/>
      <c r="S50" s="3"/>
      <c r="T50">
        <v>129</v>
      </c>
      <c r="U50">
        <v>158</v>
      </c>
      <c r="V50">
        <v>161</v>
      </c>
      <c r="W50">
        <v>162</v>
      </c>
      <c r="X50">
        <v>162</v>
      </c>
      <c r="Y50" s="3"/>
      <c r="Z50" s="3"/>
      <c r="AA50" s="3"/>
      <c r="AB50">
        <v>51</v>
      </c>
      <c r="AC50">
        <v>65</v>
      </c>
      <c r="AD50">
        <v>66</v>
      </c>
      <c r="AE50">
        <v>68</v>
      </c>
      <c r="AF50">
        <v>68</v>
      </c>
      <c r="AG50" s="3"/>
      <c r="AH50" s="3"/>
      <c r="AI50" s="3"/>
      <c r="AJ50" s="1">
        <v>7282</v>
      </c>
      <c r="AK50" s="1">
        <v>7255</v>
      </c>
      <c r="AL50" s="1">
        <v>7201</v>
      </c>
      <c r="AM50" s="1">
        <v>7163</v>
      </c>
      <c r="AN50" s="1">
        <v>7130</v>
      </c>
      <c r="AO50" s="3"/>
      <c r="AP50" s="3"/>
      <c r="AQ50" s="3"/>
      <c r="AR50" s="1">
        <v>4547</v>
      </c>
      <c r="AS50" s="1">
        <v>4566</v>
      </c>
      <c r="AT50" s="1">
        <v>4558</v>
      </c>
      <c r="AU50" s="1">
        <v>4562</v>
      </c>
      <c r="AV50" s="1">
        <v>4572</v>
      </c>
      <c r="AW50" s="3"/>
      <c r="AX50" s="3"/>
      <c r="AY50" s="3"/>
      <c r="AZ50" s="1">
        <v>2735</v>
      </c>
      <c r="BA50" s="1">
        <v>2689</v>
      </c>
      <c r="BB50" s="1">
        <v>2644</v>
      </c>
      <c r="BC50" s="1">
        <v>2601</v>
      </c>
      <c r="BD50" s="1">
        <v>2558</v>
      </c>
      <c r="BE50" s="3"/>
      <c r="BF50" s="3"/>
      <c r="BG50" s="3"/>
      <c r="BH50" s="1">
        <v>2735</v>
      </c>
      <c r="BI50" s="1">
        <v>2689</v>
      </c>
      <c r="BJ50" s="1">
        <v>2644</v>
      </c>
      <c r="BK50" s="1">
        <v>2601</v>
      </c>
      <c r="BL50" s="1">
        <v>2558</v>
      </c>
      <c r="BM50" s="3"/>
      <c r="BN50" s="3"/>
      <c r="BO50" s="3"/>
      <c r="BP50">
        <v>317</v>
      </c>
      <c r="BQ50">
        <v>317</v>
      </c>
      <c r="BR50">
        <v>317</v>
      </c>
      <c r="BS50">
        <v>317</v>
      </c>
      <c r="BT50">
        <v>317</v>
      </c>
      <c r="BU50" s="3"/>
      <c r="BV50" s="3"/>
      <c r="BW50" s="3"/>
      <c r="BX50">
        <v>0.77</v>
      </c>
      <c r="BY50">
        <v>0.89</v>
      </c>
      <c r="BZ50">
        <v>0.92</v>
      </c>
      <c r="CA50">
        <v>0.94</v>
      </c>
      <c r="CB50">
        <v>0.95</v>
      </c>
      <c r="CC50" s="3"/>
      <c r="CD50" s="3"/>
      <c r="CE50" s="3"/>
      <c r="CF50">
        <v>1.75</v>
      </c>
      <c r="CG50">
        <v>2.39</v>
      </c>
      <c r="CH50">
        <v>2.48</v>
      </c>
      <c r="CI50">
        <v>2.58</v>
      </c>
      <c r="CJ50">
        <v>2.64</v>
      </c>
      <c r="CK50" s="3"/>
      <c r="CL50" s="3"/>
      <c r="CM50" s="3"/>
      <c r="CN50">
        <v>80</v>
      </c>
      <c r="CO50">
        <v>102</v>
      </c>
      <c r="CP50">
        <v>104</v>
      </c>
      <c r="CQ50">
        <v>107</v>
      </c>
      <c r="CR50">
        <v>108</v>
      </c>
      <c r="CS50" s="3"/>
      <c r="CT50" s="3"/>
      <c r="CU50" s="3"/>
      <c r="CV50">
        <v>60.65</v>
      </c>
      <c r="CW50">
        <v>59.64</v>
      </c>
      <c r="CX50">
        <v>65.099999999999994</v>
      </c>
      <c r="CY50">
        <v>53.22</v>
      </c>
      <c r="CZ50">
        <v>50.29</v>
      </c>
      <c r="DA50" s="3"/>
      <c r="DB50" s="3"/>
      <c r="DC50" s="3"/>
      <c r="DD50">
        <v>1.1200000000000001</v>
      </c>
      <c r="DE50">
        <v>1.44</v>
      </c>
      <c r="DF50">
        <v>1.63</v>
      </c>
      <c r="DG50">
        <v>1.39</v>
      </c>
      <c r="DH50">
        <v>1.34</v>
      </c>
      <c r="DI50" s="3"/>
      <c r="DJ50" s="3"/>
      <c r="DK50" s="3"/>
      <c r="DL50" s="6">
        <f>(CM50*3+CL50*2+CK50)/6</f>
        <v>0</v>
      </c>
      <c r="DM50">
        <f>BH50+(BH50*(CG50-8.25)/8.25)</f>
        <v>792.32121212121228</v>
      </c>
      <c r="DN50">
        <f>BI50+(BI50*(CH50-8.25)/8.25)</f>
        <v>808.32969696969712</v>
      </c>
      <c r="DO50">
        <f>BJ50+(BJ50*(CI50-8.25)/8.25)</f>
        <v>826.85090909090923</v>
      </c>
      <c r="DP50">
        <f>BK50+(BK50*(CJ50-8.25)/8.25)</f>
        <v>832.32000000000016</v>
      </c>
      <c r="DQ50">
        <f>BL50+(BL50*(CK50-8.25)/8.25)</f>
        <v>0</v>
      </c>
      <c r="DR50">
        <f>BM50+(BM50*(CL50-8.25)/8.25)</f>
        <v>0</v>
      </c>
      <c r="DS50">
        <f>BN50+(BN50*(CM50-8.25)/8.25)</f>
        <v>0</v>
      </c>
      <c r="DT50" s="8">
        <f>DM50*10^8/$I50</f>
        <v>1250.8704188215236</v>
      </c>
      <c r="DU50" s="8">
        <f>DN50*10^8/$I50</f>
        <v>1276.1436790104212</v>
      </c>
      <c r="DV50" s="8">
        <f>DO50*10^8/$I50</f>
        <v>1305.3838861495412</v>
      </c>
      <c r="DW50" s="8">
        <f>DP50*10^8/$I50</f>
        <v>1314.018167210517</v>
      </c>
      <c r="DX50" s="8">
        <f>DQ50*10^8/$I50</f>
        <v>0</v>
      </c>
      <c r="DY50" s="8">
        <f>DR50*10^8/$I50</f>
        <v>0</v>
      </c>
      <c r="DZ50" s="8">
        <f>DS50*10^8/$I50</f>
        <v>0</v>
      </c>
      <c r="EA50" s="8">
        <f>DT50*10^8/$I50</f>
        <v>1974.8011043321198</v>
      </c>
      <c r="EB50" s="8">
        <f>DZ50*0.8</f>
        <v>0</v>
      </c>
      <c r="EC50" s="10">
        <f>G50-E50</f>
        <v>1040</v>
      </c>
      <c r="ED50" s="4">
        <f>EC50/E50*100</f>
        <v>19.330855018587361</v>
      </c>
      <c r="EE50" s="4">
        <f>DY50-G50</f>
        <v>-6420</v>
      </c>
      <c r="EF50" s="12">
        <f>EE50/G50</f>
        <v>-1</v>
      </c>
      <c r="EG50" s="4">
        <f>G50-F50</f>
        <v>240</v>
      </c>
    </row>
    <row r="51" spans="1:137" x14ac:dyDescent="0.3">
      <c r="A51">
        <v>50</v>
      </c>
      <c r="B51" t="s">
        <v>5635</v>
      </c>
      <c r="C51" t="s">
        <v>51</v>
      </c>
      <c r="D51" t="str">
        <f>VLOOKUP(C51,Sheet1!$A$2:$B$3197,2,FALSE)</f>
        <v>건설</v>
      </c>
      <c r="E51">
        <v>27650</v>
      </c>
      <c r="F51">
        <v>28600</v>
      </c>
      <c r="G51" s="7">
        <v>29250</v>
      </c>
      <c r="H51" t="s">
        <v>2256</v>
      </c>
      <c r="I51" s="7">
        <f>VALUE(LEFT(H51,FIND("/",H51)-1)) + VALUE(MID(H51,FIND("/",H51)+1,LEN(H51)))</f>
        <v>65907330</v>
      </c>
      <c r="J51" s="1">
        <v>9470</v>
      </c>
      <c r="K51" s="1">
        <f>G51*I51/(10^8)</f>
        <v>19277.894025000001</v>
      </c>
      <c r="L51" s="3"/>
      <c r="M51" s="3"/>
      <c r="N51" s="1">
        <v>27927</v>
      </c>
      <c r="O51" s="1">
        <v>42165</v>
      </c>
      <c r="P51" s="1">
        <v>36702</v>
      </c>
      <c r="Q51" s="1">
        <v>33884</v>
      </c>
      <c r="R51" s="1">
        <v>38342</v>
      </c>
      <c r="S51" s="1">
        <v>41497</v>
      </c>
      <c r="T51" s="3"/>
      <c r="U51" s="3"/>
      <c r="V51" s="1">
        <v>3179</v>
      </c>
      <c r="W51" s="1">
        <v>5515</v>
      </c>
      <c r="X51" s="1">
        <v>5857</v>
      </c>
      <c r="Y51" s="1">
        <v>4875</v>
      </c>
      <c r="Z51" s="1">
        <v>5485</v>
      </c>
      <c r="AA51" s="1">
        <v>5968</v>
      </c>
      <c r="AB51" s="3"/>
      <c r="AC51" s="3"/>
      <c r="AD51" s="1">
        <v>2299</v>
      </c>
      <c r="AE51" s="1">
        <v>4137</v>
      </c>
      <c r="AF51" s="1">
        <v>2202</v>
      </c>
      <c r="AG51" s="1">
        <v>3628</v>
      </c>
      <c r="AH51" s="1">
        <v>4138</v>
      </c>
      <c r="AI51" s="1">
        <v>4539</v>
      </c>
      <c r="AJ51" s="3"/>
      <c r="AK51" s="3"/>
      <c r="AL51" s="1">
        <v>48634</v>
      </c>
      <c r="AM51" s="1">
        <v>44096</v>
      </c>
      <c r="AN51" s="1">
        <v>61161</v>
      </c>
      <c r="AO51" s="1">
        <v>62929</v>
      </c>
      <c r="AP51" s="1">
        <v>67956</v>
      </c>
      <c r="AQ51" s="1">
        <v>72307</v>
      </c>
      <c r="AR51" s="3"/>
      <c r="AS51" s="3"/>
      <c r="AT51" s="1">
        <v>30190</v>
      </c>
      <c r="AU51" s="1">
        <v>21778</v>
      </c>
      <c r="AV51" s="1">
        <v>33731</v>
      </c>
      <c r="AW51" s="1">
        <v>32439</v>
      </c>
      <c r="AX51" s="1">
        <v>33755</v>
      </c>
      <c r="AY51" s="1">
        <v>33928</v>
      </c>
      <c r="AZ51" s="3"/>
      <c r="BA51" s="3"/>
      <c r="BB51" s="1">
        <v>18444</v>
      </c>
      <c r="BC51" s="1">
        <v>22317</v>
      </c>
      <c r="BD51" s="1">
        <v>27430</v>
      </c>
      <c r="BE51" s="1">
        <v>30490</v>
      </c>
      <c r="BF51" s="1">
        <v>34201</v>
      </c>
      <c r="BG51" s="1">
        <v>38378</v>
      </c>
      <c r="BH51" s="3"/>
      <c r="BI51" s="3"/>
      <c r="BJ51" s="1">
        <v>18444</v>
      </c>
      <c r="BK51" s="1">
        <v>22317</v>
      </c>
      <c r="BL51" s="1">
        <v>27430</v>
      </c>
      <c r="BM51" s="1">
        <v>30402</v>
      </c>
      <c r="BN51" s="1">
        <v>34218</v>
      </c>
      <c r="BO51" s="1">
        <v>38398</v>
      </c>
      <c r="BP51" s="3"/>
      <c r="BQ51" s="3"/>
      <c r="BR51" s="1">
        <v>2197</v>
      </c>
      <c r="BS51" s="1">
        <v>2197</v>
      </c>
      <c r="BT51" s="1">
        <v>3295</v>
      </c>
      <c r="BU51" s="1">
        <v>3298</v>
      </c>
      <c r="BV51" s="1">
        <v>3298</v>
      </c>
      <c r="BW51" s="1">
        <v>3298</v>
      </c>
      <c r="BX51" s="3"/>
      <c r="BY51" s="3"/>
      <c r="BZ51" s="3"/>
      <c r="CA51">
        <v>8.92</v>
      </c>
      <c r="CB51">
        <v>4.18</v>
      </c>
      <c r="CC51">
        <v>5.85</v>
      </c>
      <c r="CD51">
        <v>6.32</v>
      </c>
      <c r="CE51">
        <v>6.47</v>
      </c>
      <c r="CF51" s="3"/>
      <c r="CG51" s="3"/>
      <c r="CH51" s="3"/>
      <c r="CI51">
        <v>20.3</v>
      </c>
      <c r="CJ51">
        <v>8.85</v>
      </c>
      <c r="CK51">
        <v>12.65</v>
      </c>
      <c r="CL51">
        <v>12.79</v>
      </c>
      <c r="CM51">
        <v>12.5</v>
      </c>
      <c r="CN51" s="3"/>
      <c r="CO51" s="3"/>
      <c r="CP51" s="1">
        <v>5231</v>
      </c>
      <c r="CQ51" s="1">
        <v>9415</v>
      </c>
      <c r="CR51" s="1">
        <v>3579</v>
      </c>
      <c r="CS51" s="1">
        <v>5549</v>
      </c>
      <c r="CT51" s="1">
        <v>6269</v>
      </c>
      <c r="CU51" s="1">
        <v>6887</v>
      </c>
      <c r="CV51" s="3"/>
      <c r="CW51" s="3"/>
      <c r="CX51">
        <v>8.5399999999999991</v>
      </c>
      <c r="CY51">
        <v>2.5299999999999998</v>
      </c>
      <c r="CZ51">
        <v>7.29</v>
      </c>
      <c r="DA51">
        <v>5.27</v>
      </c>
      <c r="DB51">
        <v>4.67</v>
      </c>
      <c r="DC51">
        <v>4.25</v>
      </c>
      <c r="DD51" s="3"/>
      <c r="DE51" s="3"/>
      <c r="DF51">
        <v>1.06</v>
      </c>
      <c r="DG51">
        <v>0.47</v>
      </c>
      <c r="DH51">
        <v>0.63</v>
      </c>
      <c r="DI51">
        <v>0.63</v>
      </c>
      <c r="DJ51">
        <v>0.56000000000000005</v>
      </c>
      <c r="DK51">
        <v>0.5</v>
      </c>
      <c r="DL51" s="6">
        <f>(CM51*3+CL51*2+CK51)/6</f>
        <v>12.621666666666668</v>
      </c>
      <c r="DM51">
        <f>BH51+(BH51*(CG51-8.25)/8.25)</f>
        <v>0</v>
      </c>
      <c r="DN51">
        <f>BI51+(BI51*(CH51-8.25)/8.25)</f>
        <v>0</v>
      </c>
      <c r="DO51">
        <f>BJ51+(BJ51*(CI51-8.25)/8.25)</f>
        <v>45383.418181818182</v>
      </c>
      <c r="DP51">
        <f>BK51+(BK51*(CJ51-8.25)/8.25)</f>
        <v>23940.054545454543</v>
      </c>
      <c r="DQ51">
        <f>BL51+(BL51*(CK51-8.25)/8.25)</f>
        <v>42059.333333333336</v>
      </c>
      <c r="DR51">
        <f>BM51+(BM51*(CL51-8.25)/8.25)</f>
        <v>47132.312727272729</v>
      </c>
      <c r="DS51">
        <f>BN51+(BN51*(CM51-8.25)/8.25)</f>
        <v>51845.454545454544</v>
      </c>
      <c r="DT51" s="8">
        <f>DM51*10^8/$I51</f>
        <v>0</v>
      </c>
      <c r="DU51" s="8">
        <f>DN51*10^8/$I51</f>
        <v>0</v>
      </c>
      <c r="DV51" s="8">
        <f>DO51*10^8/$I51</f>
        <v>68859.43973427263</v>
      </c>
      <c r="DW51" s="8">
        <f>DP51*10^8/$I51</f>
        <v>36323.811851359387</v>
      </c>
      <c r="DX51" s="8">
        <f>DQ51*10^8/$I51</f>
        <v>63815.865903433405</v>
      </c>
      <c r="DY51" s="8">
        <f>DR51*10^8/$I51</f>
        <v>71513.005802651576</v>
      </c>
      <c r="DZ51" s="8">
        <f>DS51*10^8/$I51</f>
        <v>78664.170655152528</v>
      </c>
      <c r="EA51" s="8">
        <f>DT51*10^8/$I51</f>
        <v>0</v>
      </c>
      <c r="EB51" s="8">
        <f>DZ51*0.8</f>
        <v>62931.336524122024</v>
      </c>
      <c r="EC51" s="10">
        <f>G51-E51</f>
        <v>1600</v>
      </c>
      <c r="ED51" s="4">
        <f>EC51/E51*100</f>
        <v>5.786618444846293</v>
      </c>
      <c r="EE51" s="4">
        <f>DY51-G51</f>
        <v>42263.005802651576</v>
      </c>
      <c r="EF51" s="12">
        <f>EE51/G51</f>
        <v>1.4448890872701394</v>
      </c>
      <c r="EG51" s="4">
        <f>G51-F51</f>
        <v>650</v>
      </c>
    </row>
    <row r="52" spans="1:137" x14ac:dyDescent="0.3">
      <c r="A52">
        <v>51</v>
      </c>
      <c r="B52" t="s">
        <v>6006</v>
      </c>
      <c r="C52" t="s">
        <v>52</v>
      </c>
      <c r="D52" t="str">
        <f>VLOOKUP(C52,Sheet1!$A$2:$B$3197,2,FALSE)</f>
        <v>화장품</v>
      </c>
      <c r="E52">
        <v>24850</v>
      </c>
      <c r="F52">
        <v>27000</v>
      </c>
      <c r="G52" s="7">
        <v>28200</v>
      </c>
      <c r="H52" t="s">
        <v>2257</v>
      </c>
      <c r="I52" s="7">
        <f>VALUE(LEFT(H52,FIND("/",H52)-1)) + VALUE(MID(H52,FIND("/",H52)+1,LEN(H52)))</f>
        <v>26409935</v>
      </c>
      <c r="J52" s="1">
        <v>200010</v>
      </c>
      <c r="K52" s="1">
        <f>G52*I52/(10^8)</f>
        <v>7447.60167</v>
      </c>
      <c r="L52" s="1">
        <v>5068</v>
      </c>
      <c r="M52" s="1">
        <v>6289</v>
      </c>
      <c r="N52" s="1">
        <v>6996</v>
      </c>
      <c r="O52" s="1">
        <v>7013</v>
      </c>
      <c r="P52" s="1">
        <v>5881</v>
      </c>
      <c r="Q52" s="1">
        <v>5911</v>
      </c>
      <c r="R52" s="1">
        <v>6507</v>
      </c>
      <c r="S52" s="1">
        <v>7028</v>
      </c>
      <c r="T52">
        <v>400</v>
      </c>
      <c r="U52">
        <v>497</v>
      </c>
      <c r="V52">
        <v>792</v>
      </c>
      <c r="W52">
        <v>606</v>
      </c>
      <c r="X52">
        <v>224</v>
      </c>
      <c r="Y52">
        <v>309</v>
      </c>
      <c r="Z52">
        <v>444</v>
      </c>
      <c r="AA52">
        <v>522</v>
      </c>
      <c r="AB52">
        <v>215</v>
      </c>
      <c r="AC52">
        <v>381</v>
      </c>
      <c r="AD52">
        <v>608</v>
      </c>
      <c r="AE52">
        <v>416</v>
      </c>
      <c r="AF52">
        <v>115</v>
      </c>
      <c r="AG52">
        <v>199</v>
      </c>
      <c r="AH52">
        <v>301</v>
      </c>
      <c r="AI52">
        <v>375</v>
      </c>
      <c r="AJ52" s="1">
        <v>2171</v>
      </c>
      <c r="AK52" s="1">
        <v>2207</v>
      </c>
      <c r="AL52" s="1">
        <v>4102</v>
      </c>
      <c r="AM52" s="1">
        <v>4515</v>
      </c>
      <c r="AN52" s="1">
        <v>4345</v>
      </c>
      <c r="AO52" s="1">
        <v>4522</v>
      </c>
      <c r="AP52" s="1">
        <v>4814</v>
      </c>
      <c r="AQ52" s="1">
        <v>5160</v>
      </c>
      <c r="AR52" s="1">
        <v>1303</v>
      </c>
      <c r="AS52" s="1">
        <v>1029</v>
      </c>
      <c r="AT52" s="1">
        <v>1011</v>
      </c>
      <c r="AU52" s="1">
        <v>1130</v>
      </c>
      <c r="AV52" s="1">
        <v>1014</v>
      </c>
      <c r="AW52" s="1">
        <v>1048</v>
      </c>
      <c r="AX52" s="1">
        <v>1102</v>
      </c>
      <c r="AY52" s="1">
        <v>1150</v>
      </c>
      <c r="AZ52">
        <v>868</v>
      </c>
      <c r="BA52" s="1">
        <v>1178</v>
      </c>
      <c r="BB52" s="1">
        <v>3091</v>
      </c>
      <c r="BC52" s="1">
        <v>3385</v>
      </c>
      <c r="BD52" s="1">
        <v>3330</v>
      </c>
      <c r="BE52" s="1">
        <v>3475</v>
      </c>
      <c r="BF52" s="1">
        <v>3712</v>
      </c>
      <c r="BG52" s="1">
        <v>4010</v>
      </c>
      <c r="BH52">
        <v>868</v>
      </c>
      <c r="BI52" s="1">
        <v>1178</v>
      </c>
      <c r="BJ52" s="1">
        <v>3091</v>
      </c>
      <c r="BK52" s="1">
        <v>3385</v>
      </c>
      <c r="BL52" s="1">
        <v>3330</v>
      </c>
      <c r="BM52" s="1">
        <v>3494</v>
      </c>
      <c r="BN52" s="1">
        <v>3747</v>
      </c>
      <c r="BO52" s="1">
        <v>4056</v>
      </c>
      <c r="BP52">
        <v>213</v>
      </c>
      <c r="BQ52">
        <v>213</v>
      </c>
      <c r="BR52">
        <v>263</v>
      </c>
      <c r="BS52">
        <v>264</v>
      </c>
      <c r="BT52">
        <v>264</v>
      </c>
      <c r="BU52">
        <v>263</v>
      </c>
      <c r="BV52">
        <v>263</v>
      </c>
      <c r="BW52">
        <v>263</v>
      </c>
      <c r="BX52">
        <v>10.52</v>
      </c>
      <c r="BY52">
        <v>17.39</v>
      </c>
      <c r="BZ52">
        <v>19.27</v>
      </c>
      <c r="CA52">
        <v>9.67</v>
      </c>
      <c r="CB52">
        <v>2.59</v>
      </c>
      <c r="CC52">
        <v>4.49</v>
      </c>
      <c r="CD52">
        <v>6.44</v>
      </c>
      <c r="CE52">
        <v>7.52</v>
      </c>
      <c r="CF52">
        <v>27.51</v>
      </c>
      <c r="CG52">
        <v>37.21</v>
      </c>
      <c r="CH52">
        <v>28.48</v>
      </c>
      <c r="CI52">
        <v>12.86</v>
      </c>
      <c r="CJ52">
        <v>3.41</v>
      </c>
      <c r="CK52">
        <v>6.11</v>
      </c>
      <c r="CL52">
        <v>8.5</v>
      </c>
      <c r="CM52">
        <v>9.61</v>
      </c>
      <c r="CN52" s="1">
        <v>1011</v>
      </c>
      <c r="CO52" s="1">
        <v>1785</v>
      </c>
      <c r="CP52" s="1">
        <v>2411</v>
      </c>
      <c r="CQ52" s="1">
        <v>1581</v>
      </c>
      <c r="CR52">
        <v>434</v>
      </c>
      <c r="CS52">
        <v>789</v>
      </c>
      <c r="CT52" s="1">
        <v>1165</v>
      </c>
      <c r="CU52" s="1">
        <v>1420</v>
      </c>
      <c r="CV52" s="3"/>
      <c r="CW52" s="3"/>
      <c r="CX52">
        <v>19.739999999999998</v>
      </c>
      <c r="CY52">
        <v>17.97</v>
      </c>
      <c r="CZ52">
        <v>56.46</v>
      </c>
      <c r="DA52">
        <v>35.74</v>
      </c>
      <c r="DB52">
        <v>24.21</v>
      </c>
      <c r="DC52">
        <v>19.86</v>
      </c>
      <c r="DD52" s="3"/>
      <c r="DE52" s="3"/>
      <c r="DF52">
        <v>4.04</v>
      </c>
      <c r="DG52">
        <v>2.2200000000000002</v>
      </c>
      <c r="DH52">
        <v>1.91</v>
      </c>
      <c r="DI52">
        <v>2.1</v>
      </c>
      <c r="DJ52">
        <v>1.96</v>
      </c>
      <c r="DK52">
        <v>1.81</v>
      </c>
      <c r="DL52" s="6">
        <f>(CM52*3+CL52*2+CK52)/6</f>
        <v>8.6566666666666663</v>
      </c>
      <c r="DM52">
        <f>BH52+(BH52*(CG52-8.25)/8.25)</f>
        <v>3914.9430303030308</v>
      </c>
      <c r="DN52">
        <f>BI52+(BI52*(CH52-8.25)/8.25)</f>
        <v>4066.5987878787878</v>
      </c>
      <c r="DO52">
        <f>BJ52+(BJ52*(CI52-8.25)/8.25)</f>
        <v>4818.2133333333331</v>
      </c>
      <c r="DP52">
        <f>BK52+(BK52*(CJ52-8.25)/8.25)</f>
        <v>1399.1333333333334</v>
      </c>
      <c r="DQ52">
        <f>BL52+(BL52*(CK52-8.25)/8.25)</f>
        <v>2466.2181818181821</v>
      </c>
      <c r="DR52">
        <f>BM52+(BM52*(CL52-8.25)/8.25)</f>
        <v>3599.878787878788</v>
      </c>
      <c r="DS52">
        <f>BN52+(BN52*(CM52-8.25)/8.25)</f>
        <v>4364.687272727273</v>
      </c>
      <c r="DT52" s="8">
        <f>DM52*10^8/$I52</f>
        <v>14823.751100875603</v>
      </c>
      <c r="DU52" s="8">
        <f>DN52*10^8/$I52</f>
        <v>15397.988627684195</v>
      </c>
      <c r="DV52" s="8">
        <f>DO52*10^8/$I52</f>
        <v>18243.942415357451</v>
      </c>
      <c r="DW52" s="8">
        <f>DP52*10^8/$I52</f>
        <v>5297.7537935376722</v>
      </c>
      <c r="DX52" s="8">
        <f>DQ52*10^8/$I52</f>
        <v>9338.2213239759276</v>
      </c>
      <c r="DY52" s="8">
        <f>DR52*10^8/$I52</f>
        <v>13630.774887854846</v>
      </c>
      <c r="DZ52" s="8">
        <f>DS52*10^8/$I52</f>
        <v>16526.686918113479</v>
      </c>
      <c r="EA52" s="8">
        <f>DT52*10^8/$I52</f>
        <v>56129.449394235933</v>
      </c>
      <c r="EB52" s="8">
        <f>DZ52*0.8</f>
        <v>13221.349534490784</v>
      </c>
      <c r="EC52" s="10">
        <f>G52-E52</f>
        <v>3350</v>
      </c>
      <c r="ED52" s="4">
        <f>EC52/E52*100</f>
        <v>13.480885311871226</v>
      </c>
      <c r="EE52" s="4">
        <f>DY52-G52</f>
        <v>-14569.225112145154</v>
      </c>
      <c r="EF52" s="12">
        <f>EE52/G52</f>
        <v>-0.51663918837394163</v>
      </c>
      <c r="EG52" s="4">
        <f>G52-F52</f>
        <v>1200</v>
      </c>
    </row>
    <row r="53" spans="1:137" x14ac:dyDescent="0.3">
      <c r="A53">
        <v>52</v>
      </c>
      <c r="B53" t="s">
        <v>6065</v>
      </c>
      <c r="C53" t="s">
        <v>53</v>
      </c>
      <c r="D53" t="str">
        <f>VLOOKUP(C53,Sheet1!$A$2:$B$3197,2,FALSE)</f>
        <v>제약</v>
      </c>
      <c r="E53" s="7">
        <v>353500</v>
      </c>
      <c r="F53" s="7">
        <v>272000</v>
      </c>
      <c r="G53" s="7">
        <v>273500</v>
      </c>
      <c r="H53" t="s">
        <v>2258</v>
      </c>
      <c r="I53" s="7">
        <f>VALUE(LEFT(H53,FIND("/",H53)-1)) + VALUE(MID(H53,FIND("/",H53)+1,LEN(H53)))</f>
        <v>137916534</v>
      </c>
      <c r="J53" s="1">
        <v>10312707</v>
      </c>
      <c r="K53" s="1">
        <f>G53*I53/(10^8)</f>
        <v>377201.72048999998</v>
      </c>
      <c r="L53" s="1">
        <v>6706</v>
      </c>
      <c r="M53" s="1">
        <v>9491</v>
      </c>
      <c r="N53" s="1">
        <v>9821</v>
      </c>
      <c r="O53" s="1">
        <v>11285</v>
      </c>
      <c r="P53" s="1">
        <v>18491</v>
      </c>
      <c r="Q53" s="1">
        <v>24432</v>
      </c>
      <c r="R53" s="1">
        <v>28792</v>
      </c>
      <c r="S53" s="1">
        <v>32344</v>
      </c>
      <c r="T53" s="1">
        <v>2497</v>
      </c>
      <c r="U53" s="1">
        <v>5078</v>
      </c>
      <c r="V53" s="1">
        <v>3387</v>
      </c>
      <c r="W53" s="1">
        <v>3781</v>
      </c>
      <c r="X53" s="1">
        <v>7121</v>
      </c>
      <c r="Y53" s="1">
        <v>10506</v>
      </c>
      <c r="Z53" s="1">
        <v>12549</v>
      </c>
      <c r="AA53" s="1">
        <v>14019</v>
      </c>
      <c r="AB53" s="1">
        <v>1805</v>
      </c>
      <c r="AC53" s="1">
        <v>3862</v>
      </c>
      <c r="AD53" s="1">
        <v>2536</v>
      </c>
      <c r="AE53" s="1">
        <v>2980</v>
      </c>
      <c r="AF53" s="1">
        <v>5192</v>
      </c>
      <c r="AG53" s="1">
        <v>8256</v>
      </c>
      <c r="AH53" s="1">
        <v>9811</v>
      </c>
      <c r="AI53" s="1">
        <v>11035</v>
      </c>
      <c r="AJ53" s="1">
        <v>30219</v>
      </c>
      <c r="AK53" s="1">
        <v>33155</v>
      </c>
      <c r="AL53" s="1">
        <v>35406</v>
      </c>
      <c r="AM53" s="1">
        <v>38937</v>
      </c>
      <c r="AN53" s="1">
        <v>50477</v>
      </c>
      <c r="AO53" s="1">
        <v>60456</v>
      </c>
      <c r="AP53" s="1">
        <v>71853</v>
      </c>
      <c r="AQ53" s="1">
        <v>84061</v>
      </c>
      <c r="AR53" s="1">
        <v>8230</v>
      </c>
      <c r="AS53" s="1">
        <v>8836</v>
      </c>
      <c r="AT53" s="1">
        <v>9078</v>
      </c>
      <c r="AU53" s="1">
        <v>9867</v>
      </c>
      <c r="AV53" s="1">
        <v>15925</v>
      </c>
      <c r="AW53" s="1">
        <v>17452</v>
      </c>
      <c r="AX53" s="1">
        <v>18482</v>
      </c>
      <c r="AY53" s="1">
        <v>20692</v>
      </c>
      <c r="AZ53" s="1">
        <v>21990</v>
      </c>
      <c r="BA53" s="1">
        <v>24319</v>
      </c>
      <c r="BB53" s="1">
        <v>26328</v>
      </c>
      <c r="BC53" s="1">
        <v>29070</v>
      </c>
      <c r="BD53" s="1">
        <v>34552</v>
      </c>
      <c r="BE53" s="1">
        <v>42962</v>
      </c>
      <c r="BF53" s="1">
        <v>53269</v>
      </c>
      <c r="BG53" s="1">
        <v>63369</v>
      </c>
      <c r="BH53" s="1">
        <v>20536</v>
      </c>
      <c r="BI53" s="1">
        <v>23089</v>
      </c>
      <c r="BJ53" s="1">
        <v>25240</v>
      </c>
      <c r="BK53" s="1">
        <v>27942</v>
      </c>
      <c r="BL53" s="1">
        <v>33353</v>
      </c>
      <c r="BM53" s="1">
        <v>41843</v>
      </c>
      <c r="BN53" s="1">
        <v>51957</v>
      </c>
      <c r="BO53" s="1">
        <v>61755</v>
      </c>
      <c r="BP53" s="1">
        <v>1166</v>
      </c>
      <c r="BQ53" s="1">
        <v>1227</v>
      </c>
      <c r="BR53" s="1">
        <v>1255</v>
      </c>
      <c r="BS53" s="1">
        <v>1283</v>
      </c>
      <c r="BT53" s="1">
        <v>1350</v>
      </c>
      <c r="BU53" s="1">
        <v>1362</v>
      </c>
      <c r="BV53" s="1">
        <v>1372</v>
      </c>
      <c r="BW53" s="1">
        <v>1380</v>
      </c>
      <c r="BX53">
        <v>6.25</v>
      </c>
      <c r="BY53">
        <v>12.19</v>
      </c>
      <c r="BZ53">
        <v>7.4</v>
      </c>
      <c r="CA53">
        <v>8.02</v>
      </c>
      <c r="CB53">
        <v>11.61</v>
      </c>
      <c r="CC53">
        <v>14.88</v>
      </c>
      <c r="CD53">
        <v>14.83</v>
      </c>
      <c r="CE53">
        <v>14.15</v>
      </c>
      <c r="CF53">
        <v>9.5</v>
      </c>
      <c r="CG53">
        <v>17.53</v>
      </c>
      <c r="CH53">
        <v>10.84</v>
      </c>
      <c r="CI53">
        <v>11.19</v>
      </c>
      <c r="CJ53">
        <v>16.68</v>
      </c>
      <c r="CK53">
        <v>21.76</v>
      </c>
      <c r="CL53">
        <v>20.74</v>
      </c>
      <c r="CM53">
        <v>19.05</v>
      </c>
      <c r="CN53" s="1">
        <v>1307</v>
      </c>
      <c r="CO53" s="1">
        <v>2803</v>
      </c>
      <c r="CP53" s="1">
        <v>1914</v>
      </c>
      <c r="CQ53" s="1">
        <v>2168</v>
      </c>
      <c r="CR53" s="1">
        <v>3717</v>
      </c>
      <c r="CS53" s="1">
        <v>5935</v>
      </c>
      <c r="CT53" s="1">
        <v>7055</v>
      </c>
      <c r="CU53" s="1">
        <v>7855</v>
      </c>
      <c r="CV53">
        <v>74.3</v>
      </c>
      <c r="CW53">
        <v>72.72</v>
      </c>
      <c r="CX53">
        <v>109.03</v>
      </c>
      <c r="CY53">
        <v>81.98</v>
      </c>
      <c r="CZ53">
        <v>96.59</v>
      </c>
      <c r="DA53">
        <v>46.08</v>
      </c>
      <c r="DB53">
        <v>38.770000000000003</v>
      </c>
      <c r="DC53">
        <v>34.82</v>
      </c>
      <c r="DD53">
        <v>6.44</v>
      </c>
      <c r="DE53">
        <v>11.8</v>
      </c>
      <c r="DF53">
        <v>10.81</v>
      </c>
      <c r="DG53">
        <v>8.2200000000000006</v>
      </c>
      <c r="DH53">
        <v>14.01</v>
      </c>
      <c r="DI53">
        <v>8.6199999999999992</v>
      </c>
      <c r="DJ53">
        <v>7</v>
      </c>
      <c r="DK53">
        <v>5.92</v>
      </c>
      <c r="DL53" s="6">
        <f>(CM53*3+CL53*2+CK53)/6</f>
        <v>20.065000000000001</v>
      </c>
      <c r="DM53">
        <f>BH53+(BH53*(CG53-8.25)/8.25)</f>
        <v>43635.888484848489</v>
      </c>
      <c r="DN53">
        <f>BI53+(BI53*(CH53-8.25)/8.25)</f>
        <v>30337.546666666665</v>
      </c>
      <c r="DO53">
        <f>BJ53+(BJ53*(CI53-8.25)/8.25)</f>
        <v>34234.618181818179</v>
      </c>
      <c r="DP53">
        <f>BK53+(BK53*(CJ53-8.25)/8.25)</f>
        <v>56493.643636363631</v>
      </c>
      <c r="DQ53">
        <f>BL53+(BL53*(CK53-8.25)/8.25)</f>
        <v>87971.06424242424</v>
      </c>
      <c r="DR53">
        <f>BM53+(BM53*(CL53-8.25)/8.25)</f>
        <v>105190.76606060605</v>
      </c>
      <c r="DS53">
        <f>BN53+(BN53*(CM53-8.25)/8.25)</f>
        <v>119973.43636363637</v>
      </c>
      <c r="DT53" s="8">
        <f>DM53*10^8/$I53</f>
        <v>31639.345348432616</v>
      </c>
      <c r="DU53" s="8">
        <f>DN53*10^8/$I53</f>
        <v>21997.033848506275</v>
      </c>
      <c r="DV53" s="8">
        <f>DO53*10^8/$I53</f>
        <v>24822.70775585049</v>
      </c>
      <c r="DW53" s="8">
        <f>DP53*10^8/$I53</f>
        <v>40962.197930788803</v>
      </c>
      <c r="DX53" s="8">
        <f>DQ53*10^8/$I53</f>
        <v>63785.727273587254</v>
      </c>
      <c r="DY53" s="8">
        <f>DR53*10^8/$I53</f>
        <v>76271.323683791285</v>
      </c>
      <c r="DZ53" s="8">
        <f>DS53*10^8/$I53</f>
        <v>86989.886479917172</v>
      </c>
      <c r="EA53" s="8">
        <f>DT53*10^8/$I53</f>
        <v>22940.937123922078</v>
      </c>
      <c r="EB53" s="8">
        <f>DZ53*0.8</f>
        <v>69591.909183933734</v>
      </c>
      <c r="EC53" s="10">
        <f>G53-E53</f>
        <v>-80000</v>
      </c>
      <c r="ED53" s="4">
        <f>EC53/E53*100</f>
        <v>-22.630834512022631</v>
      </c>
      <c r="EE53" s="4">
        <f>DY53-G53</f>
        <v>-197228.67631620873</v>
      </c>
      <c r="EF53" s="12">
        <f>EE53/G53</f>
        <v>-0.72112861541575402</v>
      </c>
      <c r="EG53" s="4">
        <f>G53-F53</f>
        <v>1500</v>
      </c>
    </row>
    <row r="54" spans="1:137" x14ac:dyDescent="0.3">
      <c r="A54">
        <v>53</v>
      </c>
      <c r="B54" t="s">
        <v>5763</v>
      </c>
      <c r="C54" t="s">
        <v>54</v>
      </c>
      <c r="D54" t="str">
        <f>VLOOKUP(C54,Sheet1!$A$2:$B$3197,2,FALSE)</f>
        <v>가정용기기와용품</v>
      </c>
      <c r="E54">
        <v>38400</v>
      </c>
      <c r="F54">
        <v>49350</v>
      </c>
      <c r="G54" s="7">
        <v>51400</v>
      </c>
      <c r="H54" t="s">
        <v>2259</v>
      </c>
      <c r="I54" s="7">
        <f>VALUE(LEFT(H54,FIND("/",H54)-1)) + VALUE(MID(H54,FIND("/",H54)+1,LEN(H54)))</f>
        <v>22437330</v>
      </c>
      <c r="J54" s="1">
        <v>14950</v>
      </c>
      <c r="K54" s="1">
        <f>G54*I54/(10^8)</f>
        <v>11532.787619999999</v>
      </c>
      <c r="L54" s="3"/>
      <c r="M54">
        <v>303</v>
      </c>
      <c r="N54" s="1">
        <v>4188</v>
      </c>
      <c r="O54" s="1">
        <v>6637</v>
      </c>
      <c r="P54" s="1">
        <v>7866</v>
      </c>
      <c r="Q54" s="1">
        <v>9311</v>
      </c>
      <c r="R54" s="1">
        <v>10609</v>
      </c>
      <c r="S54" s="1">
        <v>11973</v>
      </c>
      <c r="T54" s="3"/>
      <c r="U54">
        <v>50</v>
      </c>
      <c r="V54">
        <v>675</v>
      </c>
      <c r="W54" s="1">
        <v>1206</v>
      </c>
      <c r="X54" s="1">
        <v>1358</v>
      </c>
      <c r="Y54" s="1">
        <v>1867</v>
      </c>
      <c r="Z54" s="1">
        <v>2065</v>
      </c>
      <c r="AA54" s="1">
        <v>2359</v>
      </c>
      <c r="AB54" s="3"/>
      <c r="AC54">
        <v>24</v>
      </c>
      <c r="AD54">
        <v>382</v>
      </c>
      <c r="AE54">
        <v>799</v>
      </c>
      <c r="AF54">
        <v>866</v>
      </c>
      <c r="AG54" s="1">
        <v>1263</v>
      </c>
      <c r="AH54" s="1">
        <v>1398</v>
      </c>
      <c r="AI54" s="1">
        <v>1637</v>
      </c>
      <c r="AJ54" s="3"/>
      <c r="AK54" s="1">
        <v>4295</v>
      </c>
      <c r="AL54" s="1">
        <v>5126</v>
      </c>
      <c r="AM54" s="1">
        <v>6266</v>
      </c>
      <c r="AN54" s="1">
        <v>7081</v>
      </c>
      <c r="AO54" s="1">
        <v>8063</v>
      </c>
      <c r="AP54" s="1">
        <v>9266</v>
      </c>
      <c r="AQ54" s="1">
        <v>10564</v>
      </c>
      <c r="AR54" s="3"/>
      <c r="AS54">
        <v>703</v>
      </c>
      <c r="AT54" s="1">
        <v>1328</v>
      </c>
      <c r="AU54" s="1">
        <v>1688</v>
      </c>
      <c r="AV54" s="1">
        <v>1721</v>
      </c>
      <c r="AW54" s="1">
        <v>1774</v>
      </c>
      <c r="AX54" s="1">
        <v>1826</v>
      </c>
      <c r="AY54" s="1">
        <v>1843</v>
      </c>
      <c r="AZ54" s="3"/>
      <c r="BA54" s="1">
        <v>3592</v>
      </c>
      <c r="BB54" s="1">
        <v>3797</v>
      </c>
      <c r="BC54" s="1">
        <v>4578</v>
      </c>
      <c r="BD54" s="1">
        <v>5361</v>
      </c>
      <c r="BE54" s="1">
        <v>6289</v>
      </c>
      <c r="BF54" s="1">
        <v>7440</v>
      </c>
      <c r="BG54" s="1">
        <v>8720</v>
      </c>
      <c r="BH54" s="3"/>
      <c r="BI54" s="1">
        <v>3516</v>
      </c>
      <c r="BJ54" s="1">
        <v>3717</v>
      </c>
      <c r="BK54" s="1">
        <v>4336</v>
      </c>
      <c r="BL54" s="1">
        <v>5013</v>
      </c>
      <c r="BM54" s="1">
        <v>5909</v>
      </c>
      <c r="BN54" s="1">
        <v>7022</v>
      </c>
      <c r="BO54" s="1">
        <v>8209</v>
      </c>
      <c r="BP54" s="3"/>
      <c r="BQ54">
        <v>22</v>
      </c>
      <c r="BR54">
        <v>22</v>
      </c>
      <c r="BS54">
        <v>22</v>
      </c>
      <c r="BT54">
        <v>22</v>
      </c>
      <c r="BU54">
        <v>21</v>
      </c>
      <c r="BV54">
        <v>21</v>
      </c>
      <c r="BW54">
        <v>21</v>
      </c>
      <c r="BX54" s="3"/>
      <c r="BY54" s="3"/>
      <c r="BZ54">
        <v>8.11</v>
      </c>
      <c r="CA54">
        <v>14.02</v>
      </c>
      <c r="CB54">
        <v>12.97</v>
      </c>
      <c r="CC54">
        <v>16.670000000000002</v>
      </c>
      <c r="CD54">
        <v>16.14</v>
      </c>
      <c r="CE54">
        <v>16.510000000000002</v>
      </c>
      <c r="CF54" s="3"/>
      <c r="CG54" s="3"/>
      <c r="CH54">
        <v>9.51</v>
      </c>
      <c r="CI54">
        <v>16.100000000000001</v>
      </c>
      <c r="CJ54">
        <v>15.94</v>
      </c>
      <c r="CK54">
        <v>20.74</v>
      </c>
      <c r="CL54">
        <v>19.62</v>
      </c>
      <c r="CM54">
        <v>18.91</v>
      </c>
      <c r="CN54" s="3"/>
      <c r="CO54">
        <v>101</v>
      </c>
      <c r="CP54" s="1">
        <v>1534</v>
      </c>
      <c r="CQ54" s="1">
        <v>2890</v>
      </c>
      <c r="CR54" s="1">
        <v>3321</v>
      </c>
      <c r="CS54" s="1">
        <v>5047</v>
      </c>
      <c r="CT54" s="1">
        <v>5655</v>
      </c>
      <c r="CU54" s="1">
        <v>6419</v>
      </c>
      <c r="CV54" s="3"/>
      <c r="CW54" s="3"/>
      <c r="CX54">
        <v>23.15</v>
      </c>
      <c r="CY54">
        <v>14.95</v>
      </c>
      <c r="CZ54">
        <v>11.77</v>
      </c>
      <c r="DA54">
        <v>10.18</v>
      </c>
      <c r="DB54">
        <v>9.09</v>
      </c>
      <c r="DC54">
        <v>8.01</v>
      </c>
      <c r="DD54" s="3"/>
      <c r="DE54" s="3"/>
      <c r="DF54">
        <v>2.14</v>
      </c>
      <c r="DG54">
        <v>2.23</v>
      </c>
      <c r="DH54">
        <v>1.75</v>
      </c>
      <c r="DI54">
        <v>1.95</v>
      </c>
      <c r="DJ54">
        <v>1.64</v>
      </c>
      <c r="DK54">
        <v>1.4</v>
      </c>
      <c r="DL54" s="6">
        <f>(CM54*3+CL54*2+CK54)/6</f>
        <v>19.451666666666664</v>
      </c>
      <c r="DM54">
        <f>BH54+(BH54*(CG54-8.25)/8.25)</f>
        <v>0</v>
      </c>
      <c r="DN54">
        <f>BI54+(BI54*(CH54-8.25)/8.25)</f>
        <v>4052.9890909090909</v>
      </c>
      <c r="DO54">
        <f>BJ54+(BJ54*(CI54-8.25)/8.25)</f>
        <v>7253.7818181818184</v>
      </c>
      <c r="DP54">
        <f>BK54+(BK54*(CJ54-8.25)/8.25)</f>
        <v>8377.6775757575742</v>
      </c>
      <c r="DQ54">
        <f>BL54+(BL54*(CK54-8.25)/8.25)</f>
        <v>12602.378181818181</v>
      </c>
      <c r="DR54">
        <f>BM54+(BM54*(CL54-8.25)/8.25)</f>
        <v>14052.676363636365</v>
      </c>
      <c r="DS54">
        <f>BN54+(BN54*(CM54-8.25)/8.25)</f>
        <v>16095.275151515152</v>
      </c>
      <c r="DT54" s="8">
        <f>DM54*10^8/$I54</f>
        <v>0</v>
      </c>
      <c r="DU54" s="8">
        <f>DN54*10^8/$I54</f>
        <v>18063.597990086571</v>
      </c>
      <c r="DV54" s="8">
        <f>DO54*10^8/$I54</f>
        <v>32329.077560395195</v>
      </c>
      <c r="DW54" s="8">
        <f>DP54*10^8/$I54</f>
        <v>37338.121673824709</v>
      </c>
      <c r="DX54" s="8">
        <f>DQ54*10^8/$I54</f>
        <v>56167.013552050004</v>
      </c>
      <c r="DY54" s="8">
        <f>DR54*10^8/$I54</f>
        <v>62630.787012698769</v>
      </c>
      <c r="DZ54" s="8">
        <f>DS54*10^8/$I54</f>
        <v>71734.360333939694</v>
      </c>
      <c r="EA54" s="8">
        <f>DT54*10^8/$I54</f>
        <v>0</v>
      </c>
      <c r="EB54" s="8">
        <f>DZ54*0.8</f>
        <v>57387.488267151755</v>
      </c>
      <c r="EC54" s="10">
        <f>G54-E54</f>
        <v>13000</v>
      </c>
      <c r="ED54" s="4">
        <f>EC54/E54*100</f>
        <v>33.854166666666671</v>
      </c>
      <c r="EE54" s="4">
        <f>DY54-G54</f>
        <v>11230.787012698769</v>
      </c>
      <c r="EF54" s="12">
        <f>EE54/G54</f>
        <v>0.218497801803478</v>
      </c>
      <c r="EG54" s="4">
        <f>G54-F54</f>
        <v>2050</v>
      </c>
    </row>
    <row r="55" spans="1:137" x14ac:dyDescent="0.3">
      <c r="A55">
        <v>54</v>
      </c>
      <c r="B55" t="s">
        <v>5642</v>
      </c>
      <c r="C55" t="s">
        <v>55</v>
      </c>
      <c r="D55" t="str">
        <f>VLOOKUP(C55,Sheet1!$A$2:$B$3197,2,FALSE)</f>
        <v>화학</v>
      </c>
      <c r="E55">
        <v>385000</v>
      </c>
      <c r="F55">
        <v>256000</v>
      </c>
      <c r="G55" s="7">
        <v>253500</v>
      </c>
      <c r="H55" t="s">
        <v>2260</v>
      </c>
      <c r="I55" s="7">
        <f>VALUE(LEFT(H55,FIND("/",H55)-1)) + VALUE(MID(H55,FIND("/",H55)+1,LEN(H55)))</f>
        <v>13210066</v>
      </c>
      <c r="J55">
        <v>815</v>
      </c>
      <c r="K55" s="1">
        <f>G55*I55/(10^8)</f>
        <v>33487.517310000003</v>
      </c>
      <c r="L55" s="3"/>
      <c r="M55">
        <v>878</v>
      </c>
      <c r="N55" s="1">
        <v>13677</v>
      </c>
      <c r="O55" s="1">
        <v>11129</v>
      </c>
      <c r="P55" s="1">
        <v>12147</v>
      </c>
      <c r="Q55" s="1">
        <v>21237</v>
      </c>
      <c r="R55" s="1">
        <v>25838</v>
      </c>
      <c r="S55" s="1">
        <v>30541</v>
      </c>
      <c r="T55" s="3"/>
      <c r="U55">
        <v>-92</v>
      </c>
      <c r="V55">
        <v>457</v>
      </c>
      <c r="W55">
        <v>412</v>
      </c>
      <c r="X55" s="1">
        <v>1063</v>
      </c>
      <c r="Y55" s="1">
        <v>5614</v>
      </c>
      <c r="Z55" s="1">
        <v>6877</v>
      </c>
      <c r="AA55" s="1">
        <v>8492</v>
      </c>
      <c r="AB55" s="3"/>
      <c r="AC55">
        <v>-99</v>
      </c>
      <c r="AD55">
        <v>-164</v>
      </c>
      <c r="AE55">
        <v>50</v>
      </c>
      <c r="AF55" s="1">
        <v>2552</v>
      </c>
      <c r="AG55" s="1">
        <v>6172</v>
      </c>
      <c r="AH55" s="1">
        <v>7198</v>
      </c>
      <c r="AI55" s="1">
        <v>8396</v>
      </c>
      <c r="AJ55" s="3"/>
      <c r="AK55" s="1">
        <v>19124</v>
      </c>
      <c r="AL55" s="1">
        <v>19508</v>
      </c>
      <c r="AM55" s="1">
        <v>21317</v>
      </c>
      <c r="AN55" s="1">
        <v>21200</v>
      </c>
      <c r="AO55" s="1">
        <v>42590</v>
      </c>
      <c r="AP55" s="1">
        <v>50967</v>
      </c>
      <c r="AQ55" s="1">
        <v>60619</v>
      </c>
      <c r="AR55" s="3"/>
      <c r="AS55" s="1">
        <v>11811</v>
      </c>
      <c r="AT55" s="1">
        <v>12252</v>
      </c>
      <c r="AU55" s="1">
        <v>14130</v>
      </c>
      <c r="AV55" s="1">
        <v>11610</v>
      </c>
      <c r="AW55" s="1">
        <v>13417</v>
      </c>
      <c r="AX55" s="1">
        <v>14655</v>
      </c>
      <c r="AY55" s="1">
        <v>15970</v>
      </c>
      <c r="AZ55" s="3"/>
      <c r="BA55" s="1">
        <v>7314</v>
      </c>
      <c r="BB55" s="1">
        <v>7256</v>
      </c>
      <c r="BC55" s="1">
        <v>7187</v>
      </c>
      <c r="BD55" s="1">
        <v>9589</v>
      </c>
      <c r="BE55" s="1">
        <v>29173</v>
      </c>
      <c r="BF55" s="1">
        <v>36312</v>
      </c>
      <c r="BG55" s="1">
        <v>44649</v>
      </c>
      <c r="BH55" s="3"/>
      <c r="BI55" s="1">
        <v>6966</v>
      </c>
      <c r="BJ55" s="1">
        <v>6918</v>
      </c>
      <c r="BK55" s="1">
        <v>7156</v>
      </c>
      <c r="BL55" s="1">
        <v>9529</v>
      </c>
      <c r="BM55" s="1">
        <v>25022</v>
      </c>
      <c r="BN55" s="1">
        <v>32144</v>
      </c>
      <c r="BO55" s="1">
        <v>40465</v>
      </c>
      <c r="BP55" s="3"/>
      <c r="BQ55">
        <v>652</v>
      </c>
      <c r="BR55">
        <v>652</v>
      </c>
      <c r="BS55">
        <v>660</v>
      </c>
      <c r="BT55">
        <v>660</v>
      </c>
      <c r="BU55">
        <v>660</v>
      </c>
      <c r="BV55">
        <v>660</v>
      </c>
      <c r="BW55">
        <v>660</v>
      </c>
      <c r="BX55" s="3"/>
      <c r="BY55" s="3"/>
      <c r="BZ55">
        <v>-0.85</v>
      </c>
      <c r="CA55">
        <v>0.25</v>
      </c>
      <c r="CB55">
        <v>12</v>
      </c>
      <c r="CC55">
        <v>19.350000000000001</v>
      </c>
      <c r="CD55">
        <v>15.39</v>
      </c>
      <c r="CE55">
        <v>15.05</v>
      </c>
      <c r="CF55" s="3"/>
      <c r="CG55" s="3"/>
      <c r="CH55">
        <v>0.87</v>
      </c>
      <c r="CI55">
        <v>1.51</v>
      </c>
      <c r="CJ55">
        <v>30.48</v>
      </c>
      <c r="CK55">
        <v>35.630000000000003</v>
      </c>
      <c r="CL55">
        <v>25.12</v>
      </c>
      <c r="CM55">
        <v>23.08</v>
      </c>
      <c r="CN55" s="3"/>
      <c r="CO55">
        <v>-729</v>
      </c>
      <c r="CP55">
        <v>462</v>
      </c>
      <c r="CQ55">
        <v>807</v>
      </c>
      <c r="CR55" s="1">
        <v>19267</v>
      </c>
      <c r="CS55" s="1">
        <v>46602</v>
      </c>
      <c r="CT55" s="1">
        <v>54360</v>
      </c>
      <c r="CU55" s="1">
        <v>63429</v>
      </c>
      <c r="CV55" s="3"/>
      <c r="CW55" s="3"/>
      <c r="CX55">
        <v>151.41</v>
      </c>
      <c r="CY55">
        <v>79.34</v>
      </c>
      <c r="CZ55">
        <v>20.37</v>
      </c>
      <c r="DA55">
        <v>5.44</v>
      </c>
      <c r="DB55">
        <v>4.66</v>
      </c>
      <c r="DC55">
        <v>4</v>
      </c>
      <c r="DD55" s="3"/>
      <c r="DE55" s="3"/>
      <c r="DF55">
        <v>1.32</v>
      </c>
      <c r="DG55">
        <v>1.18</v>
      </c>
      <c r="DH55">
        <v>5.4</v>
      </c>
      <c r="DI55">
        <v>1.34</v>
      </c>
      <c r="DJ55">
        <v>1.04</v>
      </c>
      <c r="DK55">
        <v>0.83</v>
      </c>
      <c r="DL55" s="6">
        <f>(CM55*3+CL55*2+CK55)/6</f>
        <v>25.851666666666663</v>
      </c>
      <c r="DM55">
        <f>BH55+(BH55*(CG55-8.25)/8.25)</f>
        <v>0</v>
      </c>
      <c r="DN55">
        <f>BI55+(BI55*(CH55-8.25)/8.25)</f>
        <v>734.59636363636309</v>
      </c>
      <c r="DO55">
        <f>BJ55+(BJ55*(CI55-8.25)/8.25)</f>
        <v>1266.2036363636362</v>
      </c>
      <c r="DP55">
        <f>BK55+(BK55*(CJ55-8.25)/8.25)</f>
        <v>26438.167272727274</v>
      </c>
      <c r="DQ55">
        <f>BL55+(BL55*(CK55-8.25)/8.25)</f>
        <v>41153.729696969698</v>
      </c>
      <c r="DR55">
        <f>BM55+(BM55*(CL55-8.25)/8.25)</f>
        <v>76188.198787878791</v>
      </c>
      <c r="DS55">
        <f>BN55+(BN55*(CM55-8.25)/8.25)</f>
        <v>89925.275151515147</v>
      </c>
      <c r="DT55" s="8">
        <f>DM55*10^8/$I55</f>
        <v>0</v>
      </c>
      <c r="DU55" s="8">
        <f>DN55*10^8/$I55</f>
        <v>5560.883372091881</v>
      </c>
      <c r="DV55" s="8">
        <f>DO55*10^8/$I55</f>
        <v>9585.142393411481</v>
      </c>
      <c r="DW55" s="8">
        <f>DP55*10^8/$I55</f>
        <v>200136.52674201078</v>
      </c>
      <c r="DX55" s="8">
        <f>DQ55*10^8/$I55</f>
        <v>311533.1119236626</v>
      </c>
      <c r="DY55" s="8">
        <f>DR55*10^8/$I55</f>
        <v>576743.51352884073</v>
      </c>
      <c r="DZ55" s="8">
        <f>DS55*10^8/$I55</f>
        <v>680732.97401780705</v>
      </c>
      <c r="EA55" s="8">
        <f>DT55*10^8/$I55</f>
        <v>0</v>
      </c>
      <c r="EB55" s="8">
        <f>DZ55*0.8</f>
        <v>544586.37921424571</v>
      </c>
      <c r="EC55" s="10">
        <f>G55-E55</f>
        <v>-131500</v>
      </c>
      <c r="ED55" s="4">
        <f>EC55/E55*100</f>
        <v>-34.155844155844157</v>
      </c>
      <c r="EE55" s="4">
        <f>DY55-G55</f>
        <v>323243.51352884073</v>
      </c>
      <c r="EF55" s="12">
        <f>EE55/G55</f>
        <v>1.2751223413366499</v>
      </c>
      <c r="EG55" s="4">
        <f>G55-F55</f>
        <v>-2500</v>
      </c>
    </row>
    <row r="56" spans="1:137" x14ac:dyDescent="0.3">
      <c r="A56">
        <v>55</v>
      </c>
      <c r="B56" t="s">
        <v>5959</v>
      </c>
      <c r="C56" t="s">
        <v>56</v>
      </c>
      <c r="D56" t="str">
        <f>VLOOKUP(C56,Sheet1!$A$2:$B$3197,2,FALSE)</f>
        <v>백화점과일반상점</v>
      </c>
      <c r="E56">
        <v>134000</v>
      </c>
      <c r="F56">
        <v>182000</v>
      </c>
      <c r="G56" s="7">
        <v>179000</v>
      </c>
      <c r="H56" t="s">
        <v>2261</v>
      </c>
      <c r="I56" s="7">
        <f>VALUE(LEFT(H56,FIND("/",H56)-1)) + VALUE(MID(H56,FIND("/",H56)+1,LEN(H56)))</f>
        <v>17283906</v>
      </c>
      <c r="J56" s="1">
        <v>1038160</v>
      </c>
      <c r="K56" s="1">
        <f>G56*I56/(10^8)</f>
        <v>30938.191739999998</v>
      </c>
      <c r="L56" s="3"/>
      <c r="M56" s="1">
        <v>9387</v>
      </c>
      <c r="N56" s="1">
        <v>57759</v>
      </c>
      <c r="O56" s="1">
        <v>59461</v>
      </c>
      <c r="P56" s="1">
        <v>61813</v>
      </c>
      <c r="Q56" s="1">
        <v>67087</v>
      </c>
      <c r="R56" s="1">
        <v>71165</v>
      </c>
      <c r="S56" s="1">
        <v>74907</v>
      </c>
      <c r="T56" s="3"/>
      <c r="U56">
        <v>265</v>
      </c>
      <c r="V56" s="1">
        <v>1895</v>
      </c>
      <c r="W56" s="1">
        <v>1966</v>
      </c>
      <c r="X56" s="1">
        <v>1622</v>
      </c>
      <c r="Y56" s="1">
        <v>2058</v>
      </c>
      <c r="Z56" s="1">
        <v>2363</v>
      </c>
      <c r="AA56" s="1">
        <v>2602</v>
      </c>
      <c r="AB56" s="3"/>
      <c r="AC56">
        <v>280</v>
      </c>
      <c r="AD56" s="1">
        <v>1542</v>
      </c>
      <c r="AE56" s="1">
        <v>1514</v>
      </c>
      <c r="AF56" s="1">
        <v>1227</v>
      </c>
      <c r="AG56" s="1">
        <v>1584</v>
      </c>
      <c r="AH56" s="1">
        <v>1837</v>
      </c>
      <c r="AI56" s="1">
        <v>2002</v>
      </c>
      <c r="AJ56" s="3"/>
      <c r="AK56" s="1">
        <v>12773</v>
      </c>
      <c r="AL56" s="1">
        <v>14826</v>
      </c>
      <c r="AM56" s="1">
        <v>21724</v>
      </c>
      <c r="AN56" s="1">
        <v>23712</v>
      </c>
      <c r="AO56" s="1">
        <v>24960</v>
      </c>
      <c r="AP56" s="1">
        <v>26300</v>
      </c>
      <c r="AQ56" s="1">
        <v>27747</v>
      </c>
      <c r="AR56" s="3"/>
      <c r="AS56" s="1">
        <v>8887</v>
      </c>
      <c r="AT56" s="1">
        <v>9609</v>
      </c>
      <c r="AU56" s="1">
        <v>15498</v>
      </c>
      <c r="AV56" s="1">
        <v>16743</v>
      </c>
      <c r="AW56" s="1">
        <v>16790</v>
      </c>
      <c r="AX56" s="1">
        <v>16756</v>
      </c>
      <c r="AY56" s="1">
        <v>16747</v>
      </c>
      <c r="AZ56" s="3"/>
      <c r="BA56" s="1">
        <v>3886</v>
      </c>
      <c r="BB56" s="1">
        <v>5217</v>
      </c>
      <c r="BC56" s="1">
        <v>6226</v>
      </c>
      <c r="BD56" s="1">
        <v>6968</v>
      </c>
      <c r="BE56" s="1">
        <v>8169</v>
      </c>
      <c r="BF56" s="1">
        <v>9544</v>
      </c>
      <c r="BG56" s="1">
        <v>11001</v>
      </c>
      <c r="BH56" s="3"/>
      <c r="BI56" s="1">
        <v>3886</v>
      </c>
      <c r="BJ56" s="1">
        <v>5217</v>
      </c>
      <c r="BK56" s="1">
        <v>6226</v>
      </c>
      <c r="BL56" s="1">
        <v>6968</v>
      </c>
      <c r="BM56" s="1">
        <v>8215</v>
      </c>
      <c r="BN56" s="1">
        <v>9600</v>
      </c>
      <c r="BO56" s="1">
        <v>11065</v>
      </c>
      <c r="BP56" s="3"/>
      <c r="BQ56">
        <v>173</v>
      </c>
      <c r="BR56">
        <v>173</v>
      </c>
      <c r="BS56">
        <v>173</v>
      </c>
      <c r="BT56">
        <v>173</v>
      </c>
      <c r="BU56">
        <v>171</v>
      </c>
      <c r="BV56">
        <v>171</v>
      </c>
      <c r="BW56">
        <v>171</v>
      </c>
      <c r="BX56" s="3"/>
      <c r="BY56" s="3"/>
      <c r="BZ56">
        <v>11.17</v>
      </c>
      <c r="CA56">
        <v>8.2799999999999994</v>
      </c>
      <c r="CB56">
        <v>5.4</v>
      </c>
      <c r="CC56">
        <v>6.51</v>
      </c>
      <c r="CD56">
        <v>7.17</v>
      </c>
      <c r="CE56">
        <v>7.41</v>
      </c>
      <c r="CF56" s="3"/>
      <c r="CG56" s="3"/>
      <c r="CH56">
        <v>33.880000000000003</v>
      </c>
      <c r="CI56">
        <v>26.46</v>
      </c>
      <c r="CJ56">
        <v>18.600000000000001</v>
      </c>
      <c r="CK56">
        <v>20.86</v>
      </c>
      <c r="CL56">
        <v>20.62</v>
      </c>
      <c r="CM56">
        <v>19.38</v>
      </c>
      <c r="CN56" s="3"/>
      <c r="CO56" s="1">
        <v>1619</v>
      </c>
      <c r="CP56" s="1">
        <v>8921</v>
      </c>
      <c r="CQ56" s="1">
        <v>8758</v>
      </c>
      <c r="CR56" s="1">
        <v>7100</v>
      </c>
      <c r="CS56" s="1">
        <v>9163</v>
      </c>
      <c r="CT56" s="1">
        <v>10628</v>
      </c>
      <c r="CU56" s="1">
        <v>11583</v>
      </c>
      <c r="CV56" s="3"/>
      <c r="CW56">
        <v>129.69999999999999</v>
      </c>
      <c r="CX56">
        <v>22.87</v>
      </c>
      <c r="CY56">
        <v>19.350000000000001</v>
      </c>
      <c r="CZ56">
        <v>19.09</v>
      </c>
      <c r="DA56">
        <v>19.53</v>
      </c>
      <c r="DB56">
        <v>16.84</v>
      </c>
      <c r="DC56">
        <v>15.45</v>
      </c>
      <c r="DD56" s="3"/>
      <c r="DE56">
        <v>9.3000000000000007</v>
      </c>
      <c r="DF56">
        <v>6.74</v>
      </c>
      <c r="DG56">
        <v>4.6900000000000004</v>
      </c>
      <c r="DH56">
        <v>3.35</v>
      </c>
      <c r="DI56">
        <v>3.76</v>
      </c>
      <c r="DJ56">
        <v>3.22</v>
      </c>
      <c r="DK56">
        <v>2.79</v>
      </c>
      <c r="DL56" s="6">
        <f>(CM56*3+CL56*2+CK56)/6</f>
        <v>20.04</v>
      </c>
      <c r="DM56">
        <f>BH56+(BH56*(CG56-8.25)/8.25)</f>
        <v>0</v>
      </c>
      <c r="DN56">
        <f>BI56+(BI56*(CH56-8.25)/8.25)</f>
        <v>15958.506666666668</v>
      </c>
      <c r="DO56">
        <f>BJ56+(BJ56*(CI56-8.25)/8.25)</f>
        <v>16732.34181818182</v>
      </c>
      <c r="DP56">
        <f>BK56+(BK56*(CJ56-8.25)/8.25)</f>
        <v>14036.800000000001</v>
      </c>
      <c r="DQ56">
        <f>BL56+(BL56*(CK56-8.25)/8.25)</f>
        <v>17618.482424242422</v>
      </c>
      <c r="DR56">
        <f>BM56+(BM56*(CL56-8.25)/8.25)</f>
        <v>20532.52121212121</v>
      </c>
      <c r="DS56">
        <f>BN56+(BN56*(CM56-8.25)/8.25)</f>
        <v>22551.272727272728</v>
      </c>
      <c r="DT56" s="8">
        <f>DM56*10^8/$I56</f>
        <v>0</v>
      </c>
      <c r="DU56" s="8">
        <f>DN56*10^8/$I56</f>
        <v>92331.598347426028</v>
      </c>
      <c r="DV56" s="8">
        <f>DO56*10^8/$I56</f>
        <v>96808.798995908786</v>
      </c>
      <c r="DW56" s="8">
        <f>DP56*10^8/$I56</f>
        <v>81213.123931592781</v>
      </c>
      <c r="DX56" s="8">
        <f>DQ56*10^8/$I56</f>
        <v>101935.76859445094</v>
      </c>
      <c r="DY56" s="8">
        <f>DR56*10^8/$I56</f>
        <v>118795.60796107784</v>
      </c>
      <c r="DZ56" s="8">
        <f>DS56*10^8/$I56</f>
        <v>130475.55759255303</v>
      </c>
      <c r="EA56" s="8">
        <f>DT56*10^8/$I56</f>
        <v>0</v>
      </c>
      <c r="EB56" s="8">
        <f>DZ56*0.8</f>
        <v>104380.44607404243</v>
      </c>
      <c r="EC56" s="10">
        <f>G56-E56</f>
        <v>45000</v>
      </c>
      <c r="ED56" s="4">
        <f>EC56/E56*100</f>
        <v>33.582089552238806</v>
      </c>
      <c r="EE56" s="4">
        <f>DY56-G56</f>
        <v>-60204.39203892216</v>
      </c>
      <c r="EF56" s="12">
        <f>EE56/G56</f>
        <v>-0.33633738569230259</v>
      </c>
      <c r="EG56" s="4">
        <f>G56-F56</f>
        <v>-3000</v>
      </c>
    </row>
    <row r="57" spans="1:137" x14ac:dyDescent="0.3">
      <c r="A57">
        <v>56</v>
      </c>
      <c r="B57" t="s">
        <v>6940</v>
      </c>
      <c r="C57" t="s">
        <v>57</v>
      </c>
      <c r="D57" t="str">
        <f>VLOOKUP(C57,Sheet1!$A$2:$B$3197,2,FALSE)</f>
        <v>자동차부품</v>
      </c>
      <c r="E57">
        <v>6040</v>
      </c>
      <c r="F57">
        <v>5710</v>
      </c>
      <c r="G57" s="7">
        <v>6090</v>
      </c>
      <c r="H57" t="s">
        <v>2262</v>
      </c>
      <c r="I57" s="7">
        <f>VALUE(LEFT(H57,FIND("/",H57)-1)) + VALUE(MID(H57,FIND("/",H57)+1,LEN(H57)))</f>
        <v>13168460</v>
      </c>
      <c r="J57" s="1">
        <v>285872</v>
      </c>
      <c r="K57" s="1">
        <f>G57*I57/(10^8)</f>
        <v>801.95921399999997</v>
      </c>
      <c r="L57" s="1">
        <v>2980</v>
      </c>
      <c r="M57" s="1">
        <v>2942</v>
      </c>
      <c r="N57" s="1">
        <v>3322</v>
      </c>
      <c r="O57" s="1">
        <v>3648</v>
      </c>
      <c r="P57" s="1">
        <v>3215</v>
      </c>
      <c r="Q57" s="3"/>
      <c r="R57" s="3"/>
      <c r="S57" s="3"/>
      <c r="T57">
        <v>155</v>
      </c>
      <c r="U57">
        <v>190</v>
      </c>
      <c r="V57">
        <v>174</v>
      </c>
      <c r="W57">
        <v>185</v>
      </c>
      <c r="X57">
        <v>17</v>
      </c>
      <c r="Y57" s="3"/>
      <c r="Z57" s="3"/>
      <c r="AA57" s="3"/>
      <c r="AB57">
        <v>92</v>
      </c>
      <c r="AC57">
        <v>94</v>
      </c>
      <c r="AD57">
        <v>117</v>
      </c>
      <c r="AE57">
        <v>100</v>
      </c>
      <c r="AF57">
        <v>-71</v>
      </c>
      <c r="AG57" s="3"/>
      <c r="AH57" s="3"/>
      <c r="AI57" s="3"/>
      <c r="AJ57" s="1">
        <v>2851</v>
      </c>
      <c r="AK57" s="1">
        <v>2986</v>
      </c>
      <c r="AL57" s="1">
        <v>3176</v>
      </c>
      <c r="AM57" s="1">
        <v>3503</v>
      </c>
      <c r="AN57" s="1">
        <v>3461</v>
      </c>
      <c r="AO57" s="3"/>
      <c r="AP57" s="3"/>
      <c r="AQ57" s="3"/>
      <c r="AR57" s="1">
        <v>2237</v>
      </c>
      <c r="AS57" s="1">
        <v>2123</v>
      </c>
      <c r="AT57" s="1">
        <v>2221</v>
      </c>
      <c r="AU57" s="1">
        <v>2421</v>
      </c>
      <c r="AV57" s="1">
        <v>2505</v>
      </c>
      <c r="AW57" s="3"/>
      <c r="AX57" s="3"/>
      <c r="AY57" s="3"/>
      <c r="AZ57">
        <v>615</v>
      </c>
      <c r="BA57">
        <v>863</v>
      </c>
      <c r="BB57">
        <v>955</v>
      </c>
      <c r="BC57" s="1">
        <v>1082</v>
      </c>
      <c r="BD57">
        <v>956</v>
      </c>
      <c r="BE57" s="3"/>
      <c r="BF57" s="3"/>
      <c r="BG57" s="3"/>
      <c r="BH57">
        <v>601</v>
      </c>
      <c r="BI57">
        <v>847</v>
      </c>
      <c r="BJ57">
        <v>937</v>
      </c>
      <c r="BK57" s="1">
        <v>1061</v>
      </c>
      <c r="BL57">
        <v>933</v>
      </c>
      <c r="BM57" s="3"/>
      <c r="BN57" s="3"/>
      <c r="BO57" s="3"/>
      <c r="BP57">
        <v>49</v>
      </c>
      <c r="BQ57">
        <v>66</v>
      </c>
      <c r="BR57">
        <v>66</v>
      </c>
      <c r="BS57">
        <v>66</v>
      </c>
      <c r="BT57">
        <v>66</v>
      </c>
      <c r="BU57" s="3"/>
      <c r="BV57" s="3"/>
      <c r="BW57" s="3"/>
      <c r="BX57">
        <v>3.46</v>
      </c>
      <c r="BY57">
        <v>3.22</v>
      </c>
      <c r="BZ57">
        <v>3.81</v>
      </c>
      <c r="CA57">
        <v>3</v>
      </c>
      <c r="CB57">
        <v>-2.0299999999999998</v>
      </c>
      <c r="CC57" s="3"/>
      <c r="CD57" s="3"/>
      <c r="CE57" s="3"/>
      <c r="CF57">
        <v>16.559999999999999</v>
      </c>
      <c r="CG57">
        <v>12.68</v>
      </c>
      <c r="CH57">
        <v>12.88</v>
      </c>
      <c r="CI57">
        <v>9.7200000000000006</v>
      </c>
      <c r="CJ57">
        <v>-7.29</v>
      </c>
      <c r="CK57" s="3"/>
      <c r="CL57" s="3"/>
      <c r="CM57" s="3"/>
      <c r="CN57">
        <v>928</v>
      </c>
      <c r="CO57">
        <v>906</v>
      </c>
      <c r="CP57">
        <v>873</v>
      </c>
      <c r="CQ57">
        <v>738</v>
      </c>
      <c r="CR57">
        <v>-552</v>
      </c>
      <c r="CS57" s="3"/>
      <c r="CT57" s="3"/>
      <c r="CU57" s="3"/>
      <c r="CV57" s="3"/>
      <c r="CW57">
        <v>4.5199999999999996</v>
      </c>
      <c r="CX57">
        <v>5.6</v>
      </c>
      <c r="CY57">
        <v>6.53</v>
      </c>
      <c r="CZ57" t="s">
        <v>2</v>
      </c>
      <c r="DA57" s="3"/>
      <c r="DB57" s="3"/>
      <c r="DC57" s="3"/>
      <c r="DD57" s="3"/>
      <c r="DE57">
        <v>0.64</v>
      </c>
      <c r="DF57">
        <v>0.68</v>
      </c>
      <c r="DG57">
        <v>0.57999999999999996</v>
      </c>
      <c r="DH57">
        <v>0.79</v>
      </c>
      <c r="DI57" s="3"/>
      <c r="DJ57" s="3"/>
      <c r="DK57" s="3"/>
      <c r="DL57" s="6">
        <f>(CM57*3+CL57*2+CK57)/6</f>
        <v>0</v>
      </c>
      <c r="DM57">
        <f>BH57+(BH57*(CG57-8.25)/8.25)</f>
        <v>923.71878787878791</v>
      </c>
      <c r="DN57">
        <f>BI57+(BI57*(CH57-8.25)/8.25)</f>
        <v>1322.3466666666668</v>
      </c>
      <c r="DO57">
        <f>BJ57+(BJ57*(CI57-8.25)/8.25)</f>
        <v>1103.9563636363637</v>
      </c>
      <c r="DP57">
        <f>BK57+(BK57*(CJ57-8.25)/8.25)</f>
        <v>-937.53818181818156</v>
      </c>
      <c r="DQ57">
        <f>BL57+(BL57*(CK57-8.25)/8.25)</f>
        <v>0</v>
      </c>
      <c r="DR57">
        <f>BM57+(BM57*(CL57-8.25)/8.25)</f>
        <v>0</v>
      </c>
      <c r="DS57">
        <f>BN57+(BN57*(CM57-8.25)/8.25)</f>
        <v>0</v>
      </c>
      <c r="DT57" s="8">
        <f>DM57*10^8/$I57</f>
        <v>7014.6303203167863</v>
      </c>
      <c r="DU57" s="8">
        <f>DN57*10^8/$I57</f>
        <v>10041.771525802311</v>
      </c>
      <c r="DV57" s="8">
        <f>DO57*10^8/$I57</f>
        <v>8383.3368794556354</v>
      </c>
      <c r="DW57" s="8">
        <f>DP57*10^8/$I57</f>
        <v>-7119.5734491214735</v>
      </c>
      <c r="DX57" s="8">
        <f>DQ57*10^8/$I57</f>
        <v>0</v>
      </c>
      <c r="DY57" s="8">
        <f>DR57*10^8/$I57</f>
        <v>0</v>
      </c>
      <c r="DZ57" s="8">
        <f>DS57*10^8/$I57</f>
        <v>0</v>
      </c>
      <c r="EA57" s="8">
        <f>DT57*10^8/$I57</f>
        <v>53268.418025469844</v>
      </c>
      <c r="EB57" s="8">
        <f>DZ57*0.8</f>
        <v>0</v>
      </c>
      <c r="EC57" s="10">
        <f>G57-E57</f>
        <v>50</v>
      </c>
      <c r="ED57" s="4">
        <f>EC57/E57*100</f>
        <v>0.82781456953642385</v>
      </c>
      <c r="EE57" s="4">
        <f>DY57-G57</f>
        <v>-6090</v>
      </c>
      <c r="EF57" s="12">
        <f>EE57/G57</f>
        <v>-1</v>
      </c>
      <c r="EG57" s="4">
        <f>G57-F57</f>
        <v>380</v>
      </c>
    </row>
    <row r="58" spans="1:137" x14ac:dyDescent="0.3">
      <c r="A58">
        <v>57</v>
      </c>
      <c r="B58" t="s">
        <v>7649</v>
      </c>
      <c r="C58" t="s">
        <v>58</v>
      </c>
      <c r="D58" t="str">
        <f>VLOOKUP(C58,Sheet1!$A$2:$B$3197,2,FALSE)</f>
        <v>항공사</v>
      </c>
      <c r="E58">
        <v>15250</v>
      </c>
      <c r="F58">
        <v>21350</v>
      </c>
      <c r="G58" s="7">
        <v>22550</v>
      </c>
      <c r="H58" t="s">
        <v>2263</v>
      </c>
      <c r="I58" s="7">
        <f>VALUE(LEFT(H58,FIND("/",H58)-1)) + VALUE(MID(H58,FIND("/",H58)+1,LEN(H58)))</f>
        <v>45000000</v>
      </c>
      <c r="J58" s="1">
        <v>688057</v>
      </c>
      <c r="K58" s="1">
        <f>G58*I58/(10^8)</f>
        <v>10147.5</v>
      </c>
      <c r="L58" s="1">
        <v>7197</v>
      </c>
      <c r="M58" s="1">
        <v>8884</v>
      </c>
      <c r="N58" s="1">
        <v>10107</v>
      </c>
      <c r="O58" s="1">
        <v>9102</v>
      </c>
      <c r="P58" s="1">
        <v>2718</v>
      </c>
      <c r="Q58" s="3"/>
      <c r="R58" s="3"/>
      <c r="S58" s="3"/>
      <c r="T58">
        <v>523</v>
      </c>
      <c r="U58">
        <v>969</v>
      </c>
      <c r="V58">
        <v>630</v>
      </c>
      <c r="W58">
        <v>-488</v>
      </c>
      <c r="X58" s="1">
        <v>-1847</v>
      </c>
      <c r="Y58" s="3"/>
      <c r="Z58" s="3"/>
      <c r="AA58" s="3"/>
      <c r="AB58">
        <v>393</v>
      </c>
      <c r="AC58">
        <v>741</v>
      </c>
      <c r="AD58">
        <v>445</v>
      </c>
      <c r="AE58">
        <v>-567</v>
      </c>
      <c r="AF58" s="1">
        <v>-1904</v>
      </c>
      <c r="AG58" s="3"/>
      <c r="AH58" s="3"/>
      <c r="AI58" s="3"/>
      <c r="AJ58" s="1">
        <v>3023</v>
      </c>
      <c r="AK58" s="1">
        <v>4983</v>
      </c>
      <c r="AL58" s="1">
        <v>5195</v>
      </c>
      <c r="AM58" s="1">
        <v>7044</v>
      </c>
      <c r="AN58" s="1">
        <v>5568</v>
      </c>
      <c r="AO58" s="3"/>
      <c r="AP58" s="3"/>
      <c r="AQ58" s="3"/>
      <c r="AR58" s="1">
        <v>2243</v>
      </c>
      <c r="AS58" s="1">
        <v>2665</v>
      </c>
      <c r="AT58" s="1">
        <v>2533</v>
      </c>
      <c r="AU58" s="1">
        <v>5127</v>
      </c>
      <c r="AV58" s="1">
        <v>4586</v>
      </c>
      <c r="AW58" s="3"/>
      <c r="AX58" s="3"/>
      <c r="AY58" s="3"/>
      <c r="AZ58">
        <v>779</v>
      </c>
      <c r="BA58" s="1">
        <v>2318</v>
      </c>
      <c r="BB58" s="1">
        <v>2662</v>
      </c>
      <c r="BC58" s="1">
        <v>1917</v>
      </c>
      <c r="BD58">
        <v>982</v>
      </c>
      <c r="BE58" s="3"/>
      <c r="BF58" s="3"/>
      <c r="BG58" s="3"/>
      <c r="BH58">
        <v>779</v>
      </c>
      <c r="BI58" s="1">
        <v>2318</v>
      </c>
      <c r="BJ58" s="1">
        <v>2662</v>
      </c>
      <c r="BK58" s="1">
        <v>1917</v>
      </c>
      <c r="BL58">
        <v>982</v>
      </c>
      <c r="BM58" s="3"/>
      <c r="BN58" s="3"/>
      <c r="BO58" s="3"/>
      <c r="BP58">
        <v>270</v>
      </c>
      <c r="BQ58">
        <v>300</v>
      </c>
      <c r="BR58">
        <v>300</v>
      </c>
      <c r="BS58">
        <v>300</v>
      </c>
      <c r="BT58">
        <v>450</v>
      </c>
      <c r="BU58" s="3"/>
      <c r="BV58" s="3"/>
      <c r="BW58" s="3"/>
      <c r="BX58">
        <v>15.55</v>
      </c>
      <c r="BY58">
        <v>18.510000000000002</v>
      </c>
      <c r="BZ58">
        <v>8.74</v>
      </c>
      <c r="CA58">
        <v>-9.26</v>
      </c>
      <c r="CB58">
        <v>-30.19</v>
      </c>
      <c r="CC58" s="3"/>
      <c r="CD58" s="3"/>
      <c r="CE58" s="3"/>
      <c r="CF58">
        <v>60.86</v>
      </c>
      <c r="CG58">
        <v>47.84</v>
      </c>
      <c r="CH58">
        <v>17.86</v>
      </c>
      <c r="CI58">
        <v>-24.74</v>
      </c>
      <c r="CJ58">
        <v>-131.35</v>
      </c>
      <c r="CK58" s="3"/>
      <c r="CL58" s="3"/>
      <c r="CM58" s="3"/>
      <c r="CN58" s="1">
        <v>1358</v>
      </c>
      <c r="CO58" s="1">
        <v>2537</v>
      </c>
      <c r="CP58" s="1">
        <v>1382</v>
      </c>
      <c r="CQ58" s="1">
        <v>-1760</v>
      </c>
      <c r="CR58" s="1">
        <v>-5565</v>
      </c>
      <c r="CS58" s="3"/>
      <c r="CT58" s="3"/>
      <c r="CU58" s="3"/>
      <c r="CV58" s="3"/>
      <c r="CW58">
        <v>9.4</v>
      </c>
      <c r="CX58">
        <v>12.53</v>
      </c>
      <c r="CY58" t="s">
        <v>2</v>
      </c>
      <c r="CZ58" t="s">
        <v>2</v>
      </c>
      <c r="DA58" s="3"/>
      <c r="DB58" s="3"/>
      <c r="DC58" s="3"/>
      <c r="DD58" s="3"/>
      <c r="DE58">
        <v>3.31</v>
      </c>
      <c r="DF58">
        <v>2.09</v>
      </c>
      <c r="DG58">
        <v>2.23</v>
      </c>
      <c r="DH58">
        <v>5.62</v>
      </c>
      <c r="DI58" s="3"/>
      <c r="DJ58" s="3"/>
      <c r="DK58" s="3"/>
      <c r="DL58" s="6">
        <f>(CM58*3+CL58*2+CK58)/6</f>
        <v>0</v>
      </c>
      <c r="DM58">
        <f>BH58+(BH58*(CG58-8.25)/8.25)</f>
        <v>4517.2557575757583</v>
      </c>
      <c r="DN58">
        <f>BI58+(BI58*(CH58-8.25)/8.25)</f>
        <v>5018.1187878787878</v>
      </c>
      <c r="DO58">
        <f>BJ58+(BJ58*(CI58-8.25)/8.25)</f>
        <v>-7982.7733333333326</v>
      </c>
      <c r="DP58">
        <f>BK58+(BK58*(CJ58-8.25)/8.25)</f>
        <v>-30520.963636363638</v>
      </c>
      <c r="DQ58">
        <f>BL58+(BL58*(CK58-8.25)/8.25)</f>
        <v>0</v>
      </c>
      <c r="DR58">
        <f>BM58+(BM58*(CL58-8.25)/8.25)</f>
        <v>0</v>
      </c>
      <c r="DS58">
        <f>BN58+(BN58*(CM58-8.25)/8.25)</f>
        <v>0</v>
      </c>
      <c r="DT58" s="8">
        <f>DM58*10^8/$I58</f>
        <v>10038.34612794613</v>
      </c>
      <c r="DU58" s="8">
        <f>DN58*10^8/$I58</f>
        <v>11151.375084175084</v>
      </c>
      <c r="DV58" s="8">
        <f>DO58*10^8/$I58</f>
        <v>-17739.496296296293</v>
      </c>
      <c r="DW58" s="8">
        <f>DP58*10^8/$I58</f>
        <v>-67824.363636363632</v>
      </c>
      <c r="DX58" s="8">
        <f>DQ58*10^8/$I58</f>
        <v>0</v>
      </c>
      <c r="DY58" s="8">
        <f>DR58*10^8/$I58</f>
        <v>0</v>
      </c>
      <c r="DZ58" s="8">
        <f>DS58*10^8/$I58</f>
        <v>0</v>
      </c>
      <c r="EA58" s="8">
        <f>DT58*10^8/$I58</f>
        <v>22307.435839880291</v>
      </c>
      <c r="EB58" s="8">
        <f>DZ58*0.8</f>
        <v>0</v>
      </c>
      <c r="EC58" s="10">
        <f>G58-E58</f>
        <v>7300</v>
      </c>
      <c r="ED58" s="4">
        <f>EC58/E58*100</f>
        <v>47.868852459016395</v>
      </c>
      <c r="EE58" s="4">
        <f>DY58-G58</f>
        <v>-22550</v>
      </c>
      <c r="EF58" s="12">
        <f>EE58/G58</f>
        <v>-1</v>
      </c>
      <c r="EG58" s="4">
        <f>G58-F58</f>
        <v>1200</v>
      </c>
    </row>
    <row r="59" spans="1:137" x14ac:dyDescent="0.3">
      <c r="A59">
        <v>58</v>
      </c>
      <c r="B59" t="s">
        <v>7709</v>
      </c>
      <c r="C59" t="s">
        <v>59</v>
      </c>
      <c r="D59" t="str">
        <f>VLOOKUP(C59,Sheet1!$A$2:$B$3197,2,FALSE)</f>
        <v>반도체와반도체장비</v>
      </c>
      <c r="E59">
        <v>30050</v>
      </c>
      <c r="F59">
        <v>28750</v>
      </c>
      <c r="G59" s="7">
        <v>27850</v>
      </c>
      <c r="H59" t="s">
        <v>2264</v>
      </c>
      <c r="I59" s="7">
        <f>VALUE(LEFT(H59,FIND("/",H59)-1)) + VALUE(MID(H59,FIND("/",H59)+1,LEN(H59)))</f>
        <v>20861556</v>
      </c>
      <c r="J59" s="1">
        <v>4778</v>
      </c>
      <c r="K59" s="1">
        <f>G59*I59/(10^8)</f>
        <v>5809.943346</v>
      </c>
      <c r="L59" s="3"/>
      <c r="M59">
        <v>751</v>
      </c>
      <c r="N59" s="1">
        <v>3573</v>
      </c>
      <c r="O59" s="1">
        <v>2653</v>
      </c>
      <c r="P59" s="1">
        <v>3199</v>
      </c>
      <c r="Q59" s="3"/>
      <c r="R59" s="3"/>
      <c r="S59" s="3"/>
      <c r="T59" s="3"/>
      <c r="U59">
        <v>139</v>
      </c>
      <c r="V59">
        <v>670</v>
      </c>
      <c r="W59">
        <v>491</v>
      </c>
      <c r="X59">
        <v>561</v>
      </c>
      <c r="Y59" s="3"/>
      <c r="Z59" s="3"/>
      <c r="AA59" s="3"/>
      <c r="AB59" s="3"/>
      <c r="AC59">
        <v>112</v>
      </c>
      <c r="AD59">
        <v>544</v>
      </c>
      <c r="AE59">
        <v>369</v>
      </c>
      <c r="AF59">
        <v>426</v>
      </c>
      <c r="AG59" s="3"/>
      <c r="AH59" s="3"/>
      <c r="AI59" s="3"/>
      <c r="AJ59" s="3"/>
      <c r="AK59" s="1">
        <v>2666</v>
      </c>
      <c r="AL59" s="1">
        <v>3135</v>
      </c>
      <c r="AM59" s="1">
        <v>3376</v>
      </c>
      <c r="AN59" s="1">
        <v>4073</v>
      </c>
      <c r="AO59" s="3"/>
      <c r="AP59" s="3"/>
      <c r="AQ59" s="3"/>
      <c r="AR59" s="3"/>
      <c r="AS59">
        <v>616</v>
      </c>
      <c r="AT59">
        <v>566</v>
      </c>
      <c r="AU59">
        <v>491</v>
      </c>
      <c r="AV59">
        <v>595</v>
      </c>
      <c r="AW59" s="3"/>
      <c r="AX59" s="3"/>
      <c r="AY59" s="3"/>
      <c r="AZ59" s="3"/>
      <c r="BA59" s="1">
        <v>2050</v>
      </c>
      <c r="BB59" s="1">
        <v>2570</v>
      </c>
      <c r="BC59" s="1">
        <v>2885</v>
      </c>
      <c r="BD59" s="1">
        <v>3478</v>
      </c>
      <c r="BE59" s="3"/>
      <c r="BF59" s="3"/>
      <c r="BG59" s="3"/>
      <c r="BH59" s="3"/>
      <c r="BI59" s="1">
        <v>2050</v>
      </c>
      <c r="BJ59" s="1">
        <v>2570</v>
      </c>
      <c r="BK59" s="1">
        <v>2885</v>
      </c>
      <c r="BL59" s="1">
        <v>3478</v>
      </c>
      <c r="BM59" s="3"/>
      <c r="BN59" s="3"/>
      <c r="BO59" s="3"/>
      <c r="BP59" s="3"/>
      <c r="BQ59">
        <v>99</v>
      </c>
      <c r="BR59">
        <v>99</v>
      </c>
      <c r="BS59">
        <v>99</v>
      </c>
      <c r="BT59">
        <v>104</v>
      </c>
      <c r="BU59" s="3"/>
      <c r="BV59" s="3"/>
      <c r="BW59" s="3"/>
      <c r="BX59" s="3"/>
      <c r="BY59" s="3"/>
      <c r="BZ59">
        <v>18.75</v>
      </c>
      <c r="CA59">
        <v>11.32</v>
      </c>
      <c r="CB59">
        <v>11.44</v>
      </c>
      <c r="CC59" s="3"/>
      <c r="CD59" s="3"/>
      <c r="CE59" s="3"/>
      <c r="CF59" s="3"/>
      <c r="CG59" s="3"/>
      <c r="CH59">
        <v>23.54</v>
      </c>
      <c r="CI59">
        <v>13.52</v>
      </c>
      <c r="CJ59">
        <v>13.39</v>
      </c>
      <c r="CK59" s="3"/>
      <c r="CL59" s="3"/>
      <c r="CM59" s="3"/>
      <c r="CN59" s="3"/>
      <c r="CO59">
        <v>563</v>
      </c>
      <c r="CP59" s="1">
        <v>2741</v>
      </c>
      <c r="CQ59" s="1">
        <v>1858</v>
      </c>
      <c r="CR59" s="1">
        <v>2133</v>
      </c>
      <c r="CS59" s="3"/>
      <c r="CT59" s="3"/>
      <c r="CU59" s="3"/>
      <c r="CV59" s="3"/>
      <c r="CW59">
        <v>37.840000000000003</v>
      </c>
      <c r="CX59">
        <v>3.46</v>
      </c>
      <c r="CY59">
        <v>12.57</v>
      </c>
      <c r="CZ59">
        <v>14.41</v>
      </c>
      <c r="DA59" s="3"/>
      <c r="DB59" s="3"/>
      <c r="DC59" s="3"/>
      <c r="DD59" s="3"/>
      <c r="DE59">
        <v>2.06</v>
      </c>
      <c r="DF59">
        <v>0.73</v>
      </c>
      <c r="DG59">
        <v>1.61</v>
      </c>
      <c r="DH59">
        <v>1.84</v>
      </c>
      <c r="DI59" s="3"/>
      <c r="DJ59" s="3"/>
      <c r="DK59" s="3"/>
      <c r="DL59" s="6">
        <f>(CM59*3+CL59*2+CK59)/6</f>
        <v>0</v>
      </c>
      <c r="DM59">
        <f>BH59+(BH59*(CG59-8.25)/8.25)</f>
        <v>0</v>
      </c>
      <c r="DN59">
        <f>BI59+(BI59*(CH59-8.25)/8.25)</f>
        <v>5849.3333333333339</v>
      </c>
      <c r="DO59">
        <f>BJ59+(BJ59*(CI59-8.25)/8.25)</f>
        <v>4211.6848484848488</v>
      </c>
      <c r="DP59">
        <f>BK59+(BK59*(CJ59-8.25)/8.25)</f>
        <v>4682.4424242424247</v>
      </c>
      <c r="DQ59">
        <f>BL59+(BL59*(CK59-8.25)/8.25)</f>
        <v>0</v>
      </c>
      <c r="DR59">
        <f>BM59+(BM59*(CL59-8.25)/8.25)</f>
        <v>0</v>
      </c>
      <c r="DS59">
        <f>BN59+(BN59*(CM59-8.25)/8.25)</f>
        <v>0</v>
      </c>
      <c r="DT59" s="8">
        <f>DM59*10^8/$I59</f>
        <v>0</v>
      </c>
      <c r="DU59" s="8">
        <f>DN59*10^8/$I59</f>
        <v>28038.816152224379</v>
      </c>
      <c r="DV59" s="8">
        <f>DO59*10^8/$I59</f>
        <v>20188.737831851318</v>
      </c>
      <c r="DW59" s="8">
        <f>DP59*10^8/$I59</f>
        <v>22445.317234449936</v>
      </c>
      <c r="DX59" s="8">
        <f>DQ59*10^8/$I59</f>
        <v>0</v>
      </c>
      <c r="DY59" s="8">
        <f>DR59*10^8/$I59</f>
        <v>0</v>
      </c>
      <c r="DZ59" s="8">
        <f>DS59*10^8/$I59</f>
        <v>0</v>
      </c>
      <c r="EA59" s="8">
        <f>DT59*10^8/$I59</f>
        <v>0</v>
      </c>
      <c r="EB59" s="8">
        <f>DZ59*0.8</f>
        <v>0</v>
      </c>
      <c r="EC59" s="10">
        <f>G59-E59</f>
        <v>-2200</v>
      </c>
      <c r="ED59" s="4">
        <f>EC59/E59*100</f>
        <v>-7.321131447587355</v>
      </c>
      <c r="EE59" s="4">
        <f>DY59-G59</f>
        <v>-27850</v>
      </c>
      <c r="EF59" s="12">
        <f>EE59/G59</f>
        <v>-1</v>
      </c>
      <c r="EG59" s="4">
        <f>G59-F59</f>
        <v>-900</v>
      </c>
    </row>
    <row r="60" spans="1:137" x14ac:dyDescent="0.3">
      <c r="A60">
        <v>59</v>
      </c>
      <c r="B60" t="s">
        <v>7411</v>
      </c>
      <c r="C60" t="s">
        <v>60</v>
      </c>
      <c r="D60" t="str">
        <f>VLOOKUP(C60,Sheet1!$A$2:$B$3197,2,FALSE)</f>
        <v>자동차부품</v>
      </c>
      <c r="E60">
        <v>10000</v>
      </c>
      <c r="F60">
        <v>12600</v>
      </c>
      <c r="G60" s="7">
        <v>12850</v>
      </c>
      <c r="H60" t="s">
        <v>2265</v>
      </c>
      <c r="I60" s="7">
        <f>VALUE(LEFT(H60,FIND("/",H60)-1)) + VALUE(MID(H60,FIND("/",H60)+1,LEN(H60)))</f>
        <v>13733015</v>
      </c>
      <c r="J60" s="1">
        <v>131397</v>
      </c>
      <c r="K60" s="1">
        <f>G60*I60/(10^8)</f>
        <v>1764.6924274999999</v>
      </c>
      <c r="L60" s="3"/>
      <c r="M60">
        <v>283</v>
      </c>
      <c r="N60" s="1">
        <v>1613</v>
      </c>
      <c r="O60" s="1">
        <v>1560</v>
      </c>
      <c r="P60" s="1">
        <v>1432</v>
      </c>
      <c r="Q60" s="3"/>
      <c r="R60" s="3"/>
      <c r="S60" s="3"/>
      <c r="T60" s="3"/>
      <c r="U60">
        <v>14</v>
      </c>
      <c r="V60">
        <v>124</v>
      </c>
      <c r="W60">
        <v>180</v>
      </c>
      <c r="X60">
        <v>170</v>
      </c>
      <c r="Y60" s="3"/>
      <c r="Z60" s="3"/>
      <c r="AA60" s="3"/>
      <c r="AB60" s="3"/>
      <c r="AC60">
        <v>2</v>
      </c>
      <c r="AD60">
        <v>162</v>
      </c>
      <c r="AE60">
        <v>247</v>
      </c>
      <c r="AF60">
        <v>133</v>
      </c>
      <c r="AG60" s="3"/>
      <c r="AH60" s="3"/>
      <c r="AI60" s="3"/>
      <c r="AJ60" s="3"/>
      <c r="AK60" s="1">
        <v>3486</v>
      </c>
      <c r="AL60" s="1">
        <v>3690</v>
      </c>
      <c r="AM60" s="1">
        <v>3858</v>
      </c>
      <c r="AN60" s="1">
        <v>3958</v>
      </c>
      <c r="AO60" s="3"/>
      <c r="AP60" s="3"/>
      <c r="AQ60" s="3"/>
      <c r="AR60" s="3"/>
      <c r="AS60">
        <v>252</v>
      </c>
      <c r="AT60">
        <v>289</v>
      </c>
      <c r="AU60">
        <v>289</v>
      </c>
      <c r="AV60">
        <v>290</v>
      </c>
      <c r="AW60" s="3"/>
      <c r="AX60" s="3"/>
      <c r="AY60" s="3"/>
      <c r="AZ60" s="3"/>
      <c r="BA60" s="1">
        <v>3234</v>
      </c>
      <c r="BB60" s="1">
        <v>3401</v>
      </c>
      <c r="BC60" s="1">
        <v>3569</v>
      </c>
      <c r="BD60" s="1">
        <v>3669</v>
      </c>
      <c r="BE60" s="3"/>
      <c r="BF60" s="3"/>
      <c r="BG60" s="3"/>
      <c r="BH60" s="3"/>
      <c r="BI60" s="1">
        <v>3234</v>
      </c>
      <c r="BJ60" s="1">
        <v>3401</v>
      </c>
      <c r="BK60" s="1">
        <v>3569</v>
      </c>
      <c r="BL60" s="1">
        <v>3669</v>
      </c>
      <c r="BM60" s="3"/>
      <c r="BN60" s="3"/>
      <c r="BO60" s="3"/>
      <c r="BP60" s="3"/>
      <c r="BQ60">
        <v>69</v>
      </c>
      <c r="BR60">
        <v>69</v>
      </c>
      <c r="BS60">
        <v>69</v>
      </c>
      <c r="BT60">
        <v>69</v>
      </c>
      <c r="BU60" s="3"/>
      <c r="BV60" s="3"/>
      <c r="BW60" s="3"/>
      <c r="BX60" s="3"/>
      <c r="BY60" s="3"/>
      <c r="BZ60">
        <v>4.51</v>
      </c>
      <c r="CA60">
        <v>6.55</v>
      </c>
      <c r="CB60">
        <v>3.41</v>
      </c>
      <c r="CC60" s="3"/>
      <c r="CD60" s="3"/>
      <c r="CE60" s="3"/>
      <c r="CF60" s="3"/>
      <c r="CG60" s="3"/>
      <c r="CH60">
        <v>4.88</v>
      </c>
      <c r="CI60">
        <v>7.09</v>
      </c>
      <c r="CJ60">
        <v>3.68</v>
      </c>
      <c r="CK60" s="3"/>
      <c r="CL60" s="3"/>
      <c r="CM60" s="3"/>
      <c r="CN60" s="3"/>
      <c r="CO60">
        <v>15</v>
      </c>
      <c r="CP60" s="1">
        <v>1178</v>
      </c>
      <c r="CQ60" s="1">
        <v>1799</v>
      </c>
      <c r="CR60">
        <v>971</v>
      </c>
      <c r="CS60" s="3"/>
      <c r="CT60" s="3"/>
      <c r="CU60" s="3"/>
      <c r="CV60" s="3"/>
      <c r="CW60">
        <v>694.4</v>
      </c>
      <c r="CX60">
        <v>10.78</v>
      </c>
      <c r="CY60">
        <v>6.86</v>
      </c>
      <c r="CZ60">
        <v>10.17</v>
      </c>
      <c r="DA60" s="3"/>
      <c r="DB60" s="3"/>
      <c r="DC60" s="3"/>
      <c r="DD60" s="3"/>
      <c r="DE60">
        <v>0.43</v>
      </c>
      <c r="DF60">
        <v>0.51</v>
      </c>
      <c r="DG60">
        <v>0.48</v>
      </c>
      <c r="DH60">
        <v>0.37</v>
      </c>
      <c r="DI60" s="3"/>
      <c r="DJ60" s="3"/>
      <c r="DK60" s="3"/>
      <c r="DL60" s="6">
        <f>(CM60*3+CL60*2+CK60)/6</f>
        <v>0</v>
      </c>
      <c r="DM60">
        <f>BH60+(BH60*(CG60-8.25)/8.25)</f>
        <v>0</v>
      </c>
      <c r="DN60">
        <f>BI60+(BI60*(CH60-8.25)/8.25)</f>
        <v>1912.96</v>
      </c>
      <c r="DO60">
        <f>BJ60+(BJ60*(CI60-8.25)/8.25)</f>
        <v>2922.7987878787881</v>
      </c>
      <c r="DP60">
        <f>BK60+(BK60*(CJ60-8.25)/8.25)</f>
        <v>1591.9903030303028</v>
      </c>
      <c r="DQ60">
        <f>BL60+(BL60*(CK60-8.25)/8.25)</f>
        <v>0</v>
      </c>
      <c r="DR60">
        <f>BM60+(BM60*(CL60-8.25)/8.25)</f>
        <v>0</v>
      </c>
      <c r="DS60">
        <f>BN60+(BN60*(CM60-8.25)/8.25)</f>
        <v>0</v>
      </c>
      <c r="DT60" s="8">
        <f>DM60*10^8/$I60</f>
        <v>0</v>
      </c>
      <c r="DU60" s="8">
        <f>DN60*10^8/$I60</f>
        <v>13929.643272070991</v>
      </c>
      <c r="DV60" s="8">
        <f>DO60*10^8/$I60</f>
        <v>21283.008777597548</v>
      </c>
      <c r="DW60" s="8">
        <f>DP60*10^8/$I60</f>
        <v>11592.431108757273</v>
      </c>
      <c r="DX60" s="8">
        <f>DQ60*10^8/$I60</f>
        <v>0</v>
      </c>
      <c r="DY60" s="8">
        <f>DR60*10^8/$I60</f>
        <v>0</v>
      </c>
      <c r="DZ60" s="8">
        <f>DS60*10^8/$I60</f>
        <v>0</v>
      </c>
      <c r="EA60" s="8">
        <f>DT60*10^8/$I60</f>
        <v>0</v>
      </c>
      <c r="EB60" s="8">
        <f>DZ60*0.8</f>
        <v>0</v>
      </c>
      <c r="EC60" s="10">
        <f>G60-E60</f>
        <v>2850</v>
      </c>
      <c r="ED60" s="4">
        <f>EC60/E60*100</f>
        <v>28.499999999999996</v>
      </c>
      <c r="EE60" s="4">
        <f>DY60-G60</f>
        <v>-12850</v>
      </c>
      <c r="EF60" s="12">
        <f>EE60/G60</f>
        <v>-1</v>
      </c>
      <c r="EG60" s="4">
        <f>G60-F60</f>
        <v>250</v>
      </c>
    </row>
    <row r="61" spans="1:137" x14ac:dyDescent="0.3">
      <c r="A61">
        <v>60</v>
      </c>
      <c r="B61" t="s">
        <v>7716</v>
      </c>
      <c r="C61" t="s">
        <v>61</v>
      </c>
      <c r="D61" t="str">
        <f>VLOOKUP(C61,Sheet1!$A$2:$B$3197,2,FALSE)</f>
        <v>포장재</v>
      </c>
      <c r="E61">
        <v>21250</v>
      </c>
      <c r="F61">
        <v>29500</v>
      </c>
      <c r="G61" s="7">
        <v>28600</v>
      </c>
      <c r="H61" t="s">
        <v>2266</v>
      </c>
      <c r="I61" s="7">
        <f>VALUE(LEFT(H61,FIND("/",H61)-1)) + VALUE(MID(H61,FIND("/",H61)+1,LEN(H61)))</f>
        <v>14209804</v>
      </c>
      <c r="J61" s="1">
        <v>1517</v>
      </c>
      <c r="K61" s="1">
        <f>G61*I61/(10^8)</f>
        <v>4064.003944</v>
      </c>
      <c r="L61" s="1">
        <v>3101</v>
      </c>
      <c r="M61" s="1">
        <v>3334</v>
      </c>
      <c r="N61" s="1">
        <v>3663</v>
      </c>
      <c r="O61" s="1">
        <v>3754</v>
      </c>
      <c r="P61" s="1">
        <v>3676</v>
      </c>
      <c r="Q61" s="3"/>
      <c r="R61" s="3"/>
      <c r="S61" s="3"/>
      <c r="T61">
        <v>410</v>
      </c>
      <c r="U61">
        <v>427</v>
      </c>
      <c r="V61">
        <v>350</v>
      </c>
      <c r="W61">
        <v>416</v>
      </c>
      <c r="X61">
        <v>523</v>
      </c>
      <c r="Y61" s="3"/>
      <c r="Z61" s="3"/>
      <c r="AA61" s="3"/>
      <c r="AB61">
        <v>242</v>
      </c>
      <c r="AC61">
        <v>279</v>
      </c>
      <c r="AD61">
        <v>214</v>
      </c>
      <c r="AE61">
        <v>284</v>
      </c>
      <c r="AF61">
        <v>323</v>
      </c>
      <c r="AG61" s="3"/>
      <c r="AH61" s="3"/>
      <c r="AI61" s="3"/>
      <c r="AJ61" s="1">
        <v>4920</v>
      </c>
      <c r="AK61" s="1">
        <v>4974</v>
      </c>
      <c r="AL61" s="1">
        <v>5460</v>
      </c>
      <c r="AM61" s="1">
        <v>5639</v>
      </c>
      <c r="AN61" s="1">
        <v>5645</v>
      </c>
      <c r="AO61" s="3"/>
      <c r="AP61" s="3"/>
      <c r="AQ61" s="3"/>
      <c r="AR61" s="1">
        <v>2739</v>
      </c>
      <c r="AS61" s="1">
        <v>2516</v>
      </c>
      <c r="AT61" s="1">
        <v>2805</v>
      </c>
      <c r="AU61" s="1">
        <v>2776</v>
      </c>
      <c r="AV61" s="1">
        <v>2568</v>
      </c>
      <c r="AW61" s="3"/>
      <c r="AX61" s="3"/>
      <c r="AY61" s="3"/>
      <c r="AZ61" s="1">
        <v>2180</v>
      </c>
      <c r="BA61" s="1">
        <v>2458</v>
      </c>
      <c r="BB61" s="1">
        <v>2654</v>
      </c>
      <c r="BC61" s="1">
        <v>2862</v>
      </c>
      <c r="BD61" s="1">
        <v>3077</v>
      </c>
      <c r="BE61" s="3"/>
      <c r="BF61" s="3"/>
      <c r="BG61" s="3"/>
      <c r="BH61" s="1">
        <v>2180</v>
      </c>
      <c r="BI61" s="1">
        <v>2458</v>
      </c>
      <c r="BJ61" s="1">
        <v>2654</v>
      </c>
      <c r="BK61" s="1">
        <v>2862</v>
      </c>
      <c r="BL61" s="1">
        <v>3077</v>
      </c>
      <c r="BM61" s="3"/>
      <c r="BN61" s="3"/>
      <c r="BO61" s="3"/>
      <c r="BP61">
        <v>710</v>
      </c>
      <c r="BQ61">
        <v>710</v>
      </c>
      <c r="BR61">
        <v>710</v>
      </c>
      <c r="BS61">
        <v>710</v>
      </c>
      <c r="BT61">
        <v>710</v>
      </c>
      <c r="BU61" s="3"/>
      <c r="BV61" s="3"/>
      <c r="BW61" s="3"/>
      <c r="BX61">
        <v>4.96</v>
      </c>
      <c r="BY61">
        <v>5.65</v>
      </c>
      <c r="BZ61">
        <v>4.1100000000000003</v>
      </c>
      <c r="CA61">
        <v>5.12</v>
      </c>
      <c r="CB61">
        <v>5.72</v>
      </c>
      <c r="CC61" s="3"/>
      <c r="CD61" s="3"/>
      <c r="CE61" s="3"/>
      <c r="CF61">
        <v>11.76</v>
      </c>
      <c r="CG61">
        <v>12.05</v>
      </c>
      <c r="CH61">
        <v>8.3800000000000008</v>
      </c>
      <c r="CI61">
        <v>10.29</v>
      </c>
      <c r="CJ61">
        <v>10.88</v>
      </c>
      <c r="CK61" s="3"/>
      <c r="CL61" s="3"/>
      <c r="CM61" s="3"/>
      <c r="CN61" s="1">
        <v>1704</v>
      </c>
      <c r="CO61" s="1">
        <v>1966</v>
      </c>
      <c r="CP61" s="1">
        <v>1507</v>
      </c>
      <c r="CQ61" s="1">
        <v>1998</v>
      </c>
      <c r="CR61" s="1">
        <v>2273</v>
      </c>
      <c r="CS61" s="3"/>
      <c r="CT61" s="3"/>
      <c r="CU61" s="3"/>
      <c r="CV61" s="3"/>
      <c r="CW61">
        <v>10.3</v>
      </c>
      <c r="CX61">
        <v>11.15</v>
      </c>
      <c r="CY61">
        <v>7.88</v>
      </c>
      <c r="CZ61">
        <v>9.35</v>
      </c>
      <c r="DA61" s="3"/>
      <c r="DB61" s="3"/>
      <c r="DC61" s="3"/>
      <c r="DD61" s="3"/>
      <c r="DE61">
        <v>1.17</v>
      </c>
      <c r="DF61">
        <v>0.9</v>
      </c>
      <c r="DG61">
        <v>0.78</v>
      </c>
      <c r="DH61">
        <v>0.98</v>
      </c>
      <c r="DI61" s="3"/>
      <c r="DJ61" s="3"/>
      <c r="DK61" s="3"/>
      <c r="DL61" s="6">
        <f>(CM61*3+CL61*2+CK61)/6</f>
        <v>0</v>
      </c>
      <c r="DM61">
        <f>BH61+(BH61*(CG61-8.25)/8.25)</f>
        <v>3184.1212121212125</v>
      </c>
      <c r="DN61">
        <f>BI61+(BI61*(CH61-8.25)/8.25)</f>
        <v>2496.7321212121215</v>
      </c>
      <c r="DO61">
        <f>BJ61+(BJ61*(CI61-8.25)/8.25)</f>
        <v>3310.2618181818179</v>
      </c>
      <c r="DP61">
        <f>BK61+(BK61*(CJ61-8.25)/8.25)</f>
        <v>3774.3709090909092</v>
      </c>
      <c r="DQ61">
        <f>BL61+(BL61*(CK61-8.25)/8.25)</f>
        <v>0</v>
      </c>
      <c r="DR61">
        <f>BM61+(BM61*(CL61-8.25)/8.25)</f>
        <v>0</v>
      </c>
      <c r="DS61">
        <f>BN61+(BN61*(CM61-8.25)/8.25)</f>
        <v>0</v>
      </c>
      <c r="DT61" s="8">
        <f>DM61*10^8/$I61</f>
        <v>22407.91788627917</v>
      </c>
      <c r="DU61" s="8">
        <f>DN61*10^8/$I61</f>
        <v>17570.48951000395</v>
      </c>
      <c r="DV61" s="8">
        <f>DO61*10^8/$I61</f>
        <v>23295.619124527111</v>
      </c>
      <c r="DW61" s="8">
        <f>DP61*10^8/$I61</f>
        <v>26561.738002092847</v>
      </c>
      <c r="DX61" s="8">
        <f>DQ61*10^8/$I61</f>
        <v>0</v>
      </c>
      <c r="DY61" s="8">
        <f>DR61*10^8/$I61</f>
        <v>0</v>
      </c>
      <c r="DZ61" s="8">
        <f>DS61*10^8/$I61</f>
        <v>0</v>
      </c>
      <c r="EA61" s="8">
        <f>DT61*10^8/$I61</f>
        <v>157693.36358389721</v>
      </c>
      <c r="EB61" s="8">
        <f>DZ61*0.8</f>
        <v>0</v>
      </c>
      <c r="EC61" s="10">
        <f>G61-E61</f>
        <v>7350</v>
      </c>
      <c r="ED61" s="4">
        <f>EC61/E61*100</f>
        <v>34.588235294117645</v>
      </c>
      <c r="EE61" s="4">
        <f>DY61-G61</f>
        <v>-28600</v>
      </c>
      <c r="EF61" s="12">
        <f>EE61/G61</f>
        <v>-1</v>
      </c>
      <c r="EG61" s="4">
        <f>G61-F61</f>
        <v>-900</v>
      </c>
    </row>
    <row r="62" spans="1:137" x14ac:dyDescent="0.3">
      <c r="A62">
        <v>61</v>
      </c>
      <c r="B62" t="s">
        <v>5789</v>
      </c>
      <c r="C62" s="5" t="s">
        <v>62</v>
      </c>
      <c r="D62" t="str">
        <f>VLOOKUP(C62,Sheet1!$A$2:$B$3197,2,FALSE)</f>
        <v>화학</v>
      </c>
      <c r="E62">
        <v>37850</v>
      </c>
      <c r="F62">
        <v>54900</v>
      </c>
      <c r="G62" s="7">
        <v>54400</v>
      </c>
      <c r="H62" t="s">
        <v>2267</v>
      </c>
      <c r="I62" s="7">
        <f>VALUE(LEFT(H62,FIND("/",H62)-1)) + VALUE(MID(H62,FIND("/",H62)+1,LEN(H62)))</f>
        <v>4717650</v>
      </c>
      <c r="J62" s="1">
        <v>7200</v>
      </c>
      <c r="K62" s="1">
        <f>G62*I62/(10^8)</f>
        <v>2566.4016000000001</v>
      </c>
      <c r="L62">
        <v>636</v>
      </c>
      <c r="M62" s="1">
        <v>1059</v>
      </c>
      <c r="N62" s="1">
        <v>1085</v>
      </c>
      <c r="O62" s="1">
        <v>1126</v>
      </c>
      <c r="P62" s="1">
        <v>1188</v>
      </c>
      <c r="Q62" s="1">
        <v>1526</v>
      </c>
      <c r="R62" s="1">
        <v>1905</v>
      </c>
      <c r="S62" s="3"/>
      <c r="T62">
        <v>53</v>
      </c>
      <c r="U62">
        <v>120</v>
      </c>
      <c r="V62">
        <v>75</v>
      </c>
      <c r="W62">
        <v>83</v>
      </c>
      <c r="X62">
        <v>138</v>
      </c>
      <c r="Y62">
        <v>208</v>
      </c>
      <c r="Z62">
        <v>285</v>
      </c>
      <c r="AA62" s="3"/>
      <c r="AB62">
        <v>5</v>
      </c>
      <c r="AC62">
        <v>77</v>
      </c>
      <c r="AD62">
        <v>51</v>
      </c>
      <c r="AE62">
        <v>76</v>
      </c>
      <c r="AF62">
        <v>138</v>
      </c>
      <c r="AG62">
        <v>200</v>
      </c>
      <c r="AH62">
        <v>267</v>
      </c>
      <c r="AI62" s="3"/>
      <c r="AJ62" s="1">
        <v>1644</v>
      </c>
      <c r="AK62" s="1">
        <v>1598</v>
      </c>
      <c r="AL62" s="1">
        <v>1602</v>
      </c>
      <c r="AM62" s="1">
        <v>1450</v>
      </c>
      <c r="AN62" s="1">
        <v>1626</v>
      </c>
      <c r="AO62" s="1">
        <v>1840</v>
      </c>
      <c r="AP62" s="1">
        <v>2120</v>
      </c>
      <c r="AQ62" s="3"/>
      <c r="AR62">
        <v>930</v>
      </c>
      <c r="AS62">
        <v>717</v>
      </c>
      <c r="AT62">
        <v>671</v>
      </c>
      <c r="AU62">
        <v>443</v>
      </c>
      <c r="AV62">
        <v>482</v>
      </c>
      <c r="AW62">
        <v>490</v>
      </c>
      <c r="AX62">
        <v>510</v>
      </c>
      <c r="AY62" s="3"/>
      <c r="AZ62">
        <v>714</v>
      </c>
      <c r="BA62">
        <v>880</v>
      </c>
      <c r="BB62">
        <v>931</v>
      </c>
      <c r="BC62" s="1">
        <v>1007</v>
      </c>
      <c r="BD62" s="1">
        <v>1144</v>
      </c>
      <c r="BE62" s="1">
        <v>1350</v>
      </c>
      <c r="BF62" s="1">
        <v>1610</v>
      </c>
      <c r="BG62" s="3"/>
      <c r="BH62">
        <v>714</v>
      </c>
      <c r="BI62">
        <v>880</v>
      </c>
      <c r="BJ62">
        <v>931</v>
      </c>
      <c r="BK62" s="1">
        <v>1007</v>
      </c>
      <c r="BL62" s="1">
        <v>1144</v>
      </c>
      <c r="BM62" s="1">
        <v>1350</v>
      </c>
      <c r="BN62" s="1">
        <v>1610</v>
      </c>
      <c r="BO62" s="3"/>
      <c r="BP62">
        <v>36</v>
      </c>
      <c r="BQ62">
        <v>38</v>
      </c>
      <c r="BR62">
        <v>38</v>
      </c>
      <c r="BS62">
        <v>38</v>
      </c>
      <c r="BT62">
        <v>38</v>
      </c>
      <c r="BU62">
        <v>40</v>
      </c>
      <c r="BV62">
        <v>40</v>
      </c>
      <c r="BW62" s="3"/>
      <c r="BX62">
        <v>0.36</v>
      </c>
      <c r="BY62">
        <v>4.72</v>
      </c>
      <c r="BZ62">
        <v>3.19</v>
      </c>
      <c r="CA62">
        <v>5</v>
      </c>
      <c r="CB62">
        <v>8.99</v>
      </c>
      <c r="CC62">
        <v>11.54</v>
      </c>
      <c r="CD62">
        <v>13.48</v>
      </c>
      <c r="CE62" s="3"/>
      <c r="CF62">
        <v>0.76</v>
      </c>
      <c r="CG62">
        <v>9.6</v>
      </c>
      <c r="CH62">
        <v>5.63</v>
      </c>
      <c r="CI62">
        <v>7.87</v>
      </c>
      <c r="CJ62">
        <v>12.86</v>
      </c>
      <c r="CK62">
        <v>16.04</v>
      </c>
      <c r="CL62">
        <v>18.239999999999998</v>
      </c>
      <c r="CM62" s="3"/>
      <c r="CN62">
        <v>115</v>
      </c>
      <c r="CO62" s="1">
        <v>1747</v>
      </c>
      <c r="CP62" s="1">
        <v>1081</v>
      </c>
      <c r="CQ62" s="1">
        <v>1617</v>
      </c>
      <c r="CR62" s="1">
        <v>2931</v>
      </c>
      <c r="CS62" s="1">
        <v>4239</v>
      </c>
      <c r="CT62" s="1">
        <v>5723</v>
      </c>
      <c r="CU62" s="3"/>
      <c r="CV62" s="3"/>
      <c r="CW62">
        <v>18.32</v>
      </c>
      <c r="CX62">
        <v>19.47</v>
      </c>
      <c r="CY62">
        <v>13.6</v>
      </c>
      <c r="CZ62">
        <v>12.86</v>
      </c>
      <c r="DA62">
        <v>12.83</v>
      </c>
      <c r="DB62">
        <v>9.51</v>
      </c>
      <c r="DC62" s="3"/>
      <c r="DD62" s="3"/>
      <c r="DE62">
        <v>1.71</v>
      </c>
      <c r="DF62">
        <v>1.07</v>
      </c>
      <c r="DG62">
        <v>1.03</v>
      </c>
      <c r="DH62">
        <v>1.55</v>
      </c>
      <c r="DI62">
        <v>1.9</v>
      </c>
      <c r="DJ62">
        <v>1.59</v>
      </c>
      <c r="DK62" s="3"/>
      <c r="DL62" s="6">
        <f>(CM62*3+CL62*2+CK62)/6</f>
        <v>8.7533333333333321</v>
      </c>
      <c r="DM62">
        <f>BH62+(BH62*(CG62-8.25)/8.25)</f>
        <v>830.83636363636356</v>
      </c>
      <c r="DN62">
        <f>BI62+(BI62*(CH62-8.25)/8.25)</f>
        <v>600.5333333333333</v>
      </c>
      <c r="DO62">
        <f>BJ62+(BJ62*(CI62-8.25)/8.25)</f>
        <v>888.11757575757576</v>
      </c>
      <c r="DP62">
        <f>BK62+(BK62*(CJ62-8.25)/8.25)</f>
        <v>1569.6993939393938</v>
      </c>
      <c r="DQ62">
        <f>BL62+(BL62*(CK62-8.25)/8.25)</f>
        <v>2224.2133333333331</v>
      </c>
      <c r="DR62">
        <f>BM62+(BM62*(CL62-8.25)/8.25)</f>
        <v>2984.7272727272725</v>
      </c>
      <c r="DS62">
        <f>BN62+(BN62*(CM62-8.25)/8.25)</f>
        <v>0</v>
      </c>
      <c r="DT62" s="8">
        <f>DM62*10^8/$I62</f>
        <v>17611.233636161298</v>
      </c>
      <c r="DU62" s="8">
        <f>DN62*10^8/$I62</f>
        <v>12729.501623336477</v>
      </c>
      <c r="DV62" s="8">
        <f>DO62*10^8/$I62</f>
        <v>18825.423161056369</v>
      </c>
      <c r="DW62" s="8">
        <f>DP62*10^8/$I62</f>
        <v>33272.909053011426</v>
      </c>
      <c r="DX62" s="8">
        <f>DQ62*10^8/$I62</f>
        <v>47146.637273501277</v>
      </c>
      <c r="DY62" s="8">
        <f>DR62*10^8/$I62</f>
        <v>63267.246886209708</v>
      </c>
      <c r="DZ62" s="8">
        <f>DS62*10^8/$I62</f>
        <v>0</v>
      </c>
      <c r="EA62" s="8">
        <f>DT62*10^8/$I62</f>
        <v>373305.21840664948</v>
      </c>
      <c r="EB62" s="8">
        <f>DZ62*0.8</f>
        <v>0</v>
      </c>
      <c r="EC62" s="10">
        <f>G62-E62</f>
        <v>16550</v>
      </c>
      <c r="ED62" s="4">
        <f>EC62/E62*100</f>
        <v>43.72523117569353</v>
      </c>
      <c r="EE62" s="4">
        <f>DY62-G62</f>
        <v>8867.2468862097085</v>
      </c>
      <c r="EF62" s="12">
        <f>EE62/G62</f>
        <v>0.16300086187885493</v>
      </c>
      <c r="EG62" s="4">
        <f>G62-F62</f>
        <v>-500</v>
      </c>
    </row>
    <row r="63" spans="1:137" x14ac:dyDescent="0.3">
      <c r="A63">
        <v>62</v>
      </c>
      <c r="B63" t="s">
        <v>5825</v>
      </c>
      <c r="C63" t="s">
        <v>63</v>
      </c>
      <c r="D63" t="str">
        <f>VLOOKUP(C63,Sheet1!$A$2:$B$3197,2,FALSE)</f>
        <v>식품</v>
      </c>
      <c r="E63">
        <v>105500</v>
      </c>
      <c r="F63">
        <v>151000</v>
      </c>
      <c r="G63" s="7">
        <v>153500</v>
      </c>
      <c r="H63" t="s">
        <v>2268</v>
      </c>
      <c r="I63" s="7">
        <f>VALUE(LEFT(H63,FIND("/",H63)-1)) + VALUE(MID(H63,FIND("/",H63)+1,LEN(H63)))</f>
        <v>6416717</v>
      </c>
      <c r="J63" s="1">
        <v>4578</v>
      </c>
      <c r="K63" s="1">
        <f>G63*I63/(10^8)</f>
        <v>9849.6605949999994</v>
      </c>
      <c r="L63" s="3"/>
      <c r="M63" s="1">
        <v>4048</v>
      </c>
      <c r="N63" s="1">
        <v>16945</v>
      </c>
      <c r="O63" s="1">
        <v>20930</v>
      </c>
      <c r="P63" s="1">
        <v>20760</v>
      </c>
      <c r="Q63" s="1">
        <v>21550</v>
      </c>
      <c r="R63" s="1">
        <v>22455</v>
      </c>
      <c r="S63" s="1">
        <v>23374</v>
      </c>
      <c r="T63" s="3"/>
      <c r="U63">
        <v>84</v>
      </c>
      <c r="V63">
        <v>644</v>
      </c>
      <c r="W63">
        <v>973</v>
      </c>
      <c r="X63" s="1">
        <v>1126</v>
      </c>
      <c r="Y63" s="1">
        <v>1411</v>
      </c>
      <c r="Z63" s="1">
        <v>1547</v>
      </c>
      <c r="AA63" s="1">
        <v>1651</v>
      </c>
      <c r="AB63" s="3"/>
      <c r="AC63">
        <v>19</v>
      </c>
      <c r="AD63">
        <v>84</v>
      </c>
      <c r="AE63">
        <v>416</v>
      </c>
      <c r="AF63">
        <v>417</v>
      </c>
      <c r="AG63">
        <v>737</v>
      </c>
      <c r="AH63">
        <v>865</v>
      </c>
      <c r="AI63">
        <v>944</v>
      </c>
      <c r="AJ63" s="3"/>
      <c r="AK63" s="1">
        <v>19070</v>
      </c>
      <c r="AL63" s="1">
        <v>25427</v>
      </c>
      <c r="AM63" s="1">
        <v>27162</v>
      </c>
      <c r="AN63" s="1">
        <v>26430</v>
      </c>
      <c r="AO63" s="1">
        <v>26676</v>
      </c>
      <c r="AP63" s="1">
        <v>27085</v>
      </c>
      <c r="AQ63" s="1">
        <v>27579</v>
      </c>
      <c r="AR63" s="3"/>
      <c r="AS63" s="1">
        <v>10798</v>
      </c>
      <c r="AT63" s="1">
        <v>12848</v>
      </c>
      <c r="AU63" s="1">
        <v>14154</v>
      </c>
      <c r="AV63" s="1">
        <v>13631</v>
      </c>
      <c r="AW63" s="1">
        <v>13338</v>
      </c>
      <c r="AX63" s="1">
        <v>12976</v>
      </c>
      <c r="AY63" s="1">
        <v>12631</v>
      </c>
      <c r="AZ63" s="3"/>
      <c r="BA63" s="1">
        <v>8272</v>
      </c>
      <c r="BB63" s="1">
        <v>12579</v>
      </c>
      <c r="BC63" s="1">
        <v>13008</v>
      </c>
      <c r="BD63" s="1">
        <v>12799</v>
      </c>
      <c r="BE63" s="1">
        <v>13338</v>
      </c>
      <c r="BF63" s="1">
        <v>14109</v>
      </c>
      <c r="BG63" s="1">
        <v>14948</v>
      </c>
      <c r="BH63" s="3"/>
      <c r="BI63" s="1">
        <v>8247</v>
      </c>
      <c r="BJ63" s="1">
        <v>11748</v>
      </c>
      <c r="BK63" s="1">
        <v>12096</v>
      </c>
      <c r="BL63" s="1">
        <v>11874</v>
      </c>
      <c r="BM63" s="1">
        <v>12135</v>
      </c>
      <c r="BN63" s="1">
        <v>12868</v>
      </c>
      <c r="BO63" s="1">
        <v>13678</v>
      </c>
      <c r="BP63" s="3"/>
      <c r="BQ63">
        <v>21</v>
      </c>
      <c r="BR63">
        <v>32</v>
      </c>
      <c r="BS63">
        <v>32</v>
      </c>
      <c r="BT63">
        <v>32</v>
      </c>
      <c r="BU63">
        <v>31</v>
      </c>
      <c r="BV63">
        <v>31</v>
      </c>
      <c r="BW63">
        <v>31</v>
      </c>
      <c r="BX63" s="3"/>
      <c r="BY63" s="3"/>
      <c r="BZ63">
        <v>0.38</v>
      </c>
      <c r="CA63">
        <v>1.58</v>
      </c>
      <c r="CB63">
        <v>1.56</v>
      </c>
      <c r="CC63">
        <v>2.77</v>
      </c>
      <c r="CD63">
        <v>3.22</v>
      </c>
      <c r="CE63">
        <v>3.45</v>
      </c>
      <c r="CF63" s="3"/>
      <c r="CG63" s="3"/>
      <c r="CH63">
        <v>0.94</v>
      </c>
      <c r="CI63">
        <v>3.19</v>
      </c>
      <c r="CJ63">
        <v>3.42</v>
      </c>
      <c r="CK63">
        <v>6.29</v>
      </c>
      <c r="CL63">
        <v>7.06</v>
      </c>
      <c r="CM63">
        <v>7.23</v>
      </c>
      <c r="CN63" s="3"/>
      <c r="CO63">
        <v>482</v>
      </c>
      <c r="CP63" s="1">
        <v>2190</v>
      </c>
      <c r="CQ63" s="1">
        <v>5932</v>
      </c>
      <c r="CR63" s="1">
        <v>6387</v>
      </c>
      <c r="CS63" s="1">
        <v>11774</v>
      </c>
      <c r="CT63" s="1">
        <v>13745</v>
      </c>
      <c r="CU63" s="1">
        <v>14949</v>
      </c>
      <c r="CV63" s="3"/>
      <c r="CW63">
        <v>303.14999999999998</v>
      </c>
      <c r="CX63">
        <v>68.959999999999994</v>
      </c>
      <c r="CY63">
        <v>25.2</v>
      </c>
      <c r="CZ63">
        <v>15.97</v>
      </c>
      <c r="DA63">
        <v>13.04</v>
      </c>
      <c r="DB63">
        <v>11.17</v>
      </c>
      <c r="DC63">
        <v>10.27</v>
      </c>
      <c r="DD63" s="3"/>
      <c r="DE63">
        <v>0.74</v>
      </c>
      <c r="DF63">
        <v>0.82</v>
      </c>
      <c r="DG63">
        <v>0.79</v>
      </c>
      <c r="DH63">
        <v>0.55000000000000004</v>
      </c>
      <c r="DI63">
        <v>0.81</v>
      </c>
      <c r="DJ63">
        <v>0.76</v>
      </c>
      <c r="DK63">
        <v>0.72</v>
      </c>
      <c r="DL63" s="6">
        <f>(CM63*3+CL63*2+CK63)/6</f>
        <v>7.0166666666666666</v>
      </c>
      <c r="DM63">
        <f>BH63+(BH63*(CG63-8.25)/8.25)</f>
        <v>0</v>
      </c>
      <c r="DN63">
        <f>BI63+(BI63*(CH63-8.25)/8.25)</f>
        <v>939.65818181818122</v>
      </c>
      <c r="DO63">
        <f>BJ63+(BJ63*(CI63-8.25)/8.25)</f>
        <v>4542.5599999999995</v>
      </c>
      <c r="DP63">
        <f>BK63+(BK63*(CJ63-8.25)/8.25)</f>
        <v>5014.3418181818179</v>
      </c>
      <c r="DQ63">
        <f>BL63+(BL63*(CK63-8.25)/8.25)</f>
        <v>9053.0254545454554</v>
      </c>
      <c r="DR63">
        <f>BM63+(BM63*(CL63-8.25)/8.25)</f>
        <v>10384.618181818181</v>
      </c>
      <c r="DS63">
        <f>BN63+(BN63*(CM63-8.25)/8.25)</f>
        <v>11277.047272727274</v>
      </c>
      <c r="DT63" s="8">
        <f>DM63*10^8/$I63</f>
        <v>0</v>
      </c>
      <c r="DU63" s="8">
        <f>DN63*10^8/$I63</f>
        <v>14643.908743648522</v>
      </c>
      <c r="DV63" s="8">
        <f>DO63*10^8/$I63</f>
        <v>70792.587549053496</v>
      </c>
      <c r="DW63" s="8">
        <f>DP63*10^8/$I63</f>
        <v>78144.973795506608</v>
      </c>
      <c r="DX63" s="8">
        <f>DQ63*10^8/$I63</f>
        <v>141085.00428716827</v>
      </c>
      <c r="DY63" s="8">
        <f>DR63*10^8/$I63</f>
        <v>161836.93595678572</v>
      </c>
      <c r="DZ63" s="8">
        <f>DS63*10^8/$I63</f>
        <v>175744.81269358261</v>
      </c>
      <c r="EA63" s="8">
        <f>DT63*10^8/$I63</f>
        <v>0</v>
      </c>
      <c r="EB63" s="8">
        <f>DZ63*0.8</f>
        <v>140595.85015486609</v>
      </c>
      <c r="EC63" s="10">
        <f>G63-E63</f>
        <v>48000</v>
      </c>
      <c r="ED63" s="4">
        <f>EC63/E63*100</f>
        <v>45.497630331753555</v>
      </c>
      <c r="EE63" s="4">
        <f>DY63-G63</f>
        <v>8336.9359567857173</v>
      </c>
      <c r="EF63" s="12">
        <f>EE63/G63</f>
        <v>5.4312286363424868E-2</v>
      </c>
      <c r="EG63" s="4">
        <f>G63-F63</f>
        <v>2500</v>
      </c>
    </row>
    <row r="64" spans="1:137" x14ac:dyDescent="0.3">
      <c r="A64">
        <v>63</v>
      </c>
      <c r="B64" t="s">
        <v>7812</v>
      </c>
      <c r="C64" t="s">
        <v>64</v>
      </c>
      <c r="D64" t="str">
        <f>VLOOKUP(C64,Sheet1!$A$2:$B$3197,2,FALSE)</f>
        <v>제약</v>
      </c>
      <c r="E64" s="7">
        <v>62500</v>
      </c>
      <c r="F64" s="7">
        <v>44900</v>
      </c>
      <c r="G64" s="7">
        <v>44150</v>
      </c>
      <c r="H64" t="s">
        <v>2269</v>
      </c>
      <c r="I64" s="7">
        <f>VALUE(LEFT(H64,FIND("/",H64)-1)) + VALUE(MID(H64,FIND("/",H64)+1,LEN(H64)))</f>
        <v>14704872</v>
      </c>
      <c r="J64" s="1">
        <v>5022</v>
      </c>
      <c r="K64" s="1">
        <f>G64*I64/(10^8)</f>
        <v>6492.2009879999996</v>
      </c>
      <c r="L64" s="3"/>
      <c r="M64" s="1">
        <v>3716</v>
      </c>
      <c r="N64" s="1">
        <v>6271</v>
      </c>
      <c r="O64" s="1">
        <v>6714</v>
      </c>
      <c r="P64" s="1">
        <v>6913</v>
      </c>
      <c r="Q64" s="3"/>
      <c r="R64" s="3"/>
      <c r="S64" s="3"/>
      <c r="T64" s="3"/>
      <c r="U64">
        <v>50</v>
      </c>
      <c r="V64">
        <v>74</v>
      </c>
      <c r="W64">
        <v>2</v>
      </c>
      <c r="X64">
        <v>129</v>
      </c>
      <c r="Y64" s="3"/>
      <c r="Z64" s="3"/>
      <c r="AA64" s="3"/>
      <c r="AB64" s="3"/>
      <c r="AC64">
        <v>11</v>
      </c>
      <c r="AD64">
        <v>19</v>
      </c>
      <c r="AE64">
        <v>-102</v>
      </c>
      <c r="AF64">
        <v>70</v>
      </c>
      <c r="AG64" s="3"/>
      <c r="AH64" s="3"/>
      <c r="AI64" s="3"/>
      <c r="AJ64" s="3"/>
      <c r="AK64" s="1">
        <v>4137</v>
      </c>
      <c r="AL64" s="1">
        <v>4029</v>
      </c>
      <c r="AM64" s="1">
        <v>4004</v>
      </c>
      <c r="AN64" s="1">
        <v>4097</v>
      </c>
      <c r="AO64" s="3"/>
      <c r="AP64" s="3"/>
      <c r="AQ64" s="3"/>
      <c r="AR64" s="3"/>
      <c r="AS64" s="1">
        <v>2357</v>
      </c>
      <c r="AT64" s="1">
        <v>2180</v>
      </c>
      <c r="AU64" s="1">
        <v>2315</v>
      </c>
      <c r="AV64" s="1">
        <v>2372</v>
      </c>
      <c r="AW64" s="3"/>
      <c r="AX64" s="3"/>
      <c r="AY64" s="3"/>
      <c r="AZ64" s="3"/>
      <c r="BA64" s="1">
        <v>1780</v>
      </c>
      <c r="BB64" s="1">
        <v>1849</v>
      </c>
      <c r="BC64" s="1">
        <v>1689</v>
      </c>
      <c r="BD64" s="1">
        <v>1725</v>
      </c>
      <c r="BE64" s="3"/>
      <c r="BF64" s="3"/>
      <c r="BG64" s="3"/>
      <c r="BH64" s="3"/>
      <c r="BI64" s="1">
        <v>1780</v>
      </c>
      <c r="BJ64" s="1">
        <v>1849</v>
      </c>
      <c r="BK64" s="1">
        <v>1689</v>
      </c>
      <c r="BL64" s="1">
        <v>1724</v>
      </c>
      <c r="BM64" s="3"/>
      <c r="BN64" s="3"/>
      <c r="BO64" s="3"/>
      <c r="BP64" s="3"/>
      <c r="BQ64">
        <v>53</v>
      </c>
      <c r="BR64">
        <v>74</v>
      </c>
      <c r="BS64">
        <v>74</v>
      </c>
      <c r="BT64">
        <v>74</v>
      </c>
      <c r="BU64" s="3"/>
      <c r="BV64" s="3"/>
      <c r="BW64" s="3"/>
      <c r="BX64" s="3"/>
      <c r="BY64" s="3"/>
      <c r="BZ64">
        <v>0.46</v>
      </c>
      <c r="CA64">
        <v>-2.5499999999999998</v>
      </c>
      <c r="CB64">
        <v>1.72</v>
      </c>
      <c r="CC64" s="3"/>
      <c r="CD64" s="3"/>
      <c r="CE64" s="3"/>
      <c r="CF64" s="3"/>
      <c r="CG64" s="3"/>
      <c r="CH64">
        <v>1.04</v>
      </c>
      <c r="CI64">
        <v>-5.79</v>
      </c>
      <c r="CJ64">
        <v>4.05</v>
      </c>
      <c r="CK64" s="3"/>
      <c r="CL64" s="3"/>
      <c r="CM64" s="3"/>
      <c r="CN64" s="3"/>
      <c r="CO64">
        <v>73</v>
      </c>
      <c r="CP64">
        <v>128</v>
      </c>
      <c r="CQ64">
        <v>-696</v>
      </c>
      <c r="CR64">
        <v>470</v>
      </c>
      <c r="CS64" s="3"/>
      <c r="CT64" s="3"/>
      <c r="CU64" s="3"/>
      <c r="CV64" s="3"/>
      <c r="CW64">
        <v>611.26</v>
      </c>
      <c r="CX64">
        <v>362.75</v>
      </c>
      <c r="CY64" t="s">
        <v>2</v>
      </c>
      <c r="CZ64">
        <v>133.1</v>
      </c>
      <c r="DA64" s="3"/>
      <c r="DB64" s="3"/>
      <c r="DC64" s="3"/>
      <c r="DD64" s="3"/>
      <c r="DE64">
        <v>3.66</v>
      </c>
      <c r="DF64">
        <v>3.7</v>
      </c>
      <c r="DG64">
        <v>3.09</v>
      </c>
      <c r="DH64">
        <v>5.23</v>
      </c>
      <c r="DI64" s="3"/>
      <c r="DJ64" s="3"/>
      <c r="DK64" s="3"/>
      <c r="DL64" s="6">
        <f>(CM64*3+CL64*2+CK64)/6</f>
        <v>0</v>
      </c>
      <c r="DM64">
        <f>BH64+(BH64*(CG64-8.25)/8.25)</f>
        <v>0</v>
      </c>
      <c r="DN64">
        <f>BI64+(BI64*(CH64-8.25)/8.25)</f>
        <v>224.38787878787889</v>
      </c>
      <c r="DO64">
        <f>BJ64+(BJ64*(CI64-8.25)/8.25)</f>
        <v>-1297.661818181818</v>
      </c>
      <c r="DP64">
        <f>BK64+(BK64*(CJ64-8.25)/8.25)</f>
        <v>829.14545454545453</v>
      </c>
      <c r="DQ64">
        <f>BL64+(BL64*(CK64-8.25)/8.25)</f>
        <v>0</v>
      </c>
      <c r="DR64">
        <f>BM64+(BM64*(CL64-8.25)/8.25)</f>
        <v>0</v>
      </c>
      <c r="DS64">
        <f>BN64+(BN64*(CM64-8.25)/8.25)</f>
        <v>0</v>
      </c>
      <c r="DT64" s="8">
        <f>DM64*10^8/$I64</f>
        <v>0</v>
      </c>
      <c r="DU64" s="8">
        <f>DN64*10^8/$I64</f>
        <v>1525.942414105195</v>
      </c>
      <c r="DV64" s="8">
        <f>DO64*10^8/$I64</f>
        <v>-8824.7066562824766</v>
      </c>
      <c r="DW64" s="8">
        <f>DP64*10^8/$I64</f>
        <v>5638.5764836678245</v>
      </c>
      <c r="DX64" s="8">
        <f>DQ64*10^8/$I64</f>
        <v>0</v>
      </c>
      <c r="DY64" s="8">
        <f>DR64*10^8/$I64</f>
        <v>0</v>
      </c>
      <c r="DZ64" s="8">
        <f>DS64*10^8/$I64</f>
        <v>0</v>
      </c>
      <c r="EA64" s="8">
        <f>DT64*10^8/$I64</f>
        <v>0</v>
      </c>
      <c r="EB64" s="8">
        <f>DZ64*0.8</f>
        <v>0</v>
      </c>
      <c r="EC64" s="10">
        <f>G64-E64</f>
        <v>-18350</v>
      </c>
      <c r="ED64" s="4">
        <f>EC64/E64*100</f>
        <v>-29.360000000000003</v>
      </c>
      <c r="EE64" s="4">
        <f>DY64-G64</f>
        <v>-44150</v>
      </c>
      <c r="EF64" s="12">
        <f>EE64/G64</f>
        <v>-1</v>
      </c>
      <c r="EG64" s="4">
        <f>G64-F64</f>
        <v>-750</v>
      </c>
    </row>
    <row r="65" spans="1:137" x14ac:dyDescent="0.3">
      <c r="A65">
        <v>64</v>
      </c>
      <c r="B65" t="s">
        <v>6075</v>
      </c>
      <c r="C65" t="s">
        <v>65</v>
      </c>
      <c r="D65" t="str">
        <f>VLOOKUP(C65,Sheet1!$A$2:$B$3197,2,FALSE)</f>
        <v>양방향미디어와서비스</v>
      </c>
      <c r="E65">
        <v>79100</v>
      </c>
      <c r="F65">
        <v>113000</v>
      </c>
      <c r="G65" s="7">
        <v>122000</v>
      </c>
      <c r="H65" t="s">
        <v>2270</v>
      </c>
      <c r="I65" s="7">
        <f>VALUE(LEFT(H65,FIND("/",H65)-1)) + VALUE(MID(H65,FIND("/",H65)+1,LEN(H65)))</f>
        <v>443857175</v>
      </c>
      <c r="J65" s="1">
        <v>27999245</v>
      </c>
      <c r="K65" s="1">
        <f>G65*I65/(10^8)</f>
        <v>541505.75349999999</v>
      </c>
      <c r="L65" s="1">
        <v>14642</v>
      </c>
      <c r="M65" s="1">
        <v>19723</v>
      </c>
      <c r="N65" s="1">
        <v>24170</v>
      </c>
      <c r="O65" s="1">
        <v>30701</v>
      </c>
      <c r="P65" s="1">
        <v>41568</v>
      </c>
      <c r="Q65" s="1">
        <v>56716</v>
      </c>
      <c r="R65" s="1">
        <v>70710</v>
      </c>
      <c r="S65" s="1">
        <v>85650</v>
      </c>
      <c r="T65" s="1">
        <v>1161</v>
      </c>
      <c r="U65" s="1">
        <v>1654</v>
      </c>
      <c r="V65">
        <v>729</v>
      </c>
      <c r="W65" s="1">
        <v>2068</v>
      </c>
      <c r="X65" s="1">
        <v>4559</v>
      </c>
      <c r="Y65" s="1">
        <v>7821</v>
      </c>
      <c r="Z65" s="1">
        <v>11524</v>
      </c>
      <c r="AA65" s="1">
        <v>15373</v>
      </c>
      <c r="AB65">
        <v>655</v>
      </c>
      <c r="AC65" s="1">
        <v>1251</v>
      </c>
      <c r="AD65">
        <v>159</v>
      </c>
      <c r="AE65" s="1">
        <v>-3419</v>
      </c>
      <c r="AF65" s="1">
        <v>1734</v>
      </c>
      <c r="AG65" s="1">
        <v>8319</v>
      </c>
      <c r="AH65" s="1">
        <v>10161</v>
      </c>
      <c r="AI65" s="1">
        <v>13211</v>
      </c>
      <c r="AJ65" s="1">
        <v>54841</v>
      </c>
      <c r="AK65" s="1">
        <v>63494</v>
      </c>
      <c r="AL65" s="1">
        <v>79595</v>
      </c>
      <c r="AM65" s="1">
        <v>87373</v>
      </c>
      <c r="AN65" s="1">
        <v>119540</v>
      </c>
      <c r="AO65" s="1">
        <v>132293</v>
      </c>
      <c r="AP65" s="1">
        <v>146844</v>
      </c>
      <c r="AQ65" s="1">
        <v>167644</v>
      </c>
      <c r="AR65" s="1">
        <v>17812</v>
      </c>
      <c r="AS65" s="1">
        <v>18865</v>
      </c>
      <c r="AT65" s="1">
        <v>23324</v>
      </c>
      <c r="AU65" s="1">
        <v>29971</v>
      </c>
      <c r="AV65" s="1">
        <v>45262</v>
      </c>
      <c r="AW65" s="1">
        <v>50682</v>
      </c>
      <c r="AX65" s="1">
        <v>55385</v>
      </c>
      <c r="AY65" s="1">
        <v>62736</v>
      </c>
      <c r="AZ65" s="1">
        <v>37029</v>
      </c>
      <c r="BA65" s="1">
        <v>44629</v>
      </c>
      <c r="BB65" s="1">
        <v>56272</v>
      </c>
      <c r="BC65" s="1">
        <v>57401</v>
      </c>
      <c r="BD65" s="1">
        <v>74277</v>
      </c>
      <c r="BE65" s="1">
        <v>81611</v>
      </c>
      <c r="BF65" s="1">
        <v>91459</v>
      </c>
      <c r="BG65" s="1">
        <v>104908</v>
      </c>
      <c r="BH65" s="1">
        <v>34325</v>
      </c>
      <c r="BI65" s="1">
        <v>40291</v>
      </c>
      <c r="BJ65" s="1">
        <v>51369</v>
      </c>
      <c r="BK65" s="1">
        <v>52254</v>
      </c>
      <c r="BL65" s="1">
        <v>62989</v>
      </c>
      <c r="BM65" s="1">
        <v>70071</v>
      </c>
      <c r="BN65" s="1">
        <v>79067</v>
      </c>
      <c r="BO65" s="1">
        <v>91488</v>
      </c>
      <c r="BP65">
        <v>339</v>
      </c>
      <c r="BQ65">
        <v>340</v>
      </c>
      <c r="BR65">
        <v>417</v>
      </c>
      <c r="BS65">
        <v>432</v>
      </c>
      <c r="BT65">
        <v>443</v>
      </c>
      <c r="BU65">
        <v>523</v>
      </c>
      <c r="BV65">
        <v>523</v>
      </c>
      <c r="BW65">
        <v>527</v>
      </c>
      <c r="BX65">
        <v>1.51</v>
      </c>
      <c r="BY65">
        <v>2.11</v>
      </c>
      <c r="BZ65">
        <v>0.22</v>
      </c>
      <c r="CA65">
        <v>-4.0999999999999996</v>
      </c>
      <c r="CB65">
        <v>1.68</v>
      </c>
      <c r="CC65">
        <v>6.61</v>
      </c>
      <c r="CD65">
        <v>7.28</v>
      </c>
      <c r="CE65">
        <v>8.4</v>
      </c>
      <c r="CF65">
        <v>1.93</v>
      </c>
      <c r="CG65">
        <v>2.91</v>
      </c>
      <c r="CH65">
        <v>1.04</v>
      </c>
      <c r="CI65">
        <v>-5.81</v>
      </c>
      <c r="CJ65">
        <v>2.7</v>
      </c>
      <c r="CK65">
        <v>11.69</v>
      </c>
      <c r="CL65">
        <v>12.71</v>
      </c>
      <c r="CM65">
        <v>14.5</v>
      </c>
      <c r="CN65">
        <v>175</v>
      </c>
      <c r="CO65">
        <v>320</v>
      </c>
      <c r="CP65">
        <v>123</v>
      </c>
      <c r="CQ65">
        <v>-716</v>
      </c>
      <c r="CR65">
        <v>353</v>
      </c>
      <c r="CS65" s="1">
        <v>1752</v>
      </c>
      <c r="CT65" s="1">
        <v>2135</v>
      </c>
      <c r="CU65" s="1">
        <v>2787</v>
      </c>
      <c r="CV65">
        <v>88.78</v>
      </c>
      <c r="CW65">
        <v>85.86</v>
      </c>
      <c r="CX65">
        <v>168.57</v>
      </c>
      <c r="CY65" t="s">
        <v>2</v>
      </c>
      <c r="CZ65">
        <v>221.53</v>
      </c>
      <c r="DA65">
        <v>69.64</v>
      </c>
      <c r="DB65">
        <v>57.13</v>
      </c>
      <c r="DC65">
        <v>43.78</v>
      </c>
      <c r="DD65">
        <v>1.53</v>
      </c>
      <c r="DE65">
        <v>2.3199999999999998</v>
      </c>
      <c r="DF65">
        <v>1.68</v>
      </c>
      <c r="DG65">
        <v>2.54</v>
      </c>
      <c r="DH65">
        <v>5.49</v>
      </c>
      <c r="DI65">
        <v>7.73</v>
      </c>
      <c r="DJ65">
        <v>6.85</v>
      </c>
      <c r="DK65">
        <v>5.92</v>
      </c>
      <c r="DL65" s="6">
        <f>(CM65*3+CL65*2+CK65)/6</f>
        <v>13.435</v>
      </c>
      <c r="DM65">
        <f>BH65+(BH65*(CG65-8.25)/8.25)</f>
        <v>12107.363636363636</v>
      </c>
      <c r="DN65">
        <f>BI65+(BI65*(CH65-8.25)/8.25)</f>
        <v>5079.1078787878796</v>
      </c>
      <c r="DO65">
        <f>BJ65+(BJ65*(CI65-8.25)/8.25)</f>
        <v>-36176.229090909081</v>
      </c>
      <c r="DP65">
        <f>BK65+(BK65*(CJ65-8.25)/8.25)</f>
        <v>17101.30909090909</v>
      </c>
      <c r="DQ65">
        <f>BL65+(BL65*(CK65-8.25)/8.25)</f>
        <v>89253.504242424242</v>
      </c>
      <c r="DR65">
        <f>BM65+(BM65*(CL65-8.25)/8.25)</f>
        <v>107951.80727272728</v>
      </c>
      <c r="DS65">
        <f>BN65+(BN65*(CM65-8.25)/8.25)</f>
        <v>138966.24242424243</v>
      </c>
      <c r="DT65" s="8">
        <f>DM65*10^8/$I65</f>
        <v>2727.7611624423184</v>
      </c>
      <c r="DU65" s="8">
        <f>DN65*10^8/$I65</f>
        <v>1144.3113156361344</v>
      </c>
      <c r="DV65" s="8">
        <f>DO65*10^8/$I65</f>
        <v>-8150.4211553883479</v>
      </c>
      <c r="DW65" s="8">
        <f>DP65*10^8/$I65</f>
        <v>3852.8855798960758</v>
      </c>
      <c r="DX65" s="8">
        <f>DQ65*10^8/$I65</f>
        <v>20108.60909084645</v>
      </c>
      <c r="DY65" s="8">
        <f>DR65*10^8/$I65</f>
        <v>24321.293729841651</v>
      </c>
      <c r="DZ65" s="8">
        <f>DS65*10^8/$I65</f>
        <v>31308.774590439465</v>
      </c>
      <c r="EA65" s="8">
        <f>DT65*10^8/$I65</f>
        <v>614.55831201609351</v>
      </c>
      <c r="EB65" s="8">
        <f>DZ65*0.8</f>
        <v>25047.019672351573</v>
      </c>
      <c r="EC65" s="10">
        <f>G65-E65</f>
        <v>42900</v>
      </c>
      <c r="ED65" s="4">
        <f>EC65/E65*100</f>
        <v>54.23514538558787</v>
      </c>
      <c r="EE65" s="4">
        <f>DY65-G65</f>
        <v>-97678.706270158349</v>
      </c>
      <c r="EF65" s="12">
        <f>EE65/G65</f>
        <v>-0.80064513336195364</v>
      </c>
      <c r="EG65" s="4">
        <f>G65-F65</f>
        <v>9000</v>
      </c>
    </row>
    <row r="66" spans="1:137" x14ac:dyDescent="0.3">
      <c r="A66">
        <v>65</v>
      </c>
      <c r="B66" t="s">
        <v>5916</v>
      </c>
      <c r="C66" t="s">
        <v>66</v>
      </c>
      <c r="D66" t="str">
        <f>VLOOKUP(C66,Sheet1!$A$2:$B$3197,2,FALSE)</f>
        <v>식품</v>
      </c>
      <c r="E66">
        <v>124500</v>
      </c>
      <c r="F66">
        <v>119500</v>
      </c>
      <c r="G66" s="7">
        <v>118500</v>
      </c>
      <c r="H66" t="s">
        <v>2271</v>
      </c>
      <c r="I66" s="7">
        <f>VALUE(LEFT(H66,FIND("/",H66)-1)) + VALUE(MID(H66,FIND("/",H66)+1,LEN(H66)))</f>
        <v>39536132</v>
      </c>
      <c r="J66" s="1">
        <v>1987906</v>
      </c>
      <c r="K66" s="1">
        <f>G66*I66/(10^8)</f>
        <v>46850.316420000003</v>
      </c>
      <c r="L66" s="3"/>
      <c r="M66" s="1">
        <v>10733</v>
      </c>
      <c r="N66" s="1">
        <v>19269</v>
      </c>
      <c r="O66" s="1">
        <v>20233</v>
      </c>
      <c r="P66" s="1">
        <v>22298</v>
      </c>
      <c r="Q66" s="1">
        <v>24231</v>
      </c>
      <c r="R66" s="1">
        <v>25842</v>
      </c>
      <c r="S66" s="1">
        <v>27548</v>
      </c>
      <c r="T66" s="3"/>
      <c r="U66" s="1">
        <v>1074</v>
      </c>
      <c r="V66" s="1">
        <v>2822</v>
      </c>
      <c r="W66" s="1">
        <v>3276</v>
      </c>
      <c r="X66" s="1">
        <v>3761</v>
      </c>
      <c r="Y66" s="1">
        <v>4147</v>
      </c>
      <c r="Z66" s="1">
        <v>4554</v>
      </c>
      <c r="AA66" s="1">
        <v>4962</v>
      </c>
      <c r="AB66" s="3"/>
      <c r="AC66">
        <v>767</v>
      </c>
      <c r="AD66" s="1">
        <v>1430</v>
      </c>
      <c r="AE66" s="1">
        <v>2205</v>
      </c>
      <c r="AF66" s="1">
        <v>2746</v>
      </c>
      <c r="AG66" s="1">
        <v>3017</v>
      </c>
      <c r="AH66" s="1">
        <v>3354</v>
      </c>
      <c r="AI66" s="1">
        <v>3650</v>
      </c>
      <c r="AJ66" s="3"/>
      <c r="AK66" s="1">
        <v>22580</v>
      </c>
      <c r="AL66" s="1">
        <v>23514</v>
      </c>
      <c r="AM66" s="1">
        <v>24523</v>
      </c>
      <c r="AN66" s="1">
        <v>26654</v>
      </c>
      <c r="AO66" s="1">
        <v>28896</v>
      </c>
      <c r="AP66" s="1">
        <v>31601</v>
      </c>
      <c r="AQ66" s="1">
        <v>34518</v>
      </c>
      <c r="AR66" s="3"/>
      <c r="AS66" s="1">
        <v>9131</v>
      </c>
      <c r="AT66" s="1">
        <v>9068</v>
      </c>
      <c r="AU66" s="1">
        <v>7848</v>
      </c>
      <c r="AV66" s="1">
        <v>7679</v>
      </c>
      <c r="AW66" s="1">
        <v>7480</v>
      </c>
      <c r="AX66" s="1">
        <v>7371</v>
      </c>
      <c r="AY66" s="1">
        <v>7188</v>
      </c>
      <c r="AZ66" s="3"/>
      <c r="BA66" s="1">
        <v>13449</v>
      </c>
      <c r="BB66" s="1">
        <v>14445</v>
      </c>
      <c r="BC66" s="1">
        <v>16675</v>
      </c>
      <c r="BD66" s="1">
        <v>18975</v>
      </c>
      <c r="BE66" s="1">
        <v>21416</v>
      </c>
      <c r="BF66" s="1">
        <v>24229</v>
      </c>
      <c r="BG66" s="1">
        <v>27330</v>
      </c>
      <c r="BH66" s="3"/>
      <c r="BI66" s="1">
        <v>13082</v>
      </c>
      <c r="BJ66" s="1">
        <v>14055</v>
      </c>
      <c r="BK66" s="1">
        <v>16226</v>
      </c>
      <c r="BL66" s="1">
        <v>18300</v>
      </c>
      <c r="BM66" s="1">
        <v>20637</v>
      </c>
      <c r="BN66" s="1">
        <v>23377</v>
      </c>
      <c r="BO66" s="1">
        <v>26405</v>
      </c>
      <c r="BP66" s="3"/>
      <c r="BQ66">
        <v>198</v>
      </c>
      <c r="BR66">
        <v>198</v>
      </c>
      <c r="BS66">
        <v>198</v>
      </c>
      <c r="BT66">
        <v>198</v>
      </c>
      <c r="BU66">
        <v>199</v>
      </c>
      <c r="BV66">
        <v>199</v>
      </c>
      <c r="BW66">
        <v>199</v>
      </c>
      <c r="BX66" s="3"/>
      <c r="BY66" s="3"/>
      <c r="BZ66">
        <v>6.21</v>
      </c>
      <c r="CA66">
        <v>9.18</v>
      </c>
      <c r="CB66">
        <v>10.73</v>
      </c>
      <c r="CC66">
        <v>10.86</v>
      </c>
      <c r="CD66">
        <v>11.09</v>
      </c>
      <c r="CE66">
        <v>11.04</v>
      </c>
      <c r="CF66" s="3"/>
      <c r="CG66" s="3"/>
      <c r="CH66">
        <v>10.31</v>
      </c>
      <c r="CI66">
        <v>14.24</v>
      </c>
      <c r="CJ66">
        <v>15.5</v>
      </c>
      <c r="CK66">
        <v>15.2</v>
      </c>
      <c r="CL66">
        <v>14.88</v>
      </c>
      <c r="CM66">
        <v>14.32</v>
      </c>
      <c r="CN66" s="3"/>
      <c r="CO66" s="1">
        <v>1912</v>
      </c>
      <c r="CP66" s="1">
        <v>3538</v>
      </c>
      <c r="CQ66" s="1">
        <v>5453</v>
      </c>
      <c r="CR66" s="1">
        <v>6768</v>
      </c>
      <c r="CS66" s="1">
        <v>7486</v>
      </c>
      <c r="CT66" s="1">
        <v>8285</v>
      </c>
      <c r="CU66" s="1">
        <v>9013</v>
      </c>
      <c r="CV66" s="3"/>
      <c r="CW66">
        <v>54.66</v>
      </c>
      <c r="CX66">
        <v>33.92</v>
      </c>
      <c r="CY66">
        <v>19.350000000000001</v>
      </c>
      <c r="CZ66">
        <v>18.32</v>
      </c>
      <c r="DA66">
        <v>15.83</v>
      </c>
      <c r="DB66">
        <v>14.3</v>
      </c>
      <c r="DC66">
        <v>13.15</v>
      </c>
      <c r="DD66" s="3"/>
      <c r="DE66">
        <v>3.16</v>
      </c>
      <c r="DF66">
        <v>3.37</v>
      </c>
      <c r="DG66">
        <v>2.57</v>
      </c>
      <c r="DH66">
        <v>2.68</v>
      </c>
      <c r="DI66">
        <v>2.27</v>
      </c>
      <c r="DJ66">
        <v>2</v>
      </c>
      <c r="DK66">
        <v>1.77</v>
      </c>
      <c r="DL66" s="6">
        <f>(CM66*3+CL66*2+CK66)/6</f>
        <v>14.653333333333334</v>
      </c>
      <c r="DM66">
        <f>BH66+(BH66*(CG66-8.25)/8.25)</f>
        <v>0</v>
      </c>
      <c r="DN66">
        <f>BI66+(BI66*(CH66-8.25)/8.25)</f>
        <v>16348.535757575759</v>
      </c>
      <c r="DO66">
        <f>BJ66+(BJ66*(CI66-8.25)/8.25)</f>
        <v>24259.781818181818</v>
      </c>
      <c r="DP66">
        <f>BK66+(BK66*(CJ66-8.25)/8.25)</f>
        <v>30485.21212121212</v>
      </c>
      <c r="DQ66">
        <f>BL66+(BL66*(CK66-8.25)/8.25)</f>
        <v>33716.363636363632</v>
      </c>
      <c r="DR66">
        <f>BM66+(BM66*(CL66-8.25)/8.25)</f>
        <v>37221.643636363639</v>
      </c>
      <c r="DS66">
        <f>BN66+(BN66*(CM66-8.25)/8.25)</f>
        <v>40576.804848484855</v>
      </c>
      <c r="DT66" s="8">
        <f>DM66*10^8/$I66</f>
        <v>0</v>
      </c>
      <c r="DU66" s="8">
        <f>DN66*10^8/$I66</f>
        <v>41350.873063596002</v>
      </c>
      <c r="DV66" s="8">
        <f>DO66*10^8/$I66</f>
        <v>61361.040119407269</v>
      </c>
      <c r="DW66" s="8">
        <f>DP66*10^8/$I66</f>
        <v>77107.21959652532</v>
      </c>
      <c r="DX66" s="8">
        <f>DQ66*10^8/$I66</f>
        <v>85279.874208138601</v>
      </c>
      <c r="DY66" s="8">
        <f>DR66*10^8/$I66</f>
        <v>94145.890742077754</v>
      </c>
      <c r="DZ66" s="8">
        <f>DS66*10^8/$I66</f>
        <v>102632.20703655292</v>
      </c>
      <c r="EA66" s="8">
        <f>DT66*10^8/$I66</f>
        <v>0</v>
      </c>
      <c r="EB66" s="8">
        <f>DZ66*0.8</f>
        <v>82105.765629242349</v>
      </c>
      <c r="EC66" s="10">
        <f>G66-E66</f>
        <v>-6000</v>
      </c>
      <c r="ED66" s="4">
        <f>EC66/E66*100</f>
        <v>-4.8192771084337354</v>
      </c>
      <c r="EE66" s="4">
        <f>DY66-G66</f>
        <v>-24354.109257922246</v>
      </c>
      <c r="EF66" s="12">
        <f>EE66/G66</f>
        <v>-0.20551990934955483</v>
      </c>
      <c r="EG66" s="4">
        <f>G66-F66</f>
        <v>-1000</v>
      </c>
    </row>
    <row r="67" spans="1:137" x14ac:dyDescent="0.3">
      <c r="A67">
        <v>66</v>
      </c>
      <c r="B67" t="s">
        <v>7906</v>
      </c>
      <c r="C67" t="s">
        <v>67</v>
      </c>
      <c r="D67" t="str">
        <f>VLOOKUP(C67,Sheet1!$A$2:$B$3197,2,FALSE)</f>
        <v>화학</v>
      </c>
      <c r="E67">
        <v>116000</v>
      </c>
      <c r="F67">
        <v>170500</v>
      </c>
      <c r="G67" s="7">
        <v>172500</v>
      </c>
      <c r="H67" t="s">
        <v>2272</v>
      </c>
      <c r="I67" s="7">
        <f>VALUE(LEFT(H67,FIND("/",H67)-1)) + VALUE(MID(H67,FIND("/",H67)+1,LEN(H67)))</f>
        <v>5100000</v>
      </c>
      <c r="J67" s="1">
        <v>65000</v>
      </c>
      <c r="K67" s="1">
        <f>G67*I67/(10^8)</f>
        <v>8797.5</v>
      </c>
      <c r="L67" s="3"/>
      <c r="M67" s="1">
        <v>2083</v>
      </c>
      <c r="N67" s="1">
        <v>3604</v>
      </c>
      <c r="O67" s="1">
        <v>3779</v>
      </c>
      <c r="P67" s="1">
        <v>3720</v>
      </c>
      <c r="Q67" s="3"/>
      <c r="R67" s="3"/>
      <c r="S67" s="3"/>
      <c r="T67" s="3"/>
      <c r="U67">
        <v>218</v>
      </c>
      <c r="V67">
        <v>400</v>
      </c>
      <c r="W67">
        <v>466</v>
      </c>
      <c r="X67">
        <v>492</v>
      </c>
      <c r="Y67" s="3"/>
      <c r="Z67" s="3"/>
      <c r="AA67" s="3"/>
      <c r="AB67" s="3"/>
      <c r="AC67">
        <v>172</v>
      </c>
      <c r="AD67">
        <v>360</v>
      </c>
      <c r="AE67">
        <v>396</v>
      </c>
      <c r="AF67">
        <v>347</v>
      </c>
      <c r="AG67" s="3"/>
      <c r="AH67" s="3"/>
      <c r="AI67" s="3"/>
      <c r="AJ67" s="3"/>
      <c r="AK67" s="1">
        <v>2202</v>
      </c>
      <c r="AL67" s="1">
        <v>2767</v>
      </c>
      <c r="AM67" s="1">
        <v>3119</v>
      </c>
      <c r="AN67" s="1">
        <v>3271</v>
      </c>
      <c r="AO67" s="3"/>
      <c r="AP67" s="3"/>
      <c r="AQ67" s="3"/>
      <c r="AR67" s="3"/>
      <c r="AS67">
        <v>349</v>
      </c>
      <c r="AT67">
        <v>563</v>
      </c>
      <c r="AU67">
        <v>625</v>
      </c>
      <c r="AV67">
        <v>660</v>
      </c>
      <c r="AW67" s="3"/>
      <c r="AX67" s="3"/>
      <c r="AY67" s="3"/>
      <c r="AZ67" s="3"/>
      <c r="BA67" s="1">
        <v>1853</v>
      </c>
      <c r="BB67" s="1">
        <v>2203</v>
      </c>
      <c r="BC67" s="1">
        <v>2493</v>
      </c>
      <c r="BD67" s="1">
        <v>2611</v>
      </c>
      <c r="BE67" s="3"/>
      <c r="BF67" s="3"/>
      <c r="BG67" s="3"/>
      <c r="BH67" s="3"/>
      <c r="BI67" s="1">
        <v>1853</v>
      </c>
      <c r="BJ67" s="1">
        <v>2203</v>
      </c>
      <c r="BK67" s="1">
        <v>2493</v>
      </c>
      <c r="BL67" s="1">
        <v>2611</v>
      </c>
      <c r="BM67" s="3"/>
      <c r="BN67" s="3"/>
      <c r="BO67" s="3"/>
      <c r="BP67" s="3"/>
      <c r="BQ67">
        <v>26</v>
      </c>
      <c r="BR67">
        <v>26</v>
      </c>
      <c r="BS67">
        <v>26</v>
      </c>
      <c r="BT67">
        <v>26</v>
      </c>
      <c r="BU67" s="3"/>
      <c r="BV67" s="3"/>
      <c r="BW67" s="3"/>
      <c r="BX67" s="3"/>
      <c r="BY67" s="3"/>
      <c r="BZ67">
        <v>14.48</v>
      </c>
      <c r="CA67">
        <v>13.45</v>
      </c>
      <c r="CB67">
        <v>10.85</v>
      </c>
      <c r="CC67" s="3"/>
      <c r="CD67" s="3"/>
      <c r="CE67" s="3"/>
      <c r="CF67" s="3"/>
      <c r="CG67" s="3"/>
      <c r="CH67">
        <v>17.739999999999998</v>
      </c>
      <c r="CI67">
        <v>16.850000000000001</v>
      </c>
      <c r="CJ67">
        <v>13.58</v>
      </c>
      <c r="CK67" s="3"/>
      <c r="CL67" s="3"/>
      <c r="CM67" s="3"/>
      <c r="CN67" s="3"/>
      <c r="CO67" s="1">
        <v>3320</v>
      </c>
      <c r="CP67" s="1">
        <v>6930</v>
      </c>
      <c r="CQ67" s="1">
        <v>7542</v>
      </c>
      <c r="CR67" s="1">
        <v>6726</v>
      </c>
      <c r="CS67" s="3"/>
      <c r="CT67" s="3"/>
      <c r="CU67" s="3"/>
      <c r="CV67" s="3"/>
      <c r="CW67">
        <v>17.59</v>
      </c>
      <c r="CX67">
        <v>9.32</v>
      </c>
      <c r="CY67">
        <v>9.57</v>
      </c>
      <c r="CZ67">
        <v>15.54</v>
      </c>
      <c r="DA67" s="3"/>
      <c r="DB67" s="3"/>
      <c r="DC67" s="3"/>
      <c r="DD67" s="3"/>
      <c r="DE67">
        <v>1.63</v>
      </c>
      <c r="DF67">
        <v>1.53</v>
      </c>
      <c r="DG67">
        <v>1.5</v>
      </c>
      <c r="DH67">
        <v>2</v>
      </c>
      <c r="DI67" s="3"/>
      <c r="DJ67" s="3"/>
      <c r="DK67" s="3"/>
      <c r="DL67" s="6">
        <f>(CM67*3+CL67*2+CK67)/6</f>
        <v>0</v>
      </c>
      <c r="DM67">
        <f>BH67+(BH67*(CG67-8.25)/8.25)</f>
        <v>0</v>
      </c>
      <c r="DN67">
        <f>BI67+(BI67*(CH67-8.25)/8.25)</f>
        <v>3984.5115151515147</v>
      </c>
      <c r="DO67">
        <f>BJ67+(BJ67*(CI67-8.25)/8.25)</f>
        <v>4499.4606060606066</v>
      </c>
      <c r="DP67">
        <f>BK67+(BK67*(CJ67-8.25)/8.25)</f>
        <v>4103.6290909090912</v>
      </c>
      <c r="DQ67">
        <f>BL67+(BL67*(CK67-8.25)/8.25)</f>
        <v>0</v>
      </c>
      <c r="DR67">
        <f>BM67+(BM67*(CL67-8.25)/8.25)</f>
        <v>0</v>
      </c>
      <c r="DS67">
        <f>BN67+(BN67*(CM67-8.25)/8.25)</f>
        <v>0</v>
      </c>
      <c r="DT67" s="8">
        <f>DM67*10^8/$I67</f>
        <v>0</v>
      </c>
      <c r="DU67" s="8">
        <f>DN67*10^8/$I67</f>
        <v>78127.676767676763</v>
      </c>
      <c r="DV67" s="8">
        <f>DO67*10^8/$I67</f>
        <v>88224.717765894253</v>
      </c>
      <c r="DW67" s="8">
        <f>DP67*10^8/$I67</f>
        <v>80463.315508021391</v>
      </c>
      <c r="DX67" s="8">
        <f>DQ67*10^8/$I67</f>
        <v>0</v>
      </c>
      <c r="DY67" s="8">
        <f>DR67*10^8/$I67</f>
        <v>0</v>
      </c>
      <c r="DZ67" s="8">
        <f>DS67*10^8/$I67</f>
        <v>0</v>
      </c>
      <c r="EA67" s="8">
        <f>DT67*10^8/$I67</f>
        <v>0</v>
      </c>
      <c r="EB67" s="8">
        <f>DZ67*0.8</f>
        <v>0</v>
      </c>
      <c r="EC67" s="10">
        <f>G67-E67</f>
        <v>56500</v>
      </c>
      <c r="ED67" s="4">
        <f>EC67/E67*100</f>
        <v>48.706896551724135</v>
      </c>
      <c r="EE67" s="4">
        <f>DY67-G67</f>
        <v>-172500</v>
      </c>
      <c r="EF67" s="12">
        <f>EE67/G67</f>
        <v>-1</v>
      </c>
      <c r="EG67" s="4">
        <f>G67-F67</f>
        <v>2000</v>
      </c>
    </row>
    <row r="68" spans="1:137" x14ac:dyDescent="0.3">
      <c r="A68">
        <v>67</v>
      </c>
      <c r="B68" t="s">
        <v>7678</v>
      </c>
      <c r="C68" t="s">
        <v>68</v>
      </c>
      <c r="D68" t="str">
        <f>VLOOKUP(C68,Sheet1!$A$2:$B$3197,2,FALSE)</f>
        <v>가스유틸리티</v>
      </c>
      <c r="E68">
        <v>20150</v>
      </c>
      <c r="F68">
        <v>25000</v>
      </c>
      <c r="G68" s="7">
        <v>24450</v>
      </c>
      <c r="H68" t="s">
        <v>2273</v>
      </c>
      <c r="I68" s="7">
        <f>VALUE(LEFT(H68,FIND("/",H68)-1)) + VALUE(MID(H68,FIND("/",H68)+1,LEN(H68)))</f>
        <v>5895406</v>
      </c>
      <c r="J68" s="1">
        <v>4979</v>
      </c>
      <c r="K68" s="1">
        <f>G68*I68/(10^8)</f>
        <v>1441.4267669999999</v>
      </c>
      <c r="L68" s="3"/>
      <c r="M68" s="1">
        <v>8715</v>
      </c>
      <c r="N68" s="1">
        <v>16065</v>
      </c>
      <c r="O68" s="1">
        <v>14227</v>
      </c>
      <c r="P68" s="1">
        <v>10868</v>
      </c>
      <c r="Q68" s="3"/>
      <c r="R68" s="3"/>
      <c r="S68" s="3"/>
      <c r="T68" s="3"/>
      <c r="U68">
        <v>217</v>
      </c>
      <c r="V68">
        <v>427</v>
      </c>
      <c r="W68">
        <v>281</v>
      </c>
      <c r="X68">
        <v>181</v>
      </c>
      <c r="Y68" s="3"/>
      <c r="Z68" s="3"/>
      <c r="AA68" s="3"/>
      <c r="AB68" s="3"/>
      <c r="AC68">
        <v>178</v>
      </c>
      <c r="AD68">
        <v>342</v>
      </c>
      <c r="AE68">
        <v>246</v>
      </c>
      <c r="AF68">
        <v>190</v>
      </c>
      <c r="AG68" s="3"/>
      <c r="AH68" s="3"/>
      <c r="AI68" s="3"/>
      <c r="AJ68" s="3"/>
      <c r="AK68" s="1">
        <v>7103</v>
      </c>
      <c r="AL68" s="1">
        <v>7783</v>
      </c>
      <c r="AM68" s="1">
        <v>7500</v>
      </c>
      <c r="AN68" s="1">
        <v>6997</v>
      </c>
      <c r="AO68" s="3"/>
      <c r="AP68" s="3"/>
      <c r="AQ68" s="3"/>
      <c r="AR68" s="3"/>
      <c r="AS68" s="1">
        <v>4159</v>
      </c>
      <c r="AT68" s="1">
        <v>4578</v>
      </c>
      <c r="AU68" s="1">
        <v>4104</v>
      </c>
      <c r="AV68" s="1">
        <v>3430</v>
      </c>
      <c r="AW68" s="3"/>
      <c r="AX68" s="3"/>
      <c r="AY68" s="3"/>
      <c r="AZ68" s="3"/>
      <c r="BA68" s="1">
        <v>2943</v>
      </c>
      <c r="BB68" s="1">
        <v>3205</v>
      </c>
      <c r="BC68" s="1">
        <v>3396</v>
      </c>
      <c r="BD68" s="1">
        <v>3567</v>
      </c>
      <c r="BE68" s="3"/>
      <c r="BF68" s="3"/>
      <c r="BG68" s="3"/>
      <c r="BH68" s="3"/>
      <c r="BI68" s="1">
        <v>2938</v>
      </c>
      <c r="BJ68" s="1">
        <v>3201</v>
      </c>
      <c r="BK68" s="1">
        <v>3392</v>
      </c>
      <c r="BL68" s="1">
        <v>3564</v>
      </c>
      <c r="BM68" s="3"/>
      <c r="BN68" s="3"/>
      <c r="BO68" s="3"/>
      <c r="BP68" s="3"/>
      <c r="BQ68">
        <v>118</v>
      </c>
      <c r="BR68">
        <v>118</v>
      </c>
      <c r="BS68">
        <v>147</v>
      </c>
      <c r="BT68">
        <v>147</v>
      </c>
      <c r="BU68" s="3"/>
      <c r="BV68" s="3"/>
      <c r="BW68" s="3"/>
      <c r="BX68" s="3"/>
      <c r="BY68" s="3"/>
      <c r="BZ68">
        <v>4.59</v>
      </c>
      <c r="CA68">
        <v>3.22</v>
      </c>
      <c r="CB68">
        <v>2.62</v>
      </c>
      <c r="CC68" s="3"/>
      <c r="CD68" s="3"/>
      <c r="CE68" s="3"/>
      <c r="CF68" s="3"/>
      <c r="CG68" s="3"/>
      <c r="CH68">
        <v>11.11</v>
      </c>
      <c r="CI68">
        <v>7.45</v>
      </c>
      <c r="CJ68">
        <v>5.46</v>
      </c>
      <c r="CK68" s="3"/>
      <c r="CL68" s="3"/>
      <c r="CM68" s="3"/>
      <c r="CN68" s="3"/>
      <c r="CO68" s="1">
        <v>3015</v>
      </c>
      <c r="CP68" s="1">
        <v>5785</v>
      </c>
      <c r="CQ68" s="1">
        <v>4163</v>
      </c>
      <c r="CR68" s="1">
        <v>3221</v>
      </c>
      <c r="CS68" s="3"/>
      <c r="CT68" s="3"/>
      <c r="CU68" s="3"/>
      <c r="CV68" s="3"/>
      <c r="CW68">
        <v>9.6300000000000008</v>
      </c>
      <c r="CX68">
        <v>4.5999999999999996</v>
      </c>
      <c r="CY68">
        <v>5.0999999999999996</v>
      </c>
      <c r="CZ68">
        <v>5.77</v>
      </c>
      <c r="DA68" s="3"/>
      <c r="DB68" s="3"/>
      <c r="DC68" s="3"/>
      <c r="DD68" s="3"/>
      <c r="DE68">
        <v>0.57999999999999996</v>
      </c>
      <c r="DF68">
        <v>0.49</v>
      </c>
      <c r="DG68">
        <v>0.37</v>
      </c>
      <c r="DH68">
        <v>0.31</v>
      </c>
      <c r="DI68" s="3"/>
      <c r="DJ68" s="3"/>
      <c r="DK68" s="3"/>
      <c r="DL68" s="6">
        <f>(CM68*3+CL68*2+CK68)/6</f>
        <v>0</v>
      </c>
      <c r="DM68">
        <f>BH68+(BH68*(CG68-8.25)/8.25)</f>
        <v>0</v>
      </c>
      <c r="DN68">
        <f>BI68+(BI68*(CH68-8.25)/8.25)</f>
        <v>3956.5066666666662</v>
      </c>
      <c r="DO68">
        <f>BJ68+(BJ68*(CI68-8.25)/8.25)</f>
        <v>2890.6</v>
      </c>
      <c r="DP68">
        <f>BK68+(BK68*(CJ68-8.25)/8.25)</f>
        <v>2244.8872727272728</v>
      </c>
      <c r="DQ68">
        <f>BL68+(BL68*(CK68-8.25)/8.25)</f>
        <v>0</v>
      </c>
      <c r="DR68">
        <f>BM68+(BM68*(CL68-8.25)/8.25)</f>
        <v>0</v>
      </c>
      <c r="DS68">
        <f>BN68+(BN68*(CM68-8.25)/8.25)</f>
        <v>0</v>
      </c>
      <c r="DT68" s="8">
        <f>DM68*10^8/$I68</f>
        <v>0</v>
      </c>
      <c r="DU68" s="8">
        <f>DN68*10^8/$I68</f>
        <v>67111.69114844111</v>
      </c>
      <c r="DV68" s="8">
        <f>DO68*10^8/$I68</f>
        <v>49031.398346441281</v>
      </c>
      <c r="DW68" s="8">
        <f>DP68*10^8/$I68</f>
        <v>38078.586491367569</v>
      </c>
      <c r="DX68" s="8">
        <f>DQ68*10^8/$I68</f>
        <v>0</v>
      </c>
      <c r="DY68" s="8">
        <f>DR68*10^8/$I68</f>
        <v>0</v>
      </c>
      <c r="DZ68" s="8">
        <f>DS68*10^8/$I68</f>
        <v>0</v>
      </c>
      <c r="EA68" s="8">
        <f>DT68*10^8/$I68</f>
        <v>0</v>
      </c>
      <c r="EB68" s="8">
        <f>DZ68*0.8</f>
        <v>0</v>
      </c>
      <c r="EC68" s="10">
        <f>G68-E68</f>
        <v>4300</v>
      </c>
      <c r="ED68" s="4">
        <f>EC68/E68*100</f>
        <v>21.339950372208435</v>
      </c>
      <c r="EE68" s="4">
        <f>DY68-G68</f>
        <v>-24450</v>
      </c>
      <c r="EF68" s="12">
        <f>EE68/G68</f>
        <v>-1</v>
      </c>
      <c r="EG68" s="4">
        <f>G68-F68</f>
        <v>-550</v>
      </c>
    </row>
    <row r="69" spans="1:137" x14ac:dyDescent="0.3">
      <c r="A69">
        <v>68</v>
      </c>
      <c r="B69" t="s">
        <v>6034</v>
      </c>
      <c r="C69" t="s">
        <v>69</v>
      </c>
      <c r="D69" t="str">
        <f>VLOOKUP(C69,Sheet1!$A$2:$B$3197,2,FALSE)</f>
        <v>게임엔터테인먼트</v>
      </c>
      <c r="E69">
        <v>129500</v>
      </c>
      <c r="F69">
        <v>134000</v>
      </c>
      <c r="G69" s="7">
        <v>137000</v>
      </c>
      <c r="H69" t="s">
        <v>2274</v>
      </c>
      <c r="I69" s="7">
        <f>VALUE(LEFT(H69,FIND("/",H69)-1)) + VALUE(MID(H69,FIND("/",H69)+1,LEN(H69)))</f>
        <v>85953502</v>
      </c>
      <c r="J69" s="1">
        <v>4306782</v>
      </c>
      <c r="K69" s="1">
        <f>G69*I69/(10^8)</f>
        <v>117756.29773999999</v>
      </c>
      <c r="L69" s="1">
        <v>15000</v>
      </c>
      <c r="M69" s="1">
        <v>24248</v>
      </c>
      <c r="N69" s="1">
        <v>20213</v>
      </c>
      <c r="O69" s="1">
        <v>21787</v>
      </c>
      <c r="P69" s="1">
        <v>24848</v>
      </c>
      <c r="Q69" s="1">
        <v>27284</v>
      </c>
      <c r="R69" s="1">
        <v>31287</v>
      </c>
      <c r="S69" s="1">
        <v>33753</v>
      </c>
      <c r="T69" s="1">
        <v>2947</v>
      </c>
      <c r="U69" s="1">
        <v>5098</v>
      </c>
      <c r="V69" s="1">
        <v>2417</v>
      </c>
      <c r="W69" s="1">
        <v>2027</v>
      </c>
      <c r="X69" s="1">
        <v>2720</v>
      </c>
      <c r="Y69" s="1">
        <v>3415</v>
      </c>
      <c r="Z69" s="1">
        <v>4457</v>
      </c>
      <c r="AA69" s="1">
        <v>4835</v>
      </c>
      <c r="AB69" s="1">
        <v>2092</v>
      </c>
      <c r="AC69" s="1">
        <v>3609</v>
      </c>
      <c r="AD69" s="1">
        <v>2149</v>
      </c>
      <c r="AE69" s="1">
        <v>1698</v>
      </c>
      <c r="AF69" s="1">
        <v>3380</v>
      </c>
      <c r="AG69" s="1">
        <v>3525</v>
      </c>
      <c r="AH69" s="1">
        <v>4379</v>
      </c>
      <c r="AI69" s="1">
        <v>4760</v>
      </c>
      <c r="AJ69" s="1">
        <v>19574</v>
      </c>
      <c r="AK69" s="1">
        <v>53477</v>
      </c>
      <c r="AL69" s="1">
        <v>54330</v>
      </c>
      <c r="AM69" s="1">
        <v>58061</v>
      </c>
      <c r="AN69" s="1">
        <v>82234</v>
      </c>
      <c r="AO69" s="1">
        <v>87821</v>
      </c>
      <c r="AP69" s="1">
        <v>94546</v>
      </c>
      <c r="AQ69" s="1">
        <v>100282</v>
      </c>
      <c r="AR69" s="1">
        <v>6471</v>
      </c>
      <c r="AS69" s="1">
        <v>8824</v>
      </c>
      <c r="AT69" s="1">
        <v>8815</v>
      </c>
      <c r="AU69" s="1">
        <v>11577</v>
      </c>
      <c r="AV69" s="1">
        <v>25728</v>
      </c>
      <c r="AW69" s="1">
        <v>26562</v>
      </c>
      <c r="AX69" s="1">
        <v>28531</v>
      </c>
      <c r="AY69" s="1">
        <v>29161</v>
      </c>
      <c r="AZ69" s="1">
        <v>13104</v>
      </c>
      <c r="BA69" s="1">
        <v>44653</v>
      </c>
      <c r="BB69" s="1">
        <v>45515</v>
      </c>
      <c r="BC69" s="1">
        <v>46483</v>
      </c>
      <c r="BD69" s="1">
        <v>56506</v>
      </c>
      <c r="BE69" s="1">
        <v>61077</v>
      </c>
      <c r="BF69" s="1">
        <v>66047</v>
      </c>
      <c r="BG69" s="1">
        <v>71121</v>
      </c>
      <c r="BH69" s="1">
        <v>12163</v>
      </c>
      <c r="BI69" s="1">
        <v>43295</v>
      </c>
      <c r="BJ69" s="1">
        <v>43744</v>
      </c>
      <c r="BK69" s="1">
        <v>44518</v>
      </c>
      <c r="BL69" s="1">
        <v>54071</v>
      </c>
      <c r="BM69" s="1">
        <v>58725</v>
      </c>
      <c r="BN69" s="1">
        <v>63120</v>
      </c>
      <c r="BO69" s="1">
        <v>67830</v>
      </c>
      <c r="BP69">
        <v>68</v>
      </c>
      <c r="BQ69">
        <v>85</v>
      </c>
      <c r="BR69">
        <v>85</v>
      </c>
      <c r="BS69">
        <v>86</v>
      </c>
      <c r="BT69">
        <v>86</v>
      </c>
      <c r="BU69">
        <v>87</v>
      </c>
      <c r="BV69">
        <v>87</v>
      </c>
      <c r="BW69">
        <v>87</v>
      </c>
      <c r="BX69">
        <v>12.25</v>
      </c>
      <c r="BY69">
        <v>9.8800000000000008</v>
      </c>
      <c r="BZ69">
        <v>3.99</v>
      </c>
      <c r="CA69">
        <v>3.02</v>
      </c>
      <c r="CB69">
        <v>4.82</v>
      </c>
      <c r="CC69">
        <v>4.1500000000000004</v>
      </c>
      <c r="CD69">
        <v>4.8</v>
      </c>
      <c r="CE69">
        <v>4.8899999999999997</v>
      </c>
      <c r="CF69">
        <v>15.29</v>
      </c>
      <c r="CG69">
        <v>11.17</v>
      </c>
      <c r="CH69">
        <v>4.3600000000000003</v>
      </c>
      <c r="CI69">
        <v>3.53</v>
      </c>
      <c r="CJ69">
        <v>6.35</v>
      </c>
      <c r="CK69">
        <v>5.84</v>
      </c>
      <c r="CL69">
        <v>6.7</v>
      </c>
      <c r="CM69">
        <v>6.8</v>
      </c>
      <c r="CN69" s="1">
        <v>2718</v>
      </c>
      <c r="CO69" s="1">
        <v>3900</v>
      </c>
      <c r="CP69" s="1">
        <v>2227</v>
      </c>
      <c r="CQ69" s="1">
        <v>1823</v>
      </c>
      <c r="CR69" s="1">
        <v>3647</v>
      </c>
      <c r="CS69" s="1">
        <v>3830</v>
      </c>
      <c r="CT69" s="1">
        <v>4747</v>
      </c>
      <c r="CU69" s="1">
        <v>5179</v>
      </c>
      <c r="CV69" s="3"/>
      <c r="CW69">
        <v>48.33</v>
      </c>
      <c r="CX69">
        <v>50.08</v>
      </c>
      <c r="CY69">
        <v>50.68</v>
      </c>
      <c r="CZ69">
        <v>36.049999999999997</v>
      </c>
      <c r="DA69">
        <v>35.770000000000003</v>
      </c>
      <c r="DB69">
        <v>28.86</v>
      </c>
      <c r="DC69">
        <v>26.45</v>
      </c>
      <c r="DD69" s="3"/>
      <c r="DE69">
        <v>3.7</v>
      </c>
      <c r="DF69">
        <v>2.1</v>
      </c>
      <c r="DG69">
        <v>1.63</v>
      </c>
      <c r="DH69">
        <v>1.94</v>
      </c>
      <c r="DI69">
        <v>1.88</v>
      </c>
      <c r="DJ69">
        <v>1.75</v>
      </c>
      <c r="DK69">
        <v>1.64</v>
      </c>
      <c r="DL69" s="6">
        <f>(CM69*3+CL69*2+CK69)/6</f>
        <v>6.6066666666666665</v>
      </c>
      <c r="DM69">
        <f>BH69+(BH69*(CG69-8.25)/8.25)</f>
        <v>16467.964848484848</v>
      </c>
      <c r="DN69">
        <f>BI69+(BI69*(CH69-8.25)/8.25)</f>
        <v>22880.751515151518</v>
      </c>
      <c r="DO69">
        <f>BJ69+(BJ69*(CI69-8.25)/8.25)</f>
        <v>18717.129696969696</v>
      </c>
      <c r="DP69">
        <f>BK69+(BK69*(CJ69-8.25)/8.25)</f>
        <v>34265.369696969698</v>
      </c>
      <c r="DQ69">
        <f>BL69+(BL69*(CK69-8.25)/8.25)</f>
        <v>38275.713939393943</v>
      </c>
      <c r="DR69">
        <f>BM69+(BM69*(CL69-8.25)/8.25)</f>
        <v>47691.818181818184</v>
      </c>
      <c r="DS69">
        <f>BN69+(BN69*(CM69-8.25)/8.25)</f>
        <v>52026.181818181816</v>
      </c>
      <c r="DT69" s="8">
        <f>DM69*10^8/$I69</f>
        <v>19159.155200546509</v>
      </c>
      <c r="DU69" s="8">
        <f>DN69*10^8/$I69</f>
        <v>26619.917726157939</v>
      </c>
      <c r="DV69" s="8">
        <f>DO69*10^8/$I69</f>
        <v>21775.877958957037</v>
      </c>
      <c r="DW69" s="8">
        <f>DP69*10^8/$I69</f>
        <v>39865.007125561562</v>
      </c>
      <c r="DX69" s="8">
        <f>DQ69*10^8/$I69</f>
        <v>44530.720737118943</v>
      </c>
      <c r="DY69" s="8">
        <f>DR69*10^8/$I69</f>
        <v>55485.602182698945</v>
      </c>
      <c r="DZ69" s="8">
        <f>DS69*10^8/$I69</f>
        <v>60528.286349731061</v>
      </c>
      <c r="EA69" s="8">
        <f>DT69*10^8/$I69</f>
        <v>22290.139150521765</v>
      </c>
      <c r="EB69" s="8">
        <f>DZ69*0.8</f>
        <v>48422.629079784849</v>
      </c>
      <c r="EC69" s="10">
        <f>G69-E69</f>
        <v>7500</v>
      </c>
      <c r="ED69" s="4">
        <f>EC69/E69*100</f>
        <v>5.7915057915057915</v>
      </c>
      <c r="EE69" s="4">
        <f>DY69-G69</f>
        <v>-81514.397817301055</v>
      </c>
      <c r="EF69" s="12">
        <f>EE69/G69</f>
        <v>-0.5949956045058471</v>
      </c>
      <c r="EG69" s="4">
        <f>G69-F69</f>
        <v>3000</v>
      </c>
    </row>
    <row r="70" spans="1:137" x14ac:dyDescent="0.3">
      <c r="A70">
        <v>69</v>
      </c>
      <c r="B70" t="s">
        <v>5846</v>
      </c>
      <c r="C70" t="s">
        <v>70</v>
      </c>
      <c r="D70" t="str">
        <f>VLOOKUP(C70,Sheet1!$A$2:$B$3197,2,FALSE)</f>
        <v>기계</v>
      </c>
      <c r="E70">
        <v>36000</v>
      </c>
      <c r="F70">
        <v>58200</v>
      </c>
      <c r="G70" s="7">
        <v>57700</v>
      </c>
      <c r="H70" t="s">
        <v>2275</v>
      </c>
      <c r="I70" s="7">
        <f>VALUE(LEFT(H70,FIND("/",H70)-1)) + VALUE(MID(H70,FIND("/",H70)+1,LEN(H70)))</f>
        <v>19700793</v>
      </c>
      <c r="J70" s="1">
        <v>986261</v>
      </c>
      <c r="K70" s="1">
        <f>G70*I70/(10^8)</f>
        <v>11367.357561000001</v>
      </c>
      <c r="L70" s="3"/>
      <c r="M70" s="1">
        <v>18867</v>
      </c>
      <c r="N70" s="1">
        <v>32339</v>
      </c>
      <c r="O70" s="1">
        <v>28521</v>
      </c>
      <c r="P70" s="1">
        <v>26175</v>
      </c>
      <c r="Q70" s="1">
        <v>31950</v>
      </c>
      <c r="R70" s="1">
        <v>33035</v>
      </c>
      <c r="S70" s="1">
        <v>33798</v>
      </c>
      <c r="T70" s="3"/>
      <c r="U70">
        <v>952</v>
      </c>
      <c r="V70" s="1">
        <v>2087</v>
      </c>
      <c r="W70" s="1">
        <v>1578</v>
      </c>
      <c r="X70">
        <v>916</v>
      </c>
      <c r="Y70" s="1">
        <v>2017</v>
      </c>
      <c r="Z70" s="1">
        <v>2135</v>
      </c>
      <c r="AA70" s="1">
        <v>2214</v>
      </c>
      <c r="AB70" s="3"/>
      <c r="AC70">
        <v>466</v>
      </c>
      <c r="AD70" s="1">
        <v>1411</v>
      </c>
      <c r="AE70">
        <v>509</v>
      </c>
      <c r="AF70">
        <v>85</v>
      </c>
      <c r="AG70" s="1">
        <v>1250</v>
      </c>
      <c r="AH70" s="1">
        <v>1325</v>
      </c>
      <c r="AI70" s="1">
        <v>1397</v>
      </c>
      <c r="AJ70" s="3"/>
      <c r="AK70" s="1">
        <v>22287</v>
      </c>
      <c r="AL70" s="1">
        <v>31265</v>
      </c>
      <c r="AM70" s="1">
        <v>31881</v>
      </c>
      <c r="AN70" s="1">
        <v>33559</v>
      </c>
      <c r="AO70" s="1">
        <v>34836</v>
      </c>
      <c r="AP70" s="1">
        <v>35717</v>
      </c>
      <c r="AQ70" s="1">
        <v>36223</v>
      </c>
      <c r="AR70" s="3"/>
      <c r="AS70" s="1">
        <v>10577</v>
      </c>
      <c r="AT70" s="1">
        <v>15583</v>
      </c>
      <c r="AU70" s="1">
        <v>16109</v>
      </c>
      <c r="AV70" s="1">
        <v>17683</v>
      </c>
      <c r="AW70" s="1">
        <v>17803</v>
      </c>
      <c r="AX70" s="1">
        <v>17488</v>
      </c>
      <c r="AY70" s="1">
        <v>16978</v>
      </c>
      <c r="AZ70" s="3"/>
      <c r="BA70" s="1">
        <v>11709</v>
      </c>
      <c r="BB70" s="1">
        <v>15682</v>
      </c>
      <c r="BC70" s="1">
        <v>15771</v>
      </c>
      <c r="BD70" s="1">
        <v>15875</v>
      </c>
      <c r="BE70" s="1">
        <v>17032</v>
      </c>
      <c r="BF70" s="1">
        <v>18229</v>
      </c>
      <c r="BG70" s="1">
        <v>19246</v>
      </c>
      <c r="BH70" s="3"/>
      <c r="BI70" s="1">
        <v>11717</v>
      </c>
      <c r="BJ70" s="1">
        <v>12360</v>
      </c>
      <c r="BK70" s="1">
        <v>12107</v>
      </c>
      <c r="BL70" s="1">
        <v>12183</v>
      </c>
      <c r="BM70" s="1">
        <v>13070</v>
      </c>
      <c r="BN70" s="1">
        <v>13962</v>
      </c>
      <c r="BO70" s="1">
        <v>14716</v>
      </c>
      <c r="BP70" s="3"/>
      <c r="BQ70">
        <v>494</v>
      </c>
      <c r="BR70">
        <v>985</v>
      </c>
      <c r="BS70">
        <v>985</v>
      </c>
      <c r="BT70">
        <v>985</v>
      </c>
      <c r="BU70">
        <v>989</v>
      </c>
      <c r="BV70">
        <v>989</v>
      </c>
      <c r="BW70">
        <v>989</v>
      </c>
      <c r="BX70" s="3"/>
      <c r="BY70" s="3"/>
      <c r="BZ70">
        <v>5.27</v>
      </c>
      <c r="CA70">
        <v>1.61</v>
      </c>
      <c r="CB70">
        <v>0.26</v>
      </c>
      <c r="CC70">
        <v>3.65</v>
      </c>
      <c r="CD70">
        <v>3.76</v>
      </c>
      <c r="CE70">
        <v>3.88</v>
      </c>
      <c r="CF70" s="3"/>
      <c r="CG70" s="3"/>
      <c r="CH70">
        <v>7.47</v>
      </c>
      <c r="CI70">
        <v>0.26</v>
      </c>
      <c r="CJ70">
        <v>-0.79</v>
      </c>
      <c r="CK70">
        <v>7.33</v>
      </c>
      <c r="CL70">
        <v>7.07</v>
      </c>
      <c r="CM70">
        <v>7.02</v>
      </c>
      <c r="CN70" s="3"/>
      <c r="CO70" s="1">
        <v>3122</v>
      </c>
      <c r="CP70" s="1">
        <v>4565</v>
      </c>
      <c r="CQ70">
        <v>164</v>
      </c>
      <c r="CR70">
        <v>-490</v>
      </c>
      <c r="CS70" s="1">
        <v>4700</v>
      </c>
      <c r="CT70" s="1">
        <v>4848</v>
      </c>
      <c r="CU70" s="1">
        <v>5111</v>
      </c>
      <c r="CV70" s="3"/>
      <c r="CW70">
        <v>27.16</v>
      </c>
      <c r="CX70">
        <v>9.35</v>
      </c>
      <c r="CY70">
        <v>182.52</v>
      </c>
      <c r="CZ70" t="s">
        <v>2</v>
      </c>
      <c r="DA70">
        <v>12.28</v>
      </c>
      <c r="DB70">
        <v>11.9</v>
      </c>
      <c r="DC70">
        <v>11.29</v>
      </c>
      <c r="DD70" s="3"/>
      <c r="DE70">
        <v>1.41</v>
      </c>
      <c r="DF70">
        <v>0.67</v>
      </c>
      <c r="DG70">
        <v>0.47</v>
      </c>
      <c r="DH70">
        <v>0.51</v>
      </c>
      <c r="DI70">
        <v>0.84</v>
      </c>
      <c r="DJ70">
        <v>0.79</v>
      </c>
      <c r="DK70">
        <v>0.75</v>
      </c>
      <c r="DL70" s="6">
        <f>(CM70*3+CL70*2+CK70)/6</f>
        <v>7.0883333333333338</v>
      </c>
      <c r="DM70">
        <f>BH70+(BH70*(CG70-8.25)/8.25)</f>
        <v>0</v>
      </c>
      <c r="DN70">
        <f>BI70+(BI70*(CH70-8.25)/8.25)</f>
        <v>10609.210909090909</v>
      </c>
      <c r="DO70">
        <f>BJ70+(BJ70*(CI70-8.25)/8.25)</f>
        <v>389.52727272727134</v>
      </c>
      <c r="DP70">
        <f>BK70+(BK70*(CJ70-8.25)/8.25)</f>
        <v>-1159.3369696969676</v>
      </c>
      <c r="DQ70">
        <f>BL70+(BL70*(CK70-8.25)/8.25)</f>
        <v>10824.41090909091</v>
      </c>
      <c r="DR70">
        <f>BM70+(BM70*(CL70-8.25)/8.25)</f>
        <v>11200.593939393941</v>
      </c>
      <c r="DS70">
        <f>BN70+(BN70*(CM70-8.25)/8.25)</f>
        <v>11880.392727272727</v>
      </c>
      <c r="DT70" s="8">
        <f>DM70*10^8/$I70</f>
        <v>0</v>
      </c>
      <c r="DU70" s="8">
        <f>DN70*10^8/$I70</f>
        <v>53851.694746962261</v>
      </c>
      <c r="DV70" s="8">
        <f>DO70*10^8/$I70</f>
        <v>1977.2162101661154</v>
      </c>
      <c r="DW70" s="8">
        <f>DP70*10^8/$I70</f>
        <v>-5884.7223545619081</v>
      </c>
      <c r="DX70" s="8">
        <f>DQ70*10^8/$I70</f>
        <v>54944.036562847541</v>
      </c>
      <c r="DY70" s="8">
        <f>DR70*10^8/$I70</f>
        <v>56853.518228397916</v>
      </c>
      <c r="DZ70" s="8">
        <f>DS70*10^8/$I70</f>
        <v>60304.134596372474</v>
      </c>
      <c r="EA70" s="8">
        <f>DT70*10^8/$I70</f>
        <v>0</v>
      </c>
      <c r="EB70" s="8">
        <f>DZ70*0.8</f>
        <v>48243.307677097982</v>
      </c>
      <c r="EC70" s="10">
        <f>G70-E70</f>
        <v>21700</v>
      </c>
      <c r="ED70" s="4">
        <f>EC70/E70*100</f>
        <v>60.277777777777771</v>
      </c>
      <c r="EE70" s="4">
        <f>DY70-G70</f>
        <v>-846.48177160208434</v>
      </c>
      <c r="EF70" s="12">
        <f>EE70/G70</f>
        <v>-1.4670394655148775E-2</v>
      </c>
      <c r="EG70" s="4">
        <f>G70-F70</f>
        <v>-500</v>
      </c>
    </row>
    <row r="71" spans="1:137" x14ac:dyDescent="0.3">
      <c r="A71">
        <v>70</v>
      </c>
      <c r="B71" t="s">
        <v>5808</v>
      </c>
      <c r="C71" t="s">
        <v>71</v>
      </c>
      <c r="D71" t="str">
        <f>VLOOKUP(C71,Sheet1!$A$2:$B$3197,2,FALSE)</f>
        <v>전기장비</v>
      </c>
      <c r="E71">
        <v>17800</v>
      </c>
      <c r="F71">
        <v>22900</v>
      </c>
      <c r="G71" s="7">
        <v>21750</v>
      </c>
      <c r="H71" t="s">
        <v>2276</v>
      </c>
      <c r="I71" s="7">
        <f>VALUE(LEFT(H71,FIND("/",H71)-1)) + VALUE(MID(H71,FIND("/",H71)+1,LEN(H71)))</f>
        <v>36047135</v>
      </c>
      <c r="J71" s="1">
        <v>54431</v>
      </c>
      <c r="K71" s="1">
        <f>G71*I71/(10^8)</f>
        <v>7840.2518625000002</v>
      </c>
      <c r="L71" s="3"/>
      <c r="M71" s="1">
        <v>14496</v>
      </c>
      <c r="N71" s="1">
        <v>19404</v>
      </c>
      <c r="O71" s="1">
        <v>17711</v>
      </c>
      <c r="P71" s="1">
        <v>18113</v>
      </c>
      <c r="Q71" s="1">
        <v>18760</v>
      </c>
      <c r="R71" s="1">
        <v>20054</v>
      </c>
      <c r="S71" s="1">
        <v>21003</v>
      </c>
      <c r="T71" s="3"/>
      <c r="U71">
        <v>624</v>
      </c>
      <c r="V71" s="1">
        <v>-1006</v>
      </c>
      <c r="W71" s="1">
        <v>-1567</v>
      </c>
      <c r="X71">
        <v>727</v>
      </c>
      <c r="Y71" s="1">
        <v>1046</v>
      </c>
      <c r="Z71" s="1">
        <v>1240</v>
      </c>
      <c r="AA71" s="1">
        <v>1403</v>
      </c>
      <c r="AB71" s="3"/>
      <c r="AC71">
        <v>143</v>
      </c>
      <c r="AD71" s="1">
        <v>-1789</v>
      </c>
      <c r="AE71" s="1">
        <v>-2643</v>
      </c>
      <c r="AF71">
        <v>-402</v>
      </c>
      <c r="AG71">
        <v>684</v>
      </c>
      <c r="AH71">
        <v>755</v>
      </c>
      <c r="AI71">
        <v>896</v>
      </c>
      <c r="AJ71" s="3"/>
      <c r="AK71" s="1">
        <v>20946</v>
      </c>
      <c r="AL71" s="1">
        <v>23261</v>
      </c>
      <c r="AM71" s="1">
        <v>22565</v>
      </c>
      <c r="AN71" s="1">
        <v>22726</v>
      </c>
      <c r="AO71" s="1">
        <v>24208</v>
      </c>
      <c r="AP71" s="1">
        <v>26142</v>
      </c>
      <c r="AQ71" s="1">
        <v>27660</v>
      </c>
      <c r="AR71" s="3"/>
      <c r="AS71" s="1">
        <v>10545</v>
      </c>
      <c r="AT71" s="1">
        <v>14748</v>
      </c>
      <c r="AU71" s="1">
        <v>15563</v>
      </c>
      <c r="AV71" s="1">
        <v>15934</v>
      </c>
      <c r="AW71" s="1">
        <v>16739</v>
      </c>
      <c r="AX71" s="1">
        <v>17941</v>
      </c>
      <c r="AY71" s="1">
        <v>18677</v>
      </c>
      <c r="AZ71" s="3"/>
      <c r="BA71" s="1">
        <v>10401</v>
      </c>
      <c r="BB71" s="1">
        <v>8513</v>
      </c>
      <c r="BC71" s="1">
        <v>7002</v>
      </c>
      <c r="BD71" s="1">
        <v>6792</v>
      </c>
      <c r="BE71" s="1">
        <v>7469</v>
      </c>
      <c r="BF71" s="1">
        <v>8201</v>
      </c>
      <c r="BG71" s="1">
        <v>8983</v>
      </c>
      <c r="BH71" s="3"/>
      <c r="BI71" s="1">
        <v>10398</v>
      </c>
      <c r="BJ71" s="1">
        <v>8510</v>
      </c>
      <c r="BK71" s="1">
        <v>7000</v>
      </c>
      <c r="BL71" s="1">
        <v>6792</v>
      </c>
      <c r="BM71" s="1">
        <v>7493</v>
      </c>
      <c r="BN71" s="1">
        <v>8253</v>
      </c>
      <c r="BO71" s="1">
        <v>8983</v>
      </c>
      <c r="BP71" s="3"/>
      <c r="BQ71">
        <v>510</v>
      </c>
      <c r="BR71" s="1">
        <v>1018</v>
      </c>
      <c r="BS71" s="1">
        <v>1802</v>
      </c>
      <c r="BT71" s="1">
        <v>1802</v>
      </c>
      <c r="BU71" s="1">
        <v>1800</v>
      </c>
      <c r="BV71" s="1">
        <v>1800</v>
      </c>
      <c r="BW71" s="1">
        <v>1801</v>
      </c>
      <c r="BX71" s="3"/>
      <c r="BY71" s="3"/>
      <c r="BZ71">
        <v>-8.1</v>
      </c>
      <c r="CA71">
        <v>-11.54</v>
      </c>
      <c r="CB71">
        <v>-1.78</v>
      </c>
      <c r="CC71">
        <v>2.91</v>
      </c>
      <c r="CD71">
        <v>3</v>
      </c>
      <c r="CE71">
        <v>3.33</v>
      </c>
      <c r="CF71" s="3"/>
      <c r="CG71" s="3"/>
      <c r="CH71">
        <v>-18.920000000000002</v>
      </c>
      <c r="CI71">
        <v>-34.08</v>
      </c>
      <c r="CJ71">
        <v>-5.84</v>
      </c>
      <c r="CK71">
        <v>9.57</v>
      </c>
      <c r="CL71">
        <v>9.58</v>
      </c>
      <c r="CM71">
        <v>10.39</v>
      </c>
      <c r="CN71" s="3"/>
      <c r="CO71">
        <v>800</v>
      </c>
      <c r="CP71" s="1">
        <v>-7585</v>
      </c>
      <c r="CQ71" s="1">
        <v>-10981</v>
      </c>
      <c r="CR71" s="1">
        <v>-1117</v>
      </c>
      <c r="CS71" s="1">
        <v>1897</v>
      </c>
      <c r="CT71" s="1">
        <v>2093</v>
      </c>
      <c r="CU71" s="1">
        <v>2484</v>
      </c>
      <c r="CV71" s="3"/>
      <c r="CW71">
        <v>61.68</v>
      </c>
      <c r="CX71" t="s">
        <v>2</v>
      </c>
      <c r="CY71" t="s">
        <v>2</v>
      </c>
      <c r="CZ71" t="s">
        <v>2</v>
      </c>
      <c r="DA71">
        <v>11.47</v>
      </c>
      <c r="DB71">
        <v>10.39</v>
      </c>
      <c r="DC71">
        <v>8.76</v>
      </c>
      <c r="DD71" s="3"/>
      <c r="DE71">
        <v>1.1000000000000001</v>
      </c>
      <c r="DF71">
        <v>0.52</v>
      </c>
      <c r="DG71">
        <v>0.57999999999999996</v>
      </c>
      <c r="DH71">
        <v>0.85</v>
      </c>
      <c r="DI71">
        <v>1.03</v>
      </c>
      <c r="DJ71">
        <v>0.93</v>
      </c>
      <c r="DK71">
        <v>0.86</v>
      </c>
      <c r="DL71" s="6">
        <f>(CM71*3+CL71*2+CK71)/6</f>
        <v>9.9833333333333325</v>
      </c>
      <c r="DM71">
        <f>BH71+(BH71*(CG71-8.25)/8.25)</f>
        <v>0</v>
      </c>
      <c r="DN71">
        <f>BI71+(BI71*(CH71-8.25)/8.25)</f>
        <v>-23846.080000000002</v>
      </c>
      <c r="DO71">
        <f>BJ71+(BJ71*(CI71-8.25)/8.25)</f>
        <v>-35154.036363636362</v>
      </c>
      <c r="DP71">
        <f>BK71+(BK71*(CJ71-8.25)/8.25)</f>
        <v>-4955.1515151515159</v>
      </c>
      <c r="DQ71">
        <f>BL71+(BL71*(CK71-8.25)/8.25)</f>
        <v>7878.72</v>
      </c>
      <c r="DR71">
        <f>BM71+(BM71*(CL71-8.25)/8.25)</f>
        <v>8700.9624242424252</v>
      </c>
      <c r="DS71">
        <f>BN71+(BN71*(CM71-8.25)/8.25)</f>
        <v>10393.778181818183</v>
      </c>
      <c r="DT71" s="8">
        <f>DM71*10^8/$I71</f>
        <v>0</v>
      </c>
      <c r="DU71" s="8">
        <f>DN71*10^8/$I71</f>
        <v>-66152.497278909956</v>
      </c>
      <c r="DV71" s="8">
        <f>DO71*10^8/$I71</f>
        <v>-97522.41437117364</v>
      </c>
      <c r="DW71" s="8">
        <f>DP71*10^8/$I71</f>
        <v>-13746.311642108356</v>
      </c>
      <c r="DX71" s="8">
        <f>DQ71*10^8/$I71</f>
        <v>21856.716213368967</v>
      </c>
      <c r="DY71" s="8">
        <f>DR71*10^8/$I71</f>
        <v>24137.736394979587</v>
      </c>
      <c r="DZ71" s="8">
        <f>DS71*10^8/$I71</f>
        <v>28833.853735721805</v>
      </c>
      <c r="EA71" s="8">
        <f>DT71*10^8/$I71</f>
        <v>0</v>
      </c>
      <c r="EB71" s="8">
        <f>DZ71*0.8</f>
        <v>23067.082988577444</v>
      </c>
      <c r="EC71" s="10">
        <f>G71-E71</f>
        <v>3950</v>
      </c>
      <c r="ED71" s="4">
        <f>EC71/E71*100</f>
        <v>22.191011235955056</v>
      </c>
      <c r="EE71" s="4">
        <f>DY71-G71</f>
        <v>2387.7363949795872</v>
      </c>
      <c r="EF71" s="12">
        <f>EE71/G71</f>
        <v>0.1097809836772224</v>
      </c>
      <c r="EG71" s="4">
        <f>G71-F71</f>
        <v>-1150</v>
      </c>
    </row>
    <row r="72" spans="1:137" x14ac:dyDescent="0.3">
      <c r="A72">
        <v>71</v>
      </c>
      <c r="B72" t="s">
        <v>5804</v>
      </c>
      <c r="C72" t="s">
        <v>72</v>
      </c>
      <c r="D72" t="str">
        <f>VLOOKUP(C72,Sheet1!$A$2:$B$3197,2,FALSE)</f>
        <v>석유와가스</v>
      </c>
      <c r="E72">
        <v>57100</v>
      </c>
      <c r="F72">
        <v>75700</v>
      </c>
      <c r="G72" s="7">
        <v>69700</v>
      </c>
      <c r="H72" t="s">
        <v>2277</v>
      </c>
      <c r="I72" s="7">
        <f>VALUE(LEFT(H72,FIND("/",H72)-1)) + VALUE(MID(H72,FIND("/",H72)+1,LEN(H72)))</f>
        <v>78993085</v>
      </c>
      <c r="J72" s="1">
        <v>8324655</v>
      </c>
      <c r="K72" s="1">
        <f>G72*I72/(10^8)</f>
        <v>55058.180245000003</v>
      </c>
      <c r="L72" s="3"/>
      <c r="M72" s="1">
        <v>142995</v>
      </c>
      <c r="N72" s="1">
        <v>272566</v>
      </c>
      <c r="O72" s="1">
        <v>266303</v>
      </c>
      <c r="P72" s="1">
        <v>189110</v>
      </c>
      <c r="Q72" s="1">
        <v>246104</v>
      </c>
      <c r="R72" s="1">
        <v>267134</v>
      </c>
      <c r="S72" s="1">
        <v>279175</v>
      </c>
      <c r="T72" s="3"/>
      <c r="U72" s="1">
        <v>8430</v>
      </c>
      <c r="V72" s="1">
        <v>8614</v>
      </c>
      <c r="W72" s="1">
        <v>6666</v>
      </c>
      <c r="X72" s="1">
        <v>-5971</v>
      </c>
      <c r="Y72" s="1">
        <v>11974</v>
      </c>
      <c r="Z72" s="1">
        <v>13470</v>
      </c>
      <c r="AA72" s="1">
        <v>14598</v>
      </c>
      <c r="AB72" s="3"/>
      <c r="AC72" s="1">
        <v>10130</v>
      </c>
      <c r="AD72" s="1">
        <v>2840</v>
      </c>
      <c r="AE72" s="1">
        <v>1153</v>
      </c>
      <c r="AF72" s="1">
        <v>-7897</v>
      </c>
      <c r="AG72" s="1">
        <v>5811</v>
      </c>
      <c r="AH72" s="1">
        <v>6936</v>
      </c>
      <c r="AI72" s="1">
        <v>7670</v>
      </c>
      <c r="AJ72" s="3"/>
      <c r="AK72" s="1">
        <v>208886</v>
      </c>
      <c r="AL72" s="1">
        <v>233478</v>
      </c>
      <c r="AM72" s="1">
        <v>257155</v>
      </c>
      <c r="AN72" s="1">
        <v>265590</v>
      </c>
      <c r="AO72" s="1">
        <v>281284</v>
      </c>
      <c r="AP72" s="1">
        <v>291869</v>
      </c>
      <c r="AQ72" s="1">
        <v>296278</v>
      </c>
      <c r="AR72" s="3"/>
      <c r="AS72" s="1">
        <v>107867</v>
      </c>
      <c r="AT72" s="1">
        <v>127937</v>
      </c>
      <c r="AU72" s="1">
        <v>138308</v>
      </c>
      <c r="AV72" s="1">
        <v>154611</v>
      </c>
      <c r="AW72" s="1">
        <v>167351</v>
      </c>
      <c r="AX72" s="1">
        <v>174087</v>
      </c>
      <c r="AY72" s="1">
        <v>173273</v>
      </c>
      <c r="AZ72" s="3"/>
      <c r="BA72" s="1">
        <v>101019</v>
      </c>
      <c r="BB72" s="1">
        <v>105542</v>
      </c>
      <c r="BC72" s="1">
        <v>118847</v>
      </c>
      <c r="BD72" s="1">
        <v>110979</v>
      </c>
      <c r="BE72" s="1">
        <v>113934</v>
      </c>
      <c r="BF72" s="1">
        <v>117779</v>
      </c>
      <c r="BG72" s="1">
        <v>123015</v>
      </c>
      <c r="BH72" s="3"/>
      <c r="BI72" s="1">
        <v>74884</v>
      </c>
      <c r="BJ72" s="1">
        <v>77275</v>
      </c>
      <c r="BK72" s="1">
        <v>79920</v>
      </c>
      <c r="BL72" s="1">
        <v>70149</v>
      </c>
      <c r="BM72" s="1">
        <v>71648</v>
      </c>
      <c r="BN72" s="1">
        <v>73925</v>
      </c>
      <c r="BO72" s="1">
        <v>77285</v>
      </c>
      <c r="BP72" s="3"/>
      <c r="BQ72">
        <v>814</v>
      </c>
      <c r="BR72">
        <v>814</v>
      </c>
      <c r="BS72">
        <v>814</v>
      </c>
      <c r="BT72">
        <v>814</v>
      </c>
      <c r="BU72">
        <v>810</v>
      </c>
      <c r="BV72">
        <v>810</v>
      </c>
      <c r="BW72">
        <v>810</v>
      </c>
      <c r="BX72" s="3"/>
      <c r="BY72" s="3"/>
      <c r="BZ72">
        <v>1.28</v>
      </c>
      <c r="CA72">
        <v>0.47</v>
      </c>
      <c r="CB72">
        <v>-3.02</v>
      </c>
      <c r="CC72">
        <v>2.13</v>
      </c>
      <c r="CD72">
        <v>2.42</v>
      </c>
      <c r="CE72">
        <v>2.61</v>
      </c>
      <c r="CF72" s="3"/>
      <c r="CG72" s="3"/>
      <c r="CH72">
        <v>3.53</v>
      </c>
      <c r="CI72">
        <v>2.2000000000000002</v>
      </c>
      <c r="CJ72">
        <v>-8.1199999999999992</v>
      </c>
      <c r="CK72">
        <v>5.84</v>
      </c>
      <c r="CL72">
        <v>7.1</v>
      </c>
      <c r="CM72">
        <v>7.61</v>
      </c>
      <c r="CN72" s="3"/>
      <c r="CO72" s="1">
        <v>13532</v>
      </c>
      <c r="CP72" s="1">
        <v>3299</v>
      </c>
      <c r="CQ72" s="1">
        <v>2127</v>
      </c>
      <c r="CR72" s="1">
        <v>-7631</v>
      </c>
      <c r="CS72" s="1">
        <v>5243</v>
      </c>
      <c r="CT72" s="1">
        <v>6545</v>
      </c>
      <c r="CU72" s="1">
        <v>7285</v>
      </c>
      <c r="CV72" s="3"/>
      <c r="CW72">
        <v>5.63</v>
      </c>
      <c r="CX72">
        <v>20.98</v>
      </c>
      <c r="CY72">
        <v>31.78</v>
      </c>
      <c r="CZ72" t="s">
        <v>2</v>
      </c>
      <c r="DA72">
        <v>13.29</v>
      </c>
      <c r="DB72">
        <v>10.65</v>
      </c>
      <c r="DC72">
        <v>9.57</v>
      </c>
      <c r="DD72" s="3"/>
      <c r="DE72">
        <v>0.78</v>
      </c>
      <c r="DF72">
        <v>0.69</v>
      </c>
      <c r="DG72">
        <v>0.65</v>
      </c>
      <c r="DH72">
        <v>0.6</v>
      </c>
      <c r="DI72">
        <v>0.72</v>
      </c>
      <c r="DJ72">
        <v>0.7</v>
      </c>
      <c r="DK72">
        <v>0.67</v>
      </c>
      <c r="DL72" s="6">
        <f>(CM72*3+CL72*2+CK72)/6</f>
        <v>7.1450000000000005</v>
      </c>
      <c r="DM72">
        <f>BH72+(BH72*(CG72-8.25)/8.25)</f>
        <v>0</v>
      </c>
      <c r="DN72">
        <f>BI72+(BI72*(CH72-8.25)/8.25)</f>
        <v>32041.275151515147</v>
      </c>
      <c r="DO72">
        <f>BJ72+(BJ72*(CI72-8.25)/8.25)</f>
        <v>20606.666666666664</v>
      </c>
      <c r="DP72">
        <f>BK72+(BK72*(CJ72-8.25)/8.25)</f>
        <v>-78660.654545454541</v>
      </c>
      <c r="DQ72">
        <f>BL72+(BL72*(CK72-8.25)/8.25)</f>
        <v>49656.98909090909</v>
      </c>
      <c r="DR72">
        <f>BM72+(BM72*(CL72-8.25)/8.25)</f>
        <v>61660.703030303026</v>
      </c>
      <c r="DS72">
        <f>BN72+(BN72*(CM72-8.25)/8.25)</f>
        <v>68190.212121212127</v>
      </c>
      <c r="DT72" s="8">
        <f>DM72*10^8/$I72</f>
        <v>0</v>
      </c>
      <c r="DU72" s="8">
        <f>DN72*10^8/$I72</f>
        <v>40562.126610848463</v>
      </c>
      <c r="DV72" s="8">
        <f>DO72*10^8/$I72</f>
        <v>26086.671594946147</v>
      </c>
      <c r="DW72" s="8">
        <f>DP72*10^8/$I72</f>
        <v>-99579.165119901998</v>
      </c>
      <c r="DX72" s="8">
        <f>DQ72*10^8/$I72</f>
        <v>62862.450670092316</v>
      </c>
      <c r="DY72" s="8">
        <f>DR72*10^8/$I72</f>
        <v>78058.355399466964</v>
      </c>
      <c r="DZ72" s="8">
        <f>DS72*10^8/$I72</f>
        <v>86324.280310374161</v>
      </c>
      <c r="EA72" s="8">
        <f>DT72*10^8/$I72</f>
        <v>0</v>
      </c>
      <c r="EB72" s="8">
        <f>DZ72*0.8</f>
        <v>69059.424248299329</v>
      </c>
      <c r="EC72" s="10">
        <f>G72-E72</f>
        <v>12600</v>
      </c>
      <c r="ED72" s="4">
        <f>EC72/E72*100</f>
        <v>22.066549912434326</v>
      </c>
      <c r="EE72" s="4">
        <f>DY72-G72</f>
        <v>8358.3553994669637</v>
      </c>
      <c r="EF72" s="12">
        <f>EE72/G72</f>
        <v>0.11991901577427494</v>
      </c>
      <c r="EG72" s="4">
        <f>G72-F72</f>
        <v>-6000</v>
      </c>
    </row>
    <row r="73" spans="1:137" x14ac:dyDescent="0.3">
      <c r="A73">
        <v>72</v>
      </c>
      <c r="B73" t="s">
        <v>7450</v>
      </c>
      <c r="C73" t="s">
        <v>73</v>
      </c>
      <c r="D73" t="str">
        <f>VLOOKUP(C73,Sheet1!$A$2:$B$3197,2,FALSE)</f>
        <v>식품</v>
      </c>
      <c r="E73">
        <v>8830</v>
      </c>
      <c r="F73">
        <v>14350</v>
      </c>
      <c r="G73" s="7">
        <v>13950</v>
      </c>
      <c r="H73" t="s">
        <v>2278</v>
      </c>
      <c r="I73" s="7">
        <f>VALUE(LEFT(H73,FIND("/",H73)-1)) + VALUE(MID(H73,FIND("/",H73)+1,LEN(H73)))</f>
        <v>13297410</v>
      </c>
      <c r="J73">
        <v>0</v>
      </c>
      <c r="K73" s="1">
        <f>G73*I73/(10^8)</f>
        <v>1854.988695</v>
      </c>
      <c r="L73" s="3"/>
      <c r="M73" s="1">
        <v>3209</v>
      </c>
      <c r="N73" s="1">
        <v>3885</v>
      </c>
      <c r="O73" s="1">
        <v>3866</v>
      </c>
      <c r="P73" s="1">
        <v>3815</v>
      </c>
      <c r="Q73" s="3"/>
      <c r="R73" s="3"/>
      <c r="S73" s="3"/>
      <c r="T73" s="3"/>
      <c r="U73">
        <v>211</v>
      </c>
      <c r="V73">
        <v>203</v>
      </c>
      <c r="W73">
        <v>265</v>
      </c>
      <c r="X73">
        <v>235</v>
      </c>
      <c r="Y73" s="3"/>
      <c r="Z73" s="3"/>
      <c r="AA73" s="3"/>
      <c r="AB73" s="3"/>
      <c r="AC73">
        <v>137</v>
      </c>
      <c r="AD73">
        <v>137</v>
      </c>
      <c r="AE73">
        <v>189</v>
      </c>
      <c r="AF73">
        <v>162</v>
      </c>
      <c r="AG73" s="3"/>
      <c r="AH73" s="3"/>
      <c r="AI73" s="3"/>
      <c r="AJ73" s="3"/>
      <c r="AK73" s="1">
        <v>3287</v>
      </c>
      <c r="AL73" s="1">
        <v>3328</v>
      </c>
      <c r="AM73" s="1">
        <v>3329</v>
      </c>
      <c r="AN73" s="1">
        <v>3270</v>
      </c>
      <c r="AO73" s="3"/>
      <c r="AP73" s="3"/>
      <c r="AQ73" s="3"/>
      <c r="AR73" s="3"/>
      <c r="AS73" s="1">
        <v>2079</v>
      </c>
      <c r="AT73" s="1">
        <v>2046</v>
      </c>
      <c r="AU73" s="1">
        <v>1909</v>
      </c>
      <c r="AV73" s="1">
        <v>1744</v>
      </c>
      <c r="AW73" s="3"/>
      <c r="AX73" s="3"/>
      <c r="AY73" s="3"/>
      <c r="AZ73" s="3"/>
      <c r="BA73" s="1">
        <v>1208</v>
      </c>
      <c r="BB73" s="1">
        <v>1282</v>
      </c>
      <c r="BC73" s="1">
        <v>1420</v>
      </c>
      <c r="BD73" s="1">
        <v>1527</v>
      </c>
      <c r="BE73" s="3"/>
      <c r="BF73" s="3"/>
      <c r="BG73" s="3"/>
      <c r="BH73" s="3"/>
      <c r="BI73" s="1">
        <v>1208</v>
      </c>
      <c r="BJ73" s="1">
        <v>1282</v>
      </c>
      <c r="BK73" s="1">
        <v>1420</v>
      </c>
      <c r="BL73" s="1">
        <v>1527</v>
      </c>
      <c r="BM73" s="3"/>
      <c r="BN73" s="3"/>
      <c r="BO73" s="3"/>
      <c r="BP73" s="3"/>
      <c r="BQ73">
        <v>27</v>
      </c>
      <c r="BR73">
        <v>27</v>
      </c>
      <c r="BS73">
        <v>27</v>
      </c>
      <c r="BT73">
        <v>27</v>
      </c>
      <c r="BU73" s="3"/>
      <c r="BV73" s="3"/>
      <c r="BW73" s="3"/>
      <c r="BX73" s="3"/>
      <c r="BY73" s="3"/>
      <c r="BZ73">
        <v>4.1399999999999997</v>
      </c>
      <c r="CA73">
        <v>5.69</v>
      </c>
      <c r="CB73">
        <v>4.91</v>
      </c>
      <c r="CC73" s="3"/>
      <c r="CD73" s="3"/>
      <c r="CE73" s="3"/>
      <c r="CF73" s="3"/>
      <c r="CG73" s="3"/>
      <c r="CH73">
        <v>10.99</v>
      </c>
      <c r="CI73">
        <v>14.02</v>
      </c>
      <c r="CJ73">
        <v>11</v>
      </c>
      <c r="CK73" s="3"/>
      <c r="CL73" s="3"/>
      <c r="CM73" s="3"/>
      <c r="CN73" s="3"/>
      <c r="CO73" s="1">
        <v>1038</v>
      </c>
      <c r="CP73" s="1">
        <v>1029</v>
      </c>
      <c r="CQ73" s="1">
        <v>1424</v>
      </c>
      <c r="CR73" s="1">
        <v>1219</v>
      </c>
      <c r="CS73" s="3"/>
      <c r="CT73" s="3"/>
      <c r="CU73" s="3"/>
      <c r="CV73" s="3"/>
      <c r="CW73">
        <v>13.54</v>
      </c>
      <c r="CX73">
        <v>9.0399999999999991</v>
      </c>
      <c r="CY73">
        <v>6.1</v>
      </c>
      <c r="CZ73">
        <v>7.29</v>
      </c>
      <c r="DA73" s="3"/>
      <c r="DB73" s="3"/>
      <c r="DC73" s="3"/>
      <c r="DD73" s="3"/>
      <c r="DE73">
        <v>1.54</v>
      </c>
      <c r="DF73">
        <v>0.96</v>
      </c>
      <c r="DG73">
        <v>0.81</v>
      </c>
      <c r="DH73">
        <v>0.75</v>
      </c>
      <c r="DI73" s="3"/>
      <c r="DJ73" s="3"/>
      <c r="DK73" s="3"/>
      <c r="DL73" s="6">
        <f>(CM73*3+CL73*2+CK73)/6</f>
        <v>0</v>
      </c>
      <c r="DM73">
        <f>BH73+(BH73*(CG73-8.25)/8.25)</f>
        <v>0</v>
      </c>
      <c r="DN73">
        <f>BI73+(BI73*(CH73-8.25)/8.25)</f>
        <v>1609.2024242424243</v>
      </c>
      <c r="DO73">
        <f>BJ73+(BJ73*(CI73-8.25)/8.25)</f>
        <v>2178.6230303030302</v>
      </c>
      <c r="DP73">
        <f>BK73+(BK73*(CJ73-8.25)/8.25)</f>
        <v>1893.3333333333333</v>
      </c>
      <c r="DQ73">
        <f>BL73+(BL73*(CK73-8.25)/8.25)</f>
        <v>0</v>
      </c>
      <c r="DR73">
        <f>BM73+(BM73*(CL73-8.25)/8.25)</f>
        <v>0</v>
      </c>
      <c r="DS73">
        <f>BN73+(BN73*(CM73-8.25)/8.25)</f>
        <v>0</v>
      </c>
      <c r="DT73" s="8">
        <f>DM73*10^8/$I73</f>
        <v>0</v>
      </c>
      <c r="DU73" s="8">
        <f>DN73*10^8/$I73</f>
        <v>12101.622979530783</v>
      </c>
      <c r="DV73" s="8">
        <f>DO73*10^8/$I73</f>
        <v>16383.81482035246</v>
      </c>
      <c r="DW73" s="8">
        <f>DP73*10^8/$I73</f>
        <v>14238.361706026461</v>
      </c>
      <c r="DX73" s="8">
        <f>DQ73*10^8/$I73</f>
        <v>0</v>
      </c>
      <c r="DY73" s="8">
        <f>DR73*10^8/$I73</f>
        <v>0</v>
      </c>
      <c r="DZ73" s="8">
        <f>DS73*10^8/$I73</f>
        <v>0</v>
      </c>
      <c r="EA73" s="8">
        <f>DT73*10^8/$I73</f>
        <v>0</v>
      </c>
      <c r="EB73" s="8">
        <f>DZ73*0.8</f>
        <v>0</v>
      </c>
      <c r="EC73" s="10">
        <f>G73-E73</f>
        <v>5120</v>
      </c>
      <c r="ED73" s="4">
        <f>EC73/E73*100</f>
        <v>57.984144960362407</v>
      </c>
      <c r="EE73" s="4">
        <f>DY73-G73</f>
        <v>-13950</v>
      </c>
      <c r="EF73" s="12">
        <f>EE73/G73</f>
        <v>-1</v>
      </c>
      <c r="EG73" s="4">
        <f>G73-F73</f>
        <v>-400</v>
      </c>
    </row>
    <row r="74" spans="1:137" x14ac:dyDescent="0.3">
      <c r="A74">
        <v>73</v>
      </c>
      <c r="B74" t="s">
        <v>5886</v>
      </c>
      <c r="C74" t="s">
        <v>74</v>
      </c>
      <c r="D74" t="str">
        <f>VLOOKUP(C74,Sheet1!$A$2:$B$3197,2,FALSE)</f>
        <v>건강관리장비와용품</v>
      </c>
      <c r="E74">
        <v>43750</v>
      </c>
      <c r="F74">
        <v>56700</v>
      </c>
      <c r="G74" s="7">
        <v>57500</v>
      </c>
      <c r="H74" t="s">
        <v>2279</v>
      </c>
      <c r="I74" s="7">
        <f>VALUE(LEFT(H74,FIND("/",H74)-1)) + VALUE(MID(H74,FIND("/",H74)+1,LEN(H74)))</f>
        <v>11068830</v>
      </c>
      <c r="J74" s="1">
        <v>559139</v>
      </c>
      <c r="K74" s="1">
        <f>G74*I74/(10^8)</f>
        <v>6364.5772500000003</v>
      </c>
      <c r="L74" s="1">
        <v>1200</v>
      </c>
      <c r="M74" s="1">
        <v>1506</v>
      </c>
      <c r="N74" s="1">
        <v>1863</v>
      </c>
      <c r="O74" s="1">
        <v>2526</v>
      </c>
      <c r="P74" s="1">
        <v>2297</v>
      </c>
      <c r="Q74" s="1">
        <v>2797</v>
      </c>
      <c r="R74" s="1">
        <v>3361</v>
      </c>
      <c r="S74" s="1">
        <v>3955</v>
      </c>
      <c r="T74">
        <v>285</v>
      </c>
      <c r="U74">
        <v>411</v>
      </c>
      <c r="V74">
        <v>420</v>
      </c>
      <c r="W74">
        <v>447</v>
      </c>
      <c r="X74">
        <v>396</v>
      </c>
      <c r="Y74">
        <v>585</v>
      </c>
      <c r="Z74">
        <v>712</v>
      </c>
      <c r="AA74">
        <v>883</v>
      </c>
      <c r="AB74">
        <v>200</v>
      </c>
      <c r="AC74">
        <v>303</v>
      </c>
      <c r="AD74">
        <v>343</v>
      </c>
      <c r="AE74">
        <v>137</v>
      </c>
      <c r="AF74">
        <v>222</v>
      </c>
      <c r="AG74">
        <v>412</v>
      </c>
      <c r="AH74">
        <v>512</v>
      </c>
      <c r="AI74">
        <v>650</v>
      </c>
      <c r="AJ74" s="1">
        <v>1874</v>
      </c>
      <c r="AK74" s="1">
        <v>3109</v>
      </c>
      <c r="AL74" s="1">
        <v>4368</v>
      </c>
      <c r="AM74" s="1">
        <v>5471</v>
      </c>
      <c r="AN74" s="1">
        <v>5102</v>
      </c>
      <c r="AO74" s="1">
        <v>5573</v>
      </c>
      <c r="AP74" s="1">
        <v>5995</v>
      </c>
      <c r="AQ74" s="1">
        <v>6341</v>
      </c>
      <c r="AR74" s="1">
        <v>1179</v>
      </c>
      <c r="AS74" s="1">
        <v>1484</v>
      </c>
      <c r="AT74" s="1">
        <v>2421</v>
      </c>
      <c r="AU74" s="1">
        <v>3406</v>
      </c>
      <c r="AV74" s="1">
        <v>2816</v>
      </c>
      <c r="AW74" s="1">
        <v>2849</v>
      </c>
      <c r="AX74" s="1">
        <v>2765</v>
      </c>
      <c r="AY74" s="1">
        <v>2540</v>
      </c>
      <c r="AZ74">
        <v>694</v>
      </c>
      <c r="BA74" s="1">
        <v>1625</v>
      </c>
      <c r="BB74" s="1">
        <v>1947</v>
      </c>
      <c r="BC74" s="1">
        <v>2065</v>
      </c>
      <c r="BD74" s="1">
        <v>2286</v>
      </c>
      <c r="BE74" s="1">
        <v>2724</v>
      </c>
      <c r="BF74" s="1">
        <v>3231</v>
      </c>
      <c r="BG74" s="1">
        <v>3801</v>
      </c>
      <c r="BH74">
        <v>690</v>
      </c>
      <c r="BI74" s="1">
        <v>1619</v>
      </c>
      <c r="BJ74" s="1">
        <v>1941</v>
      </c>
      <c r="BK74" s="1">
        <v>2069</v>
      </c>
      <c r="BL74" s="1">
        <v>2293</v>
      </c>
      <c r="BM74" s="1">
        <v>2729</v>
      </c>
      <c r="BN74" s="1">
        <v>3234</v>
      </c>
      <c r="BO74" s="1">
        <v>3808</v>
      </c>
      <c r="BP74">
        <v>62</v>
      </c>
      <c r="BQ74">
        <v>62</v>
      </c>
      <c r="BR74">
        <v>62</v>
      </c>
      <c r="BS74">
        <v>62</v>
      </c>
      <c r="BT74">
        <v>62</v>
      </c>
      <c r="BU74">
        <v>61</v>
      </c>
      <c r="BV74">
        <v>61</v>
      </c>
      <c r="BW74">
        <v>61</v>
      </c>
      <c r="BX74">
        <v>11.83</v>
      </c>
      <c r="BY74">
        <v>12.16</v>
      </c>
      <c r="BZ74">
        <v>9.16</v>
      </c>
      <c r="CA74">
        <v>2.79</v>
      </c>
      <c r="CB74">
        <v>4.2</v>
      </c>
      <c r="CC74">
        <v>7.73</v>
      </c>
      <c r="CD74">
        <v>8.86</v>
      </c>
      <c r="CE74">
        <v>10.54</v>
      </c>
      <c r="CF74">
        <v>33.68</v>
      </c>
      <c r="CG74">
        <v>26.05</v>
      </c>
      <c r="CH74">
        <v>19.25</v>
      </c>
      <c r="CI74">
        <v>7.37</v>
      </c>
      <c r="CJ74">
        <v>10.34</v>
      </c>
      <c r="CK74">
        <v>16.59</v>
      </c>
      <c r="CL74">
        <v>17.27</v>
      </c>
      <c r="CM74">
        <v>18.45</v>
      </c>
      <c r="CN74" s="1">
        <v>1788</v>
      </c>
      <c r="CO74" s="1">
        <v>2716</v>
      </c>
      <c r="CP74" s="1">
        <v>3095</v>
      </c>
      <c r="CQ74" s="1">
        <v>1336</v>
      </c>
      <c r="CR74" s="1">
        <v>2037</v>
      </c>
      <c r="CS74" s="1">
        <v>3764</v>
      </c>
      <c r="CT74" s="1">
        <v>4651</v>
      </c>
      <c r="CU74" s="1">
        <v>5869</v>
      </c>
      <c r="CV74" s="3"/>
      <c r="CW74">
        <v>22.94</v>
      </c>
      <c r="CX74">
        <v>18.579999999999998</v>
      </c>
      <c r="CY74">
        <v>40.28</v>
      </c>
      <c r="CZ74">
        <v>20.18</v>
      </c>
      <c r="DA74">
        <v>15.28</v>
      </c>
      <c r="DB74">
        <v>12.36</v>
      </c>
      <c r="DC74">
        <v>9.8000000000000007</v>
      </c>
      <c r="DD74" s="3"/>
      <c r="DE74">
        <v>3.81</v>
      </c>
      <c r="DF74">
        <v>2.99</v>
      </c>
      <c r="DG74">
        <v>2.64</v>
      </c>
      <c r="DH74">
        <v>1.83</v>
      </c>
      <c r="DI74">
        <v>2.1800000000000002</v>
      </c>
      <c r="DJ74">
        <v>1.86</v>
      </c>
      <c r="DK74">
        <v>1.59</v>
      </c>
      <c r="DL74" s="6">
        <f>(CM74*3+CL74*2+CK74)/6</f>
        <v>17.746666666666666</v>
      </c>
      <c r="DM74">
        <f>BH74+(BH74*(CG74-8.25)/8.25)</f>
        <v>2178.727272727273</v>
      </c>
      <c r="DN74">
        <f>BI74+(BI74*(CH74-8.25)/8.25)</f>
        <v>3777.6666666666665</v>
      </c>
      <c r="DO74">
        <f>BJ74+(BJ74*(CI74-8.25)/8.25)</f>
        <v>1733.96</v>
      </c>
      <c r="DP74">
        <f>BK74+(BK74*(CJ74-8.25)/8.25)</f>
        <v>2593.1466666666665</v>
      </c>
      <c r="DQ74">
        <f>BL74+(BL74*(CK74-8.25)/8.25)</f>
        <v>4611.0145454545454</v>
      </c>
      <c r="DR74">
        <f>BM74+(BM74*(CL74-8.25)/8.25)</f>
        <v>5712.7066666666669</v>
      </c>
      <c r="DS74">
        <f>BN74+(BN74*(CM74-8.25)/8.25)</f>
        <v>7232.4</v>
      </c>
      <c r="DT74" s="8">
        <f>DM74*10^8/$I74</f>
        <v>19683.446874938661</v>
      </c>
      <c r="DU74" s="8">
        <f>DN74*10^8/$I74</f>
        <v>34128.870591260922</v>
      </c>
      <c r="DV74" s="8">
        <f>DO74*10^8/$I74</f>
        <v>15665.250979552491</v>
      </c>
      <c r="DW74" s="8">
        <f>DP74*10^8/$I74</f>
        <v>23427.468546058313</v>
      </c>
      <c r="DX74" s="8">
        <f>DQ74*10^8/$I74</f>
        <v>41657.65076755669</v>
      </c>
      <c r="DY74" s="8">
        <f>DR74*10^8/$I74</f>
        <v>51610.754403732528</v>
      </c>
      <c r="DZ74" s="8">
        <f>DS74*10^8/$I74</f>
        <v>65340.239212274471</v>
      </c>
      <c r="EA74" s="8">
        <f>DT74*10^8/$I74</f>
        <v>177827.70965800958</v>
      </c>
      <c r="EB74" s="8">
        <f>DZ74*0.8</f>
        <v>52272.191369819579</v>
      </c>
      <c r="EC74" s="10">
        <f>G74-E74</f>
        <v>13750</v>
      </c>
      <c r="ED74" s="4">
        <f>EC74/E74*100</f>
        <v>31.428571428571427</v>
      </c>
      <c r="EE74" s="4">
        <f>DY74-G74</f>
        <v>-5889.2455962674721</v>
      </c>
      <c r="EF74" s="12">
        <f>EE74/G74</f>
        <v>-0.10242166254378213</v>
      </c>
      <c r="EG74" s="4">
        <f>G74-F74</f>
        <v>800</v>
      </c>
    </row>
    <row r="75" spans="1:137" x14ac:dyDescent="0.3">
      <c r="A75">
        <v>74</v>
      </c>
      <c r="B75" t="s">
        <v>7461</v>
      </c>
      <c r="C75" t="s">
        <v>75</v>
      </c>
      <c r="D75" t="str">
        <f>VLOOKUP(C75,Sheet1!$A$2:$B$3197,2,FALSE)</f>
        <v>섬유,의류,신발,호화품</v>
      </c>
      <c r="E75">
        <v>9190</v>
      </c>
      <c r="F75">
        <v>13900</v>
      </c>
      <c r="G75" s="7">
        <v>14200</v>
      </c>
      <c r="H75" t="s">
        <v>2280</v>
      </c>
      <c r="I75" s="7">
        <f>VALUE(LEFT(H75,FIND("/",H75)-1)) + VALUE(MID(H75,FIND("/",H75)+1,LEN(H75)))</f>
        <v>8641975</v>
      </c>
      <c r="J75" s="1">
        <v>162211</v>
      </c>
      <c r="K75" s="1">
        <f>G75*I75/(10^8)</f>
        <v>1227.1604500000001</v>
      </c>
      <c r="L75" s="1">
        <v>3170</v>
      </c>
      <c r="M75" s="1">
        <v>3284</v>
      </c>
      <c r="N75" s="1">
        <v>3133</v>
      </c>
      <c r="O75" s="1">
        <v>3098</v>
      </c>
      <c r="P75" s="1">
        <v>2925</v>
      </c>
      <c r="Q75" s="1">
        <v>3252</v>
      </c>
      <c r="R75" s="1">
        <v>3550</v>
      </c>
      <c r="S75" s="1">
        <v>3955</v>
      </c>
      <c r="T75">
        <v>280</v>
      </c>
      <c r="U75">
        <v>151</v>
      </c>
      <c r="V75">
        <v>108</v>
      </c>
      <c r="W75">
        <v>193</v>
      </c>
      <c r="X75">
        <v>15</v>
      </c>
      <c r="Y75">
        <v>203</v>
      </c>
      <c r="Z75">
        <v>260</v>
      </c>
      <c r="AA75">
        <v>322</v>
      </c>
      <c r="AB75">
        <v>161</v>
      </c>
      <c r="AC75">
        <v>44</v>
      </c>
      <c r="AD75">
        <v>46</v>
      </c>
      <c r="AE75">
        <v>27</v>
      </c>
      <c r="AF75">
        <v>-175</v>
      </c>
      <c r="AG75" s="3"/>
      <c r="AH75" s="3"/>
      <c r="AI75" s="3"/>
      <c r="AJ75" s="1">
        <v>2427</v>
      </c>
      <c r="AK75" s="1">
        <v>2853</v>
      </c>
      <c r="AL75" s="1">
        <v>2875</v>
      </c>
      <c r="AM75" s="1">
        <v>2923</v>
      </c>
      <c r="AN75" s="1">
        <v>2721</v>
      </c>
      <c r="AO75" s="3"/>
      <c r="AP75" s="3"/>
      <c r="AQ75" s="3"/>
      <c r="AR75" s="1">
        <v>1531</v>
      </c>
      <c r="AS75" s="1">
        <v>1637</v>
      </c>
      <c r="AT75" s="1">
        <v>1610</v>
      </c>
      <c r="AU75" s="1">
        <v>1678</v>
      </c>
      <c r="AV75" s="1">
        <v>1649</v>
      </c>
      <c r="AW75" s="3"/>
      <c r="AX75" s="3"/>
      <c r="AY75" s="3"/>
      <c r="AZ75">
        <v>896</v>
      </c>
      <c r="BA75" s="1">
        <v>1215</v>
      </c>
      <c r="BB75" s="1">
        <v>1265</v>
      </c>
      <c r="BC75" s="1">
        <v>1245</v>
      </c>
      <c r="BD75" s="1">
        <v>1072</v>
      </c>
      <c r="BE75" s="3"/>
      <c r="BF75" s="3"/>
      <c r="BG75" s="3"/>
      <c r="BH75">
        <v>891</v>
      </c>
      <c r="BI75" s="1">
        <v>1211</v>
      </c>
      <c r="BJ75" s="1">
        <v>1260</v>
      </c>
      <c r="BK75" s="1">
        <v>1240</v>
      </c>
      <c r="BL75" s="1">
        <v>1071</v>
      </c>
      <c r="BM75" s="3"/>
      <c r="BN75" s="3"/>
      <c r="BO75" s="3"/>
      <c r="BP75">
        <v>41</v>
      </c>
      <c r="BQ75">
        <v>50</v>
      </c>
      <c r="BR75">
        <v>50</v>
      </c>
      <c r="BS75">
        <v>50</v>
      </c>
      <c r="BT75">
        <v>50</v>
      </c>
      <c r="BU75" s="3"/>
      <c r="BV75" s="3"/>
      <c r="BW75" s="3"/>
      <c r="BX75">
        <v>6.83</v>
      </c>
      <c r="BY75">
        <v>1.68</v>
      </c>
      <c r="BZ75">
        <v>1.61</v>
      </c>
      <c r="CA75">
        <v>0.95</v>
      </c>
      <c r="CB75">
        <v>-6.22</v>
      </c>
      <c r="CC75" s="3"/>
      <c r="CD75" s="3"/>
      <c r="CE75" s="3"/>
      <c r="CF75">
        <v>21.53</v>
      </c>
      <c r="CG75">
        <v>4.29</v>
      </c>
      <c r="CH75">
        <v>3.88</v>
      </c>
      <c r="CI75">
        <v>2.2599999999999998</v>
      </c>
      <c r="CJ75">
        <v>-14.99</v>
      </c>
      <c r="CK75" s="3"/>
      <c r="CL75" s="3"/>
      <c r="CM75" s="3"/>
      <c r="CN75" s="1">
        <v>2317</v>
      </c>
      <c r="CO75">
        <v>548</v>
      </c>
      <c r="CP75">
        <v>555</v>
      </c>
      <c r="CQ75">
        <v>327</v>
      </c>
      <c r="CR75" s="1">
        <v>-2005</v>
      </c>
      <c r="CS75" s="3"/>
      <c r="CT75" s="3"/>
      <c r="CU75" s="3"/>
      <c r="CV75" s="3"/>
      <c r="CW75">
        <v>23.92</v>
      </c>
      <c r="CX75">
        <v>16.670000000000002</v>
      </c>
      <c r="CY75">
        <v>44.41</v>
      </c>
      <c r="CZ75" t="s">
        <v>2</v>
      </c>
      <c r="DA75" s="3"/>
      <c r="DB75" s="3"/>
      <c r="DC75" s="3"/>
      <c r="DD75" s="3"/>
      <c r="DE75">
        <v>0.88</v>
      </c>
      <c r="DF75">
        <v>0.6</v>
      </c>
      <c r="DG75">
        <v>0.96</v>
      </c>
      <c r="DH75">
        <v>0.69</v>
      </c>
      <c r="DI75" s="3"/>
      <c r="DJ75" s="3"/>
      <c r="DK75" s="3"/>
      <c r="DL75" s="6">
        <f>(CM75*3+CL75*2+CK75)/6</f>
        <v>0</v>
      </c>
      <c r="DM75">
        <f>BH75+(BH75*(CG75-8.25)/8.25)</f>
        <v>463.32</v>
      </c>
      <c r="DN75">
        <f>BI75+(BI75*(CH75-8.25)/8.25)</f>
        <v>569.53696969696978</v>
      </c>
      <c r="DO75">
        <f>BJ75+(BJ75*(CI75-8.25)/8.25)</f>
        <v>345.16363636363633</v>
      </c>
      <c r="DP75">
        <f>BK75+(BK75*(CJ75-8.25)/8.25)</f>
        <v>-2253.0424242424247</v>
      </c>
      <c r="DQ75">
        <f>BL75+(BL75*(CK75-8.25)/8.25)</f>
        <v>0</v>
      </c>
      <c r="DR75">
        <f>BM75+(BM75*(CL75-8.25)/8.25)</f>
        <v>0</v>
      </c>
      <c r="DS75">
        <f>BN75+(BN75*(CM75-8.25)/8.25)</f>
        <v>0</v>
      </c>
      <c r="DT75" s="8">
        <f>DM75*10^8/$I75</f>
        <v>5361.2744771883745</v>
      </c>
      <c r="DU75" s="8">
        <f>DN75*10^8/$I75</f>
        <v>6590.3565990062425</v>
      </c>
      <c r="DV75" s="8">
        <f>DO75*10^8/$I75</f>
        <v>3994.036506280524</v>
      </c>
      <c r="DW75" s="8">
        <f>DP75*10^8/$I75</f>
        <v>-26070.920411623785</v>
      </c>
      <c r="DX75" s="8">
        <f>DQ75*10^8/$I75</f>
        <v>0</v>
      </c>
      <c r="DY75" s="8">
        <f>DR75*10^8/$I75</f>
        <v>0</v>
      </c>
      <c r="DZ75" s="8">
        <f>DS75*10^8/$I75</f>
        <v>0</v>
      </c>
      <c r="EA75" s="8">
        <f>DT75*10^8/$I75</f>
        <v>62037.606880237152</v>
      </c>
      <c r="EB75" s="8">
        <f>DZ75*0.8</f>
        <v>0</v>
      </c>
      <c r="EC75" s="10">
        <f>G75-E75</f>
        <v>5010</v>
      </c>
      <c r="ED75" s="4">
        <f>EC75/E75*100</f>
        <v>54.515778019586506</v>
      </c>
      <c r="EE75" s="4">
        <f>DY75-G75</f>
        <v>-14200</v>
      </c>
      <c r="EF75" s="12">
        <f>EE75/G75</f>
        <v>-1</v>
      </c>
      <c r="EG75" s="4">
        <f>G75-F75</f>
        <v>300</v>
      </c>
    </row>
    <row r="76" spans="1:137" x14ac:dyDescent="0.3">
      <c r="A76">
        <v>75</v>
      </c>
      <c r="B76" t="s">
        <v>6980</v>
      </c>
      <c r="C76" t="s">
        <v>76</v>
      </c>
      <c r="D76" t="str">
        <f>VLOOKUP(C76,Sheet1!$A$2:$B$3197,2,FALSE)</f>
        <v>자동차부품</v>
      </c>
      <c r="E76">
        <v>8350</v>
      </c>
      <c r="F76">
        <v>6530</v>
      </c>
      <c r="G76" s="7">
        <v>6350</v>
      </c>
      <c r="H76" t="s">
        <v>2281</v>
      </c>
      <c r="I76" s="7">
        <f>VALUE(LEFT(H76,FIND("/",H76)-1)) + VALUE(MID(H76,FIND("/",H76)+1,LEN(H76)))</f>
        <v>23337469</v>
      </c>
      <c r="J76" s="1">
        <v>382042</v>
      </c>
      <c r="K76" s="1">
        <f>G76*I76/(10^8)</f>
        <v>1481.9292814999999</v>
      </c>
      <c r="L76" s="1">
        <v>6771</v>
      </c>
      <c r="M76" s="1">
        <v>6131</v>
      </c>
      <c r="N76" s="1">
        <v>6009</v>
      </c>
      <c r="O76" s="1">
        <v>6177</v>
      </c>
      <c r="P76" s="1">
        <v>5727</v>
      </c>
      <c r="Q76" s="3"/>
      <c r="R76" s="3"/>
      <c r="S76" s="3"/>
      <c r="T76">
        <v>592</v>
      </c>
      <c r="U76">
        <v>319</v>
      </c>
      <c r="V76">
        <v>105</v>
      </c>
      <c r="W76">
        <v>187</v>
      </c>
      <c r="X76">
        <v>-52</v>
      </c>
      <c r="Y76" s="3"/>
      <c r="Z76" s="3"/>
      <c r="AA76" s="3"/>
      <c r="AB76">
        <v>347</v>
      </c>
      <c r="AC76">
        <v>232</v>
      </c>
      <c r="AD76">
        <v>41</v>
      </c>
      <c r="AE76">
        <v>71</v>
      </c>
      <c r="AF76">
        <v>-82</v>
      </c>
      <c r="AG76" s="3"/>
      <c r="AH76" s="3"/>
      <c r="AI76" s="3"/>
      <c r="AJ76" s="1">
        <v>6732</v>
      </c>
      <c r="AK76" s="1">
        <v>6756</v>
      </c>
      <c r="AL76" s="1">
        <v>7053</v>
      </c>
      <c r="AM76" s="1">
        <v>8511</v>
      </c>
      <c r="AN76" s="1">
        <v>8441</v>
      </c>
      <c r="AO76" s="3"/>
      <c r="AP76" s="3"/>
      <c r="AQ76" s="3"/>
      <c r="AR76" s="1">
        <v>3686</v>
      </c>
      <c r="AS76" s="1">
        <v>3519</v>
      </c>
      <c r="AT76" s="1">
        <v>3847</v>
      </c>
      <c r="AU76" s="1">
        <v>5268</v>
      </c>
      <c r="AV76" s="1">
        <v>5294</v>
      </c>
      <c r="AW76" s="3"/>
      <c r="AX76" s="3"/>
      <c r="AY76" s="3"/>
      <c r="AZ76" s="1">
        <v>3046</v>
      </c>
      <c r="BA76" s="1">
        <v>3237</v>
      </c>
      <c r="BB76" s="1">
        <v>3206</v>
      </c>
      <c r="BC76" s="1">
        <v>3243</v>
      </c>
      <c r="BD76" s="1">
        <v>3147</v>
      </c>
      <c r="BE76" s="3"/>
      <c r="BF76" s="3"/>
      <c r="BG76" s="3"/>
      <c r="BH76" s="1">
        <v>3046</v>
      </c>
      <c r="BI76" s="1">
        <v>3232</v>
      </c>
      <c r="BJ76" s="1">
        <v>3203</v>
      </c>
      <c r="BK76" s="1">
        <v>3237</v>
      </c>
      <c r="BL76" s="1">
        <v>3144</v>
      </c>
      <c r="BM76" s="3"/>
      <c r="BN76" s="3"/>
      <c r="BO76" s="3"/>
      <c r="BP76">
        <v>108</v>
      </c>
      <c r="BQ76">
        <v>109</v>
      </c>
      <c r="BR76">
        <v>109</v>
      </c>
      <c r="BS76">
        <v>109</v>
      </c>
      <c r="BT76">
        <v>109</v>
      </c>
      <c r="BU76" s="3"/>
      <c r="BV76" s="3"/>
      <c r="BW76" s="3"/>
      <c r="BX76">
        <v>5.22</v>
      </c>
      <c r="BY76">
        <v>3.45</v>
      </c>
      <c r="BZ76">
        <v>0.59</v>
      </c>
      <c r="CA76">
        <v>0.91</v>
      </c>
      <c r="CB76">
        <v>-0.97</v>
      </c>
      <c r="CC76" s="3"/>
      <c r="CD76" s="3"/>
      <c r="CE76" s="3"/>
      <c r="CF76">
        <v>14.06</v>
      </c>
      <c r="CG76">
        <v>7.45</v>
      </c>
      <c r="CH76">
        <v>1.31</v>
      </c>
      <c r="CI76">
        <v>2.13</v>
      </c>
      <c r="CJ76">
        <v>-2.52</v>
      </c>
      <c r="CK76" s="3"/>
      <c r="CL76" s="3"/>
      <c r="CM76" s="3"/>
      <c r="CN76" s="1">
        <v>2108</v>
      </c>
      <c r="CO76" s="1">
        <v>1069</v>
      </c>
      <c r="CP76">
        <v>192</v>
      </c>
      <c r="CQ76">
        <v>314</v>
      </c>
      <c r="CR76">
        <v>-360</v>
      </c>
      <c r="CS76" s="3"/>
      <c r="CT76" s="3"/>
      <c r="CU76" s="3"/>
      <c r="CV76">
        <v>4.3899999999999997</v>
      </c>
      <c r="CW76">
        <v>8.4600000000000009</v>
      </c>
      <c r="CX76">
        <v>32.33</v>
      </c>
      <c r="CY76">
        <v>21.78</v>
      </c>
      <c r="CZ76" t="s">
        <v>2</v>
      </c>
      <c r="DA76" s="3"/>
      <c r="DB76" s="3"/>
      <c r="DC76" s="3"/>
      <c r="DD76">
        <v>0.66</v>
      </c>
      <c r="DE76">
        <v>0.61</v>
      </c>
      <c r="DF76">
        <v>0.42</v>
      </c>
      <c r="DG76">
        <v>0.46</v>
      </c>
      <c r="DH76">
        <v>0.61</v>
      </c>
      <c r="DI76" s="3"/>
      <c r="DJ76" s="3"/>
      <c r="DK76" s="3"/>
      <c r="DL76" s="6">
        <f>(CM76*3+CL76*2+CK76)/6</f>
        <v>0</v>
      </c>
      <c r="DM76">
        <f>BH76+(BH76*(CG76-8.25)/8.25)</f>
        <v>2750.6303030303034</v>
      </c>
      <c r="DN76">
        <f>BI76+(BI76*(CH76-8.25)/8.25)</f>
        <v>513.20242424242451</v>
      </c>
      <c r="DO76">
        <f>BJ76+(BJ76*(CI76-8.25)/8.25)</f>
        <v>826.95636363636368</v>
      </c>
      <c r="DP76">
        <f>BK76+(BK76*(CJ76-8.25)/8.25)</f>
        <v>-988.75636363636295</v>
      </c>
      <c r="DQ76">
        <f>BL76+(BL76*(CK76-8.25)/8.25)</f>
        <v>0</v>
      </c>
      <c r="DR76">
        <f>BM76+(BM76*(CL76-8.25)/8.25)</f>
        <v>0</v>
      </c>
      <c r="DS76">
        <f>BN76+(BN76*(CM76-8.25)/8.25)</f>
        <v>0</v>
      </c>
      <c r="DT76" s="8">
        <f>DM76*10^8/$I76</f>
        <v>11786.326542224024</v>
      </c>
      <c r="DU76" s="8">
        <f>DN76*10^8/$I76</f>
        <v>2199.0491952765938</v>
      </c>
      <c r="DV76" s="8">
        <f>DO76*10^8/$I76</f>
        <v>3543.4706464371252</v>
      </c>
      <c r="DW76" s="8">
        <f>DP76*10^8/$I76</f>
        <v>-4236.7763343846882</v>
      </c>
      <c r="DX76" s="8">
        <f>DQ76*10^8/$I76</f>
        <v>0</v>
      </c>
      <c r="DY76" s="8">
        <f>DR76*10^8/$I76</f>
        <v>0</v>
      </c>
      <c r="DZ76" s="8">
        <f>DS76*10^8/$I76</f>
        <v>0</v>
      </c>
      <c r="EA76" s="8">
        <f>DT76*10^8/$I76</f>
        <v>50503.87658671994</v>
      </c>
      <c r="EB76" s="8">
        <f>DZ76*0.8</f>
        <v>0</v>
      </c>
      <c r="EC76" s="10">
        <f>G76-E76</f>
        <v>-2000</v>
      </c>
      <c r="ED76" s="4">
        <f>EC76/E76*100</f>
        <v>-23.952095808383234</v>
      </c>
      <c r="EE76" s="4">
        <f>DY76-G76</f>
        <v>-6350</v>
      </c>
      <c r="EF76" s="12">
        <f>EE76/G76</f>
        <v>-1</v>
      </c>
      <c r="EG76" s="4">
        <f>G76-F76</f>
        <v>-180</v>
      </c>
    </row>
    <row r="77" spans="1:137" x14ac:dyDescent="0.3">
      <c r="A77">
        <v>76</v>
      </c>
      <c r="B77" t="s">
        <v>5891</v>
      </c>
      <c r="C77" t="s">
        <v>77</v>
      </c>
      <c r="D77" t="str">
        <f>VLOOKUP(C77,Sheet1!$A$2:$B$3197,2,FALSE)</f>
        <v>기계</v>
      </c>
      <c r="E77">
        <v>30500</v>
      </c>
      <c r="F77">
        <v>50000</v>
      </c>
      <c r="G77" s="7">
        <v>50600</v>
      </c>
      <c r="H77" t="s">
        <v>2282</v>
      </c>
      <c r="I77" s="7">
        <f>VALUE(LEFT(H77,FIND("/",H77)-1)) + VALUE(MID(H77,FIND("/",H77)+1,LEN(H77)))</f>
        <v>100249166</v>
      </c>
      <c r="J77" s="1">
        <v>26799</v>
      </c>
      <c r="K77" s="1">
        <f>G77*I77/(10^8)</f>
        <v>50726.077996</v>
      </c>
      <c r="L77" s="1">
        <v>32873</v>
      </c>
      <c r="M77" s="1">
        <v>33892</v>
      </c>
      <c r="N77" s="1">
        <v>39708</v>
      </c>
      <c r="O77" s="1">
        <v>45096</v>
      </c>
      <c r="P77" s="1">
        <v>42821</v>
      </c>
      <c r="Q77" s="1">
        <v>49289</v>
      </c>
      <c r="R77" s="1">
        <v>52740</v>
      </c>
      <c r="S77" s="1">
        <v>53763</v>
      </c>
      <c r="T77" s="1">
        <v>3980</v>
      </c>
      <c r="U77" s="1">
        <v>3945</v>
      </c>
      <c r="V77" s="1">
        <v>4590</v>
      </c>
      <c r="W77" s="1">
        <v>4770</v>
      </c>
      <c r="X77" s="1">
        <v>3939</v>
      </c>
      <c r="Y77" s="1">
        <v>5773</v>
      </c>
      <c r="Z77" s="1">
        <v>5930</v>
      </c>
      <c r="AA77" s="1">
        <v>6050</v>
      </c>
      <c r="AB77" s="1">
        <v>1803</v>
      </c>
      <c r="AC77" s="1">
        <v>2738</v>
      </c>
      <c r="AD77" s="1">
        <v>2645</v>
      </c>
      <c r="AE77" s="1">
        <v>2721</v>
      </c>
      <c r="AF77" s="1">
        <v>2475</v>
      </c>
      <c r="AG77" s="1">
        <v>3722</v>
      </c>
      <c r="AH77" s="1">
        <v>3823</v>
      </c>
      <c r="AI77" s="1">
        <v>3979</v>
      </c>
      <c r="AJ77" s="1">
        <v>63261</v>
      </c>
      <c r="AK77" s="1">
        <v>61838</v>
      </c>
      <c r="AL77" s="1">
        <v>64463</v>
      </c>
      <c r="AM77" s="1">
        <v>67042</v>
      </c>
      <c r="AN77" s="1">
        <v>69606</v>
      </c>
      <c r="AO77" s="1">
        <v>73852</v>
      </c>
      <c r="AP77" s="1">
        <v>76521</v>
      </c>
      <c r="AQ77" s="1">
        <v>78647</v>
      </c>
      <c r="AR77" s="1">
        <v>29742</v>
      </c>
      <c r="AS77" s="1">
        <v>27563</v>
      </c>
      <c r="AT77" s="1">
        <v>27067</v>
      </c>
      <c r="AU77" s="1">
        <v>27252</v>
      </c>
      <c r="AV77" s="1">
        <v>28868</v>
      </c>
      <c r="AW77" s="1">
        <v>29800</v>
      </c>
      <c r="AX77" s="1">
        <v>29367</v>
      </c>
      <c r="AY77" s="1">
        <v>29196</v>
      </c>
      <c r="AZ77" s="1">
        <v>33518</v>
      </c>
      <c r="BA77" s="1">
        <v>34275</v>
      </c>
      <c r="BB77" s="1">
        <v>37396</v>
      </c>
      <c r="BC77" s="1">
        <v>39791</v>
      </c>
      <c r="BD77" s="1">
        <v>40738</v>
      </c>
      <c r="BE77" s="1">
        <v>44053</v>
      </c>
      <c r="BF77" s="1">
        <v>47154</v>
      </c>
      <c r="BG77" s="1">
        <v>49451</v>
      </c>
      <c r="BH77" s="1">
        <v>33518</v>
      </c>
      <c r="BI77" s="1">
        <v>34275</v>
      </c>
      <c r="BJ77" s="1">
        <v>37396</v>
      </c>
      <c r="BK77" s="1">
        <v>39791</v>
      </c>
      <c r="BL77" s="1">
        <v>40738</v>
      </c>
      <c r="BM77" s="1">
        <v>44053</v>
      </c>
      <c r="BN77" s="1">
        <v>47154</v>
      </c>
      <c r="BO77" s="1">
        <v>49451</v>
      </c>
      <c r="BP77">
        <v>521</v>
      </c>
      <c r="BQ77">
        <v>462</v>
      </c>
      <c r="BR77">
        <v>482</v>
      </c>
      <c r="BS77">
        <v>499</v>
      </c>
      <c r="BT77">
        <v>469</v>
      </c>
      <c r="BU77">
        <v>470</v>
      </c>
      <c r="BV77">
        <v>470</v>
      </c>
      <c r="BW77">
        <v>470</v>
      </c>
      <c r="BX77">
        <v>2.84</v>
      </c>
      <c r="BY77">
        <v>4.38</v>
      </c>
      <c r="BZ77">
        <v>4.1900000000000004</v>
      </c>
      <c r="CA77">
        <v>4.1399999999999997</v>
      </c>
      <c r="CB77">
        <v>3.62</v>
      </c>
      <c r="CC77">
        <v>5.19</v>
      </c>
      <c r="CD77">
        <v>5.08</v>
      </c>
      <c r="CE77">
        <v>5.13</v>
      </c>
      <c r="CF77">
        <v>5.54</v>
      </c>
      <c r="CG77">
        <v>8.08</v>
      </c>
      <c r="CH77">
        <v>7.38</v>
      </c>
      <c r="CI77">
        <v>7.05</v>
      </c>
      <c r="CJ77">
        <v>6.15</v>
      </c>
      <c r="CK77">
        <v>8.7799999999999994</v>
      </c>
      <c r="CL77">
        <v>8.3800000000000008</v>
      </c>
      <c r="CM77">
        <v>8.25</v>
      </c>
      <c r="CN77" s="1">
        <v>1779</v>
      </c>
      <c r="CO77" s="1">
        <v>2731</v>
      </c>
      <c r="CP77" s="1">
        <v>2638</v>
      </c>
      <c r="CQ77" s="1">
        <v>2714</v>
      </c>
      <c r="CR77" s="1">
        <v>2468</v>
      </c>
      <c r="CS77" s="1">
        <v>3713</v>
      </c>
      <c r="CT77" s="1">
        <v>3813</v>
      </c>
      <c r="CU77" s="1">
        <v>3974</v>
      </c>
      <c r="CV77">
        <v>20.149999999999999</v>
      </c>
      <c r="CW77">
        <v>13.11</v>
      </c>
      <c r="CX77">
        <v>11.94</v>
      </c>
      <c r="CY77">
        <v>12.65</v>
      </c>
      <c r="CZ77">
        <v>12.01</v>
      </c>
      <c r="DA77">
        <v>13.63</v>
      </c>
      <c r="DB77">
        <v>13.27</v>
      </c>
      <c r="DC77">
        <v>12.73</v>
      </c>
      <c r="DD77">
        <v>1.07</v>
      </c>
      <c r="DE77">
        <v>1.05</v>
      </c>
      <c r="DF77">
        <v>0.84</v>
      </c>
      <c r="DG77">
        <v>0.87</v>
      </c>
      <c r="DH77">
        <v>0.73</v>
      </c>
      <c r="DI77">
        <v>1.1499999999999999</v>
      </c>
      <c r="DJ77">
        <v>1.08</v>
      </c>
      <c r="DK77">
        <v>1.03</v>
      </c>
      <c r="DL77" s="6">
        <f>(CM77*3+CL77*2+CK77)/6</f>
        <v>8.3816666666666677</v>
      </c>
      <c r="DM77">
        <f>BH77+(BH77*(CG77-8.25)/8.25)</f>
        <v>32827.326060606058</v>
      </c>
      <c r="DN77">
        <f>BI77+(BI77*(CH77-8.25)/8.25)</f>
        <v>30660.545454545456</v>
      </c>
      <c r="DO77">
        <f>BJ77+(BJ77*(CI77-8.25)/8.25)</f>
        <v>31956.581818181818</v>
      </c>
      <c r="DP77">
        <f>BK77+(BK77*(CJ77-8.25)/8.25)</f>
        <v>29662.381818181821</v>
      </c>
      <c r="DQ77">
        <f>BL77+(BL77*(CK77-8.25)/8.25)</f>
        <v>43355.107878787872</v>
      </c>
      <c r="DR77">
        <f>BM77+(BM77*(CL77-8.25)/8.25)</f>
        <v>44747.168484848487</v>
      </c>
      <c r="DS77">
        <f>BN77+(BN77*(CM77-8.25)/8.25)</f>
        <v>47154</v>
      </c>
      <c r="DT77" s="8">
        <f>DM77*10^8/$I77</f>
        <v>32745.73482297704</v>
      </c>
      <c r="DU77" s="8">
        <f>DN77*10^8/$I77</f>
        <v>30584.339678741522</v>
      </c>
      <c r="DV77" s="8">
        <f>DO77*10^8/$I77</f>
        <v>31877.154786686024</v>
      </c>
      <c r="DW77" s="8">
        <f>DP77*10^8/$I77</f>
        <v>29588.656945217699</v>
      </c>
      <c r="DX77" s="8">
        <f>DQ77*10^8/$I77</f>
        <v>43247.350186222866</v>
      </c>
      <c r="DY77" s="8">
        <f>DR77*10^8/$I77</f>
        <v>44635.950871500005</v>
      </c>
      <c r="DZ77" s="8">
        <f>DS77*10^8/$I77</f>
        <v>47036.800286198886</v>
      </c>
      <c r="EA77" s="8">
        <f>DT77*10^8/$I77</f>
        <v>32664.346377681628</v>
      </c>
      <c r="EB77" s="8">
        <f>DZ77*0.8</f>
        <v>37629.440228959109</v>
      </c>
      <c r="EC77" s="10">
        <f>G77-E77</f>
        <v>20100</v>
      </c>
      <c r="ED77" s="4">
        <f>EC77/E77*100</f>
        <v>65.901639344262293</v>
      </c>
      <c r="EE77" s="4">
        <f>DY77-G77</f>
        <v>-5964.0491284999953</v>
      </c>
      <c r="EF77" s="12">
        <f>EE77/G77</f>
        <v>-0.11786658356719358</v>
      </c>
      <c r="EG77" s="4">
        <f>G77-F77</f>
        <v>600</v>
      </c>
    </row>
    <row r="78" spans="1:137" x14ac:dyDescent="0.3">
      <c r="A78">
        <v>77</v>
      </c>
      <c r="B78" t="s">
        <v>6086</v>
      </c>
      <c r="C78" t="s">
        <v>78</v>
      </c>
      <c r="D78" t="str">
        <f>VLOOKUP(C78,Sheet1!$A$2:$B$3197,2,FALSE)</f>
        <v>제약</v>
      </c>
      <c r="E78" s="7">
        <v>817000</v>
      </c>
      <c r="F78" s="7">
        <v>894000</v>
      </c>
      <c r="G78" s="7">
        <v>827000</v>
      </c>
      <c r="H78" t="s">
        <v>2283</v>
      </c>
      <c r="I78" s="7">
        <f>VALUE(LEFT(H78,FIND("/",H78)-1)) + VALUE(MID(H78,FIND("/",H78)+1,LEN(H78)))</f>
        <v>66165000</v>
      </c>
      <c r="J78" s="1">
        <v>13000</v>
      </c>
      <c r="K78" s="1">
        <f>G78*I78/(10^8)</f>
        <v>547184.55000000005</v>
      </c>
      <c r="L78" s="1">
        <v>2946</v>
      </c>
      <c r="M78" s="1">
        <v>4646</v>
      </c>
      <c r="N78" s="1">
        <v>5358</v>
      </c>
      <c r="O78" s="1">
        <v>7016</v>
      </c>
      <c r="P78" s="1">
        <v>11648</v>
      </c>
      <c r="Q78" s="1">
        <v>14326</v>
      </c>
      <c r="R78" s="1">
        <v>16588</v>
      </c>
      <c r="S78" s="1">
        <v>18441</v>
      </c>
      <c r="T78">
        <v>-304</v>
      </c>
      <c r="U78">
        <v>660</v>
      </c>
      <c r="V78">
        <v>557</v>
      </c>
      <c r="W78">
        <v>917</v>
      </c>
      <c r="X78" s="1">
        <v>2928</v>
      </c>
      <c r="Y78" s="1">
        <v>4234</v>
      </c>
      <c r="Z78" s="1">
        <v>5251</v>
      </c>
      <c r="AA78" s="1">
        <v>5734</v>
      </c>
      <c r="AB78" s="1">
        <v>-1768</v>
      </c>
      <c r="AC78">
        <v>-970</v>
      </c>
      <c r="AD78" s="1">
        <v>2241</v>
      </c>
      <c r="AE78" s="1">
        <v>2029</v>
      </c>
      <c r="AF78" s="1">
        <v>2410</v>
      </c>
      <c r="AG78" s="1">
        <v>3382</v>
      </c>
      <c r="AH78" s="1">
        <v>4291</v>
      </c>
      <c r="AI78" s="1">
        <v>4881</v>
      </c>
      <c r="AJ78" s="1">
        <v>75330</v>
      </c>
      <c r="AK78" s="1">
        <v>71831</v>
      </c>
      <c r="AL78" s="1">
        <v>59804</v>
      </c>
      <c r="AM78" s="1">
        <v>59116</v>
      </c>
      <c r="AN78" s="1">
        <v>64242</v>
      </c>
      <c r="AO78" s="1">
        <v>67544</v>
      </c>
      <c r="AP78" s="1">
        <v>75396</v>
      </c>
      <c r="AQ78" s="1">
        <v>82896</v>
      </c>
      <c r="AR78" s="1">
        <v>34506</v>
      </c>
      <c r="AS78" s="1">
        <v>32066</v>
      </c>
      <c r="AT78" s="1">
        <v>18249</v>
      </c>
      <c r="AU78" s="1">
        <v>15572</v>
      </c>
      <c r="AV78" s="1">
        <v>18254</v>
      </c>
      <c r="AW78" s="1">
        <v>20045</v>
      </c>
      <c r="AX78" s="1">
        <v>23855</v>
      </c>
      <c r="AY78" s="1">
        <v>26474</v>
      </c>
      <c r="AZ78" s="1">
        <v>40824</v>
      </c>
      <c r="BA78" s="1">
        <v>39765</v>
      </c>
      <c r="BB78" s="1">
        <v>41555</v>
      </c>
      <c r="BC78" s="1">
        <v>43545</v>
      </c>
      <c r="BD78" s="1">
        <v>45988</v>
      </c>
      <c r="BE78" s="1">
        <v>47766</v>
      </c>
      <c r="BF78" s="1">
        <v>51967</v>
      </c>
      <c r="BG78" s="1">
        <v>56421</v>
      </c>
      <c r="BH78" s="1">
        <v>40824</v>
      </c>
      <c r="BI78" s="1">
        <v>39765</v>
      </c>
      <c r="BJ78" s="1">
        <v>41555</v>
      </c>
      <c r="BK78" s="1">
        <v>43545</v>
      </c>
      <c r="BL78" s="1">
        <v>45988</v>
      </c>
      <c r="BM78" s="1">
        <v>46783</v>
      </c>
      <c r="BN78" s="1">
        <v>51108</v>
      </c>
      <c r="BO78" s="1">
        <v>56115</v>
      </c>
      <c r="BP78" s="1">
        <v>1654</v>
      </c>
      <c r="BQ78" s="1">
        <v>1654</v>
      </c>
      <c r="BR78" s="1">
        <v>1654</v>
      </c>
      <c r="BS78" s="1">
        <v>1654</v>
      </c>
      <c r="BT78" s="1">
        <v>1654</v>
      </c>
      <c r="BU78" s="1">
        <v>1652</v>
      </c>
      <c r="BV78" s="1">
        <v>1653</v>
      </c>
      <c r="BW78" s="1">
        <v>1653</v>
      </c>
      <c r="BX78">
        <v>-2.62</v>
      </c>
      <c r="BY78">
        <v>-1.32</v>
      </c>
      <c r="BZ78">
        <v>3.41</v>
      </c>
      <c r="CA78">
        <v>3.41</v>
      </c>
      <c r="CB78">
        <v>3.91</v>
      </c>
      <c r="CC78">
        <v>5.13</v>
      </c>
      <c r="CD78">
        <v>6</v>
      </c>
      <c r="CE78">
        <v>6.17</v>
      </c>
      <c r="CF78">
        <v>-5.16</v>
      </c>
      <c r="CG78">
        <v>-2.41</v>
      </c>
      <c r="CH78">
        <v>5.51</v>
      </c>
      <c r="CI78">
        <v>4.7699999999999996</v>
      </c>
      <c r="CJ78">
        <v>5.38</v>
      </c>
      <c r="CK78">
        <v>7.1</v>
      </c>
      <c r="CL78">
        <v>8.5299999999999994</v>
      </c>
      <c r="CM78">
        <v>9.1</v>
      </c>
      <c r="CN78" s="1">
        <v>-3115</v>
      </c>
      <c r="CO78" s="1">
        <v>-1466</v>
      </c>
      <c r="CP78" s="1">
        <v>3387</v>
      </c>
      <c r="CQ78" s="1">
        <v>3067</v>
      </c>
      <c r="CR78" s="1">
        <v>3642</v>
      </c>
      <c r="CS78" s="1">
        <v>4978</v>
      </c>
      <c r="CT78" s="1">
        <v>6310</v>
      </c>
      <c r="CU78" s="1">
        <v>7376</v>
      </c>
      <c r="CV78" t="s">
        <v>2</v>
      </c>
      <c r="CW78" t="s">
        <v>2</v>
      </c>
      <c r="CX78">
        <v>114.11</v>
      </c>
      <c r="CY78">
        <v>141.19999999999999</v>
      </c>
      <c r="CZ78">
        <v>226.8</v>
      </c>
      <c r="DA78">
        <v>166.13</v>
      </c>
      <c r="DB78">
        <v>131.06</v>
      </c>
      <c r="DC78">
        <v>112.11</v>
      </c>
      <c r="DD78">
        <v>2.4500000000000002</v>
      </c>
      <c r="DE78">
        <v>6.17</v>
      </c>
      <c r="DF78">
        <v>6.15</v>
      </c>
      <c r="DG78">
        <v>6.58</v>
      </c>
      <c r="DH78">
        <v>11.88</v>
      </c>
      <c r="DI78">
        <v>11.7</v>
      </c>
      <c r="DJ78">
        <v>10.71</v>
      </c>
      <c r="DK78">
        <v>9.75</v>
      </c>
      <c r="DL78" s="6">
        <f>(CM78*3+CL78*2+CK78)/6</f>
        <v>8.5766666666666662</v>
      </c>
      <c r="DM78">
        <f>BH78+(BH78*(CG78-8.25)/8.25)</f>
        <v>-11925.556363636366</v>
      </c>
      <c r="DN78">
        <f>BI78+(BI78*(CH78-8.25)/8.25)</f>
        <v>26558.199999999997</v>
      </c>
      <c r="DO78">
        <f>BJ78+(BJ78*(CI78-8.25)/8.25)</f>
        <v>24026.345454545452</v>
      </c>
      <c r="DP78">
        <f>BK78+(BK78*(CJ78-8.25)/8.25)</f>
        <v>28396.618181818179</v>
      </c>
      <c r="DQ78">
        <f>BL78+(BL78*(CK78-8.25)/8.25)</f>
        <v>39577.551515151514</v>
      </c>
      <c r="DR78">
        <f>BM78+(BM78*(CL78-8.25)/8.25)</f>
        <v>48370.786666666667</v>
      </c>
      <c r="DS78">
        <f>BN78+(BN78*(CM78-8.25)/8.25)</f>
        <v>56373.672727272722</v>
      </c>
      <c r="DT78" s="8">
        <f>DM78*10^8/$I78</f>
        <v>-18023.964881185468</v>
      </c>
      <c r="DU78" s="8">
        <f>DN78*10^8/$I78</f>
        <v>40139.348598201461</v>
      </c>
      <c r="DV78" s="8">
        <f>DO78*10^8/$I78</f>
        <v>36312.771789534418</v>
      </c>
      <c r="DW78" s="8">
        <f>DP78*10^8/$I78</f>
        <v>42917.884352479676</v>
      </c>
      <c r="DX78" s="8">
        <f>DQ78*10^8/$I78</f>
        <v>59816.446029096216</v>
      </c>
      <c r="DY78" s="8">
        <f>DR78*10^8/$I78</f>
        <v>73106.304944708943</v>
      </c>
      <c r="DZ78" s="8">
        <f>DS78*10^8/$I78</f>
        <v>85201.651518586455</v>
      </c>
      <c r="EA78" s="8">
        <f>DT78*10^8/$I78</f>
        <v>-27240.935360364951</v>
      </c>
      <c r="EB78" s="8">
        <f>DZ78*0.8</f>
        <v>68161.321214869167</v>
      </c>
      <c r="EC78" s="10">
        <f>G78-E78</f>
        <v>10000</v>
      </c>
      <c r="ED78" s="4">
        <f>EC78/E78*100</f>
        <v>1.2239902080783354</v>
      </c>
      <c r="EE78" s="4">
        <f>DY78-G78</f>
        <v>-753893.69505529106</v>
      </c>
      <c r="EF78" s="12">
        <f>EE78/G78</f>
        <v>-0.91160059861582954</v>
      </c>
      <c r="EG78" s="4">
        <f>G78-F78</f>
        <v>-67000</v>
      </c>
    </row>
    <row r="79" spans="1:137" x14ac:dyDescent="0.3">
      <c r="A79">
        <v>78</v>
      </c>
      <c r="B79" t="s">
        <v>7577</v>
      </c>
      <c r="C79" t="s">
        <v>79</v>
      </c>
      <c r="D79" t="str">
        <f>VLOOKUP(C79,Sheet1!$A$2:$B$3197,2,FALSE)</f>
        <v>제약</v>
      </c>
      <c r="E79" s="7">
        <v>21000</v>
      </c>
      <c r="F79" s="7">
        <v>18500</v>
      </c>
      <c r="G79" s="7">
        <v>18600</v>
      </c>
      <c r="H79" t="s">
        <v>2284</v>
      </c>
      <c r="I79" s="7">
        <f>VALUE(LEFT(H79,FIND("/",H79)-1)) + VALUE(MID(H79,FIND("/",H79)+1,LEN(H79)))</f>
        <v>15834554</v>
      </c>
      <c r="J79" s="1">
        <v>350000</v>
      </c>
      <c r="K79" s="1">
        <f>G79*I79/(10^8)</f>
        <v>2945.2270440000002</v>
      </c>
      <c r="L79" s="1">
        <v>1323</v>
      </c>
      <c r="M79" s="1">
        <v>1436</v>
      </c>
      <c r="N79" s="1">
        <v>1552</v>
      </c>
      <c r="O79" s="1">
        <v>1702</v>
      </c>
      <c r="P79" s="1">
        <v>1835</v>
      </c>
      <c r="Q79" s="3"/>
      <c r="R79" s="3"/>
      <c r="S79" s="3"/>
      <c r="T79">
        <v>216</v>
      </c>
      <c r="U79">
        <v>238</v>
      </c>
      <c r="V79">
        <v>235</v>
      </c>
      <c r="W79">
        <v>297</v>
      </c>
      <c r="X79">
        <v>395</v>
      </c>
      <c r="Y79" s="3"/>
      <c r="Z79" s="3"/>
      <c r="AA79" s="3"/>
      <c r="AB79">
        <v>152</v>
      </c>
      <c r="AC79">
        <v>168</v>
      </c>
      <c r="AD79">
        <v>158</v>
      </c>
      <c r="AE79">
        <v>219</v>
      </c>
      <c r="AF79">
        <v>169</v>
      </c>
      <c r="AG79" s="3"/>
      <c r="AH79" s="3"/>
      <c r="AI79" s="3"/>
      <c r="AJ79" s="1">
        <v>1922</v>
      </c>
      <c r="AK79" s="1">
        <v>1985</v>
      </c>
      <c r="AL79" s="1">
        <v>2009</v>
      </c>
      <c r="AM79" s="1">
        <v>2014</v>
      </c>
      <c r="AN79" s="1">
        <v>2180</v>
      </c>
      <c r="AO79" s="3"/>
      <c r="AP79" s="3"/>
      <c r="AQ79" s="3"/>
      <c r="AR79" s="1">
        <v>1019</v>
      </c>
      <c r="AS79">
        <v>964</v>
      </c>
      <c r="AT79">
        <v>916</v>
      </c>
      <c r="AU79">
        <v>788</v>
      </c>
      <c r="AV79">
        <v>860</v>
      </c>
      <c r="AW79" s="3"/>
      <c r="AX79" s="3"/>
      <c r="AY79" s="3"/>
      <c r="AZ79">
        <v>903</v>
      </c>
      <c r="BA79" s="1">
        <v>1021</v>
      </c>
      <c r="BB79" s="1">
        <v>1093</v>
      </c>
      <c r="BC79" s="1">
        <v>1226</v>
      </c>
      <c r="BD79" s="1">
        <v>1321</v>
      </c>
      <c r="BE79" s="3"/>
      <c r="BF79" s="3"/>
      <c r="BG79" s="3"/>
      <c r="BH79">
        <v>903</v>
      </c>
      <c r="BI79" s="1">
        <v>1021</v>
      </c>
      <c r="BJ79" s="1">
        <v>1093</v>
      </c>
      <c r="BK79" s="1">
        <v>1226</v>
      </c>
      <c r="BL79" s="1">
        <v>1321</v>
      </c>
      <c r="BM79" s="3"/>
      <c r="BN79" s="3"/>
      <c r="BO79" s="3"/>
      <c r="BP79">
        <v>396</v>
      </c>
      <c r="BQ79">
        <v>396</v>
      </c>
      <c r="BR79">
        <v>396</v>
      </c>
      <c r="BS79">
        <v>396</v>
      </c>
      <c r="BT79">
        <v>396</v>
      </c>
      <c r="BU79" s="3"/>
      <c r="BV79" s="3"/>
      <c r="BW79" s="3"/>
      <c r="BX79">
        <v>8.15</v>
      </c>
      <c r="BY79">
        <v>8.59</v>
      </c>
      <c r="BZ79">
        <v>7.92</v>
      </c>
      <c r="CA79">
        <v>10.91</v>
      </c>
      <c r="CB79">
        <v>8.0399999999999991</v>
      </c>
      <c r="CC79" s="3"/>
      <c r="CD79" s="3"/>
      <c r="CE79" s="3"/>
      <c r="CF79">
        <v>17.510000000000002</v>
      </c>
      <c r="CG79">
        <v>17.45</v>
      </c>
      <c r="CH79">
        <v>14.97</v>
      </c>
      <c r="CI79">
        <v>18.920000000000002</v>
      </c>
      <c r="CJ79">
        <v>13.25</v>
      </c>
      <c r="CK79" s="3"/>
      <c r="CL79" s="3"/>
      <c r="CM79" s="3"/>
      <c r="CN79">
        <v>958</v>
      </c>
      <c r="CO79" s="1">
        <v>1060</v>
      </c>
      <c r="CP79">
        <v>999</v>
      </c>
      <c r="CQ79" s="1">
        <v>1385</v>
      </c>
      <c r="CR79" s="1">
        <v>1065</v>
      </c>
      <c r="CS79" s="3"/>
      <c r="CT79" s="3"/>
      <c r="CU79" s="3"/>
      <c r="CV79">
        <v>14.28</v>
      </c>
      <c r="CW79">
        <v>19.86</v>
      </c>
      <c r="CX79">
        <v>21.97</v>
      </c>
      <c r="CY79">
        <v>14.29</v>
      </c>
      <c r="CZ79">
        <v>19.48</v>
      </c>
      <c r="DA79" s="3"/>
      <c r="DB79" s="3"/>
      <c r="DC79" s="3"/>
      <c r="DD79">
        <v>2.4</v>
      </c>
      <c r="DE79">
        <v>3.26</v>
      </c>
      <c r="DF79">
        <v>3.18</v>
      </c>
      <c r="DG79">
        <v>2.56</v>
      </c>
      <c r="DH79">
        <v>2.4900000000000002</v>
      </c>
      <c r="DI79" s="3"/>
      <c r="DJ79" s="3"/>
      <c r="DK79" s="3"/>
      <c r="DL79" s="6">
        <f>(CM79*3+CL79*2+CK79)/6</f>
        <v>0</v>
      </c>
      <c r="DM79">
        <f>BH79+(BH79*(CG79-8.25)/8.25)</f>
        <v>1909.981818181818</v>
      </c>
      <c r="DN79">
        <f>BI79+(BI79*(CH79-8.25)/8.25)</f>
        <v>1852.6509090909092</v>
      </c>
      <c r="DO79">
        <f>BJ79+(BJ79*(CI79-8.25)/8.25)</f>
        <v>2506.6133333333337</v>
      </c>
      <c r="DP79">
        <f>BK79+(BK79*(CJ79-8.25)/8.25)</f>
        <v>1969.030303030303</v>
      </c>
      <c r="DQ79">
        <f>BL79+(BL79*(CK79-8.25)/8.25)</f>
        <v>0</v>
      </c>
      <c r="DR79">
        <f>BM79+(BM79*(CL79-8.25)/8.25)</f>
        <v>0</v>
      </c>
      <c r="DS79">
        <f>BN79+(BN79*(CM79-8.25)/8.25)</f>
        <v>0</v>
      </c>
      <c r="DT79" s="8">
        <f>DM79*10^8/$I79</f>
        <v>12062.113136762917</v>
      </c>
      <c r="DU79" s="8">
        <f>DN79*10^8/$I79</f>
        <v>11700.051097687432</v>
      </c>
      <c r="DV79" s="8">
        <f>DO79*10^8/$I79</f>
        <v>15830.021693906463</v>
      </c>
      <c r="DW79" s="8">
        <f>DP79*10^8/$I79</f>
        <v>12435.022186480926</v>
      </c>
      <c r="DX79" s="8">
        <f>DQ79*10^8/$I79</f>
        <v>0</v>
      </c>
      <c r="DY79" s="8">
        <f>DR79*10^8/$I79</f>
        <v>0</v>
      </c>
      <c r="DZ79" s="8">
        <f>DS79*10^8/$I79</f>
        <v>0</v>
      </c>
      <c r="EA79" s="8">
        <f>DT79*10^8/$I79</f>
        <v>76175.894419021322</v>
      </c>
      <c r="EB79" s="8">
        <f>DZ79*0.8</f>
        <v>0</v>
      </c>
      <c r="EC79" s="10">
        <f>G79-E79</f>
        <v>-2400</v>
      </c>
      <c r="ED79" s="4">
        <f>EC79/E79*100</f>
        <v>-11.428571428571429</v>
      </c>
      <c r="EE79" s="4">
        <f>DY79-G79</f>
        <v>-18600</v>
      </c>
      <c r="EF79" s="12">
        <f>EE79/G79</f>
        <v>-1</v>
      </c>
      <c r="EG79" s="4">
        <f>G79-F79</f>
        <v>100</v>
      </c>
    </row>
    <row r="80" spans="1:137" x14ac:dyDescent="0.3">
      <c r="A80">
        <v>79</v>
      </c>
      <c r="B80" t="s">
        <v>5884</v>
      </c>
      <c r="C80" t="s">
        <v>80</v>
      </c>
      <c r="D80" t="str">
        <f>VLOOKUP(C80,Sheet1!$A$2:$B$3197,2,FALSE)</f>
        <v>섬유,의류,신발,호화품</v>
      </c>
      <c r="E80">
        <v>13550</v>
      </c>
      <c r="F80">
        <v>19200</v>
      </c>
      <c r="G80" s="7">
        <v>18850</v>
      </c>
      <c r="H80" t="s">
        <v>2285</v>
      </c>
      <c r="I80" s="7">
        <f>VALUE(LEFT(H80,FIND("/",H80)-1)) + VALUE(MID(H80,FIND("/",H80)+1,LEN(H80)))</f>
        <v>60553891</v>
      </c>
      <c r="J80">
        <v>0</v>
      </c>
      <c r="K80" s="1">
        <f>G80*I80/(10^8)</f>
        <v>11414.4084535</v>
      </c>
      <c r="L80" s="1">
        <v>6402</v>
      </c>
      <c r="M80" s="1">
        <v>7682</v>
      </c>
      <c r="N80" s="1">
        <v>8792</v>
      </c>
      <c r="O80" s="1">
        <v>12016</v>
      </c>
      <c r="P80" s="1">
        <v>11158</v>
      </c>
      <c r="Q80" s="1">
        <v>13207</v>
      </c>
      <c r="R80" s="1">
        <v>15752</v>
      </c>
      <c r="S80" s="1">
        <v>18341</v>
      </c>
      <c r="T80">
        <v>438</v>
      </c>
      <c r="U80">
        <v>585</v>
      </c>
      <c r="V80">
        <v>403</v>
      </c>
      <c r="W80">
        <v>854</v>
      </c>
      <c r="X80">
        <v>625</v>
      </c>
      <c r="Y80">
        <v>845</v>
      </c>
      <c r="Z80" s="1">
        <v>1208</v>
      </c>
      <c r="AA80" s="1">
        <v>1487</v>
      </c>
      <c r="AB80">
        <v>349</v>
      </c>
      <c r="AC80">
        <v>416</v>
      </c>
      <c r="AD80">
        <v>171</v>
      </c>
      <c r="AE80">
        <v>652</v>
      </c>
      <c r="AF80">
        <v>415</v>
      </c>
      <c r="AG80">
        <v>612</v>
      </c>
      <c r="AH80">
        <v>935</v>
      </c>
      <c r="AI80" s="1">
        <v>1160</v>
      </c>
      <c r="AJ80" s="1">
        <v>4367</v>
      </c>
      <c r="AK80" s="1">
        <v>6268</v>
      </c>
      <c r="AL80" s="1">
        <v>7605</v>
      </c>
      <c r="AM80" s="1">
        <v>9789</v>
      </c>
      <c r="AN80" s="1">
        <v>11550</v>
      </c>
      <c r="AO80" s="1">
        <v>12402</v>
      </c>
      <c r="AP80" s="1">
        <v>13227</v>
      </c>
      <c r="AQ80" s="1">
        <v>14658</v>
      </c>
      <c r="AR80" s="1">
        <v>2439</v>
      </c>
      <c r="AS80" s="1">
        <v>3653</v>
      </c>
      <c r="AT80" s="1">
        <v>4773</v>
      </c>
      <c r="AU80" s="1">
        <v>6114</v>
      </c>
      <c r="AV80" s="1">
        <v>6175</v>
      </c>
      <c r="AW80" s="1">
        <v>6447</v>
      </c>
      <c r="AX80" s="1">
        <v>6401</v>
      </c>
      <c r="AY80" s="1">
        <v>6766</v>
      </c>
      <c r="AZ80" s="1">
        <v>1928</v>
      </c>
      <c r="BA80" s="1">
        <v>2615</v>
      </c>
      <c r="BB80" s="1">
        <v>2831</v>
      </c>
      <c r="BC80" s="1">
        <v>3675</v>
      </c>
      <c r="BD80" s="1">
        <v>5375</v>
      </c>
      <c r="BE80" s="1">
        <v>5955</v>
      </c>
      <c r="BF80" s="1">
        <v>6826</v>
      </c>
      <c r="BG80" s="1">
        <v>7892</v>
      </c>
      <c r="BH80" s="1">
        <v>1923</v>
      </c>
      <c r="BI80" s="1">
        <v>2580</v>
      </c>
      <c r="BJ80" s="1">
        <v>2798</v>
      </c>
      <c r="BK80" s="1">
        <v>3486</v>
      </c>
      <c r="BL80" s="1">
        <v>5178</v>
      </c>
      <c r="BM80" s="1">
        <v>5717</v>
      </c>
      <c r="BN80" s="1">
        <v>6580</v>
      </c>
      <c r="BO80" s="1">
        <v>7666</v>
      </c>
      <c r="BP80">
        <v>135</v>
      </c>
      <c r="BQ80">
        <v>151</v>
      </c>
      <c r="BR80">
        <v>303</v>
      </c>
      <c r="BS80">
        <v>303</v>
      </c>
      <c r="BT80">
        <v>303</v>
      </c>
      <c r="BU80">
        <v>301</v>
      </c>
      <c r="BV80">
        <v>301</v>
      </c>
      <c r="BW80">
        <v>301</v>
      </c>
      <c r="BX80">
        <v>10.02</v>
      </c>
      <c r="BY80">
        <v>7.83</v>
      </c>
      <c r="BZ80">
        <v>2.46</v>
      </c>
      <c r="CA80">
        <v>7.5</v>
      </c>
      <c r="CB80">
        <v>3.89</v>
      </c>
      <c r="CC80">
        <v>5.1100000000000003</v>
      </c>
      <c r="CD80">
        <v>7.3</v>
      </c>
      <c r="CE80">
        <v>8.32</v>
      </c>
      <c r="CF80">
        <v>27.19</v>
      </c>
      <c r="CG80">
        <v>18.41</v>
      </c>
      <c r="CH80">
        <v>6.39</v>
      </c>
      <c r="CI80">
        <v>19.87</v>
      </c>
      <c r="CJ80">
        <v>9.26</v>
      </c>
      <c r="CK80">
        <v>10.99</v>
      </c>
      <c r="CL80">
        <v>14.81</v>
      </c>
      <c r="CM80">
        <v>16.5</v>
      </c>
      <c r="CN80">
        <v>775</v>
      </c>
      <c r="CO80">
        <v>751</v>
      </c>
      <c r="CP80">
        <v>284</v>
      </c>
      <c r="CQ80" s="1">
        <v>1031</v>
      </c>
      <c r="CR80">
        <v>662</v>
      </c>
      <c r="CS80">
        <v>988</v>
      </c>
      <c r="CT80" s="1">
        <v>1504</v>
      </c>
      <c r="CU80" s="1">
        <v>1941</v>
      </c>
      <c r="CV80">
        <v>9.86</v>
      </c>
      <c r="CW80">
        <v>15.99</v>
      </c>
      <c r="CX80">
        <v>37.53</v>
      </c>
      <c r="CY80">
        <v>16.43</v>
      </c>
      <c r="CZ80">
        <v>21.44</v>
      </c>
      <c r="DA80">
        <v>19.07</v>
      </c>
      <c r="DB80">
        <v>12.53</v>
      </c>
      <c r="DC80">
        <v>9.7100000000000009</v>
      </c>
      <c r="DD80">
        <v>2.14</v>
      </c>
      <c r="DE80">
        <v>2.82</v>
      </c>
      <c r="DF80">
        <v>2.2999999999999998</v>
      </c>
      <c r="DG80">
        <v>2.94</v>
      </c>
      <c r="DH80">
        <v>1.66</v>
      </c>
      <c r="DI80">
        <v>2</v>
      </c>
      <c r="DJ80">
        <v>1.73</v>
      </c>
      <c r="DK80">
        <v>1.49</v>
      </c>
      <c r="DL80" s="6">
        <f>(CM80*3+CL80*2+CK80)/6</f>
        <v>15.018333333333333</v>
      </c>
      <c r="DM80">
        <f>BH80+(BH80*(CG80-8.25)/8.25)</f>
        <v>4291.2036363636362</v>
      </c>
      <c r="DN80">
        <f>BI80+(BI80*(CH80-8.25)/8.25)</f>
        <v>1998.3272727272724</v>
      </c>
      <c r="DO80">
        <f>BJ80+(BJ80*(CI80-8.25)/8.25)</f>
        <v>6738.9406060606061</v>
      </c>
      <c r="DP80">
        <f>BK80+(BK80*(CJ80-8.25)/8.25)</f>
        <v>3912.7709090909088</v>
      </c>
      <c r="DQ80">
        <f>BL80+(BL80*(CK80-8.25)/8.25)</f>
        <v>6897.7236363636366</v>
      </c>
      <c r="DR80">
        <f>BM80+(BM80*(CL80-8.25)/8.25)</f>
        <v>10262.881212121212</v>
      </c>
      <c r="DS80">
        <f>BN80+(BN80*(CM80-8.25)/8.25)</f>
        <v>13160</v>
      </c>
      <c r="DT80" s="8">
        <f>DM80*10^8/$I80</f>
        <v>7086.5861227045452</v>
      </c>
      <c r="DU80" s="8">
        <f>DN80*10^8/$I80</f>
        <v>3300.0807045203296</v>
      </c>
      <c r="DV80" s="8">
        <f>DO80*10^8/$I80</f>
        <v>11128.831681618291</v>
      </c>
      <c r="DW80" s="8">
        <f>DP80*10^8/$I80</f>
        <v>6461.6341649967771</v>
      </c>
      <c r="DX80" s="8">
        <f>DQ80*10^8/$I80</f>
        <v>11391.049398235427</v>
      </c>
      <c r="DY80" s="8">
        <f>DR80*10^8/$I80</f>
        <v>16948.343108325131</v>
      </c>
      <c r="DZ80" s="8">
        <f>DS80*10^8/$I80</f>
        <v>21732.707482001446</v>
      </c>
      <c r="EA80" s="8">
        <f>DT80*10^8/$I80</f>
        <v>11702.940976500659</v>
      </c>
      <c r="EB80" s="8">
        <f>DZ80*0.8</f>
        <v>17386.165985601157</v>
      </c>
      <c r="EC80" s="10">
        <f>G80-E80</f>
        <v>5300</v>
      </c>
      <c r="ED80" s="4">
        <f>EC80/E80*100</f>
        <v>39.114391143911433</v>
      </c>
      <c r="EE80" s="4">
        <f>DY80-G80</f>
        <v>-1901.6568916748693</v>
      </c>
      <c r="EF80" s="12">
        <f>EE80/G80</f>
        <v>-0.1008836547307623</v>
      </c>
      <c r="EG80" s="4">
        <f>G80-F80</f>
        <v>-350</v>
      </c>
    </row>
    <row r="81" spans="1:137" x14ac:dyDescent="0.3">
      <c r="A81">
        <v>80</v>
      </c>
      <c r="B81" t="s">
        <v>5849</v>
      </c>
      <c r="C81" t="s">
        <v>81</v>
      </c>
      <c r="D81" t="str">
        <f>VLOOKUP(C81,Sheet1!$A$2:$B$3197,2,FALSE)</f>
        <v>전기장비</v>
      </c>
      <c r="E81">
        <v>8090</v>
      </c>
      <c r="F81">
        <v>8010</v>
      </c>
      <c r="G81" s="7">
        <v>8220</v>
      </c>
      <c r="H81" t="s">
        <v>2286</v>
      </c>
      <c r="I81" s="7">
        <f>VALUE(LEFT(H81,FIND("/",H81)-1)) + VALUE(MID(H81,FIND("/",H81)+1,LEN(H81)))</f>
        <v>30624879</v>
      </c>
      <c r="J81">
        <v>0</v>
      </c>
      <c r="K81" s="1">
        <f>G81*I81/(10^8)</f>
        <v>2517.3650538000002</v>
      </c>
      <c r="L81" s="1">
        <v>3451</v>
      </c>
      <c r="M81" s="1">
        <v>4037</v>
      </c>
      <c r="N81" s="1">
        <v>4413</v>
      </c>
      <c r="O81" s="1">
        <v>5203</v>
      </c>
      <c r="P81" s="1">
        <v>5796</v>
      </c>
      <c r="Q81" s="1">
        <v>6644</v>
      </c>
      <c r="R81" s="1">
        <v>7465</v>
      </c>
      <c r="S81" s="1">
        <v>7694</v>
      </c>
      <c r="T81">
        <v>195</v>
      </c>
      <c r="U81">
        <v>198</v>
      </c>
      <c r="V81">
        <v>180</v>
      </c>
      <c r="W81">
        <v>260</v>
      </c>
      <c r="X81">
        <v>161</v>
      </c>
      <c r="Y81">
        <v>295</v>
      </c>
      <c r="Z81">
        <v>359</v>
      </c>
      <c r="AA81">
        <v>348</v>
      </c>
      <c r="AB81">
        <v>147</v>
      </c>
      <c r="AC81">
        <v>143</v>
      </c>
      <c r="AD81">
        <v>107</v>
      </c>
      <c r="AE81">
        <v>171</v>
      </c>
      <c r="AF81">
        <v>83</v>
      </c>
      <c r="AG81">
        <v>190</v>
      </c>
      <c r="AH81">
        <v>239</v>
      </c>
      <c r="AI81">
        <v>227</v>
      </c>
      <c r="AJ81" s="1">
        <v>2758</v>
      </c>
      <c r="AK81" s="1">
        <v>2851</v>
      </c>
      <c r="AL81" s="1">
        <v>3496</v>
      </c>
      <c r="AM81" s="1">
        <v>3597</v>
      </c>
      <c r="AN81" s="1">
        <v>4166</v>
      </c>
      <c r="AO81" s="1">
        <v>4433</v>
      </c>
      <c r="AP81" s="1">
        <v>4837</v>
      </c>
      <c r="AQ81" s="1">
        <v>5597</v>
      </c>
      <c r="AR81" s="1">
        <v>1458</v>
      </c>
      <c r="AS81" s="1">
        <v>1516</v>
      </c>
      <c r="AT81" s="1">
        <v>2060</v>
      </c>
      <c r="AU81" s="1">
        <v>1984</v>
      </c>
      <c r="AV81" s="1">
        <v>2677</v>
      </c>
      <c r="AW81" s="1">
        <v>2722</v>
      </c>
      <c r="AX81" s="1">
        <v>2934</v>
      </c>
      <c r="AY81" s="1">
        <v>3638</v>
      </c>
      <c r="AZ81" s="1">
        <v>1300</v>
      </c>
      <c r="BA81" s="1">
        <v>1335</v>
      </c>
      <c r="BB81" s="1">
        <v>1436</v>
      </c>
      <c r="BC81" s="1">
        <v>1612</v>
      </c>
      <c r="BD81" s="1">
        <v>1489</v>
      </c>
      <c r="BE81" s="1">
        <v>1711</v>
      </c>
      <c r="BF81" s="1">
        <v>1904</v>
      </c>
      <c r="BG81" s="1">
        <v>1959</v>
      </c>
      <c r="BH81" s="1">
        <v>1228</v>
      </c>
      <c r="BI81" s="1">
        <v>1171</v>
      </c>
      <c r="BJ81" s="1">
        <v>1249</v>
      </c>
      <c r="BK81" s="1">
        <v>1406</v>
      </c>
      <c r="BL81" s="1">
        <v>1333</v>
      </c>
      <c r="BM81" s="1">
        <v>1520</v>
      </c>
      <c r="BN81" s="1">
        <v>1691</v>
      </c>
      <c r="BO81" s="1">
        <v>1746</v>
      </c>
      <c r="BP81">
        <v>153</v>
      </c>
      <c r="BQ81">
        <v>153</v>
      </c>
      <c r="BR81">
        <v>153</v>
      </c>
      <c r="BS81">
        <v>153</v>
      </c>
      <c r="BT81">
        <v>153</v>
      </c>
      <c r="BU81">
        <v>152</v>
      </c>
      <c r="BV81">
        <v>152</v>
      </c>
      <c r="BW81">
        <v>152</v>
      </c>
      <c r="BX81">
        <v>5.66</v>
      </c>
      <c r="BY81">
        <v>5.1100000000000003</v>
      </c>
      <c r="BZ81">
        <v>3.38</v>
      </c>
      <c r="CA81">
        <v>4.82</v>
      </c>
      <c r="CB81">
        <v>2.13</v>
      </c>
      <c r="CC81">
        <v>4.41</v>
      </c>
      <c r="CD81">
        <v>5.15</v>
      </c>
      <c r="CE81">
        <v>4.3499999999999996</v>
      </c>
      <c r="CF81">
        <v>11.48</v>
      </c>
      <c r="CG81">
        <v>10.69</v>
      </c>
      <c r="CH81">
        <v>8.18</v>
      </c>
      <c r="CI81">
        <v>12.07</v>
      </c>
      <c r="CJ81">
        <v>5.35</v>
      </c>
      <c r="CK81">
        <v>12.09</v>
      </c>
      <c r="CL81">
        <v>13.39</v>
      </c>
      <c r="CM81">
        <v>12.22</v>
      </c>
      <c r="CN81">
        <v>436</v>
      </c>
      <c r="CO81">
        <v>419</v>
      </c>
      <c r="CP81">
        <v>323</v>
      </c>
      <c r="CQ81">
        <v>523</v>
      </c>
      <c r="CR81">
        <v>239</v>
      </c>
      <c r="CS81">
        <v>563</v>
      </c>
      <c r="CT81">
        <v>702</v>
      </c>
      <c r="CU81">
        <v>686</v>
      </c>
      <c r="CV81">
        <v>12.99</v>
      </c>
      <c r="CW81">
        <v>15.02</v>
      </c>
      <c r="CX81">
        <v>17.420000000000002</v>
      </c>
      <c r="CY81">
        <v>15.33</v>
      </c>
      <c r="CZ81">
        <v>32.53</v>
      </c>
      <c r="DA81">
        <v>14.59</v>
      </c>
      <c r="DB81">
        <v>11.71</v>
      </c>
      <c r="DC81">
        <v>11.99</v>
      </c>
      <c r="DD81">
        <v>1.41</v>
      </c>
      <c r="DE81">
        <v>1.64</v>
      </c>
      <c r="DF81">
        <v>1.38</v>
      </c>
      <c r="DG81">
        <v>1.75</v>
      </c>
      <c r="DH81">
        <v>1.75</v>
      </c>
      <c r="DI81">
        <v>1.63</v>
      </c>
      <c r="DJ81">
        <v>1.47</v>
      </c>
      <c r="DK81">
        <v>1.42</v>
      </c>
      <c r="DL81" s="6">
        <f>(CM81*3+CL81*2+CK81)/6</f>
        <v>12.588333333333333</v>
      </c>
      <c r="DM81">
        <f>BH81+(BH81*(CG81-8.25)/8.25)</f>
        <v>1591.1903030303029</v>
      </c>
      <c r="DN81">
        <f>BI81+(BI81*(CH81-8.25)/8.25)</f>
        <v>1161.0642424242424</v>
      </c>
      <c r="DO81">
        <f>BJ81+(BJ81*(CI81-8.25)/8.25)</f>
        <v>1827.3248484848486</v>
      </c>
      <c r="DP81">
        <f>BK81+(BK81*(CJ81-8.25)/8.25)</f>
        <v>911.76969696969695</v>
      </c>
      <c r="DQ81">
        <f>BL81+(BL81*(CK81-8.25)/8.25)</f>
        <v>1953.4509090909091</v>
      </c>
      <c r="DR81">
        <f>BM81+(BM81*(CL81-8.25)/8.25)</f>
        <v>2467.0060606060606</v>
      </c>
      <c r="DS81">
        <f>BN81+(BN81*(CM81-8.25)/8.25)</f>
        <v>2504.7296969696972</v>
      </c>
      <c r="DT81" s="8">
        <f>DM81*10^8/$I81</f>
        <v>5195.7439669567439</v>
      </c>
      <c r="DU81" s="8">
        <f>DN81*10^8/$I81</f>
        <v>3791.2451586314592</v>
      </c>
      <c r="DV81" s="8">
        <f>DO81*10^8/$I81</f>
        <v>5966.7985904037323</v>
      </c>
      <c r="DW81" s="8">
        <f>DP81*10^8/$I81</f>
        <v>2977.2189368313811</v>
      </c>
      <c r="DX81" s="8">
        <f>DQ81*10^8/$I81</f>
        <v>6378.6404154965285</v>
      </c>
      <c r="DY81" s="8">
        <f>DR81*10^8/$I81</f>
        <v>8055.5618215048635</v>
      </c>
      <c r="DZ81" s="8">
        <f>DS81*10^8/$I81</f>
        <v>8178.7415289696237</v>
      </c>
      <c r="EA81" s="8">
        <f>DT81*10^8/$I81</f>
        <v>16965.761618051598</v>
      </c>
      <c r="EB81" s="8">
        <f>DZ81*0.8</f>
        <v>6542.9932231756993</v>
      </c>
      <c r="EC81" s="10">
        <f>G81-E81</f>
        <v>130</v>
      </c>
      <c r="ED81" s="4">
        <f>EC81/E81*100</f>
        <v>1.6069221260815822</v>
      </c>
      <c r="EE81" s="4">
        <f>DY81-G81</f>
        <v>-164.43817849513653</v>
      </c>
      <c r="EF81" s="12">
        <f>EE81/G81</f>
        <v>-2.0004644585783032E-2</v>
      </c>
      <c r="EG81" s="4">
        <f>G81-F81</f>
        <v>210</v>
      </c>
    </row>
    <row r="82" spans="1:137" x14ac:dyDescent="0.3">
      <c r="A82">
        <v>81</v>
      </c>
      <c r="B82" t="s">
        <v>6700</v>
      </c>
      <c r="C82" t="s">
        <v>82</v>
      </c>
      <c r="D82" t="str">
        <f>VLOOKUP(C82,Sheet1!$A$2:$B$3197,2,FALSE)</f>
        <v>부동산</v>
      </c>
      <c r="E82">
        <v>2975</v>
      </c>
      <c r="F82">
        <v>4180</v>
      </c>
      <c r="G82" s="7">
        <v>4085</v>
      </c>
      <c r="H82" t="s">
        <v>2287</v>
      </c>
      <c r="I82" s="7">
        <f>VALUE(LEFT(H82,FIND("/",H82)-1)) + VALUE(MID(H82,FIND("/",H82)+1,LEN(H82)))</f>
        <v>7826815</v>
      </c>
      <c r="J82" s="1">
        <v>635291</v>
      </c>
      <c r="K82" s="1">
        <f>G82*I82/(10^8)</f>
        <v>319.72539275000003</v>
      </c>
      <c r="L82">
        <v>47</v>
      </c>
      <c r="M82">
        <v>42</v>
      </c>
      <c r="N82">
        <v>48</v>
      </c>
      <c r="O82">
        <v>76</v>
      </c>
      <c r="P82">
        <v>66</v>
      </c>
      <c r="Q82" s="3"/>
      <c r="R82" s="3"/>
      <c r="S82" s="3"/>
      <c r="T82">
        <v>23</v>
      </c>
      <c r="U82">
        <v>18</v>
      </c>
      <c r="V82">
        <v>23</v>
      </c>
      <c r="W82">
        <v>47</v>
      </c>
      <c r="X82">
        <v>36</v>
      </c>
      <c r="Y82" s="3"/>
      <c r="Z82" s="3"/>
      <c r="AA82" s="3"/>
      <c r="AB82">
        <v>9</v>
      </c>
      <c r="AC82">
        <v>6</v>
      </c>
      <c r="AD82">
        <v>9</v>
      </c>
      <c r="AE82">
        <v>27</v>
      </c>
      <c r="AF82">
        <v>12</v>
      </c>
      <c r="AG82" s="3"/>
      <c r="AH82" s="3"/>
      <c r="AI82" s="3"/>
      <c r="AJ82">
        <v>853</v>
      </c>
      <c r="AK82">
        <v>801</v>
      </c>
      <c r="AL82">
        <v>804</v>
      </c>
      <c r="AM82" s="1">
        <v>1088</v>
      </c>
      <c r="AN82" s="1">
        <v>1080</v>
      </c>
      <c r="AO82" s="3"/>
      <c r="AP82" s="3"/>
      <c r="AQ82" s="3"/>
      <c r="AR82">
        <v>433</v>
      </c>
      <c r="AS82">
        <v>384</v>
      </c>
      <c r="AT82">
        <v>385</v>
      </c>
      <c r="AU82">
        <v>650</v>
      </c>
      <c r="AV82">
        <v>644</v>
      </c>
      <c r="AW82" s="3"/>
      <c r="AX82" s="3"/>
      <c r="AY82" s="3"/>
      <c r="AZ82">
        <v>420</v>
      </c>
      <c r="BA82">
        <v>418</v>
      </c>
      <c r="BB82">
        <v>419</v>
      </c>
      <c r="BC82">
        <v>438</v>
      </c>
      <c r="BD82">
        <v>436</v>
      </c>
      <c r="BE82" s="3"/>
      <c r="BF82" s="3"/>
      <c r="BG82" s="3"/>
      <c r="BH82">
        <v>420</v>
      </c>
      <c r="BI82">
        <v>418</v>
      </c>
      <c r="BJ82">
        <v>419</v>
      </c>
      <c r="BK82">
        <v>438</v>
      </c>
      <c r="BL82">
        <v>436</v>
      </c>
      <c r="BM82" s="3"/>
      <c r="BN82" s="3"/>
      <c r="BO82" s="3"/>
      <c r="BP82">
        <v>391</v>
      </c>
      <c r="BQ82">
        <v>391</v>
      </c>
      <c r="BR82">
        <v>391</v>
      </c>
      <c r="BS82">
        <v>391</v>
      </c>
      <c r="BT82">
        <v>391</v>
      </c>
      <c r="BU82" s="3"/>
      <c r="BV82" s="3"/>
      <c r="BW82" s="3"/>
      <c r="BX82">
        <v>1.17</v>
      </c>
      <c r="BY82">
        <v>0.72</v>
      </c>
      <c r="BZ82">
        <v>1.1299999999999999</v>
      </c>
      <c r="CA82">
        <v>2.88</v>
      </c>
      <c r="CB82">
        <v>1.1000000000000001</v>
      </c>
      <c r="CC82" s="3"/>
      <c r="CD82" s="3"/>
      <c r="CE82" s="3"/>
      <c r="CF82">
        <v>2.46</v>
      </c>
      <c r="CG82">
        <v>1.43</v>
      </c>
      <c r="CH82">
        <v>2.16</v>
      </c>
      <c r="CI82">
        <v>6.36</v>
      </c>
      <c r="CJ82">
        <v>2.72</v>
      </c>
      <c r="CK82" s="3"/>
      <c r="CL82" s="3"/>
      <c r="CM82" s="3"/>
      <c r="CN82">
        <v>138</v>
      </c>
      <c r="CO82">
        <v>77</v>
      </c>
      <c r="CP82">
        <v>116</v>
      </c>
      <c r="CQ82">
        <v>348</v>
      </c>
      <c r="CR82">
        <v>152</v>
      </c>
      <c r="CS82" s="3"/>
      <c r="CT82" s="3"/>
      <c r="CU82" s="3"/>
      <c r="CV82">
        <v>34.24</v>
      </c>
      <c r="CW82">
        <v>50.79</v>
      </c>
      <c r="CX82">
        <v>26.98</v>
      </c>
      <c r="CY82">
        <v>8.98</v>
      </c>
      <c r="CZ82">
        <v>19.309999999999999</v>
      </c>
      <c r="DA82" s="3"/>
      <c r="DB82" s="3"/>
      <c r="DC82" s="3"/>
      <c r="DD82">
        <v>0.88</v>
      </c>
      <c r="DE82">
        <v>0.73</v>
      </c>
      <c r="DF82">
        <v>0.57999999999999996</v>
      </c>
      <c r="DG82">
        <v>0.56000000000000005</v>
      </c>
      <c r="DH82">
        <v>0.53</v>
      </c>
      <c r="DI82" s="3"/>
      <c r="DJ82" s="3"/>
      <c r="DK82" s="3"/>
      <c r="DL82" s="6">
        <f>(CM82*3+CL82*2+CK82)/6</f>
        <v>0</v>
      </c>
      <c r="DM82">
        <f>BH82+(BH82*(CG82-8.25)/8.25)</f>
        <v>72.800000000000011</v>
      </c>
      <c r="DN82">
        <f>BI82+(BI82*(CH82-8.25)/8.25)</f>
        <v>109.44</v>
      </c>
      <c r="DO82">
        <f>BJ82+(BJ82*(CI82-8.25)/8.25)</f>
        <v>323.01090909090908</v>
      </c>
      <c r="DP82">
        <f>BK82+(BK82*(CJ82-8.25)/8.25)</f>
        <v>144.40727272727275</v>
      </c>
      <c r="DQ82">
        <f>BL82+(BL82*(CK82-8.25)/8.25)</f>
        <v>0</v>
      </c>
      <c r="DR82">
        <f>BM82+(BM82*(CL82-8.25)/8.25)</f>
        <v>0</v>
      </c>
      <c r="DS82">
        <f>BN82+(BN82*(CM82-8.25)/8.25)</f>
        <v>0</v>
      </c>
      <c r="DT82" s="8">
        <f>DM82*10^8/$I82</f>
        <v>930.13569376559951</v>
      </c>
      <c r="DU82" s="8">
        <f>DN82*10^8/$I82</f>
        <v>1398.2699220564175</v>
      </c>
      <c r="DV82" s="8">
        <f>DO82*10^8/$I82</f>
        <v>4126.9776925979349</v>
      </c>
      <c r="DW82" s="8">
        <f>DP82*10^8/$I82</f>
        <v>1845.0324011398347</v>
      </c>
      <c r="DX82" s="8">
        <f>DQ82*10^8/$I82</f>
        <v>0</v>
      </c>
      <c r="DY82" s="8">
        <f>DR82*10^8/$I82</f>
        <v>0</v>
      </c>
      <c r="DZ82" s="8">
        <f>DS82*10^8/$I82</f>
        <v>0</v>
      </c>
      <c r="EA82" s="8">
        <f>DT82*10^8/$I82</f>
        <v>11883.961659571607</v>
      </c>
      <c r="EB82" s="8">
        <f>DZ82*0.8</f>
        <v>0</v>
      </c>
      <c r="EC82" s="10">
        <f>G82-E82</f>
        <v>1110</v>
      </c>
      <c r="ED82" s="4">
        <f>EC82/E82*100</f>
        <v>37.310924369747902</v>
      </c>
      <c r="EE82" s="4">
        <f>DY82-G82</f>
        <v>-4085</v>
      </c>
      <c r="EF82" s="12">
        <f>EE82/G82</f>
        <v>-1</v>
      </c>
      <c r="EG82" s="4">
        <f>G82-F82</f>
        <v>-95</v>
      </c>
    </row>
    <row r="83" spans="1:137" x14ac:dyDescent="0.3">
      <c r="A83">
        <v>82</v>
      </c>
      <c r="B83" t="s">
        <v>7503</v>
      </c>
      <c r="C83" t="s">
        <v>83</v>
      </c>
      <c r="D83" t="str">
        <f>VLOOKUP(C83,Sheet1!$A$2:$B$3197,2,FALSE)</f>
        <v>제약</v>
      </c>
      <c r="E83" s="7">
        <v>20350</v>
      </c>
      <c r="F83" s="7">
        <v>15400</v>
      </c>
      <c r="G83" s="7">
        <v>15300</v>
      </c>
      <c r="H83" t="s">
        <v>2288</v>
      </c>
      <c r="I83" s="7">
        <f>VALUE(LEFT(H83,FIND("/",H83)-1)) + VALUE(MID(H83,FIND("/",H83)+1,LEN(H83)))</f>
        <v>23803285</v>
      </c>
      <c r="J83" s="1">
        <v>6780</v>
      </c>
      <c r="K83" s="1">
        <f>G83*I83/(10^8)</f>
        <v>3641.9026050000002</v>
      </c>
      <c r="L83" s="1">
        <v>2013</v>
      </c>
      <c r="M83" s="1">
        <v>4607</v>
      </c>
      <c r="N83" s="1">
        <v>5039</v>
      </c>
      <c r="O83" s="1">
        <v>5175</v>
      </c>
      <c r="P83" s="1">
        <v>5618</v>
      </c>
      <c r="Q83" s="3"/>
      <c r="R83" s="3"/>
      <c r="S83" s="3"/>
      <c r="T83">
        <v>148</v>
      </c>
      <c r="U83">
        <v>254</v>
      </c>
      <c r="V83">
        <v>283</v>
      </c>
      <c r="W83">
        <v>-14</v>
      </c>
      <c r="X83">
        <v>66</v>
      </c>
      <c r="Y83" s="3"/>
      <c r="Z83" s="3"/>
      <c r="AA83" s="3"/>
      <c r="AB83">
        <v>126</v>
      </c>
      <c r="AC83">
        <v>198</v>
      </c>
      <c r="AD83">
        <v>127</v>
      </c>
      <c r="AE83">
        <v>-134</v>
      </c>
      <c r="AF83">
        <v>-130</v>
      </c>
      <c r="AG83" s="3"/>
      <c r="AH83" s="3"/>
      <c r="AI83" s="3"/>
      <c r="AJ83" s="1">
        <v>5504</v>
      </c>
      <c r="AK83" s="1">
        <v>5639</v>
      </c>
      <c r="AL83" s="1">
        <v>5647</v>
      </c>
      <c r="AM83" s="1">
        <v>6127</v>
      </c>
      <c r="AN83" s="1">
        <v>6053</v>
      </c>
      <c r="AO83" s="3"/>
      <c r="AP83" s="3"/>
      <c r="AQ83" s="3"/>
      <c r="AR83" s="1">
        <v>2819</v>
      </c>
      <c r="AS83" s="1">
        <v>2796</v>
      </c>
      <c r="AT83" s="1">
        <v>2878</v>
      </c>
      <c r="AU83" s="1">
        <v>3598</v>
      </c>
      <c r="AV83" s="1">
        <v>3507</v>
      </c>
      <c r="AW83" s="3"/>
      <c r="AX83" s="3"/>
      <c r="AY83" s="3"/>
      <c r="AZ83" s="1">
        <v>2684</v>
      </c>
      <c r="BA83" s="1">
        <v>2843</v>
      </c>
      <c r="BB83" s="1">
        <v>2768</v>
      </c>
      <c r="BC83" s="1">
        <v>2529</v>
      </c>
      <c r="BD83" s="1">
        <v>2545</v>
      </c>
      <c r="BE83" s="3"/>
      <c r="BF83" s="3"/>
      <c r="BG83" s="3"/>
      <c r="BH83" s="1">
        <v>2684</v>
      </c>
      <c r="BI83" s="1">
        <v>2843</v>
      </c>
      <c r="BJ83" s="1">
        <v>2768</v>
      </c>
      <c r="BK83" s="1">
        <v>2529</v>
      </c>
      <c r="BL83" s="1">
        <v>2545</v>
      </c>
      <c r="BM83" s="3"/>
      <c r="BN83" s="3"/>
      <c r="BO83" s="3"/>
      <c r="BP83">
        <v>178</v>
      </c>
      <c r="BQ83">
        <v>196</v>
      </c>
      <c r="BR83">
        <v>216</v>
      </c>
      <c r="BS83">
        <v>227</v>
      </c>
      <c r="BT83">
        <v>238</v>
      </c>
      <c r="BU83" s="3"/>
      <c r="BV83" s="3"/>
      <c r="BW83" s="3"/>
      <c r="BX83" s="3"/>
      <c r="BY83">
        <v>3.56</v>
      </c>
      <c r="BZ83">
        <v>2.25</v>
      </c>
      <c r="CA83">
        <v>-2.2799999999999998</v>
      </c>
      <c r="CB83">
        <v>-2.14</v>
      </c>
      <c r="CC83" s="3"/>
      <c r="CD83" s="3"/>
      <c r="CE83" s="3"/>
      <c r="CF83" s="3"/>
      <c r="CG83">
        <v>7.18</v>
      </c>
      <c r="CH83">
        <v>4.53</v>
      </c>
      <c r="CI83">
        <v>-5.08</v>
      </c>
      <c r="CJ83">
        <v>-5.13</v>
      </c>
      <c r="CK83" s="3"/>
      <c r="CL83" s="3"/>
      <c r="CM83" s="3"/>
      <c r="CN83">
        <v>528</v>
      </c>
      <c r="CO83">
        <v>834</v>
      </c>
      <c r="CP83">
        <v>534</v>
      </c>
      <c r="CQ83">
        <v>-565</v>
      </c>
      <c r="CR83">
        <v>-547</v>
      </c>
      <c r="CS83" s="3"/>
      <c r="CT83" s="3"/>
      <c r="CU83" s="3"/>
      <c r="CV83">
        <v>29.83</v>
      </c>
      <c r="CW83">
        <v>25.57</v>
      </c>
      <c r="CX83">
        <v>36.51</v>
      </c>
      <c r="CY83" t="s">
        <v>2</v>
      </c>
      <c r="CZ83" t="s">
        <v>2</v>
      </c>
      <c r="DA83" s="3"/>
      <c r="DB83" s="3"/>
      <c r="DC83" s="3"/>
      <c r="DD83">
        <v>1.4</v>
      </c>
      <c r="DE83">
        <v>1.78</v>
      </c>
      <c r="DF83">
        <v>1.68</v>
      </c>
      <c r="DG83">
        <v>1.5</v>
      </c>
      <c r="DH83">
        <v>1.76</v>
      </c>
      <c r="DI83" s="3"/>
      <c r="DJ83" s="3"/>
      <c r="DK83" s="3"/>
      <c r="DL83" s="6">
        <f>(CM83*3+CL83*2+CK83)/6</f>
        <v>0</v>
      </c>
      <c r="DM83">
        <f>BH83+(BH83*(CG83-8.25)/8.25)</f>
        <v>2335.8933333333334</v>
      </c>
      <c r="DN83">
        <f>BI83+(BI83*(CH83-8.25)/8.25)</f>
        <v>1561.0654545454547</v>
      </c>
      <c r="DO83">
        <f>BJ83+(BJ83*(CI83-8.25)/8.25)</f>
        <v>-1704.4169696969702</v>
      </c>
      <c r="DP83">
        <f>BK83+(BK83*(CJ83-8.25)/8.25)</f>
        <v>-1572.5781818181813</v>
      </c>
      <c r="DQ83">
        <f>BL83+(BL83*(CK83-8.25)/8.25)</f>
        <v>0</v>
      </c>
      <c r="DR83">
        <f>BM83+(BM83*(CL83-8.25)/8.25)</f>
        <v>0</v>
      </c>
      <c r="DS83">
        <f>BN83+(BN83*(CM83-8.25)/8.25)</f>
        <v>0</v>
      </c>
      <c r="DT83" s="8">
        <f>DM83*10^8/$I83</f>
        <v>9813.323385126605</v>
      </c>
      <c r="DU83" s="8">
        <f>DN83*10^8/$I83</f>
        <v>6558.1933524950637</v>
      </c>
      <c r="DV83" s="8">
        <f>DO83*10^8/$I83</f>
        <v>-7160.4275195502223</v>
      </c>
      <c r="DW83" s="8">
        <f>DP83*10^8/$I83</f>
        <v>-6606.5594804170141</v>
      </c>
      <c r="DX83" s="8">
        <f>DQ83*10^8/$I83</f>
        <v>0</v>
      </c>
      <c r="DY83" s="8">
        <f>DR83*10^8/$I83</f>
        <v>0</v>
      </c>
      <c r="DZ83" s="8">
        <f>DS83*10^8/$I83</f>
        <v>0</v>
      </c>
      <c r="EA83" s="8">
        <f>DT83*10^8/$I83</f>
        <v>41226.760865681375</v>
      </c>
      <c r="EB83" s="8">
        <f>DZ83*0.8</f>
        <v>0</v>
      </c>
      <c r="EC83" s="10">
        <f>G83-E83</f>
        <v>-5050</v>
      </c>
      <c r="ED83" s="4">
        <f>EC83/E83*100</f>
        <v>-24.815724815724817</v>
      </c>
      <c r="EE83" s="4">
        <f>DY83-G83</f>
        <v>-15300</v>
      </c>
      <c r="EF83" s="12">
        <f>EE83/G83</f>
        <v>-1</v>
      </c>
      <c r="EG83" s="4">
        <f>G83-F83</f>
        <v>-100</v>
      </c>
    </row>
    <row r="84" spans="1:137" x14ac:dyDescent="0.3">
      <c r="A84">
        <v>83</v>
      </c>
      <c r="B84" t="s">
        <v>7851</v>
      </c>
      <c r="C84" t="s">
        <v>84</v>
      </c>
      <c r="D84" t="str">
        <f>VLOOKUP(C84,Sheet1!$A$2:$B$3197,2,FALSE)</f>
        <v>식품</v>
      </c>
      <c r="E84">
        <v>55200</v>
      </c>
      <c r="F84">
        <v>57500</v>
      </c>
      <c r="G84" s="7">
        <v>63800</v>
      </c>
      <c r="H84" t="s">
        <v>2289</v>
      </c>
      <c r="I84" s="7">
        <f>VALUE(LEFT(H84,FIND("/",H84)-1)) + VALUE(MID(H84,FIND("/",H84)+1,LEN(H84)))</f>
        <v>4568286</v>
      </c>
      <c r="J84">
        <v>10</v>
      </c>
      <c r="K84" s="1">
        <f>G84*I84/(10^8)</f>
        <v>2914.566468</v>
      </c>
      <c r="L84" s="1">
        <v>1351</v>
      </c>
      <c r="M84" s="1">
        <v>2632</v>
      </c>
      <c r="N84" s="1">
        <v>2756</v>
      </c>
      <c r="O84" s="1">
        <v>2808</v>
      </c>
      <c r="P84" s="1">
        <v>3189</v>
      </c>
      <c r="Q84" s="3"/>
      <c r="R84" s="3"/>
      <c r="S84" s="3"/>
      <c r="T84">
        <v>60</v>
      </c>
      <c r="U84">
        <v>203</v>
      </c>
      <c r="V84">
        <v>215</v>
      </c>
      <c r="W84">
        <v>310</v>
      </c>
      <c r="X84">
        <v>428</v>
      </c>
      <c r="Y84" s="3"/>
      <c r="Z84" s="3"/>
      <c r="AA84" s="3"/>
      <c r="AB84">
        <v>58</v>
      </c>
      <c r="AC84">
        <v>115</v>
      </c>
      <c r="AD84">
        <v>180</v>
      </c>
      <c r="AE84">
        <v>268</v>
      </c>
      <c r="AF84">
        <v>361</v>
      </c>
      <c r="AG84" s="3"/>
      <c r="AH84" s="3"/>
      <c r="AI84" s="3"/>
      <c r="AJ84" s="1">
        <v>1915</v>
      </c>
      <c r="AK84" s="1">
        <v>1960</v>
      </c>
      <c r="AL84" s="1">
        <v>2055</v>
      </c>
      <c r="AM84" s="1">
        <v>2258</v>
      </c>
      <c r="AN84" s="1">
        <v>2686</v>
      </c>
      <c r="AO84" s="3"/>
      <c r="AP84" s="3"/>
      <c r="AQ84" s="3"/>
      <c r="AR84">
        <v>878</v>
      </c>
      <c r="AS84">
        <v>809</v>
      </c>
      <c r="AT84">
        <v>738</v>
      </c>
      <c r="AU84">
        <v>688</v>
      </c>
      <c r="AV84">
        <v>765</v>
      </c>
      <c r="AW84" s="3"/>
      <c r="AX84" s="3"/>
      <c r="AY84" s="3"/>
      <c r="AZ84" s="1">
        <v>1037</v>
      </c>
      <c r="BA84" s="1">
        <v>1151</v>
      </c>
      <c r="BB84" s="1">
        <v>1317</v>
      </c>
      <c r="BC84" s="1">
        <v>1570</v>
      </c>
      <c r="BD84" s="1">
        <v>1922</v>
      </c>
      <c r="BE84" s="3"/>
      <c r="BF84" s="3"/>
      <c r="BG84" s="3"/>
      <c r="BH84" s="1">
        <v>1037</v>
      </c>
      <c r="BI84" s="1">
        <v>1151</v>
      </c>
      <c r="BJ84" s="1">
        <v>1317</v>
      </c>
      <c r="BK84" s="1">
        <v>1570</v>
      </c>
      <c r="BL84" s="1">
        <v>1922</v>
      </c>
      <c r="BM84" s="3"/>
      <c r="BN84" s="3"/>
      <c r="BO84" s="3"/>
      <c r="BP84">
        <v>23</v>
      </c>
      <c r="BQ84">
        <v>23</v>
      </c>
      <c r="BR84">
        <v>23</v>
      </c>
      <c r="BS84">
        <v>23</v>
      </c>
      <c r="BT84">
        <v>23</v>
      </c>
      <c r="BU84" s="3"/>
      <c r="BV84" s="3"/>
      <c r="BW84" s="3"/>
      <c r="BX84" s="3"/>
      <c r="BY84">
        <v>5.94</v>
      </c>
      <c r="BZ84">
        <v>8.9600000000000009</v>
      </c>
      <c r="CA84">
        <v>12.43</v>
      </c>
      <c r="CB84">
        <v>14.58</v>
      </c>
      <c r="CC84" s="3"/>
      <c r="CD84" s="3"/>
      <c r="CE84" s="3"/>
      <c r="CF84" s="3"/>
      <c r="CG84">
        <v>10.51</v>
      </c>
      <c r="CH84">
        <v>14.58</v>
      </c>
      <c r="CI84">
        <v>18.57</v>
      </c>
      <c r="CJ84">
        <v>20.65</v>
      </c>
      <c r="CK84" s="3"/>
      <c r="CL84" s="3"/>
      <c r="CM84" s="3"/>
      <c r="CN84" s="1">
        <v>1259</v>
      </c>
      <c r="CO84" s="1">
        <v>2517</v>
      </c>
      <c r="CP84" s="1">
        <v>3938</v>
      </c>
      <c r="CQ84" s="1">
        <v>5870</v>
      </c>
      <c r="CR84" s="1">
        <v>7892</v>
      </c>
      <c r="CS84" s="3"/>
      <c r="CT84" s="3"/>
      <c r="CU84" s="3"/>
      <c r="CV84">
        <v>24.3</v>
      </c>
      <c r="CW84">
        <v>13.86</v>
      </c>
      <c r="CX84">
        <v>7.07</v>
      </c>
      <c r="CY84">
        <v>5.79</v>
      </c>
      <c r="CZ84">
        <v>6.67</v>
      </c>
      <c r="DA84" s="3"/>
      <c r="DB84" s="3"/>
      <c r="DC84" s="3"/>
      <c r="DD84">
        <v>1.35</v>
      </c>
      <c r="DE84">
        <v>1.38</v>
      </c>
      <c r="DF84">
        <v>0.97</v>
      </c>
      <c r="DG84">
        <v>0.99</v>
      </c>
      <c r="DH84">
        <v>1.25</v>
      </c>
      <c r="DI84" s="3"/>
      <c r="DJ84" s="3"/>
      <c r="DK84" s="3"/>
      <c r="DL84" s="6">
        <f>(CM84*3+CL84*2+CK84)/6</f>
        <v>0</v>
      </c>
      <c r="DM84">
        <f>BH84+(BH84*(CG84-8.25)/8.25)</f>
        <v>1321.0751515151514</v>
      </c>
      <c r="DN84">
        <f>BI84+(BI84*(CH84-8.25)/8.25)</f>
        <v>2034.130909090909</v>
      </c>
      <c r="DO84">
        <f>BJ84+(BJ84*(CI84-8.25)/8.25)</f>
        <v>2964.4472727272728</v>
      </c>
      <c r="DP84">
        <f>BK84+(BK84*(CJ84-8.25)/8.25)</f>
        <v>3929.7575757575755</v>
      </c>
      <c r="DQ84">
        <f>BL84+(BL84*(CK84-8.25)/8.25)</f>
        <v>0</v>
      </c>
      <c r="DR84">
        <f>BM84+(BM84*(CL84-8.25)/8.25)</f>
        <v>0</v>
      </c>
      <c r="DS84">
        <f>BN84+(BN84*(CM84-8.25)/8.25)</f>
        <v>0</v>
      </c>
      <c r="DT84" s="8">
        <f>DM84*10^8/$I84</f>
        <v>28918.398530984083</v>
      </c>
      <c r="DU84" s="8">
        <f>DN84*10^8/$I84</f>
        <v>44527.223319444296</v>
      </c>
      <c r="DV84" s="8">
        <f>DO84*10^8/$I84</f>
        <v>64891.893211748844</v>
      </c>
      <c r="DW84" s="8">
        <f>DP84*10^8/$I84</f>
        <v>86022.58211849205</v>
      </c>
      <c r="DX84" s="8">
        <f>DQ84*10^8/$I84</f>
        <v>0</v>
      </c>
      <c r="DY84" s="8">
        <f>DR84*10^8/$I84</f>
        <v>0</v>
      </c>
      <c r="DZ84" s="8">
        <f>DS84*10^8/$I84</f>
        <v>0</v>
      </c>
      <c r="EA84" s="8">
        <f>DT84*10^8/$I84</f>
        <v>633025.13308019866</v>
      </c>
      <c r="EB84" s="8">
        <f>DZ84*0.8</f>
        <v>0</v>
      </c>
      <c r="EC84" s="10">
        <f>G84-E84</f>
        <v>8600</v>
      </c>
      <c r="ED84" s="4">
        <f>EC84/E84*100</f>
        <v>15.579710144927535</v>
      </c>
      <c r="EE84" s="4">
        <f>DY84-G84</f>
        <v>-63800</v>
      </c>
      <c r="EF84" s="12">
        <f>EE84/G84</f>
        <v>-1</v>
      </c>
      <c r="EG84" s="4">
        <f>G84-F84</f>
        <v>6300</v>
      </c>
    </row>
    <row r="85" spans="1:137" x14ac:dyDescent="0.3">
      <c r="A85">
        <v>84</v>
      </c>
      <c r="B85" t="s">
        <v>6832</v>
      </c>
      <c r="C85" t="s">
        <v>85</v>
      </c>
      <c r="D85" t="str">
        <f>VLOOKUP(C85,Sheet1!$A$2:$B$3197,2,FALSE)</f>
        <v>자동차부품</v>
      </c>
      <c r="E85">
        <v>3495</v>
      </c>
      <c r="F85">
        <v>4980</v>
      </c>
      <c r="G85" s="7">
        <v>5060</v>
      </c>
      <c r="H85" t="s">
        <v>2290</v>
      </c>
      <c r="I85" s="7">
        <f>VALUE(LEFT(H85,FIND("/",H85)-1)) + VALUE(MID(H85,FIND("/",H85)+1,LEN(H85)))</f>
        <v>33066680</v>
      </c>
      <c r="J85" s="1">
        <v>575073</v>
      </c>
      <c r="K85" s="1">
        <f>G85*I85/(10^8)</f>
        <v>1673.174008</v>
      </c>
      <c r="L85" s="1">
        <v>2959</v>
      </c>
      <c r="M85" s="1">
        <v>3450</v>
      </c>
      <c r="N85" s="1">
        <v>4831</v>
      </c>
      <c r="O85" s="1">
        <v>4659</v>
      </c>
      <c r="P85" s="1">
        <v>4658</v>
      </c>
      <c r="Q85" s="3"/>
      <c r="R85" s="3"/>
      <c r="S85" s="3"/>
      <c r="T85">
        <v>184</v>
      </c>
      <c r="U85">
        <v>220</v>
      </c>
      <c r="V85">
        <v>307</v>
      </c>
      <c r="W85">
        <v>276</v>
      </c>
      <c r="X85">
        <v>203</v>
      </c>
      <c r="Y85" s="3"/>
      <c r="Z85" s="3"/>
      <c r="AA85" s="3"/>
      <c r="AB85">
        <v>127</v>
      </c>
      <c r="AC85">
        <v>142</v>
      </c>
      <c r="AD85">
        <v>149</v>
      </c>
      <c r="AE85">
        <v>131</v>
      </c>
      <c r="AF85">
        <v>57</v>
      </c>
      <c r="AG85" s="3"/>
      <c r="AH85" s="3"/>
      <c r="AI85" s="3"/>
      <c r="AJ85" s="1">
        <v>2206</v>
      </c>
      <c r="AK85" s="1">
        <v>3320</v>
      </c>
      <c r="AL85" s="1">
        <v>3466</v>
      </c>
      <c r="AM85" s="1">
        <v>3643</v>
      </c>
      <c r="AN85" s="1">
        <v>4057</v>
      </c>
      <c r="AO85" s="3"/>
      <c r="AP85" s="3"/>
      <c r="AQ85" s="3"/>
      <c r="AR85">
        <v>989</v>
      </c>
      <c r="AS85" s="1">
        <v>1777</v>
      </c>
      <c r="AT85" s="1">
        <v>1827</v>
      </c>
      <c r="AU85" s="1">
        <v>1873</v>
      </c>
      <c r="AV85" s="1">
        <v>2223</v>
      </c>
      <c r="AW85" s="3"/>
      <c r="AX85" s="3"/>
      <c r="AY85" s="3"/>
      <c r="AZ85" s="1">
        <v>1217</v>
      </c>
      <c r="BA85" s="1">
        <v>1542</v>
      </c>
      <c r="BB85" s="1">
        <v>1640</v>
      </c>
      <c r="BC85" s="1">
        <v>1771</v>
      </c>
      <c r="BD85" s="1">
        <v>1834</v>
      </c>
      <c r="BE85" s="3"/>
      <c r="BF85" s="3"/>
      <c r="BG85" s="3"/>
      <c r="BH85" s="1">
        <v>1212</v>
      </c>
      <c r="BI85" s="1">
        <v>1502</v>
      </c>
      <c r="BJ85" s="1">
        <v>1596</v>
      </c>
      <c r="BK85" s="1">
        <v>1727</v>
      </c>
      <c r="BL85" s="1">
        <v>1792</v>
      </c>
      <c r="BM85" s="3"/>
      <c r="BN85" s="3"/>
      <c r="BO85" s="3"/>
      <c r="BP85">
        <v>456</v>
      </c>
      <c r="BQ85">
        <v>556</v>
      </c>
      <c r="BR85">
        <v>827</v>
      </c>
      <c r="BS85">
        <v>827</v>
      </c>
      <c r="BT85">
        <v>827</v>
      </c>
      <c r="BU85" s="3"/>
      <c r="BV85" s="3"/>
      <c r="BW85" s="3"/>
      <c r="BX85">
        <v>5.65</v>
      </c>
      <c r="BY85">
        <v>5.14</v>
      </c>
      <c r="BZ85">
        <v>4.38</v>
      </c>
      <c r="CA85">
        <v>3.68</v>
      </c>
      <c r="CB85">
        <v>1.49</v>
      </c>
      <c r="CC85" s="3"/>
      <c r="CD85" s="3"/>
      <c r="CE85" s="3"/>
      <c r="CF85">
        <v>11.77</v>
      </c>
      <c r="CG85">
        <v>9.89</v>
      </c>
      <c r="CH85">
        <v>9.1</v>
      </c>
      <c r="CI85">
        <v>7.28</v>
      </c>
      <c r="CJ85">
        <v>3</v>
      </c>
      <c r="CK85" s="3"/>
      <c r="CL85" s="3"/>
      <c r="CM85" s="3"/>
      <c r="CN85">
        <v>500</v>
      </c>
      <c r="CO85">
        <v>457</v>
      </c>
      <c r="CP85">
        <v>426</v>
      </c>
      <c r="CQ85">
        <v>366</v>
      </c>
      <c r="CR85">
        <v>159</v>
      </c>
      <c r="CS85" s="3"/>
      <c r="CT85" s="3"/>
      <c r="CU85" s="3"/>
      <c r="CV85">
        <v>6.23</v>
      </c>
      <c r="CW85">
        <v>8.9</v>
      </c>
      <c r="CX85">
        <v>6.71</v>
      </c>
      <c r="CY85">
        <v>8.59</v>
      </c>
      <c r="CZ85">
        <v>21.18</v>
      </c>
      <c r="DA85" s="3"/>
      <c r="DB85" s="3"/>
      <c r="DC85" s="3"/>
      <c r="DD85">
        <v>0.69</v>
      </c>
      <c r="DE85">
        <v>0.89</v>
      </c>
      <c r="DF85">
        <v>0.59</v>
      </c>
      <c r="DG85">
        <v>0.6</v>
      </c>
      <c r="DH85">
        <v>0.62</v>
      </c>
      <c r="DI85" s="3"/>
      <c r="DJ85" s="3"/>
      <c r="DK85" s="3"/>
      <c r="DL85" s="6">
        <f>(CM85*3+CL85*2+CK85)/6</f>
        <v>0</v>
      </c>
      <c r="DM85">
        <f>BH85+(BH85*(CG85-8.25)/8.25)</f>
        <v>1452.9309090909092</v>
      </c>
      <c r="DN85">
        <f>BI85+(BI85*(CH85-8.25)/8.25)</f>
        <v>1656.7515151515152</v>
      </c>
      <c r="DO85">
        <f>BJ85+(BJ85*(CI85-8.25)/8.25)</f>
        <v>1408.349090909091</v>
      </c>
      <c r="DP85">
        <f>BK85+(BK85*(CJ85-8.25)/8.25)</f>
        <v>628</v>
      </c>
      <c r="DQ85">
        <f>BL85+(BL85*(CK85-8.25)/8.25)</f>
        <v>0</v>
      </c>
      <c r="DR85">
        <f>BM85+(BM85*(CL85-8.25)/8.25)</f>
        <v>0</v>
      </c>
      <c r="DS85">
        <f>BN85+(BN85*(CM85-8.25)/8.25)</f>
        <v>0</v>
      </c>
      <c r="DT85" s="8">
        <f>DM85*10^8/$I85</f>
        <v>4393.9425097739149</v>
      </c>
      <c r="DU85" s="8">
        <f>DN85*10^8/$I85</f>
        <v>5010.3352231052986</v>
      </c>
      <c r="DV85" s="8">
        <f>DO85*10^8/$I85</f>
        <v>4259.1185172176074</v>
      </c>
      <c r="DW85" s="8">
        <f>DP85*10^8/$I85</f>
        <v>1899.1927825835553</v>
      </c>
      <c r="DX85" s="8">
        <f>DQ85*10^8/$I85</f>
        <v>0</v>
      </c>
      <c r="DY85" s="8">
        <f>DR85*10^8/$I85</f>
        <v>0</v>
      </c>
      <c r="DZ85" s="8">
        <f>DS85*10^8/$I85</f>
        <v>0</v>
      </c>
      <c r="EA85" s="8">
        <f>DT85*10^8/$I85</f>
        <v>13288.127231926263</v>
      </c>
      <c r="EB85" s="8">
        <f>DZ85*0.8</f>
        <v>0</v>
      </c>
      <c r="EC85" s="10">
        <f>G85-E85</f>
        <v>1565</v>
      </c>
      <c r="ED85" s="4">
        <f>EC85/E85*100</f>
        <v>44.778254649499281</v>
      </c>
      <c r="EE85" s="4">
        <f>DY85-G85</f>
        <v>-5060</v>
      </c>
      <c r="EF85" s="12">
        <f>EE85/G85</f>
        <v>-1</v>
      </c>
      <c r="EG85" s="4">
        <f>G85-F85</f>
        <v>80</v>
      </c>
    </row>
    <row r="86" spans="1:137" x14ac:dyDescent="0.3">
      <c r="A86">
        <v>85</v>
      </c>
      <c r="B86" t="s">
        <v>7729</v>
      </c>
      <c r="C86" t="s">
        <v>86</v>
      </c>
      <c r="D86" t="str">
        <f>VLOOKUP(C86,Sheet1!$A$2:$B$3197,2,FALSE)</f>
        <v>식품</v>
      </c>
      <c r="E86">
        <v>33200</v>
      </c>
      <c r="F86">
        <v>30150</v>
      </c>
      <c r="G86" s="7">
        <v>30150</v>
      </c>
      <c r="H86" t="s">
        <v>2291</v>
      </c>
      <c r="I86" s="7">
        <f>VALUE(LEFT(H86,FIND("/",H86)-1)) + VALUE(MID(H86,FIND("/",H86)+1,LEN(H86)))</f>
        <v>99700000</v>
      </c>
      <c r="J86" s="1">
        <v>1027477</v>
      </c>
      <c r="K86" s="1">
        <f>G86*I86/(10^8)</f>
        <v>30059.55</v>
      </c>
      <c r="L86" s="1">
        <v>5138</v>
      </c>
      <c r="M86" s="1">
        <v>5591</v>
      </c>
      <c r="N86" s="1">
        <v>5635</v>
      </c>
      <c r="O86" s="1">
        <v>5054</v>
      </c>
      <c r="P86" s="1">
        <v>4930</v>
      </c>
      <c r="Q86" s="3"/>
      <c r="R86" s="3"/>
      <c r="S86" s="3"/>
      <c r="T86">
        <v>456</v>
      </c>
      <c r="U86">
        <v>477</v>
      </c>
      <c r="V86">
        <v>432</v>
      </c>
      <c r="W86">
        <v>416</v>
      </c>
      <c r="X86">
        <v>451</v>
      </c>
      <c r="Y86" s="3"/>
      <c r="Z86" s="3"/>
      <c r="AA86" s="3"/>
      <c r="AB86" s="1">
        <v>1224</v>
      </c>
      <c r="AC86" s="1">
        <v>1261</v>
      </c>
      <c r="AD86" s="1">
        <v>1204</v>
      </c>
      <c r="AE86" s="1">
        <v>1405</v>
      </c>
      <c r="AF86" s="1">
        <v>1206</v>
      </c>
      <c r="AG86" s="3"/>
      <c r="AH86" s="3"/>
      <c r="AI86" s="3"/>
      <c r="AJ86" s="1">
        <v>13270</v>
      </c>
      <c r="AK86" s="1">
        <v>13877</v>
      </c>
      <c r="AL86" s="1">
        <v>14322</v>
      </c>
      <c r="AM86" s="1">
        <v>14783</v>
      </c>
      <c r="AN86" s="1">
        <v>15258</v>
      </c>
      <c r="AO86" s="3"/>
      <c r="AP86" s="3"/>
      <c r="AQ86" s="3"/>
      <c r="AR86" s="1">
        <v>1296</v>
      </c>
      <c r="AS86" s="1">
        <v>1430</v>
      </c>
      <c r="AT86" s="1">
        <v>1420</v>
      </c>
      <c r="AU86" s="1">
        <v>1272</v>
      </c>
      <c r="AV86" s="1">
        <v>1285</v>
      </c>
      <c r="AW86" s="3"/>
      <c r="AX86" s="3"/>
      <c r="AY86" s="3"/>
      <c r="AZ86" s="1">
        <v>11974</v>
      </c>
      <c r="BA86" s="1">
        <v>12447</v>
      </c>
      <c r="BB86" s="1">
        <v>12902</v>
      </c>
      <c r="BC86" s="1">
        <v>13510</v>
      </c>
      <c r="BD86" s="1">
        <v>13973</v>
      </c>
      <c r="BE86" s="3"/>
      <c r="BF86" s="3"/>
      <c r="BG86" s="3"/>
      <c r="BH86" s="1">
        <v>11757</v>
      </c>
      <c r="BI86" s="1">
        <v>12202</v>
      </c>
      <c r="BJ86" s="1">
        <v>12641</v>
      </c>
      <c r="BK86" s="1">
        <v>13370</v>
      </c>
      <c r="BL86" s="1">
        <v>13819</v>
      </c>
      <c r="BM86" s="3"/>
      <c r="BN86" s="3"/>
      <c r="BO86" s="3"/>
      <c r="BP86">
        <v>499</v>
      </c>
      <c r="BQ86">
        <v>499</v>
      </c>
      <c r="BR86">
        <v>499</v>
      </c>
      <c r="BS86">
        <v>499</v>
      </c>
      <c r="BT86">
        <v>499</v>
      </c>
      <c r="BU86" s="3"/>
      <c r="BV86" s="3"/>
      <c r="BW86" s="3"/>
      <c r="BX86">
        <v>9.4700000000000006</v>
      </c>
      <c r="BY86">
        <v>9.2899999999999991</v>
      </c>
      <c r="BZ86">
        <v>8.5399999999999991</v>
      </c>
      <c r="CA86">
        <v>9.66</v>
      </c>
      <c r="CB86">
        <v>8.0299999999999994</v>
      </c>
      <c r="CC86" s="3"/>
      <c r="CD86" s="3"/>
      <c r="CE86" s="3"/>
      <c r="CF86">
        <v>10.37</v>
      </c>
      <c r="CG86">
        <v>10.210000000000001</v>
      </c>
      <c r="CH86">
        <v>9.39</v>
      </c>
      <c r="CI86">
        <v>10.53</v>
      </c>
      <c r="CJ86">
        <v>8.61</v>
      </c>
      <c r="CK86" s="3"/>
      <c r="CL86" s="3"/>
      <c r="CM86" s="3"/>
      <c r="CN86" s="1">
        <v>1194</v>
      </c>
      <c r="CO86" s="1">
        <v>1227</v>
      </c>
      <c r="CP86" s="1">
        <v>1169</v>
      </c>
      <c r="CQ86" s="1">
        <v>1373</v>
      </c>
      <c r="CR86" s="1">
        <v>1174</v>
      </c>
      <c r="CS86" s="3"/>
      <c r="CT86" s="3"/>
      <c r="CU86" s="3"/>
      <c r="CV86">
        <v>23.07</v>
      </c>
      <c r="CW86">
        <v>23.71</v>
      </c>
      <c r="CX86">
        <v>15.31</v>
      </c>
      <c r="CY86">
        <v>12.67</v>
      </c>
      <c r="CZ86">
        <v>28.92</v>
      </c>
      <c r="DA86" s="3"/>
      <c r="DB86" s="3"/>
      <c r="DC86" s="3"/>
      <c r="DD86">
        <v>2.33</v>
      </c>
      <c r="DE86">
        <v>2.36</v>
      </c>
      <c r="DF86">
        <v>1.39</v>
      </c>
      <c r="DG86">
        <v>1.28</v>
      </c>
      <c r="DH86">
        <v>2.42</v>
      </c>
      <c r="DI86" s="3"/>
      <c r="DJ86" s="3"/>
      <c r="DK86" s="3"/>
      <c r="DL86" s="6">
        <f>(CM86*3+CL86*2+CK86)/6</f>
        <v>0</v>
      </c>
      <c r="DM86">
        <f>BH86+(BH86*(CG86-8.25)/8.25)</f>
        <v>14550.178181818183</v>
      </c>
      <c r="DN86">
        <f>BI86+(BI86*(CH86-8.25)/8.25)</f>
        <v>13888.094545454547</v>
      </c>
      <c r="DO86">
        <f>BJ86+(BJ86*(CI86-8.25)/8.25)</f>
        <v>16134.512727272726</v>
      </c>
      <c r="DP86">
        <f>BK86+(BK86*(CJ86-8.25)/8.25)</f>
        <v>13953.418181818181</v>
      </c>
      <c r="DQ86">
        <f>BL86+(BL86*(CK86-8.25)/8.25)</f>
        <v>0</v>
      </c>
      <c r="DR86">
        <f>BM86+(BM86*(CL86-8.25)/8.25)</f>
        <v>0</v>
      </c>
      <c r="DS86">
        <f>BN86+(BN86*(CM86-8.25)/8.25)</f>
        <v>0</v>
      </c>
      <c r="DT86" s="8">
        <f>DM86*10^8/$I86</f>
        <v>14593.960062004197</v>
      </c>
      <c r="DU86" s="8">
        <f>DN86*10^8/$I86</f>
        <v>13929.884198048694</v>
      </c>
      <c r="DV86" s="8">
        <f>DO86*10^8/$I86</f>
        <v>16183.061913011763</v>
      </c>
      <c r="DW86" s="8">
        <f>DP86*10^8/$I86</f>
        <v>13995.40439500319</v>
      </c>
      <c r="DX86" s="8">
        <f>DQ86*10^8/$I86</f>
        <v>0</v>
      </c>
      <c r="DY86" s="8">
        <f>DR86*10^8/$I86</f>
        <v>0</v>
      </c>
      <c r="DZ86" s="8">
        <f>DS86*10^8/$I86</f>
        <v>0</v>
      </c>
      <c r="EA86" s="8">
        <f>DT86*10^8/$I86</f>
        <v>14637.873683053356</v>
      </c>
      <c r="EB86" s="8">
        <f>DZ86*0.8</f>
        <v>0</v>
      </c>
      <c r="EC86" s="10">
        <f>G86-E86</f>
        <v>-3050</v>
      </c>
      <c r="ED86" s="4">
        <f>EC86/E86*100</f>
        <v>-9.1867469879518069</v>
      </c>
      <c r="EE86" s="4">
        <f>DY86-G86</f>
        <v>-30150</v>
      </c>
      <c r="EF86" s="12">
        <f>EE86/G86</f>
        <v>-1</v>
      </c>
      <c r="EG86" s="4">
        <f>G86-F86</f>
        <v>0</v>
      </c>
    </row>
    <row r="87" spans="1:137" x14ac:dyDescent="0.3">
      <c r="A87">
        <v>86</v>
      </c>
      <c r="B87" t="s">
        <v>5641</v>
      </c>
      <c r="C87" t="s">
        <v>87</v>
      </c>
      <c r="D87" t="str">
        <f>VLOOKUP(C87,Sheet1!$A$2:$B$3197,2,FALSE)</f>
        <v>부동산</v>
      </c>
      <c r="E87">
        <v>3980</v>
      </c>
      <c r="F87">
        <v>5260</v>
      </c>
      <c r="G87" s="7">
        <v>5000</v>
      </c>
      <c r="H87" t="s">
        <v>2292</v>
      </c>
      <c r="I87" s="7">
        <f>VALUE(LEFT(H87,FIND("/",H87)-1)) + VALUE(MID(H87,FIND("/",H87)+1,LEN(H87)))</f>
        <v>123977752</v>
      </c>
      <c r="J87" s="1">
        <v>1610697</v>
      </c>
      <c r="K87" s="1">
        <f>G87*I87/(10^8)</f>
        <v>6198.8876</v>
      </c>
      <c r="L87" s="1">
        <v>1365</v>
      </c>
      <c r="M87" s="1">
        <v>2225</v>
      </c>
      <c r="N87" s="1">
        <v>2266</v>
      </c>
      <c r="O87" s="1">
        <v>2233</v>
      </c>
      <c r="P87" s="1">
        <v>2401</v>
      </c>
      <c r="Q87" s="1">
        <v>2209</v>
      </c>
      <c r="R87" s="1">
        <v>2356</v>
      </c>
      <c r="S87" s="1">
        <v>2463</v>
      </c>
      <c r="T87">
        <v>962</v>
      </c>
      <c r="U87" s="1">
        <v>1668</v>
      </c>
      <c r="V87" s="1">
        <v>1379</v>
      </c>
      <c r="W87" s="1">
        <v>1141</v>
      </c>
      <c r="X87" s="1">
        <v>1787</v>
      </c>
      <c r="Y87" s="1">
        <v>1544</v>
      </c>
      <c r="Z87" s="1">
        <v>1695</v>
      </c>
      <c r="AA87" s="1">
        <v>1787</v>
      </c>
      <c r="AB87">
        <v>732</v>
      </c>
      <c r="AC87" s="1">
        <v>1267</v>
      </c>
      <c r="AD87" s="1">
        <v>1034</v>
      </c>
      <c r="AE87">
        <v>888</v>
      </c>
      <c r="AF87" s="1">
        <v>1300</v>
      </c>
      <c r="AG87" s="1">
        <v>1163</v>
      </c>
      <c r="AH87" s="1">
        <v>1286</v>
      </c>
      <c r="AI87" s="1">
        <v>1353</v>
      </c>
      <c r="AJ87" s="1">
        <v>5676</v>
      </c>
      <c r="AK87" s="1">
        <v>7796</v>
      </c>
      <c r="AL87" s="1">
        <v>10081</v>
      </c>
      <c r="AM87" s="1">
        <v>12375</v>
      </c>
      <c r="AN87" s="1">
        <v>12076</v>
      </c>
      <c r="AO87" s="1">
        <v>13647</v>
      </c>
      <c r="AP87" s="1">
        <v>14272</v>
      </c>
      <c r="AQ87" s="1">
        <v>14885</v>
      </c>
      <c r="AR87" s="1">
        <v>1506</v>
      </c>
      <c r="AS87" s="1">
        <v>2631</v>
      </c>
      <c r="AT87" s="1">
        <v>4150</v>
      </c>
      <c r="AU87" s="1">
        <v>5764</v>
      </c>
      <c r="AV87" s="1">
        <v>4388</v>
      </c>
      <c r="AW87" s="1">
        <v>4948</v>
      </c>
      <c r="AX87" s="1">
        <v>4601</v>
      </c>
      <c r="AY87" s="1">
        <v>4074</v>
      </c>
      <c r="AZ87" s="1">
        <v>4170</v>
      </c>
      <c r="BA87" s="1">
        <v>5165</v>
      </c>
      <c r="BB87" s="1">
        <v>5931</v>
      </c>
      <c r="BC87" s="1">
        <v>6611</v>
      </c>
      <c r="BD87" s="1">
        <v>7689</v>
      </c>
      <c r="BE87" s="1">
        <v>8699</v>
      </c>
      <c r="BF87" s="1">
        <v>9681</v>
      </c>
      <c r="BG87" s="1">
        <v>10771</v>
      </c>
      <c r="BH87" s="1">
        <v>4137</v>
      </c>
      <c r="BI87" s="1">
        <v>5120</v>
      </c>
      <c r="BJ87" s="1">
        <v>5931</v>
      </c>
      <c r="BK87" s="1">
        <v>6611</v>
      </c>
      <c r="BL87" s="1">
        <v>7689</v>
      </c>
      <c r="BM87" s="1">
        <v>8699</v>
      </c>
      <c r="BN87" s="1">
        <v>9680</v>
      </c>
      <c r="BO87" s="1">
        <v>10770</v>
      </c>
      <c r="BP87">
        <v>425</v>
      </c>
      <c r="BQ87">
        <v>468</v>
      </c>
      <c r="BR87">
        <v>514</v>
      </c>
      <c r="BS87">
        <v>564</v>
      </c>
      <c r="BT87">
        <v>620</v>
      </c>
      <c r="BU87">
        <v>590</v>
      </c>
      <c r="BV87">
        <v>590</v>
      </c>
      <c r="BW87">
        <v>590</v>
      </c>
      <c r="BX87">
        <v>15.94</v>
      </c>
      <c r="BY87">
        <v>18.809999999999999</v>
      </c>
      <c r="BZ87">
        <v>11.57</v>
      </c>
      <c r="CA87">
        <v>7.9</v>
      </c>
      <c r="CB87">
        <v>10.63</v>
      </c>
      <c r="CC87">
        <v>9.0399999999999991</v>
      </c>
      <c r="CD87">
        <v>9.2100000000000009</v>
      </c>
      <c r="CE87">
        <v>9.2799999999999994</v>
      </c>
      <c r="CF87">
        <v>22.59</v>
      </c>
      <c r="CG87">
        <v>27.12</v>
      </c>
      <c r="CH87">
        <v>18.52</v>
      </c>
      <c r="CI87">
        <v>14.15</v>
      </c>
      <c r="CJ87">
        <v>18.18</v>
      </c>
      <c r="CK87">
        <v>14.16</v>
      </c>
      <c r="CL87">
        <v>13.93</v>
      </c>
      <c r="CM87">
        <v>13.2</v>
      </c>
      <c r="CN87">
        <v>631</v>
      </c>
      <c r="CO87" s="1">
        <v>1013</v>
      </c>
      <c r="CP87">
        <v>826</v>
      </c>
      <c r="CQ87">
        <v>716</v>
      </c>
      <c r="CR87" s="1">
        <v>1049</v>
      </c>
      <c r="CS87">
        <v>936</v>
      </c>
      <c r="CT87" s="1">
        <v>1033</v>
      </c>
      <c r="CU87" s="1">
        <v>1089</v>
      </c>
      <c r="CV87">
        <v>9.93</v>
      </c>
      <c r="CW87">
        <v>6.05</v>
      </c>
      <c r="CX87">
        <v>4.8499999999999996</v>
      </c>
      <c r="CY87">
        <v>4.71</v>
      </c>
      <c r="CZ87">
        <v>3.76</v>
      </c>
      <c r="DA87">
        <v>5.34</v>
      </c>
      <c r="DB87">
        <v>4.84</v>
      </c>
      <c r="DC87">
        <v>4.59</v>
      </c>
      <c r="DD87">
        <v>1.88</v>
      </c>
      <c r="DE87">
        <v>1.45</v>
      </c>
      <c r="DF87">
        <v>0.82</v>
      </c>
      <c r="DG87">
        <v>0.62</v>
      </c>
      <c r="DH87">
        <v>0.63</v>
      </c>
      <c r="DI87">
        <v>0.7</v>
      </c>
      <c r="DJ87">
        <v>0.63</v>
      </c>
      <c r="DK87">
        <v>0.56999999999999995</v>
      </c>
      <c r="DL87" s="6">
        <f>(CM87*3+CL87*2+CK87)/6</f>
        <v>13.603333333333332</v>
      </c>
      <c r="DM87">
        <f>BH87+(BH87*(CG87-8.25)/8.25)</f>
        <v>13599.447272727273</v>
      </c>
      <c r="DN87">
        <f>BI87+(BI87*(CH87-8.25)/8.25)</f>
        <v>11493.624242424241</v>
      </c>
      <c r="DO87">
        <f>BJ87+(BJ87*(CI87-8.25)/8.25)</f>
        <v>10172.563636363637</v>
      </c>
      <c r="DP87">
        <f>BK87+(BK87*(CJ87-8.25)/8.25)</f>
        <v>14568.24</v>
      </c>
      <c r="DQ87">
        <f>BL87+(BL87*(CK87-8.25)/8.25)</f>
        <v>13197.119999999999</v>
      </c>
      <c r="DR87">
        <f>BM87+(BM87*(CL87-8.25)/8.25)</f>
        <v>14688.129696969696</v>
      </c>
      <c r="DS87">
        <f>BN87+(BN87*(CM87-8.25)/8.25)</f>
        <v>15488</v>
      </c>
      <c r="DT87" s="8">
        <f>DM87*10^8/$I87</f>
        <v>10969.264286004534</v>
      </c>
      <c r="DU87" s="8">
        <f>DN87*10^8/$I87</f>
        <v>9270.7151541384956</v>
      </c>
      <c r="DV87" s="8">
        <f>DO87*10^8/$I87</f>
        <v>8205.1525150767666</v>
      </c>
      <c r="DW87" s="8">
        <f>DP87*10^8/$I87</f>
        <v>11750.688946190927</v>
      </c>
      <c r="DX87" s="8">
        <f>DQ87*10^8/$I87</f>
        <v>10644.748583600709</v>
      </c>
      <c r="DY87" s="8">
        <f>DR87*10^8/$I87</f>
        <v>11847.39153599889</v>
      </c>
      <c r="DZ87" s="8">
        <f>DS87*10^8/$I87</f>
        <v>12492.563988416245</v>
      </c>
      <c r="EA87" s="8">
        <f>DT87*10^8/$I87</f>
        <v>8847.7683366968413</v>
      </c>
      <c r="EB87" s="8">
        <f>DZ87*0.8</f>
        <v>9994.0511907329965</v>
      </c>
      <c r="EC87" s="10">
        <f>G87-E87</f>
        <v>1020</v>
      </c>
      <c r="ED87" s="4">
        <f>EC87/E87*100</f>
        <v>25.628140703517587</v>
      </c>
      <c r="EE87" s="4">
        <f>DY87-G87</f>
        <v>6847.3915359988896</v>
      </c>
      <c r="EF87" s="12">
        <f>EE87/G87</f>
        <v>1.3694783071997778</v>
      </c>
      <c r="EG87" s="4">
        <f>G87-F87</f>
        <v>-260</v>
      </c>
    </row>
    <row r="88" spans="1:137" x14ac:dyDescent="0.3">
      <c r="A88">
        <v>87</v>
      </c>
      <c r="B88" t="s">
        <v>5665</v>
      </c>
      <c r="C88" t="s">
        <v>88</v>
      </c>
      <c r="D88" t="str">
        <f>VLOOKUP(C88,Sheet1!$A$2:$B$3197,2,FALSE)</f>
        <v>부동산</v>
      </c>
      <c r="E88">
        <v>2055</v>
      </c>
      <c r="F88">
        <v>2425</v>
      </c>
      <c r="G88" s="7">
        <v>2400</v>
      </c>
      <c r="H88" t="s">
        <v>2293</v>
      </c>
      <c r="I88" s="7">
        <f>VALUE(LEFT(H88,FIND("/",H88)-1)) + VALUE(MID(H88,FIND("/",H88)+1,LEN(H88)))</f>
        <v>252489230</v>
      </c>
      <c r="J88" s="1">
        <v>123986</v>
      </c>
      <c r="K88" s="1">
        <f>G88*I88/(10^8)</f>
        <v>6059.7415199999996</v>
      </c>
      <c r="L88" s="1">
        <v>1780</v>
      </c>
      <c r="M88" s="1">
        <v>2500</v>
      </c>
      <c r="N88" s="1">
        <v>2693</v>
      </c>
      <c r="O88" s="1">
        <v>2557</v>
      </c>
      <c r="P88" s="1">
        <v>2374</v>
      </c>
      <c r="Q88" s="1">
        <v>2018</v>
      </c>
      <c r="R88" s="1">
        <v>2209</v>
      </c>
      <c r="S88" s="1">
        <v>2250</v>
      </c>
      <c r="T88" s="1">
        <v>1140</v>
      </c>
      <c r="U88" s="1">
        <v>1711</v>
      </c>
      <c r="V88" s="1">
        <v>1846</v>
      </c>
      <c r="W88" s="1">
        <v>1193</v>
      </c>
      <c r="X88">
        <v>938</v>
      </c>
      <c r="Y88">
        <v>914</v>
      </c>
      <c r="Z88" s="1">
        <v>1109</v>
      </c>
      <c r="AA88" s="1">
        <v>1169</v>
      </c>
      <c r="AB88" s="1">
        <v>1214</v>
      </c>
      <c r="AC88" s="1">
        <v>1678</v>
      </c>
      <c r="AD88" s="1">
        <v>1670</v>
      </c>
      <c r="AE88" s="1">
        <v>1083</v>
      </c>
      <c r="AF88">
        <v>851</v>
      </c>
      <c r="AG88" s="1">
        <v>1033</v>
      </c>
      <c r="AH88">
        <v>993</v>
      </c>
      <c r="AI88" s="1">
        <v>1157</v>
      </c>
      <c r="AJ88" s="1">
        <v>9543</v>
      </c>
      <c r="AK88" s="1">
        <v>12107</v>
      </c>
      <c r="AL88" s="1">
        <v>13759</v>
      </c>
      <c r="AM88" s="1">
        <v>14472</v>
      </c>
      <c r="AN88" s="1">
        <v>15445</v>
      </c>
      <c r="AO88" s="1">
        <v>15936</v>
      </c>
      <c r="AP88" s="1">
        <v>16318</v>
      </c>
      <c r="AQ88" s="1">
        <v>16547</v>
      </c>
      <c r="AR88" s="1">
        <v>3641</v>
      </c>
      <c r="AS88" s="1">
        <v>4915</v>
      </c>
      <c r="AT88" s="1">
        <v>5513</v>
      </c>
      <c r="AU88" s="1">
        <v>5657</v>
      </c>
      <c r="AV88" s="1">
        <v>6215</v>
      </c>
      <c r="AW88" s="1">
        <v>5434</v>
      </c>
      <c r="AX88" s="1">
        <v>4883</v>
      </c>
      <c r="AY88" s="1">
        <v>4323</v>
      </c>
      <c r="AZ88" s="1">
        <v>5903</v>
      </c>
      <c r="BA88" s="1">
        <v>7192</v>
      </c>
      <c r="BB88" s="1">
        <v>8246</v>
      </c>
      <c r="BC88" s="1">
        <v>8814</v>
      </c>
      <c r="BD88" s="1">
        <v>9229</v>
      </c>
      <c r="BE88" s="1">
        <v>10497</v>
      </c>
      <c r="BF88" s="1">
        <v>11431</v>
      </c>
      <c r="BG88" s="1">
        <v>12225</v>
      </c>
      <c r="BH88" s="1">
        <v>5872</v>
      </c>
      <c r="BI88" s="1">
        <v>7155</v>
      </c>
      <c r="BJ88" s="1">
        <v>8210</v>
      </c>
      <c r="BK88" s="1">
        <v>8777</v>
      </c>
      <c r="BL88" s="1">
        <v>9193</v>
      </c>
      <c r="BM88" s="1">
        <v>10458</v>
      </c>
      <c r="BN88" s="1">
        <v>11392</v>
      </c>
      <c r="BO88" s="1">
        <v>12186</v>
      </c>
      <c r="BP88" s="1">
        <v>2525</v>
      </c>
      <c r="BQ88" s="1">
        <v>2525</v>
      </c>
      <c r="BR88" s="1">
        <v>2525</v>
      </c>
      <c r="BS88" s="1">
        <v>2525</v>
      </c>
      <c r="BT88" s="1">
        <v>2525</v>
      </c>
      <c r="BU88" s="1">
        <v>2523</v>
      </c>
      <c r="BV88" s="1">
        <v>2523</v>
      </c>
      <c r="BW88" s="1">
        <v>2523</v>
      </c>
      <c r="BX88">
        <v>15.11</v>
      </c>
      <c r="BY88">
        <v>15.5</v>
      </c>
      <c r="BZ88">
        <v>12.91</v>
      </c>
      <c r="CA88">
        <v>7.67</v>
      </c>
      <c r="CB88">
        <v>5.69</v>
      </c>
      <c r="CC88">
        <v>6.58</v>
      </c>
      <c r="CD88">
        <v>6.16</v>
      </c>
      <c r="CE88">
        <v>7.04</v>
      </c>
      <c r="CF88">
        <v>22.61</v>
      </c>
      <c r="CG88">
        <v>25.66</v>
      </c>
      <c r="CH88">
        <v>21.75</v>
      </c>
      <c r="CI88">
        <v>12.72</v>
      </c>
      <c r="CJ88">
        <v>9.44</v>
      </c>
      <c r="CK88">
        <v>10.51</v>
      </c>
      <c r="CL88">
        <v>9.07</v>
      </c>
      <c r="CM88">
        <v>9.81</v>
      </c>
      <c r="CN88">
        <v>481</v>
      </c>
      <c r="CO88">
        <v>662</v>
      </c>
      <c r="CP88">
        <v>662</v>
      </c>
      <c r="CQ88">
        <v>428</v>
      </c>
      <c r="CR88">
        <v>336</v>
      </c>
      <c r="CS88">
        <v>409</v>
      </c>
      <c r="CT88">
        <v>392</v>
      </c>
      <c r="CU88">
        <v>458</v>
      </c>
      <c r="CV88">
        <v>5.94</v>
      </c>
      <c r="CW88">
        <v>4.7300000000000004</v>
      </c>
      <c r="CX88">
        <v>4.08</v>
      </c>
      <c r="CY88">
        <v>4.91</v>
      </c>
      <c r="CZ88">
        <v>6.01</v>
      </c>
      <c r="DA88">
        <v>5.87</v>
      </c>
      <c r="DB88">
        <v>6.11</v>
      </c>
      <c r="DC88">
        <v>5.24</v>
      </c>
      <c r="DD88">
        <v>1.2</v>
      </c>
      <c r="DE88">
        <v>1.0900000000000001</v>
      </c>
      <c r="DF88">
        <v>0.81</v>
      </c>
      <c r="DG88">
        <v>0.59</v>
      </c>
      <c r="DH88">
        <v>0.53</v>
      </c>
      <c r="DI88">
        <v>0.55000000000000004</v>
      </c>
      <c r="DJ88">
        <v>0.51</v>
      </c>
      <c r="DK88">
        <v>0.48</v>
      </c>
      <c r="DL88" s="6">
        <f>(CM88*3+CL88*2+CK88)/6</f>
        <v>9.68</v>
      </c>
      <c r="DM88">
        <f>BH88+(BH88*(CG88-8.25)/8.25)</f>
        <v>18263.699393939394</v>
      </c>
      <c r="DN88">
        <f>BI88+(BI88*(CH88-8.25)/8.25)</f>
        <v>18863.181818181816</v>
      </c>
      <c r="DO88">
        <f>BJ88+(BJ88*(CI88-8.25)/8.25)</f>
        <v>12658.327272727274</v>
      </c>
      <c r="DP88">
        <f>BK88+(BK88*(CJ88-8.25)/8.25)</f>
        <v>10043.015757575757</v>
      </c>
      <c r="DQ88">
        <f>BL88+(BL88*(CK88-8.25)/8.25)</f>
        <v>11711.324848484848</v>
      </c>
      <c r="DR88">
        <f>BM88+(BM88*(CL88-8.25)/8.25)</f>
        <v>11497.461818181819</v>
      </c>
      <c r="DS88">
        <f>BN88+(BN88*(CM88-8.25)/8.25)</f>
        <v>13546.123636363636</v>
      </c>
      <c r="DT88" s="8">
        <f>DM88*10^8/$I88</f>
        <v>7233.456806826729</v>
      </c>
      <c r="DU88" s="8">
        <f>DN88*10^8/$I88</f>
        <v>7470.8857158706596</v>
      </c>
      <c r="DV88" s="8">
        <f>DO88*10^8/$I88</f>
        <v>5013.412759319388</v>
      </c>
      <c r="DW88" s="8">
        <f>DP88*10^8/$I88</f>
        <v>3977.6016416921057</v>
      </c>
      <c r="DX88" s="8">
        <f>DQ88*10^8/$I88</f>
        <v>4638.3462963885031</v>
      </c>
      <c r="DY88" s="8">
        <f>DR88*10^8/$I88</f>
        <v>4553.6444537384104</v>
      </c>
      <c r="DZ88" s="8">
        <f>DS88*10^8/$I88</f>
        <v>5365.0302772770292</v>
      </c>
      <c r="EA88" s="8">
        <f>DT88*10^8/$I88</f>
        <v>2864.8575651431661</v>
      </c>
      <c r="EB88" s="8">
        <f>DZ88*0.8</f>
        <v>4292.0242218216235</v>
      </c>
      <c r="EC88" s="10">
        <f>G88-E88</f>
        <v>345</v>
      </c>
      <c r="ED88" s="4">
        <f>EC88/E88*100</f>
        <v>16.788321167883211</v>
      </c>
      <c r="EE88" s="4">
        <f>DY88-G88</f>
        <v>2153.6444537384104</v>
      </c>
      <c r="EF88" s="12">
        <f>EE88/G88</f>
        <v>0.89735185572433773</v>
      </c>
      <c r="EG88" s="4">
        <f>G88-F88</f>
        <v>-25</v>
      </c>
    </row>
    <row r="89" spans="1:137" x14ac:dyDescent="0.3">
      <c r="A89">
        <v>88</v>
      </c>
      <c r="B89" t="s">
        <v>5885</v>
      </c>
      <c r="C89" t="s">
        <v>89</v>
      </c>
      <c r="D89" t="str">
        <f>VLOOKUP(C89,Sheet1!$A$2:$B$3197,2,FALSE)</f>
        <v>반도체와반도체장비</v>
      </c>
      <c r="E89">
        <v>23700</v>
      </c>
      <c r="F89">
        <v>32400</v>
      </c>
      <c r="G89" s="7">
        <v>33700</v>
      </c>
      <c r="H89" t="s">
        <v>2294</v>
      </c>
      <c r="I89" s="7">
        <f>VALUE(LEFT(H89,FIND("/",H89)-1)) + VALUE(MID(H89,FIND("/",H89)+1,LEN(H89)))</f>
        <v>17000000</v>
      </c>
      <c r="J89" s="1">
        <v>882805</v>
      </c>
      <c r="K89" s="1">
        <f>G89*I89/(10^8)</f>
        <v>5729</v>
      </c>
      <c r="L89" s="1">
        <v>2762</v>
      </c>
      <c r="M89" s="1">
        <v>3251</v>
      </c>
      <c r="N89" s="1">
        <v>3633</v>
      </c>
      <c r="O89" s="1">
        <v>3814</v>
      </c>
      <c r="P89" s="1">
        <v>4587</v>
      </c>
      <c r="Q89" s="1">
        <v>5842</v>
      </c>
      <c r="R89" s="1">
        <v>6695</v>
      </c>
      <c r="S89" s="1">
        <v>7700</v>
      </c>
      <c r="T89">
        <v>258</v>
      </c>
      <c r="U89">
        <v>339</v>
      </c>
      <c r="V89">
        <v>268</v>
      </c>
      <c r="W89">
        <v>270</v>
      </c>
      <c r="X89">
        <v>435</v>
      </c>
      <c r="Y89">
        <v>526</v>
      </c>
      <c r="Z89">
        <v>630</v>
      </c>
      <c r="AA89">
        <v>770</v>
      </c>
      <c r="AB89">
        <v>188</v>
      </c>
      <c r="AC89">
        <v>239</v>
      </c>
      <c r="AD89">
        <v>207</v>
      </c>
      <c r="AE89">
        <v>182</v>
      </c>
      <c r="AF89">
        <v>300</v>
      </c>
      <c r="AG89">
        <v>391</v>
      </c>
      <c r="AH89">
        <v>455</v>
      </c>
      <c r="AI89">
        <v>569</v>
      </c>
      <c r="AJ89" s="1">
        <v>2510</v>
      </c>
      <c r="AK89" s="1">
        <v>2904</v>
      </c>
      <c r="AL89" s="1">
        <v>3062</v>
      </c>
      <c r="AM89" s="1">
        <v>3266</v>
      </c>
      <c r="AN89" s="1">
        <v>3832</v>
      </c>
      <c r="AO89" s="1">
        <v>4272</v>
      </c>
      <c r="AP89" s="1">
        <v>4671</v>
      </c>
      <c r="AQ89" s="1">
        <v>5317</v>
      </c>
      <c r="AR89">
        <v>896</v>
      </c>
      <c r="AS89" s="1">
        <v>1093</v>
      </c>
      <c r="AT89" s="1">
        <v>1099</v>
      </c>
      <c r="AU89" s="1">
        <v>1180</v>
      </c>
      <c r="AV89" s="1">
        <v>1514</v>
      </c>
      <c r="AW89" s="1">
        <v>1641</v>
      </c>
      <c r="AX89" s="1">
        <v>1667</v>
      </c>
      <c r="AY89" s="1">
        <v>1830</v>
      </c>
      <c r="AZ89" s="1">
        <v>1614</v>
      </c>
      <c r="BA89" s="1">
        <v>1811</v>
      </c>
      <c r="BB89" s="1">
        <v>1964</v>
      </c>
      <c r="BC89" s="1">
        <v>2085</v>
      </c>
      <c r="BD89" s="1">
        <v>2318</v>
      </c>
      <c r="BE89" s="1">
        <v>2631</v>
      </c>
      <c r="BF89" s="1">
        <v>3004</v>
      </c>
      <c r="BG89" s="1">
        <v>3487</v>
      </c>
      <c r="BH89" s="1">
        <v>1611</v>
      </c>
      <c r="BI89" s="1">
        <v>1809</v>
      </c>
      <c r="BJ89" s="1">
        <v>1963</v>
      </c>
      <c r="BK89" s="1">
        <v>2085</v>
      </c>
      <c r="BL89" s="1">
        <v>2318</v>
      </c>
      <c r="BM89" s="1">
        <v>2631</v>
      </c>
      <c r="BN89" s="1">
        <v>3004</v>
      </c>
      <c r="BO89" s="1">
        <v>3487</v>
      </c>
      <c r="BP89">
        <v>850</v>
      </c>
      <c r="BQ89">
        <v>850</v>
      </c>
      <c r="BR89">
        <v>850</v>
      </c>
      <c r="BS89">
        <v>850</v>
      </c>
      <c r="BT89">
        <v>850</v>
      </c>
      <c r="BU89">
        <v>850</v>
      </c>
      <c r="BV89">
        <v>850</v>
      </c>
      <c r="BW89">
        <v>850</v>
      </c>
      <c r="BX89">
        <v>7.85</v>
      </c>
      <c r="BY89">
        <v>8.83</v>
      </c>
      <c r="BZ89">
        <v>6.95</v>
      </c>
      <c r="CA89">
        <v>5.76</v>
      </c>
      <c r="CB89">
        <v>8.4499999999999993</v>
      </c>
      <c r="CC89">
        <v>9.64</v>
      </c>
      <c r="CD89">
        <v>10.16</v>
      </c>
      <c r="CE89">
        <v>11.39</v>
      </c>
      <c r="CF89">
        <v>13.47</v>
      </c>
      <c r="CG89">
        <v>14.02</v>
      </c>
      <c r="CH89">
        <v>11.05</v>
      </c>
      <c r="CI89">
        <v>9.06</v>
      </c>
      <c r="CJ89">
        <v>13.62</v>
      </c>
      <c r="CK89">
        <v>15.74</v>
      </c>
      <c r="CL89">
        <v>16.13</v>
      </c>
      <c r="CM89">
        <v>17.53</v>
      </c>
      <c r="CN89" s="1">
        <v>1175</v>
      </c>
      <c r="CO89" s="1">
        <v>1410</v>
      </c>
      <c r="CP89" s="1">
        <v>1226</v>
      </c>
      <c r="CQ89" s="1">
        <v>1078</v>
      </c>
      <c r="CR89" s="1">
        <v>1764</v>
      </c>
      <c r="CS89" s="1">
        <v>2291</v>
      </c>
      <c r="CT89" s="1">
        <v>2674</v>
      </c>
      <c r="CU89" s="1">
        <v>3347</v>
      </c>
      <c r="CV89">
        <v>11.02</v>
      </c>
      <c r="CW89">
        <v>11.7</v>
      </c>
      <c r="CX89">
        <v>10.56</v>
      </c>
      <c r="CY89">
        <v>14.65</v>
      </c>
      <c r="CZ89">
        <v>13.83</v>
      </c>
      <c r="DA89">
        <v>14.71</v>
      </c>
      <c r="DB89">
        <v>12.61</v>
      </c>
      <c r="DC89">
        <v>10.07</v>
      </c>
      <c r="DD89">
        <v>1.37</v>
      </c>
      <c r="DE89">
        <v>1.55</v>
      </c>
      <c r="DF89">
        <v>1.1200000000000001</v>
      </c>
      <c r="DG89">
        <v>1.29</v>
      </c>
      <c r="DH89">
        <v>1.79</v>
      </c>
      <c r="DI89">
        <v>2.1800000000000002</v>
      </c>
      <c r="DJ89">
        <v>1.91</v>
      </c>
      <c r="DK89">
        <v>1.64</v>
      </c>
      <c r="DL89" s="6">
        <f>(CM89*3+CL89*2+CK89)/6</f>
        <v>16.764999999999997</v>
      </c>
      <c r="DM89">
        <f>BH89+(BH89*(CG89-8.25)/8.25)</f>
        <v>2737.7236363636366</v>
      </c>
      <c r="DN89">
        <f>BI89+(BI89*(CH89-8.25)/8.25)</f>
        <v>2422.9636363636364</v>
      </c>
      <c r="DO89">
        <f>BJ89+(BJ89*(CI89-8.25)/8.25)</f>
        <v>2155.7309090909093</v>
      </c>
      <c r="DP89">
        <f>BK89+(BK89*(CJ89-8.25)/8.25)</f>
        <v>3442.1454545454544</v>
      </c>
      <c r="DQ89">
        <f>BL89+(BL89*(CK89-8.25)/8.25)</f>
        <v>4422.4630303030299</v>
      </c>
      <c r="DR89">
        <f>BM89+(BM89*(CL89-8.25)/8.25)</f>
        <v>5144.0036363636364</v>
      </c>
      <c r="DS89">
        <f>BN89+(BN89*(CM89-8.25)/8.25)</f>
        <v>6383.0448484848494</v>
      </c>
      <c r="DT89" s="8">
        <f>DM89*10^8/$I89</f>
        <v>16104.256684491978</v>
      </c>
      <c r="DU89" s="8">
        <f>DN89*10^8/$I89</f>
        <v>14252.727272727274</v>
      </c>
      <c r="DV89" s="8">
        <f>DO89*10^8/$I89</f>
        <v>12680.770053475937</v>
      </c>
      <c r="DW89" s="8">
        <f>DP89*10^8/$I89</f>
        <v>20247.914438502674</v>
      </c>
      <c r="DX89" s="8">
        <f>DQ89*10^8/$I89</f>
        <v>26014.488413547235</v>
      </c>
      <c r="DY89" s="8">
        <f>DR89*10^8/$I89</f>
        <v>30258.844919786097</v>
      </c>
      <c r="DZ89" s="8">
        <f>DS89*10^8/$I89</f>
        <v>37547.322638146179</v>
      </c>
      <c r="EA89" s="8">
        <f>DT89*10^8/$I89</f>
        <v>94730.921673482226</v>
      </c>
      <c r="EB89" s="8">
        <f>DZ89*0.8</f>
        <v>30037.858110516943</v>
      </c>
      <c r="EC89" s="10">
        <f>G89-E89</f>
        <v>10000</v>
      </c>
      <c r="ED89" s="4">
        <f>EC89/E89*100</f>
        <v>42.194092827004219</v>
      </c>
      <c r="EE89" s="4">
        <f>DY89-G89</f>
        <v>-3441.1550802139027</v>
      </c>
      <c r="EF89" s="12">
        <f>EE89/G89</f>
        <v>-0.10211142671257871</v>
      </c>
      <c r="EG89" s="4">
        <f>G89-F89</f>
        <v>1300</v>
      </c>
    </row>
    <row r="90" spans="1:137" x14ac:dyDescent="0.3">
      <c r="A90">
        <v>89</v>
      </c>
      <c r="B90" t="s">
        <v>6879</v>
      </c>
      <c r="C90" t="s">
        <v>90</v>
      </c>
      <c r="D90" t="str">
        <f>VLOOKUP(C90,Sheet1!$A$2:$B$3197,2,FALSE)</f>
        <v>호텔,레스토랑,레저</v>
      </c>
      <c r="E90">
        <v>4320</v>
      </c>
      <c r="F90">
        <v>5250</v>
      </c>
      <c r="G90" s="7">
        <v>5490</v>
      </c>
      <c r="H90" t="s">
        <v>2295</v>
      </c>
      <c r="I90" s="7">
        <f>VALUE(LEFT(H90,FIND("/",H90)-1)) + VALUE(MID(H90,FIND("/",H90)+1,LEN(H90)))</f>
        <v>48133333</v>
      </c>
      <c r="J90">
        <v>0</v>
      </c>
      <c r="K90" s="1">
        <f>G90*I90/(10^8)</f>
        <v>2642.5199816999998</v>
      </c>
      <c r="L90" s="1">
        <v>2107</v>
      </c>
      <c r="M90" s="1">
        <v>2097</v>
      </c>
      <c r="N90" s="1">
        <v>1814</v>
      </c>
      <c r="O90" s="1">
        <v>1294</v>
      </c>
      <c r="P90" s="1">
        <v>1274</v>
      </c>
      <c r="Q90" s="3"/>
      <c r="R90" s="3"/>
      <c r="S90" s="3"/>
      <c r="T90">
        <v>304</v>
      </c>
      <c r="U90">
        <v>335</v>
      </c>
      <c r="V90">
        <v>246</v>
      </c>
      <c r="W90">
        <v>-41</v>
      </c>
      <c r="X90">
        <v>-70</v>
      </c>
      <c r="Y90" s="3"/>
      <c r="Z90" s="3"/>
      <c r="AA90" s="3"/>
      <c r="AB90">
        <v>143</v>
      </c>
      <c r="AC90">
        <v>170</v>
      </c>
      <c r="AD90">
        <v>102</v>
      </c>
      <c r="AE90">
        <v>-138</v>
      </c>
      <c r="AF90">
        <v>-176</v>
      </c>
      <c r="AG90" s="3"/>
      <c r="AH90" s="3"/>
      <c r="AI90" s="3"/>
      <c r="AJ90" s="1">
        <v>9289</v>
      </c>
      <c r="AK90" s="1">
        <v>8682</v>
      </c>
      <c r="AL90" s="1">
        <v>8128</v>
      </c>
      <c r="AM90" s="1">
        <v>8499</v>
      </c>
      <c r="AN90" s="1">
        <v>9119</v>
      </c>
      <c r="AO90" s="3"/>
      <c r="AP90" s="3"/>
      <c r="AQ90" s="3"/>
      <c r="AR90" s="1">
        <v>5325</v>
      </c>
      <c r="AS90" s="1">
        <v>4600</v>
      </c>
      <c r="AT90" s="1">
        <v>3986</v>
      </c>
      <c r="AU90" s="1">
        <v>4542</v>
      </c>
      <c r="AV90" s="1">
        <v>5341</v>
      </c>
      <c r="AW90" s="3"/>
      <c r="AX90" s="3"/>
      <c r="AY90" s="3"/>
      <c r="AZ90" s="1">
        <v>3964</v>
      </c>
      <c r="BA90" s="1">
        <v>4082</v>
      </c>
      <c r="BB90" s="1">
        <v>4142</v>
      </c>
      <c r="BC90" s="1">
        <v>3958</v>
      </c>
      <c r="BD90" s="1">
        <v>3778</v>
      </c>
      <c r="BE90" s="3"/>
      <c r="BF90" s="3"/>
      <c r="BG90" s="3"/>
      <c r="BH90" s="1">
        <v>3964</v>
      </c>
      <c r="BI90" s="1">
        <v>4082</v>
      </c>
      <c r="BJ90" s="1">
        <v>4142</v>
      </c>
      <c r="BK90" s="1">
        <v>3958</v>
      </c>
      <c r="BL90" s="1">
        <v>3778</v>
      </c>
      <c r="BM90" s="3"/>
      <c r="BN90" s="3"/>
      <c r="BO90" s="3"/>
      <c r="BP90" s="1">
        <v>2407</v>
      </c>
      <c r="BQ90" s="1">
        <v>2407</v>
      </c>
      <c r="BR90" s="1">
        <v>2407</v>
      </c>
      <c r="BS90" s="1">
        <v>2407</v>
      </c>
      <c r="BT90" s="1">
        <v>2407</v>
      </c>
      <c r="BU90" s="3"/>
      <c r="BV90" s="3"/>
      <c r="BW90" s="3"/>
      <c r="BX90">
        <v>1.51</v>
      </c>
      <c r="BY90">
        <v>1.89</v>
      </c>
      <c r="BZ90">
        <v>1.21</v>
      </c>
      <c r="CA90">
        <v>-1.66</v>
      </c>
      <c r="CB90">
        <v>-1.99</v>
      </c>
      <c r="CC90" s="3"/>
      <c r="CD90" s="3"/>
      <c r="CE90" s="3"/>
      <c r="CF90">
        <v>4.04</v>
      </c>
      <c r="CG90">
        <v>4.21</v>
      </c>
      <c r="CH90">
        <v>2.48</v>
      </c>
      <c r="CI90">
        <v>-3.41</v>
      </c>
      <c r="CJ90">
        <v>-4.54</v>
      </c>
      <c r="CK90" s="3"/>
      <c r="CL90" s="3"/>
      <c r="CM90" s="3"/>
      <c r="CN90">
        <v>324</v>
      </c>
      <c r="CO90">
        <v>352</v>
      </c>
      <c r="CP90">
        <v>212</v>
      </c>
      <c r="CQ90">
        <v>-287</v>
      </c>
      <c r="CR90">
        <v>-365</v>
      </c>
      <c r="CS90" s="3"/>
      <c r="CT90" s="3"/>
      <c r="CU90" s="3"/>
      <c r="CV90">
        <v>26.5</v>
      </c>
      <c r="CW90">
        <v>29.67</v>
      </c>
      <c r="CX90">
        <v>28.77</v>
      </c>
      <c r="CY90" t="s">
        <v>2</v>
      </c>
      <c r="CZ90" t="s">
        <v>2</v>
      </c>
      <c r="DA90" s="3"/>
      <c r="DB90" s="3"/>
      <c r="DC90" s="3"/>
      <c r="DD90">
        <v>1.04</v>
      </c>
      <c r="DE90">
        <v>1.23</v>
      </c>
      <c r="DF90">
        <v>0.71</v>
      </c>
      <c r="DG90">
        <v>0.73</v>
      </c>
      <c r="DH90">
        <v>0.54</v>
      </c>
      <c r="DI90" s="3"/>
      <c r="DJ90" s="3"/>
      <c r="DK90" s="3"/>
      <c r="DL90" s="6">
        <f>(CM90*3+CL90*2+CK90)/6</f>
        <v>0</v>
      </c>
      <c r="DM90">
        <f>BH90+(BH90*(CG90-8.25)/8.25)</f>
        <v>2022.8412121212123</v>
      </c>
      <c r="DN90">
        <f>BI90+(BI90*(CH90-8.25)/8.25)</f>
        <v>1227.0739393939393</v>
      </c>
      <c r="DO90">
        <f>BJ90+(BJ90*(CI90-8.25)/8.25)</f>
        <v>-1712.0266666666666</v>
      </c>
      <c r="DP90">
        <f>BK90+(BK90*(CJ90-8.25)/8.25)</f>
        <v>-2178.0993939393938</v>
      </c>
      <c r="DQ90">
        <f>BL90+(BL90*(CK90-8.25)/8.25)</f>
        <v>0</v>
      </c>
      <c r="DR90">
        <f>BM90+(BM90*(CL90-8.25)/8.25)</f>
        <v>0</v>
      </c>
      <c r="DS90">
        <f>BN90+(BN90*(CM90-8.25)/8.25)</f>
        <v>0</v>
      </c>
      <c r="DT90" s="8">
        <f>DM90*10^8/$I90</f>
        <v>4202.5787246464151</v>
      </c>
      <c r="DU90" s="8">
        <f>DN90*10^8/$I90</f>
        <v>2549.3226064231608</v>
      </c>
      <c r="DV90" s="8">
        <f>DO90*10^8/$I90</f>
        <v>-3556.8421298950284</v>
      </c>
      <c r="DW90" s="8">
        <f>DP90*10^8/$I90</f>
        <v>-4525.1372763639574</v>
      </c>
      <c r="DX90" s="8">
        <f>DQ90*10^8/$I90</f>
        <v>0</v>
      </c>
      <c r="DY90" s="8">
        <f>DR90*10^8/$I90</f>
        <v>0</v>
      </c>
      <c r="DZ90" s="8">
        <f>DS90*10^8/$I90</f>
        <v>0</v>
      </c>
      <c r="EA90" s="8">
        <f>DT90*10^8/$I90</f>
        <v>8731.1192944947634</v>
      </c>
      <c r="EB90" s="8">
        <f>DZ90*0.8</f>
        <v>0</v>
      </c>
      <c r="EC90" s="10">
        <f>G90-E90</f>
        <v>1170</v>
      </c>
      <c r="ED90" s="4">
        <f>EC90/E90*100</f>
        <v>27.083333333333332</v>
      </c>
      <c r="EE90" s="4">
        <f>DY90-G90</f>
        <v>-5490</v>
      </c>
      <c r="EF90" s="12">
        <f>EE90/G90</f>
        <v>-1</v>
      </c>
      <c r="EG90" s="4">
        <f>G90-F90</f>
        <v>240</v>
      </c>
    </row>
    <row r="91" spans="1:137" x14ac:dyDescent="0.3">
      <c r="A91">
        <v>90</v>
      </c>
      <c r="B91" t="s">
        <v>7301</v>
      </c>
      <c r="C91" t="s">
        <v>91</v>
      </c>
      <c r="D91" t="str">
        <f>VLOOKUP(C91,Sheet1!$A$2:$B$3197,2,FALSE)</f>
        <v>식품</v>
      </c>
      <c r="E91">
        <v>8080</v>
      </c>
      <c r="F91">
        <v>10900</v>
      </c>
      <c r="G91" s="7">
        <v>10500</v>
      </c>
      <c r="H91" t="s">
        <v>2296</v>
      </c>
      <c r="I91" s="7">
        <f>VALUE(LEFT(H91,FIND("/",H91)-1)) + VALUE(MID(H91,FIND("/",H91)+1,LEN(H91)))</f>
        <v>29116822</v>
      </c>
      <c r="J91" s="1">
        <v>661338</v>
      </c>
      <c r="K91" s="1">
        <f>G91*I91/(10^8)</f>
        <v>3057.26631</v>
      </c>
      <c r="L91" s="1">
        <v>7928</v>
      </c>
      <c r="M91" s="1">
        <v>7604</v>
      </c>
      <c r="N91" s="1">
        <v>7254</v>
      </c>
      <c r="O91" s="1">
        <v>5393</v>
      </c>
      <c r="P91" s="1">
        <v>5639</v>
      </c>
      <c r="Q91" s="3"/>
      <c r="R91" s="3"/>
      <c r="S91" s="3"/>
      <c r="T91">
        <v>352</v>
      </c>
      <c r="U91">
        <v>189</v>
      </c>
      <c r="V91">
        <v>230</v>
      </c>
      <c r="W91">
        <v>278</v>
      </c>
      <c r="X91">
        <v>339</v>
      </c>
      <c r="Y91" s="3"/>
      <c r="Z91" s="3"/>
      <c r="AA91" s="3"/>
      <c r="AB91">
        <v>255</v>
      </c>
      <c r="AC91">
        <v>75</v>
      </c>
      <c r="AD91">
        <v>24</v>
      </c>
      <c r="AE91">
        <v>-347</v>
      </c>
      <c r="AF91">
        <v>275</v>
      </c>
      <c r="AG91" s="3"/>
      <c r="AH91" s="3"/>
      <c r="AI91" s="3"/>
      <c r="AJ91" s="1">
        <v>7963</v>
      </c>
      <c r="AK91" s="1">
        <v>8209</v>
      </c>
      <c r="AL91" s="1">
        <v>7950</v>
      </c>
      <c r="AM91" s="1">
        <v>7569</v>
      </c>
      <c r="AN91" s="1">
        <v>6212</v>
      </c>
      <c r="AO91" s="3"/>
      <c r="AP91" s="3"/>
      <c r="AQ91" s="3"/>
      <c r="AR91" s="1">
        <v>5016</v>
      </c>
      <c r="AS91" s="1">
        <v>5313</v>
      </c>
      <c r="AT91" s="1">
        <v>5074</v>
      </c>
      <c r="AU91" s="1">
        <v>5127</v>
      </c>
      <c r="AV91" s="1">
        <v>3575</v>
      </c>
      <c r="AW91" s="3"/>
      <c r="AX91" s="3"/>
      <c r="AY91" s="3"/>
      <c r="AZ91" s="1">
        <v>2947</v>
      </c>
      <c r="BA91" s="1">
        <v>2895</v>
      </c>
      <c r="BB91" s="1">
        <v>2875</v>
      </c>
      <c r="BC91" s="1">
        <v>2441</v>
      </c>
      <c r="BD91" s="1">
        <v>2637</v>
      </c>
      <c r="BE91" s="3"/>
      <c r="BF91" s="3"/>
      <c r="BG91" s="3"/>
      <c r="BH91" s="1">
        <v>2865</v>
      </c>
      <c r="BI91" s="1">
        <v>2882</v>
      </c>
      <c r="BJ91" s="1">
        <v>2863</v>
      </c>
      <c r="BK91" s="1">
        <v>2434</v>
      </c>
      <c r="BL91" s="1">
        <v>2629</v>
      </c>
      <c r="BM91" s="3"/>
      <c r="BN91" s="3"/>
      <c r="BO91" s="3"/>
      <c r="BP91">
        <v>146</v>
      </c>
      <c r="BQ91">
        <v>146</v>
      </c>
      <c r="BR91">
        <v>146</v>
      </c>
      <c r="BS91">
        <v>146</v>
      </c>
      <c r="BT91">
        <v>146</v>
      </c>
      <c r="BU91" s="3"/>
      <c r="BV91" s="3"/>
      <c r="BW91" s="3"/>
      <c r="BX91">
        <v>3.3</v>
      </c>
      <c r="BY91">
        <v>0.92</v>
      </c>
      <c r="BZ91">
        <v>0.3</v>
      </c>
      <c r="CA91">
        <v>-4.47</v>
      </c>
      <c r="CB91">
        <v>3.99</v>
      </c>
      <c r="CC91" s="3"/>
      <c r="CD91" s="3"/>
      <c r="CE91" s="3"/>
      <c r="CF91">
        <v>11.11</v>
      </c>
      <c r="CG91">
        <v>2.59</v>
      </c>
      <c r="CH91">
        <v>0.85</v>
      </c>
      <c r="CI91">
        <v>-13.11</v>
      </c>
      <c r="CJ91">
        <v>10.84</v>
      </c>
      <c r="CK91" s="3"/>
      <c r="CL91" s="3"/>
      <c r="CM91" s="3"/>
      <c r="CN91">
        <v>928</v>
      </c>
      <c r="CO91">
        <v>256</v>
      </c>
      <c r="CP91">
        <v>84</v>
      </c>
      <c r="CQ91" s="1">
        <v>-1192</v>
      </c>
      <c r="CR91">
        <v>943</v>
      </c>
      <c r="CS91" s="3"/>
      <c r="CT91" s="3"/>
      <c r="CU91" s="3"/>
      <c r="CV91">
        <v>19.350000000000001</v>
      </c>
      <c r="CW91">
        <v>60.36</v>
      </c>
      <c r="CX91">
        <v>111.23</v>
      </c>
      <c r="CY91" t="s">
        <v>2</v>
      </c>
      <c r="CZ91">
        <v>8.75</v>
      </c>
      <c r="DA91" s="3"/>
      <c r="DB91" s="3"/>
      <c r="DC91" s="3"/>
      <c r="DD91">
        <v>1.59</v>
      </c>
      <c r="DE91">
        <v>1.36</v>
      </c>
      <c r="DF91">
        <v>0.82</v>
      </c>
      <c r="DG91">
        <v>0.73</v>
      </c>
      <c r="DH91">
        <v>0.79</v>
      </c>
      <c r="DI91" s="3"/>
      <c r="DJ91" s="3"/>
      <c r="DK91" s="3"/>
      <c r="DL91" s="6">
        <f>(CM91*3+CL91*2+CK91)/6</f>
        <v>0</v>
      </c>
      <c r="DM91">
        <f>BH91+(BH91*(CG91-8.25)/8.25)</f>
        <v>899.43636363636369</v>
      </c>
      <c r="DN91">
        <f>BI91+(BI91*(CH91-8.25)/8.25)</f>
        <v>296.93333333333339</v>
      </c>
      <c r="DO91">
        <f>BJ91+(BJ91*(CI91-8.25)/8.25)</f>
        <v>-4549.5672727272731</v>
      </c>
      <c r="DP91">
        <f>BK91+(BK91*(CJ91-8.25)/8.25)</f>
        <v>3198.1284848484847</v>
      </c>
      <c r="DQ91">
        <f>BL91+(BL91*(CK91-8.25)/8.25)</f>
        <v>0</v>
      </c>
      <c r="DR91">
        <f>BM91+(BM91*(CL91-8.25)/8.25)</f>
        <v>0</v>
      </c>
      <c r="DS91">
        <f>BN91+(BN91*(CM91-8.25)/8.25)</f>
        <v>0</v>
      </c>
      <c r="DT91" s="8">
        <f>DM91*10^8/$I91</f>
        <v>3089.0608996969645</v>
      </c>
      <c r="DU91" s="8">
        <f>DN91*10^8/$I91</f>
        <v>1019.7999401628838</v>
      </c>
      <c r="DV91" s="8">
        <f>DO91*10^8/$I91</f>
        <v>-15625.219238305859</v>
      </c>
      <c r="DW91" s="8">
        <f>DP91*10^8/$I91</f>
        <v>10983.782793494718</v>
      </c>
      <c r="DX91" s="8">
        <f>DQ91*10^8/$I91</f>
        <v>0</v>
      </c>
      <c r="DY91" s="8">
        <f>DR91*10^8/$I91</f>
        <v>0</v>
      </c>
      <c r="DZ91" s="8">
        <f>DS91*10^8/$I91</f>
        <v>0</v>
      </c>
      <c r="EA91" s="8">
        <f>DT91*10^8/$I91</f>
        <v>10609.196634498658</v>
      </c>
      <c r="EB91" s="8">
        <f>DZ91*0.8</f>
        <v>0</v>
      </c>
      <c r="EC91" s="10">
        <f>G91-E91</f>
        <v>2420</v>
      </c>
      <c r="ED91" s="4">
        <f>EC91/E91*100</f>
        <v>29.950495049504948</v>
      </c>
      <c r="EE91" s="4">
        <f>DY91-G91</f>
        <v>-10500</v>
      </c>
      <c r="EF91" s="12">
        <f>EE91/G91</f>
        <v>-1</v>
      </c>
      <c r="EG91" s="4">
        <f>G91-F91</f>
        <v>-400</v>
      </c>
    </row>
    <row r="92" spans="1:137" x14ac:dyDescent="0.3">
      <c r="A92">
        <v>91</v>
      </c>
      <c r="B92" t="s">
        <v>7498</v>
      </c>
      <c r="C92" t="s">
        <v>92</v>
      </c>
      <c r="D92" t="str">
        <f>VLOOKUP(C92,Sheet1!$A$2:$B$3197,2,FALSE)</f>
        <v>건축자재</v>
      </c>
      <c r="E92">
        <v>10150</v>
      </c>
      <c r="F92">
        <v>15500</v>
      </c>
      <c r="G92" s="7">
        <v>15150</v>
      </c>
      <c r="H92" t="s">
        <v>2297</v>
      </c>
      <c r="I92" s="7">
        <f>VALUE(LEFT(H92,FIND("/",H92)-1)) + VALUE(MID(H92,FIND("/",H92)+1,LEN(H92)))</f>
        <v>12731947</v>
      </c>
      <c r="J92" s="1">
        <v>499543</v>
      </c>
      <c r="K92" s="1">
        <f>G92*I92/(10^8)</f>
        <v>1928.8899704999999</v>
      </c>
      <c r="L92" s="1">
        <v>2841</v>
      </c>
      <c r="M92" s="1">
        <v>2209</v>
      </c>
      <c r="N92" s="1">
        <v>2056</v>
      </c>
      <c r="O92" s="1">
        <v>1955</v>
      </c>
      <c r="P92" s="1">
        <v>1861</v>
      </c>
      <c r="Q92" s="3"/>
      <c r="R92" s="3"/>
      <c r="S92" s="3"/>
      <c r="T92">
        <v>557</v>
      </c>
      <c r="U92">
        <v>129</v>
      </c>
      <c r="V92">
        <v>37</v>
      </c>
      <c r="W92">
        <v>36</v>
      </c>
      <c r="X92">
        <v>-3</v>
      </c>
      <c r="Y92" s="3"/>
      <c r="Z92" s="3"/>
      <c r="AA92" s="3"/>
      <c r="AB92">
        <v>375</v>
      </c>
      <c r="AC92">
        <v>44</v>
      </c>
      <c r="AD92">
        <v>-74</v>
      </c>
      <c r="AE92">
        <v>27</v>
      </c>
      <c r="AF92">
        <v>-10</v>
      </c>
      <c r="AG92" s="3"/>
      <c r="AH92" s="3"/>
      <c r="AI92" s="3"/>
      <c r="AJ92" s="1">
        <v>3789</v>
      </c>
      <c r="AK92" s="1">
        <v>3613</v>
      </c>
      <c r="AL92" s="1">
        <v>3389</v>
      </c>
      <c r="AM92" s="1">
        <v>3372</v>
      </c>
      <c r="AN92" s="1">
        <v>3264</v>
      </c>
      <c r="AO92" s="3"/>
      <c r="AP92" s="3"/>
      <c r="AQ92" s="3"/>
      <c r="AR92">
        <v>902</v>
      </c>
      <c r="AS92">
        <v>758</v>
      </c>
      <c r="AT92">
        <v>624</v>
      </c>
      <c r="AU92">
        <v>584</v>
      </c>
      <c r="AV92">
        <v>490</v>
      </c>
      <c r="AW92" s="3"/>
      <c r="AX92" s="3"/>
      <c r="AY92" s="3"/>
      <c r="AZ92" s="1">
        <v>2887</v>
      </c>
      <c r="BA92" s="1">
        <v>2855</v>
      </c>
      <c r="BB92" s="1">
        <v>2765</v>
      </c>
      <c r="BC92" s="1">
        <v>2788</v>
      </c>
      <c r="BD92" s="1">
        <v>2774</v>
      </c>
      <c r="BE92" s="3"/>
      <c r="BF92" s="3"/>
      <c r="BG92" s="3"/>
      <c r="BH92" s="1">
        <v>2887</v>
      </c>
      <c r="BI92" s="1">
        <v>2855</v>
      </c>
      <c r="BJ92" s="1">
        <v>2765</v>
      </c>
      <c r="BK92" s="1">
        <v>2788</v>
      </c>
      <c r="BL92" s="1">
        <v>2774</v>
      </c>
      <c r="BM92" s="3"/>
      <c r="BN92" s="3"/>
      <c r="BO92" s="3"/>
      <c r="BP92">
        <v>127</v>
      </c>
      <c r="BQ92">
        <v>127</v>
      </c>
      <c r="BR92">
        <v>127</v>
      </c>
      <c r="BS92">
        <v>127</v>
      </c>
      <c r="BT92">
        <v>127</v>
      </c>
      <c r="BU92" s="3"/>
      <c r="BV92" s="3"/>
      <c r="BW92" s="3"/>
      <c r="BX92">
        <v>10.46</v>
      </c>
      <c r="BY92">
        <v>1.19</v>
      </c>
      <c r="BZ92">
        <v>-2.1</v>
      </c>
      <c r="CA92">
        <v>0.79</v>
      </c>
      <c r="CB92">
        <v>-0.31</v>
      </c>
      <c r="CC92" s="3"/>
      <c r="CD92" s="3"/>
      <c r="CE92" s="3"/>
      <c r="CF92">
        <v>15.38</v>
      </c>
      <c r="CG92">
        <v>1.53</v>
      </c>
      <c r="CH92">
        <v>-2.62</v>
      </c>
      <c r="CI92">
        <v>0.97</v>
      </c>
      <c r="CJ92">
        <v>-0.37</v>
      </c>
      <c r="CK92" s="3"/>
      <c r="CL92" s="3"/>
      <c r="CM92" s="3"/>
      <c r="CN92" s="1">
        <v>3052</v>
      </c>
      <c r="CO92">
        <v>346</v>
      </c>
      <c r="CP92">
        <v>-578</v>
      </c>
      <c r="CQ92">
        <v>211</v>
      </c>
      <c r="CR92">
        <v>-81</v>
      </c>
      <c r="CS92" s="3"/>
      <c r="CT92" s="3"/>
      <c r="CU92" s="3"/>
      <c r="CV92">
        <v>6.46</v>
      </c>
      <c r="CW92">
        <v>36.75</v>
      </c>
      <c r="CX92" t="s">
        <v>2</v>
      </c>
      <c r="CY92">
        <v>36.159999999999997</v>
      </c>
      <c r="CZ92" t="s">
        <v>2</v>
      </c>
      <c r="DA92" s="3"/>
      <c r="DB92" s="3"/>
      <c r="DC92" s="3"/>
      <c r="DD92">
        <v>0.87</v>
      </c>
      <c r="DE92">
        <v>0.56999999999999995</v>
      </c>
      <c r="DF92">
        <v>0.48</v>
      </c>
      <c r="DG92">
        <v>0.35</v>
      </c>
      <c r="DH92">
        <v>0.43</v>
      </c>
      <c r="DI92" s="3"/>
      <c r="DJ92" s="3"/>
      <c r="DK92" s="3"/>
      <c r="DL92" s="6">
        <f>(CM92*3+CL92*2+CK92)/6</f>
        <v>0</v>
      </c>
      <c r="DM92">
        <f>BH92+(BH92*(CG92-8.25)/8.25)</f>
        <v>535.40727272727281</v>
      </c>
      <c r="DN92">
        <f>BI92+(BI92*(CH92-8.25)/8.25)</f>
        <v>-906.67878787878817</v>
      </c>
      <c r="DO92">
        <f>BJ92+(BJ92*(CI92-8.25)/8.25)</f>
        <v>325.09696969696961</v>
      </c>
      <c r="DP92">
        <f>BK92+(BK92*(CJ92-8.25)/8.25)</f>
        <v>-125.03757575757527</v>
      </c>
      <c r="DQ92">
        <f>BL92+(BL92*(CK92-8.25)/8.25)</f>
        <v>0</v>
      </c>
      <c r="DR92">
        <f>BM92+(BM92*(CL92-8.25)/8.25)</f>
        <v>0</v>
      </c>
      <c r="DS92">
        <f>BN92+(BN92*(CM92-8.25)/8.25)</f>
        <v>0</v>
      </c>
      <c r="DT92" s="8">
        <f>DM92*10^8/$I92</f>
        <v>4205.2269988814187</v>
      </c>
      <c r="DU92" s="8">
        <f>DN92*10^8/$I92</f>
        <v>-7121.2893666521559</v>
      </c>
      <c r="DV92" s="8">
        <f>DO92*10^8/$I92</f>
        <v>2553.3955623359852</v>
      </c>
      <c r="DW92" s="8">
        <f>DP92*10^8/$I92</f>
        <v>-982.07741327838755</v>
      </c>
      <c r="DX92" s="8">
        <f>DQ92*10^8/$I92</f>
        <v>0</v>
      </c>
      <c r="DY92" s="8">
        <f>DR92*10^8/$I92</f>
        <v>0</v>
      </c>
      <c r="DZ92" s="8">
        <f>DS92*10^8/$I92</f>
        <v>0</v>
      </c>
      <c r="EA92" s="8">
        <f>DT92*10^8/$I92</f>
        <v>33028.93892726241</v>
      </c>
      <c r="EB92" s="8">
        <f>DZ92*0.8</f>
        <v>0</v>
      </c>
      <c r="EC92" s="10">
        <f>G92-E92</f>
        <v>5000</v>
      </c>
      <c r="ED92" s="4">
        <f>EC92/E92*100</f>
        <v>49.261083743842363</v>
      </c>
      <c r="EE92" s="4">
        <f>DY92-G92</f>
        <v>-15150</v>
      </c>
      <c r="EF92" s="12">
        <f>EE92/G92</f>
        <v>-1</v>
      </c>
      <c r="EG92" s="4">
        <f>G92-F92</f>
        <v>-350</v>
      </c>
    </row>
    <row r="93" spans="1:137" x14ac:dyDescent="0.3">
      <c r="A93">
        <v>92</v>
      </c>
      <c r="B93" t="s">
        <v>5686</v>
      </c>
      <c r="C93" t="s">
        <v>93</v>
      </c>
      <c r="D93" t="str">
        <f>VLOOKUP(C93,Sheet1!$A$2:$B$3197,2,FALSE)</f>
        <v>섬유,의류,신발,호화품</v>
      </c>
      <c r="E93">
        <v>7440</v>
      </c>
      <c r="F93">
        <v>20150</v>
      </c>
      <c r="G93" s="7">
        <v>20850</v>
      </c>
      <c r="H93" t="s">
        <v>2298</v>
      </c>
      <c r="I93" s="7">
        <f>VALUE(LEFT(H93,FIND("/",H93)-1)) + VALUE(MID(H93,FIND("/",H93)+1,LEN(H93)))</f>
        <v>13335601</v>
      </c>
      <c r="J93" s="1">
        <v>45700</v>
      </c>
      <c r="K93" s="1">
        <f>G93*I93/(10^8)</f>
        <v>2780.4728085000002</v>
      </c>
      <c r="L93" s="1">
        <v>1885</v>
      </c>
      <c r="M93" s="1">
        <v>2363</v>
      </c>
      <c r="N93" s="1">
        <v>2056</v>
      </c>
      <c r="O93" s="1">
        <v>2531</v>
      </c>
      <c r="P93" s="1">
        <v>4028</v>
      </c>
      <c r="Q93" s="1">
        <v>9694</v>
      </c>
      <c r="R93" s="1">
        <v>10440</v>
      </c>
      <c r="S93" s="1">
        <v>10840</v>
      </c>
      <c r="T93">
        <v>124</v>
      </c>
      <c r="U93">
        <v>152</v>
      </c>
      <c r="V93">
        <v>45</v>
      </c>
      <c r="W93">
        <v>111</v>
      </c>
      <c r="X93">
        <v>79</v>
      </c>
      <c r="Y93">
        <v>476</v>
      </c>
      <c r="Z93">
        <v>570</v>
      </c>
      <c r="AA93">
        <v>620</v>
      </c>
      <c r="AB93">
        <v>105</v>
      </c>
      <c r="AC93">
        <v>58</v>
      </c>
      <c r="AD93">
        <v>59</v>
      </c>
      <c r="AE93">
        <v>82</v>
      </c>
      <c r="AF93">
        <v>23</v>
      </c>
      <c r="AG93">
        <v>350</v>
      </c>
      <c r="AH93">
        <v>420</v>
      </c>
      <c r="AI93">
        <v>470</v>
      </c>
      <c r="AJ93" s="1">
        <v>1988</v>
      </c>
      <c r="AK93" s="1">
        <v>1905</v>
      </c>
      <c r="AL93" s="1">
        <v>1895</v>
      </c>
      <c r="AM93" s="1">
        <v>2016</v>
      </c>
      <c r="AN93" s="1">
        <v>5044</v>
      </c>
      <c r="AO93" s="1">
        <v>5210</v>
      </c>
      <c r="AP93" s="1">
        <v>5530</v>
      </c>
      <c r="AQ93" s="1">
        <v>5800</v>
      </c>
      <c r="AR93">
        <v>434</v>
      </c>
      <c r="AS93">
        <v>340</v>
      </c>
      <c r="AT93">
        <v>342</v>
      </c>
      <c r="AU93">
        <v>447</v>
      </c>
      <c r="AV93" s="1">
        <v>3537</v>
      </c>
      <c r="AW93" s="1">
        <v>3410</v>
      </c>
      <c r="AX93" s="1">
        <v>3360</v>
      </c>
      <c r="AY93" s="1">
        <v>3220</v>
      </c>
      <c r="AZ93" s="1">
        <v>1554</v>
      </c>
      <c r="BA93" s="1">
        <v>1564</v>
      </c>
      <c r="BB93" s="1">
        <v>1553</v>
      </c>
      <c r="BC93" s="1">
        <v>1569</v>
      </c>
      <c r="BD93" s="1">
        <v>1507</v>
      </c>
      <c r="BE93" s="1">
        <v>1800</v>
      </c>
      <c r="BF93" s="1">
        <v>2170</v>
      </c>
      <c r="BG93" s="1">
        <v>2580</v>
      </c>
      <c r="BH93" s="1">
        <v>1552</v>
      </c>
      <c r="BI93" s="1">
        <v>1563</v>
      </c>
      <c r="BJ93" s="1">
        <v>1551</v>
      </c>
      <c r="BK93" s="1">
        <v>1568</v>
      </c>
      <c r="BL93" s="1">
        <v>1506</v>
      </c>
      <c r="BM93" s="1">
        <v>1800</v>
      </c>
      <c r="BN93" s="1">
        <v>2170</v>
      </c>
      <c r="BO93" s="1">
        <v>2580</v>
      </c>
      <c r="BP93">
        <v>13</v>
      </c>
      <c r="BQ93">
        <v>13</v>
      </c>
      <c r="BR93">
        <v>13</v>
      </c>
      <c r="BS93">
        <v>13</v>
      </c>
      <c r="BT93">
        <v>13</v>
      </c>
      <c r="BU93">
        <v>10</v>
      </c>
      <c r="BV93">
        <v>10</v>
      </c>
      <c r="BW93">
        <v>10</v>
      </c>
      <c r="BX93">
        <v>5.88</v>
      </c>
      <c r="BY93">
        <v>2.96</v>
      </c>
      <c r="BZ93">
        <v>3.09</v>
      </c>
      <c r="CA93">
        <v>4.2</v>
      </c>
      <c r="CB93">
        <v>0.66</v>
      </c>
      <c r="CC93">
        <v>6.83</v>
      </c>
      <c r="CD93">
        <v>7.82</v>
      </c>
      <c r="CE93">
        <v>8.3000000000000007</v>
      </c>
      <c r="CF93">
        <v>8.31</v>
      </c>
      <c r="CG93">
        <v>3.71</v>
      </c>
      <c r="CH93">
        <v>3.76</v>
      </c>
      <c r="CI93">
        <v>5.26</v>
      </c>
      <c r="CJ93">
        <v>1.54</v>
      </c>
      <c r="CK93">
        <v>21.29</v>
      </c>
      <c r="CL93">
        <v>21.16</v>
      </c>
      <c r="CM93">
        <v>19.79</v>
      </c>
      <c r="CN93">
        <v>796</v>
      </c>
      <c r="CO93">
        <v>434</v>
      </c>
      <c r="CP93">
        <v>439</v>
      </c>
      <c r="CQ93">
        <v>615</v>
      </c>
      <c r="CR93">
        <v>177</v>
      </c>
      <c r="CS93" s="1">
        <v>2640</v>
      </c>
      <c r="CT93" s="1">
        <v>3149</v>
      </c>
      <c r="CU93" s="1">
        <v>3524</v>
      </c>
      <c r="CV93">
        <v>20.73</v>
      </c>
      <c r="CW93">
        <v>29.51</v>
      </c>
      <c r="CX93">
        <v>25.05</v>
      </c>
      <c r="CY93">
        <v>20.39</v>
      </c>
      <c r="CZ93">
        <v>42.45</v>
      </c>
      <c r="DA93">
        <v>7.9</v>
      </c>
      <c r="DB93">
        <v>6.62</v>
      </c>
      <c r="DC93">
        <v>5.92</v>
      </c>
      <c r="DD93">
        <v>1.36</v>
      </c>
      <c r="DE93">
        <v>1.04</v>
      </c>
      <c r="DF93">
        <v>0.89</v>
      </c>
      <c r="DG93">
        <v>1</v>
      </c>
      <c r="DH93">
        <v>0.62</v>
      </c>
      <c r="DI93">
        <v>1.45</v>
      </c>
      <c r="DJ93">
        <v>1.22</v>
      </c>
      <c r="DK93">
        <v>1.03</v>
      </c>
      <c r="DL93" s="6">
        <f>(CM93*3+CL93*2+CK93)/6</f>
        <v>20.496666666666666</v>
      </c>
      <c r="DM93">
        <f>BH93+(BH93*(CG93-8.25)/8.25)</f>
        <v>697.92969696969703</v>
      </c>
      <c r="DN93">
        <f>BI93+(BI93*(CH93-8.25)/8.25)</f>
        <v>712.34909090909093</v>
      </c>
      <c r="DO93">
        <f>BJ93+(BJ93*(CI93-8.25)/8.25)</f>
        <v>988.87999999999988</v>
      </c>
      <c r="DP93">
        <f>BK93+(BK93*(CJ93-8.25)/8.25)</f>
        <v>292.69333333333316</v>
      </c>
      <c r="DQ93">
        <f>BL93+(BL93*(CK93-8.25)/8.25)</f>
        <v>3886.3927272727269</v>
      </c>
      <c r="DR93">
        <f>BM93+(BM93*(CL93-8.25)/8.25)</f>
        <v>4616.7272727272721</v>
      </c>
      <c r="DS93">
        <f>BN93+(BN93*(CM93-8.25)/8.25)</f>
        <v>5205.3696969696975</v>
      </c>
      <c r="DT93" s="8">
        <f>DM93*10^8/$I93</f>
        <v>5233.5826257076596</v>
      </c>
      <c r="DU93" s="8">
        <f>DN93*10^8/$I93</f>
        <v>5341.7096905425624</v>
      </c>
      <c r="DV93" s="8">
        <f>DO93*10^8/$I93</f>
        <v>7415.3388362474243</v>
      </c>
      <c r="DW93" s="8">
        <f>DP93*10^8/$I93</f>
        <v>2194.8267148464711</v>
      </c>
      <c r="DX93" s="8">
        <f>DQ93*10^8/$I93</f>
        <v>29142.988960697963</v>
      </c>
      <c r="DY93" s="8">
        <f>DR93*10^8/$I93</f>
        <v>34619.566622661194</v>
      </c>
      <c r="DZ93" s="8">
        <f>DS93*10^8/$I93</f>
        <v>39033.634081956239</v>
      </c>
      <c r="EA93" s="8">
        <f>DT93*10^8/$I93</f>
        <v>39245.195066256558</v>
      </c>
      <c r="EB93" s="8">
        <f>DZ93*0.8</f>
        <v>31226.907265564994</v>
      </c>
      <c r="EC93" s="10">
        <f>G93-E93</f>
        <v>13410</v>
      </c>
      <c r="ED93" s="4">
        <f>EC93/E93*100</f>
        <v>180.24193548387098</v>
      </c>
      <c r="EE93" s="4">
        <f>DY93-G93</f>
        <v>13769.566622661194</v>
      </c>
      <c r="EF93" s="12">
        <f>EE93/G93</f>
        <v>0.66041086919238334</v>
      </c>
      <c r="EG93" s="4">
        <f>G93-F93</f>
        <v>700</v>
      </c>
    </row>
    <row r="94" spans="1:137" x14ac:dyDescent="0.3">
      <c r="A94">
        <v>93</v>
      </c>
      <c r="B94" t="s">
        <v>7713</v>
      </c>
      <c r="C94" t="s">
        <v>94</v>
      </c>
      <c r="D94" t="str">
        <f>VLOOKUP(C94,Sheet1!$A$2:$B$3197,2,FALSE)</f>
        <v>화장품</v>
      </c>
      <c r="E94">
        <v>25850</v>
      </c>
      <c r="F94">
        <v>28200</v>
      </c>
      <c r="G94" s="7">
        <v>28350</v>
      </c>
      <c r="H94" t="s">
        <v>2299</v>
      </c>
      <c r="I94" s="7">
        <f>VALUE(LEFT(H94,FIND("/",H94)-1)) + VALUE(MID(H94,FIND("/",H94)+1,LEN(H94)))</f>
        <v>21929315</v>
      </c>
      <c r="J94">
        <v>0</v>
      </c>
      <c r="K94" s="1">
        <f>G94*I94/(10^8)</f>
        <v>6216.9608024999998</v>
      </c>
      <c r="L94" s="1">
        <v>3261</v>
      </c>
      <c r="M94" s="1">
        <v>2457</v>
      </c>
      <c r="N94" s="1">
        <v>2141</v>
      </c>
      <c r="O94" s="1">
        <v>2026</v>
      </c>
      <c r="P94" s="1">
        <v>1464</v>
      </c>
      <c r="Q94" s="3"/>
      <c r="R94" s="3"/>
      <c r="S94" s="3"/>
      <c r="T94">
        <v>909</v>
      </c>
      <c r="U94">
        <v>454</v>
      </c>
      <c r="V94">
        <v>199</v>
      </c>
      <c r="W94">
        <v>130</v>
      </c>
      <c r="X94">
        <v>38</v>
      </c>
      <c r="Y94" s="3"/>
      <c r="Z94" s="3"/>
      <c r="AA94" s="3"/>
      <c r="AB94">
        <v>667</v>
      </c>
      <c r="AC94">
        <v>420</v>
      </c>
      <c r="AD94">
        <v>186</v>
      </c>
      <c r="AE94">
        <v>74</v>
      </c>
      <c r="AF94">
        <v>-35</v>
      </c>
      <c r="AG94" s="3"/>
      <c r="AH94" s="3"/>
      <c r="AI94" s="3"/>
      <c r="AJ94" s="1">
        <v>5394</v>
      </c>
      <c r="AK94" s="1">
        <v>5624</v>
      </c>
      <c r="AL94" s="1">
        <v>5356</v>
      </c>
      <c r="AM94" s="1">
        <v>5394</v>
      </c>
      <c r="AN94" s="1">
        <v>5081</v>
      </c>
      <c r="AO94" s="3"/>
      <c r="AP94" s="3"/>
      <c r="AQ94" s="3"/>
      <c r="AR94" s="1">
        <v>1312</v>
      </c>
      <c r="AS94">
        <v>931</v>
      </c>
      <c r="AT94">
        <v>608</v>
      </c>
      <c r="AU94">
        <v>637</v>
      </c>
      <c r="AV94">
        <v>398</v>
      </c>
      <c r="AW94" s="3"/>
      <c r="AX94" s="3"/>
      <c r="AY94" s="3"/>
      <c r="AZ94" s="1">
        <v>4081</v>
      </c>
      <c r="BA94" s="1">
        <v>4693</v>
      </c>
      <c r="BB94" s="1">
        <v>4747</v>
      </c>
      <c r="BC94" s="1">
        <v>4757</v>
      </c>
      <c r="BD94" s="1">
        <v>4683</v>
      </c>
      <c r="BE94" s="3"/>
      <c r="BF94" s="3"/>
      <c r="BG94" s="3"/>
      <c r="BH94" s="1">
        <v>2157</v>
      </c>
      <c r="BI94" s="1">
        <v>4373</v>
      </c>
      <c r="BJ94" s="1">
        <v>4349</v>
      </c>
      <c r="BK94" s="1">
        <v>4120</v>
      </c>
      <c r="BL94" s="1">
        <v>3962</v>
      </c>
      <c r="BM94" s="3"/>
      <c r="BN94" s="3"/>
      <c r="BO94" s="3"/>
      <c r="BP94">
        <v>46</v>
      </c>
      <c r="BQ94">
        <v>110</v>
      </c>
      <c r="BR94">
        <v>110</v>
      </c>
      <c r="BS94">
        <v>110</v>
      </c>
      <c r="BT94">
        <v>110</v>
      </c>
      <c r="BU94" s="3"/>
      <c r="BV94" s="3"/>
      <c r="BW94" s="3"/>
      <c r="BX94">
        <v>14.38</v>
      </c>
      <c r="BY94">
        <v>7.63</v>
      </c>
      <c r="BZ94">
        <v>3.38</v>
      </c>
      <c r="CA94">
        <v>1.38</v>
      </c>
      <c r="CB94">
        <v>-0.67</v>
      </c>
      <c r="CC94" s="3"/>
      <c r="CD94" s="3"/>
      <c r="CE94" s="3"/>
      <c r="CF94">
        <v>13.34</v>
      </c>
      <c r="CG94">
        <v>8.42</v>
      </c>
      <c r="CH94">
        <v>1.89</v>
      </c>
      <c r="CI94">
        <v>-1.1100000000000001</v>
      </c>
      <c r="CJ94">
        <v>-3.52</v>
      </c>
      <c r="CK94" s="3"/>
      <c r="CL94" s="3"/>
      <c r="CM94" s="3"/>
      <c r="CN94" s="1">
        <v>2033</v>
      </c>
      <c r="CO94" s="1">
        <v>1345</v>
      </c>
      <c r="CP94">
        <v>376</v>
      </c>
      <c r="CQ94">
        <v>-215</v>
      </c>
      <c r="CR94">
        <v>-648</v>
      </c>
      <c r="CS94" s="3"/>
      <c r="CT94" s="3"/>
      <c r="CU94" s="3"/>
      <c r="CV94">
        <v>21.15</v>
      </c>
      <c r="CW94">
        <v>33.76</v>
      </c>
      <c r="CX94">
        <v>71.459999999999994</v>
      </c>
      <c r="CY94" t="s">
        <v>2</v>
      </c>
      <c r="CZ94" t="s">
        <v>2</v>
      </c>
      <c r="DA94" s="3"/>
      <c r="DB94" s="3"/>
      <c r="DC94" s="3"/>
      <c r="DD94">
        <v>3.48</v>
      </c>
      <c r="DE94">
        <v>2.2799999999999998</v>
      </c>
      <c r="DF94">
        <v>1.35</v>
      </c>
      <c r="DG94">
        <v>1.03</v>
      </c>
      <c r="DH94">
        <v>1.44</v>
      </c>
      <c r="DI94" s="3"/>
      <c r="DJ94" s="3"/>
      <c r="DK94" s="3"/>
      <c r="DL94" s="6">
        <f>(CM94*3+CL94*2+CK94)/6</f>
        <v>0</v>
      </c>
      <c r="DM94">
        <f>BH94+(BH94*(CG94-8.25)/8.25)</f>
        <v>2201.4472727272728</v>
      </c>
      <c r="DN94">
        <f>BI94+(BI94*(CH94-8.25)/8.25)</f>
        <v>1001.8145454545452</v>
      </c>
      <c r="DO94">
        <f>BJ94+(BJ94*(CI94-8.25)/8.25)</f>
        <v>-585.13818181818169</v>
      </c>
      <c r="DP94">
        <f>BK94+(BK94*(CJ94-8.25)/8.25)</f>
        <v>-1757.8666666666668</v>
      </c>
      <c r="DQ94">
        <f>BL94+(BL94*(CK94-8.25)/8.25)</f>
        <v>0</v>
      </c>
      <c r="DR94">
        <f>BM94+(BM94*(CL94-8.25)/8.25)</f>
        <v>0</v>
      </c>
      <c r="DS94">
        <f>BN94+(BN94*(CM94-8.25)/8.25)</f>
        <v>0</v>
      </c>
      <c r="DT94" s="8">
        <f>DM94*10^8/$I94</f>
        <v>10038.832825955908</v>
      </c>
      <c r="DU94" s="8">
        <f>DN94*10^8/$I94</f>
        <v>4568.3804781615163</v>
      </c>
      <c r="DV94" s="8">
        <f>DO94*10^8/$I94</f>
        <v>-2668.2921095263655</v>
      </c>
      <c r="DW94" s="8">
        <f>DP94*10^8/$I94</f>
        <v>-8016.0582611297568</v>
      </c>
      <c r="DX94" s="8">
        <f>DQ94*10^8/$I94</f>
        <v>0</v>
      </c>
      <c r="DY94" s="8">
        <f>DR94*10^8/$I94</f>
        <v>0</v>
      </c>
      <c r="DZ94" s="8">
        <f>DS94*10^8/$I94</f>
        <v>0</v>
      </c>
      <c r="EA94" s="8">
        <f>DT94*10^8/$I94</f>
        <v>45778.14138725221</v>
      </c>
      <c r="EB94" s="8">
        <f>DZ94*0.8</f>
        <v>0</v>
      </c>
      <c r="EC94" s="10">
        <f>G94-E94</f>
        <v>2500</v>
      </c>
      <c r="ED94" s="4">
        <f>EC94/E94*100</f>
        <v>9.6711798839458414</v>
      </c>
      <c r="EE94" s="4">
        <f>DY94-G94</f>
        <v>-28350</v>
      </c>
      <c r="EF94" s="12">
        <f>EE94/G94</f>
        <v>-1</v>
      </c>
      <c r="EG94" s="4">
        <f>G94-F94</f>
        <v>150</v>
      </c>
    </row>
    <row r="95" spans="1:137" x14ac:dyDescent="0.3">
      <c r="A95">
        <v>94</v>
      </c>
      <c r="B95" t="s">
        <v>6040</v>
      </c>
      <c r="C95" t="s">
        <v>95</v>
      </c>
      <c r="D95" t="str">
        <f>VLOOKUP(C95,Sheet1!$A$2:$B$3197,2,FALSE)</f>
        <v>조선</v>
      </c>
      <c r="E95">
        <v>6600</v>
      </c>
      <c r="F95">
        <v>6820</v>
      </c>
      <c r="G95" s="7">
        <v>6510</v>
      </c>
      <c r="H95" t="s">
        <v>2300</v>
      </c>
      <c r="I95" s="7">
        <f>VALUE(LEFT(H95,FIND("/",H95)-1)) + VALUE(MID(H95,FIND("/",H95)+1,LEN(H95)))</f>
        <v>56849456</v>
      </c>
      <c r="J95" s="1">
        <v>207447</v>
      </c>
      <c r="K95" s="1">
        <f>G95*I95/(10^8)</f>
        <v>3700.8995856000001</v>
      </c>
      <c r="L95" s="1">
        <v>4274</v>
      </c>
      <c r="M95" s="1">
        <v>2518</v>
      </c>
      <c r="N95" s="1">
        <v>2182</v>
      </c>
      <c r="O95" s="1">
        <v>2959</v>
      </c>
      <c r="P95" s="1">
        <v>2856</v>
      </c>
      <c r="Q95" s="1">
        <v>3141</v>
      </c>
      <c r="R95" s="1">
        <v>3261</v>
      </c>
      <c r="S95" s="1">
        <v>3812</v>
      </c>
      <c r="T95">
        <v>197</v>
      </c>
      <c r="U95">
        <v>71</v>
      </c>
      <c r="V95">
        <v>84</v>
      </c>
      <c r="W95">
        <v>94</v>
      </c>
      <c r="X95">
        <v>12</v>
      </c>
      <c r="Y95">
        <v>209</v>
      </c>
      <c r="Z95">
        <v>216</v>
      </c>
      <c r="AA95">
        <v>320</v>
      </c>
      <c r="AB95">
        <v>197</v>
      </c>
      <c r="AC95">
        <v>19</v>
      </c>
      <c r="AD95">
        <v>18</v>
      </c>
      <c r="AE95">
        <v>31</v>
      </c>
      <c r="AF95">
        <v>33</v>
      </c>
      <c r="AG95">
        <v>378</v>
      </c>
      <c r="AH95">
        <v>131</v>
      </c>
      <c r="AI95">
        <v>220</v>
      </c>
      <c r="AJ95" s="1">
        <v>3659</v>
      </c>
      <c r="AK95" s="1">
        <v>3490</v>
      </c>
      <c r="AL95" s="1">
        <v>3683</v>
      </c>
      <c r="AM95" s="1">
        <v>4086</v>
      </c>
      <c r="AN95" s="1">
        <v>4481</v>
      </c>
      <c r="AO95" s="1">
        <v>4851</v>
      </c>
      <c r="AP95" s="1">
        <v>4929</v>
      </c>
      <c r="AQ95" s="1">
        <v>5330</v>
      </c>
      <c r="AR95" s="1">
        <v>2075</v>
      </c>
      <c r="AS95" s="1">
        <v>1920</v>
      </c>
      <c r="AT95" s="1">
        <v>2099</v>
      </c>
      <c r="AU95" s="1">
        <v>2463</v>
      </c>
      <c r="AV95" s="1">
        <v>2870</v>
      </c>
      <c r="AW95" s="1">
        <v>2983</v>
      </c>
      <c r="AX95" s="1">
        <v>3029</v>
      </c>
      <c r="AY95" s="1">
        <v>3190</v>
      </c>
      <c r="AZ95" s="1">
        <v>1584</v>
      </c>
      <c r="BA95" s="1">
        <v>1570</v>
      </c>
      <c r="BB95" s="1">
        <v>1584</v>
      </c>
      <c r="BC95" s="1">
        <v>1623</v>
      </c>
      <c r="BD95" s="1">
        <v>1612</v>
      </c>
      <c r="BE95" s="1">
        <v>1868</v>
      </c>
      <c r="BF95" s="1">
        <v>1900</v>
      </c>
      <c r="BG95" s="1">
        <v>2140</v>
      </c>
      <c r="BH95" s="1">
        <v>1584</v>
      </c>
      <c r="BI95" s="1">
        <v>1570</v>
      </c>
      <c r="BJ95" s="1">
        <v>1554</v>
      </c>
      <c r="BK95" s="1">
        <v>1572</v>
      </c>
      <c r="BL95" s="1">
        <v>1546</v>
      </c>
      <c r="BM95" s="1">
        <v>1806</v>
      </c>
      <c r="BN95" s="1">
        <v>1838</v>
      </c>
      <c r="BO95" s="1">
        <v>2070</v>
      </c>
      <c r="BP95">
        <v>220</v>
      </c>
      <c r="BQ95">
        <v>220</v>
      </c>
      <c r="BR95">
        <v>220</v>
      </c>
      <c r="BS95">
        <v>220</v>
      </c>
      <c r="BT95">
        <v>312</v>
      </c>
      <c r="BU95">
        <v>311</v>
      </c>
      <c r="BV95">
        <v>311</v>
      </c>
      <c r="BW95">
        <v>310</v>
      </c>
      <c r="BX95">
        <v>4.4400000000000004</v>
      </c>
      <c r="BY95">
        <v>0.52</v>
      </c>
      <c r="BZ95">
        <v>0.49</v>
      </c>
      <c r="CA95">
        <v>0.8</v>
      </c>
      <c r="CB95">
        <v>0.77</v>
      </c>
      <c r="CC95">
        <v>8.09</v>
      </c>
      <c r="CD95">
        <v>2.67</v>
      </c>
      <c r="CE95">
        <v>4.29</v>
      </c>
      <c r="CF95">
        <v>9.3000000000000007</v>
      </c>
      <c r="CG95">
        <v>1.18</v>
      </c>
      <c r="CH95">
        <v>1.1299999999999999</v>
      </c>
      <c r="CI95">
        <v>1.51</v>
      </c>
      <c r="CJ95">
        <v>1.19</v>
      </c>
      <c r="CK95">
        <v>20.38</v>
      </c>
      <c r="CL95">
        <v>6.51</v>
      </c>
      <c r="CM95">
        <v>10.7</v>
      </c>
      <c r="CN95">
        <v>249</v>
      </c>
      <c r="CO95">
        <v>33</v>
      </c>
      <c r="CP95">
        <v>31</v>
      </c>
      <c r="CQ95">
        <v>42</v>
      </c>
      <c r="CR95">
        <v>33</v>
      </c>
      <c r="CS95">
        <v>601</v>
      </c>
      <c r="CT95">
        <v>208</v>
      </c>
      <c r="CU95">
        <v>368</v>
      </c>
      <c r="CV95">
        <v>8.4600000000000009</v>
      </c>
      <c r="CW95">
        <v>57.95</v>
      </c>
      <c r="CX95">
        <v>84.3</v>
      </c>
      <c r="CY95">
        <v>74.33</v>
      </c>
      <c r="CZ95">
        <v>205.36</v>
      </c>
      <c r="DA95">
        <v>10.84</v>
      </c>
      <c r="DB95">
        <v>31.23</v>
      </c>
      <c r="DC95">
        <v>17.71</v>
      </c>
      <c r="DD95">
        <v>0.76</v>
      </c>
      <c r="DE95">
        <v>0.69</v>
      </c>
      <c r="DF95">
        <v>0.96</v>
      </c>
      <c r="DG95">
        <v>1.1200000000000001</v>
      </c>
      <c r="DH95">
        <v>2.4</v>
      </c>
      <c r="DI95">
        <v>2.0099999999999998</v>
      </c>
      <c r="DJ95">
        <v>1.97</v>
      </c>
      <c r="DK95">
        <v>1.76</v>
      </c>
      <c r="DL95" s="6">
        <f>(CM95*3+CL95*2+CK95)/6</f>
        <v>10.916666666666664</v>
      </c>
      <c r="DM95">
        <f>BH95+(BH95*(CG95-8.25)/8.25)</f>
        <v>226.55999999999995</v>
      </c>
      <c r="DN95">
        <f>BI95+(BI95*(CH95-8.25)/8.25)</f>
        <v>215.0424242424242</v>
      </c>
      <c r="DO95">
        <f>BJ95+(BJ95*(CI95-8.25)/8.25)</f>
        <v>284.42909090909075</v>
      </c>
      <c r="DP95">
        <f>BK95+(BK95*(CJ95-8.25)/8.25)</f>
        <v>226.74909090909068</v>
      </c>
      <c r="DQ95">
        <f>BL95+(BL95*(CK95-8.25)/8.25)</f>
        <v>3819.0884848484848</v>
      </c>
      <c r="DR95">
        <f>BM95+(BM95*(CL95-8.25)/8.25)</f>
        <v>1425.0981818181817</v>
      </c>
      <c r="DS95">
        <f>BN95+(BN95*(CM95-8.25)/8.25)</f>
        <v>2383.8303030303027</v>
      </c>
      <c r="DT95" s="8">
        <f>DM95*10^8/$I95</f>
        <v>398.52624095470668</v>
      </c>
      <c r="DU95" s="8">
        <f>DN95*10^8/$I95</f>
        <v>378.26645912394343</v>
      </c>
      <c r="DV95" s="8">
        <f>DO95*10^8/$I95</f>
        <v>500.3198111677458</v>
      </c>
      <c r="DW95" s="8">
        <f>DP95*10^8/$I95</f>
        <v>398.8588578738391</v>
      </c>
      <c r="DX95" s="8">
        <f>DQ95*10^8/$I95</f>
        <v>6717.898030279277</v>
      </c>
      <c r="DY95" s="8">
        <f>DR95*10^8/$I95</f>
        <v>2506.7929969605721</v>
      </c>
      <c r="DZ95" s="8">
        <f>DS95*10^8/$I95</f>
        <v>4193.2332703945358</v>
      </c>
      <c r="EA95" s="8">
        <f>DT95*10^8/$I95</f>
        <v>701.02032454753248</v>
      </c>
      <c r="EB95" s="8">
        <f>DZ95*0.8</f>
        <v>3354.5866163156288</v>
      </c>
      <c r="EC95" s="10">
        <f>G95-E95</f>
        <v>-90</v>
      </c>
      <c r="ED95" s="4">
        <f>EC95/E95*100</f>
        <v>-1.3636363636363635</v>
      </c>
      <c r="EE95" s="4">
        <f>DY95-G95</f>
        <v>-4003.2070030394279</v>
      </c>
      <c r="EF95" s="12">
        <f>EE95/G95</f>
        <v>-0.61493195131174005</v>
      </c>
      <c r="EG95" s="4">
        <f>G95-F95</f>
        <v>-310</v>
      </c>
    </row>
    <row r="96" spans="1:137" x14ac:dyDescent="0.3">
      <c r="A96">
        <v>95</v>
      </c>
      <c r="B96" t="s">
        <v>6419</v>
      </c>
      <c r="C96" t="s">
        <v>96</v>
      </c>
      <c r="D96" t="str">
        <f>VLOOKUP(C96,Sheet1!$A$2:$B$3197,2,FALSE)</f>
        <v>자동차부품</v>
      </c>
      <c r="E96">
        <v>2630</v>
      </c>
      <c r="F96">
        <v>2460</v>
      </c>
      <c r="G96" s="7">
        <v>2290</v>
      </c>
      <c r="H96" t="s">
        <v>2301</v>
      </c>
      <c r="I96" s="7">
        <f>VALUE(LEFT(H96,FIND("/",H96)-1)) + VALUE(MID(H96,FIND("/",H96)+1,LEN(H96)))</f>
        <v>125257661</v>
      </c>
      <c r="J96">
        <v>825</v>
      </c>
      <c r="K96" s="1">
        <f>G96*I96/(10^8)</f>
        <v>2868.4004368999999</v>
      </c>
      <c r="L96" s="1">
        <v>2086</v>
      </c>
      <c r="M96" s="1">
        <v>1797</v>
      </c>
      <c r="N96" s="1">
        <v>2093</v>
      </c>
      <c r="O96" s="1">
        <v>2511</v>
      </c>
      <c r="P96" s="1">
        <v>2196</v>
      </c>
      <c r="Q96" s="3"/>
      <c r="R96" s="3"/>
      <c r="S96" s="3"/>
      <c r="T96">
        <v>143</v>
      </c>
      <c r="U96">
        <v>89</v>
      </c>
      <c r="V96">
        <v>105</v>
      </c>
      <c r="W96">
        <v>41</v>
      </c>
      <c r="X96">
        <v>-47</v>
      </c>
      <c r="Y96" s="3"/>
      <c r="Z96" s="3"/>
      <c r="AA96" s="3"/>
      <c r="AB96">
        <v>84</v>
      </c>
      <c r="AC96">
        <v>49</v>
      </c>
      <c r="AD96">
        <v>78</v>
      </c>
      <c r="AE96">
        <v>-1</v>
      </c>
      <c r="AF96">
        <v>-98</v>
      </c>
      <c r="AG96" s="3"/>
      <c r="AH96" s="3"/>
      <c r="AI96" s="3"/>
      <c r="AJ96" s="1">
        <v>1566</v>
      </c>
      <c r="AK96" s="1">
        <v>1502</v>
      </c>
      <c r="AL96" s="1">
        <v>2384</v>
      </c>
      <c r="AM96" s="1">
        <v>3221</v>
      </c>
      <c r="AN96" s="1">
        <v>3443</v>
      </c>
      <c r="AO96" s="3"/>
      <c r="AP96" s="3"/>
      <c r="AQ96" s="3"/>
      <c r="AR96">
        <v>703</v>
      </c>
      <c r="AS96">
        <v>594</v>
      </c>
      <c r="AT96" s="1">
        <v>1135</v>
      </c>
      <c r="AU96" s="1">
        <v>1494</v>
      </c>
      <c r="AV96" s="1">
        <v>1212</v>
      </c>
      <c r="AW96" s="3"/>
      <c r="AX96" s="3"/>
      <c r="AY96" s="3"/>
      <c r="AZ96">
        <v>863</v>
      </c>
      <c r="BA96">
        <v>908</v>
      </c>
      <c r="BB96" s="1">
        <v>1249</v>
      </c>
      <c r="BC96" s="1">
        <v>1726</v>
      </c>
      <c r="BD96" s="1">
        <v>2231</v>
      </c>
      <c r="BE96" s="3"/>
      <c r="BF96" s="3"/>
      <c r="BG96" s="3"/>
      <c r="BH96">
        <v>863</v>
      </c>
      <c r="BI96">
        <v>908</v>
      </c>
      <c r="BJ96" s="1">
        <v>1249</v>
      </c>
      <c r="BK96" s="1">
        <v>1726</v>
      </c>
      <c r="BL96" s="1">
        <v>2212</v>
      </c>
      <c r="BM96" s="3"/>
      <c r="BN96" s="3"/>
      <c r="BO96" s="3"/>
      <c r="BP96">
        <v>49</v>
      </c>
      <c r="BQ96">
        <v>49</v>
      </c>
      <c r="BR96">
        <v>79</v>
      </c>
      <c r="BS96">
        <v>118</v>
      </c>
      <c r="BT96">
        <v>590</v>
      </c>
      <c r="BU96" s="3"/>
      <c r="BV96" s="3"/>
      <c r="BW96" s="3"/>
      <c r="BX96">
        <v>5.96</v>
      </c>
      <c r="BY96">
        <v>3.22</v>
      </c>
      <c r="BZ96">
        <v>4.01</v>
      </c>
      <c r="CA96">
        <v>-0.03</v>
      </c>
      <c r="CB96">
        <v>-2.95</v>
      </c>
      <c r="CC96" s="3"/>
      <c r="CD96" s="3"/>
      <c r="CE96" s="3"/>
      <c r="CF96">
        <v>11.31</v>
      </c>
      <c r="CG96">
        <v>5.57</v>
      </c>
      <c r="CH96">
        <v>7.23</v>
      </c>
      <c r="CI96">
        <v>-0.05</v>
      </c>
      <c r="CJ96">
        <v>-4.8499999999999996</v>
      </c>
      <c r="CK96" s="3"/>
      <c r="CL96" s="3"/>
      <c r="CM96" s="3"/>
      <c r="CN96">
        <v>322</v>
      </c>
      <c r="CO96">
        <v>168</v>
      </c>
      <c r="CP96">
        <v>256</v>
      </c>
      <c r="CQ96">
        <v>-1</v>
      </c>
      <c r="CR96">
        <v>-87</v>
      </c>
      <c r="CS96" s="3"/>
      <c r="CT96" s="3"/>
      <c r="CU96" s="3"/>
      <c r="CV96">
        <v>6.56</v>
      </c>
      <c r="CW96">
        <v>9.74</v>
      </c>
      <c r="CX96">
        <v>9.18</v>
      </c>
      <c r="CY96" t="s">
        <v>2</v>
      </c>
      <c r="CZ96" t="s">
        <v>2</v>
      </c>
      <c r="DA96" s="3"/>
      <c r="DB96" s="3"/>
      <c r="DC96" s="3"/>
      <c r="DD96">
        <v>0.72</v>
      </c>
      <c r="DE96">
        <v>0.53</v>
      </c>
      <c r="DF96">
        <v>0.89</v>
      </c>
      <c r="DG96">
        <v>0.87</v>
      </c>
      <c r="DH96">
        <v>1.41</v>
      </c>
      <c r="DI96" s="3"/>
      <c r="DJ96" s="3"/>
      <c r="DK96" s="3"/>
      <c r="DL96" s="6">
        <f>(CM96*3+CL96*2+CK96)/6</f>
        <v>0</v>
      </c>
      <c r="DM96">
        <f>BH96+(BH96*(CG96-8.25)/8.25)</f>
        <v>582.65575757575766</v>
      </c>
      <c r="DN96">
        <f>BI96+(BI96*(CH96-8.25)/8.25)</f>
        <v>795.73818181818183</v>
      </c>
      <c r="DO96">
        <f>BJ96+(BJ96*(CI96-8.25)/8.25)</f>
        <v>-7.5696969696971337</v>
      </c>
      <c r="DP96">
        <f>BK96+(BK96*(CJ96-8.25)/8.25)</f>
        <v>-1014.6787878787877</v>
      </c>
      <c r="DQ96">
        <f>BL96+(BL96*(CK96-8.25)/8.25)</f>
        <v>0</v>
      </c>
      <c r="DR96">
        <f>BM96+(BM96*(CL96-8.25)/8.25)</f>
        <v>0</v>
      </c>
      <c r="DS96">
        <f>BN96+(BN96*(CM96-8.25)/8.25)</f>
        <v>0</v>
      </c>
      <c r="DT96" s="8">
        <f>DM96*10^8/$I96</f>
        <v>465.16576545027266</v>
      </c>
      <c r="DU96" s="8">
        <f>DN96*10^8/$I96</f>
        <v>635.28104825315381</v>
      </c>
      <c r="DV96" s="8">
        <f>DO96*10^8/$I96</f>
        <v>-6.043300592765446</v>
      </c>
      <c r="DW96" s="8">
        <f>DP96*10^8/$I96</f>
        <v>-810.07323606241357</v>
      </c>
      <c r="DX96" s="8">
        <f>DQ96*10^8/$I96</f>
        <v>0</v>
      </c>
      <c r="DY96" s="8">
        <f>DR96*10^8/$I96</f>
        <v>0</v>
      </c>
      <c r="DZ96" s="8">
        <f>DS96*10^8/$I96</f>
        <v>0</v>
      </c>
      <c r="EA96" s="8">
        <f>DT96*10^8/$I96</f>
        <v>371.36711777675032</v>
      </c>
      <c r="EB96" s="8">
        <f>DZ96*0.8</f>
        <v>0</v>
      </c>
      <c r="EC96" s="10">
        <f>G96-E96</f>
        <v>-340</v>
      </c>
      <c r="ED96" s="4">
        <f>EC96/E96*100</f>
        <v>-12.927756653992395</v>
      </c>
      <c r="EE96" s="4">
        <f>DY96-G96</f>
        <v>-2290</v>
      </c>
      <c r="EF96" s="12">
        <f>EE96/G96</f>
        <v>-1</v>
      </c>
      <c r="EG96" s="4">
        <f>G96-F96</f>
        <v>-170</v>
      </c>
    </row>
    <row r="97" spans="1:137" x14ac:dyDescent="0.3">
      <c r="A97">
        <v>96</v>
      </c>
      <c r="B97" t="s">
        <v>7920</v>
      </c>
      <c r="C97" t="s">
        <v>97</v>
      </c>
      <c r="D97" t="str">
        <f>VLOOKUP(C97,Sheet1!$A$2:$B$3197,2,FALSE)</f>
        <v>항공사</v>
      </c>
      <c r="E97">
        <v>18200</v>
      </c>
      <c r="F97">
        <v>24000</v>
      </c>
      <c r="G97" s="7">
        <v>25350</v>
      </c>
      <c r="H97" t="s">
        <v>2302</v>
      </c>
      <c r="I97" s="7">
        <f>VALUE(LEFT(H97,FIND("/",H97)-1)) + VALUE(MID(H97,FIND("/",H97)+1,LEN(H97)))</f>
        <v>38499615</v>
      </c>
      <c r="J97" s="1">
        <v>1949728</v>
      </c>
      <c r="K97" s="1">
        <f>G97*I97/(10^8)</f>
        <v>9759.6524024999999</v>
      </c>
      <c r="L97" s="1">
        <v>7476</v>
      </c>
      <c r="M97" s="1">
        <v>9964</v>
      </c>
      <c r="N97" s="1">
        <v>12594</v>
      </c>
      <c r="O97" s="1">
        <v>13840</v>
      </c>
      <c r="P97" s="1">
        <v>3770</v>
      </c>
      <c r="Q97" s="1">
        <v>3307</v>
      </c>
      <c r="R97" s="1">
        <v>8683</v>
      </c>
      <c r="S97" s="1">
        <v>11870</v>
      </c>
      <c r="T97">
        <v>584</v>
      </c>
      <c r="U97" s="1">
        <v>1013</v>
      </c>
      <c r="V97" s="1">
        <v>1012</v>
      </c>
      <c r="W97">
        <v>-329</v>
      </c>
      <c r="X97" s="1">
        <v>-3358</v>
      </c>
      <c r="Y97" s="1">
        <v>-2177</v>
      </c>
      <c r="Z97">
        <v>203</v>
      </c>
      <c r="AA97">
        <v>987</v>
      </c>
      <c r="AB97">
        <v>530</v>
      </c>
      <c r="AC97">
        <v>778</v>
      </c>
      <c r="AD97">
        <v>709</v>
      </c>
      <c r="AE97">
        <v>-331</v>
      </c>
      <c r="AF97" s="1">
        <v>-3065</v>
      </c>
      <c r="AG97" s="1">
        <v>-2050</v>
      </c>
      <c r="AH97">
        <v>-97</v>
      </c>
      <c r="AI97">
        <v>540</v>
      </c>
      <c r="AJ97" s="1">
        <v>6003</v>
      </c>
      <c r="AK97" s="1">
        <v>8004</v>
      </c>
      <c r="AL97" s="1">
        <v>10316</v>
      </c>
      <c r="AM97" s="1">
        <v>14675</v>
      </c>
      <c r="AN97" s="1">
        <v>11686</v>
      </c>
      <c r="AO97" s="1">
        <v>12605</v>
      </c>
      <c r="AP97" s="1">
        <v>12270</v>
      </c>
      <c r="AQ97" s="1">
        <v>12115</v>
      </c>
      <c r="AR97" s="1">
        <v>3284</v>
      </c>
      <c r="AS97" s="1">
        <v>4690</v>
      </c>
      <c r="AT97" s="1">
        <v>6492</v>
      </c>
      <c r="AU97" s="1">
        <v>11424</v>
      </c>
      <c r="AV97" s="1">
        <v>9518</v>
      </c>
      <c r="AW97" s="1">
        <v>11465</v>
      </c>
      <c r="AX97" s="1">
        <v>11390</v>
      </c>
      <c r="AY97" s="1">
        <v>10800</v>
      </c>
      <c r="AZ97" s="1">
        <v>2719</v>
      </c>
      <c r="BA97" s="1">
        <v>3314</v>
      </c>
      <c r="BB97" s="1">
        <v>3824</v>
      </c>
      <c r="BC97" s="1">
        <v>3251</v>
      </c>
      <c r="BD97" s="1">
        <v>2168</v>
      </c>
      <c r="BE97" s="1">
        <v>1140</v>
      </c>
      <c r="BF97">
        <v>880</v>
      </c>
      <c r="BG97" s="1">
        <v>1315</v>
      </c>
      <c r="BH97" s="1">
        <v>2719</v>
      </c>
      <c r="BI97" s="1">
        <v>3314</v>
      </c>
      <c r="BJ97" s="1">
        <v>3824</v>
      </c>
      <c r="BK97" s="1">
        <v>3251</v>
      </c>
      <c r="BL97" s="1">
        <v>2168</v>
      </c>
      <c r="BM97" s="1">
        <v>1140</v>
      </c>
      <c r="BN97">
        <v>880</v>
      </c>
      <c r="BO97" s="1">
        <v>1315</v>
      </c>
      <c r="BP97" s="1">
        <v>1315</v>
      </c>
      <c r="BQ97" s="1">
        <v>1318</v>
      </c>
      <c r="BR97" s="1">
        <v>1318</v>
      </c>
      <c r="BS97" s="1">
        <v>1318</v>
      </c>
      <c r="BT97" s="1">
        <v>1925</v>
      </c>
      <c r="BU97" s="1">
        <v>2170</v>
      </c>
      <c r="BV97" s="1">
        <v>2170</v>
      </c>
      <c r="BW97" s="1">
        <v>2170</v>
      </c>
      <c r="BX97">
        <v>9.83</v>
      </c>
      <c r="BY97">
        <v>11.11</v>
      </c>
      <c r="BZ97">
        <v>7.74</v>
      </c>
      <c r="CA97">
        <v>-2.65</v>
      </c>
      <c r="CB97">
        <v>-23.25</v>
      </c>
      <c r="CC97">
        <v>-16.88</v>
      </c>
      <c r="CD97">
        <v>-0.78</v>
      </c>
      <c r="CE97">
        <v>4.43</v>
      </c>
      <c r="CF97">
        <v>21.03</v>
      </c>
      <c r="CG97">
        <v>25.79</v>
      </c>
      <c r="CH97">
        <v>19.86</v>
      </c>
      <c r="CI97">
        <v>-9.36</v>
      </c>
      <c r="CJ97">
        <v>-113.11</v>
      </c>
      <c r="CK97">
        <v>-126.05</v>
      </c>
      <c r="CL97">
        <v>-20.79</v>
      </c>
      <c r="CM97">
        <v>44.19</v>
      </c>
      <c r="CN97" s="1">
        <v>1949</v>
      </c>
      <c r="CO97" s="1">
        <v>2825</v>
      </c>
      <c r="CP97" s="1">
        <v>2571</v>
      </c>
      <c r="CQ97" s="1">
        <v>-1201</v>
      </c>
      <c r="CR97" s="1">
        <v>-9727</v>
      </c>
      <c r="CS97" s="1">
        <v>-5416</v>
      </c>
      <c r="CT97">
        <v>-545</v>
      </c>
      <c r="CU97" s="1">
        <v>1260</v>
      </c>
      <c r="CV97">
        <v>11.74</v>
      </c>
      <c r="CW97">
        <v>11.41</v>
      </c>
      <c r="CX97">
        <v>11.9</v>
      </c>
      <c r="CY97" t="s">
        <v>2</v>
      </c>
      <c r="CZ97" t="s">
        <v>2</v>
      </c>
      <c r="DA97" t="s">
        <v>2</v>
      </c>
      <c r="DB97" t="s">
        <v>2</v>
      </c>
      <c r="DC97">
        <v>20.12</v>
      </c>
      <c r="DD97">
        <v>2.31</v>
      </c>
      <c r="DE97">
        <v>2.64</v>
      </c>
      <c r="DF97">
        <v>2.19</v>
      </c>
      <c r="DG97">
        <v>2.06</v>
      </c>
      <c r="DH97">
        <v>3.22</v>
      </c>
      <c r="DI97">
        <v>8.39</v>
      </c>
      <c r="DJ97">
        <v>10.8</v>
      </c>
      <c r="DK97">
        <v>7.29</v>
      </c>
      <c r="DL97" s="6">
        <f>(CM97*3+CL97*2+CK97)/6</f>
        <v>-5.8433333333333337</v>
      </c>
      <c r="DM97">
        <f>BH97+(BH97*(CG97-8.25)/8.25)</f>
        <v>8499.7587878787872</v>
      </c>
      <c r="DN97">
        <f>BI97+(BI97*(CH97-8.25)/8.25)</f>
        <v>7977.7018181818185</v>
      </c>
      <c r="DO97">
        <f>BJ97+(BJ97*(CI97-8.25)/8.25)</f>
        <v>-4338.5018181818177</v>
      </c>
      <c r="DP97">
        <f>BK97+(BK97*(CJ97-8.25)/8.25)</f>
        <v>-44572.195151515152</v>
      </c>
      <c r="DQ97">
        <f>BL97+(BL97*(CK97-8.25)/8.25)</f>
        <v>-33124.412121212124</v>
      </c>
      <c r="DR97">
        <f>BM97+(BM97*(CL97-8.25)/8.25)</f>
        <v>-2872.7999999999997</v>
      </c>
      <c r="DS97">
        <f>BN97+(BN97*(CM97-8.25)/8.25)</f>
        <v>4713.5999999999995</v>
      </c>
      <c r="DT97" s="8">
        <f>DM97*10^8/$I97</f>
        <v>22077.516328095193</v>
      </c>
      <c r="DU97" s="8">
        <f>DN97*10^8/$I97</f>
        <v>20721.510638955271</v>
      </c>
      <c r="DV97" s="8">
        <f>DO97*10^8/$I97</f>
        <v>-11268.948580867152</v>
      </c>
      <c r="DW97" s="8">
        <f>DP97*10^8/$I97</f>
        <v>-115773.09318941282</v>
      </c>
      <c r="DX97" s="8">
        <f>DQ97*10^8/$I97</f>
        <v>-86038.294464015096</v>
      </c>
      <c r="DY97" s="8">
        <f>DR97*10^8/$I97</f>
        <v>-7461.8928007461891</v>
      </c>
      <c r="DZ97" s="8">
        <f>DS97*10^8/$I97</f>
        <v>12243.239315510036</v>
      </c>
      <c r="EA97" s="8">
        <f>DT97*10^8/$I97</f>
        <v>57344.771702509737</v>
      </c>
      <c r="EB97" s="8">
        <f>DZ97*0.8</f>
        <v>9794.591452408029</v>
      </c>
      <c r="EC97" s="10">
        <f>G97-E97</f>
        <v>7150</v>
      </c>
      <c r="ED97" s="4">
        <f>EC97/E97*100</f>
        <v>39.285714285714285</v>
      </c>
      <c r="EE97" s="4">
        <f>DY97-G97</f>
        <v>-32811.892800746187</v>
      </c>
      <c r="EF97" s="12">
        <f>EE97/G97</f>
        <v>-1.2943547455915656</v>
      </c>
      <c r="EG97" s="4">
        <f>G97-F97</f>
        <v>1350</v>
      </c>
    </row>
    <row r="98" spans="1:137" x14ac:dyDescent="0.3">
      <c r="A98">
        <v>97</v>
      </c>
      <c r="B98" t="s">
        <v>5667</v>
      </c>
      <c r="C98" t="s">
        <v>98</v>
      </c>
      <c r="D98" t="str">
        <f>VLOOKUP(C98,Sheet1!$A$2:$B$3197,2,FALSE)</f>
        <v>식품과기본식료품소매</v>
      </c>
      <c r="E98">
        <v>11200</v>
      </c>
      <c r="F98">
        <v>14900</v>
      </c>
      <c r="G98" s="7">
        <v>14550</v>
      </c>
      <c r="H98" t="s">
        <v>2303</v>
      </c>
      <c r="I98" s="7">
        <f>VALUE(LEFT(H98,FIND("/",H98)-1)) + VALUE(MID(H98,FIND("/",H98)+1,LEN(H98)))</f>
        <v>9100836</v>
      </c>
      <c r="J98">
        <v>0</v>
      </c>
      <c r="K98" s="1">
        <f>G98*I98/(10^8)</f>
        <v>1324.171638</v>
      </c>
      <c r="L98" s="1">
        <v>1536</v>
      </c>
      <c r="M98" s="1">
        <v>1452</v>
      </c>
      <c r="N98" s="1">
        <v>1654</v>
      </c>
      <c r="O98" s="1">
        <v>1839</v>
      </c>
      <c r="P98" s="1">
        <v>1516</v>
      </c>
      <c r="Q98" s="1">
        <v>1505</v>
      </c>
      <c r="R98" s="1">
        <v>1559</v>
      </c>
      <c r="S98" s="1">
        <v>1620</v>
      </c>
      <c r="T98">
        <v>94</v>
      </c>
      <c r="U98">
        <v>87</v>
      </c>
      <c r="V98">
        <v>79</v>
      </c>
      <c r="W98">
        <v>93</v>
      </c>
      <c r="X98">
        <v>101</v>
      </c>
      <c r="Y98">
        <v>130</v>
      </c>
      <c r="Z98">
        <v>152</v>
      </c>
      <c r="AA98">
        <v>160</v>
      </c>
      <c r="AB98">
        <v>64</v>
      </c>
      <c r="AC98">
        <v>120</v>
      </c>
      <c r="AD98">
        <v>37</v>
      </c>
      <c r="AE98">
        <v>97</v>
      </c>
      <c r="AF98">
        <v>176</v>
      </c>
      <c r="AG98">
        <v>200</v>
      </c>
      <c r="AH98">
        <v>220</v>
      </c>
      <c r="AI98">
        <v>220</v>
      </c>
      <c r="AJ98" s="1">
        <v>2103</v>
      </c>
      <c r="AK98" s="1">
        <v>1985</v>
      </c>
      <c r="AL98" s="1">
        <v>1888</v>
      </c>
      <c r="AM98" s="1">
        <v>2414</v>
      </c>
      <c r="AN98" s="1">
        <v>2169</v>
      </c>
      <c r="AO98" s="1">
        <v>2310</v>
      </c>
      <c r="AP98" s="1">
        <v>2490</v>
      </c>
      <c r="AQ98" s="1">
        <v>2670</v>
      </c>
      <c r="AR98">
        <v>229</v>
      </c>
      <c r="AS98">
        <v>202</v>
      </c>
      <c r="AT98">
        <v>205</v>
      </c>
      <c r="AU98">
        <v>619</v>
      </c>
      <c r="AV98">
        <v>400</v>
      </c>
      <c r="AW98">
        <v>390</v>
      </c>
      <c r="AX98">
        <v>390</v>
      </c>
      <c r="AY98">
        <v>390</v>
      </c>
      <c r="AZ98" s="1">
        <v>1874</v>
      </c>
      <c r="BA98" s="1">
        <v>1784</v>
      </c>
      <c r="BB98" s="1">
        <v>1683</v>
      </c>
      <c r="BC98" s="1">
        <v>1795</v>
      </c>
      <c r="BD98" s="1">
        <v>1769</v>
      </c>
      <c r="BE98" s="1">
        <v>1920</v>
      </c>
      <c r="BF98" s="1">
        <v>2100</v>
      </c>
      <c r="BG98" s="1">
        <v>2280</v>
      </c>
      <c r="BH98" s="1">
        <v>1874</v>
      </c>
      <c r="BI98" s="1">
        <v>1781</v>
      </c>
      <c r="BJ98" s="1">
        <v>1676</v>
      </c>
      <c r="BK98" s="1">
        <v>1793</v>
      </c>
      <c r="BL98" s="1">
        <v>1758</v>
      </c>
      <c r="BM98" s="1">
        <v>1910</v>
      </c>
      <c r="BN98" s="1">
        <v>2080</v>
      </c>
      <c r="BO98" s="1">
        <v>2260</v>
      </c>
      <c r="BP98">
        <v>455</v>
      </c>
      <c r="BQ98">
        <v>455</v>
      </c>
      <c r="BR98">
        <v>455</v>
      </c>
      <c r="BS98">
        <v>455</v>
      </c>
      <c r="BT98">
        <v>455</v>
      </c>
      <c r="BU98">
        <v>460</v>
      </c>
      <c r="BV98">
        <v>460</v>
      </c>
      <c r="BW98">
        <v>460</v>
      </c>
      <c r="BX98">
        <v>3.07</v>
      </c>
      <c r="BY98">
        <v>5.88</v>
      </c>
      <c r="BZ98">
        <v>1.93</v>
      </c>
      <c r="CA98">
        <v>4.51</v>
      </c>
      <c r="CB98">
        <v>7.69</v>
      </c>
      <c r="CC98">
        <v>8.93</v>
      </c>
      <c r="CD98">
        <v>9.17</v>
      </c>
      <c r="CE98">
        <v>8.5299999999999994</v>
      </c>
      <c r="CF98">
        <v>3.38</v>
      </c>
      <c r="CG98">
        <v>6.62</v>
      </c>
      <c r="CH98">
        <v>2.58</v>
      </c>
      <c r="CI98">
        <v>5.93</v>
      </c>
      <c r="CJ98">
        <v>9.98</v>
      </c>
      <c r="CK98">
        <v>10.63</v>
      </c>
      <c r="CL98">
        <v>10.78</v>
      </c>
      <c r="CM98">
        <v>10.14</v>
      </c>
      <c r="CN98">
        <v>705</v>
      </c>
      <c r="CO98" s="1">
        <v>1330</v>
      </c>
      <c r="CP98">
        <v>490</v>
      </c>
      <c r="CQ98" s="1">
        <v>1129</v>
      </c>
      <c r="CR98" s="1">
        <v>1947</v>
      </c>
      <c r="CS98" s="1">
        <v>2143</v>
      </c>
      <c r="CT98" s="1">
        <v>2362</v>
      </c>
      <c r="CU98" s="1">
        <v>2417</v>
      </c>
      <c r="CV98">
        <v>23.32</v>
      </c>
      <c r="CW98">
        <v>10.98</v>
      </c>
      <c r="CX98">
        <v>32.64</v>
      </c>
      <c r="CY98">
        <v>10.58</v>
      </c>
      <c r="CZ98">
        <v>5.78</v>
      </c>
      <c r="DA98">
        <v>6.79</v>
      </c>
      <c r="DB98">
        <v>6.16</v>
      </c>
      <c r="DC98">
        <v>6.02</v>
      </c>
      <c r="DD98">
        <v>0.8</v>
      </c>
      <c r="DE98">
        <v>0.73</v>
      </c>
      <c r="DF98">
        <v>0.84</v>
      </c>
      <c r="DG98">
        <v>0.59</v>
      </c>
      <c r="DH98">
        <v>0.55000000000000004</v>
      </c>
      <c r="DI98">
        <v>0.66</v>
      </c>
      <c r="DJ98">
        <v>0.61</v>
      </c>
      <c r="DK98">
        <v>0.56000000000000005</v>
      </c>
      <c r="DL98" s="6">
        <f>(CM98*3+CL98*2+CK98)/6</f>
        <v>10.435</v>
      </c>
      <c r="DM98">
        <f>BH98+(BH98*(CG98-8.25)/8.25)</f>
        <v>1503.7430303030303</v>
      </c>
      <c r="DN98">
        <f>BI98+(BI98*(CH98-8.25)/8.25)</f>
        <v>556.96727272727276</v>
      </c>
      <c r="DO98">
        <f>BJ98+(BJ98*(CI98-8.25)/8.25)</f>
        <v>1204.6884848484847</v>
      </c>
      <c r="DP98">
        <f>BK98+(BK98*(CJ98-8.25)/8.25)</f>
        <v>2168.9866666666667</v>
      </c>
      <c r="DQ98">
        <f>BL98+(BL98*(CK98-8.25)/8.25)</f>
        <v>2265.1563636363639</v>
      </c>
      <c r="DR98">
        <f>BM98+(BM98*(CL98-8.25)/8.25)</f>
        <v>2495.7333333333331</v>
      </c>
      <c r="DS98">
        <f>BN98+(BN98*(CM98-8.25)/8.25)</f>
        <v>2556.5090909090909</v>
      </c>
      <c r="DT98" s="8">
        <f>DM98*10^8/$I98</f>
        <v>16523.130735495404</v>
      </c>
      <c r="DU98" s="8">
        <f>DN98*10^8/$I98</f>
        <v>6119.9572514796746</v>
      </c>
      <c r="DV98" s="8">
        <f>DO98*10^8/$I98</f>
        <v>13237.118928947677</v>
      </c>
      <c r="DW98" s="8">
        <f>DP98*10^8/$I98</f>
        <v>23832.828837555873</v>
      </c>
      <c r="DX98" s="8">
        <f>DQ98*10^8/$I98</f>
        <v>24889.541616136845</v>
      </c>
      <c r="DY98" s="8">
        <f>DR98*10^8/$I98</f>
        <v>27423.121714679102</v>
      </c>
      <c r="DZ98" s="8">
        <f>DS98*10^8/$I98</f>
        <v>28090.925832627803</v>
      </c>
      <c r="EA98" s="8">
        <f>DT98*10^8/$I98</f>
        <v>181556.18599758754</v>
      </c>
      <c r="EB98" s="8">
        <f>DZ98*0.8</f>
        <v>22472.740666102243</v>
      </c>
      <c r="EC98" s="10">
        <f>G98-E98</f>
        <v>3350</v>
      </c>
      <c r="ED98" s="4">
        <f>EC98/E98*100</f>
        <v>29.910714285714285</v>
      </c>
      <c r="EE98" s="4">
        <f>DY98-G98</f>
        <v>12873.121714679102</v>
      </c>
      <c r="EF98" s="12">
        <f>EE98/G98</f>
        <v>0.88475063331127846</v>
      </c>
      <c r="EG98" s="4">
        <f>G98-F98</f>
        <v>-350</v>
      </c>
    </row>
    <row r="99" spans="1:137" x14ac:dyDescent="0.3">
      <c r="A99">
        <v>98</v>
      </c>
      <c r="B99" t="s">
        <v>5818</v>
      </c>
      <c r="C99" t="s">
        <v>99</v>
      </c>
      <c r="D99" t="str">
        <f>VLOOKUP(C99,Sheet1!$A$2:$B$3197,2,FALSE)</f>
        <v>우주항공과국방</v>
      </c>
      <c r="E99">
        <v>30400</v>
      </c>
      <c r="F99">
        <v>40850</v>
      </c>
      <c r="G99" s="7">
        <v>45000</v>
      </c>
      <c r="H99" t="s">
        <v>2304</v>
      </c>
      <c r="I99" s="7">
        <f>VALUE(LEFT(H99,FIND("/",H99)-1)) + VALUE(MID(H99,FIND("/",H99)+1,LEN(H99)))</f>
        <v>22000000</v>
      </c>
      <c r="J99" s="1">
        <v>867336</v>
      </c>
      <c r="K99" s="1">
        <f>G99*I99/(10^8)</f>
        <v>9900</v>
      </c>
      <c r="L99" s="1">
        <v>18608</v>
      </c>
      <c r="M99" s="1">
        <v>17613</v>
      </c>
      <c r="N99" s="1">
        <v>14775</v>
      </c>
      <c r="O99" s="1">
        <v>14527</v>
      </c>
      <c r="P99" s="1">
        <v>16003</v>
      </c>
      <c r="Q99" s="1">
        <v>17837</v>
      </c>
      <c r="R99" s="1">
        <v>20093</v>
      </c>
      <c r="S99" s="1">
        <v>22660</v>
      </c>
      <c r="T99">
        <v>876</v>
      </c>
      <c r="U99">
        <v>43</v>
      </c>
      <c r="V99">
        <v>241</v>
      </c>
      <c r="W99">
        <v>181</v>
      </c>
      <c r="X99">
        <v>637</v>
      </c>
      <c r="Y99">
        <v>808</v>
      </c>
      <c r="Z99" s="1">
        <v>1144</v>
      </c>
      <c r="AA99" s="1">
        <v>1425</v>
      </c>
      <c r="AB99">
        <v>771</v>
      </c>
      <c r="AC99">
        <v>-86</v>
      </c>
      <c r="AD99">
        <v>45</v>
      </c>
      <c r="AE99">
        <v>32</v>
      </c>
      <c r="AF99">
        <v>579</v>
      </c>
      <c r="AG99">
        <v>696</v>
      </c>
      <c r="AH99">
        <v>923</v>
      </c>
      <c r="AI99" s="1">
        <v>1087</v>
      </c>
      <c r="AJ99" s="1">
        <v>17915</v>
      </c>
      <c r="AK99" s="1">
        <v>20068</v>
      </c>
      <c r="AL99" s="1">
        <v>23221</v>
      </c>
      <c r="AM99" s="1">
        <v>23175</v>
      </c>
      <c r="AN99" s="1">
        <v>25956</v>
      </c>
      <c r="AO99" s="1">
        <v>27581</v>
      </c>
      <c r="AP99" s="1">
        <v>29391</v>
      </c>
      <c r="AQ99" s="1">
        <v>31572</v>
      </c>
      <c r="AR99" s="1">
        <v>11598</v>
      </c>
      <c r="AS99" s="1">
        <v>14028</v>
      </c>
      <c r="AT99" s="1">
        <v>16720</v>
      </c>
      <c r="AU99" s="1">
        <v>16835</v>
      </c>
      <c r="AV99" s="1">
        <v>19231</v>
      </c>
      <c r="AW99" s="1">
        <v>20344</v>
      </c>
      <c r="AX99" s="1">
        <v>21410</v>
      </c>
      <c r="AY99" s="1">
        <v>22794</v>
      </c>
      <c r="AZ99" s="1">
        <v>6316</v>
      </c>
      <c r="BA99" s="1">
        <v>6040</v>
      </c>
      <c r="BB99" s="1">
        <v>6501</v>
      </c>
      <c r="BC99" s="1">
        <v>6340</v>
      </c>
      <c r="BD99" s="1">
        <v>6725</v>
      </c>
      <c r="BE99" s="1">
        <v>7236</v>
      </c>
      <c r="BF99" s="1">
        <v>7981</v>
      </c>
      <c r="BG99" s="1">
        <v>8778</v>
      </c>
      <c r="BH99" s="1">
        <v>6316</v>
      </c>
      <c r="BI99" s="1">
        <v>6040</v>
      </c>
      <c r="BJ99" s="1">
        <v>6501</v>
      </c>
      <c r="BK99" s="1">
        <v>6340</v>
      </c>
      <c r="BL99" s="1">
        <v>6725</v>
      </c>
      <c r="BM99" s="1">
        <v>7216</v>
      </c>
      <c r="BN99" s="1">
        <v>7921</v>
      </c>
      <c r="BO99" s="1">
        <v>8778</v>
      </c>
      <c r="BP99" s="1">
        <v>1100</v>
      </c>
      <c r="BQ99" s="1">
        <v>1100</v>
      </c>
      <c r="BR99" s="1">
        <v>1100</v>
      </c>
      <c r="BS99" s="1">
        <v>1100</v>
      </c>
      <c r="BT99" s="1">
        <v>1100</v>
      </c>
      <c r="BU99" s="1">
        <v>1100</v>
      </c>
      <c r="BV99" s="1">
        <v>1100</v>
      </c>
      <c r="BW99" s="1">
        <v>1100</v>
      </c>
      <c r="BX99">
        <v>4.3499999999999996</v>
      </c>
      <c r="BY99">
        <v>-0.45</v>
      </c>
      <c r="BZ99">
        <v>0.21</v>
      </c>
      <c r="CA99">
        <v>0.14000000000000001</v>
      </c>
      <c r="CB99">
        <v>2.36</v>
      </c>
      <c r="CC99">
        <v>2.6</v>
      </c>
      <c r="CD99">
        <v>3.24</v>
      </c>
      <c r="CE99">
        <v>3.57</v>
      </c>
      <c r="CF99">
        <v>12.75</v>
      </c>
      <c r="CG99">
        <v>-1.4</v>
      </c>
      <c r="CH99">
        <v>0.71</v>
      </c>
      <c r="CI99">
        <v>0.5</v>
      </c>
      <c r="CJ99">
        <v>8.86</v>
      </c>
      <c r="CK99">
        <v>10</v>
      </c>
      <c r="CL99">
        <v>12.19</v>
      </c>
      <c r="CM99">
        <v>13.02</v>
      </c>
      <c r="CN99" s="1">
        <v>3502</v>
      </c>
      <c r="CO99">
        <v>-392</v>
      </c>
      <c r="CP99">
        <v>203</v>
      </c>
      <c r="CQ99">
        <v>145</v>
      </c>
      <c r="CR99" s="1">
        <v>2631</v>
      </c>
      <c r="CS99" s="1">
        <v>3168</v>
      </c>
      <c r="CT99" s="1">
        <v>4194</v>
      </c>
      <c r="CU99" s="1">
        <v>4943</v>
      </c>
      <c r="CV99">
        <v>22.98</v>
      </c>
      <c r="CW99" t="s">
        <v>2</v>
      </c>
      <c r="CX99">
        <v>182.34</v>
      </c>
      <c r="CY99">
        <v>218.25</v>
      </c>
      <c r="CZ99">
        <v>11.59</v>
      </c>
      <c r="DA99">
        <v>14.2</v>
      </c>
      <c r="DB99">
        <v>10.73</v>
      </c>
      <c r="DC99">
        <v>9.1</v>
      </c>
      <c r="DD99">
        <v>2.8</v>
      </c>
      <c r="DE99">
        <v>2.1800000000000002</v>
      </c>
      <c r="DF99">
        <v>1.25</v>
      </c>
      <c r="DG99">
        <v>1.1000000000000001</v>
      </c>
      <c r="DH99">
        <v>0.99</v>
      </c>
      <c r="DI99">
        <v>1.36</v>
      </c>
      <c r="DJ99">
        <v>1.24</v>
      </c>
      <c r="DK99">
        <v>1.1200000000000001</v>
      </c>
      <c r="DL99" s="6">
        <f>(CM99*3+CL99*2+CK99)/6</f>
        <v>12.24</v>
      </c>
      <c r="DM99">
        <f>BH99+(BH99*(CG99-8.25)/8.25)</f>
        <v>-1071.8060606060608</v>
      </c>
      <c r="DN99">
        <f>BI99+(BI99*(CH99-8.25)/8.25)</f>
        <v>519.80606060606078</v>
      </c>
      <c r="DO99">
        <f>BJ99+(BJ99*(CI99-8.25)/8.25)</f>
        <v>394</v>
      </c>
      <c r="DP99">
        <f>BK99+(BK99*(CJ99-8.25)/8.25)</f>
        <v>6808.7757575757569</v>
      </c>
      <c r="DQ99">
        <f>BL99+(BL99*(CK99-8.25)/8.25)</f>
        <v>8151.515151515152</v>
      </c>
      <c r="DR99">
        <f>BM99+(BM99*(CL99-8.25)/8.25)</f>
        <v>10662.186666666666</v>
      </c>
      <c r="DS99">
        <f>BN99+(BN99*(CM99-8.25)/8.25)</f>
        <v>12500.778181818183</v>
      </c>
      <c r="DT99" s="8">
        <f>DM99*10^8/$I99</f>
        <v>-4871.8457300275486</v>
      </c>
      <c r="DU99" s="8">
        <f>DN99*10^8/$I99</f>
        <v>2362.75482093664</v>
      </c>
      <c r="DV99" s="8">
        <f>DO99*10^8/$I99</f>
        <v>1790.909090909091</v>
      </c>
      <c r="DW99" s="8">
        <f>DP99*10^8/$I99</f>
        <v>30948.980716253442</v>
      </c>
      <c r="DX99" s="8">
        <f>DQ99*10^8/$I99</f>
        <v>37052.341597796141</v>
      </c>
      <c r="DY99" s="8">
        <f>DR99*10^8/$I99</f>
        <v>48464.484848484848</v>
      </c>
      <c r="DZ99" s="8">
        <f>DS99*10^8/$I99</f>
        <v>56821.719008264474</v>
      </c>
      <c r="EA99" s="8">
        <f>DT99*10^8/$I99</f>
        <v>-22144.753318307041</v>
      </c>
      <c r="EB99" s="8">
        <f>DZ99*0.8</f>
        <v>45457.375206611585</v>
      </c>
      <c r="EC99" s="10">
        <f>G99-E99</f>
        <v>14600</v>
      </c>
      <c r="ED99" s="4">
        <f>EC99/E99*100</f>
        <v>48.026315789473685</v>
      </c>
      <c r="EE99" s="4">
        <f>DY99-G99</f>
        <v>3464.484848484848</v>
      </c>
      <c r="EF99" s="12">
        <f>EE99/G99</f>
        <v>7.6988552188552176E-2</v>
      </c>
      <c r="EG99" s="4">
        <f>G99-F99</f>
        <v>4150</v>
      </c>
    </row>
    <row r="100" spans="1:137" x14ac:dyDescent="0.3">
      <c r="A100">
        <v>99</v>
      </c>
      <c r="B100" t="s">
        <v>7412</v>
      </c>
      <c r="C100" t="s">
        <v>100</v>
      </c>
      <c r="D100" t="str">
        <f>VLOOKUP(C100,Sheet1!$A$2:$B$3197,2,FALSE)</f>
        <v>건설</v>
      </c>
      <c r="E100">
        <v>10900</v>
      </c>
      <c r="F100">
        <v>12350</v>
      </c>
      <c r="G100" s="7">
        <v>12900</v>
      </c>
      <c r="H100" t="s">
        <v>2305</v>
      </c>
      <c r="I100" s="7">
        <f>VALUE(LEFT(H100,FIND("/",H100)-1)) + VALUE(MID(H100,FIND("/",H100)+1,LEN(H100)))</f>
        <v>16460000</v>
      </c>
      <c r="J100" s="1">
        <v>1058855</v>
      </c>
      <c r="K100" s="1">
        <f>G100*I100/(10^8)</f>
        <v>2123.34</v>
      </c>
      <c r="L100" s="1">
        <v>1889</v>
      </c>
      <c r="M100" s="1">
        <v>2640</v>
      </c>
      <c r="N100" s="1">
        <v>2720</v>
      </c>
      <c r="O100" s="1">
        <v>2524</v>
      </c>
      <c r="P100" s="1">
        <v>2604</v>
      </c>
      <c r="Q100" s="3"/>
      <c r="R100" s="3"/>
      <c r="S100" s="3"/>
      <c r="T100">
        <v>132</v>
      </c>
      <c r="U100">
        <v>148</v>
      </c>
      <c r="V100">
        <v>147</v>
      </c>
      <c r="W100">
        <v>130</v>
      </c>
      <c r="X100">
        <v>153</v>
      </c>
      <c r="Y100" s="3"/>
      <c r="Z100" s="3"/>
      <c r="AA100" s="3"/>
      <c r="AB100">
        <v>189</v>
      </c>
      <c r="AC100">
        <v>238</v>
      </c>
      <c r="AD100">
        <v>242</v>
      </c>
      <c r="AE100">
        <v>-59</v>
      </c>
      <c r="AF100">
        <v>157</v>
      </c>
      <c r="AG100" s="3"/>
      <c r="AH100" s="3"/>
      <c r="AI100" s="3"/>
      <c r="AJ100" s="1">
        <v>2400</v>
      </c>
      <c r="AK100" s="1">
        <v>2759</v>
      </c>
      <c r="AL100" s="1">
        <v>2900</v>
      </c>
      <c r="AM100" s="1">
        <v>2372</v>
      </c>
      <c r="AN100" s="1">
        <v>2180</v>
      </c>
      <c r="AO100" s="3"/>
      <c r="AP100" s="3"/>
      <c r="AQ100" s="3"/>
      <c r="AR100">
        <v>642</v>
      </c>
      <c r="AS100">
        <v>792</v>
      </c>
      <c r="AT100">
        <v>824</v>
      </c>
      <c r="AU100">
        <v>686</v>
      </c>
      <c r="AV100">
        <v>541</v>
      </c>
      <c r="AW100" s="3"/>
      <c r="AX100" s="3"/>
      <c r="AY100" s="3"/>
      <c r="AZ100" s="1">
        <v>1758</v>
      </c>
      <c r="BA100" s="1">
        <v>1968</v>
      </c>
      <c r="BB100" s="1">
        <v>2076</v>
      </c>
      <c r="BC100" s="1">
        <v>1686</v>
      </c>
      <c r="BD100" s="1">
        <v>1639</v>
      </c>
      <c r="BE100" s="3"/>
      <c r="BF100" s="3"/>
      <c r="BG100" s="3"/>
      <c r="BH100" s="1">
        <v>1758</v>
      </c>
      <c r="BI100" s="1">
        <v>1968</v>
      </c>
      <c r="BJ100" s="1">
        <v>2076</v>
      </c>
      <c r="BK100" s="1">
        <v>1686</v>
      </c>
      <c r="BL100" s="1">
        <v>1639</v>
      </c>
      <c r="BM100" s="3"/>
      <c r="BN100" s="3"/>
      <c r="BO100" s="3"/>
      <c r="BP100">
        <v>41</v>
      </c>
      <c r="BQ100">
        <v>82</v>
      </c>
      <c r="BR100">
        <v>82</v>
      </c>
      <c r="BS100">
        <v>82</v>
      </c>
      <c r="BT100">
        <v>82</v>
      </c>
      <c r="BU100" s="3"/>
      <c r="BV100" s="3"/>
      <c r="BW100" s="3"/>
      <c r="BX100">
        <v>8.23</v>
      </c>
      <c r="BY100">
        <v>9.2100000000000009</v>
      </c>
      <c r="BZ100">
        <v>8.57</v>
      </c>
      <c r="CA100">
        <v>-2.2400000000000002</v>
      </c>
      <c r="CB100">
        <v>6.88</v>
      </c>
      <c r="CC100" s="3"/>
      <c r="CD100" s="3"/>
      <c r="CE100" s="3"/>
      <c r="CF100">
        <v>11.25</v>
      </c>
      <c r="CG100">
        <v>12.75</v>
      </c>
      <c r="CH100">
        <v>11.99</v>
      </c>
      <c r="CI100">
        <v>-3.13</v>
      </c>
      <c r="CJ100">
        <v>9.42</v>
      </c>
      <c r="CK100" s="3"/>
      <c r="CL100" s="3"/>
      <c r="CM100" s="3"/>
      <c r="CN100" s="1">
        <v>1146</v>
      </c>
      <c r="CO100" s="1">
        <v>1443</v>
      </c>
      <c r="CP100" s="1">
        <v>1473</v>
      </c>
      <c r="CQ100">
        <v>-358</v>
      </c>
      <c r="CR100">
        <v>952</v>
      </c>
      <c r="CS100" s="3"/>
      <c r="CT100" s="3"/>
      <c r="CU100" s="3"/>
      <c r="CV100">
        <v>13.11</v>
      </c>
      <c r="CW100">
        <v>10.11</v>
      </c>
      <c r="CX100">
        <v>6.46</v>
      </c>
      <c r="CY100" t="s">
        <v>2</v>
      </c>
      <c r="CZ100">
        <v>11.03</v>
      </c>
      <c r="DA100" s="3"/>
      <c r="DB100" s="3"/>
      <c r="DC100" s="3"/>
      <c r="DD100">
        <v>1.41</v>
      </c>
      <c r="DE100">
        <v>1.22</v>
      </c>
      <c r="DF100">
        <v>0.75</v>
      </c>
      <c r="DG100">
        <v>1.06</v>
      </c>
      <c r="DH100">
        <v>0.99</v>
      </c>
      <c r="DI100" s="3"/>
      <c r="DJ100" s="3"/>
      <c r="DK100" s="3"/>
      <c r="DL100" s="6">
        <f>(CM100*3+CL100*2+CK100)/6</f>
        <v>0</v>
      </c>
      <c r="DM100">
        <f>BH100+(BH100*(CG100-8.25)/8.25)</f>
        <v>2716.909090909091</v>
      </c>
      <c r="DN100">
        <f>BI100+(BI100*(CH100-8.25)/8.25)</f>
        <v>2860.16</v>
      </c>
      <c r="DO100">
        <f>BJ100+(BJ100*(CI100-8.25)/8.25)</f>
        <v>-787.62181818181807</v>
      </c>
      <c r="DP100">
        <f>BK100+(BK100*(CJ100-8.25)/8.25)</f>
        <v>1925.1054545454544</v>
      </c>
      <c r="DQ100">
        <f>BL100+(BL100*(CK100-8.25)/8.25)</f>
        <v>0</v>
      </c>
      <c r="DR100">
        <f>BM100+(BM100*(CL100-8.25)/8.25)</f>
        <v>0</v>
      </c>
      <c r="DS100">
        <f>BN100+(BN100*(CM100-8.25)/8.25)</f>
        <v>0</v>
      </c>
      <c r="DT100" s="8">
        <f>DM100*10^8/$I100</f>
        <v>16506.130564453772</v>
      </c>
      <c r="DU100" s="8">
        <f>DN100*10^8/$I100</f>
        <v>17376.427703523696</v>
      </c>
      <c r="DV100" s="8">
        <f>DO100*10^8/$I100</f>
        <v>-4785.065724069369</v>
      </c>
      <c r="DW100" s="8">
        <f>DP100*10^8/$I100</f>
        <v>11695.658897603003</v>
      </c>
      <c r="DX100" s="8">
        <f>DQ100*10^8/$I100</f>
        <v>0</v>
      </c>
      <c r="DY100" s="8">
        <f>DR100*10^8/$I100</f>
        <v>0</v>
      </c>
      <c r="DZ100" s="8">
        <f>DS100*10^8/$I100</f>
        <v>0</v>
      </c>
      <c r="EA100" s="8">
        <f>DT100*10^8/$I100</f>
        <v>100280.2585932793</v>
      </c>
      <c r="EB100" s="8">
        <f>DZ100*0.8</f>
        <v>0</v>
      </c>
      <c r="EC100" s="10">
        <f>G100-E100</f>
        <v>2000</v>
      </c>
      <c r="ED100" s="4">
        <f>EC100/E100*100</f>
        <v>18.348623853211009</v>
      </c>
      <c r="EE100" s="4">
        <f>DY100-G100</f>
        <v>-12900</v>
      </c>
      <c r="EF100" s="12">
        <f>EE100/G100</f>
        <v>-1</v>
      </c>
      <c r="EG100" s="4">
        <f>G100-F100</f>
        <v>550</v>
      </c>
    </row>
    <row r="101" spans="1:137" x14ac:dyDescent="0.3">
      <c r="A101">
        <v>100</v>
      </c>
      <c r="B101" t="s">
        <v>6782</v>
      </c>
      <c r="C101" t="s">
        <v>101</v>
      </c>
      <c r="D101" t="str">
        <f>VLOOKUP(C101,Sheet1!$A$2:$B$3197,2,FALSE)</f>
        <v>철강</v>
      </c>
      <c r="E101">
        <v>2510</v>
      </c>
      <c r="F101">
        <v>4725</v>
      </c>
      <c r="G101" s="7">
        <v>4735</v>
      </c>
      <c r="H101" t="s">
        <v>1504</v>
      </c>
      <c r="I101" s="7">
        <f>VALUE(LEFT(H101,FIND("/",H101)-1)) + VALUE(MID(H101,FIND("/",H101)+1,LEN(H101)))</f>
        <v>15000000</v>
      </c>
      <c r="J101">
        <v>0</v>
      </c>
      <c r="K101" s="1">
        <f>G101*I101/(10^8)</f>
        <v>710.25</v>
      </c>
      <c r="L101">
        <v>947</v>
      </c>
      <c r="M101" s="1">
        <v>1076</v>
      </c>
      <c r="N101" s="1">
        <v>1240</v>
      </c>
      <c r="O101" s="1">
        <v>1274</v>
      </c>
      <c r="P101" s="1">
        <v>1229</v>
      </c>
      <c r="Q101" s="3"/>
      <c r="R101" s="3"/>
      <c r="S101" s="3"/>
      <c r="T101">
        <v>56</v>
      </c>
      <c r="U101">
        <v>11</v>
      </c>
      <c r="V101">
        <v>-3</v>
      </c>
      <c r="W101">
        <v>10</v>
      </c>
      <c r="X101">
        <v>-1</v>
      </c>
      <c r="Y101" s="3"/>
      <c r="Z101" s="3"/>
      <c r="AA101" s="3"/>
      <c r="AB101">
        <v>48</v>
      </c>
      <c r="AC101">
        <v>14</v>
      </c>
      <c r="AD101">
        <v>1</v>
      </c>
      <c r="AE101">
        <v>11</v>
      </c>
      <c r="AF101">
        <v>3</v>
      </c>
      <c r="AG101" s="3"/>
      <c r="AH101" s="3"/>
      <c r="AI101" s="3"/>
      <c r="AJ101" s="1">
        <v>1468</v>
      </c>
      <c r="AK101" s="1">
        <v>1502</v>
      </c>
      <c r="AL101" s="1">
        <v>1502</v>
      </c>
      <c r="AM101" s="1">
        <v>1470</v>
      </c>
      <c r="AN101" s="1">
        <v>1486</v>
      </c>
      <c r="AO101" s="3"/>
      <c r="AP101" s="3"/>
      <c r="AQ101" s="3"/>
      <c r="AR101">
        <v>158</v>
      </c>
      <c r="AS101">
        <v>189</v>
      </c>
      <c r="AT101">
        <v>193</v>
      </c>
      <c r="AU101">
        <v>165</v>
      </c>
      <c r="AV101">
        <v>188</v>
      </c>
      <c r="AW101" s="3"/>
      <c r="AX101" s="3"/>
      <c r="AY101" s="3"/>
      <c r="AZ101" s="1">
        <v>1310</v>
      </c>
      <c r="BA101" s="1">
        <v>1313</v>
      </c>
      <c r="BB101" s="1">
        <v>1309</v>
      </c>
      <c r="BC101" s="1">
        <v>1305</v>
      </c>
      <c r="BD101" s="1">
        <v>1298</v>
      </c>
      <c r="BE101" s="3"/>
      <c r="BF101" s="3"/>
      <c r="BG101" s="3"/>
      <c r="BH101" s="1">
        <v>1310</v>
      </c>
      <c r="BI101" s="1">
        <v>1313</v>
      </c>
      <c r="BJ101" s="1">
        <v>1309</v>
      </c>
      <c r="BK101" s="1">
        <v>1305</v>
      </c>
      <c r="BL101" s="1">
        <v>1298</v>
      </c>
      <c r="BM101" s="3"/>
      <c r="BN101" s="3"/>
      <c r="BO101" s="3"/>
      <c r="BP101">
        <v>75</v>
      </c>
      <c r="BQ101">
        <v>75</v>
      </c>
      <c r="BR101">
        <v>75</v>
      </c>
      <c r="BS101">
        <v>75</v>
      </c>
      <c r="BT101">
        <v>75</v>
      </c>
      <c r="BU101" s="3"/>
      <c r="BV101" s="3"/>
      <c r="BW101" s="3"/>
      <c r="BX101">
        <v>3.26</v>
      </c>
      <c r="BY101">
        <v>0.92</v>
      </c>
      <c r="BZ101">
        <v>0.09</v>
      </c>
      <c r="CA101">
        <v>0.75</v>
      </c>
      <c r="CB101">
        <v>0.21</v>
      </c>
      <c r="CC101" s="3"/>
      <c r="CD101" s="3"/>
      <c r="CE101" s="3"/>
      <c r="CF101">
        <v>3.66</v>
      </c>
      <c r="CG101">
        <v>1.05</v>
      </c>
      <c r="CH101">
        <v>0.1</v>
      </c>
      <c r="CI101">
        <v>0.85</v>
      </c>
      <c r="CJ101">
        <v>0.23</v>
      </c>
      <c r="CK101" s="3"/>
      <c r="CL101" s="3"/>
      <c r="CM101" s="3"/>
      <c r="CN101">
        <v>317</v>
      </c>
      <c r="CO101">
        <v>91</v>
      </c>
      <c r="CP101">
        <v>9</v>
      </c>
      <c r="CQ101">
        <v>74</v>
      </c>
      <c r="CR101">
        <v>20</v>
      </c>
      <c r="CS101" s="3"/>
      <c r="CT101" s="3"/>
      <c r="CU101" s="3"/>
      <c r="CV101">
        <v>11.89</v>
      </c>
      <c r="CW101">
        <v>35.72</v>
      </c>
      <c r="CX101">
        <v>353.9</v>
      </c>
      <c r="CY101">
        <v>33.369999999999997</v>
      </c>
      <c r="CZ101">
        <v>120.5</v>
      </c>
      <c r="DA101" s="3"/>
      <c r="DB101" s="3"/>
      <c r="DC101" s="3"/>
      <c r="DD101">
        <v>0.43</v>
      </c>
      <c r="DE101">
        <v>0.37</v>
      </c>
      <c r="DF101">
        <v>0.37</v>
      </c>
      <c r="DG101">
        <v>0.28999999999999998</v>
      </c>
      <c r="DH101">
        <v>0.28000000000000003</v>
      </c>
      <c r="DI101" s="3"/>
      <c r="DJ101" s="3"/>
      <c r="DK101" s="3"/>
      <c r="DL101" s="6">
        <f>(CM101*3+CL101*2+CK101)/6</f>
        <v>0</v>
      </c>
      <c r="DM101">
        <f>BH101+(BH101*(CG101-8.25)/8.25)</f>
        <v>166.72727272727275</v>
      </c>
      <c r="DN101">
        <f>BI101+(BI101*(CH101-8.25)/8.25)</f>
        <v>15.915151515151365</v>
      </c>
      <c r="DO101">
        <f>BJ101+(BJ101*(CI101-8.25)/8.25)</f>
        <v>134.86666666666656</v>
      </c>
      <c r="DP101">
        <f>BK101+(BK101*(CJ101-8.25)/8.25)</f>
        <v>36.381818181818289</v>
      </c>
      <c r="DQ101">
        <f>BL101+(BL101*(CK101-8.25)/8.25)</f>
        <v>0</v>
      </c>
      <c r="DR101">
        <f>BM101+(BM101*(CL101-8.25)/8.25)</f>
        <v>0</v>
      </c>
      <c r="DS101">
        <f>BN101+(BN101*(CM101-8.25)/8.25)</f>
        <v>0</v>
      </c>
      <c r="DT101" s="8">
        <f>DM101*10^8/$I101</f>
        <v>1111.5151515151515</v>
      </c>
      <c r="DU101" s="8">
        <f>DN101*10^8/$I101</f>
        <v>106.10101010100909</v>
      </c>
      <c r="DV101" s="8">
        <f>DO101*10^8/$I101</f>
        <v>899.1111111111104</v>
      </c>
      <c r="DW101" s="8">
        <f>DP101*10^8/$I101</f>
        <v>242.54545454545527</v>
      </c>
      <c r="DX101" s="8">
        <f>DQ101*10^8/$I101</f>
        <v>0</v>
      </c>
      <c r="DY101" s="8">
        <f>DR101*10^8/$I101</f>
        <v>0</v>
      </c>
      <c r="DZ101" s="8">
        <f>DS101*10^8/$I101</f>
        <v>0</v>
      </c>
      <c r="EA101" s="8">
        <f>DT101*10^8/$I101</f>
        <v>7410.1010101010097</v>
      </c>
      <c r="EB101" s="8">
        <f>DZ101*0.8</f>
        <v>0</v>
      </c>
      <c r="EC101" s="10">
        <f>G101-E101</f>
        <v>2225</v>
      </c>
      <c r="ED101" s="4">
        <f>EC101/E101*100</f>
        <v>88.645418326693232</v>
      </c>
      <c r="EE101" s="4">
        <f>DY101-G101</f>
        <v>-4735</v>
      </c>
      <c r="EF101" s="12">
        <f>EE101/G101</f>
        <v>-1</v>
      </c>
      <c r="EG101" s="4">
        <f>G101-F101</f>
        <v>10</v>
      </c>
    </row>
    <row r="102" spans="1:137" x14ac:dyDescent="0.3">
      <c r="A102">
        <v>101</v>
      </c>
      <c r="B102" t="s">
        <v>6915</v>
      </c>
      <c r="C102" t="s">
        <v>102</v>
      </c>
      <c r="D102" t="str">
        <f>VLOOKUP(C102,Sheet1!$A$2:$B$3197,2,FALSE)</f>
        <v>도로와철도운송</v>
      </c>
      <c r="E102">
        <v>4710</v>
      </c>
      <c r="F102">
        <v>6190</v>
      </c>
      <c r="G102" s="7">
        <v>5880</v>
      </c>
      <c r="H102" t="s">
        <v>2306</v>
      </c>
      <c r="I102" s="7">
        <f>VALUE(LEFT(H102,FIND("/",H102)-1)) + VALUE(MID(H102,FIND("/",H102)+1,LEN(H102)))</f>
        <v>46822295</v>
      </c>
      <c r="J102" s="1">
        <v>1026260</v>
      </c>
      <c r="K102" s="1">
        <f>G102*I102/(10^8)</f>
        <v>2753.1509460000002</v>
      </c>
      <c r="L102" s="1">
        <v>12539</v>
      </c>
      <c r="M102" s="1">
        <v>8439</v>
      </c>
      <c r="N102" s="1">
        <v>10455</v>
      </c>
      <c r="O102" s="1">
        <v>10003</v>
      </c>
      <c r="P102" s="1">
        <v>10171</v>
      </c>
      <c r="Q102" s="3"/>
      <c r="R102" s="3"/>
      <c r="S102" s="3"/>
      <c r="T102">
        <v>619</v>
      </c>
      <c r="U102">
        <v>224</v>
      </c>
      <c r="V102">
        <v>-212</v>
      </c>
      <c r="W102">
        <v>156</v>
      </c>
      <c r="X102">
        <v>230</v>
      </c>
      <c r="Y102" s="3"/>
      <c r="Z102" s="3"/>
      <c r="AA102" s="3"/>
      <c r="AB102">
        <v>171</v>
      </c>
      <c r="AC102">
        <v>206</v>
      </c>
      <c r="AD102">
        <v>373</v>
      </c>
      <c r="AE102">
        <v>421</v>
      </c>
      <c r="AF102">
        <v>-33</v>
      </c>
      <c r="AG102" s="3"/>
      <c r="AH102" s="3"/>
      <c r="AI102" s="3"/>
      <c r="AJ102" s="1">
        <v>20813</v>
      </c>
      <c r="AK102" s="1">
        <v>23542</v>
      </c>
      <c r="AL102" s="1">
        <v>25751</v>
      </c>
      <c r="AM102" s="1">
        <v>18033</v>
      </c>
      <c r="AN102" s="1">
        <v>15882</v>
      </c>
      <c r="AO102" s="3"/>
      <c r="AP102" s="3"/>
      <c r="AQ102" s="3"/>
      <c r="AR102" s="1">
        <v>16538</v>
      </c>
      <c r="AS102" s="1">
        <v>19071</v>
      </c>
      <c r="AT102" s="1">
        <v>20833</v>
      </c>
      <c r="AU102" s="1">
        <v>14559</v>
      </c>
      <c r="AV102" s="1">
        <v>13002</v>
      </c>
      <c r="AW102" s="3"/>
      <c r="AX102" s="3"/>
      <c r="AY102" s="3"/>
      <c r="AZ102" s="1">
        <v>4275</v>
      </c>
      <c r="BA102" s="1">
        <v>4472</v>
      </c>
      <c r="BB102" s="1">
        <v>4918</v>
      </c>
      <c r="BC102" s="1">
        <v>3473</v>
      </c>
      <c r="BD102" s="1">
        <v>2880</v>
      </c>
      <c r="BE102" s="3"/>
      <c r="BF102" s="3"/>
      <c r="BG102" s="3"/>
      <c r="BH102" s="1">
        <v>2800</v>
      </c>
      <c r="BI102" s="1">
        <v>2888</v>
      </c>
      <c r="BJ102" s="1">
        <v>2871</v>
      </c>
      <c r="BK102" s="1">
        <v>3185</v>
      </c>
      <c r="BL102" s="1">
        <v>2851</v>
      </c>
      <c r="BM102" s="3"/>
      <c r="BN102" s="3"/>
      <c r="BO102" s="3"/>
      <c r="BP102">
        <v>468</v>
      </c>
      <c r="BQ102">
        <v>468</v>
      </c>
      <c r="BR102">
        <v>468</v>
      </c>
      <c r="BS102">
        <v>468</v>
      </c>
      <c r="BT102">
        <v>468</v>
      </c>
      <c r="BU102" s="3"/>
      <c r="BV102" s="3"/>
      <c r="BW102" s="3"/>
      <c r="BX102">
        <v>0.9</v>
      </c>
      <c r="BY102">
        <v>0.93</v>
      </c>
      <c r="BZ102">
        <v>1.51</v>
      </c>
      <c r="CA102">
        <v>1.92</v>
      </c>
      <c r="CB102">
        <v>-0.2</v>
      </c>
      <c r="CC102" s="3"/>
      <c r="CD102" s="3"/>
      <c r="CE102" s="3"/>
      <c r="CF102">
        <v>4.9800000000000004</v>
      </c>
      <c r="CG102">
        <v>5.27</v>
      </c>
      <c r="CH102">
        <v>0.39</v>
      </c>
      <c r="CI102">
        <v>15.18</v>
      </c>
      <c r="CJ102">
        <v>-1.3</v>
      </c>
      <c r="CK102" s="3"/>
      <c r="CL102" s="3"/>
      <c r="CM102" s="3"/>
      <c r="CN102">
        <v>288</v>
      </c>
      <c r="CO102">
        <v>320</v>
      </c>
      <c r="CP102">
        <v>24</v>
      </c>
      <c r="CQ102">
        <v>982</v>
      </c>
      <c r="CR102">
        <v>-84</v>
      </c>
      <c r="CS102" s="3"/>
      <c r="CT102" s="3"/>
      <c r="CU102" s="3"/>
      <c r="CV102">
        <v>22.54</v>
      </c>
      <c r="CW102">
        <v>21.76</v>
      </c>
      <c r="CX102">
        <v>186.12</v>
      </c>
      <c r="CY102">
        <v>5.0599999999999996</v>
      </c>
      <c r="CZ102" t="s">
        <v>2</v>
      </c>
      <c r="DA102" s="3"/>
      <c r="DB102" s="3"/>
      <c r="DC102" s="3"/>
      <c r="DD102">
        <v>1.0900000000000001</v>
      </c>
      <c r="DE102">
        <v>1.1299999999999999</v>
      </c>
      <c r="DF102">
        <v>0.73</v>
      </c>
      <c r="DG102">
        <v>0.73</v>
      </c>
      <c r="DH102">
        <v>0.74</v>
      </c>
      <c r="DI102" s="3"/>
      <c r="DJ102" s="3"/>
      <c r="DK102" s="3"/>
      <c r="DL102" s="6">
        <f>(CM102*3+CL102*2+CK102)/6</f>
        <v>0</v>
      </c>
      <c r="DM102">
        <f>BH102+(BH102*(CG102-8.25)/8.25)</f>
        <v>1788.6060606060605</v>
      </c>
      <c r="DN102">
        <f>BI102+(BI102*(CH102-8.25)/8.25)</f>
        <v>136.52363636363634</v>
      </c>
      <c r="DO102">
        <f>BJ102+(BJ102*(CI102-8.25)/8.25)</f>
        <v>5282.6399999999994</v>
      </c>
      <c r="DP102">
        <f>BK102+(BK102*(CJ102-8.25)/8.25)</f>
        <v>-501.87878787878844</v>
      </c>
      <c r="DQ102">
        <f>BL102+(BL102*(CK102-8.25)/8.25)</f>
        <v>0</v>
      </c>
      <c r="DR102">
        <f>BM102+(BM102*(CL102-8.25)/8.25)</f>
        <v>0</v>
      </c>
      <c r="DS102">
        <f>BN102+(BN102*(CM102-8.25)/8.25)</f>
        <v>0</v>
      </c>
      <c r="DT102" s="8">
        <f>DM102*10^8/$I102</f>
        <v>3819.988021958472</v>
      </c>
      <c r="DU102" s="8">
        <f>DN102*10^8/$I102</f>
        <v>291.57826707049782</v>
      </c>
      <c r="DV102" s="8">
        <f>DO102*10^8/$I102</f>
        <v>11282.317536976774</v>
      </c>
      <c r="DW102" s="8">
        <f>DP102*10^8/$I102</f>
        <v>-1071.8799406966029</v>
      </c>
      <c r="DX102" s="8">
        <f>DQ102*10^8/$I102</f>
        <v>0</v>
      </c>
      <c r="DY102" s="8">
        <f>DR102*10^8/$I102</f>
        <v>0</v>
      </c>
      <c r="DZ102" s="8">
        <f>DS102*10^8/$I102</f>
        <v>0</v>
      </c>
      <c r="EA102" s="8">
        <f>DT102*10^8/$I102</f>
        <v>8158.4809586084411</v>
      </c>
      <c r="EB102" s="8">
        <f>DZ102*0.8</f>
        <v>0</v>
      </c>
      <c r="EC102" s="10">
        <f>G102-E102</f>
        <v>1170</v>
      </c>
      <c r="ED102" s="4">
        <f>EC102/E102*100</f>
        <v>24.840764331210192</v>
      </c>
      <c r="EE102" s="4">
        <f>DY102-G102</f>
        <v>-5880</v>
      </c>
      <c r="EF102" s="12">
        <f>EE102/G102</f>
        <v>-1</v>
      </c>
      <c r="EG102" s="4">
        <f>G102-F102</f>
        <v>-310</v>
      </c>
    </row>
    <row r="103" spans="1:137" x14ac:dyDescent="0.3">
      <c r="A103">
        <v>102</v>
      </c>
      <c r="B103" t="s">
        <v>5915</v>
      </c>
      <c r="C103" t="s">
        <v>103</v>
      </c>
      <c r="D103" t="str">
        <f>VLOOKUP(C103,Sheet1!$A$2:$B$3197,2,FALSE)</f>
        <v>광고</v>
      </c>
      <c r="E103">
        <v>62300</v>
      </c>
      <c r="F103">
        <v>59000</v>
      </c>
      <c r="G103" s="7">
        <v>64900</v>
      </c>
      <c r="H103" t="s">
        <v>1094</v>
      </c>
      <c r="I103" s="7">
        <f>VALUE(LEFT(H103,FIND("/",H103)-1)) + VALUE(MID(H103,FIND("/",H103)+1,LEN(H103)))</f>
        <v>20000000</v>
      </c>
      <c r="J103" s="1">
        <v>2696323</v>
      </c>
      <c r="K103" s="1">
        <f>G103*I103/(10^8)</f>
        <v>12980</v>
      </c>
      <c r="L103" s="1">
        <v>10516</v>
      </c>
      <c r="M103" s="1">
        <v>11387</v>
      </c>
      <c r="N103" s="1">
        <v>12392</v>
      </c>
      <c r="O103" s="1">
        <v>12743</v>
      </c>
      <c r="P103" s="1">
        <v>12211</v>
      </c>
      <c r="Q103" s="1">
        <v>13150</v>
      </c>
      <c r="R103" s="1">
        <v>14538</v>
      </c>
      <c r="S103" s="1">
        <v>15477</v>
      </c>
      <c r="T103">
        <v>994</v>
      </c>
      <c r="U103">
        <v>967</v>
      </c>
      <c r="V103" s="1">
        <v>1182</v>
      </c>
      <c r="W103" s="1">
        <v>1219</v>
      </c>
      <c r="X103" s="1">
        <v>1115</v>
      </c>
      <c r="Y103" s="1">
        <v>1286</v>
      </c>
      <c r="Z103" s="1">
        <v>1455</v>
      </c>
      <c r="AA103" s="1">
        <v>1583</v>
      </c>
      <c r="AB103">
        <v>780</v>
      </c>
      <c r="AC103">
        <v>757</v>
      </c>
      <c r="AD103">
        <v>924</v>
      </c>
      <c r="AE103">
        <v>946</v>
      </c>
      <c r="AF103">
        <v>843</v>
      </c>
      <c r="AG103">
        <v>997</v>
      </c>
      <c r="AH103" s="1">
        <v>1122</v>
      </c>
      <c r="AI103" s="1">
        <v>1210</v>
      </c>
      <c r="AJ103" s="1">
        <v>16751</v>
      </c>
      <c r="AK103" s="1">
        <v>16265</v>
      </c>
      <c r="AL103" s="1">
        <v>17409</v>
      </c>
      <c r="AM103" s="1">
        <v>20755</v>
      </c>
      <c r="AN103" s="1">
        <v>20440</v>
      </c>
      <c r="AO103" s="1">
        <v>21522</v>
      </c>
      <c r="AP103" s="1">
        <v>22607</v>
      </c>
      <c r="AQ103" s="1">
        <v>23547</v>
      </c>
      <c r="AR103" s="1">
        <v>9968</v>
      </c>
      <c r="AS103" s="1">
        <v>9409</v>
      </c>
      <c r="AT103" s="1">
        <v>9991</v>
      </c>
      <c r="AU103" s="1">
        <v>12945</v>
      </c>
      <c r="AV103" s="1">
        <v>12600</v>
      </c>
      <c r="AW103" s="1">
        <v>13222</v>
      </c>
      <c r="AX103" s="1">
        <v>13727</v>
      </c>
      <c r="AY103" s="1">
        <v>13995</v>
      </c>
      <c r="AZ103" s="1">
        <v>6783</v>
      </c>
      <c r="BA103" s="1">
        <v>6856</v>
      </c>
      <c r="BB103" s="1">
        <v>7418</v>
      </c>
      <c r="BC103" s="1">
        <v>7810</v>
      </c>
      <c r="BD103" s="1">
        <v>7840</v>
      </c>
      <c r="BE103" s="1">
        <v>8300</v>
      </c>
      <c r="BF103" s="1">
        <v>8881</v>
      </c>
      <c r="BG103" s="1">
        <v>9552</v>
      </c>
      <c r="BH103" s="1">
        <v>6546</v>
      </c>
      <c r="BI103" s="1">
        <v>6723</v>
      </c>
      <c r="BJ103" s="1">
        <v>7275</v>
      </c>
      <c r="BK103" s="1">
        <v>7637</v>
      </c>
      <c r="BL103" s="1">
        <v>7693</v>
      </c>
      <c r="BM103" s="1">
        <v>8001</v>
      </c>
      <c r="BN103" s="1">
        <v>8407</v>
      </c>
      <c r="BO103" s="1">
        <v>8917</v>
      </c>
      <c r="BP103">
        <v>100</v>
      </c>
      <c r="BQ103">
        <v>100</v>
      </c>
      <c r="BR103">
        <v>100</v>
      </c>
      <c r="BS103">
        <v>100</v>
      </c>
      <c r="BT103">
        <v>100</v>
      </c>
      <c r="BU103">
        <v>100</v>
      </c>
      <c r="BV103">
        <v>100</v>
      </c>
      <c r="BW103">
        <v>100</v>
      </c>
      <c r="BX103">
        <v>5.0199999999999996</v>
      </c>
      <c r="BY103">
        <v>4.58</v>
      </c>
      <c r="BZ103">
        <v>5.49</v>
      </c>
      <c r="CA103">
        <v>4.96</v>
      </c>
      <c r="CB103">
        <v>4.09</v>
      </c>
      <c r="CC103">
        <v>4.75</v>
      </c>
      <c r="CD103">
        <v>5.08</v>
      </c>
      <c r="CE103">
        <v>5.24</v>
      </c>
      <c r="CF103">
        <v>10.38</v>
      </c>
      <c r="CG103">
        <v>9.27</v>
      </c>
      <c r="CH103">
        <v>10.98</v>
      </c>
      <c r="CI103">
        <v>9.8800000000000008</v>
      </c>
      <c r="CJ103">
        <v>8.2799999999999994</v>
      </c>
      <c r="CK103">
        <v>9.81</v>
      </c>
      <c r="CL103">
        <v>10.65</v>
      </c>
      <c r="CM103">
        <v>10.93</v>
      </c>
      <c r="CN103" s="1">
        <v>3267</v>
      </c>
      <c r="CO103" s="1">
        <v>3074</v>
      </c>
      <c r="CP103" s="1">
        <v>3842</v>
      </c>
      <c r="CQ103" s="1">
        <v>3681</v>
      </c>
      <c r="CR103" s="1">
        <v>3174</v>
      </c>
      <c r="CS103" s="1">
        <v>3849</v>
      </c>
      <c r="CT103" s="1">
        <v>4369</v>
      </c>
      <c r="CU103" s="1">
        <v>4733</v>
      </c>
      <c r="CV103">
        <v>17.48</v>
      </c>
      <c r="CW103">
        <v>23.81</v>
      </c>
      <c r="CX103">
        <v>16.47</v>
      </c>
      <c r="CY103">
        <v>19.260000000000002</v>
      </c>
      <c r="CZ103">
        <v>18.78</v>
      </c>
      <c r="DA103">
        <v>16.86</v>
      </c>
      <c r="DB103">
        <v>14.86</v>
      </c>
      <c r="DC103">
        <v>13.71</v>
      </c>
      <c r="DD103">
        <v>1.74</v>
      </c>
      <c r="DE103">
        <v>2.1800000000000002</v>
      </c>
      <c r="DF103">
        <v>1.74</v>
      </c>
      <c r="DG103">
        <v>1.86</v>
      </c>
      <c r="DH103">
        <v>1.55</v>
      </c>
      <c r="DI103">
        <v>1.62</v>
      </c>
      <c r="DJ103">
        <v>1.54</v>
      </c>
      <c r="DK103">
        <v>1.46</v>
      </c>
      <c r="DL103" s="6">
        <f>(CM103*3+CL103*2+CK103)/6</f>
        <v>10.65</v>
      </c>
      <c r="DM103">
        <f>BH103+(BH103*(CG103-8.25)/8.25)</f>
        <v>7355.3236363636361</v>
      </c>
      <c r="DN103">
        <f>BI103+(BI103*(CH103-8.25)/8.25)</f>
        <v>8947.7018181818185</v>
      </c>
      <c r="DO103">
        <f>BJ103+(BJ103*(CI103-8.25)/8.25)</f>
        <v>8712.363636363636</v>
      </c>
      <c r="DP103">
        <f>BK103+(BK103*(CJ103-8.25)/8.25)</f>
        <v>7664.7709090909084</v>
      </c>
      <c r="DQ103">
        <f>BL103+(BL103*(CK103-8.25)/8.25)</f>
        <v>9147.6763636363648</v>
      </c>
      <c r="DR103">
        <f>BM103+(BM103*(CL103-8.25)/8.25)</f>
        <v>10328.563636363637</v>
      </c>
      <c r="DS103">
        <f>BN103+(BN103*(CM103-8.25)/8.25)</f>
        <v>11138.001212121213</v>
      </c>
      <c r="DT103" s="8">
        <f>DM103*10^8/$I103</f>
        <v>36776.618181818179</v>
      </c>
      <c r="DU103" s="8">
        <f>DN103*10^8/$I103</f>
        <v>44738.509090909094</v>
      </c>
      <c r="DV103" s="8">
        <f>DO103*10^8/$I103</f>
        <v>43561.818181818184</v>
      </c>
      <c r="DW103" s="8">
        <f>DP103*10^8/$I103</f>
        <v>38323.854545454538</v>
      </c>
      <c r="DX103" s="8">
        <f>DQ103*10^8/$I103</f>
        <v>45738.381818181821</v>
      </c>
      <c r="DY103" s="8">
        <f>DR103*10^8/$I103</f>
        <v>51642.818181818184</v>
      </c>
      <c r="DZ103" s="8">
        <f>DS103*10^8/$I103</f>
        <v>55690.006060606065</v>
      </c>
      <c r="EA103" s="8">
        <f>DT103*10^8/$I103</f>
        <v>183883.09090909088</v>
      </c>
      <c r="EB103" s="8">
        <f>DZ103*0.8</f>
        <v>44552.004848484852</v>
      </c>
      <c r="EC103" s="10">
        <f>G103-E103</f>
        <v>2600</v>
      </c>
      <c r="ED103" s="4">
        <f>EC103/E103*100</f>
        <v>4.173354735152488</v>
      </c>
      <c r="EE103" s="4">
        <f>DY103-G103</f>
        <v>-13257.181818181816</v>
      </c>
      <c r="EF103" s="12">
        <f>EE103/G103</f>
        <v>-0.20427090628939623</v>
      </c>
      <c r="EG103" s="4">
        <f>G103-F103</f>
        <v>5900</v>
      </c>
    </row>
    <row r="104" spans="1:137" x14ac:dyDescent="0.3">
      <c r="A104">
        <v>103</v>
      </c>
      <c r="B104" t="s">
        <v>7208</v>
      </c>
      <c r="C104" t="s">
        <v>104</v>
      </c>
      <c r="D104" t="str">
        <f>VLOOKUP(C104,Sheet1!$A$2:$B$3197,2,FALSE)</f>
        <v>화장품</v>
      </c>
      <c r="E104">
        <v>8770</v>
      </c>
      <c r="F104">
        <v>8000</v>
      </c>
      <c r="G104" s="7">
        <v>9000</v>
      </c>
      <c r="H104" t="s">
        <v>2307</v>
      </c>
      <c r="I104" s="7">
        <f>VALUE(LEFT(H104,FIND("/",H104)-1)) + VALUE(MID(H104,FIND("/",H104)+1,LEN(H104)))</f>
        <v>17640000</v>
      </c>
      <c r="J104" s="1">
        <v>109589</v>
      </c>
      <c r="K104" s="1">
        <f>G104*I104/(10^8)</f>
        <v>1587.6</v>
      </c>
      <c r="L104" s="1">
        <v>2331</v>
      </c>
      <c r="M104" s="1">
        <v>2057</v>
      </c>
      <c r="N104" s="1">
        <v>1810</v>
      </c>
      <c r="O104" s="1">
        <v>1720</v>
      </c>
      <c r="P104" s="1">
        <v>1135</v>
      </c>
      <c r="Q104" s="3"/>
      <c r="R104" s="3"/>
      <c r="S104" s="3"/>
      <c r="T104">
        <v>176</v>
      </c>
      <c r="U104">
        <v>-19</v>
      </c>
      <c r="V104">
        <v>-50</v>
      </c>
      <c r="W104">
        <v>-3</v>
      </c>
      <c r="X104">
        <v>-255</v>
      </c>
      <c r="Y104" s="3"/>
      <c r="Z104" s="3"/>
      <c r="AA104" s="3"/>
      <c r="AB104">
        <v>129</v>
      </c>
      <c r="AC104">
        <v>-55</v>
      </c>
      <c r="AD104">
        <v>-78</v>
      </c>
      <c r="AE104">
        <v>-57</v>
      </c>
      <c r="AF104">
        <v>-396</v>
      </c>
      <c r="AG104" s="3"/>
      <c r="AH104" s="3"/>
      <c r="AI104" s="3"/>
      <c r="AJ104" s="1">
        <v>1819</v>
      </c>
      <c r="AK104" s="1">
        <v>1997</v>
      </c>
      <c r="AL104" s="1">
        <v>2042</v>
      </c>
      <c r="AM104" s="1">
        <v>2409</v>
      </c>
      <c r="AN104" s="1">
        <v>1942</v>
      </c>
      <c r="AO104" s="3"/>
      <c r="AP104" s="3"/>
      <c r="AQ104" s="3"/>
      <c r="AR104">
        <v>548</v>
      </c>
      <c r="AS104">
        <v>855</v>
      </c>
      <c r="AT104">
        <v>987</v>
      </c>
      <c r="AU104" s="1">
        <v>1423</v>
      </c>
      <c r="AV104" s="1">
        <v>1257</v>
      </c>
      <c r="AW104" s="3"/>
      <c r="AX104" s="3"/>
      <c r="AY104" s="3"/>
      <c r="AZ104" s="1">
        <v>1271</v>
      </c>
      <c r="BA104" s="1">
        <v>1142</v>
      </c>
      <c r="BB104" s="1">
        <v>1055</v>
      </c>
      <c r="BC104">
        <v>986</v>
      </c>
      <c r="BD104">
        <v>685</v>
      </c>
      <c r="BE104" s="3"/>
      <c r="BF104" s="3"/>
      <c r="BG104" s="3"/>
      <c r="BH104" s="1">
        <v>1271</v>
      </c>
      <c r="BI104" s="1">
        <v>1142</v>
      </c>
      <c r="BJ104" s="1">
        <v>1052</v>
      </c>
      <c r="BK104">
        <v>988</v>
      </c>
      <c r="BL104">
        <v>627</v>
      </c>
      <c r="BM104" s="3"/>
      <c r="BN104" s="3"/>
      <c r="BO104" s="3"/>
      <c r="BP104">
        <v>35</v>
      </c>
      <c r="BQ104">
        <v>35</v>
      </c>
      <c r="BR104">
        <v>35</v>
      </c>
      <c r="BS104">
        <v>35</v>
      </c>
      <c r="BT104">
        <v>35</v>
      </c>
      <c r="BU104" s="3"/>
      <c r="BV104" s="3"/>
      <c r="BW104" s="3"/>
      <c r="BX104">
        <v>7.65</v>
      </c>
      <c r="BY104">
        <v>-2.89</v>
      </c>
      <c r="BZ104">
        <v>-3.86</v>
      </c>
      <c r="CA104">
        <v>-2.56</v>
      </c>
      <c r="CB104">
        <v>-18.21</v>
      </c>
      <c r="CC104" s="3"/>
      <c r="CD104" s="3"/>
      <c r="CE104" s="3"/>
      <c r="CF104">
        <v>10.57</v>
      </c>
      <c r="CG104">
        <v>-4.5599999999999996</v>
      </c>
      <c r="CH104">
        <v>-6.89</v>
      </c>
      <c r="CI104">
        <v>-5.33</v>
      </c>
      <c r="CJ104">
        <v>-46.89</v>
      </c>
      <c r="CK104" s="3"/>
      <c r="CL104" s="3"/>
      <c r="CM104" s="3"/>
      <c r="CN104">
        <v>731</v>
      </c>
      <c r="CO104">
        <v>-312</v>
      </c>
      <c r="CP104">
        <v>-428</v>
      </c>
      <c r="CQ104">
        <v>-308</v>
      </c>
      <c r="CR104" s="1">
        <v>-2146</v>
      </c>
      <c r="CS104" s="3"/>
      <c r="CT104" s="3"/>
      <c r="CU104" s="3"/>
      <c r="CV104">
        <v>31.11</v>
      </c>
      <c r="CW104" t="s">
        <v>2</v>
      </c>
      <c r="CX104" t="s">
        <v>2</v>
      </c>
      <c r="CY104" t="s">
        <v>2</v>
      </c>
      <c r="CZ104" t="s">
        <v>2</v>
      </c>
      <c r="DA104" s="3"/>
      <c r="DB104" s="3"/>
      <c r="DC104" s="3"/>
      <c r="DD104">
        <v>3.16</v>
      </c>
      <c r="DE104">
        <v>2.67</v>
      </c>
      <c r="DF104">
        <v>1.84</v>
      </c>
      <c r="DG104">
        <v>1.82</v>
      </c>
      <c r="DH104">
        <v>2.41</v>
      </c>
      <c r="DI104" s="3"/>
      <c r="DJ104" s="3"/>
      <c r="DK104" s="3"/>
      <c r="DL104" s="6">
        <f>(CM104*3+CL104*2+CK104)/6</f>
        <v>0</v>
      </c>
      <c r="DM104">
        <f>BH104+(BH104*(CG104-8.25)/8.25)</f>
        <v>-702.51636363636339</v>
      </c>
      <c r="DN104">
        <f>BI104+(BI104*(CH104-8.25)/8.25)</f>
        <v>-953.74303030303054</v>
      </c>
      <c r="DO104">
        <f>BJ104+(BJ104*(CI104-8.25)/8.25)</f>
        <v>-679.65575757575766</v>
      </c>
      <c r="DP104">
        <f>BK104+(BK104*(CJ104-8.25)/8.25)</f>
        <v>-5615.4327272727269</v>
      </c>
      <c r="DQ104">
        <f>BL104+(BL104*(CK104-8.25)/8.25)</f>
        <v>0</v>
      </c>
      <c r="DR104">
        <f>BM104+(BM104*(CL104-8.25)/8.25)</f>
        <v>0</v>
      </c>
      <c r="DS104">
        <f>BN104+(BN104*(CM104-8.25)/8.25)</f>
        <v>0</v>
      </c>
      <c r="DT104" s="8">
        <f>DM104*10^8/$I104</f>
        <v>-3982.5190682333523</v>
      </c>
      <c r="DU104" s="8">
        <f>DN104*10^8/$I104</f>
        <v>-5406.7065209922366</v>
      </c>
      <c r="DV104" s="8">
        <f>DO104*10^8/$I104</f>
        <v>-3852.9237957809391</v>
      </c>
      <c r="DW104" s="8">
        <f>DP104*10^8/$I104</f>
        <v>-31833.518862090288</v>
      </c>
      <c r="DX104" s="8">
        <f>DQ104*10^8/$I104</f>
        <v>0</v>
      </c>
      <c r="DY104" s="8">
        <f>DR104*10^8/$I104</f>
        <v>0</v>
      </c>
      <c r="DZ104" s="8">
        <f>DS104*10^8/$I104</f>
        <v>0</v>
      </c>
      <c r="EA104" s="8">
        <f>DT104*10^8/$I104</f>
        <v>-22576.638708805851</v>
      </c>
      <c r="EB104" s="8">
        <f>DZ104*0.8</f>
        <v>0</v>
      </c>
      <c r="EC104" s="10">
        <f>G104-E104</f>
        <v>230</v>
      </c>
      <c r="ED104" s="4">
        <f>EC104/E104*100</f>
        <v>2.6225769669327255</v>
      </c>
      <c r="EE104" s="4">
        <f>DY104-G104</f>
        <v>-9000</v>
      </c>
      <c r="EF104" s="12">
        <f>EE104/G104</f>
        <v>-1</v>
      </c>
      <c r="EG104" s="4">
        <f>G104-F104</f>
        <v>1000</v>
      </c>
    </row>
    <row r="105" spans="1:137" x14ac:dyDescent="0.3">
      <c r="A105">
        <v>104</v>
      </c>
      <c r="B105" t="s">
        <v>6696</v>
      </c>
      <c r="C105" t="s">
        <v>105</v>
      </c>
      <c r="D105" t="str">
        <f>VLOOKUP(C105,Sheet1!$A$2:$B$3197,2,FALSE)</f>
        <v>생명보험</v>
      </c>
      <c r="E105">
        <v>3800</v>
      </c>
      <c r="F105">
        <v>4140</v>
      </c>
      <c r="G105" s="7">
        <v>4075</v>
      </c>
      <c r="H105" t="s">
        <v>2308</v>
      </c>
      <c r="I105" s="7">
        <f>VALUE(LEFT(H105,FIND("/",H105)-1)) + VALUE(MID(H105,FIND("/",H105)+1,LEN(H105)))</f>
        <v>198142949</v>
      </c>
      <c r="J105" s="1">
        <v>6978685</v>
      </c>
      <c r="K105" s="1">
        <f>G105*I105/(10^8)</f>
        <v>8074.3251717499998</v>
      </c>
      <c r="L105" s="1">
        <v>22868</v>
      </c>
      <c r="M105" s="1">
        <v>22844</v>
      </c>
      <c r="N105" s="1">
        <v>20677</v>
      </c>
      <c r="O105" s="1">
        <v>18589</v>
      </c>
      <c r="P105" s="1">
        <v>17906</v>
      </c>
      <c r="Q105" s="3"/>
      <c r="R105" s="3"/>
      <c r="S105" s="3"/>
      <c r="T105" s="1">
        <v>1168</v>
      </c>
      <c r="U105">
        <v>640</v>
      </c>
      <c r="V105" s="1">
        <v>1424</v>
      </c>
      <c r="W105" s="1">
        <v>1407</v>
      </c>
      <c r="X105" s="1">
        <v>1153</v>
      </c>
      <c r="Y105" s="3"/>
      <c r="Z105" s="3"/>
      <c r="AA105" s="3"/>
      <c r="AB105">
        <v>780</v>
      </c>
      <c r="AC105" s="1">
        <v>2211</v>
      </c>
      <c r="AD105" s="1">
        <v>1066</v>
      </c>
      <c r="AE105" s="1">
        <v>1095</v>
      </c>
      <c r="AF105">
        <v>798</v>
      </c>
      <c r="AG105">
        <v>952</v>
      </c>
      <c r="AH105" s="1">
        <v>1290</v>
      </c>
      <c r="AI105" s="3"/>
      <c r="AJ105" s="1">
        <v>286441</v>
      </c>
      <c r="AK105" s="1">
        <v>355208</v>
      </c>
      <c r="AL105" s="1">
        <v>346405</v>
      </c>
      <c r="AM105" s="1">
        <v>380155</v>
      </c>
      <c r="AN105" s="1">
        <v>406290</v>
      </c>
      <c r="AO105" s="3"/>
      <c r="AP105" s="3"/>
      <c r="AQ105" s="3"/>
      <c r="AR105" s="1">
        <v>267639</v>
      </c>
      <c r="AS105" s="1">
        <v>334692</v>
      </c>
      <c r="AT105" s="1">
        <v>325755</v>
      </c>
      <c r="AU105" s="1">
        <v>356790</v>
      </c>
      <c r="AV105" s="1">
        <v>383439</v>
      </c>
      <c r="AW105" s="3"/>
      <c r="AX105" s="3"/>
      <c r="AY105" s="3"/>
      <c r="AZ105" s="1">
        <v>18802</v>
      </c>
      <c r="BA105" s="1">
        <v>20516</v>
      </c>
      <c r="BB105" s="1">
        <v>20650</v>
      </c>
      <c r="BC105" s="1">
        <v>23365</v>
      </c>
      <c r="BD105" s="1">
        <v>22851</v>
      </c>
      <c r="BE105" s="3"/>
      <c r="BF105" s="3"/>
      <c r="BG105" s="3"/>
      <c r="BH105" s="1">
        <v>18802</v>
      </c>
      <c r="BI105" s="1">
        <v>20516</v>
      </c>
      <c r="BJ105" s="1">
        <v>20650</v>
      </c>
      <c r="BK105" s="1">
        <v>23365</v>
      </c>
      <c r="BL105" s="1">
        <v>22851</v>
      </c>
      <c r="BM105" s="3"/>
      <c r="BN105" s="3"/>
      <c r="BO105" s="3"/>
      <c r="BP105" s="1">
        <v>8315</v>
      </c>
      <c r="BQ105" s="1">
        <v>8315</v>
      </c>
      <c r="BR105" s="1">
        <v>9907</v>
      </c>
      <c r="BS105" s="1">
        <v>9907</v>
      </c>
      <c r="BT105" s="1">
        <v>9907</v>
      </c>
      <c r="BU105" s="3"/>
      <c r="BV105" s="3"/>
      <c r="BW105" s="3"/>
      <c r="BX105">
        <v>0.28000000000000003</v>
      </c>
      <c r="BY105">
        <v>0.69</v>
      </c>
      <c r="BZ105">
        <v>0.3</v>
      </c>
      <c r="CA105">
        <v>0.3</v>
      </c>
      <c r="CB105">
        <v>0.2</v>
      </c>
      <c r="CC105">
        <v>0.23</v>
      </c>
      <c r="CD105" s="3"/>
      <c r="CE105" s="3"/>
      <c r="CF105">
        <v>4.17</v>
      </c>
      <c r="CG105">
        <v>11.25</v>
      </c>
      <c r="CH105">
        <v>5.18</v>
      </c>
      <c r="CI105">
        <v>4.9800000000000004</v>
      </c>
      <c r="CJ105">
        <v>3.45</v>
      </c>
      <c r="CK105" s="3"/>
      <c r="CL105" s="3"/>
      <c r="CM105" s="3"/>
      <c r="CN105">
        <v>459</v>
      </c>
      <c r="CO105" s="1">
        <v>1330</v>
      </c>
      <c r="CP105">
        <v>553</v>
      </c>
      <c r="CQ105">
        <v>553</v>
      </c>
      <c r="CR105">
        <v>403</v>
      </c>
      <c r="CS105" s="3"/>
      <c r="CT105" s="3"/>
      <c r="CU105" s="3"/>
      <c r="CV105">
        <v>11.21</v>
      </c>
      <c r="CW105">
        <v>3.95</v>
      </c>
      <c r="CX105">
        <v>8.34</v>
      </c>
      <c r="CY105">
        <v>7.48</v>
      </c>
      <c r="CZ105">
        <v>9.56</v>
      </c>
      <c r="DA105" s="3"/>
      <c r="DB105" s="3"/>
      <c r="DC105" s="3"/>
      <c r="DD105">
        <v>0.45</v>
      </c>
      <c r="DE105">
        <v>0.42</v>
      </c>
      <c r="DF105">
        <v>0.43</v>
      </c>
      <c r="DG105">
        <v>0.34</v>
      </c>
      <c r="DH105">
        <v>0.33</v>
      </c>
      <c r="DI105" s="3"/>
      <c r="DJ105" s="3"/>
      <c r="DK105" s="3"/>
      <c r="DL105" s="6">
        <f>(CM105*3+CL105*2+CK105)/6</f>
        <v>0</v>
      </c>
      <c r="DM105">
        <f>BH105+(BH105*(CG105-8.25)/8.25)</f>
        <v>25639.090909090908</v>
      </c>
      <c r="DN105">
        <f>BI105+(BI105*(CH105-8.25)/8.25)</f>
        <v>12881.561212121211</v>
      </c>
      <c r="DO105">
        <f>BJ105+(BJ105*(CI105-8.25)/8.25)</f>
        <v>12465.090909090912</v>
      </c>
      <c r="DP105">
        <f>BK105+(BK105*(CJ105-8.25)/8.25)</f>
        <v>9770.818181818182</v>
      </c>
      <c r="DQ105">
        <f>BL105+(BL105*(CK105-8.25)/8.25)</f>
        <v>0</v>
      </c>
      <c r="DR105">
        <f>BM105+(BM105*(CL105-8.25)/8.25)</f>
        <v>0</v>
      </c>
      <c r="DS105">
        <f>BN105+(BN105*(CM105-8.25)/8.25)</f>
        <v>0</v>
      </c>
      <c r="DT105" s="8">
        <f>DM105*10^8/$I105</f>
        <v>12939.693811204408</v>
      </c>
      <c r="DU105" s="8">
        <f>DN105*10^8/$I105</f>
        <v>6501.1453988812946</v>
      </c>
      <c r="DV105" s="8">
        <f>DO105*10^8/$I105</f>
        <v>6290.9586094284441</v>
      </c>
      <c r="DW105" s="8">
        <f>DP105*10^8/$I105</f>
        <v>4931.1965079404272</v>
      </c>
      <c r="DX105" s="8">
        <f>DQ105*10^8/$I105</f>
        <v>0</v>
      </c>
      <c r="DY105" s="8">
        <f>DR105*10^8/$I105</f>
        <v>0</v>
      </c>
      <c r="DZ105" s="8">
        <f>DS105*10^8/$I105</f>
        <v>0</v>
      </c>
      <c r="EA105" s="8">
        <f>DT105*10^8/$I105</f>
        <v>6530.4841158917088</v>
      </c>
      <c r="EB105" s="8">
        <f>DZ105*0.8</f>
        <v>0</v>
      </c>
      <c r="EC105" s="10">
        <f>G105-E105</f>
        <v>275</v>
      </c>
      <c r="ED105" s="4">
        <f>EC105/E105*100</f>
        <v>7.2368421052631584</v>
      </c>
      <c r="EE105" s="4">
        <f>DY105-G105</f>
        <v>-4075</v>
      </c>
      <c r="EF105" s="12">
        <f>EE105/G105</f>
        <v>-1</v>
      </c>
      <c r="EG105" s="4">
        <f>G105-F105</f>
        <v>-65</v>
      </c>
    </row>
    <row r="106" spans="1:137" x14ac:dyDescent="0.3">
      <c r="A106">
        <v>105</v>
      </c>
      <c r="B106" t="s">
        <v>7395</v>
      </c>
      <c r="C106" t="s">
        <v>106</v>
      </c>
      <c r="D106" t="str">
        <f>VLOOKUP(C106,Sheet1!$A$2:$B$3197,2,FALSE)</f>
        <v>제약</v>
      </c>
      <c r="E106" s="7">
        <v>17900</v>
      </c>
      <c r="F106" s="7">
        <v>12800</v>
      </c>
      <c r="G106" s="7">
        <v>12450</v>
      </c>
      <c r="H106" t="s">
        <v>2309</v>
      </c>
      <c r="I106" s="7">
        <f>VALUE(LEFT(H106,FIND("/",H106)-1)) + VALUE(MID(H106,FIND("/",H106)+1,LEN(H106)))</f>
        <v>23906860</v>
      </c>
      <c r="J106" s="1">
        <v>17000</v>
      </c>
      <c r="K106" s="1">
        <f>G106*I106/(10^8)</f>
        <v>2976.40407</v>
      </c>
      <c r="L106" s="1">
        <v>1867</v>
      </c>
      <c r="M106" s="1">
        <v>1917</v>
      </c>
      <c r="N106" s="1">
        <v>2013</v>
      </c>
      <c r="O106" s="1">
        <v>1917</v>
      </c>
      <c r="P106" s="1">
        <v>2153</v>
      </c>
      <c r="Q106" s="3"/>
      <c r="R106" s="3"/>
      <c r="S106" s="3"/>
      <c r="T106">
        <v>156</v>
      </c>
      <c r="U106">
        <v>246</v>
      </c>
      <c r="V106">
        <v>173</v>
      </c>
      <c r="W106">
        <v>62</v>
      </c>
      <c r="X106">
        <v>87</v>
      </c>
      <c r="Y106" s="3"/>
      <c r="Z106" s="3"/>
      <c r="AA106" s="3"/>
      <c r="AB106">
        <v>127</v>
      </c>
      <c r="AC106">
        <v>180</v>
      </c>
      <c r="AD106">
        <v>131</v>
      </c>
      <c r="AE106">
        <v>53</v>
      </c>
      <c r="AF106">
        <v>94</v>
      </c>
      <c r="AG106" s="3"/>
      <c r="AH106" s="3"/>
      <c r="AI106" s="3"/>
      <c r="AJ106" s="1">
        <v>2037</v>
      </c>
      <c r="AK106" s="1">
        <v>2049</v>
      </c>
      <c r="AL106" s="1">
        <v>2216</v>
      </c>
      <c r="AM106" s="1">
        <v>2378</v>
      </c>
      <c r="AN106" s="1">
        <v>2532</v>
      </c>
      <c r="AO106" s="3"/>
      <c r="AP106" s="3"/>
      <c r="AQ106" s="3"/>
      <c r="AR106">
        <v>743</v>
      </c>
      <c r="AS106">
        <v>634</v>
      </c>
      <c r="AT106">
        <v>726</v>
      </c>
      <c r="AU106">
        <v>887</v>
      </c>
      <c r="AV106">
        <v>972</v>
      </c>
      <c r="AW106" s="3"/>
      <c r="AX106" s="3"/>
      <c r="AY106" s="3"/>
      <c r="AZ106" s="1">
        <v>1294</v>
      </c>
      <c r="BA106" s="1">
        <v>1415</v>
      </c>
      <c r="BB106" s="1">
        <v>1490</v>
      </c>
      <c r="BC106" s="1">
        <v>1492</v>
      </c>
      <c r="BD106" s="1">
        <v>1561</v>
      </c>
      <c r="BE106" s="3"/>
      <c r="BF106" s="3"/>
      <c r="BG106" s="3"/>
      <c r="BH106" s="1">
        <v>1294</v>
      </c>
      <c r="BI106" s="1">
        <v>1415</v>
      </c>
      <c r="BJ106" s="1">
        <v>1490</v>
      </c>
      <c r="BK106" s="1">
        <v>1492</v>
      </c>
      <c r="BL106" s="1">
        <v>1561</v>
      </c>
      <c r="BM106" s="3"/>
      <c r="BN106" s="3"/>
      <c r="BO106" s="3"/>
      <c r="BP106">
        <v>120</v>
      </c>
      <c r="BQ106">
        <v>120</v>
      </c>
      <c r="BR106">
        <v>120</v>
      </c>
      <c r="BS106">
        <v>120</v>
      </c>
      <c r="BT106">
        <v>120</v>
      </c>
      <c r="BU106" s="3"/>
      <c r="BV106" s="3"/>
      <c r="BW106" s="3"/>
      <c r="BX106">
        <v>6.37</v>
      </c>
      <c r="BY106">
        <v>8.7899999999999991</v>
      </c>
      <c r="BZ106">
        <v>6.15</v>
      </c>
      <c r="CA106">
        <v>2.2999999999999998</v>
      </c>
      <c r="CB106">
        <v>3.83</v>
      </c>
      <c r="CC106" s="3"/>
      <c r="CD106" s="3"/>
      <c r="CE106" s="3"/>
      <c r="CF106">
        <v>10.08</v>
      </c>
      <c r="CG106">
        <v>13.26</v>
      </c>
      <c r="CH106">
        <v>9.0299999999999994</v>
      </c>
      <c r="CI106">
        <v>3.55</v>
      </c>
      <c r="CJ106">
        <v>6.16</v>
      </c>
      <c r="CK106" s="3"/>
      <c r="CL106" s="3"/>
      <c r="CM106" s="3"/>
      <c r="CN106">
        <v>531</v>
      </c>
      <c r="CO106">
        <v>751</v>
      </c>
      <c r="CP106">
        <v>549</v>
      </c>
      <c r="CQ106">
        <v>221</v>
      </c>
      <c r="CR106">
        <v>393</v>
      </c>
      <c r="CS106" s="3"/>
      <c r="CT106" s="3"/>
      <c r="CU106" s="3"/>
      <c r="CV106">
        <v>26.25</v>
      </c>
      <c r="CW106">
        <v>16.7</v>
      </c>
      <c r="CX106">
        <v>18.68</v>
      </c>
      <c r="CY106">
        <v>37.36</v>
      </c>
      <c r="CZ106">
        <v>41.56</v>
      </c>
      <c r="DA106" s="3"/>
      <c r="DB106" s="3"/>
      <c r="DC106" s="3"/>
      <c r="DD106">
        <v>2.58</v>
      </c>
      <c r="DE106">
        <v>2.12</v>
      </c>
      <c r="DF106">
        <v>1.64</v>
      </c>
      <c r="DG106">
        <v>1.32</v>
      </c>
      <c r="DH106">
        <v>2.5</v>
      </c>
      <c r="DI106" s="3"/>
      <c r="DJ106" s="3"/>
      <c r="DK106" s="3"/>
      <c r="DL106" s="6">
        <f>(CM106*3+CL106*2+CK106)/6</f>
        <v>0</v>
      </c>
      <c r="DM106">
        <f>BH106+(BH106*(CG106-8.25)/8.25)</f>
        <v>2079.8109090909093</v>
      </c>
      <c r="DN106">
        <f>BI106+(BI106*(CH106-8.25)/8.25)</f>
        <v>1548.7818181818182</v>
      </c>
      <c r="DO106">
        <f>BJ106+(BJ106*(CI106-8.25)/8.25)</f>
        <v>641.15151515151513</v>
      </c>
      <c r="DP106">
        <f>BK106+(BK106*(CJ106-8.25)/8.25)</f>
        <v>1114.0266666666666</v>
      </c>
      <c r="DQ106">
        <f>BL106+(BL106*(CK106-8.25)/8.25)</f>
        <v>0</v>
      </c>
      <c r="DR106">
        <f>BM106+(BM106*(CL106-8.25)/8.25)</f>
        <v>0</v>
      </c>
      <c r="DS106">
        <f>BN106+(BN106*(CM106-8.25)/8.25)</f>
        <v>0</v>
      </c>
      <c r="DT106" s="8">
        <f>DM106*10^8/$I106</f>
        <v>8699.6406432752319</v>
      </c>
      <c r="DU106" s="8">
        <f>DN106*10^8/$I106</f>
        <v>6478.3991631766712</v>
      </c>
      <c r="DV106" s="8">
        <f>DO106*10^8/$I106</f>
        <v>2681.8725468401753</v>
      </c>
      <c r="DW106" s="8">
        <f>DP106*10^8/$I106</f>
        <v>4659.861925266081</v>
      </c>
      <c r="DX106" s="8">
        <f>DQ106*10^8/$I106</f>
        <v>0</v>
      </c>
      <c r="DY106" s="8">
        <f>DR106*10^8/$I106</f>
        <v>0</v>
      </c>
      <c r="DZ106" s="8">
        <f>DS106*10^8/$I106</f>
        <v>0</v>
      </c>
      <c r="EA106" s="8">
        <f>DT106*10^8/$I106</f>
        <v>36389.725138622271</v>
      </c>
      <c r="EB106" s="8">
        <f>DZ106*0.8</f>
        <v>0</v>
      </c>
      <c r="EC106" s="10">
        <f>G106-E106</f>
        <v>-5450</v>
      </c>
      <c r="ED106" s="4">
        <f>EC106/E106*100</f>
        <v>-30.446927374301673</v>
      </c>
      <c r="EE106" s="4">
        <f>DY106-G106</f>
        <v>-12450</v>
      </c>
      <c r="EF106" s="12">
        <f>EE106/G106</f>
        <v>-1</v>
      </c>
      <c r="EG106" s="4">
        <f>G106-F106</f>
        <v>-350</v>
      </c>
    </row>
    <row r="107" spans="1:137" x14ac:dyDescent="0.3">
      <c r="A107">
        <v>106</v>
      </c>
      <c r="B107" t="s">
        <v>5880</v>
      </c>
      <c r="C107" t="s">
        <v>107</v>
      </c>
      <c r="D107" t="str">
        <f>VLOOKUP(C107,Sheet1!$A$2:$B$3197,2,FALSE)</f>
        <v>부동산</v>
      </c>
      <c r="E107">
        <v>45550</v>
      </c>
      <c r="F107">
        <v>35350</v>
      </c>
      <c r="G107" s="7">
        <v>36350</v>
      </c>
      <c r="H107" t="s">
        <v>2310</v>
      </c>
      <c r="I107" s="7">
        <f>VALUE(LEFT(H107,FIND("/",H107)-1)) + VALUE(MID(H107,FIND("/",H107)+1,LEN(H107)))</f>
        <v>24190164</v>
      </c>
      <c r="J107" s="1">
        <v>1055726</v>
      </c>
      <c r="K107" s="1">
        <f>G107*I107/(10^8)</f>
        <v>8793.1246140000003</v>
      </c>
      <c r="L107" s="1">
        <v>2764</v>
      </c>
      <c r="M107" s="1">
        <v>3308</v>
      </c>
      <c r="N107" s="1">
        <v>5628</v>
      </c>
      <c r="O107" s="1">
        <v>4547</v>
      </c>
      <c r="P107" s="1">
        <v>6998</v>
      </c>
      <c r="Q107" s="1">
        <v>6585</v>
      </c>
      <c r="R107" s="1">
        <v>7119</v>
      </c>
      <c r="S107" s="1">
        <v>8005</v>
      </c>
      <c r="T107">
        <v>404</v>
      </c>
      <c r="U107">
        <v>237</v>
      </c>
      <c r="V107">
        <v>851</v>
      </c>
      <c r="W107">
        <v>823</v>
      </c>
      <c r="X107" s="1">
        <v>1398</v>
      </c>
      <c r="Y107">
        <v>768</v>
      </c>
      <c r="Z107">
        <v>965</v>
      </c>
      <c r="AA107" s="1">
        <v>1142</v>
      </c>
      <c r="AB107">
        <v>263</v>
      </c>
      <c r="AC107">
        <v>650</v>
      </c>
      <c r="AD107">
        <v>524</v>
      </c>
      <c r="AE107">
        <v>449</v>
      </c>
      <c r="AF107">
        <v>661</v>
      </c>
      <c r="AG107">
        <v>518</v>
      </c>
      <c r="AH107">
        <v>663</v>
      </c>
      <c r="AI107">
        <v>742</v>
      </c>
      <c r="AJ107" s="1">
        <v>10214</v>
      </c>
      <c r="AK107" s="1">
        <v>9413</v>
      </c>
      <c r="AL107" s="1">
        <v>14901</v>
      </c>
      <c r="AM107" s="1">
        <v>13969</v>
      </c>
      <c r="AN107" s="1">
        <v>17124</v>
      </c>
      <c r="AO107" s="1">
        <v>21241</v>
      </c>
      <c r="AP107" s="1">
        <v>24114</v>
      </c>
      <c r="AQ107" s="1">
        <v>26971</v>
      </c>
      <c r="AR107" s="1">
        <v>7359</v>
      </c>
      <c r="AS107" s="1">
        <v>6827</v>
      </c>
      <c r="AT107" s="1">
        <v>11423</v>
      </c>
      <c r="AU107" s="1">
        <v>10355</v>
      </c>
      <c r="AV107" s="1">
        <v>11810</v>
      </c>
      <c r="AW107" s="1">
        <v>15609</v>
      </c>
      <c r="AX107" s="1">
        <v>17991</v>
      </c>
      <c r="AY107" s="1">
        <v>20282</v>
      </c>
      <c r="AZ107" s="1">
        <v>2855</v>
      </c>
      <c r="BA107" s="1">
        <v>2586</v>
      </c>
      <c r="BB107" s="1">
        <v>3478</v>
      </c>
      <c r="BC107" s="1">
        <v>3614</v>
      </c>
      <c r="BD107" s="1">
        <v>5315</v>
      </c>
      <c r="BE107" s="1">
        <v>5633</v>
      </c>
      <c r="BF107" s="1">
        <v>6125</v>
      </c>
      <c r="BG107" s="1">
        <v>6689</v>
      </c>
      <c r="BH107" s="1">
        <v>2108</v>
      </c>
      <c r="BI107" s="1">
        <v>2586</v>
      </c>
      <c r="BJ107" s="1">
        <v>3478</v>
      </c>
      <c r="BK107" s="1">
        <v>3614</v>
      </c>
      <c r="BL107" s="1">
        <v>5244</v>
      </c>
      <c r="BM107" s="1">
        <v>5572</v>
      </c>
      <c r="BN107" s="1">
        <v>6088</v>
      </c>
      <c r="BO107" s="1">
        <v>6689</v>
      </c>
      <c r="BP107">
        <v>108</v>
      </c>
      <c r="BQ107">
        <v>162</v>
      </c>
      <c r="BR107">
        <v>190</v>
      </c>
      <c r="BS107">
        <v>190</v>
      </c>
      <c r="BT107">
        <v>242</v>
      </c>
      <c r="BU107">
        <v>241</v>
      </c>
      <c r="BV107">
        <v>241</v>
      </c>
      <c r="BW107">
        <v>241</v>
      </c>
      <c r="BX107">
        <v>2.97</v>
      </c>
      <c r="BY107">
        <v>6.62</v>
      </c>
      <c r="BZ107">
        <v>4.3099999999999996</v>
      </c>
      <c r="CA107">
        <v>3.11</v>
      </c>
      <c r="CB107">
        <v>4.25</v>
      </c>
      <c r="CC107">
        <v>2.7</v>
      </c>
      <c r="CD107">
        <v>2.92</v>
      </c>
      <c r="CE107">
        <v>2.91</v>
      </c>
      <c r="CF107">
        <v>13.99</v>
      </c>
      <c r="CG107">
        <v>23.14</v>
      </c>
      <c r="CH107">
        <v>17.29</v>
      </c>
      <c r="CI107">
        <v>12.66</v>
      </c>
      <c r="CJ107">
        <v>14.88</v>
      </c>
      <c r="CK107">
        <v>9.7799999999999994</v>
      </c>
      <c r="CL107">
        <v>11.82</v>
      </c>
      <c r="CM107">
        <v>12.14</v>
      </c>
      <c r="CN107" s="1">
        <v>1686</v>
      </c>
      <c r="CO107" s="1">
        <v>3362</v>
      </c>
      <c r="CP107" s="1">
        <v>3237</v>
      </c>
      <c r="CQ107" s="1">
        <v>2365</v>
      </c>
      <c r="CR107" s="1">
        <v>2974</v>
      </c>
      <c r="CS107" s="1">
        <v>2186</v>
      </c>
      <c r="CT107" s="1">
        <v>2848</v>
      </c>
      <c r="CU107" s="1">
        <v>3207</v>
      </c>
      <c r="CV107">
        <v>17.47</v>
      </c>
      <c r="CW107">
        <v>10.01</v>
      </c>
      <c r="CX107">
        <v>8.27</v>
      </c>
      <c r="CY107">
        <v>12.31</v>
      </c>
      <c r="CZ107">
        <v>14.51</v>
      </c>
      <c r="DA107">
        <v>16.63</v>
      </c>
      <c r="DB107">
        <v>12.76</v>
      </c>
      <c r="DC107">
        <v>11.33</v>
      </c>
      <c r="DD107">
        <v>2.2599999999999998</v>
      </c>
      <c r="DE107">
        <v>2.1</v>
      </c>
      <c r="DF107">
        <v>1.46</v>
      </c>
      <c r="DG107">
        <v>1.53</v>
      </c>
      <c r="DH107">
        <v>1.99</v>
      </c>
      <c r="DI107">
        <v>1.58</v>
      </c>
      <c r="DJ107">
        <v>1.44</v>
      </c>
      <c r="DK107">
        <v>1.31</v>
      </c>
      <c r="DL107" s="6">
        <f>(CM107*3+CL107*2+CK107)/6</f>
        <v>11.64</v>
      </c>
      <c r="DM107">
        <f>BH107+(BH107*(CG107-8.25)/8.25)</f>
        <v>5912.6206060606064</v>
      </c>
      <c r="DN107">
        <f>BI107+(BI107*(CH107-8.25)/8.25)</f>
        <v>5419.6290909090912</v>
      </c>
      <c r="DO107">
        <f>BJ107+(BJ107*(CI107-8.25)/8.25)</f>
        <v>5337.1490909090908</v>
      </c>
      <c r="DP107">
        <f>BK107+(BK107*(CJ107-8.25)/8.25)</f>
        <v>6518.3418181818188</v>
      </c>
      <c r="DQ107">
        <f>BL107+(BL107*(CK107-8.25)/8.25)</f>
        <v>6216.5236363636359</v>
      </c>
      <c r="DR107">
        <f>BM107+(BM107*(CL107-8.25)/8.25)</f>
        <v>7983.1563636363644</v>
      </c>
      <c r="DS107">
        <f>BN107+(BN107*(CM107-8.25)/8.25)</f>
        <v>8958.5842424242437</v>
      </c>
      <c r="DT107" s="8">
        <f>DM107*10^8/$I107</f>
        <v>24442.251015993967</v>
      </c>
      <c r="DU107" s="8">
        <f>DN107*10^8/$I107</f>
        <v>22404.267663952553</v>
      </c>
      <c r="DV107" s="8">
        <f>DO107*10^8/$I107</f>
        <v>22063.302633703064</v>
      </c>
      <c r="DW107" s="8">
        <f>DP107*10^8/$I107</f>
        <v>26946.248972027715</v>
      </c>
      <c r="DX107" s="8">
        <f>DQ107*10^8/$I107</f>
        <v>25698.559283697443</v>
      </c>
      <c r="DY107" s="8">
        <f>DR107*10^8/$I107</f>
        <v>33001.66283964162</v>
      </c>
      <c r="DZ107" s="8">
        <f>DS107*10^8/$I107</f>
        <v>37033.995480246609</v>
      </c>
      <c r="EA107" s="8">
        <f>DT107*10^8/$I107</f>
        <v>101042.10544415476</v>
      </c>
      <c r="EB107" s="8">
        <f>DZ107*0.8</f>
        <v>29627.19638419729</v>
      </c>
      <c r="EC107" s="10">
        <f>G107-E107</f>
        <v>-9200</v>
      </c>
      <c r="ED107" s="4">
        <f>EC107/E107*100</f>
        <v>-20.197585071350165</v>
      </c>
      <c r="EE107" s="4">
        <f>DY107-G107</f>
        <v>-3348.3371603583801</v>
      </c>
      <c r="EF107" s="12">
        <f>EE107/G107</f>
        <v>-9.2113814590326817E-2</v>
      </c>
      <c r="EG107" s="4">
        <f>G107-F107</f>
        <v>1000</v>
      </c>
    </row>
    <row r="108" spans="1:137" x14ac:dyDescent="0.3">
      <c r="A108">
        <v>107</v>
      </c>
      <c r="B108" t="s">
        <v>6087</v>
      </c>
      <c r="C108" t="s">
        <v>108</v>
      </c>
      <c r="D108" t="str">
        <f>VLOOKUP(C108,Sheet1!$A$2:$B$3197,2,FALSE)</f>
        <v>인터넷과카탈로그소매</v>
      </c>
      <c r="E108">
        <v>13300</v>
      </c>
      <c r="F108">
        <v>13000</v>
      </c>
      <c r="G108" s="7">
        <v>14100</v>
      </c>
      <c r="H108" t="s">
        <v>2311</v>
      </c>
      <c r="I108" s="7">
        <f>VALUE(LEFT(H108,FIND("/",H108)-1)) + VALUE(MID(H108,FIND("/",H108)+1,LEN(H108)))</f>
        <v>33696000</v>
      </c>
      <c r="J108">
        <v>700</v>
      </c>
      <c r="K108" s="1">
        <f>G108*I108/(10^8)</f>
        <v>4751.1360000000004</v>
      </c>
      <c r="L108" s="1">
        <v>4411</v>
      </c>
      <c r="M108" s="1">
        <v>4768</v>
      </c>
      <c r="N108" s="1">
        <v>4741</v>
      </c>
      <c r="O108" s="1">
        <v>4980</v>
      </c>
      <c r="P108" s="1">
        <v>5391</v>
      </c>
      <c r="Q108" s="1">
        <v>5713</v>
      </c>
      <c r="R108" s="1">
        <v>6000</v>
      </c>
      <c r="S108" s="1">
        <v>6211</v>
      </c>
      <c r="T108">
        <v>790</v>
      </c>
      <c r="U108">
        <v>800</v>
      </c>
      <c r="V108">
        <v>612</v>
      </c>
      <c r="W108">
        <v>287</v>
      </c>
      <c r="X108">
        <v>294</v>
      </c>
      <c r="Y108">
        <v>82</v>
      </c>
      <c r="Z108">
        <v>135</v>
      </c>
      <c r="AA108">
        <v>182</v>
      </c>
      <c r="AB108">
        <v>503</v>
      </c>
      <c r="AC108">
        <v>552</v>
      </c>
      <c r="AD108">
        <v>346</v>
      </c>
      <c r="AE108">
        <v>-75</v>
      </c>
      <c r="AF108">
        <v>64</v>
      </c>
      <c r="AG108">
        <v>-20</v>
      </c>
      <c r="AH108">
        <v>33</v>
      </c>
      <c r="AI108">
        <v>66</v>
      </c>
      <c r="AJ108" s="1">
        <v>8087</v>
      </c>
      <c r="AK108" s="1">
        <v>7686</v>
      </c>
      <c r="AL108" s="1">
        <v>8140</v>
      </c>
      <c r="AM108" s="1">
        <v>9208</v>
      </c>
      <c r="AN108" s="1">
        <v>11512</v>
      </c>
      <c r="AO108" s="1">
        <v>11573</v>
      </c>
      <c r="AP108" s="1">
        <v>11700</v>
      </c>
      <c r="AQ108" s="1">
        <v>11869</v>
      </c>
      <c r="AR108" s="1">
        <v>4301</v>
      </c>
      <c r="AS108" s="1">
        <v>3517</v>
      </c>
      <c r="AT108" s="1">
        <v>3728</v>
      </c>
      <c r="AU108" s="1">
        <v>4943</v>
      </c>
      <c r="AV108" s="1">
        <v>7319</v>
      </c>
      <c r="AW108" s="1">
        <v>7450</v>
      </c>
      <c r="AX108" s="1">
        <v>7593</v>
      </c>
      <c r="AY108" s="1">
        <v>7746</v>
      </c>
      <c r="AZ108" s="1">
        <v>3786</v>
      </c>
      <c r="BA108" s="1">
        <v>4169</v>
      </c>
      <c r="BB108" s="1">
        <v>4412</v>
      </c>
      <c r="BC108" s="1">
        <v>4265</v>
      </c>
      <c r="BD108" s="1">
        <v>4193</v>
      </c>
      <c r="BE108" s="1">
        <v>4123</v>
      </c>
      <c r="BF108" s="1">
        <v>4107</v>
      </c>
      <c r="BG108" s="1">
        <v>4123</v>
      </c>
      <c r="BH108" s="1">
        <v>3786</v>
      </c>
      <c r="BI108" s="1">
        <v>4169</v>
      </c>
      <c r="BJ108" s="1">
        <v>4412</v>
      </c>
      <c r="BK108" s="1">
        <v>4249</v>
      </c>
      <c r="BL108" s="1">
        <v>4177</v>
      </c>
      <c r="BM108" s="1">
        <v>4107</v>
      </c>
      <c r="BN108" s="1">
        <v>4091</v>
      </c>
      <c r="BO108" s="1">
        <v>4107</v>
      </c>
      <c r="BP108">
        <v>168</v>
      </c>
      <c r="BQ108">
        <v>168</v>
      </c>
      <c r="BR108">
        <v>168</v>
      </c>
      <c r="BS108">
        <v>168</v>
      </c>
      <c r="BT108">
        <v>168</v>
      </c>
      <c r="BU108">
        <v>168</v>
      </c>
      <c r="BV108">
        <v>168</v>
      </c>
      <c r="BW108">
        <v>168</v>
      </c>
      <c r="BX108">
        <v>7.99</v>
      </c>
      <c r="BY108">
        <v>7</v>
      </c>
      <c r="BZ108">
        <v>4.37</v>
      </c>
      <c r="CA108">
        <v>-0.87</v>
      </c>
      <c r="CB108">
        <v>0.62</v>
      </c>
      <c r="CC108">
        <v>-0.17</v>
      </c>
      <c r="CD108">
        <v>0.28000000000000003</v>
      </c>
      <c r="CE108">
        <v>0.56000000000000005</v>
      </c>
      <c r="CF108">
        <v>14.12</v>
      </c>
      <c r="CG108">
        <v>13.88</v>
      </c>
      <c r="CH108">
        <v>8.06</v>
      </c>
      <c r="CI108">
        <v>-1.76</v>
      </c>
      <c r="CJ108">
        <v>1.53</v>
      </c>
      <c r="CK108">
        <v>-0.48</v>
      </c>
      <c r="CL108">
        <v>0.83</v>
      </c>
      <c r="CM108">
        <v>1.61</v>
      </c>
      <c r="CN108" s="1">
        <v>1493</v>
      </c>
      <c r="CO108" s="1">
        <v>1638</v>
      </c>
      <c r="CP108" s="1">
        <v>1026</v>
      </c>
      <c r="CQ108">
        <v>-226</v>
      </c>
      <c r="CR108">
        <v>192</v>
      </c>
      <c r="CS108">
        <v>-59</v>
      </c>
      <c r="CT108">
        <v>101</v>
      </c>
      <c r="CU108">
        <v>196</v>
      </c>
      <c r="CV108">
        <v>10.28</v>
      </c>
      <c r="CW108">
        <v>9.9499999999999993</v>
      </c>
      <c r="CX108">
        <v>12.48</v>
      </c>
      <c r="CY108" t="s">
        <v>2</v>
      </c>
      <c r="CZ108">
        <v>63.16</v>
      </c>
      <c r="DA108" t="s">
        <v>2</v>
      </c>
      <c r="DB108">
        <v>139.74</v>
      </c>
      <c r="DC108">
        <v>71.989999999999995</v>
      </c>
      <c r="DD108">
        <v>1.37</v>
      </c>
      <c r="DE108">
        <v>1.29</v>
      </c>
      <c r="DF108">
        <v>0.96</v>
      </c>
      <c r="DG108">
        <v>0.73</v>
      </c>
      <c r="DH108">
        <v>0.95</v>
      </c>
      <c r="DI108">
        <v>1.1299999999999999</v>
      </c>
      <c r="DJ108">
        <v>1.1299999999999999</v>
      </c>
      <c r="DK108">
        <v>1.1299999999999999</v>
      </c>
      <c r="DL108" s="6">
        <f>(CM108*3+CL108*2+CK108)/6</f>
        <v>1.0016666666666667</v>
      </c>
      <c r="DM108">
        <f>BH108+(BH108*(CG108-8.25)/8.25)</f>
        <v>6369.6581818181821</v>
      </c>
      <c r="DN108">
        <f>BI108+(BI108*(CH108-8.25)/8.25)</f>
        <v>4072.9866666666667</v>
      </c>
      <c r="DO108">
        <f>BJ108+(BJ108*(CI108-8.25)/8.25)</f>
        <v>-941.22666666666737</v>
      </c>
      <c r="DP108">
        <f>BK108+(BK108*(CJ108-8.25)/8.25)</f>
        <v>787.99636363636364</v>
      </c>
      <c r="DQ108">
        <f>BL108+(BL108*(CK108-8.25)/8.25)</f>
        <v>-243.02545454545452</v>
      </c>
      <c r="DR108">
        <f>BM108+(BM108*(CL108-8.25)/8.25)</f>
        <v>413.18909090909119</v>
      </c>
      <c r="DS108">
        <f>BN108+(BN108*(CM108-8.25)/8.25)</f>
        <v>798.36484848484861</v>
      </c>
      <c r="DT108" s="8">
        <f>DM108*10^8/$I108</f>
        <v>18903.30656997324</v>
      </c>
      <c r="DU108" s="8">
        <f>DN108*10^8/$I108</f>
        <v>12087.448559670782</v>
      </c>
      <c r="DV108" s="8">
        <f>DO108*10^8/$I108</f>
        <v>-2793.2890155112395</v>
      </c>
      <c r="DW108" s="8">
        <f>DP108*10^8/$I108</f>
        <v>2338.5457135457136</v>
      </c>
      <c r="DX108" s="8">
        <f>DQ108*10^8/$I108</f>
        <v>-721.2293878960545</v>
      </c>
      <c r="DY108" s="8">
        <f>DR108*10^8/$I108</f>
        <v>1226.2259345592688</v>
      </c>
      <c r="DZ108" s="8">
        <f>DS108*10^8/$I108</f>
        <v>2369.3163832052724</v>
      </c>
      <c r="EA108" s="8">
        <f>DT108*10^8/$I108</f>
        <v>56099.556534820869</v>
      </c>
      <c r="EB108" s="8">
        <f>DZ108*0.8</f>
        <v>1895.4531065642179</v>
      </c>
      <c r="EC108" s="10">
        <f>G108-E108</f>
        <v>800</v>
      </c>
      <c r="ED108" s="4">
        <f>EC108/E108*100</f>
        <v>6.0150375939849621</v>
      </c>
      <c r="EE108" s="4">
        <f>DY108-G108</f>
        <v>-12873.774065440732</v>
      </c>
      <c r="EF108" s="12">
        <f>EE108/G108</f>
        <v>-0.91303362166246327</v>
      </c>
      <c r="EG108" s="4">
        <f>G108-F108</f>
        <v>1100</v>
      </c>
    </row>
    <row r="109" spans="1:137" x14ac:dyDescent="0.3">
      <c r="A109">
        <v>108</v>
      </c>
      <c r="B109" t="s">
        <v>6135</v>
      </c>
      <c r="C109" t="s">
        <v>109</v>
      </c>
      <c r="D109" t="str">
        <f>VLOOKUP(C109,Sheet1!$A$2:$B$3197,2,FALSE)</f>
        <v>자동차부품</v>
      </c>
      <c r="E109">
        <v>582</v>
      </c>
      <c r="F109">
        <v>636</v>
      </c>
      <c r="G109" s="7">
        <v>669</v>
      </c>
      <c r="H109" t="s">
        <v>2312</v>
      </c>
      <c r="I109" s="7">
        <f>VALUE(LEFT(H109,FIND("/",H109)-1)) + VALUE(MID(H109,FIND("/",H109)+1,LEN(H109)))</f>
        <v>157607815</v>
      </c>
      <c r="J109" s="1">
        <v>334790</v>
      </c>
      <c r="K109" s="1">
        <f>G109*I109/(10^8)</f>
        <v>1054.3962823500001</v>
      </c>
      <c r="L109" s="1">
        <v>2043</v>
      </c>
      <c r="M109" s="1">
        <v>1653</v>
      </c>
      <c r="N109" s="1">
        <v>1208</v>
      </c>
      <c r="O109">
        <v>994</v>
      </c>
      <c r="P109">
        <v>768</v>
      </c>
      <c r="Q109" s="3"/>
      <c r="R109" s="3"/>
      <c r="S109" s="3"/>
      <c r="T109">
        <v>55</v>
      </c>
      <c r="U109">
        <v>-42</v>
      </c>
      <c r="V109">
        <v>-270</v>
      </c>
      <c r="W109">
        <v>-105</v>
      </c>
      <c r="X109">
        <v>-98</v>
      </c>
      <c r="Y109" s="3"/>
      <c r="Z109" s="3"/>
      <c r="AA109" s="3"/>
      <c r="AB109">
        <v>-186</v>
      </c>
      <c r="AC109">
        <v>-337</v>
      </c>
      <c r="AD109">
        <v>-440</v>
      </c>
      <c r="AE109">
        <v>-55</v>
      </c>
      <c r="AF109">
        <v>-384</v>
      </c>
      <c r="AG109" s="3"/>
      <c r="AH109" s="3"/>
      <c r="AI109" s="3"/>
      <c r="AJ109" s="1">
        <v>2924</v>
      </c>
      <c r="AK109" s="1">
        <v>2424</v>
      </c>
      <c r="AL109" s="1">
        <v>1721</v>
      </c>
      <c r="AM109" s="1">
        <v>1610</v>
      </c>
      <c r="AN109" s="1">
        <v>1512</v>
      </c>
      <c r="AO109" s="3"/>
      <c r="AP109" s="3"/>
      <c r="AQ109" s="3"/>
      <c r="AR109" s="1">
        <v>1857</v>
      </c>
      <c r="AS109" s="1">
        <v>1742</v>
      </c>
      <c r="AT109" s="1">
        <v>1440</v>
      </c>
      <c r="AU109" s="1">
        <v>1395</v>
      </c>
      <c r="AV109">
        <v>870</v>
      </c>
      <c r="AW109" s="3"/>
      <c r="AX109" s="3"/>
      <c r="AY109" s="3"/>
      <c r="AZ109" s="1">
        <v>1067</v>
      </c>
      <c r="BA109">
        <v>683</v>
      </c>
      <c r="BB109">
        <v>281</v>
      </c>
      <c r="BC109">
        <v>215</v>
      </c>
      <c r="BD109">
        <v>642</v>
      </c>
      <c r="BE109" s="3"/>
      <c r="BF109" s="3"/>
      <c r="BG109" s="3"/>
      <c r="BH109" s="1">
        <v>1058</v>
      </c>
      <c r="BI109">
        <v>673</v>
      </c>
      <c r="BJ109">
        <v>272</v>
      </c>
      <c r="BK109">
        <v>211</v>
      </c>
      <c r="BL109">
        <v>640</v>
      </c>
      <c r="BM109" s="3"/>
      <c r="BN109" s="3"/>
      <c r="BO109" s="3"/>
      <c r="BP109">
        <v>59</v>
      </c>
      <c r="BQ109">
        <v>140</v>
      </c>
      <c r="BR109">
        <v>147</v>
      </c>
      <c r="BS109">
        <v>147</v>
      </c>
      <c r="BT109">
        <v>758</v>
      </c>
      <c r="BU109" s="3"/>
      <c r="BV109" s="3"/>
      <c r="BW109" s="3"/>
      <c r="BX109">
        <v>-6.07</v>
      </c>
      <c r="BY109">
        <v>-12.62</v>
      </c>
      <c r="BZ109">
        <v>-21.21</v>
      </c>
      <c r="CA109">
        <v>-3.33</v>
      </c>
      <c r="CB109">
        <v>-24.63</v>
      </c>
      <c r="CC109" s="3"/>
      <c r="CD109" s="3"/>
      <c r="CE109" s="3"/>
      <c r="CF109">
        <v>-15.94</v>
      </c>
      <c r="CG109">
        <v>-39.04</v>
      </c>
      <c r="CH109">
        <v>-93.07</v>
      </c>
      <c r="CI109">
        <v>-22.79</v>
      </c>
      <c r="CJ109">
        <v>-90.21</v>
      </c>
      <c r="CK109" s="3"/>
      <c r="CL109" s="3"/>
      <c r="CM109" s="3"/>
      <c r="CN109">
        <v>-620</v>
      </c>
      <c r="CO109" s="1">
        <v>-1121</v>
      </c>
      <c r="CP109" s="1">
        <v>-1401</v>
      </c>
      <c r="CQ109">
        <v>-174</v>
      </c>
      <c r="CR109">
        <v>-429</v>
      </c>
      <c r="CS109" s="3"/>
      <c r="CT109" s="3"/>
      <c r="CU109" s="3"/>
      <c r="CV109" t="s">
        <v>2</v>
      </c>
      <c r="CW109" t="s">
        <v>2</v>
      </c>
      <c r="CX109" t="s">
        <v>2</v>
      </c>
      <c r="CY109" t="s">
        <v>2</v>
      </c>
      <c r="CZ109" t="s">
        <v>2</v>
      </c>
      <c r="DA109" s="3"/>
      <c r="DB109" s="3"/>
      <c r="DC109" s="3"/>
      <c r="DD109">
        <v>0.45</v>
      </c>
      <c r="DE109">
        <v>0.51</v>
      </c>
      <c r="DF109">
        <v>1.88</v>
      </c>
      <c r="DG109">
        <v>2.36</v>
      </c>
      <c r="DH109">
        <v>1.29</v>
      </c>
      <c r="DI109" s="3"/>
      <c r="DJ109" s="3"/>
      <c r="DK109" s="3"/>
      <c r="DL109" s="6">
        <f>(CM109*3+CL109*2+CK109)/6</f>
        <v>0</v>
      </c>
      <c r="DM109">
        <f>BH109+(BH109*(CG109-8.25)/8.25)</f>
        <v>-5006.5842424242428</v>
      </c>
      <c r="DN109">
        <f>BI109+(BI109*(CH109-8.25)/8.25)</f>
        <v>-7592.2557575757583</v>
      </c>
      <c r="DO109">
        <f>BJ109+(BJ109*(CI109-8.25)/8.25)</f>
        <v>-751.37939393939382</v>
      </c>
      <c r="DP109">
        <f>BK109+(BK109*(CJ109-8.25)/8.25)</f>
        <v>-2307.1890909090907</v>
      </c>
      <c r="DQ109">
        <f>BL109+(BL109*(CK109-8.25)/8.25)</f>
        <v>0</v>
      </c>
      <c r="DR109">
        <f>BM109+(BM109*(CL109-8.25)/8.25)</f>
        <v>0</v>
      </c>
      <c r="DS109">
        <f>BN109+(BN109*(CM109-8.25)/8.25)</f>
        <v>0</v>
      </c>
      <c r="DT109" s="8">
        <f>DM109*10^8/$I109</f>
        <v>-3176.6091309775738</v>
      </c>
      <c r="DU109" s="8">
        <f>DN109*10^8/$I109</f>
        <v>-4817.1822936418212</v>
      </c>
      <c r="DV109" s="8">
        <f>DO109*10^8/$I109</f>
        <v>-476.73993446289052</v>
      </c>
      <c r="DW109" s="8">
        <f>DP109*10^8/$I109</f>
        <v>-1463.8798786145794</v>
      </c>
      <c r="DX109" s="8">
        <f>DQ109*10^8/$I109</f>
        <v>0</v>
      </c>
      <c r="DY109" s="8">
        <f>DR109*10^8/$I109</f>
        <v>0</v>
      </c>
      <c r="DZ109" s="8">
        <f>DS109*10^8/$I109</f>
        <v>0</v>
      </c>
      <c r="EA109" s="8">
        <f>DT109*10^8/$I109</f>
        <v>-2015.5149863460601</v>
      </c>
      <c r="EB109" s="8">
        <f>DZ109*0.8</f>
        <v>0</v>
      </c>
      <c r="EC109" s="10">
        <f>G109-E109</f>
        <v>87</v>
      </c>
      <c r="ED109" s="4">
        <f>EC109/E109*100</f>
        <v>14.948453608247423</v>
      </c>
      <c r="EE109" s="4">
        <f>DY109-G109</f>
        <v>-669</v>
      </c>
      <c r="EF109" s="12">
        <f>EE109/G109</f>
        <v>-1</v>
      </c>
      <c r="EG109" s="4">
        <f>G109-F109</f>
        <v>33</v>
      </c>
    </row>
    <row r="110" spans="1:137" x14ac:dyDescent="0.3">
      <c r="A110">
        <v>109</v>
      </c>
      <c r="B110" t="s">
        <v>7522</v>
      </c>
      <c r="C110" t="s">
        <v>110</v>
      </c>
      <c r="D110" t="str">
        <f>VLOOKUP(C110,Sheet1!$A$2:$B$3197,2,FALSE)</f>
        <v>종이와목재</v>
      </c>
      <c r="E110">
        <v>13700</v>
      </c>
      <c r="F110">
        <v>16250</v>
      </c>
      <c r="G110" s="7">
        <v>15750</v>
      </c>
      <c r="H110" t="s">
        <v>2313</v>
      </c>
      <c r="I110" s="7">
        <f>VALUE(LEFT(H110,FIND("/",H110)-1)) + VALUE(MID(H110,FIND("/",H110)+1,LEN(H110)))</f>
        <v>23802616</v>
      </c>
      <c r="J110" s="1">
        <v>1214141</v>
      </c>
      <c r="K110" s="1">
        <f>G110*I110/(10^8)</f>
        <v>3748.9120200000002</v>
      </c>
      <c r="L110" s="1">
        <v>15305</v>
      </c>
      <c r="M110" s="1">
        <v>16014</v>
      </c>
      <c r="N110" s="1">
        <v>19766</v>
      </c>
      <c r="O110" s="1">
        <v>16791</v>
      </c>
      <c r="P110" s="1">
        <v>15099</v>
      </c>
      <c r="Q110" s="3"/>
      <c r="R110" s="3"/>
      <c r="S110" s="3"/>
      <c r="T110" s="1">
        <v>1221</v>
      </c>
      <c r="U110">
        <v>637</v>
      </c>
      <c r="V110" s="1">
        <v>1207</v>
      </c>
      <c r="W110">
        <v>960</v>
      </c>
      <c r="X110">
        <v>946</v>
      </c>
      <c r="Y110" s="3"/>
      <c r="Z110" s="3"/>
      <c r="AA110" s="3"/>
      <c r="AB110">
        <v>426</v>
      </c>
      <c r="AC110">
        <v>420</v>
      </c>
      <c r="AD110">
        <v>408</v>
      </c>
      <c r="AE110">
        <v>400</v>
      </c>
      <c r="AF110">
        <v>593</v>
      </c>
      <c r="AG110" s="3"/>
      <c r="AH110" s="3"/>
      <c r="AI110" s="3"/>
      <c r="AJ110" s="1">
        <v>14131</v>
      </c>
      <c r="AK110" s="1">
        <v>17410</v>
      </c>
      <c r="AL110" s="1">
        <v>17927</v>
      </c>
      <c r="AM110" s="1">
        <v>17433</v>
      </c>
      <c r="AN110" s="1">
        <v>17396</v>
      </c>
      <c r="AO110" s="3"/>
      <c r="AP110" s="3"/>
      <c r="AQ110" s="3"/>
      <c r="AR110" s="1">
        <v>9661</v>
      </c>
      <c r="AS110" s="1">
        <v>11966</v>
      </c>
      <c r="AT110" s="1">
        <v>12052</v>
      </c>
      <c r="AU110" s="1">
        <v>11312</v>
      </c>
      <c r="AV110" s="1">
        <v>11048</v>
      </c>
      <c r="AW110" s="3"/>
      <c r="AX110" s="3"/>
      <c r="AY110" s="3"/>
      <c r="AZ110" s="1">
        <v>4470</v>
      </c>
      <c r="BA110" s="1">
        <v>5444</v>
      </c>
      <c r="BB110" s="1">
        <v>5875</v>
      </c>
      <c r="BC110" s="1">
        <v>6121</v>
      </c>
      <c r="BD110" s="1">
        <v>6348</v>
      </c>
      <c r="BE110" s="3"/>
      <c r="BF110" s="3"/>
      <c r="BG110" s="3"/>
      <c r="BH110" s="1">
        <v>4313</v>
      </c>
      <c r="BI110" s="1">
        <v>5231</v>
      </c>
      <c r="BJ110" s="1">
        <v>5663</v>
      </c>
      <c r="BK110" s="1">
        <v>5906</v>
      </c>
      <c r="BL110" s="1">
        <v>6348</v>
      </c>
      <c r="BM110" s="3"/>
      <c r="BN110" s="3"/>
      <c r="BO110" s="3"/>
      <c r="BP110" s="1">
        <v>1007</v>
      </c>
      <c r="BQ110" s="1">
        <v>1190</v>
      </c>
      <c r="BR110" s="1">
        <v>1190</v>
      </c>
      <c r="BS110" s="1">
        <v>1190</v>
      </c>
      <c r="BT110" s="1">
        <v>1190</v>
      </c>
      <c r="BU110" s="3"/>
      <c r="BV110" s="3"/>
      <c r="BW110" s="3"/>
      <c r="BX110">
        <v>2.98</v>
      </c>
      <c r="BY110">
        <v>2.66</v>
      </c>
      <c r="BZ110">
        <v>2.31</v>
      </c>
      <c r="CA110">
        <v>2.2599999999999998</v>
      </c>
      <c r="CB110">
        <v>3.4</v>
      </c>
      <c r="CC110" s="3"/>
      <c r="CD110" s="3"/>
      <c r="CE110" s="3"/>
      <c r="CF110">
        <v>11.14</v>
      </c>
      <c r="CG110">
        <v>8.81</v>
      </c>
      <c r="CH110">
        <v>7.49</v>
      </c>
      <c r="CI110">
        <v>6.92</v>
      </c>
      <c r="CJ110">
        <v>9.67</v>
      </c>
      <c r="CK110" s="3"/>
      <c r="CL110" s="3"/>
      <c r="CM110" s="3"/>
      <c r="CN110" s="1">
        <v>2337</v>
      </c>
      <c r="CO110" s="1">
        <v>1812</v>
      </c>
      <c r="CP110" s="1">
        <v>1715</v>
      </c>
      <c r="CQ110" s="1">
        <v>1681</v>
      </c>
      <c r="CR110" s="1">
        <v>2490</v>
      </c>
      <c r="CS110" s="3"/>
      <c r="CT110" s="3"/>
      <c r="CU110" s="3"/>
      <c r="CV110">
        <v>8.43</v>
      </c>
      <c r="CW110">
        <v>7.72</v>
      </c>
      <c r="CX110">
        <v>9.68</v>
      </c>
      <c r="CY110">
        <v>8.59</v>
      </c>
      <c r="CZ110">
        <v>5.56</v>
      </c>
      <c r="DA110" s="3"/>
      <c r="DB110" s="3"/>
      <c r="DC110" s="3"/>
      <c r="DD110">
        <v>0.92</v>
      </c>
      <c r="DE110">
        <v>0.64</v>
      </c>
      <c r="DF110">
        <v>0.7</v>
      </c>
      <c r="DG110">
        <v>0.57999999999999996</v>
      </c>
      <c r="DH110">
        <v>0.52</v>
      </c>
      <c r="DI110" s="3"/>
      <c r="DJ110" s="3"/>
      <c r="DK110" s="3"/>
      <c r="DL110" s="6">
        <f>(CM110*3+CL110*2+CK110)/6</f>
        <v>0</v>
      </c>
      <c r="DM110">
        <f>BH110+(BH110*(CG110-8.25)/8.25)</f>
        <v>4605.7612121212123</v>
      </c>
      <c r="DN110">
        <f>BI110+(BI110*(CH110-8.25)/8.25)</f>
        <v>4749.1139393939393</v>
      </c>
      <c r="DO110">
        <f>BJ110+(BJ110*(CI110-8.25)/8.25)</f>
        <v>4750.0557575757575</v>
      </c>
      <c r="DP110">
        <f>BK110+(BK110*(CJ110-8.25)/8.25)</f>
        <v>6922.5478787878792</v>
      </c>
      <c r="DQ110">
        <f>BL110+(BL110*(CK110-8.25)/8.25)</f>
        <v>0</v>
      </c>
      <c r="DR110">
        <f>BM110+(BM110*(CL110-8.25)/8.25)</f>
        <v>0</v>
      </c>
      <c r="DS110">
        <f>BN110+(BN110*(CM110-8.25)/8.25)</f>
        <v>0</v>
      </c>
      <c r="DT110" s="8">
        <f>DM110*10^8/$I110</f>
        <v>19349.811012878636</v>
      </c>
      <c r="DU110" s="8">
        <f>DN110*10^8/$I110</f>
        <v>19952.067198806799</v>
      </c>
      <c r="DV110" s="8">
        <f>DO110*10^8/$I110</f>
        <v>19956.023983144361</v>
      </c>
      <c r="DW110" s="8">
        <f>DP110*10^8/$I110</f>
        <v>29083.138923838789</v>
      </c>
      <c r="DX110" s="8">
        <f>DQ110*10^8/$I110</f>
        <v>0</v>
      </c>
      <c r="DY110" s="8">
        <f>DR110*10^8/$I110</f>
        <v>0</v>
      </c>
      <c r="DZ110" s="8">
        <f>DS110*10^8/$I110</f>
        <v>0</v>
      </c>
      <c r="EA110" s="8">
        <f>DT110*10^8/$I110</f>
        <v>81292.791569122637</v>
      </c>
      <c r="EB110" s="8">
        <f>DZ110*0.8</f>
        <v>0</v>
      </c>
      <c r="EC110" s="10">
        <f>G110-E110</f>
        <v>2050</v>
      </c>
      <c r="ED110" s="4">
        <f>EC110/E110*100</f>
        <v>14.963503649635038</v>
      </c>
      <c r="EE110" s="4">
        <f>DY110-G110</f>
        <v>-15750</v>
      </c>
      <c r="EF110" s="12">
        <f>EE110/G110</f>
        <v>-1</v>
      </c>
      <c r="EG110" s="4">
        <f>G110-F110</f>
        <v>-500</v>
      </c>
    </row>
    <row r="111" spans="1:137" x14ac:dyDescent="0.3">
      <c r="A111">
        <v>110</v>
      </c>
      <c r="B111" t="s">
        <v>5655</v>
      </c>
      <c r="C111" s="5" t="s">
        <v>111</v>
      </c>
      <c r="D111" t="str">
        <f>VLOOKUP(C111,Sheet1!$A$2:$B$3197,2,FALSE)</f>
        <v>기계</v>
      </c>
      <c r="E111">
        <v>12400</v>
      </c>
      <c r="F111">
        <v>19200</v>
      </c>
      <c r="G111" s="7">
        <v>18200</v>
      </c>
      <c r="H111" t="s">
        <v>2314</v>
      </c>
      <c r="I111" s="7">
        <f>VALUE(LEFT(H111,FIND("/",H111)-1)) + VALUE(MID(H111,FIND("/",H111)+1,LEN(H111)))</f>
        <v>11041708</v>
      </c>
      <c r="J111" s="1">
        <v>5857</v>
      </c>
      <c r="K111" s="1">
        <f>G111*I111/(10^8)</f>
        <v>2009.590856</v>
      </c>
      <c r="L111" s="1">
        <v>2291</v>
      </c>
      <c r="M111" s="1">
        <v>3245</v>
      </c>
      <c r="N111" s="1">
        <v>3857</v>
      </c>
      <c r="O111" s="1">
        <v>3435</v>
      </c>
      <c r="P111" s="1">
        <v>3048</v>
      </c>
      <c r="Q111" s="1">
        <v>3569</v>
      </c>
      <c r="R111" s="1">
        <v>3927</v>
      </c>
      <c r="S111" s="1">
        <v>4242</v>
      </c>
      <c r="T111">
        <v>140</v>
      </c>
      <c r="U111">
        <v>336</v>
      </c>
      <c r="V111">
        <v>358</v>
      </c>
      <c r="W111">
        <v>259</v>
      </c>
      <c r="X111">
        <v>355</v>
      </c>
      <c r="Y111">
        <v>433</v>
      </c>
      <c r="Z111">
        <v>484</v>
      </c>
      <c r="AA111">
        <v>564</v>
      </c>
      <c r="AB111">
        <v>96</v>
      </c>
      <c r="AC111">
        <v>305</v>
      </c>
      <c r="AD111">
        <v>255</v>
      </c>
      <c r="AE111">
        <v>191</v>
      </c>
      <c r="AF111">
        <v>254</v>
      </c>
      <c r="AG111">
        <v>321</v>
      </c>
      <c r="AH111">
        <v>358</v>
      </c>
      <c r="AI111">
        <v>417</v>
      </c>
      <c r="AJ111" s="1">
        <v>2282</v>
      </c>
      <c r="AK111" s="1">
        <v>2551</v>
      </c>
      <c r="AL111" s="1">
        <v>2585</v>
      </c>
      <c r="AM111" s="1">
        <v>2626</v>
      </c>
      <c r="AN111" s="1">
        <v>2878</v>
      </c>
      <c r="AO111" s="1">
        <v>3072</v>
      </c>
      <c r="AP111" s="1">
        <v>3457</v>
      </c>
      <c r="AQ111" s="1">
        <v>3879</v>
      </c>
      <c r="AR111" s="1">
        <v>1277</v>
      </c>
      <c r="AS111" s="1">
        <v>1270</v>
      </c>
      <c r="AT111" s="1">
        <v>1084</v>
      </c>
      <c r="AU111">
        <v>956</v>
      </c>
      <c r="AV111">
        <v>988</v>
      </c>
      <c r="AW111">
        <v>887</v>
      </c>
      <c r="AX111">
        <v>943</v>
      </c>
      <c r="AY111">
        <v>976</v>
      </c>
      <c r="AZ111" s="1">
        <v>1005</v>
      </c>
      <c r="BA111" s="1">
        <v>1281</v>
      </c>
      <c r="BB111" s="1">
        <v>1502</v>
      </c>
      <c r="BC111" s="1">
        <v>1670</v>
      </c>
      <c r="BD111" s="1">
        <v>1891</v>
      </c>
      <c r="BE111" s="1">
        <v>2185</v>
      </c>
      <c r="BF111" s="1">
        <v>2514</v>
      </c>
      <c r="BG111" s="1">
        <v>2903</v>
      </c>
      <c r="BH111" s="1">
        <v>1005</v>
      </c>
      <c r="BI111" s="1">
        <v>1281</v>
      </c>
      <c r="BJ111" s="1">
        <v>1502</v>
      </c>
      <c r="BK111" s="1">
        <v>1670</v>
      </c>
      <c r="BL111" s="1">
        <v>1891</v>
      </c>
      <c r="BM111" s="1">
        <v>2185</v>
      </c>
      <c r="BN111" s="1">
        <v>2514</v>
      </c>
      <c r="BO111" s="1">
        <v>2903</v>
      </c>
      <c r="BP111">
        <v>55</v>
      </c>
      <c r="BQ111">
        <v>55</v>
      </c>
      <c r="BR111">
        <v>55</v>
      </c>
      <c r="BS111">
        <v>55</v>
      </c>
      <c r="BT111">
        <v>55</v>
      </c>
      <c r="BU111">
        <v>55</v>
      </c>
      <c r="BV111">
        <v>55</v>
      </c>
      <c r="BW111">
        <v>55</v>
      </c>
      <c r="BX111">
        <v>4.26</v>
      </c>
      <c r="BY111">
        <v>12.64</v>
      </c>
      <c r="BZ111">
        <v>9.93</v>
      </c>
      <c r="CA111">
        <v>7.32</v>
      </c>
      <c r="CB111">
        <v>9.23</v>
      </c>
      <c r="CC111">
        <v>10.79</v>
      </c>
      <c r="CD111">
        <v>10.97</v>
      </c>
      <c r="CE111">
        <v>11.37</v>
      </c>
      <c r="CF111">
        <v>9.9499999999999993</v>
      </c>
      <c r="CG111">
        <v>26.71</v>
      </c>
      <c r="CH111">
        <v>18.329999999999998</v>
      </c>
      <c r="CI111">
        <v>12.03</v>
      </c>
      <c r="CJ111">
        <v>14.27</v>
      </c>
      <c r="CK111">
        <v>15.75</v>
      </c>
      <c r="CL111">
        <v>15.24</v>
      </c>
      <c r="CM111">
        <v>15.4</v>
      </c>
      <c r="CN111">
        <v>870</v>
      </c>
      <c r="CO111" s="1">
        <v>2765</v>
      </c>
      <c r="CP111" s="1">
        <v>2310</v>
      </c>
      <c r="CQ111" s="1">
        <v>1728</v>
      </c>
      <c r="CR111" s="1">
        <v>2301</v>
      </c>
      <c r="CS111" s="1">
        <v>2907</v>
      </c>
      <c r="CT111" s="1">
        <v>3242</v>
      </c>
      <c r="CU111" s="1">
        <v>3777</v>
      </c>
      <c r="CV111">
        <v>10.67</v>
      </c>
      <c r="CW111">
        <v>6.87</v>
      </c>
      <c r="CX111">
        <v>6.15</v>
      </c>
      <c r="CY111">
        <v>5.84</v>
      </c>
      <c r="CZ111">
        <v>5.17</v>
      </c>
      <c r="DA111">
        <v>6.26</v>
      </c>
      <c r="DB111">
        <v>5.61</v>
      </c>
      <c r="DC111">
        <v>4.82</v>
      </c>
      <c r="DD111">
        <v>1.02</v>
      </c>
      <c r="DE111">
        <v>1.64</v>
      </c>
      <c r="DF111">
        <v>1.04</v>
      </c>
      <c r="DG111">
        <v>0.67</v>
      </c>
      <c r="DH111">
        <v>0.69</v>
      </c>
      <c r="DI111">
        <v>0.92</v>
      </c>
      <c r="DJ111">
        <v>0.8</v>
      </c>
      <c r="DK111">
        <v>0.69</v>
      </c>
      <c r="DL111" s="6">
        <f>(CM111*3+CL111*2+CK111)/6</f>
        <v>15.405000000000001</v>
      </c>
      <c r="DM111">
        <f>BH111+(BH111*(CG111-8.25)/8.25)</f>
        <v>3253.7636363636361</v>
      </c>
      <c r="DN111">
        <f>BI111+(BI111*(CH111-8.25)/8.25)</f>
        <v>2846.1490909090908</v>
      </c>
      <c r="DO111">
        <f>BJ111+(BJ111*(CI111-8.25)/8.25)</f>
        <v>2190.1890909090907</v>
      </c>
      <c r="DP111">
        <f>BK111+(BK111*(CJ111-8.25)/8.25)</f>
        <v>2888.5939393939393</v>
      </c>
      <c r="DQ111">
        <f>BL111+(BL111*(CK111-8.25)/8.25)</f>
        <v>3610.090909090909</v>
      </c>
      <c r="DR111">
        <f>BM111+(BM111*(CL111-8.25)/8.25)</f>
        <v>4036.2909090909088</v>
      </c>
      <c r="DS111">
        <f>BN111+(BN111*(CM111-8.25)/8.25)</f>
        <v>4692.8</v>
      </c>
      <c r="DT111" s="8">
        <f>DM111*10^8/$I111</f>
        <v>29467.937717277397</v>
      </c>
      <c r="DU111" s="8">
        <f>DN111*10^8/$I111</f>
        <v>25776.348105828289</v>
      </c>
      <c r="DV111" s="8">
        <f>DO111*10^8/$I111</f>
        <v>19835.600533079582</v>
      </c>
      <c r="DW111" s="8">
        <f>DP111*10^8/$I111</f>
        <v>26160.75284180617</v>
      </c>
      <c r="DX111" s="8">
        <f>DQ111*10^8/$I111</f>
        <v>32695.040559765832</v>
      </c>
      <c r="DY111" s="8">
        <f>DR111*10^8/$I111</f>
        <v>36554.950638894894</v>
      </c>
      <c r="DZ111" s="8">
        <f>DS111*10^8/$I111</f>
        <v>42500.671091827462</v>
      </c>
      <c r="EA111" s="8">
        <f>DT111*10^8/$I111</f>
        <v>266878.43689832586</v>
      </c>
      <c r="EB111" s="8">
        <f>DZ111*0.8</f>
        <v>34000.53687346197</v>
      </c>
      <c r="EC111" s="10">
        <f>G111-E111</f>
        <v>5800</v>
      </c>
      <c r="ED111" s="4">
        <f>EC111/E111*100</f>
        <v>46.774193548387096</v>
      </c>
      <c r="EE111" s="4">
        <f>DY111-G111</f>
        <v>18354.950638894894</v>
      </c>
      <c r="EF111" s="12">
        <f>EE111/G111</f>
        <v>1.0085137713678514</v>
      </c>
      <c r="EG111" s="4">
        <f>G111-F111</f>
        <v>-1000</v>
      </c>
    </row>
    <row r="112" spans="1:137" x14ac:dyDescent="0.3">
      <c r="A112">
        <v>111</v>
      </c>
      <c r="B112" t="s">
        <v>5962</v>
      </c>
      <c r="C112" t="s">
        <v>112</v>
      </c>
      <c r="D112" t="str">
        <f>VLOOKUP(C112,Sheet1!$A$2:$B$3197,2,FALSE)</f>
        <v>복합기업</v>
      </c>
      <c r="E112">
        <v>139500</v>
      </c>
      <c r="F112">
        <v>139500</v>
      </c>
      <c r="G112" s="7">
        <v>138000</v>
      </c>
      <c r="H112" t="s">
        <v>2315</v>
      </c>
      <c r="I112" s="7">
        <f>VALUE(LEFT(H112,FIND("/",H112)-1)) + VALUE(MID(H112,FIND("/",H112)+1,LEN(H112)))</f>
        <v>188514506</v>
      </c>
      <c r="J112" s="1">
        <v>17009518</v>
      </c>
      <c r="K112" s="1">
        <f>G112*I112/(10^8)</f>
        <v>260150.01827999999</v>
      </c>
      <c r="L112" s="1">
        <v>281027</v>
      </c>
      <c r="M112" s="1">
        <v>292790</v>
      </c>
      <c r="N112" s="1">
        <v>311556</v>
      </c>
      <c r="O112" s="1">
        <v>307615</v>
      </c>
      <c r="P112" s="1">
        <v>302161</v>
      </c>
      <c r="Q112" s="1">
        <v>317343</v>
      </c>
      <c r="R112" s="1">
        <v>330112</v>
      </c>
      <c r="S112" s="1">
        <v>336365</v>
      </c>
      <c r="T112" s="1">
        <v>1395</v>
      </c>
      <c r="U112" s="1">
        <v>8813</v>
      </c>
      <c r="V112" s="1">
        <v>11039</v>
      </c>
      <c r="W112" s="1">
        <v>8668</v>
      </c>
      <c r="X112" s="1">
        <v>8571</v>
      </c>
      <c r="Y112" s="1">
        <v>12165</v>
      </c>
      <c r="Z112" s="1">
        <v>13546</v>
      </c>
      <c r="AA112" s="1">
        <v>13971</v>
      </c>
      <c r="AB112">
        <v>208</v>
      </c>
      <c r="AC112" s="1">
        <v>4811</v>
      </c>
      <c r="AD112" s="1">
        <v>17482</v>
      </c>
      <c r="AE112" s="1">
        <v>10479</v>
      </c>
      <c r="AF112" s="1">
        <v>11607</v>
      </c>
      <c r="AG112" s="1">
        <v>17398</v>
      </c>
      <c r="AH112" s="1">
        <v>16377</v>
      </c>
      <c r="AI112" s="1">
        <v>17283</v>
      </c>
      <c r="AJ112" s="1">
        <v>444585</v>
      </c>
      <c r="AK112" s="1">
        <v>490489</v>
      </c>
      <c r="AL112" s="1">
        <v>424067</v>
      </c>
      <c r="AM112" s="1">
        <v>459055</v>
      </c>
      <c r="AN112" s="1">
        <v>543317</v>
      </c>
      <c r="AO112" s="1">
        <v>560657</v>
      </c>
      <c r="AP112" s="1">
        <v>577076</v>
      </c>
      <c r="AQ112" s="1">
        <v>594733</v>
      </c>
      <c r="AR112" s="1">
        <v>233528</v>
      </c>
      <c r="AS112" s="1">
        <v>238977</v>
      </c>
      <c r="AT112" s="1">
        <v>198577</v>
      </c>
      <c r="AU112" s="1">
        <v>192134</v>
      </c>
      <c r="AV112" s="1">
        <v>213863</v>
      </c>
      <c r="AW112" s="1">
        <v>212131</v>
      </c>
      <c r="AX112" s="1">
        <v>211844</v>
      </c>
      <c r="AY112" s="1">
        <v>208815</v>
      </c>
      <c r="AZ112" s="1">
        <v>211057</v>
      </c>
      <c r="BA112" s="1">
        <v>251513</v>
      </c>
      <c r="BB112" s="1">
        <v>225489</v>
      </c>
      <c r="BC112" s="1">
        <v>266921</v>
      </c>
      <c r="BD112" s="1">
        <v>329455</v>
      </c>
      <c r="BE112" s="1">
        <v>348526</v>
      </c>
      <c r="BF112" s="1">
        <v>365232</v>
      </c>
      <c r="BG112" s="1">
        <v>385918</v>
      </c>
      <c r="BH112" s="1">
        <v>183016</v>
      </c>
      <c r="BI112" s="1">
        <v>225568</v>
      </c>
      <c r="BJ112" s="1">
        <v>199466</v>
      </c>
      <c r="BK112" s="1">
        <v>240961</v>
      </c>
      <c r="BL112" s="1">
        <v>301980</v>
      </c>
      <c r="BM112" s="1">
        <v>319960</v>
      </c>
      <c r="BN112" s="1">
        <v>335574</v>
      </c>
      <c r="BO112" s="1">
        <v>356014</v>
      </c>
      <c r="BP112">
        <v>191</v>
      </c>
      <c r="BQ112">
        <v>191</v>
      </c>
      <c r="BR112">
        <v>191</v>
      </c>
      <c r="BS112">
        <v>191</v>
      </c>
      <c r="BT112">
        <v>189</v>
      </c>
      <c r="BU112">
        <v>189</v>
      </c>
      <c r="BV112">
        <v>189</v>
      </c>
      <c r="BW112">
        <v>189</v>
      </c>
      <c r="BX112">
        <v>0.05</v>
      </c>
      <c r="BY112">
        <v>1.03</v>
      </c>
      <c r="BZ112">
        <v>3.82</v>
      </c>
      <c r="CA112">
        <v>2.37</v>
      </c>
      <c r="CB112">
        <v>2.3199999999999998</v>
      </c>
      <c r="CC112">
        <v>3.15</v>
      </c>
      <c r="CD112">
        <v>2.88</v>
      </c>
      <c r="CE112">
        <v>2.95</v>
      </c>
      <c r="CF112">
        <v>0.62</v>
      </c>
      <c r="CG112">
        <v>3.13</v>
      </c>
      <c r="CH112">
        <v>8.06</v>
      </c>
      <c r="CI112">
        <v>4.7699999999999996</v>
      </c>
      <c r="CJ112">
        <v>3.81</v>
      </c>
      <c r="CK112">
        <v>5.0199999999999996</v>
      </c>
      <c r="CL112">
        <v>4.42</v>
      </c>
      <c r="CM112">
        <v>4.4800000000000004</v>
      </c>
      <c r="CN112">
        <v>561</v>
      </c>
      <c r="CO112" s="1">
        <v>3344</v>
      </c>
      <c r="CP112" s="1">
        <v>8953</v>
      </c>
      <c r="CQ112" s="1">
        <v>5489</v>
      </c>
      <c r="CR112" s="1">
        <v>5468</v>
      </c>
      <c r="CS112" s="1">
        <v>8281</v>
      </c>
      <c r="CT112" s="1">
        <v>7684</v>
      </c>
      <c r="CU112" s="1">
        <v>8225</v>
      </c>
      <c r="CV112">
        <v>223.65</v>
      </c>
      <c r="CW112">
        <v>37.68</v>
      </c>
      <c r="CX112">
        <v>11.78</v>
      </c>
      <c r="CY112">
        <v>19.77</v>
      </c>
      <c r="CZ112">
        <v>25.24</v>
      </c>
      <c r="DA112">
        <v>16.66</v>
      </c>
      <c r="DB112">
        <v>17.96</v>
      </c>
      <c r="DC112">
        <v>16.78</v>
      </c>
      <c r="DD112">
        <v>1.19</v>
      </c>
      <c r="DE112">
        <v>0.99</v>
      </c>
      <c r="DF112">
        <v>0.92</v>
      </c>
      <c r="DG112">
        <v>0.8</v>
      </c>
      <c r="DH112">
        <v>0.82</v>
      </c>
      <c r="DI112">
        <v>0.77</v>
      </c>
      <c r="DJ112">
        <v>0.74</v>
      </c>
      <c r="DK112">
        <v>0.7</v>
      </c>
      <c r="DL112" s="6">
        <f>(CM112*3+CL112*2+CK112)/6</f>
        <v>4.55</v>
      </c>
      <c r="DM112">
        <f>BH112+(BH112*(CG112-8.25)/8.25)</f>
        <v>69435.161212121209</v>
      </c>
      <c r="DN112">
        <f>BI112+(BI112*(CH112-8.25)/8.25)</f>
        <v>220373.10060606062</v>
      </c>
      <c r="DO112">
        <f>BJ112+(BJ112*(CI112-8.25)/8.25)</f>
        <v>115327.61454545453</v>
      </c>
      <c r="DP112">
        <f>BK112+(BK112*(CJ112-8.25)/8.25)</f>
        <v>111280.17090909093</v>
      </c>
      <c r="DQ112">
        <f>BL112+(BL112*(CK112-8.25)/8.25)</f>
        <v>183750.25454545452</v>
      </c>
      <c r="DR112">
        <f>BM112+(BM112*(CL112-8.25)/8.25)</f>
        <v>171420.99393939393</v>
      </c>
      <c r="DS112">
        <f>BN112+(BN112*(CM112-8.25)/8.25)</f>
        <v>182226.85090909095</v>
      </c>
      <c r="DT112" s="8">
        <f>DM112*10^8/$I112</f>
        <v>36832.794825943638</v>
      </c>
      <c r="DU112" s="8">
        <f>DN112*10^8/$I112</f>
        <v>116899.81067348771</v>
      </c>
      <c r="DV112" s="8">
        <f>DO112*10^8/$I112</f>
        <v>61177.050505309409</v>
      </c>
      <c r="DW112" s="8">
        <f>DP112*10^8/$I112</f>
        <v>59030.03077603531</v>
      </c>
      <c r="DX112" s="8">
        <f>DQ112*10^8/$I112</f>
        <v>97472.740132504463</v>
      </c>
      <c r="DY112" s="8">
        <f>DR112*10^8/$I112</f>
        <v>90932.521627483628</v>
      </c>
      <c r="DZ112" s="8">
        <f>DS112*10^8/$I112</f>
        <v>96664.630630117623</v>
      </c>
      <c r="EA112" s="8">
        <f>DT112*10^8/$I112</f>
        <v>19538.440625860185</v>
      </c>
      <c r="EB112" s="8">
        <f>DZ112*0.8</f>
        <v>77331.704504094101</v>
      </c>
      <c r="EC112" s="10">
        <f>G112-E112</f>
        <v>-1500</v>
      </c>
      <c r="ED112" s="4">
        <f>EC112/E112*100</f>
        <v>-1.0752688172043012</v>
      </c>
      <c r="EE112" s="4">
        <f>DY112-G112</f>
        <v>-47067.478372516372</v>
      </c>
      <c r="EF112" s="12">
        <f>EE112/G112</f>
        <v>-0.34106868385881428</v>
      </c>
      <c r="EG112" s="4">
        <f>G112-F112</f>
        <v>-1500</v>
      </c>
    </row>
    <row r="113" spans="1:137" x14ac:dyDescent="0.3">
      <c r="A113">
        <v>112</v>
      </c>
      <c r="B113" t="s">
        <v>6036</v>
      </c>
      <c r="C113" t="s">
        <v>113</v>
      </c>
      <c r="D113" t="str">
        <f>VLOOKUP(C113,Sheet1!$A$2:$B$3197,2,FALSE)</f>
        <v>기계</v>
      </c>
      <c r="E113">
        <v>89250</v>
      </c>
      <c r="F113">
        <v>69500</v>
      </c>
      <c r="G113" s="7">
        <v>77000</v>
      </c>
      <c r="H113" t="s">
        <v>2316</v>
      </c>
      <c r="I113" s="7">
        <f>VALUE(LEFT(H113,FIND("/",H113)-1)) + VALUE(MID(H113,FIND("/",H113)+1,LEN(H113)))</f>
        <v>42171403</v>
      </c>
      <c r="J113" s="1">
        <v>69452</v>
      </c>
      <c r="K113" s="1">
        <f>G113*I113/(10^8)</f>
        <v>32471.980309999999</v>
      </c>
      <c r="L113" s="1">
        <v>3112</v>
      </c>
      <c r="M113" s="1">
        <v>3122</v>
      </c>
      <c r="N113" s="1">
        <v>5022</v>
      </c>
      <c r="O113" s="1">
        <v>7994</v>
      </c>
      <c r="P113" s="1">
        <v>9691</v>
      </c>
      <c r="Q113" s="1">
        <v>11893</v>
      </c>
      <c r="R113" s="1">
        <v>14250</v>
      </c>
      <c r="S113" s="1">
        <v>18261</v>
      </c>
      <c r="T113">
        <v>-237</v>
      </c>
      <c r="U113">
        <v>354</v>
      </c>
      <c r="V113">
        <v>327</v>
      </c>
      <c r="W113">
        <v>601</v>
      </c>
      <c r="X113">
        <v>976</v>
      </c>
      <c r="Y113" s="1">
        <v>1305</v>
      </c>
      <c r="Z113" s="1">
        <v>1575</v>
      </c>
      <c r="AA113" s="1">
        <v>2023</v>
      </c>
      <c r="AB113">
        <v>-172</v>
      </c>
      <c r="AC113">
        <v>390</v>
      </c>
      <c r="AD113">
        <v>71</v>
      </c>
      <c r="AE113">
        <v>347</v>
      </c>
      <c r="AF113">
        <v>336</v>
      </c>
      <c r="AG113">
        <v>977</v>
      </c>
      <c r="AH113" s="1">
        <v>1181</v>
      </c>
      <c r="AI113" s="1">
        <v>1564</v>
      </c>
      <c r="AJ113" s="1">
        <v>3857</v>
      </c>
      <c r="AK113" s="1">
        <v>3879</v>
      </c>
      <c r="AL113" s="1">
        <v>6064</v>
      </c>
      <c r="AM113" s="1">
        <v>7356</v>
      </c>
      <c r="AN113" s="1">
        <v>8807</v>
      </c>
      <c r="AO113" s="1">
        <v>13688</v>
      </c>
      <c r="AP113" s="1">
        <v>14972</v>
      </c>
      <c r="AQ113" s="1">
        <v>16209</v>
      </c>
      <c r="AR113">
        <v>871</v>
      </c>
      <c r="AS113">
        <v>861</v>
      </c>
      <c r="AT113" s="1">
        <v>2879</v>
      </c>
      <c r="AU113" s="1">
        <v>3658</v>
      </c>
      <c r="AV113" s="1">
        <v>4371</v>
      </c>
      <c r="AW113" s="1">
        <v>4596</v>
      </c>
      <c r="AX113" s="1">
        <v>4971</v>
      </c>
      <c r="AY113" s="1">
        <v>5033</v>
      </c>
      <c r="AZ113" s="1">
        <v>2986</v>
      </c>
      <c r="BA113" s="1">
        <v>3019</v>
      </c>
      <c r="BB113" s="1">
        <v>3185</v>
      </c>
      <c r="BC113" s="1">
        <v>3698</v>
      </c>
      <c r="BD113" s="1">
        <v>4435</v>
      </c>
      <c r="BE113" s="1">
        <v>9092</v>
      </c>
      <c r="BF113" s="1">
        <v>10001</v>
      </c>
      <c r="BG113" s="1">
        <v>11175</v>
      </c>
      <c r="BH113" s="1">
        <v>2984</v>
      </c>
      <c r="BI113" s="1">
        <v>3017</v>
      </c>
      <c r="BJ113" s="1">
        <v>3021</v>
      </c>
      <c r="BK113" s="1">
        <v>3410</v>
      </c>
      <c r="BL113" s="1">
        <v>4131</v>
      </c>
      <c r="BM113" s="1">
        <v>8481</v>
      </c>
      <c r="BN113" s="1">
        <v>9328</v>
      </c>
      <c r="BO113" s="1">
        <v>10473</v>
      </c>
      <c r="BP113">
        <v>86</v>
      </c>
      <c r="BQ113">
        <v>86</v>
      </c>
      <c r="BR113">
        <v>86</v>
      </c>
      <c r="BS113">
        <v>86</v>
      </c>
      <c r="BT113">
        <v>86</v>
      </c>
      <c r="BU113">
        <v>143</v>
      </c>
      <c r="BV113">
        <v>143</v>
      </c>
      <c r="BW113">
        <v>138</v>
      </c>
      <c r="BX113">
        <v>-4.43</v>
      </c>
      <c r="BY113">
        <v>10.07</v>
      </c>
      <c r="BZ113">
        <v>1.42</v>
      </c>
      <c r="CA113">
        <v>5.17</v>
      </c>
      <c r="CB113">
        <v>4.16</v>
      </c>
      <c r="CC113">
        <v>8.69</v>
      </c>
      <c r="CD113">
        <v>8.24</v>
      </c>
      <c r="CE113">
        <v>10.029999999999999</v>
      </c>
      <c r="CF113">
        <v>-5.54</v>
      </c>
      <c r="CG113">
        <v>12.98</v>
      </c>
      <c r="CH113">
        <v>1.96</v>
      </c>
      <c r="CI113">
        <v>9.92</v>
      </c>
      <c r="CJ113">
        <v>8.19</v>
      </c>
      <c r="CK113">
        <v>14.77</v>
      </c>
      <c r="CL113">
        <v>12.65</v>
      </c>
      <c r="CM113">
        <v>14.92</v>
      </c>
      <c r="CN113">
        <v>-475</v>
      </c>
      <c r="CO113" s="1">
        <v>1071</v>
      </c>
      <c r="CP113">
        <v>163</v>
      </c>
      <c r="CQ113">
        <v>877</v>
      </c>
      <c r="CR113">
        <v>849</v>
      </c>
      <c r="CS113" s="1">
        <v>2239</v>
      </c>
      <c r="CT113" s="1">
        <v>2671</v>
      </c>
      <c r="CU113" s="1">
        <v>3503</v>
      </c>
      <c r="CV113" t="s">
        <v>2</v>
      </c>
      <c r="CW113">
        <v>11.61</v>
      </c>
      <c r="CX113">
        <v>80.400000000000006</v>
      </c>
      <c r="CY113">
        <v>20.55</v>
      </c>
      <c r="CZ113">
        <v>104.34</v>
      </c>
      <c r="DA113">
        <v>34.39</v>
      </c>
      <c r="DB113">
        <v>28.83</v>
      </c>
      <c r="DC113">
        <v>21.98</v>
      </c>
      <c r="DD113">
        <v>0.91</v>
      </c>
      <c r="DE113">
        <v>1.33</v>
      </c>
      <c r="DF113">
        <v>1.37</v>
      </c>
      <c r="DG113">
        <v>1.7</v>
      </c>
      <c r="DH113">
        <v>7.8</v>
      </c>
      <c r="DI113">
        <v>3.83</v>
      </c>
      <c r="DJ113">
        <v>3.48</v>
      </c>
      <c r="DK113">
        <v>3.1</v>
      </c>
      <c r="DL113" s="6">
        <f>(CM113*3+CL113*2+CK113)/6</f>
        <v>14.138333333333334</v>
      </c>
      <c r="DM113">
        <f>BH113+(BH113*(CG113-8.25)/8.25)</f>
        <v>4694.8266666666668</v>
      </c>
      <c r="DN113">
        <f>BI113+(BI113*(CH113-8.25)/8.25)</f>
        <v>716.76606060606036</v>
      </c>
      <c r="DO113">
        <f>BJ113+(BJ113*(CI113-8.25)/8.25)</f>
        <v>3632.5236363636363</v>
      </c>
      <c r="DP113">
        <f>BK113+(BK113*(CJ113-8.25)/8.25)</f>
        <v>3385.2</v>
      </c>
      <c r="DQ113">
        <f>BL113+(BL113*(CK113-8.25)/8.25)</f>
        <v>7395.7418181818175</v>
      </c>
      <c r="DR113">
        <f>BM113+(BM113*(CL113-8.25)/8.25)</f>
        <v>13004.2</v>
      </c>
      <c r="DS113">
        <f>BN113+(BN113*(CM113-8.25)/8.25)</f>
        <v>16869.546666666669</v>
      </c>
      <c r="DT113" s="8">
        <f>DM113*10^8/$I113</f>
        <v>11132.725811058899</v>
      </c>
      <c r="DU113" s="8">
        <f>DN113*10^8/$I113</f>
        <v>1699.6495483113529</v>
      </c>
      <c r="DV113" s="8">
        <f>DO113*10^8/$I113</f>
        <v>8613.7130328901712</v>
      </c>
      <c r="DW113" s="8">
        <f>DP113*10^8/$I113</f>
        <v>8027.240639824101</v>
      </c>
      <c r="DX113" s="8">
        <f>DQ113*10^8/$I113</f>
        <v>17537.338793736166</v>
      </c>
      <c r="DY113" s="8">
        <f>DR113*10^8/$I113</f>
        <v>30836.536313482386</v>
      </c>
      <c r="DZ113" s="8">
        <f>DS113*10^8/$I113</f>
        <v>40002.336812618421</v>
      </c>
      <c r="EA113" s="8">
        <f>DT113*10^8/$I113</f>
        <v>26398.756074249886</v>
      </c>
      <c r="EB113" s="8">
        <f>DZ113*0.8</f>
        <v>32001.869450094739</v>
      </c>
      <c r="EC113" s="10">
        <f>G113-E113</f>
        <v>-12250</v>
      </c>
      <c r="ED113" s="4">
        <f>EC113/E113*100</f>
        <v>-13.725490196078432</v>
      </c>
      <c r="EE113" s="4">
        <f>DY113-G113</f>
        <v>-46163.463686517614</v>
      </c>
      <c r="EF113" s="12">
        <f>EE113/G113</f>
        <v>-0.59952550242230673</v>
      </c>
      <c r="EG113" s="4">
        <f>G113-F113</f>
        <v>7500</v>
      </c>
    </row>
    <row r="114" spans="1:137" x14ac:dyDescent="0.3">
      <c r="A114">
        <v>113</v>
      </c>
      <c r="B114" t="s">
        <v>5964</v>
      </c>
      <c r="C114" t="s">
        <v>114</v>
      </c>
      <c r="D114" t="str">
        <f>VLOOKUP(C114,Sheet1!$A$2:$B$3197,2,FALSE)</f>
        <v>IT서비스</v>
      </c>
      <c r="E114">
        <v>203000</v>
      </c>
      <c r="F114">
        <v>180500</v>
      </c>
      <c r="G114" s="7">
        <v>181500</v>
      </c>
      <c r="H114" t="s">
        <v>2317</v>
      </c>
      <c r="I114" s="7">
        <f>VALUE(LEFT(H114,FIND("/",H114)-1)) + VALUE(MID(H114,FIND("/",H114)+1,LEN(H114)))</f>
        <v>77377800</v>
      </c>
      <c r="J114" s="1">
        <v>455454</v>
      </c>
      <c r="K114" s="1">
        <f>G114*I114/(10^8)</f>
        <v>140440.70699999999</v>
      </c>
      <c r="L114" s="1">
        <v>81802</v>
      </c>
      <c r="M114" s="1">
        <v>92992</v>
      </c>
      <c r="N114" s="1">
        <v>100342</v>
      </c>
      <c r="O114" s="1">
        <v>107196</v>
      </c>
      <c r="P114" s="1">
        <v>110174</v>
      </c>
      <c r="Q114" s="1">
        <v>123955</v>
      </c>
      <c r="R114" s="1">
        <v>131379</v>
      </c>
      <c r="S114" s="1">
        <v>142486</v>
      </c>
      <c r="T114" s="1">
        <v>6271</v>
      </c>
      <c r="U114" s="1">
        <v>7316</v>
      </c>
      <c r="V114" s="1">
        <v>8774</v>
      </c>
      <c r="W114" s="1">
        <v>9901</v>
      </c>
      <c r="X114" s="1">
        <v>8716</v>
      </c>
      <c r="Y114" s="1">
        <v>9740</v>
      </c>
      <c r="Z114" s="1">
        <v>10558</v>
      </c>
      <c r="AA114" s="1">
        <v>11735</v>
      </c>
      <c r="AB114" s="1">
        <v>5143</v>
      </c>
      <c r="AC114" s="1">
        <v>5418</v>
      </c>
      <c r="AD114" s="1">
        <v>6388</v>
      </c>
      <c r="AE114" s="1">
        <v>7504</v>
      </c>
      <c r="AF114" s="1">
        <v>4529</v>
      </c>
      <c r="AG114" s="1">
        <v>7397</v>
      </c>
      <c r="AH114" s="1">
        <v>8032</v>
      </c>
      <c r="AI114" s="1">
        <v>8969</v>
      </c>
      <c r="AJ114" s="1">
        <v>68420</v>
      </c>
      <c r="AK114" s="1">
        <v>72778</v>
      </c>
      <c r="AL114" s="1">
        <v>80138</v>
      </c>
      <c r="AM114" s="1">
        <v>90212</v>
      </c>
      <c r="AN114" s="1">
        <v>91549</v>
      </c>
      <c r="AO114" s="1">
        <v>98517</v>
      </c>
      <c r="AP114" s="1">
        <v>105531</v>
      </c>
      <c r="AQ114" s="1">
        <v>114089</v>
      </c>
      <c r="AR114" s="1">
        <v>15509</v>
      </c>
      <c r="AS114" s="1">
        <v>15583</v>
      </c>
      <c r="AT114" s="1">
        <v>18653</v>
      </c>
      <c r="AU114" s="1">
        <v>22961</v>
      </c>
      <c r="AV114" s="1">
        <v>22958</v>
      </c>
      <c r="AW114" s="1">
        <v>24250</v>
      </c>
      <c r="AX114" s="1">
        <v>25472</v>
      </c>
      <c r="AY114" s="1">
        <v>27690</v>
      </c>
      <c r="AZ114" s="1">
        <v>52911</v>
      </c>
      <c r="BA114" s="1">
        <v>57194</v>
      </c>
      <c r="BB114" s="1">
        <v>61486</v>
      </c>
      <c r="BC114" s="1">
        <v>67252</v>
      </c>
      <c r="BD114" s="1">
        <v>68591</v>
      </c>
      <c r="BE114" s="1">
        <v>74266</v>
      </c>
      <c r="BF114" s="1">
        <v>80059</v>
      </c>
      <c r="BG114" s="1">
        <v>86399</v>
      </c>
      <c r="BH114" s="1">
        <v>51407</v>
      </c>
      <c r="BI114" s="1">
        <v>55583</v>
      </c>
      <c r="BJ114" s="1">
        <v>59825</v>
      </c>
      <c r="BK114" s="1">
        <v>65458</v>
      </c>
      <c r="BL114" s="1">
        <v>66690</v>
      </c>
      <c r="BM114" s="1">
        <v>72237</v>
      </c>
      <c r="BN114" s="1">
        <v>77893</v>
      </c>
      <c r="BO114" s="1">
        <v>84003</v>
      </c>
      <c r="BP114">
        <v>387</v>
      </c>
      <c r="BQ114">
        <v>387</v>
      </c>
      <c r="BR114">
        <v>387</v>
      </c>
      <c r="BS114">
        <v>387</v>
      </c>
      <c r="BT114">
        <v>387</v>
      </c>
      <c r="BU114">
        <v>389</v>
      </c>
      <c r="BV114">
        <v>389</v>
      </c>
      <c r="BW114">
        <v>389</v>
      </c>
      <c r="BX114">
        <v>7.81</v>
      </c>
      <c r="BY114">
        <v>7.67</v>
      </c>
      <c r="BZ114">
        <v>8.35</v>
      </c>
      <c r="CA114">
        <v>8.81</v>
      </c>
      <c r="CB114">
        <v>4.9800000000000004</v>
      </c>
      <c r="CC114">
        <v>7.78</v>
      </c>
      <c r="CD114">
        <v>7.87</v>
      </c>
      <c r="CE114">
        <v>8.17</v>
      </c>
      <c r="CF114">
        <v>9.5399999999999991</v>
      </c>
      <c r="CG114">
        <v>9.91</v>
      </c>
      <c r="CH114">
        <v>10.91</v>
      </c>
      <c r="CI114">
        <v>11.76</v>
      </c>
      <c r="CJ114">
        <v>6.71</v>
      </c>
      <c r="CK114">
        <v>10.43</v>
      </c>
      <c r="CL114">
        <v>10.49</v>
      </c>
      <c r="CM114">
        <v>10.87</v>
      </c>
      <c r="CN114" s="1">
        <v>5995</v>
      </c>
      <c r="CO114" s="1">
        <v>6854</v>
      </c>
      <c r="CP114" s="1">
        <v>8134</v>
      </c>
      <c r="CQ114" s="1">
        <v>9518</v>
      </c>
      <c r="CR114" s="1">
        <v>5731</v>
      </c>
      <c r="CS114" s="1">
        <v>9365</v>
      </c>
      <c r="CT114" s="1">
        <v>10172</v>
      </c>
      <c r="CU114" s="1">
        <v>11374</v>
      </c>
      <c r="CV114">
        <v>23.27</v>
      </c>
      <c r="CW114">
        <v>29.18</v>
      </c>
      <c r="CX114">
        <v>25.08</v>
      </c>
      <c r="CY114">
        <v>20.440000000000001</v>
      </c>
      <c r="CZ114">
        <v>31.15</v>
      </c>
      <c r="DA114">
        <v>19.38</v>
      </c>
      <c r="DB114">
        <v>17.84</v>
      </c>
      <c r="DC114">
        <v>15.96</v>
      </c>
      <c r="DD114">
        <v>2.1</v>
      </c>
      <c r="DE114">
        <v>2.78</v>
      </c>
      <c r="DF114">
        <v>2.64</v>
      </c>
      <c r="DG114">
        <v>2.2999999999999998</v>
      </c>
      <c r="DH114">
        <v>2.0699999999999998</v>
      </c>
      <c r="DI114">
        <v>1.94</v>
      </c>
      <c r="DJ114">
        <v>1.8</v>
      </c>
      <c r="DK114">
        <v>1.67</v>
      </c>
      <c r="DL114" s="6">
        <f>(CM114*3+CL114*2+CK114)/6</f>
        <v>10.670000000000002</v>
      </c>
      <c r="DM114">
        <f>BH114+(BH114*(CG114-8.25)/8.25)</f>
        <v>61750.711515151517</v>
      </c>
      <c r="DN114">
        <f>BI114+(BI114*(CH114-8.25)/8.25)</f>
        <v>73504.306666666671</v>
      </c>
      <c r="DO114">
        <f>BJ114+(BJ114*(CI114-8.25)/8.25)</f>
        <v>85277.818181818177</v>
      </c>
      <c r="DP114">
        <f>BK114+(BK114*(CJ114-8.25)/8.25)</f>
        <v>53239.173333333332</v>
      </c>
      <c r="DQ114">
        <f>BL114+(BL114*(CK114-8.25)/8.25)</f>
        <v>84312.327272727271</v>
      </c>
      <c r="DR114">
        <f>BM114+(BM114*(CL114-8.25)/8.25)</f>
        <v>91850.44</v>
      </c>
      <c r="DS114">
        <f>BN114+(BN114*(CM114-8.25)/8.25)</f>
        <v>102629.92848484848</v>
      </c>
      <c r="DT114" s="8">
        <f>DM114*10^8/$I114</f>
        <v>79804.170595637916</v>
      </c>
      <c r="DU114" s="8">
        <f>DN114*10^8/$I114</f>
        <v>94994.050834563241</v>
      </c>
      <c r="DV114" s="8">
        <f>DO114*10^8/$I114</f>
        <v>110209.67019199069</v>
      </c>
      <c r="DW114" s="8">
        <f>DP114*10^8/$I114</f>
        <v>68804.196207870133</v>
      </c>
      <c r="DX114" s="8">
        <f>DQ114*10^8/$I114</f>
        <v>108961.90803140859</v>
      </c>
      <c r="DY114" s="8">
        <f>DR114*10^8/$I114</f>
        <v>118703.8659667243</v>
      </c>
      <c r="DZ114" s="8">
        <f>DS114*10^8/$I114</f>
        <v>132634.84938166823</v>
      </c>
      <c r="EA114" s="8">
        <f>DT114*10^8/$I114</f>
        <v>103135.74513056448</v>
      </c>
      <c r="EB114" s="8">
        <f>DZ114*0.8</f>
        <v>106107.8795053346</v>
      </c>
      <c r="EC114" s="10">
        <f>G114-E114</f>
        <v>-21500</v>
      </c>
      <c r="ED114" s="4">
        <f>EC114/E114*100</f>
        <v>-10.591133004926109</v>
      </c>
      <c r="EE114" s="4">
        <f>DY114-G114</f>
        <v>-62796.134033275695</v>
      </c>
      <c r="EF114" s="12">
        <f>EE114/G114</f>
        <v>-0.34598420954972836</v>
      </c>
      <c r="EG114" s="4">
        <f>G114-F114</f>
        <v>1000</v>
      </c>
    </row>
    <row r="115" spans="1:137" x14ac:dyDescent="0.3">
      <c r="A115">
        <v>114</v>
      </c>
      <c r="B115" t="s">
        <v>5868</v>
      </c>
      <c r="C115" t="s">
        <v>115</v>
      </c>
      <c r="D115" t="str">
        <f>VLOOKUP(C115,Sheet1!$A$2:$B$3197,2,FALSE)</f>
        <v>자동차부품</v>
      </c>
      <c r="E115">
        <v>65800</v>
      </c>
      <c r="F115">
        <v>67300</v>
      </c>
      <c r="G115" s="7">
        <v>65000</v>
      </c>
      <c r="H115" t="s">
        <v>2318</v>
      </c>
      <c r="I115" s="7">
        <f>VALUE(LEFT(H115,FIND("/",H115)-1)) + VALUE(MID(H115,FIND("/",H115)+1,LEN(H115)))</f>
        <v>46957120</v>
      </c>
      <c r="J115" s="1">
        <v>537465</v>
      </c>
      <c r="K115" s="1">
        <f>G115*I115/(10^8)</f>
        <v>30522.128000000001</v>
      </c>
      <c r="L115" s="1">
        <v>58664</v>
      </c>
      <c r="M115" s="1">
        <v>56847</v>
      </c>
      <c r="N115" s="1">
        <v>56648</v>
      </c>
      <c r="O115" s="1">
        <v>59819</v>
      </c>
      <c r="P115" s="1">
        <v>55635</v>
      </c>
      <c r="Q115" s="1">
        <v>63615</v>
      </c>
      <c r="R115" s="1">
        <v>68390</v>
      </c>
      <c r="S115" s="1">
        <v>71756</v>
      </c>
      <c r="T115" s="1">
        <v>3050</v>
      </c>
      <c r="U115">
        <v>835</v>
      </c>
      <c r="V115" s="1">
        <v>1974</v>
      </c>
      <c r="W115" s="1">
        <v>2186</v>
      </c>
      <c r="X115">
        <v>887</v>
      </c>
      <c r="Y115" s="1">
        <v>3185</v>
      </c>
      <c r="Z115" s="1">
        <v>3821</v>
      </c>
      <c r="AA115" s="1">
        <v>4111</v>
      </c>
      <c r="AB115" s="1">
        <v>2101</v>
      </c>
      <c r="AC115">
        <v>183</v>
      </c>
      <c r="AD115" s="1">
        <v>1129</v>
      </c>
      <c r="AE115" s="1">
        <v>1182</v>
      </c>
      <c r="AF115">
        <v>139</v>
      </c>
      <c r="AG115" s="1">
        <v>2113</v>
      </c>
      <c r="AH115" s="1">
        <v>2635</v>
      </c>
      <c r="AI115" s="1">
        <v>2866</v>
      </c>
      <c r="AJ115" s="1">
        <v>44644</v>
      </c>
      <c r="AK115" s="1">
        <v>44510</v>
      </c>
      <c r="AL115" s="1">
        <v>44373</v>
      </c>
      <c r="AM115" s="1">
        <v>45956</v>
      </c>
      <c r="AN115" s="1">
        <v>49383</v>
      </c>
      <c r="AO115" s="1">
        <v>52210</v>
      </c>
      <c r="AP115" s="1">
        <v>55850</v>
      </c>
      <c r="AQ115" s="1">
        <v>59766</v>
      </c>
      <c r="AR115" s="1">
        <v>29493</v>
      </c>
      <c r="AS115" s="1">
        <v>30388</v>
      </c>
      <c r="AT115" s="1">
        <v>29555</v>
      </c>
      <c r="AU115" s="1">
        <v>30100</v>
      </c>
      <c r="AV115" s="1">
        <v>32288</v>
      </c>
      <c r="AW115" s="1">
        <v>33402</v>
      </c>
      <c r="AX115" s="1">
        <v>34559</v>
      </c>
      <c r="AY115" s="1">
        <v>35935</v>
      </c>
      <c r="AZ115" s="1">
        <v>15151</v>
      </c>
      <c r="BA115" s="1">
        <v>14123</v>
      </c>
      <c r="BB115" s="1">
        <v>14818</v>
      </c>
      <c r="BC115" s="1">
        <v>15856</v>
      </c>
      <c r="BD115" s="1">
        <v>17096</v>
      </c>
      <c r="BE115" s="1">
        <v>18808</v>
      </c>
      <c r="BF115" s="1">
        <v>21291</v>
      </c>
      <c r="BG115" s="1">
        <v>23831</v>
      </c>
      <c r="BH115" s="1">
        <v>14647</v>
      </c>
      <c r="BI115" s="1">
        <v>13517</v>
      </c>
      <c r="BJ115" s="1">
        <v>14158</v>
      </c>
      <c r="BK115" s="1">
        <v>15117</v>
      </c>
      <c r="BL115" s="1">
        <v>16375</v>
      </c>
      <c r="BM115" s="1">
        <v>17947</v>
      </c>
      <c r="BN115" s="1">
        <v>20362</v>
      </c>
      <c r="BO115" s="1">
        <v>22972</v>
      </c>
      <c r="BP115">
        <v>470</v>
      </c>
      <c r="BQ115">
        <v>470</v>
      </c>
      <c r="BR115">
        <v>470</v>
      </c>
      <c r="BS115">
        <v>470</v>
      </c>
      <c r="BT115">
        <v>470</v>
      </c>
      <c r="BU115">
        <v>470</v>
      </c>
      <c r="BV115">
        <v>470</v>
      </c>
      <c r="BW115">
        <v>470</v>
      </c>
      <c r="BX115">
        <v>4.87</v>
      </c>
      <c r="BY115">
        <v>0.41</v>
      </c>
      <c r="BZ115">
        <v>2.54</v>
      </c>
      <c r="CA115">
        <v>2.62</v>
      </c>
      <c r="CB115">
        <v>0.28999999999999998</v>
      </c>
      <c r="CC115">
        <v>4.16</v>
      </c>
      <c r="CD115">
        <v>4.88</v>
      </c>
      <c r="CE115">
        <v>4.96</v>
      </c>
      <c r="CF115">
        <v>14.32</v>
      </c>
      <c r="CG115">
        <v>0.34</v>
      </c>
      <c r="CH115">
        <v>7.64</v>
      </c>
      <c r="CI115">
        <v>7.55</v>
      </c>
      <c r="CJ115">
        <v>0.37</v>
      </c>
      <c r="CK115">
        <v>11.66</v>
      </c>
      <c r="CL115">
        <v>13.03</v>
      </c>
      <c r="CM115">
        <v>12.49</v>
      </c>
      <c r="CN115" s="1">
        <v>4249</v>
      </c>
      <c r="CO115">
        <v>102</v>
      </c>
      <c r="CP115" s="1">
        <v>2250</v>
      </c>
      <c r="CQ115" s="1">
        <v>2354</v>
      </c>
      <c r="CR115">
        <v>123</v>
      </c>
      <c r="CS115" s="1">
        <v>4262</v>
      </c>
      <c r="CT115" s="1">
        <v>5313</v>
      </c>
      <c r="CU115" s="1">
        <v>5765</v>
      </c>
      <c r="CV115">
        <v>11.04</v>
      </c>
      <c r="CW115">
        <v>605.78</v>
      </c>
      <c r="CX115">
        <v>12.87</v>
      </c>
      <c r="CY115">
        <v>14.96</v>
      </c>
      <c r="CZ115">
        <v>476.93</v>
      </c>
      <c r="DA115">
        <v>15.25</v>
      </c>
      <c r="DB115">
        <v>12.23</v>
      </c>
      <c r="DC115">
        <v>11.27</v>
      </c>
      <c r="DD115">
        <v>1.5</v>
      </c>
      <c r="DE115">
        <v>2.14</v>
      </c>
      <c r="DF115">
        <v>0.96</v>
      </c>
      <c r="DG115">
        <v>1.0900000000000001</v>
      </c>
      <c r="DH115">
        <v>1.68</v>
      </c>
      <c r="DI115">
        <v>1.7</v>
      </c>
      <c r="DJ115">
        <v>1.5</v>
      </c>
      <c r="DK115">
        <v>1.33</v>
      </c>
      <c r="DL115" s="6">
        <f>(CM115*3+CL115*2+CK115)/6</f>
        <v>12.531666666666666</v>
      </c>
      <c r="DM115">
        <f>BH115+(BH115*(CG115-8.25)/8.25)</f>
        <v>603.63393939393973</v>
      </c>
      <c r="DN115">
        <f>BI115+(BI115*(CH115-8.25)/8.25)</f>
        <v>12517.561212121211</v>
      </c>
      <c r="DO115">
        <f>BJ115+(BJ115*(CI115-8.25)/8.25)</f>
        <v>12956.715151515151</v>
      </c>
      <c r="DP115">
        <f>BK115+(BK115*(CJ115-8.25)/8.25)</f>
        <v>677.97454545454639</v>
      </c>
      <c r="DQ115">
        <f>BL115+(BL115*(CK115-8.25)/8.25)</f>
        <v>23143.333333333332</v>
      </c>
      <c r="DR115">
        <f>BM115+(BM115*(CL115-8.25)/8.25)</f>
        <v>28345.383030303026</v>
      </c>
      <c r="DS115">
        <f>BN115+(BN115*(CM115-8.25)/8.25)</f>
        <v>30826.833939393939</v>
      </c>
      <c r="DT115" s="8">
        <f>DM115*10^8/$I115</f>
        <v>1285.5003445567781</v>
      </c>
      <c r="DU115" s="8">
        <f>DN115*10^8/$I115</f>
        <v>26657.429612636402</v>
      </c>
      <c r="DV115" s="8">
        <f>DO115*10^8/$I115</f>
        <v>27592.652938500385</v>
      </c>
      <c r="DW115" s="8">
        <f>DP115*10^8/$I115</f>
        <v>1443.8162848457196</v>
      </c>
      <c r="DX115" s="8">
        <f>DQ115*10^8/$I115</f>
        <v>49286.10045363372</v>
      </c>
      <c r="DY115" s="8">
        <f>DR115*10^8/$I115</f>
        <v>60364.398477383256</v>
      </c>
      <c r="DZ115" s="8">
        <f>DS115*10^8/$I115</f>
        <v>65648.902529358573</v>
      </c>
      <c r="EA115" s="8">
        <f>DT115*10^8/$I115</f>
        <v>2737.6047435549244</v>
      </c>
      <c r="EB115" s="8">
        <f>DZ115*0.8</f>
        <v>52519.12202348686</v>
      </c>
      <c r="EC115" s="10">
        <f>G115-E115</f>
        <v>-800</v>
      </c>
      <c r="ED115" s="4">
        <f>EC115/E115*100</f>
        <v>-1.21580547112462</v>
      </c>
      <c r="EE115" s="4">
        <f>DY115-G115</f>
        <v>-4635.6015226167438</v>
      </c>
      <c r="EF115" s="12">
        <f>EE115/G115</f>
        <v>-7.1316946501796055E-2</v>
      </c>
      <c r="EG115" s="4">
        <f>G115-F115</f>
        <v>-2300</v>
      </c>
    </row>
    <row r="116" spans="1:137" x14ac:dyDescent="0.3">
      <c r="A116">
        <v>115</v>
      </c>
      <c r="B116" t="s">
        <v>7258</v>
      </c>
      <c r="C116" t="s">
        <v>116</v>
      </c>
      <c r="D116" t="str">
        <f>VLOOKUP(C116,Sheet1!$A$2:$B$3197,2,FALSE)</f>
        <v>자동차부품</v>
      </c>
      <c r="E116">
        <v>7550</v>
      </c>
      <c r="F116">
        <v>9290</v>
      </c>
      <c r="G116" s="7">
        <v>9680</v>
      </c>
      <c r="H116" t="s">
        <v>2319</v>
      </c>
      <c r="I116" s="7">
        <f>VALUE(LEFT(H116,FIND("/",H116)-1)) + VALUE(MID(H116,FIND("/",H116)+1,LEN(H116)))</f>
        <v>27028437</v>
      </c>
      <c r="J116" s="1">
        <v>1000</v>
      </c>
      <c r="K116" s="1">
        <f>G116*I116/(10^8)</f>
        <v>2616.3527015999998</v>
      </c>
      <c r="L116" s="1">
        <v>24029</v>
      </c>
      <c r="M116" s="1">
        <v>20075</v>
      </c>
      <c r="N116" s="1">
        <v>18508</v>
      </c>
      <c r="O116" s="1">
        <v>19768</v>
      </c>
      <c r="P116" s="1">
        <v>19624</v>
      </c>
      <c r="Q116" s="3"/>
      <c r="R116" s="3"/>
      <c r="S116" s="3"/>
      <c r="T116" s="1">
        <v>1078</v>
      </c>
      <c r="U116">
        <v>-122</v>
      </c>
      <c r="V116">
        <v>120</v>
      </c>
      <c r="W116">
        <v>219</v>
      </c>
      <c r="X116">
        <v>485</v>
      </c>
      <c r="Y116" s="3"/>
      <c r="Z116" s="3"/>
      <c r="AA116" s="3"/>
      <c r="AB116">
        <v>939</v>
      </c>
      <c r="AC116">
        <v>304</v>
      </c>
      <c r="AD116">
        <v>-81</v>
      </c>
      <c r="AE116">
        <v>-483</v>
      </c>
      <c r="AF116">
        <v>-408</v>
      </c>
      <c r="AG116" s="3"/>
      <c r="AH116" s="3"/>
      <c r="AI116" s="3"/>
      <c r="AJ116" s="1">
        <v>18018</v>
      </c>
      <c r="AK116" s="1">
        <v>17648</v>
      </c>
      <c r="AL116" s="1">
        <v>16962</v>
      </c>
      <c r="AM116" s="1">
        <v>18205</v>
      </c>
      <c r="AN116" s="1">
        <v>18038</v>
      </c>
      <c r="AO116" s="3"/>
      <c r="AP116" s="3"/>
      <c r="AQ116" s="3"/>
      <c r="AR116" s="1">
        <v>11222</v>
      </c>
      <c r="AS116" s="1">
        <v>10922</v>
      </c>
      <c r="AT116" s="1">
        <v>10296</v>
      </c>
      <c r="AU116" s="1">
        <v>11989</v>
      </c>
      <c r="AV116" s="1">
        <v>11718</v>
      </c>
      <c r="AW116" s="3"/>
      <c r="AX116" s="3"/>
      <c r="AY116" s="3"/>
      <c r="AZ116" s="1">
        <v>6796</v>
      </c>
      <c r="BA116" s="1">
        <v>6727</v>
      </c>
      <c r="BB116" s="1">
        <v>6666</v>
      </c>
      <c r="BC116" s="1">
        <v>6216</v>
      </c>
      <c r="BD116" s="1">
        <v>6321</v>
      </c>
      <c r="BE116" s="3"/>
      <c r="BF116" s="3"/>
      <c r="BG116" s="3"/>
      <c r="BH116" s="1">
        <v>6684</v>
      </c>
      <c r="BI116" s="1">
        <v>6669</v>
      </c>
      <c r="BJ116" s="1">
        <v>6545</v>
      </c>
      <c r="BK116" s="1">
        <v>6111</v>
      </c>
      <c r="BL116" s="1">
        <v>6029</v>
      </c>
      <c r="BM116" s="3"/>
      <c r="BN116" s="3"/>
      <c r="BO116" s="3"/>
      <c r="BP116">
        <v>135</v>
      </c>
      <c r="BQ116">
        <v>135</v>
      </c>
      <c r="BR116">
        <v>135</v>
      </c>
      <c r="BS116">
        <v>135</v>
      </c>
      <c r="BT116">
        <v>135</v>
      </c>
      <c r="BU116" s="3"/>
      <c r="BV116" s="3"/>
      <c r="BW116" s="3"/>
      <c r="BX116">
        <v>5.36</v>
      </c>
      <c r="BY116">
        <v>1.7</v>
      </c>
      <c r="BZ116">
        <v>-0.47</v>
      </c>
      <c r="CA116">
        <v>-2.75</v>
      </c>
      <c r="CB116">
        <v>-2.25</v>
      </c>
      <c r="CC116" s="3"/>
      <c r="CD116" s="3"/>
      <c r="CE116" s="3"/>
      <c r="CF116">
        <v>14.4</v>
      </c>
      <c r="CG116">
        <v>5.12</v>
      </c>
      <c r="CH116">
        <v>-1</v>
      </c>
      <c r="CI116">
        <v>-7.35</v>
      </c>
      <c r="CJ116">
        <v>-6.8</v>
      </c>
      <c r="CK116" s="3"/>
      <c r="CL116" s="3"/>
      <c r="CM116" s="3"/>
      <c r="CN116" s="1">
        <v>3382</v>
      </c>
      <c r="CO116" s="1">
        <v>1263</v>
      </c>
      <c r="CP116">
        <v>-245</v>
      </c>
      <c r="CQ116" s="1">
        <v>-1721</v>
      </c>
      <c r="CR116" s="1">
        <v>-1527</v>
      </c>
      <c r="CS116" s="3"/>
      <c r="CT116" s="3"/>
      <c r="CU116" s="3"/>
      <c r="CV116">
        <v>4.1399999999999997</v>
      </c>
      <c r="CW116">
        <v>7.95</v>
      </c>
      <c r="CX116" t="s">
        <v>2</v>
      </c>
      <c r="CY116" t="s">
        <v>2</v>
      </c>
      <c r="CZ116" t="s">
        <v>2</v>
      </c>
      <c r="DA116" s="3"/>
      <c r="DB116" s="3"/>
      <c r="DC116" s="3"/>
      <c r="DD116">
        <v>0.56999999999999995</v>
      </c>
      <c r="DE116">
        <v>0.41</v>
      </c>
      <c r="DF116">
        <v>0.18</v>
      </c>
      <c r="DG116">
        <v>0.22</v>
      </c>
      <c r="DH116">
        <v>0.33</v>
      </c>
      <c r="DI116" s="3"/>
      <c r="DJ116" s="3"/>
      <c r="DK116" s="3"/>
      <c r="DL116" s="6">
        <f>(CM116*3+CL116*2+CK116)/6</f>
        <v>0</v>
      </c>
      <c r="DM116">
        <f>BH116+(BH116*(CG116-8.25)/8.25)</f>
        <v>4148.130909090909</v>
      </c>
      <c r="DN116">
        <f>BI116+(BI116*(CH116-8.25)/8.25)</f>
        <v>-808.36363636363603</v>
      </c>
      <c r="DO116">
        <f>BJ116+(BJ116*(CI116-8.25)/8.25)</f>
        <v>-5831</v>
      </c>
      <c r="DP116">
        <f>BK116+(BK116*(CJ116-8.25)/8.25)</f>
        <v>-5036.9454545454555</v>
      </c>
      <c r="DQ116">
        <f>BL116+(BL116*(CK116-8.25)/8.25)</f>
        <v>0</v>
      </c>
      <c r="DR116">
        <f>BM116+(BM116*(CL116-8.25)/8.25)</f>
        <v>0</v>
      </c>
      <c r="DS116">
        <f>BN116+(BN116*(CM116-8.25)/8.25)</f>
        <v>0</v>
      </c>
      <c r="DT116" s="8">
        <f>DM116*10^8/$I116</f>
        <v>15347.283711192433</v>
      </c>
      <c r="DU116" s="8">
        <f>DN116*10^8/$I116</f>
        <v>-2990.7894280517812</v>
      </c>
      <c r="DV116" s="8">
        <f>DO116*10^8/$I116</f>
        <v>-21573.574528190438</v>
      </c>
      <c r="DW116" s="8">
        <f>DP116*10^8/$I116</f>
        <v>-18635.725974629815</v>
      </c>
      <c r="DX116" s="8">
        <f>DQ116*10^8/$I116</f>
        <v>0</v>
      </c>
      <c r="DY116" s="8">
        <f>DR116*10^8/$I116</f>
        <v>0</v>
      </c>
      <c r="DZ116" s="8">
        <f>DS116*10^8/$I116</f>
        <v>0</v>
      </c>
      <c r="EA116" s="8">
        <f>DT116*10^8/$I116</f>
        <v>56781.987471907574</v>
      </c>
      <c r="EB116" s="8">
        <f>DZ116*0.8</f>
        <v>0</v>
      </c>
      <c r="EC116" s="10">
        <f>G116-E116</f>
        <v>2130</v>
      </c>
      <c r="ED116" s="4">
        <f>EC116/E116*100</f>
        <v>28.211920529801326</v>
      </c>
      <c r="EE116" s="4">
        <f>DY116-G116</f>
        <v>-9680</v>
      </c>
      <c r="EF116" s="12">
        <f>EE116/G116</f>
        <v>-1</v>
      </c>
      <c r="EG116" s="4">
        <f>G116-F116</f>
        <v>390</v>
      </c>
    </row>
    <row r="117" spans="1:137" x14ac:dyDescent="0.3">
      <c r="A117">
        <v>116</v>
      </c>
      <c r="B117" t="s">
        <v>7898</v>
      </c>
      <c r="C117" t="s">
        <v>117</v>
      </c>
      <c r="D117" t="str">
        <f>VLOOKUP(C117,Sheet1!$A$2:$B$3197,2,FALSE)</f>
        <v>가정용기기와용품</v>
      </c>
      <c r="E117">
        <v>96900</v>
      </c>
      <c r="F117">
        <v>139000</v>
      </c>
      <c r="G117" s="7">
        <v>140000</v>
      </c>
      <c r="H117" t="s">
        <v>2320</v>
      </c>
      <c r="I117" s="7">
        <f>VALUE(LEFT(H117,FIND("/",H117)-1)) + VALUE(MID(H117,FIND("/",H117)+1,LEN(H117)))</f>
        <v>7112437</v>
      </c>
      <c r="J117" s="1">
        <v>360038</v>
      </c>
      <c r="K117" s="1">
        <f>G117*I117/(10^8)</f>
        <v>9957.4117999999999</v>
      </c>
      <c r="L117" s="1">
        <v>4838</v>
      </c>
      <c r="M117" s="1">
        <v>4502</v>
      </c>
      <c r="N117" s="1">
        <v>4933</v>
      </c>
      <c r="O117" s="1">
        <v>5283</v>
      </c>
      <c r="P117" s="1">
        <v>5878</v>
      </c>
      <c r="Q117" s="3"/>
      <c r="R117" s="3"/>
      <c r="S117" s="3"/>
      <c r="T117">
        <v>638</v>
      </c>
      <c r="U117">
        <v>647</v>
      </c>
      <c r="V117">
        <v>679</v>
      </c>
      <c r="W117">
        <v>745</v>
      </c>
      <c r="X117" s="1">
        <v>1023</v>
      </c>
      <c r="Y117" s="3"/>
      <c r="Z117" s="3"/>
      <c r="AA117" s="3"/>
      <c r="AB117">
        <v>801</v>
      </c>
      <c r="AC117" s="1">
        <v>4520</v>
      </c>
      <c r="AD117">
        <v>846</v>
      </c>
      <c r="AE117">
        <v>794</v>
      </c>
      <c r="AF117" s="1">
        <v>1067</v>
      </c>
      <c r="AG117" s="3"/>
      <c r="AH117" s="3"/>
      <c r="AI117" s="3"/>
      <c r="AJ117" s="1">
        <v>7148</v>
      </c>
      <c r="AK117" s="1">
        <v>4896</v>
      </c>
      <c r="AL117" s="1">
        <v>7470</v>
      </c>
      <c r="AM117" s="1">
        <v>8126</v>
      </c>
      <c r="AN117" s="1">
        <v>9251</v>
      </c>
      <c r="AO117" s="3"/>
      <c r="AP117" s="3"/>
      <c r="AQ117" s="3"/>
      <c r="AR117" s="1">
        <v>1475</v>
      </c>
      <c r="AS117" s="1">
        <v>1318</v>
      </c>
      <c r="AT117" s="1">
        <v>1376</v>
      </c>
      <c r="AU117" s="1">
        <v>1389</v>
      </c>
      <c r="AV117" s="1">
        <v>1642</v>
      </c>
      <c r="AW117" s="3"/>
      <c r="AX117" s="3"/>
      <c r="AY117" s="3"/>
      <c r="AZ117" s="1">
        <v>5673</v>
      </c>
      <c r="BA117" s="1">
        <v>3578</v>
      </c>
      <c r="BB117" s="1">
        <v>6095</v>
      </c>
      <c r="BC117" s="1">
        <v>6737</v>
      </c>
      <c r="BD117" s="1">
        <v>7609</v>
      </c>
      <c r="BE117" s="3"/>
      <c r="BF117" s="3"/>
      <c r="BG117" s="3"/>
      <c r="BH117" s="1">
        <v>5641</v>
      </c>
      <c r="BI117" s="1">
        <v>3578</v>
      </c>
      <c r="BJ117" s="1">
        <v>6095</v>
      </c>
      <c r="BK117" s="1">
        <v>6737</v>
      </c>
      <c r="BL117" s="1">
        <v>7609</v>
      </c>
      <c r="BM117" s="3"/>
      <c r="BN117" s="3"/>
      <c r="BO117" s="3"/>
      <c r="BP117">
        <v>49</v>
      </c>
      <c r="BQ117">
        <v>27</v>
      </c>
      <c r="BR117">
        <v>36</v>
      </c>
      <c r="BS117">
        <v>36</v>
      </c>
      <c r="BT117">
        <v>36</v>
      </c>
      <c r="BU117" s="3"/>
      <c r="BV117" s="3"/>
      <c r="BW117" s="3"/>
      <c r="BX117">
        <v>11.99</v>
      </c>
      <c r="BY117">
        <v>75.05</v>
      </c>
      <c r="BZ117">
        <v>13.68</v>
      </c>
      <c r="CA117">
        <v>10.19</v>
      </c>
      <c r="CB117">
        <v>12.28</v>
      </c>
      <c r="CC117" s="3"/>
      <c r="CD117" s="3"/>
      <c r="CE117" s="3"/>
      <c r="CF117">
        <v>15.17</v>
      </c>
      <c r="CG117">
        <v>96.96</v>
      </c>
      <c r="CH117">
        <v>17.489999999999998</v>
      </c>
      <c r="CI117">
        <v>12.38</v>
      </c>
      <c r="CJ117">
        <v>14.88</v>
      </c>
      <c r="CK117" s="3"/>
      <c r="CL117" s="3"/>
      <c r="CM117" s="3"/>
      <c r="CN117" s="1">
        <v>8272</v>
      </c>
      <c r="CO117" s="1">
        <v>47436</v>
      </c>
      <c r="CP117" s="1">
        <v>13106</v>
      </c>
      <c r="CQ117" s="1">
        <v>11168</v>
      </c>
      <c r="CR117" s="1">
        <v>15003</v>
      </c>
      <c r="CS117" s="3"/>
      <c r="CT117" s="3"/>
      <c r="CU117" s="3"/>
      <c r="CV117">
        <v>12.05</v>
      </c>
      <c r="CW117">
        <v>2.69</v>
      </c>
      <c r="CX117">
        <v>9.0399999999999991</v>
      </c>
      <c r="CY117">
        <v>9.4</v>
      </c>
      <c r="CZ117">
        <v>6.66</v>
      </c>
      <c r="DA117" s="3"/>
      <c r="DB117" s="3"/>
      <c r="DC117" s="3"/>
      <c r="DD117">
        <v>1.52</v>
      </c>
      <c r="DE117">
        <v>1.67</v>
      </c>
      <c r="DF117">
        <v>1.28</v>
      </c>
      <c r="DG117">
        <v>1.04</v>
      </c>
      <c r="DH117">
        <v>0.88</v>
      </c>
      <c r="DI117" s="3"/>
      <c r="DJ117" s="3"/>
      <c r="DK117" s="3"/>
      <c r="DL117" s="6">
        <f>(CM117*3+CL117*2+CK117)/6</f>
        <v>0</v>
      </c>
      <c r="DM117">
        <f>BH117+(BH117*(CG117-8.25)/8.25)</f>
        <v>66297.134545454552</v>
      </c>
      <c r="DN117">
        <f>BI117+(BI117*(CH117-8.25)/8.25)</f>
        <v>7585.3599999999988</v>
      </c>
      <c r="DO117">
        <f>BJ117+(BJ117*(CI117-8.25)/8.25)</f>
        <v>9146.1939393939392</v>
      </c>
      <c r="DP117">
        <f>BK117+(BK117*(CJ117-8.25)/8.25)</f>
        <v>12151.098181818183</v>
      </c>
      <c r="DQ117">
        <f>BL117+(BL117*(CK117-8.25)/8.25)</f>
        <v>0</v>
      </c>
      <c r="DR117">
        <f>BM117+(BM117*(CL117-8.25)/8.25)</f>
        <v>0</v>
      </c>
      <c r="DS117">
        <f>BN117+(BN117*(CM117-8.25)/8.25)</f>
        <v>0</v>
      </c>
      <c r="DT117" s="8">
        <f>DM117*10^8/$I117</f>
        <v>932129.65605817735</v>
      </c>
      <c r="DU117" s="8">
        <f>DN117*10^8/$I117</f>
        <v>106649.23991593879</v>
      </c>
      <c r="DV117" s="8">
        <f>DO117*10^8/$I117</f>
        <v>128594.37544956728</v>
      </c>
      <c r="DW117" s="8">
        <f>DP117*10^8/$I117</f>
        <v>170842.96397730039</v>
      </c>
      <c r="DX117" s="8">
        <f>DQ117*10^8/$I117</f>
        <v>0</v>
      </c>
      <c r="DY117" s="8">
        <f>DR117*10^8/$I117</f>
        <v>0</v>
      </c>
      <c r="DZ117" s="8">
        <f>DS117*10^8/$I117</f>
        <v>0</v>
      </c>
      <c r="EA117" s="8">
        <f>DT117*10^8/$I117</f>
        <v>13105629.702704957</v>
      </c>
      <c r="EB117" s="8">
        <f>DZ117*0.8</f>
        <v>0</v>
      </c>
      <c r="EC117" s="10">
        <f>G117-E117</f>
        <v>43100</v>
      </c>
      <c r="ED117" s="4">
        <f>EC117/E117*100</f>
        <v>44.478844169246642</v>
      </c>
      <c r="EE117" s="4">
        <f>DY117-G117</f>
        <v>-140000</v>
      </c>
      <c r="EF117" s="12">
        <f>EE117/G117</f>
        <v>-1</v>
      </c>
      <c r="EG117" s="4">
        <f>G117-F117</f>
        <v>1000</v>
      </c>
    </row>
    <row r="118" spans="1:137" x14ac:dyDescent="0.3">
      <c r="A118">
        <v>117</v>
      </c>
      <c r="B118" t="s">
        <v>6480</v>
      </c>
      <c r="C118" t="s">
        <v>118</v>
      </c>
      <c r="D118" t="str">
        <f>VLOOKUP(C118,Sheet1!$A$2:$B$3197,2,FALSE)</f>
        <v>철강</v>
      </c>
      <c r="E118">
        <v>2785</v>
      </c>
      <c r="F118">
        <v>2870</v>
      </c>
      <c r="G118" s="7">
        <v>2575</v>
      </c>
      <c r="H118" t="s">
        <v>2321</v>
      </c>
      <c r="I118" s="7">
        <f>VALUE(LEFT(H118,FIND("/",H118)-1)) + VALUE(MID(H118,FIND("/",H118)+1,LEN(H118)))</f>
        <v>29550000</v>
      </c>
      <c r="J118">
        <v>0</v>
      </c>
      <c r="K118" s="1">
        <f>G118*I118/(10^8)</f>
        <v>760.91250000000002</v>
      </c>
      <c r="L118" s="1">
        <v>1631</v>
      </c>
      <c r="M118" s="1">
        <v>1274</v>
      </c>
      <c r="N118" s="1">
        <v>1451</v>
      </c>
      <c r="O118" s="1">
        <v>1348</v>
      </c>
      <c r="P118">
        <v>986</v>
      </c>
      <c r="Q118" s="3"/>
      <c r="R118" s="3"/>
      <c r="S118" s="3"/>
      <c r="T118">
        <v>42</v>
      </c>
      <c r="U118">
        <v>47</v>
      </c>
      <c r="V118">
        <v>63</v>
      </c>
      <c r="W118">
        <v>-28</v>
      </c>
      <c r="X118">
        <v>-130</v>
      </c>
      <c r="Y118" s="3"/>
      <c r="Z118" s="3"/>
      <c r="AA118" s="3"/>
      <c r="AB118">
        <v>8</v>
      </c>
      <c r="AC118">
        <v>11</v>
      </c>
      <c r="AD118">
        <v>20</v>
      </c>
      <c r="AE118">
        <v>-75</v>
      </c>
      <c r="AF118">
        <v>-155</v>
      </c>
      <c r="AG118" s="3"/>
      <c r="AH118" s="3"/>
      <c r="AI118" s="3"/>
      <c r="AJ118" s="1">
        <v>2265</v>
      </c>
      <c r="AK118" s="1">
        <v>2157</v>
      </c>
      <c r="AL118" s="1">
        <v>2281</v>
      </c>
      <c r="AM118" s="1">
        <v>2108</v>
      </c>
      <c r="AN118" s="1">
        <v>1778</v>
      </c>
      <c r="AO118" s="3"/>
      <c r="AP118" s="3"/>
      <c r="AQ118" s="3"/>
      <c r="AR118" s="1">
        <v>1248</v>
      </c>
      <c r="AS118" s="1">
        <v>1161</v>
      </c>
      <c r="AT118" s="1">
        <v>1274</v>
      </c>
      <c r="AU118" s="1">
        <v>1187</v>
      </c>
      <c r="AV118" s="1">
        <v>1015</v>
      </c>
      <c r="AW118" s="3"/>
      <c r="AX118" s="3"/>
      <c r="AY118" s="3"/>
      <c r="AZ118" s="1">
        <v>1017</v>
      </c>
      <c r="BA118">
        <v>996</v>
      </c>
      <c r="BB118" s="1">
        <v>1008</v>
      </c>
      <c r="BC118">
        <v>921</v>
      </c>
      <c r="BD118">
        <v>763</v>
      </c>
      <c r="BE118" s="3"/>
      <c r="BF118" s="3"/>
      <c r="BG118" s="3"/>
      <c r="BH118" s="1">
        <v>1017</v>
      </c>
      <c r="BI118">
        <v>996</v>
      </c>
      <c r="BJ118" s="1">
        <v>1008</v>
      </c>
      <c r="BK118">
        <v>921</v>
      </c>
      <c r="BL118">
        <v>763</v>
      </c>
      <c r="BM118" s="3"/>
      <c r="BN118" s="3"/>
      <c r="BO118" s="3"/>
      <c r="BP118">
        <v>161</v>
      </c>
      <c r="BQ118">
        <v>161</v>
      </c>
      <c r="BR118">
        <v>161</v>
      </c>
      <c r="BS118">
        <v>161</v>
      </c>
      <c r="BT118">
        <v>161</v>
      </c>
      <c r="BU118" s="3"/>
      <c r="BV118" s="3"/>
      <c r="BW118" s="3"/>
      <c r="BX118">
        <v>0.34</v>
      </c>
      <c r="BY118">
        <v>0.5</v>
      </c>
      <c r="BZ118">
        <v>0.89</v>
      </c>
      <c r="CA118">
        <v>-3.42</v>
      </c>
      <c r="CB118">
        <v>-7.99</v>
      </c>
      <c r="CC118" s="3"/>
      <c r="CD118" s="3"/>
      <c r="CE118" s="3"/>
      <c r="CF118">
        <v>0.75</v>
      </c>
      <c r="CG118">
        <v>1.0900000000000001</v>
      </c>
      <c r="CH118">
        <v>1.97</v>
      </c>
      <c r="CI118">
        <v>-7.77</v>
      </c>
      <c r="CJ118">
        <v>-18.43</v>
      </c>
      <c r="CK118" s="3"/>
      <c r="CL118" s="3"/>
      <c r="CM118" s="3"/>
      <c r="CN118">
        <v>24</v>
      </c>
      <c r="CO118">
        <v>34</v>
      </c>
      <c r="CP118">
        <v>66</v>
      </c>
      <c r="CQ118">
        <v>-254</v>
      </c>
      <c r="CR118">
        <v>-525</v>
      </c>
      <c r="CS118" s="3"/>
      <c r="CT118" s="3"/>
      <c r="CU118" s="3"/>
      <c r="CV118">
        <v>113.66</v>
      </c>
      <c r="CW118">
        <v>60.12</v>
      </c>
      <c r="CX118">
        <v>40.35</v>
      </c>
      <c r="CY118" t="s">
        <v>2</v>
      </c>
      <c r="CZ118" t="s">
        <v>2</v>
      </c>
      <c r="DA118" s="3"/>
      <c r="DB118" s="3"/>
      <c r="DC118" s="3"/>
      <c r="DD118">
        <v>0.81</v>
      </c>
      <c r="DE118">
        <v>0.62</v>
      </c>
      <c r="DF118">
        <v>0.78</v>
      </c>
      <c r="DG118">
        <v>0.81</v>
      </c>
      <c r="DH118">
        <v>1.07</v>
      </c>
      <c r="DI118" s="3"/>
      <c r="DJ118" s="3"/>
      <c r="DK118" s="3"/>
      <c r="DL118" s="6">
        <f>(CM118*3+CL118*2+CK118)/6</f>
        <v>0</v>
      </c>
      <c r="DM118">
        <f>BH118+(BH118*(CG118-8.25)/8.25)</f>
        <v>134.36727272727273</v>
      </c>
      <c r="DN118">
        <f>BI118+(BI118*(CH118-8.25)/8.25)</f>
        <v>237.83272727272731</v>
      </c>
      <c r="DO118">
        <f>BJ118+(BJ118*(CI118-8.25)/8.25)</f>
        <v>-949.35272727272718</v>
      </c>
      <c r="DP118">
        <f>BK118+(BK118*(CJ118-8.25)/8.25)</f>
        <v>-2057.4581818181819</v>
      </c>
      <c r="DQ118">
        <f>BL118+(BL118*(CK118-8.25)/8.25)</f>
        <v>0</v>
      </c>
      <c r="DR118">
        <f>BM118+(BM118*(CL118-8.25)/8.25)</f>
        <v>0</v>
      </c>
      <c r="DS118">
        <f>BN118+(BN118*(CM118-8.25)/8.25)</f>
        <v>0</v>
      </c>
      <c r="DT118" s="8">
        <f>DM118*10^8/$I118</f>
        <v>454.71158283341026</v>
      </c>
      <c r="DU118" s="8">
        <f>DN118*10^8/$I118</f>
        <v>804.84848484848499</v>
      </c>
      <c r="DV118" s="8">
        <f>DO118*10^8/$I118</f>
        <v>-3212.6995846792797</v>
      </c>
      <c r="DW118" s="8">
        <f>DP118*10^8/$I118</f>
        <v>-6962.6334410090749</v>
      </c>
      <c r="DX118" s="8">
        <f>DQ118*10^8/$I118</f>
        <v>0</v>
      </c>
      <c r="DY118" s="8">
        <f>DR118*10^8/$I118</f>
        <v>0</v>
      </c>
      <c r="DZ118" s="8">
        <f>DS118*10^8/$I118</f>
        <v>0</v>
      </c>
      <c r="EA118" s="8">
        <f>DT118*10^8/$I118</f>
        <v>1538.787082346566</v>
      </c>
      <c r="EB118" s="8">
        <f>DZ118*0.8</f>
        <v>0</v>
      </c>
      <c r="EC118" s="10">
        <f>G118-E118</f>
        <v>-210</v>
      </c>
      <c r="ED118" s="4">
        <f>EC118/E118*100</f>
        <v>-7.5403949730700175</v>
      </c>
      <c r="EE118" s="4">
        <f>DY118-G118</f>
        <v>-2575</v>
      </c>
      <c r="EF118" s="12">
        <f>EE118/G118</f>
        <v>-1</v>
      </c>
      <c r="EG118" s="4">
        <f>G118-F118</f>
        <v>-295</v>
      </c>
    </row>
    <row r="119" spans="1:137" x14ac:dyDescent="0.3">
      <c r="A119">
        <v>118</v>
      </c>
      <c r="B119" t="s">
        <v>6043</v>
      </c>
      <c r="C119" t="s">
        <v>119</v>
      </c>
      <c r="D119" t="str">
        <f>VLOOKUP(C119,Sheet1!$A$2:$B$3197,2,FALSE)</f>
        <v>백화점과일반상점</v>
      </c>
      <c r="E119">
        <v>4970</v>
      </c>
      <c r="F119">
        <v>6880</v>
      </c>
      <c r="G119" s="7">
        <v>6930</v>
      </c>
      <c r="H119" t="s">
        <v>2322</v>
      </c>
      <c r="I119" s="7">
        <f>VALUE(LEFT(H119,FIND("/",H119)-1)) + VALUE(MID(H119,FIND("/",H119)+1,LEN(H119)))</f>
        <v>95716791</v>
      </c>
      <c r="J119" s="1">
        <v>8024</v>
      </c>
      <c r="K119" s="1">
        <f>G119*I119/(10^8)</f>
        <v>6633.1736162999996</v>
      </c>
      <c r="L119">
        <v>861</v>
      </c>
      <c r="M119" s="1">
        <v>1243</v>
      </c>
      <c r="N119" s="1">
        <v>2206</v>
      </c>
      <c r="O119" s="1">
        <v>1334</v>
      </c>
      <c r="P119" s="1">
        <v>1544</v>
      </c>
      <c r="Q119" s="1">
        <v>1820</v>
      </c>
      <c r="R119" s="1">
        <v>2000</v>
      </c>
      <c r="S119" s="1">
        <v>2175</v>
      </c>
      <c r="T119">
        <v>80</v>
      </c>
      <c r="U119">
        <v>110</v>
      </c>
      <c r="V119">
        <v>295</v>
      </c>
      <c r="W119">
        <v>264</v>
      </c>
      <c r="X119">
        <v>146</v>
      </c>
      <c r="Y119">
        <v>140</v>
      </c>
      <c r="Z119">
        <v>165</v>
      </c>
      <c r="AA119">
        <v>220</v>
      </c>
      <c r="AB119" s="1">
        <v>1846</v>
      </c>
      <c r="AC119" s="1">
        <v>34979</v>
      </c>
      <c r="AD119">
        <v>472</v>
      </c>
      <c r="AE119">
        <v>175</v>
      </c>
      <c r="AF119">
        <v>179</v>
      </c>
      <c r="AG119">
        <v>325</v>
      </c>
      <c r="AH119">
        <v>185</v>
      </c>
      <c r="AI119">
        <v>220</v>
      </c>
      <c r="AJ119" s="1">
        <v>19176</v>
      </c>
      <c r="AK119" s="1">
        <v>8581</v>
      </c>
      <c r="AL119" s="1">
        <v>16249</v>
      </c>
      <c r="AM119" s="1">
        <v>16574</v>
      </c>
      <c r="AN119" s="1">
        <v>16582</v>
      </c>
      <c r="AO119" s="1">
        <v>16950</v>
      </c>
      <c r="AP119" s="1">
        <v>17170</v>
      </c>
      <c r="AQ119" s="1">
        <v>17345</v>
      </c>
      <c r="AR119" s="1">
        <v>9754</v>
      </c>
      <c r="AS119" s="1">
        <v>1329</v>
      </c>
      <c r="AT119" s="1">
        <v>1091</v>
      </c>
      <c r="AU119" s="1">
        <v>1291</v>
      </c>
      <c r="AV119" s="1">
        <v>1211</v>
      </c>
      <c r="AW119" s="1">
        <v>1295</v>
      </c>
      <c r="AX119" s="1">
        <v>1405</v>
      </c>
      <c r="AY119" s="1">
        <v>1420</v>
      </c>
      <c r="AZ119" s="1">
        <v>9422</v>
      </c>
      <c r="BA119" s="1">
        <v>7252</v>
      </c>
      <c r="BB119" s="1">
        <v>15157</v>
      </c>
      <c r="BC119" s="1">
        <v>15283</v>
      </c>
      <c r="BD119" s="1">
        <v>15371</v>
      </c>
      <c r="BE119" s="1">
        <v>15655</v>
      </c>
      <c r="BF119" s="1">
        <v>15765</v>
      </c>
      <c r="BG119" s="1">
        <v>15925</v>
      </c>
      <c r="BH119" s="1">
        <v>9240</v>
      </c>
      <c r="BI119" s="1">
        <v>7082</v>
      </c>
      <c r="BJ119" s="1">
        <v>14826</v>
      </c>
      <c r="BK119" s="1">
        <v>15026</v>
      </c>
      <c r="BL119" s="1">
        <v>15105</v>
      </c>
      <c r="BM119" s="1">
        <v>15390</v>
      </c>
      <c r="BN119" s="1">
        <v>15490</v>
      </c>
      <c r="BO119" s="1">
        <v>15635</v>
      </c>
      <c r="BP119">
        <v>495</v>
      </c>
      <c r="BQ119">
        <v>323</v>
      </c>
      <c r="BR119">
        <v>954</v>
      </c>
      <c r="BS119">
        <v>957</v>
      </c>
      <c r="BT119">
        <v>957</v>
      </c>
      <c r="BU119">
        <v>960</v>
      </c>
      <c r="BV119">
        <v>960</v>
      </c>
      <c r="BW119">
        <v>960</v>
      </c>
      <c r="BX119">
        <v>10.43</v>
      </c>
      <c r="BY119">
        <v>252.03</v>
      </c>
      <c r="BZ119">
        <v>3.8</v>
      </c>
      <c r="CA119">
        <v>1.07</v>
      </c>
      <c r="CB119">
        <v>1.08</v>
      </c>
      <c r="CC119">
        <v>1.94</v>
      </c>
      <c r="CD119">
        <v>1.08</v>
      </c>
      <c r="CE119">
        <v>1.27</v>
      </c>
      <c r="CF119">
        <v>21.62</v>
      </c>
      <c r="CG119">
        <v>428.57</v>
      </c>
      <c r="CH119">
        <v>4.41</v>
      </c>
      <c r="CI119">
        <v>1.8</v>
      </c>
      <c r="CJ119">
        <v>1.81</v>
      </c>
      <c r="CK119">
        <v>2.56</v>
      </c>
      <c r="CL119">
        <v>1.36</v>
      </c>
      <c r="CM119">
        <v>1.64</v>
      </c>
      <c r="CN119" s="1">
        <v>3704</v>
      </c>
      <c r="CO119" s="1">
        <v>74962</v>
      </c>
      <c r="CP119">
        <v>576</v>
      </c>
      <c r="CQ119">
        <v>281</v>
      </c>
      <c r="CR119">
        <v>285</v>
      </c>
      <c r="CS119">
        <v>407</v>
      </c>
      <c r="CT119">
        <v>219</v>
      </c>
      <c r="CU119">
        <v>266</v>
      </c>
      <c r="CV119">
        <v>11.38</v>
      </c>
      <c r="CW119">
        <v>0.2</v>
      </c>
      <c r="CX119">
        <v>14.01</v>
      </c>
      <c r="CY119">
        <v>19.91</v>
      </c>
      <c r="CZ119">
        <v>17.2</v>
      </c>
      <c r="DA119">
        <v>17.010000000000002</v>
      </c>
      <c r="DB119">
        <v>31.59</v>
      </c>
      <c r="DC119">
        <v>26.01</v>
      </c>
      <c r="DD119">
        <v>2.2599999999999998</v>
      </c>
      <c r="DE119">
        <v>0.69</v>
      </c>
      <c r="DF119">
        <v>0.52</v>
      </c>
      <c r="DG119">
        <v>0.36</v>
      </c>
      <c r="DH119">
        <v>0.31</v>
      </c>
      <c r="DI119">
        <v>0.43</v>
      </c>
      <c r="DJ119">
        <v>0.43</v>
      </c>
      <c r="DK119">
        <v>0.42</v>
      </c>
      <c r="DL119" s="6">
        <f>(CM119*3+CL119*2+CK119)/6</f>
        <v>1.7000000000000002</v>
      </c>
      <c r="DM119">
        <f>BH119+(BH119*(CG119-8.25)/8.25)</f>
        <v>479998.39999999997</v>
      </c>
      <c r="DN119">
        <f>BI119+(BI119*(CH119-8.25)/8.25)</f>
        <v>3785.6509090909094</v>
      </c>
      <c r="DO119">
        <f>BJ119+(BJ119*(CI119-8.25)/8.25)</f>
        <v>3234.7636363636375</v>
      </c>
      <c r="DP119">
        <f>BK119+(BK119*(CJ119-8.25)/8.25)</f>
        <v>3296.6133333333346</v>
      </c>
      <c r="DQ119">
        <f>BL119+(BL119*(CK119-8.25)/8.25)</f>
        <v>4687.1272727272735</v>
      </c>
      <c r="DR119">
        <f>BM119+(BM119*(CL119-8.25)/8.25)</f>
        <v>2537.0181818181827</v>
      </c>
      <c r="DS119">
        <f>BN119+(BN119*(CM119-8.25)/8.25)</f>
        <v>3079.2242424242413</v>
      </c>
      <c r="DT119" s="8">
        <f>DM119*10^8/$I119</f>
        <v>501477.73967892426</v>
      </c>
      <c r="DU119" s="8">
        <f>DN119*10^8/$I119</f>
        <v>3955.0541441479263</v>
      </c>
      <c r="DV119" s="8">
        <f>DO119*10^8/$I119</f>
        <v>3379.5153416328362</v>
      </c>
      <c r="DW119" s="8">
        <f>DP119*10^8/$I119</f>
        <v>3444.1327366828818</v>
      </c>
      <c r="DX119" s="8">
        <f>DQ119*10^8/$I119</f>
        <v>4896.870469390552</v>
      </c>
      <c r="DY119" s="8">
        <f>DR119*10^8/$I119</f>
        <v>2650.5466337856883</v>
      </c>
      <c r="DZ119" s="8">
        <f>DS119*10^8/$I119</f>
        <v>3217.0157505847028</v>
      </c>
      <c r="EA119" s="8">
        <f>DT119*10^8/$I119</f>
        <v>523918.25346393435</v>
      </c>
      <c r="EB119" s="8">
        <f>DZ119*0.8</f>
        <v>2573.6126004677626</v>
      </c>
      <c r="EC119" s="10">
        <f>G119-E119</f>
        <v>1960</v>
      </c>
      <c r="ED119" s="4">
        <f>EC119/E119*100</f>
        <v>39.436619718309856</v>
      </c>
      <c r="EE119" s="4">
        <f>DY119-G119</f>
        <v>-4279.4533662143112</v>
      </c>
      <c r="EF119" s="12">
        <f>EE119/G119</f>
        <v>-0.61752573827046342</v>
      </c>
      <c r="EG119" s="4">
        <f>G119-F119</f>
        <v>50</v>
      </c>
    </row>
    <row r="120" spans="1:137" x14ac:dyDescent="0.3">
      <c r="A120">
        <v>119</v>
      </c>
      <c r="B120" t="s">
        <v>5930</v>
      </c>
      <c r="C120" t="s">
        <v>120</v>
      </c>
      <c r="D120" t="str">
        <f>VLOOKUP(C120,Sheet1!$A$2:$B$3197,2,FALSE)</f>
        <v>화장품</v>
      </c>
      <c r="E120">
        <v>97367.73</v>
      </c>
      <c r="F120">
        <v>122500</v>
      </c>
      <c r="G120" s="7">
        <v>126000</v>
      </c>
      <c r="H120" t="s">
        <v>2323</v>
      </c>
      <c r="I120" s="7">
        <f>VALUE(LEFT(H120,FIND("/",H120)-1)) + VALUE(MID(H120,FIND("/",H120)+1,LEN(H120)))</f>
        <v>10049509</v>
      </c>
      <c r="J120" s="1">
        <v>207840</v>
      </c>
      <c r="K120" s="1">
        <f>G120*I120/(10^8)</f>
        <v>12662.38134</v>
      </c>
      <c r="L120" s="1">
        <v>7570</v>
      </c>
      <c r="M120" s="1">
        <v>8840</v>
      </c>
      <c r="N120" s="1">
        <v>12597</v>
      </c>
      <c r="O120" s="1">
        <v>13307</v>
      </c>
      <c r="P120" s="1">
        <v>13829</v>
      </c>
      <c r="Q120" s="1">
        <v>15130</v>
      </c>
      <c r="R120" s="1">
        <v>16540</v>
      </c>
      <c r="S120" s="1">
        <v>18020</v>
      </c>
      <c r="T120">
        <v>526</v>
      </c>
      <c r="U120">
        <v>351</v>
      </c>
      <c r="V120">
        <v>523</v>
      </c>
      <c r="W120">
        <v>540</v>
      </c>
      <c r="X120">
        <v>666</v>
      </c>
      <c r="Y120" s="1">
        <v>1015</v>
      </c>
      <c r="Z120" s="1">
        <v>1246</v>
      </c>
      <c r="AA120" s="1">
        <v>1423</v>
      </c>
      <c r="AB120">
        <v>314</v>
      </c>
      <c r="AC120">
        <v>155</v>
      </c>
      <c r="AD120">
        <v>211</v>
      </c>
      <c r="AE120">
        <v>183</v>
      </c>
      <c r="AF120">
        <v>-291</v>
      </c>
      <c r="AG120">
        <v>542</v>
      </c>
      <c r="AH120">
        <v>730</v>
      </c>
      <c r="AI120">
        <v>858</v>
      </c>
      <c r="AJ120" s="1">
        <v>6659</v>
      </c>
      <c r="AK120" s="1">
        <v>9340</v>
      </c>
      <c r="AL120" s="1">
        <v>10615</v>
      </c>
      <c r="AM120" s="1">
        <v>12044</v>
      </c>
      <c r="AN120" s="1">
        <v>11890</v>
      </c>
      <c r="AO120" s="1">
        <v>13245</v>
      </c>
      <c r="AP120" s="1">
        <v>14277</v>
      </c>
      <c r="AQ120" s="1">
        <v>15186</v>
      </c>
      <c r="AR120" s="1">
        <v>4586</v>
      </c>
      <c r="AS120" s="1">
        <v>7056</v>
      </c>
      <c r="AT120" s="1">
        <v>8197</v>
      </c>
      <c r="AU120" s="1">
        <v>8879</v>
      </c>
      <c r="AV120" s="1">
        <v>9171</v>
      </c>
      <c r="AW120" s="1">
        <v>9446</v>
      </c>
      <c r="AX120" s="1">
        <v>9801</v>
      </c>
      <c r="AY120" s="1">
        <v>9854</v>
      </c>
      <c r="AZ120" s="1">
        <v>2073</v>
      </c>
      <c r="BA120" s="1">
        <v>2284</v>
      </c>
      <c r="BB120" s="1">
        <v>2418</v>
      </c>
      <c r="BC120" s="1">
        <v>3165</v>
      </c>
      <c r="BD120" s="1">
        <v>2719</v>
      </c>
      <c r="BE120" s="1">
        <v>3799</v>
      </c>
      <c r="BF120" s="1">
        <v>4476</v>
      </c>
      <c r="BG120" s="1">
        <v>5333</v>
      </c>
      <c r="BH120" s="1">
        <v>2109</v>
      </c>
      <c r="BI120" s="1">
        <v>2181</v>
      </c>
      <c r="BJ120" s="1">
        <v>2654</v>
      </c>
      <c r="BK120" s="1">
        <v>3435</v>
      </c>
      <c r="BL120" s="1">
        <v>3429</v>
      </c>
      <c r="BM120" s="1">
        <v>4448</v>
      </c>
      <c r="BN120" s="1">
        <v>5224</v>
      </c>
      <c r="BO120" s="1">
        <v>6202</v>
      </c>
      <c r="BP120">
        <v>50</v>
      </c>
      <c r="BQ120">
        <v>50</v>
      </c>
      <c r="BR120">
        <v>50</v>
      </c>
      <c r="BS120">
        <v>50</v>
      </c>
      <c r="BT120">
        <v>50</v>
      </c>
      <c r="BU120">
        <v>53</v>
      </c>
      <c r="BV120">
        <v>53</v>
      </c>
      <c r="BW120">
        <v>54</v>
      </c>
      <c r="BX120">
        <v>5.69</v>
      </c>
      <c r="BY120">
        <v>1.94</v>
      </c>
      <c r="BZ120">
        <v>2.11</v>
      </c>
      <c r="CA120">
        <v>1.62</v>
      </c>
      <c r="CB120">
        <v>-2.4300000000000002</v>
      </c>
      <c r="CC120">
        <v>4.3099999999999996</v>
      </c>
      <c r="CD120">
        <v>5.3</v>
      </c>
      <c r="CE120">
        <v>5.82</v>
      </c>
      <c r="CF120">
        <v>22.53</v>
      </c>
      <c r="CG120">
        <v>8.7899999999999991</v>
      </c>
      <c r="CH120">
        <v>13.49</v>
      </c>
      <c r="CI120">
        <v>10.45</v>
      </c>
      <c r="CJ120">
        <v>6.23</v>
      </c>
      <c r="CK120">
        <v>17.850000000000001</v>
      </c>
      <c r="CL120">
        <v>17.82</v>
      </c>
      <c r="CM120">
        <v>16.77</v>
      </c>
      <c r="CN120" s="1">
        <v>3759</v>
      </c>
      <c r="CO120" s="1">
        <v>1876</v>
      </c>
      <c r="CP120" s="1">
        <v>3246</v>
      </c>
      <c r="CQ120" s="1">
        <v>3167</v>
      </c>
      <c r="CR120" s="1">
        <v>2127</v>
      </c>
      <c r="CS120" s="1">
        <v>6995</v>
      </c>
      <c r="CT120" s="1">
        <v>8573</v>
      </c>
      <c r="CU120" s="1">
        <v>9535</v>
      </c>
      <c r="CV120">
        <v>31.79</v>
      </c>
      <c r="CW120">
        <v>62.36</v>
      </c>
      <c r="CX120">
        <v>40.049999999999997</v>
      </c>
      <c r="CY120">
        <v>25.23</v>
      </c>
      <c r="CZ120">
        <v>46.77</v>
      </c>
      <c r="DA120">
        <v>18.010000000000002</v>
      </c>
      <c r="DB120">
        <v>14.7</v>
      </c>
      <c r="DC120">
        <v>13.21</v>
      </c>
      <c r="DD120">
        <v>5.69</v>
      </c>
      <c r="DE120">
        <v>5.38</v>
      </c>
      <c r="DF120">
        <v>4.92</v>
      </c>
      <c r="DG120">
        <v>2.34</v>
      </c>
      <c r="DH120">
        <v>2.91</v>
      </c>
      <c r="DI120">
        <v>2.84</v>
      </c>
      <c r="DJ120">
        <v>2.42</v>
      </c>
      <c r="DK120">
        <v>2.04</v>
      </c>
      <c r="DL120" s="6">
        <f>(CM120*3+CL120*2+CK120)/6</f>
        <v>17.3</v>
      </c>
      <c r="DM120">
        <f>BH120+(BH120*(CG120-8.25)/8.25)</f>
        <v>2247.0436363636363</v>
      </c>
      <c r="DN120">
        <f>BI120+(BI120*(CH120-8.25)/8.25)</f>
        <v>3566.2654545454543</v>
      </c>
      <c r="DO120">
        <f>BJ120+(BJ120*(CI120-8.25)/8.25)</f>
        <v>3361.7333333333331</v>
      </c>
      <c r="DP120">
        <f>BK120+(BK120*(CJ120-8.25)/8.25)</f>
        <v>2593.9454545454546</v>
      </c>
      <c r="DQ120">
        <f>BL120+(BL120*(CK120-8.25)/8.25)</f>
        <v>7419.1090909090908</v>
      </c>
      <c r="DR120">
        <f>BM120+(BM120*(CL120-8.25)/8.25)</f>
        <v>9607.68</v>
      </c>
      <c r="DS120">
        <f>BN120+(BN120*(CM120-8.25)/8.25)</f>
        <v>10618.967272727272</v>
      </c>
      <c r="DT120" s="8">
        <f>DM120*10^8/$I120</f>
        <v>22359.73554890728</v>
      </c>
      <c r="DU120" s="8">
        <f>DN120*10^8/$I120</f>
        <v>35486.962144572972</v>
      </c>
      <c r="DV120" s="8">
        <f>DO120*10^8/$I120</f>
        <v>33451.717226516572</v>
      </c>
      <c r="DW120" s="8">
        <f>DP120*10^8/$I120</f>
        <v>25811.663580235159</v>
      </c>
      <c r="DX120" s="8">
        <f>DQ120*10^8/$I120</f>
        <v>73825.587806420095</v>
      </c>
      <c r="DY120" s="8">
        <f>DR120*10^8/$I120</f>
        <v>95603.476746973407</v>
      </c>
      <c r="DZ120" s="8">
        <f>DS120*10^8/$I120</f>
        <v>105666.5283122516</v>
      </c>
      <c r="EA120" s="8">
        <f>DT120*10^8/$I120</f>
        <v>222495.80102776445</v>
      </c>
      <c r="EB120" s="8">
        <f>DZ120*0.8</f>
        <v>84533.22264980129</v>
      </c>
      <c r="EC120" s="10">
        <f>G120-E120</f>
        <v>28632.270000000004</v>
      </c>
      <c r="ED120" s="4">
        <f>EC120/E120*100</f>
        <v>29.406323840557857</v>
      </c>
      <c r="EE120" s="4">
        <f>DY120-G120</f>
        <v>-30396.523253026593</v>
      </c>
      <c r="EF120" s="12">
        <f>EE120/G120</f>
        <v>-0.24124224803989361</v>
      </c>
      <c r="EG120" s="4">
        <f>G120-F120</f>
        <v>3500</v>
      </c>
    </row>
    <row r="121" spans="1:137" x14ac:dyDescent="0.3">
      <c r="A121">
        <v>120</v>
      </c>
      <c r="B121" t="s">
        <v>5908</v>
      </c>
      <c r="C121" t="s">
        <v>121</v>
      </c>
      <c r="D121" t="str">
        <f>VLOOKUP(C121,Sheet1!$A$2:$B$3197,2,FALSE)</f>
        <v>제약</v>
      </c>
      <c r="E121" s="7">
        <v>235500</v>
      </c>
      <c r="F121" s="7">
        <v>131500</v>
      </c>
      <c r="G121" s="7">
        <v>130500</v>
      </c>
      <c r="H121" t="s">
        <v>2324</v>
      </c>
      <c r="I121" s="7">
        <f>VALUE(LEFT(H121,FIND("/",H121)-1)) + VALUE(MID(H121,FIND("/",H121)+1,LEN(H121)))</f>
        <v>11426099</v>
      </c>
      <c r="J121" s="1">
        <v>670757</v>
      </c>
      <c r="K121" s="1">
        <f>G121*I121/(10^8)</f>
        <v>14911.059195</v>
      </c>
      <c r="L121" s="1">
        <v>8320</v>
      </c>
      <c r="M121" s="1">
        <v>8844</v>
      </c>
      <c r="N121" s="1">
        <v>9562</v>
      </c>
      <c r="O121" s="1">
        <v>10793</v>
      </c>
      <c r="P121" s="1">
        <v>13030</v>
      </c>
      <c r="Q121" s="1">
        <v>14020</v>
      </c>
      <c r="R121" s="1">
        <v>15580</v>
      </c>
      <c r="S121" s="3"/>
      <c r="T121">
        <v>612</v>
      </c>
      <c r="U121">
        <v>778</v>
      </c>
      <c r="V121">
        <v>757</v>
      </c>
      <c r="W121">
        <v>746</v>
      </c>
      <c r="X121" s="1">
        <v>1239</v>
      </c>
      <c r="Y121" s="1">
        <v>1220</v>
      </c>
      <c r="Z121" s="1">
        <v>1220</v>
      </c>
      <c r="AA121" s="3"/>
      <c r="AB121">
        <v>409</v>
      </c>
      <c r="AC121">
        <v>537</v>
      </c>
      <c r="AD121">
        <v>417</v>
      </c>
      <c r="AE121">
        <v>530</v>
      </c>
      <c r="AF121">
        <v>904</v>
      </c>
      <c r="AG121">
        <v>857</v>
      </c>
      <c r="AH121" s="1">
        <v>1055</v>
      </c>
      <c r="AI121" s="3"/>
      <c r="AJ121" s="1">
        <v>6417</v>
      </c>
      <c r="AK121" s="1">
        <v>6772</v>
      </c>
      <c r="AL121" s="1">
        <v>7115</v>
      </c>
      <c r="AM121" s="1">
        <v>8014</v>
      </c>
      <c r="AN121" s="1">
        <v>9463</v>
      </c>
      <c r="AO121" s="1">
        <v>10015</v>
      </c>
      <c r="AP121" s="1">
        <v>11320</v>
      </c>
      <c r="AQ121" s="3"/>
      <c r="AR121" s="1">
        <v>2874</v>
      </c>
      <c r="AS121" s="1">
        <v>2739</v>
      </c>
      <c r="AT121" s="1">
        <v>2806</v>
      </c>
      <c r="AU121" s="1">
        <v>3264</v>
      </c>
      <c r="AV121" s="1">
        <v>3947</v>
      </c>
      <c r="AW121" s="1">
        <v>3780</v>
      </c>
      <c r="AX121" s="1">
        <v>3930</v>
      </c>
      <c r="AY121" s="3"/>
      <c r="AZ121" s="1">
        <v>3543</v>
      </c>
      <c r="BA121" s="1">
        <v>4033</v>
      </c>
      <c r="BB121" s="1">
        <v>4309</v>
      </c>
      <c r="BC121" s="1">
        <v>4750</v>
      </c>
      <c r="BD121" s="1">
        <v>5516</v>
      </c>
      <c r="BE121" s="1">
        <v>6263</v>
      </c>
      <c r="BF121" s="1">
        <v>7325</v>
      </c>
      <c r="BG121" s="3"/>
      <c r="BH121" s="1">
        <v>3543</v>
      </c>
      <c r="BI121" s="1">
        <v>4017</v>
      </c>
      <c r="BJ121" s="1">
        <v>4287</v>
      </c>
      <c r="BK121" s="1">
        <v>4735</v>
      </c>
      <c r="BL121" s="1">
        <v>5514</v>
      </c>
      <c r="BM121" s="1">
        <v>6390</v>
      </c>
      <c r="BN121" s="1">
        <v>7400</v>
      </c>
      <c r="BO121" s="3"/>
      <c r="BP121">
        <v>235</v>
      </c>
      <c r="BQ121">
        <v>235</v>
      </c>
      <c r="BR121">
        <v>247</v>
      </c>
      <c r="BS121">
        <v>259</v>
      </c>
      <c r="BT121">
        <v>272</v>
      </c>
      <c r="BU121">
        <v>290</v>
      </c>
      <c r="BV121">
        <v>290</v>
      </c>
      <c r="BW121" s="3"/>
      <c r="BX121">
        <v>6.72</v>
      </c>
      <c r="BY121">
        <v>8.15</v>
      </c>
      <c r="BZ121">
        <v>6.01</v>
      </c>
      <c r="CA121">
        <v>7</v>
      </c>
      <c r="CB121">
        <v>10.35</v>
      </c>
      <c r="CC121">
        <v>8.8000000000000007</v>
      </c>
      <c r="CD121">
        <v>9.89</v>
      </c>
      <c r="CE121" s="3"/>
      <c r="CF121">
        <v>12.24</v>
      </c>
      <c r="CG121">
        <v>14.24</v>
      </c>
      <c r="CH121">
        <v>10.210000000000001</v>
      </c>
      <c r="CI121">
        <v>11.94</v>
      </c>
      <c r="CJ121">
        <v>17.88</v>
      </c>
      <c r="CK121">
        <v>13.94</v>
      </c>
      <c r="CL121">
        <v>15.95</v>
      </c>
      <c r="CM121" s="3"/>
      <c r="CN121" s="1">
        <v>3584</v>
      </c>
      <c r="CO121" s="1">
        <v>4709</v>
      </c>
      <c r="CP121" s="1">
        <v>3711</v>
      </c>
      <c r="CQ121" s="1">
        <v>4716</v>
      </c>
      <c r="CR121" s="1">
        <v>8020</v>
      </c>
      <c r="CS121" s="1">
        <v>7264</v>
      </c>
      <c r="CT121" s="1">
        <v>9627</v>
      </c>
      <c r="CU121" s="3"/>
      <c r="CV121">
        <v>24.14</v>
      </c>
      <c r="CW121">
        <v>24.35</v>
      </c>
      <c r="CX121">
        <v>24.99</v>
      </c>
      <c r="CY121">
        <v>19.62</v>
      </c>
      <c r="CZ121">
        <v>28.24</v>
      </c>
      <c r="DA121">
        <v>17.97</v>
      </c>
      <c r="DB121">
        <v>13.56</v>
      </c>
      <c r="DC121" s="3"/>
      <c r="DD121">
        <v>2.79</v>
      </c>
      <c r="DE121">
        <v>3.26</v>
      </c>
      <c r="DF121">
        <v>2.4300000000000002</v>
      </c>
      <c r="DG121">
        <v>2.2000000000000002</v>
      </c>
      <c r="DH121">
        <v>4.5999999999999996</v>
      </c>
      <c r="DI121">
        <v>2.2999999999999998</v>
      </c>
      <c r="DJ121">
        <v>1.99</v>
      </c>
      <c r="DK121" s="3"/>
      <c r="DL121" s="6">
        <f>(CM121*3+CL121*2+CK121)/6</f>
        <v>7.64</v>
      </c>
      <c r="DM121">
        <f>BH121+(BH121*(CG121-8.25)/8.25)</f>
        <v>6115.4327272727278</v>
      </c>
      <c r="DN121">
        <f>BI121+(BI121*(CH121-8.25)/8.25)</f>
        <v>4971.3418181818188</v>
      </c>
      <c r="DO121">
        <f>BJ121+(BJ121*(CI121-8.25)/8.25)</f>
        <v>6204.4581818181814</v>
      </c>
      <c r="DP121">
        <f>BK121+(BK121*(CJ121-8.25)/8.25)</f>
        <v>10262.036363636362</v>
      </c>
      <c r="DQ121">
        <f>BL121+(BL121*(CK121-8.25)/8.25)</f>
        <v>9316.98909090909</v>
      </c>
      <c r="DR121">
        <f>BM121+(BM121*(CL121-8.25)/8.25)</f>
        <v>12354</v>
      </c>
      <c r="DS121">
        <f>BN121+(BN121*(CM121-8.25)/8.25)</f>
        <v>0</v>
      </c>
      <c r="DT121" s="8">
        <f>DM121*10^8/$I121</f>
        <v>53521.615096042209</v>
      </c>
      <c r="DU121" s="8">
        <f>DN121*10^8/$I121</f>
        <v>43508.65346240934</v>
      </c>
      <c r="DV121" s="8">
        <f>DO121*10^8/$I121</f>
        <v>54300.756380792613</v>
      </c>
      <c r="DW121" s="8">
        <f>DP121*10^8/$I121</f>
        <v>89812.247939006673</v>
      </c>
      <c r="DX121" s="8">
        <f>DQ121*10^8/$I121</f>
        <v>81541.294985358443</v>
      </c>
      <c r="DY121" s="8">
        <f>DR121*10^8/$I121</f>
        <v>108120.89060317086</v>
      </c>
      <c r="DZ121" s="8">
        <f>DS121*10^8/$I121</f>
        <v>0</v>
      </c>
      <c r="EA121" s="8">
        <f>DT121*10^8/$I121</f>
        <v>468415.46792166081</v>
      </c>
      <c r="EB121" s="8">
        <f>DZ121*0.8</f>
        <v>0</v>
      </c>
      <c r="EC121" s="10">
        <f>G121-E121</f>
        <v>-105000</v>
      </c>
      <c r="ED121" s="4">
        <f>EC121/E121*100</f>
        <v>-44.585987261146499</v>
      </c>
      <c r="EE121" s="4">
        <f>DY121-G121</f>
        <v>-22379.109396829139</v>
      </c>
      <c r="EF121" s="12">
        <f>EE121/G121</f>
        <v>-0.17148742832819264</v>
      </c>
      <c r="EG121" s="4">
        <f>G121-F121</f>
        <v>-1000</v>
      </c>
    </row>
    <row r="122" spans="1:137" x14ac:dyDescent="0.3">
      <c r="A122">
        <v>121</v>
      </c>
      <c r="B122" t="s">
        <v>6856</v>
      </c>
      <c r="C122" t="s">
        <v>122</v>
      </c>
      <c r="D122" t="str">
        <f>VLOOKUP(C122,Sheet1!$A$2:$B$3197,2,FALSE)</f>
        <v>식품과기본식료품소매</v>
      </c>
      <c r="E122">
        <v>4095</v>
      </c>
      <c r="F122">
        <v>5520</v>
      </c>
      <c r="G122" s="7">
        <v>5320</v>
      </c>
      <c r="H122" t="s">
        <v>2325</v>
      </c>
      <c r="I122" s="7">
        <f>VALUE(LEFT(H122,FIND("/",H122)-1)) + VALUE(MID(H122,FIND("/",H122)+1,LEN(H122)))</f>
        <v>11828858</v>
      </c>
      <c r="J122" s="1">
        <v>39690</v>
      </c>
      <c r="K122" s="1">
        <f>G122*I122/(10^8)</f>
        <v>629.29524560000004</v>
      </c>
      <c r="L122" s="1">
        <v>2069</v>
      </c>
      <c r="M122" s="1">
        <v>2865</v>
      </c>
      <c r="N122" s="1">
        <v>1633</v>
      </c>
      <c r="O122" s="1">
        <v>2630</v>
      </c>
      <c r="P122" s="1">
        <v>2059</v>
      </c>
      <c r="Q122" s="3"/>
      <c r="R122" s="3"/>
      <c r="S122" s="3"/>
      <c r="T122">
        <v>-81</v>
      </c>
      <c r="U122">
        <v>38</v>
      </c>
      <c r="V122">
        <v>-30</v>
      </c>
      <c r="W122">
        <v>-3</v>
      </c>
      <c r="X122">
        <v>52</v>
      </c>
      <c r="Y122" s="3"/>
      <c r="Z122" s="3"/>
      <c r="AA122" s="3"/>
      <c r="AB122">
        <v>-124</v>
      </c>
      <c r="AC122">
        <v>-82</v>
      </c>
      <c r="AD122">
        <v>-139</v>
      </c>
      <c r="AE122">
        <v>-343</v>
      </c>
      <c r="AF122">
        <v>28</v>
      </c>
      <c r="AG122" s="3"/>
      <c r="AH122" s="3"/>
      <c r="AI122" s="3"/>
      <c r="AJ122" s="1">
        <v>2467</v>
      </c>
      <c r="AK122" s="1">
        <v>2598</v>
      </c>
      <c r="AL122" s="1">
        <v>2053</v>
      </c>
      <c r="AM122" s="1">
        <v>1999</v>
      </c>
      <c r="AN122" s="1">
        <v>1678</v>
      </c>
      <c r="AO122" s="3"/>
      <c r="AP122" s="3"/>
      <c r="AQ122" s="3"/>
      <c r="AR122" s="1">
        <v>1002</v>
      </c>
      <c r="AS122" s="1">
        <v>1206</v>
      </c>
      <c r="AT122">
        <v>802</v>
      </c>
      <c r="AU122" s="1">
        <v>1092</v>
      </c>
      <c r="AV122">
        <v>773</v>
      </c>
      <c r="AW122" s="3"/>
      <c r="AX122" s="3"/>
      <c r="AY122" s="3"/>
      <c r="AZ122" s="1">
        <v>1465</v>
      </c>
      <c r="BA122" s="1">
        <v>1392</v>
      </c>
      <c r="BB122" s="1">
        <v>1251</v>
      </c>
      <c r="BC122">
        <v>906</v>
      </c>
      <c r="BD122">
        <v>906</v>
      </c>
      <c r="BE122" s="3"/>
      <c r="BF122" s="3"/>
      <c r="BG122" s="3"/>
      <c r="BH122" s="1">
        <v>1465</v>
      </c>
      <c r="BI122" s="1">
        <v>1391</v>
      </c>
      <c r="BJ122" s="1">
        <v>1244</v>
      </c>
      <c r="BK122">
        <v>900</v>
      </c>
      <c r="BL122">
        <v>899</v>
      </c>
      <c r="BM122" s="3"/>
      <c r="BN122" s="3"/>
      <c r="BO122" s="3"/>
      <c r="BP122">
        <v>59</v>
      </c>
      <c r="BQ122">
        <v>59</v>
      </c>
      <c r="BR122">
        <v>59</v>
      </c>
      <c r="BS122">
        <v>59</v>
      </c>
      <c r="BT122">
        <v>59</v>
      </c>
      <c r="BU122" s="3"/>
      <c r="BV122" s="3"/>
      <c r="BW122" s="3"/>
      <c r="BX122">
        <v>-5.23</v>
      </c>
      <c r="BY122">
        <v>-3.25</v>
      </c>
      <c r="BZ122">
        <v>-5.98</v>
      </c>
      <c r="CA122">
        <v>-16.95</v>
      </c>
      <c r="CB122">
        <v>1.51</v>
      </c>
      <c r="CC122" s="3"/>
      <c r="CD122" s="3"/>
      <c r="CE122" s="3"/>
      <c r="CF122">
        <v>-8.09</v>
      </c>
      <c r="CG122">
        <v>-5.77</v>
      </c>
      <c r="CH122">
        <v>-10.55</v>
      </c>
      <c r="CI122">
        <v>-32.049999999999997</v>
      </c>
      <c r="CJ122">
        <v>3.04</v>
      </c>
      <c r="CK122" s="3"/>
      <c r="CL122" s="3"/>
      <c r="CM122" s="3"/>
      <c r="CN122" s="1">
        <v>-1048</v>
      </c>
      <c r="CO122">
        <v>-697</v>
      </c>
      <c r="CP122" s="1">
        <v>-1176</v>
      </c>
      <c r="CQ122" s="1">
        <v>-2905</v>
      </c>
      <c r="CR122">
        <v>231</v>
      </c>
      <c r="CS122" s="3"/>
      <c r="CT122" s="3"/>
      <c r="CU122" s="3"/>
      <c r="CV122" t="s">
        <v>2</v>
      </c>
      <c r="CW122" t="s">
        <v>2</v>
      </c>
      <c r="CX122" t="s">
        <v>2</v>
      </c>
      <c r="CY122" t="s">
        <v>2</v>
      </c>
      <c r="CZ122">
        <v>17.68</v>
      </c>
      <c r="DA122" s="3"/>
      <c r="DB122" s="3"/>
      <c r="DC122" s="3"/>
      <c r="DD122">
        <v>0.53</v>
      </c>
      <c r="DE122">
        <v>0.49</v>
      </c>
      <c r="DF122">
        <v>0.42</v>
      </c>
      <c r="DG122">
        <v>0.52</v>
      </c>
      <c r="DH122">
        <v>0.53</v>
      </c>
      <c r="DI122" s="3"/>
      <c r="DJ122" s="3"/>
      <c r="DK122" s="3"/>
      <c r="DL122" s="6">
        <f>(CM122*3+CL122*2+CK122)/6</f>
        <v>0</v>
      </c>
      <c r="DM122">
        <f>BH122+(BH122*(CG122-8.25)/8.25)</f>
        <v>-1024.6121212121211</v>
      </c>
      <c r="DN122">
        <f>BI122+(BI122*(CH122-8.25)/8.25)</f>
        <v>-1778.7939393939391</v>
      </c>
      <c r="DO122">
        <f>BJ122+(BJ122*(CI122-8.25)/8.25)</f>
        <v>-4832.7515151515145</v>
      </c>
      <c r="DP122">
        <f>BK122+(BK122*(CJ122-8.25)/8.25)</f>
        <v>331.63636363636363</v>
      </c>
      <c r="DQ122">
        <f>BL122+(BL122*(CK122-8.25)/8.25)</f>
        <v>0</v>
      </c>
      <c r="DR122">
        <f>BM122+(BM122*(CL122-8.25)/8.25)</f>
        <v>0</v>
      </c>
      <c r="DS122">
        <f>BN122+(BN122*(CM122-8.25)/8.25)</f>
        <v>0</v>
      </c>
      <c r="DT122" s="8">
        <f>DM122*10^8/$I122</f>
        <v>-8661.9699146960866</v>
      </c>
      <c r="DU122" s="8">
        <f>DN122*10^8/$I122</f>
        <v>-15037.748693863256</v>
      </c>
      <c r="DV122" s="8">
        <f>DO122*10^8/$I122</f>
        <v>-40855.605123939386</v>
      </c>
      <c r="DW122" s="8">
        <f>DP122*10^8/$I122</f>
        <v>2803.6211410802603</v>
      </c>
      <c r="DX122" s="8">
        <f>DQ122*10^8/$I122</f>
        <v>0</v>
      </c>
      <c r="DY122" s="8">
        <f>DR122*10^8/$I122</f>
        <v>0</v>
      </c>
      <c r="DZ122" s="8">
        <f>DS122*10^8/$I122</f>
        <v>0</v>
      </c>
      <c r="EA122" s="8">
        <f>DT122*10^8/$I122</f>
        <v>-73227.440169592752</v>
      </c>
      <c r="EB122" s="8">
        <f>DZ122*0.8</f>
        <v>0</v>
      </c>
      <c r="EC122" s="10">
        <f>G122-E122</f>
        <v>1225</v>
      </c>
      <c r="ED122" s="4">
        <f>EC122/E122*100</f>
        <v>29.914529914529915</v>
      </c>
      <c r="EE122" s="4">
        <f>DY122-G122</f>
        <v>-5320</v>
      </c>
      <c r="EF122" s="12">
        <f>EE122/G122</f>
        <v>-1</v>
      </c>
      <c r="EG122" s="4">
        <f>G122-F122</f>
        <v>-200</v>
      </c>
    </row>
    <row r="123" spans="1:137" x14ac:dyDescent="0.3">
      <c r="A123">
        <v>122</v>
      </c>
      <c r="B123" t="s">
        <v>5830</v>
      </c>
      <c r="C123" t="s">
        <v>123</v>
      </c>
      <c r="D123" t="str">
        <f>VLOOKUP(C123,Sheet1!$A$2:$B$3197,2,FALSE)</f>
        <v>건축자재</v>
      </c>
      <c r="E123">
        <v>77800</v>
      </c>
      <c r="F123">
        <v>142500</v>
      </c>
      <c r="G123" s="7">
        <v>140000</v>
      </c>
      <c r="H123" t="s">
        <v>2326</v>
      </c>
      <c r="I123" s="7">
        <f>VALUE(LEFT(H123,FIND("/",H123)-1)) + VALUE(MID(H123,FIND("/",H123)+1,LEN(H123)))</f>
        <v>3895809</v>
      </c>
      <c r="J123" s="1">
        <v>32330</v>
      </c>
      <c r="K123" s="1">
        <f>G123*I123/(10^8)</f>
        <v>5454.1325999999999</v>
      </c>
      <c r="L123" s="1">
        <v>4557</v>
      </c>
      <c r="M123" s="1">
        <v>4612</v>
      </c>
      <c r="N123" s="1">
        <v>8438</v>
      </c>
      <c r="O123" s="1">
        <v>8368</v>
      </c>
      <c r="P123" s="1">
        <v>7875</v>
      </c>
      <c r="Q123" s="1">
        <v>8380</v>
      </c>
      <c r="R123" s="1">
        <v>9210</v>
      </c>
      <c r="S123" s="1">
        <v>9800</v>
      </c>
      <c r="T123">
        <v>570</v>
      </c>
      <c r="U123">
        <v>532</v>
      </c>
      <c r="V123">
        <v>792</v>
      </c>
      <c r="W123">
        <v>812</v>
      </c>
      <c r="X123">
        <v>753</v>
      </c>
      <c r="Y123">
        <v>850</v>
      </c>
      <c r="Z123">
        <v>980</v>
      </c>
      <c r="AA123" s="1">
        <v>1070</v>
      </c>
      <c r="AB123">
        <v>426</v>
      </c>
      <c r="AC123">
        <v>554</v>
      </c>
      <c r="AD123">
        <v>172</v>
      </c>
      <c r="AE123">
        <v>287</v>
      </c>
      <c r="AF123">
        <v>251</v>
      </c>
      <c r="AG123">
        <v>410</v>
      </c>
      <c r="AH123">
        <v>510</v>
      </c>
      <c r="AI123">
        <v>590</v>
      </c>
      <c r="AJ123" s="1">
        <v>8505</v>
      </c>
      <c r="AK123" s="1">
        <v>9064</v>
      </c>
      <c r="AL123" s="1">
        <v>19287</v>
      </c>
      <c r="AM123" s="1">
        <v>19308</v>
      </c>
      <c r="AN123" s="1">
        <v>19014</v>
      </c>
      <c r="AO123" s="1">
        <v>19180</v>
      </c>
      <c r="AP123" s="1">
        <v>19280</v>
      </c>
      <c r="AQ123" s="1">
        <v>18840</v>
      </c>
      <c r="AR123" s="1">
        <v>1857</v>
      </c>
      <c r="AS123" s="1">
        <v>2091</v>
      </c>
      <c r="AT123" s="1">
        <v>11428</v>
      </c>
      <c r="AU123" s="1">
        <v>11250</v>
      </c>
      <c r="AV123" s="1">
        <v>10778</v>
      </c>
      <c r="AW123" s="1">
        <v>10590</v>
      </c>
      <c r="AX123" s="1">
        <v>10230</v>
      </c>
      <c r="AY123" s="1">
        <v>9200</v>
      </c>
      <c r="AZ123" s="1">
        <v>6648</v>
      </c>
      <c r="BA123" s="1">
        <v>6973</v>
      </c>
      <c r="BB123" s="1">
        <v>7859</v>
      </c>
      <c r="BC123" s="1">
        <v>8058</v>
      </c>
      <c r="BD123" s="1">
        <v>8236</v>
      </c>
      <c r="BE123" s="1">
        <v>8590</v>
      </c>
      <c r="BF123" s="1">
        <v>9050</v>
      </c>
      <c r="BG123" s="1">
        <v>9640</v>
      </c>
      <c r="BH123" s="1">
        <v>6602</v>
      </c>
      <c r="BI123" s="1">
        <v>6925</v>
      </c>
      <c r="BJ123" s="1">
        <v>7792</v>
      </c>
      <c r="BK123" s="1">
        <v>7980</v>
      </c>
      <c r="BL123" s="1">
        <v>8144</v>
      </c>
      <c r="BM123" s="1">
        <v>8480</v>
      </c>
      <c r="BN123" s="1">
        <v>8910</v>
      </c>
      <c r="BO123" s="1">
        <v>9470</v>
      </c>
      <c r="BP123">
        <v>165</v>
      </c>
      <c r="BQ123">
        <v>165</v>
      </c>
      <c r="BR123">
        <v>195</v>
      </c>
      <c r="BS123">
        <v>195</v>
      </c>
      <c r="BT123">
        <v>195</v>
      </c>
      <c r="BU123">
        <v>190</v>
      </c>
      <c r="BV123">
        <v>190</v>
      </c>
      <c r="BW123">
        <v>190</v>
      </c>
      <c r="BX123">
        <v>5.13</v>
      </c>
      <c r="BY123">
        <v>6.3</v>
      </c>
      <c r="BZ123">
        <v>1.21</v>
      </c>
      <c r="CA123">
        <v>1.49</v>
      </c>
      <c r="CB123">
        <v>1.31</v>
      </c>
      <c r="CC123">
        <v>2.15</v>
      </c>
      <c r="CD123">
        <v>2.65</v>
      </c>
      <c r="CE123">
        <v>3.1</v>
      </c>
      <c r="CF123">
        <v>6.44</v>
      </c>
      <c r="CG123">
        <v>8.16</v>
      </c>
      <c r="CH123">
        <v>2.08</v>
      </c>
      <c r="CI123">
        <v>3.51</v>
      </c>
      <c r="CJ123">
        <v>2.94</v>
      </c>
      <c r="CK123">
        <v>4.57</v>
      </c>
      <c r="CL123">
        <v>5.52</v>
      </c>
      <c r="CM123">
        <v>6.09</v>
      </c>
      <c r="CN123" s="1">
        <v>12539</v>
      </c>
      <c r="CO123" s="1">
        <v>16742</v>
      </c>
      <c r="CP123" s="1">
        <v>4002</v>
      </c>
      <c r="CQ123" s="1">
        <v>7108</v>
      </c>
      <c r="CR123" s="1">
        <v>6093</v>
      </c>
      <c r="CS123" s="1">
        <v>9754</v>
      </c>
      <c r="CT123" s="1">
        <v>12321</v>
      </c>
      <c r="CU123" s="1">
        <v>14374</v>
      </c>
      <c r="CV123">
        <v>5.7</v>
      </c>
      <c r="CW123">
        <v>6.57</v>
      </c>
      <c r="CX123">
        <v>25.86</v>
      </c>
      <c r="CY123">
        <v>10.69</v>
      </c>
      <c r="CZ123">
        <v>11.9</v>
      </c>
      <c r="DA123">
        <v>14.35</v>
      </c>
      <c r="DB123">
        <v>11.36</v>
      </c>
      <c r="DC123">
        <v>9.74</v>
      </c>
      <c r="DD123">
        <v>0.36</v>
      </c>
      <c r="DE123">
        <v>0.52</v>
      </c>
      <c r="DF123">
        <v>0.52</v>
      </c>
      <c r="DG123">
        <v>0.37</v>
      </c>
      <c r="DH123">
        <v>0.35</v>
      </c>
      <c r="DI123">
        <v>0.64</v>
      </c>
      <c r="DJ123">
        <v>0.61</v>
      </c>
      <c r="DK123">
        <v>0.57999999999999996</v>
      </c>
      <c r="DL123" s="6">
        <f>(CM123*3+CL123*2+CK123)/6</f>
        <v>5.6466666666666656</v>
      </c>
      <c r="DM123">
        <f>BH123+(BH123*(CG123-8.25)/8.25)</f>
        <v>6529.9781818181818</v>
      </c>
      <c r="DN123">
        <f>BI123+(BI123*(CH123-8.25)/8.25)</f>
        <v>1745.939393939394</v>
      </c>
      <c r="DO123">
        <f>BJ123+(BJ123*(CI123-8.25)/8.25)</f>
        <v>3315.1418181818181</v>
      </c>
      <c r="DP123">
        <f>BK123+(BK123*(CJ123-8.25)/8.25)</f>
        <v>2843.7818181818175</v>
      </c>
      <c r="DQ123">
        <f>BL123+(BL123*(CK123-8.25)/8.25)</f>
        <v>4511.2824242424249</v>
      </c>
      <c r="DR123">
        <f>BM123+(BM123*(CL123-8.25)/8.25)</f>
        <v>5673.8909090909083</v>
      </c>
      <c r="DS123">
        <f>BN123+(BN123*(CM123-8.25)/8.25)</f>
        <v>6577.2</v>
      </c>
      <c r="DT123" s="8">
        <f>DM123*10^8/$I123</f>
        <v>167615.46014751191</v>
      </c>
      <c r="DU123" s="8">
        <f>DN123*10^8/$I123</f>
        <v>44815.836555113303</v>
      </c>
      <c r="DV123" s="8">
        <f>DO123*10^8/$I123</f>
        <v>85095.080846669283</v>
      </c>
      <c r="DW123" s="8">
        <f>DP123*10^8/$I123</f>
        <v>72995.92506156789</v>
      </c>
      <c r="DX123" s="8">
        <f>DQ123*10^8/$I123</f>
        <v>115798.34699910661</v>
      </c>
      <c r="DY123" s="8">
        <f>DR123*10^8/$I123</f>
        <v>145640.89022564783</v>
      </c>
      <c r="DZ123" s="8">
        <f>DS123*10^8/$I123</f>
        <v>168827.57855942115</v>
      </c>
      <c r="EA123" s="8">
        <f>DT123*10^8/$I123</f>
        <v>4302455.7966653891</v>
      </c>
      <c r="EB123" s="8">
        <f>DZ123*0.8</f>
        <v>135062.06284753693</v>
      </c>
      <c r="EC123" s="10">
        <f>G123-E123</f>
        <v>62200</v>
      </c>
      <c r="ED123" s="4">
        <f>EC123/E123*100</f>
        <v>79.948586118251924</v>
      </c>
      <c r="EE123" s="4">
        <f>DY123-G123</f>
        <v>5640.8902256478323</v>
      </c>
      <c r="EF123" s="12">
        <f>EE123/G123</f>
        <v>4.0292073040341658E-2</v>
      </c>
      <c r="EG123" s="4">
        <f>G123-F123</f>
        <v>-2500</v>
      </c>
    </row>
    <row r="124" spans="1:137" x14ac:dyDescent="0.3">
      <c r="A124">
        <v>123</v>
      </c>
      <c r="B124" t="s">
        <v>6050</v>
      </c>
      <c r="C124" t="s">
        <v>124</v>
      </c>
      <c r="D124" t="str">
        <f>VLOOKUP(C124,Sheet1!$A$2:$B$3197,2,FALSE)</f>
        <v>기계</v>
      </c>
      <c r="E124">
        <v>21900</v>
      </c>
      <c r="F124">
        <v>20900</v>
      </c>
      <c r="G124" s="7">
        <v>21100</v>
      </c>
      <c r="H124" t="s">
        <v>2327</v>
      </c>
      <c r="I124" s="7">
        <f>VALUE(LEFT(H124,FIND("/",H124)-1)) + VALUE(MID(H124,FIND("/",H124)+1,LEN(H124)))</f>
        <v>109142293</v>
      </c>
      <c r="J124" s="1">
        <v>6120</v>
      </c>
      <c r="K124" s="1">
        <f>G124*I124/(10^8)</f>
        <v>23029.023823</v>
      </c>
      <c r="L124" s="1">
        <v>29848</v>
      </c>
      <c r="M124" s="1">
        <v>27257</v>
      </c>
      <c r="N124" s="1">
        <v>24119</v>
      </c>
      <c r="O124" s="1">
        <v>24593</v>
      </c>
      <c r="P124" s="1">
        <v>27853</v>
      </c>
      <c r="Q124" s="1">
        <v>28468</v>
      </c>
      <c r="R124" s="1">
        <v>30203</v>
      </c>
      <c r="S124" s="1">
        <v>31240</v>
      </c>
      <c r="T124" s="1">
        <v>1062</v>
      </c>
      <c r="U124">
        <v>454</v>
      </c>
      <c r="V124" s="1">
        <v>-1962</v>
      </c>
      <c r="W124" s="1">
        <v>-2799</v>
      </c>
      <c r="X124">
        <v>821</v>
      </c>
      <c r="Y124" s="1">
        <v>1039</v>
      </c>
      <c r="Z124" s="1">
        <v>1279</v>
      </c>
      <c r="AA124" s="1">
        <v>1434</v>
      </c>
      <c r="AB124">
        <v>231</v>
      </c>
      <c r="AC124">
        <v>-463</v>
      </c>
      <c r="AD124" s="1">
        <v>-3080</v>
      </c>
      <c r="AE124" s="1">
        <v>-3557</v>
      </c>
      <c r="AF124">
        <v>224</v>
      </c>
      <c r="AG124">
        <v>395</v>
      </c>
      <c r="AH124">
        <v>649</v>
      </c>
      <c r="AI124">
        <v>832</v>
      </c>
      <c r="AJ124" s="1">
        <v>44732</v>
      </c>
      <c r="AK124" s="1">
        <v>40839</v>
      </c>
      <c r="AL124" s="1">
        <v>40021</v>
      </c>
      <c r="AM124" s="1">
        <v>40843</v>
      </c>
      <c r="AN124" s="1">
        <v>41974</v>
      </c>
      <c r="AO124" s="1">
        <v>42759</v>
      </c>
      <c r="AP124" s="1">
        <v>44651</v>
      </c>
      <c r="AQ124" s="1">
        <v>46040</v>
      </c>
      <c r="AR124" s="1">
        <v>30060</v>
      </c>
      <c r="AS124" s="1">
        <v>26656</v>
      </c>
      <c r="AT124" s="1">
        <v>28942</v>
      </c>
      <c r="AU124" s="1">
        <v>32014</v>
      </c>
      <c r="AV124" s="1">
        <v>28512</v>
      </c>
      <c r="AW124" s="1">
        <v>28635</v>
      </c>
      <c r="AX124" s="1">
        <v>29655</v>
      </c>
      <c r="AY124" s="1">
        <v>30205</v>
      </c>
      <c r="AZ124" s="1">
        <v>14672</v>
      </c>
      <c r="BA124" s="1">
        <v>14183</v>
      </c>
      <c r="BB124" s="1">
        <v>11080</v>
      </c>
      <c r="BC124" s="1">
        <v>8829</v>
      </c>
      <c r="BD124" s="1">
        <v>13462</v>
      </c>
      <c r="BE124" s="1">
        <v>14124</v>
      </c>
      <c r="BF124" s="1">
        <v>14996</v>
      </c>
      <c r="BG124" s="1">
        <v>15835</v>
      </c>
      <c r="BH124" s="1">
        <v>13920</v>
      </c>
      <c r="BI124" s="1">
        <v>13440</v>
      </c>
      <c r="BJ124" s="1">
        <v>10440</v>
      </c>
      <c r="BK124" s="1">
        <v>8240</v>
      </c>
      <c r="BL124" s="1">
        <v>13635</v>
      </c>
      <c r="BM124" s="1">
        <v>14341</v>
      </c>
      <c r="BN124" s="1">
        <v>15244</v>
      </c>
      <c r="BO124" s="1">
        <v>16111</v>
      </c>
      <c r="BP124" s="1">
        <v>4250</v>
      </c>
      <c r="BQ124" s="1">
        <v>4250</v>
      </c>
      <c r="BR124" s="1">
        <v>4250</v>
      </c>
      <c r="BS124" s="1">
        <v>4250</v>
      </c>
      <c r="BT124" s="1">
        <v>5457</v>
      </c>
      <c r="BU124" s="1">
        <v>5459</v>
      </c>
      <c r="BV124" s="1">
        <v>5459</v>
      </c>
      <c r="BW124" s="1">
        <v>5459</v>
      </c>
      <c r="BX124">
        <v>0.49</v>
      </c>
      <c r="BY124">
        <v>-1.08</v>
      </c>
      <c r="BZ124">
        <v>-7.62</v>
      </c>
      <c r="CA124">
        <v>-8.8000000000000007</v>
      </c>
      <c r="CB124">
        <v>0.54</v>
      </c>
      <c r="CC124">
        <v>0.93</v>
      </c>
      <c r="CD124">
        <v>1.49</v>
      </c>
      <c r="CE124">
        <v>1.83</v>
      </c>
      <c r="CF124">
        <v>1.59</v>
      </c>
      <c r="CG124">
        <v>-3.46</v>
      </c>
      <c r="CH124">
        <v>-25.2</v>
      </c>
      <c r="CI124">
        <v>-37.93</v>
      </c>
      <c r="CJ124">
        <v>2.84</v>
      </c>
      <c r="CK124">
        <v>3.2</v>
      </c>
      <c r="CL124">
        <v>4.6900000000000004</v>
      </c>
      <c r="CM124">
        <v>5.15</v>
      </c>
      <c r="CN124">
        <v>257</v>
      </c>
      <c r="CO124">
        <v>-557</v>
      </c>
      <c r="CP124" s="1">
        <v>-3539</v>
      </c>
      <c r="CQ124" s="1">
        <v>-4168</v>
      </c>
      <c r="CR124">
        <v>284</v>
      </c>
      <c r="CS124">
        <v>410</v>
      </c>
      <c r="CT124">
        <v>636</v>
      </c>
      <c r="CU124">
        <v>740</v>
      </c>
      <c r="CV124">
        <v>70.66</v>
      </c>
      <c r="CW124" t="s">
        <v>2</v>
      </c>
      <c r="CX124" t="s">
        <v>2</v>
      </c>
      <c r="CY124" t="s">
        <v>2</v>
      </c>
      <c r="CZ124">
        <v>60.51</v>
      </c>
      <c r="DA124">
        <v>51.47</v>
      </c>
      <c r="DB124">
        <v>33.200000000000003</v>
      </c>
      <c r="DC124">
        <v>28.52</v>
      </c>
      <c r="DD124">
        <v>1.1100000000000001</v>
      </c>
      <c r="DE124">
        <v>1.19</v>
      </c>
      <c r="DF124">
        <v>2.27</v>
      </c>
      <c r="DG124">
        <v>1.61</v>
      </c>
      <c r="DH124">
        <v>1.38</v>
      </c>
      <c r="DI124">
        <v>1.61</v>
      </c>
      <c r="DJ124">
        <v>1.51</v>
      </c>
      <c r="DK124">
        <v>1.43</v>
      </c>
      <c r="DL124" s="6">
        <f>(CM124*3+CL124*2+CK124)/6</f>
        <v>4.6716666666666669</v>
      </c>
      <c r="DM124">
        <f>BH124+(BH124*(CG124-8.25)/8.25)</f>
        <v>-5837.9636363636382</v>
      </c>
      <c r="DN124">
        <f>BI124+(BI124*(CH124-8.25)/8.25)</f>
        <v>-41053.090909090919</v>
      </c>
      <c r="DO124">
        <f>BJ124+(BJ124*(CI124-8.25)/8.25)</f>
        <v>-47998.69090909091</v>
      </c>
      <c r="DP124">
        <f>BK124+(BK124*(CJ124-8.25)/8.25)</f>
        <v>2836.5575757575753</v>
      </c>
      <c r="DQ124">
        <f>BL124+(BL124*(CK124-8.25)/8.25)</f>
        <v>5288.7272727272721</v>
      </c>
      <c r="DR124">
        <f>BM124+(BM124*(CL124-8.25)/8.25)</f>
        <v>8152.6412121212134</v>
      </c>
      <c r="DS124">
        <f>BN124+(BN124*(CM124-8.25)/8.25)</f>
        <v>9515.9515151515152</v>
      </c>
      <c r="DT124" s="8">
        <f>DM124*10^8/$I124</f>
        <v>-5348.9472100092653</v>
      </c>
      <c r="DU124" s="8">
        <f>DN124*10^8/$I124</f>
        <v>-37614.28295178929</v>
      </c>
      <c r="DV124" s="8">
        <f>DO124*10^8/$I124</f>
        <v>-43978.085478826164</v>
      </c>
      <c r="DW124" s="8">
        <f>DP124*10^8/$I124</f>
        <v>2598.9536208090985</v>
      </c>
      <c r="DX124" s="8">
        <f>DQ124*10^8/$I124</f>
        <v>4845.7175741463234</v>
      </c>
      <c r="DY124" s="8">
        <f>DR124*10^8/$I124</f>
        <v>7469.7360555923206</v>
      </c>
      <c r="DZ124" s="8">
        <f>DS124*10^8/$I124</f>
        <v>8718.8488106544683</v>
      </c>
      <c r="EA124" s="8">
        <f>DT124*10^8/$I124</f>
        <v>-4900.8931945467421</v>
      </c>
      <c r="EB124" s="8">
        <f>DZ124*0.8</f>
        <v>6975.0790485235748</v>
      </c>
      <c r="EC124" s="10">
        <f>G124-E124</f>
        <v>-800</v>
      </c>
      <c r="ED124" s="4">
        <f>EC124/E124*100</f>
        <v>-3.6529680365296802</v>
      </c>
      <c r="EE124" s="4">
        <f>DY124-G124</f>
        <v>-13630.263944407679</v>
      </c>
      <c r="EF124" s="12">
        <f>EE124/G124</f>
        <v>-0.64598407319467677</v>
      </c>
      <c r="EG124" s="4">
        <f>G124-F124</f>
        <v>200</v>
      </c>
    </row>
    <row r="125" spans="1:137" x14ac:dyDescent="0.3">
      <c r="A125">
        <v>124</v>
      </c>
      <c r="B125" t="s">
        <v>7919</v>
      </c>
      <c r="C125" t="s">
        <v>125</v>
      </c>
      <c r="D125" t="str">
        <f>VLOOKUP(C125,Sheet1!$A$2:$B$3197,2,FALSE)</f>
        <v>항공사</v>
      </c>
      <c r="E125">
        <v>63500</v>
      </c>
      <c r="F125">
        <v>65700</v>
      </c>
      <c r="G125" s="7">
        <v>65700</v>
      </c>
      <c r="H125" t="s">
        <v>2328</v>
      </c>
      <c r="I125" s="7">
        <f>VALUE(LEFT(H125,FIND("/",H125)-1)) + VALUE(MID(H125,FIND("/",H125)+1,LEN(H125)))</f>
        <v>66799420</v>
      </c>
      <c r="J125" s="1">
        <v>11361000</v>
      </c>
      <c r="K125" s="1">
        <f>G125*I125/(10^8)</f>
        <v>43887.218939999999</v>
      </c>
      <c r="L125" s="1">
        <v>9910</v>
      </c>
      <c r="M125" s="1">
        <v>11497</v>
      </c>
      <c r="N125" s="1">
        <v>13049</v>
      </c>
      <c r="O125" s="1">
        <v>12035</v>
      </c>
      <c r="P125" s="1">
        <v>4088</v>
      </c>
      <c r="Q125" s="1">
        <v>4036</v>
      </c>
      <c r="R125" s="1">
        <v>7329</v>
      </c>
      <c r="S125" s="1">
        <v>9155</v>
      </c>
      <c r="T125">
        <v>990</v>
      </c>
      <c r="U125" s="1">
        <v>1153</v>
      </c>
      <c r="V125" s="1">
        <v>1088</v>
      </c>
      <c r="W125">
        <v>-39</v>
      </c>
      <c r="X125" s="1">
        <v>-2211</v>
      </c>
      <c r="Y125" s="1">
        <v>-2068</v>
      </c>
      <c r="Z125">
        <v>-673</v>
      </c>
      <c r="AA125">
        <v>46</v>
      </c>
      <c r="AB125" s="1">
        <v>-4229</v>
      </c>
      <c r="AC125" s="1">
        <v>2294</v>
      </c>
      <c r="AD125">
        <v>-128</v>
      </c>
      <c r="AE125" s="1">
        <v>-2606</v>
      </c>
      <c r="AF125" s="1">
        <v>-3415</v>
      </c>
      <c r="AG125" s="1">
        <v>-2254</v>
      </c>
      <c r="AH125">
        <v>-688</v>
      </c>
      <c r="AI125">
        <v>2</v>
      </c>
      <c r="AJ125" s="1">
        <v>20620</v>
      </c>
      <c r="AK125" s="1">
        <v>27758</v>
      </c>
      <c r="AL125" s="1">
        <v>28501</v>
      </c>
      <c r="AM125" s="1">
        <v>26937</v>
      </c>
      <c r="AN125" s="1">
        <v>34886</v>
      </c>
      <c r="AO125" s="1">
        <v>33623</v>
      </c>
      <c r="AP125" s="1">
        <v>33115</v>
      </c>
      <c r="AQ125" s="1">
        <v>33133</v>
      </c>
      <c r="AR125" s="1">
        <v>9555</v>
      </c>
      <c r="AS125" s="1">
        <v>10623</v>
      </c>
      <c r="AT125" s="1">
        <v>11261</v>
      </c>
      <c r="AU125" s="1">
        <v>12730</v>
      </c>
      <c r="AV125" s="1">
        <v>18243</v>
      </c>
      <c r="AW125" s="1">
        <v>19200</v>
      </c>
      <c r="AX125" s="1">
        <v>19457</v>
      </c>
      <c r="AY125" s="1">
        <v>19561</v>
      </c>
      <c r="AZ125" s="1">
        <v>11065</v>
      </c>
      <c r="BA125" s="1">
        <v>17135</v>
      </c>
      <c r="BB125" s="1">
        <v>17239</v>
      </c>
      <c r="BC125" s="1">
        <v>14207</v>
      </c>
      <c r="BD125" s="1">
        <v>16643</v>
      </c>
      <c r="BE125" s="1">
        <v>14423</v>
      </c>
      <c r="BF125" s="1">
        <v>13658</v>
      </c>
      <c r="BG125" s="1">
        <v>13572</v>
      </c>
      <c r="BH125" s="1">
        <v>10052</v>
      </c>
      <c r="BI125" s="1">
        <v>15252</v>
      </c>
      <c r="BJ125" s="1">
        <v>15220</v>
      </c>
      <c r="BK125" s="1">
        <v>12468</v>
      </c>
      <c r="BL125" s="1">
        <v>15140</v>
      </c>
      <c r="BM125" s="1">
        <v>13150</v>
      </c>
      <c r="BN125" s="1">
        <v>12380</v>
      </c>
      <c r="BO125" s="1">
        <v>12290</v>
      </c>
      <c r="BP125" s="1">
        <v>1493</v>
      </c>
      <c r="BQ125" s="1">
        <v>1493</v>
      </c>
      <c r="BR125" s="1">
        <v>1493</v>
      </c>
      <c r="BS125" s="1">
        <v>1493</v>
      </c>
      <c r="BT125" s="1">
        <v>1670</v>
      </c>
      <c r="BU125" s="1">
        <v>1670</v>
      </c>
      <c r="BV125" s="1">
        <v>1670</v>
      </c>
      <c r="BW125" s="1">
        <v>1670</v>
      </c>
      <c r="BX125">
        <v>-19.329999999999998</v>
      </c>
      <c r="BY125">
        <v>9.48</v>
      </c>
      <c r="BZ125">
        <v>-0.45</v>
      </c>
      <c r="CA125">
        <v>-9.4</v>
      </c>
      <c r="CB125">
        <v>-11.05</v>
      </c>
      <c r="CC125">
        <v>-6.58</v>
      </c>
      <c r="CD125">
        <v>-2.06</v>
      </c>
      <c r="CE125">
        <v>0</v>
      </c>
      <c r="CF125">
        <v>-36.81</v>
      </c>
      <c r="CG125">
        <v>17.559999999999999</v>
      </c>
      <c r="CH125">
        <v>-2.36</v>
      </c>
      <c r="CI125">
        <v>-17.649999999999999</v>
      </c>
      <c r="CJ125">
        <v>-19.55</v>
      </c>
      <c r="CK125">
        <v>-13.48</v>
      </c>
      <c r="CL125">
        <v>-4.8099999999999996</v>
      </c>
      <c r="CM125">
        <v>7.0000000000000007E-2</v>
      </c>
      <c r="CN125" s="1">
        <v>-7599</v>
      </c>
      <c r="CO125" s="1">
        <v>3722</v>
      </c>
      <c r="CP125">
        <v>-602</v>
      </c>
      <c r="CQ125" s="1">
        <v>-4093</v>
      </c>
      <c r="CR125" s="1">
        <v>-4477</v>
      </c>
      <c r="CS125" s="1">
        <v>-2854</v>
      </c>
      <c r="CT125">
        <v>-918</v>
      </c>
      <c r="CU125">
        <v>13</v>
      </c>
      <c r="CV125" t="s">
        <v>2</v>
      </c>
      <c r="CW125">
        <v>4.92</v>
      </c>
      <c r="CX125" t="s">
        <v>2</v>
      </c>
      <c r="CY125" t="s">
        <v>2</v>
      </c>
      <c r="CZ125" t="s">
        <v>2</v>
      </c>
      <c r="DA125" t="s">
        <v>2</v>
      </c>
      <c r="DB125" t="s">
        <v>2</v>
      </c>
      <c r="DC125" s="2">
        <v>4877.51</v>
      </c>
      <c r="DD125">
        <v>0.91</v>
      </c>
      <c r="DE125">
        <v>0.72</v>
      </c>
      <c r="DF125">
        <v>1.17</v>
      </c>
      <c r="DG125">
        <v>1.92</v>
      </c>
      <c r="DH125">
        <v>2.78</v>
      </c>
      <c r="DI125">
        <v>3.34</v>
      </c>
      <c r="DJ125">
        <v>3.54</v>
      </c>
      <c r="DK125">
        <v>3.57</v>
      </c>
      <c r="DL125" s="6">
        <f>(CM125*3+CL125*2+CK125)/6</f>
        <v>-3.8149999999999999</v>
      </c>
      <c r="DM125">
        <f>BH125+(BH125*(CG125-8.25)/8.25)</f>
        <v>21395.529696969694</v>
      </c>
      <c r="DN125">
        <f>BI125+(BI125*(CH125-8.25)/8.25)</f>
        <v>-4362.9963636363645</v>
      </c>
      <c r="DO125">
        <f>BJ125+(BJ125*(CI125-8.25)/8.25)</f>
        <v>-32561.57575757576</v>
      </c>
      <c r="DP125">
        <f>BK125+(BK125*(CJ125-8.25)/8.25)</f>
        <v>-29545.381818181821</v>
      </c>
      <c r="DQ125">
        <f>BL125+(BL125*(CK125-8.25)/8.25)</f>
        <v>-24737.842424242423</v>
      </c>
      <c r="DR125">
        <f>BM125+(BM125*(CL125-8.25)/8.25)</f>
        <v>-7666.8484848484804</v>
      </c>
      <c r="DS125">
        <f>BN125+(BN125*(CM125-8.25)/8.25)</f>
        <v>105.04242424242511</v>
      </c>
      <c r="DT125" s="8">
        <f>DM125*10^8/$I125</f>
        <v>32029.514173880096</v>
      </c>
      <c r="DU125" s="8">
        <f>DN125*10^8/$I125</f>
        <v>-6531.4883926183265</v>
      </c>
      <c r="DV125" s="8">
        <f>DO125*10^8/$I125</f>
        <v>-48745.297126196245</v>
      </c>
      <c r="DW125" s="8">
        <f>DP125*10^8/$I125</f>
        <v>-44229.997533184898</v>
      </c>
      <c r="DX125" s="8">
        <f>DQ125*10^8/$I125</f>
        <v>-37033.019784067619</v>
      </c>
      <c r="DY125" s="8">
        <f>DR125*10^8/$I125</f>
        <v>-11477.417745316472</v>
      </c>
      <c r="DZ125" s="8">
        <f>DS125*10^8/$I125</f>
        <v>157.25050343614529</v>
      </c>
      <c r="EA125" s="8">
        <f>DT125*10^8/$I125</f>
        <v>47948.790833633131</v>
      </c>
      <c r="EB125" s="8">
        <f>DZ125*0.8</f>
        <v>125.80040274891624</v>
      </c>
      <c r="EC125" s="10">
        <f>G125-E125</f>
        <v>2200</v>
      </c>
      <c r="ED125" s="4">
        <f>EC125/E125*100</f>
        <v>3.4645669291338583</v>
      </c>
      <c r="EE125" s="4">
        <f>DY125-G125</f>
        <v>-77177.417745316474</v>
      </c>
      <c r="EF125" s="12">
        <f>EE125/G125</f>
        <v>-1.1746943340230818</v>
      </c>
      <c r="EG125" s="4">
        <f>G125-F125</f>
        <v>0</v>
      </c>
    </row>
    <row r="126" spans="1:137" x14ac:dyDescent="0.3">
      <c r="A126">
        <v>125</v>
      </c>
      <c r="B126" t="s">
        <v>5928</v>
      </c>
      <c r="C126" t="s">
        <v>7933</v>
      </c>
      <c r="D126" t="str">
        <f>VLOOKUP(C126,Sheet1!$A$2:$B$3197,2,FALSE)</f>
        <v>게임엔터테인먼트</v>
      </c>
      <c r="E126">
        <v>74600</v>
      </c>
      <c r="F126">
        <v>72100</v>
      </c>
      <c r="G126" s="7">
        <v>72600</v>
      </c>
      <c r="H126" t="s">
        <v>2329</v>
      </c>
      <c r="I126" s="7">
        <f>VALUE(LEFT(H126,FIND("/",H126)-1)) + VALUE(MID(H126,FIND("/",H126)+1,LEN(H126)))</f>
        <v>19565025</v>
      </c>
      <c r="J126" s="1">
        <v>1316171</v>
      </c>
      <c r="K126" s="1">
        <f>G126*I126/(10^8)</f>
        <v>14204.20815</v>
      </c>
      <c r="L126" s="1">
        <v>8564</v>
      </c>
      <c r="M126" s="1">
        <v>9091</v>
      </c>
      <c r="N126" s="1">
        <v>12646</v>
      </c>
      <c r="O126" s="1">
        <v>14886</v>
      </c>
      <c r="P126" s="1">
        <v>16752</v>
      </c>
      <c r="Q126" s="1">
        <v>19271</v>
      </c>
      <c r="R126" s="1">
        <v>21638</v>
      </c>
      <c r="S126" s="1">
        <v>23701</v>
      </c>
      <c r="T126">
        <v>264</v>
      </c>
      <c r="U126">
        <v>347</v>
      </c>
      <c r="V126">
        <v>686</v>
      </c>
      <c r="W126">
        <v>867</v>
      </c>
      <c r="X126" s="1">
        <v>1022</v>
      </c>
      <c r="Y126" s="1">
        <v>1257</v>
      </c>
      <c r="Z126" s="1">
        <v>1502</v>
      </c>
      <c r="AA126" s="1">
        <v>1781</v>
      </c>
      <c r="AB126">
        <v>71</v>
      </c>
      <c r="AC126">
        <v>87</v>
      </c>
      <c r="AD126" s="1">
        <v>1047</v>
      </c>
      <c r="AE126">
        <v>232</v>
      </c>
      <c r="AF126">
        <v>280</v>
      </c>
      <c r="AG126">
        <v>879</v>
      </c>
      <c r="AH126" s="1">
        <v>1071</v>
      </c>
      <c r="AI126" s="1">
        <v>1284</v>
      </c>
      <c r="AJ126" s="1">
        <v>18382</v>
      </c>
      <c r="AK126" s="1">
        <v>21176</v>
      </c>
      <c r="AL126" s="1">
        <v>24947</v>
      </c>
      <c r="AM126" s="1">
        <v>25003</v>
      </c>
      <c r="AN126" s="1">
        <v>25509</v>
      </c>
      <c r="AO126" s="1">
        <v>26960</v>
      </c>
      <c r="AP126" s="1">
        <v>28551</v>
      </c>
      <c r="AQ126" s="1">
        <v>30566</v>
      </c>
      <c r="AR126" s="1">
        <v>3277</v>
      </c>
      <c r="AS126" s="1">
        <v>4597</v>
      </c>
      <c r="AT126" s="1">
        <v>6746</v>
      </c>
      <c r="AU126" s="1">
        <v>6716</v>
      </c>
      <c r="AV126" s="1">
        <v>7068</v>
      </c>
      <c r="AW126" s="1">
        <v>7555</v>
      </c>
      <c r="AX126" s="1">
        <v>8063</v>
      </c>
      <c r="AY126" s="1">
        <v>8768</v>
      </c>
      <c r="AZ126" s="1">
        <v>15104</v>
      </c>
      <c r="BA126" s="1">
        <v>16579</v>
      </c>
      <c r="BB126" s="1">
        <v>18200</v>
      </c>
      <c r="BC126" s="1">
        <v>18287</v>
      </c>
      <c r="BD126" s="1">
        <v>18442</v>
      </c>
      <c r="BE126" s="1">
        <v>19405</v>
      </c>
      <c r="BF126" s="1">
        <v>20488</v>
      </c>
      <c r="BG126" s="1">
        <v>21798</v>
      </c>
      <c r="BH126" s="1">
        <v>14628</v>
      </c>
      <c r="BI126" s="1">
        <v>15066</v>
      </c>
      <c r="BJ126" s="1">
        <v>15823</v>
      </c>
      <c r="BK126" s="1">
        <v>15788</v>
      </c>
      <c r="BL126" s="1">
        <v>15969</v>
      </c>
      <c r="BM126" s="1">
        <v>16837</v>
      </c>
      <c r="BN126" s="1">
        <v>17818</v>
      </c>
      <c r="BO126" s="1">
        <v>19002</v>
      </c>
      <c r="BP126">
        <v>98</v>
      </c>
      <c r="BQ126">
        <v>98</v>
      </c>
      <c r="BR126">
        <v>98</v>
      </c>
      <c r="BS126">
        <v>98</v>
      </c>
      <c r="BT126">
        <v>98</v>
      </c>
      <c r="BU126">
        <v>99</v>
      </c>
      <c r="BV126">
        <v>99</v>
      </c>
      <c r="BW126">
        <v>99</v>
      </c>
      <c r="BX126">
        <v>0.39</v>
      </c>
      <c r="BY126">
        <v>0.44</v>
      </c>
      <c r="BZ126">
        <v>4.54</v>
      </c>
      <c r="CA126">
        <v>0.93</v>
      </c>
      <c r="CB126">
        <v>1.1100000000000001</v>
      </c>
      <c r="CC126">
        <v>3.35</v>
      </c>
      <c r="CD126">
        <v>3.86</v>
      </c>
      <c r="CE126">
        <v>4.34</v>
      </c>
      <c r="CF126">
        <v>0.87</v>
      </c>
      <c r="CG126">
        <v>1.1200000000000001</v>
      </c>
      <c r="CH126">
        <v>5.79</v>
      </c>
      <c r="CI126">
        <v>0.78</v>
      </c>
      <c r="CJ126">
        <v>1.35</v>
      </c>
      <c r="CK126">
        <v>4.5599999999999996</v>
      </c>
      <c r="CL126">
        <v>5.33</v>
      </c>
      <c r="CM126">
        <v>6.11</v>
      </c>
      <c r="CN126">
        <v>639</v>
      </c>
      <c r="CO126">
        <v>849</v>
      </c>
      <c r="CP126" s="1">
        <v>4567</v>
      </c>
      <c r="CQ126">
        <v>631</v>
      </c>
      <c r="CR126" s="1">
        <v>1096</v>
      </c>
      <c r="CS126" s="1">
        <v>3827</v>
      </c>
      <c r="CT126" s="1">
        <v>4721</v>
      </c>
      <c r="CU126" s="1">
        <v>5750</v>
      </c>
      <c r="CV126">
        <v>78.66</v>
      </c>
      <c r="CW126">
        <v>80.61</v>
      </c>
      <c r="CX126">
        <v>12.55</v>
      </c>
      <c r="CY126">
        <v>105.91</v>
      </c>
      <c r="CZ126">
        <v>68.06</v>
      </c>
      <c r="DA126">
        <v>18.97</v>
      </c>
      <c r="DB126">
        <v>15.38</v>
      </c>
      <c r="DC126">
        <v>12.63</v>
      </c>
      <c r="DD126">
        <v>0.66</v>
      </c>
      <c r="DE126">
        <v>0.87</v>
      </c>
      <c r="DF126">
        <v>0.69</v>
      </c>
      <c r="DG126">
        <v>0.8</v>
      </c>
      <c r="DH126">
        <v>0.88</v>
      </c>
      <c r="DI126">
        <v>0.81</v>
      </c>
      <c r="DJ126">
        <v>0.77</v>
      </c>
      <c r="DK126">
        <v>0.72</v>
      </c>
      <c r="DL126" s="6">
        <f>(CM126*3+CL126*2+CK126)/6</f>
        <v>5.5916666666666677</v>
      </c>
      <c r="DM126">
        <f>BH126+(BH126*(CG126-8.25)/8.25)</f>
        <v>1985.8618181818183</v>
      </c>
      <c r="DN126">
        <f>BI126+(BI126*(CH126-8.25)/8.25)</f>
        <v>10573.592727272728</v>
      </c>
      <c r="DO126">
        <f>BJ126+(BJ126*(CI126-8.25)/8.25)</f>
        <v>1495.9927272727273</v>
      </c>
      <c r="DP126">
        <f>BK126+(BK126*(CJ126-8.25)/8.25)</f>
        <v>2583.4909090909077</v>
      </c>
      <c r="DQ126">
        <f>BL126+(BL126*(CK126-8.25)/8.25)</f>
        <v>8826.5018181818159</v>
      </c>
      <c r="DR126">
        <f>BM126+(BM126*(CL126-8.25)/8.25)</f>
        <v>10877.722424242424</v>
      </c>
      <c r="DS126">
        <f>BN126+(BN126*(CM126-8.25)/8.25)</f>
        <v>13196.11878787879</v>
      </c>
      <c r="DT126" s="8">
        <f>DM126*10^8/$I126</f>
        <v>10150.060212965831</v>
      </c>
      <c r="DU126" s="8">
        <f>DN126*10^8/$I126</f>
        <v>54043.338698891144</v>
      </c>
      <c r="DV126" s="8">
        <f>DO126*10^8/$I126</f>
        <v>7646.2602387307315</v>
      </c>
      <c r="DW126" s="8">
        <f>DP126*10^8/$I126</f>
        <v>13204.638936525293</v>
      </c>
      <c r="DX126" s="8">
        <f>DQ126*10^8/$I126</f>
        <v>45113.675132956982</v>
      </c>
      <c r="DY126" s="8">
        <f>DR126*10^8/$I126</f>
        <v>55597.794657775412</v>
      </c>
      <c r="DZ126" s="8">
        <f>DS126*10^8/$I126</f>
        <v>67447.492593946547</v>
      </c>
      <c r="EA126" s="8">
        <f>DT126*10^8/$I126</f>
        <v>51878.595672460586</v>
      </c>
      <c r="EB126" s="8">
        <f>DZ126*0.8</f>
        <v>53957.994075157243</v>
      </c>
      <c r="EC126" s="10">
        <f>G126-E126</f>
        <v>-2000</v>
      </c>
      <c r="ED126" s="4">
        <f>EC126/E126*100</f>
        <v>-2.6809651474530831</v>
      </c>
      <c r="EE126" s="4">
        <f>DY126-G126</f>
        <v>-17002.205342224588</v>
      </c>
      <c r="EF126" s="12">
        <f>EE126/G126</f>
        <v>-0.23419015622898881</v>
      </c>
      <c r="EG126" s="4">
        <f>G126-F126</f>
        <v>500</v>
      </c>
    </row>
    <row r="127" spans="1:137" x14ac:dyDescent="0.3">
      <c r="A127">
        <v>126</v>
      </c>
      <c r="B127" t="s">
        <v>5623</v>
      </c>
      <c r="C127" t="s">
        <v>126</v>
      </c>
      <c r="D127" t="str">
        <f>VLOOKUP(C127,Sheet1!$A$2:$B$3197,2,FALSE)</f>
        <v>은행</v>
      </c>
      <c r="E127">
        <v>5520</v>
      </c>
      <c r="F127">
        <v>7930</v>
      </c>
      <c r="G127" s="7">
        <v>7720</v>
      </c>
      <c r="H127" t="s">
        <v>2330</v>
      </c>
      <c r="I127" s="7">
        <f>VALUE(LEFT(H127,FIND("/",H127)-1)) + VALUE(MID(H127,FIND("/",H127)+1,LEN(H127)))</f>
        <v>196982894</v>
      </c>
      <c r="J127" s="1">
        <v>18171574</v>
      </c>
      <c r="K127" s="1">
        <f>G127*I127/(10^8)</f>
        <v>15207.079416799999</v>
      </c>
      <c r="L127" s="1">
        <v>16260</v>
      </c>
      <c r="M127" s="1">
        <v>17741</v>
      </c>
      <c r="N127" s="1">
        <v>19265</v>
      </c>
      <c r="O127" s="1">
        <v>18925</v>
      </c>
      <c r="P127" s="1">
        <v>18135</v>
      </c>
      <c r="Q127" s="1">
        <v>18502</v>
      </c>
      <c r="R127" s="1">
        <v>19560</v>
      </c>
      <c r="S127" s="1">
        <v>20720</v>
      </c>
      <c r="T127" s="1">
        <v>2527</v>
      </c>
      <c r="U127" s="1">
        <v>3480</v>
      </c>
      <c r="V127" s="1">
        <v>4168</v>
      </c>
      <c r="W127" s="1">
        <v>4849</v>
      </c>
      <c r="X127" s="1">
        <v>4695</v>
      </c>
      <c r="Y127" s="1">
        <v>5998</v>
      </c>
      <c r="Z127" s="1">
        <v>6325</v>
      </c>
      <c r="AA127" s="1">
        <v>6729</v>
      </c>
      <c r="AB127" s="1">
        <v>2019</v>
      </c>
      <c r="AC127" s="1">
        <v>2644</v>
      </c>
      <c r="AD127" s="1">
        <v>3210</v>
      </c>
      <c r="AE127" s="1">
        <v>3621</v>
      </c>
      <c r="AF127" s="1">
        <v>3908</v>
      </c>
      <c r="AG127" s="1">
        <v>4465</v>
      </c>
      <c r="AH127" s="1">
        <v>4682</v>
      </c>
      <c r="AI127" s="1">
        <v>4921</v>
      </c>
      <c r="AJ127" s="1">
        <v>457989</v>
      </c>
      <c r="AK127" s="1">
        <v>475937</v>
      </c>
      <c r="AL127" s="1">
        <v>467798</v>
      </c>
      <c r="AM127" s="1">
        <v>475296</v>
      </c>
      <c r="AN127" s="1">
        <v>533755</v>
      </c>
      <c r="AO127" s="1">
        <v>556065</v>
      </c>
      <c r="AP127" s="1">
        <v>583950</v>
      </c>
      <c r="AQ127" s="1">
        <v>612565</v>
      </c>
      <c r="AR127" s="1">
        <v>428351</v>
      </c>
      <c r="AS127" s="1">
        <v>445073</v>
      </c>
      <c r="AT127" s="1">
        <v>433215</v>
      </c>
      <c r="AU127" s="1">
        <v>437098</v>
      </c>
      <c r="AV127" s="1">
        <v>493466</v>
      </c>
      <c r="AW127" s="1">
        <v>512576</v>
      </c>
      <c r="AX127" s="1">
        <v>536966</v>
      </c>
      <c r="AY127" s="1">
        <v>561934</v>
      </c>
      <c r="AZ127" s="1">
        <v>29638</v>
      </c>
      <c r="BA127" s="1">
        <v>30864</v>
      </c>
      <c r="BB127" s="1">
        <v>34583</v>
      </c>
      <c r="BC127" s="1">
        <v>38198</v>
      </c>
      <c r="BD127" s="1">
        <v>40289</v>
      </c>
      <c r="BE127" s="1">
        <v>43489</v>
      </c>
      <c r="BF127" s="1">
        <v>46985</v>
      </c>
      <c r="BG127" s="1">
        <v>50635</v>
      </c>
      <c r="BH127" s="1">
        <v>22792</v>
      </c>
      <c r="BI127" s="1">
        <v>24295</v>
      </c>
      <c r="BJ127" s="1">
        <v>31317</v>
      </c>
      <c r="BK127" s="1">
        <v>34699</v>
      </c>
      <c r="BL127" s="1">
        <v>37563</v>
      </c>
      <c r="BM127" s="1">
        <v>40580</v>
      </c>
      <c r="BN127" s="1">
        <v>43991</v>
      </c>
      <c r="BO127" s="1">
        <v>47550</v>
      </c>
      <c r="BP127" s="1">
        <v>7772</v>
      </c>
      <c r="BQ127" s="1">
        <v>7772</v>
      </c>
      <c r="BR127" s="1">
        <v>9849</v>
      </c>
      <c r="BS127" s="1">
        <v>9849</v>
      </c>
      <c r="BT127" s="1">
        <v>9849</v>
      </c>
      <c r="BU127" s="1">
        <v>9850</v>
      </c>
      <c r="BV127" s="1">
        <v>9850</v>
      </c>
      <c r="BW127" s="1">
        <v>9850</v>
      </c>
      <c r="BX127">
        <v>0.47</v>
      </c>
      <c r="BY127">
        <v>0.56999999999999995</v>
      </c>
      <c r="BZ127">
        <v>0.68</v>
      </c>
      <c r="CA127">
        <v>0.77</v>
      </c>
      <c r="CB127">
        <v>0.77</v>
      </c>
      <c r="CC127">
        <v>0.82</v>
      </c>
      <c r="CD127">
        <v>0.82</v>
      </c>
      <c r="CE127">
        <v>0.82</v>
      </c>
      <c r="CF127">
        <v>6.46</v>
      </c>
      <c r="CG127">
        <v>7.86</v>
      </c>
      <c r="CH127">
        <v>8.69</v>
      </c>
      <c r="CI127">
        <v>10.36</v>
      </c>
      <c r="CJ127">
        <v>10.06</v>
      </c>
      <c r="CK127">
        <v>10.85</v>
      </c>
      <c r="CL127">
        <v>10.5</v>
      </c>
      <c r="CM127">
        <v>10.220000000000001</v>
      </c>
      <c r="CN127">
        <v>918</v>
      </c>
      <c r="CO127" s="1">
        <v>1191</v>
      </c>
      <c r="CP127" s="1">
        <v>1464</v>
      </c>
      <c r="CQ127" s="1">
        <v>1736</v>
      </c>
      <c r="CR127" s="1">
        <v>1845</v>
      </c>
      <c r="CS127" s="1">
        <v>2152</v>
      </c>
      <c r="CT127" s="1">
        <v>2254</v>
      </c>
      <c r="CU127" s="1">
        <v>2375</v>
      </c>
      <c r="CV127">
        <v>6.3</v>
      </c>
      <c r="CW127">
        <v>5.0999999999999996</v>
      </c>
      <c r="CX127">
        <v>3.89</v>
      </c>
      <c r="CY127">
        <v>3.16</v>
      </c>
      <c r="CZ127">
        <v>3.06</v>
      </c>
      <c r="DA127">
        <v>3.59</v>
      </c>
      <c r="DB127">
        <v>3.42</v>
      </c>
      <c r="DC127">
        <v>3.25</v>
      </c>
      <c r="DD127">
        <v>0.39</v>
      </c>
      <c r="DE127">
        <v>0.39</v>
      </c>
      <c r="DF127">
        <v>0.36</v>
      </c>
      <c r="DG127">
        <v>0.31</v>
      </c>
      <c r="DH127">
        <v>0.28999999999999998</v>
      </c>
      <c r="DI127">
        <v>0.37</v>
      </c>
      <c r="DJ127">
        <v>0.34</v>
      </c>
      <c r="DK127">
        <v>0.32</v>
      </c>
      <c r="DL127" s="6">
        <f>(CM127*3+CL127*2+CK127)/6</f>
        <v>10.418333333333335</v>
      </c>
      <c r="DM127">
        <f>BH127+(BH127*(CG127-8.25)/8.25)</f>
        <v>21714.560000000001</v>
      </c>
      <c r="DN127">
        <f>BI127+(BI127*(CH127-8.25)/8.25)</f>
        <v>25590.733333333334</v>
      </c>
      <c r="DO127">
        <f>BJ127+(BJ127*(CI127-8.25)/8.25)</f>
        <v>39326.559999999998</v>
      </c>
      <c r="DP127">
        <f>BK127+(BK127*(CJ127-8.25)/8.25)</f>
        <v>42311.750303030305</v>
      </c>
      <c r="DQ127">
        <f>BL127+(BL127*(CK127-8.25)/8.25)</f>
        <v>49401.036363636362</v>
      </c>
      <c r="DR127">
        <f>BM127+(BM127*(CL127-8.25)/8.25)</f>
        <v>51647.272727272728</v>
      </c>
      <c r="DS127">
        <f>BN127+(BN127*(CM127-8.25)/8.25)</f>
        <v>54495.517575757578</v>
      </c>
      <c r="DT127" s="8">
        <f>DM127*10^8/$I127</f>
        <v>11023.576493906117</v>
      </c>
      <c r="DU127" s="8">
        <f>DN127*10^8/$I127</f>
        <v>12991.348037222631</v>
      </c>
      <c r="DV127" s="8">
        <f>DO127*10^8/$I127</f>
        <v>19964.454375413938</v>
      </c>
      <c r="DW127" s="8">
        <f>DP127*10^8/$I127</f>
        <v>21479.910993200407</v>
      </c>
      <c r="DX127" s="8">
        <f>DQ127*10^8/$I127</f>
        <v>25078.845863456732</v>
      </c>
      <c r="DY127" s="8">
        <f>DR127*10^8/$I127</f>
        <v>26219.166384707863</v>
      </c>
      <c r="DZ127" s="8">
        <f>DS127*10^8/$I127</f>
        <v>27665.101506609797</v>
      </c>
      <c r="EA127" s="8">
        <f>DT127*10^8/$I127</f>
        <v>5596.2100414191891</v>
      </c>
      <c r="EB127" s="8">
        <f>DZ127*0.8</f>
        <v>22132.081205287839</v>
      </c>
      <c r="EC127" s="10">
        <f>G127-E127</f>
        <v>2200</v>
      </c>
      <c r="ED127" s="4">
        <f>EC127/E127*100</f>
        <v>39.855072463768117</v>
      </c>
      <c r="EE127" s="4">
        <f>DY127-G127</f>
        <v>18499.166384707863</v>
      </c>
      <c r="EF127" s="12">
        <f>EE127/G127</f>
        <v>2.3962650757393607</v>
      </c>
      <c r="EG127" s="4">
        <f>G127-F127</f>
        <v>-210</v>
      </c>
    </row>
    <row r="128" spans="1:137" x14ac:dyDescent="0.3">
      <c r="A128">
        <v>127</v>
      </c>
      <c r="B128" t="s">
        <v>6431</v>
      </c>
      <c r="C128" t="s">
        <v>127</v>
      </c>
      <c r="D128" t="str">
        <f>VLOOKUP(C128,Sheet1!$A$2:$B$3197,2,FALSE)</f>
        <v>해운사</v>
      </c>
      <c r="E128">
        <v>1965</v>
      </c>
      <c r="F128">
        <v>2375</v>
      </c>
      <c r="G128" s="7">
        <v>2350</v>
      </c>
      <c r="H128" t="s">
        <v>2331</v>
      </c>
      <c r="I128" s="7">
        <f>VALUE(LEFT(H128,FIND("/",H128)-1)) + VALUE(MID(H128,FIND("/",H128)+1,LEN(H128)))</f>
        <v>13044500</v>
      </c>
      <c r="J128">
        <v>0</v>
      </c>
      <c r="K128" s="1">
        <f>G128*I128/(10^8)</f>
        <v>306.54575</v>
      </c>
      <c r="L128">
        <v>98</v>
      </c>
      <c r="M128">
        <v>82</v>
      </c>
      <c r="N128">
        <v>81</v>
      </c>
      <c r="O128">
        <v>105</v>
      </c>
      <c r="P128">
        <v>74</v>
      </c>
      <c r="Q128" s="3"/>
      <c r="R128" s="3"/>
      <c r="S128" s="3"/>
      <c r="T128">
        <v>17</v>
      </c>
      <c r="U128">
        <v>8</v>
      </c>
      <c r="V128">
        <v>-2</v>
      </c>
      <c r="W128">
        <v>31</v>
      </c>
      <c r="X128">
        <v>2</v>
      </c>
      <c r="Y128" s="3"/>
      <c r="Z128" s="3"/>
      <c r="AA128" s="3"/>
      <c r="AB128">
        <v>51</v>
      </c>
      <c r="AC128">
        <v>-171</v>
      </c>
      <c r="AD128">
        <v>24</v>
      </c>
      <c r="AE128">
        <v>53</v>
      </c>
      <c r="AF128">
        <v>-13</v>
      </c>
      <c r="AG128" s="3"/>
      <c r="AH128" s="3"/>
      <c r="AI128" s="3"/>
      <c r="AJ128">
        <v>568</v>
      </c>
      <c r="AK128">
        <v>386</v>
      </c>
      <c r="AL128">
        <v>369</v>
      </c>
      <c r="AM128">
        <v>364</v>
      </c>
      <c r="AN128">
        <v>343</v>
      </c>
      <c r="AO128" s="3"/>
      <c r="AP128" s="3"/>
      <c r="AQ128" s="3"/>
      <c r="AR128">
        <v>53</v>
      </c>
      <c r="AS128">
        <v>24</v>
      </c>
      <c r="AT128">
        <v>46</v>
      </c>
      <c r="AU128">
        <v>70</v>
      </c>
      <c r="AV128">
        <v>44</v>
      </c>
      <c r="AW128" s="3"/>
      <c r="AX128" s="3"/>
      <c r="AY128" s="3"/>
      <c r="AZ128">
        <v>515</v>
      </c>
      <c r="BA128">
        <v>362</v>
      </c>
      <c r="BB128">
        <v>323</v>
      </c>
      <c r="BC128">
        <v>293</v>
      </c>
      <c r="BD128">
        <v>299</v>
      </c>
      <c r="BE128" s="3"/>
      <c r="BF128" s="3"/>
      <c r="BG128" s="3"/>
      <c r="BH128">
        <v>515</v>
      </c>
      <c r="BI128">
        <v>362</v>
      </c>
      <c r="BJ128">
        <v>323</v>
      </c>
      <c r="BK128">
        <v>293</v>
      </c>
      <c r="BL128">
        <v>299</v>
      </c>
      <c r="BM128" s="3"/>
      <c r="BN128" s="3"/>
      <c r="BO128" s="3"/>
      <c r="BP128">
        <v>652</v>
      </c>
      <c r="BQ128">
        <v>652</v>
      </c>
      <c r="BR128">
        <v>652</v>
      </c>
      <c r="BS128">
        <v>652</v>
      </c>
      <c r="BT128">
        <v>652</v>
      </c>
      <c r="BU128" s="3"/>
      <c r="BV128" s="3"/>
      <c r="BW128" s="3"/>
      <c r="BX128">
        <v>8.68</v>
      </c>
      <c r="BY128">
        <v>-35.92</v>
      </c>
      <c r="BZ128">
        <v>6.29</v>
      </c>
      <c r="CA128">
        <v>14.45</v>
      </c>
      <c r="CB128">
        <v>-3.7</v>
      </c>
      <c r="CC128" s="3"/>
      <c r="CD128" s="3"/>
      <c r="CE128" s="3"/>
      <c r="CF128">
        <v>9.39</v>
      </c>
      <c r="CG128">
        <v>-39.06</v>
      </c>
      <c r="CH128">
        <v>6.93</v>
      </c>
      <c r="CI128">
        <v>17.18</v>
      </c>
      <c r="CJ128">
        <v>-4.41</v>
      </c>
      <c r="CK128" s="3"/>
      <c r="CL128" s="3"/>
      <c r="CM128" s="3"/>
      <c r="CN128">
        <v>387</v>
      </c>
      <c r="CO128" s="1">
        <v>-1313</v>
      </c>
      <c r="CP128">
        <v>182</v>
      </c>
      <c r="CQ128">
        <v>406</v>
      </c>
      <c r="CR128">
        <v>-100</v>
      </c>
      <c r="CS128" s="3"/>
      <c r="CT128" s="3"/>
      <c r="CU128" s="3"/>
      <c r="CV128">
        <v>6.26</v>
      </c>
      <c r="CW128" t="s">
        <v>2</v>
      </c>
      <c r="CX128">
        <v>15.27</v>
      </c>
      <c r="CY128">
        <v>6.92</v>
      </c>
      <c r="CZ128" t="s">
        <v>2</v>
      </c>
      <c r="DA128" s="3"/>
      <c r="DB128" s="3"/>
      <c r="DC128" s="3"/>
      <c r="DD128">
        <v>0.61</v>
      </c>
      <c r="DE128">
        <v>0.84</v>
      </c>
      <c r="DF128">
        <v>1.1200000000000001</v>
      </c>
      <c r="DG128">
        <v>1.25</v>
      </c>
      <c r="DH128">
        <v>0.87</v>
      </c>
      <c r="DI128" s="3"/>
      <c r="DJ128" s="3"/>
      <c r="DK128" s="3"/>
      <c r="DL128" s="6">
        <f>(CM128*3+CL128*2+CK128)/6</f>
        <v>0</v>
      </c>
      <c r="DM128">
        <f>BH128+(BH128*(CG128-8.25)/8.25)</f>
        <v>-2438.2909090909093</v>
      </c>
      <c r="DN128">
        <f>BI128+(BI128*(CH128-8.25)/8.25)</f>
        <v>304.08</v>
      </c>
      <c r="DO128">
        <f>BJ128+(BJ128*(CI128-8.25)/8.25)</f>
        <v>672.6230303030303</v>
      </c>
      <c r="DP128">
        <f>BK128+(BK128*(CJ128-8.25)/8.25)</f>
        <v>-156.62181818181818</v>
      </c>
      <c r="DQ128">
        <f>BL128+(BL128*(CK128-8.25)/8.25)</f>
        <v>0</v>
      </c>
      <c r="DR128">
        <f>BM128+(BM128*(CL128-8.25)/8.25)</f>
        <v>0</v>
      </c>
      <c r="DS128">
        <f>BN128+(BN128*(CM128-8.25)/8.25)</f>
        <v>0</v>
      </c>
      <c r="DT128" s="8">
        <f>DM128*10^8/$I128</f>
        <v>-18692.099421908923</v>
      </c>
      <c r="DU128" s="8">
        <f>DN128*10^8/$I128</f>
        <v>2331.0973973705395</v>
      </c>
      <c r="DV128" s="8">
        <f>DO128*10^8/$I128</f>
        <v>5156.3726497989983</v>
      </c>
      <c r="DW128" s="8">
        <f>DP128*10^8/$I128</f>
        <v>-1200.6732199917067</v>
      </c>
      <c r="DX128" s="8">
        <f>DQ128*10^8/$I128</f>
        <v>0</v>
      </c>
      <c r="DY128" s="8">
        <f>DR128*10^8/$I128</f>
        <v>0</v>
      </c>
      <c r="DZ128" s="8">
        <f>DS128*10^8/$I128</f>
        <v>0</v>
      </c>
      <c r="EA128" s="8">
        <f>DT128*10^8/$I128</f>
        <v>-143294.87080308882</v>
      </c>
      <c r="EB128" s="8">
        <f>DZ128*0.8</f>
        <v>0</v>
      </c>
      <c r="EC128" s="10">
        <f>G128-E128</f>
        <v>385</v>
      </c>
      <c r="ED128" s="4">
        <f>EC128/E128*100</f>
        <v>19.592875318066159</v>
      </c>
      <c r="EE128" s="4">
        <f>DY128-G128</f>
        <v>-2350</v>
      </c>
      <c r="EF128" s="12">
        <f>EE128/G128</f>
        <v>-1</v>
      </c>
      <c r="EG128" s="4">
        <f>G128-F128</f>
        <v>-25</v>
      </c>
    </row>
    <row r="129" spans="1:137" x14ac:dyDescent="0.3">
      <c r="A129">
        <v>128</v>
      </c>
      <c r="B129" t="s">
        <v>7036</v>
      </c>
      <c r="C129" t="s">
        <v>128</v>
      </c>
      <c r="D129" t="str">
        <f>VLOOKUP(C129,Sheet1!$A$2:$B$3197,2,FALSE)</f>
        <v>비철금속</v>
      </c>
      <c r="E129">
        <v>6300</v>
      </c>
      <c r="F129">
        <v>7010</v>
      </c>
      <c r="G129" s="7">
        <v>6860</v>
      </c>
      <c r="H129" t="s">
        <v>2332</v>
      </c>
      <c r="I129" s="7">
        <f>VALUE(LEFT(H129,FIND("/",H129)-1)) + VALUE(MID(H129,FIND("/",H129)+1,LEN(H129)))</f>
        <v>16000000</v>
      </c>
      <c r="J129">
        <v>0</v>
      </c>
      <c r="K129" s="1">
        <f>G129*I129/(10^8)</f>
        <v>1097.5999999999999</v>
      </c>
      <c r="L129" s="1">
        <v>2011</v>
      </c>
      <c r="M129" s="1">
        <v>2264</v>
      </c>
      <c r="N129" s="1">
        <v>2360</v>
      </c>
      <c r="O129" s="1">
        <v>2363</v>
      </c>
      <c r="P129" s="1">
        <v>2310</v>
      </c>
      <c r="Q129" s="1">
        <v>2888</v>
      </c>
      <c r="R129" s="3"/>
      <c r="S129" s="3"/>
      <c r="T129">
        <v>134</v>
      </c>
      <c r="U129">
        <v>139</v>
      </c>
      <c r="V129">
        <v>99</v>
      </c>
      <c r="W129">
        <v>107</v>
      </c>
      <c r="X129">
        <v>121</v>
      </c>
      <c r="Y129">
        <v>246</v>
      </c>
      <c r="Z129" s="3"/>
      <c r="AA129" s="3"/>
      <c r="AB129">
        <v>107</v>
      </c>
      <c r="AC129">
        <v>110</v>
      </c>
      <c r="AD129">
        <v>80</v>
      </c>
      <c r="AE129">
        <v>88</v>
      </c>
      <c r="AF129">
        <v>90</v>
      </c>
      <c r="AG129">
        <v>196</v>
      </c>
      <c r="AH129" s="3"/>
      <c r="AI129" s="3"/>
      <c r="AJ129" s="1">
        <v>1957</v>
      </c>
      <c r="AK129" s="1">
        <v>2283</v>
      </c>
      <c r="AL129" s="1">
        <v>2250</v>
      </c>
      <c r="AM129" s="1">
        <v>2404</v>
      </c>
      <c r="AN129" s="1">
        <v>2529</v>
      </c>
      <c r="AO129" s="3"/>
      <c r="AP129" s="3"/>
      <c r="AQ129" s="3"/>
      <c r="AR129">
        <v>622</v>
      </c>
      <c r="AS129">
        <v>874</v>
      </c>
      <c r="AT129">
        <v>776</v>
      </c>
      <c r="AU129">
        <v>851</v>
      </c>
      <c r="AV129">
        <v>900</v>
      </c>
      <c r="AW129" s="3"/>
      <c r="AX129" s="3"/>
      <c r="AY129" s="3"/>
      <c r="AZ129" s="1">
        <v>1335</v>
      </c>
      <c r="BA129" s="1">
        <v>1409</v>
      </c>
      <c r="BB129" s="1">
        <v>1475</v>
      </c>
      <c r="BC129" s="1">
        <v>1553</v>
      </c>
      <c r="BD129" s="1">
        <v>1630</v>
      </c>
      <c r="BE129" s="3"/>
      <c r="BF129" s="3"/>
      <c r="BG129" s="3"/>
      <c r="BH129" s="1">
        <v>1320</v>
      </c>
      <c r="BI129" s="1">
        <v>1395</v>
      </c>
      <c r="BJ129" s="1">
        <v>1460</v>
      </c>
      <c r="BK129" s="1">
        <v>1538</v>
      </c>
      <c r="BL129" s="1">
        <v>1614</v>
      </c>
      <c r="BM129" s="3"/>
      <c r="BN129" s="3"/>
      <c r="BO129" s="3"/>
      <c r="BP129">
        <v>80</v>
      </c>
      <c r="BQ129">
        <v>80</v>
      </c>
      <c r="BR129">
        <v>80</v>
      </c>
      <c r="BS129">
        <v>80</v>
      </c>
      <c r="BT129">
        <v>80</v>
      </c>
      <c r="BU129" s="3"/>
      <c r="BV129" s="3"/>
      <c r="BW129" s="3"/>
      <c r="BX129">
        <v>5.76</v>
      </c>
      <c r="BY129">
        <v>5.2</v>
      </c>
      <c r="BZ129">
        <v>3.54</v>
      </c>
      <c r="CA129">
        <v>3.77</v>
      </c>
      <c r="CB129">
        <v>3.64</v>
      </c>
      <c r="CC129">
        <v>7.75</v>
      </c>
      <c r="CD129" s="3"/>
      <c r="CE129" s="3"/>
      <c r="CF129">
        <v>8.5</v>
      </c>
      <c r="CG129">
        <v>8.15</v>
      </c>
      <c r="CH129">
        <v>5.54</v>
      </c>
      <c r="CI129">
        <v>5.83</v>
      </c>
      <c r="CJ129">
        <v>5.67</v>
      </c>
      <c r="CK129" s="3"/>
      <c r="CL129" s="3"/>
      <c r="CM129" s="3"/>
      <c r="CN129">
        <v>672</v>
      </c>
      <c r="CO129">
        <v>692</v>
      </c>
      <c r="CP129">
        <v>494</v>
      </c>
      <c r="CQ129">
        <v>546</v>
      </c>
      <c r="CR129">
        <v>558</v>
      </c>
      <c r="CS129" s="3"/>
      <c r="CT129" s="3"/>
      <c r="CU129" s="3"/>
      <c r="CV129">
        <v>13.85</v>
      </c>
      <c r="CW129">
        <v>7.47</v>
      </c>
      <c r="CX129">
        <v>8.07</v>
      </c>
      <c r="CY129">
        <v>8.4</v>
      </c>
      <c r="CZ129">
        <v>11.2</v>
      </c>
      <c r="DA129" s="3"/>
      <c r="DB129" s="3"/>
      <c r="DC129" s="3"/>
      <c r="DD129">
        <v>1.1299999999999999</v>
      </c>
      <c r="DE129">
        <v>0.59</v>
      </c>
      <c r="DF129">
        <v>0.44</v>
      </c>
      <c r="DG129">
        <v>0.48</v>
      </c>
      <c r="DH129">
        <v>0.62</v>
      </c>
      <c r="DI129" s="3"/>
      <c r="DJ129" s="3"/>
      <c r="DK129" s="3"/>
      <c r="DL129" s="6">
        <f>(CM129*3+CL129*2+CK129)/6</f>
        <v>0</v>
      </c>
      <c r="DM129">
        <f>BH129+(BH129*(CG129-8.25)/8.25)</f>
        <v>1304</v>
      </c>
      <c r="DN129">
        <f>BI129+(BI129*(CH129-8.25)/8.25)</f>
        <v>936.76363636363635</v>
      </c>
      <c r="DO129">
        <f>BJ129+(BJ129*(CI129-8.25)/8.25)</f>
        <v>1031.7333333333333</v>
      </c>
      <c r="DP129">
        <f>BK129+(BK129*(CJ129-8.25)/8.25)</f>
        <v>1057.0254545454545</v>
      </c>
      <c r="DQ129">
        <f>BL129+(BL129*(CK129-8.25)/8.25)</f>
        <v>0</v>
      </c>
      <c r="DR129">
        <f>BM129+(BM129*(CL129-8.25)/8.25)</f>
        <v>0</v>
      </c>
      <c r="DS129">
        <f>BN129+(BN129*(CM129-8.25)/8.25)</f>
        <v>0</v>
      </c>
      <c r="DT129" s="8">
        <f>DM129*10^8/$I129</f>
        <v>8150</v>
      </c>
      <c r="DU129" s="8">
        <f>DN129*10^8/$I129</f>
        <v>5854.772727272727</v>
      </c>
      <c r="DV129" s="8">
        <f>DO129*10^8/$I129</f>
        <v>6448.333333333333</v>
      </c>
      <c r="DW129" s="8">
        <f>DP129*10^8/$I129</f>
        <v>6606.409090909091</v>
      </c>
      <c r="DX129" s="8">
        <f>DQ129*10^8/$I129</f>
        <v>0</v>
      </c>
      <c r="DY129" s="8">
        <f>DR129*10^8/$I129</f>
        <v>0</v>
      </c>
      <c r="DZ129" s="8">
        <f>DS129*10^8/$I129</f>
        <v>0</v>
      </c>
      <c r="EA129" s="8">
        <f>DT129*10^8/$I129</f>
        <v>50937.5</v>
      </c>
      <c r="EB129" s="8">
        <f>DZ129*0.8</f>
        <v>0</v>
      </c>
      <c r="EC129" s="10">
        <f>G129-E129</f>
        <v>560</v>
      </c>
      <c r="ED129" s="4">
        <f>EC129/E129*100</f>
        <v>8.8888888888888893</v>
      </c>
      <c r="EE129" s="4">
        <f>DY129-G129</f>
        <v>-6860</v>
      </c>
      <c r="EF129" s="12">
        <f>EE129/G129</f>
        <v>-1</v>
      </c>
      <c r="EG129" s="4">
        <f>G129-F129</f>
        <v>-150</v>
      </c>
    </row>
    <row r="130" spans="1:137" x14ac:dyDescent="0.3">
      <c r="A130">
        <v>129</v>
      </c>
      <c r="B130" t="s">
        <v>6332</v>
      </c>
      <c r="C130" t="s">
        <v>129</v>
      </c>
      <c r="D130" t="str">
        <f>VLOOKUP(C130,Sheet1!$A$2:$B$3197,2,FALSE)</f>
        <v>기타</v>
      </c>
      <c r="E130" t="e">
        <v>#N/A</v>
      </c>
      <c r="F130">
        <v>1980</v>
      </c>
      <c r="G130" s="7">
        <v>1985</v>
      </c>
      <c r="H130" t="s">
        <v>2333</v>
      </c>
      <c r="I130" s="7">
        <f>VALUE(LEFT(H130,FIND("/",H130)-1)) + VALUE(MID(H130,FIND("/",H130)+1,LEN(H130)))</f>
        <v>80020000</v>
      </c>
      <c r="J130">
        <v>0</v>
      </c>
      <c r="K130" s="1">
        <f>G130*I130/(10^8)</f>
        <v>1588.3969999999999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 s="6">
        <f>(CM130*3+CL130*2+CK130)/6</f>
        <v>0</v>
      </c>
      <c r="DM130">
        <f>BH130+(BH130*(CG130-8.25)/8.25)</f>
        <v>0</v>
      </c>
      <c r="DN130">
        <f>BI130+(BI130*(CH130-8.25)/8.25)</f>
        <v>0</v>
      </c>
      <c r="DO130">
        <f>BJ130+(BJ130*(CI130-8.25)/8.25)</f>
        <v>0</v>
      </c>
      <c r="DP130">
        <f>BK130+(BK130*(CJ130-8.25)/8.25)</f>
        <v>0</v>
      </c>
      <c r="DQ130">
        <f>BL130+(BL130*(CK130-8.25)/8.25)</f>
        <v>0</v>
      </c>
      <c r="DR130">
        <f>BM130+(BM130*(CL130-8.25)/8.25)</f>
        <v>0</v>
      </c>
      <c r="DS130">
        <f>BN130+(BN130*(CM130-8.25)/8.25)</f>
        <v>0</v>
      </c>
      <c r="DT130" s="8">
        <f>DM130*10^8/$I130</f>
        <v>0</v>
      </c>
      <c r="DU130" s="8">
        <f>DN130*10^8/$I130</f>
        <v>0</v>
      </c>
      <c r="DV130" s="8">
        <f>DO130*10^8/$I130</f>
        <v>0</v>
      </c>
      <c r="DW130" s="8">
        <f>DP130*10^8/$I130</f>
        <v>0</v>
      </c>
      <c r="DX130" s="8">
        <f>DQ130*10^8/$I130</f>
        <v>0</v>
      </c>
      <c r="DY130" s="8">
        <f>DR130*10^8/$I130</f>
        <v>0</v>
      </c>
      <c r="DZ130" s="8">
        <f>DS130*10^8/$I130</f>
        <v>0</v>
      </c>
      <c r="EA130" s="8">
        <f>DT130*10^8/$I130</f>
        <v>0</v>
      </c>
      <c r="EB130" s="8">
        <f>DZ130*0.8</f>
        <v>0</v>
      </c>
      <c r="EC130" s="10" t="e">
        <f>G130-E130</f>
        <v>#N/A</v>
      </c>
      <c r="ED130" s="4" t="e">
        <f>EC130/E130*100</f>
        <v>#N/A</v>
      </c>
      <c r="EE130" s="4">
        <f>DY130-G130</f>
        <v>-1985</v>
      </c>
      <c r="EF130" s="12">
        <f>EE130/G130</f>
        <v>-1</v>
      </c>
      <c r="EG130" s="4">
        <f>G130-F130</f>
        <v>5</v>
      </c>
    </row>
    <row r="131" spans="1:137" x14ac:dyDescent="0.3">
      <c r="A131">
        <v>130</v>
      </c>
      <c r="B131" t="s">
        <v>5897</v>
      </c>
      <c r="C131" t="s">
        <v>130</v>
      </c>
      <c r="D131" t="str">
        <f>VLOOKUP(C131,Sheet1!$A$2:$B$3197,2,FALSE)</f>
        <v>제약</v>
      </c>
      <c r="E131" s="7">
        <v>89200</v>
      </c>
      <c r="F131" s="7">
        <v>87300</v>
      </c>
      <c r="G131" s="7">
        <v>85100</v>
      </c>
      <c r="H131" t="s">
        <v>2334</v>
      </c>
      <c r="I131" s="7">
        <f>VALUE(LEFT(H131,FIND("/",H131)-1)) + VALUE(MID(H131,FIND("/",H131)+1,LEN(H131)))</f>
        <v>8443868</v>
      </c>
      <c r="J131" s="1">
        <v>422840</v>
      </c>
      <c r="K131" s="1">
        <f>G131*I131/(10^8)</f>
        <v>7185.7316680000004</v>
      </c>
      <c r="L131" s="1">
        <v>5605</v>
      </c>
      <c r="M131" s="1">
        <v>5550</v>
      </c>
      <c r="N131" s="1">
        <v>5674</v>
      </c>
      <c r="O131" s="1">
        <v>6123</v>
      </c>
      <c r="P131" s="1">
        <v>5867</v>
      </c>
      <c r="Q131" s="1">
        <v>6300</v>
      </c>
      <c r="R131" s="1">
        <v>6685</v>
      </c>
      <c r="S131" s="3"/>
      <c r="T131">
        <v>148</v>
      </c>
      <c r="U131">
        <v>239</v>
      </c>
      <c r="V131">
        <v>394</v>
      </c>
      <c r="W131">
        <v>566</v>
      </c>
      <c r="X131">
        <v>340</v>
      </c>
      <c r="Y131">
        <v>490</v>
      </c>
      <c r="Z131">
        <v>580</v>
      </c>
      <c r="AA131" s="3"/>
      <c r="AB131">
        <v>106</v>
      </c>
      <c r="AC131">
        <v>-54</v>
      </c>
      <c r="AD131">
        <v>80</v>
      </c>
      <c r="AE131">
        <v>709</v>
      </c>
      <c r="AF131">
        <v>271</v>
      </c>
      <c r="AG131">
        <v>405</v>
      </c>
      <c r="AH131">
        <v>530</v>
      </c>
      <c r="AI131" s="3"/>
      <c r="AJ131" s="1">
        <v>10666</v>
      </c>
      <c r="AK131" s="1">
        <v>8997</v>
      </c>
      <c r="AL131" s="1">
        <v>9487</v>
      </c>
      <c r="AM131" s="1">
        <v>10088</v>
      </c>
      <c r="AN131" s="1">
        <v>9807</v>
      </c>
      <c r="AO131" s="1">
        <v>10500</v>
      </c>
      <c r="AP131" s="1">
        <v>11155</v>
      </c>
      <c r="AQ131" s="3"/>
      <c r="AR131" s="1">
        <v>4774</v>
      </c>
      <c r="AS131" s="1">
        <v>3185</v>
      </c>
      <c r="AT131" s="1">
        <v>3693</v>
      </c>
      <c r="AU131" s="1">
        <v>3629</v>
      </c>
      <c r="AV131" s="1">
        <v>3386</v>
      </c>
      <c r="AW131" s="1">
        <v>3740</v>
      </c>
      <c r="AX131" s="1">
        <v>3945</v>
      </c>
      <c r="AY131" s="3"/>
      <c r="AZ131" s="1">
        <v>5892</v>
      </c>
      <c r="BA131" s="1">
        <v>5812</v>
      </c>
      <c r="BB131" s="1">
        <v>5794</v>
      </c>
      <c r="BC131" s="1">
        <v>6459</v>
      </c>
      <c r="BD131" s="1">
        <v>6421</v>
      </c>
      <c r="BE131" s="1">
        <v>6760</v>
      </c>
      <c r="BF131" s="1">
        <v>7210</v>
      </c>
      <c r="BG131" s="3"/>
      <c r="BH131" s="1">
        <v>5892</v>
      </c>
      <c r="BI131" s="1">
        <v>5812</v>
      </c>
      <c r="BJ131" s="1">
        <v>5794</v>
      </c>
      <c r="BK131" s="1">
        <v>6459</v>
      </c>
      <c r="BL131" s="1">
        <v>6421</v>
      </c>
      <c r="BM131" s="1">
        <v>6760</v>
      </c>
      <c r="BN131" s="1">
        <v>7210</v>
      </c>
      <c r="BO131" s="3"/>
      <c r="BP131">
        <v>422</v>
      </c>
      <c r="BQ131">
        <v>422</v>
      </c>
      <c r="BR131">
        <v>422</v>
      </c>
      <c r="BS131">
        <v>422</v>
      </c>
      <c r="BT131">
        <v>422</v>
      </c>
      <c r="BU131">
        <v>420</v>
      </c>
      <c r="BV131">
        <v>420</v>
      </c>
      <c r="BW131" s="3"/>
      <c r="BX131">
        <v>1</v>
      </c>
      <c r="BY131">
        <v>-0.55000000000000004</v>
      </c>
      <c r="BZ131">
        <v>0.87</v>
      </c>
      <c r="CA131">
        <v>7.25</v>
      </c>
      <c r="CB131">
        <v>2.72</v>
      </c>
      <c r="CC131">
        <v>3.99</v>
      </c>
      <c r="CD131">
        <v>4.8899999999999997</v>
      </c>
      <c r="CE131" s="3"/>
      <c r="CF131">
        <v>1.86</v>
      </c>
      <c r="CG131">
        <v>-0.92</v>
      </c>
      <c r="CH131">
        <v>1.38</v>
      </c>
      <c r="CI131">
        <v>11.58</v>
      </c>
      <c r="CJ131">
        <v>4.21</v>
      </c>
      <c r="CK131">
        <v>6.15</v>
      </c>
      <c r="CL131">
        <v>7.59</v>
      </c>
      <c r="CM131" s="3"/>
      <c r="CN131" s="1">
        <v>1267</v>
      </c>
      <c r="CO131">
        <v>-639</v>
      </c>
      <c r="CP131">
        <v>948</v>
      </c>
      <c r="CQ131" s="1">
        <v>8398</v>
      </c>
      <c r="CR131" s="1">
        <v>3210</v>
      </c>
      <c r="CS131" s="1">
        <v>4796</v>
      </c>
      <c r="CT131" s="1">
        <v>6277</v>
      </c>
      <c r="CU131" s="3"/>
      <c r="CV131">
        <v>83.27</v>
      </c>
      <c r="CW131" t="s">
        <v>2</v>
      </c>
      <c r="CX131">
        <v>110.18</v>
      </c>
      <c r="CY131">
        <v>14.17</v>
      </c>
      <c r="CZ131">
        <v>27.6</v>
      </c>
      <c r="DA131">
        <v>17.739999999999998</v>
      </c>
      <c r="DB131">
        <v>13.56</v>
      </c>
      <c r="DC131" s="3"/>
      <c r="DD131">
        <v>1.51</v>
      </c>
      <c r="DE131">
        <v>1.45</v>
      </c>
      <c r="DF131">
        <v>1.52</v>
      </c>
      <c r="DG131">
        <v>1.55</v>
      </c>
      <c r="DH131">
        <v>1.1599999999999999</v>
      </c>
      <c r="DI131">
        <v>1.06</v>
      </c>
      <c r="DJ131">
        <v>1</v>
      </c>
      <c r="DK131" s="3"/>
      <c r="DL131" s="6">
        <f>(CM131*3+CL131*2+CK131)/6</f>
        <v>3.5549999999999997</v>
      </c>
      <c r="DM131">
        <f>BH131+(BH131*(CG131-8.25)/8.25)</f>
        <v>-657.04727272727268</v>
      </c>
      <c r="DN131">
        <f>BI131+(BI131*(CH131-8.25)/8.25)</f>
        <v>972.18909090909074</v>
      </c>
      <c r="DO131">
        <f>BJ131+(BJ131*(CI131-8.25)/8.25)</f>
        <v>8132.6690909090903</v>
      </c>
      <c r="DP131">
        <f>BK131+(BK131*(CJ131-8.25)/8.25)</f>
        <v>3296.0472727272727</v>
      </c>
      <c r="DQ131">
        <f>BL131+(BL131*(CK131-8.25)/8.25)</f>
        <v>4786.5636363636368</v>
      </c>
      <c r="DR131">
        <f>BM131+(BM131*(CL131-8.25)/8.25)</f>
        <v>6219.2</v>
      </c>
      <c r="DS131">
        <f>BN131+(BN131*(CM131-8.25)/8.25)</f>
        <v>0</v>
      </c>
      <c r="DT131" s="8">
        <f>DM131*10^8/$I131</f>
        <v>-7781.3541463139018</v>
      </c>
      <c r="DU131" s="8">
        <f>DN131*10^8/$I131</f>
        <v>11513.551501623317</v>
      </c>
      <c r="DV131" s="8">
        <f>DO131*10^8/$I131</f>
        <v>96314.498176772671</v>
      </c>
      <c r="DW131" s="8">
        <f>DP131*10^8/$I131</f>
        <v>39034.8033949284</v>
      </c>
      <c r="DX131" s="8">
        <f>DQ131*10^8/$I131</f>
        <v>56686.860054700483</v>
      </c>
      <c r="DY131" s="8">
        <f>DR131*10^8/$I131</f>
        <v>73653.448869641259</v>
      </c>
      <c r="DZ131" s="8">
        <f>DS131*10^8/$I131</f>
        <v>0</v>
      </c>
      <c r="EA131" s="8">
        <f>DT131*10^8/$I131</f>
        <v>-92153.905607168432</v>
      </c>
      <c r="EB131" s="8">
        <f>DZ131*0.8</f>
        <v>0</v>
      </c>
      <c r="EC131" s="10">
        <f>G131-E131</f>
        <v>-4100</v>
      </c>
      <c r="ED131" s="4">
        <f>EC131/E131*100</f>
        <v>-4.5964125560538118</v>
      </c>
      <c r="EE131" s="4">
        <f>DY131-G131</f>
        <v>-11446.551130358741</v>
      </c>
      <c r="EF131" s="12">
        <f>EE131/G131</f>
        <v>-0.13450706381150107</v>
      </c>
      <c r="EG131" s="4">
        <f>G131-F131</f>
        <v>-2200</v>
      </c>
    </row>
    <row r="132" spans="1:137" x14ac:dyDescent="0.3">
      <c r="A132">
        <v>131</v>
      </c>
      <c r="B132" t="s">
        <v>7072</v>
      </c>
      <c r="C132" t="s">
        <v>131</v>
      </c>
      <c r="D132" t="str">
        <f>VLOOKUP(C132,Sheet1!$A$2:$B$3197,2,FALSE)</f>
        <v>자동차부품</v>
      </c>
      <c r="E132">
        <v>7950</v>
      </c>
      <c r="F132">
        <v>7300</v>
      </c>
      <c r="G132" s="7">
        <v>7240</v>
      </c>
      <c r="H132" t="s">
        <v>2335</v>
      </c>
      <c r="I132" s="7">
        <f>VALUE(LEFT(H132,FIND("/",H132)-1)) + VALUE(MID(H132,FIND("/",H132)+1,LEN(H132)))</f>
        <v>19072280</v>
      </c>
      <c r="J132">
        <v>0</v>
      </c>
      <c r="K132" s="1">
        <f>G132*I132/(10^8)</f>
        <v>1380.8330719999999</v>
      </c>
      <c r="L132" s="1">
        <v>4951</v>
      </c>
      <c r="M132" s="1">
        <v>4668</v>
      </c>
      <c r="N132" s="1">
        <v>4572</v>
      </c>
      <c r="O132" s="1">
        <v>4775</v>
      </c>
      <c r="P132" s="1">
        <v>4458</v>
      </c>
      <c r="Q132" s="3"/>
      <c r="R132" s="3"/>
      <c r="S132" s="3"/>
      <c r="T132">
        <v>243</v>
      </c>
      <c r="U132">
        <v>135</v>
      </c>
      <c r="V132">
        <v>41</v>
      </c>
      <c r="W132">
        <v>85</v>
      </c>
      <c r="X132">
        <v>-97</v>
      </c>
      <c r="Y132" s="3"/>
      <c r="Z132" s="3"/>
      <c r="AA132" s="3"/>
      <c r="AB132">
        <v>195</v>
      </c>
      <c r="AC132">
        <v>118</v>
      </c>
      <c r="AD132">
        <v>-7</v>
      </c>
      <c r="AE132">
        <v>18</v>
      </c>
      <c r="AF132">
        <v>-80</v>
      </c>
      <c r="AG132" s="3"/>
      <c r="AH132" s="3"/>
      <c r="AI132" s="3"/>
      <c r="AJ132" s="1">
        <v>4663</v>
      </c>
      <c r="AK132" s="1">
        <v>4689</v>
      </c>
      <c r="AL132" s="1">
        <v>4752</v>
      </c>
      <c r="AM132" s="1">
        <v>4869</v>
      </c>
      <c r="AN132" s="1">
        <v>4885</v>
      </c>
      <c r="AO132" s="3"/>
      <c r="AP132" s="3"/>
      <c r="AQ132" s="3"/>
      <c r="AR132" s="1">
        <v>2374</v>
      </c>
      <c r="AS132" s="1">
        <v>2305</v>
      </c>
      <c r="AT132" s="1">
        <v>2441</v>
      </c>
      <c r="AU132" s="1">
        <v>2532</v>
      </c>
      <c r="AV132" s="1">
        <v>2604</v>
      </c>
      <c r="AW132" s="3"/>
      <c r="AX132" s="3"/>
      <c r="AY132" s="3"/>
      <c r="AZ132" s="1">
        <v>2290</v>
      </c>
      <c r="BA132" s="1">
        <v>2383</v>
      </c>
      <c r="BB132" s="1">
        <v>2311</v>
      </c>
      <c r="BC132" s="1">
        <v>2337</v>
      </c>
      <c r="BD132" s="1">
        <v>2281</v>
      </c>
      <c r="BE132" s="3"/>
      <c r="BF132" s="3"/>
      <c r="BG132" s="3"/>
      <c r="BH132" s="1">
        <v>2218</v>
      </c>
      <c r="BI132" s="1">
        <v>2291</v>
      </c>
      <c r="BJ132" s="1">
        <v>2227</v>
      </c>
      <c r="BK132" s="1">
        <v>2262</v>
      </c>
      <c r="BL132" s="1">
        <v>2203</v>
      </c>
      <c r="BM132" s="3"/>
      <c r="BN132" s="3"/>
      <c r="BO132" s="3"/>
      <c r="BP132">
        <v>95</v>
      </c>
      <c r="BQ132">
        <v>95</v>
      </c>
      <c r="BR132">
        <v>95</v>
      </c>
      <c r="BS132">
        <v>95</v>
      </c>
      <c r="BT132">
        <v>95</v>
      </c>
      <c r="BU132" s="3"/>
      <c r="BV132" s="3"/>
      <c r="BW132" s="3"/>
      <c r="BX132">
        <v>4.22</v>
      </c>
      <c r="BY132">
        <v>2.5299999999999998</v>
      </c>
      <c r="BZ132">
        <v>-0.15</v>
      </c>
      <c r="CA132">
        <v>0.37</v>
      </c>
      <c r="CB132">
        <v>-1.63</v>
      </c>
      <c r="CC132" s="3"/>
      <c r="CD132" s="3"/>
      <c r="CE132" s="3"/>
      <c r="CF132">
        <v>8.73</v>
      </c>
      <c r="CG132">
        <v>5.08</v>
      </c>
      <c r="CH132">
        <v>0.06</v>
      </c>
      <c r="CI132">
        <v>1.22</v>
      </c>
      <c r="CJ132">
        <v>-3.69</v>
      </c>
      <c r="CK132" s="3"/>
      <c r="CL132" s="3"/>
      <c r="CM132" s="3"/>
      <c r="CN132">
        <v>983</v>
      </c>
      <c r="CO132">
        <v>601</v>
      </c>
      <c r="CP132">
        <v>7</v>
      </c>
      <c r="CQ132">
        <v>143</v>
      </c>
      <c r="CR132">
        <v>-432</v>
      </c>
      <c r="CS132" s="3"/>
      <c r="CT132" s="3"/>
      <c r="CU132" s="3"/>
      <c r="CV132">
        <v>5.04</v>
      </c>
      <c r="CW132">
        <v>13.86</v>
      </c>
      <c r="CX132" s="2">
        <v>1213.79</v>
      </c>
      <c r="CY132">
        <v>34.270000000000003</v>
      </c>
      <c r="CZ132" t="s">
        <v>2</v>
      </c>
      <c r="DA132" s="3"/>
      <c r="DB132" s="3"/>
      <c r="DC132" s="3"/>
      <c r="DD132">
        <v>0.43</v>
      </c>
      <c r="DE132">
        <v>0.69</v>
      </c>
      <c r="DF132">
        <v>0.71</v>
      </c>
      <c r="DG132">
        <v>0.41</v>
      </c>
      <c r="DH132">
        <v>0.69</v>
      </c>
      <c r="DI132" s="3"/>
      <c r="DJ132" s="3"/>
      <c r="DK132" s="3"/>
      <c r="DL132" s="6">
        <f>(CM132*3+CL132*2+CK132)/6</f>
        <v>0</v>
      </c>
      <c r="DM132">
        <f>BH132+(BH132*(CG132-8.25)/8.25)</f>
        <v>1365.7503030303033</v>
      </c>
      <c r="DN132">
        <f>BI132+(BI132*(CH132-8.25)/8.25)</f>
        <v>16.661818181818489</v>
      </c>
      <c r="DO132">
        <f>BJ132+(BJ132*(CI132-8.25)/8.25)</f>
        <v>329.32606060606054</v>
      </c>
      <c r="DP132">
        <f>BK132+(BK132*(CJ132-8.25)/8.25)</f>
        <v>-1011.7309090909089</v>
      </c>
      <c r="DQ132">
        <f>BL132+(BL132*(CK132-8.25)/8.25)</f>
        <v>0</v>
      </c>
      <c r="DR132">
        <f>BM132+(BM132*(CL132-8.25)/8.25)</f>
        <v>0</v>
      </c>
      <c r="DS132">
        <f>BN132+(BN132*(CM132-8.25)/8.25)</f>
        <v>0</v>
      </c>
      <c r="DT132" s="8">
        <f>DM132*10^8/$I132</f>
        <v>7160.9178505679611</v>
      </c>
      <c r="DU132" s="8">
        <f>DN132*10^8/$I132</f>
        <v>87.361438599991658</v>
      </c>
      <c r="DV132" s="8">
        <f>DO132*10^8/$I132</f>
        <v>1726.7262257373557</v>
      </c>
      <c r="DW132" s="8">
        <f>DP132*10^8/$I132</f>
        <v>-5304.7192527107863</v>
      </c>
      <c r="DX132" s="8">
        <f>DQ132*10^8/$I132</f>
        <v>0</v>
      </c>
      <c r="DY132" s="8">
        <f>DR132*10^8/$I132</f>
        <v>0</v>
      </c>
      <c r="DZ132" s="8">
        <f>DS132*10^8/$I132</f>
        <v>0</v>
      </c>
      <c r="EA132" s="8">
        <f>DT132*10^8/$I132</f>
        <v>37546.207640449706</v>
      </c>
      <c r="EB132" s="8">
        <f>DZ132*0.8</f>
        <v>0</v>
      </c>
      <c r="EC132" s="10">
        <f>G132-E132</f>
        <v>-710</v>
      </c>
      <c r="ED132" s="4">
        <f>EC132/E132*100</f>
        <v>-8.930817610062892</v>
      </c>
      <c r="EE132" s="4">
        <f>DY132-G132</f>
        <v>-7240</v>
      </c>
      <c r="EF132" s="12">
        <f>EE132/G132</f>
        <v>-1</v>
      </c>
      <c r="EG132" s="4">
        <f>G132-F132</f>
        <v>-60</v>
      </c>
    </row>
    <row r="133" spans="1:137" x14ac:dyDescent="0.3">
      <c r="A133">
        <v>132</v>
      </c>
      <c r="B133" t="s">
        <v>5824</v>
      </c>
      <c r="C133" t="s">
        <v>132</v>
      </c>
      <c r="D133" t="str">
        <f>VLOOKUP(C133,Sheet1!$A$2:$B$3197,2,FALSE)</f>
        <v>방송과엔터테인먼트</v>
      </c>
      <c r="E133">
        <v>3880</v>
      </c>
      <c r="F133">
        <v>5050</v>
      </c>
      <c r="G133" s="7">
        <v>5150</v>
      </c>
      <c r="H133" t="s">
        <v>2336</v>
      </c>
      <c r="I133" s="7">
        <f>VALUE(LEFT(H133,FIND("/",H133)-1)) + VALUE(MID(H133,FIND("/",H133)+1,LEN(H133)))</f>
        <v>77446865</v>
      </c>
      <c r="J133" s="1">
        <v>568324</v>
      </c>
      <c r="K133" s="1">
        <f>G133*I133/(10^8)</f>
        <v>3988.5135475000002</v>
      </c>
      <c r="L133" s="1">
        <v>11006</v>
      </c>
      <c r="M133" s="1">
        <v>11199</v>
      </c>
      <c r="N133" s="1">
        <v>11780</v>
      </c>
      <c r="O133" s="1">
        <v>11122</v>
      </c>
      <c r="P133" s="1">
        <v>10579</v>
      </c>
      <c r="Q133" s="1">
        <v>10721</v>
      </c>
      <c r="R133" s="1">
        <v>10981</v>
      </c>
      <c r="S133" s="1">
        <v>10763</v>
      </c>
      <c r="T133">
        <v>429</v>
      </c>
      <c r="U133">
        <v>729</v>
      </c>
      <c r="V133">
        <v>672</v>
      </c>
      <c r="W133">
        <v>292</v>
      </c>
      <c r="X133">
        <v>342</v>
      </c>
      <c r="Y133">
        <v>418</v>
      </c>
      <c r="Z133">
        <v>506</v>
      </c>
      <c r="AA133">
        <v>531</v>
      </c>
      <c r="AB133">
        <v>215</v>
      </c>
      <c r="AC133">
        <v>289</v>
      </c>
      <c r="AD133">
        <v>391</v>
      </c>
      <c r="AE133">
        <v>-942</v>
      </c>
      <c r="AF133" s="1">
        <v>-3128</v>
      </c>
      <c r="AG133">
        <v>280</v>
      </c>
      <c r="AH133">
        <v>356</v>
      </c>
      <c r="AI133">
        <v>392</v>
      </c>
      <c r="AJ133" s="1">
        <v>18402</v>
      </c>
      <c r="AK133" s="1">
        <v>18682</v>
      </c>
      <c r="AL133" s="1">
        <v>19370</v>
      </c>
      <c r="AM133" s="1">
        <v>17907</v>
      </c>
      <c r="AN133" s="1">
        <v>14727</v>
      </c>
      <c r="AO133" s="1">
        <v>14946</v>
      </c>
      <c r="AP133" s="1">
        <v>15345</v>
      </c>
      <c r="AQ133" s="1">
        <v>15430</v>
      </c>
      <c r="AR133" s="1">
        <v>8735</v>
      </c>
      <c r="AS133" s="1">
        <v>8810</v>
      </c>
      <c r="AT133" s="1">
        <v>8843</v>
      </c>
      <c r="AU133" s="1">
        <v>8394</v>
      </c>
      <c r="AV133" s="1">
        <v>8416</v>
      </c>
      <c r="AW133" s="1">
        <v>8427</v>
      </c>
      <c r="AX133" s="1">
        <v>8553</v>
      </c>
      <c r="AY133" s="1">
        <v>8293</v>
      </c>
      <c r="AZ133" s="1">
        <v>9667</v>
      </c>
      <c r="BA133" s="1">
        <v>9871</v>
      </c>
      <c r="BB133" s="1">
        <v>10527</v>
      </c>
      <c r="BC133" s="1">
        <v>9513</v>
      </c>
      <c r="BD133" s="1">
        <v>6311</v>
      </c>
      <c r="BE133" s="1">
        <v>6530</v>
      </c>
      <c r="BF133" s="1">
        <v>6818</v>
      </c>
      <c r="BG133" s="1">
        <v>7137</v>
      </c>
      <c r="BH133" s="1">
        <v>9667</v>
      </c>
      <c r="BI133" s="1">
        <v>9871</v>
      </c>
      <c r="BJ133" s="1">
        <v>10527</v>
      </c>
      <c r="BK133" s="1">
        <v>9513</v>
      </c>
      <c r="BL133" s="1">
        <v>6311</v>
      </c>
      <c r="BM133" s="1">
        <v>6530</v>
      </c>
      <c r="BN133" s="1">
        <v>6818</v>
      </c>
      <c r="BO133" s="1">
        <v>7137</v>
      </c>
      <c r="BP133" s="1">
        <v>1936</v>
      </c>
      <c r="BQ133" s="1">
        <v>1936</v>
      </c>
      <c r="BR133" s="1">
        <v>1936</v>
      </c>
      <c r="BS133" s="1">
        <v>1936</v>
      </c>
      <c r="BT133" s="1">
        <v>1936</v>
      </c>
      <c r="BU133" s="1">
        <v>1938</v>
      </c>
      <c r="BV133" s="1">
        <v>1938</v>
      </c>
      <c r="BW133" s="1">
        <v>1939</v>
      </c>
      <c r="BX133">
        <v>1.1200000000000001</v>
      </c>
      <c r="BY133">
        <v>1.56</v>
      </c>
      <c r="BZ133">
        <v>2.06</v>
      </c>
      <c r="CA133">
        <v>-5.0599999999999996</v>
      </c>
      <c r="CB133">
        <v>-19.170000000000002</v>
      </c>
      <c r="CC133">
        <v>1.89</v>
      </c>
      <c r="CD133">
        <v>2.35</v>
      </c>
      <c r="CE133">
        <v>2.5499999999999998</v>
      </c>
      <c r="CF133">
        <v>2.2400000000000002</v>
      </c>
      <c r="CG133">
        <v>2.96</v>
      </c>
      <c r="CH133">
        <v>3.83</v>
      </c>
      <c r="CI133">
        <v>-9.4</v>
      </c>
      <c r="CJ133">
        <v>-39.53</v>
      </c>
      <c r="CK133">
        <v>4.3499999999999996</v>
      </c>
      <c r="CL133">
        <v>5.32</v>
      </c>
      <c r="CM133">
        <v>5.62</v>
      </c>
      <c r="CN133">
        <v>278</v>
      </c>
      <c r="CO133">
        <v>373</v>
      </c>
      <c r="CP133">
        <v>505</v>
      </c>
      <c r="CQ133" s="1">
        <v>-1217</v>
      </c>
      <c r="CR133" s="1">
        <v>-4039</v>
      </c>
      <c r="CS133">
        <v>361</v>
      </c>
      <c r="CT133">
        <v>458</v>
      </c>
      <c r="CU133">
        <v>507</v>
      </c>
      <c r="CV133">
        <v>33.729999999999997</v>
      </c>
      <c r="CW133">
        <v>19.04</v>
      </c>
      <c r="CX133">
        <v>18.14</v>
      </c>
      <c r="CY133" t="s">
        <v>2</v>
      </c>
      <c r="CZ133" t="s">
        <v>2</v>
      </c>
      <c r="DA133">
        <v>14.27</v>
      </c>
      <c r="DB133">
        <v>11.24</v>
      </c>
      <c r="DC133">
        <v>10.17</v>
      </c>
      <c r="DD133">
        <v>0.75</v>
      </c>
      <c r="DE133">
        <v>0.56000000000000005</v>
      </c>
      <c r="DF133">
        <v>0.67</v>
      </c>
      <c r="DG133">
        <v>0.49</v>
      </c>
      <c r="DH133">
        <v>0.48</v>
      </c>
      <c r="DI133">
        <v>0.61</v>
      </c>
      <c r="DJ133">
        <v>0.57999999999999996</v>
      </c>
      <c r="DK133">
        <v>0.56000000000000005</v>
      </c>
      <c r="DL133" s="6">
        <f>(CM133*3+CL133*2+CK133)/6</f>
        <v>5.3083333333333336</v>
      </c>
      <c r="DM133">
        <f>BH133+(BH133*(CG133-8.25)/8.25)</f>
        <v>3468.4024242424239</v>
      </c>
      <c r="DN133">
        <f>BI133+(BI133*(CH133-8.25)/8.25)</f>
        <v>4582.5369696969701</v>
      </c>
      <c r="DO133">
        <f>BJ133+(BJ133*(CI133-8.25)/8.25)</f>
        <v>-11994.399999999998</v>
      </c>
      <c r="DP133">
        <f>BK133+(BK133*(CJ133-8.25)/8.25)</f>
        <v>-45581.683636363639</v>
      </c>
      <c r="DQ133">
        <f>BL133+(BL133*(CK133-8.25)/8.25)</f>
        <v>3327.6181818181817</v>
      </c>
      <c r="DR133">
        <f>BM133+(BM133*(CL133-8.25)/8.25)</f>
        <v>4210.8606060606062</v>
      </c>
      <c r="DS133">
        <f>BN133+(BN133*(CM133-8.25)/8.25)</f>
        <v>4644.504242424242</v>
      </c>
      <c r="DT133" s="8">
        <f>DM133*10^8/$I133</f>
        <v>4478.428435085686</v>
      </c>
      <c r="DU133" s="8">
        <f>DN133*10^8/$I133</f>
        <v>5917.0077054726107</v>
      </c>
      <c r="DV133" s="8">
        <f>DO133*10^8/$I133</f>
        <v>-15487.263428932853</v>
      </c>
      <c r="DW133" s="8">
        <f>DP133*10^8/$I133</f>
        <v>-58855.427700480381</v>
      </c>
      <c r="DX133" s="8">
        <f>DQ133*10^8/$I133</f>
        <v>4296.6467161946221</v>
      </c>
      <c r="DY133" s="8">
        <f>DR133*10^8/$I133</f>
        <v>5437.0962673061149</v>
      </c>
      <c r="DZ133" s="8">
        <f>DS133*10^8/$I133</f>
        <v>5997.0203344244364</v>
      </c>
      <c r="EA133" s="8">
        <f>DT133*10^8/$I133</f>
        <v>5782.5819483922123</v>
      </c>
      <c r="EB133" s="8">
        <f>DZ133*0.8</f>
        <v>4797.616267539549</v>
      </c>
      <c r="EC133" s="10">
        <f>G133-E133</f>
        <v>1270</v>
      </c>
      <c r="ED133" s="4">
        <f>EC133/E133*100</f>
        <v>32.731958762886599</v>
      </c>
      <c r="EE133" s="4">
        <f>DY133-G133</f>
        <v>287.0962673061149</v>
      </c>
      <c r="EF133" s="12">
        <f>EE133/G133</f>
        <v>5.5746848020604832E-2</v>
      </c>
      <c r="EG133" s="4">
        <f>G133-F133</f>
        <v>100</v>
      </c>
    </row>
    <row r="134" spans="1:137" x14ac:dyDescent="0.3">
      <c r="A134">
        <v>133</v>
      </c>
      <c r="B134" t="s">
        <v>7259</v>
      </c>
      <c r="C134" t="s">
        <v>133</v>
      </c>
      <c r="D134" t="str">
        <f>VLOOKUP(C134,Sheet1!$A$2:$B$3197,2,FALSE)</f>
        <v>자동차부품</v>
      </c>
      <c r="E134">
        <v>10050</v>
      </c>
      <c r="F134">
        <v>9920</v>
      </c>
      <c r="G134" s="7">
        <v>9680</v>
      </c>
      <c r="H134" t="s">
        <v>2337</v>
      </c>
      <c r="I134" s="7">
        <f>VALUE(LEFT(H134,FIND("/",H134)-1)) + VALUE(MID(H134,FIND("/",H134)+1,LEN(H134)))</f>
        <v>13900000</v>
      </c>
      <c r="J134">
        <v>0</v>
      </c>
      <c r="K134" s="1">
        <f>G134*I134/(10^8)</f>
        <v>1345.52</v>
      </c>
      <c r="L134" s="1">
        <v>2344</v>
      </c>
      <c r="M134" s="1">
        <v>2598</v>
      </c>
      <c r="N134" s="1">
        <v>2630</v>
      </c>
      <c r="O134" s="1">
        <v>2619</v>
      </c>
      <c r="P134" s="1">
        <v>2432</v>
      </c>
      <c r="Q134" s="3"/>
      <c r="R134" s="3"/>
      <c r="S134" s="3"/>
      <c r="T134">
        <v>217</v>
      </c>
      <c r="U134">
        <v>67</v>
      </c>
      <c r="V134">
        <v>121</v>
      </c>
      <c r="W134">
        <v>144</v>
      </c>
      <c r="X134">
        <v>148</v>
      </c>
      <c r="Y134" s="3"/>
      <c r="Z134" s="3"/>
      <c r="AA134" s="3"/>
      <c r="AB134">
        <v>179</v>
      </c>
      <c r="AC134">
        <v>11</v>
      </c>
      <c r="AD134">
        <v>103</v>
      </c>
      <c r="AE134">
        <v>83</v>
      </c>
      <c r="AF134">
        <v>73</v>
      </c>
      <c r="AG134" s="3"/>
      <c r="AH134" s="3"/>
      <c r="AI134" s="3"/>
      <c r="AJ134" s="1">
        <v>2769</v>
      </c>
      <c r="AK134" s="1">
        <v>2716</v>
      </c>
      <c r="AL134" s="1">
        <v>2848</v>
      </c>
      <c r="AM134" s="1">
        <v>2814</v>
      </c>
      <c r="AN134" s="1">
        <v>2758</v>
      </c>
      <c r="AO134" s="3"/>
      <c r="AP134" s="3"/>
      <c r="AQ134" s="3"/>
      <c r="AR134">
        <v>991</v>
      </c>
      <c r="AS134">
        <v>947</v>
      </c>
      <c r="AT134">
        <v>978</v>
      </c>
      <c r="AU134">
        <v>879</v>
      </c>
      <c r="AV134">
        <v>759</v>
      </c>
      <c r="AW134" s="3"/>
      <c r="AX134" s="3"/>
      <c r="AY134" s="3"/>
      <c r="AZ134" s="1">
        <v>1778</v>
      </c>
      <c r="BA134" s="1">
        <v>1768</v>
      </c>
      <c r="BB134" s="1">
        <v>1871</v>
      </c>
      <c r="BC134" s="1">
        <v>1935</v>
      </c>
      <c r="BD134" s="1">
        <v>1999</v>
      </c>
      <c r="BE134" s="3"/>
      <c r="BF134" s="3"/>
      <c r="BG134" s="3"/>
      <c r="BH134" s="1">
        <v>1778</v>
      </c>
      <c r="BI134" s="1">
        <v>1768</v>
      </c>
      <c r="BJ134" s="1">
        <v>1871</v>
      </c>
      <c r="BK134" s="1">
        <v>1935</v>
      </c>
      <c r="BL134" s="1">
        <v>1999</v>
      </c>
      <c r="BM134" s="3"/>
      <c r="BN134" s="3"/>
      <c r="BO134" s="3"/>
      <c r="BP134">
        <v>61</v>
      </c>
      <c r="BQ134">
        <v>63</v>
      </c>
      <c r="BR134">
        <v>65</v>
      </c>
      <c r="BS134">
        <v>67</v>
      </c>
      <c r="BT134">
        <v>68</v>
      </c>
      <c r="BU134" s="3"/>
      <c r="BV134" s="3"/>
      <c r="BW134" s="3"/>
      <c r="BX134">
        <v>6.81</v>
      </c>
      <c r="BY134">
        <v>0.4</v>
      </c>
      <c r="BZ134">
        <v>3.7</v>
      </c>
      <c r="CA134">
        <v>2.92</v>
      </c>
      <c r="CB134">
        <v>2.61</v>
      </c>
      <c r="CC134" s="3"/>
      <c r="CD134" s="3"/>
      <c r="CE134" s="3"/>
      <c r="CF134">
        <v>10.58</v>
      </c>
      <c r="CG134">
        <v>0.62</v>
      </c>
      <c r="CH134">
        <v>5.65</v>
      </c>
      <c r="CI134">
        <v>4.3499999999999996</v>
      </c>
      <c r="CJ134">
        <v>3.7</v>
      </c>
      <c r="CK134" s="3"/>
      <c r="CL134" s="3"/>
      <c r="CM134" s="3"/>
      <c r="CN134" s="1">
        <v>1287</v>
      </c>
      <c r="CO134">
        <v>79</v>
      </c>
      <c r="CP134">
        <v>740</v>
      </c>
      <c r="CQ134">
        <v>595</v>
      </c>
      <c r="CR134">
        <v>524</v>
      </c>
      <c r="CS134" s="3"/>
      <c r="CT134" s="3"/>
      <c r="CU134" s="3"/>
      <c r="CV134">
        <v>8.58</v>
      </c>
      <c r="CW134">
        <v>98.66</v>
      </c>
      <c r="CX134">
        <v>8.2200000000000006</v>
      </c>
      <c r="CY134">
        <v>9.09</v>
      </c>
      <c r="CZ134">
        <v>18.829999999999998</v>
      </c>
      <c r="DA134" s="3"/>
      <c r="DB134" s="3"/>
      <c r="DC134" s="3"/>
      <c r="DD134">
        <v>0.86</v>
      </c>
      <c r="DE134">
        <v>0.61</v>
      </c>
      <c r="DF134">
        <v>0.45</v>
      </c>
      <c r="DG134">
        <v>0.39</v>
      </c>
      <c r="DH134">
        <v>0.69</v>
      </c>
      <c r="DI134" s="3"/>
      <c r="DJ134" s="3"/>
      <c r="DK134" s="3"/>
      <c r="DL134" s="6">
        <f>(CM134*3+CL134*2+CK134)/6</f>
        <v>0</v>
      </c>
      <c r="DM134">
        <f>BH134+(BH134*(CG134-8.25)/8.25)</f>
        <v>133.61939393939406</v>
      </c>
      <c r="DN134">
        <f>BI134+(BI134*(CH134-8.25)/8.25)</f>
        <v>1210.8121212121214</v>
      </c>
      <c r="DO134">
        <f>BJ134+(BJ134*(CI134-8.25)/8.25)</f>
        <v>986.5272727272727</v>
      </c>
      <c r="DP134">
        <f>BK134+(BK134*(CJ134-8.25)/8.25)</f>
        <v>867.81818181818176</v>
      </c>
      <c r="DQ134">
        <f>BL134+(BL134*(CK134-8.25)/8.25)</f>
        <v>0</v>
      </c>
      <c r="DR134">
        <f>BM134+(BM134*(CL134-8.25)/8.25)</f>
        <v>0</v>
      </c>
      <c r="DS134">
        <f>BN134+(BN134*(CM134-8.25)/8.25)</f>
        <v>0</v>
      </c>
      <c r="DT134" s="8">
        <f>DM134*10^8/$I134</f>
        <v>961.29060388053279</v>
      </c>
      <c r="DU134" s="8">
        <f>DN134*10^8/$I134</f>
        <v>8710.8785698713764</v>
      </c>
      <c r="DV134" s="8">
        <f>DO134*10^8/$I134</f>
        <v>7097.3185088292994</v>
      </c>
      <c r="DW134" s="8">
        <f>DP134*10^8/$I134</f>
        <v>6243.2962720732503</v>
      </c>
      <c r="DX134" s="8">
        <f>DQ134*10^8/$I134</f>
        <v>0</v>
      </c>
      <c r="DY134" s="8">
        <f>DR134*10^8/$I134</f>
        <v>0</v>
      </c>
      <c r="DZ134" s="8">
        <f>DS134*10^8/$I134</f>
        <v>0</v>
      </c>
      <c r="EA134" s="8">
        <f>DT134*10^8/$I134</f>
        <v>6915.7597401477178</v>
      </c>
      <c r="EB134" s="8">
        <f>DZ134*0.8</f>
        <v>0</v>
      </c>
      <c r="EC134" s="10">
        <f>G134-E134</f>
        <v>-370</v>
      </c>
      <c r="ED134" s="4">
        <f>EC134/E134*100</f>
        <v>-3.6815920398009951</v>
      </c>
      <c r="EE134" s="4">
        <f>DY134-G134</f>
        <v>-9680</v>
      </c>
      <c r="EF134" s="12">
        <f>EE134/G134</f>
        <v>-1</v>
      </c>
      <c r="EG134" s="4">
        <f>G134-F134</f>
        <v>-240</v>
      </c>
    </row>
    <row r="135" spans="1:137" x14ac:dyDescent="0.3">
      <c r="A135">
        <v>134</v>
      </c>
      <c r="B135" t="s">
        <v>5956</v>
      </c>
      <c r="C135" t="s">
        <v>134</v>
      </c>
      <c r="D135" t="str">
        <f>VLOOKUP(C135,Sheet1!$A$2:$B$3197,2,FALSE)</f>
        <v>화장품</v>
      </c>
      <c r="E135">
        <v>51300</v>
      </c>
      <c r="F135">
        <v>57800</v>
      </c>
      <c r="G135" s="7">
        <v>58800</v>
      </c>
      <c r="H135" t="s">
        <v>2338</v>
      </c>
      <c r="I135" s="7">
        <f>VALUE(LEFT(H135,FIND("/",H135)-1)) + VALUE(MID(H135,FIND("/",H135)+1,LEN(H135)))</f>
        <v>22881180</v>
      </c>
      <c r="J135" s="1">
        <v>2003847</v>
      </c>
      <c r="K135" s="1">
        <f>G135*I135/(10^8)</f>
        <v>13454.13384</v>
      </c>
      <c r="L135" s="1">
        <v>6675</v>
      </c>
      <c r="M135" s="1">
        <v>8216</v>
      </c>
      <c r="N135" s="1">
        <v>13579</v>
      </c>
      <c r="O135" s="1">
        <v>13789</v>
      </c>
      <c r="P135" s="1">
        <v>13221</v>
      </c>
      <c r="Q135" s="1">
        <v>15481</v>
      </c>
      <c r="R135" s="1">
        <v>17159</v>
      </c>
      <c r="S135" s="1">
        <v>19304</v>
      </c>
      <c r="T135">
        <v>734</v>
      </c>
      <c r="U135">
        <v>670</v>
      </c>
      <c r="V135">
        <v>900</v>
      </c>
      <c r="W135">
        <v>998</v>
      </c>
      <c r="X135" s="1">
        <v>1217</v>
      </c>
      <c r="Y135" s="1">
        <v>1361</v>
      </c>
      <c r="Z135" s="1">
        <v>1607</v>
      </c>
      <c r="AA135" s="1">
        <v>1857</v>
      </c>
      <c r="AB135">
        <v>532</v>
      </c>
      <c r="AC135">
        <v>486</v>
      </c>
      <c r="AD135">
        <v>368</v>
      </c>
      <c r="AE135">
        <v>336</v>
      </c>
      <c r="AF135" s="1">
        <v>1606</v>
      </c>
      <c r="AG135">
        <v>764</v>
      </c>
      <c r="AH135">
        <v>970</v>
      </c>
      <c r="AI135" s="1">
        <v>1159</v>
      </c>
      <c r="AJ135" s="1">
        <v>4929</v>
      </c>
      <c r="AK135" s="1">
        <v>6685</v>
      </c>
      <c r="AL135" s="1">
        <v>21864</v>
      </c>
      <c r="AM135" s="1">
        <v>24003</v>
      </c>
      <c r="AN135" s="1">
        <v>24896</v>
      </c>
      <c r="AO135" s="1">
        <v>25601</v>
      </c>
      <c r="AP135" s="1">
        <v>26629</v>
      </c>
      <c r="AQ135" s="1">
        <v>28080</v>
      </c>
      <c r="AR135" s="1">
        <v>2052</v>
      </c>
      <c r="AS135" s="1">
        <v>3359</v>
      </c>
      <c r="AT135" s="1">
        <v>13766</v>
      </c>
      <c r="AU135" s="1">
        <v>15524</v>
      </c>
      <c r="AV135" s="1">
        <v>14904</v>
      </c>
      <c r="AW135" s="1">
        <v>14934</v>
      </c>
      <c r="AX135" s="1">
        <v>15078</v>
      </c>
      <c r="AY135" s="1">
        <v>15326</v>
      </c>
      <c r="AZ135" s="1">
        <v>2877</v>
      </c>
      <c r="BA135" s="1">
        <v>3326</v>
      </c>
      <c r="BB135" s="1">
        <v>8098</v>
      </c>
      <c r="BC135" s="1">
        <v>8479</v>
      </c>
      <c r="BD135" s="1">
        <v>9992</v>
      </c>
      <c r="BE135" s="1">
        <v>10667</v>
      </c>
      <c r="BF135" s="1">
        <v>11551</v>
      </c>
      <c r="BG135" s="1">
        <v>12754</v>
      </c>
      <c r="BH135" s="1">
        <v>2699</v>
      </c>
      <c r="BI135" s="1">
        <v>3051</v>
      </c>
      <c r="BJ135" s="1">
        <v>4384</v>
      </c>
      <c r="BK135" s="1">
        <v>4714</v>
      </c>
      <c r="BL135" s="1">
        <v>6237</v>
      </c>
      <c r="BM135" s="1">
        <v>6831</v>
      </c>
      <c r="BN135" s="1">
        <v>7592</v>
      </c>
      <c r="BO135" s="1">
        <v>8497</v>
      </c>
      <c r="BP135">
        <v>106</v>
      </c>
      <c r="BQ135">
        <v>106</v>
      </c>
      <c r="BR135">
        <v>112</v>
      </c>
      <c r="BS135">
        <v>114</v>
      </c>
      <c r="BT135">
        <v>114</v>
      </c>
      <c r="BU135">
        <v>112</v>
      </c>
      <c r="BV135">
        <v>112</v>
      </c>
      <c r="BW135">
        <v>112</v>
      </c>
      <c r="BX135">
        <v>12.7</v>
      </c>
      <c r="BY135">
        <v>8.3699999999999992</v>
      </c>
      <c r="BZ135">
        <v>2.58</v>
      </c>
      <c r="CA135">
        <v>1.47</v>
      </c>
      <c r="CB135">
        <v>6.57</v>
      </c>
      <c r="CC135">
        <v>3.03</v>
      </c>
      <c r="CD135">
        <v>3.71</v>
      </c>
      <c r="CE135">
        <v>4.24</v>
      </c>
      <c r="CF135">
        <v>21.64</v>
      </c>
      <c r="CG135">
        <v>16.440000000000001</v>
      </c>
      <c r="CH135">
        <v>11.38</v>
      </c>
      <c r="CI135">
        <v>6.39</v>
      </c>
      <c r="CJ135">
        <v>29.27</v>
      </c>
      <c r="CK135">
        <v>9.7100000000000009</v>
      </c>
      <c r="CL135">
        <v>11.13</v>
      </c>
      <c r="CM135">
        <v>12.27</v>
      </c>
      <c r="CN135" s="1">
        <v>2516</v>
      </c>
      <c r="CO135" s="1">
        <v>2240</v>
      </c>
      <c r="CP135" s="1">
        <v>1954</v>
      </c>
      <c r="CQ135" s="1">
        <v>1285</v>
      </c>
      <c r="CR135" s="1">
        <v>7004</v>
      </c>
      <c r="CS135" s="1">
        <v>2772</v>
      </c>
      <c r="CT135" s="1">
        <v>3507</v>
      </c>
      <c r="CU135" s="1">
        <v>4313</v>
      </c>
      <c r="CV135">
        <v>26.16</v>
      </c>
      <c r="CW135">
        <v>36.61</v>
      </c>
      <c r="CX135">
        <v>36.08</v>
      </c>
      <c r="CY135">
        <v>36.78</v>
      </c>
      <c r="CZ135">
        <v>7.27</v>
      </c>
      <c r="DA135">
        <v>21.21</v>
      </c>
      <c r="DB135">
        <v>16.77</v>
      </c>
      <c r="DC135">
        <v>13.63</v>
      </c>
      <c r="DD135">
        <v>5.14</v>
      </c>
      <c r="DE135">
        <v>5.67</v>
      </c>
      <c r="DF135">
        <v>3.59</v>
      </c>
      <c r="DG135">
        <v>2.29</v>
      </c>
      <c r="DH135">
        <v>1.87</v>
      </c>
      <c r="DI135">
        <v>1.97</v>
      </c>
      <c r="DJ135">
        <v>1.77</v>
      </c>
      <c r="DK135">
        <v>1.58</v>
      </c>
      <c r="DL135" s="6">
        <f>(CM135*3+CL135*2+CK135)/6</f>
        <v>11.463333333333333</v>
      </c>
      <c r="DM135">
        <f>BH135+(BH135*(CG135-8.25)/8.25)</f>
        <v>5378.3709090909097</v>
      </c>
      <c r="DN135">
        <f>BI135+(BI135*(CH135-8.25)/8.25)</f>
        <v>4208.5309090909095</v>
      </c>
      <c r="DO135">
        <f>BJ135+(BJ135*(CI135-8.25)/8.25)</f>
        <v>3395.6072727272726</v>
      </c>
      <c r="DP135">
        <f>BK135+(BK135*(CJ135-8.25)/8.25)</f>
        <v>16724.700606060607</v>
      </c>
      <c r="DQ135">
        <f>BL135+(BL135*(CK135-8.25)/8.25)</f>
        <v>7340.76</v>
      </c>
      <c r="DR135">
        <f>BM135+(BM135*(CL135-8.25)/8.25)</f>
        <v>9215.6400000000012</v>
      </c>
      <c r="DS135">
        <f>BN135+(BN135*(CM135-8.25)/8.25)</f>
        <v>11291.374545454546</v>
      </c>
      <c r="DT135" s="8">
        <f>DM135*10^8/$I135</f>
        <v>23505.653594311611</v>
      </c>
      <c r="DU135" s="8">
        <f>DN135*10^8/$I135</f>
        <v>18392.980209459954</v>
      </c>
      <c r="DV135" s="8">
        <f>DO135*10^8/$I135</f>
        <v>14840.175518602067</v>
      </c>
      <c r="DW135" s="8">
        <f>DP135*10^8/$I135</f>
        <v>73093.697991364985</v>
      </c>
      <c r="DX135" s="8">
        <f>DQ135*10^8/$I135</f>
        <v>32082.086675599774</v>
      </c>
      <c r="DY135" s="8">
        <f>DR135*10^8/$I135</f>
        <v>40276.069678224645</v>
      </c>
      <c r="DZ135" s="8">
        <f>DS135*10^8/$I135</f>
        <v>49347.868184484127</v>
      </c>
      <c r="EA135" s="8">
        <f>DT135*10^8/$I135</f>
        <v>102729.20187818815</v>
      </c>
      <c r="EB135" s="8">
        <f>DZ135*0.8</f>
        <v>39478.294547587306</v>
      </c>
      <c r="EC135" s="10">
        <f>G135-E135</f>
        <v>7500</v>
      </c>
      <c r="ED135" s="4">
        <f>EC135/E135*100</f>
        <v>14.619883040935672</v>
      </c>
      <c r="EE135" s="4">
        <f>DY135-G135</f>
        <v>-18523.930321775355</v>
      </c>
      <c r="EF135" s="12">
        <f>EE135/G135</f>
        <v>-0.31503282860162168</v>
      </c>
      <c r="EG135" s="4">
        <f>G135-F135</f>
        <v>1000</v>
      </c>
    </row>
    <row r="136" spans="1:137" x14ac:dyDescent="0.3">
      <c r="A136">
        <v>135</v>
      </c>
      <c r="B136" t="s">
        <v>5758</v>
      </c>
      <c r="C136" t="s">
        <v>135</v>
      </c>
      <c r="D136" t="str">
        <f>VLOOKUP(C136,Sheet1!$A$2:$B$3197,2,FALSE)</f>
        <v>자동차부품</v>
      </c>
      <c r="E136">
        <v>37350</v>
      </c>
      <c r="F136">
        <v>49650</v>
      </c>
      <c r="G136" s="7">
        <v>48350</v>
      </c>
      <c r="H136" t="s">
        <v>2339</v>
      </c>
      <c r="I136" s="7">
        <f>VALUE(LEFT(H136,FIND("/",H136)-1)) + VALUE(MID(H136,FIND("/",H136)+1,LEN(H136)))</f>
        <v>123875069</v>
      </c>
      <c r="J136" s="1">
        <v>1863928</v>
      </c>
      <c r="K136" s="1">
        <f>G136*I136/(10^8)</f>
        <v>59893.595861499998</v>
      </c>
      <c r="L136" s="1">
        <v>66218</v>
      </c>
      <c r="M136" s="1">
        <v>68129</v>
      </c>
      <c r="N136" s="1">
        <v>67951</v>
      </c>
      <c r="O136" s="1">
        <v>68833</v>
      </c>
      <c r="P136" s="1">
        <v>64531</v>
      </c>
      <c r="Q136" s="1">
        <v>70639</v>
      </c>
      <c r="R136" s="1">
        <v>73730</v>
      </c>
      <c r="S136" s="1">
        <v>76678</v>
      </c>
      <c r="T136" s="1">
        <v>11032</v>
      </c>
      <c r="U136" s="1">
        <v>7934</v>
      </c>
      <c r="V136" s="1">
        <v>7027</v>
      </c>
      <c r="W136" s="1">
        <v>5440</v>
      </c>
      <c r="X136" s="1">
        <v>6283</v>
      </c>
      <c r="Y136" s="1">
        <v>7580</v>
      </c>
      <c r="Z136" s="1">
        <v>8214</v>
      </c>
      <c r="AA136" s="1">
        <v>8755</v>
      </c>
      <c r="AB136" s="1">
        <v>8791</v>
      </c>
      <c r="AC136" s="1">
        <v>6065</v>
      </c>
      <c r="AD136" s="1">
        <v>5304</v>
      </c>
      <c r="AE136" s="1">
        <v>4296</v>
      </c>
      <c r="AF136" s="1">
        <v>3852</v>
      </c>
      <c r="AG136" s="1">
        <v>5974</v>
      </c>
      <c r="AH136" s="1">
        <v>6447</v>
      </c>
      <c r="AI136" s="1">
        <v>6869</v>
      </c>
      <c r="AJ136" s="1">
        <v>96220</v>
      </c>
      <c r="AK136" s="1">
        <v>95188</v>
      </c>
      <c r="AL136" s="1">
        <v>97964</v>
      </c>
      <c r="AM136" s="1">
        <v>101646</v>
      </c>
      <c r="AN136" s="1">
        <v>106585</v>
      </c>
      <c r="AO136" s="1">
        <v>113044</v>
      </c>
      <c r="AP136" s="1">
        <v>119253</v>
      </c>
      <c r="AQ136" s="1">
        <v>127446</v>
      </c>
      <c r="AR136" s="1">
        <v>36605</v>
      </c>
      <c r="AS136" s="1">
        <v>31453</v>
      </c>
      <c r="AT136" s="1">
        <v>30061</v>
      </c>
      <c r="AU136" s="1">
        <v>29774</v>
      </c>
      <c r="AV136" s="1">
        <v>32464</v>
      </c>
      <c r="AW136" s="1">
        <v>33952</v>
      </c>
      <c r="AX136" s="1">
        <v>34795</v>
      </c>
      <c r="AY136" s="1">
        <v>37134</v>
      </c>
      <c r="AZ136" s="1">
        <v>59615</v>
      </c>
      <c r="BA136" s="1">
        <v>63735</v>
      </c>
      <c r="BB136" s="1">
        <v>67903</v>
      </c>
      <c r="BC136" s="1">
        <v>71872</v>
      </c>
      <c r="BD136" s="1">
        <v>74121</v>
      </c>
      <c r="BE136" s="1">
        <v>79092</v>
      </c>
      <c r="BF136" s="1">
        <v>84458</v>
      </c>
      <c r="BG136" s="1">
        <v>90312</v>
      </c>
      <c r="BH136" s="1">
        <v>59494</v>
      </c>
      <c r="BI136" s="1">
        <v>63587</v>
      </c>
      <c r="BJ136" s="1">
        <v>67655</v>
      </c>
      <c r="BK136" s="1">
        <v>71568</v>
      </c>
      <c r="BL136" s="1">
        <v>73775</v>
      </c>
      <c r="BM136" s="1">
        <v>78662</v>
      </c>
      <c r="BN136" s="1">
        <v>83967</v>
      </c>
      <c r="BO136" s="1">
        <v>89792</v>
      </c>
      <c r="BP136">
        <v>619</v>
      </c>
      <c r="BQ136">
        <v>619</v>
      </c>
      <c r="BR136">
        <v>619</v>
      </c>
      <c r="BS136">
        <v>619</v>
      </c>
      <c r="BT136">
        <v>619</v>
      </c>
      <c r="BU136">
        <v>619</v>
      </c>
      <c r="BV136">
        <v>619</v>
      </c>
      <c r="BW136">
        <v>619</v>
      </c>
      <c r="BX136">
        <v>9.1999999999999993</v>
      </c>
      <c r="BY136">
        <v>6.34</v>
      </c>
      <c r="BZ136">
        <v>5.49</v>
      </c>
      <c r="CA136">
        <v>4.3</v>
      </c>
      <c r="CB136">
        <v>3.7</v>
      </c>
      <c r="CC136">
        <v>5.44</v>
      </c>
      <c r="CD136">
        <v>5.55</v>
      </c>
      <c r="CE136">
        <v>5.57</v>
      </c>
      <c r="CF136">
        <v>15.75</v>
      </c>
      <c r="CG136">
        <v>9.73</v>
      </c>
      <c r="CH136">
        <v>7.96</v>
      </c>
      <c r="CI136">
        <v>6.03</v>
      </c>
      <c r="CJ136">
        <v>5.12</v>
      </c>
      <c r="CK136">
        <v>7.66</v>
      </c>
      <c r="CL136">
        <v>7.84</v>
      </c>
      <c r="CM136">
        <v>7.88</v>
      </c>
      <c r="CN136" s="1">
        <v>7046</v>
      </c>
      <c r="CO136" s="1">
        <v>4836</v>
      </c>
      <c r="CP136" s="1">
        <v>4216</v>
      </c>
      <c r="CQ136" s="1">
        <v>3387</v>
      </c>
      <c r="CR136" s="1">
        <v>3006</v>
      </c>
      <c r="CS136" s="1">
        <v>4711</v>
      </c>
      <c r="CT136" s="1">
        <v>5144</v>
      </c>
      <c r="CU136" s="1">
        <v>5529</v>
      </c>
      <c r="CV136">
        <v>8.23</v>
      </c>
      <c r="CW136">
        <v>11.29</v>
      </c>
      <c r="CX136">
        <v>9.52</v>
      </c>
      <c r="CY136">
        <v>9.91</v>
      </c>
      <c r="CZ136">
        <v>13.11</v>
      </c>
      <c r="DA136">
        <v>10.26</v>
      </c>
      <c r="DB136">
        <v>9.4</v>
      </c>
      <c r="DC136">
        <v>8.75</v>
      </c>
      <c r="DD136">
        <v>1.21</v>
      </c>
      <c r="DE136">
        <v>1.06</v>
      </c>
      <c r="DF136">
        <v>0.74</v>
      </c>
      <c r="DG136">
        <v>0.57999999999999996</v>
      </c>
      <c r="DH136">
        <v>0.66</v>
      </c>
      <c r="DI136">
        <v>0.76</v>
      </c>
      <c r="DJ136">
        <v>0.71</v>
      </c>
      <c r="DK136">
        <v>0.66</v>
      </c>
      <c r="DL136" s="6">
        <f>(CM136*3+CL136*2+CK136)/6</f>
        <v>7.830000000000001</v>
      </c>
      <c r="DM136">
        <f>BH136+(BH136*(CG136-8.25)/8.25)</f>
        <v>70166.863030303037</v>
      </c>
      <c r="DN136">
        <f>BI136+(BI136*(CH136-8.25)/8.25)</f>
        <v>61351.820606060603</v>
      </c>
      <c r="DO136">
        <f>BJ136+(BJ136*(CI136-8.25)/8.25)</f>
        <v>49449.654545454548</v>
      </c>
      <c r="DP136">
        <f>BK136+(BK136*(CJ136-8.25)/8.25)</f>
        <v>44415.534545454546</v>
      </c>
      <c r="DQ136">
        <f>BL136+(BL136*(CK136-8.25)/8.25)</f>
        <v>68498.969696969696</v>
      </c>
      <c r="DR136">
        <f>BM136+(BM136*(CL136-8.25)/8.25)</f>
        <v>74752.736969696969</v>
      </c>
      <c r="DS136">
        <f>BN136+(BN136*(CM136-8.25)/8.25)</f>
        <v>80201.207272727275</v>
      </c>
      <c r="DT136" s="8">
        <f>DM136*10^8/$I136</f>
        <v>56643.248392703652</v>
      </c>
      <c r="DU136" s="8">
        <f>DN136*10^8/$I136</f>
        <v>49527.173709231683</v>
      </c>
      <c r="DV136" s="8">
        <f>DO136*10^8/$I136</f>
        <v>39918.972352261255</v>
      </c>
      <c r="DW136" s="8">
        <f>DP136*10^8/$I136</f>
        <v>35855.103778351513</v>
      </c>
      <c r="DX136" s="8">
        <f>DQ136*10^8/$I136</f>
        <v>55296.816582979824</v>
      </c>
      <c r="DY136" s="8">
        <f>DR136*10^8/$I136</f>
        <v>60345.263637913267</v>
      </c>
      <c r="DZ136" s="8">
        <f>DS136*10^8/$I136</f>
        <v>64743.622683856811</v>
      </c>
      <c r="EA136" s="8">
        <f>DT136*10^8/$I136</f>
        <v>45726.108449395615</v>
      </c>
      <c r="EB136" s="8">
        <f>DZ136*0.8</f>
        <v>51794.898147085449</v>
      </c>
      <c r="EC136" s="10">
        <f>G136-E136</f>
        <v>11000</v>
      </c>
      <c r="ED136" s="4">
        <f>EC136/E136*100</f>
        <v>29.451137884872825</v>
      </c>
      <c r="EE136" s="4">
        <f>DY136-G136</f>
        <v>11995.263637913267</v>
      </c>
      <c r="EF136" s="12">
        <f>EE136/G136</f>
        <v>0.24809231929500036</v>
      </c>
      <c r="EG136" s="4">
        <f>G136-F136</f>
        <v>-1300</v>
      </c>
    </row>
    <row r="137" spans="1:137" x14ac:dyDescent="0.3">
      <c r="A137">
        <v>136</v>
      </c>
      <c r="B137" t="s">
        <v>7384</v>
      </c>
      <c r="C137" t="s">
        <v>136</v>
      </c>
      <c r="D137" t="str">
        <f>VLOOKUP(C137,Sheet1!$A$2:$B$3197,2,FALSE)</f>
        <v>화학</v>
      </c>
      <c r="E137">
        <v>9400</v>
      </c>
      <c r="F137">
        <v>12600</v>
      </c>
      <c r="G137" s="7">
        <v>12200</v>
      </c>
      <c r="H137" t="s">
        <v>2340</v>
      </c>
      <c r="I137" s="7">
        <f>VALUE(LEFT(H137,FIND("/",H137)-1)) + VALUE(MID(H137,FIND("/",H137)+1,LEN(H137)))</f>
        <v>32040000</v>
      </c>
      <c r="J137" s="1">
        <v>475850</v>
      </c>
      <c r="K137" s="1">
        <f>G137*I137/(10^8)</f>
        <v>3908.88</v>
      </c>
      <c r="L137" s="1">
        <v>8677</v>
      </c>
      <c r="M137" s="1">
        <v>9598</v>
      </c>
      <c r="N137" s="1">
        <v>10314</v>
      </c>
      <c r="O137" s="1">
        <v>10170</v>
      </c>
      <c r="P137" s="1">
        <v>9089</v>
      </c>
      <c r="Q137" s="3"/>
      <c r="R137" s="3"/>
      <c r="S137" s="3"/>
      <c r="T137">
        <v>750</v>
      </c>
      <c r="U137">
        <v>751</v>
      </c>
      <c r="V137">
        <v>520</v>
      </c>
      <c r="W137">
        <v>469</v>
      </c>
      <c r="X137">
        <v>575</v>
      </c>
      <c r="Y137" s="3"/>
      <c r="Z137" s="3"/>
      <c r="AA137" s="3"/>
      <c r="AB137">
        <v>534</v>
      </c>
      <c r="AC137">
        <v>647</v>
      </c>
      <c r="AD137">
        <v>527</v>
      </c>
      <c r="AE137">
        <v>304</v>
      </c>
      <c r="AF137">
        <v>443</v>
      </c>
      <c r="AG137" s="3"/>
      <c r="AH137" s="3"/>
      <c r="AI137" s="3"/>
      <c r="AJ137" s="1">
        <v>4084</v>
      </c>
      <c r="AK137" s="1">
        <v>4578</v>
      </c>
      <c r="AL137" s="1">
        <v>4985</v>
      </c>
      <c r="AM137" s="1">
        <v>4928</v>
      </c>
      <c r="AN137" s="1">
        <v>5321</v>
      </c>
      <c r="AO137" s="3"/>
      <c r="AP137" s="3"/>
      <c r="AQ137" s="3"/>
      <c r="AR137" s="1">
        <v>1553</v>
      </c>
      <c r="AS137" s="1">
        <v>1572</v>
      </c>
      <c r="AT137" s="1">
        <v>1565</v>
      </c>
      <c r="AU137" s="1">
        <v>1328</v>
      </c>
      <c r="AV137" s="1">
        <v>1409</v>
      </c>
      <c r="AW137" s="3"/>
      <c r="AX137" s="3"/>
      <c r="AY137" s="3"/>
      <c r="AZ137" s="1">
        <v>2531</v>
      </c>
      <c r="BA137" s="1">
        <v>3007</v>
      </c>
      <c r="BB137" s="1">
        <v>3419</v>
      </c>
      <c r="BC137" s="1">
        <v>3600</v>
      </c>
      <c r="BD137" s="1">
        <v>3912</v>
      </c>
      <c r="BE137" s="3"/>
      <c r="BF137" s="3"/>
      <c r="BG137" s="3"/>
      <c r="BH137" s="1">
        <v>2565</v>
      </c>
      <c r="BI137" s="1">
        <v>3042</v>
      </c>
      <c r="BJ137" s="1">
        <v>3450</v>
      </c>
      <c r="BK137" s="1">
        <v>3632</v>
      </c>
      <c r="BL137" s="1">
        <v>3945</v>
      </c>
      <c r="BM137" s="3"/>
      <c r="BN137" s="3"/>
      <c r="BO137" s="3"/>
      <c r="BP137">
        <v>160</v>
      </c>
      <c r="BQ137">
        <v>160</v>
      </c>
      <c r="BR137">
        <v>160</v>
      </c>
      <c r="BS137">
        <v>160</v>
      </c>
      <c r="BT137">
        <v>160</v>
      </c>
      <c r="BU137" s="3"/>
      <c r="BV137" s="3"/>
      <c r="BW137" s="3"/>
      <c r="BX137">
        <v>14.4</v>
      </c>
      <c r="BY137">
        <v>14.95</v>
      </c>
      <c r="BZ137">
        <v>11.03</v>
      </c>
      <c r="CA137">
        <v>6.13</v>
      </c>
      <c r="CB137">
        <v>8.65</v>
      </c>
      <c r="CC137" s="3"/>
      <c r="CD137" s="3"/>
      <c r="CE137" s="3"/>
      <c r="CF137">
        <v>23.11</v>
      </c>
      <c r="CG137">
        <v>23.22</v>
      </c>
      <c r="CH137">
        <v>16.36</v>
      </c>
      <c r="CI137">
        <v>8.6199999999999992</v>
      </c>
      <c r="CJ137">
        <v>11.72</v>
      </c>
      <c r="CK137" s="3"/>
      <c r="CL137" s="3"/>
      <c r="CM137" s="3"/>
      <c r="CN137" s="1">
        <v>1678</v>
      </c>
      <c r="CO137" s="1">
        <v>2032</v>
      </c>
      <c r="CP137" s="1">
        <v>1657</v>
      </c>
      <c r="CQ137">
        <v>952</v>
      </c>
      <c r="CR137" s="1">
        <v>1386</v>
      </c>
      <c r="CS137" s="3"/>
      <c r="CT137" s="3"/>
      <c r="CU137" s="3"/>
      <c r="CV137">
        <v>7.51</v>
      </c>
      <c r="CW137">
        <v>8.64</v>
      </c>
      <c r="CX137">
        <v>4.7699999999999996</v>
      </c>
      <c r="CY137">
        <v>8.61</v>
      </c>
      <c r="CZ137">
        <v>6.45</v>
      </c>
      <c r="DA137" s="3"/>
      <c r="DB137" s="3"/>
      <c r="DC137" s="3"/>
      <c r="DD137">
        <v>1.57</v>
      </c>
      <c r="DE137">
        <v>1.82</v>
      </c>
      <c r="DF137">
        <v>0.72</v>
      </c>
      <c r="DG137">
        <v>0.71</v>
      </c>
      <c r="DH137">
        <v>0.72</v>
      </c>
      <c r="DI137" s="3"/>
      <c r="DJ137" s="3"/>
      <c r="DK137" s="3"/>
      <c r="DL137" s="6">
        <f>(CM137*3+CL137*2+CK137)/6</f>
        <v>0</v>
      </c>
      <c r="DM137">
        <f>BH137+(BH137*(CG137-8.25)/8.25)</f>
        <v>7219.3090909090906</v>
      </c>
      <c r="DN137">
        <f>BI137+(BI137*(CH137-8.25)/8.25)</f>
        <v>6032.3781818181815</v>
      </c>
      <c r="DO137">
        <f>BJ137+(BJ137*(CI137-8.25)/8.25)</f>
        <v>3604.7272727272725</v>
      </c>
      <c r="DP137">
        <f>BK137+(BK137*(CJ137-8.25)/8.25)</f>
        <v>5159.6412121212124</v>
      </c>
      <c r="DQ137">
        <f>BL137+(BL137*(CK137-8.25)/8.25)</f>
        <v>0</v>
      </c>
      <c r="DR137">
        <f>BM137+(BM137*(CL137-8.25)/8.25)</f>
        <v>0</v>
      </c>
      <c r="DS137">
        <f>BN137+(BN137*(CM137-8.25)/8.25)</f>
        <v>0</v>
      </c>
      <c r="DT137" s="8">
        <f>DM137*10^8/$I137</f>
        <v>22532.17568947906</v>
      </c>
      <c r="DU137" s="8">
        <f>DN137*10^8/$I137</f>
        <v>18827.647259107933</v>
      </c>
      <c r="DV137" s="8">
        <f>DO137*10^8/$I137</f>
        <v>11250.709340596979</v>
      </c>
      <c r="DW137" s="8">
        <f>DP137*10^8/$I137</f>
        <v>16103.749101501911</v>
      </c>
      <c r="DX137" s="8">
        <f>DQ137*10^8/$I137</f>
        <v>0</v>
      </c>
      <c r="DY137" s="8">
        <f>DR137*10^8/$I137</f>
        <v>0</v>
      </c>
      <c r="DZ137" s="8">
        <f>DS137*10^8/$I137</f>
        <v>0</v>
      </c>
      <c r="EA137" s="8">
        <f>DT137*10^8/$I137</f>
        <v>70325.142601370346</v>
      </c>
      <c r="EB137" s="8">
        <f>DZ137*0.8</f>
        <v>0</v>
      </c>
      <c r="EC137" s="10">
        <f>G137-E137</f>
        <v>2800</v>
      </c>
      <c r="ED137" s="4">
        <f>EC137/E137*100</f>
        <v>29.787234042553191</v>
      </c>
      <c r="EE137" s="4">
        <f>DY137-G137</f>
        <v>-12200</v>
      </c>
      <c r="EF137" s="12">
        <f>EE137/G137</f>
        <v>-1</v>
      </c>
      <c r="EG137" s="4">
        <f>G137-F137</f>
        <v>-400</v>
      </c>
    </row>
    <row r="138" spans="1:137" x14ac:dyDescent="0.3">
      <c r="A138">
        <v>137</v>
      </c>
      <c r="B138" t="s">
        <v>5934</v>
      </c>
      <c r="C138" t="s">
        <v>137</v>
      </c>
      <c r="D138" t="str">
        <f>VLOOKUP(C138,Sheet1!$A$2:$B$3197,2,FALSE)</f>
        <v>도로와철도운송</v>
      </c>
      <c r="E138">
        <v>9400</v>
      </c>
      <c r="F138">
        <v>13250</v>
      </c>
      <c r="G138" s="7">
        <v>13600</v>
      </c>
      <c r="H138" t="s">
        <v>2341</v>
      </c>
      <c r="I138" s="7">
        <f>VALUE(LEFT(H138,FIND("/",H138)-1)) + VALUE(MID(H138,FIND("/",H138)+1,LEN(H138)))</f>
        <v>47285840</v>
      </c>
      <c r="J138" s="1">
        <v>3345196</v>
      </c>
      <c r="K138" s="1">
        <f>G138*I138/(10^8)</f>
        <v>6430.8742400000001</v>
      </c>
      <c r="L138" s="1">
        <v>6476</v>
      </c>
      <c r="M138" s="1">
        <v>6368</v>
      </c>
      <c r="N138" s="1">
        <v>6525</v>
      </c>
      <c r="O138" s="1">
        <v>6409</v>
      </c>
      <c r="P138" s="1">
        <v>8635</v>
      </c>
      <c r="Q138" s="1">
        <v>9682</v>
      </c>
      <c r="R138" s="1">
        <v>10887</v>
      </c>
      <c r="S138" s="1">
        <v>12197</v>
      </c>
      <c r="T138">
        <v>327</v>
      </c>
      <c r="U138">
        <v>380</v>
      </c>
      <c r="V138">
        <v>218</v>
      </c>
      <c r="W138">
        <v>415</v>
      </c>
      <c r="X138">
        <v>708</v>
      </c>
      <c r="Y138">
        <v>790</v>
      </c>
      <c r="Z138">
        <v>905</v>
      </c>
      <c r="AA138" s="1">
        <v>1025</v>
      </c>
      <c r="AB138">
        <v>68</v>
      </c>
      <c r="AC138">
        <v>94</v>
      </c>
      <c r="AD138">
        <v>33</v>
      </c>
      <c r="AE138">
        <v>163</v>
      </c>
      <c r="AF138">
        <v>182</v>
      </c>
      <c r="AG138">
        <v>310</v>
      </c>
      <c r="AH138">
        <v>416</v>
      </c>
      <c r="AI138">
        <v>515</v>
      </c>
      <c r="AJ138" s="1">
        <v>11576</v>
      </c>
      <c r="AK138" s="1">
        <v>12122</v>
      </c>
      <c r="AL138" s="1">
        <v>11732</v>
      </c>
      <c r="AM138" s="1">
        <v>16452</v>
      </c>
      <c r="AN138" s="1">
        <v>22271</v>
      </c>
      <c r="AO138" s="1">
        <v>22622</v>
      </c>
      <c r="AP138" s="1">
        <v>23064</v>
      </c>
      <c r="AQ138" s="1">
        <v>23582</v>
      </c>
      <c r="AR138" s="1">
        <v>9233</v>
      </c>
      <c r="AS138" s="1">
        <v>9702</v>
      </c>
      <c r="AT138" s="1">
        <v>9262</v>
      </c>
      <c r="AU138" s="1">
        <v>13004</v>
      </c>
      <c r="AV138" s="1">
        <v>17641</v>
      </c>
      <c r="AW138" s="1">
        <v>17682</v>
      </c>
      <c r="AX138" s="1">
        <v>17708</v>
      </c>
      <c r="AY138" s="1">
        <v>17711</v>
      </c>
      <c r="AZ138" s="1">
        <v>2344</v>
      </c>
      <c r="BA138" s="1">
        <v>2419</v>
      </c>
      <c r="BB138" s="1">
        <v>2470</v>
      </c>
      <c r="BC138" s="1">
        <v>3447</v>
      </c>
      <c r="BD138" s="1">
        <v>4631</v>
      </c>
      <c r="BE138" s="1">
        <v>4940</v>
      </c>
      <c r="BF138" s="1">
        <v>5356</v>
      </c>
      <c r="BG138" s="1">
        <v>5871</v>
      </c>
      <c r="BH138" s="1">
        <v>2334</v>
      </c>
      <c r="BI138" s="1">
        <v>2413</v>
      </c>
      <c r="BJ138" s="1">
        <v>2469</v>
      </c>
      <c r="BK138" s="1">
        <v>3447</v>
      </c>
      <c r="BL138" s="1">
        <v>4631</v>
      </c>
      <c r="BM138" s="1">
        <v>4920</v>
      </c>
      <c r="BN138" s="1">
        <v>5330</v>
      </c>
      <c r="BO138" s="1">
        <v>5850</v>
      </c>
      <c r="BP138">
        <v>111</v>
      </c>
      <c r="BQ138">
        <v>111</v>
      </c>
      <c r="BR138">
        <v>111</v>
      </c>
      <c r="BS138">
        <v>179</v>
      </c>
      <c r="BT138">
        <v>236</v>
      </c>
      <c r="BU138">
        <v>238</v>
      </c>
      <c r="BV138">
        <v>238</v>
      </c>
      <c r="BW138">
        <v>238</v>
      </c>
      <c r="BX138">
        <v>0.62</v>
      </c>
      <c r="BY138">
        <v>0.79</v>
      </c>
      <c r="BZ138">
        <v>0.28000000000000003</v>
      </c>
      <c r="CA138">
        <v>1.1599999999999999</v>
      </c>
      <c r="CB138">
        <v>0.94</v>
      </c>
      <c r="CC138">
        <v>1.38</v>
      </c>
      <c r="CD138">
        <v>1.82</v>
      </c>
      <c r="CE138">
        <v>2.21</v>
      </c>
      <c r="CF138">
        <v>3.48</v>
      </c>
      <c r="CG138">
        <v>4.0999999999999996</v>
      </c>
      <c r="CH138">
        <v>1.55</v>
      </c>
      <c r="CI138">
        <v>5.51</v>
      </c>
      <c r="CJ138">
        <v>4.5</v>
      </c>
      <c r="CK138">
        <v>6.48</v>
      </c>
      <c r="CL138">
        <v>8.1199999999999992</v>
      </c>
      <c r="CM138">
        <v>9.2100000000000009</v>
      </c>
      <c r="CN138">
        <v>360</v>
      </c>
      <c r="CO138">
        <v>440</v>
      </c>
      <c r="CP138">
        <v>171</v>
      </c>
      <c r="CQ138">
        <v>736</v>
      </c>
      <c r="CR138">
        <v>470</v>
      </c>
      <c r="CS138">
        <v>655</v>
      </c>
      <c r="CT138">
        <v>880</v>
      </c>
      <c r="CU138" s="1">
        <v>1089</v>
      </c>
      <c r="CV138">
        <v>23.18</v>
      </c>
      <c r="CW138">
        <v>22.54</v>
      </c>
      <c r="CX138">
        <v>71.86</v>
      </c>
      <c r="CY138">
        <v>16.03</v>
      </c>
      <c r="CZ138">
        <v>19.27</v>
      </c>
      <c r="DA138">
        <v>20.78</v>
      </c>
      <c r="DB138">
        <v>15.46</v>
      </c>
      <c r="DC138">
        <v>12.49</v>
      </c>
      <c r="DD138">
        <v>0.79</v>
      </c>
      <c r="DE138">
        <v>0.91</v>
      </c>
      <c r="DF138">
        <v>1.1000000000000001</v>
      </c>
      <c r="DG138">
        <v>0.74</v>
      </c>
      <c r="DH138">
        <v>0.88</v>
      </c>
      <c r="DI138">
        <v>1.25</v>
      </c>
      <c r="DJ138">
        <v>1.1599999999999999</v>
      </c>
      <c r="DK138">
        <v>1.06</v>
      </c>
      <c r="DL138" s="6">
        <f>(CM138*3+CL138*2+CK138)/6</f>
        <v>8.3916666666666675</v>
      </c>
      <c r="DM138">
        <f>BH138+(BH138*(CG138-8.25)/8.25)</f>
        <v>1159.9272727272728</v>
      </c>
      <c r="DN138">
        <f>BI138+(BI138*(CH138-8.25)/8.25)</f>
        <v>453.35151515151506</v>
      </c>
      <c r="DO138">
        <f>BJ138+(BJ138*(CI138-8.25)/8.25)</f>
        <v>1648.9927272727273</v>
      </c>
      <c r="DP138">
        <f>BK138+(BK138*(CJ138-8.25)/8.25)</f>
        <v>1880.1818181818182</v>
      </c>
      <c r="DQ138">
        <f>BL138+(BL138*(CK138-8.25)/8.25)</f>
        <v>3637.4400000000005</v>
      </c>
      <c r="DR138">
        <f>BM138+(BM138*(CL138-8.25)/8.25)</f>
        <v>4842.4727272727268</v>
      </c>
      <c r="DS138">
        <f>BN138+(BN138*(CM138-8.25)/8.25)</f>
        <v>5950.2181818181825</v>
      </c>
      <c r="DT138" s="8">
        <f>DM138*10^8/$I138</f>
        <v>2453.0118799354582</v>
      </c>
      <c r="DU138" s="8">
        <f>DN138*10^8/$I138</f>
        <v>958.74687887857135</v>
      </c>
      <c r="DV138" s="8">
        <f>DO138*10^8/$I138</f>
        <v>3487.2865265219511</v>
      </c>
      <c r="DW138" s="8">
        <f>DP138*10^8/$I138</f>
        <v>3976.2047542812356</v>
      </c>
      <c r="DX138" s="8">
        <f>DQ138*10^8/$I138</f>
        <v>7692.4508478648168</v>
      </c>
      <c r="DY138" s="8">
        <f>DR138*10^8/$I138</f>
        <v>10240.85165299533</v>
      </c>
      <c r="DZ138" s="8">
        <f>DS138*10^8/$I138</f>
        <v>12583.509528049375</v>
      </c>
      <c r="EA138" s="8">
        <f>DT138*10^8/$I138</f>
        <v>5187.6246249098213</v>
      </c>
      <c r="EB138" s="8">
        <f>DZ138*0.8</f>
        <v>10066.807622439501</v>
      </c>
      <c r="EC138" s="10">
        <f>G138-E138</f>
        <v>4200</v>
      </c>
      <c r="ED138" s="4">
        <f>EC138/E138*100</f>
        <v>44.680851063829785</v>
      </c>
      <c r="EE138" s="4">
        <f>DY138-G138</f>
        <v>-3359.1483470046696</v>
      </c>
      <c r="EF138" s="12">
        <f>EE138/G138</f>
        <v>-0.24699620198563746</v>
      </c>
      <c r="EG138" s="4">
        <f>G138-F138</f>
        <v>350</v>
      </c>
    </row>
    <row r="139" spans="1:137" x14ac:dyDescent="0.3">
      <c r="A139">
        <v>138</v>
      </c>
      <c r="B139" t="s">
        <v>6499</v>
      </c>
      <c r="C139" t="s">
        <v>138</v>
      </c>
      <c r="D139" t="str">
        <f>VLOOKUP(C139,Sheet1!$A$2:$B$3197,2,FALSE)</f>
        <v>해운사</v>
      </c>
      <c r="E139">
        <v>2300</v>
      </c>
      <c r="F139">
        <v>2610</v>
      </c>
      <c r="G139" s="7">
        <v>2710</v>
      </c>
      <c r="H139" t="s">
        <v>2342</v>
      </c>
      <c r="I139" s="7">
        <f>VALUE(LEFT(H139,FIND("/",H139)-1)) + VALUE(MID(H139,FIND("/",H139)+1,LEN(H139)))</f>
        <v>15200004</v>
      </c>
      <c r="J139">
        <v>0</v>
      </c>
      <c r="K139" s="1">
        <f>G139*I139/(10^8)</f>
        <v>411.9201084</v>
      </c>
      <c r="L139">
        <v>100</v>
      </c>
      <c r="M139">
        <v>62</v>
      </c>
      <c r="N139">
        <v>60</v>
      </c>
      <c r="O139">
        <v>64</v>
      </c>
      <c r="P139">
        <v>77</v>
      </c>
      <c r="Q139" s="3"/>
      <c r="R139" s="3"/>
      <c r="S139" s="3"/>
      <c r="T139">
        <v>35</v>
      </c>
      <c r="U139">
        <v>26</v>
      </c>
      <c r="V139">
        <v>22</v>
      </c>
      <c r="W139">
        <v>23</v>
      </c>
      <c r="X139">
        <v>32</v>
      </c>
      <c r="Y139" s="3"/>
      <c r="Z139" s="3"/>
      <c r="AA139" s="3"/>
      <c r="AB139">
        <v>189</v>
      </c>
      <c r="AC139">
        <v>-45</v>
      </c>
      <c r="AD139">
        <v>74</v>
      </c>
      <c r="AE139">
        <v>54</v>
      </c>
      <c r="AF139">
        <v>-27</v>
      </c>
      <c r="AG139" s="3"/>
      <c r="AH139" s="3"/>
      <c r="AI139" s="3"/>
      <c r="AJ139">
        <v>525</v>
      </c>
      <c r="AK139">
        <v>474</v>
      </c>
      <c r="AL139">
        <v>478</v>
      </c>
      <c r="AM139">
        <v>461</v>
      </c>
      <c r="AN139">
        <v>400</v>
      </c>
      <c r="AO139" s="3"/>
      <c r="AP139" s="3"/>
      <c r="AQ139" s="3"/>
      <c r="AR139">
        <v>16</v>
      </c>
      <c r="AS139">
        <v>25</v>
      </c>
      <c r="AT139">
        <v>20</v>
      </c>
      <c r="AU139">
        <v>15</v>
      </c>
      <c r="AV139">
        <v>15</v>
      </c>
      <c r="AW139" s="3"/>
      <c r="AX139" s="3"/>
      <c r="AY139" s="3"/>
      <c r="AZ139">
        <v>509</v>
      </c>
      <c r="BA139">
        <v>449</v>
      </c>
      <c r="BB139">
        <v>459</v>
      </c>
      <c r="BC139">
        <v>446</v>
      </c>
      <c r="BD139">
        <v>386</v>
      </c>
      <c r="BE139" s="3"/>
      <c r="BF139" s="3"/>
      <c r="BG139" s="3"/>
      <c r="BH139">
        <v>509</v>
      </c>
      <c r="BI139">
        <v>449</v>
      </c>
      <c r="BJ139">
        <v>459</v>
      </c>
      <c r="BK139">
        <v>446</v>
      </c>
      <c r="BL139">
        <v>386</v>
      </c>
      <c r="BM139" s="3"/>
      <c r="BN139" s="3"/>
      <c r="BO139" s="3"/>
      <c r="BP139">
        <v>760</v>
      </c>
      <c r="BQ139">
        <v>760</v>
      </c>
      <c r="BR139">
        <v>760</v>
      </c>
      <c r="BS139">
        <v>760</v>
      </c>
      <c r="BT139">
        <v>760</v>
      </c>
      <c r="BU139" s="3"/>
      <c r="BV139" s="3"/>
      <c r="BW139" s="3"/>
      <c r="BX139">
        <v>39.950000000000003</v>
      </c>
      <c r="BY139">
        <v>-9.1</v>
      </c>
      <c r="BZ139">
        <v>15.53</v>
      </c>
      <c r="CA139">
        <v>11.6</v>
      </c>
      <c r="CB139">
        <v>-6.29</v>
      </c>
      <c r="CC139" s="3"/>
      <c r="CD139" s="3"/>
      <c r="CE139" s="3"/>
      <c r="CF139">
        <v>42.48</v>
      </c>
      <c r="CG139">
        <v>-9.49</v>
      </c>
      <c r="CH139">
        <v>16.309999999999999</v>
      </c>
      <c r="CI139">
        <v>12.05</v>
      </c>
      <c r="CJ139">
        <v>-6.51</v>
      </c>
      <c r="CK139" s="3"/>
      <c r="CL139" s="3"/>
      <c r="CM139" s="3"/>
      <c r="CN139" s="1">
        <v>1247</v>
      </c>
      <c r="CO139">
        <v>-299</v>
      </c>
      <c r="CP139">
        <v>487</v>
      </c>
      <c r="CQ139">
        <v>358</v>
      </c>
      <c r="CR139">
        <v>-178</v>
      </c>
      <c r="CS139" s="3"/>
      <c r="CT139" s="3"/>
      <c r="CU139" s="3"/>
      <c r="CV139">
        <v>2.36</v>
      </c>
      <c r="CW139" t="s">
        <v>2</v>
      </c>
      <c r="CX139">
        <v>5.95</v>
      </c>
      <c r="CY139">
        <v>8.1300000000000008</v>
      </c>
      <c r="CZ139" t="s">
        <v>2</v>
      </c>
      <c r="DA139" s="3"/>
      <c r="DB139" s="3"/>
      <c r="DC139" s="3"/>
      <c r="DD139">
        <v>0.88</v>
      </c>
      <c r="DE139">
        <v>0.98</v>
      </c>
      <c r="DF139">
        <v>0.96</v>
      </c>
      <c r="DG139">
        <v>0.99</v>
      </c>
      <c r="DH139">
        <v>0.93</v>
      </c>
      <c r="DI139" s="3"/>
      <c r="DJ139" s="3"/>
      <c r="DK139" s="3"/>
      <c r="DL139" s="6">
        <f>(CM139*3+CL139*2+CK139)/6</f>
        <v>0</v>
      </c>
      <c r="DM139">
        <f>BH139+(BH139*(CG139-8.25)/8.25)</f>
        <v>-585.50424242424265</v>
      </c>
      <c r="DN139">
        <f>BI139+(BI139*(CH139-8.25)/8.25)</f>
        <v>887.65939393939391</v>
      </c>
      <c r="DO139">
        <f>BJ139+(BJ139*(CI139-8.25)/8.25)</f>
        <v>670.41818181818189</v>
      </c>
      <c r="DP139">
        <f>BK139+(BK139*(CJ139-8.25)/8.25)</f>
        <v>-351.93454545454551</v>
      </c>
      <c r="DQ139">
        <f>BL139+(BL139*(CK139-8.25)/8.25)</f>
        <v>0</v>
      </c>
      <c r="DR139">
        <f>BM139+(BM139*(CL139-8.25)/8.25)</f>
        <v>0</v>
      </c>
      <c r="DS139">
        <f>BN139+(BN139*(CM139-8.25)/8.25)</f>
        <v>0</v>
      </c>
      <c r="DT139" s="8">
        <f>DM139*10^8/$I139</f>
        <v>-3852.0005812119698</v>
      </c>
      <c r="DU139" s="8">
        <f>DN139*10^8/$I139</f>
        <v>5839.8628970057762</v>
      </c>
      <c r="DV139" s="8">
        <f>DO139*10^8/$I139</f>
        <v>4410.6447723183619</v>
      </c>
      <c r="DW139" s="8">
        <f>DP139*10^8/$I139</f>
        <v>-2315.3582423698408</v>
      </c>
      <c r="DX139" s="8">
        <f>DQ139*10^8/$I139</f>
        <v>0</v>
      </c>
      <c r="DY139" s="8">
        <f>DR139*10^8/$I139</f>
        <v>0</v>
      </c>
      <c r="DZ139" s="8">
        <f>DS139*10^8/$I139</f>
        <v>0</v>
      </c>
      <c r="EA139" s="8">
        <f>DT139*10^8/$I139</f>
        <v>-25342.102417946531</v>
      </c>
      <c r="EB139" s="8">
        <f>DZ139*0.8</f>
        <v>0</v>
      </c>
      <c r="EC139" s="10">
        <f>G139-E139</f>
        <v>410</v>
      </c>
      <c r="ED139" s="4">
        <f>EC139/E139*100</f>
        <v>17.826086956521738</v>
      </c>
      <c r="EE139" s="4">
        <f>DY139-G139</f>
        <v>-2710</v>
      </c>
      <c r="EF139" s="12">
        <f>EE139/G139</f>
        <v>-1</v>
      </c>
      <c r="EG139" s="4">
        <f>G139-F139</f>
        <v>100</v>
      </c>
    </row>
    <row r="140" spans="1:137" x14ac:dyDescent="0.3">
      <c r="A140">
        <v>139</v>
      </c>
      <c r="B140" t="s">
        <v>6998</v>
      </c>
      <c r="C140" t="s">
        <v>139</v>
      </c>
      <c r="D140" t="str">
        <f>VLOOKUP(C140,Sheet1!$A$2:$B$3197,2,FALSE)</f>
        <v>식품</v>
      </c>
      <c r="E140">
        <v>6280</v>
      </c>
      <c r="F140">
        <v>6270</v>
      </c>
      <c r="G140" s="7">
        <v>6500</v>
      </c>
      <c r="H140" t="s">
        <v>2343</v>
      </c>
      <c r="I140" s="7">
        <f>VALUE(LEFT(H140,FIND("/",H140)-1)) + VALUE(MID(H140,FIND("/",H140)+1,LEN(H140)))</f>
        <v>17218543</v>
      </c>
      <c r="J140">
        <v>0</v>
      </c>
      <c r="K140" s="1">
        <f>G140*I140/(10^8)</f>
        <v>1119.205295</v>
      </c>
      <c r="L140" s="1">
        <v>3234</v>
      </c>
      <c r="M140" s="1">
        <v>3782</v>
      </c>
      <c r="N140" s="1">
        <v>3971</v>
      </c>
      <c r="O140" s="1">
        <v>3489</v>
      </c>
      <c r="P140" s="1">
        <v>2145</v>
      </c>
      <c r="Q140" s="3"/>
      <c r="R140" s="3"/>
      <c r="S140" s="3"/>
      <c r="T140">
        <v>155</v>
      </c>
      <c r="U140">
        <v>158</v>
      </c>
      <c r="V140">
        <v>172</v>
      </c>
      <c r="W140">
        <v>97</v>
      </c>
      <c r="X140">
        <v>108</v>
      </c>
      <c r="Y140" s="3"/>
      <c r="Z140" s="3"/>
      <c r="AA140" s="3"/>
      <c r="AB140">
        <v>76</v>
      </c>
      <c r="AC140">
        <v>194</v>
      </c>
      <c r="AD140">
        <v>126</v>
      </c>
      <c r="AE140">
        <v>-56</v>
      </c>
      <c r="AF140">
        <v>78</v>
      </c>
      <c r="AG140" s="3"/>
      <c r="AH140" s="3"/>
      <c r="AI140" s="3"/>
      <c r="AJ140" s="1">
        <v>3229</v>
      </c>
      <c r="AK140" s="1">
        <v>3594</v>
      </c>
      <c r="AL140" s="1">
        <v>3803</v>
      </c>
      <c r="AM140" s="1">
        <v>3481</v>
      </c>
      <c r="AN140" s="1">
        <v>3116</v>
      </c>
      <c r="AO140" s="3"/>
      <c r="AP140" s="3"/>
      <c r="AQ140" s="3"/>
      <c r="AR140" s="1">
        <v>1394</v>
      </c>
      <c r="AS140" s="1">
        <v>1498</v>
      </c>
      <c r="AT140" s="1">
        <v>1606</v>
      </c>
      <c r="AU140" s="1">
        <v>1438</v>
      </c>
      <c r="AV140" s="1">
        <v>1008</v>
      </c>
      <c r="AW140" s="3"/>
      <c r="AX140" s="3"/>
      <c r="AY140" s="3"/>
      <c r="AZ140" s="1">
        <v>1835</v>
      </c>
      <c r="BA140" s="1">
        <v>2095</v>
      </c>
      <c r="BB140" s="1">
        <v>2197</v>
      </c>
      <c r="BC140" s="1">
        <v>2043</v>
      </c>
      <c r="BD140" s="1">
        <v>2108</v>
      </c>
      <c r="BE140" s="3"/>
      <c r="BF140" s="3"/>
      <c r="BG140" s="3"/>
      <c r="BH140" s="1">
        <v>1835</v>
      </c>
      <c r="BI140" s="1">
        <v>2095</v>
      </c>
      <c r="BJ140" s="1">
        <v>2197</v>
      </c>
      <c r="BK140" s="1">
        <v>2043</v>
      </c>
      <c r="BL140" s="1">
        <v>2108</v>
      </c>
      <c r="BM140" s="3"/>
      <c r="BN140" s="3"/>
      <c r="BO140" s="3"/>
      <c r="BP140">
        <v>172</v>
      </c>
      <c r="BQ140">
        <v>172</v>
      </c>
      <c r="BR140">
        <v>172</v>
      </c>
      <c r="BS140">
        <v>172</v>
      </c>
      <c r="BT140">
        <v>172</v>
      </c>
      <c r="BU140" s="3"/>
      <c r="BV140" s="3"/>
      <c r="BW140" s="3"/>
      <c r="BX140">
        <v>2.61</v>
      </c>
      <c r="BY140">
        <v>5.68</v>
      </c>
      <c r="BZ140">
        <v>3.41</v>
      </c>
      <c r="CA140">
        <v>-1.55</v>
      </c>
      <c r="CB140">
        <v>2.38</v>
      </c>
      <c r="CC140" s="3"/>
      <c r="CD140" s="3"/>
      <c r="CE140" s="3"/>
      <c r="CF140">
        <v>4.17</v>
      </c>
      <c r="CG140">
        <v>9.85</v>
      </c>
      <c r="CH140">
        <v>5.88</v>
      </c>
      <c r="CI140">
        <v>-2.66</v>
      </c>
      <c r="CJ140">
        <v>3.78</v>
      </c>
      <c r="CK140" s="3"/>
      <c r="CL140" s="3"/>
      <c r="CM140" s="3"/>
      <c r="CN140">
        <v>439</v>
      </c>
      <c r="CO140" s="1">
        <v>1124</v>
      </c>
      <c r="CP140">
        <v>733</v>
      </c>
      <c r="CQ140">
        <v>-328</v>
      </c>
      <c r="CR140">
        <v>455</v>
      </c>
      <c r="CS140" s="3"/>
      <c r="CT140" s="3"/>
      <c r="CU140" s="3"/>
      <c r="CV140">
        <v>16.68</v>
      </c>
      <c r="CW140">
        <v>5.5</v>
      </c>
      <c r="CX140">
        <v>8.65</v>
      </c>
      <c r="CY140" t="s">
        <v>2</v>
      </c>
      <c r="CZ140">
        <v>13.22</v>
      </c>
      <c r="DA140" s="3"/>
      <c r="DB140" s="3"/>
      <c r="DC140" s="3"/>
      <c r="DD140">
        <v>0.69</v>
      </c>
      <c r="DE140">
        <v>0.51</v>
      </c>
      <c r="DF140">
        <v>0.5</v>
      </c>
      <c r="DG140">
        <v>0.45</v>
      </c>
      <c r="DH140">
        <v>0.49</v>
      </c>
      <c r="DI140" s="3"/>
      <c r="DJ140" s="3"/>
      <c r="DK140" s="3"/>
      <c r="DL140" s="6">
        <f>(CM140*3+CL140*2+CK140)/6</f>
        <v>0</v>
      </c>
      <c r="DM140">
        <f>BH140+(BH140*(CG140-8.25)/8.25)</f>
        <v>2190.878787878788</v>
      </c>
      <c r="DN140">
        <f>BI140+(BI140*(CH140-8.25)/8.25)</f>
        <v>1493.1636363636362</v>
      </c>
      <c r="DO140">
        <f>BJ140+(BJ140*(CI140-8.25)/8.25)</f>
        <v>-708.36606060606073</v>
      </c>
      <c r="DP140">
        <f>BK140+(BK140*(CJ140-8.25)/8.25)</f>
        <v>936.06545454545449</v>
      </c>
      <c r="DQ140">
        <f>BL140+(BL140*(CK140-8.25)/8.25)</f>
        <v>0</v>
      </c>
      <c r="DR140">
        <f>BM140+(BM140*(CL140-8.25)/8.25)</f>
        <v>0</v>
      </c>
      <c r="DS140">
        <f>BN140+(BN140*(CM140-8.25)/8.25)</f>
        <v>0</v>
      </c>
      <c r="DT140" s="8">
        <f>DM140*10^8/$I140</f>
        <v>12723.949917706672</v>
      </c>
      <c r="DU140" s="8">
        <f>DN140*10^8/$I140</f>
        <v>8671.834988382212</v>
      </c>
      <c r="DV140" s="8">
        <f>DO140*10^8/$I140</f>
        <v>-4113.9721322882015</v>
      </c>
      <c r="DW140" s="8">
        <f>DP140*10^8/$I140</f>
        <v>5436.3801544965481</v>
      </c>
      <c r="DX140" s="8">
        <f>DQ140*10^8/$I140</f>
        <v>0</v>
      </c>
      <c r="DY140" s="8">
        <f>DR140*10^8/$I140</f>
        <v>0</v>
      </c>
      <c r="DZ140" s="8">
        <f>DS140*10^8/$I140</f>
        <v>0</v>
      </c>
      <c r="EA140" s="8">
        <f>DT140*10^8/$I140</f>
        <v>73896.786259480097</v>
      </c>
      <c r="EB140" s="8">
        <f>DZ140*0.8</f>
        <v>0</v>
      </c>
      <c r="EC140" s="10">
        <f>G140-E140</f>
        <v>220</v>
      </c>
      <c r="ED140" s="4">
        <f>EC140/E140*100</f>
        <v>3.5031847133757963</v>
      </c>
      <c r="EE140" s="4">
        <f>DY140-G140</f>
        <v>-6500</v>
      </c>
      <c r="EF140" s="12">
        <f>EE140/G140</f>
        <v>-1</v>
      </c>
      <c r="EG140" s="4">
        <f>G140-F140</f>
        <v>230</v>
      </c>
    </row>
    <row r="141" spans="1:137" x14ac:dyDescent="0.3">
      <c r="A141">
        <v>140</v>
      </c>
      <c r="B141" t="s">
        <v>6291</v>
      </c>
      <c r="C141" t="s">
        <v>140</v>
      </c>
      <c r="D141" t="str">
        <f>VLOOKUP(C141,Sheet1!$A$2:$B$3197,2,FALSE)</f>
        <v>해운사</v>
      </c>
      <c r="E141">
        <v>1230</v>
      </c>
      <c r="F141">
        <v>1710</v>
      </c>
      <c r="G141" s="7">
        <v>1715</v>
      </c>
      <c r="H141" t="s">
        <v>2344</v>
      </c>
      <c r="I141" s="7">
        <f>VALUE(LEFT(H141,FIND("/",H141)-1)) + VALUE(MID(H141,FIND("/",H141)+1,LEN(H141)))</f>
        <v>16149790</v>
      </c>
      <c r="J141">
        <v>0</v>
      </c>
      <c r="K141" s="1">
        <f>G141*I141/(10^8)</f>
        <v>276.96889850000002</v>
      </c>
      <c r="L141">
        <v>113</v>
      </c>
      <c r="M141">
        <v>88</v>
      </c>
      <c r="N141">
        <v>69</v>
      </c>
      <c r="O141">
        <v>89</v>
      </c>
      <c r="P141">
        <v>75</v>
      </c>
      <c r="Q141" s="3"/>
      <c r="R141" s="3"/>
      <c r="S141" s="3"/>
      <c r="T141">
        <v>28</v>
      </c>
      <c r="U141">
        <v>0</v>
      </c>
      <c r="V141">
        <v>5</v>
      </c>
      <c r="W141">
        <v>21</v>
      </c>
      <c r="X141">
        <v>12</v>
      </c>
      <c r="Y141" s="3"/>
      <c r="Z141" s="3"/>
      <c r="AA141" s="3"/>
      <c r="AB141">
        <v>-138</v>
      </c>
      <c r="AC141">
        <v>-95</v>
      </c>
      <c r="AD141">
        <v>40</v>
      </c>
      <c r="AE141">
        <v>9</v>
      </c>
      <c r="AF141">
        <v>-70</v>
      </c>
      <c r="AG141" s="3"/>
      <c r="AH141" s="3"/>
      <c r="AI141" s="3"/>
      <c r="AJ141">
        <v>484</v>
      </c>
      <c r="AK141">
        <v>375</v>
      </c>
      <c r="AL141">
        <v>374</v>
      </c>
      <c r="AM141">
        <v>333</v>
      </c>
      <c r="AN141">
        <v>280</v>
      </c>
      <c r="AO141" s="3"/>
      <c r="AP141" s="3"/>
      <c r="AQ141" s="3"/>
      <c r="AR141">
        <v>76</v>
      </c>
      <c r="AS141">
        <v>16</v>
      </c>
      <c r="AT141">
        <v>50</v>
      </c>
      <c r="AU141">
        <v>82</v>
      </c>
      <c r="AV141">
        <v>65</v>
      </c>
      <c r="AW141" s="3"/>
      <c r="AX141" s="3"/>
      <c r="AY141" s="3"/>
      <c r="AZ141">
        <v>408</v>
      </c>
      <c r="BA141">
        <v>359</v>
      </c>
      <c r="BB141">
        <v>324</v>
      </c>
      <c r="BC141">
        <v>251</v>
      </c>
      <c r="BD141">
        <v>215</v>
      </c>
      <c r="BE141" s="3"/>
      <c r="BF141" s="3"/>
      <c r="BG141" s="3"/>
      <c r="BH141">
        <v>408</v>
      </c>
      <c r="BI141">
        <v>359</v>
      </c>
      <c r="BJ141">
        <v>324</v>
      </c>
      <c r="BK141">
        <v>251</v>
      </c>
      <c r="BL141">
        <v>215</v>
      </c>
      <c r="BM141" s="3"/>
      <c r="BN141" s="3"/>
      <c r="BO141" s="3"/>
      <c r="BP141">
        <v>807</v>
      </c>
      <c r="BQ141">
        <v>807</v>
      </c>
      <c r="BR141">
        <v>807</v>
      </c>
      <c r="BS141">
        <v>807</v>
      </c>
      <c r="BT141">
        <v>807</v>
      </c>
      <c r="BU141" s="3"/>
      <c r="BV141" s="3"/>
      <c r="BW141" s="3"/>
      <c r="BX141">
        <v>-23.41</v>
      </c>
      <c r="BY141">
        <v>-22.12</v>
      </c>
      <c r="BZ141">
        <v>10.59</v>
      </c>
      <c r="CA141">
        <v>2.57</v>
      </c>
      <c r="CB141">
        <v>-22.97</v>
      </c>
      <c r="CC141" s="3"/>
      <c r="CD141" s="3"/>
      <c r="CE141" s="3"/>
      <c r="CF141">
        <v>-26.35</v>
      </c>
      <c r="CG141">
        <v>-24.77</v>
      </c>
      <c r="CH141">
        <v>11.61</v>
      </c>
      <c r="CI141">
        <v>3.16</v>
      </c>
      <c r="CJ141">
        <v>-30.21</v>
      </c>
      <c r="CK141" s="3"/>
      <c r="CL141" s="3"/>
      <c r="CM141" s="3"/>
      <c r="CN141">
        <v>-854</v>
      </c>
      <c r="CO141">
        <v>-588</v>
      </c>
      <c r="CP141">
        <v>246</v>
      </c>
      <c r="CQ141">
        <v>56</v>
      </c>
      <c r="CR141">
        <v>-436</v>
      </c>
      <c r="CS141" s="3"/>
      <c r="CT141" s="3"/>
      <c r="CU141" s="3"/>
      <c r="CV141" t="s">
        <v>2</v>
      </c>
      <c r="CW141" t="s">
        <v>2</v>
      </c>
      <c r="CX141">
        <v>7.51</v>
      </c>
      <c r="CY141">
        <v>31.93</v>
      </c>
      <c r="CZ141" t="s">
        <v>2</v>
      </c>
      <c r="DA141" s="3"/>
      <c r="DB141" s="3"/>
      <c r="DC141" s="3"/>
      <c r="DD141">
        <v>0.8</v>
      </c>
      <c r="DE141">
        <v>0.77</v>
      </c>
      <c r="DF141">
        <v>0.92</v>
      </c>
      <c r="DG141">
        <v>1.1499999999999999</v>
      </c>
      <c r="DH141">
        <v>0.93</v>
      </c>
      <c r="DI141" s="3"/>
      <c r="DJ141" s="3"/>
      <c r="DK141" s="3"/>
      <c r="DL141" s="6">
        <f>(CM141*3+CL141*2+CK141)/6</f>
        <v>0</v>
      </c>
      <c r="DM141">
        <f>BH141+(BH141*(CG141-8.25)/8.25)</f>
        <v>-1224.9890909090907</v>
      </c>
      <c r="DN141">
        <f>BI141+(BI141*(CH141-8.25)/8.25)</f>
        <v>505.21090909090907</v>
      </c>
      <c r="DO141">
        <f>BJ141+(BJ141*(CI141-8.25)/8.25)</f>
        <v>124.1018181818182</v>
      </c>
      <c r="DP141">
        <f>BK141+(BK141*(CJ141-8.25)/8.25)</f>
        <v>-919.11636363636376</v>
      </c>
      <c r="DQ141">
        <f>BL141+(BL141*(CK141-8.25)/8.25)</f>
        <v>0</v>
      </c>
      <c r="DR141">
        <f>BM141+(BM141*(CL141-8.25)/8.25)</f>
        <v>0</v>
      </c>
      <c r="DS141">
        <f>BN141+(BN141*(CM141-8.25)/8.25)</f>
        <v>0</v>
      </c>
      <c r="DT141" s="8">
        <f>DM141*10^8/$I141</f>
        <v>-7585.1704010336398</v>
      </c>
      <c r="DU141" s="8">
        <f>DN141*10^8/$I141</f>
        <v>3128.2816005094123</v>
      </c>
      <c r="DV141" s="8">
        <f>DO141*10^8/$I141</f>
        <v>768.44230285234789</v>
      </c>
      <c r="DW141" s="8">
        <f>DP141*10^8/$I141</f>
        <v>-5691.1969978331845</v>
      </c>
      <c r="DX141" s="8">
        <f>DQ141*10^8/$I141</f>
        <v>0</v>
      </c>
      <c r="DY141" s="8">
        <f>DR141*10^8/$I141</f>
        <v>0</v>
      </c>
      <c r="DZ141" s="8">
        <f>DS141*10^8/$I141</f>
        <v>0</v>
      </c>
      <c r="EA141" s="8">
        <f>DT141*10^8/$I141</f>
        <v>-46967.610111547212</v>
      </c>
      <c r="EB141" s="8">
        <f>DZ141*0.8</f>
        <v>0</v>
      </c>
      <c r="EC141" s="10">
        <f>G141-E141</f>
        <v>485</v>
      </c>
      <c r="ED141" s="4">
        <f>EC141/E141*100</f>
        <v>39.430894308943088</v>
      </c>
      <c r="EE141" s="4">
        <f>DY141-G141</f>
        <v>-1715</v>
      </c>
      <c r="EF141" s="12">
        <f>EE141/G141</f>
        <v>-1</v>
      </c>
      <c r="EG141" s="4">
        <f>G141-F141</f>
        <v>5</v>
      </c>
    </row>
    <row r="142" spans="1:137" x14ac:dyDescent="0.3">
      <c r="A142">
        <v>141</v>
      </c>
      <c r="B142" t="s">
        <v>6525</v>
      </c>
      <c r="C142" t="s">
        <v>141</v>
      </c>
      <c r="D142" t="str">
        <f>VLOOKUP(C142,Sheet1!$A$2:$B$3197,2,FALSE)</f>
        <v>섬유,의류,신발,호화품</v>
      </c>
      <c r="E142">
        <v>3305</v>
      </c>
      <c r="F142">
        <v>2920</v>
      </c>
      <c r="G142" s="7">
        <v>2895</v>
      </c>
      <c r="H142" t="s">
        <v>2345</v>
      </c>
      <c r="I142" s="7">
        <f>VALUE(LEFT(H142,FIND("/",H142)-1)) + VALUE(MID(H142,FIND("/",H142)+1,LEN(H142)))</f>
        <v>68658635</v>
      </c>
      <c r="J142">
        <v>0</v>
      </c>
      <c r="K142" s="1">
        <f>G142*I142/(10^8)</f>
        <v>1987.66748325</v>
      </c>
      <c r="L142" s="1">
        <v>3389</v>
      </c>
      <c r="M142" s="1">
        <v>3545</v>
      </c>
      <c r="N142">
        <v>955</v>
      </c>
      <c r="O142">
        <v>993</v>
      </c>
      <c r="P142">
        <v>681</v>
      </c>
      <c r="Q142" s="3"/>
      <c r="R142" s="3"/>
      <c r="S142" s="3"/>
      <c r="T142">
        <v>-25</v>
      </c>
      <c r="U142">
        <v>-448</v>
      </c>
      <c r="V142">
        <v>-107</v>
      </c>
      <c r="W142">
        <v>-67</v>
      </c>
      <c r="X142">
        <v>-140</v>
      </c>
      <c r="Y142" s="3"/>
      <c r="Z142" s="3"/>
      <c r="AA142" s="3"/>
      <c r="AB142">
        <v>25</v>
      </c>
      <c r="AC142">
        <v>-572</v>
      </c>
      <c r="AD142">
        <v>-729</v>
      </c>
      <c r="AE142">
        <v>-448</v>
      </c>
      <c r="AF142">
        <v>-137</v>
      </c>
      <c r="AG142" s="3"/>
      <c r="AH142" s="3"/>
      <c r="AI142" s="3"/>
      <c r="AJ142" s="1">
        <v>2882</v>
      </c>
      <c r="AK142" s="1">
        <v>2551</v>
      </c>
      <c r="AL142" s="1">
        <v>2067</v>
      </c>
      <c r="AM142" s="1">
        <v>1250</v>
      </c>
      <c r="AN142" s="1">
        <v>1080</v>
      </c>
      <c r="AO142" s="3"/>
      <c r="AP142" s="3"/>
      <c r="AQ142" s="3"/>
      <c r="AR142" s="1">
        <v>1027</v>
      </c>
      <c r="AS142" s="1">
        <v>1262</v>
      </c>
      <c r="AT142" s="1">
        <v>1545</v>
      </c>
      <c r="AU142">
        <v>544</v>
      </c>
      <c r="AV142">
        <v>506</v>
      </c>
      <c r="AW142" s="3"/>
      <c r="AX142" s="3"/>
      <c r="AY142" s="3"/>
      <c r="AZ142" s="1">
        <v>1855</v>
      </c>
      <c r="BA142" s="1">
        <v>1289</v>
      </c>
      <c r="BB142">
        <v>522</v>
      </c>
      <c r="BC142">
        <v>706</v>
      </c>
      <c r="BD142">
        <v>574</v>
      </c>
      <c r="BE142" s="3"/>
      <c r="BF142" s="3"/>
      <c r="BG142" s="3"/>
      <c r="BH142" s="1">
        <v>1855</v>
      </c>
      <c r="BI142" s="1">
        <v>1289</v>
      </c>
      <c r="BJ142">
        <v>522</v>
      </c>
      <c r="BK142">
        <v>706</v>
      </c>
      <c r="BL142">
        <v>574</v>
      </c>
      <c r="BM142" s="3"/>
      <c r="BN142" s="3"/>
      <c r="BO142" s="3"/>
      <c r="BP142">
        <v>450</v>
      </c>
      <c r="BQ142">
        <v>450</v>
      </c>
      <c r="BR142">
        <v>450</v>
      </c>
      <c r="BS142">
        <v>687</v>
      </c>
      <c r="BT142">
        <v>687</v>
      </c>
      <c r="BU142" s="3"/>
      <c r="BV142" s="3"/>
      <c r="BW142" s="3"/>
      <c r="BX142">
        <v>0.83</v>
      </c>
      <c r="BY142">
        <v>-21.05</v>
      </c>
      <c r="BZ142">
        <v>-31.56</v>
      </c>
      <c r="CA142">
        <v>-27.01</v>
      </c>
      <c r="CB142">
        <v>-11.75</v>
      </c>
      <c r="CC142" s="3"/>
      <c r="CD142" s="3"/>
      <c r="CE142" s="3"/>
      <c r="CF142">
        <v>1.33</v>
      </c>
      <c r="CG142">
        <v>-36.36</v>
      </c>
      <c r="CH142">
        <v>-80.459999999999994</v>
      </c>
      <c r="CI142">
        <v>-72.97</v>
      </c>
      <c r="CJ142">
        <v>-21.4</v>
      </c>
      <c r="CK142" s="3"/>
      <c r="CL142" s="3"/>
      <c r="CM142" s="3"/>
      <c r="CN142">
        <v>55</v>
      </c>
      <c r="CO142" s="1">
        <v>-1270</v>
      </c>
      <c r="CP142" s="1">
        <v>-1619</v>
      </c>
      <c r="CQ142">
        <v>-722</v>
      </c>
      <c r="CR142">
        <v>-199</v>
      </c>
      <c r="CS142" s="3"/>
      <c r="CT142" s="3"/>
      <c r="CU142" s="3"/>
      <c r="CV142">
        <v>37.69</v>
      </c>
      <c r="CW142" t="s">
        <v>2</v>
      </c>
      <c r="CX142" t="s">
        <v>2</v>
      </c>
      <c r="CY142" t="s">
        <v>2</v>
      </c>
      <c r="CZ142" t="s">
        <v>2</v>
      </c>
      <c r="DA142" s="3"/>
      <c r="DB142" s="3"/>
      <c r="DC142" s="3"/>
      <c r="DD142">
        <v>0.5</v>
      </c>
      <c r="DE142">
        <v>1.08</v>
      </c>
      <c r="DF142">
        <v>2.59</v>
      </c>
      <c r="DG142">
        <v>1.6</v>
      </c>
      <c r="DH142">
        <v>4</v>
      </c>
      <c r="DI142" s="3"/>
      <c r="DJ142" s="3"/>
      <c r="DK142" s="3"/>
      <c r="DL142" s="6">
        <f>(CM142*3+CL142*2+CK142)/6</f>
        <v>0</v>
      </c>
      <c r="DM142">
        <f>BH142+(BH142*(CG142-8.25)/8.25)</f>
        <v>-8175.4909090909096</v>
      </c>
      <c r="DN142">
        <f>BI142+(BI142*(CH142-8.25)/8.25)</f>
        <v>-12571.265454545453</v>
      </c>
      <c r="DO142">
        <f>BJ142+(BJ142*(CI142-8.25)/8.25)</f>
        <v>-4617.0109090909091</v>
      </c>
      <c r="DP142">
        <f>BK142+(BK142*(CJ142-8.25)/8.25)</f>
        <v>-1831.3212121212118</v>
      </c>
      <c r="DQ142">
        <f>BL142+(BL142*(CK142-8.25)/8.25)</f>
        <v>0</v>
      </c>
      <c r="DR142">
        <f>BM142+(BM142*(CL142-8.25)/8.25)</f>
        <v>0</v>
      </c>
      <c r="DS142">
        <f>BN142+(BN142*(CM142-8.25)/8.25)</f>
        <v>0</v>
      </c>
      <c r="DT142" s="8">
        <f>DM142*10^8/$I142</f>
        <v>-11907.44748871123</v>
      </c>
      <c r="DU142" s="8">
        <f>DN142*10^8/$I142</f>
        <v>-18309.809763251855</v>
      </c>
      <c r="DV142" s="8">
        <f>DO142*10^8/$I142</f>
        <v>-6724.5888431817921</v>
      </c>
      <c r="DW142" s="8">
        <f>DP142*10^8/$I142</f>
        <v>-2667.2846206762074</v>
      </c>
      <c r="DX142" s="8">
        <f>DQ142*10^8/$I142</f>
        <v>0</v>
      </c>
      <c r="DY142" s="8">
        <f>DR142*10^8/$I142</f>
        <v>0</v>
      </c>
      <c r="DZ142" s="8">
        <f>DS142*10^8/$I142</f>
        <v>0</v>
      </c>
      <c r="EA142" s="8">
        <f>DT142*10^8/$I142</f>
        <v>-17342.971483064339</v>
      </c>
      <c r="EB142" s="8">
        <f>DZ142*0.8</f>
        <v>0</v>
      </c>
      <c r="EC142" s="10">
        <f>G142-E142</f>
        <v>-410</v>
      </c>
      <c r="ED142" s="4">
        <f>EC142/E142*100</f>
        <v>-12.405446293494705</v>
      </c>
      <c r="EE142" s="4">
        <f>DY142-G142</f>
        <v>-2895</v>
      </c>
      <c r="EF142" s="12">
        <f>EE142/G142</f>
        <v>-1</v>
      </c>
      <c r="EG142" s="4">
        <f>G142-F142</f>
        <v>-25</v>
      </c>
    </row>
    <row r="143" spans="1:137" x14ac:dyDescent="0.3">
      <c r="A143">
        <v>142</v>
      </c>
      <c r="B143" t="s">
        <v>6292</v>
      </c>
      <c r="C143" t="s">
        <v>142</v>
      </c>
      <c r="D143" t="str">
        <f>VLOOKUP(C143,Sheet1!$A$2:$B$3197,2,FALSE)</f>
        <v>기타</v>
      </c>
      <c r="E143" t="e">
        <v>#N/A</v>
      </c>
      <c r="F143">
        <v>1680</v>
      </c>
      <c r="G143" s="7">
        <v>1725</v>
      </c>
      <c r="H143" t="s">
        <v>2346</v>
      </c>
      <c r="I143" s="7">
        <f>VALUE(LEFT(H143,FIND("/",H143)-1)) + VALUE(MID(H143,FIND("/",H143)+1,LEN(H143)))</f>
        <v>70020000</v>
      </c>
      <c r="J143">
        <v>0</v>
      </c>
      <c r="K143" s="1">
        <f>G143*I143/(10^8)</f>
        <v>1207.845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 s="6">
        <f>(CM143*3+CL143*2+CK143)/6</f>
        <v>0</v>
      </c>
      <c r="DM143">
        <f>BH143+(BH143*(CG143-8.25)/8.25)</f>
        <v>0</v>
      </c>
      <c r="DN143">
        <f>BI143+(BI143*(CH143-8.25)/8.25)</f>
        <v>0</v>
      </c>
      <c r="DO143">
        <f>BJ143+(BJ143*(CI143-8.25)/8.25)</f>
        <v>0</v>
      </c>
      <c r="DP143">
        <f>BK143+(BK143*(CJ143-8.25)/8.25)</f>
        <v>0</v>
      </c>
      <c r="DQ143">
        <f>BL143+(BL143*(CK143-8.25)/8.25)</f>
        <v>0</v>
      </c>
      <c r="DR143">
        <f>BM143+(BM143*(CL143-8.25)/8.25)</f>
        <v>0</v>
      </c>
      <c r="DS143">
        <f>BN143+(BN143*(CM143-8.25)/8.25)</f>
        <v>0</v>
      </c>
      <c r="DT143" s="8">
        <f>DM143*10^8/$I143</f>
        <v>0</v>
      </c>
      <c r="DU143" s="8">
        <f>DN143*10^8/$I143</f>
        <v>0</v>
      </c>
      <c r="DV143" s="8">
        <f>DO143*10^8/$I143</f>
        <v>0</v>
      </c>
      <c r="DW143" s="8">
        <f>DP143*10^8/$I143</f>
        <v>0</v>
      </c>
      <c r="DX143" s="8">
        <f>DQ143*10^8/$I143</f>
        <v>0</v>
      </c>
      <c r="DY143" s="8">
        <f>DR143*10^8/$I143</f>
        <v>0</v>
      </c>
      <c r="DZ143" s="8">
        <f>DS143*10^8/$I143</f>
        <v>0</v>
      </c>
      <c r="EA143" s="8">
        <f>DT143*10^8/$I143</f>
        <v>0</v>
      </c>
      <c r="EB143" s="8">
        <f>DZ143*0.8</f>
        <v>0</v>
      </c>
      <c r="EC143" s="10" t="e">
        <f>G143-E143</f>
        <v>#N/A</v>
      </c>
      <c r="ED143" s="4" t="e">
        <f>EC143/E143*100</f>
        <v>#N/A</v>
      </c>
      <c r="EE143" s="4">
        <f>DY143-G143</f>
        <v>-1725</v>
      </c>
      <c r="EF143" s="12">
        <f>EE143/G143</f>
        <v>-1</v>
      </c>
      <c r="EG143" s="4">
        <f>G143-F143</f>
        <v>45</v>
      </c>
    </row>
    <row r="144" spans="1:137" x14ac:dyDescent="0.3">
      <c r="A144">
        <v>143</v>
      </c>
      <c r="B144" t="s">
        <v>7302</v>
      </c>
      <c r="C144" t="s">
        <v>143</v>
      </c>
      <c r="D144" t="str">
        <f>VLOOKUP(C144,Sheet1!$A$2:$B$3197,2,FALSE)</f>
        <v>섬유,의류,신발,호화품</v>
      </c>
      <c r="E144">
        <v>8200</v>
      </c>
      <c r="F144">
        <v>11050</v>
      </c>
      <c r="G144" s="7">
        <v>10500</v>
      </c>
      <c r="H144" t="s">
        <v>2347</v>
      </c>
      <c r="I144" s="7">
        <f>VALUE(LEFT(H144,FIND("/",H144)-1)) + VALUE(MID(H144,FIND("/",H144)+1,LEN(H144)))</f>
        <v>34500000</v>
      </c>
      <c r="J144" s="1">
        <v>1589680</v>
      </c>
      <c r="K144" s="1">
        <f>G144*I144/(10^8)</f>
        <v>3622.5</v>
      </c>
      <c r="L144" s="1">
        <v>11435</v>
      </c>
      <c r="M144" s="1">
        <v>11983</v>
      </c>
      <c r="N144" s="1">
        <v>12625</v>
      </c>
      <c r="O144" s="1">
        <v>10293</v>
      </c>
      <c r="P144" s="1">
        <v>9203</v>
      </c>
      <c r="Q144" s="3"/>
      <c r="R144" s="3"/>
      <c r="S144" s="3"/>
      <c r="T144">
        <v>151</v>
      </c>
      <c r="U144">
        <v>266</v>
      </c>
      <c r="V144">
        <v>344</v>
      </c>
      <c r="W144">
        <v>49</v>
      </c>
      <c r="X144">
        <v>399</v>
      </c>
      <c r="Y144" s="3"/>
      <c r="Z144" s="3"/>
      <c r="AA144" s="3"/>
      <c r="AB144">
        <v>91</v>
      </c>
      <c r="AC144">
        <v>232</v>
      </c>
      <c r="AD144">
        <v>190</v>
      </c>
      <c r="AE144">
        <v>-3</v>
      </c>
      <c r="AF144">
        <v>826</v>
      </c>
      <c r="AG144" s="3"/>
      <c r="AH144" s="3"/>
      <c r="AI144" s="3"/>
      <c r="AJ144" s="1">
        <v>9141</v>
      </c>
      <c r="AK144" s="1">
        <v>9003</v>
      </c>
      <c r="AL144" s="1">
        <v>9581</v>
      </c>
      <c r="AM144" s="1">
        <v>8772</v>
      </c>
      <c r="AN144" s="1">
        <v>8729</v>
      </c>
      <c r="AO144" s="3"/>
      <c r="AP144" s="3"/>
      <c r="AQ144" s="3"/>
      <c r="AR144" s="1">
        <v>5163</v>
      </c>
      <c r="AS144" s="1">
        <v>4930</v>
      </c>
      <c r="AT144" s="1">
        <v>5500</v>
      </c>
      <c r="AU144" s="1">
        <v>4810</v>
      </c>
      <c r="AV144" s="1">
        <v>3971</v>
      </c>
      <c r="AW144" s="3"/>
      <c r="AX144" s="3"/>
      <c r="AY144" s="3"/>
      <c r="AZ144" s="1">
        <v>3978</v>
      </c>
      <c r="BA144" s="1">
        <v>4073</v>
      </c>
      <c r="BB144" s="1">
        <v>4081</v>
      </c>
      <c r="BC144" s="1">
        <v>3961</v>
      </c>
      <c r="BD144" s="1">
        <v>4758</v>
      </c>
      <c r="BE144" s="3"/>
      <c r="BF144" s="3"/>
      <c r="BG144" s="3"/>
      <c r="BH144" s="1">
        <v>3925</v>
      </c>
      <c r="BI144" s="1">
        <v>4016</v>
      </c>
      <c r="BJ144" s="1">
        <v>4052</v>
      </c>
      <c r="BK144" s="1">
        <v>3935</v>
      </c>
      <c r="BL144" s="1">
        <v>4712</v>
      </c>
      <c r="BM144" s="3"/>
      <c r="BN144" s="3"/>
      <c r="BO144" s="3"/>
      <c r="BP144" s="1">
        <v>1725</v>
      </c>
      <c r="BQ144" s="1">
        <v>1725</v>
      </c>
      <c r="BR144" s="1">
        <v>1725</v>
      </c>
      <c r="BS144" s="1">
        <v>1725</v>
      </c>
      <c r="BT144" s="1">
        <v>1725</v>
      </c>
      <c r="BU144" s="3"/>
      <c r="BV144" s="3"/>
      <c r="BW144" s="3"/>
      <c r="BX144">
        <v>1.02</v>
      </c>
      <c r="BY144">
        <v>2.5499999999999998</v>
      </c>
      <c r="BZ144">
        <v>2.04</v>
      </c>
      <c r="CA144">
        <v>-0.03</v>
      </c>
      <c r="CB144">
        <v>9.44</v>
      </c>
      <c r="CC144" s="3"/>
      <c r="CD144" s="3"/>
      <c r="CE144" s="3"/>
      <c r="CF144">
        <v>2.2400000000000002</v>
      </c>
      <c r="CG144">
        <v>5.64</v>
      </c>
      <c r="CH144">
        <v>4.58</v>
      </c>
      <c r="CI144">
        <v>-7.0000000000000007E-2</v>
      </c>
      <c r="CJ144">
        <v>19.010000000000002</v>
      </c>
      <c r="CK144" s="3"/>
      <c r="CL144" s="3"/>
      <c r="CM144" s="3"/>
      <c r="CN144">
        <v>255</v>
      </c>
      <c r="CO144">
        <v>649</v>
      </c>
      <c r="CP144">
        <v>536</v>
      </c>
      <c r="CQ144">
        <v>-8</v>
      </c>
      <c r="CR144" s="1">
        <v>2382</v>
      </c>
      <c r="CS144" s="3"/>
      <c r="CT144" s="3"/>
      <c r="CU144" s="3"/>
      <c r="CV144">
        <v>32.22</v>
      </c>
      <c r="CW144">
        <v>15.56</v>
      </c>
      <c r="CX144">
        <v>14.02</v>
      </c>
      <c r="CY144" t="s">
        <v>2</v>
      </c>
      <c r="CZ144">
        <v>3.46</v>
      </c>
      <c r="DA144" s="3"/>
      <c r="DB144" s="3"/>
      <c r="DC144" s="3"/>
      <c r="DD144">
        <v>0.69</v>
      </c>
      <c r="DE144">
        <v>0.83</v>
      </c>
      <c r="DF144">
        <v>0.61</v>
      </c>
      <c r="DG144">
        <v>0.51</v>
      </c>
      <c r="DH144">
        <v>0.57999999999999996</v>
      </c>
      <c r="DI144" s="3"/>
      <c r="DJ144" s="3"/>
      <c r="DK144" s="3"/>
      <c r="DL144" s="6">
        <f>(CM144*3+CL144*2+CK144)/6</f>
        <v>0</v>
      </c>
      <c r="DM144">
        <f>BH144+(BH144*(CG144-8.25)/8.25)</f>
        <v>2683.272727272727</v>
      </c>
      <c r="DN144">
        <f>BI144+(BI144*(CH144-8.25)/8.25)</f>
        <v>2229.4884848484849</v>
      </c>
      <c r="DO144">
        <f>BJ144+(BJ144*(CI144-8.25)/8.25)</f>
        <v>-34.380606060606169</v>
      </c>
      <c r="DP144">
        <f>BK144+(BK144*(CJ144-8.25)/8.25)</f>
        <v>9067.1939393939392</v>
      </c>
      <c r="DQ144">
        <f>BL144+(BL144*(CK144-8.25)/8.25)</f>
        <v>0</v>
      </c>
      <c r="DR144">
        <f>BM144+(BM144*(CL144-8.25)/8.25)</f>
        <v>0</v>
      </c>
      <c r="DS144">
        <f>BN144+(BN144*(CM144-8.25)/8.25)</f>
        <v>0</v>
      </c>
      <c r="DT144" s="8">
        <f>DM144*10^8/$I144</f>
        <v>7777.6021080368901</v>
      </c>
      <c r="DU144" s="8">
        <f>DN144*10^8/$I144</f>
        <v>6462.2854633289417</v>
      </c>
      <c r="DV144" s="8">
        <f>DO144*10^8/$I144</f>
        <v>-99.653930610452662</v>
      </c>
      <c r="DW144" s="8">
        <f>DP144*10^8/$I144</f>
        <v>26281.721563460695</v>
      </c>
      <c r="DX144" s="8">
        <f>DQ144*10^8/$I144</f>
        <v>0</v>
      </c>
      <c r="DY144" s="8">
        <f>DR144*10^8/$I144</f>
        <v>0</v>
      </c>
      <c r="DZ144" s="8">
        <f>DS144*10^8/$I144</f>
        <v>0</v>
      </c>
      <c r="EA144" s="8">
        <f>DT144*10^8/$I144</f>
        <v>22543.774226193884</v>
      </c>
      <c r="EB144" s="8">
        <f>DZ144*0.8</f>
        <v>0</v>
      </c>
      <c r="EC144" s="10">
        <f>G144-E144</f>
        <v>2300</v>
      </c>
      <c r="ED144" s="4">
        <f>EC144/E144*100</f>
        <v>28.04878048780488</v>
      </c>
      <c r="EE144" s="4">
        <f>DY144-G144</f>
        <v>-10500</v>
      </c>
      <c r="EF144" s="12">
        <f>EE144/G144</f>
        <v>-1</v>
      </c>
      <c r="EG144" s="4">
        <f>G144-F144</f>
        <v>-550</v>
      </c>
    </row>
    <row r="145" spans="1:137" x14ac:dyDescent="0.3">
      <c r="A145">
        <v>144</v>
      </c>
      <c r="B145" t="s">
        <v>6433</v>
      </c>
      <c r="C145" t="s">
        <v>144</v>
      </c>
      <c r="D145" t="str">
        <f>VLOOKUP(C145,Sheet1!$A$2:$B$3197,2,FALSE)</f>
        <v>부동산</v>
      </c>
      <c r="E145">
        <v>1175</v>
      </c>
      <c r="F145">
        <v>2350</v>
      </c>
      <c r="G145" s="7">
        <v>2355</v>
      </c>
      <c r="H145" t="s">
        <v>2348</v>
      </c>
      <c r="I145" s="7">
        <f>VALUE(LEFT(H145,FIND("/",H145)-1)) + VALUE(MID(H145,FIND("/",H145)+1,LEN(H145)))</f>
        <v>46224127</v>
      </c>
      <c r="J145" s="1">
        <v>3525085</v>
      </c>
      <c r="K145" s="1">
        <f>G145*I145/(10^8)</f>
        <v>1088.5781908500001</v>
      </c>
      <c r="L145">
        <v>91</v>
      </c>
      <c r="M145">
        <v>86</v>
      </c>
      <c r="N145">
        <v>110</v>
      </c>
      <c r="O145">
        <v>143</v>
      </c>
      <c r="P145">
        <v>212</v>
      </c>
      <c r="Q145" s="3"/>
      <c r="R145" s="3"/>
      <c r="S145" s="3"/>
      <c r="T145">
        <v>53</v>
      </c>
      <c r="U145">
        <v>50</v>
      </c>
      <c r="V145">
        <v>72</v>
      </c>
      <c r="W145">
        <v>105</v>
      </c>
      <c r="X145">
        <v>170</v>
      </c>
      <c r="Y145" s="3"/>
      <c r="Z145" s="3"/>
      <c r="AA145" s="3"/>
      <c r="AB145">
        <v>27</v>
      </c>
      <c r="AC145">
        <v>25</v>
      </c>
      <c r="AD145">
        <v>33</v>
      </c>
      <c r="AE145">
        <v>54</v>
      </c>
      <c r="AF145">
        <v>112</v>
      </c>
      <c r="AG145" s="3"/>
      <c r="AH145" s="3"/>
      <c r="AI145" s="3"/>
      <c r="AJ145" s="1">
        <v>1351</v>
      </c>
      <c r="AK145" s="1">
        <v>1490</v>
      </c>
      <c r="AL145" s="1">
        <v>2022</v>
      </c>
      <c r="AM145" s="1">
        <v>2108</v>
      </c>
      <c r="AN145" s="1">
        <v>2295</v>
      </c>
      <c r="AO145" s="3"/>
      <c r="AP145" s="3"/>
      <c r="AQ145" s="3"/>
      <c r="AR145">
        <v>771</v>
      </c>
      <c r="AS145">
        <v>875</v>
      </c>
      <c r="AT145" s="1">
        <v>1383</v>
      </c>
      <c r="AU145" s="1">
        <v>1423</v>
      </c>
      <c r="AV145" s="1">
        <v>1508</v>
      </c>
      <c r="AW145" s="3"/>
      <c r="AX145" s="3"/>
      <c r="AY145" s="3"/>
      <c r="AZ145">
        <v>580</v>
      </c>
      <c r="BA145">
        <v>616</v>
      </c>
      <c r="BB145">
        <v>639</v>
      </c>
      <c r="BC145">
        <v>685</v>
      </c>
      <c r="BD145">
        <v>786</v>
      </c>
      <c r="BE145" s="3"/>
      <c r="BF145" s="3"/>
      <c r="BG145" s="3"/>
      <c r="BH145">
        <v>580</v>
      </c>
      <c r="BI145">
        <v>616</v>
      </c>
      <c r="BJ145">
        <v>639</v>
      </c>
      <c r="BK145">
        <v>685</v>
      </c>
      <c r="BL145">
        <v>786</v>
      </c>
      <c r="BM145" s="3"/>
      <c r="BN145" s="3"/>
      <c r="BO145" s="3"/>
      <c r="BP145">
        <v>406</v>
      </c>
      <c r="BQ145">
        <v>433</v>
      </c>
      <c r="BR145">
        <v>442</v>
      </c>
      <c r="BS145">
        <v>451</v>
      </c>
      <c r="BT145">
        <v>462</v>
      </c>
      <c r="BU145" s="3"/>
      <c r="BV145" s="3"/>
      <c r="BW145" s="3"/>
      <c r="BX145">
        <v>2.08</v>
      </c>
      <c r="BY145">
        <v>1.75</v>
      </c>
      <c r="BZ145">
        <v>1.9</v>
      </c>
      <c r="CA145">
        <v>2.63</v>
      </c>
      <c r="CB145">
        <v>5.07</v>
      </c>
      <c r="CC145" s="3"/>
      <c r="CD145" s="3"/>
      <c r="CE145" s="3"/>
      <c r="CF145">
        <v>5.29</v>
      </c>
      <c r="CG145">
        <v>4.1500000000000004</v>
      </c>
      <c r="CH145">
        <v>5.33</v>
      </c>
      <c r="CI145">
        <v>8.2200000000000006</v>
      </c>
      <c r="CJ145">
        <v>15.17</v>
      </c>
      <c r="CK145" s="3"/>
      <c r="CL145" s="3"/>
      <c r="CM145" s="3"/>
      <c r="CN145">
        <v>70</v>
      </c>
      <c r="CO145">
        <v>55</v>
      </c>
      <c r="CP145">
        <v>72</v>
      </c>
      <c r="CQ145">
        <v>118</v>
      </c>
      <c r="CR145">
        <v>241</v>
      </c>
      <c r="CS145" s="3"/>
      <c r="CT145" s="3"/>
      <c r="CU145" s="3"/>
      <c r="CV145">
        <v>34.22</v>
      </c>
      <c r="CW145">
        <v>17.079999999999998</v>
      </c>
      <c r="CX145">
        <v>15.51</v>
      </c>
      <c r="CY145">
        <v>8.1300000000000008</v>
      </c>
      <c r="CZ145">
        <v>4.87</v>
      </c>
      <c r="DA145" s="3"/>
      <c r="DB145" s="3"/>
      <c r="DC145" s="3"/>
      <c r="DD145">
        <v>1.82</v>
      </c>
      <c r="DE145">
        <v>0.71</v>
      </c>
      <c r="DF145">
        <v>0.81</v>
      </c>
      <c r="DG145">
        <v>0.65</v>
      </c>
      <c r="DH145">
        <v>0.69</v>
      </c>
      <c r="DI145" s="3"/>
      <c r="DJ145" s="3"/>
      <c r="DK145" s="3"/>
      <c r="DL145" s="6">
        <f>(CM145*3+CL145*2+CK145)/6</f>
        <v>0</v>
      </c>
      <c r="DM145">
        <f>BH145+(BH145*(CG145-8.25)/8.25)</f>
        <v>291.75757575757575</v>
      </c>
      <c r="DN145">
        <f>BI145+(BI145*(CH145-8.25)/8.25)</f>
        <v>397.97333333333336</v>
      </c>
      <c r="DO145">
        <f>BJ145+(BJ145*(CI145-8.25)/8.25)</f>
        <v>636.6763636363637</v>
      </c>
      <c r="DP145">
        <f>BK145+(BK145*(CJ145-8.25)/8.25)</f>
        <v>1259.5696969696969</v>
      </c>
      <c r="DQ145">
        <f>BL145+(BL145*(CK145-8.25)/8.25)</f>
        <v>0</v>
      </c>
      <c r="DR145">
        <f>BM145+(BM145*(CL145-8.25)/8.25)</f>
        <v>0</v>
      </c>
      <c r="DS145">
        <f>BN145+(BN145*(CM145-8.25)/8.25)</f>
        <v>0</v>
      </c>
      <c r="DT145" s="8">
        <f>DM145*10^8/$I145</f>
        <v>631.18028331303208</v>
      </c>
      <c r="DU145" s="8">
        <f>DN145*10^8/$I145</f>
        <v>860.96452039717997</v>
      </c>
      <c r="DV145" s="8">
        <f>DO145*10^8/$I145</f>
        <v>1377.3680650288186</v>
      </c>
      <c r="DW145" s="8">
        <f>DP145*10^8/$I145</f>
        <v>2724.918302880435</v>
      </c>
      <c r="DX145" s="8">
        <f>DQ145*10^8/$I145</f>
        <v>0</v>
      </c>
      <c r="DY145" s="8">
        <f>DR145*10^8/$I145</f>
        <v>0</v>
      </c>
      <c r="DZ145" s="8">
        <f>DS145*10^8/$I145</f>
        <v>0</v>
      </c>
      <c r="EA145" s="8">
        <f>DT145*10^8/$I145</f>
        <v>1365.4779966164251</v>
      </c>
      <c r="EB145" s="8">
        <f>DZ145*0.8</f>
        <v>0</v>
      </c>
      <c r="EC145" s="10">
        <f>G145-E145</f>
        <v>1180</v>
      </c>
      <c r="ED145" s="4">
        <f>EC145/E145*100</f>
        <v>100.42553191489361</v>
      </c>
      <c r="EE145" s="4">
        <f>DY145-G145</f>
        <v>-2355</v>
      </c>
      <c r="EF145" s="12">
        <f>EE145/G145</f>
        <v>-1</v>
      </c>
      <c r="EG145" s="4">
        <f>G145-F145</f>
        <v>5</v>
      </c>
    </row>
    <row r="146" spans="1:137" x14ac:dyDescent="0.3">
      <c r="A146">
        <v>145</v>
      </c>
      <c r="B146" t="s">
        <v>5854</v>
      </c>
      <c r="C146" t="s">
        <v>145</v>
      </c>
      <c r="D146" t="str">
        <f>VLOOKUP(C146,Sheet1!$A$2:$B$3197,2,FALSE)</f>
        <v>백화점과일반상점</v>
      </c>
      <c r="E146">
        <v>35200</v>
      </c>
      <c r="F146">
        <v>37400</v>
      </c>
      <c r="G146" s="7">
        <v>37250</v>
      </c>
      <c r="H146" t="s">
        <v>2349</v>
      </c>
      <c r="I146" s="7">
        <f>VALUE(LEFT(H146,FIND("/",H146)-1)) + VALUE(MID(H146,FIND("/",H146)+1,LEN(H146)))</f>
        <v>77000000</v>
      </c>
      <c r="J146" s="1">
        <v>93607</v>
      </c>
      <c r="K146" s="1">
        <f>G146*I146/(10^8)</f>
        <v>28682.5</v>
      </c>
      <c r="L146" s="1">
        <v>74020</v>
      </c>
      <c r="M146" s="1">
        <v>82666</v>
      </c>
      <c r="N146" s="1">
        <v>86916</v>
      </c>
      <c r="O146" s="1">
        <v>90069</v>
      </c>
      <c r="P146" s="1">
        <v>88623</v>
      </c>
      <c r="Q146" s="1">
        <v>91938</v>
      </c>
      <c r="R146" s="1">
        <v>96398</v>
      </c>
      <c r="S146" s="1">
        <v>100632</v>
      </c>
      <c r="T146" s="1">
        <v>2181</v>
      </c>
      <c r="U146" s="1">
        <v>1657</v>
      </c>
      <c r="V146" s="1">
        <v>1803</v>
      </c>
      <c r="W146" s="1">
        <v>2388</v>
      </c>
      <c r="X146" s="1">
        <v>2526</v>
      </c>
      <c r="Y146" s="1">
        <v>2625</v>
      </c>
      <c r="Z146" s="1">
        <v>3295</v>
      </c>
      <c r="AA146" s="1">
        <v>3554</v>
      </c>
      <c r="AB146" s="1">
        <v>2735</v>
      </c>
      <c r="AC146" s="1">
        <v>1151</v>
      </c>
      <c r="AD146" s="1">
        <v>1323</v>
      </c>
      <c r="AE146" s="1">
        <v>1436</v>
      </c>
      <c r="AF146" s="1">
        <v>1545</v>
      </c>
      <c r="AG146" s="1">
        <v>1889</v>
      </c>
      <c r="AH146" s="1">
        <v>2417</v>
      </c>
      <c r="AI146" s="1">
        <v>2756</v>
      </c>
      <c r="AJ146" s="1">
        <v>47214</v>
      </c>
      <c r="AK146" s="1">
        <v>50923</v>
      </c>
      <c r="AL146" s="1">
        <v>50989</v>
      </c>
      <c r="AM146" s="1">
        <v>70497</v>
      </c>
      <c r="AN146" s="1">
        <v>71778</v>
      </c>
      <c r="AO146" s="1">
        <v>72368</v>
      </c>
      <c r="AP146" s="1">
        <v>73316</v>
      </c>
      <c r="AQ146" s="1">
        <v>75568</v>
      </c>
      <c r="AR146" s="1">
        <v>23638</v>
      </c>
      <c r="AS146" s="1">
        <v>26989</v>
      </c>
      <c r="AT146" s="1">
        <v>26405</v>
      </c>
      <c r="AU146" s="1">
        <v>44826</v>
      </c>
      <c r="AV146" s="1">
        <v>45106</v>
      </c>
      <c r="AW146" s="1">
        <v>44552</v>
      </c>
      <c r="AX146" s="1">
        <v>43719</v>
      </c>
      <c r="AY146" s="1">
        <v>43966</v>
      </c>
      <c r="AZ146" s="1">
        <v>23575</v>
      </c>
      <c r="BA146" s="1">
        <v>23933</v>
      </c>
      <c r="BB146" s="1">
        <v>24583</v>
      </c>
      <c r="BC146" s="1">
        <v>25671</v>
      </c>
      <c r="BD146" s="1">
        <v>26672</v>
      </c>
      <c r="BE146" s="1">
        <v>27816</v>
      </c>
      <c r="BF146" s="1">
        <v>29597</v>
      </c>
      <c r="BG146" s="1">
        <v>31603</v>
      </c>
      <c r="BH146" s="1">
        <v>19898</v>
      </c>
      <c r="BI146" s="1">
        <v>20304</v>
      </c>
      <c r="BJ146" s="1">
        <v>20879</v>
      </c>
      <c r="BK146" s="1">
        <v>21901</v>
      </c>
      <c r="BL146" s="1">
        <v>23045</v>
      </c>
      <c r="BM146" s="1">
        <v>24185</v>
      </c>
      <c r="BN146" s="1">
        <v>25998</v>
      </c>
      <c r="BO146" s="1">
        <v>28035</v>
      </c>
      <c r="BP146">
        <v>770</v>
      </c>
      <c r="BQ146">
        <v>770</v>
      </c>
      <c r="BR146">
        <v>770</v>
      </c>
      <c r="BS146">
        <v>770</v>
      </c>
      <c r="BT146">
        <v>770</v>
      </c>
      <c r="BU146">
        <v>770</v>
      </c>
      <c r="BV146">
        <v>770</v>
      </c>
      <c r="BW146">
        <v>770</v>
      </c>
      <c r="BX146">
        <v>5.78</v>
      </c>
      <c r="BY146">
        <v>2.35</v>
      </c>
      <c r="BZ146">
        <v>2.6</v>
      </c>
      <c r="CA146">
        <v>2.36</v>
      </c>
      <c r="CB146">
        <v>2.17</v>
      </c>
      <c r="CC146">
        <v>2.62</v>
      </c>
      <c r="CD146">
        <v>3.32</v>
      </c>
      <c r="CE146">
        <v>3.7</v>
      </c>
      <c r="CF146">
        <v>14.5</v>
      </c>
      <c r="CG146">
        <v>5.88</v>
      </c>
      <c r="CH146">
        <v>5.86</v>
      </c>
      <c r="CI146">
        <v>6.22</v>
      </c>
      <c r="CJ146">
        <v>7.49</v>
      </c>
      <c r="CK146">
        <v>8.14</v>
      </c>
      <c r="CL146">
        <v>9.51</v>
      </c>
      <c r="CM146">
        <v>9.94</v>
      </c>
      <c r="CN146" s="1">
        <v>3562</v>
      </c>
      <c r="CO146" s="1">
        <v>1535</v>
      </c>
      <c r="CP146" s="1">
        <v>1566</v>
      </c>
      <c r="CQ146" s="1">
        <v>1729</v>
      </c>
      <c r="CR146" s="1">
        <v>2187</v>
      </c>
      <c r="CS146" s="1">
        <v>2496</v>
      </c>
      <c r="CT146" s="1">
        <v>3100</v>
      </c>
      <c r="CU146" s="1">
        <v>3486</v>
      </c>
      <c r="CV146">
        <v>13.36</v>
      </c>
      <c r="CW146">
        <v>26.26</v>
      </c>
      <c r="CX146">
        <v>25.86</v>
      </c>
      <c r="CY146">
        <v>22.7</v>
      </c>
      <c r="CZ146">
        <v>15.75</v>
      </c>
      <c r="DA146">
        <v>14.93</v>
      </c>
      <c r="DB146">
        <v>12.02</v>
      </c>
      <c r="DC146">
        <v>10.68</v>
      </c>
      <c r="DD146">
        <v>1.84</v>
      </c>
      <c r="DE146">
        <v>1.53</v>
      </c>
      <c r="DF146">
        <v>1.49</v>
      </c>
      <c r="DG146">
        <v>1.38</v>
      </c>
      <c r="DH146">
        <v>1.1499999999999999</v>
      </c>
      <c r="DI146">
        <v>1.19</v>
      </c>
      <c r="DJ146">
        <v>1.1000000000000001</v>
      </c>
      <c r="DK146">
        <v>1.02</v>
      </c>
      <c r="DL146" s="6">
        <f>(CM146*3+CL146*2+CK146)/6</f>
        <v>9.4966666666666679</v>
      </c>
      <c r="DM146">
        <f>BH146+(BH146*(CG146-8.25)/8.25)</f>
        <v>14181.847272727273</v>
      </c>
      <c r="DN146">
        <f>BI146+(BI146*(CH146-8.25)/8.25)</f>
        <v>14421.992727272729</v>
      </c>
      <c r="DO146">
        <f>BJ146+(BJ146*(CI146-8.25)/8.25)</f>
        <v>15741.500606060607</v>
      </c>
      <c r="DP146">
        <f>BK146+(BK146*(CJ146-8.25)/8.25)</f>
        <v>19883.453333333335</v>
      </c>
      <c r="DQ146">
        <f>BL146+(BL146*(CK146-8.25)/8.25)</f>
        <v>22737.733333333334</v>
      </c>
      <c r="DR146">
        <f>BM146+(BM146*(CL146-8.25)/8.25)</f>
        <v>27878.709090909091</v>
      </c>
      <c r="DS146">
        <f>BN146+(BN146*(CM146-8.25)/8.25)</f>
        <v>31323.650909090909</v>
      </c>
      <c r="DT146" s="8">
        <f>DM146*10^8/$I146</f>
        <v>18417.983471074382</v>
      </c>
      <c r="DU146" s="8">
        <f>DN146*10^8/$I146</f>
        <v>18729.860684769777</v>
      </c>
      <c r="DV146" s="8">
        <f>DO146*10^8/$I146</f>
        <v>20443.507280598187</v>
      </c>
      <c r="DW146" s="8">
        <f>DP146*10^8/$I146</f>
        <v>25822.666666666668</v>
      </c>
      <c r="DX146" s="8">
        <f>DQ146*10^8/$I146</f>
        <v>29529.523809523813</v>
      </c>
      <c r="DY146" s="8">
        <f>DR146*10^8/$I146</f>
        <v>36206.115702479343</v>
      </c>
      <c r="DZ146" s="8">
        <f>DS146*10^8/$I146</f>
        <v>40680.066115702481</v>
      </c>
      <c r="EA146" s="8">
        <f>DT146*10^8/$I146</f>
        <v>23919.459053343355</v>
      </c>
      <c r="EB146" s="8">
        <f>DZ146*0.8</f>
        <v>32544.052892561987</v>
      </c>
      <c r="EC146" s="10">
        <f>G146-E146</f>
        <v>2050</v>
      </c>
      <c r="ED146" s="4">
        <f>EC146/E146*100</f>
        <v>5.8238636363636358</v>
      </c>
      <c r="EE146" s="4">
        <f>DY146-G146</f>
        <v>-1043.8842975206571</v>
      </c>
      <c r="EF146" s="12">
        <f>EE146/G146</f>
        <v>-2.8023739530755896E-2</v>
      </c>
      <c r="EG146" s="4">
        <f>G146-F146</f>
        <v>-150</v>
      </c>
    </row>
    <row r="147" spans="1:137" x14ac:dyDescent="0.3">
      <c r="A147">
        <v>146</v>
      </c>
      <c r="B147" t="s">
        <v>6737</v>
      </c>
      <c r="C147" t="s">
        <v>146</v>
      </c>
      <c r="D147" t="str">
        <f>VLOOKUP(C147,Sheet1!$A$2:$B$3197,2,FALSE)</f>
        <v>항공화물운송과물류</v>
      </c>
      <c r="E147">
        <v>4010</v>
      </c>
      <c r="F147">
        <v>4520</v>
      </c>
      <c r="G147" s="7">
        <v>4365</v>
      </c>
      <c r="H147" t="s">
        <v>2350</v>
      </c>
      <c r="I147" s="7">
        <f>VALUE(LEFT(H147,FIND("/",H147)-1)) + VALUE(MID(H147,FIND("/",H147)+1,LEN(H147)))</f>
        <v>29747874</v>
      </c>
      <c r="J147" s="1">
        <v>665184</v>
      </c>
      <c r="K147" s="1">
        <f>G147*I147/(10^8)</f>
        <v>1298.4947001</v>
      </c>
      <c r="L147" s="1">
        <v>4654</v>
      </c>
      <c r="M147" s="1">
        <v>5020</v>
      </c>
      <c r="N147" s="1">
        <v>4924</v>
      </c>
      <c r="O147" s="1">
        <v>4782</v>
      </c>
      <c r="P147" s="1">
        <v>4583</v>
      </c>
      <c r="Q147" s="3"/>
      <c r="R147" s="3"/>
      <c r="S147" s="3"/>
      <c r="T147">
        <v>107</v>
      </c>
      <c r="U147">
        <v>149</v>
      </c>
      <c r="V147">
        <v>94</v>
      </c>
      <c r="W147">
        <v>65</v>
      </c>
      <c r="X147">
        <v>77</v>
      </c>
      <c r="Y147" s="3"/>
      <c r="Z147" s="3"/>
      <c r="AA147" s="3"/>
      <c r="AB147">
        <v>74</v>
      </c>
      <c r="AC147">
        <v>59</v>
      </c>
      <c r="AD147">
        <v>-141</v>
      </c>
      <c r="AE147">
        <v>-440</v>
      </c>
      <c r="AF147">
        <v>46</v>
      </c>
      <c r="AG147" s="3"/>
      <c r="AH147" s="3"/>
      <c r="AI147" s="3"/>
      <c r="AJ147" s="1">
        <v>5142</v>
      </c>
      <c r="AK147" s="1">
        <v>5092</v>
      </c>
      <c r="AL147" s="1">
        <v>4701</v>
      </c>
      <c r="AM147" s="1">
        <v>4200</v>
      </c>
      <c r="AN147" s="1">
        <v>3860</v>
      </c>
      <c r="AO147" s="3"/>
      <c r="AP147" s="3"/>
      <c r="AQ147" s="3"/>
      <c r="AR147" s="1">
        <v>2933</v>
      </c>
      <c r="AS147" s="1">
        <v>2663</v>
      </c>
      <c r="AT147" s="1">
        <v>2468</v>
      </c>
      <c r="AU147" s="1">
        <v>2398</v>
      </c>
      <c r="AV147" s="1">
        <v>1968</v>
      </c>
      <c r="AW147" s="3"/>
      <c r="AX147" s="3"/>
      <c r="AY147" s="3"/>
      <c r="AZ147" s="1">
        <v>2208</v>
      </c>
      <c r="BA147" s="1">
        <v>2429</v>
      </c>
      <c r="BB147" s="1">
        <v>2234</v>
      </c>
      <c r="BC147" s="1">
        <v>1802</v>
      </c>
      <c r="BD147" s="1">
        <v>1892</v>
      </c>
      <c r="BE147" s="3"/>
      <c r="BF147" s="3"/>
      <c r="BG147" s="3"/>
      <c r="BH147" s="1">
        <v>1972</v>
      </c>
      <c r="BI147" s="1">
        <v>2210</v>
      </c>
      <c r="BJ147" s="1">
        <v>2024</v>
      </c>
      <c r="BK147" s="1">
        <v>1755</v>
      </c>
      <c r="BL147" s="1">
        <v>1858</v>
      </c>
      <c r="BM147" s="3"/>
      <c r="BN147" s="3"/>
      <c r="BO147" s="3"/>
      <c r="BP147">
        <v>149</v>
      </c>
      <c r="BQ147">
        <v>149</v>
      </c>
      <c r="BR147">
        <v>149</v>
      </c>
      <c r="BS147">
        <v>149</v>
      </c>
      <c r="BT147">
        <v>149</v>
      </c>
      <c r="BU147" s="3"/>
      <c r="BV147" s="3"/>
      <c r="BW147" s="3"/>
      <c r="BX147">
        <v>1.41</v>
      </c>
      <c r="BY147">
        <v>1.1599999999999999</v>
      </c>
      <c r="BZ147">
        <v>-2.89</v>
      </c>
      <c r="CA147">
        <v>-9.89</v>
      </c>
      <c r="CB147">
        <v>1.1399999999999999</v>
      </c>
      <c r="CC147" s="3"/>
      <c r="CD147" s="3"/>
      <c r="CE147" s="3"/>
      <c r="CF147">
        <v>4.07</v>
      </c>
      <c r="CG147">
        <v>2.88</v>
      </c>
      <c r="CH147">
        <v>-6.38</v>
      </c>
      <c r="CI147">
        <v>-14.2</v>
      </c>
      <c r="CJ147">
        <v>2.81</v>
      </c>
      <c r="CK147" s="3"/>
      <c r="CL147" s="3"/>
      <c r="CM147" s="3"/>
      <c r="CN147">
        <v>266</v>
      </c>
      <c r="CO147">
        <v>202</v>
      </c>
      <c r="CP147">
        <v>-454</v>
      </c>
      <c r="CQ147">
        <v>-902</v>
      </c>
      <c r="CR147">
        <v>171</v>
      </c>
      <c r="CS147" s="3"/>
      <c r="CT147" s="3"/>
      <c r="CU147" s="3"/>
      <c r="CV147">
        <v>14.4</v>
      </c>
      <c r="CW147">
        <v>14.93</v>
      </c>
      <c r="CX147" t="s">
        <v>2</v>
      </c>
      <c r="CY147" t="s">
        <v>2</v>
      </c>
      <c r="CZ147">
        <v>19.329999999999998</v>
      </c>
      <c r="DA147" s="3"/>
      <c r="DB147" s="3"/>
      <c r="DC147" s="3"/>
      <c r="DD147">
        <v>0.56000000000000005</v>
      </c>
      <c r="DE147">
        <v>0.39</v>
      </c>
      <c r="DF147">
        <v>0.33</v>
      </c>
      <c r="DG147">
        <v>0.36</v>
      </c>
      <c r="DH147">
        <v>0.51</v>
      </c>
      <c r="DI147" s="3"/>
      <c r="DJ147" s="3"/>
      <c r="DK147" s="3"/>
      <c r="DL147" s="6">
        <f>(CM147*3+CL147*2+CK147)/6</f>
        <v>0</v>
      </c>
      <c r="DM147">
        <f>BH147+(BH147*(CG147-8.25)/8.25)</f>
        <v>688.40727272727281</v>
      </c>
      <c r="DN147">
        <f>BI147+(BI147*(CH147-8.25)/8.25)</f>
        <v>-1709.0666666666666</v>
      </c>
      <c r="DO147">
        <f>BJ147+(BJ147*(CI147-8.25)/8.25)</f>
        <v>-3483.7333333333327</v>
      </c>
      <c r="DP147">
        <f>BK147+(BK147*(CJ147-8.25)/8.25)</f>
        <v>597.76363636363658</v>
      </c>
      <c r="DQ147">
        <f>BL147+(BL147*(CK147-8.25)/8.25)</f>
        <v>0</v>
      </c>
      <c r="DR147">
        <f>BM147+(BM147*(CL147-8.25)/8.25)</f>
        <v>0</v>
      </c>
      <c r="DS147">
        <f>BN147+(BN147*(CM147-8.25)/8.25)</f>
        <v>0</v>
      </c>
      <c r="DT147" s="8">
        <f>DM147*10^8/$I147</f>
        <v>2314.1393994316127</v>
      </c>
      <c r="DU147" s="8">
        <f>DN147*10^8/$I147</f>
        <v>-5745.1724673388981</v>
      </c>
      <c r="DV147" s="8">
        <f>DO147*10^8/$I147</f>
        <v>-11710.864895196653</v>
      </c>
      <c r="DW147" s="8">
        <f>DP147*10^8/$I147</f>
        <v>2009.4331324774219</v>
      </c>
      <c r="DX147" s="8">
        <f>DQ147*10^8/$I147</f>
        <v>0</v>
      </c>
      <c r="DY147" s="8">
        <f>DR147*10^8/$I147</f>
        <v>0</v>
      </c>
      <c r="DZ147" s="8">
        <f>DS147*10^8/$I147</f>
        <v>0</v>
      </c>
      <c r="EA147" s="8">
        <f>DT147*10^8/$I147</f>
        <v>7779.17574691762</v>
      </c>
      <c r="EB147" s="8">
        <f>DZ147*0.8</f>
        <v>0</v>
      </c>
      <c r="EC147" s="10">
        <f>G147-E147</f>
        <v>355</v>
      </c>
      <c r="ED147" s="4">
        <f>EC147/E147*100</f>
        <v>8.8528678304239392</v>
      </c>
      <c r="EE147" s="4">
        <f>DY147-G147</f>
        <v>-4365</v>
      </c>
      <c r="EF147" s="12">
        <f>EE147/G147</f>
        <v>-1</v>
      </c>
      <c r="EG147" s="4">
        <f>G147-F147</f>
        <v>-155</v>
      </c>
    </row>
    <row r="148" spans="1:137" x14ac:dyDescent="0.3">
      <c r="A148">
        <v>147</v>
      </c>
      <c r="B148" t="s">
        <v>7850</v>
      </c>
      <c r="C148" t="s">
        <v>147</v>
      </c>
      <c r="D148" t="str">
        <f>VLOOKUP(C148,Sheet1!$A$2:$B$3197,2,FALSE)</f>
        <v>식품</v>
      </c>
      <c r="E148">
        <v>62500</v>
      </c>
      <c r="F148">
        <v>63500</v>
      </c>
      <c r="G148" s="7">
        <v>63700</v>
      </c>
      <c r="H148" t="s">
        <v>2351</v>
      </c>
      <c r="I148" s="7">
        <f>VALUE(LEFT(H148,FIND("/",H148)-1)) + VALUE(MID(H148,FIND("/",H148)+1,LEN(H148)))</f>
        <v>10683519</v>
      </c>
      <c r="J148" s="1">
        <v>1127</v>
      </c>
      <c r="K148" s="1">
        <f>G148*I148/(10^8)</f>
        <v>6805.4016030000003</v>
      </c>
      <c r="L148" s="1">
        <v>20009</v>
      </c>
      <c r="M148" s="1">
        <v>20412</v>
      </c>
      <c r="N148" s="1">
        <v>21238</v>
      </c>
      <c r="O148" s="1">
        <v>20964</v>
      </c>
      <c r="P148" s="1">
        <v>20518</v>
      </c>
      <c r="Q148" s="3"/>
      <c r="R148" s="3"/>
      <c r="S148" s="3"/>
      <c r="T148" s="1">
        <v>1473</v>
      </c>
      <c r="U148">
        <v>889</v>
      </c>
      <c r="V148">
        <v>970</v>
      </c>
      <c r="W148">
        <v>816</v>
      </c>
      <c r="X148" s="1">
        <v>1116</v>
      </c>
      <c r="Y148" s="3"/>
      <c r="Z148" s="3"/>
      <c r="AA148" s="3"/>
      <c r="AB148" s="1">
        <v>1012</v>
      </c>
      <c r="AC148">
        <v>492</v>
      </c>
      <c r="AD148">
        <v>597</v>
      </c>
      <c r="AE148">
        <v>529</v>
      </c>
      <c r="AF148">
        <v>770</v>
      </c>
      <c r="AG148" s="3"/>
      <c r="AH148" s="3"/>
      <c r="AI148" s="3"/>
      <c r="AJ148" s="1">
        <v>20638</v>
      </c>
      <c r="AK148" s="1">
        <v>21431</v>
      </c>
      <c r="AL148" s="1">
        <v>21739</v>
      </c>
      <c r="AM148" s="1">
        <v>23882</v>
      </c>
      <c r="AN148" s="1">
        <v>25765</v>
      </c>
      <c r="AO148" s="3"/>
      <c r="AP148" s="3"/>
      <c r="AQ148" s="3"/>
      <c r="AR148" s="1">
        <v>8977</v>
      </c>
      <c r="AS148" s="1">
        <v>8968</v>
      </c>
      <c r="AT148" s="1">
        <v>9079</v>
      </c>
      <c r="AU148" s="1">
        <v>10937</v>
      </c>
      <c r="AV148" s="1">
        <v>12235</v>
      </c>
      <c r="AW148" s="3"/>
      <c r="AX148" s="3"/>
      <c r="AY148" s="3"/>
      <c r="AZ148" s="1">
        <v>11660</v>
      </c>
      <c r="BA148" s="1">
        <v>12463</v>
      </c>
      <c r="BB148" s="1">
        <v>12660</v>
      </c>
      <c r="BC148" s="1">
        <v>12945</v>
      </c>
      <c r="BD148" s="1">
        <v>13530</v>
      </c>
      <c r="BE148" s="3"/>
      <c r="BF148" s="3"/>
      <c r="BG148" s="3"/>
      <c r="BH148" s="1">
        <v>10592</v>
      </c>
      <c r="BI148" s="1">
        <v>10825</v>
      </c>
      <c r="BJ148" s="1">
        <v>10947</v>
      </c>
      <c r="BK148" s="1">
        <v>11094</v>
      </c>
      <c r="BL148" s="1">
        <v>11680</v>
      </c>
      <c r="BM148" s="3"/>
      <c r="BN148" s="3"/>
      <c r="BO148" s="3"/>
      <c r="BP148">
        <v>533</v>
      </c>
      <c r="BQ148">
        <v>533</v>
      </c>
      <c r="BR148">
        <v>533</v>
      </c>
      <c r="BS148">
        <v>533</v>
      </c>
      <c r="BT148">
        <v>534</v>
      </c>
      <c r="BU148" s="3"/>
      <c r="BV148" s="3"/>
      <c r="BW148" s="3"/>
      <c r="BX148">
        <v>5.78</v>
      </c>
      <c r="BY148">
        <v>2.34</v>
      </c>
      <c r="BZ148">
        <v>2.77</v>
      </c>
      <c r="CA148">
        <v>2.3199999999999998</v>
      </c>
      <c r="CB148">
        <v>3.1</v>
      </c>
      <c r="CC148" s="3"/>
      <c r="CD148" s="3"/>
      <c r="CE148" s="3"/>
      <c r="CF148">
        <v>10.78</v>
      </c>
      <c r="CG148">
        <v>3.31</v>
      </c>
      <c r="CH148">
        <v>4.13</v>
      </c>
      <c r="CI148">
        <v>3.07</v>
      </c>
      <c r="CJ148">
        <v>5.0599999999999996</v>
      </c>
      <c r="CK148" s="3"/>
      <c r="CL148" s="3"/>
      <c r="CM148" s="3"/>
      <c r="CN148" s="1">
        <v>8456</v>
      </c>
      <c r="CO148" s="1">
        <v>3330</v>
      </c>
      <c r="CP148" s="1">
        <v>4219</v>
      </c>
      <c r="CQ148" s="1">
        <v>3173</v>
      </c>
      <c r="CR148" s="1">
        <v>5396</v>
      </c>
      <c r="CS148" s="3"/>
      <c r="CT148" s="3"/>
      <c r="CU148" s="3"/>
      <c r="CV148">
        <v>12.42</v>
      </c>
      <c r="CW148">
        <v>27.87</v>
      </c>
      <c r="CX148">
        <v>13.04</v>
      </c>
      <c r="CY148">
        <v>15.95</v>
      </c>
      <c r="CZ148">
        <v>11.19</v>
      </c>
      <c r="DA148" s="3"/>
      <c r="DB148" s="3"/>
      <c r="DC148" s="3"/>
      <c r="DD148">
        <v>1.06</v>
      </c>
      <c r="DE148">
        <v>0.91</v>
      </c>
      <c r="DF148">
        <v>0.54</v>
      </c>
      <c r="DG148">
        <v>0.49</v>
      </c>
      <c r="DH148">
        <v>0.55000000000000004</v>
      </c>
      <c r="DI148" s="3"/>
      <c r="DJ148" s="3"/>
      <c r="DK148" s="3"/>
      <c r="DL148" s="6">
        <f>(CM148*3+CL148*2+CK148)/6</f>
        <v>0</v>
      </c>
      <c r="DM148">
        <f>BH148+(BH148*(CG148-8.25)/8.25)</f>
        <v>4249.6387878787882</v>
      </c>
      <c r="DN148">
        <f>BI148+(BI148*(CH148-8.25)/8.25)</f>
        <v>5419.060606060606</v>
      </c>
      <c r="DO148">
        <f>BJ148+(BJ148*(CI148-8.25)/8.25)</f>
        <v>4073.6109090909094</v>
      </c>
      <c r="DP148">
        <f>BK148+(BK148*(CJ148-8.25)/8.25)</f>
        <v>6804.3199999999988</v>
      </c>
      <c r="DQ148">
        <f>BL148+(BL148*(CK148-8.25)/8.25)</f>
        <v>0</v>
      </c>
      <c r="DR148">
        <f>BM148+(BM148*(CL148-8.25)/8.25)</f>
        <v>0</v>
      </c>
      <c r="DS148">
        <f>BN148+(BN148*(CM148-8.25)/8.25)</f>
        <v>0</v>
      </c>
      <c r="DT148" s="8">
        <f>DM148*10^8/$I148</f>
        <v>39777.518885666686</v>
      </c>
      <c r="DU148" s="8">
        <f>DN148*10^8/$I148</f>
        <v>50723.554720692744</v>
      </c>
      <c r="DV148" s="8">
        <f>DO148*10^8/$I148</f>
        <v>38129.860667546993</v>
      </c>
      <c r="DW148" s="8">
        <f>DP148*10^8/$I148</f>
        <v>63689.875966898158</v>
      </c>
      <c r="DX148" s="8">
        <f>DQ148*10^8/$I148</f>
        <v>0</v>
      </c>
      <c r="DY148" s="8">
        <f>DR148*10^8/$I148</f>
        <v>0</v>
      </c>
      <c r="DZ148" s="8">
        <f>DS148*10^8/$I148</f>
        <v>0</v>
      </c>
      <c r="EA148" s="8">
        <f>DT148*10^8/$I148</f>
        <v>372325.99937966774</v>
      </c>
      <c r="EB148" s="8">
        <f>DZ148*0.8</f>
        <v>0</v>
      </c>
      <c r="EC148" s="10">
        <f>G148-E148</f>
        <v>1200</v>
      </c>
      <c r="ED148" s="4">
        <f>EC148/E148*100</f>
        <v>1.92</v>
      </c>
      <c r="EE148" s="4">
        <f>DY148-G148</f>
        <v>-63700</v>
      </c>
      <c r="EF148" s="12">
        <f>EE148/G148</f>
        <v>-1</v>
      </c>
      <c r="EG148" s="4">
        <f>G148-F148</f>
        <v>200</v>
      </c>
    </row>
    <row r="149" spans="1:137" x14ac:dyDescent="0.3">
      <c r="A149">
        <v>148</v>
      </c>
      <c r="B149" t="s">
        <v>6052</v>
      </c>
      <c r="C149" t="s">
        <v>148</v>
      </c>
      <c r="D149" t="str">
        <f>VLOOKUP(C149,Sheet1!$A$2:$B$3197,2,FALSE)</f>
        <v>호텔,레스토랑,레저</v>
      </c>
      <c r="E149">
        <v>57700</v>
      </c>
      <c r="F149">
        <v>74700</v>
      </c>
      <c r="G149" s="7">
        <v>83800</v>
      </c>
      <c r="H149" t="s">
        <v>2352</v>
      </c>
      <c r="I149" s="7">
        <f>VALUE(LEFT(H149,FIND("/",H149)-1)) + VALUE(MID(H149,FIND("/",H149)+1,LEN(H149)))</f>
        <v>13939185</v>
      </c>
      <c r="J149" s="1">
        <v>549253</v>
      </c>
      <c r="K149" s="1">
        <f>G149*I149/(10^8)</f>
        <v>11681.03703</v>
      </c>
      <c r="L149" s="1">
        <v>5955</v>
      </c>
      <c r="M149" s="1">
        <v>8043</v>
      </c>
      <c r="N149" s="1">
        <v>8283</v>
      </c>
      <c r="O149" s="1">
        <v>6146</v>
      </c>
      <c r="P149" s="1">
        <v>1096</v>
      </c>
      <c r="Q149">
        <v>957</v>
      </c>
      <c r="R149" s="1">
        <v>5059</v>
      </c>
      <c r="S149" s="1">
        <v>6306</v>
      </c>
      <c r="T149">
        <v>209</v>
      </c>
      <c r="U149">
        <v>411</v>
      </c>
      <c r="V149">
        <v>249</v>
      </c>
      <c r="W149">
        <v>75</v>
      </c>
      <c r="X149" s="1">
        <v>-1149</v>
      </c>
      <c r="Y149">
        <v>-842</v>
      </c>
      <c r="Z149">
        <v>622</v>
      </c>
      <c r="AA149">
        <v>800</v>
      </c>
      <c r="AB149">
        <v>75</v>
      </c>
      <c r="AC149">
        <v>129</v>
      </c>
      <c r="AD149">
        <v>106</v>
      </c>
      <c r="AE149">
        <v>-120</v>
      </c>
      <c r="AF149" s="1">
        <v>-2186</v>
      </c>
      <c r="AG149">
        <v>-930</v>
      </c>
      <c r="AH149">
        <v>447</v>
      </c>
      <c r="AI149">
        <v>553</v>
      </c>
      <c r="AJ149" s="1">
        <v>5202</v>
      </c>
      <c r="AK149" s="1">
        <v>6282</v>
      </c>
      <c r="AL149" s="1">
        <v>7161</v>
      </c>
      <c r="AM149" s="1">
        <v>10076</v>
      </c>
      <c r="AN149" s="1">
        <v>7033</v>
      </c>
      <c r="AO149" s="1">
        <v>6521</v>
      </c>
      <c r="AP149" s="1">
        <v>7607</v>
      </c>
      <c r="AQ149" s="1">
        <v>8182</v>
      </c>
      <c r="AR149" s="1">
        <v>3082</v>
      </c>
      <c r="AS149" s="1">
        <v>3824</v>
      </c>
      <c r="AT149" s="1">
        <v>4762</v>
      </c>
      <c r="AU149" s="1">
        <v>7897</v>
      </c>
      <c r="AV149" s="1">
        <v>5779</v>
      </c>
      <c r="AW149" s="1">
        <v>6081</v>
      </c>
      <c r="AX149" s="1">
        <v>6779</v>
      </c>
      <c r="AY149" s="1">
        <v>7010</v>
      </c>
      <c r="AZ149" s="1">
        <v>2121</v>
      </c>
      <c r="BA149" s="1">
        <v>2457</v>
      </c>
      <c r="BB149" s="1">
        <v>2399</v>
      </c>
      <c r="BC149" s="1">
        <v>2179</v>
      </c>
      <c r="BD149" s="1">
        <v>1253</v>
      </c>
      <c r="BE149">
        <v>440</v>
      </c>
      <c r="BF149">
        <v>828</v>
      </c>
      <c r="BG149" s="1">
        <v>1173</v>
      </c>
      <c r="BH149" s="1">
        <v>1895</v>
      </c>
      <c r="BI149" s="1">
        <v>2089</v>
      </c>
      <c r="BJ149" s="1">
        <v>1999</v>
      </c>
      <c r="BK149" s="1">
        <v>1808</v>
      </c>
      <c r="BL149" s="1">
        <v>1350</v>
      </c>
      <c r="BM149">
        <v>603</v>
      </c>
      <c r="BN149">
        <v>915</v>
      </c>
      <c r="BO149" s="1">
        <v>1277</v>
      </c>
      <c r="BP149">
        <v>58</v>
      </c>
      <c r="BQ149">
        <v>58</v>
      </c>
      <c r="BR149">
        <v>58</v>
      </c>
      <c r="BS149">
        <v>58</v>
      </c>
      <c r="BT149">
        <v>70</v>
      </c>
      <c r="BU149">
        <v>70</v>
      </c>
      <c r="BV149">
        <v>70</v>
      </c>
      <c r="BW149">
        <v>70</v>
      </c>
      <c r="BX149">
        <v>1.47</v>
      </c>
      <c r="BY149">
        <v>2.25</v>
      </c>
      <c r="BZ149">
        <v>1.58</v>
      </c>
      <c r="CA149">
        <v>-1.39</v>
      </c>
      <c r="CB149">
        <v>-25.55</v>
      </c>
      <c r="CC149">
        <v>-13.72</v>
      </c>
      <c r="CD149">
        <v>6.33</v>
      </c>
      <c r="CE149">
        <v>7</v>
      </c>
      <c r="CF149">
        <v>4.16</v>
      </c>
      <c r="CG149">
        <v>6.62</v>
      </c>
      <c r="CH149">
        <v>4.28</v>
      </c>
      <c r="CI149">
        <v>-4.22</v>
      </c>
      <c r="CJ149">
        <v>-108.93</v>
      </c>
      <c r="CK149">
        <v>-83.1</v>
      </c>
      <c r="CL149">
        <v>55.43</v>
      </c>
      <c r="CM149">
        <v>43.81</v>
      </c>
      <c r="CN149">
        <v>692</v>
      </c>
      <c r="CO149" s="1">
        <v>1135</v>
      </c>
      <c r="CP149">
        <v>753</v>
      </c>
      <c r="CQ149">
        <v>-691</v>
      </c>
      <c r="CR149" s="1">
        <v>-12681</v>
      </c>
      <c r="CS149" s="1">
        <v>-5821</v>
      </c>
      <c r="CT149" s="1">
        <v>3016</v>
      </c>
      <c r="CU149" s="1">
        <v>3444</v>
      </c>
      <c r="CV149">
        <v>95.55</v>
      </c>
      <c r="CW149">
        <v>90.75</v>
      </c>
      <c r="CX149">
        <v>91.34</v>
      </c>
      <c r="CY149" t="s">
        <v>2</v>
      </c>
      <c r="CZ149" t="s">
        <v>2</v>
      </c>
      <c r="DA149" t="s">
        <v>2</v>
      </c>
      <c r="DB149">
        <v>27.79</v>
      </c>
      <c r="DC149">
        <v>24.34</v>
      </c>
      <c r="DD149">
        <v>3.44</v>
      </c>
      <c r="DE149">
        <v>4.93</v>
      </c>
      <c r="DF149">
        <v>3.42</v>
      </c>
      <c r="DG149">
        <v>2.76</v>
      </c>
      <c r="DH149">
        <v>4.62</v>
      </c>
      <c r="DI149">
        <v>12.4</v>
      </c>
      <c r="DJ149">
        <v>9.31</v>
      </c>
      <c r="DK149">
        <v>7.22</v>
      </c>
      <c r="DL149" s="6">
        <f>(CM149*3+CL149*2+CK149)/6</f>
        <v>26.53166666666667</v>
      </c>
      <c r="DM149">
        <f>BH149+(BH149*(CG149-8.25)/8.25)</f>
        <v>1520.5939393939393</v>
      </c>
      <c r="DN149">
        <f>BI149+(BI149*(CH149-8.25)/8.25)</f>
        <v>1083.7478787878788</v>
      </c>
      <c r="DO149">
        <f>BJ149+(BJ149*(CI149-8.25)/8.25)</f>
        <v>-1022.5187878787879</v>
      </c>
      <c r="DP149">
        <f>BK149+(BK149*(CJ149-8.25)/8.25)</f>
        <v>-23872.174545454545</v>
      </c>
      <c r="DQ149">
        <f>BL149+(BL149*(CK149-8.25)/8.25)</f>
        <v>-13598.181818181816</v>
      </c>
      <c r="DR149">
        <f>BM149+(BM149*(CL149-8.25)/8.25)</f>
        <v>4051.429090909091</v>
      </c>
      <c r="DS149">
        <f>BN149+(BN149*(CM149-8.25)/8.25)</f>
        <v>4858.9272727272728</v>
      </c>
      <c r="DT149" s="8">
        <f>DM149*10^8/$I149</f>
        <v>10908.772208661692</v>
      </c>
      <c r="DU149" s="8">
        <f>DN149*10^8/$I149</f>
        <v>7774.8295814129642</v>
      </c>
      <c r="DV149" s="8">
        <f>DO149*10^8/$I149</f>
        <v>-7335.5708233931027</v>
      </c>
      <c r="DW149" s="8">
        <f>DP149*10^8/$I149</f>
        <v>-171259.47137838078</v>
      </c>
      <c r="DX149" s="8">
        <f>DQ149*10^8/$I149</f>
        <v>-97553.636157220215</v>
      </c>
      <c r="DY149" s="8">
        <f>DR149*10^8/$I149</f>
        <v>29065.035659610596</v>
      </c>
      <c r="DZ149" s="8">
        <f>DS149*10^8/$I149</f>
        <v>34858.044230902116</v>
      </c>
      <c r="EA149" s="8">
        <f>DT149*10^8/$I149</f>
        <v>78259.756281745969</v>
      </c>
      <c r="EB149" s="8">
        <f>DZ149*0.8</f>
        <v>27886.435384721695</v>
      </c>
      <c r="EC149" s="10">
        <f>G149-E149</f>
        <v>26100</v>
      </c>
      <c r="ED149" s="4">
        <f>EC149/E149*100</f>
        <v>45.233968804159446</v>
      </c>
      <c r="EE149" s="4">
        <f>DY149-G149</f>
        <v>-54734.964340389401</v>
      </c>
      <c r="EF149" s="12">
        <f>EE149/G149</f>
        <v>-0.65316186563710499</v>
      </c>
      <c r="EG149" s="4">
        <f>G149-F149</f>
        <v>9100</v>
      </c>
    </row>
    <row r="150" spans="1:137" x14ac:dyDescent="0.3">
      <c r="A150">
        <v>149</v>
      </c>
      <c r="B150" t="s">
        <v>7196</v>
      </c>
      <c r="C150" t="s">
        <v>149</v>
      </c>
      <c r="D150" t="str">
        <f>VLOOKUP(C150,Sheet1!$A$2:$B$3197,2,FALSE)</f>
        <v>화장품</v>
      </c>
      <c r="E150">
        <v>7370</v>
      </c>
      <c r="F150">
        <v>8140</v>
      </c>
      <c r="G150" s="7">
        <v>8730</v>
      </c>
      <c r="H150" t="s">
        <v>2353</v>
      </c>
      <c r="I150" s="7">
        <f>VALUE(LEFT(H150,FIND("/",H150)-1)) + VALUE(MID(H150,FIND("/",H150)+1,LEN(H150)))</f>
        <v>27033459</v>
      </c>
      <c r="J150" s="1">
        <v>45800</v>
      </c>
      <c r="K150" s="1">
        <f>G150*I150/(10^8)</f>
        <v>2360.0209706999999</v>
      </c>
      <c r="L150" s="1">
        <v>4346</v>
      </c>
      <c r="M150" s="1">
        <v>3733</v>
      </c>
      <c r="N150" s="1">
        <v>3455</v>
      </c>
      <c r="O150" s="1">
        <v>4222</v>
      </c>
      <c r="P150" s="1">
        <v>3075</v>
      </c>
      <c r="Q150" s="3"/>
      <c r="R150" s="3"/>
      <c r="S150" s="3"/>
      <c r="T150">
        <v>243</v>
      </c>
      <c r="U150">
        <v>112</v>
      </c>
      <c r="V150">
        <v>-190</v>
      </c>
      <c r="W150">
        <v>18</v>
      </c>
      <c r="X150">
        <v>-680</v>
      </c>
      <c r="Y150" s="3"/>
      <c r="Z150" s="3"/>
      <c r="AA150" s="3"/>
      <c r="AB150">
        <v>180</v>
      </c>
      <c r="AC150">
        <v>88</v>
      </c>
      <c r="AD150">
        <v>-117</v>
      </c>
      <c r="AE150">
        <v>-96</v>
      </c>
      <c r="AF150">
        <v>-978</v>
      </c>
      <c r="AG150" s="3"/>
      <c r="AH150" s="3"/>
      <c r="AI150" s="3"/>
      <c r="AJ150" s="1">
        <v>2779</v>
      </c>
      <c r="AK150" s="1">
        <v>3722</v>
      </c>
      <c r="AL150" s="1">
        <v>3881</v>
      </c>
      <c r="AM150" s="1">
        <v>4333</v>
      </c>
      <c r="AN150" s="1">
        <v>2544</v>
      </c>
      <c r="AO150" s="3"/>
      <c r="AP150" s="3"/>
      <c r="AQ150" s="3"/>
      <c r="AR150">
        <v>797</v>
      </c>
      <c r="AS150">
        <v>676</v>
      </c>
      <c r="AT150">
        <v>693</v>
      </c>
      <c r="AU150" s="1">
        <v>1769</v>
      </c>
      <c r="AV150">
        <v>980</v>
      </c>
      <c r="AW150" s="3"/>
      <c r="AX150" s="3"/>
      <c r="AY150" s="3"/>
      <c r="AZ150" s="1">
        <v>1981</v>
      </c>
      <c r="BA150" s="1">
        <v>3045</v>
      </c>
      <c r="BB150" s="1">
        <v>3188</v>
      </c>
      <c r="BC150" s="1">
        <v>2564</v>
      </c>
      <c r="BD150" s="1">
        <v>1564</v>
      </c>
      <c r="BE150" s="3"/>
      <c r="BF150" s="3"/>
      <c r="BG150" s="3"/>
      <c r="BH150" s="1">
        <v>1981</v>
      </c>
      <c r="BI150" s="1">
        <v>3034</v>
      </c>
      <c r="BJ150" s="1">
        <v>3188</v>
      </c>
      <c r="BK150" s="1">
        <v>2471</v>
      </c>
      <c r="BL150" s="1">
        <v>1564</v>
      </c>
      <c r="BM150" s="3"/>
      <c r="BN150" s="3"/>
      <c r="BO150" s="3"/>
      <c r="BP150">
        <v>77</v>
      </c>
      <c r="BQ150">
        <v>124</v>
      </c>
      <c r="BR150">
        <v>135</v>
      </c>
      <c r="BS150">
        <v>135</v>
      </c>
      <c r="BT150">
        <v>135</v>
      </c>
      <c r="BU150" s="3"/>
      <c r="BV150" s="3"/>
      <c r="BW150" s="3"/>
      <c r="BX150">
        <v>6.84</v>
      </c>
      <c r="BY150">
        <v>2.7</v>
      </c>
      <c r="BZ150">
        <v>-3.08</v>
      </c>
      <c r="CA150">
        <v>-2.34</v>
      </c>
      <c r="CB150">
        <v>-28.45</v>
      </c>
      <c r="CC150" s="3"/>
      <c r="CD150" s="3"/>
      <c r="CE150" s="3"/>
      <c r="CF150">
        <v>9.39</v>
      </c>
      <c r="CG150">
        <v>3.27</v>
      </c>
      <c r="CH150">
        <v>-3.83</v>
      </c>
      <c r="CI150">
        <v>-3.94</v>
      </c>
      <c r="CJ150">
        <v>-43.75</v>
      </c>
      <c r="CK150" s="3"/>
      <c r="CL150" s="3"/>
      <c r="CM150" s="3"/>
      <c r="CN150" s="1">
        <v>1005</v>
      </c>
      <c r="CO150">
        <v>455</v>
      </c>
      <c r="CP150">
        <v>-478</v>
      </c>
      <c r="CQ150">
        <v>-413</v>
      </c>
      <c r="CR150" s="1">
        <v>-3265</v>
      </c>
      <c r="CS150" s="3"/>
      <c r="CT150" s="3"/>
      <c r="CU150" s="3"/>
      <c r="CV150">
        <v>19.79</v>
      </c>
      <c r="CW150">
        <v>36.450000000000003</v>
      </c>
      <c r="CX150" t="s">
        <v>2</v>
      </c>
      <c r="CY150" t="s">
        <v>2</v>
      </c>
      <c r="CZ150" t="s">
        <v>2</v>
      </c>
      <c r="DA150" s="3"/>
      <c r="DB150" s="3"/>
      <c r="DC150" s="3"/>
      <c r="DD150">
        <v>1.79</v>
      </c>
      <c r="DE150">
        <v>1.35</v>
      </c>
      <c r="DF150">
        <v>0.92</v>
      </c>
      <c r="DG150">
        <v>1.08</v>
      </c>
      <c r="DH150">
        <v>1.19</v>
      </c>
      <c r="DI150" s="3"/>
      <c r="DJ150" s="3"/>
      <c r="DK150" s="3"/>
      <c r="DL150" s="6">
        <f>(CM150*3+CL150*2+CK150)/6</f>
        <v>0</v>
      </c>
      <c r="DM150">
        <f>BH150+(BH150*(CG150-8.25)/8.25)</f>
        <v>785.19636363636346</v>
      </c>
      <c r="DN150">
        <f>BI150+(BI150*(CH150-8.25)/8.25)</f>
        <v>-1408.5115151515156</v>
      </c>
      <c r="DO150">
        <f>BJ150+(BJ150*(CI150-8.25)/8.25)</f>
        <v>-1522.5115151515156</v>
      </c>
      <c r="DP150">
        <f>BK150+(BK150*(CJ150-8.25)/8.25)</f>
        <v>-13103.787878787878</v>
      </c>
      <c r="DQ150">
        <f>BL150+(BL150*(CK150-8.25)/8.25)</f>
        <v>0</v>
      </c>
      <c r="DR150">
        <f>BM150+(BM150*(CL150-8.25)/8.25)</f>
        <v>0</v>
      </c>
      <c r="DS150">
        <f>BN150+(BN150*(CM150-8.25)/8.25)</f>
        <v>0</v>
      </c>
      <c r="DT150" s="8">
        <f>DM150*10^8/$I150</f>
        <v>2904.535315426574</v>
      </c>
      <c r="DU150" s="8">
        <f>DN150*10^8/$I150</f>
        <v>-5210.2526545031305</v>
      </c>
      <c r="DV150" s="8">
        <f>DO150*10^8/$I150</f>
        <v>-5631.9522971570732</v>
      </c>
      <c r="DW150" s="8">
        <f>DP150*10^8/$I150</f>
        <v>-48472.479525420255</v>
      </c>
      <c r="DX150" s="8">
        <f>DQ150*10^8/$I150</f>
        <v>0</v>
      </c>
      <c r="DY150" s="8">
        <f>DR150*10^8/$I150</f>
        <v>0</v>
      </c>
      <c r="DZ150" s="8">
        <f>DS150*10^8/$I150</f>
        <v>0</v>
      </c>
      <c r="EA150" s="8">
        <f>DT150*10^8/$I150</f>
        <v>10744.2237244837</v>
      </c>
      <c r="EB150" s="8">
        <f>DZ150*0.8</f>
        <v>0</v>
      </c>
      <c r="EC150" s="10">
        <f>G150-E150</f>
        <v>1360</v>
      </c>
      <c r="ED150" s="4">
        <f>EC150/E150*100</f>
        <v>18.453188602442332</v>
      </c>
      <c r="EE150" s="4">
        <f>DY150-G150</f>
        <v>-8730</v>
      </c>
      <c r="EF150" s="12">
        <f>EE150/G150</f>
        <v>-1</v>
      </c>
      <c r="EG150" s="4">
        <f>G150-F150</f>
        <v>590</v>
      </c>
    </row>
    <row r="151" spans="1:137" x14ac:dyDescent="0.3">
      <c r="A151">
        <v>150</v>
      </c>
      <c r="B151" t="s">
        <v>6617</v>
      </c>
      <c r="C151" t="s">
        <v>150</v>
      </c>
      <c r="D151" t="str">
        <f>VLOOKUP(C151,Sheet1!$A$2:$B$3197,2,FALSE)</f>
        <v>자동차부품</v>
      </c>
      <c r="E151">
        <v>2565</v>
      </c>
      <c r="F151">
        <v>3810</v>
      </c>
      <c r="G151" s="7">
        <v>3580</v>
      </c>
      <c r="H151" t="s">
        <v>2055</v>
      </c>
      <c r="I151" s="7">
        <f>VALUE(LEFT(H151,FIND("/",H151)-1)) + VALUE(MID(H151,FIND("/",H151)+1,LEN(H151)))</f>
        <v>40000000</v>
      </c>
      <c r="J151" s="1">
        <v>914145</v>
      </c>
      <c r="K151" s="1">
        <f>G151*I151/(10^8)</f>
        <v>1432</v>
      </c>
      <c r="L151" s="1">
        <v>2684</v>
      </c>
      <c r="M151" s="1">
        <v>2762</v>
      </c>
      <c r="N151" s="1">
        <v>2868</v>
      </c>
      <c r="O151" s="1">
        <v>2693</v>
      </c>
      <c r="P151" s="1">
        <v>2460</v>
      </c>
      <c r="Q151" s="3"/>
      <c r="R151" s="3"/>
      <c r="S151" s="3"/>
      <c r="T151">
        <v>159</v>
      </c>
      <c r="U151">
        <v>126</v>
      </c>
      <c r="V151">
        <v>131</v>
      </c>
      <c r="W151">
        <v>108</v>
      </c>
      <c r="X151">
        <v>100</v>
      </c>
      <c r="Y151" s="3"/>
      <c r="Z151" s="3"/>
      <c r="AA151" s="3"/>
      <c r="AB151">
        <v>142</v>
      </c>
      <c r="AC151">
        <v>110</v>
      </c>
      <c r="AD151">
        <v>119</v>
      </c>
      <c r="AE151">
        <v>104</v>
      </c>
      <c r="AF151">
        <v>81</v>
      </c>
      <c r="AG151" s="3"/>
      <c r="AH151" s="3"/>
      <c r="AI151" s="3"/>
      <c r="AJ151" s="1">
        <v>2343</v>
      </c>
      <c r="AK151" s="1">
        <v>2456</v>
      </c>
      <c r="AL151" s="1">
        <v>2538</v>
      </c>
      <c r="AM151" s="1">
        <v>2495</v>
      </c>
      <c r="AN151" s="1">
        <v>2580</v>
      </c>
      <c r="AO151" s="3"/>
      <c r="AP151" s="3"/>
      <c r="AQ151" s="3"/>
      <c r="AR151">
        <v>451</v>
      </c>
      <c r="AS151">
        <v>507</v>
      </c>
      <c r="AT151">
        <v>491</v>
      </c>
      <c r="AU151">
        <v>395</v>
      </c>
      <c r="AV151">
        <v>452</v>
      </c>
      <c r="AW151" s="3"/>
      <c r="AX151" s="3"/>
      <c r="AY151" s="3"/>
      <c r="AZ151" s="1">
        <v>1892</v>
      </c>
      <c r="BA151" s="1">
        <v>1950</v>
      </c>
      <c r="BB151" s="1">
        <v>2047</v>
      </c>
      <c r="BC151" s="1">
        <v>2099</v>
      </c>
      <c r="BD151" s="1">
        <v>2128</v>
      </c>
      <c r="BE151" s="3"/>
      <c r="BF151" s="3"/>
      <c r="BG151" s="3"/>
      <c r="BH151" s="1">
        <v>1892</v>
      </c>
      <c r="BI151" s="1">
        <v>1950</v>
      </c>
      <c r="BJ151" s="1">
        <v>2047</v>
      </c>
      <c r="BK151" s="1">
        <v>2099</v>
      </c>
      <c r="BL151" s="1">
        <v>2128</v>
      </c>
      <c r="BM151" s="3"/>
      <c r="BN151" s="3"/>
      <c r="BO151" s="3"/>
      <c r="BP151">
        <v>200</v>
      </c>
      <c r="BQ151">
        <v>200</v>
      </c>
      <c r="BR151">
        <v>200</v>
      </c>
      <c r="BS151">
        <v>200</v>
      </c>
      <c r="BT151">
        <v>200</v>
      </c>
      <c r="BU151" s="3"/>
      <c r="BV151" s="3"/>
      <c r="BW151" s="3"/>
      <c r="BX151">
        <v>6.21</v>
      </c>
      <c r="BY151">
        <v>4.58</v>
      </c>
      <c r="BZ151">
        <v>4.78</v>
      </c>
      <c r="CA151">
        <v>4.1500000000000004</v>
      </c>
      <c r="CB151">
        <v>3.2</v>
      </c>
      <c r="CC151" s="3"/>
      <c r="CD151" s="3"/>
      <c r="CE151" s="3"/>
      <c r="CF151">
        <v>7.71</v>
      </c>
      <c r="CG151">
        <v>5.73</v>
      </c>
      <c r="CH151">
        <v>5.97</v>
      </c>
      <c r="CI151">
        <v>5.03</v>
      </c>
      <c r="CJ151">
        <v>3.84</v>
      </c>
      <c r="CK151" s="3"/>
      <c r="CL151" s="3"/>
      <c r="CM151" s="3"/>
      <c r="CN151">
        <v>355</v>
      </c>
      <c r="CO151">
        <v>275</v>
      </c>
      <c r="CP151">
        <v>298</v>
      </c>
      <c r="CQ151">
        <v>261</v>
      </c>
      <c r="CR151">
        <v>203</v>
      </c>
      <c r="CS151" s="3"/>
      <c r="CT151" s="3"/>
      <c r="CU151" s="3"/>
      <c r="CV151">
        <v>9.91</v>
      </c>
      <c r="CW151">
        <v>12.13</v>
      </c>
      <c r="CX151">
        <v>9.52</v>
      </c>
      <c r="CY151">
        <v>11.58</v>
      </c>
      <c r="CZ151">
        <v>12.98</v>
      </c>
      <c r="DA151" s="3"/>
      <c r="DB151" s="3"/>
      <c r="DC151" s="3"/>
      <c r="DD151">
        <v>0.74</v>
      </c>
      <c r="DE151">
        <v>0.68</v>
      </c>
      <c r="DF151">
        <v>0.56000000000000005</v>
      </c>
      <c r="DG151">
        <v>0.56999999999999995</v>
      </c>
      <c r="DH151">
        <v>0.49</v>
      </c>
      <c r="DI151" s="3"/>
      <c r="DJ151" s="3"/>
      <c r="DK151" s="3"/>
      <c r="DL151" s="6">
        <f>(CM151*3+CL151*2+CK151)/6</f>
        <v>0</v>
      </c>
      <c r="DM151">
        <f>BH151+(BH151*(CG151-8.25)/8.25)</f>
        <v>1314.08</v>
      </c>
      <c r="DN151">
        <f>BI151+(BI151*(CH151-8.25)/8.25)</f>
        <v>1411.090909090909</v>
      </c>
      <c r="DO151">
        <f>BJ151+(BJ151*(CI151-8.25)/8.25)</f>
        <v>1248.0496969696969</v>
      </c>
      <c r="DP151">
        <f>BK151+(BK151*(CJ151-8.25)/8.25)</f>
        <v>976.98909090909092</v>
      </c>
      <c r="DQ151">
        <f>BL151+(BL151*(CK151-8.25)/8.25)</f>
        <v>0</v>
      </c>
      <c r="DR151">
        <f>BM151+(BM151*(CL151-8.25)/8.25)</f>
        <v>0</v>
      </c>
      <c r="DS151">
        <f>BN151+(BN151*(CM151-8.25)/8.25)</f>
        <v>0</v>
      </c>
      <c r="DT151" s="8">
        <f>DM151*10^8/$I151</f>
        <v>3285.2</v>
      </c>
      <c r="DU151" s="8">
        <f>DN151*10^8/$I151</f>
        <v>3527.727272727273</v>
      </c>
      <c r="DV151" s="8">
        <f>DO151*10^8/$I151</f>
        <v>3120.1242424242423</v>
      </c>
      <c r="DW151" s="8">
        <f>DP151*10^8/$I151</f>
        <v>2442.4727272727273</v>
      </c>
      <c r="DX151" s="8">
        <f>DQ151*10^8/$I151</f>
        <v>0</v>
      </c>
      <c r="DY151" s="8">
        <f>DR151*10^8/$I151</f>
        <v>0</v>
      </c>
      <c r="DZ151" s="8">
        <f>DS151*10^8/$I151</f>
        <v>0</v>
      </c>
      <c r="EA151" s="8">
        <f>DT151*10^8/$I151</f>
        <v>8213</v>
      </c>
      <c r="EB151" s="8">
        <f>DZ151*0.8</f>
        <v>0</v>
      </c>
      <c r="EC151" s="10">
        <f>G151-E151</f>
        <v>1015</v>
      </c>
      <c r="ED151" s="4">
        <f>EC151/E151*100</f>
        <v>39.571150097465882</v>
      </c>
      <c r="EE151" s="4">
        <f>DY151-G151</f>
        <v>-3580</v>
      </c>
      <c r="EF151" s="12">
        <f>EE151/G151</f>
        <v>-1</v>
      </c>
      <c r="EG151" s="4">
        <f>G151-F151</f>
        <v>-230</v>
      </c>
    </row>
    <row r="152" spans="1:137" x14ac:dyDescent="0.3">
      <c r="A152">
        <v>151</v>
      </c>
      <c r="B152" t="s">
        <v>5960</v>
      </c>
      <c r="C152" t="s">
        <v>151</v>
      </c>
      <c r="D152" t="str">
        <f>VLOOKUP(C152,Sheet1!$A$2:$B$3197,2,FALSE)</f>
        <v>섬유,의류,신발,호화품</v>
      </c>
      <c r="E152">
        <v>161000</v>
      </c>
      <c r="F152">
        <v>228000</v>
      </c>
      <c r="G152" s="7">
        <v>225000</v>
      </c>
      <c r="H152" t="s">
        <v>2354</v>
      </c>
      <c r="I152" s="7">
        <f>VALUE(LEFT(H152,FIND("/",H152)-1)) + VALUE(MID(H152,FIND("/",H152)+1,LEN(H152)))</f>
        <v>7140000</v>
      </c>
      <c r="J152" s="1">
        <v>488998</v>
      </c>
      <c r="K152" s="1">
        <f>G152*I152/(10^8)</f>
        <v>16065</v>
      </c>
      <c r="L152" s="1">
        <v>10211</v>
      </c>
      <c r="M152" s="1">
        <v>11025</v>
      </c>
      <c r="N152" s="1">
        <v>12627</v>
      </c>
      <c r="O152" s="1">
        <v>14250</v>
      </c>
      <c r="P152" s="1">
        <v>13255</v>
      </c>
      <c r="Q152" s="1">
        <v>14426</v>
      </c>
      <c r="R152" s="1">
        <v>15465</v>
      </c>
      <c r="S152" s="1">
        <v>16478</v>
      </c>
      <c r="T152">
        <v>270</v>
      </c>
      <c r="U152">
        <v>254</v>
      </c>
      <c r="V152">
        <v>555</v>
      </c>
      <c r="W152">
        <v>845</v>
      </c>
      <c r="X152">
        <v>338</v>
      </c>
      <c r="Y152">
        <v>840</v>
      </c>
      <c r="Z152" s="1">
        <v>1060</v>
      </c>
      <c r="AA152" s="1">
        <v>1249</v>
      </c>
      <c r="AB152">
        <v>175</v>
      </c>
      <c r="AC152">
        <v>241</v>
      </c>
      <c r="AD152">
        <v>577</v>
      </c>
      <c r="AE152">
        <v>740</v>
      </c>
      <c r="AF152">
        <v>510</v>
      </c>
      <c r="AG152">
        <v>770</v>
      </c>
      <c r="AH152">
        <v>930</v>
      </c>
      <c r="AI152" s="1">
        <v>1112</v>
      </c>
      <c r="AJ152" s="1">
        <v>9662</v>
      </c>
      <c r="AK152" s="1">
        <v>9509</v>
      </c>
      <c r="AL152" s="1">
        <v>9825</v>
      </c>
      <c r="AM152" s="1">
        <v>11289</v>
      </c>
      <c r="AN152" s="1">
        <v>11475</v>
      </c>
      <c r="AO152" s="1">
        <v>12172</v>
      </c>
      <c r="AP152" s="1">
        <v>12935</v>
      </c>
      <c r="AQ152" s="1">
        <v>13910</v>
      </c>
      <c r="AR152" s="1">
        <v>4877</v>
      </c>
      <c r="AS152" s="1">
        <v>4547</v>
      </c>
      <c r="AT152" s="1">
        <v>4376</v>
      </c>
      <c r="AU152" s="1">
        <v>5296</v>
      </c>
      <c r="AV152" s="1">
        <v>5062</v>
      </c>
      <c r="AW152" s="1">
        <v>5077</v>
      </c>
      <c r="AX152" s="1">
        <v>5004</v>
      </c>
      <c r="AY152" s="1">
        <v>4926</v>
      </c>
      <c r="AZ152" s="1">
        <v>4785</v>
      </c>
      <c r="BA152" s="1">
        <v>4962</v>
      </c>
      <c r="BB152" s="1">
        <v>5448</v>
      </c>
      <c r="BC152" s="1">
        <v>5993</v>
      </c>
      <c r="BD152" s="1">
        <v>6412</v>
      </c>
      <c r="BE152" s="1">
        <v>7099</v>
      </c>
      <c r="BF152" s="1">
        <v>7938</v>
      </c>
      <c r="BG152" s="1">
        <v>8984</v>
      </c>
      <c r="BH152" s="1">
        <v>4767</v>
      </c>
      <c r="BI152" s="1">
        <v>4943</v>
      </c>
      <c r="BJ152" s="1">
        <v>5428</v>
      </c>
      <c r="BK152" s="1">
        <v>5973</v>
      </c>
      <c r="BL152" s="1">
        <v>6391</v>
      </c>
      <c r="BM152" s="1">
        <v>7071</v>
      </c>
      <c r="BN152" s="1">
        <v>7895</v>
      </c>
      <c r="BO152" s="1">
        <v>8927</v>
      </c>
      <c r="BP152">
        <v>357</v>
      </c>
      <c r="BQ152">
        <v>357</v>
      </c>
      <c r="BR152">
        <v>357</v>
      </c>
      <c r="BS152">
        <v>357</v>
      </c>
      <c r="BT152">
        <v>357</v>
      </c>
      <c r="BU152">
        <v>359</v>
      </c>
      <c r="BV152">
        <v>359</v>
      </c>
      <c r="BW152">
        <v>359</v>
      </c>
      <c r="BX152">
        <v>1.86</v>
      </c>
      <c r="BY152">
        <v>2.52</v>
      </c>
      <c r="BZ152">
        <v>5.97</v>
      </c>
      <c r="CA152">
        <v>7.01</v>
      </c>
      <c r="CB152">
        <v>4.4800000000000004</v>
      </c>
      <c r="CC152">
        <v>6.52</v>
      </c>
      <c r="CD152">
        <v>7.41</v>
      </c>
      <c r="CE152">
        <v>8.2799999999999994</v>
      </c>
      <c r="CF152">
        <v>3.69</v>
      </c>
      <c r="CG152">
        <v>4.96</v>
      </c>
      <c r="CH152">
        <v>11.09</v>
      </c>
      <c r="CI152">
        <v>12.98</v>
      </c>
      <c r="CJ152">
        <v>8.24</v>
      </c>
      <c r="CK152">
        <v>11.35</v>
      </c>
      <c r="CL152">
        <v>12.39</v>
      </c>
      <c r="CM152">
        <v>13.21</v>
      </c>
      <c r="CN152" s="1">
        <v>2432</v>
      </c>
      <c r="CO152" s="1">
        <v>3371</v>
      </c>
      <c r="CP152" s="1">
        <v>8052</v>
      </c>
      <c r="CQ152" s="1">
        <v>10361</v>
      </c>
      <c r="CR152" s="1">
        <v>7131</v>
      </c>
      <c r="CS152" s="1">
        <v>10704</v>
      </c>
      <c r="CT152" s="1">
        <v>12984</v>
      </c>
      <c r="CU152" s="1">
        <v>15559</v>
      </c>
      <c r="CV152">
        <v>27.22</v>
      </c>
      <c r="CW152">
        <v>21.98</v>
      </c>
      <c r="CX152">
        <v>24.16</v>
      </c>
      <c r="CY152">
        <v>21.19</v>
      </c>
      <c r="CZ152">
        <v>22.65</v>
      </c>
      <c r="DA152">
        <v>21.02</v>
      </c>
      <c r="DB152">
        <v>17.329999999999998</v>
      </c>
      <c r="DC152">
        <v>14.46</v>
      </c>
      <c r="DD152">
        <v>0.99</v>
      </c>
      <c r="DE152">
        <v>1.07</v>
      </c>
      <c r="DF152">
        <v>2.56</v>
      </c>
      <c r="DG152">
        <v>2.62</v>
      </c>
      <c r="DH152">
        <v>1.8</v>
      </c>
      <c r="DI152">
        <v>2.27</v>
      </c>
      <c r="DJ152">
        <v>2.0299999999999998</v>
      </c>
      <c r="DK152">
        <v>1.8</v>
      </c>
      <c r="DL152" s="6">
        <f>(CM152*3+CL152*2+CK152)/6</f>
        <v>12.626666666666665</v>
      </c>
      <c r="DM152">
        <f>BH152+(BH152*(CG152-8.25)/8.25)</f>
        <v>2865.9781818181818</v>
      </c>
      <c r="DN152">
        <f>BI152+(BI152*(CH152-8.25)/8.25)</f>
        <v>6644.5903030303034</v>
      </c>
      <c r="DO152">
        <f>BJ152+(BJ152*(CI152-8.25)/8.25)</f>
        <v>8540.0533333333333</v>
      </c>
      <c r="DP152">
        <f>BK152+(BK152*(CJ152-8.25)/8.25)</f>
        <v>5965.76</v>
      </c>
      <c r="DQ152">
        <f>BL152+(BL152*(CK152-8.25)/8.25)</f>
        <v>8792.4666666666672</v>
      </c>
      <c r="DR152">
        <f>BM152+(BM152*(CL152-8.25)/8.25)</f>
        <v>10619.356363636363</v>
      </c>
      <c r="DS152">
        <f>BN152+(BN152*(CM152-8.25)/8.25)</f>
        <v>12641.569696969698</v>
      </c>
      <c r="DT152" s="8">
        <f>DM152*10^8/$I152</f>
        <v>40139.750445632795</v>
      </c>
      <c r="DU152" s="8">
        <f>DN152*10^8/$I152</f>
        <v>93061.488837959434</v>
      </c>
      <c r="DV152" s="8">
        <f>DO152*10^8/$I152</f>
        <v>119608.59010270775</v>
      </c>
      <c r="DW152" s="8">
        <f>DP152*10^8/$I152</f>
        <v>83554.061624649854</v>
      </c>
      <c r="DX152" s="8">
        <f>DQ152*10^8/$I152</f>
        <v>123143.79084967321</v>
      </c>
      <c r="DY152" s="8">
        <f>DR152*10^8/$I152</f>
        <v>148730.48128342247</v>
      </c>
      <c r="DZ152" s="8">
        <f>DS152*10^8/$I152</f>
        <v>177052.79687632629</v>
      </c>
      <c r="EA152" s="8">
        <f>DT152*10^8/$I152</f>
        <v>562181.37879037519</v>
      </c>
      <c r="EB152" s="8">
        <f>DZ152*0.8</f>
        <v>141642.23750106103</v>
      </c>
      <c r="EC152" s="10">
        <f>G152-E152</f>
        <v>64000</v>
      </c>
      <c r="ED152" s="4">
        <f>EC152/E152*100</f>
        <v>39.751552795031053</v>
      </c>
      <c r="EE152" s="4">
        <f>DY152-G152</f>
        <v>-76269.518716577528</v>
      </c>
      <c r="EF152" s="12">
        <f>EE152/G152</f>
        <v>-0.33897563874034459</v>
      </c>
      <c r="EG152" s="4">
        <f>G152-F152</f>
        <v>-3000</v>
      </c>
    </row>
    <row r="153" spans="1:137" x14ac:dyDescent="0.3">
      <c r="A153">
        <v>152</v>
      </c>
      <c r="B153" t="s">
        <v>7511</v>
      </c>
      <c r="C153" t="s">
        <v>152</v>
      </c>
      <c r="D153" t="str">
        <f>VLOOKUP(C153,Sheet1!$A$2:$B$3197,2,FALSE)</f>
        <v>부동산</v>
      </c>
      <c r="E153">
        <v>6760</v>
      </c>
      <c r="F153">
        <v>17600</v>
      </c>
      <c r="G153" s="7">
        <v>15550</v>
      </c>
      <c r="H153" t="s">
        <v>2355</v>
      </c>
      <c r="I153" s="7">
        <f>VALUE(LEFT(H153,FIND("/",H153)-1)) + VALUE(MID(H153,FIND("/",H153)+1,LEN(H153)))</f>
        <v>4217390</v>
      </c>
      <c r="J153">
        <v>0</v>
      </c>
      <c r="K153" s="1">
        <f>G153*I153/(10^8)</f>
        <v>655.80414499999995</v>
      </c>
      <c r="L153">
        <v>336</v>
      </c>
      <c r="M153">
        <v>5</v>
      </c>
      <c r="N153">
        <v>228</v>
      </c>
      <c r="O153">
        <v>609</v>
      </c>
      <c r="P153">
        <v>535</v>
      </c>
      <c r="Q153" s="3"/>
      <c r="R153" s="3"/>
      <c r="S153" s="3"/>
      <c r="T153">
        <v>77</v>
      </c>
      <c r="U153">
        <v>-12</v>
      </c>
      <c r="V153">
        <v>6</v>
      </c>
      <c r="W153">
        <v>111</v>
      </c>
      <c r="X153">
        <v>86</v>
      </c>
      <c r="Y153" s="3"/>
      <c r="Z153" s="3"/>
      <c r="AA153" s="3"/>
      <c r="AB153">
        <v>45</v>
      </c>
      <c r="AC153">
        <v>-9</v>
      </c>
      <c r="AD153">
        <v>36</v>
      </c>
      <c r="AE153">
        <v>74</v>
      </c>
      <c r="AF153">
        <v>67</v>
      </c>
      <c r="AG153" s="3"/>
      <c r="AH153" s="3"/>
      <c r="AI153" s="3"/>
      <c r="AJ153">
        <v>319</v>
      </c>
      <c r="AK153">
        <v>687</v>
      </c>
      <c r="AL153">
        <v>862</v>
      </c>
      <c r="AM153">
        <v>921</v>
      </c>
      <c r="AN153">
        <v>431</v>
      </c>
      <c r="AO153" s="3"/>
      <c r="AP153" s="3"/>
      <c r="AQ153" s="3"/>
      <c r="AR153">
        <v>58</v>
      </c>
      <c r="AS153">
        <v>458</v>
      </c>
      <c r="AT153">
        <v>602</v>
      </c>
      <c r="AU153">
        <v>602</v>
      </c>
      <c r="AV153">
        <v>64</v>
      </c>
      <c r="AW153" s="3"/>
      <c r="AX153" s="3"/>
      <c r="AY153" s="3"/>
      <c r="AZ153">
        <v>261</v>
      </c>
      <c r="BA153">
        <v>229</v>
      </c>
      <c r="BB153">
        <v>260</v>
      </c>
      <c r="BC153">
        <v>319</v>
      </c>
      <c r="BD153">
        <v>367</v>
      </c>
      <c r="BE153" s="3"/>
      <c r="BF153" s="3"/>
      <c r="BG153" s="3"/>
      <c r="BH153">
        <v>261</v>
      </c>
      <c r="BI153">
        <v>229</v>
      </c>
      <c r="BJ153">
        <v>260</v>
      </c>
      <c r="BK153">
        <v>319</v>
      </c>
      <c r="BL153">
        <v>367</v>
      </c>
      <c r="BM153" s="3"/>
      <c r="BN153" s="3"/>
      <c r="BO153" s="3"/>
      <c r="BP153">
        <v>181</v>
      </c>
      <c r="BQ153">
        <v>181</v>
      </c>
      <c r="BR153">
        <v>184</v>
      </c>
      <c r="BS153">
        <v>184</v>
      </c>
      <c r="BT153">
        <v>190</v>
      </c>
      <c r="BU153" s="3"/>
      <c r="BV153" s="3"/>
      <c r="BW153" s="3"/>
      <c r="BX153">
        <v>9.86</v>
      </c>
      <c r="BY153">
        <v>-1.74</v>
      </c>
      <c r="BZ153">
        <v>4.5999999999999996</v>
      </c>
      <c r="CA153">
        <v>8.25</v>
      </c>
      <c r="CB153">
        <v>9.8800000000000008</v>
      </c>
      <c r="CC153" s="3"/>
      <c r="CD153" s="3"/>
      <c r="CE153" s="3"/>
      <c r="CF153">
        <v>17.59</v>
      </c>
      <c r="CG153">
        <v>-3.58</v>
      </c>
      <c r="CH153">
        <v>14.58</v>
      </c>
      <c r="CI153">
        <v>25.42</v>
      </c>
      <c r="CJ153">
        <v>19.489999999999998</v>
      </c>
      <c r="CK153" s="3"/>
      <c r="CL153" s="3"/>
      <c r="CM153" s="3"/>
      <c r="CN153" s="1">
        <v>1067</v>
      </c>
      <c r="CO153">
        <v>-208</v>
      </c>
      <c r="CP153">
        <v>846</v>
      </c>
      <c r="CQ153" s="1">
        <v>1743</v>
      </c>
      <c r="CR153" s="1">
        <v>1584</v>
      </c>
      <c r="CS153" s="3"/>
      <c r="CT153" s="3"/>
      <c r="CU153" s="3"/>
      <c r="CV153">
        <v>4.71</v>
      </c>
      <c r="CW153" t="s">
        <v>2</v>
      </c>
      <c r="CX153">
        <v>5.13</v>
      </c>
      <c r="CY153">
        <v>3.39</v>
      </c>
      <c r="CZ153">
        <v>4.33</v>
      </c>
      <c r="DA153" s="3"/>
      <c r="DB153" s="3"/>
      <c r="DC153" s="3"/>
      <c r="DD153">
        <v>0.81</v>
      </c>
      <c r="DE153">
        <v>0.79</v>
      </c>
      <c r="DF153">
        <v>0.7</v>
      </c>
      <c r="DG153">
        <v>0.78</v>
      </c>
      <c r="DH153">
        <v>0.79</v>
      </c>
      <c r="DI153" s="3"/>
      <c r="DJ153" s="3"/>
      <c r="DK153" s="3"/>
      <c r="DL153" s="6">
        <f>(CM153*3+CL153*2+CK153)/6</f>
        <v>0</v>
      </c>
      <c r="DM153">
        <f>BH153+(BH153*(CG153-8.25)/8.25)</f>
        <v>-113.25818181818181</v>
      </c>
      <c r="DN153">
        <f>BI153+(BI153*(CH153-8.25)/8.25)</f>
        <v>404.70545454545453</v>
      </c>
      <c r="DO153">
        <f>BJ153+(BJ153*(CI153-8.25)/8.25)</f>
        <v>801.11515151515164</v>
      </c>
      <c r="DP153">
        <f>BK153+(BK153*(CJ153-8.25)/8.25)</f>
        <v>753.61333333333323</v>
      </c>
      <c r="DQ153">
        <f>BL153+(BL153*(CK153-8.25)/8.25)</f>
        <v>0</v>
      </c>
      <c r="DR153">
        <f>BM153+(BM153*(CL153-8.25)/8.25)</f>
        <v>0</v>
      </c>
      <c r="DS153">
        <f>BN153+(BN153*(CM153-8.25)/8.25)</f>
        <v>0</v>
      </c>
      <c r="DT153" s="8">
        <f>DM153*10^8/$I153</f>
        <v>-2685.5041107932116</v>
      </c>
      <c r="DU153" s="8">
        <f>DN153*10^8/$I153</f>
        <v>9596.1116838958351</v>
      </c>
      <c r="DV153" s="8">
        <f>DO153*10^8/$I153</f>
        <v>18995.519776808684</v>
      </c>
      <c r="DW153" s="8">
        <f>DP153*10^8/$I153</f>
        <v>17869.187657137074</v>
      </c>
      <c r="DX153" s="8">
        <f>DQ153*10^8/$I153</f>
        <v>0</v>
      </c>
      <c r="DY153" s="8">
        <f>DR153*10^8/$I153</f>
        <v>0</v>
      </c>
      <c r="DZ153" s="8">
        <f>DS153*10^8/$I153</f>
        <v>0</v>
      </c>
      <c r="EA153" s="8">
        <f>DT153*10^8/$I153</f>
        <v>-63676.92129002088</v>
      </c>
      <c r="EB153" s="8">
        <f>DZ153*0.8</f>
        <v>0</v>
      </c>
      <c r="EC153" s="10">
        <f>G153-E153</f>
        <v>8790</v>
      </c>
      <c r="ED153" s="4">
        <f>EC153/E153*100</f>
        <v>130.02958579881656</v>
      </c>
      <c r="EE153" s="4">
        <f>DY153-G153</f>
        <v>-15550</v>
      </c>
      <c r="EF153" s="12">
        <f>EE153/G153</f>
        <v>-1</v>
      </c>
      <c r="EG153" s="4">
        <f>G153-F153</f>
        <v>-2050</v>
      </c>
    </row>
    <row r="154" spans="1:137" x14ac:dyDescent="0.3">
      <c r="A154">
        <v>153</v>
      </c>
      <c r="B154" t="s">
        <v>6032</v>
      </c>
      <c r="C154" t="s">
        <v>153</v>
      </c>
      <c r="D154" t="str">
        <f>VLOOKUP(C154,Sheet1!$A$2:$B$3197,2,FALSE)</f>
        <v>우주항공과국방</v>
      </c>
      <c r="E154">
        <v>28750</v>
      </c>
      <c r="F154">
        <v>32250</v>
      </c>
      <c r="G154" s="7">
        <v>33900</v>
      </c>
      <c r="H154" t="s">
        <v>2356</v>
      </c>
      <c r="I154" s="7">
        <f>VALUE(LEFT(H154,FIND("/",H154)-1)) + VALUE(MID(H154,FIND("/",H154)+1,LEN(H154)))</f>
        <v>97475107</v>
      </c>
      <c r="J154" s="1">
        <v>1580232</v>
      </c>
      <c r="K154" s="1">
        <f>G154*I154/(10^8)</f>
        <v>33044.061272999999</v>
      </c>
      <c r="L154" s="1">
        <v>29463</v>
      </c>
      <c r="M154" s="1">
        <v>20722</v>
      </c>
      <c r="N154" s="1">
        <v>27860</v>
      </c>
      <c r="O154" s="1">
        <v>31102</v>
      </c>
      <c r="P154" s="1">
        <v>28251</v>
      </c>
      <c r="Q154" s="1">
        <v>27805</v>
      </c>
      <c r="R154" s="1">
        <v>31313</v>
      </c>
      <c r="S154" s="1">
        <v>37633</v>
      </c>
      <c r="T154" s="1">
        <v>3201</v>
      </c>
      <c r="U154" s="1">
        <v>-2089</v>
      </c>
      <c r="V154" s="1">
        <v>1464</v>
      </c>
      <c r="W154" s="1">
        <v>2756</v>
      </c>
      <c r="X154" s="1">
        <v>1395</v>
      </c>
      <c r="Y154" s="1">
        <v>1104</v>
      </c>
      <c r="Z154" s="1">
        <v>1728</v>
      </c>
      <c r="AA154" s="1">
        <v>2649</v>
      </c>
      <c r="AB154" s="1">
        <v>2648</v>
      </c>
      <c r="AC154" s="1">
        <v>-2352</v>
      </c>
      <c r="AD154">
        <v>555</v>
      </c>
      <c r="AE154" s="1">
        <v>1683</v>
      </c>
      <c r="AF154">
        <v>723</v>
      </c>
      <c r="AG154">
        <v>706</v>
      </c>
      <c r="AH154" s="1">
        <v>1115</v>
      </c>
      <c r="AI154" s="1">
        <v>1813</v>
      </c>
      <c r="AJ154" s="1">
        <v>29808</v>
      </c>
      <c r="AK154" s="1">
        <v>31934</v>
      </c>
      <c r="AL154" s="1">
        <v>37559</v>
      </c>
      <c r="AM154" s="1">
        <v>43671</v>
      </c>
      <c r="AN154" s="1">
        <v>51591</v>
      </c>
      <c r="AO154" s="1">
        <v>52567</v>
      </c>
      <c r="AP154" s="1">
        <v>55727</v>
      </c>
      <c r="AQ154" s="1">
        <v>61635</v>
      </c>
      <c r="AR154" s="1">
        <v>15353</v>
      </c>
      <c r="AS154" s="1">
        <v>20530</v>
      </c>
      <c r="AT154" s="1">
        <v>27030</v>
      </c>
      <c r="AU154" s="1">
        <v>31840</v>
      </c>
      <c r="AV154" s="1">
        <v>39248</v>
      </c>
      <c r="AW154" s="1">
        <v>39771</v>
      </c>
      <c r="AX154" s="1">
        <v>42166</v>
      </c>
      <c r="AY154" s="1">
        <v>46755</v>
      </c>
      <c r="AZ154" s="1">
        <v>14456</v>
      </c>
      <c r="BA154" s="1">
        <v>11404</v>
      </c>
      <c r="BB154" s="1">
        <v>10529</v>
      </c>
      <c r="BC154" s="1">
        <v>11832</v>
      </c>
      <c r="BD154" s="1">
        <v>12343</v>
      </c>
      <c r="BE154" s="1">
        <v>12796</v>
      </c>
      <c r="BF154" s="1">
        <v>13561</v>
      </c>
      <c r="BG154" s="1">
        <v>14877</v>
      </c>
      <c r="BH154" s="1">
        <v>14456</v>
      </c>
      <c r="BI154" s="1">
        <v>11404</v>
      </c>
      <c r="BJ154" s="1">
        <v>10094</v>
      </c>
      <c r="BK154" s="1">
        <v>11419</v>
      </c>
      <c r="BL154" s="1">
        <v>11954</v>
      </c>
      <c r="BM154" s="1">
        <v>12427</v>
      </c>
      <c r="BN154" s="1">
        <v>13208</v>
      </c>
      <c r="BO154" s="1">
        <v>14554</v>
      </c>
      <c r="BP154" s="1">
        <v>4874</v>
      </c>
      <c r="BQ154" s="1">
        <v>4874</v>
      </c>
      <c r="BR154" s="1">
        <v>4874</v>
      </c>
      <c r="BS154" s="1">
        <v>4874</v>
      </c>
      <c r="BT154" s="1">
        <v>4874</v>
      </c>
      <c r="BU154" s="1">
        <v>4871</v>
      </c>
      <c r="BV154" s="1">
        <v>4871</v>
      </c>
      <c r="BW154" s="1">
        <v>4871</v>
      </c>
      <c r="BX154">
        <v>9.15</v>
      </c>
      <c r="BY154">
        <v>-7.62</v>
      </c>
      <c r="BZ154">
        <v>1.6</v>
      </c>
      <c r="CA154">
        <v>4.1399999999999997</v>
      </c>
      <c r="CB154">
        <v>1.52</v>
      </c>
      <c r="CC154">
        <v>1.35</v>
      </c>
      <c r="CD154">
        <v>2.06</v>
      </c>
      <c r="CE154">
        <v>3.09</v>
      </c>
      <c r="CF154">
        <v>19.91</v>
      </c>
      <c r="CG154">
        <v>-18.190000000000001</v>
      </c>
      <c r="CH154">
        <v>5.32</v>
      </c>
      <c r="CI154">
        <v>15.84</v>
      </c>
      <c r="CJ154">
        <v>6.39</v>
      </c>
      <c r="CK154">
        <v>6.03</v>
      </c>
      <c r="CL154">
        <v>8.94</v>
      </c>
      <c r="CM154">
        <v>13.33</v>
      </c>
      <c r="CN154" s="1">
        <v>2717</v>
      </c>
      <c r="CO154" s="1">
        <v>-2413</v>
      </c>
      <c r="CP154">
        <v>587</v>
      </c>
      <c r="CQ154" s="1">
        <v>1748</v>
      </c>
      <c r="CR154">
        <v>766</v>
      </c>
      <c r="CS154">
        <v>754</v>
      </c>
      <c r="CT154" s="1">
        <v>1176</v>
      </c>
      <c r="CU154" s="1">
        <v>1898</v>
      </c>
      <c r="CV154">
        <v>24.66</v>
      </c>
      <c r="CW154" t="s">
        <v>2</v>
      </c>
      <c r="CX154">
        <v>54.37</v>
      </c>
      <c r="CY154">
        <v>19.48</v>
      </c>
      <c r="CZ154">
        <v>33.700000000000003</v>
      </c>
      <c r="DA154">
        <v>44.93</v>
      </c>
      <c r="DB154">
        <v>28.83</v>
      </c>
      <c r="DC154">
        <v>17.86</v>
      </c>
      <c r="DD154">
        <v>4.5199999999999996</v>
      </c>
      <c r="DE154">
        <v>4.0599999999999996</v>
      </c>
      <c r="DF154">
        <v>3.08</v>
      </c>
      <c r="DG154">
        <v>2.91</v>
      </c>
      <c r="DH154">
        <v>2.1</v>
      </c>
      <c r="DI154">
        <v>2.66</v>
      </c>
      <c r="DJ154">
        <v>2.5</v>
      </c>
      <c r="DK154">
        <v>2.27</v>
      </c>
      <c r="DL154" s="6">
        <f>(CM154*3+CL154*2+CK154)/6</f>
        <v>10.65</v>
      </c>
      <c r="DM154">
        <f>BH154+(BH154*(CG154-8.25)/8.25)</f>
        <v>-31873.289696969696</v>
      </c>
      <c r="DN154">
        <f>BI154+(BI154*(CH154-8.25)/8.25)</f>
        <v>7353.8521212121213</v>
      </c>
      <c r="DO154">
        <f>BJ154+(BJ154*(CI154-8.25)/8.25)</f>
        <v>19380.48</v>
      </c>
      <c r="DP154">
        <f>BK154+(BK154*(CJ154-8.25)/8.25)</f>
        <v>8844.5345454545459</v>
      </c>
      <c r="DQ154">
        <f>BL154+(BL154*(CK154-8.25)/8.25)</f>
        <v>8737.2872727272734</v>
      </c>
      <c r="DR154">
        <f>BM154+(BM154*(CL154-8.25)/8.25)</f>
        <v>13466.349090909091</v>
      </c>
      <c r="DS154">
        <f>BN154+(BN154*(CM154-8.25)/8.25)</f>
        <v>21340.92606060606</v>
      </c>
      <c r="DT154" s="8">
        <f>DM154*10^8/$I154</f>
        <v>-32698.901984246804</v>
      </c>
      <c r="DU154" s="8">
        <f>DN154*10^8/$I154</f>
        <v>7544.3385983788885</v>
      </c>
      <c r="DV154" s="8">
        <f>DO154*10^8/$I154</f>
        <v>19882.491639634722</v>
      </c>
      <c r="DW154" s="8">
        <f>DP154*10^8/$I154</f>
        <v>9073.6340976312513</v>
      </c>
      <c r="DX154" s="8">
        <f>DQ154*10^8/$I154</f>
        <v>8963.6088039659935</v>
      </c>
      <c r="DY154" s="8">
        <f>DR154*10^8/$I154</f>
        <v>13815.167282564862</v>
      </c>
      <c r="DZ154" s="8">
        <f>DS154*10^8/$I154</f>
        <v>21893.719040088934</v>
      </c>
      <c r="EA154" s="8">
        <f>DT154*10^8/$I154</f>
        <v>-33545.900066820963</v>
      </c>
      <c r="EB154" s="8">
        <f>DZ154*0.8</f>
        <v>17514.975232071149</v>
      </c>
      <c r="EC154" s="10">
        <f>G154-E154</f>
        <v>5150</v>
      </c>
      <c r="ED154" s="4">
        <f>EC154/E154*100</f>
        <v>17.913043478260871</v>
      </c>
      <c r="EE154" s="4">
        <f>DY154-G154</f>
        <v>-20084.832717435136</v>
      </c>
      <c r="EF154" s="12">
        <f>EE154/G154</f>
        <v>-0.5924729415172606</v>
      </c>
      <c r="EG154" s="4">
        <f>G154-F154</f>
        <v>1650</v>
      </c>
    </row>
    <row r="155" spans="1:137" x14ac:dyDescent="0.3">
      <c r="A155">
        <v>154</v>
      </c>
      <c r="B155" t="s">
        <v>7789</v>
      </c>
      <c r="C155" t="s">
        <v>154</v>
      </c>
      <c r="D155" t="str">
        <f>VLOOKUP(C155,Sheet1!$A$2:$B$3197,2,FALSE)</f>
        <v>전문소매</v>
      </c>
      <c r="E155">
        <v>31550</v>
      </c>
      <c r="F155">
        <v>40400</v>
      </c>
      <c r="G155" s="7">
        <v>39050</v>
      </c>
      <c r="H155" t="s">
        <v>2357</v>
      </c>
      <c r="I155" s="7">
        <f>VALUE(LEFT(H155,FIND("/",H155)-1)) + VALUE(MID(H155,FIND("/",H155)+1,LEN(H155)))</f>
        <v>23607712</v>
      </c>
      <c r="J155" s="1">
        <v>175505</v>
      </c>
      <c r="K155" s="1">
        <f>G155*I155/(10^8)</f>
        <v>9218.8115359999993</v>
      </c>
      <c r="L155" s="1">
        <v>39394</v>
      </c>
      <c r="M155" s="1">
        <v>40993</v>
      </c>
      <c r="N155" s="1">
        <v>41127</v>
      </c>
      <c r="O155" s="1">
        <v>40265</v>
      </c>
      <c r="P155" s="1">
        <v>40517</v>
      </c>
      <c r="Q155" s="3"/>
      <c r="R155" s="3"/>
      <c r="S155" s="3"/>
      <c r="T155" s="1">
        <v>1745</v>
      </c>
      <c r="U155" s="1">
        <v>2075</v>
      </c>
      <c r="V155" s="1">
        <v>1865</v>
      </c>
      <c r="W155" s="1">
        <v>1099</v>
      </c>
      <c r="X155" s="1">
        <v>1611</v>
      </c>
      <c r="Y155" s="3"/>
      <c r="Z155" s="3"/>
      <c r="AA155" s="3"/>
      <c r="AB155" s="1">
        <v>1214</v>
      </c>
      <c r="AC155" s="1">
        <v>1484</v>
      </c>
      <c r="AD155">
        <v>855</v>
      </c>
      <c r="AE155">
        <v>-999</v>
      </c>
      <c r="AF155">
        <v>287</v>
      </c>
      <c r="AG155" s="3"/>
      <c r="AH155" s="3"/>
      <c r="AI155" s="3"/>
      <c r="AJ155" s="1">
        <v>30049</v>
      </c>
      <c r="AK155" s="1">
        <v>32046</v>
      </c>
      <c r="AL155" s="1">
        <v>31171</v>
      </c>
      <c r="AM155" s="1">
        <v>31076</v>
      </c>
      <c r="AN155" s="1">
        <v>33492</v>
      </c>
      <c r="AO155" s="3"/>
      <c r="AP155" s="3"/>
      <c r="AQ155" s="3"/>
      <c r="AR155" s="1">
        <v>11092</v>
      </c>
      <c r="AS155" s="1">
        <v>11788</v>
      </c>
      <c r="AT155" s="1">
        <v>10552</v>
      </c>
      <c r="AU155" s="1">
        <v>11857</v>
      </c>
      <c r="AV155" s="1">
        <v>14232</v>
      </c>
      <c r="AW155" s="3"/>
      <c r="AX155" s="3"/>
      <c r="AY155" s="3"/>
      <c r="AZ155" s="1">
        <v>18957</v>
      </c>
      <c r="BA155" s="1">
        <v>20258</v>
      </c>
      <c r="BB155" s="1">
        <v>20619</v>
      </c>
      <c r="BC155" s="1">
        <v>19219</v>
      </c>
      <c r="BD155" s="1">
        <v>19260</v>
      </c>
      <c r="BE155" s="3"/>
      <c r="BF155" s="3"/>
      <c r="BG155" s="3"/>
      <c r="BH155" s="1">
        <v>18957</v>
      </c>
      <c r="BI155" s="1">
        <v>20258</v>
      </c>
      <c r="BJ155" s="1">
        <v>20619</v>
      </c>
      <c r="BK155" s="1">
        <v>19219</v>
      </c>
      <c r="BL155" s="1">
        <v>19260</v>
      </c>
      <c r="BM155" s="3"/>
      <c r="BN155" s="3"/>
      <c r="BO155" s="3"/>
      <c r="BP155" s="1">
        <v>1180</v>
      </c>
      <c r="BQ155" s="1">
        <v>1180</v>
      </c>
      <c r="BR155" s="1">
        <v>1180</v>
      </c>
      <c r="BS155" s="1">
        <v>1180</v>
      </c>
      <c r="BT155" s="1">
        <v>1180</v>
      </c>
      <c r="BU155" s="3"/>
      <c r="BV155" s="3"/>
      <c r="BW155" s="3"/>
      <c r="BX155">
        <v>4.1100000000000003</v>
      </c>
      <c r="BY155">
        <v>4.78</v>
      </c>
      <c r="BZ155">
        <v>2.7</v>
      </c>
      <c r="CA155">
        <v>-3.21</v>
      </c>
      <c r="CB155">
        <v>0.89</v>
      </c>
      <c r="CC155" s="3"/>
      <c r="CD155" s="3"/>
      <c r="CE155" s="3"/>
      <c r="CF155">
        <v>6.6</v>
      </c>
      <c r="CG155">
        <v>7.57</v>
      </c>
      <c r="CH155">
        <v>4.18</v>
      </c>
      <c r="CI155">
        <v>-5.0199999999999996</v>
      </c>
      <c r="CJ155">
        <v>1.49</v>
      </c>
      <c r="CK155" s="3"/>
      <c r="CL155" s="3"/>
      <c r="CM155" s="3"/>
      <c r="CN155" s="1">
        <v>5144</v>
      </c>
      <c r="CO155" s="1">
        <v>6288</v>
      </c>
      <c r="CP155" s="1">
        <v>3620</v>
      </c>
      <c r="CQ155" s="1">
        <v>-4232</v>
      </c>
      <c r="CR155" s="1">
        <v>1217</v>
      </c>
      <c r="CS155" s="3"/>
      <c r="CT155" s="3"/>
      <c r="CU155" s="3"/>
      <c r="CV155">
        <v>8.1999999999999993</v>
      </c>
      <c r="CW155">
        <v>10.96</v>
      </c>
      <c r="CX155">
        <v>12.89</v>
      </c>
      <c r="CY155" t="s">
        <v>2</v>
      </c>
      <c r="CZ155">
        <v>25.6</v>
      </c>
      <c r="DA155" s="3"/>
      <c r="DB155" s="3"/>
      <c r="DC155" s="3"/>
      <c r="DD155">
        <v>0.53</v>
      </c>
      <c r="DE155">
        <v>0.8</v>
      </c>
      <c r="DF155">
        <v>0.53</v>
      </c>
      <c r="DG155">
        <v>0.38</v>
      </c>
      <c r="DH155">
        <v>0.38</v>
      </c>
      <c r="DI155" s="3"/>
      <c r="DJ155" s="3"/>
      <c r="DK155" s="3"/>
      <c r="DL155" s="6">
        <f>(CM155*3+CL155*2+CK155)/6</f>
        <v>0</v>
      </c>
      <c r="DM155">
        <f>BH155+(BH155*(CG155-8.25)/8.25)</f>
        <v>17394.483636363639</v>
      </c>
      <c r="DN155">
        <f>BI155+(BI155*(CH155-8.25)/8.25)</f>
        <v>10264.053333333331</v>
      </c>
      <c r="DO155">
        <f>BJ155+(BJ155*(CI155-8.25)/8.25)</f>
        <v>-12546.349090909091</v>
      </c>
      <c r="DP155">
        <f>BK155+(BK155*(CJ155-8.25)/8.25)</f>
        <v>3471.0678787878787</v>
      </c>
      <c r="DQ155">
        <f>BL155+(BL155*(CK155-8.25)/8.25)</f>
        <v>0</v>
      </c>
      <c r="DR155">
        <f>BM155+(BM155*(CL155-8.25)/8.25)</f>
        <v>0</v>
      </c>
      <c r="DS155">
        <f>BN155+(BN155*(CM155-8.25)/8.25)</f>
        <v>0</v>
      </c>
      <c r="DT155" s="8">
        <f>DM155*10^8/$I155</f>
        <v>73681.361566777996</v>
      </c>
      <c r="DU155" s="8">
        <f>DN155*10^8/$I155</f>
        <v>43477.543835392993</v>
      </c>
      <c r="DV155" s="8">
        <f>DO155*10^8/$I155</f>
        <v>-53145.129400549667</v>
      </c>
      <c r="DW155" s="8">
        <f>DP155*10^8/$I155</f>
        <v>14703.110063304224</v>
      </c>
      <c r="DX155" s="8">
        <f>DQ155*10^8/$I155</f>
        <v>0</v>
      </c>
      <c r="DY155" s="8">
        <f>DR155*10^8/$I155</f>
        <v>0</v>
      </c>
      <c r="DZ155" s="8">
        <f>DS155*10^8/$I155</f>
        <v>0</v>
      </c>
      <c r="EA155" s="8">
        <f>DT155*10^8/$I155</f>
        <v>312107.1689064065</v>
      </c>
      <c r="EB155" s="8">
        <f>DZ155*0.8</f>
        <v>0</v>
      </c>
      <c r="EC155" s="10">
        <f>G155-E155</f>
        <v>7500</v>
      </c>
      <c r="ED155" s="4">
        <f>EC155/E155*100</f>
        <v>23.771790808240887</v>
      </c>
      <c r="EE155" s="4">
        <f>DY155-G155</f>
        <v>-39050</v>
      </c>
      <c r="EF155" s="12">
        <f>EE155/G155</f>
        <v>-1</v>
      </c>
      <c r="EG155" s="4">
        <f>G155-F155</f>
        <v>-1350</v>
      </c>
    </row>
    <row r="156" spans="1:137" x14ac:dyDescent="0.3">
      <c r="A156">
        <v>155</v>
      </c>
      <c r="B156" t="s">
        <v>6781</v>
      </c>
      <c r="C156" t="s">
        <v>155</v>
      </c>
      <c r="D156" t="str">
        <f>VLOOKUP(C156,Sheet1!$A$2:$B$3197,2,FALSE)</f>
        <v>섬유,의류,신발,호화품</v>
      </c>
      <c r="E156">
        <v>3320</v>
      </c>
      <c r="F156">
        <v>4580</v>
      </c>
      <c r="G156" s="7">
        <v>4710</v>
      </c>
      <c r="H156" t="s">
        <v>2358</v>
      </c>
      <c r="I156" s="7">
        <f>VALUE(LEFT(H156,FIND("/",H156)-1)) + VALUE(MID(H156,FIND("/",H156)+1,LEN(H156)))</f>
        <v>12909322</v>
      </c>
      <c r="J156" s="1">
        <v>16373</v>
      </c>
      <c r="K156" s="1">
        <f>G156*I156/(10^8)</f>
        <v>608.02906619999999</v>
      </c>
      <c r="L156" s="1">
        <v>3185</v>
      </c>
      <c r="M156" s="1">
        <v>3289</v>
      </c>
      <c r="N156" s="1">
        <v>3230</v>
      </c>
      <c r="O156" s="1">
        <v>3075</v>
      </c>
      <c r="P156" s="1">
        <v>2202</v>
      </c>
      <c r="Q156" s="3"/>
      <c r="R156" s="3"/>
      <c r="S156" s="3"/>
      <c r="T156">
        <v>103</v>
      </c>
      <c r="U156">
        <v>95</v>
      </c>
      <c r="V156">
        <v>24</v>
      </c>
      <c r="W156">
        <v>-239</v>
      </c>
      <c r="X156">
        <v>-189</v>
      </c>
      <c r="Y156" s="3"/>
      <c r="Z156" s="3"/>
      <c r="AA156" s="3"/>
      <c r="AB156">
        <v>50</v>
      </c>
      <c r="AC156">
        <v>75</v>
      </c>
      <c r="AD156">
        <v>40</v>
      </c>
      <c r="AE156">
        <v>-438</v>
      </c>
      <c r="AF156">
        <v>-230</v>
      </c>
      <c r="AG156" s="3"/>
      <c r="AH156" s="3"/>
      <c r="AI156" s="3"/>
      <c r="AJ156" s="1">
        <v>2297</v>
      </c>
      <c r="AK156" s="1">
        <v>2129</v>
      </c>
      <c r="AL156" s="1">
        <v>2056</v>
      </c>
      <c r="AM156" s="1">
        <v>1847</v>
      </c>
      <c r="AN156" s="1">
        <v>1497</v>
      </c>
      <c r="AO156" s="3"/>
      <c r="AP156" s="3"/>
      <c r="AQ156" s="3"/>
      <c r="AR156">
        <v>740</v>
      </c>
      <c r="AS156">
        <v>543</v>
      </c>
      <c r="AT156">
        <v>571</v>
      </c>
      <c r="AU156">
        <v>841</v>
      </c>
      <c r="AV156">
        <v>718</v>
      </c>
      <c r="AW156" s="3"/>
      <c r="AX156" s="3"/>
      <c r="AY156" s="3"/>
      <c r="AZ156" s="1">
        <v>1557</v>
      </c>
      <c r="BA156" s="1">
        <v>1586</v>
      </c>
      <c r="BB156" s="1">
        <v>1485</v>
      </c>
      <c r="BC156" s="1">
        <v>1006</v>
      </c>
      <c r="BD156">
        <v>778</v>
      </c>
      <c r="BE156" s="3"/>
      <c r="BF156" s="3"/>
      <c r="BG156" s="3"/>
      <c r="BH156" s="1">
        <v>1557</v>
      </c>
      <c r="BI156" s="1">
        <v>1586</v>
      </c>
      <c r="BJ156" s="1">
        <v>1485</v>
      </c>
      <c r="BK156" s="1">
        <v>1006</v>
      </c>
      <c r="BL156">
        <v>778</v>
      </c>
      <c r="BM156" s="3"/>
      <c r="BN156" s="3"/>
      <c r="BO156" s="3"/>
      <c r="BP156">
        <v>65</v>
      </c>
      <c r="BQ156">
        <v>65</v>
      </c>
      <c r="BR156">
        <v>65</v>
      </c>
      <c r="BS156">
        <v>65</v>
      </c>
      <c r="BT156">
        <v>65</v>
      </c>
      <c r="BU156" s="3"/>
      <c r="BV156" s="3"/>
      <c r="BW156" s="3"/>
      <c r="BX156">
        <v>2.2799999999999998</v>
      </c>
      <c r="BY156">
        <v>3.38</v>
      </c>
      <c r="BZ156">
        <v>1.91</v>
      </c>
      <c r="CA156">
        <v>-22.43</v>
      </c>
      <c r="CB156">
        <v>-13.76</v>
      </c>
      <c r="CC156" s="3"/>
      <c r="CD156" s="3"/>
      <c r="CE156" s="3"/>
      <c r="CF156">
        <v>3.26</v>
      </c>
      <c r="CG156">
        <v>4.75</v>
      </c>
      <c r="CH156">
        <v>2.61</v>
      </c>
      <c r="CI156">
        <v>-35.15</v>
      </c>
      <c r="CJ156">
        <v>-25.79</v>
      </c>
      <c r="CK156" s="3"/>
      <c r="CL156" s="3"/>
      <c r="CM156" s="3"/>
      <c r="CN156">
        <v>388</v>
      </c>
      <c r="CO156">
        <v>579</v>
      </c>
      <c r="CP156">
        <v>310</v>
      </c>
      <c r="CQ156" s="1">
        <v>-3391</v>
      </c>
      <c r="CR156" s="1">
        <v>-1782</v>
      </c>
      <c r="CS156" s="3"/>
      <c r="CT156" s="3"/>
      <c r="CU156" s="3"/>
      <c r="CV156">
        <v>34.270000000000003</v>
      </c>
      <c r="CW156">
        <v>20.56</v>
      </c>
      <c r="CX156">
        <v>24.83</v>
      </c>
      <c r="CY156" t="s">
        <v>2</v>
      </c>
      <c r="CZ156" t="s">
        <v>2</v>
      </c>
      <c r="DA156" s="3"/>
      <c r="DB156" s="3"/>
      <c r="DC156" s="3"/>
      <c r="DD156">
        <v>1.1000000000000001</v>
      </c>
      <c r="DE156">
        <v>0.96</v>
      </c>
      <c r="DF156">
        <v>0.62</v>
      </c>
      <c r="DG156">
        <v>0.5</v>
      </c>
      <c r="DH156">
        <v>0.48</v>
      </c>
      <c r="DI156" s="3"/>
      <c r="DJ156" s="3"/>
      <c r="DK156" s="3"/>
      <c r="DL156" s="6">
        <f>(CM156*3+CL156*2+CK156)/6</f>
        <v>0</v>
      </c>
      <c r="DM156">
        <f>BH156+(BH156*(CG156-8.25)/8.25)</f>
        <v>896.4545454545455</v>
      </c>
      <c r="DN156">
        <f>BI156+(BI156*(CH156-8.25)/8.25)</f>
        <v>501.75272727272727</v>
      </c>
      <c r="DO156">
        <f>BJ156+(BJ156*(CI156-8.25)/8.25)</f>
        <v>-6327</v>
      </c>
      <c r="DP156">
        <f>BK156+(BK156*(CJ156-8.25)/8.25)</f>
        <v>-3144.8169696969699</v>
      </c>
      <c r="DQ156">
        <f>BL156+(BL156*(CK156-8.25)/8.25)</f>
        <v>0</v>
      </c>
      <c r="DR156">
        <f>BM156+(BM156*(CL156-8.25)/8.25)</f>
        <v>0</v>
      </c>
      <c r="DS156">
        <f>BN156+(BN156*(CM156-8.25)/8.25)</f>
        <v>0</v>
      </c>
      <c r="DT156" s="8">
        <f>DM156*10^8/$I156</f>
        <v>6944.2418854727257</v>
      </c>
      <c r="DU156" s="8">
        <f>DN156*10^8/$I156</f>
        <v>3886.7473231570743</v>
      </c>
      <c r="DV156" s="8">
        <f>DO156*10^8/$I156</f>
        <v>-49011.094463365313</v>
      </c>
      <c r="DW156" s="8">
        <f>DP156*10^8/$I156</f>
        <v>-24360.822122935424</v>
      </c>
      <c r="DX156" s="8">
        <f>DQ156*10^8/$I156</f>
        <v>0</v>
      </c>
      <c r="DY156" s="8">
        <f>DR156*10^8/$I156</f>
        <v>0</v>
      </c>
      <c r="DZ156" s="8">
        <f>DS156*10^8/$I156</f>
        <v>0</v>
      </c>
      <c r="EA156" s="8">
        <f>DT156*10^8/$I156</f>
        <v>53792.460095679118</v>
      </c>
      <c r="EB156" s="8">
        <f>DZ156*0.8</f>
        <v>0</v>
      </c>
      <c r="EC156" s="10">
        <f>G156-E156</f>
        <v>1390</v>
      </c>
      <c r="ED156" s="4">
        <f>EC156/E156*100</f>
        <v>41.867469879518069</v>
      </c>
      <c r="EE156" s="4">
        <f>DY156-G156</f>
        <v>-4710</v>
      </c>
      <c r="EF156" s="12">
        <f>EE156/G156</f>
        <v>-1</v>
      </c>
      <c r="EG156" s="4">
        <f>G156-F156</f>
        <v>130</v>
      </c>
    </row>
    <row r="157" spans="1:137" x14ac:dyDescent="0.3">
      <c r="A157">
        <v>156</v>
      </c>
      <c r="B157" t="s">
        <v>6972</v>
      </c>
      <c r="C157" t="s">
        <v>156</v>
      </c>
      <c r="D157" t="str">
        <f>VLOOKUP(C157,Sheet1!$A$2:$B$3197,2,FALSE)</f>
        <v>화학</v>
      </c>
      <c r="E157">
        <v>4630</v>
      </c>
      <c r="F157">
        <v>6230</v>
      </c>
      <c r="G157" s="7">
        <v>6300</v>
      </c>
      <c r="H157" t="s">
        <v>2359</v>
      </c>
      <c r="I157" s="7">
        <f>VALUE(LEFT(H157,FIND("/",H157)-1)) + VALUE(MID(H157,FIND("/",H157)+1,LEN(H157)))</f>
        <v>38000000</v>
      </c>
      <c r="J157">
        <v>0</v>
      </c>
      <c r="K157" s="1">
        <f>G157*I157/(10^8)</f>
        <v>2394</v>
      </c>
      <c r="L157" s="1">
        <v>2384</v>
      </c>
      <c r="M157" s="1">
        <v>2622</v>
      </c>
      <c r="N157" s="1">
        <v>3213</v>
      </c>
      <c r="O157" s="1">
        <v>3303</v>
      </c>
      <c r="P157" s="1">
        <v>2952</v>
      </c>
      <c r="Q157" s="3"/>
      <c r="R157" s="3"/>
      <c r="S157" s="3"/>
      <c r="T157">
        <v>179</v>
      </c>
      <c r="U157">
        <v>196</v>
      </c>
      <c r="V157">
        <v>194</v>
      </c>
      <c r="W157">
        <v>103</v>
      </c>
      <c r="X157">
        <v>39</v>
      </c>
      <c r="Y157" s="3"/>
      <c r="Z157" s="3"/>
      <c r="AA157" s="3"/>
      <c r="AB157">
        <v>177</v>
      </c>
      <c r="AC157">
        <v>175</v>
      </c>
      <c r="AD157">
        <v>123</v>
      </c>
      <c r="AE157">
        <v>54</v>
      </c>
      <c r="AF157">
        <v>30</v>
      </c>
      <c r="AG157" s="3"/>
      <c r="AH157" s="3"/>
      <c r="AI157" s="3"/>
      <c r="AJ157" s="1">
        <v>3083</v>
      </c>
      <c r="AK157" s="1">
        <v>3538</v>
      </c>
      <c r="AL157" s="1">
        <v>3410</v>
      </c>
      <c r="AM157" s="1">
        <v>3387</v>
      </c>
      <c r="AN157" s="1">
        <v>3179</v>
      </c>
      <c r="AO157" s="3"/>
      <c r="AP157" s="3"/>
      <c r="AQ157" s="3"/>
      <c r="AR157" s="1">
        <v>1335</v>
      </c>
      <c r="AS157" s="1">
        <v>1593</v>
      </c>
      <c r="AT157" s="1">
        <v>1436</v>
      </c>
      <c r="AU157" s="1">
        <v>1411</v>
      </c>
      <c r="AV157" s="1">
        <v>1197</v>
      </c>
      <c r="AW157" s="3"/>
      <c r="AX157" s="3"/>
      <c r="AY157" s="3"/>
      <c r="AZ157" s="1">
        <v>1748</v>
      </c>
      <c r="BA157" s="1">
        <v>1945</v>
      </c>
      <c r="BB157" s="1">
        <v>1973</v>
      </c>
      <c r="BC157" s="1">
        <v>1976</v>
      </c>
      <c r="BD157" s="1">
        <v>1983</v>
      </c>
      <c r="BE157" s="3"/>
      <c r="BF157" s="3"/>
      <c r="BG157" s="3"/>
      <c r="BH157" s="1">
        <v>1747</v>
      </c>
      <c r="BI157" s="1">
        <v>1943</v>
      </c>
      <c r="BJ157" s="1">
        <v>1972</v>
      </c>
      <c r="BK157" s="1">
        <v>1976</v>
      </c>
      <c r="BL157" s="1">
        <v>1982</v>
      </c>
      <c r="BM157" s="3"/>
      <c r="BN157" s="3"/>
      <c r="BO157" s="3"/>
      <c r="BP157">
        <v>380</v>
      </c>
      <c r="BQ157">
        <v>380</v>
      </c>
      <c r="BR157">
        <v>380</v>
      </c>
      <c r="BS157">
        <v>380</v>
      </c>
      <c r="BT157">
        <v>380</v>
      </c>
      <c r="BU157" s="3"/>
      <c r="BV157" s="3"/>
      <c r="BW157" s="3"/>
      <c r="BX157">
        <v>6.84</v>
      </c>
      <c r="BY157">
        <v>5.29</v>
      </c>
      <c r="BZ157">
        <v>3.53</v>
      </c>
      <c r="CA157">
        <v>1.59</v>
      </c>
      <c r="CB157">
        <v>0.9</v>
      </c>
      <c r="CC157" s="3"/>
      <c r="CD157" s="3"/>
      <c r="CE157" s="3"/>
      <c r="CF157">
        <v>12.97</v>
      </c>
      <c r="CG157">
        <v>9.48</v>
      </c>
      <c r="CH157">
        <v>6.28</v>
      </c>
      <c r="CI157">
        <v>2.75</v>
      </c>
      <c r="CJ157">
        <v>1.51</v>
      </c>
      <c r="CK157" s="3"/>
      <c r="CL157" s="3"/>
      <c r="CM157" s="3"/>
      <c r="CN157">
        <v>516</v>
      </c>
      <c r="CO157">
        <v>460</v>
      </c>
      <c r="CP157">
        <v>324</v>
      </c>
      <c r="CQ157">
        <v>143</v>
      </c>
      <c r="CR157">
        <v>79</v>
      </c>
      <c r="CS157" s="3"/>
      <c r="CT157" s="3"/>
      <c r="CU157" s="3"/>
      <c r="CV157">
        <v>12.71</v>
      </c>
      <c r="CW157">
        <v>17.03</v>
      </c>
      <c r="CX157">
        <v>17.34</v>
      </c>
      <c r="CY157">
        <v>31.33</v>
      </c>
      <c r="CZ157">
        <v>57</v>
      </c>
      <c r="DA157" s="3"/>
      <c r="DB157" s="3"/>
      <c r="DC157" s="3"/>
      <c r="DD157">
        <v>1.43</v>
      </c>
      <c r="DE157">
        <v>1.53</v>
      </c>
      <c r="DF157">
        <v>1.08</v>
      </c>
      <c r="DG157">
        <v>0.86</v>
      </c>
      <c r="DH157">
        <v>0.86</v>
      </c>
      <c r="DI157" s="3"/>
      <c r="DJ157" s="3"/>
      <c r="DK157" s="3"/>
      <c r="DL157" s="6">
        <f>(CM157*3+CL157*2+CK157)/6</f>
        <v>0</v>
      </c>
      <c r="DM157">
        <f>BH157+(BH157*(CG157-8.25)/8.25)</f>
        <v>2007.4618181818182</v>
      </c>
      <c r="DN157">
        <f>BI157+(BI157*(CH157-8.25)/8.25)</f>
        <v>1479.0351515151515</v>
      </c>
      <c r="DO157">
        <f>BJ157+(BJ157*(CI157-8.25)/8.25)</f>
        <v>657.33333333333326</v>
      </c>
      <c r="DP157">
        <f>BK157+(BK157*(CJ157-8.25)/8.25)</f>
        <v>361.66787878787886</v>
      </c>
      <c r="DQ157">
        <f>BL157+(BL157*(CK157-8.25)/8.25)</f>
        <v>0</v>
      </c>
      <c r="DR157">
        <f>BM157+(BM157*(CL157-8.25)/8.25)</f>
        <v>0</v>
      </c>
      <c r="DS157">
        <f>BN157+(BN157*(CM157-8.25)/8.25)</f>
        <v>0</v>
      </c>
      <c r="DT157" s="8">
        <f>DM157*10^8/$I157</f>
        <v>5282.7942583732056</v>
      </c>
      <c r="DU157" s="8">
        <f>DN157*10^8/$I157</f>
        <v>3892.197767145135</v>
      </c>
      <c r="DV157" s="8">
        <f>DO157*10^8/$I157</f>
        <v>1729.8245614035086</v>
      </c>
      <c r="DW157" s="8">
        <f>DP157*10^8/$I157</f>
        <v>951.75757575757598</v>
      </c>
      <c r="DX157" s="8">
        <f>DQ157*10^8/$I157</f>
        <v>0</v>
      </c>
      <c r="DY157" s="8">
        <f>DR157*10^8/$I157</f>
        <v>0</v>
      </c>
      <c r="DZ157" s="8">
        <f>DS157*10^8/$I157</f>
        <v>0</v>
      </c>
      <c r="EA157" s="8">
        <f>DT157*10^8/$I157</f>
        <v>13902.090153613699</v>
      </c>
      <c r="EB157" s="8">
        <f>DZ157*0.8</f>
        <v>0</v>
      </c>
      <c r="EC157" s="10">
        <f>G157-E157</f>
        <v>1670</v>
      </c>
      <c r="ED157" s="4">
        <f>EC157/E157*100</f>
        <v>36.069114470842337</v>
      </c>
      <c r="EE157" s="4">
        <f>DY157-G157</f>
        <v>-6300</v>
      </c>
      <c r="EF157" s="12">
        <f>EE157/G157</f>
        <v>-1</v>
      </c>
      <c r="EG157" s="4">
        <f>G157-F157</f>
        <v>70</v>
      </c>
    </row>
    <row r="158" spans="1:137" x14ac:dyDescent="0.3">
      <c r="A158">
        <v>157</v>
      </c>
      <c r="B158" t="s">
        <v>5792</v>
      </c>
      <c r="C158" t="s">
        <v>157</v>
      </c>
      <c r="D158" t="str">
        <f>VLOOKUP(C158,Sheet1!$A$2:$B$3197,2,FALSE)</f>
        <v>백화점과일반상점</v>
      </c>
      <c r="E158">
        <v>155000</v>
      </c>
      <c r="F158">
        <v>155000</v>
      </c>
      <c r="G158" s="7">
        <v>156000</v>
      </c>
      <c r="H158" t="s">
        <v>2360</v>
      </c>
      <c r="I158" s="7">
        <f>VALUE(LEFT(H158,FIND("/",H158)-1)) + VALUE(MID(H158,FIND("/",H158)+1,LEN(H158)))</f>
        <v>27875819</v>
      </c>
      <c r="J158" s="1">
        <v>87464</v>
      </c>
      <c r="K158" s="1">
        <f>G158*I158/(10^8)</f>
        <v>43486.27764</v>
      </c>
      <c r="L158" s="1">
        <v>146151</v>
      </c>
      <c r="M158" s="1">
        <v>155149</v>
      </c>
      <c r="N158" s="1">
        <v>170491</v>
      </c>
      <c r="O158" s="1">
        <v>190629</v>
      </c>
      <c r="P158" s="1">
        <v>220330</v>
      </c>
      <c r="Q158" s="1">
        <v>242063</v>
      </c>
      <c r="R158" s="1">
        <v>257591</v>
      </c>
      <c r="S158" s="1">
        <v>271293</v>
      </c>
      <c r="T158" s="1">
        <v>5686</v>
      </c>
      <c r="U158" s="1">
        <v>5849</v>
      </c>
      <c r="V158" s="1">
        <v>4628</v>
      </c>
      <c r="W158" s="1">
        <v>1507</v>
      </c>
      <c r="X158" s="1">
        <v>2372</v>
      </c>
      <c r="Y158" s="1">
        <v>4243</v>
      </c>
      <c r="Z158" s="1">
        <v>5041</v>
      </c>
      <c r="AA158" s="1">
        <v>5824</v>
      </c>
      <c r="AB158" s="1">
        <v>3816</v>
      </c>
      <c r="AC158" s="1">
        <v>6279</v>
      </c>
      <c r="AD158" s="1">
        <v>4762</v>
      </c>
      <c r="AE158" s="1">
        <v>2238</v>
      </c>
      <c r="AF158" s="1">
        <v>3626</v>
      </c>
      <c r="AG158" s="1">
        <v>3615</v>
      </c>
      <c r="AH158" s="1">
        <v>4381</v>
      </c>
      <c r="AI158" s="1">
        <v>5077</v>
      </c>
      <c r="AJ158" s="1">
        <v>154301</v>
      </c>
      <c r="AK158" s="1">
        <v>160665</v>
      </c>
      <c r="AL158" s="1">
        <v>167539</v>
      </c>
      <c r="AM158" s="1">
        <v>210948</v>
      </c>
      <c r="AN158" s="1">
        <v>223404</v>
      </c>
      <c r="AO158" s="1">
        <v>226370</v>
      </c>
      <c r="AP158" s="1">
        <v>230291</v>
      </c>
      <c r="AQ158" s="1">
        <v>234893</v>
      </c>
      <c r="AR158" s="1">
        <v>73059</v>
      </c>
      <c r="AS158" s="1">
        <v>72951</v>
      </c>
      <c r="AT158" s="1">
        <v>78964</v>
      </c>
      <c r="AU158" s="1">
        <v>108880</v>
      </c>
      <c r="AV158" s="1">
        <v>118438</v>
      </c>
      <c r="AW158" s="1">
        <v>117863</v>
      </c>
      <c r="AX158" s="1">
        <v>117702</v>
      </c>
      <c r="AY158" s="1">
        <v>117252</v>
      </c>
      <c r="AZ158" s="1">
        <v>81242</v>
      </c>
      <c r="BA158" s="1">
        <v>87714</v>
      </c>
      <c r="BB158" s="1">
        <v>88575</v>
      </c>
      <c r="BC158" s="1">
        <v>102067</v>
      </c>
      <c r="BD158" s="1">
        <v>104966</v>
      </c>
      <c r="BE158" s="1">
        <v>108506</v>
      </c>
      <c r="BF158" s="1">
        <v>112589</v>
      </c>
      <c r="BG158" s="1">
        <v>117641</v>
      </c>
      <c r="BH158" s="1">
        <v>76962</v>
      </c>
      <c r="BI158" s="1">
        <v>82417</v>
      </c>
      <c r="BJ158" s="1">
        <v>81723</v>
      </c>
      <c r="BK158" s="1">
        <v>88087</v>
      </c>
      <c r="BL158" s="1">
        <v>90737</v>
      </c>
      <c r="BM158" s="1">
        <v>94155</v>
      </c>
      <c r="BN158" s="1">
        <v>98055</v>
      </c>
      <c r="BO158" s="1">
        <v>102883</v>
      </c>
      <c r="BP158" s="1">
        <v>1394</v>
      </c>
      <c r="BQ158" s="1">
        <v>1394</v>
      </c>
      <c r="BR158" s="1">
        <v>1394</v>
      </c>
      <c r="BS158" s="1">
        <v>1394</v>
      </c>
      <c r="BT158" s="1">
        <v>1394</v>
      </c>
      <c r="BU158" s="1">
        <v>1391</v>
      </c>
      <c r="BV158" s="1">
        <v>1391</v>
      </c>
      <c r="BW158" s="1">
        <v>1391</v>
      </c>
      <c r="BX158">
        <v>2.5499999999999998</v>
      </c>
      <c r="BY158">
        <v>3.99</v>
      </c>
      <c r="BZ158">
        <v>2.9</v>
      </c>
      <c r="CA158">
        <v>1.18</v>
      </c>
      <c r="CB158">
        <v>1.67</v>
      </c>
      <c r="CC158">
        <v>1.61</v>
      </c>
      <c r="CD158">
        <v>1.92</v>
      </c>
      <c r="CE158">
        <v>2.1800000000000002</v>
      </c>
      <c r="CF158">
        <v>5.12</v>
      </c>
      <c r="CG158">
        <v>7.73</v>
      </c>
      <c r="CH158">
        <v>5.49</v>
      </c>
      <c r="CI158">
        <v>2.75</v>
      </c>
      <c r="CJ158">
        <v>4.05</v>
      </c>
      <c r="CK158">
        <v>3.8</v>
      </c>
      <c r="CL158">
        <v>4.3899999999999997</v>
      </c>
      <c r="CM158">
        <v>4.88</v>
      </c>
      <c r="CN158" s="1">
        <v>13497</v>
      </c>
      <c r="CO158" s="1">
        <v>22101</v>
      </c>
      <c r="CP158" s="1">
        <v>16150</v>
      </c>
      <c r="CQ158" s="1">
        <v>8391</v>
      </c>
      <c r="CR158" s="1">
        <v>12979</v>
      </c>
      <c r="CS158" s="1">
        <v>12605</v>
      </c>
      <c r="CT158" s="1">
        <v>15146</v>
      </c>
      <c r="CU158" s="1">
        <v>17605</v>
      </c>
      <c r="CV158">
        <v>13.56</v>
      </c>
      <c r="CW158">
        <v>12.26</v>
      </c>
      <c r="CX158">
        <v>11.3</v>
      </c>
      <c r="CY158">
        <v>15.2</v>
      </c>
      <c r="CZ158">
        <v>11.67</v>
      </c>
      <c r="DA158">
        <v>12.38</v>
      </c>
      <c r="DB158">
        <v>10.3</v>
      </c>
      <c r="DC158">
        <v>8.86</v>
      </c>
      <c r="DD158">
        <v>0.66</v>
      </c>
      <c r="DE158">
        <v>0.92</v>
      </c>
      <c r="DF158">
        <v>0.62</v>
      </c>
      <c r="DG158">
        <v>0.4</v>
      </c>
      <c r="DH158">
        <v>0.46</v>
      </c>
      <c r="DI158">
        <v>0.46</v>
      </c>
      <c r="DJ158">
        <v>0.44</v>
      </c>
      <c r="DK158">
        <v>0.42</v>
      </c>
      <c r="DL158" s="6">
        <f>(CM158*3+CL158*2+CK158)/6</f>
        <v>4.5366666666666671</v>
      </c>
      <c r="DM158">
        <f>BH158+(BH158*(CG158-8.25)/8.25)</f>
        <v>72111.061818181828</v>
      </c>
      <c r="DN158">
        <f>BI158+(BI158*(CH158-8.25)/8.25)</f>
        <v>54844.767272727273</v>
      </c>
      <c r="DO158">
        <f>BJ158+(BJ158*(CI158-8.25)/8.25)</f>
        <v>27241</v>
      </c>
      <c r="DP158">
        <f>BK158+(BK158*(CJ158-8.25)/8.25)</f>
        <v>43242.709090909091</v>
      </c>
      <c r="DQ158">
        <f>BL158+(BL158*(CK158-8.25)/8.25)</f>
        <v>41794.012121212116</v>
      </c>
      <c r="DR158">
        <f>BM158+(BM158*(CL158-8.25)/8.25)</f>
        <v>50101.872727272719</v>
      </c>
      <c r="DS158">
        <f>BN158+(BN158*(CM158-8.25)/8.25)</f>
        <v>58001.018181818181</v>
      </c>
      <c r="DT158" s="8">
        <f>DM158*10^8/$I158</f>
        <v>258686.79165330291</v>
      </c>
      <c r="DU158" s="8">
        <f>DN158*10^8/$I158</f>
        <v>196746.74768381612</v>
      </c>
      <c r="DV158" s="8">
        <f>DO158*10^8/$I158</f>
        <v>97722.689331567264</v>
      </c>
      <c r="DW158" s="8">
        <f>DP158*10^8/$I158</f>
        <v>155126.23715525307</v>
      </c>
      <c r="DX158" s="8">
        <f>DQ158*10^8/$I158</f>
        <v>149929.2706743867</v>
      </c>
      <c r="DY158" s="8">
        <f>DR158*10^8/$I158</f>
        <v>179732.37926129709</v>
      </c>
      <c r="DZ158" s="8">
        <f>DS158*10^8/$I158</f>
        <v>208069.28823084332</v>
      </c>
      <c r="EA158" s="8">
        <f>DT158*10^8/$I158</f>
        <v>927997.0990387866</v>
      </c>
      <c r="EB158" s="8">
        <f>DZ158*0.8</f>
        <v>166455.43058467467</v>
      </c>
      <c r="EC158" s="10">
        <f>G158-E158</f>
        <v>1000</v>
      </c>
      <c r="ED158" s="4">
        <f>EC158/E158*100</f>
        <v>0.64516129032258063</v>
      </c>
      <c r="EE158" s="4">
        <f>DY158-G158</f>
        <v>23732.379261297086</v>
      </c>
      <c r="EF158" s="12">
        <f>EE158/G158</f>
        <v>0.15213063629036594</v>
      </c>
      <c r="EG158" s="4">
        <f>G158-F158</f>
        <v>1000</v>
      </c>
    </row>
    <row r="159" spans="1:137" x14ac:dyDescent="0.3">
      <c r="A159">
        <v>158</v>
      </c>
      <c r="B159" t="s">
        <v>5625</v>
      </c>
      <c r="C159" t="s">
        <v>158</v>
      </c>
      <c r="D159" t="str">
        <f>VLOOKUP(C159,Sheet1!$A$2:$B$3197,2,FALSE)</f>
        <v>은행</v>
      </c>
      <c r="E159">
        <v>6800</v>
      </c>
      <c r="F159">
        <v>9460</v>
      </c>
      <c r="G159" s="7">
        <v>9440</v>
      </c>
      <c r="H159" t="s">
        <v>2361</v>
      </c>
      <c r="I159" s="7">
        <f>VALUE(LEFT(H159,FIND("/",H159)-1)) + VALUE(MID(H159,FIND("/",H159)+1,LEN(H159)))</f>
        <v>169145833</v>
      </c>
      <c r="J159" s="1">
        <v>30000</v>
      </c>
      <c r="K159" s="1">
        <f>G159*I159/(10^8)</f>
        <v>15967.3666352</v>
      </c>
      <c r="L159" s="1">
        <v>17390</v>
      </c>
      <c r="M159" s="1">
        <v>18239</v>
      </c>
      <c r="N159" s="1">
        <v>20261</v>
      </c>
      <c r="O159" s="1">
        <v>21943</v>
      </c>
      <c r="P159" s="1">
        <v>20746</v>
      </c>
      <c r="Q159" s="1">
        <v>21023</v>
      </c>
      <c r="R159" s="1">
        <v>22509</v>
      </c>
      <c r="S159" s="1">
        <v>23923</v>
      </c>
      <c r="T159" s="1">
        <v>3869</v>
      </c>
      <c r="U159" s="1">
        <v>4092</v>
      </c>
      <c r="V159" s="1">
        <v>3334</v>
      </c>
      <c r="W159" s="1">
        <v>4057</v>
      </c>
      <c r="X159" s="1">
        <v>4900</v>
      </c>
      <c r="Y159" s="1">
        <v>5735</v>
      </c>
      <c r="Z159" s="1">
        <v>6084</v>
      </c>
      <c r="AA159" s="1">
        <v>6496</v>
      </c>
      <c r="AB159" s="1">
        <v>3019</v>
      </c>
      <c r="AC159" s="1">
        <v>3163</v>
      </c>
      <c r="AD159" s="1">
        <v>4036</v>
      </c>
      <c r="AE159" s="1">
        <v>3428</v>
      </c>
      <c r="AF159" s="1">
        <v>3768</v>
      </c>
      <c r="AG159" s="1">
        <v>4289</v>
      </c>
      <c r="AH159" s="1">
        <v>4512</v>
      </c>
      <c r="AI159" s="1">
        <v>4769</v>
      </c>
      <c r="AJ159" s="1">
        <v>534624</v>
      </c>
      <c r="AK159" s="1">
        <v>567338</v>
      </c>
      <c r="AL159" s="1">
        <v>649135</v>
      </c>
      <c r="AM159" s="1">
        <v>724044</v>
      </c>
      <c r="AN159" s="1">
        <v>799718</v>
      </c>
      <c r="AO159" s="1">
        <v>859854</v>
      </c>
      <c r="AP159" s="1">
        <v>907605</v>
      </c>
      <c r="AQ159" s="1">
        <v>953498</v>
      </c>
      <c r="AR159" s="1">
        <v>494901</v>
      </c>
      <c r="AS159" s="1">
        <v>525380</v>
      </c>
      <c r="AT159" s="1">
        <v>598579</v>
      </c>
      <c r="AU159" s="1">
        <v>669968</v>
      </c>
      <c r="AV159" s="1">
        <v>741678</v>
      </c>
      <c r="AW159" s="1">
        <v>798059</v>
      </c>
      <c r="AX159" s="1">
        <v>841907</v>
      </c>
      <c r="AY159" s="1">
        <v>883643</v>
      </c>
      <c r="AZ159" s="1">
        <v>39723</v>
      </c>
      <c r="BA159" s="1">
        <v>41958</v>
      </c>
      <c r="BB159" s="1">
        <v>50557</v>
      </c>
      <c r="BC159" s="1">
        <v>54076</v>
      </c>
      <c r="BD159" s="1">
        <v>58040</v>
      </c>
      <c r="BE159" s="1">
        <v>61796</v>
      </c>
      <c r="BF159" s="1">
        <v>65700</v>
      </c>
      <c r="BG159" s="1">
        <v>69854</v>
      </c>
      <c r="BH159" s="1">
        <v>36807</v>
      </c>
      <c r="BI159" s="1">
        <v>39052</v>
      </c>
      <c r="BJ159" s="1">
        <v>43369</v>
      </c>
      <c r="BK159" s="1">
        <v>45963</v>
      </c>
      <c r="BL159" s="1">
        <v>49886</v>
      </c>
      <c r="BM159" s="1">
        <v>53391</v>
      </c>
      <c r="BN159" s="1">
        <v>57133</v>
      </c>
      <c r="BO159" s="1">
        <v>61116</v>
      </c>
      <c r="BP159" s="1">
        <v>8453</v>
      </c>
      <c r="BQ159" s="1">
        <v>8457</v>
      </c>
      <c r="BR159" s="1">
        <v>8457</v>
      </c>
      <c r="BS159" s="1">
        <v>8457</v>
      </c>
      <c r="BT159" s="1">
        <v>8457</v>
      </c>
      <c r="BU159" s="1">
        <v>8459</v>
      </c>
      <c r="BV159" s="1">
        <v>8460</v>
      </c>
      <c r="BW159" s="1">
        <v>8460</v>
      </c>
      <c r="BX159">
        <v>0.57999999999999996</v>
      </c>
      <c r="BY159">
        <v>0.56999999999999995</v>
      </c>
      <c r="BZ159">
        <v>0.66</v>
      </c>
      <c r="CA159">
        <v>0.5</v>
      </c>
      <c r="CB159">
        <v>0.49</v>
      </c>
      <c r="CC159">
        <v>0.52</v>
      </c>
      <c r="CD159">
        <v>0.51</v>
      </c>
      <c r="CE159">
        <v>0.51</v>
      </c>
      <c r="CF159">
        <v>8.0299999999999994</v>
      </c>
      <c r="CG159">
        <v>7.97</v>
      </c>
      <c r="CH159">
        <v>9.25</v>
      </c>
      <c r="CI159">
        <v>6.88</v>
      </c>
      <c r="CJ159">
        <v>6.93</v>
      </c>
      <c r="CK159">
        <v>7.46</v>
      </c>
      <c r="CL159">
        <v>7.36</v>
      </c>
      <c r="CM159">
        <v>7.28</v>
      </c>
      <c r="CN159" s="1">
        <v>1702</v>
      </c>
      <c r="CO159" s="1">
        <v>1787</v>
      </c>
      <c r="CP159" s="1">
        <v>2253</v>
      </c>
      <c r="CQ159" s="1">
        <v>1817</v>
      </c>
      <c r="CR159" s="1">
        <v>1965</v>
      </c>
      <c r="CS159" s="1">
        <v>2278</v>
      </c>
      <c r="CT159" s="1">
        <v>2406</v>
      </c>
      <c r="CU159" s="1">
        <v>2545</v>
      </c>
      <c r="CV159">
        <v>5.74</v>
      </c>
      <c r="CW159">
        <v>5.9</v>
      </c>
      <c r="CX159">
        <v>3.69</v>
      </c>
      <c r="CY159">
        <v>3.92</v>
      </c>
      <c r="CZ159">
        <v>3.46</v>
      </c>
      <c r="DA159">
        <v>4.1399999999999997</v>
      </c>
      <c r="DB159">
        <v>3.92</v>
      </c>
      <c r="DC159">
        <v>3.71</v>
      </c>
      <c r="DD159">
        <v>0.45</v>
      </c>
      <c r="DE159">
        <v>0.46</v>
      </c>
      <c r="DF159">
        <v>0.32</v>
      </c>
      <c r="DG159">
        <v>0.26</v>
      </c>
      <c r="DH159">
        <v>0.23</v>
      </c>
      <c r="DI159">
        <v>0.3</v>
      </c>
      <c r="DJ159">
        <v>0.28000000000000003</v>
      </c>
      <c r="DK159">
        <v>0.26</v>
      </c>
      <c r="DL159" s="6">
        <f>(CM159*3+CL159*2+CK159)/6</f>
        <v>7.3366666666666669</v>
      </c>
      <c r="DM159">
        <f>BH159+(BH159*(CG159-8.25)/8.25)</f>
        <v>35557.792727272725</v>
      </c>
      <c r="DN159">
        <f>BI159+(BI159*(CH159-8.25)/8.25)</f>
        <v>43785.57575757576</v>
      </c>
      <c r="DO159">
        <f>BJ159+(BJ159*(CI159-8.25)/8.25)</f>
        <v>36167.117575757577</v>
      </c>
      <c r="DP159">
        <f>BK159+(BK159*(CJ159-8.25)/8.25)</f>
        <v>38608.92</v>
      </c>
      <c r="DQ159">
        <f>BL159+(BL159*(CK159-8.25)/8.25)</f>
        <v>45109.037575757575</v>
      </c>
      <c r="DR159">
        <f>BM159+(BM159*(CL159-8.25)/8.25)</f>
        <v>47631.243636363637</v>
      </c>
      <c r="DS159">
        <f>BN159+(BN159*(CM159-8.25)/8.25)</f>
        <v>50415.544242424243</v>
      </c>
      <c r="DT159" s="8">
        <f>DM159*10^8/$I159</f>
        <v>21021.973817866812</v>
      </c>
      <c r="DU159" s="8">
        <f>DN159*10^8/$I159</f>
        <v>25886.286987380743</v>
      </c>
      <c r="DV159" s="8">
        <f>DO159*10^8/$I159</f>
        <v>21382.210211325499</v>
      </c>
      <c r="DW159" s="8">
        <f>DP159*10^8/$I159</f>
        <v>22825.818002859105</v>
      </c>
      <c r="DX159" s="8">
        <f>DQ159*10^8/$I159</f>
        <v>26668.725309808593</v>
      </c>
      <c r="DY159" s="8">
        <f>DR159*10^8/$I159</f>
        <v>28159.868198682514</v>
      </c>
      <c r="DZ159" s="8">
        <f>DS159*10^8/$I159</f>
        <v>29805.962906827412</v>
      </c>
      <c r="EA159" s="8">
        <f>DT159*10^8/$I159</f>
        <v>12428.313157360968</v>
      </c>
      <c r="EB159" s="8">
        <f>DZ159*0.8</f>
        <v>23844.77032546193</v>
      </c>
      <c r="EC159" s="10">
        <f>G159-E159</f>
        <v>2640</v>
      </c>
      <c r="ED159" s="4">
        <f>EC159/E159*100</f>
        <v>38.82352941176471</v>
      </c>
      <c r="EE159" s="4">
        <f>DY159-G159</f>
        <v>18719.868198682514</v>
      </c>
      <c r="EF159" s="12">
        <f>EE159/G159</f>
        <v>1.9830368854536562</v>
      </c>
      <c r="EG159" s="4">
        <f>G159-F159</f>
        <v>-20</v>
      </c>
    </row>
    <row r="160" spans="1:137" x14ac:dyDescent="0.3">
      <c r="A160">
        <v>159</v>
      </c>
      <c r="B160" t="s">
        <v>5678</v>
      </c>
      <c r="C160" t="s">
        <v>159</v>
      </c>
      <c r="D160" t="str">
        <f>VLOOKUP(C160,Sheet1!$A$2:$B$3197,2,FALSE)</f>
        <v>방송과엔터테인먼트</v>
      </c>
      <c r="E160">
        <v>8720</v>
      </c>
      <c r="F160">
        <v>9300</v>
      </c>
      <c r="G160" s="7">
        <v>9740</v>
      </c>
      <c r="H160" t="s">
        <v>2362</v>
      </c>
      <c r="I160" s="7">
        <f>VALUE(LEFT(H160,FIND("/",H160)-1)) + VALUE(MID(H160,FIND("/",H160)+1,LEN(H160)))</f>
        <v>47821966</v>
      </c>
      <c r="J160" s="1">
        <v>258613</v>
      </c>
      <c r="K160" s="1">
        <f>G160*I160/(10^8)</f>
        <v>4657.8594884000004</v>
      </c>
      <c r="L160" s="1">
        <v>6651</v>
      </c>
      <c r="M160" s="1">
        <v>6858</v>
      </c>
      <c r="N160" s="1">
        <v>6908</v>
      </c>
      <c r="O160" s="1">
        <v>6946</v>
      </c>
      <c r="P160" s="1">
        <v>6987</v>
      </c>
      <c r="Q160" s="1">
        <v>7216</v>
      </c>
      <c r="R160" s="1">
        <v>7575</v>
      </c>
      <c r="S160" s="1">
        <v>7683</v>
      </c>
      <c r="T160">
        <v>806</v>
      </c>
      <c r="U160">
        <v>754</v>
      </c>
      <c r="V160">
        <v>667</v>
      </c>
      <c r="W160">
        <v>694</v>
      </c>
      <c r="X160">
        <v>738</v>
      </c>
      <c r="Y160">
        <v>803</v>
      </c>
      <c r="Z160">
        <v>861</v>
      </c>
      <c r="AA160">
        <v>912</v>
      </c>
      <c r="AB160">
        <v>689</v>
      </c>
      <c r="AC160">
        <v>573</v>
      </c>
      <c r="AD160">
        <v>520</v>
      </c>
      <c r="AE160">
        <v>560</v>
      </c>
      <c r="AF160">
        <v>582</v>
      </c>
      <c r="AG160">
        <v>661</v>
      </c>
      <c r="AH160">
        <v>709</v>
      </c>
      <c r="AI160">
        <v>756</v>
      </c>
      <c r="AJ160" s="1">
        <v>7779</v>
      </c>
      <c r="AK160" s="1">
        <v>7929</v>
      </c>
      <c r="AL160" s="1">
        <v>8160</v>
      </c>
      <c r="AM160" s="1">
        <v>8483</v>
      </c>
      <c r="AN160" s="1">
        <v>9195</v>
      </c>
      <c r="AO160" s="1">
        <v>9692</v>
      </c>
      <c r="AP160" s="1">
        <v>10409</v>
      </c>
      <c r="AQ160" s="1">
        <v>10882</v>
      </c>
      <c r="AR160" s="1">
        <v>2315</v>
      </c>
      <c r="AS160" s="1">
        <v>2106</v>
      </c>
      <c r="AT160" s="1">
        <v>1498</v>
      </c>
      <c r="AU160" s="1">
        <v>1428</v>
      </c>
      <c r="AV160" s="1">
        <v>1750</v>
      </c>
      <c r="AW160" s="1">
        <v>1771</v>
      </c>
      <c r="AX160" s="1">
        <v>1964</v>
      </c>
      <c r="AY160" s="1">
        <v>1839</v>
      </c>
      <c r="AZ160" s="1">
        <v>5465</v>
      </c>
      <c r="BA160" s="1">
        <v>5823</v>
      </c>
      <c r="BB160" s="1">
        <v>6662</v>
      </c>
      <c r="BC160" s="1">
        <v>7054</v>
      </c>
      <c r="BD160" s="1">
        <v>7444</v>
      </c>
      <c r="BE160" s="1">
        <v>7921</v>
      </c>
      <c r="BF160" s="1">
        <v>8445</v>
      </c>
      <c r="BG160" s="1">
        <v>9043</v>
      </c>
      <c r="BH160" s="1">
        <v>5419</v>
      </c>
      <c r="BI160" s="1">
        <v>5778</v>
      </c>
      <c r="BJ160" s="1">
        <v>6613</v>
      </c>
      <c r="BK160" s="1">
        <v>6991</v>
      </c>
      <c r="BL160" s="1">
        <v>7372</v>
      </c>
      <c r="BM160" s="1">
        <v>7842</v>
      </c>
      <c r="BN160" s="1">
        <v>8360</v>
      </c>
      <c r="BO160" s="1">
        <v>8971</v>
      </c>
      <c r="BP160" s="1">
        <v>1196</v>
      </c>
      <c r="BQ160" s="1">
        <v>1196</v>
      </c>
      <c r="BR160" s="1">
        <v>1196</v>
      </c>
      <c r="BS160" s="1">
        <v>1196</v>
      </c>
      <c r="BT160" s="1">
        <v>1196</v>
      </c>
      <c r="BU160" s="1">
        <v>1196</v>
      </c>
      <c r="BV160" s="1">
        <v>1196</v>
      </c>
      <c r="BW160" s="1">
        <v>1196</v>
      </c>
      <c r="BX160">
        <v>9.25</v>
      </c>
      <c r="BY160">
        <v>7.3</v>
      </c>
      <c r="BZ160">
        <v>6.47</v>
      </c>
      <c r="CA160">
        <v>6.73</v>
      </c>
      <c r="CB160">
        <v>6.58</v>
      </c>
      <c r="CC160">
        <v>6.99</v>
      </c>
      <c r="CD160">
        <v>7.05</v>
      </c>
      <c r="CE160">
        <v>7.1</v>
      </c>
      <c r="CF160">
        <v>13.32</v>
      </c>
      <c r="CG160">
        <v>10.25</v>
      </c>
      <c r="CH160">
        <v>8.33</v>
      </c>
      <c r="CI160">
        <v>8.02</v>
      </c>
      <c r="CJ160">
        <v>7.97</v>
      </c>
      <c r="CK160">
        <v>8.5399999999999991</v>
      </c>
      <c r="CL160">
        <v>8.61</v>
      </c>
      <c r="CM160">
        <v>8.61</v>
      </c>
      <c r="CN160" s="1">
        <v>1436</v>
      </c>
      <c r="CO160" s="1">
        <v>1200</v>
      </c>
      <c r="CP160" s="1">
        <v>1079</v>
      </c>
      <c r="CQ160" s="1">
        <v>1141</v>
      </c>
      <c r="CR160" s="1">
        <v>1196</v>
      </c>
      <c r="CS160" s="1">
        <v>1358</v>
      </c>
      <c r="CT160" s="1">
        <v>1459</v>
      </c>
      <c r="CU160" s="1">
        <v>1560</v>
      </c>
      <c r="CV160">
        <v>12.05</v>
      </c>
      <c r="CW160">
        <v>11.21</v>
      </c>
      <c r="CX160">
        <v>10.65</v>
      </c>
      <c r="CY160">
        <v>7.64</v>
      </c>
      <c r="CZ160">
        <v>7.36</v>
      </c>
      <c r="DA160">
        <v>7.17</v>
      </c>
      <c r="DB160">
        <v>6.68</v>
      </c>
      <c r="DC160">
        <v>6.24</v>
      </c>
      <c r="DD160">
        <v>1.51</v>
      </c>
      <c r="DE160">
        <v>1.1000000000000001</v>
      </c>
      <c r="DF160">
        <v>0.82</v>
      </c>
      <c r="DG160">
        <v>0.59</v>
      </c>
      <c r="DH160">
        <v>0.56999999999999995</v>
      </c>
      <c r="DI160">
        <v>0.59</v>
      </c>
      <c r="DJ160">
        <v>0.55000000000000004</v>
      </c>
      <c r="DK160">
        <v>0.51</v>
      </c>
      <c r="DL160" s="6">
        <f>(CM160*3+CL160*2+CK160)/6</f>
        <v>8.5983333333333327</v>
      </c>
      <c r="DM160">
        <f>BH160+(BH160*(CG160-8.25)/8.25)</f>
        <v>6732.69696969697</v>
      </c>
      <c r="DN160">
        <f>BI160+(BI160*(CH160-8.25)/8.25)</f>
        <v>5834.0290909090909</v>
      </c>
      <c r="DO160">
        <f>BJ160+(BJ160*(CI160-8.25)/8.25)</f>
        <v>6428.6375757575752</v>
      </c>
      <c r="DP160">
        <f>BK160+(BK160*(CJ160-8.25)/8.25)</f>
        <v>6753.7296969696963</v>
      </c>
      <c r="DQ160">
        <f>BL160+(BL160*(CK160-8.25)/8.25)</f>
        <v>7631.1369696969687</v>
      </c>
      <c r="DR160">
        <f>BM160+(BM160*(CL160-8.25)/8.25)</f>
        <v>8184.1963636363635</v>
      </c>
      <c r="DS160">
        <f>BN160+(BN160*(CM160-8.25)/8.25)</f>
        <v>8724.7999999999993</v>
      </c>
      <c r="DT160" s="8">
        <f>DM160*10^8/$I160</f>
        <v>14078.670395309491</v>
      </c>
      <c r="DU160" s="8">
        <f>DN160*10^8/$I160</f>
        <v>12199.475636173323</v>
      </c>
      <c r="DV160" s="8">
        <f>DO160*10^8/$I160</f>
        <v>13442.855059027845</v>
      </c>
      <c r="DW160" s="8">
        <f>DP160*10^8/$I160</f>
        <v>14122.651705640241</v>
      </c>
      <c r="DX160" s="8">
        <f>DQ160*10^8/$I160</f>
        <v>15957.38863955733</v>
      </c>
      <c r="DY160" s="8">
        <f>DR160*10^8/$I160</f>
        <v>17113.885204210055</v>
      </c>
      <c r="DZ160" s="8">
        <f>DS160*10^8/$I160</f>
        <v>18244.335667839332</v>
      </c>
      <c r="EA160" s="8">
        <f>DT160*10^8/$I160</f>
        <v>29439.756607475094</v>
      </c>
      <c r="EB160" s="8">
        <f>DZ160*0.8</f>
        <v>14595.468534271466</v>
      </c>
      <c r="EC160" s="10">
        <f>G160-E160</f>
        <v>1020</v>
      </c>
      <c r="ED160" s="4">
        <f>EC160/E160*100</f>
        <v>11.697247706422019</v>
      </c>
      <c r="EE160" s="4">
        <f>DY160-G160</f>
        <v>7373.8852042100552</v>
      </c>
      <c r="EF160" s="12">
        <f>EE160/G160</f>
        <v>0.75707240289630962</v>
      </c>
      <c r="EG160" s="4">
        <f>G160-F160</f>
        <v>440</v>
      </c>
    </row>
    <row r="161" spans="1:137" x14ac:dyDescent="0.3">
      <c r="A161">
        <v>160</v>
      </c>
      <c r="B161" t="s">
        <v>7550</v>
      </c>
      <c r="C161" t="s">
        <v>160</v>
      </c>
      <c r="D161" t="str">
        <f>VLOOKUP(C161,Sheet1!$A$2:$B$3197,2,FALSE)</f>
        <v>철강</v>
      </c>
      <c r="E161">
        <v>11650</v>
      </c>
      <c r="F161">
        <v>17600</v>
      </c>
      <c r="G161" s="7">
        <v>17050</v>
      </c>
      <c r="H161" t="s">
        <v>2363</v>
      </c>
      <c r="I161" s="7">
        <f>VALUE(LEFT(H161,FIND("/",H161)-1)) + VALUE(MID(H161,FIND("/",H161)+1,LEN(H161)))</f>
        <v>8570000</v>
      </c>
      <c r="J161" s="1">
        <v>61510</v>
      </c>
      <c r="K161" s="1">
        <f>G161*I161/(10^8)</f>
        <v>1461.1849999999999</v>
      </c>
      <c r="L161" s="1">
        <v>6688</v>
      </c>
      <c r="M161" s="1">
        <v>7299</v>
      </c>
      <c r="N161" s="1">
        <v>7236</v>
      </c>
      <c r="O161" s="1">
        <v>7175</v>
      </c>
      <c r="P161" s="1">
        <v>6550</v>
      </c>
      <c r="Q161" s="3"/>
      <c r="R161" s="3"/>
      <c r="S161" s="3"/>
      <c r="T161">
        <v>404</v>
      </c>
      <c r="U161">
        <v>351</v>
      </c>
      <c r="V161">
        <v>197</v>
      </c>
      <c r="W161">
        <v>195</v>
      </c>
      <c r="X161">
        <v>9</v>
      </c>
      <c r="Y161" s="3"/>
      <c r="Z161" s="3"/>
      <c r="AA161" s="3"/>
      <c r="AB161">
        <v>237</v>
      </c>
      <c r="AC161">
        <v>237</v>
      </c>
      <c r="AD161">
        <v>111</v>
      </c>
      <c r="AE161">
        <v>110</v>
      </c>
      <c r="AF161">
        <v>-43</v>
      </c>
      <c r="AG161" s="3"/>
      <c r="AH161" s="3"/>
      <c r="AI161" s="3"/>
      <c r="AJ161" s="1">
        <v>5168</v>
      </c>
      <c r="AK161" s="1">
        <v>5273</v>
      </c>
      <c r="AL161" s="1">
        <v>5000</v>
      </c>
      <c r="AM161" s="1">
        <v>5732</v>
      </c>
      <c r="AN161" s="1">
        <v>5524</v>
      </c>
      <c r="AO161" s="3"/>
      <c r="AP161" s="3"/>
      <c r="AQ161" s="3"/>
      <c r="AR161" s="1">
        <v>2110</v>
      </c>
      <c r="AS161" s="1">
        <v>2060</v>
      </c>
      <c r="AT161" s="1">
        <v>1749</v>
      </c>
      <c r="AU161" s="1">
        <v>2458</v>
      </c>
      <c r="AV161" s="1">
        <v>2376</v>
      </c>
      <c r="AW161" s="3"/>
      <c r="AX161" s="3"/>
      <c r="AY161" s="3"/>
      <c r="AZ161" s="1">
        <v>3059</v>
      </c>
      <c r="BA161" s="1">
        <v>3213</v>
      </c>
      <c r="BB161" s="1">
        <v>3251</v>
      </c>
      <c r="BC161" s="1">
        <v>3274</v>
      </c>
      <c r="BD161" s="1">
        <v>3148</v>
      </c>
      <c r="BE161" s="3"/>
      <c r="BF161" s="3"/>
      <c r="BG161" s="3"/>
      <c r="BH161" s="1">
        <v>2957</v>
      </c>
      <c r="BI161" s="1">
        <v>3116</v>
      </c>
      <c r="BJ161" s="1">
        <v>3154</v>
      </c>
      <c r="BK161" s="1">
        <v>3172</v>
      </c>
      <c r="BL161" s="1">
        <v>3046</v>
      </c>
      <c r="BM161" s="3"/>
      <c r="BN161" s="3"/>
      <c r="BO161" s="3"/>
      <c r="BP161">
        <v>429</v>
      </c>
      <c r="BQ161">
        <v>429</v>
      </c>
      <c r="BR161">
        <v>429</v>
      </c>
      <c r="BS161">
        <v>429</v>
      </c>
      <c r="BT161">
        <v>429</v>
      </c>
      <c r="BU161" s="3"/>
      <c r="BV161" s="3"/>
      <c r="BW161" s="3"/>
      <c r="BX161">
        <v>4.6500000000000004</v>
      </c>
      <c r="BY161">
        <v>4.54</v>
      </c>
      <c r="BZ161">
        <v>2.15</v>
      </c>
      <c r="CA161">
        <v>2.0499999999999998</v>
      </c>
      <c r="CB161">
        <v>-0.76</v>
      </c>
      <c r="CC161" s="3"/>
      <c r="CD161" s="3"/>
      <c r="CE161" s="3"/>
      <c r="CF161">
        <v>8.2100000000000009</v>
      </c>
      <c r="CG161">
        <v>7.81</v>
      </c>
      <c r="CH161">
        <v>3.56</v>
      </c>
      <c r="CI161">
        <v>3.47</v>
      </c>
      <c r="CJ161">
        <v>-1.42</v>
      </c>
      <c r="CK161" s="3"/>
      <c r="CL161" s="3"/>
      <c r="CM161" s="3"/>
      <c r="CN161" s="1">
        <v>2755</v>
      </c>
      <c r="CO161" s="1">
        <v>2766</v>
      </c>
      <c r="CP161" s="1">
        <v>1302</v>
      </c>
      <c r="CQ161" s="1">
        <v>1280</v>
      </c>
      <c r="CR161">
        <v>-515</v>
      </c>
      <c r="CS161" s="3"/>
      <c r="CT161" s="3"/>
      <c r="CU161" s="3"/>
      <c r="CV161">
        <v>8.17</v>
      </c>
      <c r="CW161">
        <v>7.27</v>
      </c>
      <c r="CX161">
        <v>11.44</v>
      </c>
      <c r="CY161">
        <v>10.51</v>
      </c>
      <c r="CZ161" t="s">
        <v>2</v>
      </c>
      <c r="DA161" s="3"/>
      <c r="DB161" s="3"/>
      <c r="DC161" s="3"/>
      <c r="DD161">
        <v>0.65</v>
      </c>
      <c r="DE161">
        <v>0.55000000000000004</v>
      </c>
      <c r="DF161">
        <v>0.4</v>
      </c>
      <c r="DG161">
        <v>0.36</v>
      </c>
      <c r="DH161">
        <v>0.33</v>
      </c>
      <c r="DI161" s="3"/>
      <c r="DJ161" s="3"/>
      <c r="DK161" s="3"/>
      <c r="DL161" s="6">
        <f>(CM161*3+CL161*2+CK161)/6</f>
        <v>0</v>
      </c>
      <c r="DM161">
        <f>BH161+(BH161*(CG161-8.25)/8.25)</f>
        <v>2799.2933333333331</v>
      </c>
      <c r="DN161">
        <f>BI161+(BI161*(CH161-8.25)/8.25)</f>
        <v>1344.6012121212123</v>
      </c>
      <c r="DO161">
        <f>BJ161+(BJ161*(CI161-8.25)/8.25)</f>
        <v>1326.5915151515155</v>
      </c>
      <c r="DP161">
        <f>BK161+(BK161*(CJ161-8.25)/8.25)</f>
        <v>-545.96848484848442</v>
      </c>
      <c r="DQ161">
        <f>BL161+(BL161*(CK161-8.25)/8.25)</f>
        <v>0</v>
      </c>
      <c r="DR161">
        <f>BM161+(BM161*(CL161-8.25)/8.25)</f>
        <v>0</v>
      </c>
      <c r="DS161">
        <f>BN161+(BN161*(CM161-8.25)/8.25)</f>
        <v>0</v>
      </c>
      <c r="DT161" s="8">
        <f>DM161*10^8/$I161</f>
        <v>32663.866199922206</v>
      </c>
      <c r="DU161" s="8">
        <f>DN161*10^8/$I161</f>
        <v>15689.629079594077</v>
      </c>
      <c r="DV161" s="8">
        <f>DO161*10^8/$I161</f>
        <v>15479.480923588279</v>
      </c>
      <c r="DW161" s="8">
        <f>DP161*10^8/$I161</f>
        <v>-6370.6941055832485</v>
      </c>
      <c r="DX161" s="8">
        <f>DQ161*10^8/$I161</f>
        <v>0</v>
      </c>
      <c r="DY161" s="8">
        <f>DR161*10^8/$I161</f>
        <v>0</v>
      </c>
      <c r="DZ161" s="8">
        <f>DS161*10^8/$I161</f>
        <v>0</v>
      </c>
      <c r="EA161" s="8">
        <f>DT161*10^8/$I161</f>
        <v>381141.9626595357</v>
      </c>
      <c r="EB161" s="8">
        <f>DZ161*0.8</f>
        <v>0</v>
      </c>
      <c r="EC161" s="10">
        <f>G161-E161</f>
        <v>5400</v>
      </c>
      <c r="ED161" s="4">
        <f>EC161/E161*100</f>
        <v>46.351931330472098</v>
      </c>
      <c r="EE161" s="4">
        <f>DY161-G161</f>
        <v>-17050</v>
      </c>
      <c r="EF161" s="12">
        <f>EE161/G161</f>
        <v>-1</v>
      </c>
      <c r="EG161" s="4">
        <f>G161-F161</f>
        <v>-550</v>
      </c>
    </row>
    <row r="162" spans="1:137" x14ac:dyDescent="0.3">
      <c r="A162">
        <v>161</v>
      </c>
      <c r="B162" t="s">
        <v>7586</v>
      </c>
      <c r="C162" t="s">
        <v>161</v>
      </c>
      <c r="D162" t="str">
        <f>VLOOKUP(C162,Sheet1!$A$2:$B$3197,2,FALSE)</f>
        <v>손해보험</v>
      </c>
      <c r="E162">
        <v>9780</v>
      </c>
      <c r="F162">
        <v>16950</v>
      </c>
      <c r="G162" s="7">
        <v>18850</v>
      </c>
      <c r="H162" t="s">
        <v>2364</v>
      </c>
      <c r="I162" s="7">
        <f>VALUE(LEFT(H162,FIND("/",H162)-1)) + VALUE(MID(H162,FIND("/",H162)+1,LEN(H162)))</f>
        <v>134011294</v>
      </c>
      <c r="J162" s="1">
        <v>2310000</v>
      </c>
      <c r="K162" s="1">
        <f>G162*I162/(10^8)</f>
        <v>25261.128918999999</v>
      </c>
      <c r="L162" s="1">
        <v>11137</v>
      </c>
      <c r="M162" s="1">
        <v>12356</v>
      </c>
      <c r="N162" s="1">
        <v>15632</v>
      </c>
      <c r="O162" s="1">
        <v>18316</v>
      </c>
      <c r="P162" s="1">
        <v>18245</v>
      </c>
      <c r="Q162" s="3"/>
      <c r="R162" s="3"/>
      <c r="S162" s="3"/>
      <c r="T162" s="1">
        <v>6884</v>
      </c>
      <c r="U162" s="1">
        <v>10037</v>
      </c>
      <c r="V162" s="1">
        <v>8024</v>
      </c>
      <c r="W162" s="1">
        <v>9623</v>
      </c>
      <c r="X162" s="1">
        <v>13721</v>
      </c>
      <c r="Y162" s="3"/>
      <c r="Z162" s="3"/>
      <c r="AA162" s="3"/>
      <c r="AB162" s="1">
        <v>5220</v>
      </c>
      <c r="AC162" s="1">
        <v>7557</v>
      </c>
      <c r="AD162" s="1">
        <v>6401</v>
      </c>
      <c r="AE162" s="1">
        <v>7871</v>
      </c>
      <c r="AF162" s="1">
        <v>9253</v>
      </c>
      <c r="AG162" s="3"/>
      <c r="AH162" s="3"/>
      <c r="AI162" s="3"/>
      <c r="AJ162" s="1">
        <v>375437</v>
      </c>
      <c r="AK162" s="1">
        <v>420528</v>
      </c>
      <c r="AL162" s="1">
        <v>522052</v>
      </c>
      <c r="AM162" s="1">
        <v>617641</v>
      </c>
      <c r="AN162" s="1">
        <v>695644</v>
      </c>
      <c r="AO162" s="3"/>
      <c r="AP162" s="3"/>
      <c r="AQ162" s="3"/>
      <c r="AR162" s="1">
        <v>335571</v>
      </c>
      <c r="AS162" s="1">
        <v>372209</v>
      </c>
      <c r="AT162" s="1">
        <v>467506</v>
      </c>
      <c r="AU162" s="1">
        <v>558022</v>
      </c>
      <c r="AV162" s="1">
        <v>626871</v>
      </c>
      <c r="AW162" s="3"/>
      <c r="AX162" s="3"/>
      <c r="AY162" s="3"/>
      <c r="AZ162" s="1">
        <v>39866</v>
      </c>
      <c r="BA162" s="1">
        <v>48319</v>
      </c>
      <c r="BB162" s="1">
        <v>54546</v>
      </c>
      <c r="BC162" s="1">
        <v>59619</v>
      </c>
      <c r="BD162" s="1">
        <v>68773</v>
      </c>
      <c r="BE162" s="3"/>
      <c r="BF162" s="3"/>
      <c r="BG162" s="3"/>
      <c r="BH162" s="1">
        <v>17587</v>
      </c>
      <c r="BI162" s="1">
        <v>20576</v>
      </c>
      <c r="BJ162" s="1">
        <v>24734</v>
      </c>
      <c r="BK162" s="1">
        <v>27485</v>
      </c>
      <c r="BL162" s="1">
        <v>33492</v>
      </c>
      <c r="BM162" s="3"/>
      <c r="BN162" s="3"/>
      <c r="BO162" s="3"/>
      <c r="BP162">
        <v>714</v>
      </c>
      <c r="BQ162">
        <v>714</v>
      </c>
      <c r="BR162">
        <v>714</v>
      </c>
      <c r="BS162">
        <v>714</v>
      </c>
      <c r="BT162">
        <v>714</v>
      </c>
      <c r="BU162" s="3"/>
      <c r="BV162" s="3"/>
      <c r="BW162" s="3"/>
      <c r="BX162">
        <v>1.5</v>
      </c>
      <c r="BY162">
        <v>1.9</v>
      </c>
      <c r="BZ162">
        <v>1.36</v>
      </c>
      <c r="CA162">
        <v>1.38</v>
      </c>
      <c r="CB162">
        <v>1.41</v>
      </c>
      <c r="CC162" s="3"/>
      <c r="CD162" s="3"/>
      <c r="CE162" s="3"/>
      <c r="CF162">
        <v>15.25</v>
      </c>
      <c r="CG162">
        <v>19.399999999999999</v>
      </c>
      <c r="CH162">
        <v>13.87</v>
      </c>
      <c r="CI162">
        <v>15.26</v>
      </c>
      <c r="CJ162">
        <v>16.059999999999999</v>
      </c>
      <c r="CK162" s="3"/>
      <c r="CL162" s="3"/>
      <c r="CM162" s="3"/>
      <c r="CN162" s="1">
        <v>1769</v>
      </c>
      <c r="CO162" s="1">
        <v>2590</v>
      </c>
      <c r="CP162" s="1">
        <v>2230</v>
      </c>
      <c r="CQ162" s="1">
        <v>2841</v>
      </c>
      <c r="CR162" s="1">
        <v>3587</v>
      </c>
      <c r="CS162" s="3"/>
      <c r="CT162" s="3"/>
      <c r="CU162" s="3"/>
      <c r="CV162">
        <v>6.28</v>
      </c>
      <c r="CW162">
        <v>5.81</v>
      </c>
      <c r="CX162">
        <v>5.18</v>
      </c>
      <c r="CY162">
        <v>4.1500000000000004</v>
      </c>
      <c r="CZ162">
        <v>2.74</v>
      </c>
      <c r="DA162" s="3"/>
      <c r="DB162" s="3"/>
      <c r="DC162" s="3"/>
      <c r="DD162">
        <v>0.89</v>
      </c>
      <c r="DE162">
        <v>1.02</v>
      </c>
      <c r="DF162">
        <v>0.65</v>
      </c>
      <c r="DG162">
        <v>0.59</v>
      </c>
      <c r="DH162">
        <v>0.39</v>
      </c>
      <c r="DI162" s="3"/>
      <c r="DJ162" s="3"/>
      <c r="DK162" s="3"/>
      <c r="DL162" s="6">
        <f>(CM162*3+CL162*2+CK162)/6</f>
        <v>0</v>
      </c>
      <c r="DM162">
        <f>BH162+(BH162*(CG162-8.25)/8.25)</f>
        <v>41356.09696969697</v>
      </c>
      <c r="DN162">
        <f>BI162+(BI162*(CH162-8.25)/8.25)</f>
        <v>34592.620606060605</v>
      </c>
      <c r="DO162">
        <f>BJ162+(BJ162*(CI162-8.25)/8.25)</f>
        <v>45750.404848484846</v>
      </c>
      <c r="DP162">
        <f>BK162+(BK162*(CJ162-8.25)/8.25)</f>
        <v>53504.133333333331</v>
      </c>
      <c r="DQ162">
        <f>BL162+(BL162*(CK162-8.25)/8.25)</f>
        <v>0</v>
      </c>
      <c r="DR162">
        <f>BM162+(BM162*(CL162-8.25)/8.25)</f>
        <v>0</v>
      </c>
      <c r="DS162">
        <f>BN162+(BN162*(CM162-8.25)/8.25)</f>
        <v>0</v>
      </c>
      <c r="DT162" s="8">
        <f>DM162*10^8/$I162</f>
        <v>30860.157927955661</v>
      </c>
      <c r="DU162" s="8">
        <f>DN162*10^8/$I162</f>
        <v>25813.212881938598</v>
      </c>
      <c r="DV162" s="8">
        <f>DO162*10^8/$I162</f>
        <v>34139.215795114134</v>
      </c>
      <c r="DW162" s="8">
        <f>DP162*10^8/$I162</f>
        <v>39925.092681616319</v>
      </c>
      <c r="DX162" s="8">
        <f>DQ162*10^8/$I162</f>
        <v>0</v>
      </c>
      <c r="DY162" s="8">
        <f>DR162*10^8/$I162</f>
        <v>0</v>
      </c>
      <c r="DZ162" s="8">
        <f>DS162*10^8/$I162</f>
        <v>0</v>
      </c>
      <c r="EA162" s="8">
        <f>DT162*10^8/$I162</f>
        <v>23028.027718287431</v>
      </c>
      <c r="EB162" s="8">
        <f>DZ162*0.8</f>
        <v>0</v>
      </c>
      <c r="EC162" s="10">
        <f>G162-E162</f>
        <v>9070</v>
      </c>
      <c r="ED162" s="4">
        <f>EC162/E162*100</f>
        <v>92.740286298568506</v>
      </c>
      <c r="EE162" s="4">
        <f>DY162-G162</f>
        <v>-18850</v>
      </c>
      <c r="EF162" s="12">
        <f>EE162/G162</f>
        <v>-1</v>
      </c>
      <c r="EG162" s="4">
        <f>G162-F162</f>
        <v>1900</v>
      </c>
    </row>
    <row r="163" spans="1:137" x14ac:dyDescent="0.3">
      <c r="A163">
        <v>162</v>
      </c>
      <c r="B163" t="s">
        <v>7143</v>
      </c>
      <c r="C163" t="s">
        <v>162</v>
      </c>
      <c r="D163" t="str">
        <f>VLOOKUP(C163,Sheet1!$A$2:$B$3197,2,FALSE)</f>
        <v>건설</v>
      </c>
      <c r="E163">
        <v>5020</v>
      </c>
      <c r="F163">
        <v>8450</v>
      </c>
      <c r="G163" s="7">
        <v>8130</v>
      </c>
      <c r="H163" t="s">
        <v>2365</v>
      </c>
      <c r="I163" s="7">
        <f>VALUE(LEFT(H163,FIND("/",H163)-1)) + VALUE(MID(H163,FIND("/",H163)+1,LEN(H163)))</f>
        <v>10950000</v>
      </c>
      <c r="J163" s="1">
        <v>59956</v>
      </c>
      <c r="K163" s="1">
        <f>G163*I163/(10^8)</f>
        <v>890.23500000000001</v>
      </c>
      <c r="L163" s="1">
        <v>1994</v>
      </c>
      <c r="M163" s="1">
        <v>1996</v>
      </c>
      <c r="N163" s="1">
        <v>1909</v>
      </c>
      <c r="O163" s="1">
        <v>2189</v>
      </c>
      <c r="P163" s="1">
        <v>2882</v>
      </c>
      <c r="Q163" s="3"/>
      <c r="R163" s="3"/>
      <c r="S163" s="3"/>
      <c r="T163">
        <v>42</v>
      </c>
      <c r="U163">
        <v>-73</v>
      </c>
      <c r="V163">
        <v>-62</v>
      </c>
      <c r="W163">
        <v>-16</v>
      </c>
      <c r="X163">
        <v>46</v>
      </c>
      <c r="Y163" s="3"/>
      <c r="Z163" s="3"/>
      <c r="AA163" s="3"/>
      <c r="AB163">
        <v>31</v>
      </c>
      <c r="AC163">
        <v>-78</v>
      </c>
      <c r="AD163">
        <v>-66</v>
      </c>
      <c r="AE163">
        <v>-13</v>
      </c>
      <c r="AF163">
        <v>65</v>
      </c>
      <c r="AG163" s="3"/>
      <c r="AH163" s="3"/>
      <c r="AI163" s="3"/>
      <c r="AJ163" s="1">
        <v>2424</v>
      </c>
      <c r="AK163" s="1">
        <v>2308</v>
      </c>
      <c r="AL163" s="1">
        <v>2279</v>
      </c>
      <c r="AM163" s="1">
        <v>2998</v>
      </c>
      <c r="AN163" s="1">
        <v>3321</v>
      </c>
      <c r="AO163" s="3"/>
      <c r="AP163" s="3"/>
      <c r="AQ163" s="3"/>
      <c r="AR163" s="1">
        <v>1200</v>
      </c>
      <c r="AS163" s="1">
        <v>1164</v>
      </c>
      <c r="AT163" s="1">
        <v>1263</v>
      </c>
      <c r="AU163" s="1">
        <v>1845</v>
      </c>
      <c r="AV163" s="1">
        <v>1946</v>
      </c>
      <c r="AW163" s="3"/>
      <c r="AX163" s="3"/>
      <c r="AY163" s="3"/>
      <c r="AZ163" s="1">
        <v>1224</v>
      </c>
      <c r="BA163" s="1">
        <v>1144</v>
      </c>
      <c r="BB163" s="1">
        <v>1016</v>
      </c>
      <c r="BC163" s="1">
        <v>1153</v>
      </c>
      <c r="BD163" s="1">
        <v>1375</v>
      </c>
      <c r="BE163" s="3"/>
      <c r="BF163" s="3"/>
      <c r="BG163" s="3"/>
      <c r="BH163" s="1">
        <v>1224</v>
      </c>
      <c r="BI163" s="1">
        <v>1144</v>
      </c>
      <c r="BJ163" s="1">
        <v>1016</v>
      </c>
      <c r="BK163" s="1">
        <v>1153</v>
      </c>
      <c r="BL163" s="1">
        <v>1375</v>
      </c>
      <c r="BM163" s="3"/>
      <c r="BN163" s="3"/>
      <c r="BO163" s="3"/>
      <c r="BP163">
        <v>55</v>
      </c>
      <c r="BQ163">
        <v>55</v>
      </c>
      <c r="BR163">
        <v>55</v>
      </c>
      <c r="BS163">
        <v>55</v>
      </c>
      <c r="BT163">
        <v>55</v>
      </c>
      <c r="BU163" s="3"/>
      <c r="BV163" s="3"/>
      <c r="BW163" s="3"/>
      <c r="BX163">
        <v>1.31</v>
      </c>
      <c r="BY163">
        <v>-3.3</v>
      </c>
      <c r="BZ163">
        <v>-2.89</v>
      </c>
      <c r="CA163">
        <v>-0.48</v>
      </c>
      <c r="CB163">
        <v>2.0499999999999998</v>
      </c>
      <c r="CC163" s="3"/>
      <c r="CD163" s="3"/>
      <c r="CE163" s="3"/>
      <c r="CF163">
        <v>2.5099999999999998</v>
      </c>
      <c r="CG163">
        <v>-6.6</v>
      </c>
      <c r="CH163">
        <v>-6.14</v>
      </c>
      <c r="CI163">
        <v>-1.17</v>
      </c>
      <c r="CJ163">
        <v>5.12</v>
      </c>
      <c r="CK163" s="3"/>
      <c r="CL163" s="3"/>
      <c r="CM163" s="3"/>
      <c r="CN163">
        <v>280</v>
      </c>
      <c r="CO163">
        <v>-714</v>
      </c>
      <c r="CP163">
        <v>-606</v>
      </c>
      <c r="CQ163">
        <v>-116</v>
      </c>
      <c r="CR163">
        <v>591</v>
      </c>
      <c r="CS163" s="3"/>
      <c r="CT163" s="3"/>
      <c r="CU163" s="3"/>
      <c r="CV163">
        <v>22.3</v>
      </c>
      <c r="CW163" t="s">
        <v>2</v>
      </c>
      <c r="CX163" t="s">
        <v>2</v>
      </c>
      <c r="CY163" t="s">
        <v>2</v>
      </c>
      <c r="CZ163">
        <v>8.33</v>
      </c>
      <c r="DA163" s="3"/>
      <c r="DB163" s="3"/>
      <c r="DC163" s="3"/>
      <c r="DD163">
        <v>0.56000000000000005</v>
      </c>
      <c r="DE163">
        <v>0.49</v>
      </c>
      <c r="DF163">
        <v>0.59</v>
      </c>
      <c r="DG163">
        <v>0.37</v>
      </c>
      <c r="DH163">
        <v>0.39</v>
      </c>
      <c r="DI163" s="3"/>
      <c r="DJ163" s="3"/>
      <c r="DK163" s="3"/>
      <c r="DL163" s="6">
        <f>(CM163*3+CL163*2+CK163)/6</f>
        <v>0</v>
      </c>
      <c r="DM163">
        <f>BH163+(BH163*(CG163-8.25)/8.25)</f>
        <v>-979.19999999999982</v>
      </c>
      <c r="DN163">
        <f>BI163+(BI163*(CH163-8.25)/8.25)</f>
        <v>-851.41333333333341</v>
      </c>
      <c r="DO163">
        <f>BJ163+(BJ163*(CI163-8.25)/8.25)</f>
        <v>-144.08727272727265</v>
      </c>
      <c r="DP163">
        <f>BK163+(BK163*(CJ163-8.25)/8.25)</f>
        <v>715.55878787878783</v>
      </c>
      <c r="DQ163">
        <f>BL163+(BL163*(CK163-8.25)/8.25)</f>
        <v>0</v>
      </c>
      <c r="DR163">
        <f>BM163+(BM163*(CL163-8.25)/8.25)</f>
        <v>0</v>
      </c>
      <c r="DS163">
        <f>BN163+(BN163*(CM163-8.25)/8.25)</f>
        <v>0</v>
      </c>
      <c r="DT163" s="8">
        <f>DM163*10^8/$I163</f>
        <v>-8942.4657534246562</v>
      </c>
      <c r="DU163" s="8">
        <f>DN163*10^8/$I163</f>
        <v>-7775.4642313546428</v>
      </c>
      <c r="DV163" s="8">
        <f>DO163*10^8/$I163</f>
        <v>-1315.8655043586543</v>
      </c>
      <c r="DW163" s="8">
        <f>DP163*10^8/$I163</f>
        <v>6534.7834509478344</v>
      </c>
      <c r="DX163" s="8">
        <f>DQ163*10^8/$I163</f>
        <v>0</v>
      </c>
      <c r="DY163" s="8">
        <f>DR163*10^8/$I163</f>
        <v>0</v>
      </c>
      <c r="DZ163" s="8">
        <f>DS163*10^8/$I163</f>
        <v>0</v>
      </c>
      <c r="EA163" s="8">
        <f>DT163*10^8/$I163</f>
        <v>-81666.353912553939</v>
      </c>
      <c r="EB163" s="8">
        <f>DZ163*0.8</f>
        <v>0</v>
      </c>
      <c r="EC163" s="10">
        <f>G163-E163</f>
        <v>3110</v>
      </c>
      <c r="ED163" s="4">
        <f>EC163/E163*100</f>
        <v>61.952191235059765</v>
      </c>
      <c r="EE163" s="4">
        <f>DY163-G163</f>
        <v>-8130</v>
      </c>
      <c r="EF163" s="12">
        <f>EE163/G163</f>
        <v>-1</v>
      </c>
      <c r="EG163" s="4">
        <f>G163-F163</f>
        <v>-320</v>
      </c>
    </row>
    <row r="164" spans="1:137" x14ac:dyDescent="0.3">
      <c r="A164">
        <v>163</v>
      </c>
      <c r="B164" t="s">
        <v>5624</v>
      </c>
      <c r="C164" t="s">
        <v>163</v>
      </c>
      <c r="D164" t="str">
        <f>VLOOKUP(C164,Sheet1!$A$2:$B$3197,2,FALSE)</f>
        <v>은행</v>
      </c>
      <c r="E164">
        <v>5570</v>
      </c>
      <c r="F164">
        <v>8080</v>
      </c>
      <c r="G164" s="7">
        <v>7950</v>
      </c>
      <c r="H164" t="s">
        <v>2366</v>
      </c>
      <c r="I164" s="7">
        <f>VALUE(LEFT(H164,FIND("/",H164)-1)) + VALUE(MID(H164,FIND("/",H164)+1,LEN(H164)))</f>
        <v>325935246</v>
      </c>
      <c r="J164" s="1">
        <v>13197433</v>
      </c>
      <c r="K164" s="1">
        <f>G164*I164/(10^8)</f>
        <v>25911.852057</v>
      </c>
      <c r="L164" s="1">
        <v>32565</v>
      </c>
      <c r="M164" s="1">
        <v>33534</v>
      </c>
      <c r="N164" s="1">
        <v>36288</v>
      </c>
      <c r="O164" s="1">
        <v>36293</v>
      </c>
      <c r="P164" s="1">
        <v>33036</v>
      </c>
      <c r="Q164" s="1">
        <v>34160</v>
      </c>
      <c r="R164" s="1">
        <v>36518</v>
      </c>
      <c r="S164" s="1">
        <v>38810</v>
      </c>
      <c r="T164" s="1">
        <v>7123</v>
      </c>
      <c r="U164" s="1">
        <v>5943</v>
      </c>
      <c r="V164" s="1">
        <v>7498</v>
      </c>
      <c r="W164" s="1">
        <v>8069</v>
      </c>
      <c r="X164" s="1">
        <v>7482</v>
      </c>
      <c r="Y164" s="1">
        <v>9065</v>
      </c>
      <c r="Z164" s="1">
        <v>9761</v>
      </c>
      <c r="AA164" s="1">
        <v>10321</v>
      </c>
      <c r="AB164" s="1">
        <v>5181</v>
      </c>
      <c r="AC164" s="1">
        <v>4250</v>
      </c>
      <c r="AD164" s="1">
        <v>5381</v>
      </c>
      <c r="AE164" s="1">
        <v>5989</v>
      </c>
      <c r="AF164" s="1">
        <v>5626</v>
      </c>
      <c r="AG164" s="1">
        <v>6683</v>
      </c>
      <c r="AH164" s="1">
        <v>7077</v>
      </c>
      <c r="AI164" s="1">
        <v>7454</v>
      </c>
      <c r="AJ164" s="1">
        <v>934822</v>
      </c>
      <c r="AK164" s="1">
        <v>943500</v>
      </c>
      <c r="AL164" s="1">
        <v>987936</v>
      </c>
      <c r="AM164" s="1">
        <v>1045388</v>
      </c>
      <c r="AN164" s="1">
        <v>1141569</v>
      </c>
      <c r="AO164" s="1">
        <v>1226247</v>
      </c>
      <c r="AP164" s="1">
        <v>1286050</v>
      </c>
      <c r="AQ164" s="1">
        <v>1342313</v>
      </c>
      <c r="AR164" s="1">
        <v>863950</v>
      </c>
      <c r="AS164" s="1">
        <v>866940</v>
      </c>
      <c r="AT164" s="1">
        <v>903686</v>
      </c>
      <c r="AU164" s="1">
        <v>953576</v>
      </c>
      <c r="AV164" s="1">
        <v>1045306</v>
      </c>
      <c r="AW164" s="1">
        <v>1124712</v>
      </c>
      <c r="AX164" s="1">
        <v>1178849</v>
      </c>
      <c r="AY164" s="1">
        <v>1228944</v>
      </c>
      <c r="AZ164" s="1">
        <v>70872</v>
      </c>
      <c r="BA164" s="1">
        <v>76560</v>
      </c>
      <c r="BB164" s="1">
        <v>84250</v>
      </c>
      <c r="BC164" s="1">
        <v>91812</v>
      </c>
      <c r="BD164" s="1">
        <v>96263</v>
      </c>
      <c r="BE164" s="1">
        <v>101536</v>
      </c>
      <c r="BF164" s="1">
        <v>107203</v>
      </c>
      <c r="BG164" s="1">
        <v>113369</v>
      </c>
      <c r="BH164" s="1">
        <v>67826</v>
      </c>
      <c r="BI164" s="1">
        <v>70576</v>
      </c>
      <c r="BJ164" s="1">
        <v>76270</v>
      </c>
      <c r="BK164" s="1">
        <v>82837</v>
      </c>
      <c r="BL164" s="1">
        <v>87288</v>
      </c>
      <c r="BM164" s="1">
        <v>94041</v>
      </c>
      <c r="BN164" s="1">
        <v>99141</v>
      </c>
      <c r="BO164" s="1">
        <v>105680</v>
      </c>
      <c r="BP164" s="1">
        <v>16297</v>
      </c>
      <c r="BQ164" s="1">
        <v>16297</v>
      </c>
      <c r="BR164" s="1">
        <v>16297</v>
      </c>
      <c r="BS164" s="1">
        <v>16297</v>
      </c>
      <c r="BT164" s="1">
        <v>16297</v>
      </c>
      <c r="BU164" s="1">
        <v>16300</v>
      </c>
      <c r="BV164" s="1">
        <v>16300</v>
      </c>
      <c r="BW164" s="1">
        <v>16300</v>
      </c>
      <c r="BX164">
        <v>0.56000000000000005</v>
      </c>
      <c r="BY164">
        <v>0.45</v>
      </c>
      <c r="BZ164">
        <v>0.56000000000000005</v>
      </c>
      <c r="CA164">
        <v>0.59</v>
      </c>
      <c r="CB164">
        <v>0.51</v>
      </c>
      <c r="CC164">
        <v>0.56000000000000005</v>
      </c>
      <c r="CD164">
        <v>0.56000000000000005</v>
      </c>
      <c r="CE164">
        <v>0.56999999999999995</v>
      </c>
      <c r="CF164">
        <v>7.92</v>
      </c>
      <c r="CG164">
        <v>5.83</v>
      </c>
      <c r="CH164">
        <v>6.84</v>
      </c>
      <c r="CI164">
        <v>7.07</v>
      </c>
      <c r="CJ164">
        <v>6.11</v>
      </c>
      <c r="CK164">
        <v>6.91</v>
      </c>
      <c r="CL164">
        <v>6.87</v>
      </c>
      <c r="CM164">
        <v>6.83</v>
      </c>
      <c r="CN164" s="1">
        <v>1556</v>
      </c>
      <c r="CO164" s="1">
        <v>1237</v>
      </c>
      <c r="CP164" s="1">
        <v>1540</v>
      </c>
      <c r="CQ164" s="1">
        <v>1725</v>
      </c>
      <c r="CR164" s="1">
        <v>1593</v>
      </c>
      <c r="CS164" s="1">
        <v>1924</v>
      </c>
      <c r="CT164" s="1">
        <v>2036</v>
      </c>
      <c r="CU164" s="1">
        <v>2148</v>
      </c>
      <c r="CV164">
        <v>5.58</v>
      </c>
      <c r="CW164">
        <v>7.62</v>
      </c>
      <c r="CX164">
        <v>4.76</v>
      </c>
      <c r="CY164">
        <v>4.4400000000000004</v>
      </c>
      <c r="CZ164">
        <v>3.56</v>
      </c>
      <c r="DA164">
        <v>4.13</v>
      </c>
      <c r="DB164">
        <v>3.9</v>
      </c>
      <c r="DC164">
        <v>3.7</v>
      </c>
      <c r="DD164">
        <v>0.42</v>
      </c>
      <c r="DE164">
        <v>0.44</v>
      </c>
      <c r="DF164">
        <v>0.31</v>
      </c>
      <c r="DG164">
        <v>0.3</v>
      </c>
      <c r="DH164">
        <v>0.21</v>
      </c>
      <c r="DI164">
        <v>0.28000000000000003</v>
      </c>
      <c r="DJ164">
        <v>0.26</v>
      </c>
      <c r="DK164">
        <v>0.25</v>
      </c>
      <c r="DL164" s="6">
        <f>(CM164*3+CL164*2+CK164)/6</f>
        <v>6.8566666666666665</v>
      </c>
      <c r="DM164">
        <f>BH164+(BH164*(CG164-8.25)/8.25)</f>
        <v>47930.373333333337</v>
      </c>
      <c r="DN164">
        <f>BI164+(BI164*(CH164-8.25)/8.25)</f>
        <v>58513.919999999998</v>
      </c>
      <c r="DO164">
        <f>BJ164+(BJ164*(CI164-8.25)/8.25)</f>
        <v>65361.078787878789</v>
      </c>
      <c r="DP164">
        <f>BK164+(BK164*(CJ164-8.25)/8.25)</f>
        <v>61349.584242424244</v>
      </c>
      <c r="DQ164">
        <f>BL164+(BL164*(CK164-8.25)/8.25)</f>
        <v>73110.312727272729</v>
      </c>
      <c r="DR164">
        <f>BM164+(BM164*(CL164-8.25)/8.25)</f>
        <v>78310.505454545462</v>
      </c>
      <c r="DS164">
        <f>BN164+(BN164*(CM164-8.25)/8.25)</f>
        <v>82076.730909090911</v>
      </c>
      <c r="DT164" s="8">
        <f>DM164*10^8/$I164</f>
        <v>14705.489486501665</v>
      </c>
      <c r="DU164" s="8">
        <f>DN164*10^8/$I164</f>
        <v>17952.621178011537</v>
      </c>
      <c r="DV164" s="8">
        <f>DO164*10^8/$I164</f>
        <v>20053.393914900134</v>
      </c>
      <c r="DW164" s="8">
        <f>DP164*10^8/$I164</f>
        <v>18822.629646633628</v>
      </c>
      <c r="DX164" s="8">
        <f>DQ164*10^8/$I164</f>
        <v>22430.931795351989</v>
      </c>
      <c r="DY164" s="8">
        <f>DR164*10^8/$I164</f>
        <v>24026.399849541114</v>
      </c>
      <c r="DZ164" s="8">
        <f>DS164*10^8/$I164</f>
        <v>25181.913253128478</v>
      </c>
      <c r="EA164" s="8">
        <f>DT164*10^8/$I164</f>
        <v>4511.7825294971826</v>
      </c>
      <c r="EB164" s="8">
        <f>DZ164*0.8</f>
        <v>20145.530602502782</v>
      </c>
      <c r="EC164" s="10">
        <f>G164-E164</f>
        <v>2380</v>
      </c>
      <c r="ED164" s="4">
        <f>EC164/E164*100</f>
        <v>42.72890484739677</v>
      </c>
      <c r="EE164" s="4">
        <f>DY164-G164</f>
        <v>16076.399849541114</v>
      </c>
      <c r="EF164" s="12">
        <f>EE164/G164</f>
        <v>2.0221886603196371</v>
      </c>
      <c r="EG164" s="4">
        <f>G164-F164</f>
        <v>-130</v>
      </c>
    </row>
    <row r="165" spans="1:137" x14ac:dyDescent="0.3">
      <c r="A165">
        <v>164</v>
      </c>
      <c r="B165" t="s">
        <v>6030</v>
      </c>
      <c r="C165" t="s">
        <v>164</v>
      </c>
      <c r="D165" t="str">
        <f>VLOOKUP(C165,Sheet1!$A$2:$B$3197,2,FALSE)</f>
        <v>전자장비와기기</v>
      </c>
      <c r="E165">
        <v>52400</v>
      </c>
      <c r="F165">
        <v>66300</v>
      </c>
      <c r="G165" s="7">
        <v>67900</v>
      </c>
      <c r="H165" t="s">
        <v>2367</v>
      </c>
      <c r="I165" s="7">
        <f>VALUE(LEFT(H165,FIND("/",H165)-1)) + VALUE(MID(H165,FIND("/",H165)+1,LEN(H165)))</f>
        <v>46110835</v>
      </c>
      <c r="J165" s="1">
        <v>97440</v>
      </c>
      <c r="K165" s="1">
        <f>G165*I165/(10^8)</f>
        <v>31309.256965</v>
      </c>
      <c r="L165" s="1">
        <v>3990</v>
      </c>
      <c r="M165" s="1">
        <v>4540</v>
      </c>
      <c r="N165" s="1">
        <v>5020</v>
      </c>
      <c r="O165" s="1">
        <v>5502</v>
      </c>
      <c r="P165" s="1">
        <v>5369</v>
      </c>
      <c r="Q165" s="1">
        <v>7472</v>
      </c>
      <c r="R165" s="1">
        <v>9824</v>
      </c>
      <c r="S165" s="1">
        <v>11444</v>
      </c>
      <c r="T165">
        <v>290</v>
      </c>
      <c r="U165">
        <v>495</v>
      </c>
      <c r="V165">
        <v>487</v>
      </c>
      <c r="W165">
        <v>469</v>
      </c>
      <c r="X165">
        <v>509</v>
      </c>
      <c r="Y165">
        <v>838</v>
      </c>
      <c r="Z165" s="1">
        <v>1191</v>
      </c>
      <c r="AA165" s="1">
        <v>1383</v>
      </c>
      <c r="AB165">
        <v>406</v>
      </c>
      <c r="AC165">
        <v>422</v>
      </c>
      <c r="AD165">
        <v>413</v>
      </c>
      <c r="AE165">
        <v>468</v>
      </c>
      <c r="AF165">
        <v>427</v>
      </c>
      <c r="AG165">
        <v>801</v>
      </c>
      <c r="AH165" s="1">
        <v>1156</v>
      </c>
      <c r="AI165" s="1">
        <v>1550</v>
      </c>
      <c r="AJ165" s="1">
        <v>3908</v>
      </c>
      <c r="AK165" s="1">
        <v>6503</v>
      </c>
      <c r="AL165" s="1">
        <v>6922</v>
      </c>
      <c r="AM165" s="1">
        <v>10369</v>
      </c>
      <c r="AN165" s="1">
        <v>10810</v>
      </c>
      <c r="AO165" s="1">
        <v>12534</v>
      </c>
      <c r="AP165" s="1">
        <v>14422</v>
      </c>
      <c r="AQ165" s="1">
        <v>16363</v>
      </c>
      <c r="AR165">
        <v>961</v>
      </c>
      <c r="AS165" s="1">
        <v>1199</v>
      </c>
      <c r="AT165" s="1">
        <v>1638</v>
      </c>
      <c r="AU165" s="1">
        <v>2215</v>
      </c>
      <c r="AV165" s="1">
        <v>2274</v>
      </c>
      <c r="AW165" s="1">
        <v>3234</v>
      </c>
      <c r="AX165" s="1">
        <v>4047</v>
      </c>
      <c r="AY165" s="1">
        <v>4424</v>
      </c>
      <c r="AZ165" s="1">
        <v>2947</v>
      </c>
      <c r="BA165" s="1">
        <v>5304</v>
      </c>
      <c r="BB165" s="1">
        <v>5284</v>
      </c>
      <c r="BC165" s="1">
        <v>8155</v>
      </c>
      <c r="BD165" s="1">
        <v>8536</v>
      </c>
      <c r="BE165" s="1">
        <v>9300</v>
      </c>
      <c r="BF165" s="1">
        <v>10375</v>
      </c>
      <c r="BG165" s="1">
        <v>11939</v>
      </c>
      <c r="BH165" s="1">
        <v>2864</v>
      </c>
      <c r="BI165" s="1">
        <v>5304</v>
      </c>
      <c r="BJ165" s="1">
        <v>5284</v>
      </c>
      <c r="BK165" s="1">
        <v>5713</v>
      </c>
      <c r="BL165" s="1">
        <v>6112</v>
      </c>
      <c r="BM165" s="1">
        <v>6853</v>
      </c>
      <c r="BN165" s="1">
        <v>7931</v>
      </c>
      <c r="BO165" s="1">
        <v>9516</v>
      </c>
      <c r="BP165">
        <v>196</v>
      </c>
      <c r="BQ165">
        <v>230</v>
      </c>
      <c r="BR165">
        <v>231</v>
      </c>
      <c r="BS165">
        <v>231</v>
      </c>
      <c r="BT165">
        <v>231</v>
      </c>
      <c r="BU165">
        <v>231</v>
      </c>
      <c r="BV165">
        <v>231</v>
      </c>
      <c r="BW165">
        <v>231</v>
      </c>
      <c r="BX165">
        <v>9.82</v>
      </c>
      <c r="BY165">
        <v>8.11</v>
      </c>
      <c r="BZ165">
        <v>6.15</v>
      </c>
      <c r="CA165">
        <v>5.42</v>
      </c>
      <c r="CB165">
        <v>4.04</v>
      </c>
      <c r="CC165">
        <v>6.86</v>
      </c>
      <c r="CD165">
        <v>8.58</v>
      </c>
      <c r="CE165">
        <v>10.07</v>
      </c>
      <c r="CF165">
        <v>15.14</v>
      </c>
      <c r="CG165">
        <v>10.33</v>
      </c>
      <c r="CH165">
        <v>7.8</v>
      </c>
      <c r="CI165">
        <v>8.52</v>
      </c>
      <c r="CJ165">
        <v>7.23</v>
      </c>
      <c r="CK165">
        <v>12.34</v>
      </c>
      <c r="CL165">
        <v>15.63</v>
      </c>
      <c r="CM165">
        <v>18.22</v>
      </c>
      <c r="CN165">
        <v>968</v>
      </c>
      <c r="CO165">
        <v>997</v>
      </c>
      <c r="CP165">
        <v>897</v>
      </c>
      <c r="CQ165" s="1">
        <v>1016</v>
      </c>
      <c r="CR165">
        <v>927</v>
      </c>
      <c r="CS165" s="1">
        <v>1735</v>
      </c>
      <c r="CT165" s="1">
        <v>2506</v>
      </c>
      <c r="CU165" s="1">
        <v>3447</v>
      </c>
      <c r="CV165">
        <v>13.95</v>
      </c>
      <c r="CW165">
        <v>38.4</v>
      </c>
      <c r="CX165">
        <v>45.71</v>
      </c>
      <c r="CY165">
        <v>42.09</v>
      </c>
      <c r="CZ165">
        <v>54.92</v>
      </c>
      <c r="DA165">
        <v>39.15</v>
      </c>
      <c r="DB165">
        <v>27.09</v>
      </c>
      <c r="DC165">
        <v>19.7</v>
      </c>
      <c r="DD165">
        <v>1.91</v>
      </c>
      <c r="DE165">
        <v>3.32</v>
      </c>
      <c r="DF165">
        <v>3.58</v>
      </c>
      <c r="DG165">
        <v>3.45</v>
      </c>
      <c r="DH165">
        <v>3.84</v>
      </c>
      <c r="DI165">
        <v>4.57</v>
      </c>
      <c r="DJ165">
        <v>3.95</v>
      </c>
      <c r="DK165">
        <v>3.29</v>
      </c>
      <c r="DL165" s="6">
        <f>(CM165*3+CL165*2+CK165)/6</f>
        <v>16.376666666666669</v>
      </c>
      <c r="DM165">
        <f>BH165+(BH165*(CG165-8.25)/8.25)</f>
        <v>3586.0751515151514</v>
      </c>
      <c r="DN165">
        <f>BI165+(BI165*(CH165-8.25)/8.25)</f>
        <v>5014.6909090909094</v>
      </c>
      <c r="DO165">
        <f>BJ165+(BJ165*(CI165-8.25)/8.25)</f>
        <v>5456.9309090909092</v>
      </c>
      <c r="DP165">
        <f>BK165+(BK165*(CJ165-8.25)/8.25)</f>
        <v>5006.6654545454548</v>
      </c>
      <c r="DQ165">
        <f>BL165+(BL165*(CK165-8.25)/8.25)</f>
        <v>9142.070303030303</v>
      </c>
      <c r="DR165">
        <f>BM165+(BM165*(CL165-8.25)/8.25)</f>
        <v>12983.32</v>
      </c>
      <c r="DS165">
        <f>BN165+(BN165*(CM165-8.25)/8.25)</f>
        <v>17515.493333333332</v>
      </c>
      <c r="DT165" s="8">
        <f>DM165*10^8/$I165</f>
        <v>7777.0770178313869</v>
      </c>
      <c r="DU165" s="8">
        <f>DN165*10^8/$I165</f>
        <v>10875.298417586473</v>
      </c>
      <c r="DV165" s="8">
        <f>DO165*10^8/$I165</f>
        <v>11834.378859309118</v>
      </c>
      <c r="DW165" s="8">
        <f>DP165*10^8/$I165</f>
        <v>10857.893713148884</v>
      </c>
      <c r="DX165" s="8">
        <f>DQ165*10^8/$I165</f>
        <v>19826.29527968926</v>
      </c>
      <c r="DY165" s="8">
        <f>DR165*10^8/$I165</f>
        <v>28156.76619172045</v>
      </c>
      <c r="DZ165" s="8">
        <f>DS165*10^8/$I165</f>
        <v>37985.634685065525</v>
      </c>
      <c r="EA165" s="8">
        <f>DT165*10^8/$I165</f>
        <v>16866.051152253884</v>
      </c>
      <c r="EB165" s="8">
        <f>DZ165*0.8</f>
        <v>30388.50774805242</v>
      </c>
      <c r="EC165" s="10">
        <f>G165-E165</f>
        <v>15500</v>
      </c>
      <c r="ED165" s="4">
        <f>EC165/E165*100</f>
        <v>29.580152671755727</v>
      </c>
      <c r="EE165" s="4">
        <f>DY165-G165</f>
        <v>-39743.233808279547</v>
      </c>
      <c r="EF165" s="12">
        <f>EE165/G165</f>
        <v>-0.58532008554167225</v>
      </c>
      <c r="EG165" s="4">
        <f>G165-F165</f>
        <v>1600</v>
      </c>
    </row>
    <row r="166" spans="1:137" x14ac:dyDescent="0.3">
      <c r="A166">
        <v>165</v>
      </c>
      <c r="B166" t="s">
        <v>5861</v>
      </c>
      <c r="C166" t="s">
        <v>165</v>
      </c>
      <c r="D166" t="str">
        <f>VLOOKUP(C166,Sheet1!$A$2:$B$3197,2,FALSE)</f>
        <v>자동차부품</v>
      </c>
      <c r="E166">
        <v>68800</v>
      </c>
      <c r="F166">
        <v>78700</v>
      </c>
      <c r="G166" s="7">
        <v>82200</v>
      </c>
      <c r="H166" t="s">
        <v>2368</v>
      </c>
      <c r="I166" s="7">
        <f>VALUE(LEFT(H166,FIND("/",H166)-1)) + VALUE(MID(H166,FIND("/",H166)+1,LEN(H166)))</f>
        <v>27195083</v>
      </c>
      <c r="J166" s="1">
        <v>633354</v>
      </c>
      <c r="K166" s="1">
        <f>G166*I166/(10^8)</f>
        <v>22354.358226</v>
      </c>
      <c r="L166" s="1">
        <v>75894</v>
      </c>
      <c r="M166" s="1">
        <v>74874</v>
      </c>
      <c r="N166" s="1">
        <v>78805</v>
      </c>
      <c r="O166" s="1">
        <v>73146</v>
      </c>
      <c r="P166" s="1">
        <v>65922</v>
      </c>
      <c r="Q166" s="1">
        <v>76613</v>
      </c>
      <c r="R166" s="1">
        <v>80336</v>
      </c>
      <c r="S166" s="1">
        <v>82799</v>
      </c>
      <c r="T166" s="1">
        <v>2627</v>
      </c>
      <c r="U166">
        <v>167</v>
      </c>
      <c r="V166">
        <v>50</v>
      </c>
      <c r="W166" s="1">
        <v>1019</v>
      </c>
      <c r="X166">
        <v>720</v>
      </c>
      <c r="Y166" s="1">
        <v>1704</v>
      </c>
      <c r="Z166" s="1">
        <v>2430</v>
      </c>
      <c r="AA166" s="1">
        <v>2881</v>
      </c>
      <c r="AB166" s="1">
        <v>1307</v>
      </c>
      <c r="AC166">
        <v>-630</v>
      </c>
      <c r="AD166">
        <v>-556</v>
      </c>
      <c r="AE166">
        <v>552</v>
      </c>
      <c r="AF166">
        <v>537</v>
      </c>
      <c r="AG166" s="1">
        <v>1192</v>
      </c>
      <c r="AH166" s="1">
        <v>1763</v>
      </c>
      <c r="AI166" s="1">
        <v>2146</v>
      </c>
      <c r="AJ166" s="1">
        <v>70221</v>
      </c>
      <c r="AK166" s="1">
        <v>71937</v>
      </c>
      <c r="AL166" s="1">
        <v>71074</v>
      </c>
      <c r="AM166" s="1">
        <v>67743</v>
      </c>
      <c r="AN166" s="1">
        <v>77199</v>
      </c>
      <c r="AO166" s="1">
        <v>79407</v>
      </c>
      <c r="AP166" s="1">
        <v>82750</v>
      </c>
      <c r="AQ166" s="1">
        <v>86651</v>
      </c>
      <c r="AR166" s="1">
        <v>37635</v>
      </c>
      <c r="AS166" s="1">
        <v>40536</v>
      </c>
      <c r="AT166" s="1">
        <v>40705</v>
      </c>
      <c r="AU166" s="1">
        <v>36825</v>
      </c>
      <c r="AV166" s="1">
        <v>41940</v>
      </c>
      <c r="AW166" s="1">
        <v>43634</v>
      </c>
      <c r="AX166" s="1">
        <v>45506</v>
      </c>
      <c r="AY166" s="1">
        <v>47226</v>
      </c>
      <c r="AZ166" s="1">
        <v>32586</v>
      </c>
      <c r="BA166" s="1">
        <v>31401</v>
      </c>
      <c r="BB166" s="1">
        <v>30369</v>
      </c>
      <c r="BC166" s="1">
        <v>30918</v>
      </c>
      <c r="BD166" s="1">
        <v>35259</v>
      </c>
      <c r="BE166" s="1">
        <v>35774</v>
      </c>
      <c r="BF166" s="1">
        <v>37244</v>
      </c>
      <c r="BG166" s="1">
        <v>39423</v>
      </c>
      <c r="BH166" s="1">
        <v>32586</v>
      </c>
      <c r="BI166" s="1">
        <v>31401</v>
      </c>
      <c r="BJ166" s="1">
        <v>30369</v>
      </c>
      <c r="BK166" s="1">
        <v>30918</v>
      </c>
      <c r="BL166" s="1">
        <v>31181</v>
      </c>
      <c r="BM166" s="1">
        <v>31667</v>
      </c>
      <c r="BN166" s="1">
        <v>33149</v>
      </c>
      <c r="BO166" s="1">
        <v>35350</v>
      </c>
      <c r="BP166" s="1">
        <v>1360</v>
      </c>
      <c r="BQ166" s="1">
        <v>1360</v>
      </c>
      <c r="BR166" s="1">
        <v>1360</v>
      </c>
      <c r="BS166" s="1">
        <v>1360</v>
      </c>
      <c r="BT166" s="1">
        <v>1360</v>
      </c>
      <c r="BU166" s="1">
        <v>1353</v>
      </c>
      <c r="BV166" s="1">
        <v>1353</v>
      </c>
      <c r="BW166" s="1">
        <v>1360</v>
      </c>
      <c r="BX166">
        <v>1.91</v>
      </c>
      <c r="BY166">
        <v>-0.89</v>
      </c>
      <c r="BZ166">
        <v>-0.78</v>
      </c>
      <c r="CA166">
        <v>0.8</v>
      </c>
      <c r="CB166">
        <v>0.74</v>
      </c>
      <c r="CC166">
        <v>1.52</v>
      </c>
      <c r="CD166">
        <v>2.17</v>
      </c>
      <c r="CE166">
        <v>2.5299999999999998</v>
      </c>
      <c r="CF166">
        <v>4.07</v>
      </c>
      <c r="CG166">
        <v>-1.97</v>
      </c>
      <c r="CH166">
        <v>-1.8</v>
      </c>
      <c r="CI166">
        <v>1.8</v>
      </c>
      <c r="CJ166">
        <v>1.96</v>
      </c>
      <c r="CK166">
        <v>3.91</v>
      </c>
      <c r="CL166">
        <v>5.51</v>
      </c>
      <c r="CM166">
        <v>6.24</v>
      </c>
      <c r="CN166" s="1">
        <v>4807</v>
      </c>
      <c r="CO166" s="1">
        <v>-2317</v>
      </c>
      <c r="CP166" s="1">
        <v>-2043</v>
      </c>
      <c r="CQ166" s="1">
        <v>2030</v>
      </c>
      <c r="CR166" s="1">
        <v>2242</v>
      </c>
      <c r="CS166" s="1">
        <v>4516</v>
      </c>
      <c r="CT166" s="1">
        <v>6564</v>
      </c>
      <c r="CU166" s="1">
        <v>7861</v>
      </c>
      <c r="CV166">
        <v>15.19</v>
      </c>
      <c r="CW166" t="s">
        <v>2</v>
      </c>
      <c r="CX166" t="s">
        <v>2</v>
      </c>
      <c r="CY166">
        <v>24.73</v>
      </c>
      <c r="CZ166">
        <v>23.86</v>
      </c>
      <c r="DA166">
        <v>18.2</v>
      </c>
      <c r="DB166">
        <v>12.52</v>
      </c>
      <c r="DC166">
        <v>10.46</v>
      </c>
      <c r="DD166">
        <v>0.59</v>
      </c>
      <c r="DE166">
        <v>0.54</v>
      </c>
      <c r="DF166">
        <v>0.31</v>
      </c>
      <c r="DG166">
        <v>0.43</v>
      </c>
      <c r="DH166">
        <v>0.45</v>
      </c>
      <c r="DI166">
        <v>0.68</v>
      </c>
      <c r="DJ166">
        <v>0.65</v>
      </c>
      <c r="DK166">
        <v>0.61</v>
      </c>
      <c r="DL166" s="6">
        <f>(CM166*3+CL166*2+CK166)/6</f>
        <v>5.6083333333333334</v>
      </c>
      <c r="DM166">
        <f>BH166+(BH166*(CG166-8.25)/8.25)</f>
        <v>-7781.1418181818226</v>
      </c>
      <c r="DN166">
        <f>BI166+(BI166*(CH166-8.25)/8.25)</f>
        <v>-6851.1272727272808</v>
      </c>
      <c r="DO166">
        <f>BJ166+(BJ166*(CI166-8.25)/8.25)</f>
        <v>6625.9636363636346</v>
      </c>
      <c r="DP166">
        <f>BK166+(BK166*(CJ166-8.25)/8.25)</f>
        <v>7345.3672727272715</v>
      </c>
      <c r="DQ166">
        <f>BL166+(BL166*(CK166-8.25)/8.25)</f>
        <v>14777.90424242424</v>
      </c>
      <c r="DR166">
        <f>BM166+(BM166*(CL166-8.25)/8.25)</f>
        <v>21149.717575757575</v>
      </c>
      <c r="DS166">
        <f>BN166+(BN166*(CM166-8.25)/8.25)</f>
        <v>25072.698181818181</v>
      </c>
      <c r="DT166" s="8">
        <f>DM166*10^8/$I166</f>
        <v>-28612.311343862501</v>
      </c>
      <c r="DU166" s="8">
        <f>DN166*10^8/$I166</f>
        <v>-25192.522018510776</v>
      </c>
      <c r="DV166" s="8">
        <f>DO166*10^8/$I166</f>
        <v>24364.564860359624</v>
      </c>
      <c r="DW166" s="8">
        <f>DP166*10^8/$I166</f>
        <v>27009.909374894247</v>
      </c>
      <c r="DX166" s="8">
        <f>DQ166*10^8/$I166</f>
        <v>54340.353520613418</v>
      </c>
      <c r="DY166" s="8">
        <f>DR166*10^8/$I166</f>
        <v>77770.373327257636</v>
      </c>
      <c r="DZ166" s="8">
        <f>DS166*10^8/$I166</f>
        <v>92195.703840352988</v>
      </c>
      <c r="EA166" s="8">
        <f>DT166*10^8/$I166</f>
        <v>-105211.34038775502</v>
      </c>
      <c r="EB166" s="8">
        <f>DZ166*0.8</f>
        <v>73756.563072282399</v>
      </c>
      <c r="EC166" s="10">
        <f>G166-E166</f>
        <v>13400</v>
      </c>
      <c r="ED166" s="4">
        <f>EC166/E166*100</f>
        <v>19.476744186046513</v>
      </c>
      <c r="EE166" s="4">
        <f>DY166-G166</f>
        <v>-4429.6266727423645</v>
      </c>
      <c r="EF166" s="12">
        <f>EE166/G166</f>
        <v>-5.3888402344797623E-2</v>
      </c>
      <c r="EG166" s="4">
        <f>G166-F166</f>
        <v>3500</v>
      </c>
    </row>
    <row r="167" spans="1:137" x14ac:dyDescent="0.3">
      <c r="A167">
        <v>166</v>
      </c>
      <c r="B167" t="s">
        <v>7564</v>
      </c>
      <c r="C167" t="s">
        <v>166</v>
      </c>
      <c r="D167" t="str">
        <f>VLOOKUP(C167,Sheet1!$A$2:$B$3197,2,FALSE)</f>
        <v>식품</v>
      </c>
      <c r="E167">
        <v>13800</v>
      </c>
      <c r="F167">
        <v>17650</v>
      </c>
      <c r="G167" s="7">
        <v>17700</v>
      </c>
      <c r="H167" t="s">
        <v>2369</v>
      </c>
      <c r="I167" s="7">
        <f>VALUE(LEFT(H167,FIND("/",H167)-1)) + VALUE(MID(H167,FIND("/",H167)+1,LEN(H167)))</f>
        <v>23779604</v>
      </c>
      <c r="J167">
        <v>396</v>
      </c>
      <c r="K167" s="1">
        <f>G167*I167/(10^8)</f>
        <v>4208.9899079999996</v>
      </c>
      <c r="L167" s="1">
        <v>6453</v>
      </c>
      <c r="M167" s="1">
        <v>8167</v>
      </c>
      <c r="N167" s="1">
        <v>9124</v>
      </c>
      <c r="O167" s="1">
        <v>10140</v>
      </c>
      <c r="P167" s="1">
        <v>13481</v>
      </c>
      <c r="Q167" s="3"/>
      <c r="R167" s="3"/>
      <c r="S167" s="3"/>
      <c r="T167">
        <v>423</v>
      </c>
      <c r="U167">
        <v>547</v>
      </c>
      <c r="V167">
        <v>348</v>
      </c>
      <c r="W167">
        <v>401</v>
      </c>
      <c r="X167" s="1">
        <v>1076</v>
      </c>
      <c r="Y167" s="3"/>
      <c r="Z167" s="3"/>
      <c r="AA167" s="3"/>
      <c r="AB167">
        <v>327</v>
      </c>
      <c r="AC167">
        <v>556</v>
      </c>
      <c r="AD167">
        <v>185</v>
      </c>
      <c r="AE167">
        <v>203</v>
      </c>
      <c r="AF167">
        <v>852</v>
      </c>
      <c r="AG167" s="3"/>
      <c r="AH167" s="3"/>
      <c r="AI167" s="3"/>
      <c r="AJ167" s="1">
        <v>5437</v>
      </c>
      <c r="AK167" s="1">
        <v>6868</v>
      </c>
      <c r="AL167" s="1">
        <v>9172</v>
      </c>
      <c r="AM167" s="1">
        <v>9833</v>
      </c>
      <c r="AN167" s="1">
        <v>11197</v>
      </c>
      <c r="AO167" s="3"/>
      <c r="AP167" s="3"/>
      <c r="AQ167" s="3"/>
      <c r="AR167" s="1">
        <v>3488</v>
      </c>
      <c r="AS167" s="1">
        <v>3520</v>
      </c>
      <c r="AT167" s="1">
        <v>5860</v>
      </c>
      <c r="AU167" s="1">
        <v>6520</v>
      </c>
      <c r="AV167" s="1">
        <v>7357</v>
      </c>
      <c r="AW167" s="3"/>
      <c r="AX167" s="3"/>
      <c r="AY167" s="3"/>
      <c r="AZ167" s="1">
        <v>1948</v>
      </c>
      <c r="BA167" s="1">
        <v>3348</v>
      </c>
      <c r="BB167" s="1">
        <v>3311</v>
      </c>
      <c r="BC167" s="1">
        <v>3313</v>
      </c>
      <c r="BD167" s="1">
        <v>3840</v>
      </c>
      <c r="BE167" s="3"/>
      <c r="BF167" s="3"/>
      <c r="BG167" s="3"/>
      <c r="BH167" s="1">
        <v>1862</v>
      </c>
      <c r="BI167" s="1">
        <v>3227</v>
      </c>
      <c r="BJ167" s="1">
        <v>3165</v>
      </c>
      <c r="BK167" s="1">
        <v>3196</v>
      </c>
      <c r="BL167" s="1">
        <v>3700</v>
      </c>
      <c r="BM167" s="3"/>
      <c r="BN167" s="3"/>
      <c r="BO167" s="3"/>
      <c r="BP167">
        <v>41</v>
      </c>
      <c r="BQ167">
        <v>119</v>
      </c>
      <c r="BR167">
        <v>119</v>
      </c>
      <c r="BS167">
        <v>119</v>
      </c>
      <c r="BT167">
        <v>119</v>
      </c>
      <c r="BU167" s="3"/>
      <c r="BV167" s="3"/>
      <c r="BW167" s="3"/>
      <c r="BX167">
        <v>6.67</v>
      </c>
      <c r="BY167">
        <v>9.0399999999999991</v>
      </c>
      <c r="BZ167">
        <v>2.31</v>
      </c>
      <c r="CA167">
        <v>2.13</v>
      </c>
      <c r="CB167">
        <v>8.1</v>
      </c>
      <c r="CC167" s="3"/>
      <c r="CD167" s="3"/>
      <c r="CE167" s="3"/>
      <c r="CF167">
        <v>16.79</v>
      </c>
      <c r="CG167">
        <v>20.98</v>
      </c>
      <c r="CH167">
        <v>5.61</v>
      </c>
      <c r="CI167">
        <v>6.72</v>
      </c>
      <c r="CJ167">
        <v>24.25</v>
      </c>
      <c r="CK167" s="3"/>
      <c r="CL167" s="3"/>
      <c r="CM167" s="3"/>
      <c r="CN167" s="1">
        <v>1836</v>
      </c>
      <c r="CO167" s="1">
        <v>2966</v>
      </c>
      <c r="CP167">
        <v>754</v>
      </c>
      <c r="CQ167">
        <v>899</v>
      </c>
      <c r="CR167" s="1">
        <v>3516</v>
      </c>
      <c r="CS167" s="3"/>
      <c r="CT167" s="3"/>
      <c r="CU167" s="3"/>
      <c r="CV167">
        <v>6.94</v>
      </c>
      <c r="CW167">
        <v>5.19</v>
      </c>
      <c r="CX167">
        <v>15.06</v>
      </c>
      <c r="CY167">
        <v>10.45</v>
      </c>
      <c r="CZ167">
        <v>3.21</v>
      </c>
      <c r="DA167" s="3"/>
      <c r="DB167" s="3"/>
      <c r="DC167" s="3"/>
      <c r="DD167">
        <v>1.18</v>
      </c>
      <c r="DE167">
        <v>1.1299999999999999</v>
      </c>
      <c r="DF167">
        <v>0.85</v>
      </c>
      <c r="DG167">
        <v>0.7</v>
      </c>
      <c r="DH167">
        <v>0.73</v>
      </c>
      <c r="DI167" s="3"/>
      <c r="DJ167" s="3"/>
      <c r="DK167" s="3"/>
      <c r="DL167" s="6">
        <f>(CM167*3+CL167*2+CK167)/6</f>
        <v>0</v>
      </c>
      <c r="DM167">
        <f>BH167+(BH167*(CG167-8.25)/8.25)</f>
        <v>4735.122424242425</v>
      </c>
      <c r="DN167">
        <f>BI167+(BI167*(CH167-8.25)/8.25)</f>
        <v>2194.36</v>
      </c>
      <c r="DO167">
        <f>BJ167+(BJ167*(CI167-8.25)/8.25)</f>
        <v>2578.0363636363636</v>
      </c>
      <c r="DP167">
        <f>BK167+(BK167*(CJ167-8.25)/8.25)</f>
        <v>9394.30303030303</v>
      </c>
      <c r="DQ167">
        <f>BL167+(BL167*(CK167-8.25)/8.25)</f>
        <v>0</v>
      </c>
      <c r="DR167">
        <f>BM167+(BM167*(CL167-8.25)/8.25)</f>
        <v>0</v>
      </c>
      <c r="DS167">
        <f>BN167+(BN167*(CM167-8.25)/8.25)</f>
        <v>0</v>
      </c>
      <c r="DT167" s="8">
        <f>DM167*10^8/$I167</f>
        <v>19912.536912904121</v>
      </c>
      <c r="DU167" s="8">
        <f>DN167*10^8/$I167</f>
        <v>9227.908084592158</v>
      </c>
      <c r="DV167" s="8">
        <f>DO167*10^8/$I167</f>
        <v>10841.37634771531</v>
      </c>
      <c r="DW167" s="8">
        <f>DP167*10^8/$I167</f>
        <v>39505.716875281141</v>
      </c>
      <c r="DX167" s="8">
        <f>DQ167*10^8/$I167</f>
        <v>0</v>
      </c>
      <c r="DY167" s="8">
        <f>DR167*10^8/$I167</f>
        <v>0</v>
      </c>
      <c r="DZ167" s="8">
        <f>DS167*10^8/$I167</f>
        <v>0</v>
      </c>
      <c r="EA167" s="8">
        <f>DT167*10^8/$I167</f>
        <v>83737.882737257198</v>
      </c>
      <c r="EB167" s="8">
        <f>DZ167*0.8</f>
        <v>0</v>
      </c>
      <c r="EC167" s="10">
        <f>G167-E167</f>
        <v>3900</v>
      </c>
      <c r="ED167" s="4">
        <f>EC167/E167*100</f>
        <v>28.260869565217391</v>
      </c>
      <c r="EE167" s="4">
        <f>DY167-G167</f>
        <v>-17700</v>
      </c>
      <c r="EF167" s="12">
        <f>EE167/G167</f>
        <v>-1</v>
      </c>
      <c r="EG167" s="4">
        <f>G167-F167</f>
        <v>50</v>
      </c>
    </row>
    <row r="168" spans="1:137" x14ac:dyDescent="0.3">
      <c r="A168">
        <v>167</v>
      </c>
      <c r="B168" t="s">
        <v>7865</v>
      </c>
      <c r="C168" t="s">
        <v>167</v>
      </c>
      <c r="D168" t="str">
        <f>VLOOKUP(C168,Sheet1!$A$2:$B$3197,2,FALSE)</f>
        <v>화학</v>
      </c>
      <c r="E168">
        <v>65800</v>
      </c>
      <c r="F168">
        <v>75400</v>
      </c>
      <c r="G168" s="7">
        <v>77000</v>
      </c>
      <c r="H168" t="s">
        <v>2370</v>
      </c>
      <c r="I168" s="7">
        <f>VALUE(LEFT(H168,FIND("/",H168)-1)) + VALUE(MID(H168,FIND("/",H168)+1,LEN(H168)))</f>
        <v>2199268</v>
      </c>
      <c r="J168" s="1">
        <v>161958</v>
      </c>
      <c r="K168" s="1">
        <f>G168*I168/(10^8)</f>
        <v>1693.4363599999999</v>
      </c>
      <c r="L168" s="1">
        <v>1399</v>
      </c>
      <c r="M168" s="1">
        <v>1511</v>
      </c>
      <c r="N168" s="1">
        <v>1465</v>
      </c>
      <c r="O168" s="1">
        <v>1547</v>
      </c>
      <c r="P168" s="1">
        <v>1602</v>
      </c>
      <c r="Q168" s="3"/>
      <c r="R168" s="3"/>
      <c r="S168" s="3"/>
      <c r="T168">
        <v>160</v>
      </c>
      <c r="U168">
        <v>136</v>
      </c>
      <c r="V168">
        <v>86</v>
      </c>
      <c r="W168">
        <v>155</v>
      </c>
      <c r="X168">
        <v>162</v>
      </c>
      <c r="Y168" s="3"/>
      <c r="Z168" s="3"/>
      <c r="AA168" s="3"/>
      <c r="AB168">
        <v>137</v>
      </c>
      <c r="AC168">
        <v>136</v>
      </c>
      <c r="AD168">
        <v>74</v>
      </c>
      <c r="AE168">
        <v>135</v>
      </c>
      <c r="AF168">
        <v>138</v>
      </c>
      <c r="AG168" s="3"/>
      <c r="AH168" s="3"/>
      <c r="AI168" s="3"/>
      <c r="AJ168">
        <v>982</v>
      </c>
      <c r="AK168">
        <v>957</v>
      </c>
      <c r="AL168">
        <v>978</v>
      </c>
      <c r="AM168" s="1">
        <v>1191</v>
      </c>
      <c r="AN168" s="1">
        <v>1253</v>
      </c>
      <c r="AO168" s="3"/>
      <c r="AP168" s="3"/>
      <c r="AQ168" s="3"/>
      <c r="AR168">
        <v>99</v>
      </c>
      <c r="AS168">
        <v>123</v>
      </c>
      <c r="AT168">
        <v>80</v>
      </c>
      <c r="AU168">
        <v>169</v>
      </c>
      <c r="AV168">
        <v>124</v>
      </c>
      <c r="AW168" s="3"/>
      <c r="AX168" s="3"/>
      <c r="AY168" s="3"/>
      <c r="AZ168">
        <v>884</v>
      </c>
      <c r="BA168">
        <v>833</v>
      </c>
      <c r="BB168">
        <v>898</v>
      </c>
      <c r="BC168" s="1">
        <v>1021</v>
      </c>
      <c r="BD168" s="1">
        <v>1129</v>
      </c>
      <c r="BE168" s="3"/>
      <c r="BF168" s="3"/>
      <c r="BG168" s="3"/>
      <c r="BH168">
        <v>884</v>
      </c>
      <c r="BI168">
        <v>833</v>
      </c>
      <c r="BJ168">
        <v>898</v>
      </c>
      <c r="BK168" s="1">
        <v>1021</v>
      </c>
      <c r="BL168" s="1">
        <v>1129</v>
      </c>
      <c r="BM168" s="3"/>
      <c r="BN168" s="3"/>
      <c r="BO168" s="3"/>
      <c r="BP168">
        <v>24</v>
      </c>
      <c r="BQ168">
        <v>24</v>
      </c>
      <c r="BR168">
        <v>24</v>
      </c>
      <c r="BS168">
        <v>24</v>
      </c>
      <c r="BT168">
        <v>24</v>
      </c>
      <c r="BU168" s="3"/>
      <c r="BV168" s="3"/>
      <c r="BW168" s="3"/>
      <c r="BX168">
        <v>14.11</v>
      </c>
      <c r="BY168">
        <v>14.01</v>
      </c>
      <c r="BZ168">
        <v>7.62</v>
      </c>
      <c r="CA168">
        <v>12.46</v>
      </c>
      <c r="CB168">
        <v>11.27</v>
      </c>
      <c r="CC168" s="3"/>
      <c r="CD168" s="3"/>
      <c r="CE168" s="3"/>
      <c r="CF168">
        <v>16.05</v>
      </c>
      <c r="CG168">
        <v>15.82</v>
      </c>
      <c r="CH168">
        <v>8.51</v>
      </c>
      <c r="CI168">
        <v>14.07</v>
      </c>
      <c r="CJ168">
        <v>12.81</v>
      </c>
      <c r="CK168" s="3"/>
      <c r="CL168" s="3"/>
      <c r="CM168" s="3"/>
      <c r="CN168" s="1">
        <v>5993</v>
      </c>
      <c r="CO168" s="1">
        <v>6204</v>
      </c>
      <c r="CP168" s="1">
        <v>3373</v>
      </c>
      <c r="CQ168" s="1">
        <v>6167</v>
      </c>
      <c r="CR168" s="1">
        <v>6264</v>
      </c>
      <c r="CS168" s="3"/>
      <c r="CT168" s="3"/>
      <c r="CU168" s="3"/>
      <c r="CV168">
        <v>11.6</v>
      </c>
      <c r="CW168">
        <v>9.48</v>
      </c>
      <c r="CX168">
        <v>12.81</v>
      </c>
      <c r="CY168">
        <v>7.23</v>
      </c>
      <c r="CZ168">
        <v>9.8800000000000008</v>
      </c>
      <c r="DA168" s="3"/>
      <c r="DB168" s="3"/>
      <c r="DC168" s="3"/>
      <c r="DD168">
        <v>1.74</v>
      </c>
      <c r="DE168">
        <v>1.36</v>
      </c>
      <c r="DF168">
        <v>0.94</v>
      </c>
      <c r="DG168">
        <v>0.87</v>
      </c>
      <c r="DH168">
        <v>1.1100000000000001</v>
      </c>
      <c r="DI168" s="3"/>
      <c r="DJ168" s="3"/>
      <c r="DK168" s="3"/>
      <c r="DL168" s="6">
        <f>(CM168*3+CL168*2+CK168)/6</f>
        <v>0</v>
      </c>
      <c r="DM168">
        <f>BH168+(BH168*(CG168-8.25)/8.25)</f>
        <v>1695.1369696969696</v>
      </c>
      <c r="DN168">
        <f>BI168+(BI168*(CH168-8.25)/8.25)</f>
        <v>859.25212121212121</v>
      </c>
      <c r="DO168">
        <f>BJ168+(BJ168*(CI168-8.25)/8.25)</f>
        <v>1531.4981818181818</v>
      </c>
      <c r="DP168">
        <f>BK168+(BK168*(CJ168-8.25)/8.25)</f>
        <v>1585.3345454545456</v>
      </c>
      <c r="DQ168">
        <f>BL168+(BL168*(CK168-8.25)/8.25)</f>
        <v>0</v>
      </c>
      <c r="DR168">
        <f>BM168+(BM168*(CL168-8.25)/8.25)</f>
        <v>0</v>
      </c>
      <c r="DS168">
        <f>BN168+(BN168*(CM168-8.25)/8.25)</f>
        <v>0</v>
      </c>
      <c r="DT168" s="8">
        <f>DM168*10^8/$I168</f>
        <v>77077.326169296764</v>
      </c>
      <c r="DU168" s="8">
        <f>DN168*10^8/$I168</f>
        <v>39069.914226557259</v>
      </c>
      <c r="DV168" s="8">
        <f>DO168*10^8/$I168</f>
        <v>69636.723756185325</v>
      </c>
      <c r="DW168" s="8">
        <f>DP168*10^8/$I168</f>
        <v>72084.645684588948</v>
      </c>
      <c r="DX168" s="8">
        <f>DQ168*10^8/$I168</f>
        <v>0</v>
      </c>
      <c r="DY168" s="8">
        <f>DR168*10^8/$I168</f>
        <v>0</v>
      </c>
      <c r="DZ168" s="8">
        <f>DS168*10^8/$I168</f>
        <v>0</v>
      </c>
      <c r="EA168" s="8">
        <f>DT168*10^8/$I168</f>
        <v>3504680.9288043464</v>
      </c>
      <c r="EB168" s="8">
        <f>DZ168*0.8</f>
        <v>0</v>
      </c>
      <c r="EC168" s="10">
        <f>G168-E168</f>
        <v>11200</v>
      </c>
      <c r="ED168" s="4">
        <f>EC168/E168*100</f>
        <v>17.021276595744681</v>
      </c>
      <c r="EE168" s="4">
        <f>DY168-G168</f>
        <v>-77000</v>
      </c>
      <c r="EF168" s="12">
        <f>EE168/G168</f>
        <v>-1</v>
      </c>
      <c r="EG168" s="4">
        <f>G168-F168</f>
        <v>1600</v>
      </c>
    </row>
    <row r="169" spans="1:137" x14ac:dyDescent="0.3">
      <c r="A169">
        <v>168</v>
      </c>
      <c r="B169" t="s">
        <v>7868</v>
      </c>
      <c r="C169" t="s">
        <v>168</v>
      </c>
      <c r="D169" t="str">
        <f>VLOOKUP(C169,Sheet1!$A$2:$B$3197,2,FALSE)</f>
        <v>가구</v>
      </c>
      <c r="E169">
        <v>56400</v>
      </c>
      <c r="F169">
        <v>79700</v>
      </c>
      <c r="G169" s="7">
        <v>78700</v>
      </c>
      <c r="H169" t="s">
        <v>2371</v>
      </c>
      <c r="I169" s="7">
        <f>VALUE(LEFT(H169,FIND("/",H169)-1)) + VALUE(MID(H169,FIND("/",H169)+1,LEN(H169)))</f>
        <v>2000000</v>
      </c>
      <c r="J169">
        <v>0</v>
      </c>
      <c r="K169" s="1">
        <f>G169*I169/(10^8)</f>
        <v>1574</v>
      </c>
      <c r="L169">
        <v>99</v>
      </c>
      <c r="M169">
        <v>125</v>
      </c>
      <c r="N169" s="1">
        <v>1410</v>
      </c>
      <c r="O169" s="1">
        <v>1929</v>
      </c>
      <c r="P169" s="1">
        <v>2275</v>
      </c>
      <c r="Q169" s="3"/>
      <c r="R169" s="3"/>
      <c r="S169" s="3"/>
      <c r="T169">
        <v>-4</v>
      </c>
      <c r="U169">
        <v>-2</v>
      </c>
      <c r="V169">
        <v>43</v>
      </c>
      <c r="W169">
        <v>86</v>
      </c>
      <c r="X169">
        <v>197</v>
      </c>
      <c r="Y169" s="3"/>
      <c r="Z169" s="3"/>
      <c r="AA169" s="3"/>
      <c r="AB169">
        <v>1</v>
      </c>
      <c r="AC169">
        <v>3</v>
      </c>
      <c r="AD169">
        <v>40</v>
      </c>
      <c r="AE169">
        <v>78</v>
      </c>
      <c r="AF169">
        <v>173</v>
      </c>
      <c r="AG169" s="3"/>
      <c r="AH169" s="3"/>
      <c r="AI169" s="3"/>
      <c r="AJ169">
        <v>230</v>
      </c>
      <c r="AK169">
        <v>233</v>
      </c>
      <c r="AL169">
        <v>720</v>
      </c>
      <c r="AM169">
        <v>671</v>
      </c>
      <c r="AN169">
        <v>958</v>
      </c>
      <c r="AO169" s="3"/>
      <c r="AP169" s="3"/>
      <c r="AQ169" s="3"/>
      <c r="AR169">
        <v>15</v>
      </c>
      <c r="AS169">
        <v>15</v>
      </c>
      <c r="AT169">
        <v>469</v>
      </c>
      <c r="AU169">
        <v>350</v>
      </c>
      <c r="AV169">
        <v>470</v>
      </c>
      <c r="AW169" s="3"/>
      <c r="AX169" s="3"/>
      <c r="AY169" s="3"/>
      <c r="AZ169">
        <v>216</v>
      </c>
      <c r="BA169">
        <v>218</v>
      </c>
      <c r="BB169">
        <v>251</v>
      </c>
      <c r="BC169">
        <v>320</v>
      </c>
      <c r="BD169">
        <v>488</v>
      </c>
      <c r="BE169" s="3"/>
      <c r="BF169" s="3"/>
      <c r="BG169" s="3"/>
      <c r="BH169">
        <v>216</v>
      </c>
      <c r="BI169">
        <v>218</v>
      </c>
      <c r="BJ169">
        <v>251</v>
      </c>
      <c r="BK169">
        <v>320</v>
      </c>
      <c r="BL169">
        <v>488</v>
      </c>
      <c r="BM169" s="3"/>
      <c r="BN169" s="3"/>
      <c r="BO169" s="3"/>
      <c r="BP169">
        <v>10</v>
      </c>
      <c r="BQ169">
        <v>10</v>
      </c>
      <c r="BR169">
        <v>10</v>
      </c>
      <c r="BS169">
        <v>10</v>
      </c>
      <c r="BT169">
        <v>10</v>
      </c>
      <c r="BU169" s="3"/>
      <c r="BV169" s="3"/>
      <c r="BW169" s="3"/>
      <c r="BX169">
        <v>0.59</v>
      </c>
      <c r="BY169">
        <v>1.33</v>
      </c>
      <c r="BZ169">
        <v>8.43</v>
      </c>
      <c r="CA169">
        <v>11.24</v>
      </c>
      <c r="CB169">
        <v>21.3</v>
      </c>
      <c r="CC169" s="3"/>
      <c r="CD169" s="3"/>
      <c r="CE169" s="3"/>
      <c r="CF169">
        <v>0.62</v>
      </c>
      <c r="CG169">
        <v>1.42</v>
      </c>
      <c r="CH169">
        <v>17.13</v>
      </c>
      <c r="CI169">
        <v>27.34</v>
      </c>
      <c r="CJ169">
        <v>42.92</v>
      </c>
      <c r="CK169" s="3"/>
      <c r="CL169" s="3"/>
      <c r="CM169" s="3"/>
      <c r="CN169">
        <v>67</v>
      </c>
      <c r="CO169">
        <v>154</v>
      </c>
      <c r="CP169" s="1">
        <v>2009</v>
      </c>
      <c r="CQ169" s="1">
        <v>3907</v>
      </c>
      <c r="CR169" s="1">
        <v>8672</v>
      </c>
      <c r="CS169" s="3"/>
      <c r="CT169" s="3"/>
      <c r="CU169" s="3"/>
      <c r="CV169">
        <v>332.64</v>
      </c>
      <c r="CW169">
        <v>267.25</v>
      </c>
      <c r="CX169">
        <v>17.97</v>
      </c>
      <c r="CY169">
        <v>11.32</v>
      </c>
      <c r="CZ169">
        <v>6.4</v>
      </c>
      <c r="DA169" s="3"/>
      <c r="DB169" s="3"/>
      <c r="DC169" s="3"/>
      <c r="DD169">
        <v>1.76</v>
      </c>
      <c r="DE169">
        <v>3.23</v>
      </c>
      <c r="DF169">
        <v>2.5</v>
      </c>
      <c r="DG169">
        <v>2.4700000000000002</v>
      </c>
      <c r="DH169">
        <v>2.11</v>
      </c>
      <c r="DI169" s="3"/>
      <c r="DJ169" s="3"/>
      <c r="DK169" s="3"/>
      <c r="DL169" s="6">
        <f>(CM169*3+CL169*2+CK169)/6</f>
        <v>0</v>
      </c>
      <c r="DM169">
        <f>BH169+(BH169*(CG169-8.25)/8.25)</f>
        <v>37.178181818181827</v>
      </c>
      <c r="DN169">
        <f>BI169+(BI169*(CH169-8.25)/8.25)</f>
        <v>452.64727272727271</v>
      </c>
      <c r="DO169">
        <f>BJ169+(BJ169*(CI169-8.25)/8.25)</f>
        <v>831.79878787878795</v>
      </c>
      <c r="DP169">
        <f>BK169+(BK169*(CJ169-8.25)/8.25)</f>
        <v>1664.7757575757578</v>
      </c>
      <c r="DQ169">
        <f>BL169+(BL169*(CK169-8.25)/8.25)</f>
        <v>0</v>
      </c>
      <c r="DR169">
        <f>BM169+(BM169*(CL169-8.25)/8.25)</f>
        <v>0</v>
      </c>
      <c r="DS169">
        <f>BN169+(BN169*(CM169-8.25)/8.25)</f>
        <v>0</v>
      </c>
      <c r="DT169" s="8">
        <f>DM169*10^8/$I169</f>
        <v>1858.9090909090912</v>
      </c>
      <c r="DU169" s="8">
        <f>DN169*10^8/$I169</f>
        <v>22632.363636363636</v>
      </c>
      <c r="DV169" s="8">
        <f>DO169*10^8/$I169</f>
        <v>41589.939393939399</v>
      </c>
      <c r="DW169" s="8">
        <f>DP169*10^8/$I169</f>
        <v>83238.787878787887</v>
      </c>
      <c r="DX169" s="8">
        <f>DQ169*10^8/$I169</f>
        <v>0</v>
      </c>
      <c r="DY169" s="8">
        <f>DR169*10^8/$I169</f>
        <v>0</v>
      </c>
      <c r="DZ169" s="8">
        <f>DS169*10^8/$I169</f>
        <v>0</v>
      </c>
      <c r="EA169" s="8">
        <f>DT169*10^8/$I169</f>
        <v>92945.454545454559</v>
      </c>
      <c r="EB169" s="8">
        <f>DZ169*0.8</f>
        <v>0</v>
      </c>
      <c r="EC169" s="10">
        <f>G169-E169</f>
        <v>22300</v>
      </c>
      <c r="ED169" s="4">
        <f>EC169/E169*100</f>
        <v>39.539007092198581</v>
      </c>
      <c r="EE169" s="4">
        <f>DY169-G169</f>
        <v>-78700</v>
      </c>
      <c r="EF169" s="12">
        <f>EE169/G169</f>
        <v>-1</v>
      </c>
      <c r="EG169" s="4">
        <f>G169-F169</f>
        <v>-1000</v>
      </c>
    </row>
    <row r="170" spans="1:137" x14ac:dyDescent="0.3">
      <c r="A170">
        <v>169</v>
      </c>
      <c r="B170" t="s">
        <v>6080</v>
      </c>
      <c r="C170" t="s">
        <v>169</v>
      </c>
      <c r="D170" t="str">
        <f>VLOOKUP(C170,Sheet1!$A$2:$B$3197,2,FALSE)</f>
        <v>조선</v>
      </c>
      <c r="E170">
        <v>8630</v>
      </c>
      <c r="F170">
        <v>10200</v>
      </c>
      <c r="G170" s="7">
        <v>10650</v>
      </c>
      <c r="H170" t="s">
        <v>2372</v>
      </c>
      <c r="I170" s="7">
        <f>VALUE(LEFT(H170,FIND("/",H170)-1)) + VALUE(MID(H170,FIND("/",H170)+1,LEN(H170)))</f>
        <v>40599422</v>
      </c>
      <c r="J170" s="1">
        <v>9575</v>
      </c>
      <c r="K170" s="1">
        <f>G170*I170/(10^8)</f>
        <v>4323.8384429999996</v>
      </c>
      <c r="L170" s="1">
        <v>8029</v>
      </c>
      <c r="M170" s="1">
        <v>7689</v>
      </c>
      <c r="N170" s="1">
        <v>5113</v>
      </c>
      <c r="O170" s="1">
        <v>6743</v>
      </c>
      <c r="P170" s="1">
        <v>8300</v>
      </c>
      <c r="Q170" s="1">
        <v>6702</v>
      </c>
      <c r="R170" s="1">
        <v>6766</v>
      </c>
      <c r="S170" s="1">
        <v>7957</v>
      </c>
      <c r="T170">
        <v>42</v>
      </c>
      <c r="U170">
        <v>135</v>
      </c>
      <c r="V170">
        <v>-353</v>
      </c>
      <c r="W170">
        <v>-218</v>
      </c>
      <c r="X170">
        <v>200</v>
      </c>
      <c r="Y170">
        <v>15</v>
      </c>
      <c r="Z170">
        <v>109</v>
      </c>
      <c r="AA170">
        <v>176</v>
      </c>
      <c r="AB170" s="1">
        <v>-1812</v>
      </c>
      <c r="AC170">
        <v>-103</v>
      </c>
      <c r="AD170">
        <v>-187</v>
      </c>
      <c r="AE170">
        <v>-414</v>
      </c>
      <c r="AF170">
        <v>60</v>
      </c>
      <c r="AG170">
        <v>-71</v>
      </c>
      <c r="AH170">
        <v>59</v>
      </c>
      <c r="AI170">
        <v>112</v>
      </c>
      <c r="AJ170" s="1">
        <v>13564</v>
      </c>
      <c r="AK170" s="1">
        <v>12313</v>
      </c>
      <c r="AL170" s="1">
        <v>7434</v>
      </c>
      <c r="AM170" s="1">
        <v>8301</v>
      </c>
      <c r="AN170" s="1">
        <v>7233</v>
      </c>
      <c r="AO170" s="1">
        <v>7200</v>
      </c>
      <c r="AP170" s="1">
        <v>7467</v>
      </c>
      <c r="AQ170" s="1">
        <v>7551</v>
      </c>
      <c r="AR170" s="1">
        <v>8222</v>
      </c>
      <c r="AS170" s="1">
        <v>6882</v>
      </c>
      <c r="AT170" s="1">
        <v>5124</v>
      </c>
      <c r="AU170" s="1">
        <v>6416</v>
      </c>
      <c r="AV170" s="1">
        <v>5292</v>
      </c>
      <c r="AW170" s="1">
        <v>5295</v>
      </c>
      <c r="AX170" s="1">
        <v>5533</v>
      </c>
      <c r="AY170" s="1">
        <v>5510</v>
      </c>
      <c r="AZ170" s="1">
        <v>5343</v>
      </c>
      <c r="BA170" s="1">
        <v>5432</v>
      </c>
      <c r="BB170" s="1">
        <v>2310</v>
      </c>
      <c r="BC170" s="1">
        <v>1885</v>
      </c>
      <c r="BD170" s="1">
        <v>1941</v>
      </c>
      <c r="BE170" s="1">
        <v>1905</v>
      </c>
      <c r="BF170" s="1">
        <v>1935</v>
      </c>
      <c r="BG170" s="1">
        <v>2041</v>
      </c>
      <c r="BH170" s="1">
        <v>5343</v>
      </c>
      <c r="BI170" s="1">
        <v>5432</v>
      </c>
      <c r="BJ170" s="1">
        <v>2310</v>
      </c>
      <c r="BK170" s="1">
        <v>1885</v>
      </c>
      <c r="BL170" s="1">
        <v>1941</v>
      </c>
      <c r="BM170" s="1">
        <v>1905</v>
      </c>
      <c r="BN170" s="1">
        <v>1935</v>
      </c>
      <c r="BO170" s="1">
        <v>2041</v>
      </c>
      <c r="BP170">
        <v>695</v>
      </c>
      <c r="BQ170">
        <v>695</v>
      </c>
      <c r="BR170">
        <v>329</v>
      </c>
      <c r="BS170">
        <v>329</v>
      </c>
      <c r="BT170">
        <v>329</v>
      </c>
      <c r="BU170">
        <v>330</v>
      </c>
      <c r="BV170">
        <v>330</v>
      </c>
      <c r="BW170">
        <v>329</v>
      </c>
      <c r="BX170">
        <v>-13.12</v>
      </c>
      <c r="BY170">
        <v>-0.8</v>
      </c>
      <c r="BZ170">
        <v>-1.89</v>
      </c>
      <c r="CA170">
        <v>-5.27</v>
      </c>
      <c r="CB170">
        <v>0.78</v>
      </c>
      <c r="CC170">
        <v>-0.98</v>
      </c>
      <c r="CD170">
        <v>0.8</v>
      </c>
      <c r="CE170">
        <v>1.49</v>
      </c>
      <c r="CF170">
        <v>-32.68</v>
      </c>
      <c r="CG170">
        <v>-1.92</v>
      </c>
      <c r="CH170">
        <v>-4.83</v>
      </c>
      <c r="CI170">
        <v>-19.760000000000002</v>
      </c>
      <c r="CJ170">
        <v>3.16</v>
      </c>
      <c r="CK170">
        <v>-3.69</v>
      </c>
      <c r="CL170">
        <v>3.07</v>
      </c>
      <c r="CM170">
        <v>5.63</v>
      </c>
      <c r="CN170" s="1">
        <v>-2608</v>
      </c>
      <c r="CO170">
        <v>-149</v>
      </c>
      <c r="CP170">
        <v>-385</v>
      </c>
      <c r="CQ170" s="1">
        <v>-1258</v>
      </c>
      <c r="CR170">
        <v>184</v>
      </c>
      <c r="CS170">
        <v>-175</v>
      </c>
      <c r="CT170">
        <v>145</v>
      </c>
      <c r="CU170">
        <v>276</v>
      </c>
      <c r="CV170" t="s">
        <v>2</v>
      </c>
      <c r="CW170" t="s">
        <v>2</v>
      </c>
      <c r="CX170" t="s">
        <v>2</v>
      </c>
      <c r="CY170" t="s">
        <v>2</v>
      </c>
      <c r="CZ170">
        <v>45.76</v>
      </c>
      <c r="DA170" t="s">
        <v>2</v>
      </c>
      <c r="DB170">
        <v>73.290000000000006</v>
      </c>
      <c r="DC170">
        <v>38.61</v>
      </c>
      <c r="DD170">
        <v>0.3</v>
      </c>
      <c r="DE170">
        <v>0.33</v>
      </c>
      <c r="DF170">
        <v>0.75</v>
      </c>
      <c r="DG170">
        <v>0.78</v>
      </c>
      <c r="DH170">
        <v>1.43</v>
      </c>
      <c r="DI170">
        <v>2.27</v>
      </c>
      <c r="DJ170">
        <v>2.23</v>
      </c>
      <c r="DK170">
        <v>2.12</v>
      </c>
      <c r="DL170" s="6">
        <f>(CM170*3+CL170*2+CK170)/6</f>
        <v>3.2233333333333332</v>
      </c>
      <c r="DM170">
        <f>BH170+(BH170*(CG170-8.25)/8.25)</f>
        <v>-1243.4618181818178</v>
      </c>
      <c r="DN170">
        <f>BI170+(BI170*(CH170-8.25)/8.25)</f>
        <v>-3180.1890909090907</v>
      </c>
      <c r="DO170">
        <f>BJ170+(BJ170*(CI170-8.25)/8.25)</f>
        <v>-5532.8000000000011</v>
      </c>
      <c r="DP170">
        <f>BK170+(BK170*(CJ170-8.25)/8.25)</f>
        <v>722.0121212121212</v>
      </c>
      <c r="DQ170">
        <f>BL170+(BL170*(CK170-8.25)/8.25)</f>
        <v>-868.15636363636349</v>
      </c>
      <c r="DR170">
        <f>BM170+(BM170*(CL170-8.25)/8.25)</f>
        <v>708.89090909090919</v>
      </c>
      <c r="DS170">
        <f>BN170+(BN170*(CM170-8.25)/8.25)</f>
        <v>1320.4909090909091</v>
      </c>
      <c r="DT170" s="8">
        <f>DM170*10^8/$I170</f>
        <v>-3062.757440689224</v>
      </c>
      <c r="DU170" s="8">
        <f>DN170*10^8/$I170</f>
        <v>-7833.0895718394477</v>
      </c>
      <c r="DV170" s="8">
        <f>DO170*10^8/$I170</f>
        <v>-13627.780218151876</v>
      </c>
      <c r="DW170" s="8">
        <f>DP170*10^8/$I170</f>
        <v>1778.3802961828405</v>
      </c>
      <c r="DX170" s="8">
        <f>DQ170*10^8/$I170</f>
        <v>-2138.3466090634579</v>
      </c>
      <c r="DY170" s="8">
        <f>DR170*10^8/$I170</f>
        <v>1746.0615796227569</v>
      </c>
      <c r="DZ170" s="8">
        <f>DS170*10^8/$I170</f>
        <v>3252.4869666639815</v>
      </c>
      <c r="EA170" s="8">
        <f>DT170*10^8/$I170</f>
        <v>-7543.8449362388073</v>
      </c>
      <c r="EB170" s="8">
        <f>DZ170*0.8</f>
        <v>2601.9895733311855</v>
      </c>
      <c r="EC170" s="10">
        <f>G170-E170</f>
        <v>2020</v>
      </c>
      <c r="ED170" s="4">
        <f>EC170/E170*100</f>
        <v>23.406720741599074</v>
      </c>
      <c r="EE170" s="4">
        <f>DY170-G170</f>
        <v>-8903.9384203772424</v>
      </c>
      <c r="EF170" s="12">
        <f>EE170/G170</f>
        <v>-0.83605055590396637</v>
      </c>
      <c r="EG170" s="4">
        <f>G170-F170</f>
        <v>450</v>
      </c>
    </row>
    <row r="171" spans="1:137" x14ac:dyDescent="0.3">
      <c r="A171">
        <v>170</v>
      </c>
      <c r="B171" t="s">
        <v>6978</v>
      </c>
      <c r="C171" t="s">
        <v>170</v>
      </c>
      <c r="D171" t="str">
        <f>VLOOKUP(C171,Sheet1!$A$2:$B$3197,2,FALSE)</f>
        <v>가스유틸리티</v>
      </c>
      <c r="E171">
        <v>5320</v>
      </c>
      <c r="F171">
        <v>6400</v>
      </c>
      <c r="G171" s="7">
        <v>6340</v>
      </c>
      <c r="H171" t="s">
        <v>2373</v>
      </c>
      <c r="I171" s="7">
        <f>VALUE(LEFT(H171,FIND("/",H171)-1)) + VALUE(MID(H171,FIND("/",H171)+1,LEN(H171)))</f>
        <v>27500000</v>
      </c>
      <c r="J171" s="1">
        <v>1782</v>
      </c>
      <c r="K171" s="1">
        <f>G171*I171/(10^8)</f>
        <v>1743.5</v>
      </c>
      <c r="L171" s="1">
        <v>7386</v>
      </c>
      <c r="M171" s="1">
        <v>7660</v>
      </c>
      <c r="N171" s="1">
        <v>7710</v>
      </c>
      <c r="O171" s="1">
        <v>7749</v>
      </c>
      <c r="P171" s="1">
        <v>7432</v>
      </c>
      <c r="Q171" s="3"/>
      <c r="R171" s="3"/>
      <c r="S171" s="3"/>
      <c r="T171">
        <v>193</v>
      </c>
      <c r="U171">
        <v>199</v>
      </c>
      <c r="V171">
        <v>160</v>
      </c>
      <c r="W171">
        <v>243</v>
      </c>
      <c r="X171">
        <v>263</v>
      </c>
      <c r="Y171" s="3"/>
      <c r="Z171" s="3"/>
      <c r="AA171" s="3"/>
      <c r="AB171">
        <v>140</v>
      </c>
      <c r="AC171">
        <v>148</v>
      </c>
      <c r="AD171">
        <v>129</v>
      </c>
      <c r="AE171">
        <v>130</v>
      </c>
      <c r="AF171">
        <v>141</v>
      </c>
      <c r="AG171" s="3"/>
      <c r="AH171" s="3"/>
      <c r="AI171" s="3"/>
      <c r="AJ171" s="1">
        <v>6223</v>
      </c>
      <c r="AK171" s="1">
        <v>6458</v>
      </c>
      <c r="AL171" s="1">
        <v>6539</v>
      </c>
      <c r="AM171" s="1">
        <v>6972</v>
      </c>
      <c r="AN171" s="1">
        <v>7021</v>
      </c>
      <c r="AO171" s="3"/>
      <c r="AP171" s="3"/>
      <c r="AQ171" s="3"/>
      <c r="AR171" s="1">
        <v>3300</v>
      </c>
      <c r="AS171" s="1">
        <v>3456</v>
      </c>
      <c r="AT171" s="1">
        <v>3519</v>
      </c>
      <c r="AU171" s="1">
        <v>3907</v>
      </c>
      <c r="AV171" s="1">
        <v>3877</v>
      </c>
      <c r="AW171" s="3"/>
      <c r="AX171" s="3"/>
      <c r="AY171" s="3"/>
      <c r="AZ171" s="1">
        <v>2923</v>
      </c>
      <c r="BA171" s="1">
        <v>3002</v>
      </c>
      <c r="BB171" s="1">
        <v>3020</v>
      </c>
      <c r="BC171" s="1">
        <v>3065</v>
      </c>
      <c r="BD171" s="1">
        <v>3144</v>
      </c>
      <c r="BE171" s="3"/>
      <c r="BF171" s="3"/>
      <c r="BG171" s="3"/>
      <c r="BH171" s="1">
        <v>2923</v>
      </c>
      <c r="BI171" s="1">
        <v>3002</v>
      </c>
      <c r="BJ171" s="1">
        <v>3020</v>
      </c>
      <c r="BK171" s="1">
        <v>3065</v>
      </c>
      <c r="BL171" s="1">
        <v>3144</v>
      </c>
      <c r="BM171" s="3"/>
      <c r="BN171" s="3"/>
      <c r="BO171" s="3"/>
      <c r="BP171">
        <v>275</v>
      </c>
      <c r="BQ171">
        <v>275</v>
      </c>
      <c r="BR171">
        <v>275</v>
      </c>
      <c r="BS171">
        <v>275</v>
      </c>
      <c r="BT171">
        <v>275</v>
      </c>
      <c r="BU171" s="3"/>
      <c r="BV171" s="3"/>
      <c r="BW171" s="3"/>
      <c r="BX171">
        <v>2.2400000000000002</v>
      </c>
      <c r="BY171">
        <v>2.34</v>
      </c>
      <c r="BZ171">
        <v>1.98</v>
      </c>
      <c r="CA171">
        <v>1.93</v>
      </c>
      <c r="CB171">
        <v>2.02</v>
      </c>
      <c r="CC171" s="3"/>
      <c r="CD171" s="3"/>
      <c r="CE171" s="3"/>
      <c r="CF171">
        <v>4.84</v>
      </c>
      <c r="CG171">
        <v>5.01</v>
      </c>
      <c r="CH171">
        <v>4.28</v>
      </c>
      <c r="CI171">
        <v>4.28</v>
      </c>
      <c r="CJ171">
        <v>4.55</v>
      </c>
      <c r="CK171" s="3"/>
      <c r="CL171" s="3"/>
      <c r="CM171" s="3"/>
      <c r="CN171">
        <v>508</v>
      </c>
      <c r="CO171">
        <v>540</v>
      </c>
      <c r="CP171">
        <v>469</v>
      </c>
      <c r="CQ171">
        <v>474</v>
      </c>
      <c r="CR171">
        <v>514</v>
      </c>
      <c r="CS171" s="3"/>
      <c r="CT171" s="3"/>
      <c r="CU171" s="3"/>
      <c r="CV171">
        <v>12.59</v>
      </c>
      <c r="CW171">
        <v>11.17</v>
      </c>
      <c r="CX171">
        <v>11.52</v>
      </c>
      <c r="CY171">
        <v>11.06</v>
      </c>
      <c r="CZ171">
        <v>10.37</v>
      </c>
      <c r="DA171" s="3"/>
      <c r="DB171" s="3"/>
      <c r="DC171" s="3"/>
      <c r="DD171">
        <v>0.6</v>
      </c>
      <c r="DE171">
        <v>0.55000000000000004</v>
      </c>
      <c r="DF171">
        <v>0.49</v>
      </c>
      <c r="DG171">
        <v>0.47</v>
      </c>
      <c r="DH171">
        <v>0.47</v>
      </c>
      <c r="DI171" s="3"/>
      <c r="DJ171" s="3"/>
      <c r="DK171" s="3"/>
      <c r="DL171" s="6">
        <f>(CM171*3+CL171*2+CK171)/6</f>
        <v>0</v>
      </c>
      <c r="DM171">
        <f>BH171+(BH171*(CG171-8.25)/8.25)</f>
        <v>1775.0581818181818</v>
      </c>
      <c r="DN171">
        <f>BI171+(BI171*(CH171-8.25)/8.25)</f>
        <v>1557.4012121212122</v>
      </c>
      <c r="DO171">
        <f>BJ171+(BJ171*(CI171-8.25)/8.25)</f>
        <v>1566.7393939393939</v>
      </c>
      <c r="DP171">
        <f>BK171+(BK171*(CJ171-8.25)/8.25)</f>
        <v>1690.3939393939395</v>
      </c>
      <c r="DQ171">
        <f>BL171+(BL171*(CK171-8.25)/8.25)</f>
        <v>0</v>
      </c>
      <c r="DR171">
        <f>BM171+(BM171*(CL171-8.25)/8.25)</f>
        <v>0</v>
      </c>
      <c r="DS171">
        <f>BN171+(BN171*(CM171-8.25)/8.25)</f>
        <v>0</v>
      </c>
      <c r="DT171" s="8">
        <f>DM171*10^8/$I171</f>
        <v>6454.7570247933882</v>
      </c>
      <c r="DU171" s="8">
        <f>DN171*10^8/$I171</f>
        <v>5663.277134986226</v>
      </c>
      <c r="DV171" s="8">
        <f>DO171*10^8/$I171</f>
        <v>5697.2341597796139</v>
      </c>
      <c r="DW171" s="8">
        <f>DP171*10^8/$I171</f>
        <v>6146.8870523415981</v>
      </c>
      <c r="DX171" s="8">
        <f>DQ171*10^8/$I171</f>
        <v>0</v>
      </c>
      <c r="DY171" s="8">
        <f>DR171*10^8/$I171</f>
        <v>0</v>
      </c>
      <c r="DZ171" s="8">
        <f>DS171*10^8/$I171</f>
        <v>0</v>
      </c>
      <c r="EA171" s="8">
        <f>DT171*10^8/$I171</f>
        <v>23471.843726521412</v>
      </c>
      <c r="EB171" s="8">
        <f>DZ171*0.8</f>
        <v>0</v>
      </c>
      <c r="EC171" s="10">
        <f>G171-E171</f>
        <v>1020</v>
      </c>
      <c r="ED171" s="4">
        <f>EC171/E171*100</f>
        <v>19.172932330827066</v>
      </c>
      <c r="EE171" s="4">
        <f>DY171-G171</f>
        <v>-6340</v>
      </c>
      <c r="EF171" s="12">
        <f>EE171/G171</f>
        <v>-1</v>
      </c>
      <c r="EG171" s="4">
        <f>G171-F171</f>
        <v>-60</v>
      </c>
    </row>
    <row r="172" spans="1:137" x14ac:dyDescent="0.3">
      <c r="A172">
        <v>171</v>
      </c>
      <c r="B172" t="s">
        <v>6764</v>
      </c>
      <c r="C172" t="s">
        <v>171</v>
      </c>
      <c r="D172" t="str">
        <f>VLOOKUP(C172,Sheet1!$A$2:$B$3197,2,FALSE)</f>
        <v>방송과엔터테인먼트</v>
      </c>
      <c r="E172">
        <v>3860</v>
      </c>
      <c r="F172">
        <v>4275</v>
      </c>
      <c r="G172" s="7">
        <v>4595</v>
      </c>
      <c r="H172" t="s">
        <v>2374</v>
      </c>
      <c r="I172" s="7">
        <f>VALUE(LEFT(H172,FIND("/",H172)-1)) + VALUE(MID(H172,FIND("/",H172)+1,LEN(H172)))</f>
        <v>112876596</v>
      </c>
      <c r="J172" s="1">
        <v>2723241</v>
      </c>
      <c r="K172" s="1">
        <f>G172*I172/(10^8)</f>
        <v>5186.6795861999999</v>
      </c>
      <c r="L172" s="1">
        <v>2921</v>
      </c>
      <c r="M172" s="1">
        <v>2902</v>
      </c>
      <c r="N172" s="1">
        <v>2897</v>
      </c>
      <c r="O172" s="1">
        <v>2929</v>
      </c>
      <c r="P172" s="1">
        <v>3080</v>
      </c>
      <c r="Q172" s="3"/>
      <c r="R172" s="3"/>
      <c r="S172" s="3"/>
      <c r="T172">
        <v>492</v>
      </c>
      <c r="U172">
        <v>493</v>
      </c>
      <c r="V172">
        <v>467</v>
      </c>
      <c r="W172">
        <v>408</v>
      </c>
      <c r="X172">
        <v>219</v>
      </c>
      <c r="Y172" s="3"/>
      <c r="Z172" s="3"/>
      <c r="AA172" s="3"/>
      <c r="AB172">
        <v>456</v>
      </c>
      <c r="AC172">
        <v>435</v>
      </c>
      <c r="AD172">
        <v>399</v>
      </c>
      <c r="AE172">
        <v>378</v>
      </c>
      <c r="AF172">
        <v>-404</v>
      </c>
      <c r="AG172" s="3"/>
      <c r="AH172" s="3"/>
      <c r="AI172" s="3"/>
      <c r="AJ172" s="1">
        <v>6911</v>
      </c>
      <c r="AK172" s="1">
        <v>7350</v>
      </c>
      <c r="AL172" s="1">
        <v>7805</v>
      </c>
      <c r="AM172" s="1">
        <v>8135</v>
      </c>
      <c r="AN172" s="1">
        <v>9946</v>
      </c>
      <c r="AO172" s="3"/>
      <c r="AP172" s="3"/>
      <c r="AQ172" s="3"/>
      <c r="AR172">
        <v>627</v>
      </c>
      <c r="AS172">
        <v>658</v>
      </c>
      <c r="AT172">
        <v>664</v>
      </c>
      <c r="AU172">
        <v>720</v>
      </c>
      <c r="AV172" s="1">
        <v>2087</v>
      </c>
      <c r="AW172" s="3"/>
      <c r="AX172" s="3"/>
      <c r="AY172" s="3"/>
      <c r="AZ172" s="1">
        <v>6284</v>
      </c>
      <c r="BA172" s="1">
        <v>6691</v>
      </c>
      <c r="BB172" s="1">
        <v>7140</v>
      </c>
      <c r="BC172" s="1">
        <v>7415</v>
      </c>
      <c r="BD172" s="1">
        <v>7858</v>
      </c>
      <c r="BE172" s="3"/>
      <c r="BF172" s="3"/>
      <c r="BG172" s="3"/>
      <c r="BH172" s="1">
        <v>6284</v>
      </c>
      <c r="BI172" s="1">
        <v>6691</v>
      </c>
      <c r="BJ172" s="1">
        <v>7140</v>
      </c>
      <c r="BK172" s="1">
        <v>7415</v>
      </c>
      <c r="BL172" s="1">
        <v>6910</v>
      </c>
      <c r="BM172" s="3"/>
      <c r="BN172" s="3"/>
      <c r="BO172" s="3"/>
      <c r="BP172">
        <v>564</v>
      </c>
      <c r="BQ172">
        <v>564</v>
      </c>
      <c r="BR172">
        <v>564</v>
      </c>
      <c r="BS172">
        <v>564</v>
      </c>
      <c r="BT172">
        <v>564</v>
      </c>
      <c r="BU172" s="3"/>
      <c r="BV172" s="3"/>
      <c r="BW172" s="3"/>
      <c r="BX172">
        <v>6.79</v>
      </c>
      <c r="BY172">
        <v>6.11</v>
      </c>
      <c r="BZ172">
        <v>5.27</v>
      </c>
      <c r="CA172">
        <v>4.74</v>
      </c>
      <c r="CB172">
        <v>-4.47</v>
      </c>
      <c r="CC172" s="3"/>
      <c r="CD172" s="3"/>
      <c r="CE172" s="3"/>
      <c r="CF172">
        <v>7.37</v>
      </c>
      <c r="CG172">
        <v>6.71</v>
      </c>
      <c r="CH172">
        <v>5.77</v>
      </c>
      <c r="CI172">
        <v>5.19</v>
      </c>
      <c r="CJ172">
        <v>-4.1100000000000003</v>
      </c>
      <c r="CK172" s="3"/>
      <c r="CL172" s="3"/>
      <c r="CM172" s="3"/>
      <c r="CN172">
        <v>412</v>
      </c>
      <c r="CO172">
        <v>386</v>
      </c>
      <c r="CP172">
        <v>354</v>
      </c>
      <c r="CQ172">
        <v>335</v>
      </c>
      <c r="CR172">
        <v>-261</v>
      </c>
      <c r="CS172" s="3"/>
      <c r="CT172" s="3"/>
      <c r="CU172" s="3"/>
      <c r="CV172">
        <v>10.039999999999999</v>
      </c>
      <c r="CW172">
        <v>10.24</v>
      </c>
      <c r="CX172">
        <v>11.48</v>
      </c>
      <c r="CY172">
        <v>10.18</v>
      </c>
      <c r="CZ172" t="s">
        <v>2</v>
      </c>
      <c r="DA172" s="3"/>
      <c r="DB172" s="3"/>
      <c r="DC172" s="3"/>
      <c r="DD172">
        <v>0.73</v>
      </c>
      <c r="DE172">
        <v>0.66</v>
      </c>
      <c r="DF172">
        <v>0.63</v>
      </c>
      <c r="DG172">
        <v>0.51</v>
      </c>
      <c r="DH172">
        <v>0.62</v>
      </c>
      <c r="DI172" s="3"/>
      <c r="DJ172" s="3"/>
      <c r="DK172" s="3"/>
      <c r="DL172" s="6">
        <f>(CM172*3+CL172*2+CK172)/6</f>
        <v>0</v>
      </c>
      <c r="DM172">
        <f>BH172+(BH172*(CG172-8.25)/8.25)</f>
        <v>5110.9866666666667</v>
      </c>
      <c r="DN172">
        <f>BI172+(BI172*(CH172-8.25)/8.25)</f>
        <v>4679.6448484848479</v>
      </c>
      <c r="DO172">
        <f>BJ172+(BJ172*(CI172-8.25)/8.25)</f>
        <v>4491.7090909090912</v>
      </c>
      <c r="DP172">
        <f>BK172+(BK172*(CJ172-8.25)/8.25)</f>
        <v>-3694.0181818181809</v>
      </c>
      <c r="DQ172">
        <f>BL172+(BL172*(CK172-8.25)/8.25)</f>
        <v>0</v>
      </c>
      <c r="DR172">
        <f>BM172+(BM172*(CL172-8.25)/8.25)</f>
        <v>0</v>
      </c>
      <c r="DS172">
        <f>BN172+(BN172*(CM172-8.25)/8.25)</f>
        <v>0</v>
      </c>
      <c r="DT172" s="8">
        <f>DM172*10^8/$I172</f>
        <v>4527.9418832462552</v>
      </c>
      <c r="DU172" s="8">
        <f>DN172*10^8/$I172</f>
        <v>4145.8061407918858</v>
      </c>
      <c r="DV172" s="8">
        <f>DO172*10^8/$I172</f>
        <v>3979.3094849432659</v>
      </c>
      <c r="DW172" s="8">
        <f>DP172*10^8/$I172</f>
        <v>-3272.6165677588124</v>
      </c>
      <c r="DX172" s="8">
        <f>DQ172*10^8/$I172</f>
        <v>0</v>
      </c>
      <c r="DY172" s="8">
        <f>DR172*10^8/$I172</f>
        <v>0</v>
      </c>
      <c r="DZ172" s="8">
        <f>DS172*10^8/$I172</f>
        <v>0</v>
      </c>
      <c r="EA172" s="8">
        <f>DT172*10^8/$I172</f>
        <v>4011.4089578376861</v>
      </c>
      <c r="EB172" s="8">
        <f>DZ172*0.8</f>
        <v>0</v>
      </c>
      <c r="EC172" s="10">
        <f>G172-E172</f>
        <v>735</v>
      </c>
      <c r="ED172" s="4">
        <f>EC172/E172*100</f>
        <v>19.041450777202073</v>
      </c>
      <c r="EE172" s="4">
        <f>DY172-G172</f>
        <v>-4595</v>
      </c>
      <c r="EF172" s="12">
        <f>EE172/G172</f>
        <v>-1</v>
      </c>
      <c r="EG172" s="4">
        <f>G172-F172</f>
        <v>320</v>
      </c>
    </row>
    <row r="173" spans="1:137" x14ac:dyDescent="0.3">
      <c r="A173">
        <v>172</v>
      </c>
      <c r="B173" t="s">
        <v>6584</v>
      </c>
      <c r="C173" t="s">
        <v>172</v>
      </c>
      <c r="D173" t="str">
        <f>VLOOKUP(C173,Sheet1!$A$2:$B$3197,2,FALSE)</f>
        <v>상업서비스와공급품</v>
      </c>
      <c r="E173">
        <v>2615</v>
      </c>
      <c r="F173">
        <v>3135</v>
      </c>
      <c r="G173" s="7">
        <v>3270</v>
      </c>
      <c r="H173" t="s">
        <v>2375</v>
      </c>
      <c r="I173" s="7">
        <f>VALUE(LEFT(H173,FIND("/",H173)-1)) + VALUE(MID(H173,FIND("/",H173)+1,LEN(H173)))</f>
        <v>34802000</v>
      </c>
      <c r="J173" s="1">
        <v>975460</v>
      </c>
      <c r="K173" s="1">
        <f>G173*I173/(10^8)</f>
        <v>1138.0254</v>
      </c>
      <c r="L173" s="1">
        <v>4367</v>
      </c>
      <c r="M173" s="1">
        <v>4381</v>
      </c>
      <c r="N173" s="1">
        <v>4508</v>
      </c>
      <c r="O173" s="1">
        <v>4510</v>
      </c>
      <c r="P173" s="1">
        <v>4536</v>
      </c>
      <c r="Q173" s="3"/>
      <c r="R173" s="3"/>
      <c r="S173" s="3"/>
      <c r="T173">
        <v>132</v>
      </c>
      <c r="U173">
        <v>111</v>
      </c>
      <c r="V173">
        <v>90</v>
      </c>
      <c r="W173">
        <v>138</v>
      </c>
      <c r="X173">
        <v>90</v>
      </c>
      <c r="Y173" s="3"/>
      <c r="Z173" s="3"/>
      <c r="AA173" s="3"/>
      <c r="AB173">
        <v>100</v>
      </c>
      <c r="AC173">
        <v>83</v>
      </c>
      <c r="AD173">
        <v>79</v>
      </c>
      <c r="AE173">
        <v>92</v>
      </c>
      <c r="AF173">
        <v>74</v>
      </c>
      <c r="AG173" s="3"/>
      <c r="AH173" s="3"/>
      <c r="AI173" s="3"/>
      <c r="AJ173" s="1">
        <v>2214</v>
      </c>
      <c r="AK173" s="1">
        <v>2238</v>
      </c>
      <c r="AL173" s="1">
        <v>2292</v>
      </c>
      <c r="AM173" s="1">
        <v>3118</v>
      </c>
      <c r="AN173" s="1">
        <v>2943</v>
      </c>
      <c r="AO173" s="3"/>
      <c r="AP173" s="3"/>
      <c r="AQ173" s="3"/>
      <c r="AR173">
        <v>641</v>
      </c>
      <c r="AS173">
        <v>626</v>
      </c>
      <c r="AT173">
        <v>690</v>
      </c>
      <c r="AU173" s="1">
        <v>1436</v>
      </c>
      <c r="AV173" s="1">
        <v>1269</v>
      </c>
      <c r="AW173" s="3"/>
      <c r="AX173" s="3"/>
      <c r="AY173" s="3"/>
      <c r="AZ173" s="1">
        <v>1573</v>
      </c>
      <c r="BA173" s="1">
        <v>1612</v>
      </c>
      <c r="BB173" s="1">
        <v>1602</v>
      </c>
      <c r="BC173" s="1">
        <v>1683</v>
      </c>
      <c r="BD173" s="1">
        <v>1674</v>
      </c>
      <c r="BE173" s="3"/>
      <c r="BF173" s="3"/>
      <c r="BG173" s="3"/>
      <c r="BH173" s="1">
        <v>1573</v>
      </c>
      <c r="BI173" s="1">
        <v>1612</v>
      </c>
      <c r="BJ173" s="1">
        <v>1602</v>
      </c>
      <c r="BK173" s="1">
        <v>1683</v>
      </c>
      <c r="BL173" s="1">
        <v>1674</v>
      </c>
      <c r="BM173" s="3"/>
      <c r="BN173" s="3"/>
      <c r="BO173" s="3"/>
      <c r="BP173">
        <v>174</v>
      </c>
      <c r="BQ173">
        <v>174</v>
      </c>
      <c r="BR173">
        <v>174</v>
      </c>
      <c r="BS173">
        <v>174</v>
      </c>
      <c r="BT173">
        <v>174</v>
      </c>
      <c r="BU173" s="3"/>
      <c r="BV173" s="3"/>
      <c r="BW173" s="3"/>
      <c r="BX173">
        <v>4.62</v>
      </c>
      <c r="BY173">
        <v>3.75</v>
      </c>
      <c r="BZ173">
        <v>3.49</v>
      </c>
      <c r="CA173">
        <v>3.4</v>
      </c>
      <c r="CB173">
        <v>2.44</v>
      </c>
      <c r="CC173" s="3"/>
      <c r="CD173" s="3"/>
      <c r="CE173" s="3"/>
      <c r="CF173">
        <v>6.38</v>
      </c>
      <c r="CG173">
        <v>5.23</v>
      </c>
      <c r="CH173">
        <v>4.92</v>
      </c>
      <c r="CI173">
        <v>5.6</v>
      </c>
      <c r="CJ173">
        <v>4.4000000000000004</v>
      </c>
      <c r="CK173" s="3"/>
      <c r="CL173" s="3"/>
      <c r="CM173" s="3"/>
      <c r="CN173">
        <v>287</v>
      </c>
      <c r="CO173">
        <v>240</v>
      </c>
      <c r="CP173">
        <v>227</v>
      </c>
      <c r="CQ173">
        <v>264</v>
      </c>
      <c r="CR173">
        <v>212</v>
      </c>
      <c r="CS173" s="3"/>
      <c r="CT173" s="3"/>
      <c r="CU173" s="3"/>
      <c r="CV173">
        <v>12.89</v>
      </c>
      <c r="CW173">
        <v>12.61</v>
      </c>
      <c r="CX173">
        <v>10.77</v>
      </c>
      <c r="CY173">
        <v>8.6999999999999993</v>
      </c>
      <c r="CZ173">
        <v>12.13</v>
      </c>
      <c r="DA173" s="3"/>
      <c r="DB173" s="3"/>
      <c r="DC173" s="3"/>
      <c r="DD173">
        <v>0.8</v>
      </c>
      <c r="DE173">
        <v>0.64</v>
      </c>
      <c r="DF173">
        <v>0.52</v>
      </c>
      <c r="DG173">
        <v>0.47</v>
      </c>
      <c r="DH173">
        <v>0.52</v>
      </c>
      <c r="DI173" s="3"/>
      <c r="DJ173" s="3"/>
      <c r="DK173" s="3"/>
      <c r="DL173" s="6">
        <f>(CM173*3+CL173*2+CK173)/6</f>
        <v>0</v>
      </c>
      <c r="DM173">
        <f>BH173+(BH173*(CG173-8.25)/8.25)</f>
        <v>997.18666666666672</v>
      </c>
      <c r="DN173">
        <f>BI173+(BI173*(CH173-8.25)/8.25)</f>
        <v>961.33818181818185</v>
      </c>
      <c r="DO173">
        <f>BJ173+(BJ173*(CI173-8.25)/8.25)</f>
        <v>1087.4181818181819</v>
      </c>
      <c r="DP173">
        <f>BK173+(BK173*(CJ173-8.25)/8.25)</f>
        <v>897.60000000000014</v>
      </c>
      <c r="DQ173">
        <f>BL173+(BL173*(CK173-8.25)/8.25)</f>
        <v>0</v>
      </c>
      <c r="DR173">
        <f>BM173+(BM173*(CL173-8.25)/8.25)</f>
        <v>0</v>
      </c>
      <c r="DS173">
        <f>BN173+(BN173*(CM173-8.25)/8.25)</f>
        <v>0</v>
      </c>
      <c r="DT173" s="8">
        <f>DM173*10^8/$I173</f>
        <v>2865.3142539700784</v>
      </c>
      <c r="DU173" s="8">
        <f>DN173*10^8/$I173</f>
        <v>2762.3072864150968</v>
      </c>
      <c r="DV173" s="8">
        <f>DO173*10^8/$I173</f>
        <v>3124.5853164133728</v>
      </c>
      <c r="DW173" s="8">
        <f>DP173*10^8/$I173</f>
        <v>2579.1621171197062</v>
      </c>
      <c r="DX173" s="8">
        <f>DQ173*10^8/$I173</f>
        <v>0</v>
      </c>
      <c r="DY173" s="8">
        <f>DR173*10^8/$I173</f>
        <v>0</v>
      </c>
      <c r="DZ173" s="8">
        <f>DS173*10^8/$I173</f>
        <v>0</v>
      </c>
      <c r="EA173" s="8">
        <f>DT173*10^8/$I173</f>
        <v>8233.1884775877188</v>
      </c>
      <c r="EB173" s="8">
        <f>DZ173*0.8</f>
        <v>0</v>
      </c>
      <c r="EC173" s="10">
        <f>G173-E173</f>
        <v>655</v>
      </c>
      <c r="ED173" s="4">
        <f>EC173/E173*100</f>
        <v>25.047801147227531</v>
      </c>
      <c r="EE173" s="4">
        <f>DY173-G173</f>
        <v>-3270</v>
      </c>
      <c r="EF173" s="12">
        <f>EE173/G173</f>
        <v>-1</v>
      </c>
      <c r="EG173" s="4">
        <f>G173-F173</f>
        <v>135</v>
      </c>
    </row>
    <row r="174" spans="1:137" x14ac:dyDescent="0.3">
      <c r="A174">
        <v>173</v>
      </c>
      <c r="B174" t="s">
        <v>6881</v>
      </c>
      <c r="C174" t="s">
        <v>173</v>
      </c>
      <c r="D174" t="str">
        <f>VLOOKUP(C174,Sheet1!$A$2:$B$3197,2,FALSE)</f>
        <v>전기유틸리티</v>
      </c>
      <c r="E174">
        <v>4715</v>
      </c>
      <c r="F174">
        <v>5180</v>
      </c>
      <c r="G174" s="7">
        <v>5510</v>
      </c>
      <c r="H174" t="s">
        <v>2376</v>
      </c>
      <c r="I174" s="7">
        <f>VALUE(LEFT(H174,FIND("/",H174)-1)) + VALUE(MID(H174,FIND("/",H174)+1,LEN(H174)))</f>
        <v>32600000</v>
      </c>
      <c r="J174" s="1">
        <v>202028</v>
      </c>
      <c r="K174" s="1">
        <f>G174*I174/(10^8)</f>
        <v>1796.26</v>
      </c>
      <c r="L174" s="1">
        <v>3100</v>
      </c>
      <c r="M174" s="1">
        <v>3380</v>
      </c>
      <c r="N174" s="1">
        <v>2625</v>
      </c>
      <c r="O174" s="1">
        <v>2896</v>
      </c>
      <c r="P174" s="1">
        <v>3293</v>
      </c>
      <c r="Q174" s="3"/>
      <c r="R174" s="3"/>
      <c r="S174" s="3"/>
      <c r="T174">
        <v>151</v>
      </c>
      <c r="U174">
        <v>187</v>
      </c>
      <c r="V174">
        <v>147</v>
      </c>
      <c r="W174">
        <v>210</v>
      </c>
      <c r="X174">
        <v>190</v>
      </c>
      <c r="Y174" s="3"/>
      <c r="Z174" s="3"/>
      <c r="AA174" s="3"/>
      <c r="AB174">
        <v>132</v>
      </c>
      <c r="AC174">
        <v>139</v>
      </c>
      <c r="AD174">
        <v>120</v>
      </c>
      <c r="AE174">
        <v>169</v>
      </c>
      <c r="AF174">
        <v>135</v>
      </c>
      <c r="AG174" s="3"/>
      <c r="AH174" s="3"/>
      <c r="AI174" s="3"/>
      <c r="AJ174" s="1">
        <v>1478</v>
      </c>
      <c r="AK174" s="1">
        <v>1544</v>
      </c>
      <c r="AL174" s="1">
        <v>1485</v>
      </c>
      <c r="AM174" s="1">
        <v>1667</v>
      </c>
      <c r="AN174" s="1">
        <v>1636</v>
      </c>
      <c r="AO174" s="3"/>
      <c r="AP174" s="3"/>
      <c r="AQ174" s="3"/>
      <c r="AR174">
        <v>823</v>
      </c>
      <c r="AS174">
        <v>829</v>
      </c>
      <c r="AT174">
        <v>731</v>
      </c>
      <c r="AU174">
        <v>814</v>
      </c>
      <c r="AV174">
        <v>804</v>
      </c>
      <c r="AW174" s="3"/>
      <c r="AX174" s="3"/>
      <c r="AY174" s="3"/>
      <c r="AZ174">
        <v>655</v>
      </c>
      <c r="BA174">
        <v>715</v>
      </c>
      <c r="BB174">
        <v>754</v>
      </c>
      <c r="BC174">
        <v>854</v>
      </c>
      <c r="BD174">
        <v>832</v>
      </c>
      <c r="BE174" s="3"/>
      <c r="BF174" s="3"/>
      <c r="BG174" s="3"/>
      <c r="BH174">
        <v>655</v>
      </c>
      <c r="BI174">
        <v>713</v>
      </c>
      <c r="BJ174">
        <v>754</v>
      </c>
      <c r="BK174">
        <v>854</v>
      </c>
      <c r="BL174">
        <v>832</v>
      </c>
      <c r="BM174" s="3"/>
      <c r="BN174" s="3"/>
      <c r="BO174" s="3"/>
      <c r="BP174">
        <v>163</v>
      </c>
      <c r="BQ174">
        <v>163</v>
      </c>
      <c r="BR174">
        <v>163</v>
      </c>
      <c r="BS174">
        <v>163</v>
      </c>
      <c r="BT174">
        <v>163</v>
      </c>
      <c r="BU174" s="3"/>
      <c r="BV174" s="3"/>
      <c r="BW174" s="3"/>
      <c r="BX174">
        <v>9.08</v>
      </c>
      <c r="BY174">
        <v>9.23</v>
      </c>
      <c r="BZ174">
        <v>7.95</v>
      </c>
      <c r="CA174">
        <v>10.69</v>
      </c>
      <c r="CB174">
        <v>8.16</v>
      </c>
      <c r="CC174" s="3"/>
      <c r="CD174" s="3"/>
      <c r="CE174" s="3"/>
      <c r="CF174">
        <v>20.68</v>
      </c>
      <c r="CG174">
        <v>20.41</v>
      </c>
      <c r="CH174">
        <v>16.510000000000002</v>
      </c>
      <c r="CI174">
        <v>20.97</v>
      </c>
      <c r="CJ174">
        <v>16.2</v>
      </c>
      <c r="CK174" s="3"/>
      <c r="CL174" s="3"/>
      <c r="CM174" s="3"/>
      <c r="CN174">
        <v>405</v>
      </c>
      <c r="CO174">
        <v>428</v>
      </c>
      <c r="CP174">
        <v>372</v>
      </c>
      <c r="CQ174">
        <v>517</v>
      </c>
      <c r="CR174">
        <v>419</v>
      </c>
      <c r="CS174" s="3"/>
      <c r="CT174" s="3"/>
      <c r="CU174" s="3"/>
      <c r="CV174">
        <v>11.87</v>
      </c>
      <c r="CW174">
        <v>9.5500000000000007</v>
      </c>
      <c r="CX174">
        <v>9.57</v>
      </c>
      <c r="CY174">
        <v>6.77</v>
      </c>
      <c r="CZ174">
        <v>11.37</v>
      </c>
      <c r="DA174" s="3"/>
      <c r="DB174" s="3"/>
      <c r="DC174" s="3"/>
      <c r="DD174">
        <v>2.4</v>
      </c>
      <c r="DE174">
        <v>1.87</v>
      </c>
      <c r="DF174">
        <v>1.54</v>
      </c>
      <c r="DG174">
        <v>1.34</v>
      </c>
      <c r="DH174">
        <v>1.87</v>
      </c>
      <c r="DI174" s="3"/>
      <c r="DJ174" s="3"/>
      <c r="DK174" s="3"/>
      <c r="DL174" s="6">
        <f>(CM174*3+CL174*2+CK174)/6</f>
        <v>0</v>
      </c>
      <c r="DM174">
        <f>BH174+(BH174*(CG174-8.25)/8.25)</f>
        <v>1620.4303030303031</v>
      </c>
      <c r="DN174">
        <f>BI174+(BI174*(CH174-8.25)/8.25)</f>
        <v>1426.8642424242425</v>
      </c>
      <c r="DO174">
        <f>BJ174+(BJ174*(CI174-8.25)/8.25)</f>
        <v>1916.5309090909091</v>
      </c>
      <c r="DP174">
        <f>BK174+(BK174*(CJ174-8.25)/8.25)</f>
        <v>1676.9454545454546</v>
      </c>
      <c r="DQ174">
        <f>BL174+(BL174*(CK174-8.25)/8.25)</f>
        <v>0</v>
      </c>
      <c r="DR174">
        <f>BM174+(BM174*(CL174-8.25)/8.25)</f>
        <v>0</v>
      </c>
      <c r="DS174">
        <f>BN174+(BN174*(CM174-8.25)/8.25)</f>
        <v>0</v>
      </c>
      <c r="DT174" s="8">
        <f>DM174*10^8/$I174</f>
        <v>4970.6451013199476</v>
      </c>
      <c r="DU174" s="8">
        <f>DN174*10^8/$I174</f>
        <v>4376.8841792154681</v>
      </c>
      <c r="DV174" s="8">
        <f>DO174*10^8/$I174</f>
        <v>5878.9291689905185</v>
      </c>
      <c r="DW174" s="8">
        <f>DP174*10^8/$I174</f>
        <v>5144.0044617958738</v>
      </c>
      <c r="DX174" s="8">
        <f>DQ174*10^8/$I174</f>
        <v>0</v>
      </c>
      <c r="DY174" s="8">
        <f>DR174*10^8/$I174</f>
        <v>0</v>
      </c>
      <c r="DZ174" s="8">
        <f>DS174*10^8/$I174</f>
        <v>0</v>
      </c>
      <c r="EA174" s="8">
        <f>DT174*10^8/$I174</f>
        <v>15247.377611410882</v>
      </c>
      <c r="EB174" s="8">
        <f>DZ174*0.8</f>
        <v>0</v>
      </c>
      <c r="EC174" s="10">
        <f>G174-E174</f>
        <v>795</v>
      </c>
      <c r="ED174" s="4">
        <f>EC174/E174*100</f>
        <v>16.861081654294804</v>
      </c>
      <c r="EE174" s="4">
        <f>DY174-G174</f>
        <v>-5510</v>
      </c>
      <c r="EF174" s="12">
        <f>EE174/G174</f>
        <v>-1</v>
      </c>
      <c r="EG174" s="4">
        <f>G174-F174</f>
        <v>330</v>
      </c>
    </row>
    <row r="175" spans="1:137" x14ac:dyDescent="0.3">
      <c r="A175">
        <v>174</v>
      </c>
      <c r="B175" t="s">
        <v>6614</v>
      </c>
      <c r="C175" t="s">
        <v>7967</v>
      </c>
      <c r="D175" t="str">
        <f>VLOOKUP(C175,Sheet1!$A$2:$B$3197,2,FALSE)</f>
        <v>자동차</v>
      </c>
      <c r="E175">
        <v>3895</v>
      </c>
      <c r="F175">
        <v>3585</v>
      </c>
      <c r="G175" s="7">
        <v>3560</v>
      </c>
      <c r="H175" t="s">
        <v>2377</v>
      </c>
      <c r="I175" s="7">
        <f>VALUE(LEFT(H175,FIND("/",H175)-1)) + VALUE(MID(H175,FIND("/",H175)+1,LEN(H175)))</f>
        <v>99455297</v>
      </c>
      <c r="J175">
        <v>0</v>
      </c>
      <c r="K175" s="1">
        <f>G175*I175/(10^8)</f>
        <v>3540.6085732000001</v>
      </c>
      <c r="L175" s="1">
        <v>3923</v>
      </c>
      <c r="M175" s="1">
        <v>3332</v>
      </c>
      <c r="N175" s="1">
        <v>2940</v>
      </c>
      <c r="O175" s="1">
        <v>3637</v>
      </c>
      <c r="P175" s="1">
        <v>2742</v>
      </c>
      <c r="Q175" s="3"/>
      <c r="R175" s="3"/>
      <c r="S175" s="3"/>
      <c r="T175">
        <v>205</v>
      </c>
      <c r="U175">
        <v>-226</v>
      </c>
      <c r="V175">
        <v>-615</v>
      </c>
      <c r="W175">
        <v>-302</v>
      </c>
      <c r="X175">
        <v>-122</v>
      </c>
      <c r="Y175" s="3"/>
      <c r="Z175" s="3"/>
      <c r="AA175" s="3"/>
      <c r="AB175">
        <v>416</v>
      </c>
      <c r="AC175">
        <v>136</v>
      </c>
      <c r="AD175">
        <v>-490</v>
      </c>
      <c r="AE175">
        <v>-556</v>
      </c>
      <c r="AF175">
        <v>-246</v>
      </c>
      <c r="AG175" s="3"/>
      <c r="AH175" s="3"/>
      <c r="AI175" s="3"/>
      <c r="AJ175" s="1">
        <v>6901</v>
      </c>
      <c r="AK175" s="1">
        <v>6306</v>
      </c>
      <c r="AL175" s="1">
        <v>6537</v>
      </c>
      <c r="AM175" s="1">
        <v>6788</v>
      </c>
      <c r="AN175" s="1">
        <v>6477</v>
      </c>
      <c r="AO175" s="3"/>
      <c r="AP175" s="3"/>
      <c r="AQ175" s="3"/>
      <c r="AR175" s="1">
        <v>2520</v>
      </c>
      <c r="AS175" s="1">
        <v>2329</v>
      </c>
      <c r="AT175" s="1">
        <v>2940</v>
      </c>
      <c r="AU175" s="1">
        <v>3529</v>
      </c>
      <c r="AV175" s="1">
        <v>2890</v>
      </c>
      <c r="AW175" s="3"/>
      <c r="AX175" s="3"/>
      <c r="AY175" s="3"/>
      <c r="AZ175" s="1">
        <v>4381</v>
      </c>
      <c r="BA175" s="1">
        <v>3977</v>
      </c>
      <c r="BB175" s="1">
        <v>3596</v>
      </c>
      <c r="BC175" s="1">
        <v>3259</v>
      </c>
      <c r="BD175" s="1">
        <v>3586</v>
      </c>
      <c r="BE175" s="3"/>
      <c r="BF175" s="3"/>
      <c r="BG175" s="3"/>
      <c r="BH175" s="1">
        <v>4399</v>
      </c>
      <c r="BI175" s="1">
        <v>3988</v>
      </c>
      <c r="BJ175" s="1">
        <v>3581</v>
      </c>
      <c r="BK175" s="1">
        <v>3182</v>
      </c>
      <c r="BL175" s="1">
        <v>3560</v>
      </c>
      <c r="BM175" s="3"/>
      <c r="BN175" s="3"/>
      <c r="BO175" s="3"/>
      <c r="BP175">
        <v>145</v>
      </c>
      <c r="BQ175">
        <v>128</v>
      </c>
      <c r="BR175">
        <v>134</v>
      </c>
      <c r="BS175">
        <v>148</v>
      </c>
      <c r="BT175">
        <v>229</v>
      </c>
      <c r="BU175" s="3"/>
      <c r="BV175" s="3"/>
      <c r="BW175" s="3"/>
      <c r="BX175">
        <v>6.45</v>
      </c>
      <c r="BY175">
        <v>2.06</v>
      </c>
      <c r="BZ175">
        <v>-7.64</v>
      </c>
      <c r="CA175">
        <v>-8.35</v>
      </c>
      <c r="CB175">
        <v>-3.7</v>
      </c>
      <c r="CC175" s="3"/>
      <c r="CD175" s="3"/>
      <c r="CE175" s="3"/>
      <c r="CF175">
        <v>10.41</v>
      </c>
      <c r="CG175">
        <v>3.55</v>
      </c>
      <c r="CH175">
        <v>-11.73</v>
      </c>
      <c r="CI175">
        <v>-15.37</v>
      </c>
      <c r="CJ175">
        <v>-7.19</v>
      </c>
      <c r="CK175" s="3"/>
      <c r="CL175" s="3"/>
      <c r="CM175" s="3"/>
      <c r="CN175">
        <v>700</v>
      </c>
      <c r="CO175">
        <v>242</v>
      </c>
      <c r="CP175">
        <v>-723</v>
      </c>
      <c r="CQ175">
        <v>-846</v>
      </c>
      <c r="CR175">
        <v>-364</v>
      </c>
      <c r="CS175" s="3"/>
      <c r="CT175" s="3"/>
      <c r="CU175" s="3"/>
      <c r="CV175">
        <v>9.09</v>
      </c>
      <c r="CW175">
        <v>15.48</v>
      </c>
      <c r="CX175" t="s">
        <v>2</v>
      </c>
      <c r="CY175" t="s">
        <v>2</v>
      </c>
      <c r="CZ175" t="s">
        <v>2</v>
      </c>
      <c r="DA175" s="3"/>
      <c r="DB175" s="3"/>
      <c r="DC175" s="3"/>
      <c r="DD175">
        <v>0.87</v>
      </c>
      <c r="DE175">
        <v>0.56000000000000005</v>
      </c>
      <c r="DF175">
        <v>0.33</v>
      </c>
      <c r="DG175">
        <v>0.65</v>
      </c>
      <c r="DH175">
        <v>0.88</v>
      </c>
      <c r="DI175" s="3"/>
      <c r="DJ175" s="3"/>
      <c r="DK175" s="3"/>
      <c r="DL175" s="6">
        <f>(CM175*3+CL175*2+CK175)/6</f>
        <v>0</v>
      </c>
      <c r="DM175">
        <f>BH175+(BH175*(CG175-8.25)/8.25)</f>
        <v>1892.9030303030304</v>
      </c>
      <c r="DN175">
        <f>BI175+(BI175*(CH175-8.25)/8.25)</f>
        <v>-5670.2109090909089</v>
      </c>
      <c r="DO175">
        <f>BJ175+(BJ175*(CI175-8.25)/8.25)</f>
        <v>-6671.5115151515129</v>
      </c>
      <c r="DP175">
        <f>BK175+(BK175*(CJ175-8.25)/8.25)</f>
        <v>-2773.161212121212</v>
      </c>
      <c r="DQ175">
        <f>BL175+(BL175*(CK175-8.25)/8.25)</f>
        <v>0</v>
      </c>
      <c r="DR175">
        <f>BM175+(BM175*(CL175-8.25)/8.25)</f>
        <v>0</v>
      </c>
      <c r="DS175">
        <f>BN175+(BN175*(CM175-8.25)/8.25)</f>
        <v>0</v>
      </c>
      <c r="DT175" s="8">
        <f>DM175*10^8/$I175</f>
        <v>1903.2702001815251</v>
      </c>
      <c r="DU175" s="8">
        <f>DN175*10^8/$I175</f>
        <v>-5701.2658753519272</v>
      </c>
      <c r="DV175" s="8">
        <f>DO175*10^8/$I175</f>
        <v>-6708.0504672883462</v>
      </c>
      <c r="DW175" s="8">
        <f>DP175*10^8/$I175</f>
        <v>-2788.3494351449294</v>
      </c>
      <c r="DX175" s="8">
        <f>DQ175*10^8/$I175</f>
        <v>0</v>
      </c>
      <c r="DY175" s="8">
        <f>DR175*10^8/$I175</f>
        <v>0</v>
      </c>
      <c r="DZ175" s="8">
        <f>DS175*10^8/$I175</f>
        <v>0</v>
      </c>
      <c r="EA175" s="8">
        <f>DT175*10^8/$I175</f>
        <v>1913.6941496253587</v>
      </c>
      <c r="EB175" s="8">
        <f>DZ175*0.8</f>
        <v>0</v>
      </c>
      <c r="EC175" s="10">
        <f>G175-E175</f>
        <v>-335</v>
      </c>
      <c r="ED175" s="4">
        <f>EC175/E175*100</f>
        <v>-8.6007702182284991</v>
      </c>
      <c r="EE175" s="4">
        <f>DY175-G175</f>
        <v>-3560</v>
      </c>
      <c r="EF175" s="12">
        <f>EE175/G175</f>
        <v>-1</v>
      </c>
      <c r="EG175" s="4">
        <f>G175-F175</f>
        <v>-25</v>
      </c>
    </row>
    <row r="176" spans="1:137" x14ac:dyDescent="0.3">
      <c r="A176">
        <v>175</v>
      </c>
      <c r="B176" t="s">
        <v>7235</v>
      </c>
      <c r="C176" t="s">
        <v>174</v>
      </c>
      <c r="D176" t="str">
        <f>VLOOKUP(C176,Sheet1!$A$2:$B$3197,2,FALSE)</f>
        <v>IT서비스</v>
      </c>
      <c r="E176">
        <v>15500</v>
      </c>
      <c r="F176">
        <v>8110</v>
      </c>
      <c r="G176" s="7">
        <v>9250</v>
      </c>
      <c r="H176" t="s">
        <v>2378</v>
      </c>
      <c r="I176" s="7">
        <f>VALUE(LEFT(H176,FIND("/",H176)-1)) + VALUE(MID(H176,FIND("/",H176)+1,LEN(H176)))</f>
        <v>13127849</v>
      </c>
      <c r="J176" s="1">
        <v>6960</v>
      </c>
      <c r="K176" s="1">
        <f>G176*I176/(10^8)</f>
        <v>1214.3260325000001</v>
      </c>
      <c r="L176">
        <v>941</v>
      </c>
      <c r="M176">
        <v>863</v>
      </c>
      <c r="N176">
        <v>700</v>
      </c>
      <c r="O176">
        <v>116</v>
      </c>
      <c r="P176">
        <v>99</v>
      </c>
      <c r="Q176" s="3"/>
      <c r="R176" s="3"/>
      <c r="S176" s="3"/>
      <c r="T176">
        <v>-66</v>
      </c>
      <c r="U176">
        <v>-78</v>
      </c>
      <c r="V176">
        <v>-198</v>
      </c>
      <c r="W176">
        <v>-37</v>
      </c>
      <c r="X176">
        <v>-34</v>
      </c>
      <c r="Y176" s="3"/>
      <c r="Z176" s="3"/>
      <c r="AA176" s="3"/>
      <c r="AB176">
        <v>-40</v>
      </c>
      <c r="AC176">
        <v>-203</v>
      </c>
      <c r="AD176">
        <v>-116</v>
      </c>
      <c r="AE176">
        <v>-397</v>
      </c>
      <c r="AF176">
        <v>-494</v>
      </c>
      <c r="AG176" s="3"/>
      <c r="AH176" s="3"/>
      <c r="AI176" s="3"/>
      <c r="AJ176">
        <v>964</v>
      </c>
      <c r="AK176" s="1">
        <v>1018</v>
      </c>
      <c r="AL176" s="1">
        <v>1906</v>
      </c>
      <c r="AM176">
        <v>986</v>
      </c>
      <c r="AN176">
        <v>692</v>
      </c>
      <c r="AO176" s="3"/>
      <c r="AP176" s="3"/>
      <c r="AQ176" s="3"/>
      <c r="AR176">
        <v>548</v>
      </c>
      <c r="AS176">
        <v>230</v>
      </c>
      <c r="AT176" s="1">
        <v>1022</v>
      </c>
      <c r="AU176">
        <v>571</v>
      </c>
      <c r="AV176">
        <v>462</v>
      </c>
      <c r="AW176" s="3"/>
      <c r="AX176" s="3"/>
      <c r="AY176" s="3"/>
      <c r="AZ176">
        <v>416</v>
      </c>
      <c r="BA176">
        <v>788</v>
      </c>
      <c r="BB176">
        <v>884</v>
      </c>
      <c r="BC176">
        <v>415</v>
      </c>
      <c r="BD176">
        <v>230</v>
      </c>
      <c r="BE176" s="3"/>
      <c r="BF176" s="3"/>
      <c r="BG176" s="3"/>
      <c r="BH176">
        <v>407</v>
      </c>
      <c r="BI176">
        <v>781</v>
      </c>
      <c r="BJ176">
        <v>884</v>
      </c>
      <c r="BK176">
        <v>415</v>
      </c>
      <c r="BL176">
        <v>230</v>
      </c>
      <c r="BM176" s="3"/>
      <c r="BN176" s="3"/>
      <c r="BO176" s="3"/>
      <c r="BP176">
        <v>264</v>
      </c>
      <c r="BQ176">
        <v>455</v>
      </c>
      <c r="BR176">
        <v>472</v>
      </c>
      <c r="BS176">
        <v>742</v>
      </c>
      <c r="BT176">
        <v>65</v>
      </c>
      <c r="BU176" s="3"/>
      <c r="BV176" s="3"/>
      <c r="BW176" s="3"/>
      <c r="BX176">
        <v>-4.09</v>
      </c>
      <c r="BY176">
        <v>-20.52</v>
      </c>
      <c r="BZ176">
        <v>-7.95</v>
      </c>
      <c r="CA176">
        <v>-27.44</v>
      </c>
      <c r="CB176">
        <v>-58.81</v>
      </c>
      <c r="CC176" s="3"/>
      <c r="CD176" s="3"/>
      <c r="CE176" s="3"/>
      <c r="CF176">
        <v>-8.98</v>
      </c>
      <c r="CG176">
        <v>-33.909999999999997</v>
      </c>
      <c r="CH176">
        <v>-13.74</v>
      </c>
      <c r="CI176">
        <v>-56.96</v>
      </c>
      <c r="CJ176">
        <v>-152.91999999999999</v>
      </c>
      <c r="CK176" s="3"/>
      <c r="CL176" s="3"/>
      <c r="CM176" s="3"/>
      <c r="CN176" s="1">
        <v>-1917</v>
      </c>
      <c r="CO176" s="1">
        <v>-5970</v>
      </c>
      <c r="CP176" s="1">
        <v>-3031</v>
      </c>
      <c r="CQ176" s="1">
        <v>-6239</v>
      </c>
      <c r="CR176" s="1">
        <v>-4248</v>
      </c>
      <c r="CS176" s="3"/>
      <c r="CT176" s="3"/>
      <c r="CU176" s="3"/>
      <c r="CV176" t="s">
        <v>2</v>
      </c>
      <c r="CW176" t="s">
        <v>2</v>
      </c>
      <c r="CX176" t="s">
        <v>2</v>
      </c>
      <c r="CY176" t="s">
        <v>2</v>
      </c>
      <c r="CZ176" t="s">
        <v>2</v>
      </c>
      <c r="DA176" s="3"/>
      <c r="DB176" s="3"/>
      <c r="DC176" s="3"/>
      <c r="DD176">
        <v>1.1200000000000001</v>
      </c>
      <c r="DE176">
        <v>1.42</v>
      </c>
      <c r="DF176">
        <v>1.83</v>
      </c>
      <c r="DG176">
        <v>1.45</v>
      </c>
      <c r="DH176">
        <v>9</v>
      </c>
      <c r="DI176" s="3"/>
      <c r="DJ176" s="3"/>
      <c r="DK176" s="3"/>
      <c r="DL176" s="6">
        <f>(CM176*3+CL176*2+CK176)/6</f>
        <v>0</v>
      </c>
      <c r="DM176">
        <f>BH176+(BH176*(CG176-8.25)/8.25)</f>
        <v>-1672.8933333333334</v>
      </c>
      <c r="DN176">
        <f>BI176+(BI176*(CH176-8.25)/8.25)</f>
        <v>-1300.7200000000003</v>
      </c>
      <c r="DO176">
        <f>BJ176+(BJ176*(CI176-8.25)/8.25)</f>
        <v>-6103.3503030303036</v>
      </c>
      <c r="DP176">
        <f>BK176+(BK176*(CJ176-8.25)/8.25)</f>
        <v>-7692.3393939393927</v>
      </c>
      <c r="DQ176">
        <f>BL176+(BL176*(CK176-8.25)/8.25)</f>
        <v>0</v>
      </c>
      <c r="DR176">
        <f>BM176+(BM176*(CL176-8.25)/8.25)</f>
        <v>0</v>
      </c>
      <c r="DS176">
        <f>BN176+(BN176*(CM176-8.25)/8.25)</f>
        <v>0</v>
      </c>
      <c r="DT176" s="8">
        <f>DM176*10^8/$I176</f>
        <v>-12743.087868647281</v>
      </c>
      <c r="DU176" s="8">
        <f>DN176*10^8/$I176</f>
        <v>-9908.0969014802067</v>
      </c>
      <c r="DV176" s="8">
        <f>DO176*10^8/$I176</f>
        <v>-46491.624812490634</v>
      </c>
      <c r="DW176" s="8">
        <f>DP176*10^8/$I176</f>
        <v>-58595.580996851757</v>
      </c>
      <c r="DX176" s="8">
        <f>DQ176*10^8/$I176</f>
        <v>0</v>
      </c>
      <c r="DY176" s="8">
        <f>DR176*10^8/$I176</f>
        <v>0</v>
      </c>
      <c r="DZ176" s="8">
        <f>DS176*10^8/$I176</f>
        <v>0</v>
      </c>
      <c r="EA176" s="8">
        <f>DT176*10^8/$I176</f>
        <v>-97069.122814006172</v>
      </c>
      <c r="EB176" s="8">
        <f>DZ176*0.8</f>
        <v>0</v>
      </c>
      <c r="EC176" s="10">
        <f>G176-E176</f>
        <v>-6250</v>
      </c>
      <c r="ED176" s="4">
        <f>EC176/E176*100</f>
        <v>-40.322580645161288</v>
      </c>
      <c r="EE176" s="4">
        <f>DY176-G176</f>
        <v>-9250</v>
      </c>
      <c r="EF176" s="12">
        <f>EE176/G176</f>
        <v>-1</v>
      </c>
      <c r="EG176" s="4">
        <f>G176-F176</f>
        <v>1140</v>
      </c>
    </row>
    <row r="177" spans="1:137" x14ac:dyDescent="0.3">
      <c r="A177">
        <v>176</v>
      </c>
      <c r="B177" t="s">
        <v>5837</v>
      </c>
      <c r="C177" t="s">
        <v>175</v>
      </c>
      <c r="D177" t="str">
        <f>VLOOKUP(C177,Sheet1!$A$2:$B$3197,2,FALSE)</f>
        <v>섬유,의류,신발,호화품</v>
      </c>
      <c r="E177">
        <v>44350</v>
      </c>
      <c r="F177">
        <v>55700</v>
      </c>
      <c r="G177" s="7">
        <v>54900</v>
      </c>
      <c r="H177" t="s">
        <v>2379</v>
      </c>
      <c r="I177" s="7">
        <f>VALUE(LEFT(H177,FIND("/",H177)-1)) + VALUE(MID(H177,FIND("/",H177)+1,LEN(H177)))</f>
        <v>60752222</v>
      </c>
      <c r="J177" s="1">
        <v>3037753</v>
      </c>
      <c r="K177" s="1">
        <f>G177*I177/(10^8)</f>
        <v>33352.969878000004</v>
      </c>
      <c r="L177" s="1">
        <v>9671</v>
      </c>
      <c r="M177" s="1">
        <v>25303</v>
      </c>
      <c r="N177" s="1">
        <v>29546</v>
      </c>
      <c r="O177" s="1">
        <v>34504</v>
      </c>
      <c r="P177" s="1">
        <v>31288</v>
      </c>
      <c r="Q177" s="1">
        <v>34981</v>
      </c>
      <c r="R177" s="1">
        <v>36575</v>
      </c>
      <c r="S177" s="1">
        <v>39111</v>
      </c>
      <c r="T177">
        <v>118</v>
      </c>
      <c r="U177" s="1">
        <v>2175</v>
      </c>
      <c r="V177" s="1">
        <v>3571</v>
      </c>
      <c r="W177" s="1">
        <v>4707</v>
      </c>
      <c r="X177" s="1">
        <v>3411</v>
      </c>
      <c r="Y177" s="1">
        <v>4810</v>
      </c>
      <c r="Z177" s="1">
        <v>5092</v>
      </c>
      <c r="AA177" s="1">
        <v>5759</v>
      </c>
      <c r="AB177" s="1">
        <v>3111</v>
      </c>
      <c r="AC177" s="1">
        <v>1081</v>
      </c>
      <c r="AD177" s="1">
        <v>2100</v>
      </c>
      <c r="AE177" s="1">
        <v>3381</v>
      </c>
      <c r="AF177" s="1">
        <v>1977</v>
      </c>
      <c r="AG177" s="1">
        <v>3458</v>
      </c>
      <c r="AH177" s="1">
        <v>3747</v>
      </c>
      <c r="AI177" s="1">
        <v>4412</v>
      </c>
      <c r="AJ177" s="1">
        <v>33849</v>
      </c>
      <c r="AK177" s="1">
        <v>30789</v>
      </c>
      <c r="AL177" s="1">
        <v>33043</v>
      </c>
      <c r="AM177" s="1">
        <v>37702</v>
      </c>
      <c r="AN177" s="1">
        <v>37584</v>
      </c>
      <c r="AO177" s="1">
        <v>41604</v>
      </c>
      <c r="AP177" s="1">
        <v>45378</v>
      </c>
      <c r="AQ177" s="1">
        <v>49767</v>
      </c>
      <c r="AR177" s="1">
        <v>20828</v>
      </c>
      <c r="AS177" s="1">
        <v>18446</v>
      </c>
      <c r="AT177" s="1">
        <v>17978</v>
      </c>
      <c r="AU177" s="1">
        <v>19693</v>
      </c>
      <c r="AV177" s="1">
        <v>19011</v>
      </c>
      <c r="AW177" s="1">
        <v>19641</v>
      </c>
      <c r="AX177" s="1">
        <v>20018</v>
      </c>
      <c r="AY177" s="1">
        <v>20302</v>
      </c>
      <c r="AZ177" s="1">
        <v>13022</v>
      </c>
      <c r="BA177" s="1">
        <v>12343</v>
      </c>
      <c r="BB177" s="1">
        <v>15065</v>
      </c>
      <c r="BC177" s="1">
        <v>18009</v>
      </c>
      <c r="BD177" s="1">
        <v>18573</v>
      </c>
      <c r="BE177" s="1">
        <v>21963</v>
      </c>
      <c r="BF177" s="1">
        <v>25360</v>
      </c>
      <c r="BG177" s="1">
        <v>29464</v>
      </c>
      <c r="BH177" s="1">
        <v>8576</v>
      </c>
      <c r="BI177" s="1">
        <v>7990</v>
      </c>
      <c r="BJ177" s="1">
        <v>9917</v>
      </c>
      <c r="BK177" s="1">
        <v>12497</v>
      </c>
      <c r="BL177" s="1">
        <v>12924</v>
      </c>
      <c r="BM177" s="1">
        <v>15619</v>
      </c>
      <c r="BN177" s="1">
        <v>18396</v>
      </c>
      <c r="BO177" s="1">
        <v>21382</v>
      </c>
      <c r="BP177">
        <v>570</v>
      </c>
      <c r="BQ177">
        <v>611</v>
      </c>
      <c r="BR177">
        <v>611</v>
      </c>
      <c r="BS177">
        <v>611</v>
      </c>
      <c r="BT177">
        <v>611</v>
      </c>
      <c r="BU177">
        <v>610</v>
      </c>
      <c r="BV177">
        <v>610</v>
      </c>
      <c r="BW177">
        <v>610</v>
      </c>
      <c r="BX177">
        <v>14.26</v>
      </c>
      <c r="BY177">
        <v>3.35</v>
      </c>
      <c r="BZ177">
        <v>6.58</v>
      </c>
      <c r="CA177">
        <v>9.56</v>
      </c>
      <c r="CB177">
        <v>5.25</v>
      </c>
      <c r="CC177">
        <v>8.73</v>
      </c>
      <c r="CD177">
        <v>8.6199999999999992</v>
      </c>
      <c r="CE177">
        <v>9.27</v>
      </c>
      <c r="CF177">
        <v>48.35</v>
      </c>
      <c r="CG177">
        <v>7.53</v>
      </c>
      <c r="CH177">
        <v>16.03</v>
      </c>
      <c r="CI177">
        <v>23.81</v>
      </c>
      <c r="CJ177">
        <v>10.94</v>
      </c>
      <c r="CK177">
        <v>18.63</v>
      </c>
      <c r="CL177">
        <v>17.760000000000002</v>
      </c>
      <c r="CM177">
        <v>16.829999999999998</v>
      </c>
      <c r="CN177" s="1">
        <v>5684</v>
      </c>
      <c r="CO177" s="1">
        <v>1030</v>
      </c>
      <c r="CP177" s="1">
        <v>2349</v>
      </c>
      <c r="CQ177" s="1">
        <v>4365</v>
      </c>
      <c r="CR177" s="1">
        <v>2286</v>
      </c>
      <c r="CS177" s="1">
        <v>4376</v>
      </c>
      <c r="CT177" s="1">
        <v>4973</v>
      </c>
      <c r="CU177" s="1">
        <v>5509</v>
      </c>
      <c r="CV177">
        <v>2.48</v>
      </c>
      <c r="CW177">
        <v>15.85</v>
      </c>
      <c r="CX177">
        <v>22.78</v>
      </c>
      <c r="CY177">
        <v>12.14</v>
      </c>
      <c r="CZ177">
        <v>19.11</v>
      </c>
      <c r="DA177">
        <v>12.54</v>
      </c>
      <c r="DB177">
        <v>11.04</v>
      </c>
      <c r="DC177">
        <v>9.9700000000000006</v>
      </c>
      <c r="DD177">
        <v>0.94</v>
      </c>
      <c r="DE177">
        <v>1.25</v>
      </c>
      <c r="DF177">
        <v>3.3</v>
      </c>
      <c r="DG177">
        <v>2.56</v>
      </c>
      <c r="DH177">
        <v>2.02</v>
      </c>
      <c r="DI177">
        <v>2.11</v>
      </c>
      <c r="DJ177">
        <v>1.79</v>
      </c>
      <c r="DK177">
        <v>1.55</v>
      </c>
      <c r="DL177" s="6">
        <f>(CM177*3+CL177*2+CK177)/6</f>
        <v>17.439999999999998</v>
      </c>
      <c r="DM177">
        <f>BH177+(BH177*(CG177-8.25)/8.25)</f>
        <v>7827.5490909090913</v>
      </c>
      <c r="DN177">
        <f>BI177+(BI177*(CH177-8.25)/8.25)</f>
        <v>15524.812121212122</v>
      </c>
      <c r="DO177">
        <f>BJ177+(BJ177*(CI177-8.25)/8.25)</f>
        <v>28621.06303030303</v>
      </c>
      <c r="DP177">
        <f>BK177+(BK177*(CJ177-8.25)/8.25)</f>
        <v>16571.779393939392</v>
      </c>
      <c r="DQ177">
        <f>BL177+(BL177*(CK177-8.25)/8.25)</f>
        <v>29184.741818181818</v>
      </c>
      <c r="DR177">
        <f>BM177+(BM177*(CL177-8.25)/8.25)</f>
        <v>33623.447272727281</v>
      </c>
      <c r="DS177">
        <f>BN177+(BN177*(CM177-8.25)/8.25)</f>
        <v>37527.839999999997</v>
      </c>
      <c r="DT177" s="8">
        <f>DM177*10^8/$I177</f>
        <v>12884.383209735262</v>
      </c>
      <c r="DU177" s="8">
        <f>DN177*10^8/$I177</f>
        <v>25554.3116121944</v>
      </c>
      <c r="DV177" s="8">
        <f>DO177*10^8/$I177</f>
        <v>47111.13781205078</v>
      </c>
      <c r="DW177" s="8">
        <f>DP177*10^8/$I177</f>
        <v>27277.651497157407</v>
      </c>
      <c r="DX177" s="8">
        <f>DQ177*10^8/$I177</f>
        <v>48038.970193027373</v>
      </c>
      <c r="DY177" s="8">
        <f>DR177*10^8/$I177</f>
        <v>55345.213995180755</v>
      </c>
      <c r="DZ177" s="8">
        <f>DS177*10^8/$I177</f>
        <v>61771.962842774694</v>
      </c>
      <c r="EA177" s="8">
        <f>DT177*10^8/$I177</f>
        <v>21208.085540863445</v>
      </c>
      <c r="EB177" s="8">
        <f>DZ177*0.8</f>
        <v>49417.570274219761</v>
      </c>
      <c r="EC177" s="10">
        <f>G177-E177</f>
        <v>10550</v>
      </c>
      <c r="ED177" s="4">
        <f>EC177/E177*100</f>
        <v>23.788049605411498</v>
      </c>
      <c r="EE177" s="4">
        <f>DY177-G177</f>
        <v>445.21399518075486</v>
      </c>
      <c r="EF177" s="12">
        <f>EE177/G177</f>
        <v>8.1095445388115646E-3</v>
      </c>
      <c r="EG177" s="4">
        <f>G177-F177</f>
        <v>-800</v>
      </c>
    </row>
    <row r="178" spans="1:137" x14ac:dyDescent="0.3">
      <c r="A178">
        <v>177</v>
      </c>
      <c r="B178" t="s">
        <v>6576</v>
      </c>
      <c r="C178" t="s">
        <v>176</v>
      </c>
      <c r="D178" t="str">
        <f>VLOOKUP(C178,Sheet1!$A$2:$B$3197,2,FALSE)</f>
        <v>상업서비스와공급품</v>
      </c>
      <c r="E178">
        <v>2220</v>
      </c>
      <c r="F178">
        <v>3170</v>
      </c>
      <c r="G178" s="7">
        <v>3190</v>
      </c>
      <c r="H178" t="s">
        <v>2380</v>
      </c>
      <c r="I178" s="7">
        <f>VALUE(LEFT(H178,FIND("/",H178)-1)) + VALUE(MID(H178,FIND("/",H178)+1,LEN(H178)))</f>
        <v>42685000</v>
      </c>
      <c r="J178" s="1">
        <v>200274</v>
      </c>
      <c r="K178" s="1">
        <f>G178*I178/(10^8)</f>
        <v>1361.6514999999999</v>
      </c>
      <c r="L178" s="1">
        <v>9537</v>
      </c>
      <c r="M178" s="1">
        <v>9678</v>
      </c>
      <c r="N178" s="1">
        <v>10161</v>
      </c>
      <c r="O178" s="1">
        <v>9449</v>
      </c>
      <c r="P178" s="1">
        <v>9317</v>
      </c>
      <c r="Q178" s="3"/>
      <c r="R178" s="3"/>
      <c r="S178" s="3"/>
      <c r="T178">
        <v>88</v>
      </c>
      <c r="U178">
        <v>101</v>
      </c>
      <c r="V178">
        <v>125</v>
      </c>
      <c r="W178">
        <v>113</v>
      </c>
      <c r="X178">
        <v>179</v>
      </c>
      <c r="Y178" s="3"/>
      <c r="Z178" s="3"/>
      <c r="AA178" s="3"/>
      <c r="AB178">
        <v>79</v>
      </c>
      <c r="AC178">
        <v>74</v>
      </c>
      <c r="AD178">
        <v>114</v>
      </c>
      <c r="AE178">
        <v>75</v>
      </c>
      <c r="AF178">
        <v>113</v>
      </c>
      <c r="AG178" s="3"/>
      <c r="AH178" s="3"/>
      <c r="AI178" s="3"/>
      <c r="AJ178" s="1">
        <v>3228</v>
      </c>
      <c r="AK178" s="1">
        <v>3483</v>
      </c>
      <c r="AL178" s="1">
        <v>3503</v>
      </c>
      <c r="AM178" s="1">
        <v>3781</v>
      </c>
      <c r="AN178" s="1">
        <v>3849</v>
      </c>
      <c r="AO178" s="3"/>
      <c r="AP178" s="3"/>
      <c r="AQ178" s="3"/>
      <c r="AR178" s="1">
        <v>1666</v>
      </c>
      <c r="AS178" s="1">
        <v>1888</v>
      </c>
      <c r="AT178" s="1">
        <v>1886</v>
      </c>
      <c r="AU178" s="1">
        <v>2140</v>
      </c>
      <c r="AV178" s="1">
        <v>2152</v>
      </c>
      <c r="AW178" s="3"/>
      <c r="AX178" s="3"/>
      <c r="AY178" s="3"/>
      <c r="AZ178" s="1">
        <v>1561</v>
      </c>
      <c r="BA178" s="1">
        <v>1596</v>
      </c>
      <c r="BB178" s="1">
        <v>1617</v>
      </c>
      <c r="BC178" s="1">
        <v>1641</v>
      </c>
      <c r="BD178" s="1">
        <v>1697</v>
      </c>
      <c r="BE178" s="3"/>
      <c r="BF178" s="3"/>
      <c r="BG178" s="3"/>
      <c r="BH178" s="1">
        <v>1507</v>
      </c>
      <c r="BI178" s="1">
        <v>1541</v>
      </c>
      <c r="BJ178" s="1">
        <v>1563</v>
      </c>
      <c r="BK178" s="1">
        <v>1586</v>
      </c>
      <c r="BL178" s="1">
        <v>1635</v>
      </c>
      <c r="BM178" s="3"/>
      <c r="BN178" s="3"/>
      <c r="BO178" s="3"/>
      <c r="BP178">
        <v>238</v>
      </c>
      <c r="BQ178">
        <v>238</v>
      </c>
      <c r="BR178">
        <v>238</v>
      </c>
      <c r="BS178">
        <v>238</v>
      </c>
      <c r="BT178">
        <v>238</v>
      </c>
      <c r="BU178" s="3"/>
      <c r="BV178" s="3"/>
      <c r="BW178" s="3"/>
      <c r="BX178">
        <v>2.35</v>
      </c>
      <c r="BY178">
        <v>2.2000000000000002</v>
      </c>
      <c r="BZ178">
        <v>3.26</v>
      </c>
      <c r="CA178">
        <v>2.0699999999999998</v>
      </c>
      <c r="CB178">
        <v>2.97</v>
      </c>
      <c r="CC178" s="3"/>
      <c r="CD178" s="3"/>
      <c r="CE178" s="3"/>
      <c r="CF178">
        <v>5.12</v>
      </c>
      <c r="CG178">
        <v>4.67</v>
      </c>
      <c r="CH178">
        <v>7.3</v>
      </c>
      <c r="CI178">
        <v>4.72</v>
      </c>
      <c r="CJ178">
        <v>6.64</v>
      </c>
      <c r="CK178" s="3"/>
      <c r="CL178" s="3"/>
      <c r="CM178" s="3"/>
      <c r="CN178">
        <v>179</v>
      </c>
      <c r="CO178">
        <v>167</v>
      </c>
      <c r="CP178">
        <v>265</v>
      </c>
      <c r="CQ178">
        <v>174</v>
      </c>
      <c r="CR178">
        <v>251</v>
      </c>
      <c r="CS178" s="3"/>
      <c r="CT178" s="3"/>
      <c r="CU178" s="3"/>
      <c r="CV178">
        <v>13.86</v>
      </c>
      <c r="CW178">
        <v>13.61</v>
      </c>
      <c r="CX178">
        <v>9.36</v>
      </c>
      <c r="CY178">
        <v>12.98</v>
      </c>
      <c r="CZ178">
        <v>8.84</v>
      </c>
      <c r="DA178" s="3"/>
      <c r="DB178" s="3"/>
      <c r="DC178" s="3"/>
      <c r="DD178">
        <v>0.69</v>
      </c>
      <c r="DE178">
        <v>0.62</v>
      </c>
      <c r="DF178">
        <v>0.66</v>
      </c>
      <c r="DG178">
        <v>0.6</v>
      </c>
      <c r="DH178">
        <v>0.56000000000000005</v>
      </c>
      <c r="DI178" s="3"/>
      <c r="DJ178" s="3"/>
      <c r="DK178" s="3"/>
      <c r="DL178" s="6">
        <f>(CM178*3+CL178*2+CK178)/6</f>
        <v>0</v>
      </c>
      <c r="DM178">
        <f>BH178+(BH178*(CG178-8.25)/8.25)</f>
        <v>853.05333333333328</v>
      </c>
      <c r="DN178">
        <f>BI178+(BI178*(CH178-8.25)/8.25)</f>
        <v>1363.5515151515151</v>
      </c>
      <c r="DO178">
        <f>BJ178+(BJ178*(CI178-8.25)/8.25)</f>
        <v>894.22545454545445</v>
      </c>
      <c r="DP178">
        <f>BK178+(BK178*(CJ178-8.25)/8.25)</f>
        <v>1276.489696969697</v>
      </c>
      <c r="DQ178">
        <f>BL178+(BL178*(CK178-8.25)/8.25)</f>
        <v>0</v>
      </c>
      <c r="DR178">
        <f>BM178+(BM178*(CL178-8.25)/8.25)</f>
        <v>0</v>
      </c>
      <c r="DS178">
        <f>BN178+(BN178*(CM178-8.25)/8.25)</f>
        <v>0</v>
      </c>
      <c r="DT178" s="8">
        <f>DM178*10^8/$I178</f>
        <v>1998.4850259654054</v>
      </c>
      <c r="DU178" s="8">
        <f>DN178*10^8/$I178</f>
        <v>3194.4512478657962</v>
      </c>
      <c r="DV178" s="8">
        <f>DO178*10^8/$I178</f>
        <v>2094.9407392420158</v>
      </c>
      <c r="DW178" s="8">
        <f>DP178*10^8/$I178</f>
        <v>2990.487752066761</v>
      </c>
      <c r="DX178" s="8">
        <f>DQ178*10^8/$I178</f>
        <v>0</v>
      </c>
      <c r="DY178" s="8">
        <f>DR178*10^8/$I178</f>
        <v>0</v>
      </c>
      <c r="DZ178" s="8">
        <f>DS178*10^8/$I178</f>
        <v>0</v>
      </c>
      <c r="EA178" s="8">
        <f>DT178*10^8/$I178</f>
        <v>4681.93750958277</v>
      </c>
      <c r="EB178" s="8">
        <f>DZ178*0.8</f>
        <v>0</v>
      </c>
      <c r="EC178" s="10">
        <f>G178-E178</f>
        <v>970</v>
      </c>
      <c r="ED178" s="4">
        <f>EC178/E178*100</f>
        <v>43.693693693693689</v>
      </c>
      <c r="EE178" s="4">
        <f>DY178-G178</f>
        <v>-3190</v>
      </c>
      <c r="EF178" s="12">
        <f>EE178/G178</f>
        <v>-1</v>
      </c>
      <c r="EG178" s="4">
        <f>G178-F178</f>
        <v>20</v>
      </c>
    </row>
    <row r="179" spans="1:137" x14ac:dyDescent="0.3">
      <c r="A179">
        <v>178</v>
      </c>
      <c r="B179" t="s">
        <v>5698</v>
      </c>
      <c r="C179" t="s">
        <v>177</v>
      </c>
      <c r="D179" t="str">
        <f>VLOOKUP(C179,Sheet1!$A$2:$B$3197,2,FALSE)</f>
        <v>인터넷과카탈로그소매</v>
      </c>
      <c r="E179">
        <v>78700</v>
      </c>
      <c r="F179">
        <v>94500</v>
      </c>
      <c r="G179" s="7">
        <v>94500</v>
      </c>
      <c r="H179" t="s">
        <v>1488</v>
      </c>
      <c r="I179" s="7">
        <f>VALUE(LEFT(H179,FIND("/",H179)-1)) + VALUE(MID(H179,FIND("/",H179)+1,LEN(H179)))</f>
        <v>12000000</v>
      </c>
      <c r="J179" s="1">
        <v>610016</v>
      </c>
      <c r="K179" s="1">
        <f>G179*I179/(10^8)</f>
        <v>11340</v>
      </c>
      <c r="L179" s="1">
        <v>9694</v>
      </c>
      <c r="M179" s="1">
        <v>10431</v>
      </c>
      <c r="N179" s="1">
        <v>10177</v>
      </c>
      <c r="O179" s="1">
        <v>22070</v>
      </c>
      <c r="P179" s="1">
        <v>22987</v>
      </c>
      <c r="Q179" s="1">
        <v>23697</v>
      </c>
      <c r="R179" s="1">
        <v>24365</v>
      </c>
      <c r="S179" s="1">
        <v>25187</v>
      </c>
      <c r="T179" s="1">
        <v>1113</v>
      </c>
      <c r="U179" s="1">
        <v>1253</v>
      </c>
      <c r="V179" s="1">
        <v>1123</v>
      </c>
      <c r="W179" s="1">
        <v>1297</v>
      </c>
      <c r="X179" s="1">
        <v>1549</v>
      </c>
      <c r="Y179" s="1">
        <v>1702</v>
      </c>
      <c r="Z179" s="1">
        <v>1862</v>
      </c>
      <c r="AA179" s="1">
        <v>1877</v>
      </c>
      <c r="AB179" s="1">
        <v>1295</v>
      </c>
      <c r="AC179" s="1">
        <v>1225</v>
      </c>
      <c r="AD179" s="1">
        <v>1666</v>
      </c>
      <c r="AE179">
        <v>859</v>
      </c>
      <c r="AF179" s="1">
        <v>1127</v>
      </c>
      <c r="AG179" s="1">
        <v>1487</v>
      </c>
      <c r="AH179" s="1">
        <v>1651</v>
      </c>
      <c r="AI179" s="1">
        <v>1617</v>
      </c>
      <c r="AJ179" s="1">
        <v>19030</v>
      </c>
      <c r="AK179" s="1">
        <v>18754</v>
      </c>
      <c r="AL179" s="1">
        <v>25581</v>
      </c>
      <c r="AM179" s="1">
        <v>24996</v>
      </c>
      <c r="AN179" s="1">
        <v>26886</v>
      </c>
      <c r="AO179" s="1">
        <v>28107</v>
      </c>
      <c r="AP179" s="1">
        <v>29563</v>
      </c>
      <c r="AQ179" s="1">
        <v>31080</v>
      </c>
      <c r="AR179" s="1">
        <v>4477</v>
      </c>
      <c r="AS179" s="1">
        <v>3310</v>
      </c>
      <c r="AT179" s="1">
        <v>8736</v>
      </c>
      <c r="AU179" s="1">
        <v>7678</v>
      </c>
      <c r="AV179" s="1">
        <v>8910</v>
      </c>
      <c r="AW179" s="1">
        <v>8950</v>
      </c>
      <c r="AX179" s="1">
        <v>9140</v>
      </c>
      <c r="AY179" s="1">
        <v>9310</v>
      </c>
      <c r="AZ179" s="1">
        <v>14553</v>
      </c>
      <c r="BA179" s="1">
        <v>15444</v>
      </c>
      <c r="BB179" s="1">
        <v>16845</v>
      </c>
      <c r="BC179" s="1">
        <v>17318</v>
      </c>
      <c r="BD179" s="1">
        <v>17976</v>
      </c>
      <c r="BE179" s="1">
        <v>19157</v>
      </c>
      <c r="BF179" s="1">
        <v>20423</v>
      </c>
      <c r="BG179" s="1">
        <v>21770</v>
      </c>
      <c r="BH179" s="1">
        <v>14553</v>
      </c>
      <c r="BI179" s="1">
        <v>15444</v>
      </c>
      <c r="BJ179" s="1">
        <v>16845</v>
      </c>
      <c r="BK179" s="1">
        <v>17318</v>
      </c>
      <c r="BL179" s="1">
        <v>17976</v>
      </c>
      <c r="BM179" s="1">
        <v>19225</v>
      </c>
      <c r="BN179" s="1">
        <v>20535</v>
      </c>
      <c r="BO179" s="1">
        <v>21930</v>
      </c>
      <c r="BP179">
        <v>600</v>
      </c>
      <c r="BQ179">
        <v>600</v>
      </c>
      <c r="BR179">
        <v>600</v>
      </c>
      <c r="BS179">
        <v>600</v>
      </c>
      <c r="BT179">
        <v>600</v>
      </c>
      <c r="BU179">
        <v>600</v>
      </c>
      <c r="BV179">
        <v>600</v>
      </c>
      <c r="BW179">
        <v>600</v>
      </c>
      <c r="BX179">
        <v>7.25</v>
      </c>
      <c r="BY179">
        <v>6.48</v>
      </c>
      <c r="BZ179">
        <v>7.51</v>
      </c>
      <c r="CA179">
        <v>3.4</v>
      </c>
      <c r="CB179">
        <v>4.3499999999999996</v>
      </c>
      <c r="CC179">
        <v>5.41</v>
      </c>
      <c r="CD179">
        <v>5.72</v>
      </c>
      <c r="CE179">
        <v>5.33</v>
      </c>
      <c r="CF179">
        <v>9.2100000000000009</v>
      </c>
      <c r="CG179">
        <v>8.16</v>
      </c>
      <c r="CH179">
        <v>10.32</v>
      </c>
      <c r="CI179">
        <v>5.03</v>
      </c>
      <c r="CJ179">
        <v>6.39</v>
      </c>
      <c r="CK179">
        <v>7.88</v>
      </c>
      <c r="CL179">
        <v>7.72</v>
      </c>
      <c r="CM179">
        <v>7.61</v>
      </c>
      <c r="CN179" s="1">
        <v>10788</v>
      </c>
      <c r="CO179" s="1">
        <v>10205</v>
      </c>
      <c r="CP179" s="1">
        <v>13881</v>
      </c>
      <c r="CQ179" s="1">
        <v>7162</v>
      </c>
      <c r="CR179" s="1">
        <v>9393</v>
      </c>
      <c r="CS179" s="1">
        <v>12217</v>
      </c>
      <c r="CT179" s="1">
        <v>12792</v>
      </c>
      <c r="CU179" s="1">
        <v>13472</v>
      </c>
      <c r="CV179">
        <v>10.34</v>
      </c>
      <c r="CW179">
        <v>11.81</v>
      </c>
      <c r="CX179">
        <v>7.13</v>
      </c>
      <c r="CY179">
        <v>11.24</v>
      </c>
      <c r="CZ179">
        <v>8.68</v>
      </c>
      <c r="DA179">
        <v>7.74</v>
      </c>
      <c r="DB179">
        <v>7.39</v>
      </c>
      <c r="DC179">
        <v>7.01</v>
      </c>
      <c r="DD179">
        <v>0.9</v>
      </c>
      <c r="DE179">
        <v>0.91</v>
      </c>
      <c r="DF179">
        <v>0.69</v>
      </c>
      <c r="DG179">
        <v>0.55000000000000004</v>
      </c>
      <c r="DH179">
        <v>0.53</v>
      </c>
      <c r="DI179">
        <v>0.56999999999999995</v>
      </c>
      <c r="DJ179">
        <v>0.54</v>
      </c>
      <c r="DK179">
        <v>0.5</v>
      </c>
      <c r="DL179" s="6">
        <f>(CM179*3+CL179*2+CK179)/6</f>
        <v>7.6916666666666673</v>
      </c>
      <c r="DM179">
        <f>BH179+(BH179*(CG179-8.25)/8.25)</f>
        <v>14394.24</v>
      </c>
      <c r="DN179">
        <f>BI179+(BI179*(CH179-8.25)/8.25)</f>
        <v>19319.04</v>
      </c>
      <c r="DO179">
        <f>BJ179+(BJ179*(CI179-8.25)/8.25)</f>
        <v>10270.345454545455</v>
      </c>
      <c r="DP179">
        <f>BK179+(BK179*(CJ179-8.25)/8.25)</f>
        <v>13413.57818181818</v>
      </c>
      <c r="DQ179">
        <f>BL179+(BL179*(CK179-8.25)/8.25)</f>
        <v>17169.803636363635</v>
      </c>
      <c r="DR179">
        <f>BM179+(BM179*(CL179-8.25)/8.25)</f>
        <v>17989.939393939392</v>
      </c>
      <c r="DS179">
        <f>BN179+(BN179*(CM179-8.25)/8.25)</f>
        <v>18941.981818181819</v>
      </c>
      <c r="DT179" s="8">
        <f>DM179*10^8/$I179</f>
        <v>119952</v>
      </c>
      <c r="DU179" s="8">
        <f>DN179*10^8/$I179</f>
        <v>160992</v>
      </c>
      <c r="DV179" s="8">
        <f>DO179*10^8/$I179</f>
        <v>85586.212121212127</v>
      </c>
      <c r="DW179" s="8">
        <f>DP179*10^8/$I179</f>
        <v>111779.81818181818</v>
      </c>
      <c r="DX179" s="8">
        <f>DQ179*10^8/$I179</f>
        <v>143081.69696969696</v>
      </c>
      <c r="DY179" s="8">
        <f>DR179*10^8/$I179</f>
        <v>149916.16161616161</v>
      </c>
      <c r="DZ179" s="8">
        <f>DS179*10^8/$I179</f>
        <v>157849.84848484848</v>
      </c>
      <c r="EA179" s="8">
        <f>DT179*10^8/$I179</f>
        <v>999600</v>
      </c>
      <c r="EB179" s="8">
        <f>DZ179*0.8</f>
        <v>126279.87878787878</v>
      </c>
      <c r="EC179" s="10">
        <f>G179-E179</f>
        <v>15800</v>
      </c>
      <c r="ED179" s="4">
        <f>EC179/E179*100</f>
        <v>20.076238881829735</v>
      </c>
      <c r="EE179" s="4">
        <f>DY179-G179</f>
        <v>55416.161616161611</v>
      </c>
      <c r="EF179" s="12">
        <f>EE179/G179</f>
        <v>0.58641440863663086</v>
      </c>
      <c r="EG179" s="4">
        <f>G179-F179</f>
        <v>0</v>
      </c>
    </row>
    <row r="180" spans="1:137" x14ac:dyDescent="0.3">
      <c r="A180">
        <v>179</v>
      </c>
      <c r="B180" t="s">
        <v>7246</v>
      </c>
      <c r="C180" t="s">
        <v>178</v>
      </c>
      <c r="D180" t="str">
        <f>VLOOKUP(C180,Sheet1!$A$2:$B$3197,2,FALSE)</f>
        <v>건설</v>
      </c>
      <c r="E180">
        <v>8370</v>
      </c>
      <c r="F180">
        <v>9370</v>
      </c>
      <c r="G180" s="7">
        <v>9390</v>
      </c>
      <c r="H180" t="s">
        <v>2381</v>
      </c>
      <c r="I180" s="7">
        <f>VALUE(LEFT(H180,FIND("/",H180)-1)) + VALUE(MID(H180,FIND("/",H180)+1,LEN(H180)))</f>
        <v>33720000</v>
      </c>
      <c r="J180" s="1">
        <v>445464</v>
      </c>
      <c r="K180" s="1">
        <f>G180*I180/(10^8)</f>
        <v>3166.308</v>
      </c>
      <c r="L180" s="1">
        <v>3247</v>
      </c>
      <c r="M180" s="1">
        <v>3990</v>
      </c>
      <c r="N180" s="1">
        <v>4025</v>
      </c>
      <c r="O180" s="1">
        <v>5161</v>
      </c>
      <c r="P180" s="1">
        <v>5749</v>
      </c>
      <c r="Q180" s="3"/>
      <c r="R180" s="3"/>
      <c r="S180" s="3"/>
      <c r="T180">
        <v>149</v>
      </c>
      <c r="U180">
        <v>165</v>
      </c>
      <c r="V180">
        <v>173</v>
      </c>
      <c r="W180">
        <v>271</v>
      </c>
      <c r="X180">
        <v>240</v>
      </c>
      <c r="Y180" s="3"/>
      <c r="Z180" s="3"/>
      <c r="AA180" s="3"/>
      <c r="AB180">
        <v>13</v>
      </c>
      <c r="AC180">
        <v>117</v>
      </c>
      <c r="AD180">
        <v>138</v>
      </c>
      <c r="AE180">
        <v>174</v>
      </c>
      <c r="AF180">
        <v>178</v>
      </c>
      <c r="AG180" s="3"/>
      <c r="AH180" s="3"/>
      <c r="AI180" s="3"/>
      <c r="AJ180" s="1">
        <v>3085</v>
      </c>
      <c r="AK180" s="1">
        <v>3286</v>
      </c>
      <c r="AL180" s="1">
        <v>3759</v>
      </c>
      <c r="AM180" s="1">
        <v>4090</v>
      </c>
      <c r="AN180" s="1">
        <v>4517</v>
      </c>
      <c r="AO180" s="3"/>
      <c r="AP180" s="3"/>
      <c r="AQ180" s="3"/>
      <c r="AR180">
        <v>825</v>
      </c>
      <c r="AS180">
        <v>928</v>
      </c>
      <c r="AT180" s="1">
        <v>1272</v>
      </c>
      <c r="AU180" s="1">
        <v>1564</v>
      </c>
      <c r="AV180" s="1">
        <v>1948</v>
      </c>
      <c r="AW180" s="3"/>
      <c r="AX180" s="3"/>
      <c r="AY180" s="3"/>
      <c r="AZ180" s="1">
        <v>2261</v>
      </c>
      <c r="BA180" s="1">
        <v>2358</v>
      </c>
      <c r="BB180" s="1">
        <v>2487</v>
      </c>
      <c r="BC180" s="1">
        <v>2526</v>
      </c>
      <c r="BD180" s="1">
        <v>2568</v>
      </c>
      <c r="BE180" s="3"/>
      <c r="BF180" s="3"/>
      <c r="BG180" s="3"/>
      <c r="BH180" s="1">
        <v>2261</v>
      </c>
      <c r="BI180" s="1">
        <v>2358</v>
      </c>
      <c r="BJ180" s="1">
        <v>2487</v>
      </c>
      <c r="BK180" s="1">
        <v>2526</v>
      </c>
      <c r="BL180" s="1">
        <v>2568</v>
      </c>
      <c r="BM180" s="3"/>
      <c r="BN180" s="3"/>
      <c r="BO180" s="3"/>
      <c r="BP180">
        <v>169</v>
      </c>
      <c r="BQ180">
        <v>169</v>
      </c>
      <c r="BR180">
        <v>169</v>
      </c>
      <c r="BS180">
        <v>169</v>
      </c>
      <c r="BT180">
        <v>169</v>
      </c>
      <c r="BU180" s="3"/>
      <c r="BV180" s="3"/>
      <c r="BW180" s="3"/>
      <c r="BX180">
        <v>0.41</v>
      </c>
      <c r="BY180">
        <v>3.68</v>
      </c>
      <c r="BZ180">
        <v>3.92</v>
      </c>
      <c r="CA180">
        <v>4.43</v>
      </c>
      <c r="CB180">
        <v>4.1500000000000004</v>
      </c>
      <c r="CC180" s="3"/>
      <c r="CD180" s="3"/>
      <c r="CE180" s="3"/>
      <c r="CF180">
        <v>0.55000000000000004</v>
      </c>
      <c r="CG180">
        <v>5.07</v>
      </c>
      <c r="CH180">
        <v>5.69</v>
      </c>
      <c r="CI180">
        <v>6.93</v>
      </c>
      <c r="CJ180">
        <v>7</v>
      </c>
      <c r="CK180" s="3"/>
      <c r="CL180" s="3"/>
      <c r="CM180" s="3"/>
      <c r="CN180">
        <v>37</v>
      </c>
      <c r="CO180">
        <v>347</v>
      </c>
      <c r="CP180">
        <v>409</v>
      </c>
      <c r="CQ180">
        <v>516</v>
      </c>
      <c r="CR180">
        <v>529</v>
      </c>
      <c r="CS180" s="3"/>
      <c r="CT180" s="3"/>
      <c r="CU180" s="3"/>
      <c r="CV180">
        <v>130.4</v>
      </c>
      <c r="CW180">
        <v>14.24</v>
      </c>
      <c r="CX180">
        <v>21.14</v>
      </c>
      <c r="CY180">
        <v>17.32</v>
      </c>
      <c r="CZ180">
        <v>15.41</v>
      </c>
      <c r="DA180" s="3"/>
      <c r="DB180" s="3"/>
      <c r="DC180" s="3"/>
      <c r="DD180">
        <v>0.72</v>
      </c>
      <c r="DE180">
        <v>0.71</v>
      </c>
      <c r="DF180">
        <v>1.17</v>
      </c>
      <c r="DG180">
        <v>1.19</v>
      </c>
      <c r="DH180">
        <v>1.06</v>
      </c>
      <c r="DI180" s="3"/>
      <c r="DJ180" s="3"/>
      <c r="DK180" s="3"/>
      <c r="DL180" s="6">
        <f>(CM180*3+CL180*2+CK180)/6</f>
        <v>0</v>
      </c>
      <c r="DM180">
        <f>BH180+(BH180*(CG180-8.25)/8.25)</f>
        <v>1389.4872727272727</v>
      </c>
      <c r="DN180">
        <f>BI180+(BI180*(CH180-8.25)/8.25)</f>
        <v>1626.3054545454547</v>
      </c>
      <c r="DO180">
        <f>BJ180+(BJ180*(CI180-8.25)/8.25)</f>
        <v>2089.08</v>
      </c>
      <c r="DP180">
        <f>BK180+(BK180*(CJ180-8.25)/8.25)</f>
        <v>2143.272727272727</v>
      </c>
      <c r="DQ180">
        <f>BL180+(BL180*(CK180-8.25)/8.25)</f>
        <v>0</v>
      </c>
      <c r="DR180">
        <f>BM180+(BM180*(CL180-8.25)/8.25)</f>
        <v>0</v>
      </c>
      <c r="DS180">
        <f>BN180+(BN180*(CM180-8.25)/8.25)</f>
        <v>0</v>
      </c>
      <c r="DT180" s="8">
        <f>DM180*10^8/$I180</f>
        <v>4120.6621373881162</v>
      </c>
      <c r="DU180" s="8">
        <f>DN180*10^8/$I180</f>
        <v>4822.9699126496289</v>
      </c>
      <c r="DV180" s="8">
        <f>DO180*10^8/$I180</f>
        <v>6195.373665480427</v>
      </c>
      <c r="DW180" s="8">
        <f>DP180*10^8/$I180</f>
        <v>6356.0875660519778</v>
      </c>
      <c r="DX180" s="8">
        <f>DQ180*10^8/$I180</f>
        <v>0</v>
      </c>
      <c r="DY180" s="8">
        <f>DR180*10^8/$I180</f>
        <v>0</v>
      </c>
      <c r="DZ180" s="8">
        <f>DS180*10^8/$I180</f>
        <v>0</v>
      </c>
      <c r="EA180" s="8">
        <f>DT180*10^8/$I180</f>
        <v>12220.231724164047</v>
      </c>
      <c r="EB180" s="8">
        <f>DZ180*0.8</f>
        <v>0</v>
      </c>
      <c r="EC180" s="10">
        <f>G180-E180</f>
        <v>1020</v>
      </c>
      <c r="ED180" s="4">
        <f>EC180/E180*100</f>
        <v>12.186379928315413</v>
      </c>
      <c r="EE180" s="4">
        <f>DY180-G180</f>
        <v>-9390</v>
      </c>
      <c r="EF180" s="12">
        <f>EE180/G180</f>
        <v>-1</v>
      </c>
      <c r="EG180" s="4">
        <f>G180-F180</f>
        <v>20</v>
      </c>
    </row>
    <row r="181" spans="1:137" x14ac:dyDescent="0.3">
      <c r="A181">
        <v>180</v>
      </c>
      <c r="B181" t="s">
        <v>6854</v>
      </c>
      <c r="C181" t="s">
        <v>179</v>
      </c>
      <c r="D181" t="str">
        <f>VLOOKUP(C181,Sheet1!$A$2:$B$3197,2,FALSE)</f>
        <v>석유와가스</v>
      </c>
      <c r="E181">
        <v>3275</v>
      </c>
      <c r="F181">
        <v>5800</v>
      </c>
      <c r="G181" s="7">
        <v>5290</v>
      </c>
      <c r="H181" t="s">
        <v>2382</v>
      </c>
      <c r="I181" s="7">
        <f>VALUE(LEFT(H181,FIND("/",H181)-1)) + VALUE(MID(H181,FIND("/",H181)+1,LEN(H181)))</f>
        <v>45235478</v>
      </c>
      <c r="J181" s="1">
        <v>1728769</v>
      </c>
      <c r="K181" s="1">
        <f>G181*I181/(10^8)</f>
        <v>2392.9567861999999</v>
      </c>
      <c r="L181" s="1">
        <v>8370</v>
      </c>
      <c r="M181" s="1">
        <v>9003</v>
      </c>
      <c r="N181" s="1">
        <v>9455</v>
      </c>
      <c r="O181" s="1">
        <v>8699</v>
      </c>
      <c r="P181" s="1">
        <v>8450</v>
      </c>
      <c r="Q181" s="3"/>
      <c r="R181" s="3"/>
      <c r="S181" s="3"/>
      <c r="T181">
        <v>-213</v>
      </c>
      <c r="U181">
        <v>-120</v>
      </c>
      <c r="V181">
        <v>61</v>
      </c>
      <c r="W181">
        <v>-97</v>
      </c>
      <c r="X181">
        <v>39</v>
      </c>
      <c r="Y181" s="3"/>
      <c r="Z181" s="3"/>
      <c r="AA181" s="3"/>
      <c r="AB181" s="1">
        <v>-1349</v>
      </c>
      <c r="AC181" s="1">
        <v>2231</v>
      </c>
      <c r="AD181">
        <v>-68</v>
      </c>
      <c r="AE181">
        <v>-631</v>
      </c>
      <c r="AF181">
        <v>482</v>
      </c>
      <c r="AG181" s="3"/>
      <c r="AH181" s="3"/>
      <c r="AI181" s="3"/>
      <c r="AJ181" s="1">
        <v>11086</v>
      </c>
      <c r="AK181" s="1">
        <v>11141</v>
      </c>
      <c r="AL181" s="1">
        <v>10928</v>
      </c>
      <c r="AM181" s="1">
        <v>10324</v>
      </c>
      <c r="AN181" s="1">
        <v>11017</v>
      </c>
      <c r="AO181" s="3"/>
      <c r="AP181" s="3"/>
      <c r="AQ181" s="3"/>
      <c r="AR181" s="1">
        <v>9084</v>
      </c>
      <c r="AS181" s="1">
        <v>7105</v>
      </c>
      <c r="AT181" s="1">
        <v>6414</v>
      </c>
      <c r="AU181" s="1">
        <v>6451</v>
      </c>
      <c r="AV181" s="1">
        <v>6157</v>
      </c>
      <c r="AW181" s="3"/>
      <c r="AX181" s="3"/>
      <c r="AY181" s="3"/>
      <c r="AZ181" s="1">
        <v>2002</v>
      </c>
      <c r="BA181" s="1">
        <v>4036</v>
      </c>
      <c r="BB181" s="1">
        <v>4514</v>
      </c>
      <c r="BC181" s="1">
        <v>3873</v>
      </c>
      <c r="BD181" s="1">
        <v>4860</v>
      </c>
      <c r="BE181" s="3"/>
      <c r="BF181" s="3"/>
      <c r="BG181" s="3"/>
      <c r="BH181" s="1">
        <v>2012</v>
      </c>
      <c r="BI181" s="1">
        <v>4303</v>
      </c>
      <c r="BJ181" s="1">
        <v>4762</v>
      </c>
      <c r="BK181" s="1">
        <v>4125</v>
      </c>
      <c r="BL181" s="1">
        <v>5044</v>
      </c>
      <c r="BM181" s="3"/>
      <c r="BN181" s="3"/>
      <c r="BO181" s="3"/>
      <c r="BP181">
        <v>90</v>
      </c>
      <c r="BQ181" s="1">
        <v>2262</v>
      </c>
      <c r="BR181" s="1">
        <v>2262</v>
      </c>
      <c r="BS181" s="1">
        <v>2262</v>
      </c>
      <c r="BT181" s="1">
        <v>2262</v>
      </c>
      <c r="BU181" s="3"/>
      <c r="BV181" s="3"/>
      <c r="BW181" s="3"/>
      <c r="BX181">
        <v>-12.35</v>
      </c>
      <c r="BY181">
        <v>20.079999999999998</v>
      </c>
      <c r="BZ181">
        <v>-0.62</v>
      </c>
      <c r="CA181">
        <v>-5.94</v>
      </c>
      <c r="CB181">
        <v>4.51</v>
      </c>
      <c r="CC181" s="3"/>
      <c r="CD181" s="3"/>
      <c r="CE181" s="3"/>
      <c r="CF181">
        <v>-63.97</v>
      </c>
      <c r="CG181">
        <v>73.02</v>
      </c>
      <c r="CH181">
        <v>-1.98</v>
      </c>
      <c r="CI181">
        <v>-14.15</v>
      </c>
      <c r="CJ181">
        <v>10.57</v>
      </c>
      <c r="CK181" s="3"/>
      <c r="CL181" s="3"/>
      <c r="CM181" s="3"/>
      <c r="CN181" s="1">
        <v>-2365</v>
      </c>
      <c r="CO181" s="1">
        <v>3762</v>
      </c>
      <c r="CP181">
        <v>-198</v>
      </c>
      <c r="CQ181" s="1">
        <v>-1390</v>
      </c>
      <c r="CR181" s="1">
        <v>1072</v>
      </c>
      <c r="CS181" s="3"/>
      <c r="CT181" s="3"/>
      <c r="CU181" s="3"/>
      <c r="CV181" t="s">
        <v>2</v>
      </c>
      <c r="CW181">
        <v>1.02</v>
      </c>
      <c r="CX181" t="s">
        <v>2</v>
      </c>
      <c r="CY181" t="s">
        <v>2</v>
      </c>
      <c r="CZ181">
        <v>2.91</v>
      </c>
      <c r="DA181" s="3"/>
      <c r="DB181" s="3"/>
      <c r="DC181" s="3"/>
      <c r="DD181">
        <v>1.05</v>
      </c>
      <c r="DE181">
        <v>0.39</v>
      </c>
      <c r="DF181">
        <v>0.39</v>
      </c>
      <c r="DG181">
        <v>0.38</v>
      </c>
      <c r="DH181">
        <v>0.28000000000000003</v>
      </c>
      <c r="DI181" s="3"/>
      <c r="DJ181" s="3"/>
      <c r="DK181" s="3"/>
      <c r="DL181" s="6">
        <f>(CM181*3+CL181*2+CK181)/6</f>
        <v>0</v>
      </c>
      <c r="DM181">
        <f>BH181+(BH181*(CG181-8.25)/8.25)</f>
        <v>17808.029090909091</v>
      </c>
      <c r="DN181">
        <f>BI181+(BI181*(CH181-8.25)/8.25)</f>
        <v>-1032.7200000000003</v>
      </c>
      <c r="DO181">
        <f>BJ181+(BJ181*(CI181-8.25)/8.25)</f>
        <v>-8167.5515151515137</v>
      </c>
      <c r="DP181">
        <f>BK181+(BK181*(CJ181-8.25)/8.25)</f>
        <v>5285</v>
      </c>
      <c r="DQ181">
        <f>BL181+(BL181*(CK181-8.25)/8.25)</f>
        <v>0</v>
      </c>
      <c r="DR181">
        <f>BM181+(BM181*(CL181-8.25)/8.25)</f>
        <v>0</v>
      </c>
      <c r="DS181">
        <f>BN181+(BN181*(CM181-8.25)/8.25)</f>
        <v>0</v>
      </c>
      <c r="DT181" s="8">
        <f>DM181*10^8/$I181</f>
        <v>39367.394528049626</v>
      </c>
      <c r="DU181" s="8">
        <f>DN181*10^8/$I181</f>
        <v>-2282.9868184437009</v>
      </c>
      <c r="DV181" s="8">
        <f>DO181*10^8/$I181</f>
        <v>-18055.632163655955</v>
      </c>
      <c r="DW181" s="8">
        <f>DP181*10^8/$I181</f>
        <v>11683.307513629015</v>
      </c>
      <c r="DX181" s="8">
        <f>DQ181*10^8/$I181</f>
        <v>0</v>
      </c>
      <c r="DY181" s="8">
        <f>DR181*10^8/$I181</f>
        <v>0</v>
      </c>
      <c r="DZ181" s="8">
        <f>DS181*10^8/$I181</f>
        <v>0</v>
      </c>
      <c r="EA181" s="8">
        <f>DT181*10^8/$I181</f>
        <v>87027.696552802256</v>
      </c>
      <c r="EB181" s="8">
        <f>DZ181*0.8</f>
        <v>0</v>
      </c>
      <c r="EC181" s="10">
        <f>G181-E181</f>
        <v>2015</v>
      </c>
      <c r="ED181" s="4">
        <f>EC181/E181*100</f>
        <v>61.526717557251906</v>
      </c>
      <c r="EE181" s="4">
        <f>DY181-G181</f>
        <v>-5290</v>
      </c>
      <c r="EF181" s="12">
        <f>EE181/G181</f>
        <v>-1</v>
      </c>
      <c r="EG181" s="4">
        <f>G181-F181</f>
        <v>-510</v>
      </c>
    </row>
    <row r="182" spans="1:137" x14ac:dyDescent="0.3">
      <c r="A182">
        <v>181</v>
      </c>
      <c r="B182" t="s">
        <v>7308</v>
      </c>
      <c r="C182" t="s">
        <v>180</v>
      </c>
      <c r="D182" t="str">
        <f>VLOOKUP(C182,Sheet1!$A$2:$B$3197,2,FALSE)</f>
        <v>상업서비스와공급품</v>
      </c>
      <c r="E182">
        <v>8480</v>
      </c>
      <c r="F182">
        <v>11850</v>
      </c>
      <c r="G182" s="7">
        <v>10650</v>
      </c>
      <c r="H182" t="s">
        <v>2383</v>
      </c>
      <c r="I182" s="7">
        <f>VALUE(LEFT(H182,FIND("/",H182)-1)) + VALUE(MID(H182,FIND("/",H182)+1,LEN(H182)))</f>
        <v>33428840</v>
      </c>
      <c r="J182" s="1">
        <v>2147717</v>
      </c>
      <c r="K182" s="1">
        <f>G182*I182/(10^8)</f>
        <v>3560.17146</v>
      </c>
      <c r="L182" s="1">
        <v>34000</v>
      </c>
      <c r="M182" s="1">
        <v>30805</v>
      </c>
      <c r="N182" s="1">
        <v>29352</v>
      </c>
      <c r="O182" s="1">
        <v>29238</v>
      </c>
      <c r="P182" s="1">
        <v>28394</v>
      </c>
      <c r="Q182" s="3"/>
      <c r="R182" s="3"/>
      <c r="S182" s="3"/>
      <c r="T182">
        <v>605</v>
      </c>
      <c r="U182">
        <v>340</v>
      </c>
      <c r="V182">
        <v>362</v>
      </c>
      <c r="W182">
        <v>520</v>
      </c>
      <c r="X182">
        <v>405</v>
      </c>
      <c r="Y182" s="3"/>
      <c r="Z182" s="3"/>
      <c r="AA182" s="3"/>
      <c r="AB182">
        <v>356</v>
      </c>
      <c r="AC182">
        <v>157</v>
      </c>
      <c r="AD182">
        <v>207</v>
      </c>
      <c r="AE182">
        <v>258</v>
      </c>
      <c r="AF182">
        <v>288</v>
      </c>
      <c r="AG182" s="3"/>
      <c r="AH182" s="3"/>
      <c r="AI182" s="3"/>
      <c r="AJ182" s="1">
        <v>13341</v>
      </c>
      <c r="AK182" s="1">
        <v>10869</v>
      </c>
      <c r="AL182" s="1">
        <v>10783</v>
      </c>
      <c r="AM182" s="1">
        <v>10969</v>
      </c>
      <c r="AN182" s="1">
        <v>11108</v>
      </c>
      <c r="AO182" s="3"/>
      <c r="AP182" s="3"/>
      <c r="AQ182" s="3"/>
      <c r="AR182" s="1">
        <v>8766</v>
      </c>
      <c r="AS182" s="1">
        <v>6465</v>
      </c>
      <c r="AT182" s="1">
        <v>6367</v>
      </c>
      <c r="AU182" s="1">
        <v>6703</v>
      </c>
      <c r="AV182" s="1">
        <v>6939</v>
      </c>
      <c r="AW182" s="3"/>
      <c r="AX182" s="3"/>
      <c r="AY182" s="3"/>
      <c r="AZ182" s="1">
        <v>4575</v>
      </c>
      <c r="BA182" s="1">
        <v>4405</v>
      </c>
      <c r="BB182" s="1">
        <v>4415</v>
      </c>
      <c r="BC182" s="1">
        <v>4265</v>
      </c>
      <c r="BD182" s="1">
        <v>4169</v>
      </c>
      <c r="BE182" s="3"/>
      <c r="BF182" s="3"/>
      <c r="BG182" s="3"/>
      <c r="BH182" s="1">
        <v>3920</v>
      </c>
      <c r="BI182" s="1">
        <v>3785</v>
      </c>
      <c r="BJ182" s="1">
        <v>3795</v>
      </c>
      <c r="BK182" s="1">
        <v>3661</v>
      </c>
      <c r="BL182" s="1">
        <v>3614</v>
      </c>
      <c r="BM182" s="3"/>
      <c r="BN182" s="3"/>
      <c r="BO182" s="3"/>
      <c r="BP182">
        <v>182</v>
      </c>
      <c r="BQ182">
        <v>182</v>
      </c>
      <c r="BR182">
        <v>182</v>
      </c>
      <c r="BS182">
        <v>182</v>
      </c>
      <c r="BT182">
        <v>182</v>
      </c>
      <c r="BU182" s="3"/>
      <c r="BV182" s="3"/>
      <c r="BW182" s="3"/>
      <c r="BX182">
        <v>2.74</v>
      </c>
      <c r="BY182">
        <v>1.29</v>
      </c>
      <c r="BZ182">
        <v>1.91</v>
      </c>
      <c r="CA182">
        <v>2.37</v>
      </c>
      <c r="CB182">
        <v>2.61</v>
      </c>
      <c r="CC182" s="3"/>
      <c r="CD182" s="3"/>
      <c r="CE182" s="3"/>
      <c r="CF182">
        <v>6.75</v>
      </c>
      <c r="CG182">
        <v>2</v>
      </c>
      <c r="CH182">
        <v>3.25</v>
      </c>
      <c r="CI182">
        <v>4.3099999999999996</v>
      </c>
      <c r="CJ182">
        <v>5.87</v>
      </c>
      <c r="CK182" s="3"/>
      <c r="CL182" s="3"/>
      <c r="CM182" s="3"/>
      <c r="CN182">
        <v>728</v>
      </c>
      <c r="CO182">
        <v>214</v>
      </c>
      <c r="CP182">
        <v>343</v>
      </c>
      <c r="CQ182">
        <v>447</v>
      </c>
      <c r="CR182">
        <v>599</v>
      </c>
      <c r="CS182" s="3"/>
      <c r="CT182" s="3"/>
      <c r="CU182" s="3"/>
      <c r="CV182">
        <v>14.3</v>
      </c>
      <c r="CW182">
        <v>42.03</v>
      </c>
      <c r="CX182">
        <v>20.2</v>
      </c>
      <c r="CY182">
        <v>23.27</v>
      </c>
      <c r="CZ182">
        <v>14.59</v>
      </c>
      <c r="DA182" s="3"/>
      <c r="DB182" s="3"/>
      <c r="DC182" s="3"/>
      <c r="DD182">
        <v>0.91</v>
      </c>
      <c r="DE182">
        <v>0.8</v>
      </c>
      <c r="DF182">
        <v>0.61</v>
      </c>
      <c r="DG182">
        <v>0.91</v>
      </c>
      <c r="DH182">
        <v>0.76</v>
      </c>
      <c r="DI182" s="3"/>
      <c r="DJ182" s="3"/>
      <c r="DK182" s="3"/>
      <c r="DL182" s="6">
        <f>(CM182*3+CL182*2+CK182)/6</f>
        <v>0</v>
      </c>
      <c r="DM182">
        <f>BH182+(BH182*(CG182-8.25)/8.25)</f>
        <v>950.30303030303048</v>
      </c>
      <c r="DN182">
        <f>BI182+(BI182*(CH182-8.25)/8.25)</f>
        <v>1491.060606060606</v>
      </c>
      <c r="DO182">
        <f>BJ182+(BJ182*(CI182-8.25)/8.25)</f>
        <v>1982.6</v>
      </c>
      <c r="DP182">
        <f>BK182+(BK182*(CJ182-8.25)/8.25)</f>
        <v>2604.8569696969698</v>
      </c>
      <c r="DQ182">
        <f>BL182+(BL182*(CK182-8.25)/8.25)</f>
        <v>0</v>
      </c>
      <c r="DR182">
        <f>BM182+(BM182*(CL182-8.25)/8.25)</f>
        <v>0</v>
      </c>
      <c r="DS182">
        <f>BN182+(BN182*(CM182-8.25)/8.25)</f>
        <v>0</v>
      </c>
      <c r="DT182" s="8">
        <f>DM182*10^8/$I182</f>
        <v>2842.7640034863025</v>
      </c>
      <c r="DU182" s="8">
        <f>DN182*10^8/$I182</f>
        <v>4460.4018747303408</v>
      </c>
      <c r="DV182" s="8">
        <f>DO182*10^8/$I182</f>
        <v>5930.8070516356538</v>
      </c>
      <c r="DW182" s="8">
        <f>DP182*10^8/$I182</f>
        <v>7792.2445699490918</v>
      </c>
      <c r="DX182" s="8">
        <f>DQ182*10^8/$I182</f>
        <v>0</v>
      </c>
      <c r="DY182" s="8">
        <f>DR182*10^8/$I182</f>
        <v>0</v>
      </c>
      <c r="DZ182" s="8">
        <f>DS182*10^8/$I182</f>
        <v>0</v>
      </c>
      <c r="EA182" s="8">
        <f>DT182*10^8/$I182</f>
        <v>8503.9265600789695</v>
      </c>
      <c r="EB182" s="8">
        <f>DZ182*0.8</f>
        <v>0</v>
      </c>
      <c r="EC182" s="10">
        <f>G182-E182</f>
        <v>2170</v>
      </c>
      <c r="ED182" s="4">
        <f>EC182/E182*100</f>
        <v>25.589622641509436</v>
      </c>
      <c r="EE182" s="4">
        <f>DY182-G182</f>
        <v>-10650</v>
      </c>
      <c r="EF182" s="12">
        <f>EE182/G182</f>
        <v>-1</v>
      </c>
      <c r="EG182" s="4">
        <f>G182-F182</f>
        <v>-1200</v>
      </c>
    </row>
    <row r="183" spans="1:137" x14ac:dyDescent="0.3">
      <c r="A183">
        <v>182</v>
      </c>
      <c r="B183" t="s">
        <v>6076</v>
      </c>
      <c r="C183" t="s">
        <v>181</v>
      </c>
      <c r="D183" t="str">
        <f>VLOOKUP(C183,Sheet1!$A$2:$B$3197,2,FALSE)</f>
        <v>제약</v>
      </c>
      <c r="E183" s="7">
        <v>378000</v>
      </c>
      <c r="F183" s="7">
        <v>353500</v>
      </c>
      <c r="G183" s="7">
        <v>352500</v>
      </c>
      <c r="H183" t="s">
        <v>2384</v>
      </c>
      <c r="I183" s="7">
        <f>VALUE(LEFT(H183,FIND("/",H183)-1)) + VALUE(MID(H183,FIND("/",H183)+1,LEN(H183)))</f>
        <v>12078282</v>
      </c>
      <c r="J183" s="1">
        <v>948601</v>
      </c>
      <c r="K183" s="1">
        <f>G183*I183/(10^8)</f>
        <v>42575.944049999998</v>
      </c>
      <c r="L183" s="1">
        <v>8827</v>
      </c>
      <c r="M183" s="1">
        <v>9166</v>
      </c>
      <c r="N183" s="1">
        <v>10160</v>
      </c>
      <c r="O183" s="1">
        <v>11136</v>
      </c>
      <c r="P183" s="1">
        <v>10759</v>
      </c>
      <c r="Q183" s="1">
        <v>11289</v>
      </c>
      <c r="R183" s="1">
        <v>12007</v>
      </c>
      <c r="S183" s="1">
        <v>12735</v>
      </c>
      <c r="T183">
        <v>268</v>
      </c>
      <c r="U183">
        <v>822</v>
      </c>
      <c r="V183">
        <v>836</v>
      </c>
      <c r="W183" s="1">
        <v>1039</v>
      </c>
      <c r="X183">
        <v>490</v>
      </c>
      <c r="Y183" s="1">
        <v>1131</v>
      </c>
      <c r="Z183" s="1">
        <v>1252</v>
      </c>
      <c r="AA183" s="1">
        <v>1354</v>
      </c>
      <c r="AB183">
        <v>303</v>
      </c>
      <c r="AC183">
        <v>690</v>
      </c>
      <c r="AD183">
        <v>342</v>
      </c>
      <c r="AE183">
        <v>639</v>
      </c>
      <c r="AF183">
        <v>173</v>
      </c>
      <c r="AG183">
        <v>733</v>
      </c>
      <c r="AH183">
        <v>836</v>
      </c>
      <c r="AI183">
        <v>927</v>
      </c>
      <c r="AJ183" s="1">
        <v>15970</v>
      </c>
      <c r="AK183" s="1">
        <v>16609</v>
      </c>
      <c r="AL183" s="1">
        <v>16912</v>
      </c>
      <c r="AM183" s="1">
        <v>19137</v>
      </c>
      <c r="AN183" s="1">
        <v>18820</v>
      </c>
      <c r="AO183" s="1">
        <v>19460</v>
      </c>
      <c r="AP183" s="1">
        <v>20285</v>
      </c>
      <c r="AQ183" s="1">
        <v>21127</v>
      </c>
      <c r="AR183" s="1">
        <v>8625</v>
      </c>
      <c r="AS183" s="1">
        <v>8685</v>
      </c>
      <c r="AT183" s="1">
        <v>9020</v>
      </c>
      <c r="AU183" s="1">
        <v>10914</v>
      </c>
      <c r="AV183" s="1">
        <v>10501</v>
      </c>
      <c r="AW183" s="1">
        <v>10576</v>
      </c>
      <c r="AX183" s="1">
        <v>10696</v>
      </c>
      <c r="AY183" s="1">
        <v>10703</v>
      </c>
      <c r="AZ183" s="1">
        <v>7345</v>
      </c>
      <c r="BA183" s="1">
        <v>7924</v>
      </c>
      <c r="BB183" s="1">
        <v>7893</v>
      </c>
      <c r="BC183" s="1">
        <v>8223</v>
      </c>
      <c r="BD183" s="1">
        <v>8319</v>
      </c>
      <c r="BE183" s="1">
        <v>8884</v>
      </c>
      <c r="BF183" s="1">
        <v>9589</v>
      </c>
      <c r="BG183" s="1">
        <v>10424</v>
      </c>
      <c r="BH183" s="1">
        <v>6595</v>
      </c>
      <c r="BI183" s="1">
        <v>7117</v>
      </c>
      <c r="BJ183" s="1">
        <v>7032</v>
      </c>
      <c r="BK183" s="1">
        <v>7238</v>
      </c>
      <c r="BL183" s="1">
        <v>7300</v>
      </c>
      <c r="BM183" s="1">
        <v>7755</v>
      </c>
      <c r="BN183" s="1">
        <v>8336</v>
      </c>
      <c r="BO183" s="1">
        <v>9016</v>
      </c>
      <c r="BP183">
        <v>261</v>
      </c>
      <c r="BQ183">
        <v>279</v>
      </c>
      <c r="BR183">
        <v>285</v>
      </c>
      <c r="BS183">
        <v>290</v>
      </c>
      <c r="BT183">
        <v>296</v>
      </c>
      <c r="BU183">
        <v>300</v>
      </c>
      <c r="BV183">
        <v>300</v>
      </c>
      <c r="BW183">
        <v>300</v>
      </c>
      <c r="BX183">
        <v>1.83</v>
      </c>
      <c r="BY183">
        <v>4.2300000000000004</v>
      </c>
      <c r="BZ183">
        <v>2.04</v>
      </c>
      <c r="CA183">
        <v>3.54</v>
      </c>
      <c r="CB183">
        <v>0.91</v>
      </c>
      <c r="CC183">
        <v>3.83</v>
      </c>
      <c r="CD183">
        <v>4.21</v>
      </c>
      <c r="CE183">
        <v>4.4800000000000004</v>
      </c>
      <c r="CF183">
        <v>3.5</v>
      </c>
      <c r="CG183">
        <v>8.81</v>
      </c>
      <c r="CH183">
        <v>3.52</v>
      </c>
      <c r="CI183">
        <v>7.3</v>
      </c>
      <c r="CJ183">
        <v>1.65</v>
      </c>
      <c r="CK183">
        <v>8.1</v>
      </c>
      <c r="CL183">
        <v>8.6999999999999993</v>
      </c>
      <c r="CM183">
        <v>8.86</v>
      </c>
      <c r="CN183" s="1">
        <v>1931</v>
      </c>
      <c r="CO183" s="1">
        <v>5004</v>
      </c>
      <c r="CP183" s="1">
        <v>2061</v>
      </c>
      <c r="CQ183" s="1">
        <v>4314</v>
      </c>
      <c r="CR183">
        <v>990</v>
      </c>
      <c r="CS183" s="1">
        <v>5048</v>
      </c>
      <c r="CT183" s="1">
        <v>5797</v>
      </c>
      <c r="CU183" s="1">
        <v>6363</v>
      </c>
      <c r="CV183">
        <v>137.27000000000001</v>
      </c>
      <c r="CW183">
        <v>110.42</v>
      </c>
      <c r="CX183">
        <v>217.09</v>
      </c>
      <c r="CY183">
        <v>67.47</v>
      </c>
      <c r="CZ183">
        <v>370.15</v>
      </c>
      <c r="DA183">
        <v>69.83</v>
      </c>
      <c r="DB183">
        <v>60.81</v>
      </c>
      <c r="DC183">
        <v>55.4</v>
      </c>
      <c r="DD183">
        <v>4.79</v>
      </c>
      <c r="DE183">
        <v>9.17</v>
      </c>
      <c r="DF183">
        <v>7.46</v>
      </c>
      <c r="DG183">
        <v>4.6900000000000004</v>
      </c>
      <c r="DH183">
        <v>5.84</v>
      </c>
      <c r="DI183">
        <v>5.3</v>
      </c>
      <c r="DJ183">
        <v>4.9400000000000004</v>
      </c>
      <c r="DK183">
        <v>4.58</v>
      </c>
      <c r="DL183" s="6">
        <f>(CM183*3+CL183*2+CK183)/6</f>
        <v>8.68</v>
      </c>
      <c r="DM183">
        <f>BH183+(BH183*(CG183-8.25)/8.25)</f>
        <v>7042.6606060606064</v>
      </c>
      <c r="DN183">
        <f>BI183+(BI183*(CH183-8.25)/8.25)</f>
        <v>3036.5866666666661</v>
      </c>
      <c r="DO183">
        <f>BJ183+(BJ183*(CI183-8.25)/8.25)</f>
        <v>6222.2545454545452</v>
      </c>
      <c r="DP183">
        <f>BK183+(BK183*(CJ183-8.25)/8.25)</f>
        <v>1447.6000000000004</v>
      </c>
      <c r="DQ183">
        <f>BL183+(BL183*(CK183-8.25)/8.25)</f>
        <v>7167.272727272727</v>
      </c>
      <c r="DR183">
        <f>BM183+(BM183*(CL183-8.25)/8.25)</f>
        <v>8177.9999999999991</v>
      </c>
      <c r="DS183">
        <f>BN183+(BN183*(CM183-8.25)/8.25)</f>
        <v>8952.3587878787876</v>
      </c>
      <c r="DT183" s="8">
        <f>DM183*10^8/$I183</f>
        <v>58308.463124644768</v>
      </c>
      <c r="DU183" s="8">
        <f>DN183*10^8/$I183</f>
        <v>25140.882342924815</v>
      </c>
      <c r="DV183" s="8">
        <f>DO183*10^8/$I183</f>
        <v>51516.056219374121</v>
      </c>
      <c r="DW183" s="8">
        <f>DP183*10^8/$I183</f>
        <v>11985.148218927165</v>
      </c>
      <c r="DX183" s="8">
        <f>DQ183*10^8/$I183</f>
        <v>59340.167146889988</v>
      </c>
      <c r="DY183" s="8">
        <f>DR183*10^8/$I183</f>
        <v>67708.304873159927</v>
      </c>
      <c r="DZ183" s="8">
        <f>DS183*10^8/$I183</f>
        <v>74119.471526486857</v>
      </c>
      <c r="EA183" s="8">
        <f>DT183*10^8/$I183</f>
        <v>482754.60967581952</v>
      </c>
      <c r="EB183" s="8">
        <f>DZ183*0.8</f>
        <v>59295.577221189487</v>
      </c>
      <c r="EC183" s="10">
        <f>G183-E183</f>
        <v>-25500</v>
      </c>
      <c r="ED183" s="4">
        <f>EC183/E183*100</f>
        <v>-6.746031746031746</v>
      </c>
      <c r="EE183" s="4">
        <f>DY183-G183</f>
        <v>-284791.69512684009</v>
      </c>
      <c r="EF183" s="12">
        <f>EE183/G183</f>
        <v>-0.80791970248748957</v>
      </c>
      <c r="EG183" s="4">
        <f>G183-F183</f>
        <v>-1000</v>
      </c>
    </row>
    <row r="184" spans="1:137" x14ac:dyDescent="0.3">
      <c r="A184">
        <v>183</v>
      </c>
      <c r="B184" t="s">
        <v>6921</v>
      </c>
      <c r="C184" t="s">
        <v>182</v>
      </c>
      <c r="D184" t="str">
        <f>VLOOKUP(C184,Sheet1!$A$2:$B$3197,2,FALSE)</f>
        <v>기계</v>
      </c>
      <c r="E184">
        <v>4485</v>
      </c>
      <c r="F184">
        <v>5280</v>
      </c>
      <c r="G184" s="7">
        <v>5920</v>
      </c>
      <c r="H184" t="s">
        <v>2385</v>
      </c>
      <c r="I184" s="7">
        <f>VALUE(LEFT(H184,FIND("/",H184)-1)) + VALUE(MID(H184,FIND("/",H184)+1,LEN(H184)))</f>
        <v>20230244</v>
      </c>
      <c r="J184" s="1">
        <v>88900</v>
      </c>
      <c r="K184" s="1">
        <f>G184*I184/(10^8)</f>
        <v>1197.6304448000001</v>
      </c>
      <c r="L184" s="1">
        <v>1084</v>
      </c>
      <c r="M184">
        <v>983</v>
      </c>
      <c r="N184">
        <v>939</v>
      </c>
      <c r="O184">
        <v>889</v>
      </c>
      <c r="P184">
        <v>898</v>
      </c>
      <c r="Q184" s="3"/>
      <c r="R184" s="3"/>
      <c r="S184" s="3"/>
      <c r="T184">
        <v>-3</v>
      </c>
      <c r="U184">
        <v>-28</v>
      </c>
      <c r="V184">
        <v>-11</v>
      </c>
      <c r="W184">
        <v>-20</v>
      </c>
      <c r="X184">
        <v>11</v>
      </c>
      <c r="Y184" s="3"/>
      <c r="Z184" s="3"/>
      <c r="AA184" s="3"/>
      <c r="AB184">
        <v>-3</v>
      </c>
      <c r="AC184">
        <v>-156</v>
      </c>
      <c r="AD184">
        <v>-72</v>
      </c>
      <c r="AE184">
        <v>-140</v>
      </c>
      <c r="AF184">
        <v>339</v>
      </c>
      <c r="AG184" s="3"/>
      <c r="AH184" s="3"/>
      <c r="AI184" s="3"/>
      <c r="AJ184" s="1">
        <v>1813</v>
      </c>
      <c r="AK184" s="1">
        <v>1899</v>
      </c>
      <c r="AL184" s="1">
        <v>2110</v>
      </c>
      <c r="AM184" s="1">
        <v>1999</v>
      </c>
      <c r="AN184" s="1">
        <v>2402</v>
      </c>
      <c r="AO184" s="3"/>
      <c r="AP184" s="3"/>
      <c r="AQ184" s="3"/>
      <c r="AR184">
        <v>579</v>
      </c>
      <c r="AS184">
        <v>531</v>
      </c>
      <c r="AT184">
        <v>800</v>
      </c>
      <c r="AU184">
        <v>671</v>
      </c>
      <c r="AV184">
        <v>738</v>
      </c>
      <c r="AW184" s="3"/>
      <c r="AX184" s="3"/>
      <c r="AY184" s="3"/>
      <c r="AZ184" s="1">
        <v>1234</v>
      </c>
      <c r="BA184" s="1">
        <v>1368</v>
      </c>
      <c r="BB184" s="1">
        <v>1310</v>
      </c>
      <c r="BC184" s="1">
        <v>1327</v>
      </c>
      <c r="BD184" s="1">
        <v>1663</v>
      </c>
      <c r="BE184" s="3"/>
      <c r="BF184" s="3"/>
      <c r="BG184" s="3"/>
      <c r="BH184" s="1">
        <v>1064</v>
      </c>
      <c r="BI184" s="1">
        <v>1158</v>
      </c>
      <c r="BJ184" s="1">
        <v>1110</v>
      </c>
      <c r="BK184" s="1">
        <v>1152</v>
      </c>
      <c r="BL184" s="1">
        <v>1491</v>
      </c>
      <c r="BM184" s="3"/>
      <c r="BN184" s="3"/>
      <c r="BO184" s="3"/>
      <c r="BP184">
        <v>87</v>
      </c>
      <c r="BQ184">
        <v>87</v>
      </c>
      <c r="BR184">
        <v>88</v>
      </c>
      <c r="BS184">
        <v>101</v>
      </c>
      <c r="BT184">
        <v>101</v>
      </c>
      <c r="BU184" s="3"/>
      <c r="BV184" s="3"/>
      <c r="BW184" s="3"/>
      <c r="BX184">
        <v>-0.13</v>
      </c>
      <c r="BY184">
        <v>-8.39</v>
      </c>
      <c r="BZ184">
        <v>-3.59</v>
      </c>
      <c r="CA184">
        <v>-6.81</v>
      </c>
      <c r="CB184">
        <v>15.41</v>
      </c>
      <c r="CC184" s="3"/>
      <c r="CD184" s="3"/>
      <c r="CE184" s="3"/>
      <c r="CF184">
        <v>-0.35</v>
      </c>
      <c r="CG184">
        <v>-14.17</v>
      </c>
      <c r="CH184">
        <v>-6.44</v>
      </c>
      <c r="CI184">
        <v>-10.49</v>
      </c>
      <c r="CJ184">
        <v>25.83</v>
      </c>
      <c r="CK184" s="3"/>
      <c r="CL184" s="3"/>
      <c r="CM184" s="3"/>
      <c r="CN184">
        <v>-22</v>
      </c>
      <c r="CO184">
        <v>-907</v>
      </c>
      <c r="CP184">
        <v>-416</v>
      </c>
      <c r="CQ184">
        <v>-587</v>
      </c>
      <c r="CR184" s="1">
        <v>1690</v>
      </c>
      <c r="CS184" s="3"/>
      <c r="CT184" s="3"/>
      <c r="CU184" s="3"/>
      <c r="CV184" t="s">
        <v>2</v>
      </c>
      <c r="CW184" t="s">
        <v>2</v>
      </c>
      <c r="CX184" t="s">
        <v>2</v>
      </c>
      <c r="CY184" t="s">
        <v>2</v>
      </c>
      <c r="CZ184">
        <v>2.6</v>
      </c>
      <c r="DA184" s="3"/>
      <c r="DB184" s="3"/>
      <c r="DC184" s="3"/>
      <c r="DD184">
        <v>1.1100000000000001</v>
      </c>
      <c r="DE184">
        <v>0.7</v>
      </c>
      <c r="DF184">
        <v>0.74</v>
      </c>
      <c r="DG184">
        <v>0.74</v>
      </c>
      <c r="DH184">
        <v>0.59</v>
      </c>
      <c r="DI184" s="3"/>
      <c r="DJ184" s="3"/>
      <c r="DK184" s="3"/>
      <c r="DL184" s="6">
        <f>(CM184*3+CL184*2+CK184)/6</f>
        <v>0</v>
      </c>
      <c r="DM184">
        <f>BH184+(BH184*(CG184-8.25)/8.25)</f>
        <v>-1827.5006060606061</v>
      </c>
      <c r="DN184">
        <f>BI184+(BI184*(CH184-8.25)/8.25)</f>
        <v>-903.94181818181823</v>
      </c>
      <c r="DO184">
        <f>BJ184+(BJ184*(CI184-8.25)/8.25)</f>
        <v>-1411.3818181818183</v>
      </c>
      <c r="DP184">
        <f>BK184+(BK184*(CJ184-8.25)/8.25)</f>
        <v>3606.8072727272724</v>
      </c>
      <c r="DQ184">
        <f>BL184+(BL184*(CK184-8.25)/8.25)</f>
        <v>0</v>
      </c>
      <c r="DR184">
        <f>BM184+(BM184*(CL184-8.25)/8.25)</f>
        <v>0</v>
      </c>
      <c r="DS184">
        <f>BN184+(BN184*(CM184-8.25)/8.25)</f>
        <v>0</v>
      </c>
      <c r="DT184" s="8">
        <f>DM184*10^8/$I184</f>
        <v>-9033.5074854292707</v>
      </c>
      <c r="DU184" s="8">
        <f>DN184*10^8/$I184</f>
        <v>-4468.2694790127998</v>
      </c>
      <c r="DV184" s="8">
        <f>DO184*10^8/$I184</f>
        <v>-6976.5931551879366</v>
      </c>
      <c r="DW184" s="8">
        <f>DP184*10^8/$I184</f>
        <v>17828.787792807998</v>
      </c>
      <c r="DX184" s="8">
        <f>DQ184*10^8/$I184</f>
        <v>0</v>
      </c>
      <c r="DY184" s="8">
        <f>DR184*10^8/$I184</f>
        <v>0</v>
      </c>
      <c r="DZ184" s="8">
        <f>DS184*10^8/$I184</f>
        <v>0</v>
      </c>
      <c r="EA184" s="8">
        <f>DT184*10^8/$I184</f>
        <v>-44653.477661610363</v>
      </c>
      <c r="EB184" s="8">
        <f>DZ184*0.8</f>
        <v>0</v>
      </c>
      <c r="EC184" s="10">
        <f>G184-E184</f>
        <v>1435</v>
      </c>
      <c r="ED184" s="4">
        <f>EC184/E184*100</f>
        <v>31.995540691192865</v>
      </c>
      <c r="EE184" s="4">
        <f>DY184-G184</f>
        <v>-5920</v>
      </c>
      <c r="EF184" s="12">
        <f>EE184/G184</f>
        <v>-1</v>
      </c>
      <c r="EG184" s="4">
        <f>G184-F184</f>
        <v>640</v>
      </c>
    </row>
    <row r="185" spans="1:137" x14ac:dyDescent="0.3">
      <c r="A185">
        <v>184</v>
      </c>
      <c r="B185" t="s">
        <v>7222</v>
      </c>
      <c r="C185" t="s">
        <v>183</v>
      </c>
      <c r="D185" t="str">
        <f>VLOOKUP(C185,Sheet1!$A$2:$B$3197,2,FALSE)</f>
        <v>음료</v>
      </c>
      <c r="E185">
        <v>7140</v>
      </c>
      <c r="F185">
        <v>8860</v>
      </c>
      <c r="G185" s="7">
        <v>9120</v>
      </c>
      <c r="H185" t="s">
        <v>2386</v>
      </c>
      <c r="I185" s="7">
        <f>VALUE(LEFT(H185,FIND("/",H185)-1)) + VALUE(MID(H185,FIND("/",H185)+1,LEN(H185)))</f>
        <v>28500000</v>
      </c>
      <c r="J185" s="1">
        <v>1313132</v>
      </c>
      <c r="K185" s="1">
        <f>G185*I185/(10^8)</f>
        <v>2599.1999999999998</v>
      </c>
      <c r="L185" s="1">
        <v>2702</v>
      </c>
      <c r="M185" s="1">
        <v>2505</v>
      </c>
      <c r="N185" s="1">
        <v>1937</v>
      </c>
      <c r="O185" s="1">
        <v>1558</v>
      </c>
      <c r="P185" s="1">
        <v>1394</v>
      </c>
      <c r="Q185" s="3"/>
      <c r="R185" s="3"/>
      <c r="S185" s="3"/>
      <c r="T185">
        <v>520</v>
      </c>
      <c r="U185">
        <v>287</v>
      </c>
      <c r="V185">
        <v>-100</v>
      </c>
      <c r="W185">
        <v>-132</v>
      </c>
      <c r="X185">
        <v>20</v>
      </c>
      <c r="Y185" s="3"/>
      <c r="Z185" s="3"/>
      <c r="AA185" s="3"/>
      <c r="AB185">
        <v>615</v>
      </c>
      <c r="AC185">
        <v>515</v>
      </c>
      <c r="AD185">
        <v>-203</v>
      </c>
      <c r="AE185">
        <v>237</v>
      </c>
      <c r="AF185">
        <v>132</v>
      </c>
      <c r="AG185" s="3"/>
      <c r="AH185" s="3"/>
      <c r="AI185" s="3"/>
      <c r="AJ185" s="1">
        <v>6037</v>
      </c>
      <c r="AK185" s="1">
        <v>6701</v>
      </c>
      <c r="AL185" s="1">
        <v>6190</v>
      </c>
      <c r="AM185" s="1">
        <v>6246</v>
      </c>
      <c r="AN185" s="1">
        <v>5988</v>
      </c>
      <c r="AO185" s="3"/>
      <c r="AP185" s="3"/>
      <c r="AQ185" s="3"/>
      <c r="AR185" s="1">
        <v>1128</v>
      </c>
      <c r="AS185" s="1">
        <v>1343</v>
      </c>
      <c r="AT185" s="1">
        <v>1125</v>
      </c>
      <c r="AU185" s="1">
        <v>1097</v>
      </c>
      <c r="AV185">
        <v>740</v>
      </c>
      <c r="AW185" s="3"/>
      <c r="AX185" s="3"/>
      <c r="AY185" s="3"/>
      <c r="AZ185" s="1">
        <v>4910</v>
      </c>
      <c r="BA185" s="1">
        <v>5358</v>
      </c>
      <c r="BB185" s="1">
        <v>5064</v>
      </c>
      <c r="BC185" s="1">
        <v>5149</v>
      </c>
      <c r="BD185" s="1">
        <v>5248</v>
      </c>
      <c r="BE185" s="3"/>
      <c r="BF185" s="3"/>
      <c r="BG185" s="3"/>
      <c r="BH185" s="1">
        <v>4910</v>
      </c>
      <c r="BI185" s="1">
        <v>5358</v>
      </c>
      <c r="BJ185" s="1">
        <v>5064</v>
      </c>
      <c r="BK185" s="1">
        <v>5149</v>
      </c>
      <c r="BL185" s="1">
        <v>5248</v>
      </c>
      <c r="BM185" s="3"/>
      <c r="BN185" s="3"/>
      <c r="BO185" s="3"/>
      <c r="BP185">
        <v>57</v>
      </c>
      <c r="BQ185">
        <v>57</v>
      </c>
      <c r="BR185">
        <v>57</v>
      </c>
      <c r="BS185">
        <v>57</v>
      </c>
      <c r="BT185">
        <v>57</v>
      </c>
      <c r="BU185" s="3"/>
      <c r="BV185" s="3"/>
      <c r="BW185" s="3"/>
      <c r="BX185">
        <v>10.6</v>
      </c>
      <c r="BY185">
        <v>8.09</v>
      </c>
      <c r="BZ185">
        <v>-3.14</v>
      </c>
      <c r="CA185">
        <v>3.81</v>
      </c>
      <c r="CB185">
        <v>2.17</v>
      </c>
      <c r="CC185" s="3"/>
      <c r="CD185" s="3"/>
      <c r="CE185" s="3"/>
      <c r="CF185">
        <v>13.27</v>
      </c>
      <c r="CG185">
        <v>10.029999999999999</v>
      </c>
      <c r="CH185">
        <v>-3.89</v>
      </c>
      <c r="CI185">
        <v>4.6399999999999997</v>
      </c>
      <c r="CJ185">
        <v>2.5499999999999998</v>
      </c>
      <c r="CK185" s="3"/>
      <c r="CL185" s="3"/>
      <c r="CM185" s="3"/>
      <c r="CN185" s="1">
        <v>2157</v>
      </c>
      <c r="CO185" s="1">
        <v>1807</v>
      </c>
      <c r="CP185">
        <v>-711</v>
      </c>
      <c r="CQ185">
        <v>832</v>
      </c>
      <c r="CR185">
        <v>465</v>
      </c>
      <c r="CS185" s="3"/>
      <c r="CT185" s="3"/>
      <c r="CU185" s="3"/>
      <c r="CV185">
        <v>10.59</v>
      </c>
      <c r="CW185">
        <v>10.87</v>
      </c>
      <c r="CX185" t="s">
        <v>2</v>
      </c>
      <c r="CY185">
        <v>10.210000000000001</v>
      </c>
      <c r="CZ185">
        <v>15.44</v>
      </c>
      <c r="DA185" s="3"/>
      <c r="DB185" s="3"/>
      <c r="DC185" s="3"/>
      <c r="DD185">
        <v>1.3</v>
      </c>
      <c r="DE185">
        <v>1.03</v>
      </c>
      <c r="DF185">
        <v>0.75</v>
      </c>
      <c r="DG185">
        <v>0.46</v>
      </c>
      <c r="DH185">
        <v>0.38</v>
      </c>
      <c r="DI185" s="3"/>
      <c r="DJ185" s="3"/>
      <c r="DK185" s="3"/>
      <c r="DL185" s="6">
        <f>(CM185*3+CL185*2+CK185)/6</f>
        <v>0</v>
      </c>
      <c r="DM185">
        <f>BH185+(BH185*(CG185-8.25)/8.25)</f>
        <v>5969.3696969696966</v>
      </c>
      <c r="DN185">
        <f>BI185+(BI185*(CH185-8.25)/8.25)</f>
        <v>-2526.3781818181824</v>
      </c>
      <c r="DO185">
        <f>BJ185+(BJ185*(CI185-8.25)/8.25)</f>
        <v>2848.1163636363635</v>
      </c>
      <c r="DP185">
        <f>BK185+(BK185*(CJ185-8.25)/8.25)</f>
        <v>1591.5090909090909</v>
      </c>
      <c r="DQ185">
        <f>BL185+(BL185*(CK185-8.25)/8.25)</f>
        <v>0</v>
      </c>
      <c r="DR185">
        <f>BM185+(BM185*(CL185-8.25)/8.25)</f>
        <v>0</v>
      </c>
      <c r="DS185">
        <f>BN185+(BN185*(CM185-8.25)/8.25)</f>
        <v>0</v>
      </c>
      <c r="DT185" s="8">
        <f>DM185*10^8/$I185</f>
        <v>20945.156831472617</v>
      </c>
      <c r="DU185" s="8">
        <f>DN185*10^8/$I185</f>
        <v>-8864.4848484848499</v>
      </c>
      <c r="DV185" s="8">
        <f>DO185*10^8/$I185</f>
        <v>9993.3907496012762</v>
      </c>
      <c r="DW185" s="8">
        <f>DP185*10^8/$I185</f>
        <v>5584.242424242424</v>
      </c>
      <c r="DX185" s="8">
        <f>DQ185*10^8/$I185</f>
        <v>0</v>
      </c>
      <c r="DY185" s="8">
        <f>DR185*10^8/$I185</f>
        <v>0</v>
      </c>
      <c r="DZ185" s="8">
        <f>DS185*10^8/$I185</f>
        <v>0</v>
      </c>
      <c r="EA185" s="8">
        <f>DT185*10^8/$I185</f>
        <v>73491.778356044277</v>
      </c>
      <c r="EB185" s="8">
        <f>DZ185*0.8</f>
        <v>0</v>
      </c>
      <c r="EC185" s="10">
        <f>G185-E185</f>
        <v>1980</v>
      </c>
      <c r="ED185" s="4">
        <f>EC185/E185*100</f>
        <v>27.731092436974791</v>
      </c>
      <c r="EE185" s="4">
        <f>DY185-G185</f>
        <v>-9120</v>
      </c>
      <c r="EF185" s="12">
        <f>EE185/G185</f>
        <v>-1</v>
      </c>
      <c r="EG185" s="4">
        <f>G185-F185</f>
        <v>260</v>
      </c>
    </row>
    <row r="186" spans="1:137" x14ac:dyDescent="0.3">
      <c r="A186">
        <v>185</v>
      </c>
      <c r="B186" t="s">
        <v>7770</v>
      </c>
      <c r="C186" t="s">
        <v>184</v>
      </c>
      <c r="D186" t="str">
        <f>VLOOKUP(C186,Sheet1!$A$2:$B$3197,2,FALSE)</f>
        <v>제약</v>
      </c>
      <c r="E186" s="7">
        <v>22800</v>
      </c>
      <c r="F186" s="7">
        <v>36500</v>
      </c>
      <c r="G186" s="7">
        <v>35850</v>
      </c>
      <c r="H186" t="s">
        <v>2387</v>
      </c>
      <c r="I186" s="7">
        <f>VALUE(LEFT(H186,FIND("/",H186)-1)) + VALUE(MID(H186,FIND("/",H186)+1,LEN(H186)))</f>
        <v>17998577</v>
      </c>
      <c r="J186" s="1">
        <v>4893</v>
      </c>
      <c r="K186" s="1">
        <f>G186*I186/(10^8)</f>
        <v>6452.4898544999996</v>
      </c>
      <c r="L186" s="1">
        <v>1218</v>
      </c>
      <c r="M186" s="1">
        <v>1263</v>
      </c>
      <c r="N186" s="1">
        <v>1230</v>
      </c>
      <c r="O186" s="1">
        <v>1316</v>
      </c>
      <c r="P186" s="1">
        <v>1300</v>
      </c>
      <c r="Q186" s="3"/>
      <c r="R186" s="3"/>
      <c r="S186" s="3"/>
      <c r="T186">
        <v>141</v>
      </c>
      <c r="U186">
        <v>160</v>
      </c>
      <c r="V186">
        <v>25</v>
      </c>
      <c r="W186">
        <v>66</v>
      </c>
      <c r="X186">
        <v>17</v>
      </c>
      <c r="Y186" s="3"/>
      <c r="Z186" s="3"/>
      <c r="AA186" s="3"/>
      <c r="AB186">
        <v>107</v>
      </c>
      <c r="AC186">
        <v>129</v>
      </c>
      <c r="AD186">
        <v>13</v>
      </c>
      <c r="AE186">
        <v>49</v>
      </c>
      <c r="AF186">
        <v>38</v>
      </c>
      <c r="AG186" s="3"/>
      <c r="AH186" s="3"/>
      <c r="AI186" s="3"/>
      <c r="AJ186" s="1">
        <v>2095</v>
      </c>
      <c r="AK186" s="1">
        <v>2908</v>
      </c>
      <c r="AL186" s="1">
        <v>3032</v>
      </c>
      <c r="AM186" s="1">
        <v>2735</v>
      </c>
      <c r="AN186" s="1">
        <v>3176</v>
      </c>
      <c r="AO186" s="3"/>
      <c r="AP186" s="3"/>
      <c r="AQ186" s="3"/>
      <c r="AR186">
        <v>304</v>
      </c>
      <c r="AS186">
        <v>712</v>
      </c>
      <c r="AT186">
        <v>778</v>
      </c>
      <c r="AU186">
        <v>522</v>
      </c>
      <c r="AV186">
        <v>875</v>
      </c>
      <c r="AW186" s="3"/>
      <c r="AX186" s="3"/>
      <c r="AY186" s="3"/>
      <c r="AZ186" s="1">
        <v>1791</v>
      </c>
      <c r="BA186" s="1">
        <v>2197</v>
      </c>
      <c r="BB186" s="1">
        <v>2254</v>
      </c>
      <c r="BC186" s="1">
        <v>2213</v>
      </c>
      <c r="BD186" s="1">
        <v>2301</v>
      </c>
      <c r="BE186" s="3"/>
      <c r="BF186" s="3"/>
      <c r="BG186" s="3"/>
      <c r="BH186" s="1">
        <v>1791</v>
      </c>
      <c r="BI186" s="1">
        <v>2197</v>
      </c>
      <c r="BJ186" s="1">
        <v>2235</v>
      </c>
      <c r="BK186" s="1">
        <v>2192</v>
      </c>
      <c r="BL186" s="1">
        <v>2301</v>
      </c>
      <c r="BM186" s="3"/>
      <c r="BN186" s="3"/>
      <c r="BO186" s="3"/>
      <c r="BP186">
        <v>65</v>
      </c>
      <c r="BQ186">
        <v>84</v>
      </c>
      <c r="BR186">
        <v>84</v>
      </c>
      <c r="BS186">
        <v>84</v>
      </c>
      <c r="BT186">
        <v>88</v>
      </c>
      <c r="BU186" s="3"/>
      <c r="BV186" s="3"/>
      <c r="BW186" s="3"/>
      <c r="BX186">
        <v>4.55</v>
      </c>
      <c r="BY186">
        <v>5.15</v>
      </c>
      <c r="BZ186">
        <v>0.45</v>
      </c>
      <c r="CA186">
        <v>1.71</v>
      </c>
      <c r="CB186">
        <v>1.3</v>
      </c>
      <c r="CC186" s="3"/>
      <c r="CD186" s="3"/>
      <c r="CE186" s="3"/>
      <c r="CF186">
        <v>5.39</v>
      </c>
      <c r="CG186">
        <v>6.46</v>
      </c>
      <c r="CH186">
        <v>0.61</v>
      </c>
      <c r="CI186">
        <v>2.23</v>
      </c>
      <c r="CJ186">
        <v>1.71</v>
      </c>
      <c r="CK186" s="3"/>
      <c r="CL186" s="3"/>
      <c r="CM186" s="3"/>
      <c r="CN186">
        <v>626</v>
      </c>
      <c r="CO186">
        <v>754</v>
      </c>
      <c r="CP186">
        <v>79</v>
      </c>
      <c r="CQ186">
        <v>289</v>
      </c>
      <c r="CR186">
        <v>215</v>
      </c>
      <c r="CS186" s="3"/>
      <c r="CT186" s="3"/>
      <c r="CU186" s="3"/>
      <c r="CV186">
        <v>35.1</v>
      </c>
      <c r="CW186">
        <v>27.98</v>
      </c>
      <c r="CX186">
        <v>173.61</v>
      </c>
      <c r="CY186">
        <v>54.26</v>
      </c>
      <c r="CZ186">
        <v>102.95</v>
      </c>
      <c r="DA186" s="3"/>
      <c r="DB186" s="3"/>
      <c r="DC186" s="3"/>
      <c r="DD186">
        <v>2.1</v>
      </c>
      <c r="DE186">
        <v>1.64</v>
      </c>
      <c r="DF186">
        <v>1.02</v>
      </c>
      <c r="DG186">
        <v>1.2</v>
      </c>
      <c r="DH186">
        <v>1.68</v>
      </c>
      <c r="DI186" s="3"/>
      <c r="DJ186" s="3"/>
      <c r="DK186" s="3"/>
      <c r="DL186" s="6">
        <f>(CM186*3+CL186*2+CK186)/6</f>
        <v>0</v>
      </c>
      <c r="DM186">
        <f>BH186+(BH186*(CG186-8.25)/8.25)</f>
        <v>1402.4072727272728</v>
      </c>
      <c r="DN186">
        <f>BI186+(BI186*(CH186-8.25)/8.25)</f>
        <v>162.44484848484876</v>
      </c>
      <c r="DO186">
        <f>BJ186+(BJ186*(CI186-8.25)/8.25)</f>
        <v>604.12727272727284</v>
      </c>
      <c r="DP186">
        <f>BK186+(BK186*(CJ186-8.25)/8.25)</f>
        <v>454.3418181818181</v>
      </c>
      <c r="DQ186">
        <f>BL186+(BL186*(CK186-8.25)/8.25)</f>
        <v>0</v>
      </c>
      <c r="DR186">
        <f>BM186+(BM186*(CL186-8.25)/8.25)</f>
        <v>0</v>
      </c>
      <c r="DS186">
        <f>BN186+(BN186*(CM186-8.25)/8.25)</f>
        <v>0</v>
      </c>
      <c r="DT186" s="8">
        <f>DM186*10^8/$I186</f>
        <v>7791.7674976598037</v>
      </c>
      <c r="DU186" s="8">
        <f>DN186*10^8/$I186</f>
        <v>902.54273148843254</v>
      </c>
      <c r="DV186" s="8">
        <f>DO186*10^8/$I186</f>
        <v>3356.5279784467011</v>
      </c>
      <c r="DW186" s="8">
        <f>DP186*10^8/$I186</f>
        <v>2524.3207737023772</v>
      </c>
      <c r="DX186" s="8">
        <f>DQ186*10^8/$I186</f>
        <v>0</v>
      </c>
      <c r="DY186" s="8">
        <f>DR186*10^8/$I186</f>
        <v>0</v>
      </c>
      <c r="DZ186" s="8">
        <f>DS186*10^8/$I186</f>
        <v>0</v>
      </c>
      <c r="EA186" s="8">
        <f>DT186*10^8/$I186</f>
        <v>43291.019604826557</v>
      </c>
      <c r="EB186" s="8">
        <f>DZ186*0.8</f>
        <v>0</v>
      </c>
      <c r="EC186" s="10">
        <f>G186-E186</f>
        <v>13050</v>
      </c>
      <c r="ED186" s="4">
        <f>EC186/E186*100</f>
        <v>57.23684210526315</v>
      </c>
      <c r="EE186" s="4">
        <f>DY186-G186</f>
        <v>-35850</v>
      </c>
      <c r="EF186" s="12">
        <f>EE186/G186</f>
        <v>-1</v>
      </c>
      <c r="EG186" s="4">
        <f>G186-F186</f>
        <v>-650</v>
      </c>
    </row>
    <row r="187" spans="1:137" x14ac:dyDescent="0.3">
      <c r="A187">
        <v>186</v>
      </c>
      <c r="B187" t="s">
        <v>7392</v>
      </c>
      <c r="C187" t="s">
        <v>185</v>
      </c>
      <c r="D187" t="str">
        <f>VLOOKUP(C187,Sheet1!$A$2:$B$3197,2,FALSE)</f>
        <v>화장품</v>
      </c>
      <c r="E187">
        <v>12600</v>
      </c>
      <c r="F187">
        <v>11850</v>
      </c>
      <c r="G187" s="7">
        <v>12400</v>
      </c>
      <c r="H187" t="s">
        <v>2388</v>
      </c>
      <c r="I187" s="7">
        <f>VALUE(LEFT(H187,FIND("/",H187)-1)) + VALUE(MID(H187,FIND("/",H187)+1,LEN(H187)))</f>
        <v>16068000</v>
      </c>
      <c r="J187">
        <v>0</v>
      </c>
      <c r="K187" s="1">
        <f>G187*I187/(10^8)</f>
        <v>1992.432</v>
      </c>
      <c r="L187" s="1">
        <v>1608</v>
      </c>
      <c r="M187" s="1">
        <v>1513</v>
      </c>
      <c r="N187" s="1">
        <v>1539</v>
      </c>
      <c r="O187" s="1">
        <v>1312</v>
      </c>
      <c r="P187">
        <v>725</v>
      </c>
      <c r="Q187" s="3"/>
      <c r="R187" s="3"/>
      <c r="S187" s="3"/>
      <c r="T187">
        <v>157</v>
      </c>
      <c r="U187">
        <v>76</v>
      </c>
      <c r="V187">
        <v>-75</v>
      </c>
      <c r="W187">
        <v>-174</v>
      </c>
      <c r="X187">
        <v>-170</v>
      </c>
      <c r="Y187" s="3"/>
      <c r="Z187" s="3"/>
      <c r="AA187" s="3"/>
      <c r="AB187">
        <v>146</v>
      </c>
      <c r="AC187">
        <v>40</v>
      </c>
      <c r="AD187">
        <v>-77</v>
      </c>
      <c r="AE187">
        <v>-172</v>
      </c>
      <c r="AF187">
        <v>-77</v>
      </c>
      <c r="AG187" s="3"/>
      <c r="AH187" s="3"/>
      <c r="AI187" s="3"/>
      <c r="AJ187">
        <v>993</v>
      </c>
      <c r="AK187">
        <v>994</v>
      </c>
      <c r="AL187">
        <v>950</v>
      </c>
      <c r="AM187">
        <v>813</v>
      </c>
      <c r="AN187">
        <v>754</v>
      </c>
      <c r="AO187" s="3"/>
      <c r="AP187" s="3"/>
      <c r="AQ187" s="3"/>
      <c r="AR187">
        <v>436</v>
      </c>
      <c r="AS187">
        <v>401</v>
      </c>
      <c r="AT187">
        <v>422</v>
      </c>
      <c r="AU187">
        <v>461</v>
      </c>
      <c r="AV187">
        <v>459</v>
      </c>
      <c r="AW187" s="3"/>
      <c r="AX187" s="3"/>
      <c r="AY187" s="3"/>
      <c r="AZ187">
        <v>557</v>
      </c>
      <c r="BA187">
        <v>593</v>
      </c>
      <c r="BB187">
        <v>528</v>
      </c>
      <c r="BC187">
        <v>352</v>
      </c>
      <c r="BD187">
        <v>295</v>
      </c>
      <c r="BE187" s="3"/>
      <c r="BF187" s="3"/>
      <c r="BG187" s="3"/>
      <c r="BH187">
        <v>557</v>
      </c>
      <c r="BI187">
        <v>593</v>
      </c>
      <c r="BJ187">
        <v>528</v>
      </c>
      <c r="BK187">
        <v>352</v>
      </c>
      <c r="BL187">
        <v>295</v>
      </c>
      <c r="BM187" s="3"/>
      <c r="BN187" s="3"/>
      <c r="BO187" s="3"/>
      <c r="BP187">
        <v>80</v>
      </c>
      <c r="BQ187">
        <v>80</v>
      </c>
      <c r="BR187">
        <v>80</v>
      </c>
      <c r="BS187">
        <v>80</v>
      </c>
      <c r="BT187">
        <v>80</v>
      </c>
      <c r="BU187" s="3"/>
      <c r="BV187" s="3"/>
      <c r="BW187" s="3"/>
      <c r="BX187">
        <v>16.98</v>
      </c>
      <c r="BY187">
        <v>4.05</v>
      </c>
      <c r="BZ187">
        <v>-7.97</v>
      </c>
      <c r="CA187">
        <v>-19.54</v>
      </c>
      <c r="CB187">
        <v>-9.77</v>
      </c>
      <c r="CC187" s="3"/>
      <c r="CD187" s="3"/>
      <c r="CE187" s="3"/>
      <c r="CF187">
        <v>30.09</v>
      </c>
      <c r="CG187">
        <v>7.01</v>
      </c>
      <c r="CH187">
        <v>-13.82</v>
      </c>
      <c r="CI187">
        <v>-39.159999999999997</v>
      </c>
      <c r="CJ187">
        <v>-23.66</v>
      </c>
      <c r="CK187" s="3"/>
      <c r="CL187" s="3"/>
      <c r="CM187" s="3"/>
      <c r="CN187">
        <v>910</v>
      </c>
      <c r="CO187">
        <v>251</v>
      </c>
      <c r="CP187">
        <v>-482</v>
      </c>
      <c r="CQ187" s="1">
        <v>-1072</v>
      </c>
      <c r="CR187">
        <v>-476</v>
      </c>
      <c r="CS187" s="3"/>
      <c r="CT187" s="3"/>
      <c r="CU187" s="3"/>
      <c r="CV187">
        <v>13.91</v>
      </c>
      <c r="CW187">
        <v>69</v>
      </c>
      <c r="CX187" t="s">
        <v>2</v>
      </c>
      <c r="CY187" t="s">
        <v>2</v>
      </c>
      <c r="CZ187" t="s">
        <v>2</v>
      </c>
      <c r="DA187" s="3"/>
      <c r="DB187" s="3"/>
      <c r="DC187" s="3"/>
      <c r="DD187">
        <v>3.65</v>
      </c>
      <c r="DE187">
        <v>4.6900000000000004</v>
      </c>
      <c r="DF187">
        <v>3.27</v>
      </c>
      <c r="DG187">
        <v>4.95</v>
      </c>
      <c r="DH187">
        <v>6.95</v>
      </c>
      <c r="DI187" s="3"/>
      <c r="DJ187" s="3"/>
      <c r="DK187" s="3"/>
      <c r="DL187" s="6">
        <f>(CM187*3+CL187*2+CK187)/6</f>
        <v>0</v>
      </c>
      <c r="DM187">
        <f>BH187+(BH187*(CG187-8.25)/8.25)</f>
        <v>473.28121212121209</v>
      </c>
      <c r="DN187">
        <f>BI187+(BI187*(CH187-8.25)/8.25)</f>
        <v>-993.36484848484861</v>
      </c>
      <c r="DO187">
        <f>BJ187+(BJ187*(CI187-8.25)/8.25)</f>
        <v>-2506.2399999999998</v>
      </c>
      <c r="DP187">
        <f>BK187+(BK187*(CJ187-8.25)/8.25)</f>
        <v>-1009.4933333333333</v>
      </c>
      <c r="DQ187">
        <f>BL187+(BL187*(CK187-8.25)/8.25)</f>
        <v>0</v>
      </c>
      <c r="DR187">
        <f>BM187+(BM187*(CL187-8.25)/8.25)</f>
        <v>0</v>
      </c>
      <c r="DS187">
        <f>BN187+(BN187*(CM187-8.25)/8.25)</f>
        <v>0</v>
      </c>
      <c r="DT187" s="8">
        <f>DM187*10^8/$I187</f>
        <v>2945.4892464601198</v>
      </c>
      <c r="DU187" s="8">
        <f>DN187*10^8/$I187</f>
        <v>-6182.2557162363</v>
      </c>
      <c r="DV187" s="8">
        <f>DO187*10^8/$I187</f>
        <v>-15597.709733632062</v>
      </c>
      <c r="DW187" s="8">
        <f>DP187*10^8/$I187</f>
        <v>-6282.632146709816</v>
      </c>
      <c r="DX187" s="8">
        <f>DQ187*10^8/$I187</f>
        <v>0</v>
      </c>
      <c r="DY187" s="8">
        <f>DR187*10^8/$I187</f>
        <v>0</v>
      </c>
      <c r="DZ187" s="8">
        <f>DS187*10^8/$I187</f>
        <v>0</v>
      </c>
      <c r="EA187" s="8">
        <f>DT187*10^8/$I187</f>
        <v>18331.399343167286</v>
      </c>
      <c r="EB187" s="8">
        <f>DZ187*0.8</f>
        <v>0</v>
      </c>
      <c r="EC187" s="10">
        <f>G187-E187</f>
        <v>-200</v>
      </c>
      <c r="ED187" s="4">
        <f>EC187/E187*100</f>
        <v>-1.5873015873015872</v>
      </c>
      <c r="EE187" s="4">
        <f>DY187-G187</f>
        <v>-12400</v>
      </c>
      <c r="EF187" s="12">
        <f>EE187/G187</f>
        <v>-1</v>
      </c>
      <c r="EG187" s="4">
        <f>G187-F187</f>
        <v>550</v>
      </c>
    </row>
    <row r="188" spans="1:137" x14ac:dyDescent="0.3">
      <c r="A188">
        <v>187</v>
      </c>
      <c r="B188" t="s">
        <v>6909</v>
      </c>
      <c r="C188" t="s">
        <v>7974</v>
      </c>
      <c r="D188" t="str">
        <f>VLOOKUP(C188,Sheet1!$A$2:$B$3197,2,FALSE)</f>
        <v>자동차부품</v>
      </c>
      <c r="E188">
        <v>3365</v>
      </c>
      <c r="F188">
        <v>5730</v>
      </c>
      <c r="G188" s="7">
        <v>5790</v>
      </c>
      <c r="H188" t="s">
        <v>2389</v>
      </c>
      <c r="I188" s="7">
        <f>VALUE(LEFT(H188,FIND("/",H188)-1)) + VALUE(MID(H188,FIND("/",H188)+1,LEN(H188)))</f>
        <v>15604898</v>
      </c>
      <c r="J188">
        <v>0</v>
      </c>
      <c r="K188" s="1">
        <f>G188*I188/(10^8)</f>
        <v>903.52359420000005</v>
      </c>
      <c r="L188" s="1">
        <v>1768</v>
      </c>
      <c r="M188" s="1">
        <v>1631</v>
      </c>
      <c r="N188" s="1">
        <v>1553</v>
      </c>
      <c r="O188" s="1">
        <v>1577</v>
      </c>
      <c r="P188" s="1">
        <v>1387</v>
      </c>
      <c r="Q188" s="3"/>
      <c r="R188" s="3"/>
      <c r="S188" s="3"/>
      <c r="T188">
        <v>143</v>
      </c>
      <c r="U188">
        <v>84</v>
      </c>
      <c r="V188">
        <v>7</v>
      </c>
      <c r="W188">
        <v>65</v>
      </c>
      <c r="X188">
        <v>68</v>
      </c>
      <c r="Y188" s="3"/>
      <c r="Z188" s="3"/>
      <c r="AA188" s="3"/>
      <c r="AB188">
        <v>150</v>
      </c>
      <c r="AC188">
        <v>57</v>
      </c>
      <c r="AD188">
        <v>37</v>
      </c>
      <c r="AE188">
        <v>76</v>
      </c>
      <c r="AF188">
        <v>43</v>
      </c>
      <c r="AG188" s="3"/>
      <c r="AH188" s="3"/>
      <c r="AI188" s="3"/>
      <c r="AJ188" s="1">
        <v>2059</v>
      </c>
      <c r="AK188" s="1">
        <v>2051</v>
      </c>
      <c r="AL188" s="1">
        <v>2001</v>
      </c>
      <c r="AM188" s="1">
        <v>2204</v>
      </c>
      <c r="AN188" s="1">
        <v>2249</v>
      </c>
      <c r="AO188" s="3"/>
      <c r="AP188" s="3"/>
      <c r="AQ188" s="3"/>
      <c r="AR188">
        <v>373</v>
      </c>
      <c r="AS188">
        <v>351</v>
      </c>
      <c r="AT188">
        <v>336</v>
      </c>
      <c r="AU188">
        <v>454</v>
      </c>
      <c r="AV188">
        <v>513</v>
      </c>
      <c r="AW188" s="3"/>
      <c r="AX188" s="3"/>
      <c r="AY188" s="3"/>
      <c r="AZ188" s="1">
        <v>1687</v>
      </c>
      <c r="BA188" s="1">
        <v>1700</v>
      </c>
      <c r="BB188" s="1">
        <v>1664</v>
      </c>
      <c r="BC188" s="1">
        <v>1750</v>
      </c>
      <c r="BD188" s="1">
        <v>1736</v>
      </c>
      <c r="BE188" s="3"/>
      <c r="BF188" s="3"/>
      <c r="BG188" s="3"/>
      <c r="BH188" s="1">
        <v>1588</v>
      </c>
      <c r="BI188" s="1">
        <v>1604</v>
      </c>
      <c r="BJ188" s="1">
        <v>1577</v>
      </c>
      <c r="BK188" s="1">
        <v>1657</v>
      </c>
      <c r="BL188" s="1">
        <v>1633</v>
      </c>
      <c r="BM188" s="3"/>
      <c r="BN188" s="3"/>
      <c r="BO188" s="3"/>
      <c r="BP188">
        <v>78</v>
      </c>
      <c r="BQ188">
        <v>78</v>
      </c>
      <c r="BR188">
        <v>78</v>
      </c>
      <c r="BS188">
        <v>78</v>
      </c>
      <c r="BT188">
        <v>78</v>
      </c>
      <c r="BU188" s="3"/>
      <c r="BV188" s="3"/>
      <c r="BW188" s="3"/>
      <c r="BX188">
        <v>7.67</v>
      </c>
      <c r="BY188">
        <v>2.76</v>
      </c>
      <c r="BZ188">
        <v>1.84</v>
      </c>
      <c r="CA188">
        <v>3.6</v>
      </c>
      <c r="CB188">
        <v>1.91</v>
      </c>
      <c r="CC188" s="3"/>
      <c r="CD188" s="3"/>
      <c r="CE188" s="3"/>
      <c r="CF188">
        <v>9.9700000000000006</v>
      </c>
      <c r="CG188">
        <v>3.55</v>
      </c>
      <c r="CH188">
        <v>2.62</v>
      </c>
      <c r="CI188">
        <v>4.2300000000000004</v>
      </c>
      <c r="CJ188">
        <v>1.63</v>
      </c>
      <c r="CK188" s="3"/>
      <c r="CL188" s="3"/>
      <c r="CM188" s="3"/>
      <c r="CN188">
        <v>961</v>
      </c>
      <c r="CO188">
        <v>363</v>
      </c>
      <c r="CP188">
        <v>267</v>
      </c>
      <c r="CQ188">
        <v>438</v>
      </c>
      <c r="CR188">
        <v>172</v>
      </c>
      <c r="CS188" s="3"/>
      <c r="CT188" s="3"/>
      <c r="CU188" s="3"/>
      <c r="CV188">
        <v>6.28</v>
      </c>
      <c r="CW188">
        <v>13.51</v>
      </c>
      <c r="CX188">
        <v>11.31</v>
      </c>
      <c r="CY188">
        <v>8.77</v>
      </c>
      <c r="CZ188">
        <v>19.190000000000001</v>
      </c>
      <c r="DA188" s="3"/>
      <c r="DB188" s="3"/>
      <c r="DC188" s="3"/>
      <c r="DD188">
        <v>0.59</v>
      </c>
      <c r="DE188">
        <v>0.48</v>
      </c>
      <c r="DF188">
        <v>0.3</v>
      </c>
      <c r="DG188">
        <v>0.36</v>
      </c>
      <c r="DH188">
        <v>0.31</v>
      </c>
      <c r="DI188" s="3"/>
      <c r="DJ188" s="3"/>
      <c r="DK188" s="3"/>
      <c r="DL188" s="6">
        <f>(CM188*3+CL188*2+CK188)/6</f>
        <v>0</v>
      </c>
      <c r="DM188">
        <f>BH188+(BH188*(CG188-8.25)/8.25)</f>
        <v>683.32121212121206</v>
      </c>
      <c r="DN188">
        <f>BI188+(BI188*(CH188-8.25)/8.25)</f>
        <v>509.39151515151502</v>
      </c>
      <c r="DO188">
        <f>BJ188+(BJ188*(CI188-8.25)/8.25)</f>
        <v>808.57090909090925</v>
      </c>
      <c r="DP188">
        <f>BK188+(BK188*(CJ188-8.25)/8.25)</f>
        <v>327.38303030303018</v>
      </c>
      <c r="DQ188">
        <f>BL188+(BL188*(CK188-8.25)/8.25)</f>
        <v>0</v>
      </c>
      <c r="DR188">
        <f>BM188+(BM188*(CL188-8.25)/8.25)</f>
        <v>0</v>
      </c>
      <c r="DS188">
        <f>BN188+(BN188*(CM188-8.25)/8.25)</f>
        <v>0</v>
      </c>
      <c r="DT188" s="8">
        <f>DM188*10^8/$I188</f>
        <v>4378.8893212965058</v>
      </c>
      <c r="DU188" s="8">
        <f>DN188*10^8/$I188</f>
        <v>3264.3053171607726</v>
      </c>
      <c r="DV188" s="8">
        <f>DO188*10^8/$I188</f>
        <v>5181.5199887298804</v>
      </c>
      <c r="DW188" s="8">
        <f>DP188*10^8/$I188</f>
        <v>2097.9504659564591</v>
      </c>
      <c r="DX188" s="8">
        <f>DQ188*10^8/$I188</f>
        <v>0</v>
      </c>
      <c r="DY188" s="8">
        <f>DR188*10^8/$I188</f>
        <v>0</v>
      </c>
      <c r="DZ188" s="8">
        <f>DS188*10^8/$I188</f>
        <v>0</v>
      </c>
      <c r="EA188" s="8">
        <f>DT188*10^8/$I188</f>
        <v>28060.99290938336</v>
      </c>
      <c r="EB188" s="8">
        <f>DZ188*0.8</f>
        <v>0</v>
      </c>
      <c r="EC188" s="10">
        <f>G188-E188</f>
        <v>2425</v>
      </c>
      <c r="ED188" s="4">
        <f>EC188/E188*100</f>
        <v>72.065378900445765</v>
      </c>
      <c r="EE188" s="4">
        <f>DY188-G188</f>
        <v>-5790</v>
      </c>
      <c r="EF188" s="12">
        <f>EE188/G188</f>
        <v>-1</v>
      </c>
      <c r="EG188" s="4">
        <f>G188-F188</f>
        <v>60</v>
      </c>
    </row>
    <row r="189" spans="1:137" x14ac:dyDescent="0.3">
      <c r="A189">
        <v>188</v>
      </c>
      <c r="B189" t="s">
        <v>5639</v>
      </c>
      <c r="C189" t="s">
        <v>186</v>
      </c>
      <c r="D189" t="str">
        <f>VLOOKUP(C189,Sheet1!$A$2:$B$3197,2,FALSE)</f>
        <v>자동차부품</v>
      </c>
      <c r="E189">
        <v>40300</v>
      </c>
      <c r="F189">
        <v>44100</v>
      </c>
      <c r="G189" s="7">
        <v>43200</v>
      </c>
      <c r="H189" t="s">
        <v>2390</v>
      </c>
      <c r="I189" s="7">
        <f>VALUE(LEFT(H189,FIND("/",H189)-1)) + VALUE(MID(H189,FIND("/",H189)+1,LEN(H189)))</f>
        <v>10472070</v>
      </c>
      <c r="J189" s="1">
        <v>670325</v>
      </c>
      <c r="K189" s="1">
        <f>G189*I189/(10^8)</f>
        <v>4523.9342399999996</v>
      </c>
      <c r="L189" s="1">
        <v>8445</v>
      </c>
      <c r="M189" s="1">
        <v>8907</v>
      </c>
      <c r="N189" s="1">
        <v>8865</v>
      </c>
      <c r="O189" s="1">
        <v>7984</v>
      </c>
      <c r="P189" s="1">
        <v>7358</v>
      </c>
      <c r="Q189" s="1">
        <v>8880</v>
      </c>
      <c r="R189" s="1">
        <v>10100</v>
      </c>
      <c r="S189" s="1">
        <v>11660</v>
      </c>
      <c r="T189">
        <v>935</v>
      </c>
      <c r="U189">
        <v>637</v>
      </c>
      <c r="V189">
        <v>579</v>
      </c>
      <c r="W189">
        <v>754</v>
      </c>
      <c r="X189">
        <v>907</v>
      </c>
      <c r="Y189" s="1">
        <v>1265</v>
      </c>
      <c r="Z189" s="1">
        <v>1505</v>
      </c>
      <c r="AA189" s="1">
        <v>1550</v>
      </c>
      <c r="AB189">
        <v>804</v>
      </c>
      <c r="AC189">
        <v>435</v>
      </c>
      <c r="AD189">
        <v>131</v>
      </c>
      <c r="AE189">
        <v>411</v>
      </c>
      <c r="AF189">
        <v>441</v>
      </c>
      <c r="AG189">
        <v>600</v>
      </c>
      <c r="AH189">
        <v>780</v>
      </c>
      <c r="AI189">
        <v>960</v>
      </c>
      <c r="AJ189" s="1">
        <v>19140</v>
      </c>
      <c r="AK189" s="1">
        <v>18523</v>
      </c>
      <c r="AL189" s="1">
        <v>17241</v>
      </c>
      <c r="AM189" s="1">
        <v>17604</v>
      </c>
      <c r="AN189" s="1">
        <v>19615</v>
      </c>
      <c r="AO189" s="1">
        <v>20120</v>
      </c>
      <c r="AP189" s="1">
        <v>19730</v>
      </c>
      <c r="AQ189" s="1">
        <v>20360</v>
      </c>
      <c r="AR189" s="1">
        <v>9575</v>
      </c>
      <c r="AS189" s="1">
        <v>9186</v>
      </c>
      <c r="AT189" s="1">
        <v>8589</v>
      </c>
      <c r="AU189" s="1">
        <v>8743</v>
      </c>
      <c r="AV189" s="1">
        <v>10746</v>
      </c>
      <c r="AW189" s="1">
        <v>10850</v>
      </c>
      <c r="AX189" s="1">
        <v>9880</v>
      </c>
      <c r="AY189" s="1">
        <v>9750</v>
      </c>
      <c r="AZ189" s="1">
        <v>9565</v>
      </c>
      <c r="BA189" s="1">
        <v>9337</v>
      </c>
      <c r="BB189" s="1">
        <v>8652</v>
      </c>
      <c r="BC189" s="1">
        <v>8861</v>
      </c>
      <c r="BD189" s="1">
        <v>8869</v>
      </c>
      <c r="BE189" s="1">
        <v>9270</v>
      </c>
      <c r="BF189" s="1">
        <v>9850</v>
      </c>
      <c r="BG189" s="1">
        <v>10600</v>
      </c>
      <c r="BH189" s="1">
        <v>9196</v>
      </c>
      <c r="BI189" s="1">
        <v>9337</v>
      </c>
      <c r="BJ189" s="1">
        <v>8652</v>
      </c>
      <c r="BK189" s="1">
        <v>8861</v>
      </c>
      <c r="BL189" s="1">
        <v>8868</v>
      </c>
      <c r="BM189" s="1">
        <v>9260</v>
      </c>
      <c r="BN189" s="1">
        <v>9840</v>
      </c>
      <c r="BO189" s="1">
        <v>10580</v>
      </c>
      <c r="BP189">
        <v>551</v>
      </c>
      <c r="BQ189">
        <v>551</v>
      </c>
      <c r="BR189">
        <v>551</v>
      </c>
      <c r="BS189">
        <v>551</v>
      </c>
      <c r="BT189">
        <v>551</v>
      </c>
      <c r="BU189">
        <v>550</v>
      </c>
      <c r="BV189">
        <v>550</v>
      </c>
      <c r="BW189">
        <v>550</v>
      </c>
      <c r="BX189">
        <v>4.57</v>
      </c>
      <c r="BY189">
        <v>2.31</v>
      </c>
      <c r="BZ189">
        <v>0.73</v>
      </c>
      <c r="CA189">
        <v>2.36</v>
      </c>
      <c r="CB189">
        <v>2.37</v>
      </c>
      <c r="CC189">
        <v>3.02</v>
      </c>
      <c r="CD189">
        <v>3.91</v>
      </c>
      <c r="CE189">
        <v>4.79</v>
      </c>
      <c r="CF189">
        <v>8.24</v>
      </c>
      <c r="CG189">
        <v>4.6399999999999997</v>
      </c>
      <c r="CH189">
        <v>1.46</v>
      </c>
      <c r="CI189">
        <v>4.6900000000000004</v>
      </c>
      <c r="CJ189">
        <v>4.97</v>
      </c>
      <c r="CK189">
        <v>7.89</v>
      </c>
      <c r="CL189">
        <v>9.58</v>
      </c>
      <c r="CM189">
        <v>9.3000000000000007</v>
      </c>
      <c r="CN189" s="1">
        <v>6975</v>
      </c>
      <c r="CO189" s="1">
        <v>3982</v>
      </c>
      <c r="CP189" s="1">
        <v>1214</v>
      </c>
      <c r="CQ189" s="1">
        <v>3918</v>
      </c>
      <c r="CR189" s="1">
        <v>4206</v>
      </c>
      <c r="CS189" s="1">
        <v>6828</v>
      </c>
      <c r="CT189" s="1">
        <v>8738</v>
      </c>
      <c r="CU189" s="1">
        <v>9072</v>
      </c>
      <c r="CV189">
        <v>8.69</v>
      </c>
      <c r="CW189">
        <v>15.75</v>
      </c>
      <c r="CX189">
        <v>36.049999999999997</v>
      </c>
      <c r="CY189">
        <v>11.72</v>
      </c>
      <c r="CZ189">
        <v>8.89</v>
      </c>
      <c r="DA189">
        <v>6.33</v>
      </c>
      <c r="DB189">
        <v>4.9400000000000004</v>
      </c>
      <c r="DC189">
        <v>4.76</v>
      </c>
      <c r="DD189">
        <v>0.71</v>
      </c>
      <c r="DE189">
        <v>0.72</v>
      </c>
      <c r="DF189">
        <v>0.54</v>
      </c>
      <c r="DG189">
        <v>0.54</v>
      </c>
      <c r="DH189">
        <v>0.44</v>
      </c>
      <c r="DI189">
        <v>0.48</v>
      </c>
      <c r="DJ189">
        <v>0.46</v>
      </c>
      <c r="DK189">
        <v>0.42</v>
      </c>
      <c r="DL189" s="6">
        <f>(CM189*3+CL189*2+CK189)/6</f>
        <v>9.1583333333333332</v>
      </c>
      <c r="DM189">
        <f>BH189+(BH189*(CG189-8.25)/8.25)</f>
        <v>5172.0533333333333</v>
      </c>
      <c r="DN189">
        <f>BI189+(BI189*(CH189-8.25)/8.25)</f>
        <v>1652.3660606060603</v>
      </c>
      <c r="DO189">
        <f>BJ189+(BJ189*(CI189-8.25)/8.25)</f>
        <v>4918.5309090909095</v>
      </c>
      <c r="DP189">
        <f>BK189+(BK189*(CJ189-8.25)/8.25)</f>
        <v>5338.081212121212</v>
      </c>
      <c r="DQ189">
        <f>BL189+(BL189*(CK189-8.25)/8.25)</f>
        <v>8481.0327272727263</v>
      </c>
      <c r="DR189">
        <f>BM189+(BM189*(CL189-8.25)/8.25)</f>
        <v>10752.824242424242</v>
      </c>
      <c r="DS189">
        <f>BN189+(BN189*(CM189-8.25)/8.25)</f>
        <v>11092.363636363638</v>
      </c>
      <c r="DT189" s="8">
        <f>DM189*10^8/$I189</f>
        <v>49389.025601751448</v>
      </c>
      <c r="DU189" s="8">
        <f>DN189*10^8/$I189</f>
        <v>15778.791209436722</v>
      </c>
      <c r="DV189" s="8">
        <f>DO189*10^8/$I189</f>
        <v>46968.086625575546</v>
      </c>
      <c r="DW189" s="8">
        <f>DP189*10^8/$I189</f>
        <v>50974.460752470259</v>
      </c>
      <c r="DX189" s="8">
        <f>DQ189*10^8/$I189</f>
        <v>80987.16612162377</v>
      </c>
      <c r="DY189" s="8">
        <f>DR189*10^8/$I189</f>
        <v>102680.98133820956</v>
      </c>
      <c r="DZ189" s="8">
        <f>DS189*10^8/$I189</f>
        <v>105923.31445801677</v>
      </c>
      <c r="EA189" s="8">
        <f>DT189*10^8/$I189</f>
        <v>471626.1980845377</v>
      </c>
      <c r="EB189" s="8">
        <f>DZ189*0.8</f>
        <v>84738.65156641342</v>
      </c>
      <c r="EC189" s="10">
        <f>G189-E189</f>
        <v>2900</v>
      </c>
      <c r="ED189" s="4">
        <f>EC189/E189*100</f>
        <v>7.1960297766749379</v>
      </c>
      <c r="EE189" s="4">
        <f>DY189-G189</f>
        <v>59480.98133820956</v>
      </c>
      <c r="EF189" s="12">
        <f>EE189/G189</f>
        <v>1.3768745680141101</v>
      </c>
      <c r="EG189" s="4">
        <f>G189-F189</f>
        <v>-900</v>
      </c>
    </row>
    <row r="190" spans="1:137" x14ac:dyDescent="0.3">
      <c r="A190">
        <v>189</v>
      </c>
      <c r="B190" t="s">
        <v>5841</v>
      </c>
      <c r="C190" t="s">
        <v>187</v>
      </c>
      <c r="D190" t="str">
        <f>VLOOKUP(C190,Sheet1!$A$2:$B$3197,2,FALSE)</f>
        <v>생명보험</v>
      </c>
      <c r="E190">
        <v>77400</v>
      </c>
      <c r="F190">
        <v>86100</v>
      </c>
      <c r="G190" s="7">
        <v>83200</v>
      </c>
      <c r="H190" t="s">
        <v>2391</v>
      </c>
      <c r="I190" s="7">
        <f>VALUE(LEFT(H190,FIND("/",H190)-1)) + VALUE(MID(H190,FIND("/",H190)+1,LEN(H190)))</f>
        <v>200000000</v>
      </c>
      <c r="J190" s="1">
        <v>16144000</v>
      </c>
      <c r="K190" s="1">
        <f>G190*I190/(10^8)</f>
        <v>166400</v>
      </c>
      <c r="L190" s="1">
        <v>167683</v>
      </c>
      <c r="M190" s="1">
        <v>166458</v>
      </c>
      <c r="N190" s="1">
        <v>161350</v>
      </c>
      <c r="O190" s="1">
        <v>162011</v>
      </c>
      <c r="P190" s="1">
        <v>177401</v>
      </c>
      <c r="Q190" s="1">
        <v>178564</v>
      </c>
      <c r="R190" s="1">
        <v>177116</v>
      </c>
      <c r="S190" s="1">
        <v>179220</v>
      </c>
      <c r="T190" s="1">
        <v>9865</v>
      </c>
      <c r="U190" s="1">
        <v>16906</v>
      </c>
      <c r="V190" s="1">
        <v>25833</v>
      </c>
      <c r="W190" s="1">
        <v>12526</v>
      </c>
      <c r="X190" s="1">
        <v>17900</v>
      </c>
      <c r="Y190" s="1">
        <v>10369</v>
      </c>
      <c r="Z190" s="1">
        <v>4632</v>
      </c>
      <c r="AA190" s="1">
        <v>5799</v>
      </c>
      <c r="AB190" s="1">
        <v>21500</v>
      </c>
      <c r="AC190" s="1">
        <v>12632</v>
      </c>
      <c r="AD190" s="1">
        <v>17337</v>
      </c>
      <c r="AE190" s="1">
        <v>10517</v>
      </c>
      <c r="AF190" s="1">
        <v>13705</v>
      </c>
      <c r="AG190" s="1">
        <v>17951</v>
      </c>
      <c r="AH190" s="1">
        <v>13850</v>
      </c>
      <c r="AI190" s="1">
        <v>14768</v>
      </c>
      <c r="AJ190" s="1">
        <v>2646538</v>
      </c>
      <c r="AK190" s="1">
        <v>2827138</v>
      </c>
      <c r="AL190" s="1">
        <v>2894277</v>
      </c>
      <c r="AM190" s="1">
        <v>3127623</v>
      </c>
      <c r="AN190" s="1">
        <v>3365693</v>
      </c>
      <c r="AO190" s="1">
        <v>3422706</v>
      </c>
      <c r="AP190" s="1">
        <v>3534882</v>
      </c>
      <c r="AQ190" s="1">
        <v>3640339</v>
      </c>
      <c r="AR190" s="1">
        <v>2363454</v>
      </c>
      <c r="AS190" s="1">
        <v>2515922</v>
      </c>
      <c r="AT190" s="1">
        <v>2589222</v>
      </c>
      <c r="AU190" s="1">
        <v>2754459</v>
      </c>
      <c r="AV190" s="1">
        <v>2929587</v>
      </c>
      <c r="AW190" s="1">
        <v>2990240</v>
      </c>
      <c r="AX190" s="1">
        <v>3090963</v>
      </c>
      <c r="AY190" s="1">
        <v>3187877</v>
      </c>
      <c r="AZ190" s="1">
        <v>283084</v>
      </c>
      <c r="BA190" s="1">
        <v>311216</v>
      </c>
      <c r="BB190" s="1">
        <v>305055</v>
      </c>
      <c r="BC190" s="1">
        <v>373164</v>
      </c>
      <c r="BD190" s="1">
        <v>436106</v>
      </c>
      <c r="BE190" s="1">
        <v>432463</v>
      </c>
      <c r="BF190" s="1">
        <v>443919</v>
      </c>
      <c r="BG190" s="1">
        <v>452463</v>
      </c>
      <c r="BH190" s="1">
        <v>266442</v>
      </c>
      <c r="BI190" s="1">
        <v>293589</v>
      </c>
      <c r="BJ190" s="1">
        <v>289021</v>
      </c>
      <c r="BK190" s="1">
        <v>356670</v>
      </c>
      <c r="BL190" s="1">
        <v>418948</v>
      </c>
      <c r="BM190" s="1">
        <v>392080</v>
      </c>
      <c r="BN190" s="1">
        <v>398180</v>
      </c>
      <c r="BO190" s="1">
        <v>406587</v>
      </c>
      <c r="BP190" s="1">
        <v>1000</v>
      </c>
      <c r="BQ190" s="1">
        <v>1000</v>
      </c>
      <c r="BR190" s="1">
        <v>1000</v>
      </c>
      <c r="BS190" s="1">
        <v>1000</v>
      </c>
      <c r="BT190" s="1">
        <v>1000</v>
      </c>
      <c r="BU190" s="1">
        <v>1000</v>
      </c>
      <c r="BV190" s="1">
        <v>1000</v>
      </c>
      <c r="BW190" s="1">
        <v>1000</v>
      </c>
      <c r="BX190">
        <v>0.87</v>
      </c>
      <c r="BY190">
        <v>0.46</v>
      </c>
      <c r="BZ190">
        <v>0.61</v>
      </c>
      <c r="CA190">
        <v>0.35</v>
      </c>
      <c r="CB190">
        <v>0.42</v>
      </c>
      <c r="CC190">
        <v>0.53</v>
      </c>
      <c r="CD190">
        <v>0.4</v>
      </c>
      <c r="CE190">
        <v>0.41</v>
      </c>
      <c r="CF190">
        <v>8.17</v>
      </c>
      <c r="CG190">
        <v>4.16</v>
      </c>
      <c r="CH190">
        <v>5.71</v>
      </c>
      <c r="CI190">
        <v>3.03</v>
      </c>
      <c r="CJ190">
        <v>3.26</v>
      </c>
      <c r="CK190">
        <v>4.2300000000000004</v>
      </c>
      <c r="CL190">
        <v>3.48</v>
      </c>
      <c r="CM190">
        <v>3.64</v>
      </c>
      <c r="CN190" s="1">
        <v>10271</v>
      </c>
      <c r="CO190" s="1">
        <v>5831</v>
      </c>
      <c r="CP190" s="1">
        <v>8322</v>
      </c>
      <c r="CQ190" s="1">
        <v>4887</v>
      </c>
      <c r="CR190" s="1">
        <v>6329</v>
      </c>
      <c r="CS190" s="1">
        <v>8584</v>
      </c>
      <c r="CT190" s="1">
        <v>6868</v>
      </c>
      <c r="CU190" s="1">
        <v>7330</v>
      </c>
      <c r="CV190">
        <v>10.95</v>
      </c>
      <c r="CW190">
        <v>21.35</v>
      </c>
      <c r="CX190">
        <v>9.81</v>
      </c>
      <c r="CY190">
        <v>15.24</v>
      </c>
      <c r="CZ190">
        <v>12.5</v>
      </c>
      <c r="DA190">
        <v>9.69</v>
      </c>
      <c r="DB190">
        <v>12.11</v>
      </c>
      <c r="DC190">
        <v>11.35</v>
      </c>
      <c r="DD190">
        <v>0.78</v>
      </c>
      <c r="DE190">
        <v>0.79</v>
      </c>
      <c r="DF190">
        <v>0.53</v>
      </c>
      <c r="DG190">
        <v>0.39</v>
      </c>
      <c r="DH190">
        <v>0.36</v>
      </c>
      <c r="DI190">
        <v>0.4</v>
      </c>
      <c r="DJ190">
        <v>0.4</v>
      </c>
      <c r="DK190">
        <v>0.39</v>
      </c>
      <c r="DL190" s="6">
        <f>(CM190*3+CL190*2+CK190)/6</f>
        <v>3.6850000000000001</v>
      </c>
      <c r="DM190">
        <f>BH190+(BH190*(CG190-8.25)/8.25)</f>
        <v>134351.35999999999</v>
      </c>
      <c r="DN190">
        <f>BI190+(BI190*(CH190-8.25)/8.25)</f>
        <v>203199.17454545456</v>
      </c>
      <c r="DO190">
        <f>BJ190+(BJ190*(CI190-8.25)/8.25)</f>
        <v>106149.53090909088</v>
      </c>
      <c r="DP190">
        <f>BK190+(BK190*(CJ190-8.25)/8.25)</f>
        <v>140938.69090909092</v>
      </c>
      <c r="DQ190">
        <f>BL190+(BL190*(CK190-8.25)/8.25)</f>
        <v>214806.06545454549</v>
      </c>
      <c r="DR190">
        <f>BM190+(BM190*(CL190-8.25)/8.25)</f>
        <v>165386.47272727275</v>
      </c>
      <c r="DS190">
        <f>BN190+(BN190*(CM190-8.25)/8.25)</f>
        <v>175681.84242424244</v>
      </c>
      <c r="DT190" s="8">
        <f>DM190*10^8/$I190</f>
        <v>67175.679999999993</v>
      </c>
      <c r="DU190" s="8">
        <f>DN190*10^8/$I190</f>
        <v>101599.58727272728</v>
      </c>
      <c r="DV190" s="8">
        <f>DO190*10^8/$I190</f>
        <v>53074.765454545442</v>
      </c>
      <c r="DW190" s="8">
        <f>DP190*10^8/$I190</f>
        <v>70469.345454545459</v>
      </c>
      <c r="DX190" s="8">
        <f>DQ190*10^8/$I190</f>
        <v>107403.03272727276</v>
      </c>
      <c r="DY190" s="8">
        <f>DR190*10^8/$I190</f>
        <v>82693.236363636373</v>
      </c>
      <c r="DZ190" s="8">
        <f>DS190*10^8/$I190</f>
        <v>87840.921212121219</v>
      </c>
      <c r="EA190" s="8">
        <f>DT190*10^8/$I190</f>
        <v>33587.839999999997</v>
      </c>
      <c r="EB190" s="8">
        <f>DZ190*0.8</f>
        <v>70272.736969696984</v>
      </c>
      <c r="EC190" s="10">
        <f>G190-E190</f>
        <v>5800</v>
      </c>
      <c r="ED190" s="4">
        <f>EC190/E190*100</f>
        <v>7.4935400516795871</v>
      </c>
      <c r="EE190" s="4">
        <f>DY190-G190</f>
        <v>-506.76363636362657</v>
      </c>
      <c r="EF190" s="12">
        <f>EE190/G190</f>
        <v>-6.0909090909089733E-3</v>
      </c>
      <c r="EG190" s="4">
        <f>G190-F190</f>
        <v>-2900</v>
      </c>
    </row>
    <row r="191" spans="1:137" x14ac:dyDescent="0.3">
      <c r="A191">
        <v>190</v>
      </c>
      <c r="B191" t="s">
        <v>5948</v>
      </c>
      <c r="C191" t="s">
        <v>188</v>
      </c>
      <c r="D191" t="str">
        <f>VLOOKUP(C191,Sheet1!$A$2:$B$3197,2,FALSE)</f>
        <v>호텔,레스토랑,레저</v>
      </c>
      <c r="E191">
        <v>65500</v>
      </c>
      <c r="F191">
        <v>97700</v>
      </c>
      <c r="G191" s="7">
        <v>100000</v>
      </c>
      <c r="H191" t="s">
        <v>2392</v>
      </c>
      <c r="I191" s="7">
        <f>VALUE(LEFT(H191,FIND("/",H191)-1)) + VALUE(MID(H191,FIND("/",H191)+1,LEN(H191)))</f>
        <v>3872480</v>
      </c>
      <c r="J191" s="1">
        <v>243035</v>
      </c>
      <c r="K191" s="1">
        <f>G191*I191/(10^8)</f>
        <v>3872.48</v>
      </c>
      <c r="L191" s="1">
        <v>10690</v>
      </c>
      <c r="M191" s="1">
        <v>12075</v>
      </c>
      <c r="N191" s="1">
        <v>12786</v>
      </c>
      <c r="O191" s="1">
        <v>13201</v>
      </c>
      <c r="P191" s="1">
        <v>12403</v>
      </c>
      <c r="Q191" s="1">
        <v>13062</v>
      </c>
      <c r="R191" s="1">
        <v>13920</v>
      </c>
      <c r="S191" s="1">
        <v>14803</v>
      </c>
      <c r="T191">
        <v>214</v>
      </c>
      <c r="U191">
        <v>298</v>
      </c>
      <c r="V191">
        <v>274</v>
      </c>
      <c r="W191">
        <v>222</v>
      </c>
      <c r="X191">
        <v>77</v>
      </c>
      <c r="Y191">
        <v>257</v>
      </c>
      <c r="Z191">
        <v>360</v>
      </c>
      <c r="AA191">
        <v>424</v>
      </c>
      <c r="AB191">
        <v>143</v>
      </c>
      <c r="AC191">
        <v>206</v>
      </c>
      <c r="AD191">
        <v>85</v>
      </c>
      <c r="AE191">
        <v>44</v>
      </c>
      <c r="AF191">
        <v>-220</v>
      </c>
      <c r="AG191">
        <v>128</v>
      </c>
      <c r="AH191">
        <v>232</v>
      </c>
      <c r="AI191">
        <v>287</v>
      </c>
      <c r="AJ191" s="1">
        <v>5562</v>
      </c>
      <c r="AK191" s="1">
        <v>5954</v>
      </c>
      <c r="AL191" s="1">
        <v>6250</v>
      </c>
      <c r="AM191" s="1">
        <v>7333</v>
      </c>
      <c r="AN191" s="1">
        <v>8872</v>
      </c>
      <c r="AO191" s="1">
        <v>9079</v>
      </c>
      <c r="AP191" s="1">
        <v>9330</v>
      </c>
      <c r="AQ191" s="1">
        <v>9666</v>
      </c>
      <c r="AR191" s="1">
        <v>2590</v>
      </c>
      <c r="AS191" s="1">
        <v>2803</v>
      </c>
      <c r="AT191" s="1">
        <v>3081</v>
      </c>
      <c r="AU191" s="1">
        <v>4182</v>
      </c>
      <c r="AV191" s="1">
        <v>6039</v>
      </c>
      <c r="AW191" s="1">
        <v>6166</v>
      </c>
      <c r="AX191" s="1">
        <v>6232</v>
      </c>
      <c r="AY191" s="1">
        <v>6325</v>
      </c>
      <c r="AZ191" s="1">
        <v>2972</v>
      </c>
      <c r="BA191" s="1">
        <v>3151</v>
      </c>
      <c r="BB191" s="1">
        <v>3169</v>
      </c>
      <c r="BC191" s="1">
        <v>3151</v>
      </c>
      <c r="BD191" s="1">
        <v>2833</v>
      </c>
      <c r="BE191" s="1">
        <v>2914</v>
      </c>
      <c r="BF191" s="1">
        <v>3098</v>
      </c>
      <c r="BG191" s="1">
        <v>3341</v>
      </c>
      <c r="BH191" s="1">
        <v>2972</v>
      </c>
      <c r="BI191" s="1">
        <v>3151</v>
      </c>
      <c r="BJ191" s="1">
        <v>3169</v>
      </c>
      <c r="BK191" s="1">
        <v>3151</v>
      </c>
      <c r="BL191" s="1">
        <v>2833</v>
      </c>
      <c r="BM191" s="1">
        <v>2908</v>
      </c>
      <c r="BN191" s="1">
        <v>3087</v>
      </c>
      <c r="BO191" s="1">
        <v>3327</v>
      </c>
      <c r="BP191">
        <v>194</v>
      </c>
      <c r="BQ191">
        <v>194</v>
      </c>
      <c r="BR191">
        <v>194</v>
      </c>
      <c r="BS191">
        <v>194</v>
      </c>
      <c r="BT191">
        <v>194</v>
      </c>
      <c r="BU191">
        <v>191</v>
      </c>
      <c r="BV191">
        <v>191</v>
      </c>
      <c r="BW191">
        <v>191</v>
      </c>
      <c r="BX191">
        <v>2.7</v>
      </c>
      <c r="BY191">
        <v>3.58</v>
      </c>
      <c r="BZ191">
        <v>1.4</v>
      </c>
      <c r="CA191">
        <v>0.64</v>
      </c>
      <c r="CB191">
        <v>-2.71</v>
      </c>
      <c r="CC191">
        <v>1.42</v>
      </c>
      <c r="CD191">
        <v>2.52</v>
      </c>
      <c r="CE191">
        <v>3.02</v>
      </c>
      <c r="CF191">
        <v>4.8899999999999997</v>
      </c>
      <c r="CG191">
        <v>6.73</v>
      </c>
      <c r="CH191">
        <v>2.69</v>
      </c>
      <c r="CI191">
        <v>1.38</v>
      </c>
      <c r="CJ191">
        <v>-7.35</v>
      </c>
      <c r="CK191">
        <v>4.41</v>
      </c>
      <c r="CL191">
        <v>7.76</v>
      </c>
      <c r="CM191">
        <v>8.9600000000000009</v>
      </c>
      <c r="CN191" s="1">
        <v>3690</v>
      </c>
      <c r="CO191" s="1">
        <v>5323</v>
      </c>
      <c r="CP191" s="1">
        <v>2198</v>
      </c>
      <c r="CQ191" s="1">
        <v>1124</v>
      </c>
      <c r="CR191" s="1">
        <v>-5677</v>
      </c>
      <c r="CS191" s="1">
        <v>3267</v>
      </c>
      <c r="CT191" s="1">
        <v>6010</v>
      </c>
      <c r="CU191" s="1">
        <v>7418</v>
      </c>
      <c r="CV191">
        <v>39.97</v>
      </c>
      <c r="CW191">
        <v>24.89</v>
      </c>
      <c r="CX191">
        <v>38.85</v>
      </c>
      <c r="CY191">
        <v>62.54</v>
      </c>
      <c r="CZ191" t="s">
        <v>2</v>
      </c>
      <c r="DA191">
        <v>30.61</v>
      </c>
      <c r="DB191">
        <v>16.64</v>
      </c>
      <c r="DC191">
        <v>13.48</v>
      </c>
      <c r="DD191">
        <v>1.92</v>
      </c>
      <c r="DE191">
        <v>1.63</v>
      </c>
      <c r="DF191">
        <v>1.04</v>
      </c>
      <c r="DG191">
        <v>0.86</v>
      </c>
      <c r="DH191">
        <v>0.89</v>
      </c>
      <c r="DI191">
        <v>1.33</v>
      </c>
      <c r="DJ191">
        <v>1.25</v>
      </c>
      <c r="DK191">
        <v>1.1599999999999999</v>
      </c>
      <c r="DL191" s="6">
        <f>(CM191*3+CL191*2+CK191)/6</f>
        <v>7.8016666666666667</v>
      </c>
      <c r="DM191">
        <f>BH191+(BH191*(CG191-8.25)/8.25)</f>
        <v>2424.4315151515152</v>
      </c>
      <c r="DN191">
        <f>BI191+(BI191*(CH191-8.25)/8.25)</f>
        <v>1027.4169696969693</v>
      </c>
      <c r="DO191">
        <f>BJ191+(BJ191*(CI191-8.25)/8.25)</f>
        <v>530.08727272727265</v>
      </c>
      <c r="DP191">
        <f>BK191+(BK191*(CJ191-8.25)/8.25)</f>
        <v>-2807.2545454545452</v>
      </c>
      <c r="DQ191">
        <f>BL191+(BL191*(CK191-8.25)/8.25)</f>
        <v>1514.3672727272728</v>
      </c>
      <c r="DR191">
        <f>BM191+(BM191*(CL191-8.25)/8.25)</f>
        <v>2735.282424242424</v>
      </c>
      <c r="DS191">
        <f>BN191+(BN191*(CM191-8.25)/8.25)</f>
        <v>3352.6690909090912</v>
      </c>
      <c r="DT191" s="8">
        <f>DM191*10^8/$I191</f>
        <v>62606.689128194725</v>
      </c>
      <c r="DU191" s="8">
        <f>DN191*10^8/$I191</f>
        <v>26531.240179341643</v>
      </c>
      <c r="DV191" s="8">
        <f>DO191*10^8/$I191</f>
        <v>13688.573542723852</v>
      </c>
      <c r="DW191" s="8">
        <f>DP191*10^8/$I191</f>
        <v>-72492.42205136102</v>
      </c>
      <c r="DX191" s="8">
        <f>DQ191*10^8/$I191</f>
        <v>39105.877182768483</v>
      </c>
      <c r="DY191" s="8">
        <f>DR191*10^8/$I191</f>
        <v>70633.868328369004</v>
      </c>
      <c r="DZ191" s="8">
        <f>DS191*10^8/$I191</f>
        <v>86576.795513704172</v>
      </c>
      <c r="EA191" s="8">
        <f>DT191*10^8/$I191</f>
        <v>1616707.8752684256</v>
      </c>
      <c r="EB191" s="8">
        <f>DZ191*0.8</f>
        <v>69261.436410963346</v>
      </c>
      <c r="EC191" s="10">
        <f>G191-E191</f>
        <v>34500</v>
      </c>
      <c r="ED191" s="4">
        <f>EC191/E191*100</f>
        <v>52.671755725190842</v>
      </c>
      <c r="EE191" s="4">
        <f>DY191-G191</f>
        <v>-29366.131671630996</v>
      </c>
      <c r="EF191" s="12">
        <f>EE191/G191</f>
        <v>-0.29366131671630996</v>
      </c>
      <c r="EG191" s="4">
        <f>G191-F191</f>
        <v>2300</v>
      </c>
    </row>
    <row r="192" spans="1:137" x14ac:dyDescent="0.3">
      <c r="A192">
        <v>191</v>
      </c>
      <c r="B192" t="s">
        <v>5694</v>
      </c>
      <c r="C192" t="s">
        <v>189</v>
      </c>
      <c r="D192" t="str">
        <f>VLOOKUP(C192,Sheet1!$A$2:$B$3197,2,FALSE)</f>
        <v>생명보험</v>
      </c>
      <c r="E192">
        <v>2655</v>
      </c>
      <c r="F192">
        <v>3855</v>
      </c>
      <c r="G192" s="7">
        <v>3920</v>
      </c>
      <c r="H192" t="s">
        <v>2393</v>
      </c>
      <c r="I192" s="7">
        <f>VALUE(LEFT(H192,FIND("/",H192)-1)) + VALUE(MID(H192,FIND("/",H192)+1,LEN(H192)))</f>
        <v>868530000</v>
      </c>
      <c r="J192" s="1">
        <v>86857001</v>
      </c>
      <c r="K192" s="1">
        <f>G192*I192/(10^8)</f>
        <v>34046.375999999997</v>
      </c>
      <c r="L192" s="1">
        <v>130666</v>
      </c>
      <c r="M192" s="1">
        <v>149501</v>
      </c>
      <c r="N192" s="1">
        <v>149258</v>
      </c>
      <c r="O192" s="1">
        <v>155881</v>
      </c>
      <c r="P192" s="1">
        <v>162278</v>
      </c>
      <c r="Q192" s="3"/>
      <c r="R192" s="3"/>
      <c r="S192" s="3"/>
      <c r="T192" s="1">
        <v>5210</v>
      </c>
      <c r="U192" s="1">
        <v>9534</v>
      </c>
      <c r="V192" s="1">
        <v>6502</v>
      </c>
      <c r="W192">
        <v>494</v>
      </c>
      <c r="X192" s="1">
        <v>3767</v>
      </c>
      <c r="Y192" s="3"/>
      <c r="Z192" s="3"/>
      <c r="AA192" s="3"/>
      <c r="AB192" s="1">
        <v>8451</v>
      </c>
      <c r="AC192" s="1">
        <v>6887</v>
      </c>
      <c r="AD192" s="1">
        <v>4465</v>
      </c>
      <c r="AE192">
        <v>587</v>
      </c>
      <c r="AF192" s="1">
        <v>2412</v>
      </c>
      <c r="AG192" s="1">
        <v>3967</v>
      </c>
      <c r="AH192" s="1">
        <v>4070</v>
      </c>
      <c r="AI192" s="1">
        <v>5060</v>
      </c>
      <c r="AJ192" s="1">
        <v>1193811</v>
      </c>
      <c r="AK192" s="1">
        <v>1259945</v>
      </c>
      <c r="AL192" s="1">
        <v>1320845</v>
      </c>
      <c r="AM192" s="1">
        <v>1418501</v>
      </c>
      <c r="AN192" s="1">
        <v>1487748</v>
      </c>
      <c r="AO192" s="1">
        <v>1506090</v>
      </c>
      <c r="AP192" s="1">
        <v>1547940</v>
      </c>
      <c r="AQ192" s="1">
        <v>1588320</v>
      </c>
      <c r="AR192" s="1">
        <v>1102220</v>
      </c>
      <c r="AS192" s="1">
        <v>1157564</v>
      </c>
      <c r="AT192" s="1">
        <v>1206548</v>
      </c>
      <c r="AU192" s="1">
        <v>1278568</v>
      </c>
      <c r="AV192" s="1">
        <v>1348307</v>
      </c>
      <c r="AW192" s="1">
        <v>1379190</v>
      </c>
      <c r="AX192" s="1">
        <v>1417830</v>
      </c>
      <c r="AY192" s="1">
        <v>1454780</v>
      </c>
      <c r="AZ192" s="1">
        <v>91592</v>
      </c>
      <c r="BA192" s="1">
        <v>102381</v>
      </c>
      <c r="BB192" s="1">
        <v>114297</v>
      </c>
      <c r="BC192" s="1">
        <v>139933</v>
      </c>
      <c r="BD192" s="1">
        <v>139441</v>
      </c>
      <c r="BE192" s="1">
        <v>130005</v>
      </c>
      <c r="BF192" s="1">
        <v>133420</v>
      </c>
      <c r="BG192" s="1">
        <v>136890</v>
      </c>
      <c r="BH192" s="1">
        <v>85291</v>
      </c>
      <c r="BI192" s="1">
        <v>93516</v>
      </c>
      <c r="BJ192" s="1">
        <v>103069</v>
      </c>
      <c r="BK192" s="1">
        <v>126859</v>
      </c>
      <c r="BL192" s="1">
        <v>126664</v>
      </c>
      <c r="BM192" s="1">
        <v>117015</v>
      </c>
      <c r="BN192" s="1">
        <v>120225</v>
      </c>
      <c r="BO192" s="1">
        <v>123480</v>
      </c>
      <c r="BP192" s="1">
        <v>43427</v>
      </c>
      <c r="BQ192" s="1">
        <v>43427</v>
      </c>
      <c r="BR192" s="1">
        <v>43427</v>
      </c>
      <c r="BS192" s="1">
        <v>43427</v>
      </c>
      <c r="BT192" s="1">
        <v>43427</v>
      </c>
      <c r="BU192" s="3"/>
      <c r="BV192" s="3"/>
      <c r="BW192" s="3"/>
      <c r="BX192">
        <v>0.77</v>
      </c>
      <c r="BY192">
        <v>0.56000000000000005</v>
      </c>
      <c r="BZ192">
        <v>0.35</v>
      </c>
      <c r="CA192">
        <v>0.04</v>
      </c>
      <c r="CB192">
        <v>0.17</v>
      </c>
      <c r="CC192">
        <v>0.26</v>
      </c>
      <c r="CD192">
        <v>0.27</v>
      </c>
      <c r="CE192">
        <v>0.32</v>
      </c>
      <c r="CF192">
        <v>9.26</v>
      </c>
      <c r="CG192">
        <v>6.54</v>
      </c>
      <c r="CH192">
        <v>4.22</v>
      </c>
      <c r="CI192">
        <v>0.87</v>
      </c>
      <c r="CJ192">
        <v>1.85</v>
      </c>
      <c r="CK192">
        <v>4.0999999999999996</v>
      </c>
      <c r="CL192">
        <v>3.87</v>
      </c>
      <c r="CM192">
        <v>3.87</v>
      </c>
      <c r="CN192">
        <v>916</v>
      </c>
      <c r="CO192">
        <v>673</v>
      </c>
      <c r="CP192">
        <v>478</v>
      </c>
      <c r="CQ192">
        <v>116</v>
      </c>
      <c r="CR192">
        <v>271</v>
      </c>
      <c r="CS192">
        <v>575</v>
      </c>
      <c r="CT192">
        <v>529</v>
      </c>
      <c r="CU192">
        <v>543</v>
      </c>
      <c r="CV192">
        <v>7.13</v>
      </c>
      <c r="CW192">
        <v>10.26</v>
      </c>
      <c r="CX192">
        <v>8.83</v>
      </c>
      <c r="CY192">
        <v>19.98</v>
      </c>
      <c r="CZ192">
        <v>9.01</v>
      </c>
      <c r="DA192">
        <v>6.82</v>
      </c>
      <c r="DB192">
        <v>7.41</v>
      </c>
      <c r="DC192">
        <v>7.22</v>
      </c>
      <c r="DD192">
        <v>0.6</v>
      </c>
      <c r="DE192">
        <v>0.57999999999999996</v>
      </c>
      <c r="DF192">
        <v>0.33</v>
      </c>
      <c r="DG192">
        <v>0.15</v>
      </c>
      <c r="DH192">
        <v>0.16</v>
      </c>
      <c r="DI192">
        <v>0.27</v>
      </c>
      <c r="DJ192">
        <v>0.26</v>
      </c>
      <c r="DK192">
        <v>0.26</v>
      </c>
      <c r="DL192" s="6">
        <f>(CM192*3+CL192*2+CK192)/6</f>
        <v>3.9083333333333337</v>
      </c>
      <c r="DM192">
        <f>BH192+(BH192*(CG192-8.25)/8.25)</f>
        <v>67612.501818181816</v>
      </c>
      <c r="DN192">
        <f>BI192+(BI192*(CH192-8.25)/8.25)</f>
        <v>47834.850909090906</v>
      </c>
      <c r="DO192">
        <f>BJ192+(BJ192*(CI192-8.25)/8.25)</f>
        <v>10869.094545454544</v>
      </c>
      <c r="DP192">
        <f>BK192+(BK192*(CJ192-8.25)/8.25)</f>
        <v>28447.169696969679</v>
      </c>
      <c r="DQ192">
        <f>BL192+(BL192*(CK192-8.25)/8.25)</f>
        <v>62948.169696969686</v>
      </c>
      <c r="DR192">
        <f>BM192+(BM192*(CL192-8.25)/8.25)</f>
        <v>54890.672727272729</v>
      </c>
      <c r="DS192">
        <f>BN192+(BN192*(CM192-8.25)/8.25)</f>
        <v>56396.454545454544</v>
      </c>
      <c r="DT192" s="8">
        <f>DM192*10^8/$I192</f>
        <v>7784.7054008706455</v>
      </c>
      <c r="DU192" s="8">
        <f>DN192*10^8/$I192</f>
        <v>5507.5646102139144</v>
      </c>
      <c r="DV192" s="8">
        <f>DO192*10^8/$I192</f>
        <v>1251.4357069363803</v>
      </c>
      <c r="DW192" s="8">
        <f>DP192*10^8/$I192</f>
        <v>3275.3237881212713</v>
      </c>
      <c r="DX192" s="8">
        <f>DQ192*10^8/$I192</f>
        <v>7247.6678637433006</v>
      </c>
      <c r="DY192" s="8">
        <f>DR192*10^8/$I192</f>
        <v>6319.9512656180814</v>
      </c>
      <c r="DZ192" s="8">
        <f>DS192*10^8/$I192</f>
        <v>6493.3225732507271</v>
      </c>
      <c r="EA192" s="8">
        <f>DT192*10^8/$I192</f>
        <v>896.30817598363274</v>
      </c>
      <c r="EB192" s="8">
        <f>DZ192*0.8</f>
        <v>5194.6580586005821</v>
      </c>
      <c r="EC192" s="10">
        <f>G192-E192</f>
        <v>1265</v>
      </c>
      <c r="ED192" s="4">
        <f>EC192/E192*100</f>
        <v>47.645951035781543</v>
      </c>
      <c r="EE192" s="4">
        <f>DY192-G192</f>
        <v>2399.9512656180814</v>
      </c>
      <c r="EF192" s="12">
        <f>EE192/G192</f>
        <v>0.61223246571889833</v>
      </c>
      <c r="EG192" s="4">
        <f>G192-F192</f>
        <v>65</v>
      </c>
    </row>
    <row r="193" spans="1:137" x14ac:dyDescent="0.3">
      <c r="A193">
        <v>192</v>
      </c>
      <c r="B193" t="s">
        <v>7895</v>
      </c>
      <c r="C193" t="s">
        <v>190</v>
      </c>
      <c r="D193" t="str">
        <f>VLOOKUP(C193,Sheet1!$A$2:$B$3197,2,FALSE)</f>
        <v>철강</v>
      </c>
      <c r="E193">
        <v>108500</v>
      </c>
      <c r="F193">
        <v>149000</v>
      </c>
      <c r="G193" s="7">
        <v>133500</v>
      </c>
      <c r="H193" t="s">
        <v>2394</v>
      </c>
      <c r="I193" s="7">
        <f>VALUE(LEFT(H193,FIND("/",H193)-1)) + VALUE(MID(H193,FIND("/",H193)+1,LEN(H193)))</f>
        <v>1257651</v>
      </c>
      <c r="J193" s="1">
        <v>13500</v>
      </c>
      <c r="K193" s="1">
        <f>G193*I193/(10^8)</f>
        <v>1678.9640850000001</v>
      </c>
      <c r="L193">
        <v>631</v>
      </c>
      <c r="M193">
        <v>660</v>
      </c>
      <c r="N193">
        <v>627</v>
      </c>
      <c r="O193">
        <v>640</v>
      </c>
      <c r="P193">
        <v>595</v>
      </c>
      <c r="Q193" s="3"/>
      <c r="R193" s="3"/>
      <c r="S193" s="3"/>
      <c r="T193">
        <v>172</v>
      </c>
      <c r="U193">
        <v>177</v>
      </c>
      <c r="V193">
        <v>136</v>
      </c>
      <c r="W193">
        <v>141</v>
      </c>
      <c r="X193">
        <v>127</v>
      </c>
      <c r="Y193" s="3"/>
      <c r="Z193" s="3"/>
      <c r="AA193" s="3"/>
      <c r="AB193">
        <v>145</v>
      </c>
      <c r="AC193">
        <v>154</v>
      </c>
      <c r="AD193">
        <v>118</v>
      </c>
      <c r="AE193">
        <v>128</v>
      </c>
      <c r="AF193">
        <v>92</v>
      </c>
      <c r="AG193" s="3"/>
      <c r="AH193" s="3"/>
      <c r="AI193" s="3"/>
      <c r="AJ193" s="1">
        <v>1009</v>
      </c>
      <c r="AK193" s="1">
        <v>1120</v>
      </c>
      <c r="AL193" s="1">
        <v>1150</v>
      </c>
      <c r="AM193" s="1">
        <v>1211</v>
      </c>
      <c r="AN193" s="1">
        <v>1260</v>
      </c>
      <c r="AO193" s="3"/>
      <c r="AP193" s="3"/>
      <c r="AQ193" s="3"/>
      <c r="AR193">
        <v>130</v>
      </c>
      <c r="AS193">
        <v>145</v>
      </c>
      <c r="AT193">
        <v>124</v>
      </c>
      <c r="AU193">
        <v>106</v>
      </c>
      <c r="AV193">
        <v>90</v>
      </c>
      <c r="AW193" s="3"/>
      <c r="AX193" s="3"/>
      <c r="AY193" s="3"/>
      <c r="AZ193">
        <v>879</v>
      </c>
      <c r="BA193">
        <v>975</v>
      </c>
      <c r="BB193" s="1">
        <v>1026</v>
      </c>
      <c r="BC193" s="1">
        <v>1105</v>
      </c>
      <c r="BD193" s="1">
        <v>1169</v>
      </c>
      <c r="BE193" s="3"/>
      <c r="BF193" s="3"/>
      <c r="BG193" s="3"/>
      <c r="BH193">
        <v>879</v>
      </c>
      <c r="BI193">
        <v>975</v>
      </c>
      <c r="BJ193" s="1">
        <v>1026</v>
      </c>
      <c r="BK193" s="1">
        <v>1105</v>
      </c>
      <c r="BL193" s="1">
        <v>1169</v>
      </c>
      <c r="BM193" s="3"/>
      <c r="BN193" s="3"/>
      <c r="BO193" s="3"/>
      <c r="BP193">
        <v>6</v>
      </c>
      <c r="BQ193">
        <v>6</v>
      </c>
      <c r="BR193">
        <v>6</v>
      </c>
      <c r="BS193">
        <v>6</v>
      </c>
      <c r="BT193">
        <v>6</v>
      </c>
      <c r="BU193" s="3"/>
      <c r="BV193" s="3"/>
      <c r="BW193" s="3"/>
      <c r="BX193">
        <v>15.23</v>
      </c>
      <c r="BY193">
        <v>14.44</v>
      </c>
      <c r="BZ193">
        <v>10.36</v>
      </c>
      <c r="CA193">
        <v>10.85</v>
      </c>
      <c r="CB193">
        <v>7.45</v>
      </c>
      <c r="CC193" s="3"/>
      <c r="CD193" s="3"/>
      <c r="CE193" s="3"/>
      <c r="CF193">
        <v>17.73</v>
      </c>
      <c r="CG193">
        <v>16.579999999999998</v>
      </c>
      <c r="CH193">
        <v>11.75</v>
      </c>
      <c r="CI193">
        <v>12.02</v>
      </c>
      <c r="CJ193">
        <v>8.09</v>
      </c>
      <c r="CK193" s="3"/>
      <c r="CL193" s="3"/>
      <c r="CM193" s="3"/>
      <c r="CN193" s="1">
        <v>11500</v>
      </c>
      <c r="CO193" s="1">
        <v>12222</v>
      </c>
      <c r="CP193" s="1">
        <v>9348</v>
      </c>
      <c r="CQ193" s="1">
        <v>10187</v>
      </c>
      <c r="CR193" s="1">
        <v>7311</v>
      </c>
      <c r="CS193" s="3"/>
      <c r="CT193" s="3"/>
      <c r="CU193" s="3"/>
      <c r="CV193">
        <v>6.31</v>
      </c>
      <c r="CW193">
        <v>6.79</v>
      </c>
      <c r="CX193">
        <v>8.4499999999999993</v>
      </c>
      <c r="CY193">
        <v>8.11</v>
      </c>
      <c r="CZ193">
        <v>14.63</v>
      </c>
      <c r="DA193" s="3"/>
      <c r="DB193" s="3"/>
      <c r="DC193" s="3"/>
      <c r="DD193">
        <v>1.04</v>
      </c>
      <c r="DE193">
        <v>1</v>
      </c>
      <c r="DF193">
        <v>0.87</v>
      </c>
      <c r="DG193">
        <v>0.83</v>
      </c>
      <c r="DH193">
        <v>1.01</v>
      </c>
      <c r="DI193" s="3"/>
      <c r="DJ193" s="3"/>
      <c r="DK193" s="3"/>
      <c r="DL193" s="6">
        <f>(CM193*3+CL193*2+CK193)/6</f>
        <v>0</v>
      </c>
      <c r="DM193">
        <f>BH193+(BH193*(CG193-8.25)/8.25)</f>
        <v>1766.5236363636363</v>
      </c>
      <c r="DN193">
        <f>BI193+(BI193*(CH193-8.25)/8.25)</f>
        <v>1388.6363636363635</v>
      </c>
      <c r="DO193">
        <f>BJ193+(BJ193*(CI193-8.25)/8.25)</f>
        <v>1494.850909090909</v>
      </c>
      <c r="DP193">
        <f>BK193+(BK193*(CJ193-8.25)/8.25)</f>
        <v>1083.5696969696969</v>
      </c>
      <c r="DQ193">
        <f>BL193+(BL193*(CK193-8.25)/8.25)</f>
        <v>0</v>
      </c>
      <c r="DR193">
        <f>BM193+(BM193*(CL193-8.25)/8.25)</f>
        <v>0</v>
      </c>
      <c r="DS193">
        <f>BN193+(BN193*(CM193-8.25)/8.25)</f>
        <v>0</v>
      </c>
      <c r="DT193" s="8">
        <f>DM193*10^8/$I193</f>
        <v>140462.15018026755</v>
      </c>
      <c r="DU193" s="8">
        <f>DN193*10^8/$I193</f>
        <v>110415.0804663904</v>
      </c>
      <c r="DV193" s="8">
        <f>DO193*10^8/$I193</f>
        <v>118860.55106630608</v>
      </c>
      <c r="DW193" s="8">
        <f>DP193*10^8/$I193</f>
        <v>86158.218533575448</v>
      </c>
      <c r="DX193" s="8">
        <f>DQ193*10^8/$I193</f>
        <v>0</v>
      </c>
      <c r="DY193" s="8">
        <f>DR193*10^8/$I193</f>
        <v>0</v>
      </c>
      <c r="DZ193" s="8">
        <f>DS193*10^8/$I193</f>
        <v>0</v>
      </c>
      <c r="EA193" s="8">
        <f>DT193*10^8/$I193</f>
        <v>11168611.179116268</v>
      </c>
      <c r="EB193" s="8">
        <f>DZ193*0.8</f>
        <v>0</v>
      </c>
      <c r="EC193" s="10">
        <f>G193-E193</f>
        <v>25000</v>
      </c>
      <c r="ED193" s="4">
        <f>EC193/E193*100</f>
        <v>23.041474654377879</v>
      </c>
      <c r="EE193" s="4">
        <f>DY193-G193</f>
        <v>-133500</v>
      </c>
      <c r="EF193" s="12">
        <f>EE193/G193</f>
        <v>-1</v>
      </c>
      <c r="EG193" s="4">
        <f>G193-F193</f>
        <v>-15500</v>
      </c>
    </row>
    <row r="194" spans="1:137" x14ac:dyDescent="0.3">
      <c r="A194">
        <v>193</v>
      </c>
      <c r="B194" t="s">
        <v>5761</v>
      </c>
      <c r="C194" t="s">
        <v>191</v>
      </c>
      <c r="D194" t="str">
        <f>VLOOKUP(C194,Sheet1!$A$2:$B$3197,2,FALSE)</f>
        <v>화학</v>
      </c>
      <c r="E194">
        <v>42150</v>
      </c>
      <c r="F194">
        <v>59700</v>
      </c>
      <c r="G194" s="7">
        <v>60700</v>
      </c>
      <c r="H194" t="s">
        <v>2395</v>
      </c>
      <c r="I194" s="7">
        <f>VALUE(LEFT(H194,FIND("/",H194)-1)) + VALUE(MID(H194,FIND("/",H194)+1,LEN(H194)))</f>
        <v>29746700</v>
      </c>
      <c r="J194" s="1">
        <v>81929</v>
      </c>
      <c r="K194" s="1">
        <f>G194*I194/(10^8)</f>
        <v>18056.246899999998</v>
      </c>
      <c r="L194" s="1">
        <v>45622</v>
      </c>
      <c r="M194" s="1">
        <v>46070</v>
      </c>
      <c r="N194" s="1">
        <v>44598</v>
      </c>
      <c r="O194" s="1">
        <v>44072</v>
      </c>
      <c r="P194" s="1">
        <v>40361</v>
      </c>
      <c r="Q194" s="1">
        <v>46113</v>
      </c>
      <c r="R194" s="1">
        <v>48754</v>
      </c>
      <c r="S194" s="1">
        <v>50087</v>
      </c>
      <c r="T194" s="1">
        <v>2767</v>
      </c>
      <c r="U194" s="1">
        <v>1980</v>
      </c>
      <c r="V194" s="1">
        <v>1669</v>
      </c>
      <c r="W194" s="1">
        <v>1729</v>
      </c>
      <c r="X194" s="1">
        <v>1524</v>
      </c>
      <c r="Y194" s="1">
        <v>2715</v>
      </c>
      <c r="Z194" s="1">
        <v>2924</v>
      </c>
      <c r="AA194" s="1">
        <v>3000</v>
      </c>
      <c r="AB194" s="1">
        <v>1760</v>
      </c>
      <c r="AC194" s="1">
        <v>1227</v>
      </c>
      <c r="AD194">
        <v>429</v>
      </c>
      <c r="AE194">
        <v>221</v>
      </c>
      <c r="AF194" s="1">
        <v>2055</v>
      </c>
      <c r="AG194" s="1">
        <v>1714</v>
      </c>
      <c r="AH194" s="1">
        <v>1952</v>
      </c>
      <c r="AI194" s="1">
        <v>2017</v>
      </c>
      <c r="AJ194" s="1">
        <v>52491</v>
      </c>
      <c r="AK194" s="1">
        <v>56619</v>
      </c>
      <c r="AL194" s="1">
        <v>55729</v>
      </c>
      <c r="AM194" s="1">
        <v>52931</v>
      </c>
      <c r="AN194" s="1">
        <v>50437</v>
      </c>
      <c r="AO194" s="1">
        <v>52705</v>
      </c>
      <c r="AP194" s="1">
        <v>55050</v>
      </c>
      <c r="AQ194" s="1">
        <v>55732</v>
      </c>
      <c r="AR194" s="1">
        <v>31239</v>
      </c>
      <c r="AS194" s="1">
        <v>33395</v>
      </c>
      <c r="AT194" s="1">
        <v>33643</v>
      </c>
      <c r="AU194" s="1">
        <v>31668</v>
      </c>
      <c r="AV194" s="1">
        <v>27516</v>
      </c>
      <c r="AW194" s="1">
        <v>28614</v>
      </c>
      <c r="AX194" s="1">
        <v>29461</v>
      </c>
      <c r="AY194" s="1">
        <v>28748</v>
      </c>
      <c r="AZ194" s="1">
        <v>21253</v>
      </c>
      <c r="BA194" s="1">
        <v>23224</v>
      </c>
      <c r="BB194" s="1">
        <v>22085</v>
      </c>
      <c r="BC194" s="1">
        <v>21263</v>
      </c>
      <c r="BD194" s="1">
        <v>22920</v>
      </c>
      <c r="BE194" s="1">
        <v>24091</v>
      </c>
      <c r="BF194" s="1">
        <v>25589</v>
      </c>
      <c r="BG194" s="1">
        <v>26984</v>
      </c>
      <c r="BH194" s="1">
        <v>19810</v>
      </c>
      <c r="BI194" s="1">
        <v>21833</v>
      </c>
      <c r="BJ194" s="1">
        <v>20965</v>
      </c>
      <c r="BK194" s="1">
        <v>20158</v>
      </c>
      <c r="BL194" s="1">
        <v>21792</v>
      </c>
      <c r="BM194" s="1">
        <v>22930</v>
      </c>
      <c r="BN194" s="1">
        <v>24391</v>
      </c>
      <c r="BO194" s="1">
        <v>25743</v>
      </c>
      <c r="BP194" s="1">
        <v>1396</v>
      </c>
      <c r="BQ194" s="1">
        <v>1421</v>
      </c>
      <c r="BR194" s="1">
        <v>1487</v>
      </c>
      <c r="BS194" s="1">
        <v>1487</v>
      </c>
      <c r="BT194" s="1">
        <v>1487</v>
      </c>
      <c r="BU194" s="1">
        <v>1488</v>
      </c>
      <c r="BV194" s="1">
        <v>1488</v>
      </c>
      <c r="BW194" s="1">
        <v>1488</v>
      </c>
      <c r="BX194">
        <v>3.44</v>
      </c>
      <c r="BY194">
        <v>2.25</v>
      </c>
      <c r="BZ194">
        <v>0.76</v>
      </c>
      <c r="CA194">
        <v>0.41</v>
      </c>
      <c r="CB194">
        <v>3.98</v>
      </c>
      <c r="CC194">
        <v>3.32</v>
      </c>
      <c r="CD194">
        <v>3.62</v>
      </c>
      <c r="CE194">
        <v>3.64</v>
      </c>
      <c r="CF194">
        <v>8.93</v>
      </c>
      <c r="CG194">
        <v>6.49</v>
      </c>
      <c r="CH194">
        <v>3.04</v>
      </c>
      <c r="CI194">
        <v>1.58</v>
      </c>
      <c r="CJ194">
        <v>9.6999999999999993</v>
      </c>
      <c r="CK194">
        <v>7.49</v>
      </c>
      <c r="CL194">
        <v>8.02</v>
      </c>
      <c r="CM194">
        <v>7.83</v>
      </c>
      <c r="CN194" s="1">
        <v>6102</v>
      </c>
      <c r="CO194" s="1">
        <v>4830</v>
      </c>
      <c r="CP194" s="1">
        <v>2250</v>
      </c>
      <c r="CQ194" s="1">
        <v>1092</v>
      </c>
      <c r="CR194" s="1">
        <v>6839</v>
      </c>
      <c r="CS194" s="1">
        <v>5630</v>
      </c>
      <c r="CT194" s="1">
        <v>6377</v>
      </c>
      <c r="CU194" s="1">
        <v>6601</v>
      </c>
      <c r="CV194">
        <v>12.13</v>
      </c>
      <c r="CW194">
        <v>18.43</v>
      </c>
      <c r="CX194">
        <v>25.47</v>
      </c>
      <c r="CY194">
        <v>45.55</v>
      </c>
      <c r="CZ194">
        <v>6</v>
      </c>
      <c r="DA194">
        <v>10.78</v>
      </c>
      <c r="DB194">
        <v>9.52</v>
      </c>
      <c r="DC194">
        <v>9.1999999999999993</v>
      </c>
      <c r="DD194">
        <v>1.04</v>
      </c>
      <c r="DE194">
        <v>1.1599999999999999</v>
      </c>
      <c r="DF194">
        <v>0.81</v>
      </c>
      <c r="DG194">
        <v>0.73</v>
      </c>
      <c r="DH194">
        <v>0.56000000000000005</v>
      </c>
      <c r="DI194">
        <v>0.79</v>
      </c>
      <c r="DJ194">
        <v>0.74</v>
      </c>
      <c r="DK194">
        <v>0.7</v>
      </c>
      <c r="DL194" s="6">
        <f>(CM194*3+CL194*2+CK194)/6</f>
        <v>7.8366666666666669</v>
      </c>
      <c r="DM194">
        <f>BH194+(BH194*(CG194-8.25)/8.25)</f>
        <v>15583.866666666667</v>
      </c>
      <c r="DN194">
        <f>BI194+(BI194*(CH194-8.25)/8.25)</f>
        <v>8045.1296969696978</v>
      </c>
      <c r="DO194">
        <f>BJ194+(BJ194*(CI194-8.25)/8.25)</f>
        <v>4015.1151515151541</v>
      </c>
      <c r="DP194">
        <f>BK194+(BK194*(CJ194-8.25)/8.25)</f>
        <v>23700.921212121211</v>
      </c>
      <c r="DQ194">
        <f>BL194+(BL194*(CK194-8.25)/8.25)</f>
        <v>19784.494545454545</v>
      </c>
      <c r="DR194">
        <f>BM194+(BM194*(CL194-8.25)/8.25)</f>
        <v>22290.739393939391</v>
      </c>
      <c r="DS194">
        <f>BN194+(BN194*(CM194-8.25)/8.25)</f>
        <v>23149.276363636363</v>
      </c>
      <c r="DT194" s="8">
        <f>DM194*10^8/$I194</f>
        <v>52388.556265624982</v>
      </c>
      <c r="DU194" s="8">
        <f>DN194*10^8/$I194</f>
        <v>27045.452762725603</v>
      </c>
      <c r="DV194" s="8">
        <f>DO194*10^8/$I194</f>
        <v>13497.682605180253</v>
      </c>
      <c r="DW194" s="8">
        <f>DP194*10^8/$I194</f>
        <v>79675.800045454496</v>
      </c>
      <c r="DX194" s="8">
        <f>DQ194*10^8/$I194</f>
        <v>66509.880240344457</v>
      </c>
      <c r="DY194" s="8">
        <f>DR194*10^8/$I194</f>
        <v>74935.167241876872</v>
      </c>
      <c r="DZ194" s="8">
        <f>DS194*10^8/$I194</f>
        <v>77821.325940814815</v>
      </c>
      <c r="EA194" s="8">
        <f>DT194*10^8/$I194</f>
        <v>176115.52295086507</v>
      </c>
      <c r="EB194" s="8">
        <f>DZ194*0.8</f>
        <v>62257.060752651858</v>
      </c>
      <c r="EC194" s="10">
        <f>G194-E194</f>
        <v>18550</v>
      </c>
      <c r="ED194" s="4">
        <f>EC194/E194*100</f>
        <v>44.009489916963233</v>
      </c>
      <c r="EE194" s="4">
        <f>DY194-G194</f>
        <v>14235.167241876872</v>
      </c>
      <c r="EF194" s="12">
        <f>EE194/G194</f>
        <v>0.23451675851526974</v>
      </c>
      <c r="EG194" s="4">
        <f>G194-F194</f>
        <v>1000</v>
      </c>
    </row>
    <row r="195" spans="1:137" x14ac:dyDescent="0.3">
      <c r="A195">
        <v>194</v>
      </c>
      <c r="B195" t="s">
        <v>7112</v>
      </c>
      <c r="C195" t="s">
        <v>192</v>
      </c>
      <c r="D195" t="str">
        <f>VLOOKUP(C195,Sheet1!$A$2:$B$3197,2,FALSE)</f>
        <v>기계</v>
      </c>
      <c r="E195">
        <v>12150</v>
      </c>
      <c r="F195">
        <v>7620</v>
      </c>
      <c r="G195" s="7">
        <v>7770</v>
      </c>
      <c r="H195" t="s">
        <v>2396</v>
      </c>
      <c r="I195" s="7">
        <f>VALUE(LEFT(H195,FIND("/",H195)-1)) + VALUE(MID(H195,FIND("/",H195)+1,LEN(H195)))</f>
        <v>13000000</v>
      </c>
      <c r="J195" s="1">
        <v>1184</v>
      </c>
      <c r="K195" s="1">
        <f>G195*I195/(10^8)</f>
        <v>1010.1</v>
      </c>
      <c r="L195" s="1">
        <v>1793</v>
      </c>
      <c r="M195" s="1">
        <v>1685</v>
      </c>
      <c r="N195" s="1">
        <v>1820</v>
      </c>
      <c r="O195" s="1">
        <v>3006</v>
      </c>
      <c r="P195" s="1">
        <v>3279</v>
      </c>
      <c r="Q195" s="3"/>
      <c r="R195" s="3"/>
      <c r="S195" s="3"/>
      <c r="T195">
        <v>60</v>
      </c>
      <c r="U195">
        <v>35</v>
      </c>
      <c r="V195">
        <v>37</v>
      </c>
      <c r="W195">
        <v>85</v>
      </c>
      <c r="X195">
        <v>-447</v>
      </c>
      <c r="Y195" s="3"/>
      <c r="Z195" s="3"/>
      <c r="AA195" s="3"/>
      <c r="AB195">
        <v>9</v>
      </c>
      <c r="AC195">
        <v>69</v>
      </c>
      <c r="AD195">
        <v>22</v>
      </c>
      <c r="AE195">
        <v>7</v>
      </c>
      <c r="AF195">
        <v>-639</v>
      </c>
      <c r="AG195" s="3"/>
      <c r="AH195" s="3"/>
      <c r="AI195" s="3"/>
      <c r="AJ195" s="1">
        <v>1535</v>
      </c>
      <c r="AK195" s="1">
        <v>1803</v>
      </c>
      <c r="AL195" s="1">
        <v>2195</v>
      </c>
      <c r="AM195" s="1">
        <v>3320</v>
      </c>
      <c r="AN195" s="1">
        <v>2819</v>
      </c>
      <c r="AO195" s="3"/>
      <c r="AP195" s="3"/>
      <c r="AQ195" s="3"/>
      <c r="AR195">
        <v>832</v>
      </c>
      <c r="AS195" s="1">
        <v>1026</v>
      </c>
      <c r="AT195" s="1">
        <v>1417</v>
      </c>
      <c r="AU195" s="1">
        <v>2558</v>
      </c>
      <c r="AV195" s="1">
        <v>2696</v>
      </c>
      <c r="AW195" s="3"/>
      <c r="AX195" s="3"/>
      <c r="AY195" s="3"/>
      <c r="AZ195">
        <v>703</v>
      </c>
      <c r="BA195">
        <v>777</v>
      </c>
      <c r="BB195">
        <v>777</v>
      </c>
      <c r="BC195">
        <v>762</v>
      </c>
      <c r="BD195">
        <v>123</v>
      </c>
      <c r="BE195" s="3"/>
      <c r="BF195" s="3"/>
      <c r="BG195" s="3"/>
      <c r="BH195">
        <v>690</v>
      </c>
      <c r="BI195">
        <v>762</v>
      </c>
      <c r="BJ195">
        <v>780</v>
      </c>
      <c r="BK195">
        <v>755</v>
      </c>
      <c r="BL195">
        <v>113</v>
      </c>
      <c r="BM195" s="3"/>
      <c r="BN195" s="3"/>
      <c r="BO195" s="3"/>
      <c r="BP195">
        <v>65</v>
      </c>
      <c r="BQ195">
        <v>65</v>
      </c>
      <c r="BR195">
        <v>65</v>
      </c>
      <c r="BS195">
        <v>65</v>
      </c>
      <c r="BT195">
        <v>65</v>
      </c>
      <c r="BU195" s="3"/>
      <c r="BV195" s="3"/>
      <c r="BW195" s="3"/>
      <c r="BX195">
        <v>0.61</v>
      </c>
      <c r="BY195">
        <v>4.13</v>
      </c>
      <c r="BZ195">
        <v>1.1000000000000001</v>
      </c>
      <c r="CA195">
        <v>0.24</v>
      </c>
      <c r="CB195">
        <v>-20.82</v>
      </c>
      <c r="CC195" s="3"/>
      <c r="CD195" s="3"/>
      <c r="CE195" s="3"/>
      <c r="CF195">
        <v>1.43</v>
      </c>
      <c r="CG195">
        <v>9.26</v>
      </c>
      <c r="CH195">
        <v>5.4</v>
      </c>
      <c r="CI195">
        <v>2.52</v>
      </c>
      <c r="CJ195">
        <v>-148.07</v>
      </c>
      <c r="CK195" s="3"/>
      <c r="CL195" s="3"/>
      <c r="CM195" s="3"/>
      <c r="CN195">
        <v>76</v>
      </c>
      <c r="CO195">
        <v>517</v>
      </c>
      <c r="CP195">
        <v>320</v>
      </c>
      <c r="CQ195">
        <v>149</v>
      </c>
      <c r="CR195" s="1">
        <v>-4941</v>
      </c>
      <c r="CS195" s="3"/>
      <c r="CT195" s="3"/>
      <c r="CU195" s="3"/>
      <c r="CV195">
        <v>78.849999999999994</v>
      </c>
      <c r="CW195">
        <v>9.26</v>
      </c>
      <c r="CX195">
        <v>13.29</v>
      </c>
      <c r="CY195">
        <v>46.11</v>
      </c>
      <c r="CZ195" t="s">
        <v>2</v>
      </c>
      <c r="DA195" s="3"/>
      <c r="DB195" s="3"/>
      <c r="DC195" s="3"/>
      <c r="DD195">
        <v>1.1200000000000001</v>
      </c>
      <c r="DE195">
        <v>0.82</v>
      </c>
      <c r="DF195">
        <v>0.71</v>
      </c>
      <c r="DG195">
        <v>1.18</v>
      </c>
      <c r="DH195">
        <v>12.42</v>
      </c>
      <c r="DI195" s="3"/>
      <c r="DJ195" s="3"/>
      <c r="DK195" s="3"/>
      <c r="DL195" s="6">
        <f>(CM195*3+CL195*2+CK195)/6</f>
        <v>0</v>
      </c>
      <c r="DM195">
        <f>BH195+(BH195*(CG195-8.25)/8.25)</f>
        <v>774.4727272727273</v>
      </c>
      <c r="DN195">
        <f>BI195+(BI195*(CH195-8.25)/8.25)</f>
        <v>498.76363636363641</v>
      </c>
      <c r="DO195">
        <f>BJ195+(BJ195*(CI195-8.25)/8.25)</f>
        <v>238.25454545454534</v>
      </c>
      <c r="DP195">
        <f>BK195+(BK195*(CJ195-8.25)/8.25)</f>
        <v>-13550.648484848483</v>
      </c>
      <c r="DQ195">
        <f>BL195+(BL195*(CK195-8.25)/8.25)</f>
        <v>0</v>
      </c>
      <c r="DR195">
        <f>BM195+(BM195*(CL195-8.25)/8.25)</f>
        <v>0</v>
      </c>
      <c r="DS195">
        <f>BN195+(BN195*(CM195-8.25)/8.25)</f>
        <v>0</v>
      </c>
      <c r="DT195" s="8">
        <f>DM195*10^8/$I195</f>
        <v>5957.4825174825182</v>
      </c>
      <c r="DU195" s="8">
        <f>DN195*10^8/$I195</f>
        <v>3836.643356643357</v>
      </c>
      <c r="DV195" s="8">
        <f>DO195*10^8/$I195</f>
        <v>1832.7272727272718</v>
      </c>
      <c r="DW195" s="8">
        <f>DP195*10^8/$I195</f>
        <v>-104235.75757575757</v>
      </c>
      <c r="DX195" s="8">
        <f>DQ195*10^8/$I195</f>
        <v>0</v>
      </c>
      <c r="DY195" s="8">
        <f>DR195*10^8/$I195</f>
        <v>0</v>
      </c>
      <c r="DZ195" s="8">
        <f>DS195*10^8/$I195</f>
        <v>0</v>
      </c>
      <c r="EA195" s="8">
        <f>DT195*10^8/$I195</f>
        <v>45826.788596019374</v>
      </c>
      <c r="EB195" s="8">
        <f>DZ195*0.8</f>
        <v>0</v>
      </c>
      <c r="EC195" s="10">
        <f>G195-E195</f>
        <v>-4380</v>
      </c>
      <c r="ED195" s="4">
        <f>EC195/E195*100</f>
        <v>-36.049382716049379</v>
      </c>
      <c r="EE195" s="4">
        <f>DY195-G195</f>
        <v>-7770</v>
      </c>
      <c r="EF195" s="12">
        <f>EE195/G195</f>
        <v>-1</v>
      </c>
      <c r="EG195" s="4">
        <f>G195-F195</f>
        <v>150</v>
      </c>
    </row>
    <row r="196" spans="1:137" x14ac:dyDescent="0.3">
      <c r="A196">
        <v>195</v>
      </c>
      <c r="B196" t="s">
        <v>5689</v>
      </c>
      <c r="C196" t="s">
        <v>193</v>
      </c>
      <c r="D196" t="str">
        <f>VLOOKUP(C196,Sheet1!$A$2:$B$3197,2,FALSE)</f>
        <v>복합유틸리티</v>
      </c>
      <c r="E196">
        <v>40300</v>
      </c>
      <c r="F196">
        <v>44450</v>
      </c>
      <c r="G196" s="7">
        <v>44300</v>
      </c>
      <c r="H196" t="s">
        <v>2397</v>
      </c>
      <c r="I196" s="7">
        <f>VALUE(LEFT(H196,FIND("/",H196)-1)) + VALUE(MID(H196,FIND("/",H196)+1,LEN(H196)))</f>
        <v>11578744</v>
      </c>
      <c r="J196">
        <v>372</v>
      </c>
      <c r="K196" s="1">
        <f>G196*I196/(10^8)</f>
        <v>5129.3835920000001</v>
      </c>
      <c r="L196" s="1">
        <v>17199</v>
      </c>
      <c r="M196" s="1">
        <v>18344</v>
      </c>
      <c r="N196" s="1">
        <v>24873</v>
      </c>
      <c r="O196" s="1">
        <v>23679</v>
      </c>
      <c r="P196" s="1">
        <v>20989</v>
      </c>
      <c r="Q196" s="1">
        <v>22075</v>
      </c>
      <c r="R196" s="1">
        <v>22730</v>
      </c>
      <c r="S196" s="1">
        <v>23134</v>
      </c>
      <c r="T196" s="1">
        <v>1617</v>
      </c>
      <c r="U196" s="1">
        <v>1198</v>
      </c>
      <c r="V196">
        <v>145</v>
      </c>
      <c r="W196">
        <v>422</v>
      </c>
      <c r="X196" s="1">
        <v>1329</v>
      </c>
      <c r="Y196" s="1">
        <v>1401</v>
      </c>
      <c r="Z196" s="1">
        <v>1465</v>
      </c>
      <c r="AA196" s="1">
        <v>1533</v>
      </c>
      <c r="AB196" s="1">
        <v>1267</v>
      </c>
      <c r="AC196">
        <v>699</v>
      </c>
      <c r="AD196" s="1">
        <v>-2265</v>
      </c>
      <c r="AE196">
        <v>-256</v>
      </c>
      <c r="AF196">
        <v>279</v>
      </c>
      <c r="AG196">
        <v>654</v>
      </c>
      <c r="AH196">
        <v>701</v>
      </c>
      <c r="AI196">
        <v>769</v>
      </c>
      <c r="AJ196" s="1">
        <v>51338</v>
      </c>
      <c r="AK196" s="1">
        <v>57216</v>
      </c>
      <c r="AL196" s="1">
        <v>56580</v>
      </c>
      <c r="AM196" s="1">
        <v>58926</v>
      </c>
      <c r="AN196" s="1">
        <v>60731</v>
      </c>
      <c r="AO196" s="1">
        <v>61275</v>
      </c>
      <c r="AP196" s="1">
        <v>61799</v>
      </c>
      <c r="AQ196" s="1">
        <v>61839</v>
      </c>
      <c r="AR196" s="1">
        <v>33288</v>
      </c>
      <c r="AS196" s="1">
        <v>38919</v>
      </c>
      <c r="AT196" s="1">
        <v>40978</v>
      </c>
      <c r="AU196" s="1">
        <v>43632</v>
      </c>
      <c r="AV196" s="1">
        <v>42694</v>
      </c>
      <c r="AW196" s="1">
        <v>43945</v>
      </c>
      <c r="AX196" s="1">
        <v>44035</v>
      </c>
      <c r="AY196" s="1">
        <v>43589</v>
      </c>
      <c r="AZ196" s="1">
        <v>18050</v>
      </c>
      <c r="BA196" s="1">
        <v>18297</v>
      </c>
      <c r="BB196" s="1">
        <v>15602</v>
      </c>
      <c r="BC196" s="1">
        <v>15294</v>
      </c>
      <c r="BD196" s="1">
        <v>18037</v>
      </c>
      <c r="BE196" s="1">
        <v>17330</v>
      </c>
      <c r="BF196" s="1">
        <v>17765</v>
      </c>
      <c r="BG196" s="1">
        <v>18251</v>
      </c>
      <c r="BH196" s="1">
        <v>18050</v>
      </c>
      <c r="BI196" s="1">
        <v>18297</v>
      </c>
      <c r="BJ196" s="1">
        <v>15602</v>
      </c>
      <c r="BK196" s="1">
        <v>15294</v>
      </c>
      <c r="BL196" s="1">
        <v>18037</v>
      </c>
      <c r="BM196" s="1">
        <v>18561</v>
      </c>
      <c r="BN196" s="1">
        <v>18966</v>
      </c>
      <c r="BO196" s="1">
        <v>19412</v>
      </c>
      <c r="BP196">
        <v>579</v>
      </c>
      <c r="BQ196">
        <v>579</v>
      </c>
      <c r="BR196">
        <v>579</v>
      </c>
      <c r="BS196">
        <v>579</v>
      </c>
      <c r="BT196">
        <v>579</v>
      </c>
      <c r="BU196">
        <v>579</v>
      </c>
      <c r="BV196">
        <v>579</v>
      </c>
      <c r="BW196">
        <v>579</v>
      </c>
      <c r="BX196">
        <v>2.54</v>
      </c>
      <c r="BY196">
        <v>1.29</v>
      </c>
      <c r="BZ196">
        <v>-3.98</v>
      </c>
      <c r="CA196">
        <v>-0.44</v>
      </c>
      <c r="CB196">
        <v>0.47</v>
      </c>
      <c r="CC196">
        <v>1.07</v>
      </c>
      <c r="CD196">
        <v>1.1399999999999999</v>
      </c>
      <c r="CE196">
        <v>1.24</v>
      </c>
      <c r="CF196">
        <v>7.19</v>
      </c>
      <c r="CG196">
        <v>3.85</v>
      </c>
      <c r="CH196">
        <v>-13.36</v>
      </c>
      <c r="CI196">
        <v>-1.66</v>
      </c>
      <c r="CJ196">
        <v>1.68</v>
      </c>
      <c r="CK196">
        <v>3.57</v>
      </c>
      <c r="CL196">
        <v>3.73</v>
      </c>
      <c r="CM196">
        <v>4.01</v>
      </c>
      <c r="CN196" s="1">
        <v>10943</v>
      </c>
      <c r="CO196" s="1">
        <v>6035</v>
      </c>
      <c r="CP196" s="1">
        <v>-19564</v>
      </c>
      <c r="CQ196" s="1">
        <v>-2209</v>
      </c>
      <c r="CR196" s="1">
        <v>2413</v>
      </c>
      <c r="CS196" s="1">
        <v>5644</v>
      </c>
      <c r="CT196" s="1">
        <v>6050</v>
      </c>
      <c r="CU196" s="1">
        <v>6641</v>
      </c>
      <c r="CV196">
        <v>6.22</v>
      </c>
      <c r="CW196">
        <v>12.1</v>
      </c>
      <c r="CX196" t="s">
        <v>2</v>
      </c>
      <c r="CY196" t="s">
        <v>2</v>
      </c>
      <c r="CZ196">
        <v>16.72</v>
      </c>
      <c r="DA196">
        <v>7.85</v>
      </c>
      <c r="DB196">
        <v>7.32</v>
      </c>
      <c r="DC196">
        <v>6.67</v>
      </c>
      <c r="DD196">
        <v>0.44</v>
      </c>
      <c r="DE196">
        <v>0.46</v>
      </c>
      <c r="DF196">
        <v>0.42</v>
      </c>
      <c r="DG196">
        <v>0.36</v>
      </c>
      <c r="DH196">
        <v>0.26</v>
      </c>
      <c r="DI196">
        <v>0.28000000000000003</v>
      </c>
      <c r="DJ196">
        <v>0.27</v>
      </c>
      <c r="DK196">
        <v>0.26</v>
      </c>
      <c r="DL196" s="6">
        <f>(CM196*3+CL196*2+CK196)/6</f>
        <v>3.8433333333333333</v>
      </c>
      <c r="DM196">
        <f>BH196+(BH196*(CG196-8.25)/8.25)</f>
        <v>8423.3333333333339</v>
      </c>
      <c r="DN196">
        <f>BI196+(BI196*(CH196-8.25)/8.25)</f>
        <v>-29630.050909090904</v>
      </c>
      <c r="DO196">
        <f>BJ196+(BJ196*(CI196-8.25)/8.25)</f>
        <v>-3139.3115151515158</v>
      </c>
      <c r="DP196">
        <f>BK196+(BK196*(CJ196-8.25)/8.25)</f>
        <v>3114.4145454545451</v>
      </c>
      <c r="DQ196">
        <f>BL196+(BL196*(CK196-8.25)/8.25)</f>
        <v>7805.1018181818199</v>
      </c>
      <c r="DR196">
        <f>BM196+(BM196*(CL196-8.25)/8.25)</f>
        <v>8391.8218181818193</v>
      </c>
      <c r="DS196">
        <f>BN196+(BN196*(CM196-8.25)/8.25)</f>
        <v>9218.625454545454</v>
      </c>
      <c r="DT196" s="8">
        <f>DM196*10^8/$I196</f>
        <v>72748.247420733489</v>
      </c>
      <c r="DU196" s="8">
        <f>DN196*10^8/$I196</f>
        <v>-255900.38875624942</v>
      </c>
      <c r="DV196" s="8">
        <f>DO196*10^8/$I196</f>
        <v>-27112.712010486764</v>
      </c>
      <c r="DW196" s="8">
        <f>DP196*10^8/$I196</f>
        <v>26897.688950153362</v>
      </c>
      <c r="DX196" s="8">
        <f>DQ196*10^8/$I196</f>
        <v>67408.881465742917</v>
      </c>
      <c r="DY196" s="8">
        <f>DR196*10^8/$I196</f>
        <v>72476.09773721415</v>
      </c>
      <c r="DZ196" s="8">
        <f>DS196*10^8/$I196</f>
        <v>79616.800013416432</v>
      </c>
      <c r="EA196" s="8">
        <f>DT196*10^8/$I196</f>
        <v>628291.35371447448</v>
      </c>
      <c r="EB196" s="8">
        <f>DZ196*0.8</f>
        <v>63693.440010733146</v>
      </c>
      <c r="EC196" s="10">
        <f>G196-E196</f>
        <v>4000</v>
      </c>
      <c r="ED196" s="4">
        <f>EC196/E196*100</f>
        <v>9.9255583126550881</v>
      </c>
      <c r="EE196" s="4">
        <f>DY196-G196</f>
        <v>28176.09773721415</v>
      </c>
      <c r="EF196" s="12">
        <f>EE196/G196</f>
        <v>0.63602929429377308</v>
      </c>
      <c r="EG196" s="4">
        <f>G196-F196</f>
        <v>-150</v>
      </c>
    </row>
    <row r="197" spans="1:137" x14ac:dyDescent="0.3">
      <c r="A197">
        <v>196</v>
      </c>
      <c r="B197" t="s">
        <v>7464</v>
      </c>
      <c r="C197" t="s">
        <v>194</v>
      </c>
      <c r="D197" t="str">
        <f>VLOOKUP(C197,Sheet1!$A$2:$B$3197,2,FALSE)</f>
        <v>포장재</v>
      </c>
      <c r="E197">
        <v>10300</v>
      </c>
      <c r="F197">
        <v>13900</v>
      </c>
      <c r="G197" s="7">
        <v>14300</v>
      </c>
      <c r="H197" t="s">
        <v>2398</v>
      </c>
      <c r="I197" s="7">
        <f>VALUE(LEFT(H197,FIND("/",H197)-1)) + VALUE(MID(H197,FIND("/",H197)+1,LEN(H197)))</f>
        <v>53007638</v>
      </c>
      <c r="J197" s="1">
        <v>1457224</v>
      </c>
      <c r="K197" s="1">
        <f>G197*I197/(10^8)</f>
        <v>7580.0922339999997</v>
      </c>
      <c r="L197" s="1">
        <v>4251</v>
      </c>
      <c r="M197" s="1">
        <v>4174</v>
      </c>
      <c r="N197" s="1">
        <v>4343</v>
      </c>
      <c r="O197" s="1">
        <v>4860</v>
      </c>
      <c r="P197" s="1">
        <v>5020</v>
      </c>
      <c r="Q197" s="3"/>
      <c r="R197" s="3"/>
      <c r="S197" s="3"/>
      <c r="T197">
        <v>602</v>
      </c>
      <c r="U197">
        <v>516</v>
      </c>
      <c r="V197">
        <v>365</v>
      </c>
      <c r="W197">
        <v>243</v>
      </c>
      <c r="X197">
        <v>289</v>
      </c>
      <c r="Y197" s="3"/>
      <c r="Z197" s="3"/>
      <c r="AA197" s="3"/>
      <c r="AB197">
        <v>470</v>
      </c>
      <c r="AC197">
        <v>349</v>
      </c>
      <c r="AD197">
        <v>304</v>
      </c>
      <c r="AE197">
        <v>164</v>
      </c>
      <c r="AF197">
        <v>118</v>
      </c>
      <c r="AG197" s="3"/>
      <c r="AH197" s="3"/>
      <c r="AI197" s="3"/>
      <c r="AJ197" s="1">
        <v>7509</v>
      </c>
      <c r="AK197" s="1">
        <v>7247</v>
      </c>
      <c r="AL197" s="1">
        <v>7394</v>
      </c>
      <c r="AM197" s="1">
        <v>7999</v>
      </c>
      <c r="AN197" s="1">
        <v>7832</v>
      </c>
      <c r="AO197" s="3"/>
      <c r="AP197" s="3"/>
      <c r="AQ197" s="3"/>
      <c r="AR197">
        <v>789</v>
      </c>
      <c r="AS197">
        <v>858</v>
      </c>
      <c r="AT197">
        <v>788</v>
      </c>
      <c r="AU197" s="1">
        <v>1159</v>
      </c>
      <c r="AV197" s="1">
        <v>1179</v>
      </c>
      <c r="AW197" s="3"/>
      <c r="AX197" s="3"/>
      <c r="AY197" s="3"/>
      <c r="AZ197" s="1">
        <v>6720</v>
      </c>
      <c r="BA197" s="1">
        <v>6389</v>
      </c>
      <c r="BB197" s="1">
        <v>6605</v>
      </c>
      <c r="BC197" s="1">
        <v>6840</v>
      </c>
      <c r="BD197" s="1">
        <v>6653</v>
      </c>
      <c r="BE197" s="3"/>
      <c r="BF197" s="3"/>
      <c r="BG197" s="3"/>
      <c r="BH197" s="1">
        <v>6716</v>
      </c>
      <c r="BI197" s="1">
        <v>6385</v>
      </c>
      <c r="BJ197" s="1">
        <v>6604</v>
      </c>
      <c r="BK197" s="1">
        <v>6839</v>
      </c>
      <c r="BL197" s="1">
        <v>6652</v>
      </c>
      <c r="BM197" s="3"/>
      <c r="BN197" s="3"/>
      <c r="BO197" s="3"/>
      <c r="BP197">
        <v>275</v>
      </c>
      <c r="BQ197">
        <v>275</v>
      </c>
      <c r="BR197">
        <v>275</v>
      </c>
      <c r="BS197">
        <v>275</v>
      </c>
      <c r="BT197">
        <v>275</v>
      </c>
      <c r="BU197" s="3"/>
      <c r="BV197" s="3"/>
      <c r="BW197" s="3"/>
      <c r="BX197">
        <v>6.23</v>
      </c>
      <c r="BY197">
        <v>4.7300000000000004</v>
      </c>
      <c r="BZ197">
        <v>4.16</v>
      </c>
      <c r="CA197">
        <v>2.13</v>
      </c>
      <c r="CB197">
        <v>1.49</v>
      </c>
      <c r="CC197" s="3"/>
      <c r="CD197" s="3"/>
      <c r="CE197" s="3"/>
      <c r="CF197">
        <v>7.16</v>
      </c>
      <c r="CG197">
        <v>5.33</v>
      </c>
      <c r="CH197">
        <v>4.68</v>
      </c>
      <c r="CI197">
        <v>2.44</v>
      </c>
      <c r="CJ197">
        <v>1.74</v>
      </c>
      <c r="CK197" s="3"/>
      <c r="CL197" s="3"/>
      <c r="CM197" s="3"/>
      <c r="CN197">
        <v>854</v>
      </c>
      <c r="CO197">
        <v>635</v>
      </c>
      <c r="CP197">
        <v>554</v>
      </c>
      <c r="CQ197">
        <v>302</v>
      </c>
      <c r="CR197">
        <v>217</v>
      </c>
      <c r="CS197" s="3"/>
      <c r="CT197" s="3"/>
      <c r="CU197" s="3"/>
      <c r="CV197">
        <v>16.98</v>
      </c>
      <c r="CW197">
        <v>42.95</v>
      </c>
      <c r="CX197">
        <v>37.39</v>
      </c>
      <c r="CY197">
        <v>47.33</v>
      </c>
      <c r="CZ197">
        <v>46.77</v>
      </c>
      <c r="DA197" s="3"/>
      <c r="DB197" s="3"/>
      <c r="DC197" s="3"/>
      <c r="DD197">
        <v>1.1499999999999999</v>
      </c>
      <c r="DE197">
        <v>2.27</v>
      </c>
      <c r="DF197">
        <v>1.7</v>
      </c>
      <c r="DG197">
        <v>1.1299999999999999</v>
      </c>
      <c r="DH197">
        <v>0.81</v>
      </c>
      <c r="DI197" s="3"/>
      <c r="DJ197" s="3"/>
      <c r="DK197" s="3"/>
      <c r="DL197" s="6">
        <f>(CM197*3+CL197*2+CK197)/6</f>
        <v>0</v>
      </c>
      <c r="DM197">
        <f>BH197+(BH197*(CG197-8.25)/8.25)</f>
        <v>4338.9430303030304</v>
      </c>
      <c r="DN197">
        <f>BI197+(BI197*(CH197-8.25)/8.25)</f>
        <v>3622.0363636363636</v>
      </c>
      <c r="DO197">
        <f>BJ197+(BJ197*(CI197-8.25)/8.25)</f>
        <v>1953.1830303030292</v>
      </c>
      <c r="DP197">
        <f>BK197+(BK197*(CJ197-8.25)/8.25)</f>
        <v>1442.4072727272724</v>
      </c>
      <c r="DQ197">
        <f>BL197+(BL197*(CK197-8.25)/8.25)</f>
        <v>0</v>
      </c>
      <c r="DR197">
        <f>BM197+(BM197*(CL197-8.25)/8.25)</f>
        <v>0</v>
      </c>
      <c r="DS197">
        <f>BN197+(BN197*(CM197-8.25)/8.25)</f>
        <v>0</v>
      </c>
      <c r="DT197" s="8">
        <f>DM197*10^8/$I197</f>
        <v>8185.5053234083553</v>
      </c>
      <c r="DU197" s="8">
        <f>DN197*10^8/$I197</f>
        <v>6833.0461425886651</v>
      </c>
      <c r="DV197" s="8">
        <f>DO197*10^8/$I197</f>
        <v>3684.719983755981</v>
      </c>
      <c r="DW197" s="8">
        <f>DP197*10^8/$I197</f>
        <v>2721.1310051718815</v>
      </c>
      <c r="DX197" s="8">
        <f>DQ197*10^8/$I197</f>
        <v>0</v>
      </c>
      <c r="DY197" s="8">
        <f>DR197*10^8/$I197</f>
        <v>0</v>
      </c>
      <c r="DZ197" s="8">
        <f>DS197*10^8/$I197</f>
        <v>0</v>
      </c>
      <c r="EA197" s="8">
        <f>DT197*10^8/$I197</f>
        <v>15442.124252750813</v>
      </c>
      <c r="EB197" s="8">
        <f>DZ197*0.8</f>
        <v>0</v>
      </c>
      <c r="EC197" s="10">
        <f>G197-E197</f>
        <v>4000</v>
      </c>
      <c r="ED197" s="4">
        <f>EC197/E197*100</f>
        <v>38.834951456310677</v>
      </c>
      <c r="EE197" s="4">
        <f>DY197-G197</f>
        <v>-14300</v>
      </c>
      <c r="EF197" s="12">
        <f>EE197/G197</f>
        <v>-1</v>
      </c>
      <c r="EG197" s="4">
        <f>G197-F197</f>
        <v>400</v>
      </c>
    </row>
    <row r="198" spans="1:137" x14ac:dyDescent="0.3">
      <c r="A198">
        <v>197</v>
      </c>
      <c r="B198" t="s">
        <v>6196</v>
      </c>
      <c r="C198" t="s">
        <v>195</v>
      </c>
      <c r="D198" t="str">
        <f>VLOOKUP(C198,Sheet1!$A$2:$B$3197,2,FALSE)</f>
        <v>철강</v>
      </c>
      <c r="E198">
        <v>1195</v>
      </c>
      <c r="F198">
        <v>1225</v>
      </c>
      <c r="G198" s="7">
        <v>1185</v>
      </c>
      <c r="H198" t="s">
        <v>2399</v>
      </c>
      <c r="I198" s="7">
        <f>VALUE(LEFT(H198,FIND("/",H198)-1)) + VALUE(MID(H198,FIND("/",H198)+1,LEN(H198)))</f>
        <v>97572739</v>
      </c>
      <c r="J198">
        <v>0</v>
      </c>
      <c r="K198" s="1">
        <f>G198*I198/(10^8)</f>
        <v>1156.2369571500001</v>
      </c>
      <c r="L198" s="1">
        <v>1859</v>
      </c>
      <c r="M198" s="1">
        <v>1774</v>
      </c>
      <c r="N198" s="1">
        <v>1965</v>
      </c>
      <c r="O198" s="1">
        <v>1975</v>
      </c>
      <c r="P198" s="1">
        <v>2047</v>
      </c>
      <c r="Q198" s="3"/>
      <c r="R198" s="3"/>
      <c r="S198" s="3"/>
      <c r="T198">
        <v>5</v>
      </c>
      <c r="U198">
        <v>11</v>
      </c>
      <c r="V198">
        <v>-17</v>
      </c>
      <c r="W198">
        <v>34</v>
      </c>
      <c r="X198">
        <v>-251</v>
      </c>
      <c r="Y198" s="3"/>
      <c r="Z198" s="3"/>
      <c r="AA198" s="3"/>
      <c r="AB198">
        <v>3</v>
      </c>
      <c r="AC198">
        <v>-42</v>
      </c>
      <c r="AD198">
        <v>-52</v>
      </c>
      <c r="AE198">
        <v>11</v>
      </c>
      <c r="AF198">
        <v>-227</v>
      </c>
      <c r="AG198" s="3"/>
      <c r="AH198" s="3"/>
      <c r="AI198" s="3"/>
      <c r="AJ198" s="1">
        <v>3008</v>
      </c>
      <c r="AK198" s="1">
        <v>2981</v>
      </c>
      <c r="AL198" s="1">
        <v>2930</v>
      </c>
      <c r="AM198" s="1">
        <v>3109</v>
      </c>
      <c r="AN198" s="1">
        <v>3377</v>
      </c>
      <c r="AO198" s="3"/>
      <c r="AP198" s="3"/>
      <c r="AQ198" s="3"/>
      <c r="AR198" s="1">
        <v>1280</v>
      </c>
      <c r="AS198" s="1">
        <v>1311</v>
      </c>
      <c r="AT198" s="1">
        <v>1266</v>
      </c>
      <c r="AU198" s="1">
        <v>1445</v>
      </c>
      <c r="AV198" s="1">
        <v>1911</v>
      </c>
      <c r="AW198" s="3"/>
      <c r="AX198" s="3"/>
      <c r="AY198" s="3"/>
      <c r="AZ198" s="1">
        <v>1728</v>
      </c>
      <c r="BA198" s="1">
        <v>1670</v>
      </c>
      <c r="BB198" s="1">
        <v>1664</v>
      </c>
      <c r="BC198" s="1">
        <v>1663</v>
      </c>
      <c r="BD198" s="1">
        <v>1466</v>
      </c>
      <c r="BE198" s="3"/>
      <c r="BF198" s="3"/>
      <c r="BG198" s="3"/>
      <c r="BH198" s="1">
        <v>1727</v>
      </c>
      <c r="BI198" s="1">
        <v>1669</v>
      </c>
      <c r="BJ198" s="1">
        <v>1663</v>
      </c>
      <c r="BK198" s="1">
        <v>1662</v>
      </c>
      <c r="BL198" s="1">
        <v>1467</v>
      </c>
      <c r="BM198" s="3"/>
      <c r="BN198" s="3"/>
      <c r="BO198" s="3"/>
      <c r="BP198">
        <v>429</v>
      </c>
      <c r="BQ198">
        <v>429</v>
      </c>
      <c r="BR198">
        <v>429</v>
      </c>
      <c r="BS198">
        <v>429</v>
      </c>
      <c r="BT198">
        <v>464</v>
      </c>
      <c r="BU198" s="3"/>
      <c r="BV198" s="3"/>
      <c r="BW198" s="3"/>
      <c r="BX198">
        <v>0.11</v>
      </c>
      <c r="BY198">
        <v>-1.4</v>
      </c>
      <c r="BZ198">
        <v>-1.76</v>
      </c>
      <c r="CA198">
        <v>0.35</v>
      </c>
      <c r="CB198">
        <v>-7.02</v>
      </c>
      <c r="CC198" s="3"/>
      <c r="CD198" s="3"/>
      <c r="CE198" s="3"/>
      <c r="CF198">
        <v>0.16</v>
      </c>
      <c r="CG198">
        <v>-2.4700000000000002</v>
      </c>
      <c r="CH198">
        <v>-3.13</v>
      </c>
      <c r="CI198">
        <v>0.64</v>
      </c>
      <c r="CJ198">
        <v>-12.89</v>
      </c>
      <c r="CK198" s="3"/>
      <c r="CL198" s="3"/>
      <c r="CM198" s="3"/>
      <c r="CN198">
        <v>3</v>
      </c>
      <c r="CO198">
        <v>-49</v>
      </c>
      <c r="CP198">
        <v>-61</v>
      </c>
      <c r="CQ198">
        <v>12</v>
      </c>
      <c r="CR198">
        <v>-217</v>
      </c>
      <c r="CS198" s="3"/>
      <c r="CT198" s="3"/>
      <c r="CU198" s="3"/>
      <c r="CV198">
        <v>514.57000000000005</v>
      </c>
      <c r="CW198" t="s">
        <v>2</v>
      </c>
      <c r="CX198" t="s">
        <v>2</v>
      </c>
      <c r="CY198">
        <v>92.09</v>
      </c>
      <c r="CZ198" t="s">
        <v>2</v>
      </c>
      <c r="DA198" s="3"/>
      <c r="DB198" s="3"/>
      <c r="DC198" s="3"/>
      <c r="DD198">
        <v>0.49</v>
      </c>
      <c r="DE198">
        <v>0.39</v>
      </c>
      <c r="DF198">
        <v>0.35</v>
      </c>
      <c r="DG198">
        <v>0.37</v>
      </c>
      <c r="DH198">
        <v>0.44</v>
      </c>
      <c r="DI198" s="3"/>
      <c r="DJ198" s="3"/>
      <c r="DK198" s="3"/>
      <c r="DL198" s="6">
        <f>(CM198*3+CL198*2+CK198)/6</f>
        <v>0</v>
      </c>
      <c r="DM198">
        <f>BH198+(BH198*(CG198-8.25)/8.25)</f>
        <v>-517.05333333333374</v>
      </c>
      <c r="DN198">
        <f>BI198+(BI198*(CH198-8.25)/8.25)</f>
        <v>-633.20848484848466</v>
      </c>
      <c r="DO198">
        <f>BJ198+(BJ198*(CI198-8.25)/8.25)</f>
        <v>129.00848484848484</v>
      </c>
      <c r="DP198">
        <f>BK198+(BK198*(CJ198-8.25)/8.25)</f>
        <v>-2596.7490909090911</v>
      </c>
      <c r="DQ198">
        <f>BL198+(BL198*(CK198-8.25)/8.25)</f>
        <v>0</v>
      </c>
      <c r="DR198">
        <f>BM198+(BM198*(CL198-8.25)/8.25)</f>
        <v>0</v>
      </c>
      <c r="DS198">
        <f>BN198+(BN198*(CM198-8.25)/8.25)</f>
        <v>0</v>
      </c>
      <c r="DT198" s="8">
        <f>DM198*10^8/$I198</f>
        <v>-529.9157722049124</v>
      </c>
      <c r="DU198" s="8">
        <f>DN198*10^8/$I198</f>
        <v>-648.96044872583172</v>
      </c>
      <c r="DV198" s="8">
        <f>DO198*10^8/$I198</f>
        <v>132.21775484696073</v>
      </c>
      <c r="DW198" s="8">
        <f>DP198*10^8/$I198</f>
        <v>-2661.3469269414391</v>
      </c>
      <c r="DX198" s="8">
        <f>DQ198*10^8/$I198</f>
        <v>0</v>
      </c>
      <c r="DY198" s="8">
        <f>DR198*10^8/$I198</f>
        <v>0</v>
      </c>
      <c r="DZ198" s="8">
        <f>DS198*10^8/$I198</f>
        <v>0</v>
      </c>
      <c r="EA198" s="8">
        <f>DT198*10^8/$I198</f>
        <v>-543.09818258244491</v>
      </c>
      <c r="EB198" s="8">
        <f>DZ198*0.8</f>
        <v>0</v>
      </c>
      <c r="EC198" s="10">
        <f>G198-E198</f>
        <v>-10</v>
      </c>
      <c r="ED198" s="4">
        <f>EC198/E198*100</f>
        <v>-0.83682008368200833</v>
      </c>
      <c r="EE198" s="4">
        <f>DY198-G198</f>
        <v>-1185</v>
      </c>
      <c r="EF198" s="12">
        <f>EE198/G198</f>
        <v>-1</v>
      </c>
      <c r="EG198" s="4">
        <f>G198-F198</f>
        <v>-40</v>
      </c>
    </row>
    <row r="199" spans="1:137" x14ac:dyDescent="0.3">
      <c r="A199">
        <v>198</v>
      </c>
      <c r="B199" t="s">
        <v>6326</v>
      </c>
      <c r="C199" t="s">
        <v>196</v>
      </c>
      <c r="D199" t="str">
        <f>VLOOKUP(C199,Sheet1!$A$2:$B$3197,2,FALSE)</f>
        <v>IT서비스</v>
      </c>
      <c r="E199">
        <v>2805</v>
      </c>
      <c r="F199">
        <v>2090</v>
      </c>
      <c r="G199" s="7">
        <v>1930</v>
      </c>
      <c r="H199" t="s">
        <v>2400</v>
      </c>
      <c r="I199" s="7">
        <f>VALUE(LEFT(H199,FIND("/",H199)-1)) + VALUE(MID(H199,FIND("/",H199)+1,LEN(H199)))</f>
        <v>53560160</v>
      </c>
      <c r="J199">
        <v>0</v>
      </c>
      <c r="K199" s="1">
        <f>G199*I199/(10^8)</f>
        <v>1033.711088</v>
      </c>
      <c r="L199">
        <v>83</v>
      </c>
      <c r="M199">
        <v>356</v>
      </c>
      <c r="N199">
        <v>336</v>
      </c>
      <c r="O199">
        <v>562</v>
      </c>
      <c r="P199">
        <v>269</v>
      </c>
      <c r="Q199" s="3"/>
      <c r="R199" s="3"/>
      <c r="S199" s="3"/>
      <c r="T199">
        <v>-48</v>
      </c>
      <c r="U199">
        <v>-31</v>
      </c>
      <c r="V199">
        <v>-63</v>
      </c>
      <c r="W199">
        <v>-1</v>
      </c>
      <c r="X199">
        <v>-24</v>
      </c>
      <c r="Y199" s="3"/>
      <c r="Z199" s="3"/>
      <c r="AA199" s="3"/>
      <c r="AB199">
        <v>-86</v>
      </c>
      <c r="AC199">
        <v>-29</v>
      </c>
      <c r="AD199">
        <v>-121</v>
      </c>
      <c r="AE199">
        <v>-48</v>
      </c>
      <c r="AF199">
        <v>112</v>
      </c>
      <c r="AG199" s="3"/>
      <c r="AH199" s="3"/>
      <c r="AI199" s="3"/>
      <c r="AJ199">
        <v>288</v>
      </c>
      <c r="AK199">
        <v>367</v>
      </c>
      <c r="AL199">
        <v>614</v>
      </c>
      <c r="AM199">
        <v>698</v>
      </c>
      <c r="AN199" s="1">
        <v>1383</v>
      </c>
      <c r="AO199" s="3"/>
      <c r="AP199" s="3"/>
      <c r="AQ199" s="3"/>
      <c r="AR199">
        <v>154</v>
      </c>
      <c r="AS199">
        <v>180</v>
      </c>
      <c r="AT199">
        <v>429</v>
      </c>
      <c r="AU199">
        <v>339</v>
      </c>
      <c r="AV199">
        <v>622</v>
      </c>
      <c r="AW199" s="3"/>
      <c r="AX199" s="3"/>
      <c r="AY199" s="3"/>
      <c r="AZ199">
        <v>134</v>
      </c>
      <c r="BA199">
        <v>187</v>
      </c>
      <c r="BB199">
        <v>185</v>
      </c>
      <c r="BC199">
        <v>359</v>
      </c>
      <c r="BD199">
        <v>761</v>
      </c>
      <c r="BE199" s="3"/>
      <c r="BF199" s="3"/>
      <c r="BG199" s="3"/>
      <c r="BH199">
        <v>134</v>
      </c>
      <c r="BI199">
        <v>185</v>
      </c>
      <c r="BJ199">
        <v>184</v>
      </c>
      <c r="BK199">
        <v>358</v>
      </c>
      <c r="BL199">
        <v>760</v>
      </c>
      <c r="BM199" s="3"/>
      <c r="BN199" s="3"/>
      <c r="BO199" s="3"/>
      <c r="BP199">
        <v>92</v>
      </c>
      <c r="BQ199">
        <v>108</v>
      </c>
      <c r="BR199">
        <v>121</v>
      </c>
      <c r="BS199">
        <v>176</v>
      </c>
      <c r="BT199">
        <v>268</v>
      </c>
      <c r="BU199" s="3"/>
      <c r="BV199" s="3"/>
      <c r="BW199" s="3"/>
      <c r="BX199">
        <v>-38.1</v>
      </c>
      <c r="BY199">
        <v>-8.86</v>
      </c>
      <c r="BZ199">
        <v>-24.67</v>
      </c>
      <c r="CA199">
        <v>-7.32</v>
      </c>
      <c r="CB199">
        <v>10.78</v>
      </c>
      <c r="CC199" s="3"/>
      <c r="CD199" s="3"/>
      <c r="CE199" s="3"/>
      <c r="CF199">
        <v>-87.87</v>
      </c>
      <c r="CG199">
        <v>-18.2</v>
      </c>
      <c r="CH199">
        <v>-65.25</v>
      </c>
      <c r="CI199">
        <v>-17.72</v>
      </c>
      <c r="CJ199">
        <v>20.12</v>
      </c>
      <c r="CK199" s="3"/>
      <c r="CL199" s="3"/>
      <c r="CM199" s="3"/>
      <c r="CN199">
        <v>-476</v>
      </c>
      <c r="CO199">
        <v>-135</v>
      </c>
      <c r="CP199">
        <v>-531</v>
      </c>
      <c r="CQ199">
        <v>-138</v>
      </c>
      <c r="CR199">
        <v>213</v>
      </c>
      <c r="CS199" s="3"/>
      <c r="CT199" s="3"/>
      <c r="CU199" s="3"/>
      <c r="CV199" t="s">
        <v>2</v>
      </c>
      <c r="CW199" t="s">
        <v>2</v>
      </c>
      <c r="CX199" t="s">
        <v>2</v>
      </c>
      <c r="CY199" t="s">
        <v>2</v>
      </c>
      <c r="CZ199">
        <v>13.35</v>
      </c>
      <c r="DA199" s="3"/>
      <c r="DB199" s="3"/>
      <c r="DC199" s="3"/>
      <c r="DD199">
        <v>14.94</v>
      </c>
      <c r="DE199">
        <v>4.09</v>
      </c>
      <c r="DF199">
        <v>2.83</v>
      </c>
      <c r="DG199">
        <v>3.5</v>
      </c>
      <c r="DH199">
        <v>2</v>
      </c>
      <c r="DI199" s="3"/>
      <c r="DJ199" s="3"/>
      <c r="DK199" s="3"/>
      <c r="DL199" s="6">
        <f>(CM199*3+CL199*2+CK199)/6</f>
        <v>0</v>
      </c>
      <c r="DM199">
        <f>BH199+(BH199*(CG199-8.25)/8.25)</f>
        <v>-295.61212121212117</v>
      </c>
      <c r="DN199">
        <f>BI199+(BI199*(CH199-8.25)/8.25)</f>
        <v>-1463.1818181818182</v>
      </c>
      <c r="DO199">
        <f>BJ199+(BJ199*(CI199-8.25)/8.25)</f>
        <v>-395.20969696969689</v>
      </c>
      <c r="DP199">
        <f>BK199+(BK199*(CJ199-8.25)/8.25)</f>
        <v>873.08606060606064</v>
      </c>
      <c r="DQ199">
        <f>BL199+(BL199*(CK199-8.25)/8.25)</f>
        <v>0</v>
      </c>
      <c r="DR199">
        <f>BM199+(BM199*(CL199-8.25)/8.25)</f>
        <v>0</v>
      </c>
      <c r="DS199">
        <f>BN199+(BN199*(CM199-8.25)/8.25)</f>
        <v>0</v>
      </c>
      <c r="DT199" s="8">
        <f>DM199*10^8/$I199</f>
        <v>-551.92538859503247</v>
      </c>
      <c r="DU199" s="8">
        <f>DN199*10^8/$I199</f>
        <v>-2731.8473622592205</v>
      </c>
      <c r="DV199" s="8">
        <f>DO199*10^8/$I199</f>
        <v>-737.87997827059678</v>
      </c>
      <c r="DW199" s="8">
        <f>DP199*10^8/$I199</f>
        <v>1630.1035333091997</v>
      </c>
      <c r="DX199" s="8">
        <f>DQ199*10^8/$I199</f>
        <v>0</v>
      </c>
      <c r="DY199" s="8">
        <f>DR199*10^8/$I199</f>
        <v>0</v>
      </c>
      <c r="DZ199" s="8">
        <f>DS199*10^8/$I199</f>
        <v>0</v>
      </c>
      <c r="EA199" s="8">
        <f>DT199*10^8/$I199</f>
        <v>-1030.477482880993</v>
      </c>
      <c r="EB199" s="8">
        <f>DZ199*0.8</f>
        <v>0</v>
      </c>
      <c r="EC199" s="10">
        <f>G199-E199</f>
        <v>-875</v>
      </c>
      <c r="ED199" s="4">
        <f>EC199/E199*100</f>
        <v>-31.194295900178254</v>
      </c>
      <c r="EE199" s="4">
        <f>DY199-G199</f>
        <v>-1930</v>
      </c>
      <c r="EF199" s="12">
        <f>EE199/G199</f>
        <v>-1</v>
      </c>
      <c r="EG199" s="4">
        <f>G199-F199</f>
        <v>-160</v>
      </c>
    </row>
    <row r="200" spans="1:137" x14ac:dyDescent="0.3">
      <c r="A200">
        <v>199</v>
      </c>
      <c r="B200" t="s">
        <v>6083</v>
      </c>
      <c r="C200" t="s">
        <v>197</v>
      </c>
      <c r="D200" t="str">
        <f>VLOOKUP(C200,Sheet1!$A$2:$B$3197,2,FALSE)</f>
        <v>전기유틸리티</v>
      </c>
      <c r="E200">
        <v>18000</v>
      </c>
      <c r="F200">
        <v>46100</v>
      </c>
      <c r="G200" s="7">
        <v>58300</v>
      </c>
      <c r="H200" t="s">
        <v>2401</v>
      </c>
      <c r="I200" s="7">
        <f>VALUE(LEFT(H200,FIND("/",H200)-1)) + VALUE(MID(H200,FIND("/",H200)+1,LEN(H200)))</f>
        <v>38220000</v>
      </c>
      <c r="J200" s="1">
        <v>153728</v>
      </c>
      <c r="K200" s="1">
        <f>G200*I200/(10^8)</f>
        <v>22282.26</v>
      </c>
      <c r="L200" s="1">
        <v>5060</v>
      </c>
      <c r="M200" s="1">
        <v>4902</v>
      </c>
      <c r="N200" s="1">
        <v>4337</v>
      </c>
      <c r="O200" s="1">
        <v>4486</v>
      </c>
      <c r="P200" s="1">
        <v>4317</v>
      </c>
      <c r="Q200" s="1">
        <v>4045</v>
      </c>
      <c r="R200" s="1">
        <v>4626</v>
      </c>
      <c r="S200" s="1">
        <v>4621</v>
      </c>
      <c r="T200">
        <v>123</v>
      </c>
      <c r="U200">
        <v>329</v>
      </c>
      <c r="V200">
        <v>215</v>
      </c>
      <c r="W200">
        <v>441</v>
      </c>
      <c r="X200">
        <v>296</v>
      </c>
      <c r="Y200">
        <v>175</v>
      </c>
      <c r="Z200">
        <v>350</v>
      </c>
      <c r="AA200">
        <v>367</v>
      </c>
      <c r="AB200">
        <v>226</v>
      </c>
      <c r="AC200">
        <v>325</v>
      </c>
      <c r="AD200">
        <v>129</v>
      </c>
      <c r="AE200">
        <v>264</v>
      </c>
      <c r="AF200">
        <v>202</v>
      </c>
      <c r="AG200">
        <v>122</v>
      </c>
      <c r="AH200">
        <v>255</v>
      </c>
      <c r="AI200">
        <v>271</v>
      </c>
      <c r="AJ200" s="1">
        <v>7755</v>
      </c>
      <c r="AK200" s="1">
        <v>7622</v>
      </c>
      <c r="AL200" s="1">
        <v>7715</v>
      </c>
      <c r="AM200" s="1">
        <v>7352</v>
      </c>
      <c r="AN200" s="1">
        <v>7003</v>
      </c>
      <c r="AO200" s="1">
        <v>6978</v>
      </c>
      <c r="AP200" s="1">
        <v>7374</v>
      </c>
      <c r="AQ200" s="1">
        <v>7423</v>
      </c>
      <c r="AR200" s="1">
        <v>3648</v>
      </c>
      <c r="AS200" s="1">
        <v>3051</v>
      </c>
      <c r="AT200" s="1">
        <v>3101</v>
      </c>
      <c r="AU200" s="1">
        <v>2430</v>
      </c>
      <c r="AV200" s="1">
        <v>2012</v>
      </c>
      <c r="AW200" s="1">
        <v>2016</v>
      </c>
      <c r="AX200" s="1">
        <v>2237</v>
      </c>
      <c r="AY200" s="1">
        <v>2080</v>
      </c>
      <c r="AZ200" s="1">
        <v>4107</v>
      </c>
      <c r="BA200" s="1">
        <v>4570</v>
      </c>
      <c r="BB200" s="1">
        <v>4614</v>
      </c>
      <c r="BC200" s="1">
        <v>4922</v>
      </c>
      <c r="BD200" s="1">
        <v>4991</v>
      </c>
      <c r="BE200" s="1">
        <v>4963</v>
      </c>
      <c r="BF200" s="1">
        <v>5137</v>
      </c>
      <c r="BG200" s="1">
        <v>5343</v>
      </c>
      <c r="BH200" s="1">
        <v>4107</v>
      </c>
      <c r="BI200" s="1">
        <v>4570</v>
      </c>
      <c r="BJ200" s="1">
        <v>4614</v>
      </c>
      <c r="BK200" s="1">
        <v>4922</v>
      </c>
      <c r="BL200" s="1">
        <v>4991</v>
      </c>
      <c r="BM200" s="1">
        <v>4963</v>
      </c>
      <c r="BN200" s="1">
        <v>5137</v>
      </c>
      <c r="BO200" s="1">
        <v>5343</v>
      </c>
      <c r="BP200">
        <v>76</v>
      </c>
      <c r="BQ200">
        <v>76</v>
      </c>
      <c r="BR200">
        <v>76</v>
      </c>
      <c r="BS200">
        <v>76</v>
      </c>
      <c r="BT200">
        <v>76</v>
      </c>
      <c r="BU200">
        <v>76</v>
      </c>
      <c r="BV200">
        <v>76</v>
      </c>
      <c r="BW200">
        <v>76</v>
      </c>
      <c r="BX200">
        <v>2.8</v>
      </c>
      <c r="BY200">
        <v>4.22</v>
      </c>
      <c r="BZ200">
        <v>1.69</v>
      </c>
      <c r="CA200">
        <v>3.5</v>
      </c>
      <c r="CB200">
        <v>2.81</v>
      </c>
      <c r="CC200">
        <v>1.75</v>
      </c>
      <c r="CD200">
        <v>3.55</v>
      </c>
      <c r="CE200">
        <v>3.66</v>
      </c>
      <c r="CF200">
        <v>5.57</v>
      </c>
      <c r="CG200">
        <v>7.48</v>
      </c>
      <c r="CH200">
        <v>2.82</v>
      </c>
      <c r="CI200">
        <v>5.54</v>
      </c>
      <c r="CJ200">
        <v>4.07</v>
      </c>
      <c r="CK200">
        <v>2.4500000000000002</v>
      </c>
      <c r="CL200">
        <v>5.05</v>
      </c>
      <c r="CM200">
        <v>5.17</v>
      </c>
      <c r="CN200">
        <v>591</v>
      </c>
      <c r="CO200">
        <v>849</v>
      </c>
      <c r="CP200">
        <v>338</v>
      </c>
      <c r="CQ200">
        <v>691</v>
      </c>
      <c r="CR200">
        <v>527</v>
      </c>
      <c r="CS200">
        <v>319</v>
      </c>
      <c r="CT200">
        <v>667</v>
      </c>
      <c r="CU200">
        <v>709</v>
      </c>
      <c r="CV200">
        <v>40</v>
      </c>
      <c r="CW200">
        <v>28.03</v>
      </c>
      <c r="CX200">
        <v>61.75</v>
      </c>
      <c r="CY200">
        <v>29.03</v>
      </c>
      <c r="CZ200">
        <v>33.840000000000003</v>
      </c>
      <c r="DA200">
        <v>182.64</v>
      </c>
      <c r="DB200">
        <v>87.38</v>
      </c>
      <c r="DC200">
        <v>82.22</v>
      </c>
      <c r="DD200">
        <v>2.15</v>
      </c>
      <c r="DE200">
        <v>1.95</v>
      </c>
      <c r="DF200">
        <v>1.69</v>
      </c>
      <c r="DG200">
        <v>1.52</v>
      </c>
      <c r="DH200">
        <v>1.34</v>
      </c>
      <c r="DI200">
        <v>4.4000000000000004</v>
      </c>
      <c r="DJ200">
        <v>4.25</v>
      </c>
      <c r="DK200">
        <v>4.09</v>
      </c>
      <c r="DL200" s="6">
        <f>(CM200*3+CL200*2+CK200)/6</f>
        <v>4.6766666666666667</v>
      </c>
      <c r="DM200">
        <f>BH200+(BH200*(CG200-8.25)/8.25)</f>
        <v>3723.6800000000003</v>
      </c>
      <c r="DN200">
        <f>BI200+(BI200*(CH200-8.25)/8.25)</f>
        <v>1562.1090909090913</v>
      </c>
      <c r="DO200">
        <f>BJ200+(BJ200*(CI200-8.25)/8.25)</f>
        <v>3098.3709090909088</v>
      </c>
      <c r="DP200">
        <f>BK200+(BK200*(CJ200-8.25)/8.25)</f>
        <v>2428.186666666667</v>
      </c>
      <c r="DQ200">
        <f>BL200+(BL200*(CK200-8.25)/8.25)</f>
        <v>1482.1757575757579</v>
      </c>
      <c r="DR200">
        <f>BM200+(BM200*(CL200-8.25)/8.25)</f>
        <v>3037.9575757575758</v>
      </c>
      <c r="DS200">
        <f>BN200+(BN200*(CM200-8.25)/8.25)</f>
        <v>3219.1866666666665</v>
      </c>
      <c r="DT200" s="8">
        <f>DM200*10^8/$I200</f>
        <v>9742.7524856096279</v>
      </c>
      <c r="DU200" s="8">
        <f>DN200*10^8/$I200</f>
        <v>4087.1509442938022</v>
      </c>
      <c r="DV200" s="8">
        <f>DO200*10^8/$I200</f>
        <v>8106.6742781028488</v>
      </c>
      <c r="DW200" s="8">
        <f>DP200*10^8/$I200</f>
        <v>6353.1833246118968</v>
      </c>
      <c r="DX200" s="8">
        <f>DQ200*10^8/$I200</f>
        <v>3878.0108780108785</v>
      </c>
      <c r="DY200" s="8">
        <f>DR200*10^8/$I200</f>
        <v>7948.6069486069482</v>
      </c>
      <c r="DZ200" s="8">
        <f>DS200*10^8/$I200</f>
        <v>8422.7803942089649</v>
      </c>
      <c r="EA200" s="8">
        <f>DT200*10^8/$I200</f>
        <v>25491.241458947221</v>
      </c>
      <c r="EB200" s="8">
        <f>DZ200*0.8</f>
        <v>6738.2243153671725</v>
      </c>
      <c r="EC200" s="10">
        <f>G200-E200</f>
        <v>40300</v>
      </c>
      <c r="ED200" s="4">
        <f>EC200/E200*100</f>
        <v>223.88888888888889</v>
      </c>
      <c r="EE200" s="4">
        <f>DY200-G200</f>
        <v>-50351.393051393054</v>
      </c>
      <c r="EF200" s="12">
        <f>EE200/G200</f>
        <v>-0.86366025817140746</v>
      </c>
      <c r="EG200" s="4">
        <f>G200-F200</f>
        <v>12200</v>
      </c>
    </row>
    <row r="201" spans="1:137" x14ac:dyDescent="0.3">
      <c r="A201">
        <v>200</v>
      </c>
      <c r="B201" t="s">
        <v>5982</v>
      </c>
      <c r="C201" t="s">
        <v>198</v>
      </c>
      <c r="D201" t="str">
        <f>VLOOKUP(C201,Sheet1!$A$2:$B$3197,2,FALSE)</f>
        <v>호텔,레스토랑,레저</v>
      </c>
      <c r="E201">
        <v>16250</v>
      </c>
      <c r="F201">
        <v>17650</v>
      </c>
      <c r="G201" s="7">
        <v>18500</v>
      </c>
      <c r="H201" t="s">
        <v>2402</v>
      </c>
      <c r="I201" s="7">
        <f>VALUE(LEFT(H201,FIND("/",H201)-1)) + VALUE(MID(H201,FIND("/",H201)+1,LEN(H201)))</f>
        <v>61855670</v>
      </c>
      <c r="J201" s="1">
        <v>5686</v>
      </c>
      <c r="K201" s="1">
        <f>G201*I201/(10^8)</f>
        <v>11443.29895</v>
      </c>
      <c r="L201" s="1">
        <v>5482</v>
      </c>
      <c r="M201" s="1">
        <v>5013</v>
      </c>
      <c r="N201" s="1">
        <v>4803</v>
      </c>
      <c r="O201" s="1">
        <v>4908</v>
      </c>
      <c r="P201" s="1">
        <v>1845</v>
      </c>
      <c r="Q201" s="1">
        <v>1323</v>
      </c>
      <c r="R201" s="1">
        <v>4324</v>
      </c>
      <c r="S201" s="1">
        <v>5379</v>
      </c>
      <c r="T201" s="1">
        <v>1512</v>
      </c>
      <c r="U201" s="1">
        <v>1082</v>
      </c>
      <c r="V201" s="1">
        <v>1051</v>
      </c>
      <c r="W201">
        <v>968</v>
      </c>
      <c r="X201">
        <v>-888</v>
      </c>
      <c r="Y201" s="1">
        <v>-1190</v>
      </c>
      <c r="Z201">
        <v>807</v>
      </c>
      <c r="AA201" s="1">
        <v>1260</v>
      </c>
      <c r="AB201" s="1">
        <v>1143</v>
      </c>
      <c r="AC201">
        <v>805</v>
      </c>
      <c r="AD201">
        <v>777</v>
      </c>
      <c r="AE201">
        <v>724</v>
      </c>
      <c r="AF201">
        <v>-643</v>
      </c>
      <c r="AG201">
        <v>-952</v>
      </c>
      <c r="AH201">
        <v>596</v>
      </c>
      <c r="AI201">
        <v>939</v>
      </c>
      <c r="AJ201" s="1">
        <v>7302</v>
      </c>
      <c r="AK201" s="1">
        <v>7319</v>
      </c>
      <c r="AL201" s="1">
        <v>7658</v>
      </c>
      <c r="AM201" s="1">
        <v>9094</v>
      </c>
      <c r="AN201" s="1">
        <v>7084</v>
      </c>
      <c r="AO201" s="1">
        <v>6784</v>
      </c>
      <c r="AP201" s="1">
        <v>6967</v>
      </c>
      <c r="AQ201" s="1">
        <v>7773</v>
      </c>
      <c r="AR201" s="1">
        <v>2115</v>
      </c>
      <c r="AS201" s="1">
        <v>1999</v>
      </c>
      <c r="AT201" s="1">
        <v>2037</v>
      </c>
      <c r="AU201" s="1">
        <v>3243</v>
      </c>
      <c r="AV201" s="1">
        <v>2221</v>
      </c>
      <c r="AW201" s="1">
        <v>2814</v>
      </c>
      <c r="AX201" s="1">
        <v>2409</v>
      </c>
      <c r="AY201" s="1">
        <v>2568</v>
      </c>
      <c r="AZ201" s="1">
        <v>5187</v>
      </c>
      <c r="BA201" s="1">
        <v>5321</v>
      </c>
      <c r="BB201" s="1">
        <v>5621</v>
      </c>
      <c r="BC201" s="1">
        <v>5852</v>
      </c>
      <c r="BD201" s="1">
        <v>4864</v>
      </c>
      <c r="BE201" s="1">
        <v>3970</v>
      </c>
      <c r="BF201" s="1">
        <v>4463</v>
      </c>
      <c r="BG201" s="1">
        <v>4986</v>
      </c>
      <c r="BH201" s="1">
        <v>5187</v>
      </c>
      <c r="BI201" s="1">
        <v>5321</v>
      </c>
      <c r="BJ201" s="1">
        <v>5621</v>
      </c>
      <c r="BK201" s="1">
        <v>5852</v>
      </c>
      <c r="BL201" s="1">
        <v>4864</v>
      </c>
      <c r="BM201" s="1">
        <v>3940</v>
      </c>
      <c r="BN201" s="1">
        <v>4404</v>
      </c>
      <c r="BO201" s="1">
        <v>4986</v>
      </c>
      <c r="BP201">
        <v>309</v>
      </c>
      <c r="BQ201">
        <v>309</v>
      </c>
      <c r="BR201">
        <v>309</v>
      </c>
      <c r="BS201">
        <v>309</v>
      </c>
      <c r="BT201">
        <v>309</v>
      </c>
      <c r="BU201">
        <v>309</v>
      </c>
      <c r="BV201">
        <v>309</v>
      </c>
      <c r="BW201">
        <v>309</v>
      </c>
      <c r="BX201">
        <v>16.559999999999999</v>
      </c>
      <c r="BY201">
        <v>11.02</v>
      </c>
      <c r="BZ201">
        <v>10.38</v>
      </c>
      <c r="CA201">
        <v>8.64</v>
      </c>
      <c r="CB201">
        <v>-7.95</v>
      </c>
      <c r="CC201">
        <v>-13.72</v>
      </c>
      <c r="CD201">
        <v>8.67</v>
      </c>
      <c r="CE201">
        <v>12.74</v>
      </c>
      <c r="CF201">
        <v>23.46</v>
      </c>
      <c r="CG201">
        <v>15.33</v>
      </c>
      <c r="CH201">
        <v>14.21</v>
      </c>
      <c r="CI201">
        <v>12.62</v>
      </c>
      <c r="CJ201">
        <v>-12.01</v>
      </c>
      <c r="CK201">
        <v>-21.05</v>
      </c>
      <c r="CL201">
        <v>14.08</v>
      </c>
      <c r="CM201">
        <v>19.989999999999998</v>
      </c>
      <c r="CN201" s="1">
        <v>1849</v>
      </c>
      <c r="CO201" s="1">
        <v>1302</v>
      </c>
      <c r="CP201" s="1">
        <v>1257</v>
      </c>
      <c r="CQ201" s="1">
        <v>1170</v>
      </c>
      <c r="CR201" s="1">
        <v>-1040</v>
      </c>
      <c r="CS201" s="1">
        <v>-1498</v>
      </c>
      <c r="CT201">
        <v>950</v>
      </c>
      <c r="CU201" s="1">
        <v>1517</v>
      </c>
      <c r="CV201">
        <v>11.06</v>
      </c>
      <c r="CW201">
        <v>22.46</v>
      </c>
      <c r="CX201">
        <v>19.809999999999999</v>
      </c>
      <c r="CY201">
        <v>16.62</v>
      </c>
      <c r="CZ201" t="s">
        <v>2</v>
      </c>
      <c r="DA201" t="s">
        <v>2</v>
      </c>
      <c r="DB201">
        <v>19.48</v>
      </c>
      <c r="DC201">
        <v>12.19</v>
      </c>
      <c r="DD201">
        <v>2.44</v>
      </c>
      <c r="DE201">
        <v>3.4</v>
      </c>
      <c r="DF201">
        <v>2.74</v>
      </c>
      <c r="DG201">
        <v>2.06</v>
      </c>
      <c r="DH201">
        <v>2.12</v>
      </c>
      <c r="DI201">
        <v>2.9</v>
      </c>
      <c r="DJ201">
        <v>2.6</v>
      </c>
      <c r="DK201">
        <v>2.2999999999999998</v>
      </c>
      <c r="DL201" s="6">
        <f>(CM201*3+CL201*2+CK201)/6</f>
        <v>11.18</v>
      </c>
      <c r="DM201">
        <f>BH201+(BH201*(CG201-8.25)/8.25)</f>
        <v>9638.3890909090915</v>
      </c>
      <c r="DN201">
        <f>BI201+(BI201*(CH201-8.25)/8.25)</f>
        <v>9165.0193939393939</v>
      </c>
      <c r="DO201">
        <f>BJ201+(BJ201*(CI201-8.25)/8.25)</f>
        <v>8598.4266666666663</v>
      </c>
      <c r="DP201">
        <f>BK201+(BK201*(CJ201-8.25)/8.25)</f>
        <v>-8519.0933333333323</v>
      </c>
      <c r="DQ201">
        <f>BL201+(BL201*(CK201-8.25)/8.25)</f>
        <v>-12410.569696969698</v>
      </c>
      <c r="DR201">
        <f>BM201+(BM201*(CL201-8.25)/8.25)</f>
        <v>6724.2666666666664</v>
      </c>
      <c r="DS201">
        <f>BN201+(BN201*(CM201-8.25)/8.25)</f>
        <v>10671.025454545454</v>
      </c>
      <c r="DT201" s="8">
        <f>DM201*10^8/$I201</f>
        <v>15582.06238960647</v>
      </c>
      <c r="DU201" s="8">
        <f>DN201*10^8/$I201</f>
        <v>14816.781378229991</v>
      </c>
      <c r="DV201" s="8">
        <f>DO201*10^8/$I201</f>
        <v>13900.78980094576</v>
      </c>
      <c r="DW201" s="8">
        <f>DP201*10^8/$I201</f>
        <v>-13772.534245176445</v>
      </c>
      <c r="DX201" s="8">
        <f>DQ201*10^8/$I201</f>
        <v>-20063.754376873934</v>
      </c>
      <c r="DY201" s="8">
        <f>DR201*10^8/$I201</f>
        <v>10870.89779589594</v>
      </c>
      <c r="DZ201" s="8">
        <f>DS201*10^8/$I201</f>
        <v>17251.491180267636</v>
      </c>
      <c r="EA201" s="8">
        <f>DT201*10^8/$I201</f>
        <v>25191.000905182129</v>
      </c>
      <c r="EB201" s="8">
        <f>DZ201*0.8</f>
        <v>13801.19294421411</v>
      </c>
      <c r="EC201" s="10">
        <f>G201-E201</f>
        <v>2250</v>
      </c>
      <c r="ED201" s="4">
        <f>EC201/E201*100</f>
        <v>13.846153846153847</v>
      </c>
      <c r="EE201" s="4">
        <f>DY201-G201</f>
        <v>-7629.1022041040596</v>
      </c>
      <c r="EF201" s="12">
        <f>EE201/G201</f>
        <v>-0.41238390292454374</v>
      </c>
      <c r="EG201" s="4">
        <f>G201-F201</f>
        <v>850</v>
      </c>
    </row>
    <row r="202" spans="1:137" x14ac:dyDescent="0.3">
      <c r="A202">
        <v>201</v>
      </c>
      <c r="B202" t="s">
        <v>5862</v>
      </c>
      <c r="C202" t="s">
        <v>199</v>
      </c>
      <c r="D202" t="str">
        <f>VLOOKUP(C202,Sheet1!$A$2:$B$3197,2,FALSE)</f>
        <v>복합기업</v>
      </c>
      <c r="E202">
        <v>273000</v>
      </c>
      <c r="F202">
        <v>269500</v>
      </c>
      <c r="G202" s="7">
        <v>265500</v>
      </c>
      <c r="H202" t="s">
        <v>2403</v>
      </c>
      <c r="I202" s="7">
        <f>VALUE(LEFT(H202,FIND("/",H202)-1)) + VALUE(MID(H202,FIND("/",H202)+1,LEN(H202)))</f>
        <v>70926432</v>
      </c>
      <c r="J202" s="1">
        <v>5948979</v>
      </c>
      <c r="K202" s="1">
        <f>G202*I202/(10^8)</f>
        <v>188309.67696000001</v>
      </c>
      <c r="L202" s="1">
        <v>827299</v>
      </c>
      <c r="M202" s="1">
        <v>906128</v>
      </c>
      <c r="N202" s="1">
        <v>1001616</v>
      </c>
      <c r="O202" s="1">
        <v>978115</v>
      </c>
      <c r="P202" s="1">
        <v>818201</v>
      </c>
      <c r="Q202" s="1">
        <v>897707</v>
      </c>
      <c r="R202" s="1">
        <v>947752</v>
      </c>
      <c r="S202" s="1">
        <v>994066</v>
      </c>
      <c r="T202" s="1">
        <v>52808</v>
      </c>
      <c r="U202" s="1">
        <v>57450</v>
      </c>
      <c r="V202" s="1">
        <v>46838</v>
      </c>
      <c r="W202" s="1">
        <v>37359</v>
      </c>
      <c r="X202" s="1">
        <v>-1645</v>
      </c>
      <c r="Y202" s="1">
        <v>35830</v>
      </c>
      <c r="Z202" s="1">
        <v>43054</v>
      </c>
      <c r="AA202" s="1">
        <v>47819</v>
      </c>
      <c r="AB202" s="1">
        <v>28225</v>
      </c>
      <c r="AC202" s="1">
        <v>50665</v>
      </c>
      <c r="AD202" s="1">
        <v>61511</v>
      </c>
      <c r="AE202" s="1">
        <v>16060</v>
      </c>
      <c r="AF202" s="1">
        <v>-1084</v>
      </c>
      <c r="AG202" s="1">
        <v>24333</v>
      </c>
      <c r="AH202" s="1">
        <v>30490</v>
      </c>
      <c r="AI202" s="1">
        <v>34604</v>
      </c>
      <c r="AJ202" s="1">
        <v>1030473</v>
      </c>
      <c r="AK202" s="1">
        <v>1097835</v>
      </c>
      <c r="AL202" s="1">
        <v>1194570</v>
      </c>
      <c r="AM202" s="1">
        <v>1326114</v>
      </c>
      <c r="AN202" s="1">
        <v>1376384</v>
      </c>
      <c r="AO202" s="1">
        <v>1409740</v>
      </c>
      <c r="AP202" s="1">
        <v>1447542</v>
      </c>
      <c r="AQ202" s="1">
        <v>1497034</v>
      </c>
      <c r="AR202" s="1">
        <v>607206</v>
      </c>
      <c r="AS202" s="1">
        <v>640270</v>
      </c>
      <c r="AT202" s="1">
        <v>685691</v>
      </c>
      <c r="AU202" s="1">
        <v>804354</v>
      </c>
      <c r="AV202" s="1">
        <v>857785</v>
      </c>
      <c r="AW202" s="1">
        <v>878437</v>
      </c>
      <c r="AX202" s="1">
        <v>893518</v>
      </c>
      <c r="AY202" s="1">
        <v>916369</v>
      </c>
      <c r="AZ202" s="1">
        <v>423267</v>
      </c>
      <c r="BA202" s="1">
        <v>457564</v>
      </c>
      <c r="BB202" s="1">
        <v>508879</v>
      </c>
      <c r="BC202" s="1">
        <v>521760</v>
      </c>
      <c r="BD202" s="1">
        <v>518599</v>
      </c>
      <c r="BE202" s="1">
        <v>531303</v>
      </c>
      <c r="BF202" s="1">
        <v>554024</v>
      </c>
      <c r="BG202" s="1">
        <v>580665</v>
      </c>
      <c r="BH202" s="1">
        <v>131124</v>
      </c>
      <c r="BI202" s="1">
        <v>136601</v>
      </c>
      <c r="BJ202" s="1">
        <v>166275</v>
      </c>
      <c r="BK202" s="1">
        <v>166838</v>
      </c>
      <c r="BL202" s="1">
        <v>174350</v>
      </c>
      <c r="BM202" s="1">
        <v>176259</v>
      </c>
      <c r="BN202" s="1">
        <v>186095</v>
      </c>
      <c r="BO202" s="1">
        <v>198399</v>
      </c>
      <c r="BP202">
        <v>154</v>
      </c>
      <c r="BQ202">
        <v>154</v>
      </c>
      <c r="BR202">
        <v>154</v>
      </c>
      <c r="BS202">
        <v>154</v>
      </c>
      <c r="BT202">
        <v>154</v>
      </c>
      <c r="BU202">
        <v>152</v>
      </c>
      <c r="BV202">
        <v>152</v>
      </c>
      <c r="BW202">
        <v>152</v>
      </c>
      <c r="BX202">
        <v>2.83</v>
      </c>
      <c r="BY202">
        <v>4.76</v>
      </c>
      <c r="BZ202">
        <v>5.37</v>
      </c>
      <c r="CA202">
        <v>1.27</v>
      </c>
      <c r="CB202">
        <v>-0.08</v>
      </c>
      <c r="CC202">
        <v>1.75</v>
      </c>
      <c r="CD202">
        <v>2.13</v>
      </c>
      <c r="CE202">
        <v>2.35</v>
      </c>
      <c r="CF202">
        <v>5.96</v>
      </c>
      <c r="CG202">
        <v>12.53</v>
      </c>
      <c r="CH202">
        <v>14.88</v>
      </c>
      <c r="CI202">
        <v>4.3</v>
      </c>
      <c r="CJ202">
        <v>1.1100000000000001</v>
      </c>
      <c r="CK202">
        <v>6.39</v>
      </c>
      <c r="CL202">
        <v>8.33</v>
      </c>
      <c r="CM202">
        <v>9.19</v>
      </c>
      <c r="CN202" s="1">
        <v>10794</v>
      </c>
      <c r="CO202" s="1">
        <v>23650</v>
      </c>
      <c r="CP202" s="1">
        <v>31767</v>
      </c>
      <c r="CQ202" s="1">
        <v>10108</v>
      </c>
      <c r="CR202" s="1">
        <v>2670</v>
      </c>
      <c r="CS202" s="1">
        <v>15795</v>
      </c>
      <c r="CT202" s="1">
        <v>21284</v>
      </c>
      <c r="CU202" s="1">
        <v>24917</v>
      </c>
      <c r="CV202">
        <v>21.26</v>
      </c>
      <c r="CW202">
        <v>11.97</v>
      </c>
      <c r="CX202">
        <v>8.18</v>
      </c>
      <c r="CY202">
        <v>25.92</v>
      </c>
      <c r="CZ202">
        <v>90.08</v>
      </c>
      <c r="DA202">
        <v>16.809999999999999</v>
      </c>
      <c r="DB202">
        <v>12.47</v>
      </c>
      <c r="DC202">
        <v>10.66</v>
      </c>
      <c r="DD202">
        <v>1.1599999999999999</v>
      </c>
      <c r="DE202">
        <v>1.38</v>
      </c>
      <c r="DF202">
        <v>1.05</v>
      </c>
      <c r="DG202">
        <v>1</v>
      </c>
      <c r="DH202">
        <v>0.89</v>
      </c>
      <c r="DI202">
        <v>0.97</v>
      </c>
      <c r="DJ202">
        <v>0.92</v>
      </c>
      <c r="DK202">
        <v>0.87</v>
      </c>
      <c r="DL202" s="6">
        <f>(CM202*3+CL202*2+CK202)/6</f>
        <v>8.4366666666666674</v>
      </c>
      <c r="DM202">
        <f>BH202+(BH202*(CG202-8.25)/8.25)</f>
        <v>199149.54181818181</v>
      </c>
      <c r="DN202">
        <f>BI202+(BI202*(CH202-8.25)/8.25)</f>
        <v>246378.53090909094</v>
      </c>
      <c r="DO202">
        <f>BJ202+(BJ202*(CI202-8.25)/8.25)</f>
        <v>86664.545454545456</v>
      </c>
      <c r="DP202">
        <f>BK202+(BK202*(CJ202-8.25)/8.25)</f>
        <v>22447.294545454555</v>
      </c>
      <c r="DQ202">
        <f>BL202+(BL202*(CK202-8.25)/8.25)</f>
        <v>135042</v>
      </c>
      <c r="DR202">
        <f>BM202+(BM202*(CL202-8.25)/8.25)</f>
        <v>177968.17818181819</v>
      </c>
      <c r="DS202">
        <f>BN202+(BN202*(CM202-8.25)/8.25)</f>
        <v>207298.55151515151</v>
      </c>
      <c r="DT202" s="8">
        <f>DM202*10^8/$I202</f>
        <v>280783.25132467091</v>
      </c>
      <c r="DU202" s="8">
        <f>DN202*10^8/$I202</f>
        <v>347371.95141733752</v>
      </c>
      <c r="DV202" s="8">
        <f>DO202*10^8/$I202</f>
        <v>122189.34889399972</v>
      </c>
      <c r="DW202" s="8">
        <f>DP202*10^8/$I202</f>
        <v>31648.701214033375</v>
      </c>
      <c r="DX202" s="8">
        <f>DQ202*10^8/$I202</f>
        <v>190397.28376580399</v>
      </c>
      <c r="DY202" s="8">
        <f>DR202*10^8/$I202</f>
        <v>250919.40079802435</v>
      </c>
      <c r="DZ202" s="8">
        <f>DS202*10^8/$I202</f>
        <v>292272.63471416623</v>
      </c>
      <c r="EA202" s="8">
        <f>DT202*10^8/$I202</f>
        <v>395879.56620272523</v>
      </c>
      <c r="EB202" s="8">
        <f>DZ202*0.8</f>
        <v>233818.10777133299</v>
      </c>
      <c r="EC202" s="10">
        <f>G202-E202</f>
        <v>-7500</v>
      </c>
      <c r="ED202" s="4">
        <f>EC202/E202*100</f>
        <v>-2.7472527472527473</v>
      </c>
      <c r="EE202" s="4">
        <f>DY202-G202</f>
        <v>-14580.599201975652</v>
      </c>
      <c r="EF202" s="12">
        <f>EE202/G202</f>
        <v>-5.4917511118552365E-2</v>
      </c>
      <c r="EG202" s="4">
        <f>G202-F202</f>
        <v>-4000</v>
      </c>
    </row>
    <row r="203" spans="1:137" x14ac:dyDescent="0.3">
      <c r="A203">
        <v>202</v>
      </c>
      <c r="B203" t="s">
        <v>7248</v>
      </c>
      <c r="C203" t="s">
        <v>200</v>
      </c>
      <c r="D203" t="str">
        <f>VLOOKUP(C203,Sheet1!$A$2:$B$3197,2,FALSE)</f>
        <v>비철금속</v>
      </c>
      <c r="E203">
        <v>7621.12</v>
      </c>
      <c r="F203">
        <v>9820</v>
      </c>
      <c r="G203" s="7">
        <v>9470</v>
      </c>
      <c r="H203" t="s">
        <v>2332</v>
      </c>
      <c r="I203" s="7">
        <f>VALUE(LEFT(H203,FIND("/",H203)-1)) + VALUE(MID(H203,FIND("/",H203)+1,LEN(H203)))</f>
        <v>16000000</v>
      </c>
      <c r="J203">
        <v>0</v>
      </c>
      <c r="K203" s="1">
        <f>G203*I203/(10^8)</f>
        <v>1515.2</v>
      </c>
      <c r="L203" s="1">
        <v>2253</v>
      </c>
      <c r="M203" s="1">
        <v>2247</v>
      </c>
      <c r="N203" s="1">
        <v>2448</v>
      </c>
      <c r="O203" s="1">
        <v>2436</v>
      </c>
      <c r="P203" s="1">
        <v>2582</v>
      </c>
      <c r="Q203" s="3"/>
      <c r="R203" s="3"/>
      <c r="S203" s="3"/>
      <c r="T203">
        <v>202</v>
      </c>
      <c r="U203">
        <v>275</v>
      </c>
      <c r="V203">
        <v>240</v>
      </c>
      <c r="W203">
        <v>188</v>
      </c>
      <c r="X203">
        <v>237</v>
      </c>
      <c r="Y203" s="3"/>
      <c r="Z203" s="3"/>
      <c r="AA203" s="3"/>
      <c r="AB203">
        <v>249</v>
      </c>
      <c r="AC203">
        <v>227</v>
      </c>
      <c r="AD203">
        <v>173</v>
      </c>
      <c r="AE203">
        <v>306</v>
      </c>
      <c r="AF203">
        <v>200</v>
      </c>
      <c r="AG203" s="3"/>
      <c r="AH203" s="3"/>
      <c r="AI203" s="3"/>
      <c r="AJ203" s="1">
        <v>3719</v>
      </c>
      <c r="AK203" s="1">
        <v>3636</v>
      </c>
      <c r="AL203" s="1">
        <v>4062</v>
      </c>
      <c r="AM203" s="1">
        <v>3991</v>
      </c>
      <c r="AN203" s="1">
        <v>4612</v>
      </c>
      <c r="AO203" s="3"/>
      <c r="AP203" s="3"/>
      <c r="AQ203" s="3"/>
      <c r="AR203" s="1">
        <v>1483</v>
      </c>
      <c r="AS203" s="1">
        <v>1163</v>
      </c>
      <c r="AT203" s="1">
        <v>1379</v>
      </c>
      <c r="AU203" s="1">
        <v>1092</v>
      </c>
      <c r="AV203" s="1">
        <v>1522</v>
      </c>
      <c r="AW203" s="3"/>
      <c r="AX203" s="3"/>
      <c r="AY203" s="3"/>
      <c r="AZ203" s="1">
        <v>2236</v>
      </c>
      <c r="BA203" s="1">
        <v>2474</v>
      </c>
      <c r="BB203" s="1">
        <v>2683</v>
      </c>
      <c r="BC203" s="1">
        <v>2899</v>
      </c>
      <c r="BD203" s="1">
        <v>3090</v>
      </c>
      <c r="BE203" s="3"/>
      <c r="BF203" s="3"/>
      <c r="BG203" s="3"/>
      <c r="BH203" s="1">
        <v>1981</v>
      </c>
      <c r="BI203" s="1">
        <v>2174</v>
      </c>
      <c r="BJ203" s="1">
        <v>2313</v>
      </c>
      <c r="BK203" s="1">
        <v>2558</v>
      </c>
      <c r="BL203" s="1">
        <v>2731</v>
      </c>
      <c r="BM203" s="3"/>
      <c r="BN203" s="3"/>
      <c r="BO203" s="3"/>
      <c r="BP203">
        <v>70</v>
      </c>
      <c r="BQ203">
        <v>70</v>
      </c>
      <c r="BR203">
        <v>70</v>
      </c>
      <c r="BS203">
        <v>70</v>
      </c>
      <c r="BT203">
        <v>70</v>
      </c>
      <c r="BU203" s="3"/>
      <c r="BV203" s="3"/>
      <c r="BW203" s="3"/>
      <c r="BX203">
        <v>7.48</v>
      </c>
      <c r="BY203">
        <v>6.16</v>
      </c>
      <c r="BZ203">
        <v>4.49</v>
      </c>
      <c r="CA203">
        <v>7.6</v>
      </c>
      <c r="CB203">
        <v>4.6399999999999997</v>
      </c>
      <c r="CC203" s="3"/>
      <c r="CD203" s="3"/>
      <c r="CE203" s="3"/>
      <c r="CF203">
        <v>11.19</v>
      </c>
      <c r="CG203">
        <v>9.66</v>
      </c>
      <c r="CH203">
        <v>6.48</v>
      </c>
      <c r="CI203">
        <v>9.89</v>
      </c>
      <c r="CJ203">
        <v>6.34</v>
      </c>
      <c r="CK203" s="3"/>
      <c r="CL203" s="3"/>
      <c r="CM203" s="3"/>
      <c r="CN203" s="1">
        <v>1295</v>
      </c>
      <c r="CO203" s="1">
        <v>1254</v>
      </c>
      <c r="CP203">
        <v>908</v>
      </c>
      <c r="CQ203" s="1">
        <v>1505</v>
      </c>
      <c r="CR203" s="1">
        <v>1047</v>
      </c>
      <c r="CS203" s="3"/>
      <c r="CT203" s="3"/>
      <c r="CU203" s="3"/>
      <c r="CV203">
        <v>5.97</v>
      </c>
      <c r="CW203">
        <v>6.28</v>
      </c>
      <c r="CX203">
        <v>7.56</v>
      </c>
      <c r="CY203">
        <v>4.0599999999999996</v>
      </c>
      <c r="CZ203">
        <v>6.75</v>
      </c>
      <c r="DA203" s="3"/>
      <c r="DB203" s="3"/>
      <c r="DC203" s="3"/>
      <c r="DD203">
        <v>0.62</v>
      </c>
      <c r="DE203">
        <v>0.57999999999999996</v>
      </c>
      <c r="DF203">
        <v>0.47</v>
      </c>
      <c r="DG203">
        <v>0.38</v>
      </c>
      <c r="DH203">
        <v>0.41</v>
      </c>
      <c r="DI203" s="3"/>
      <c r="DJ203" s="3"/>
      <c r="DK203" s="3"/>
      <c r="DL203" s="6">
        <f>(CM203*3+CL203*2+CK203)/6</f>
        <v>0</v>
      </c>
      <c r="DM203">
        <f>BH203+(BH203*(CG203-8.25)/8.25)</f>
        <v>2319.570909090909</v>
      </c>
      <c r="DN203">
        <f>BI203+(BI203*(CH203-8.25)/8.25)</f>
        <v>1707.578181818182</v>
      </c>
      <c r="DO203">
        <f>BJ203+(BJ203*(CI203-8.25)/8.25)</f>
        <v>2772.7963636363638</v>
      </c>
      <c r="DP203">
        <f>BK203+(BK203*(CJ203-8.25)/8.25)</f>
        <v>1965.7842424242424</v>
      </c>
      <c r="DQ203">
        <f>BL203+(BL203*(CK203-8.25)/8.25)</f>
        <v>0</v>
      </c>
      <c r="DR203">
        <f>BM203+(BM203*(CL203-8.25)/8.25)</f>
        <v>0</v>
      </c>
      <c r="DS203">
        <f>BN203+(BN203*(CM203-8.25)/8.25)</f>
        <v>0</v>
      </c>
      <c r="DT203" s="8">
        <f>DM203*10^8/$I203</f>
        <v>14497.318181818182</v>
      </c>
      <c r="DU203" s="8">
        <f>DN203*10^8/$I203</f>
        <v>10672.363636363638</v>
      </c>
      <c r="DV203" s="8">
        <f>DO203*10^8/$I203</f>
        <v>17329.977272727272</v>
      </c>
      <c r="DW203" s="8">
        <f>DP203*10^8/$I203</f>
        <v>12286.151515151514</v>
      </c>
      <c r="DX203" s="8">
        <f>DQ203*10^8/$I203</f>
        <v>0</v>
      </c>
      <c r="DY203" s="8">
        <f>DR203*10^8/$I203</f>
        <v>0</v>
      </c>
      <c r="DZ203" s="8">
        <f>DS203*10^8/$I203</f>
        <v>0</v>
      </c>
      <c r="EA203" s="8">
        <f>DT203*10^8/$I203</f>
        <v>90608.238636363632</v>
      </c>
      <c r="EB203" s="8">
        <f>DZ203*0.8</f>
        <v>0</v>
      </c>
      <c r="EC203" s="10">
        <f>G203-E203</f>
        <v>1848.88</v>
      </c>
      <c r="ED203" s="4">
        <f>EC203/E203*100</f>
        <v>24.259951293248239</v>
      </c>
      <c r="EE203" s="4">
        <f>DY203-G203</f>
        <v>-9470</v>
      </c>
      <c r="EF203" s="12">
        <f>EE203/G203</f>
        <v>-1</v>
      </c>
      <c r="EG203" s="4">
        <f>G203-F203</f>
        <v>-350</v>
      </c>
    </row>
    <row r="204" spans="1:137" x14ac:dyDescent="0.3">
      <c r="A204">
        <v>203</v>
      </c>
      <c r="B204" t="s">
        <v>5979</v>
      </c>
      <c r="C204" t="s">
        <v>201</v>
      </c>
      <c r="D204" t="str">
        <f>VLOOKUP(C204,Sheet1!$A$2:$B$3197,2,FALSE)</f>
        <v>음료</v>
      </c>
      <c r="E204">
        <v>34300</v>
      </c>
      <c r="F204">
        <v>36250</v>
      </c>
      <c r="G204" s="7">
        <v>37850</v>
      </c>
      <c r="H204" t="s">
        <v>2404</v>
      </c>
      <c r="I204" s="7">
        <f>VALUE(LEFT(H204,FIND("/",H204)-1)) + VALUE(MID(H204,FIND("/",H204)+1,LEN(H204)))</f>
        <v>71268446</v>
      </c>
      <c r="J204" s="1">
        <v>1484184</v>
      </c>
      <c r="K204" s="1">
        <f>G204*I204/(10^8)</f>
        <v>26975.106811000001</v>
      </c>
      <c r="L204" s="1">
        <v>18902</v>
      </c>
      <c r="M204" s="1">
        <v>18899</v>
      </c>
      <c r="N204" s="1">
        <v>18856</v>
      </c>
      <c r="O204" s="1">
        <v>20351</v>
      </c>
      <c r="P204" s="1">
        <v>22563</v>
      </c>
      <c r="Q204" s="1">
        <v>23545</v>
      </c>
      <c r="R204" s="1">
        <v>24873</v>
      </c>
      <c r="S204" s="1">
        <v>26064</v>
      </c>
      <c r="T204" s="1">
        <v>1240</v>
      </c>
      <c r="U204">
        <v>872</v>
      </c>
      <c r="V204">
        <v>904</v>
      </c>
      <c r="W204">
        <v>882</v>
      </c>
      <c r="X204" s="1">
        <v>1985</v>
      </c>
      <c r="Y204" s="1">
        <v>2160</v>
      </c>
      <c r="Z204" s="1">
        <v>2455</v>
      </c>
      <c r="AA204" s="1">
        <v>2695</v>
      </c>
      <c r="AB204">
        <v>384</v>
      </c>
      <c r="AC204">
        <v>127</v>
      </c>
      <c r="AD204">
        <v>223</v>
      </c>
      <c r="AE204">
        <v>-424</v>
      </c>
      <c r="AF204">
        <v>866</v>
      </c>
      <c r="AG204" s="1">
        <v>1169</v>
      </c>
      <c r="AH204" s="1">
        <v>1391</v>
      </c>
      <c r="AI204" s="1">
        <v>1575</v>
      </c>
      <c r="AJ204" s="1">
        <v>34011</v>
      </c>
      <c r="AK204" s="1">
        <v>35076</v>
      </c>
      <c r="AL204" s="1">
        <v>34281</v>
      </c>
      <c r="AM204" s="1">
        <v>32709</v>
      </c>
      <c r="AN204" s="1">
        <v>32978</v>
      </c>
      <c r="AO204" s="1">
        <v>33889</v>
      </c>
      <c r="AP204" s="1">
        <v>34731</v>
      </c>
      <c r="AQ204" s="1">
        <v>35513</v>
      </c>
      <c r="AR204" s="1">
        <v>21092</v>
      </c>
      <c r="AS204" s="1">
        <v>22901</v>
      </c>
      <c r="AT204" s="1">
        <v>22658</v>
      </c>
      <c r="AU204" s="1">
        <v>22377</v>
      </c>
      <c r="AV204" s="1">
        <v>22235</v>
      </c>
      <c r="AW204" s="1">
        <v>22533</v>
      </c>
      <c r="AX204" s="1">
        <v>22531</v>
      </c>
      <c r="AY204" s="1">
        <v>22296</v>
      </c>
      <c r="AZ204" s="1">
        <v>12919</v>
      </c>
      <c r="BA204" s="1">
        <v>12175</v>
      </c>
      <c r="BB204" s="1">
        <v>11624</v>
      </c>
      <c r="BC204" s="1">
        <v>10332</v>
      </c>
      <c r="BD204" s="1">
        <v>10743</v>
      </c>
      <c r="BE204" s="1">
        <v>11355</v>
      </c>
      <c r="BF204" s="1">
        <v>12201</v>
      </c>
      <c r="BG204" s="1">
        <v>13217</v>
      </c>
      <c r="BH204" s="1">
        <v>12912</v>
      </c>
      <c r="BI204" s="1">
        <v>12168</v>
      </c>
      <c r="BJ204" s="1">
        <v>11617</v>
      </c>
      <c r="BK204" s="1">
        <v>10325</v>
      </c>
      <c r="BL204" s="1">
        <v>10738</v>
      </c>
      <c r="BM204" s="1">
        <v>11348</v>
      </c>
      <c r="BN204" s="1">
        <v>12189</v>
      </c>
      <c r="BO204" s="1">
        <v>13204</v>
      </c>
      <c r="BP204" s="1">
        <v>3688</v>
      </c>
      <c r="BQ204" s="1">
        <v>3688</v>
      </c>
      <c r="BR204" s="1">
        <v>3688</v>
      </c>
      <c r="BS204" s="1">
        <v>3688</v>
      </c>
      <c r="BT204" s="1">
        <v>3688</v>
      </c>
      <c r="BU204" s="1">
        <v>3689</v>
      </c>
      <c r="BV204" s="1">
        <v>3689</v>
      </c>
      <c r="BW204" s="1">
        <v>3689</v>
      </c>
      <c r="BX204">
        <v>1.1200000000000001</v>
      </c>
      <c r="BY204">
        <v>0.37</v>
      </c>
      <c r="BZ204">
        <v>0.64</v>
      </c>
      <c r="CA204">
        <v>-1.27</v>
      </c>
      <c r="CB204">
        <v>2.64</v>
      </c>
      <c r="CC204">
        <v>3.5</v>
      </c>
      <c r="CD204">
        <v>4.05</v>
      </c>
      <c r="CE204">
        <v>4.4800000000000004</v>
      </c>
      <c r="CF204">
        <v>2.93</v>
      </c>
      <c r="CG204">
        <v>1.01</v>
      </c>
      <c r="CH204">
        <v>1.87</v>
      </c>
      <c r="CI204">
        <v>-3.86</v>
      </c>
      <c r="CJ204">
        <v>8.23</v>
      </c>
      <c r="CK204">
        <v>10.58</v>
      </c>
      <c r="CL204">
        <v>11.82</v>
      </c>
      <c r="CM204">
        <v>12.4</v>
      </c>
      <c r="CN204">
        <v>538</v>
      </c>
      <c r="CO204">
        <v>178</v>
      </c>
      <c r="CP204">
        <v>312</v>
      </c>
      <c r="CQ204">
        <v>-594</v>
      </c>
      <c r="CR204" s="1">
        <v>1216</v>
      </c>
      <c r="CS204" s="1">
        <v>1639</v>
      </c>
      <c r="CT204" s="1">
        <v>1952</v>
      </c>
      <c r="CU204" s="1">
        <v>2209</v>
      </c>
      <c r="CV204">
        <v>39.18</v>
      </c>
      <c r="CW204">
        <v>135.43</v>
      </c>
      <c r="CX204">
        <v>53.17</v>
      </c>
      <c r="CY204" t="s">
        <v>2</v>
      </c>
      <c r="CZ204">
        <v>26.18</v>
      </c>
      <c r="DA204">
        <v>23.1</v>
      </c>
      <c r="DB204">
        <v>19.39</v>
      </c>
      <c r="DC204">
        <v>17.14</v>
      </c>
      <c r="DD204">
        <v>1.1000000000000001</v>
      </c>
      <c r="DE204">
        <v>1.33</v>
      </c>
      <c r="DF204">
        <v>0.96</v>
      </c>
      <c r="DG204">
        <v>1.86</v>
      </c>
      <c r="DH204">
        <v>1.97</v>
      </c>
      <c r="DI204">
        <v>2.23</v>
      </c>
      <c r="DJ204">
        <v>2.08</v>
      </c>
      <c r="DK204">
        <v>1.93</v>
      </c>
      <c r="DL204" s="6">
        <f>(CM204*3+CL204*2+CK204)/6</f>
        <v>11.903333333333334</v>
      </c>
      <c r="DM204">
        <f>BH204+(BH204*(CG204-8.25)/8.25)</f>
        <v>1580.7418181818175</v>
      </c>
      <c r="DN204">
        <f>BI204+(BI204*(CH204-8.25)/8.25)</f>
        <v>2758.08</v>
      </c>
      <c r="DO204">
        <f>BJ204+(BJ204*(CI204-8.25)/8.25)</f>
        <v>-5435.3478787878776</v>
      </c>
      <c r="DP204">
        <f>BK204+(BK204*(CJ204-8.25)/8.25)</f>
        <v>10299.969696969698</v>
      </c>
      <c r="DQ204">
        <f>BL204+(BL204*(CK204-8.25)/8.25)</f>
        <v>13770.671515151516</v>
      </c>
      <c r="DR204">
        <f>BM204+(BM204*(CL204-8.25)/8.25)</f>
        <v>16258.589090909092</v>
      </c>
      <c r="DS204">
        <f>BN204+(BN204*(CM204-8.25)/8.25)</f>
        <v>18320.436363636363</v>
      </c>
      <c r="DT204" s="8">
        <f>DM204*10^8/$I204</f>
        <v>2218.0107844386248</v>
      </c>
      <c r="DU204" s="8">
        <f>DN204*10^8/$I204</f>
        <v>3869.9875678501535</v>
      </c>
      <c r="DV204" s="8">
        <f>DO204*10^8/$I204</f>
        <v>-7626.583970678802</v>
      </c>
      <c r="DW204" s="8">
        <f>DP204*10^8/$I204</f>
        <v>14452.356232054924</v>
      </c>
      <c r="DX204" s="8">
        <f>DQ204*10^8/$I204</f>
        <v>19322.255904319165</v>
      </c>
      <c r="DY204" s="8">
        <f>DR204*10^8/$I204</f>
        <v>22813.166279659152</v>
      </c>
      <c r="DZ204" s="8">
        <f>DS204*10^8/$I204</f>
        <v>25706.238022415084</v>
      </c>
      <c r="EA204" s="8">
        <f>DT204*10^8/$I204</f>
        <v>3112.1918730185653</v>
      </c>
      <c r="EB204" s="8">
        <f>DZ204*0.8</f>
        <v>20564.990417932069</v>
      </c>
      <c r="EC204" s="10">
        <f>G204-E204</f>
        <v>3550</v>
      </c>
      <c r="ED204" s="4">
        <f>EC204/E204*100</f>
        <v>10.349854227405247</v>
      </c>
      <c r="EE204" s="4">
        <f>DY204-G204</f>
        <v>-15036.833720340848</v>
      </c>
      <c r="EF204" s="12">
        <f>EE204/G204</f>
        <v>-0.39727433871442136</v>
      </c>
      <c r="EG204" s="4">
        <f>G204-F204</f>
        <v>1600</v>
      </c>
    </row>
    <row r="205" spans="1:137" x14ac:dyDescent="0.3">
      <c r="A205">
        <v>204</v>
      </c>
      <c r="B205" t="s">
        <v>5664</v>
      </c>
      <c r="C205" t="s">
        <v>202</v>
      </c>
      <c r="D205" t="str">
        <f>VLOOKUP(C205,Sheet1!$A$2:$B$3197,2,FALSE)</f>
        <v>생명보험</v>
      </c>
      <c r="E205">
        <v>3580</v>
      </c>
      <c r="F205">
        <v>5520</v>
      </c>
      <c r="G205" s="7">
        <v>5660</v>
      </c>
      <c r="H205" t="s">
        <v>2405</v>
      </c>
      <c r="I205" s="7">
        <f>VALUE(LEFT(H205,FIND("/",H205)-1)) + VALUE(MID(H205,FIND("/",H205)+1,LEN(H205)))</f>
        <v>161358585</v>
      </c>
      <c r="J205" s="1">
        <v>1077511</v>
      </c>
      <c r="K205" s="1">
        <f>G205*I205/(10^8)</f>
        <v>9132.8959109999996</v>
      </c>
      <c r="L205" s="1">
        <v>61019</v>
      </c>
      <c r="M205" s="1">
        <v>51369</v>
      </c>
      <c r="N205" s="1">
        <v>42625</v>
      </c>
      <c r="O205" s="1">
        <v>45264</v>
      </c>
      <c r="P205" s="1">
        <v>49109</v>
      </c>
      <c r="Q205" s="1">
        <v>55490</v>
      </c>
      <c r="R205" s="3"/>
      <c r="S205" s="3"/>
      <c r="T205">
        <v>-298</v>
      </c>
      <c r="U205" s="1">
        <v>2466</v>
      </c>
      <c r="V205">
        <v>668</v>
      </c>
      <c r="W205" s="1">
        <v>1142</v>
      </c>
      <c r="X205" s="1">
        <v>1776</v>
      </c>
      <c r="Y205" s="1">
        <v>2319</v>
      </c>
      <c r="Z205" s="3"/>
      <c r="AA205" s="3"/>
      <c r="AB205">
        <v>148</v>
      </c>
      <c r="AC205" s="1">
        <v>1928</v>
      </c>
      <c r="AD205">
        <v>522</v>
      </c>
      <c r="AE205" s="1">
        <v>1152</v>
      </c>
      <c r="AF205" s="1">
        <v>1286</v>
      </c>
      <c r="AG205" s="1">
        <v>1872</v>
      </c>
      <c r="AH205" s="1">
        <v>1460</v>
      </c>
      <c r="AI205" s="1">
        <v>1410</v>
      </c>
      <c r="AJ205" s="1">
        <v>267208</v>
      </c>
      <c r="AK205" s="1">
        <v>303439</v>
      </c>
      <c r="AL205" s="1">
        <v>319221</v>
      </c>
      <c r="AM205" s="1">
        <v>339480</v>
      </c>
      <c r="AN205" s="1">
        <v>362530</v>
      </c>
      <c r="AO205" s="1">
        <v>374405</v>
      </c>
      <c r="AP205" s="1">
        <v>384900</v>
      </c>
      <c r="AQ205" s="1">
        <v>399960</v>
      </c>
      <c r="AR205" s="1">
        <v>248851</v>
      </c>
      <c r="AS205" s="1">
        <v>278915</v>
      </c>
      <c r="AT205" s="1">
        <v>296291</v>
      </c>
      <c r="AU205" s="1">
        <v>313467</v>
      </c>
      <c r="AV205" s="1">
        <v>331605</v>
      </c>
      <c r="AW205" s="1">
        <v>344460</v>
      </c>
      <c r="AX205" s="1">
        <v>353960</v>
      </c>
      <c r="AY205" s="1">
        <v>368030</v>
      </c>
      <c r="AZ205" s="1">
        <v>18357</v>
      </c>
      <c r="BA205" s="1">
        <v>24524</v>
      </c>
      <c r="BB205" s="1">
        <v>22930</v>
      </c>
      <c r="BC205" s="1">
        <v>26012</v>
      </c>
      <c r="BD205" s="1">
        <v>30925</v>
      </c>
      <c r="BE205" s="1">
        <v>29940</v>
      </c>
      <c r="BF205" s="1">
        <v>30940</v>
      </c>
      <c r="BG205" s="1">
        <v>31930</v>
      </c>
      <c r="BH205" s="1">
        <v>18129</v>
      </c>
      <c r="BI205" s="1">
        <v>24163</v>
      </c>
      <c r="BJ205" s="1">
        <v>22666</v>
      </c>
      <c r="BK205" s="1">
        <v>26012</v>
      </c>
      <c r="BL205" s="1">
        <v>30925</v>
      </c>
      <c r="BM205" s="1">
        <v>29900</v>
      </c>
      <c r="BN205" s="1">
        <v>30940</v>
      </c>
      <c r="BO205" s="1">
        <v>31930</v>
      </c>
      <c r="BP205" s="1">
        <v>5379</v>
      </c>
      <c r="BQ205" s="1">
        <v>8068</v>
      </c>
      <c r="BR205" s="1">
        <v>8068</v>
      </c>
      <c r="BS205" s="1">
        <v>8068</v>
      </c>
      <c r="BT205" s="1">
        <v>8068</v>
      </c>
      <c r="BU205" s="1">
        <v>8070</v>
      </c>
      <c r="BV205" s="3"/>
      <c r="BW205" s="3"/>
      <c r="BX205">
        <v>0.06</v>
      </c>
      <c r="BY205">
        <v>0.68</v>
      </c>
      <c r="BZ205">
        <v>0.17</v>
      </c>
      <c r="CA205">
        <v>0.35</v>
      </c>
      <c r="CB205">
        <v>0.37</v>
      </c>
      <c r="CC205">
        <v>0.51</v>
      </c>
      <c r="CD205">
        <v>0.38</v>
      </c>
      <c r="CE205">
        <v>0.36</v>
      </c>
      <c r="CF205">
        <v>0.64</v>
      </c>
      <c r="CG205">
        <v>8.99</v>
      </c>
      <c r="CH205">
        <v>2.15</v>
      </c>
      <c r="CI205">
        <v>4.7300000000000004</v>
      </c>
      <c r="CJ205">
        <v>4.5199999999999996</v>
      </c>
      <c r="CK205">
        <v>6.02</v>
      </c>
      <c r="CL205">
        <v>4.8</v>
      </c>
      <c r="CM205">
        <v>4.49</v>
      </c>
      <c r="CN205">
        <v>112</v>
      </c>
      <c r="CO205" s="1">
        <v>1278</v>
      </c>
      <c r="CP205">
        <v>312</v>
      </c>
      <c r="CQ205">
        <v>714</v>
      </c>
      <c r="CR205">
        <v>797</v>
      </c>
      <c r="CS205" s="1">
        <v>1134</v>
      </c>
      <c r="CT205">
        <v>905</v>
      </c>
      <c r="CU205">
        <v>874</v>
      </c>
      <c r="CV205">
        <v>113.87</v>
      </c>
      <c r="CW205">
        <v>5.95</v>
      </c>
      <c r="CX205">
        <v>15.27</v>
      </c>
      <c r="CY205">
        <v>5.6</v>
      </c>
      <c r="CZ205">
        <v>4.42</v>
      </c>
      <c r="DA205">
        <v>4.99</v>
      </c>
      <c r="DB205">
        <v>6.26</v>
      </c>
      <c r="DC205">
        <v>6.48</v>
      </c>
      <c r="DD205">
        <v>0.73</v>
      </c>
      <c r="DE205">
        <v>0.5</v>
      </c>
      <c r="DF205">
        <v>0.33</v>
      </c>
      <c r="DG205">
        <v>0.24</v>
      </c>
      <c r="DH205">
        <v>0.18</v>
      </c>
      <c r="DI205">
        <v>0.3</v>
      </c>
      <c r="DJ205">
        <v>0.28999999999999998</v>
      </c>
      <c r="DK205">
        <v>0.28000000000000003</v>
      </c>
      <c r="DL205" s="6">
        <f>(CM205*3+CL205*2+CK205)/6</f>
        <v>4.8483333333333336</v>
      </c>
      <c r="DM205">
        <f>BH205+(BH205*(CG205-8.25)/8.25)</f>
        <v>19755.116363636364</v>
      </c>
      <c r="DN205">
        <f>BI205+(BI205*(CH205-8.25)/8.25)</f>
        <v>6297.0242424242424</v>
      </c>
      <c r="DO205">
        <f>BJ205+(BJ205*(CI205-8.25)/8.25)</f>
        <v>12995.173333333334</v>
      </c>
      <c r="DP205">
        <f>BK205+(BK205*(CJ205-8.25)/8.25)</f>
        <v>14251.423030303029</v>
      </c>
      <c r="DQ205">
        <f>BL205+(BL205*(CK205-8.25)/8.25)</f>
        <v>22565.878787878784</v>
      </c>
      <c r="DR205">
        <f>BM205+(BM205*(CL205-8.25)/8.25)</f>
        <v>17396.363636363636</v>
      </c>
      <c r="DS205">
        <f>BN205+(BN205*(CM205-8.25)/8.25)</f>
        <v>16838.860606060607</v>
      </c>
      <c r="DT205" s="8">
        <f>DM205*10^8/$I205</f>
        <v>12242.990581279802</v>
      </c>
      <c r="DU205" s="8">
        <f>DN205*10^8/$I205</f>
        <v>3902.5033855026941</v>
      </c>
      <c r="DV205" s="8">
        <f>DO205*10^8/$I205</f>
        <v>8053.5989661370268</v>
      </c>
      <c r="DW205" s="8">
        <f>DP205*10^8/$I205</f>
        <v>8832.1442768620145</v>
      </c>
      <c r="DX205" s="8">
        <f>DQ205*10^8/$I205</f>
        <v>13984.926050187403</v>
      </c>
      <c r="DY205" s="8">
        <f>DR205*10^8/$I205</f>
        <v>10781.182566991174</v>
      </c>
      <c r="DZ205" s="8">
        <f>DS205*10^8/$I205</f>
        <v>10435.676915523651</v>
      </c>
      <c r="EA205" s="8">
        <f>DT205*10^8/$I205</f>
        <v>7587.442949676215</v>
      </c>
      <c r="EB205" s="8">
        <f>DZ205*0.8</f>
        <v>8348.5415324189216</v>
      </c>
      <c r="EC205" s="10">
        <f>G205-E205</f>
        <v>2080</v>
      </c>
      <c r="ED205" s="4">
        <f>EC205/E205*100</f>
        <v>58.100558659217882</v>
      </c>
      <c r="EE205" s="4">
        <f>DY205-G205</f>
        <v>5121.1825669911741</v>
      </c>
      <c r="EF205" s="12">
        <f>EE205/G205</f>
        <v>0.90480257367335226</v>
      </c>
      <c r="EG205" s="4">
        <f>G205-F205</f>
        <v>140</v>
      </c>
    </row>
    <row r="206" spans="1:137" x14ac:dyDescent="0.3">
      <c r="A206">
        <v>205</v>
      </c>
      <c r="B206" t="s">
        <v>6681</v>
      </c>
      <c r="C206" t="s">
        <v>203</v>
      </c>
      <c r="D206" t="str">
        <f>VLOOKUP(C206,Sheet1!$A$2:$B$3197,2,FALSE)</f>
        <v>자동차부품</v>
      </c>
      <c r="E206">
        <v>3990</v>
      </c>
      <c r="F206">
        <v>3830</v>
      </c>
      <c r="G206" s="7">
        <v>4010</v>
      </c>
      <c r="H206" t="s">
        <v>1392</v>
      </c>
      <c r="I206" s="7">
        <f>VALUE(LEFT(H206,FIND("/",H206)-1)) + VALUE(MID(H206,FIND("/",H206)+1,LEN(H206)))</f>
        <v>42000000</v>
      </c>
      <c r="J206">
        <v>0</v>
      </c>
      <c r="K206" s="1">
        <f>G206*I206/(10^8)</f>
        <v>1684.2</v>
      </c>
      <c r="L206" s="1">
        <v>1072</v>
      </c>
      <c r="M206" s="1">
        <v>1099</v>
      </c>
      <c r="N206" s="1">
        <v>1123</v>
      </c>
      <c r="O206" s="1">
        <v>1068</v>
      </c>
      <c r="P206">
        <v>935</v>
      </c>
      <c r="Q206" s="3"/>
      <c r="R206" s="3"/>
      <c r="S206" s="3"/>
      <c r="T206">
        <v>80</v>
      </c>
      <c r="U206">
        <v>17</v>
      </c>
      <c r="V206">
        <v>5</v>
      </c>
      <c r="W206">
        <v>38</v>
      </c>
      <c r="X206">
        <v>1</v>
      </c>
      <c r="Y206" s="3"/>
      <c r="Z206" s="3"/>
      <c r="AA206" s="3"/>
      <c r="AB206">
        <v>67</v>
      </c>
      <c r="AC206">
        <v>-8</v>
      </c>
      <c r="AD206">
        <v>-89</v>
      </c>
      <c r="AE206">
        <v>23</v>
      </c>
      <c r="AF206">
        <v>-14</v>
      </c>
      <c r="AG206" s="3"/>
      <c r="AH206" s="3"/>
      <c r="AI206" s="3"/>
      <c r="AJ206" s="1">
        <v>1448</v>
      </c>
      <c r="AK206" s="1">
        <v>1405</v>
      </c>
      <c r="AL206" s="1">
        <v>1443</v>
      </c>
      <c r="AM206" s="1">
        <v>1749</v>
      </c>
      <c r="AN206" s="1">
        <v>1845</v>
      </c>
      <c r="AO206" s="3"/>
      <c r="AP206" s="3"/>
      <c r="AQ206" s="3"/>
      <c r="AR206">
        <v>455</v>
      </c>
      <c r="AS206">
        <v>494</v>
      </c>
      <c r="AT206">
        <v>657</v>
      </c>
      <c r="AU206">
        <v>887</v>
      </c>
      <c r="AV206" s="1">
        <v>1013</v>
      </c>
      <c r="AW206" s="3"/>
      <c r="AX206" s="3"/>
      <c r="AY206" s="3"/>
      <c r="AZ206">
        <v>993</v>
      </c>
      <c r="BA206">
        <v>911</v>
      </c>
      <c r="BB206">
        <v>785</v>
      </c>
      <c r="BC206">
        <v>861</v>
      </c>
      <c r="BD206">
        <v>832</v>
      </c>
      <c r="BE206" s="3"/>
      <c r="BF206" s="3"/>
      <c r="BG206" s="3"/>
      <c r="BH206">
        <v>989</v>
      </c>
      <c r="BI206">
        <v>908</v>
      </c>
      <c r="BJ206">
        <v>782</v>
      </c>
      <c r="BK206">
        <v>859</v>
      </c>
      <c r="BL206">
        <v>832</v>
      </c>
      <c r="BM206" s="3"/>
      <c r="BN206" s="3"/>
      <c r="BO206" s="3"/>
      <c r="BP206">
        <v>210</v>
      </c>
      <c r="BQ206">
        <v>210</v>
      </c>
      <c r="BR206">
        <v>210</v>
      </c>
      <c r="BS206">
        <v>210</v>
      </c>
      <c r="BT206">
        <v>210</v>
      </c>
      <c r="BU206" s="3"/>
      <c r="BV206" s="3"/>
      <c r="BW206" s="3"/>
      <c r="BX206">
        <v>4.58</v>
      </c>
      <c r="BY206">
        <v>-0.59</v>
      </c>
      <c r="BZ206">
        <v>-6.24</v>
      </c>
      <c r="CA206">
        <v>1.42</v>
      </c>
      <c r="CB206">
        <v>-0.76</v>
      </c>
      <c r="CC206" s="3"/>
      <c r="CD206" s="3"/>
      <c r="CE206" s="3"/>
      <c r="CF206">
        <v>6.92</v>
      </c>
      <c r="CG206">
        <v>-0.86</v>
      </c>
      <c r="CH206">
        <v>-10.41</v>
      </c>
      <c r="CI206">
        <v>2.83</v>
      </c>
      <c r="CJ206">
        <v>-1.59</v>
      </c>
      <c r="CK206" s="3"/>
      <c r="CL206" s="3"/>
      <c r="CM206" s="3"/>
      <c r="CN206">
        <v>159</v>
      </c>
      <c r="CO206">
        <v>-19</v>
      </c>
      <c r="CP206">
        <v>-209</v>
      </c>
      <c r="CQ206">
        <v>55</v>
      </c>
      <c r="CR206">
        <v>-32</v>
      </c>
      <c r="CS206" s="3"/>
      <c r="CT206" s="3"/>
      <c r="CU206" s="3"/>
      <c r="CV206">
        <v>18.52</v>
      </c>
      <c r="CW206" t="s">
        <v>2</v>
      </c>
      <c r="CX206" t="s">
        <v>2</v>
      </c>
      <c r="CY206">
        <v>42.61</v>
      </c>
      <c r="CZ206" t="s">
        <v>2</v>
      </c>
      <c r="DA206" s="3"/>
      <c r="DB206" s="3"/>
      <c r="DC206" s="3"/>
      <c r="DD206">
        <v>1.25</v>
      </c>
      <c r="DE206">
        <v>1.05</v>
      </c>
      <c r="DF206">
        <v>0.89</v>
      </c>
      <c r="DG206">
        <v>1.1499999999999999</v>
      </c>
      <c r="DH206">
        <v>1.97</v>
      </c>
      <c r="DI206" s="3"/>
      <c r="DJ206" s="3"/>
      <c r="DK206" s="3"/>
      <c r="DL206" s="6">
        <f>(CM206*3+CL206*2+CK206)/6</f>
        <v>0</v>
      </c>
      <c r="DM206">
        <f>BH206+(BH206*(CG206-8.25)/8.25)</f>
        <v>-103.09575757575749</v>
      </c>
      <c r="DN206">
        <f>BI206+(BI206*(CH206-8.25)/8.25)</f>
        <v>-1145.7309090909089</v>
      </c>
      <c r="DO206">
        <f>BJ206+(BJ206*(CI206-8.25)/8.25)</f>
        <v>268.24969696969697</v>
      </c>
      <c r="DP206">
        <f>BK206+(BK206*(CJ206-8.25)/8.25)</f>
        <v>-165.55272727272722</v>
      </c>
      <c r="DQ206">
        <f>BL206+(BL206*(CK206-8.25)/8.25)</f>
        <v>0</v>
      </c>
      <c r="DR206">
        <f>BM206+(BM206*(CL206-8.25)/8.25)</f>
        <v>0</v>
      </c>
      <c r="DS206">
        <f>BN206+(BN206*(CM206-8.25)/8.25)</f>
        <v>0</v>
      </c>
      <c r="DT206" s="8">
        <f>DM206*10^8/$I206</f>
        <v>-245.46608946608924</v>
      </c>
      <c r="DU206" s="8">
        <f>DN206*10^8/$I206</f>
        <v>-2727.9307359307354</v>
      </c>
      <c r="DV206" s="8">
        <f>DO206*10^8/$I206</f>
        <v>638.68975468975464</v>
      </c>
      <c r="DW206" s="8">
        <f>DP206*10^8/$I206</f>
        <v>-394.17316017316006</v>
      </c>
      <c r="DX206" s="8">
        <f>DQ206*10^8/$I206</f>
        <v>0</v>
      </c>
      <c r="DY206" s="8">
        <f>DR206*10^8/$I206</f>
        <v>0</v>
      </c>
      <c r="DZ206" s="8">
        <f>DS206*10^8/$I206</f>
        <v>0</v>
      </c>
      <c r="EA206" s="8">
        <f>DT206*10^8/$I206</f>
        <v>-584.44307015735535</v>
      </c>
      <c r="EB206" s="8">
        <f>DZ206*0.8</f>
        <v>0</v>
      </c>
      <c r="EC206" s="10">
        <f>G206-E206</f>
        <v>20</v>
      </c>
      <c r="ED206" s="4">
        <f>EC206/E206*100</f>
        <v>0.50125313283208017</v>
      </c>
      <c r="EE206" s="4">
        <f>DY206-G206</f>
        <v>-4010</v>
      </c>
      <c r="EF206" s="12">
        <f>EE206/G206</f>
        <v>-1</v>
      </c>
      <c r="EG206" s="4">
        <f>G206-F206</f>
        <v>180</v>
      </c>
    </row>
    <row r="207" spans="1:137" x14ac:dyDescent="0.3">
      <c r="A207">
        <v>206</v>
      </c>
      <c r="B207" t="s">
        <v>6843</v>
      </c>
      <c r="C207" t="s">
        <v>204</v>
      </c>
      <c r="D207" t="str">
        <f>VLOOKUP(C207,Sheet1!$A$2:$B$3197,2,FALSE)</f>
        <v>섬유,의류,신발,호화품</v>
      </c>
      <c r="E207">
        <v>4105</v>
      </c>
      <c r="F207">
        <v>4900</v>
      </c>
      <c r="G207" s="7">
        <v>5170</v>
      </c>
      <c r="H207" t="s">
        <v>2406</v>
      </c>
      <c r="I207" s="7">
        <f>VALUE(LEFT(H207,FIND("/",H207)-1)) + VALUE(MID(H207,FIND("/",H207)+1,LEN(H207)))</f>
        <v>31154798</v>
      </c>
      <c r="J207" s="1">
        <v>10196</v>
      </c>
      <c r="K207" s="1">
        <f>G207*I207/(10^8)</f>
        <v>1610.7030566000001</v>
      </c>
      <c r="L207" s="1">
        <v>1560</v>
      </c>
      <c r="M207" s="1">
        <v>1741</v>
      </c>
      <c r="N207" s="1">
        <v>1662</v>
      </c>
      <c r="O207" s="1">
        <v>1546</v>
      </c>
      <c r="P207" s="1">
        <v>1479</v>
      </c>
      <c r="Q207" s="3"/>
      <c r="R207" s="3"/>
      <c r="S207" s="3"/>
      <c r="T207">
        <v>-61</v>
      </c>
      <c r="U207">
        <v>-21</v>
      </c>
      <c r="V207">
        <v>-12</v>
      </c>
      <c r="W207">
        <v>-40</v>
      </c>
      <c r="X207">
        <v>18</v>
      </c>
      <c r="Y207" s="3"/>
      <c r="Z207" s="3"/>
      <c r="AA207" s="3"/>
      <c r="AB207">
        <v>-240</v>
      </c>
      <c r="AC207">
        <v>-99</v>
      </c>
      <c r="AD207">
        <v>-62</v>
      </c>
      <c r="AE207">
        <v>-96</v>
      </c>
      <c r="AF207">
        <v>-13</v>
      </c>
      <c r="AG207" s="3"/>
      <c r="AH207" s="3"/>
      <c r="AI207" s="3"/>
      <c r="AJ207" s="1">
        <v>2076</v>
      </c>
      <c r="AK207" s="1">
        <v>1660</v>
      </c>
      <c r="AL207" s="1">
        <v>1388</v>
      </c>
      <c r="AM207" s="1">
        <v>1208</v>
      </c>
      <c r="AN207" s="1">
        <v>1159</v>
      </c>
      <c r="AO207" s="3"/>
      <c r="AP207" s="3"/>
      <c r="AQ207" s="3"/>
      <c r="AR207" s="1">
        <v>1384</v>
      </c>
      <c r="AS207" s="1">
        <v>1053</v>
      </c>
      <c r="AT207">
        <v>796</v>
      </c>
      <c r="AU207">
        <v>574</v>
      </c>
      <c r="AV207">
        <v>533</v>
      </c>
      <c r="AW207" s="3"/>
      <c r="AX207" s="3"/>
      <c r="AY207" s="3"/>
      <c r="AZ207">
        <v>692</v>
      </c>
      <c r="BA207">
        <v>607</v>
      </c>
      <c r="BB207">
        <v>592</v>
      </c>
      <c r="BC207">
        <v>634</v>
      </c>
      <c r="BD207">
        <v>625</v>
      </c>
      <c r="BE207" s="3"/>
      <c r="BF207" s="3"/>
      <c r="BG207" s="3"/>
      <c r="BH207">
        <v>690</v>
      </c>
      <c r="BI207">
        <v>606</v>
      </c>
      <c r="BJ207">
        <v>591</v>
      </c>
      <c r="BK207">
        <v>633</v>
      </c>
      <c r="BL207">
        <v>625</v>
      </c>
      <c r="BM207" s="3"/>
      <c r="BN207" s="3"/>
      <c r="BO207" s="3"/>
      <c r="BP207">
        <v>89</v>
      </c>
      <c r="BQ207">
        <v>92</v>
      </c>
      <c r="BR207">
        <v>96</v>
      </c>
      <c r="BS207">
        <v>156</v>
      </c>
      <c r="BT207">
        <v>156</v>
      </c>
      <c r="BU207" s="3"/>
      <c r="BV207" s="3"/>
      <c r="BW207" s="3"/>
      <c r="BX207">
        <v>-12.12</v>
      </c>
      <c r="BY207">
        <v>-5.32</v>
      </c>
      <c r="BZ207">
        <v>-4.07</v>
      </c>
      <c r="CA207">
        <v>-7.39</v>
      </c>
      <c r="CB207">
        <v>-1.0900000000000001</v>
      </c>
      <c r="CC207" s="3"/>
      <c r="CD207" s="3"/>
      <c r="CE207" s="3"/>
      <c r="CF207">
        <v>-30.06</v>
      </c>
      <c r="CG207">
        <v>-15.16</v>
      </c>
      <c r="CH207">
        <v>-10.25</v>
      </c>
      <c r="CI207">
        <v>-15.65</v>
      </c>
      <c r="CJ207">
        <v>-2.02</v>
      </c>
      <c r="CK207" s="3"/>
      <c r="CL207" s="3"/>
      <c r="CM207" s="3"/>
      <c r="CN207" s="1">
        <v>-1221</v>
      </c>
      <c r="CO207">
        <v>-481</v>
      </c>
      <c r="CP207">
        <v>-281</v>
      </c>
      <c r="CQ207">
        <v>-376</v>
      </c>
      <c r="CR207">
        <v>-41</v>
      </c>
      <c r="CS207" s="3"/>
      <c r="CT207" s="3"/>
      <c r="CU207" s="3"/>
      <c r="CV207" t="s">
        <v>2</v>
      </c>
      <c r="CW207" t="s">
        <v>2</v>
      </c>
      <c r="CX207" t="s">
        <v>2</v>
      </c>
      <c r="CY207" t="s">
        <v>2</v>
      </c>
      <c r="CZ207" t="s">
        <v>2</v>
      </c>
      <c r="DA207" s="3"/>
      <c r="DB207" s="3"/>
      <c r="DC207" s="3"/>
      <c r="DD207">
        <v>2.52</v>
      </c>
      <c r="DE207">
        <v>1.54</v>
      </c>
      <c r="DF207">
        <v>1.31</v>
      </c>
      <c r="DG207">
        <v>0.86</v>
      </c>
      <c r="DH207">
        <v>0.51</v>
      </c>
      <c r="DI207" s="3"/>
      <c r="DJ207" s="3"/>
      <c r="DK207" s="3"/>
      <c r="DL207" s="6">
        <f>(CM207*3+CL207*2+CK207)/6</f>
        <v>0</v>
      </c>
      <c r="DM207">
        <f>BH207+(BH207*(CG207-8.25)/8.25)</f>
        <v>-1267.9272727272728</v>
      </c>
      <c r="DN207">
        <f>BI207+(BI207*(CH207-8.25)/8.25)</f>
        <v>-752.90909090909099</v>
      </c>
      <c r="DO207">
        <f>BJ207+(BJ207*(CI207-8.25)/8.25)</f>
        <v>-1121.1090909090908</v>
      </c>
      <c r="DP207">
        <f>BK207+(BK207*(CJ207-8.25)/8.25)</f>
        <v>-154.98909090909092</v>
      </c>
      <c r="DQ207">
        <f>BL207+(BL207*(CK207-8.25)/8.25)</f>
        <v>0</v>
      </c>
      <c r="DR207">
        <f>BM207+(BM207*(CL207-8.25)/8.25)</f>
        <v>0</v>
      </c>
      <c r="DS207">
        <f>BN207+(BN207*(CM207-8.25)/8.25)</f>
        <v>0</v>
      </c>
      <c r="DT207" s="8">
        <f>DM207*10^8/$I207</f>
        <v>-4069.7656673212032</v>
      </c>
      <c r="DU207" s="8">
        <f>DN207*10^8/$I207</f>
        <v>-2416.6713933086357</v>
      </c>
      <c r="DV207" s="8">
        <f>DO207*10^8/$I207</f>
        <v>-3598.5118276455873</v>
      </c>
      <c r="DW207" s="8">
        <f>DP207*10^8/$I207</f>
        <v>-497.4806477932899</v>
      </c>
      <c r="DX207" s="8">
        <f>DQ207*10^8/$I207</f>
        <v>0</v>
      </c>
      <c r="DY207" s="8">
        <f>DR207*10^8/$I207</f>
        <v>0</v>
      </c>
      <c r="DZ207" s="8">
        <f>DS207*10^8/$I207</f>
        <v>0</v>
      </c>
      <c r="EA207" s="8">
        <f>DT207*10^8/$I207</f>
        <v>-13063.046235514681</v>
      </c>
      <c r="EB207" s="8">
        <f>DZ207*0.8</f>
        <v>0</v>
      </c>
      <c r="EC207" s="10">
        <f>G207-E207</f>
        <v>1065</v>
      </c>
      <c r="ED207" s="4">
        <f>EC207/E207*100</f>
        <v>25.943970767356884</v>
      </c>
      <c r="EE207" s="4">
        <f>DY207-G207</f>
        <v>-5170</v>
      </c>
      <c r="EF207" s="12">
        <f>EE207/G207</f>
        <v>-1</v>
      </c>
      <c r="EG207" s="4">
        <f>G207-F207</f>
        <v>270</v>
      </c>
    </row>
    <row r="208" spans="1:137" x14ac:dyDescent="0.3">
      <c r="A208">
        <v>207</v>
      </c>
      <c r="B208" t="s">
        <v>5640</v>
      </c>
      <c r="C208" t="s">
        <v>205</v>
      </c>
      <c r="D208" t="str">
        <f>VLOOKUP(C208,Sheet1!$A$2:$B$3197,2,FALSE)</f>
        <v>증권</v>
      </c>
      <c r="E208">
        <v>142000</v>
      </c>
      <c r="F208">
        <v>126000</v>
      </c>
      <c r="G208" s="7">
        <v>123000</v>
      </c>
      <c r="H208" t="s">
        <v>2407</v>
      </c>
      <c r="I208" s="7">
        <f>VALUE(LEFT(H208,FIND("/",H208)-1)) + VALUE(MID(H208,FIND("/",H208)+1,LEN(H208)))</f>
        <v>26129251</v>
      </c>
      <c r="J208" s="1">
        <v>2492973</v>
      </c>
      <c r="K208" s="1">
        <f>G208*I208/(10^8)</f>
        <v>32138.978729999999</v>
      </c>
      <c r="L208" s="1">
        <v>4735</v>
      </c>
      <c r="M208" s="1">
        <v>5892</v>
      </c>
      <c r="N208" s="1">
        <v>6181</v>
      </c>
      <c r="O208" s="1">
        <v>8651</v>
      </c>
      <c r="P208" s="1">
        <v>14691</v>
      </c>
      <c r="Q208" s="1">
        <v>15797</v>
      </c>
      <c r="R208" s="1">
        <v>15031</v>
      </c>
      <c r="S208" s="1">
        <v>15629</v>
      </c>
      <c r="T208" s="1">
        <v>2307</v>
      </c>
      <c r="U208" s="1">
        <v>3158</v>
      </c>
      <c r="V208" s="1">
        <v>2890</v>
      </c>
      <c r="W208" s="1">
        <v>4737</v>
      </c>
      <c r="X208" s="1">
        <v>9690</v>
      </c>
      <c r="Y208" s="1">
        <v>10164</v>
      </c>
      <c r="Z208" s="1">
        <v>9241</v>
      </c>
      <c r="AA208" s="1">
        <v>9575</v>
      </c>
      <c r="AB208" s="1">
        <v>1802</v>
      </c>
      <c r="AC208" s="1">
        <v>2416</v>
      </c>
      <c r="AD208" s="1">
        <v>1932</v>
      </c>
      <c r="AE208" s="1">
        <v>3620</v>
      </c>
      <c r="AF208" s="1">
        <v>7062</v>
      </c>
      <c r="AG208" s="1">
        <v>7688</v>
      </c>
      <c r="AH208" s="1">
        <v>6937</v>
      </c>
      <c r="AI208" s="1">
        <v>7218</v>
      </c>
      <c r="AJ208" s="1">
        <v>91307</v>
      </c>
      <c r="AK208" s="1">
        <v>124189</v>
      </c>
      <c r="AL208" s="1">
        <v>186643</v>
      </c>
      <c r="AM208" s="1">
        <v>239438</v>
      </c>
      <c r="AN208" s="1">
        <v>375909</v>
      </c>
      <c r="AO208" s="1">
        <v>383166</v>
      </c>
      <c r="AP208" s="1">
        <v>421600</v>
      </c>
      <c r="AQ208" s="1">
        <v>489035</v>
      </c>
      <c r="AR208" s="1">
        <v>78827</v>
      </c>
      <c r="AS208" s="1">
        <v>108718</v>
      </c>
      <c r="AT208" s="1">
        <v>165986</v>
      </c>
      <c r="AU208" s="1">
        <v>216854</v>
      </c>
      <c r="AV208" s="1">
        <v>347060</v>
      </c>
      <c r="AW208" s="1">
        <v>347420</v>
      </c>
      <c r="AX208" s="1">
        <v>379719</v>
      </c>
      <c r="AY208" s="1">
        <v>440800</v>
      </c>
      <c r="AZ208" s="1">
        <v>12480</v>
      </c>
      <c r="BA208" s="1">
        <v>15472</v>
      </c>
      <c r="BB208" s="1">
        <v>20658</v>
      </c>
      <c r="BC208" s="1">
        <v>22584</v>
      </c>
      <c r="BD208" s="1">
        <v>28849</v>
      </c>
      <c r="BE208" s="1">
        <v>35747</v>
      </c>
      <c r="BF208" s="1">
        <v>41881</v>
      </c>
      <c r="BG208" s="1">
        <v>48236</v>
      </c>
      <c r="BH208" s="1">
        <v>12437</v>
      </c>
      <c r="BI208" s="1">
        <v>15246</v>
      </c>
      <c r="BJ208" s="1">
        <v>20415</v>
      </c>
      <c r="BK208" s="1">
        <v>22340</v>
      </c>
      <c r="BL208" s="1">
        <v>28567</v>
      </c>
      <c r="BM208" s="1">
        <v>35456</v>
      </c>
      <c r="BN208" s="1">
        <v>41392</v>
      </c>
      <c r="BO208" s="1">
        <v>48072</v>
      </c>
      <c r="BP208" s="1">
        <v>1105</v>
      </c>
      <c r="BQ208" s="1">
        <v>1105</v>
      </c>
      <c r="BR208" s="1">
        <v>1270</v>
      </c>
      <c r="BS208" s="1">
        <v>1270</v>
      </c>
      <c r="BT208" s="1">
        <v>1276</v>
      </c>
      <c r="BU208" s="1">
        <v>1368</v>
      </c>
      <c r="BV208" s="1">
        <v>1376</v>
      </c>
      <c r="BW208" s="1">
        <v>1389</v>
      </c>
      <c r="BX208">
        <v>2.31</v>
      </c>
      <c r="BY208">
        <v>2.2400000000000002</v>
      </c>
      <c r="BZ208">
        <v>1.24</v>
      </c>
      <c r="CA208">
        <v>1.7</v>
      </c>
      <c r="CB208">
        <v>2.2999999999999998</v>
      </c>
      <c r="CC208">
        <v>2.0299999999999998</v>
      </c>
      <c r="CD208">
        <v>1.72</v>
      </c>
      <c r="CE208">
        <v>1.59</v>
      </c>
      <c r="CF208">
        <v>15.33</v>
      </c>
      <c r="CG208">
        <v>17.36</v>
      </c>
      <c r="CH208">
        <v>10.84</v>
      </c>
      <c r="CI208">
        <v>16.97</v>
      </c>
      <c r="CJ208">
        <v>27.63</v>
      </c>
      <c r="CK208">
        <v>23.53</v>
      </c>
      <c r="CL208">
        <v>17.72</v>
      </c>
      <c r="CM208">
        <v>15.89</v>
      </c>
      <c r="CN208" s="1">
        <v>8142</v>
      </c>
      <c r="CO208" s="1">
        <v>10870</v>
      </c>
      <c r="CP208" s="1">
        <v>7753</v>
      </c>
      <c r="CQ208" s="1">
        <v>14287</v>
      </c>
      <c r="CR208" s="1">
        <v>27556</v>
      </c>
      <c r="CS208" s="1">
        <v>28833</v>
      </c>
      <c r="CT208" s="1">
        <v>26065</v>
      </c>
      <c r="CU208" s="1">
        <v>27196</v>
      </c>
      <c r="CV208">
        <v>8.84</v>
      </c>
      <c r="CW208">
        <v>8.06</v>
      </c>
      <c r="CX208">
        <v>10.09</v>
      </c>
      <c r="CY208">
        <v>5.56</v>
      </c>
      <c r="CZ208">
        <v>4.59</v>
      </c>
      <c r="DA208">
        <v>4.2699999999999996</v>
      </c>
      <c r="DB208">
        <v>4.72</v>
      </c>
      <c r="DC208">
        <v>4.5199999999999996</v>
      </c>
      <c r="DD208">
        <v>1.28</v>
      </c>
      <c r="DE208">
        <v>1.27</v>
      </c>
      <c r="DF208">
        <v>0.97</v>
      </c>
      <c r="DG208">
        <v>0.89</v>
      </c>
      <c r="DH208">
        <v>1.1100000000000001</v>
      </c>
      <c r="DI208">
        <v>0.9</v>
      </c>
      <c r="DJ208">
        <v>0.77</v>
      </c>
      <c r="DK208">
        <v>0.66</v>
      </c>
      <c r="DL208" s="6">
        <f>(CM208*3+CL208*2+CK208)/6</f>
        <v>17.773333333333333</v>
      </c>
      <c r="DM208">
        <f>BH208+(BH208*(CG208-8.25)/8.25)</f>
        <v>26170.463030303028</v>
      </c>
      <c r="DN208">
        <f>BI208+(BI208*(CH208-8.25)/8.25)</f>
        <v>20032.32</v>
      </c>
      <c r="DO208">
        <f>BJ208+(BJ208*(CI208-8.25)/8.25)</f>
        <v>41993.036363636362</v>
      </c>
      <c r="DP208">
        <f>BK208+(BK208*(CJ208-8.25)/8.25)</f>
        <v>74818.690909090903</v>
      </c>
      <c r="DQ208">
        <f>BL208+(BL208*(CK208-8.25)/8.25)</f>
        <v>81476.546666666662</v>
      </c>
      <c r="DR208">
        <f>BM208+(BM208*(CL208-8.25)/8.25)</f>
        <v>76155.190303030307</v>
      </c>
      <c r="DS208">
        <f>BN208+(BN208*(CM208-8.25)/8.25)</f>
        <v>79723.50060606061</v>
      </c>
      <c r="DT208" s="8">
        <f>DM208*10^8/$I208</f>
        <v>100157.72373384537</v>
      </c>
      <c r="DU208" s="8">
        <f>DN208*10^8/$I208</f>
        <v>76666.261884047111</v>
      </c>
      <c r="DV208" s="8">
        <f>DO208*10^8/$I208</f>
        <v>160712.7443631521</v>
      </c>
      <c r="DW208" s="8">
        <f>DP208*10^8/$I208</f>
        <v>286340.74091557733</v>
      </c>
      <c r="DX208" s="8">
        <f>DQ208*10^8/$I208</f>
        <v>311821.21013214905</v>
      </c>
      <c r="DY208" s="8">
        <f>DR208*10^8/$I208</f>
        <v>291455.69577570481</v>
      </c>
      <c r="DZ208" s="8">
        <f>DS208*10^8/$I208</f>
        <v>305112.07767134468</v>
      </c>
      <c r="EA208" s="8">
        <f>DT208*10^8/$I208</f>
        <v>383316.47445173754</v>
      </c>
      <c r="EB208" s="8">
        <f>DZ208*0.8</f>
        <v>244089.66213707576</v>
      </c>
      <c r="EC208" s="10">
        <f>G208-E208</f>
        <v>-19000</v>
      </c>
      <c r="ED208" s="4">
        <f>EC208/E208*100</f>
        <v>-13.380281690140844</v>
      </c>
      <c r="EE208" s="4">
        <f>DY208-G208</f>
        <v>168455.69577570481</v>
      </c>
      <c r="EF208" s="12">
        <f>EE208/G208</f>
        <v>1.3695585022415024</v>
      </c>
      <c r="EG208" s="4">
        <f>G208-F208</f>
        <v>-3000</v>
      </c>
    </row>
    <row r="209" spans="1:137" x14ac:dyDescent="0.3">
      <c r="A209">
        <v>208</v>
      </c>
      <c r="B209" t="s">
        <v>5802</v>
      </c>
      <c r="C209" t="s">
        <v>206</v>
      </c>
      <c r="D209" t="str">
        <f>VLOOKUP(C209,Sheet1!$A$2:$B$3197,2,FALSE)</f>
        <v>섬유,의류,신발,호화품</v>
      </c>
      <c r="E209">
        <v>31600</v>
      </c>
      <c r="F209">
        <v>49000</v>
      </c>
      <c r="G209" s="7">
        <v>47500</v>
      </c>
      <c r="H209" t="s">
        <v>2408</v>
      </c>
      <c r="I209" s="7">
        <f>VALUE(LEFT(H209,FIND("/",H209)-1)) + VALUE(MID(H209,FIND("/",H209)+1,LEN(H209)))</f>
        <v>44311468</v>
      </c>
      <c r="J209" s="1">
        <v>2230908</v>
      </c>
      <c r="K209" s="1">
        <f>G209*I209/(10^8)</f>
        <v>21047.9473</v>
      </c>
      <c r="L209" s="1">
        <v>20016</v>
      </c>
      <c r="M209" s="1">
        <v>20093</v>
      </c>
      <c r="N209" s="1">
        <v>21013</v>
      </c>
      <c r="O209" s="1">
        <v>23883</v>
      </c>
      <c r="P209" s="1">
        <v>24664</v>
      </c>
      <c r="Q209" s="1">
        <v>26668</v>
      </c>
      <c r="R209" s="1">
        <v>28559</v>
      </c>
      <c r="S209" s="1">
        <v>30245</v>
      </c>
      <c r="T209" s="1">
        <v>1794</v>
      </c>
      <c r="U209" s="1">
        <v>1811</v>
      </c>
      <c r="V209" s="1">
        <v>2010</v>
      </c>
      <c r="W209" s="1">
        <v>2376</v>
      </c>
      <c r="X209" s="1">
        <v>2597</v>
      </c>
      <c r="Y209" s="1">
        <v>2967</v>
      </c>
      <c r="Z209" s="1">
        <v>3198</v>
      </c>
      <c r="AA209" s="1">
        <v>3394</v>
      </c>
      <c r="AB209" s="1">
        <v>1090</v>
      </c>
      <c r="AC209">
        <v>947</v>
      </c>
      <c r="AD209" s="1">
        <v>1113</v>
      </c>
      <c r="AE209" s="1">
        <v>1743</v>
      </c>
      <c r="AF209" s="1">
        <v>1824</v>
      </c>
      <c r="AG209" s="1">
        <v>2147</v>
      </c>
      <c r="AH209" s="1">
        <v>2361</v>
      </c>
      <c r="AI209" s="1">
        <v>2528</v>
      </c>
      <c r="AJ209" s="1">
        <v>23897</v>
      </c>
      <c r="AK209" s="1">
        <v>22749</v>
      </c>
      <c r="AL209" s="1">
        <v>26389</v>
      </c>
      <c r="AM209" s="1">
        <v>31045</v>
      </c>
      <c r="AN209" s="1">
        <v>30383</v>
      </c>
      <c r="AO209" s="1">
        <v>33337</v>
      </c>
      <c r="AP209" s="1">
        <v>35846</v>
      </c>
      <c r="AQ209" s="1">
        <v>38650</v>
      </c>
      <c r="AR209" s="1">
        <v>10122</v>
      </c>
      <c r="AS209" s="1">
        <v>9341</v>
      </c>
      <c r="AT209" s="1">
        <v>9758</v>
      </c>
      <c r="AU209" s="1">
        <v>11356</v>
      </c>
      <c r="AV209" s="1">
        <v>10443</v>
      </c>
      <c r="AW209" s="1">
        <v>11107</v>
      </c>
      <c r="AX209" s="1">
        <v>11525</v>
      </c>
      <c r="AY209" s="1">
        <v>12304</v>
      </c>
      <c r="AZ209" s="1">
        <v>13775</v>
      </c>
      <c r="BA209" s="1">
        <v>13407</v>
      </c>
      <c r="BB209" s="1">
        <v>16631</v>
      </c>
      <c r="BC209" s="1">
        <v>19690</v>
      </c>
      <c r="BD209" s="1">
        <v>19940</v>
      </c>
      <c r="BE209" s="1">
        <v>22229</v>
      </c>
      <c r="BF209" s="1">
        <v>24322</v>
      </c>
      <c r="BG209" s="1">
        <v>26346</v>
      </c>
      <c r="BH209" s="1">
        <v>12450</v>
      </c>
      <c r="BI209" s="1">
        <v>12295</v>
      </c>
      <c r="BJ209" s="1">
        <v>15446</v>
      </c>
      <c r="BK209" s="1">
        <v>18435</v>
      </c>
      <c r="BL209" s="1">
        <v>18348</v>
      </c>
      <c r="BM209" s="1">
        <v>20116</v>
      </c>
      <c r="BN209" s="1">
        <v>22034</v>
      </c>
      <c r="BO209" s="1">
        <v>23878</v>
      </c>
      <c r="BP209">
        <v>222</v>
      </c>
      <c r="BQ209">
        <v>222</v>
      </c>
      <c r="BR209">
        <v>222</v>
      </c>
      <c r="BS209">
        <v>222</v>
      </c>
      <c r="BT209">
        <v>222</v>
      </c>
      <c r="BU209">
        <v>221</v>
      </c>
      <c r="BV209">
        <v>221</v>
      </c>
      <c r="BW209">
        <v>220</v>
      </c>
      <c r="BX209">
        <v>4.7300000000000004</v>
      </c>
      <c r="BY209">
        <v>4.0599999999999996</v>
      </c>
      <c r="BZ209">
        <v>4.53</v>
      </c>
      <c r="CA209">
        <v>6.07</v>
      </c>
      <c r="CB209">
        <v>5.94</v>
      </c>
      <c r="CC209">
        <v>6.74</v>
      </c>
      <c r="CD209">
        <v>6.83</v>
      </c>
      <c r="CE209">
        <v>6.79</v>
      </c>
      <c r="CF209">
        <v>9.08</v>
      </c>
      <c r="CG209">
        <v>8.7799999999999994</v>
      </c>
      <c r="CH209">
        <v>8.15</v>
      </c>
      <c r="CI209">
        <v>9.82</v>
      </c>
      <c r="CJ209">
        <v>8.0299999999999994</v>
      </c>
      <c r="CK209">
        <v>9.4600000000000009</v>
      </c>
      <c r="CL209">
        <v>9.6999999999999993</v>
      </c>
      <c r="CM209">
        <v>9.4499999999999993</v>
      </c>
      <c r="CN209" s="1">
        <v>2482</v>
      </c>
      <c r="CO209" s="1">
        <v>2453</v>
      </c>
      <c r="CP209" s="1">
        <v>2551</v>
      </c>
      <c r="CQ209" s="1">
        <v>3753</v>
      </c>
      <c r="CR209" s="1">
        <v>3332</v>
      </c>
      <c r="CS209" s="1">
        <v>4105</v>
      </c>
      <c r="CT209" s="1">
        <v>4614</v>
      </c>
      <c r="CU209" s="1">
        <v>4895</v>
      </c>
      <c r="CV209">
        <v>12.35</v>
      </c>
      <c r="CW209">
        <v>12.84</v>
      </c>
      <c r="CX209">
        <v>15.03</v>
      </c>
      <c r="CY209">
        <v>9.1300000000000008</v>
      </c>
      <c r="CZ209">
        <v>9.51</v>
      </c>
      <c r="DA209">
        <v>11.57</v>
      </c>
      <c r="DB209">
        <v>10.3</v>
      </c>
      <c r="DC209">
        <v>9.6999999999999993</v>
      </c>
      <c r="DD209">
        <v>1.08</v>
      </c>
      <c r="DE209">
        <v>1.1200000000000001</v>
      </c>
      <c r="DF209">
        <v>1.0900000000000001</v>
      </c>
      <c r="DG209">
        <v>0.82</v>
      </c>
      <c r="DH209">
        <v>0.76</v>
      </c>
      <c r="DI209">
        <v>1.04</v>
      </c>
      <c r="DJ209">
        <v>0.95</v>
      </c>
      <c r="DK209">
        <v>0.88</v>
      </c>
      <c r="DL209" s="6">
        <f>(CM209*3+CL209*2+CK209)/6</f>
        <v>9.5350000000000001</v>
      </c>
      <c r="DM209">
        <f>BH209+(BH209*(CG209-8.25)/8.25)</f>
        <v>13249.81818181818</v>
      </c>
      <c r="DN209">
        <f>BI209+(BI209*(CH209-8.25)/8.25)</f>
        <v>12145.969696969698</v>
      </c>
      <c r="DO209">
        <f>BJ209+(BJ209*(CI209-8.25)/8.25)</f>
        <v>18385.420606060608</v>
      </c>
      <c r="DP209">
        <f>BK209+(BK209*(CJ209-8.25)/8.25)</f>
        <v>17943.399999999998</v>
      </c>
      <c r="DQ209">
        <f>BL209+(BL209*(CK209-8.25)/8.25)</f>
        <v>21039.040000000001</v>
      </c>
      <c r="DR209">
        <f>BM209+(BM209*(CL209-8.25)/8.25)</f>
        <v>23651.539393939391</v>
      </c>
      <c r="DS209">
        <f>BN209+(BN209*(CM209-8.25)/8.25)</f>
        <v>25238.945454545454</v>
      </c>
      <c r="DT209" s="8">
        <f>DM209*10^8/$I209</f>
        <v>29901.55546599851</v>
      </c>
      <c r="DU209" s="8">
        <f>DN209*10^8/$I209</f>
        <v>27410.443041448543</v>
      </c>
      <c r="DV209" s="8">
        <f>DO209*10^8/$I209</f>
        <v>41491.33719979805</v>
      </c>
      <c r="DW209" s="8">
        <f>DP209*10^8/$I209</f>
        <v>40493.806253496266</v>
      </c>
      <c r="DX209" s="8">
        <f>DQ209*10^8/$I209</f>
        <v>47479.898431710724</v>
      </c>
      <c r="DY209" s="8">
        <f>DR209*10^8/$I209</f>
        <v>53375.662015845177</v>
      </c>
      <c r="DZ209" s="8">
        <f>DS209*10^8/$I209</f>
        <v>56958.044031728881</v>
      </c>
      <c r="EA209" s="8">
        <f>DT209*10^8/$I209</f>
        <v>67480.399128276476</v>
      </c>
      <c r="EB209" s="8">
        <f>DZ209*0.8</f>
        <v>45566.435225383109</v>
      </c>
      <c r="EC209" s="10">
        <f>G209-E209</f>
        <v>15900</v>
      </c>
      <c r="ED209" s="4">
        <f>EC209/E209*100</f>
        <v>50.316455696202532</v>
      </c>
      <c r="EE209" s="4">
        <f>DY209-G209</f>
        <v>5875.6620158451769</v>
      </c>
      <c r="EF209" s="12">
        <f>EE209/G209</f>
        <v>0.12369814770200373</v>
      </c>
      <c r="EG209" s="4">
        <f>G209-F209</f>
        <v>-1500</v>
      </c>
    </row>
    <row r="210" spans="1:137" x14ac:dyDescent="0.3">
      <c r="A210">
        <v>209</v>
      </c>
      <c r="B210" t="s">
        <v>7361</v>
      </c>
      <c r="C210" t="s">
        <v>207</v>
      </c>
      <c r="D210" t="str">
        <f>VLOOKUP(C210,Sheet1!$A$2:$B$3197,2,FALSE)</f>
        <v>기타금융</v>
      </c>
      <c r="E210">
        <v>11900</v>
      </c>
      <c r="F210">
        <v>11750</v>
      </c>
      <c r="G210" s="7">
        <v>11650</v>
      </c>
      <c r="H210" t="s">
        <v>2409</v>
      </c>
      <c r="I210" s="7">
        <f>VALUE(LEFT(H210,FIND("/",H210)-1)) + VALUE(MID(H210,FIND("/",H210)+1,LEN(H210)))</f>
        <v>57545890</v>
      </c>
      <c r="J210" s="1">
        <v>110355</v>
      </c>
      <c r="K210" s="1">
        <f>G210*I210/(10^8)</f>
        <v>6704.0961850000003</v>
      </c>
      <c r="L210" s="1">
        <v>1998</v>
      </c>
      <c r="M210" s="1">
        <v>2118</v>
      </c>
      <c r="N210" s="1">
        <v>1994</v>
      </c>
      <c r="O210" s="1">
        <v>2293</v>
      </c>
      <c r="P210" s="1">
        <v>2431</v>
      </c>
      <c r="Q210" s="3"/>
      <c r="R210" s="3"/>
      <c r="S210" s="3"/>
      <c r="T210">
        <v>699</v>
      </c>
      <c r="U210" s="1">
        <v>1126</v>
      </c>
      <c r="V210" s="1">
        <v>1100</v>
      </c>
      <c r="W210" s="1">
        <v>1338</v>
      </c>
      <c r="X210" s="1">
        <v>1381</v>
      </c>
      <c r="Y210" s="1">
        <v>1830</v>
      </c>
      <c r="Z210" s="1">
        <v>1870</v>
      </c>
      <c r="AA210" s="1">
        <v>1910</v>
      </c>
      <c r="AB210">
        <v>542</v>
      </c>
      <c r="AC210">
        <v>538</v>
      </c>
      <c r="AD210">
        <v>910</v>
      </c>
      <c r="AE210" s="1">
        <v>1016</v>
      </c>
      <c r="AF210">
        <v>590</v>
      </c>
      <c r="AG210" s="1">
        <v>1160</v>
      </c>
      <c r="AH210" s="1">
        <v>1190</v>
      </c>
      <c r="AI210" s="1">
        <v>1230</v>
      </c>
      <c r="AJ210" s="1">
        <v>61304</v>
      </c>
      <c r="AK210" s="1">
        <v>53106</v>
      </c>
      <c r="AL210" s="1">
        <v>62014</v>
      </c>
      <c r="AM210" s="1">
        <v>74732</v>
      </c>
      <c r="AN210" s="1">
        <v>88801</v>
      </c>
      <c r="AO210" s="1">
        <v>94890</v>
      </c>
      <c r="AP210" s="1">
        <v>101550</v>
      </c>
      <c r="AQ210" s="1">
        <v>110820</v>
      </c>
      <c r="AR210" s="1">
        <v>53429</v>
      </c>
      <c r="AS210" s="1">
        <v>46074</v>
      </c>
      <c r="AT210" s="1">
        <v>54491</v>
      </c>
      <c r="AU210" s="1">
        <v>66592</v>
      </c>
      <c r="AV210" s="1">
        <v>80538</v>
      </c>
      <c r="AW210" s="1">
        <v>85600</v>
      </c>
      <c r="AX210" s="1">
        <v>91390</v>
      </c>
      <c r="AY210" s="1">
        <v>99760</v>
      </c>
      <c r="AZ210" s="1">
        <v>7875</v>
      </c>
      <c r="BA210" s="1">
        <v>7032</v>
      </c>
      <c r="BB210" s="1">
        <v>7524</v>
      </c>
      <c r="BC210" s="1">
        <v>8140</v>
      </c>
      <c r="BD210" s="1">
        <v>8263</v>
      </c>
      <c r="BE210" s="1">
        <v>9300</v>
      </c>
      <c r="BF210" s="1">
        <v>10160</v>
      </c>
      <c r="BG210" s="1">
        <v>11060</v>
      </c>
      <c r="BH210" s="1">
        <v>7367</v>
      </c>
      <c r="BI210" s="1">
        <v>7032</v>
      </c>
      <c r="BJ210" s="1">
        <v>7524</v>
      </c>
      <c r="BK210" s="1">
        <v>8140</v>
      </c>
      <c r="BL210" s="1">
        <v>8263</v>
      </c>
      <c r="BM210" s="3"/>
      <c r="BN210" s="3"/>
      <c r="BO210" s="3"/>
      <c r="BP210" s="1">
        <v>2877</v>
      </c>
      <c r="BQ210" s="1">
        <v>2877</v>
      </c>
      <c r="BR210" s="1">
        <v>2877</v>
      </c>
      <c r="BS210" s="1">
        <v>2877</v>
      </c>
      <c r="BT210" s="1">
        <v>2877</v>
      </c>
      <c r="BU210" s="1">
        <v>2880</v>
      </c>
      <c r="BV210" s="1">
        <v>2880</v>
      </c>
      <c r="BW210" s="1">
        <v>2880</v>
      </c>
      <c r="BX210">
        <v>0.82</v>
      </c>
      <c r="BY210">
        <v>0.94</v>
      </c>
      <c r="BZ210">
        <v>1.58</v>
      </c>
      <c r="CA210">
        <v>1.49</v>
      </c>
      <c r="CB210">
        <v>0.72</v>
      </c>
      <c r="CC210">
        <v>1.26</v>
      </c>
      <c r="CD210">
        <v>1.21</v>
      </c>
      <c r="CE210">
        <v>1.1599999999999999</v>
      </c>
      <c r="CF210">
        <v>6.77</v>
      </c>
      <c r="CG210">
        <v>7.23</v>
      </c>
      <c r="CH210">
        <v>12.5</v>
      </c>
      <c r="CI210">
        <v>12.97</v>
      </c>
      <c r="CJ210">
        <v>7.19</v>
      </c>
      <c r="CK210" s="3"/>
      <c r="CL210" s="3"/>
      <c r="CM210" s="3"/>
      <c r="CN210">
        <v>850</v>
      </c>
      <c r="CO210">
        <v>904</v>
      </c>
      <c r="CP210" s="1">
        <v>1581</v>
      </c>
      <c r="CQ210" s="1">
        <v>1765</v>
      </c>
      <c r="CR210" s="1">
        <v>1025</v>
      </c>
      <c r="CS210" s="3"/>
      <c r="CT210" s="3"/>
      <c r="CU210" s="3"/>
      <c r="CV210">
        <v>8.1999999999999993</v>
      </c>
      <c r="CW210">
        <v>7.71</v>
      </c>
      <c r="CX210">
        <v>5.4</v>
      </c>
      <c r="CY210">
        <v>7.05</v>
      </c>
      <c r="CZ210">
        <v>11.9</v>
      </c>
      <c r="DA210" s="3"/>
      <c r="DB210" s="3"/>
      <c r="DC210" s="3"/>
      <c r="DD210">
        <v>0.54</v>
      </c>
      <c r="DE210">
        <v>0.56999999999999995</v>
      </c>
      <c r="DF210">
        <v>0.65</v>
      </c>
      <c r="DG210">
        <v>0.87</v>
      </c>
      <c r="DH210">
        <v>0.83</v>
      </c>
      <c r="DI210" s="3"/>
      <c r="DJ210" s="3"/>
      <c r="DK210" s="3"/>
      <c r="DL210" s="6">
        <f>(CM210*3+CL210*2+CK210)/6</f>
        <v>0</v>
      </c>
      <c r="DM210">
        <f>BH210+(BH210*(CG210-8.25)/8.25)</f>
        <v>6456.1709090909098</v>
      </c>
      <c r="DN210">
        <f>BI210+(BI210*(CH210-8.25)/8.25)</f>
        <v>10654.545454545454</v>
      </c>
      <c r="DO210">
        <f>BJ210+(BJ210*(CI210-8.25)/8.25)</f>
        <v>11828.64</v>
      </c>
      <c r="DP210">
        <f>BK210+(BK210*(CJ210-8.25)/8.25)</f>
        <v>7094.1333333333341</v>
      </c>
      <c r="DQ210">
        <f>BL210+(BL210*(CK210-8.25)/8.25)</f>
        <v>0</v>
      </c>
      <c r="DR210">
        <f>BM210+(BM210*(CL210-8.25)/8.25)</f>
        <v>0</v>
      </c>
      <c r="DS210">
        <f>BN210+(BN210*(CM210-8.25)/8.25)</f>
        <v>0</v>
      </c>
      <c r="DT210" s="8">
        <f>DM210*10^8/$I210</f>
        <v>11219.16944735916</v>
      </c>
      <c r="DU210" s="8">
        <f>DN210*10^8/$I210</f>
        <v>18514.867794286358</v>
      </c>
      <c r="DV210" s="8">
        <f>DO210*10^8/$I210</f>
        <v>20555.143034541648</v>
      </c>
      <c r="DW210" s="8">
        <f>DP210*10^8/$I210</f>
        <v>12327.784544358135</v>
      </c>
      <c r="DX210" s="8">
        <f>DQ210*10^8/$I210</f>
        <v>0</v>
      </c>
      <c r="DY210" s="8">
        <f>DR210*10^8/$I210</f>
        <v>0</v>
      </c>
      <c r="DZ210" s="8">
        <f>DS210*10^8/$I210</f>
        <v>0</v>
      </c>
      <c r="EA210" s="8">
        <f>DT210*10^8/$I210</f>
        <v>19496.039504053479</v>
      </c>
      <c r="EB210" s="8">
        <f>DZ210*0.8</f>
        <v>0</v>
      </c>
      <c r="EC210" s="10">
        <f>G210-E210</f>
        <v>-250</v>
      </c>
      <c r="ED210" s="4">
        <f>EC210/E210*100</f>
        <v>-2.1008403361344539</v>
      </c>
      <c r="EE210" s="4">
        <f>DY210-G210</f>
        <v>-11650</v>
      </c>
      <c r="EF210" s="12">
        <f>EE210/G210</f>
        <v>-1</v>
      </c>
      <c r="EG210" s="4">
        <f>G210-F210</f>
        <v>-100</v>
      </c>
    </row>
    <row r="211" spans="1:137" x14ac:dyDescent="0.3">
      <c r="A211">
        <v>210</v>
      </c>
      <c r="B211" t="s">
        <v>7396</v>
      </c>
      <c r="C211" t="s">
        <v>208</v>
      </c>
      <c r="D211" t="str">
        <f>VLOOKUP(C211,Sheet1!$A$2:$B$3197,2,FALSE)</f>
        <v>건설</v>
      </c>
      <c r="E211">
        <v>10400</v>
      </c>
      <c r="F211">
        <v>12050</v>
      </c>
      <c r="G211" s="7">
        <v>12450</v>
      </c>
      <c r="H211" t="s">
        <v>2410</v>
      </c>
      <c r="I211" s="7">
        <f>VALUE(LEFT(H211,FIND("/",H211)-1)) + VALUE(MID(H211,FIND("/",H211)+1,LEN(H211)))</f>
        <v>10957550</v>
      </c>
      <c r="J211" s="1">
        <v>562748</v>
      </c>
      <c r="K211" s="1">
        <f>G211*I211/(10^8)</f>
        <v>1364.2149750000001</v>
      </c>
      <c r="L211" s="1">
        <v>1691</v>
      </c>
      <c r="M211" s="1">
        <v>2008</v>
      </c>
      <c r="N211" s="1">
        <v>2077</v>
      </c>
      <c r="O211" s="1">
        <v>2947</v>
      </c>
      <c r="P211" s="1">
        <v>2326</v>
      </c>
      <c r="Q211" s="1">
        <v>2856</v>
      </c>
      <c r="R211" s="1">
        <v>3304</v>
      </c>
      <c r="S211" s="1">
        <v>3777</v>
      </c>
      <c r="T211">
        <v>94</v>
      </c>
      <c r="U211">
        <v>108</v>
      </c>
      <c r="V211">
        <v>110</v>
      </c>
      <c r="W211">
        <v>244</v>
      </c>
      <c r="X211">
        <v>165</v>
      </c>
      <c r="Y211">
        <v>217</v>
      </c>
      <c r="Z211">
        <v>265</v>
      </c>
      <c r="AA211">
        <v>309</v>
      </c>
      <c r="AB211">
        <v>90</v>
      </c>
      <c r="AC211">
        <v>97</v>
      </c>
      <c r="AD211">
        <v>71</v>
      </c>
      <c r="AE211">
        <v>234</v>
      </c>
      <c r="AF211">
        <v>104</v>
      </c>
      <c r="AG211">
        <v>136</v>
      </c>
      <c r="AH211">
        <v>168</v>
      </c>
      <c r="AI211">
        <v>204</v>
      </c>
      <c r="AJ211" s="1">
        <v>1493</v>
      </c>
      <c r="AK211" s="1">
        <v>1681</v>
      </c>
      <c r="AL211" s="1">
        <v>2097</v>
      </c>
      <c r="AM211" s="1">
        <v>2036</v>
      </c>
      <c r="AN211" s="1">
        <v>2187</v>
      </c>
      <c r="AO211" s="1">
        <v>2360</v>
      </c>
      <c r="AP211" s="1">
        <v>2517</v>
      </c>
      <c r="AQ211" s="1">
        <v>2719</v>
      </c>
      <c r="AR211">
        <v>508</v>
      </c>
      <c r="AS211">
        <v>638</v>
      </c>
      <c r="AT211" s="1">
        <v>1064</v>
      </c>
      <c r="AU211">
        <v>795</v>
      </c>
      <c r="AV211">
        <v>899</v>
      </c>
      <c r="AW211">
        <v>979</v>
      </c>
      <c r="AX211" s="1">
        <v>1018</v>
      </c>
      <c r="AY211" s="1">
        <v>1070</v>
      </c>
      <c r="AZ211">
        <v>985</v>
      </c>
      <c r="BA211" s="1">
        <v>1043</v>
      </c>
      <c r="BB211" s="1">
        <v>1033</v>
      </c>
      <c r="BC211" s="1">
        <v>1241</v>
      </c>
      <c r="BD211" s="1">
        <v>1288</v>
      </c>
      <c r="BE211" s="1">
        <v>1381</v>
      </c>
      <c r="BF211" s="1">
        <v>1499</v>
      </c>
      <c r="BG211" s="1">
        <v>1649</v>
      </c>
      <c r="BH211">
        <v>979</v>
      </c>
      <c r="BI211">
        <v>993</v>
      </c>
      <c r="BJ211">
        <v>983</v>
      </c>
      <c r="BK211" s="1">
        <v>1181</v>
      </c>
      <c r="BL211" s="1">
        <v>1193</v>
      </c>
      <c r="BM211" s="3"/>
      <c r="BN211" s="3"/>
      <c r="BO211" s="3"/>
      <c r="BP211">
        <v>54</v>
      </c>
      <c r="BQ211">
        <v>54</v>
      </c>
      <c r="BR211">
        <v>55</v>
      </c>
      <c r="BS211">
        <v>55</v>
      </c>
      <c r="BT211">
        <v>55</v>
      </c>
      <c r="BU211">
        <v>55</v>
      </c>
      <c r="BV211">
        <v>55</v>
      </c>
      <c r="BW211">
        <v>55</v>
      </c>
      <c r="BX211">
        <v>6.55</v>
      </c>
      <c r="BY211">
        <v>6.12</v>
      </c>
      <c r="BZ211">
        <v>3.78</v>
      </c>
      <c r="CA211">
        <v>11.33</v>
      </c>
      <c r="CB211">
        <v>4.91</v>
      </c>
      <c r="CC211">
        <v>5.98</v>
      </c>
      <c r="CD211">
        <v>6.89</v>
      </c>
      <c r="CE211">
        <v>7.79</v>
      </c>
      <c r="CF211">
        <v>10.15</v>
      </c>
      <c r="CG211">
        <v>9.08</v>
      </c>
      <c r="CH211">
        <v>7.06</v>
      </c>
      <c r="CI211">
        <v>20.64</v>
      </c>
      <c r="CJ211">
        <v>7.84</v>
      </c>
      <c r="CK211">
        <v>10.220000000000001</v>
      </c>
      <c r="CL211" s="3"/>
      <c r="CM211" s="3"/>
      <c r="CN211">
        <v>857</v>
      </c>
      <c r="CO211">
        <v>824</v>
      </c>
      <c r="CP211">
        <v>638</v>
      </c>
      <c r="CQ211" s="1">
        <v>2038</v>
      </c>
      <c r="CR211">
        <v>849</v>
      </c>
      <c r="CS211" s="1">
        <v>1113</v>
      </c>
      <c r="CT211" s="1">
        <v>1378</v>
      </c>
      <c r="CU211" s="1">
        <v>1670</v>
      </c>
      <c r="CV211">
        <v>10.35</v>
      </c>
      <c r="CW211">
        <v>10.88</v>
      </c>
      <c r="CX211">
        <v>14.93</v>
      </c>
      <c r="CY211">
        <v>4.71</v>
      </c>
      <c r="CZ211">
        <v>12.31</v>
      </c>
      <c r="DA211">
        <v>11.18</v>
      </c>
      <c r="DB211">
        <v>9.0299999999999994</v>
      </c>
      <c r="DC211">
        <v>7.45</v>
      </c>
      <c r="DD211">
        <v>0.88</v>
      </c>
      <c r="DE211">
        <v>0.88</v>
      </c>
      <c r="DF211">
        <v>0.95</v>
      </c>
      <c r="DG211">
        <v>0.81</v>
      </c>
      <c r="DH211">
        <v>0.85</v>
      </c>
      <c r="DI211" s="3"/>
      <c r="DJ211" s="3"/>
      <c r="DK211" s="3"/>
      <c r="DL211" s="6">
        <f>(CM211*3+CL211*2+CK211)/6</f>
        <v>1.7033333333333334</v>
      </c>
      <c r="DM211">
        <f>BH211+(BH211*(CG211-8.25)/8.25)</f>
        <v>1077.4933333333333</v>
      </c>
      <c r="DN211">
        <f>BI211+(BI211*(CH211-8.25)/8.25)</f>
        <v>849.76727272727271</v>
      </c>
      <c r="DO211">
        <f>BJ211+(BJ211*(CI211-8.25)/8.25)</f>
        <v>2459.2872727272729</v>
      </c>
      <c r="DP211">
        <f>BK211+(BK211*(CJ211-8.25)/8.25)</f>
        <v>1122.3078787878787</v>
      </c>
      <c r="DQ211">
        <f>BL211+(BL211*(CK211-8.25)/8.25)</f>
        <v>1477.8739393939395</v>
      </c>
      <c r="DR211">
        <f>BM211+(BM211*(CL211-8.25)/8.25)</f>
        <v>0</v>
      </c>
      <c r="DS211">
        <f>BN211+(BN211*(CM211-8.25)/8.25)</f>
        <v>0</v>
      </c>
      <c r="DT211" s="8">
        <f>DM211*10^8/$I211</f>
        <v>9833.3416989503421</v>
      </c>
      <c r="DU211" s="8">
        <f>DN211*10^8/$I211</f>
        <v>7755.0846012774082</v>
      </c>
      <c r="DV211" s="8">
        <f>DO211*10^8/$I211</f>
        <v>22443.769571914094</v>
      </c>
      <c r="DW211" s="8">
        <f>DP211*10^8/$I211</f>
        <v>10242.324961217413</v>
      </c>
      <c r="DX211" s="8">
        <f>DQ211*10^8/$I211</f>
        <v>13487.266217301674</v>
      </c>
      <c r="DY211" s="8">
        <f>DR211*10^8/$I211</f>
        <v>0</v>
      </c>
      <c r="DZ211" s="8">
        <f>DS211*10^8/$I211</f>
        <v>0</v>
      </c>
      <c r="EA211" s="8">
        <f>DT211*10^8/$I211</f>
        <v>89740.331542638101</v>
      </c>
      <c r="EB211" s="8">
        <f>DZ211*0.8</f>
        <v>0</v>
      </c>
      <c r="EC211" s="10">
        <f>G211-E211</f>
        <v>2050</v>
      </c>
      <c r="ED211" s="4">
        <f>EC211/E211*100</f>
        <v>19.71153846153846</v>
      </c>
      <c r="EE211" s="4">
        <f>DY211-G211</f>
        <v>-12450</v>
      </c>
      <c r="EF211" s="12">
        <f>EE211/G211</f>
        <v>-1</v>
      </c>
      <c r="EG211" s="4">
        <f>G211-F211</f>
        <v>400</v>
      </c>
    </row>
    <row r="212" spans="1:137" x14ac:dyDescent="0.3">
      <c r="A212">
        <v>211</v>
      </c>
      <c r="B212" t="s">
        <v>6046</v>
      </c>
      <c r="C212" t="s">
        <v>209</v>
      </c>
      <c r="D212" t="str">
        <f>VLOOKUP(C212,Sheet1!$A$2:$B$3197,2,FALSE)</f>
        <v>건설</v>
      </c>
      <c r="E212">
        <v>17100</v>
      </c>
      <c r="F212">
        <v>22850</v>
      </c>
      <c r="G212" s="7">
        <v>22350</v>
      </c>
      <c r="H212" t="s">
        <v>2150</v>
      </c>
      <c r="I212" s="7">
        <f>VALUE(LEFT(H212,FIND("/",H212)-1)) + VALUE(MID(H212,FIND("/",H212)+1,LEN(H212)))</f>
        <v>11500000</v>
      </c>
      <c r="J212" s="1">
        <v>66124</v>
      </c>
      <c r="K212" s="1">
        <f>G212*I212/(10^8)</f>
        <v>2570.25</v>
      </c>
      <c r="L212" s="1">
        <v>3232</v>
      </c>
      <c r="M212" s="1">
        <v>3397</v>
      </c>
      <c r="N212" s="1">
        <v>3607</v>
      </c>
      <c r="O212" s="1">
        <v>3809</v>
      </c>
      <c r="P212" s="1">
        <v>3146</v>
      </c>
      <c r="Q212" s="1">
        <v>3280</v>
      </c>
      <c r="R212" s="1">
        <v>3590</v>
      </c>
      <c r="S212" s="1">
        <v>3990</v>
      </c>
      <c r="T212">
        <v>125</v>
      </c>
      <c r="U212">
        <v>203</v>
      </c>
      <c r="V212">
        <v>261</v>
      </c>
      <c r="W212">
        <v>229</v>
      </c>
      <c r="X212">
        <v>32</v>
      </c>
      <c r="Y212">
        <v>10</v>
      </c>
      <c r="Z212">
        <v>110</v>
      </c>
      <c r="AA212">
        <v>240</v>
      </c>
      <c r="AB212">
        <v>114</v>
      </c>
      <c r="AC212">
        <v>171</v>
      </c>
      <c r="AD212">
        <v>187</v>
      </c>
      <c r="AE212">
        <v>190</v>
      </c>
      <c r="AF212">
        <v>20</v>
      </c>
      <c r="AG212">
        <v>10</v>
      </c>
      <c r="AH212">
        <v>80</v>
      </c>
      <c r="AI212">
        <v>190</v>
      </c>
      <c r="AJ212" s="1">
        <v>2989</v>
      </c>
      <c r="AK212" s="1">
        <v>2576</v>
      </c>
      <c r="AL212" s="1">
        <v>2848</v>
      </c>
      <c r="AM212" s="1">
        <v>3223</v>
      </c>
      <c r="AN212" s="1">
        <v>3348</v>
      </c>
      <c r="AO212" s="1">
        <v>3340</v>
      </c>
      <c r="AP212" s="1">
        <v>3510</v>
      </c>
      <c r="AQ212" s="1">
        <v>3840</v>
      </c>
      <c r="AR212" s="1">
        <v>1494</v>
      </c>
      <c r="AS212" s="1">
        <v>1014</v>
      </c>
      <c r="AT212" s="1">
        <v>1100</v>
      </c>
      <c r="AU212" s="1">
        <v>1284</v>
      </c>
      <c r="AV212" s="1">
        <v>1433</v>
      </c>
      <c r="AW212" s="1">
        <v>1430</v>
      </c>
      <c r="AX212" s="1">
        <v>1520</v>
      </c>
      <c r="AY212" s="1">
        <v>1670</v>
      </c>
      <c r="AZ212" s="1">
        <v>1494</v>
      </c>
      <c r="BA212" s="1">
        <v>1562</v>
      </c>
      <c r="BB212" s="1">
        <v>1748</v>
      </c>
      <c r="BC212" s="1">
        <v>1939</v>
      </c>
      <c r="BD212" s="1">
        <v>1915</v>
      </c>
      <c r="BE212" s="1">
        <v>1910</v>
      </c>
      <c r="BF212" s="1">
        <v>1990</v>
      </c>
      <c r="BG212" s="1">
        <v>2170</v>
      </c>
      <c r="BH212" s="1">
        <v>1494</v>
      </c>
      <c r="BI212" s="1">
        <v>1562</v>
      </c>
      <c r="BJ212" s="1">
        <v>1748</v>
      </c>
      <c r="BK212" s="1">
        <v>1939</v>
      </c>
      <c r="BL212" s="1">
        <v>1915</v>
      </c>
      <c r="BM212" s="1">
        <v>1910</v>
      </c>
      <c r="BN212" s="1">
        <v>1990</v>
      </c>
      <c r="BO212" s="1">
        <v>2170</v>
      </c>
      <c r="BP212">
        <v>58</v>
      </c>
      <c r="BQ212">
        <v>58</v>
      </c>
      <c r="BR212">
        <v>58</v>
      </c>
      <c r="BS212">
        <v>58</v>
      </c>
      <c r="BT212">
        <v>58</v>
      </c>
      <c r="BU212">
        <v>60</v>
      </c>
      <c r="BV212">
        <v>60</v>
      </c>
      <c r="BW212">
        <v>60</v>
      </c>
      <c r="BX212">
        <v>4.07</v>
      </c>
      <c r="BY212">
        <v>6.15</v>
      </c>
      <c r="BZ212">
        <v>6.9</v>
      </c>
      <c r="CA212">
        <v>6.27</v>
      </c>
      <c r="CB212">
        <v>0.62</v>
      </c>
      <c r="CC212">
        <v>0.3</v>
      </c>
      <c r="CD212">
        <v>2.34</v>
      </c>
      <c r="CE212">
        <v>5.17</v>
      </c>
      <c r="CF212">
        <v>7.9</v>
      </c>
      <c r="CG212">
        <v>11.19</v>
      </c>
      <c r="CH212">
        <v>11.32</v>
      </c>
      <c r="CI212">
        <v>10.33</v>
      </c>
      <c r="CJ212">
        <v>1.06</v>
      </c>
      <c r="CK212">
        <v>0.52</v>
      </c>
      <c r="CL212">
        <v>4.0999999999999996</v>
      </c>
      <c r="CM212">
        <v>9.1300000000000008</v>
      </c>
      <c r="CN212">
        <v>989</v>
      </c>
      <c r="CO212" s="1">
        <v>1487</v>
      </c>
      <c r="CP212" s="1">
        <v>1630</v>
      </c>
      <c r="CQ212" s="1">
        <v>1656</v>
      </c>
      <c r="CR212">
        <v>178</v>
      </c>
      <c r="CS212">
        <v>87</v>
      </c>
      <c r="CT212">
        <v>696</v>
      </c>
      <c r="CU212" s="1">
        <v>1652</v>
      </c>
      <c r="CV212">
        <v>9.7100000000000009</v>
      </c>
      <c r="CW212">
        <v>7.87</v>
      </c>
      <c r="CX212">
        <v>10.52</v>
      </c>
      <c r="CY212">
        <v>11.56</v>
      </c>
      <c r="CZ212">
        <v>88.29</v>
      </c>
      <c r="DA212">
        <v>257.01</v>
      </c>
      <c r="DB212">
        <v>32.130000000000003</v>
      </c>
      <c r="DC212">
        <v>13.53</v>
      </c>
      <c r="DD212">
        <v>0.72</v>
      </c>
      <c r="DE212">
        <v>0.84</v>
      </c>
      <c r="DF212">
        <v>1.1100000000000001</v>
      </c>
      <c r="DG212">
        <v>1.1200000000000001</v>
      </c>
      <c r="DH212">
        <v>0.93</v>
      </c>
      <c r="DI212">
        <v>1.32</v>
      </c>
      <c r="DJ212">
        <v>1.27</v>
      </c>
      <c r="DK212">
        <v>1.17</v>
      </c>
      <c r="DL212" s="6">
        <f>(CM212*3+CL212*2+CK212)/6</f>
        <v>6.0183333333333344</v>
      </c>
      <c r="DM212">
        <f>BH212+(BH212*(CG212-8.25)/8.25)</f>
        <v>2026.4072727272728</v>
      </c>
      <c r="DN212">
        <f>BI212+(BI212*(CH212-8.25)/8.25)</f>
        <v>2143.2533333333331</v>
      </c>
      <c r="DO212">
        <f>BJ212+(BJ212*(CI212-8.25)/8.25)</f>
        <v>2188.7078787878791</v>
      </c>
      <c r="DP212">
        <f>BK212+(BK212*(CJ212-8.25)/8.25)</f>
        <v>249.13212121212132</v>
      </c>
      <c r="DQ212">
        <f>BL212+(BL212*(CK212-8.25)/8.25)</f>
        <v>120.70303030303012</v>
      </c>
      <c r="DR212">
        <f>BM212+(BM212*(CL212-8.25)/8.25)</f>
        <v>949.21212121212113</v>
      </c>
      <c r="DS212">
        <f>BN212+(BN212*(CM212-8.25)/8.25)</f>
        <v>2202.2666666666669</v>
      </c>
      <c r="DT212" s="8">
        <f>DM212*10^8/$I212</f>
        <v>17620.932806324112</v>
      </c>
      <c r="DU212" s="8">
        <f>DN212*10^8/$I212</f>
        <v>18636.985507246376</v>
      </c>
      <c r="DV212" s="8">
        <f>DO212*10^8/$I212</f>
        <v>19032.242424242428</v>
      </c>
      <c r="DW212" s="8">
        <f>DP212*10^8/$I212</f>
        <v>2166.3662714097504</v>
      </c>
      <c r="DX212" s="8">
        <f>DQ212*10^8/$I212</f>
        <v>1049.5915678524357</v>
      </c>
      <c r="DY212" s="8">
        <f>DR212*10^8/$I212</f>
        <v>8254.0184453227921</v>
      </c>
      <c r="DZ212" s="8">
        <f>DS212*10^8/$I212</f>
        <v>19150.144927536232</v>
      </c>
      <c r="EA212" s="8">
        <f>DT212*10^8/$I212</f>
        <v>153225.50266368792</v>
      </c>
      <c r="EB212" s="8">
        <f>DZ212*0.8</f>
        <v>15320.115942028986</v>
      </c>
      <c r="EC212" s="10">
        <f>G212-E212</f>
        <v>5250</v>
      </c>
      <c r="ED212" s="4">
        <f>EC212/E212*100</f>
        <v>30.701754385964914</v>
      </c>
      <c r="EE212" s="4">
        <f>DY212-G212</f>
        <v>-14095.981554677208</v>
      </c>
      <c r="EF212" s="12">
        <f>EE212/G212</f>
        <v>-0.6306926870101659</v>
      </c>
      <c r="EG212" s="4">
        <f>G212-F212</f>
        <v>-500</v>
      </c>
    </row>
    <row r="213" spans="1:137" x14ac:dyDescent="0.3">
      <c r="A213">
        <v>212</v>
      </c>
      <c r="B213" t="s">
        <v>7056</v>
      </c>
      <c r="C213" t="s">
        <v>210</v>
      </c>
      <c r="D213" t="str">
        <f>VLOOKUP(C213,Sheet1!$A$2:$B$3197,2,FALSE)</f>
        <v>조선</v>
      </c>
      <c r="E213">
        <v>4000</v>
      </c>
      <c r="F213">
        <v>9080</v>
      </c>
      <c r="G213" s="7">
        <v>7040</v>
      </c>
      <c r="H213" t="s">
        <v>2411</v>
      </c>
      <c r="I213" s="7">
        <f>VALUE(LEFT(H213,FIND("/",H213)-1)) + VALUE(MID(H213,FIND("/",H213)+1,LEN(H213)))</f>
        <v>28365976</v>
      </c>
      <c r="J213">
        <v>66</v>
      </c>
      <c r="K213" s="1">
        <f>G213*I213/(10^8)</f>
        <v>1996.9647104000001</v>
      </c>
      <c r="L213" s="1">
        <v>4165</v>
      </c>
      <c r="M213" s="1">
        <v>1852</v>
      </c>
      <c r="N213" s="1">
        <v>2148</v>
      </c>
      <c r="O213" s="1">
        <v>2540</v>
      </c>
      <c r="P213" s="1">
        <v>2480</v>
      </c>
      <c r="Q213" s="3"/>
      <c r="R213" s="3"/>
      <c r="S213" s="3"/>
      <c r="T213" s="1">
        <v>-2832</v>
      </c>
      <c r="U213">
        <v>4</v>
      </c>
      <c r="V213">
        <v>-146</v>
      </c>
      <c r="W213">
        <v>-107</v>
      </c>
      <c r="X213">
        <v>23</v>
      </c>
      <c r="Y213" s="3"/>
      <c r="Z213" s="3"/>
      <c r="AA213" s="3"/>
      <c r="AB213" s="1">
        <v>-7183</v>
      </c>
      <c r="AC213" s="1">
        <v>7355</v>
      </c>
      <c r="AD213" s="1">
        <v>-1076</v>
      </c>
      <c r="AE213">
        <v>-359</v>
      </c>
      <c r="AF213">
        <v>11</v>
      </c>
      <c r="AG213" s="3"/>
      <c r="AH213" s="3"/>
      <c r="AI213" s="3"/>
      <c r="AJ213" s="1">
        <v>8499</v>
      </c>
      <c r="AK213" s="1">
        <v>7443</v>
      </c>
      <c r="AL213" s="1">
        <v>5672</v>
      </c>
      <c r="AM213" s="1">
        <v>4475</v>
      </c>
      <c r="AN213" s="1">
        <v>4674</v>
      </c>
      <c r="AO213" s="3"/>
      <c r="AP213" s="3"/>
      <c r="AQ213" s="3"/>
      <c r="AR213" s="1">
        <v>14613</v>
      </c>
      <c r="AS213" s="1">
        <v>5988</v>
      </c>
      <c r="AT213" s="1">
        <v>4008</v>
      </c>
      <c r="AU213" s="1">
        <v>3175</v>
      </c>
      <c r="AV213" s="1">
        <v>2934</v>
      </c>
      <c r="AW213" s="3"/>
      <c r="AX213" s="3"/>
      <c r="AY213" s="3"/>
      <c r="AZ213" s="1">
        <v>-6114</v>
      </c>
      <c r="BA213" s="1">
        <v>1456</v>
      </c>
      <c r="BB213" s="1">
        <v>1664</v>
      </c>
      <c r="BC213" s="1">
        <v>1300</v>
      </c>
      <c r="BD213" s="1">
        <v>1739</v>
      </c>
      <c r="BE213" s="3"/>
      <c r="BF213" s="3"/>
      <c r="BG213" s="3"/>
      <c r="BH213" s="1">
        <v>-6114</v>
      </c>
      <c r="BI213" s="1">
        <v>1456</v>
      </c>
      <c r="BJ213" s="1">
        <v>1664</v>
      </c>
      <c r="BK213" s="1">
        <v>1300</v>
      </c>
      <c r="BL213" s="1">
        <v>1739</v>
      </c>
      <c r="BM213" s="3"/>
      <c r="BN213" s="3"/>
      <c r="BO213" s="3"/>
      <c r="BP213">
        <v>649</v>
      </c>
      <c r="BQ213">
        <v>617</v>
      </c>
      <c r="BR213">
        <v>702</v>
      </c>
      <c r="BS213">
        <v>702</v>
      </c>
      <c r="BT213">
        <v>709</v>
      </c>
      <c r="BU213" s="3"/>
      <c r="BV213" s="3"/>
      <c r="BW213" s="3"/>
      <c r="BX213">
        <v>-63.29</v>
      </c>
      <c r="BY213">
        <v>92.27</v>
      </c>
      <c r="BZ213">
        <v>-16.41</v>
      </c>
      <c r="CA213">
        <v>-7.07</v>
      </c>
      <c r="CB213">
        <v>0.24</v>
      </c>
      <c r="CC213" s="3"/>
      <c r="CD213" s="3"/>
      <c r="CE213" s="3"/>
      <c r="CF213" t="s">
        <v>1</v>
      </c>
      <c r="CG213" t="s">
        <v>1</v>
      </c>
      <c r="CH213">
        <v>-68.98</v>
      </c>
      <c r="CI213">
        <v>-24.22</v>
      </c>
      <c r="CJ213">
        <v>0.73</v>
      </c>
      <c r="CK213" s="3"/>
      <c r="CL213" s="3"/>
      <c r="CM213" s="3"/>
      <c r="CN213" s="1">
        <v>-2386566</v>
      </c>
      <c r="CO213" s="1">
        <v>262465</v>
      </c>
      <c r="CP213" s="1">
        <v>-18455</v>
      </c>
      <c r="CQ213" s="1">
        <v>-1278</v>
      </c>
      <c r="CR213">
        <v>39</v>
      </c>
      <c r="CS213" s="3"/>
      <c r="CT213" s="3"/>
      <c r="CU213" s="3"/>
      <c r="CV213" t="s">
        <v>2</v>
      </c>
      <c r="CW213">
        <v>0.14000000000000001</v>
      </c>
      <c r="CX213" t="s">
        <v>2</v>
      </c>
      <c r="CY213" t="s">
        <v>2</v>
      </c>
      <c r="CZ213">
        <v>99.19</v>
      </c>
      <c r="DA213" s="3"/>
      <c r="DB213" s="3"/>
      <c r="DC213" s="3"/>
      <c r="DD213" t="s">
        <v>2</v>
      </c>
      <c r="DE213">
        <v>0.76</v>
      </c>
      <c r="DF213">
        <v>0.96</v>
      </c>
      <c r="DG213">
        <v>0.66</v>
      </c>
      <c r="DH213">
        <v>0.63</v>
      </c>
      <c r="DI213" s="3"/>
      <c r="DJ213" s="3"/>
      <c r="DK213" s="3"/>
      <c r="DL213" s="6">
        <f>(CM213*3+CL213*2+CK213)/6</f>
        <v>0</v>
      </c>
      <c r="DM213" t="e">
        <f>BH213+(BH213*(CG213-8.25)/8.25)</f>
        <v>#VALUE!</v>
      </c>
      <c r="DN213">
        <f>BI213+(BI213*(CH213-8.25)/8.25)</f>
        <v>-12173.924848484849</v>
      </c>
      <c r="DO213">
        <f>BJ213+(BJ213*(CI213-8.25)/8.25)</f>
        <v>-4885.100606060606</v>
      </c>
      <c r="DP213">
        <f>BK213+(BK213*(CJ213-8.25)/8.25)</f>
        <v>115.030303030303</v>
      </c>
      <c r="DQ213">
        <f>BL213+(BL213*(CK213-8.25)/8.25)</f>
        <v>0</v>
      </c>
      <c r="DR213">
        <f>BM213+(BM213*(CL213-8.25)/8.25)</f>
        <v>0</v>
      </c>
      <c r="DS213">
        <f>BN213+(BN213*(CM213-8.25)/8.25)</f>
        <v>0</v>
      </c>
      <c r="DT213" s="8" t="e">
        <f>DM213*10^8/$I213</f>
        <v>#VALUE!</v>
      </c>
      <c r="DU213" s="8">
        <f>DN213*10^8/$I213</f>
        <v>-42917.348757838787</v>
      </c>
      <c r="DV213" s="8">
        <f>DO213*10^8/$I213</f>
        <v>-17221.690542432265</v>
      </c>
      <c r="DW213" s="8">
        <f>DP213*10^8/$I213</f>
        <v>405.52210518087941</v>
      </c>
      <c r="DX213" s="8">
        <f>DQ213*10^8/$I213</f>
        <v>0</v>
      </c>
      <c r="DY213" s="8">
        <f>DR213*10^8/$I213</f>
        <v>0</v>
      </c>
      <c r="DZ213" s="8">
        <f>DS213*10^8/$I213</f>
        <v>0</v>
      </c>
      <c r="EA213" s="8" t="e">
        <f>DT213*10^8/$I213</f>
        <v>#VALUE!</v>
      </c>
      <c r="EB213" s="8">
        <f>DZ213*0.8</f>
        <v>0</v>
      </c>
      <c r="EC213" s="10">
        <f>G213-E213</f>
        <v>3040</v>
      </c>
      <c r="ED213" s="4">
        <f>EC213/E213*100</f>
        <v>76</v>
      </c>
      <c r="EE213" s="4">
        <f>DY213-G213</f>
        <v>-7040</v>
      </c>
      <c r="EF213" s="12">
        <f>EE213/G213</f>
        <v>-1</v>
      </c>
      <c r="EG213" s="4">
        <f>G213-F213</f>
        <v>-2040</v>
      </c>
    </row>
    <row r="214" spans="1:137" x14ac:dyDescent="0.3">
      <c r="A214">
        <v>213</v>
      </c>
      <c r="B214" t="s">
        <v>5917</v>
      </c>
      <c r="C214" t="s">
        <v>211</v>
      </c>
      <c r="D214" t="str">
        <f>VLOOKUP(C214,Sheet1!$A$2:$B$3197,2,FALSE)</f>
        <v>건축자재</v>
      </c>
      <c r="E214">
        <v>80200</v>
      </c>
      <c r="F214">
        <v>101500</v>
      </c>
      <c r="G214" s="7">
        <v>96000</v>
      </c>
      <c r="H214" t="s">
        <v>2412</v>
      </c>
      <c r="I214" s="7">
        <f>VALUE(LEFT(H214,FIND("/",H214)-1)) + VALUE(MID(H214,FIND("/",H214)+1,LEN(H214)))</f>
        <v>10000000</v>
      </c>
      <c r="J214" s="1">
        <v>17875</v>
      </c>
      <c r="K214" s="1">
        <f>G214*I214/(10^8)</f>
        <v>9600</v>
      </c>
      <c r="L214" s="1">
        <v>29283</v>
      </c>
      <c r="M214" s="1">
        <v>32094</v>
      </c>
      <c r="N214" s="1">
        <v>32665</v>
      </c>
      <c r="O214" s="1">
        <v>31868</v>
      </c>
      <c r="P214" s="1">
        <v>30380</v>
      </c>
      <c r="Q214" s="1">
        <v>31292</v>
      </c>
      <c r="R214" s="1">
        <v>32231</v>
      </c>
      <c r="S214" s="1">
        <v>33200</v>
      </c>
      <c r="T214" s="1">
        <v>1570</v>
      </c>
      <c r="U214" s="1">
        <v>1454</v>
      </c>
      <c r="V214">
        <v>704</v>
      </c>
      <c r="W214">
        <v>688</v>
      </c>
      <c r="X214">
        <v>710</v>
      </c>
      <c r="Y214" s="1">
        <v>1123</v>
      </c>
      <c r="Z214" s="1">
        <v>1201</v>
      </c>
      <c r="AA214" s="1">
        <v>1260</v>
      </c>
      <c r="AB214">
        <v>747</v>
      </c>
      <c r="AC214">
        <v>679</v>
      </c>
      <c r="AD214">
        <v>-531</v>
      </c>
      <c r="AE214">
        <v>116</v>
      </c>
      <c r="AF214">
        <v>-795</v>
      </c>
      <c r="AG214">
        <v>817</v>
      </c>
      <c r="AH214">
        <v>649</v>
      </c>
      <c r="AI214">
        <v>700</v>
      </c>
      <c r="AJ214" s="1">
        <v>22859</v>
      </c>
      <c r="AK214" s="1">
        <v>25824</v>
      </c>
      <c r="AL214" s="1">
        <v>25097</v>
      </c>
      <c r="AM214" s="1">
        <v>25656</v>
      </c>
      <c r="AN214" s="1">
        <v>23854</v>
      </c>
      <c r="AO214" s="1">
        <v>23640</v>
      </c>
      <c r="AP214" s="1">
        <v>23760</v>
      </c>
      <c r="AQ214" s="1">
        <v>23930</v>
      </c>
      <c r="AR214" s="1">
        <v>13485</v>
      </c>
      <c r="AS214" s="1">
        <v>15969</v>
      </c>
      <c r="AT214" s="1">
        <v>15930</v>
      </c>
      <c r="AU214" s="1">
        <v>16496</v>
      </c>
      <c r="AV214" s="1">
        <v>15482</v>
      </c>
      <c r="AW214" s="1">
        <v>14480</v>
      </c>
      <c r="AX214" s="1">
        <v>13990</v>
      </c>
      <c r="AY214" s="1">
        <v>13500</v>
      </c>
      <c r="AZ214" s="1">
        <v>9374</v>
      </c>
      <c r="BA214" s="1">
        <v>9856</v>
      </c>
      <c r="BB214" s="1">
        <v>9167</v>
      </c>
      <c r="BC214" s="1">
        <v>9160</v>
      </c>
      <c r="BD214" s="1">
        <v>8372</v>
      </c>
      <c r="BE214" s="1">
        <v>9160</v>
      </c>
      <c r="BF214" s="1">
        <v>9770</v>
      </c>
      <c r="BG214" s="1">
        <v>10430</v>
      </c>
      <c r="BH214" s="1">
        <v>9374</v>
      </c>
      <c r="BI214" s="1">
        <v>9856</v>
      </c>
      <c r="BJ214" s="1">
        <v>9167</v>
      </c>
      <c r="BK214" s="1">
        <v>9142</v>
      </c>
      <c r="BL214" s="1">
        <v>8377</v>
      </c>
      <c r="BM214" s="1">
        <v>9160</v>
      </c>
      <c r="BN214" s="1">
        <v>9780</v>
      </c>
      <c r="BO214" s="1">
        <v>10440</v>
      </c>
      <c r="BP214">
        <v>500</v>
      </c>
      <c r="BQ214">
        <v>500</v>
      </c>
      <c r="BR214">
        <v>500</v>
      </c>
      <c r="BS214">
        <v>500</v>
      </c>
      <c r="BT214">
        <v>500</v>
      </c>
      <c r="BU214">
        <v>500</v>
      </c>
      <c r="BV214">
        <v>500</v>
      </c>
      <c r="BW214">
        <v>500</v>
      </c>
      <c r="BX214">
        <v>3.29</v>
      </c>
      <c r="BY214">
        <v>2.79</v>
      </c>
      <c r="BZ214">
        <v>-2.09</v>
      </c>
      <c r="CA214">
        <v>0.46</v>
      </c>
      <c r="CB214">
        <v>-3.21</v>
      </c>
      <c r="CC214">
        <v>3.44</v>
      </c>
      <c r="CD214">
        <v>2.74</v>
      </c>
      <c r="CE214">
        <v>2.94</v>
      </c>
      <c r="CF214">
        <v>8.2899999999999991</v>
      </c>
      <c r="CG214">
        <v>7.06</v>
      </c>
      <c r="CH214">
        <v>-5.59</v>
      </c>
      <c r="CI214">
        <v>1.26</v>
      </c>
      <c r="CJ214">
        <v>-8.8000000000000007</v>
      </c>
      <c r="CK214">
        <v>9.32</v>
      </c>
      <c r="CL214">
        <v>6.85</v>
      </c>
      <c r="CM214">
        <v>6.92</v>
      </c>
      <c r="CN214" s="1">
        <v>7514</v>
      </c>
      <c r="CO214" s="1">
        <v>6786</v>
      </c>
      <c r="CP214" s="1">
        <v>-5313</v>
      </c>
      <c r="CQ214" s="1">
        <v>1157</v>
      </c>
      <c r="CR214" s="1">
        <v>-7712</v>
      </c>
      <c r="CS214" s="1">
        <v>8170</v>
      </c>
      <c r="CT214" s="1">
        <v>6490</v>
      </c>
      <c r="CU214" s="1">
        <v>7000</v>
      </c>
      <c r="CV214">
        <v>12.74</v>
      </c>
      <c r="CW214">
        <v>14.31</v>
      </c>
      <c r="CX214" t="s">
        <v>2</v>
      </c>
      <c r="CY214">
        <v>47.3</v>
      </c>
      <c r="CZ214" t="s">
        <v>2</v>
      </c>
      <c r="DA214">
        <v>11.75</v>
      </c>
      <c r="DB214">
        <v>14.79</v>
      </c>
      <c r="DC214">
        <v>13.71</v>
      </c>
      <c r="DD214">
        <v>1.02</v>
      </c>
      <c r="DE214">
        <v>0.98</v>
      </c>
      <c r="DF214">
        <v>0.62</v>
      </c>
      <c r="DG214">
        <v>0.6</v>
      </c>
      <c r="DH214">
        <v>0.93</v>
      </c>
      <c r="DI214">
        <v>1.05</v>
      </c>
      <c r="DJ214">
        <v>0.98</v>
      </c>
      <c r="DK214">
        <v>0.92</v>
      </c>
      <c r="DL214" s="6">
        <f>(CM214*3+CL214*2+CK214)/6</f>
        <v>7.296666666666666</v>
      </c>
      <c r="DM214">
        <f>BH214+(BH214*(CG214-8.25)/8.25)</f>
        <v>8021.8715151515153</v>
      </c>
      <c r="DN214">
        <f>BI214+(BI214*(CH214-8.25)/8.25)</f>
        <v>-6678.1866666666683</v>
      </c>
      <c r="DO214">
        <f>BJ214+(BJ214*(CI214-8.25)/8.25)</f>
        <v>1400.050909090909</v>
      </c>
      <c r="DP214">
        <f>BK214+(BK214*(CJ214-8.25)/8.25)</f>
        <v>-9751.4666666666672</v>
      </c>
      <c r="DQ214">
        <f>BL214+(BL214*(CK214-8.25)/8.25)</f>
        <v>9463.4715151515156</v>
      </c>
      <c r="DR214">
        <f>BM214+(BM214*(CL214-8.25)/8.25)</f>
        <v>7605.5757575757571</v>
      </c>
      <c r="DS214">
        <f>BN214+(BN214*(CM214-8.25)/8.25)</f>
        <v>8203.3454545454551</v>
      </c>
      <c r="DT214" s="8">
        <f>DM214*10^8/$I214</f>
        <v>80218.715151515149</v>
      </c>
      <c r="DU214" s="8">
        <f>DN214*10^8/$I214</f>
        <v>-66781.866666666683</v>
      </c>
      <c r="DV214" s="8">
        <f>DO214*10^8/$I214</f>
        <v>14000.50909090909</v>
      </c>
      <c r="DW214" s="8">
        <f>DP214*10^8/$I214</f>
        <v>-97514.666666666672</v>
      </c>
      <c r="DX214" s="8">
        <f>DQ214*10^8/$I214</f>
        <v>94634.715151515164</v>
      </c>
      <c r="DY214" s="8">
        <f>DR214*10^8/$I214</f>
        <v>76055.757575757569</v>
      </c>
      <c r="DZ214" s="8">
        <f>DS214*10^8/$I214</f>
        <v>82033.454545454559</v>
      </c>
      <c r="EA214" s="8">
        <f>DT214*10^8/$I214</f>
        <v>802187.15151515149</v>
      </c>
      <c r="EB214" s="8">
        <f>DZ214*0.8</f>
        <v>65626.763636363656</v>
      </c>
      <c r="EC214" s="10">
        <f>G214-E214</f>
        <v>15800</v>
      </c>
      <c r="ED214" s="4">
        <f>EC214/E214*100</f>
        <v>19.700748129675809</v>
      </c>
      <c r="EE214" s="4">
        <f>DY214-G214</f>
        <v>-19944.242424242431</v>
      </c>
      <c r="EF214" s="12">
        <f>EE214/G214</f>
        <v>-0.20775252525252533</v>
      </c>
      <c r="EG214" s="4">
        <f>G214-F214</f>
        <v>-5500</v>
      </c>
    </row>
    <row r="215" spans="1:137" x14ac:dyDescent="0.3">
      <c r="A215">
        <v>214</v>
      </c>
      <c r="B215" t="s">
        <v>5860</v>
      </c>
      <c r="C215" t="s">
        <v>212</v>
      </c>
      <c r="D215" t="str">
        <f>VLOOKUP(C215,Sheet1!$A$2:$B$3197,2,FALSE)</f>
        <v>섬유,의류,신발,호화품</v>
      </c>
      <c r="E215">
        <v>16200</v>
      </c>
      <c r="F215">
        <v>25350</v>
      </c>
      <c r="G215" s="7">
        <v>26550</v>
      </c>
      <c r="H215" t="s">
        <v>2055</v>
      </c>
      <c r="I215" s="7">
        <f>VALUE(LEFT(H215,FIND("/",H215)-1)) + VALUE(MID(H215,FIND("/",H215)+1,LEN(H215)))</f>
        <v>40000000</v>
      </c>
      <c r="J215" s="1">
        <v>760530</v>
      </c>
      <c r="K215" s="1">
        <f>G215*I215/(10^8)</f>
        <v>10620</v>
      </c>
      <c r="L215" s="1">
        <v>15477</v>
      </c>
      <c r="M215" s="1">
        <v>17113</v>
      </c>
      <c r="N215" s="1">
        <v>17127</v>
      </c>
      <c r="O215" s="1">
        <v>16150</v>
      </c>
      <c r="P215" s="1">
        <v>16983</v>
      </c>
      <c r="Q215" s="1">
        <v>17344</v>
      </c>
      <c r="R215" s="1">
        <v>18550</v>
      </c>
      <c r="S215" s="1">
        <v>19565</v>
      </c>
      <c r="T215">
        <v>816</v>
      </c>
      <c r="U215">
        <v>565</v>
      </c>
      <c r="V215">
        <v>386</v>
      </c>
      <c r="W215">
        <v>849</v>
      </c>
      <c r="X215">
        <v>649</v>
      </c>
      <c r="Y215" s="1">
        <v>1087</v>
      </c>
      <c r="Z215" s="1">
        <v>1144</v>
      </c>
      <c r="AA215" s="1">
        <v>1229</v>
      </c>
      <c r="AB215">
        <v>460</v>
      </c>
      <c r="AC215">
        <v>461</v>
      </c>
      <c r="AD215">
        <v>-498</v>
      </c>
      <c r="AE215">
        <v>-173</v>
      </c>
      <c r="AF215">
        <v>357</v>
      </c>
      <c r="AG215">
        <v>841</v>
      </c>
      <c r="AH215">
        <v>871</v>
      </c>
      <c r="AI215">
        <v>942</v>
      </c>
      <c r="AJ215" s="1">
        <v>12707</v>
      </c>
      <c r="AK215" s="1">
        <v>11961</v>
      </c>
      <c r="AL215" s="1">
        <v>11707</v>
      </c>
      <c r="AM215" s="1">
        <v>11795</v>
      </c>
      <c r="AN215" s="1">
        <v>10211</v>
      </c>
      <c r="AO215" s="1">
        <v>11244</v>
      </c>
      <c r="AP215" s="1">
        <v>12067</v>
      </c>
      <c r="AQ215" s="1">
        <v>12932</v>
      </c>
      <c r="AR215" s="1">
        <v>7071</v>
      </c>
      <c r="AS215" s="1">
        <v>6225</v>
      </c>
      <c r="AT215" s="1">
        <v>6781</v>
      </c>
      <c r="AU215" s="1">
        <v>7245</v>
      </c>
      <c r="AV215" s="1">
        <v>5997</v>
      </c>
      <c r="AW215" s="1">
        <v>6369</v>
      </c>
      <c r="AX215" s="1">
        <v>6511</v>
      </c>
      <c r="AY215" s="1">
        <v>6652</v>
      </c>
      <c r="AZ215" s="1">
        <v>5636</v>
      </c>
      <c r="BA215" s="1">
        <v>5736</v>
      </c>
      <c r="BB215" s="1">
        <v>4927</v>
      </c>
      <c r="BC215" s="1">
        <v>4550</v>
      </c>
      <c r="BD215" s="1">
        <v>4214</v>
      </c>
      <c r="BE215" s="1">
        <v>4874</v>
      </c>
      <c r="BF215" s="1">
        <v>5556</v>
      </c>
      <c r="BG215" s="1">
        <v>6280</v>
      </c>
      <c r="BH215" s="1">
        <v>4502</v>
      </c>
      <c r="BI215" s="1">
        <v>4757</v>
      </c>
      <c r="BJ215" s="1">
        <v>4122</v>
      </c>
      <c r="BK215" s="1">
        <v>3978</v>
      </c>
      <c r="BL215" s="1">
        <v>4214</v>
      </c>
      <c r="BM215" s="1">
        <v>4868</v>
      </c>
      <c r="BN215" s="1">
        <v>5569</v>
      </c>
      <c r="BO215" s="1">
        <v>6366</v>
      </c>
      <c r="BP215">
        <v>200</v>
      </c>
      <c r="BQ215">
        <v>200</v>
      </c>
      <c r="BR215">
        <v>200</v>
      </c>
      <c r="BS215">
        <v>200</v>
      </c>
      <c r="BT215">
        <v>200</v>
      </c>
      <c r="BU215">
        <v>200</v>
      </c>
      <c r="BV215">
        <v>200</v>
      </c>
      <c r="BW215">
        <v>200</v>
      </c>
      <c r="BX215">
        <v>4.0599999999999996</v>
      </c>
      <c r="BY215">
        <v>3.74</v>
      </c>
      <c r="BZ215">
        <v>-4.21</v>
      </c>
      <c r="CA215">
        <v>-1.47</v>
      </c>
      <c r="CB215">
        <v>3.24</v>
      </c>
      <c r="CC215">
        <v>7.84</v>
      </c>
      <c r="CD215">
        <v>7.48</v>
      </c>
      <c r="CE215">
        <v>7.53</v>
      </c>
      <c r="CF215">
        <v>10.72</v>
      </c>
      <c r="CG215">
        <v>9.34</v>
      </c>
      <c r="CH215">
        <v>-11.43</v>
      </c>
      <c r="CI215">
        <v>-0.06</v>
      </c>
      <c r="CJ215">
        <v>10.97</v>
      </c>
      <c r="CK215">
        <v>18.940000000000001</v>
      </c>
      <c r="CL215">
        <v>17.100000000000001</v>
      </c>
      <c r="CM215">
        <v>16.29</v>
      </c>
      <c r="CN215" s="1">
        <v>1174</v>
      </c>
      <c r="CO215" s="1">
        <v>1081</v>
      </c>
      <c r="CP215" s="1">
        <v>-1269</v>
      </c>
      <c r="CQ215">
        <v>-6</v>
      </c>
      <c r="CR215" s="1">
        <v>1123</v>
      </c>
      <c r="CS215" s="1">
        <v>2150</v>
      </c>
      <c r="CT215" s="1">
        <v>2231</v>
      </c>
      <c r="CU215" s="1">
        <v>2430</v>
      </c>
      <c r="CV215">
        <v>21.85</v>
      </c>
      <c r="CW215">
        <v>24.92</v>
      </c>
      <c r="CX215" t="s">
        <v>2</v>
      </c>
      <c r="CY215" t="s">
        <v>2</v>
      </c>
      <c r="CZ215">
        <v>15.59</v>
      </c>
      <c r="DA215">
        <v>12.35</v>
      </c>
      <c r="DB215">
        <v>11.9</v>
      </c>
      <c r="DC215">
        <v>10.93</v>
      </c>
      <c r="DD215">
        <v>2.23</v>
      </c>
      <c r="DE215">
        <v>2.19</v>
      </c>
      <c r="DF215">
        <v>1.85</v>
      </c>
      <c r="DG215">
        <v>1.67</v>
      </c>
      <c r="DH215">
        <v>1.59</v>
      </c>
      <c r="DI215">
        <v>2.11</v>
      </c>
      <c r="DJ215">
        <v>1.85</v>
      </c>
      <c r="DK215">
        <v>1.62</v>
      </c>
      <c r="DL215" s="6">
        <f>(CM215*3+CL215*2+CK215)/6</f>
        <v>17.001666666666665</v>
      </c>
      <c r="DM215">
        <f>BH215+(BH215*(CG215-8.25)/8.25)</f>
        <v>5096.8096969696971</v>
      </c>
      <c r="DN215">
        <f>BI215+(BI215*(CH215-8.25)/8.25)</f>
        <v>-6590.6072727272713</v>
      </c>
      <c r="DO215">
        <f>BJ215+(BJ215*(CI215-8.25)/8.25)</f>
        <v>-29.978181818181838</v>
      </c>
      <c r="DP215">
        <f>BK215+(BK215*(CJ215-8.25)/8.25)</f>
        <v>5289.5345454545459</v>
      </c>
      <c r="DQ215">
        <f>BL215+(BL215*(CK215-8.25)/8.25)</f>
        <v>9674.3224242424258</v>
      </c>
      <c r="DR215">
        <f>BM215+(BM215*(CL215-8.25)/8.25)</f>
        <v>10090.036363636365</v>
      </c>
      <c r="DS215">
        <f>BN215+(BN215*(CM215-8.25)/8.25)</f>
        <v>10996.243636363637</v>
      </c>
      <c r="DT215" s="8">
        <f>DM215*10^8/$I215</f>
        <v>12742.024242424242</v>
      </c>
      <c r="DU215" s="8">
        <f>DN215*10^8/$I215</f>
        <v>-16476.518181818181</v>
      </c>
      <c r="DV215" s="8">
        <f>DO215*10^8/$I215</f>
        <v>-74.945454545454595</v>
      </c>
      <c r="DW215" s="8">
        <f>DP215*10^8/$I215</f>
        <v>13223.836363636365</v>
      </c>
      <c r="DX215" s="8">
        <f>DQ215*10^8/$I215</f>
        <v>24185.806060606064</v>
      </c>
      <c r="DY215" s="8">
        <f>DR215*10^8/$I215</f>
        <v>25225.090909090915</v>
      </c>
      <c r="DZ215" s="8">
        <f>DS215*10^8/$I215</f>
        <v>27490.609090909093</v>
      </c>
      <c r="EA215" s="8">
        <f>DT215*10^8/$I215</f>
        <v>31855.060606060608</v>
      </c>
      <c r="EB215" s="8">
        <f>DZ215*0.8</f>
        <v>21992.487272727274</v>
      </c>
      <c r="EC215" s="10">
        <f>G215-E215</f>
        <v>10350</v>
      </c>
      <c r="ED215" s="4">
        <f>EC215/E215*100</f>
        <v>63.888888888888886</v>
      </c>
      <c r="EE215" s="4">
        <f>DY215-G215</f>
        <v>-1324.9090909090846</v>
      </c>
      <c r="EF215" s="12">
        <f>EE215/G215</f>
        <v>-4.9902413970210342E-2</v>
      </c>
      <c r="EG215" s="4">
        <f>G215-F215</f>
        <v>1200</v>
      </c>
    </row>
    <row r="216" spans="1:137" x14ac:dyDescent="0.3">
      <c r="A216">
        <v>215</v>
      </c>
      <c r="B216" t="s">
        <v>6701</v>
      </c>
      <c r="C216" t="s">
        <v>213</v>
      </c>
      <c r="D216" t="str">
        <f>VLOOKUP(C216,Sheet1!$A$2:$B$3197,2,FALSE)</f>
        <v>종이와목재</v>
      </c>
      <c r="E216" t="e">
        <v>#N/A</v>
      </c>
      <c r="F216">
        <v>4100</v>
      </c>
      <c r="G216" s="7">
        <v>4100</v>
      </c>
      <c r="H216" t="s">
        <v>2413</v>
      </c>
      <c r="I216" s="7">
        <f>VALUE(LEFT(H216,FIND("/",H216)-1)) + VALUE(MID(H216,FIND("/",H216)+1,LEN(H216)))</f>
        <v>14244322</v>
      </c>
      <c r="J216" s="1">
        <v>2885</v>
      </c>
      <c r="K216" s="1">
        <f>G216*I216/(10^8)</f>
        <v>584.017202</v>
      </c>
      <c r="L216">
        <v>460</v>
      </c>
      <c r="M216">
        <v>907</v>
      </c>
      <c r="N216">
        <v>764</v>
      </c>
      <c r="O216">
        <v>458</v>
      </c>
      <c r="P216">
        <v>205</v>
      </c>
      <c r="Q216" s="3"/>
      <c r="R216" s="3"/>
      <c r="S216" s="3"/>
      <c r="T216">
        <v>-89</v>
      </c>
      <c r="U216">
        <v>-166</v>
      </c>
      <c r="V216">
        <v>-105</v>
      </c>
      <c r="W216">
        <v>-60</v>
      </c>
      <c r="X216">
        <v>-48</v>
      </c>
      <c r="Y216" s="3"/>
      <c r="Z216" s="3"/>
      <c r="AA216" s="3"/>
      <c r="AB216">
        <v>-163</v>
      </c>
      <c r="AC216">
        <v>-182</v>
      </c>
      <c r="AD216">
        <v>-209</v>
      </c>
      <c r="AE216">
        <v>-162</v>
      </c>
      <c r="AF216">
        <v>-67</v>
      </c>
      <c r="AG216" s="3"/>
      <c r="AH216" s="3"/>
      <c r="AI216" s="3"/>
      <c r="AJ216">
        <v>786</v>
      </c>
      <c r="AK216">
        <v>646</v>
      </c>
      <c r="AL216">
        <v>649</v>
      </c>
      <c r="AM216">
        <v>271</v>
      </c>
      <c r="AN216">
        <v>318</v>
      </c>
      <c r="AO216" s="3"/>
      <c r="AP216" s="3"/>
      <c r="AQ216" s="3"/>
      <c r="AR216">
        <v>560</v>
      </c>
      <c r="AS216">
        <v>540</v>
      </c>
      <c r="AT216">
        <v>640</v>
      </c>
      <c r="AU216">
        <v>306</v>
      </c>
      <c r="AV216">
        <v>246</v>
      </c>
      <c r="AW216" s="3"/>
      <c r="AX216" s="3"/>
      <c r="AY216" s="3"/>
      <c r="AZ216">
        <v>226</v>
      </c>
      <c r="BA216">
        <v>106</v>
      </c>
      <c r="BB216">
        <v>9</v>
      </c>
      <c r="BC216">
        <v>-34</v>
      </c>
      <c r="BD216">
        <v>72</v>
      </c>
      <c r="BE216" s="3"/>
      <c r="BF216" s="3"/>
      <c r="BG216" s="3"/>
      <c r="BH216">
        <v>130</v>
      </c>
      <c r="BI216">
        <v>60</v>
      </c>
      <c r="BJ216">
        <v>3</v>
      </c>
      <c r="BK216">
        <v>-34</v>
      </c>
      <c r="BL216">
        <v>71</v>
      </c>
      <c r="BM216" s="3"/>
      <c r="BN216" s="3"/>
      <c r="BO216" s="3"/>
      <c r="BP216">
        <v>321</v>
      </c>
      <c r="BQ216">
        <v>45</v>
      </c>
      <c r="BR216">
        <v>60</v>
      </c>
      <c r="BS216">
        <v>154</v>
      </c>
      <c r="BT216">
        <v>66</v>
      </c>
      <c r="BU216" s="3"/>
      <c r="BV216" s="3"/>
      <c r="BW216" s="3"/>
      <c r="BX216">
        <v>-22.24</v>
      </c>
      <c r="BY216">
        <v>-25.48</v>
      </c>
      <c r="BZ216">
        <v>-32.31</v>
      </c>
      <c r="CA216">
        <v>-35.229999999999997</v>
      </c>
      <c r="CB216">
        <v>-22.59</v>
      </c>
      <c r="CC216" s="3"/>
      <c r="CD216" s="3"/>
      <c r="CE216" s="3"/>
      <c r="CF216">
        <v>-130.15</v>
      </c>
      <c r="CG216">
        <v>-129.13999999999999</v>
      </c>
      <c r="CH216">
        <v>-538.91</v>
      </c>
      <c r="CI216" t="s">
        <v>1</v>
      </c>
      <c r="CJ216">
        <v>-367.38</v>
      </c>
      <c r="CK216" s="3"/>
      <c r="CL216" s="3"/>
      <c r="CM216" s="3"/>
      <c r="CN216" s="1">
        <v>-36403</v>
      </c>
      <c r="CO216" s="1">
        <v>-13665</v>
      </c>
      <c r="CP216" s="1">
        <v>-14348</v>
      </c>
      <c r="CQ216" s="1">
        <v>-8611</v>
      </c>
      <c r="CR216" s="1">
        <v>-1123</v>
      </c>
      <c r="CS216" s="3"/>
      <c r="CT216" s="3"/>
      <c r="CU216" s="3"/>
      <c r="CV216" t="s">
        <v>2</v>
      </c>
      <c r="CW216" t="s">
        <v>2</v>
      </c>
      <c r="CX216" t="s">
        <v>2</v>
      </c>
      <c r="CY216" t="s">
        <v>2</v>
      </c>
      <c r="CZ216" t="s">
        <v>2</v>
      </c>
      <c r="DA216" s="3"/>
      <c r="DB216" s="3"/>
      <c r="DC216" s="3"/>
      <c r="DD216">
        <v>2.63</v>
      </c>
      <c r="DE216">
        <v>3.12</v>
      </c>
      <c r="DF216">
        <v>122.24</v>
      </c>
      <c r="DG216" t="s">
        <v>2</v>
      </c>
      <c r="DH216">
        <v>7.55</v>
      </c>
      <c r="DI216" s="3"/>
      <c r="DJ216" s="3"/>
      <c r="DK216" s="3"/>
      <c r="DL216" s="6">
        <f>(CM216*3+CL216*2+CK216)/6</f>
        <v>0</v>
      </c>
      <c r="DM216">
        <f>BH216+(BH216*(CG216-8.25)/8.25)</f>
        <v>-2034.9333333333329</v>
      </c>
      <c r="DN216">
        <f>BI216+(BI216*(CH216-8.25)/8.25)</f>
        <v>-3919.3454545454542</v>
      </c>
      <c r="DO216" t="e">
        <f>BJ216+(BJ216*(CI216-8.25)/8.25)</f>
        <v>#VALUE!</v>
      </c>
      <c r="DP216">
        <f>BK216+(BK216*(CJ216-8.25)/8.25)</f>
        <v>1514.050909090909</v>
      </c>
      <c r="DQ216">
        <f>BL216+(BL216*(CK216-8.25)/8.25)</f>
        <v>0</v>
      </c>
      <c r="DR216">
        <f>BM216+(BM216*(CL216-8.25)/8.25)</f>
        <v>0</v>
      </c>
      <c r="DS216">
        <f>BN216+(BN216*(CM216-8.25)/8.25)</f>
        <v>0</v>
      </c>
      <c r="DT216" s="8">
        <f>DM216*10^8/$I216</f>
        <v>-14285.926233156852</v>
      </c>
      <c r="DU216" s="8">
        <f>DN216*10^8/$I216</f>
        <v>-27515.142205753662</v>
      </c>
      <c r="DV216" s="8" t="e">
        <f>DO216*10^8/$I216</f>
        <v>#VALUE!</v>
      </c>
      <c r="DW216" s="8">
        <f>DP216*10^8/$I216</f>
        <v>10629.153911930025</v>
      </c>
      <c r="DX216" s="8">
        <f>DQ216*10^8/$I216</f>
        <v>0</v>
      </c>
      <c r="DY216" s="8">
        <f>DR216*10^8/$I216</f>
        <v>0</v>
      </c>
      <c r="DZ216" s="8">
        <f>DS216*10^8/$I216</f>
        <v>0</v>
      </c>
      <c r="EA216" s="8">
        <f>DT216*10^8/$I216</f>
        <v>-100292.07591036519</v>
      </c>
      <c r="EB216" s="8">
        <f>DZ216*0.8</f>
        <v>0</v>
      </c>
      <c r="EC216" s="10" t="e">
        <f>G216-E216</f>
        <v>#N/A</v>
      </c>
      <c r="ED216" s="4" t="e">
        <f>EC216/E216*100</f>
        <v>#N/A</v>
      </c>
      <c r="EE216" s="4">
        <f>DY216-G216</f>
        <v>-4100</v>
      </c>
      <c r="EF216" s="12">
        <f>EE216/G216</f>
        <v>-1</v>
      </c>
      <c r="EG216" s="4">
        <f>G216-F216</f>
        <v>0</v>
      </c>
    </row>
    <row r="217" spans="1:137" x14ac:dyDescent="0.3">
      <c r="A217">
        <v>216</v>
      </c>
      <c r="B217" t="s">
        <v>7892</v>
      </c>
      <c r="C217" t="s">
        <v>214</v>
      </c>
      <c r="D217" t="str">
        <f>VLOOKUP(C217,Sheet1!$A$2:$B$3197,2,FALSE)</f>
        <v>화학</v>
      </c>
      <c r="E217">
        <v>83400</v>
      </c>
      <c r="F217">
        <v>126500</v>
      </c>
      <c r="G217" s="7">
        <v>127000</v>
      </c>
      <c r="H217" t="s">
        <v>2414</v>
      </c>
      <c r="I217" s="7">
        <f>VALUE(LEFT(H217,FIND("/",H217)-1)) + VALUE(MID(H217,FIND("/",H217)+1,LEN(H217)))</f>
        <v>2320000</v>
      </c>
      <c r="J217" s="1">
        <v>4849</v>
      </c>
      <c r="K217" s="1">
        <f>G217*I217/(10^8)</f>
        <v>2946.4</v>
      </c>
      <c r="L217">
        <v>951</v>
      </c>
      <c r="M217" s="1">
        <v>1176</v>
      </c>
      <c r="N217" s="1">
        <v>1420</v>
      </c>
      <c r="O217" s="1">
        <v>1884</v>
      </c>
      <c r="P217" s="1">
        <v>2890</v>
      </c>
      <c r="Q217" s="3"/>
      <c r="R217" s="3"/>
      <c r="S217" s="3"/>
      <c r="T217">
        <v>26</v>
      </c>
      <c r="U217">
        <v>92</v>
      </c>
      <c r="V217">
        <v>36</v>
      </c>
      <c r="W217">
        <v>78</v>
      </c>
      <c r="X217">
        <v>218</v>
      </c>
      <c r="Y217" s="3"/>
      <c r="Z217" s="3"/>
      <c r="AA217" s="3"/>
      <c r="AB217">
        <v>345</v>
      </c>
      <c r="AC217">
        <v>127</v>
      </c>
      <c r="AD217">
        <v>97</v>
      </c>
      <c r="AE217">
        <v>163</v>
      </c>
      <c r="AF217">
        <v>237</v>
      </c>
      <c r="AG217" s="3"/>
      <c r="AH217" s="3"/>
      <c r="AI217" s="3"/>
      <c r="AJ217" s="1">
        <v>2548</v>
      </c>
      <c r="AK217" s="1">
        <v>1638</v>
      </c>
      <c r="AL217" s="1">
        <v>2220</v>
      </c>
      <c r="AM217" s="1">
        <v>3152</v>
      </c>
      <c r="AN217" s="1">
        <v>3313</v>
      </c>
      <c r="AO217" s="3"/>
      <c r="AP217" s="3"/>
      <c r="AQ217" s="3"/>
      <c r="AR217">
        <v>383</v>
      </c>
      <c r="AS217">
        <v>415</v>
      </c>
      <c r="AT217">
        <v>899</v>
      </c>
      <c r="AU217" s="1">
        <v>1176</v>
      </c>
      <c r="AV217" s="1">
        <v>1330</v>
      </c>
      <c r="AW217" s="3"/>
      <c r="AX217" s="3"/>
      <c r="AY217" s="3"/>
      <c r="AZ217" s="1">
        <v>2165</v>
      </c>
      <c r="BA217" s="1">
        <v>1224</v>
      </c>
      <c r="BB217" s="1">
        <v>1321</v>
      </c>
      <c r="BC217" s="1">
        <v>1976</v>
      </c>
      <c r="BD217" s="1">
        <v>1983</v>
      </c>
      <c r="BE217" s="3"/>
      <c r="BF217" s="3"/>
      <c r="BG217" s="3"/>
      <c r="BH217" s="1">
        <v>2165</v>
      </c>
      <c r="BI217" s="1">
        <v>1223</v>
      </c>
      <c r="BJ217" s="1">
        <v>1319</v>
      </c>
      <c r="BK217" s="1">
        <v>1468</v>
      </c>
      <c r="BL217" s="1">
        <v>1627</v>
      </c>
      <c r="BM217" s="3"/>
      <c r="BN217" s="3"/>
      <c r="BO217" s="3"/>
      <c r="BP217">
        <v>37</v>
      </c>
      <c r="BQ217">
        <v>13</v>
      </c>
      <c r="BR217">
        <v>13</v>
      </c>
      <c r="BS217">
        <v>13</v>
      </c>
      <c r="BT217">
        <v>13</v>
      </c>
      <c r="BU217" s="3"/>
      <c r="BV217" s="3"/>
      <c r="BW217" s="3"/>
      <c r="BX217">
        <v>14.41</v>
      </c>
      <c r="BY217">
        <v>6.08</v>
      </c>
      <c r="BZ217">
        <v>5.05</v>
      </c>
      <c r="CA217">
        <v>6.06</v>
      </c>
      <c r="CB217">
        <v>7.32</v>
      </c>
      <c r="CC217" s="3"/>
      <c r="CD217" s="3"/>
      <c r="CE217" s="3"/>
      <c r="CF217">
        <v>16.86</v>
      </c>
      <c r="CG217">
        <v>7.5</v>
      </c>
      <c r="CH217">
        <v>7.62</v>
      </c>
      <c r="CI217">
        <v>11.03</v>
      </c>
      <c r="CJ217">
        <v>11.35</v>
      </c>
      <c r="CK217" s="3"/>
      <c r="CL217" s="3"/>
      <c r="CM217" s="3"/>
      <c r="CN217" s="1">
        <v>4842</v>
      </c>
      <c r="CO217" s="1">
        <v>3332</v>
      </c>
      <c r="CP217" s="1">
        <v>4154</v>
      </c>
      <c r="CQ217" s="1">
        <v>6591</v>
      </c>
      <c r="CR217" s="1">
        <v>7556</v>
      </c>
      <c r="CS217" s="3"/>
      <c r="CT217" s="3"/>
      <c r="CU217" s="3"/>
      <c r="CV217">
        <v>9.0299999999999994</v>
      </c>
      <c r="CW217">
        <v>14.56</v>
      </c>
      <c r="CX217">
        <v>8.32</v>
      </c>
      <c r="CY217">
        <v>6.24</v>
      </c>
      <c r="CZ217">
        <v>10.23</v>
      </c>
      <c r="DA217" s="3"/>
      <c r="DB217" s="3"/>
      <c r="DC217" s="3"/>
      <c r="DD217">
        <v>1.33</v>
      </c>
      <c r="DE217">
        <v>0.91</v>
      </c>
      <c r="DF217">
        <v>0.61</v>
      </c>
      <c r="DG217">
        <v>0.65</v>
      </c>
      <c r="DH217">
        <v>1.1000000000000001</v>
      </c>
      <c r="DI217" s="3"/>
      <c r="DJ217" s="3"/>
      <c r="DK217" s="3"/>
      <c r="DL217" s="6">
        <f>(CM217*3+CL217*2+CK217)/6</f>
        <v>0</v>
      </c>
      <c r="DM217">
        <f>BH217+(BH217*(CG217-8.25)/8.25)</f>
        <v>1968.1818181818182</v>
      </c>
      <c r="DN217">
        <f>BI217+(BI217*(CH217-8.25)/8.25)</f>
        <v>1129.6072727272726</v>
      </c>
      <c r="DO217">
        <f>BJ217+(BJ217*(CI217-8.25)/8.25)</f>
        <v>1763.4630303030303</v>
      </c>
      <c r="DP217">
        <f>BK217+(BK217*(CJ217-8.25)/8.25)</f>
        <v>2019.6121212121211</v>
      </c>
      <c r="DQ217">
        <f>BL217+(BL217*(CK217-8.25)/8.25)</f>
        <v>0</v>
      </c>
      <c r="DR217">
        <f>BM217+(BM217*(CL217-8.25)/8.25)</f>
        <v>0</v>
      </c>
      <c r="DS217">
        <f>BN217+(BN217*(CM217-8.25)/8.25)</f>
        <v>0</v>
      </c>
      <c r="DT217" s="8">
        <f>DM217*10^8/$I217</f>
        <v>84835.423197492171</v>
      </c>
      <c r="DU217" s="8">
        <f>DN217*10^8/$I217</f>
        <v>48689.968652037613</v>
      </c>
      <c r="DV217" s="8">
        <f>DO217*10^8/$I217</f>
        <v>76011.337513061648</v>
      </c>
      <c r="DW217" s="8">
        <f>DP217*10^8/$I217</f>
        <v>87052.246603970736</v>
      </c>
      <c r="DX217" s="8">
        <f>DQ217*10^8/$I217</f>
        <v>0</v>
      </c>
      <c r="DY217" s="8">
        <f>DR217*10^8/$I217</f>
        <v>0</v>
      </c>
      <c r="DZ217" s="8">
        <f>DS217*10^8/$I217</f>
        <v>0</v>
      </c>
      <c r="EA217" s="8">
        <f>DT217*10^8/$I217</f>
        <v>3656699.2757539726</v>
      </c>
      <c r="EB217" s="8">
        <f>DZ217*0.8</f>
        <v>0</v>
      </c>
      <c r="EC217" s="10">
        <f>G217-E217</f>
        <v>43600</v>
      </c>
      <c r="ED217" s="4">
        <f>EC217/E217*100</f>
        <v>52.278177458033568</v>
      </c>
      <c r="EE217" s="4">
        <f>DY217-G217</f>
        <v>-127000</v>
      </c>
      <c r="EF217" s="12">
        <f>EE217/G217</f>
        <v>-1</v>
      </c>
      <c r="EG217" s="4">
        <f>G217-F217</f>
        <v>500</v>
      </c>
    </row>
    <row r="218" spans="1:137" x14ac:dyDescent="0.3">
      <c r="A218">
        <v>217</v>
      </c>
      <c r="B218" t="s">
        <v>6059</v>
      </c>
      <c r="C218" t="s">
        <v>215</v>
      </c>
      <c r="D218" t="str">
        <f>VLOOKUP(C218,Sheet1!$A$2:$B$3197,2,FALSE)</f>
        <v>양방향미디어와서비스</v>
      </c>
      <c r="E218">
        <v>290000</v>
      </c>
      <c r="F218">
        <v>349500</v>
      </c>
      <c r="G218" s="7">
        <v>358000</v>
      </c>
      <c r="H218" t="s">
        <v>2415</v>
      </c>
      <c r="I218" s="7">
        <f>VALUE(LEFT(H218,FIND("/",H218)-1)) + VALUE(MID(H218,FIND("/",H218)+1,LEN(H218)))</f>
        <v>164263395</v>
      </c>
      <c r="J218" s="1">
        <v>8283195</v>
      </c>
      <c r="K218" s="1">
        <f>G218*I218/(10^8)</f>
        <v>588062.95409999997</v>
      </c>
      <c r="L218" s="1">
        <v>40226</v>
      </c>
      <c r="M218" s="1">
        <v>46785</v>
      </c>
      <c r="N218" s="1">
        <v>55869</v>
      </c>
      <c r="O218" s="1">
        <v>43562</v>
      </c>
      <c r="P218" s="1">
        <v>53041</v>
      </c>
      <c r="Q218" s="1">
        <v>66519</v>
      </c>
      <c r="R218" s="1">
        <v>78773</v>
      </c>
      <c r="S218" s="1">
        <v>91751</v>
      </c>
      <c r="T218" s="1">
        <v>11020</v>
      </c>
      <c r="U218" s="1">
        <v>11792</v>
      </c>
      <c r="V218" s="1">
        <v>9425</v>
      </c>
      <c r="W218" s="1">
        <v>11550</v>
      </c>
      <c r="X218" s="1">
        <v>12153</v>
      </c>
      <c r="Y218" s="1">
        <v>13498</v>
      </c>
      <c r="Z218" s="1">
        <v>16716</v>
      </c>
      <c r="AA218" s="1">
        <v>20989</v>
      </c>
      <c r="AB218" s="1">
        <v>7591</v>
      </c>
      <c r="AC218" s="1">
        <v>7701</v>
      </c>
      <c r="AD218" s="1">
        <v>6279</v>
      </c>
      <c r="AE218" s="1">
        <v>3968</v>
      </c>
      <c r="AF218" s="1">
        <v>8450</v>
      </c>
      <c r="AG218" s="1">
        <v>149743</v>
      </c>
      <c r="AH218" s="1">
        <v>15337</v>
      </c>
      <c r="AI218" s="1">
        <v>18305</v>
      </c>
      <c r="AJ218" s="1">
        <v>63706</v>
      </c>
      <c r="AK218" s="1">
        <v>80193</v>
      </c>
      <c r="AL218" s="1">
        <v>98812</v>
      </c>
      <c r="AM218" s="1">
        <v>122995</v>
      </c>
      <c r="AN218" s="1">
        <v>170142</v>
      </c>
      <c r="AO218" s="1">
        <v>330656</v>
      </c>
      <c r="AP218" s="1">
        <v>434905</v>
      </c>
      <c r="AQ218" s="1">
        <v>364918</v>
      </c>
      <c r="AR218" s="1">
        <v>22410</v>
      </c>
      <c r="AS218" s="1">
        <v>27141</v>
      </c>
      <c r="AT218" s="1">
        <v>39321</v>
      </c>
      <c r="AU218" s="1">
        <v>57956</v>
      </c>
      <c r="AV218" s="1">
        <v>87591</v>
      </c>
      <c r="AW218" s="1">
        <v>101236</v>
      </c>
      <c r="AX218" s="1">
        <v>190893</v>
      </c>
      <c r="AY218" s="1">
        <v>108311</v>
      </c>
      <c r="AZ218" s="1">
        <v>41296</v>
      </c>
      <c r="BA218" s="1">
        <v>53052</v>
      </c>
      <c r="BB218" s="1">
        <v>59491</v>
      </c>
      <c r="BC218" s="1">
        <v>65039</v>
      </c>
      <c r="BD218" s="1">
        <v>82551</v>
      </c>
      <c r="BE218" s="1">
        <v>229420</v>
      </c>
      <c r="BF218" s="1">
        <v>244013</v>
      </c>
      <c r="BG218" s="1">
        <v>267652</v>
      </c>
      <c r="BH218" s="1">
        <v>35947</v>
      </c>
      <c r="BI218" s="1">
        <v>47623</v>
      </c>
      <c r="BJ218" s="1">
        <v>52403</v>
      </c>
      <c r="BK218" s="1">
        <v>58052</v>
      </c>
      <c r="BL218" s="1">
        <v>73672</v>
      </c>
      <c r="BM218" s="1">
        <v>222365</v>
      </c>
      <c r="BN218" s="1">
        <v>237494</v>
      </c>
      <c r="BO218" s="1">
        <v>263591</v>
      </c>
      <c r="BP218">
        <v>165</v>
      </c>
      <c r="BQ218">
        <v>165</v>
      </c>
      <c r="BR218">
        <v>165</v>
      </c>
      <c r="BS218">
        <v>165</v>
      </c>
      <c r="BT218">
        <v>165</v>
      </c>
      <c r="BU218">
        <v>163</v>
      </c>
      <c r="BV218">
        <v>163</v>
      </c>
      <c r="BW218">
        <v>163</v>
      </c>
      <c r="BX218">
        <v>14.11</v>
      </c>
      <c r="BY218">
        <v>10.7</v>
      </c>
      <c r="BZ218">
        <v>7.02</v>
      </c>
      <c r="CA218">
        <v>3.58</v>
      </c>
      <c r="CB218">
        <v>5.77</v>
      </c>
      <c r="CC218">
        <v>59.8</v>
      </c>
      <c r="CD218">
        <v>4.01</v>
      </c>
      <c r="CE218">
        <v>4.58</v>
      </c>
      <c r="CF218">
        <v>26.2</v>
      </c>
      <c r="CG218">
        <v>18.5</v>
      </c>
      <c r="CH218">
        <v>12.97</v>
      </c>
      <c r="CI218">
        <v>10.56</v>
      </c>
      <c r="CJ218">
        <v>15.21</v>
      </c>
      <c r="CK218">
        <v>103.41</v>
      </c>
      <c r="CL218">
        <v>6.88</v>
      </c>
      <c r="CM218">
        <v>7.57</v>
      </c>
      <c r="CN218" s="1">
        <v>4546</v>
      </c>
      <c r="CO218" s="1">
        <v>4689</v>
      </c>
      <c r="CP218" s="1">
        <v>3937</v>
      </c>
      <c r="CQ218" s="1">
        <v>3538</v>
      </c>
      <c r="CR218" s="1">
        <v>6097</v>
      </c>
      <c r="CS218" s="1">
        <v>93187</v>
      </c>
      <c r="CT218" s="1">
        <v>9636</v>
      </c>
      <c r="CU218" s="1">
        <v>11553</v>
      </c>
      <c r="CV218">
        <v>34.14</v>
      </c>
      <c r="CW218">
        <v>37.159999999999997</v>
      </c>
      <c r="CX218">
        <v>30.99</v>
      </c>
      <c r="CY218">
        <v>52.72</v>
      </c>
      <c r="CZ218">
        <v>47.97</v>
      </c>
      <c r="DA218">
        <v>3.84</v>
      </c>
      <c r="DB218">
        <v>37.15</v>
      </c>
      <c r="DC218">
        <v>30.99</v>
      </c>
      <c r="DD218">
        <v>5.17</v>
      </c>
      <c r="DE218">
        <v>4.84</v>
      </c>
      <c r="DF218">
        <v>3.08</v>
      </c>
      <c r="DG218">
        <v>4.2699999999999996</v>
      </c>
      <c r="DH218">
        <v>5.6</v>
      </c>
      <c r="DI218">
        <v>2.5099999999999998</v>
      </c>
      <c r="DJ218">
        <v>2.36</v>
      </c>
      <c r="DK218">
        <v>2.13</v>
      </c>
      <c r="DL218" s="6">
        <f>(CM218*3+CL218*2+CK218)/6</f>
        <v>23.313333333333333</v>
      </c>
      <c r="DM218">
        <f>BH218+(BH218*(CG218-8.25)/8.25)</f>
        <v>80608.42424242424</v>
      </c>
      <c r="DN218">
        <f>BI218+(BI218*(CH218-8.25)/8.25)</f>
        <v>74869.128484848479</v>
      </c>
      <c r="DO218">
        <f>BJ218+(BJ218*(CI218-8.25)/8.25)</f>
        <v>67075.839999999997</v>
      </c>
      <c r="DP218">
        <f>BK218+(BK218*(CJ218-8.25)/8.25)</f>
        <v>107026.7781818182</v>
      </c>
      <c r="DQ218">
        <f>BL218+(BL218*(CK218-8.25)/8.25)</f>
        <v>923445.03272727272</v>
      </c>
      <c r="DR218">
        <f>BM218+(BM218*(CL218-8.25)/8.25)</f>
        <v>185438.93333333332</v>
      </c>
      <c r="DS218">
        <f>BN218+(BN218*(CM218-8.25)/8.25)</f>
        <v>217918.73696969697</v>
      </c>
      <c r="DT218" s="8">
        <f>DM218*10^8/$I218</f>
        <v>49072.664206425441</v>
      </c>
      <c r="DU218" s="8">
        <f>DN218*10^8/$I218</f>
        <v>45578.705155125084</v>
      </c>
      <c r="DV218" s="8">
        <f>DO218*10^8/$I218</f>
        <v>40834.319782566286</v>
      </c>
      <c r="DW218" s="8">
        <f>DP218*10^8/$I218</f>
        <v>65155.586356788866</v>
      </c>
      <c r="DX218" s="8">
        <f>DQ218*10^8/$I218</f>
        <v>562173.35135881777</v>
      </c>
      <c r="DY218" s="8">
        <f>DR218*10^8/$I218</f>
        <v>112891.20947082173</v>
      </c>
      <c r="DZ218" s="8">
        <f>DS218*10^8/$I218</f>
        <v>132664.21101895341</v>
      </c>
      <c r="EA218" s="8">
        <f>DT218*10^8/$I218</f>
        <v>29874.375971850233</v>
      </c>
      <c r="EB218" s="8">
        <f>DZ218*0.8</f>
        <v>106131.36881516274</v>
      </c>
      <c r="EC218" s="10">
        <f>G218-E218</f>
        <v>68000</v>
      </c>
      <c r="ED218" s="4">
        <f>EC218/E218*100</f>
        <v>23.448275862068964</v>
      </c>
      <c r="EE218" s="4">
        <f>DY218-G218</f>
        <v>-245108.79052917828</v>
      </c>
      <c r="EF218" s="12">
        <f>EE218/G218</f>
        <v>-0.68466142605915725</v>
      </c>
      <c r="EG218" s="4">
        <f>G218-F218</f>
        <v>8500</v>
      </c>
    </row>
    <row r="219" spans="1:137" x14ac:dyDescent="0.3">
      <c r="A219">
        <v>218</v>
      </c>
      <c r="B219" t="s">
        <v>6806</v>
      </c>
      <c r="C219" t="s">
        <v>216</v>
      </c>
      <c r="D219" t="str">
        <f>VLOOKUP(C219,Sheet1!$A$2:$B$3197,2,FALSE)</f>
        <v>철강</v>
      </c>
      <c r="E219">
        <v>4340</v>
      </c>
      <c r="F219">
        <v>4925</v>
      </c>
      <c r="G219" s="7">
        <v>4875</v>
      </c>
      <c r="H219" t="s">
        <v>1094</v>
      </c>
      <c r="I219" s="7">
        <f>VALUE(LEFT(H219,FIND("/",H219)-1)) + VALUE(MID(H219,FIND("/",H219)+1,LEN(H219)))</f>
        <v>20000000</v>
      </c>
      <c r="J219">
        <v>0</v>
      </c>
      <c r="K219" s="1">
        <f>G219*I219/(10^8)</f>
        <v>975</v>
      </c>
      <c r="L219" s="1">
        <v>1402</v>
      </c>
      <c r="M219" s="1">
        <v>1461</v>
      </c>
      <c r="N219" s="1">
        <v>1424</v>
      </c>
      <c r="O219" s="1">
        <v>1323</v>
      </c>
      <c r="P219" s="1">
        <v>1389</v>
      </c>
      <c r="Q219" s="3"/>
      <c r="R219" s="3"/>
      <c r="S219" s="3"/>
      <c r="T219">
        <v>26</v>
      </c>
      <c r="U219">
        <v>13</v>
      </c>
      <c r="V219">
        <v>9</v>
      </c>
      <c r="W219">
        <v>3</v>
      </c>
      <c r="X219">
        <v>18</v>
      </c>
      <c r="Y219" s="3"/>
      <c r="Z219" s="3"/>
      <c r="AA219" s="3"/>
      <c r="AB219">
        <v>32</v>
      </c>
      <c r="AC219">
        <v>23</v>
      </c>
      <c r="AD219">
        <v>21</v>
      </c>
      <c r="AE219">
        <v>18</v>
      </c>
      <c r="AF219">
        <v>8</v>
      </c>
      <c r="AG219" s="3"/>
      <c r="AH219" s="3"/>
      <c r="AI219" s="3"/>
      <c r="AJ219" s="1">
        <v>1215</v>
      </c>
      <c r="AK219" s="1">
        <v>1297</v>
      </c>
      <c r="AL219" s="1">
        <v>1238</v>
      </c>
      <c r="AM219" s="1">
        <v>1223</v>
      </c>
      <c r="AN219" s="1">
        <v>1322</v>
      </c>
      <c r="AO219" s="3"/>
      <c r="AP219" s="3"/>
      <c r="AQ219" s="3"/>
      <c r="AR219">
        <v>114</v>
      </c>
      <c r="AS219">
        <v>172</v>
      </c>
      <c r="AT219">
        <v>115</v>
      </c>
      <c r="AU219">
        <v>97</v>
      </c>
      <c r="AV219">
        <v>189</v>
      </c>
      <c r="AW219" s="3"/>
      <c r="AX219" s="3"/>
      <c r="AY219" s="3"/>
      <c r="AZ219" s="1">
        <v>1101</v>
      </c>
      <c r="BA219" s="1">
        <v>1125</v>
      </c>
      <c r="BB219" s="1">
        <v>1123</v>
      </c>
      <c r="BC219" s="1">
        <v>1125</v>
      </c>
      <c r="BD219" s="1">
        <v>1133</v>
      </c>
      <c r="BE219" s="3"/>
      <c r="BF219" s="3"/>
      <c r="BG219" s="3"/>
      <c r="BH219" s="1">
        <v>1101</v>
      </c>
      <c r="BI219" s="1">
        <v>1125</v>
      </c>
      <c r="BJ219" s="1">
        <v>1123</v>
      </c>
      <c r="BK219" s="1">
        <v>1125</v>
      </c>
      <c r="BL219" s="1">
        <v>1133</v>
      </c>
      <c r="BM219" s="3"/>
      <c r="BN219" s="3"/>
      <c r="BO219" s="3"/>
      <c r="BP219">
        <v>100</v>
      </c>
      <c r="BQ219">
        <v>100</v>
      </c>
      <c r="BR219">
        <v>100</v>
      </c>
      <c r="BS219">
        <v>100</v>
      </c>
      <c r="BT219">
        <v>100</v>
      </c>
      <c r="BU219" s="3"/>
      <c r="BV219" s="3"/>
      <c r="BW219" s="3"/>
      <c r="BX219">
        <v>2.62</v>
      </c>
      <c r="BY219">
        <v>1.85</v>
      </c>
      <c r="BZ219">
        <v>1.64</v>
      </c>
      <c r="CA219">
        <v>1.49</v>
      </c>
      <c r="CB219">
        <v>0.63</v>
      </c>
      <c r="CC219" s="3"/>
      <c r="CD219" s="3"/>
      <c r="CE219" s="3"/>
      <c r="CF219">
        <v>2.91</v>
      </c>
      <c r="CG219">
        <v>2.08</v>
      </c>
      <c r="CH219">
        <v>1.85</v>
      </c>
      <c r="CI219">
        <v>1.64</v>
      </c>
      <c r="CJ219">
        <v>0.72</v>
      </c>
      <c r="CK219" s="3"/>
      <c r="CL219" s="3"/>
      <c r="CM219" s="3"/>
      <c r="CN219">
        <v>158</v>
      </c>
      <c r="CO219">
        <v>116</v>
      </c>
      <c r="CP219">
        <v>104</v>
      </c>
      <c r="CQ219">
        <v>92</v>
      </c>
      <c r="CR219">
        <v>40</v>
      </c>
      <c r="CS219" s="3"/>
      <c r="CT219" s="3"/>
      <c r="CU219" s="3"/>
      <c r="CV219">
        <v>19.329999999999998</v>
      </c>
      <c r="CW219">
        <v>24.07</v>
      </c>
      <c r="CX219">
        <v>28.62</v>
      </c>
      <c r="CY219">
        <v>56.89</v>
      </c>
      <c r="CZ219">
        <v>110.32</v>
      </c>
      <c r="DA219" s="3"/>
      <c r="DB219" s="3"/>
      <c r="DC219" s="3"/>
      <c r="DD219">
        <v>0.56000000000000005</v>
      </c>
      <c r="DE219">
        <v>0.5</v>
      </c>
      <c r="DF219">
        <v>0.53</v>
      </c>
      <c r="DG219">
        <v>0.93</v>
      </c>
      <c r="DH219">
        <v>0.79</v>
      </c>
      <c r="DI219" s="3"/>
      <c r="DJ219" s="3"/>
      <c r="DK219" s="3"/>
      <c r="DL219" s="6">
        <f>(CM219*3+CL219*2+CK219)/6</f>
        <v>0</v>
      </c>
      <c r="DM219">
        <f>BH219+(BH219*(CG219-8.25)/8.25)</f>
        <v>277.58545454545458</v>
      </c>
      <c r="DN219">
        <f>BI219+(BI219*(CH219-8.25)/8.25)</f>
        <v>252.27272727272725</v>
      </c>
      <c r="DO219">
        <f>BJ219+(BJ219*(CI219-8.25)/8.25)</f>
        <v>223.23878787878778</v>
      </c>
      <c r="DP219">
        <f>BK219+(BK219*(CJ219-8.25)/8.25)</f>
        <v>98.181818181818244</v>
      </c>
      <c r="DQ219">
        <f>BL219+(BL219*(CK219-8.25)/8.25)</f>
        <v>0</v>
      </c>
      <c r="DR219">
        <f>BM219+(BM219*(CL219-8.25)/8.25)</f>
        <v>0</v>
      </c>
      <c r="DS219">
        <f>BN219+(BN219*(CM219-8.25)/8.25)</f>
        <v>0</v>
      </c>
      <c r="DT219" s="8">
        <f>DM219*10^8/$I219</f>
        <v>1387.927272727273</v>
      </c>
      <c r="DU219" s="8">
        <f>DN219*10^8/$I219</f>
        <v>1261.3636363636363</v>
      </c>
      <c r="DV219" s="8">
        <f>DO219*10^8/$I219</f>
        <v>1116.1939393939388</v>
      </c>
      <c r="DW219" s="8">
        <f>DP219*10^8/$I219</f>
        <v>490.90909090909116</v>
      </c>
      <c r="DX219" s="8">
        <f>DQ219*10^8/$I219</f>
        <v>0</v>
      </c>
      <c r="DY219" s="8">
        <f>DR219*10^8/$I219</f>
        <v>0</v>
      </c>
      <c r="DZ219" s="8">
        <f>DS219*10^8/$I219</f>
        <v>0</v>
      </c>
      <c r="EA219" s="8">
        <f>DT219*10^8/$I219</f>
        <v>6939.6363636363649</v>
      </c>
      <c r="EB219" s="8">
        <f>DZ219*0.8</f>
        <v>0</v>
      </c>
      <c r="EC219" s="10">
        <f>G219-E219</f>
        <v>535</v>
      </c>
      <c r="ED219" s="4">
        <f>EC219/E219*100</f>
        <v>12.327188940092165</v>
      </c>
      <c r="EE219" s="4">
        <f>DY219-G219</f>
        <v>-4875</v>
      </c>
      <c r="EF219" s="12">
        <f>EE219/G219</f>
        <v>-1</v>
      </c>
      <c r="EG219" s="4">
        <f>G219-F219</f>
        <v>-50</v>
      </c>
    </row>
    <row r="220" spans="1:137" x14ac:dyDescent="0.3">
      <c r="A220">
        <v>219</v>
      </c>
      <c r="B220" t="s">
        <v>5650</v>
      </c>
      <c r="C220" t="s">
        <v>217</v>
      </c>
      <c r="D220" t="str">
        <f>VLOOKUP(C220,Sheet1!$A$2:$B$3197,2,FALSE)</f>
        <v>은행</v>
      </c>
      <c r="E220">
        <v>44000</v>
      </c>
      <c r="F220">
        <v>58800</v>
      </c>
      <c r="G220" s="7">
        <v>57000</v>
      </c>
      <c r="H220" t="s">
        <v>2416</v>
      </c>
      <c r="I220" s="7">
        <f>VALUE(LEFT(H220,FIND("/",H220)-1)) + VALUE(MID(H220,FIND("/",H220)+1,LEN(H220)))</f>
        <v>415807920</v>
      </c>
      <c r="J220" s="1">
        <v>25036666</v>
      </c>
      <c r="K220" s="1">
        <f>G220*I220/(10^8)</f>
        <v>237010.51439999999</v>
      </c>
      <c r="L220" s="1">
        <v>100219</v>
      </c>
      <c r="M220" s="1">
        <v>119191</v>
      </c>
      <c r="N220" s="1">
        <v>137346</v>
      </c>
      <c r="O220" s="1">
        <v>146392</v>
      </c>
      <c r="P220" s="1">
        <v>144857</v>
      </c>
      <c r="Q220" s="1">
        <v>150467</v>
      </c>
      <c r="R220" s="1">
        <v>157933</v>
      </c>
      <c r="S220" s="1">
        <v>167110</v>
      </c>
      <c r="T220" s="1">
        <v>16769</v>
      </c>
      <c r="U220" s="1">
        <v>40153</v>
      </c>
      <c r="V220" s="1">
        <v>42675</v>
      </c>
      <c r="W220" s="1">
        <v>44906</v>
      </c>
      <c r="X220" s="1">
        <v>46160</v>
      </c>
      <c r="Y220" s="1">
        <v>55863</v>
      </c>
      <c r="Z220" s="1">
        <v>57633</v>
      </c>
      <c r="AA220" s="1">
        <v>60726</v>
      </c>
      <c r="AB220" s="1">
        <v>21902</v>
      </c>
      <c r="AC220" s="1">
        <v>33435</v>
      </c>
      <c r="AD220" s="1">
        <v>30619</v>
      </c>
      <c r="AE220" s="1">
        <v>33132</v>
      </c>
      <c r="AF220" s="1">
        <v>35023</v>
      </c>
      <c r="AG220" s="1">
        <v>41508</v>
      </c>
      <c r="AH220" s="1">
        <v>42786</v>
      </c>
      <c r="AI220" s="1">
        <v>45122</v>
      </c>
      <c r="AJ220" s="1">
        <v>3756737</v>
      </c>
      <c r="AK220" s="1">
        <v>4367856</v>
      </c>
      <c r="AL220" s="1">
        <v>4795883</v>
      </c>
      <c r="AM220" s="1">
        <v>5185381</v>
      </c>
      <c r="AN220" s="1">
        <v>6106722</v>
      </c>
      <c r="AO220" s="1">
        <v>6337571</v>
      </c>
      <c r="AP220" s="1">
        <v>6644983</v>
      </c>
      <c r="AQ220" s="1">
        <v>6889638</v>
      </c>
      <c r="AR220" s="1">
        <v>3444123</v>
      </c>
      <c r="AS220" s="1">
        <v>4027408</v>
      </c>
      <c r="AT220" s="1">
        <v>4438753</v>
      </c>
      <c r="AU220" s="1">
        <v>4794188</v>
      </c>
      <c r="AV220" s="1">
        <v>5673107</v>
      </c>
      <c r="AW220" s="1">
        <v>5884324</v>
      </c>
      <c r="AX220" s="1">
        <v>6146810</v>
      </c>
      <c r="AY220" s="1">
        <v>6360643</v>
      </c>
      <c r="AZ220" s="1">
        <v>312614</v>
      </c>
      <c r="BA220" s="1">
        <v>340448</v>
      </c>
      <c r="BB220" s="1">
        <v>357130</v>
      </c>
      <c r="BC220" s="1">
        <v>391193</v>
      </c>
      <c r="BD220" s="1">
        <v>433615</v>
      </c>
      <c r="BE220" s="1">
        <v>463953</v>
      </c>
      <c r="BF220" s="1">
        <v>498174</v>
      </c>
      <c r="BG220" s="1">
        <v>528996</v>
      </c>
      <c r="BH220" s="1">
        <v>309980</v>
      </c>
      <c r="BI220" s="1">
        <v>340387</v>
      </c>
      <c r="BJ220" s="1">
        <v>357039</v>
      </c>
      <c r="BK220" s="1">
        <v>385339</v>
      </c>
      <c r="BL220" s="1">
        <v>425037</v>
      </c>
      <c r="BM220" s="1">
        <v>453982</v>
      </c>
      <c r="BN220" s="1">
        <v>488293</v>
      </c>
      <c r="BO220" s="1">
        <v>519028</v>
      </c>
      <c r="BP220" s="1">
        <v>20906</v>
      </c>
      <c r="BQ220" s="1">
        <v>20906</v>
      </c>
      <c r="BR220" s="1">
        <v>20906</v>
      </c>
      <c r="BS220" s="1">
        <v>20906</v>
      </c>
      <c r="BT220" s="1">
        <v>20906</v>
      </c>
      <c r="BU220" s="1">
        <v>20909</v>
      </c>
      <c r="BV220" s="1">
        <v>20910</v>
      </c>
      <c r="BW220" s="1">
        <v>20910</v>
      </c>
      <c r="BX220">
        <v>0.62</v>
      </c>
      <c r="BY220">
        <v>0.82</v>
      </c>
      <c r="BZ220">
        <v>0.67</v>
      </c>
      <c r="CA220">
        <v>0.66</v>
      </c>
      <c r="CB220">
        <v>0.62</v>
      </c>
      <c r="CC220">
        <v>0.67</v>
      </c>
      <c r="CD220">
        <v>0.66</v>
      </c>
      <c r="CE220">
        <v>0.67</v>
      </c>
      <c r="CF220">
        <v>7.18</v>
      </c>
      <c r="CG220">
        <v>10.18</v>
      </c>
      <c r="CH220">
        <v>8.7799999999999994</v>
      </c>
      <c r="CI220">
        <v>8.92</v>
      </c>
      <c r="CJ220">
        <v>8.5299999999999994</v>
      </c>
      <c r="CK220">
        <v>9.3699999999999992</v>
      </c>
      <c r="CL220">
        <v>9.01</v>
      </c>
      <c r="CM220">
        <v>8.9</v>
      </c>
      <c r="CN220" s="1">
        <v>5458</v>
      </c>
      <c r="CO220" s="1">
        <v>7920</v>
      </c>
      <c r="CP220" s="1">
        <v>7321</v>
      </c>
      <c r="CQ220" s="1">
        <v>7923</v>
      </c>
      <c r="CR220" s="1">
        <v>8309</v>
      </c>
      <c r="CS220" s="1">
        <v>9904</v>
      </c>
      <c r="CT220" s="1">
        <v>10212</v>
      </c>
      <c r="CU220" s="1">
        <v>10775</v>
      </c>
      <c r="CV220">
        <v>7.84</v>
      </c>
      <c r="CW220">
        <v>8.01</v>
      </c>
      <c r="CX220">
        <v>6.35</v>
      </c>
      <c r="CY220">
        <v>6.01</v>
      </c>
      <c r="CZ220">
        <v>5.22</v>
      </c>
      <c r="DA220">
        <v>5.76</v>
      </c>
      <c r="DB220">
        <v>5.58</v>
      </c>
      <c r="DC220">
        <v>5.29</v>
      </c>
      <c r="DD220">
        <v>0.56000000000000005</v>
      </c>
      <c r="DE220">
        <v>0.76</v>
      </c>
      <c r="DF220">
        <v>0.53</v>
      </c>
      <c r="DG220">
        <v>0.5</v>
      </c>
      <c r="DH220">
        <v>0.41</v>
      </c>
      <c r="DI220">
        <v>0.51</v>
      </c>
      <c r="DJ220">
        <v>0.47</v>
      </c>
      <c r="DK220">
        <v>0.45</v>
      </c>
      <c r="DL220" s="6">
        <f>(CM220*3+CL220*2+CK220)/6</f>
        <v>9.0149999999999988</v>
      </c>
      <c r="DM220">
        <f>BH220+(BH220*(CG220-8.25)/8.25)</f>
        <v>382496.53333333333</v>
      </c>
      <c r="DN220">
        <f>BI220+(BI220*(CH220-8.25)/8.25)</f>
        <v>362254.28606060601</v>
      </c>
      <c r="DO220">
        <f>BJ220+(BJ220*(CI220-8.25)/8.25)</f>
        <v>386034.89454545453</v>
      </c>
      <c r="DP220">
        <f>BK220+(BK220*(CJ220-8.25)/8.25)</f>
        <v>398417.17212121212</v>
      </c>
      <c r="DQ220">
        <f>BL220+(BL220*(CK220-8.25)/8.25)</f>
        <v>482738.99272727268</v>
      </c>
      <c r="DR220">
        <f>BM220+(BM220*(CL220-8.25)/8.25)</f>
        <v>495803.37212121213</v>
      </c>
      <c r="DS220">
        <f>BN220+(BN220*(CM220-8.25)/8.25)</f>
        <v>526764.5696969697</v>
      </c>
      <c r="DT220" s="8">
        <f>DM220*10^8/$I220</f>
        <v>91988.756090392257</v>
      </c>
      <c r="DU220" s="8">
        <f>DN220*10^8/$I220</f>
        <v>87120.583480133326</v>
      </c>
      <c r="DV220" s="8">
        <f>DO220*10^8/$I220</f>
        <v>92839.716604112429</v>
      </c>
      <c r="DW220" s="8">
        <f>DP220*10^8/$I220</f>
        <v>95817.600617422606</v>
      </c>
      <c r="DX220" s="8">
        <f>DQ220*10^8/$I220</f>
        <v>116096.63248532463</v>
      </c>
      <c r="DY220" s="8">
        <f>DR220*10^8/$I220</f>
        <v>119238.55902533364</v>
      </c>
      <c r="DZ220" s="8">
        <f>DS220*10^8/$I220</f>
        <v>126684.59265926674</v>
      </c>
      <c r="EA220" s="8">
        <f>DT220*10^8/$I220</f>
        <v>22122.89657455112</v>
      </c>
      <c r="EB220" s="8">
        <f>DZ220*0.8</f>
        <v>101347.6741274134</v>
      </c>
      <c r="EC220" s="10">
        <f>G220-E220</f>
        <v>13000</v>
      </c>
      <c r="ED220" s="4">
        <f>EC220/E220*100</f>
        <v>29.545454545454547</v>
      </c>
      <c r="EE220" s="4">
        <f>DY220-G220</f>
        <v>62238.559025333641</v>
      </c>
      <c r="EF220" s="12">
        <f>EE220/G220</f>
        <v>1.0919045443040989</v>
      </c>
      <c r="EG220" s="4">
        <f>G220-F220</f>
        <v>-1800</v>
      </c>
    </row>
    <row r="221" spans="1:137" x14ac:dyDescent="0.3">
      <c r="A221">
        <v>220</v>
      </c>
      <c r="B221" t="s">
        <v>7292</v>
      </c>
      <c r="C221" t="s">
        <v>218</v>
      </c>
      <c r="D221" t="str">
        <f>VLOOKUP(C221,Sheet1!$A$2:$B$3197,2,FALSE)</f>
        <v>철강</v>
      </c>
      <c r="E221">
        <v>6960</v>
      </c>
      <c r="F221">
        <v>11400</v>
      </c>
      <c r="G221" s="7">
        <v>10400</v>
      </c>
      <c r="H221" t="s">
        <v>2417</v>
      </c>
      <c r="I221" s="7">
        <f>VALUE(LEFT(H221,FIND("/",H221)-1)) + VALUE(MID(H221,FIND("/",H221)+1,LEN(H221)))</f>
        <v>46050000</v>
      </c>
      <c r="J221" s="1">
        <v>2859872</v>
      </c>
      <c r="K221" s="1">
        <f>G221*I221/(10^8)</f>
        <v>4789.2</v>
      </c>
      <c r="L221" s="1">
        <v>6634</v>
      </c>
      <c r="M221" s="1">
        <v>7389</v>
      </c>
      <c r="N221" s="1">
        <v>7775</v>
      </c>
      <c r="O221" s="1">
        <v>7191</v>
      </c>
      <c r="P221" s="1">
        <v>6334</v>
      </c>
      <c r="Q221" s="3"/>
      <c r="R221" s="3"/>
      <c r="S221" s="3"/>
      <c r="T221">
        <v>530</v>
      </c>
      <c r="U221">
        <v>461</v>
      </c>
      <c r="V221">
        <v>254</v>
      </c>
      <c r="W221">
        <v>122</v>
      </c>
      <c r="X221">
        <v>351</v>
      </c>
      <c r="Y221" s="3"/>
      <c r="Z221" s="3"/>
      <c r="AA221" s="3"/>
      <c r="AB221">
        <v>465</v>
      </c>
      <c r="AC221">
        <v>-434</v>
      </c>
      <c r="AD221">
        <v>122</v>
      </c>
      <c r="AE221">
        <v>191</v>
      </c>
      <c r="AF221">
        <v>-85</v>
      </c>
      <c r="AG221" s="3"/>
      <c r="AH221" s="3"/>
      <c r="AI221" s="3"/>
      <c r="AJ221" s="1">
        <v>9418</v>
      </c>
      <c r="AK221" s="1">
        <v>8859</v>
      </c>
      <c r="AL221" s="1">
        <v>9090</v>
      </c>
      <c r="AM221" s="1">
        <v>8732</v>
      </c>
      <c r="AN221" s="1">
        <v>8688</v>
      </c>
      <c r="AO221" s="3"/>
      <c r="AP221" s="3"/>
      <c r="AQ221" s="3"/>
      <c r="AR221" s="1">
        <v>1728</v>
      </c>
      <c r="AS221" s="1">
        <v>1676</v>
      </c>
      <c r="AT221" s="1">
        <v>1918</v>
      </c>
      <c r="AU221" s="1">
        <v>1483</v>
      </c>
      <c r="AV221" s="1">
        <v>1719</v>
      </c>
      <c r="AW221" s="3"/>
      <c r="AX221" s="3"/>
      <c r="AY221" s="3"/>
      <c r="AZ221" s="1">
        <v>7689</v>
      </c>
      <c r="BA221" s="1">
        <v>7183</v>
      </c>
      <c r="BB221" s="1">
        <v>7173</v>
      </c>
      <c r="BC221" s="1">
        <v>7249</v>
      </c>
      <c r="BD221" s="1">
        <v>6968</v>
      </c>
      <c r="BE221" s="3"/>
      <c r="BF221" s="3"/>
      <c r="BG221" s="3"/>
      <c r="BH221" s="1">
        <v>7689</v>
      </c>
      <c r="BI221" s="1">
        <v>7183</v>
      </c>
      <c r="BJ221" s="1">
        <v>7173</v>
      </c>
      <c r="BK221" s="1">
        <v>7249</v>
      </c>
      <c r="BL221" s="1">
        <v>6968</v>
      </c>
      <c r="BM221" s="3"/>
      <c r="BN221" s="3"/>
      <c r="BO221" s="3"/>
      <c r="BP221">
        <v>461</v>
      </c>
      <c r="BQ221">
        <v>461</v>
      </c>
      <c r="BR221">
        <v>461</v>
      </c>
      <c r="BS221">
        <v>461</v>
      </c>
      <c r="BT221">
        <v>461</v>
      </c>
      <c r="BU221" s="3"/>
      <c r="BV221" s="3"/>
      <c r="BW221" s="3"/>
      <c r="BX221">
        <v>5.0599999999999996</v>
      </c>
      <c r="BY221">
        <v>-4.75</v>
      </c>
      <c r="BZ221">
        <v>1.36</v>
      </c>
      <c r="CA221">
        <v>2.14</v>
      </c>
      <c r="CB221">
        <v>-0.97</v>
      </c>
      <c r="CC221" s="3"/>
      <c r="CD221" s="3"/>
      <c r="CE221" s="3"/>
      <c r="CF221">
        <v>6.22</v>
      </c>
      <c r="CG221">
        <v>-5.83</v>
      </c>
      <c r="CH221">
        <v>1.7</v>
      </c>
      <c r="CI221">
        <v>2.65</v>
      </c>
      <c r="CJ221">
        <v>-1.19</v>
      </c>
      <c r="CK221" s="3"/>
      <c r="CL221" s="3"/>
      <c r="CM221" s="3"/>
      <c r="CN221" s="1">
        <v>1011</v>
      </c>
      <c r="CO221">
        <v>-942</v>
      </c>
      <c r="CP221">
        <v>264</v>
      </c>
      <c r="CQ221">
        <v>414</v>
      </c>
      <c r="CR221">
        <v>-184</v>
      </c>
      <c r="CS221" s="3"/>
      <c r="CT221" s="3"/>
      <c r="CU221" s="3"/>
      <c r="CV221">
        <v>7.33</v>
      </c>
      <c r="CW221" t="s">
        <v>2</v>
      </c>
      <c r="CX221">
        <v>20.88</v>
      </c>
      <c r="CY221">
        <v>11.41</v>
      </c>
      <c r="CZ221" t="s">
        <v>2</v>
      </c>
      <c r="DA221" s="3"/>
      <c r="DB221" s="3"/>
      <c r="DC221" s="3"/>
      <c r="DD221">
        <v>0.44</v>
      </c>
      <c r="DE221">
        <v>0.48</v>
      </c>
      <c r="DF221">
        <v>0.35</v>
      </c>
      <c r="DG221">
        <v>0.3</v>
      </c>
      <c r="DH221">
        <v>0.43</v>
      </c>
      <c r="DI221" s="3"/>
      <c r="DJ221" s="3"/>
      <c r="DK221" s="3"/>
      <c r="DL221" s="6">
        <f>(CM221*3+CL221*2+CK221)/6</f>
        <v>0</v>
      </c>
      <c r="DM221">
        <f>BH221+(BH221*(CG221-8.25)/8.25)</f>
        <v>-5433.5599999999995</v>
      </c>
      <c r="DN221">
        <f>BI221+(BI221*(CH221-8.25)/8.25)</f>
        <v>1480.1333333333332</v>
      </c>
      <c r="DO221">
        <f>BJ221+(BJ221*(CI221-8.25)/8.25)</f>
        <v>2304.0545454545463</v>
      </c>
      <c r="DP221">
        <f>BK221+(BK221*(CJ221-8.25)/8.25)</f>
        <v>-1045.6133333333328</v>
      </c>
      <c r="DQ221">
        <f>BL221+(BL221*(CK221-8.25)/8.25)</f>
        <v>0</v>
      </c>
      <c r="DR221">
        <f>BM221+(BM221*(CL221-8.25)/8.25)</f>
        <v>0</v>
      </c>
      <c r="DS221">
        <f>BN221+(BN221*(CM221-8.25)/8.25)</f>
        <v>0</v>
      </c>
      <c r="DT221" s="8">
        <f>DM221*10^8/$I221</f>
        <v>-11799.261672095547</v>
      </c>
      <c r="DU221" s="8">
        <f>DN221*10^8/$I221</f>
        <v>3214.1874773796594</v>
      </c>
      <c r="DV221" s="8">
        <f>DO221*10^8/$I221</f>
        <v>5003.3757773171474</v>
      </c>
      <c r="DW221" s="8">
        <f>DP221*10^8/$I221</f>
        <v>-2270.604415490408</v>
      </c>
      <c r="DX221" s="8">
        <f>DQ221*10^8/$I221</f>
        <v>0</v>
      </c>
      <c r="DY221" s="8">
        <f>DR221*10^8/$I221</f>
        <v>0</v>
      </c>
      <c r="DZ221" s="8">
        <f>DS221*10^8/$I221</f>
        <v>0</v>
      </c>
      <c r="EA221" s="8">
        <f>DT221*10^8/$I221</f>
        <v>-25622.718071868723</v>
      </c>
      <c r="EB221" s="8">
        <f>DZ221*0.8</f>
        <v>0</v>
      </c>
      <c r="EC221" s="10">
        <f>G221-E221</f>
        <v>3440</v>
      </c>
      <c r="ED221" s="4">
        <f>EC221/E221*100</f>
        <v>49.425287356321839</v>
      </c>
      <c r="EE221" s="4">
        <f>DY221-G221</f>
        <v>-10400</v>
      </c>
      <c r="EF221" s="12">
        <f>EE221/G221</f>
        <v>-1</v>
      </c>
      <c r="EG221" s="4">
        <f>G221-F221</f>
        <v>-1000</v>
      </c>
    </row>
    <row r="222" spans="1:137" x14ac:dyDescent="0.3">
      <c r="A222">
        <v>221</v>
      </c>
      <c r="B222" t="s">
        <v>6751</v>
      </c>
      <c r="C222" t="s">
        <v>219</v>
      </c>
      <c r="D222" t="str">
        <f>VLOOKUP(C222,Sheet1!$A$2:$B$3197,2,FALSE)</f>
        <v>전기장비</v>
      </c>
      <c r="E222">
        <v>3355</v>
      </c>
      <c r="F222">
        <v>4150</v>
      </c>
      <c r="G222" s="7">
        <v>4495</v>
      </c>
      <c r="H222" t="s">
        <v>2418</v>
      </c>
      <c r="I222" s="7">
        <f>VALUE(LEFT(H222,FIND("/",H222)-1)) + VALUE(MID(H222,FIND("/",H222)+1,LEN(H222)))</f>
        <v>37080390</v>
      </c>
      <c r="J222" s="1">
        <v>4000</v>
      </c>
      <c r="K222" s="1">
        <f>G222*I222/(10^8)</f>
        <v>1666.7635304999999</v>
      </c>
      <c r="L222" s="1">
        <v>6781</v>
      </c>
      <c r="M222" s="1">
        <v>7620</v>
      </c>
      <c r="N222" s="1">
        <v>7314</v>
      </c>
      <c r="O222" s="1">
        <v>6683</v>
      </c>
      <c r="P222" s="1">
        <v>7079</v>
      </c>
      <c r="Q222" s="3"/>
      <c r="R222" s="3"/>
      <c r="S222" s="3"/>
      <c r="T222">
        <v>45</v>
      </c>
      <c r="U222">
        <v>60</v>
      </c>
      <c r="V222">
        <v>52</v>
      </c>
      <c r="W222">
        <v>114</v>
      </c>
      <c r="X222">
        <v>138</v>
      </c>
      <c r="Y222" s="3"/>
      <c r="Z222" s="3"/>
      <c r="AA222" s="3"/>
      <c r="AB222">
        <v>14</v>
      </c>
      <c r="AC222">
        <v>-21</v>
      </c>
      <c r="AD222">
        <v>-144</v>
      </c>
      <c r="AE222">
        <v>36</v>
      </c>
      <c r="AF222">
        <v>48</v>
      </c>
      <c r="AG222" s="3"/>
      <c r="AH222" s="3"/>
      <c r="AI222" s="3"/>
      <c r="AJ222" s="1">
        <v>7288</v>
      </c>
      <c r="AK222" s="1">
        <v>7568</v>
      </c>
      <c r="AL222" s="1">
        <v>7786</v>
      </c>
      <c r="AM222" s="1">
        <v>7808</v>
      </c>
      <c r="AN222" s="1">
        <v>7904</v>
      </c>
      <c r="AO222" s="3"/>
      <c r="AP222" s="3"/>
      <c r="AQ222" s="3"/>
      <c r="AR222" s="1">
        <v>4088</v>
      </c>
      <c r="AS222" s="1">
        <v>4388</v>
      </c>
      <c r="AT222" s="1">
        <v>4783</v>
      </c>
      <c r="AU222" s="1">
        <v>4771</v>
      </c>
      <c r="AV222" s="1">
        <v>4815</v>
      </c>
      <c r="AW222" s="3"/>
      <c r="AX222" s="3"/>
      <c r="AY222" s="3"/>
      <c r="AZ222" s="1">
        <v>3199</v>
      </c>
      <c r="BA222" s="1">
        <v>3180</v>
      </c>
      <c r="BB222" s="1">
        <v>3003</v>
      </c>
      <c r="BC222" s="1">
        <v>3037</v>
      </c>
      <c r="BD222" s="1">
        <v>3089</v>
      </c>
      <c r="BE222" s="3"/>
      <c r="BF222" s="3"/>
      <c r="BG222" s="3"/>
      <c r="BH222" s="1">
        <v>3199</v>
      </c>
      <c r="BI222" s="1">
        <v>3180</v>
      </c>
      <c r="BJ222" s="1">
        <v>3003</v>
      </c>
      <c r="BK222" s="1">
        <v>3037</v>
      </c>
      <c r="BL222" s="1">
        <v>3089</v>
      </c>
      <c r="BM222" s="3"/>
      <c r="BN222" s="3"/>
      <c r="BO222" s="3"/>
      <c r="BP222">
        <v>371</v>
      </c>
      <c r="BQ222">
        <v>371</v>
      </c>
      <c r="BR222">
        <v>371</v>
      </c>
      <c r="BS222">
        <v>371</v>
      </c>
      <c r="BT222">
        <v>371</v>
      </c>
      <c r="BU222" s="3"/>
      <c r="BV222" s="3"/>
      <c r="BW222" s="3"/>
      <c r="BX222">
        <v>0.19</v>
      </c>
      <c r="BY222">
        <v>-0.28000000000000003</v>
      </c>
      <c r="BZ222">
        <v>-1.88</v>
      </c>
      <c r="CA222">
        <v>0.46</v>
      </c>
      <c r="CB222">
        <v>0.61</v>
      </c>
      <c r="CC222" s="3"/>
      <c r="CD222" s="3"/>
      <c r="CE222" s="3"/>
      <c r="CF222">
        <v>0.44</v>
      </c>
      <c r="CG222">
        <v>-0.65</v>
      </c>
      <c r="CH222">
        <v>-4.67</v>
      </c>
      <c r="CI222">
        <v>1.19</v>
      </c>
      <c r="CJ222">
        <v>1.57</v>
      </c>
      <c r="CK222" s="3"/>
      <c r="CL222" s="3"/>
      <c r="CM222" s="3"/>
      <c r="CN222">
        <v>38</v>
      </c>
      <c r="CO222">
        <v>-56</v>
      </c>
      <c r="CP222">
        <v>-390</v>
      </c>
      <c r="CQ222">
        <v>97</v>
      </c>
      <c r="CR222">
        <v>130</v>
      </c>
      <c r="CS222" s="3"/>
      <c r="CT222" s="3"/>
      <c r="CU222" s="3"/>
      <c r="CV222">
        <v>130.22999999999999</v>
      </c>
      <c r="CW222" t="s">
        <v>2</v>
      </c>
      <c r="CX222" t="s">
        <v>2</v>
      </c>
      <c r="CY222">
        <v>31.12</v>
      </c>
      <c r="CZ222">
        <v>24.39</v>
      </c>
      <c r="DA222" s="3"/>
      <c r="DB222" s="3"/>
      <c r="DC222" s="3"/>
      <c r="DD222">
        <v>0.57999999999999996</v>
      </c>
      <c r="DE222">
        <v>0.52</v>
      </c>
      <c r="DF222">
        <v>0.37</v>
      </c>
      <c r="DG222">
        <v>0.37</v>
      </c>
      <c r="DH222">
        <v>0.38</v>
      </c>
      <c r="DI222" s="3"/>
      <c r="DJ222" s="3"/>
      <c r="DK222" s="3"/>
      <c r="DL222" s="6">
        <f>(CM222*3+CL222*2+CK222)/6</f>
        <v>0</v>
      </c>
      <c r="DM222">
        <f>BH222+(BH222*(CG222-8.25)/8.25)</f>
        <v>-252.04242424242466</v>
      </c>
      <c r="DN222">
        <f>BI222+(BI222*(CH222-8.25)/8.25)</f>
        <v>-1800.0727272727272</v>
      </c>
      <c r="DO222">
        <f>BJ222+(BJ222*(CI222-8.25)/8.25)</f>
        <v>433.15999999999985</v>
      </c>
      <c r="DP222">
        <f>BK222+(BK222*(CJ222-8.25)/8.25)</f>
        <v>577.95030303030308</v>
      </c>
      <c r="DQ222">
        <f>BL222+(BL222*(CK222-8.25)/8.25)</f>
        <v>0</v>
      </c>
      <c r="DR222">
        <f>BM222+(BM222*(CL222-8.25)/8.25)</f>
        <v>0</v>
      </c>
      <c r="DS222">
        <f>BN222+(BN222*(CM222-8.25)/8.25)</f>
        <v>0</v>
      </c>
      <c r="DT222" s="8">
        <f>DM222*10^8/$I222</f>
        <v>-679.71891407405553</v>
      </c>
      <c r="DU222" s="8">
        <f>DN222*10^8/$I222</f>
        <v>-4854.5140093529963</v>
      </c>
      <c r="DV222" s="8">
        <f>DO222*10^8/$I222</f>
        <v>1168.1646282576851</v>
      </c>
      <c r="DW222" s="8">
        <f>DP222*10^8/$I222</f>
        <v>1558.6413816853142</v>
      </c>
      <c r="DX222" s="8">
        <f>DQ222*10^8/$I222</f>
        <v>0</v>
      </c>
      <c r="DY222" s="8">
        <f>DR222*10^8/$I222</f>
        <v>0</v>
      </c>
      <c r="DZ222" s="8">
        <f>DS222*10^8/$I222</f>
        <v>0</v>
      </c>
      <c r="EA222" s="8">
        <f>DT222*10^8/$I222</f>
        <v>-1833.0953748708025</v>
      </c>
      <c r="EB222" s="8">
        <f>DZ222*0.8</f>
        <v>0</v>
      </c>
      <c r="EC222" s="10">
        <f>G222-E222</f>
        <v>1140</v>
      </c>
      <c r="ED222" s="4">
        <f>EC222/E222*100</f>
        <v>33.97913561847988</v>
      </c>
      <c r="EE222" s="4">
        <f>DY222-G222</f>
        <v>-4495</v>
      </c>
      <c r="EF222" s="12">
        <f>EE222/G222</f>
        <v>-1</v>
      </c>
      <c r="EG222" s="4">
        <f>G222-F222</f>
        <v>345</v>
      </c>
    </row>
    <row r="223" spans="1:137" x14ac:dyDescent="0.3">
      <c r="A223">
        <v>222</v>
      </c>
      <c r="B223" t="s">
        <v>5745</v>
      </c>
      <c r="C223" t="s">
        <v>220</v>
      </c>
      <c r="D223" t="str">
        <f>VLOOKUP(C223,Sheet1!$A$2:$B$3197,2,FALSE)</f>
        <v>비철금속</v>
      </c>
      <c r="E223">
        <v>29050</v>
      </c>
      <c r="F223">
        <v>43400</v>
      </c>
      <c r="G223" s="7">
        <v>40450</v>
      </c>
      <c r="H223" t="s">
        <v>2419</v>
      </c>
      <c r="I223" s="7">
        <f>VALUE(LEFT(H223,FIND("/",H223)-1)) + VALUE(MID(H223,FIND("/",H223)+1,LEN(H223)))</f>
        <v>28024278</v>
      </c>
      <c r="J223" s="1">
        <v>11707</v>
      </c>
      <c r="K223" s="1">
        <f>G223*I223/(10^8)</f>
        <v>11335.820451</v>
      </c>
      <c r="L223" s="1">
        <v>28318</v>
      </c>
      <c r="M223" s="1">
        <v>29450</v>
      </c>
      <c r="N223" s="1">
        <v>27745</v>
      </c>
      <c r="O223" s="1">
        <v>24513</v>
      </c>
      <c r="P223" s="1">
        <v>25936</v>
      </c>
      <c r="Q223" s="1">
        <v>33146</v>
      </c>
      <c r="R223" s="1">
        <v>33849</v>
      </c>
      <c r="S223" s="1">
        <v>34349</v>
      </c>
      <c r="T223" s="1">
        <v>2178</v>
      </c>
      <c r="U223" s="1">
        <v>2411</v>
      </c>
      <c r="V223" s="1">
        <v>1075</v>
      </c>
      <c r="W223">
        <v>411</v>
      </c>
      <c r="X223" s="1">
        <v>1212</v>
      </c>
      <c r="Y223" s="1">
        <v>2293</v>
      </c>
      <c r="Z223" s="1">
        <v>1920</v>
      </c>
      <c r="AA223" s="1">
        <v>1979</v>
      </c>
      <c r="AB223" s="1">
        <v>1377</v>
      </c>
      <c r="AC223" s="1">
        <v>1507</v>
      </c>
      <c r="AD223">
        <v>621</v>
      </c>
      <c r="AE223">
        <v>176</v>
      </c>
      <c r="AF223">
        <v>719</v>
      </c>
      <c r="AG223" s="1">
        <v>1536</v>
      </c>
      <c r="AH223" s="1">
        <v>1256</v>
      </c>
      <c r="AI223" s="1">
        <v>1302</v>
      </c>
      <c r="AJ223" s="1">
        <v>27149</v>
      </c>
      <c r="AK223" s="1">
        <v>27295</v>
      </c>
      <c r="AL223" s="1">
        <v>26681</v>
      </c>
      <c r="AM223" s="1">
        <v>25625</v>
      </c>
      <c r="AN223" s="1">
        <v>25520</v>
      </c>
      <c r="AO223" s="1">
        <v>27456</v>
      </c>
      <c r="AP223" s="1">
        <v>28269</v>
      </c>
      <c r="AQ223" s="1">
        <v>29098</v>
      </c>
      <c r="AR223" s="1">
        <v>14801</v>
      </c>
      <c r="AS223" s="1">
        <v>14204</v>
      </c>
      <c r="AT223" s="1">
        <v>12888</v>
      </c>
      <c r="AU223" s="1">
        <v>11787</v>
      </c>
      <c r="AV223" s="1">
        <v>11056</v>
      </c>
      <c r="AW223" s="1">
        <v>11690</v>
      </c>
      <c r="AX223" s="1">
        <v>11412</v>
      </c>
      <c r="AY223" s="1">
        <v>11122</v>
      </c>
      <c r="AZ223" s="1">
        <v>12348</v>
      </c>
      <c r="BA223" s="1">
        <v>13091</v>
      </c>
      <c r="BB223" s="1">
        <v>13793</v>
      </c>
      <c r="BC223" s="1">
        <v>13838</v>
      </c>
      <c r="BD223" s="1">
        <v>14464</v>
      </c>
      <c r="BE223" s="1">
        <v>15767</v>
      </c>
      <c r="BF223" s="1">
        <v>16857</v>
      </c>
      <c r="BG223" s="1">
        <v>17976</v>
      </c>
      <c r="BH223" s="1">
        <v>12328</v>
      </c>
      <c r="BI223" s="1">
        <v>13071</v>
      </c>
      <c r="BJ223" s="1">
        <v>13772</v>
      </c>
      <c r="BK223" s="1">
        <v>13818</v>
      </c>
      <c r="BL223" s="1">
        <v>14444</v>
      </c>
      <c r="BM223" s="1">
        <v>15742</v>
      </c>
      <c r="BN223" s="1">
        <v>16834</v>
      </c>
      <c r="BO223" s="1">
        <v>17952</v>
      </c>
      <c r="BP223" s="1">
        <v>1401</v>
      </c>
      <c r="BQ223" s="1">
        <v>1401</v>
      </c>
      <c r="BR223" s="1">
        <v>1401</v>
      </c>
      <c r="BS223" s="1">
        <v>1401</v>
      </c>
      <c r="BT223" s="1">
        <v>1401</v>
      </c>
      <c r="BU223" s="1">
        <v>1400</v>
      </c>
      <c r="BV223" s="1">
        <v>1400</v>
      </c>
      <c r="BW223" s="1">
        <v>1400</v>
      </c>
      <c r="BX223">
        <v>5.17</v>
      </c>
      <c r="BY223">
        <v>5.54</v>
      </c>
      <c r="BZ223">
        <v>2.2999999999999998</v>
      </c>
      <c r="CA223">
        <v>0.67</v>
      </c>
      <c r="CB223">
        <v>2.81</v>
      </c>
      <c r="CC223">
        <v>5.8</v>
      </c>
      <c r="CD223">
        <v>4.51</v>
      </c>
      <c r="CE223">
        <v>4.54</v>
      </c>
      <c r="CF223">
        <v>11.84</v>
      </c>
      <c r="CG223">
        <v>11.86</v>
      </c>
      <c r="CH223">
        <v>4.62</v>
      </c>
      <c r="CI223">
        <v>1.28</v>
      </c>
      <c r="CJ223">
        <v>5.09</v>
      </c>
      <c r="CK223">
        <v>10.17</v>
      </c>
      <c r="CL223">
        <v>7.7</v>
      </c>
      <c r="CM223">
        <v>7.48</v>
      </c>
      <c r="CN223" s="1">
        <v>4910</v>
      </c>
      <c r="CO223" s="1">
        <v>5372</v>
      </c>
      <c r="CP223" s="1">
        <v>2212</v>
      </c>
      <c r="CQ223">
        <v>629</v>
      </c>
      <c r="CR223" s="1">
        <v>2565</v>
      </c>
      <c r="CS223" s="1">
        <v>5477</v>
      </c>
      <c r="CT223" s="1">
        <v>4476</v>
      </c>
      <c r="CU223" s="1">
        <v>4643</v>
      </c>
      <c r="CV223">
        <v>8.25</v>
      </c>
      <c r="CW223">
        <v>8.84</v>
      </c>
      <c r="CX223">
        <v>12.36</v>
      </c>
      <c r="CY223">
        <v>37.86</v>
      </c>
      <c r="CZ223">
        <v>10.89</v>
      </c>
      <c r="DA223">
        <v>7.39</v>
      </c>
      <c r="DB223">
        <v>9.0399999999999991</v>
      </c>
      <c r="DC223">
        <v>8.7100000000000009</v>
      </c>
      <c r="DD223">
        <v>0.92</v>
      </c>
      <c r="DE223">
        <v>1.02</v>
      </c>
      <c r="DF223">
        <v>0.56000000000000005</v>
      </c>
      <c r="DG223">
        <v>0.48</v>
      </c>
      <c r="DH223">
        <v>0.54</v>
      </c>
      <c r="DI223">
        <v>0.72</v>
      </c>
      <c r="DJ223">
        <v>0.67</v>
      </c>
      <c r="DK223">
        <v>0.63</v>
      </c>
      <c r="DL223" s="6">
        <f>(CM223*3+CL223*2+CK223)/6</f>
        <v>8.0016666666666669</v>
      </c>
      <c r="DM223">
        <f>BH223+(BH223*(CG223-8.25)/8.25)</f>
        <v>17722.433939393937</v>
      </c>
      <c r="DN223">
        <f>BI223+(BI223*(CH223-8.25)/8.25)</f>
        <v>7319.76</v>
      </c>
      <c r="DO223">
        <f>BJ223+(BJ223*(CI223-8.25)/8.25)</f>
        <v>2136.7466666666678</v>
      </c>
      <c r="DP223">
        <f>BK223+(BK223*(CJ223-8.25)/8.25)</f>
        <v>8525.2872727272734</v>
      </c>
      <c r="DQ223">
        <f>BL223+(BL223*(CK223-8.25)/8.25)</f>
        <v>17805.512727272726</v>
      </c>
      <c r="DR223">
        <f>BM223+(BM223*(CL223-8.25)/8.25)</f>
        <v>14692.533333333333</v>
      </c>
      <c r="DS223">
        <f>BN223+(BN223*(CM223-8.25)/8.25)</f>
        <v>15262.826666666668</v>
      </c>
      <c r="DT223" s="8">
        <f>DM223*10^8/$I223</f>
        <v>63239.57369889757</v>
      </c>
      <c r="DU223" s="8">
        <f>DN223*10^8/$I223</f>
        <v>26119.352655579565</v>
      </c>
      <c r="DV223" s="8">
        <f>DO223*10^8/$I223</f>
        <v>7624.6269990137398</v>
      </c>
      <c r="DW223" s="8">
        <f>DP223*10^8/$I223</f>
        <v>30421.077298502652</v>
      </c>
      <c r="DX223" s="8">
        <f>DQ223*10^8/$I223</f>
        <v>63536.026609758606</v>
      </c>
      <c r="DY223" s="8">
        <f>DR223*10^8/$I223</f>
        <v>52427.874621188574</v>
      </c>
      <c r="DZ223" s="8">
        <f>DS223*10^8/$I223</f>
        <v>54462.872037833295</v>
      </c>
      <c r="EA223" s="8">
        <f>DT223*10^8/$I223</f>
        <v>225659.95705187327</v>
      </c>
      <c r="EB223" s="8">
        <f>DZ223*0.8</f>
        <v>43570.297630266636</v>
      </c>
      <c r="EC223" s="10">
        <f>G223-E223</f>
        <v>11400</v>
      </c>
      <c r="ED223" s="4">
        <f>EC223/E223*100</f>
        <v>39.242685025817558</v>
      </c>
      <c r="EE223" s="4">
        <f>DY223-G223</f>
        <v>11977.874621188574</v>
      </c>
      <c r="EF223" s="12">
        <f>EE223/G223</f>
        <v>0.29611556541875339</v>
      </c>
      <c r="EG223" s="4">
        <f>G223-F223</f>
        <v>-2950</v>
      </c>
    </row>
    <row r="224" spans="1:137" x14ac:dyDescent="0.3">
      <c r="A224">
        <v>223</v>
      </c>
      <c r="B224" t="s">
        <v>5703</v>
      </c>
      <c r="C224" t="s">
        <v>221</v>
      </c>
      <c r="D224" t="str">
        <f>VLOOKUP(C224,Sheet1!$A$2:$B$3197,2,FALSE)</f>
        <v>전자장비와기기</v>
      </c>
      <c r="E224">
        <v>182500</v>
      </c>
      <c r="F224">
        <v>193000</v>
      </c>
      <c r="G224" s="7">
        <v>201500</v>
      </c>
      <c r="H224" t="s">
        <v>2420</v>
      </c>
      <c r="I224" s="7">
        <f>VALUE(LEFT(H224,FIND("/",H224)-1)) + VALUE(MID(H224,FIND("/",H224)+1,LEN(H224)))</f>
        <v>23667107</v>
      </c>
      <c r="J224" s="1">
        <v>2600</v>
      </c>
      <c r="K224" s="1">
        <f>G224*I224/(10^8)</f>
        <v>47689.220605000002</v>
      </c>
      <c r="L224" s="1">
        <v>57546</v>
      </c>
      <c r="M224" s="1">
        <v>76414</v>
      </c>
      <c r="N224" s="1">
        <v>79821</v>
      </c>
      <c r="O224" s="1">
        <v>79754</v>
      </c>
      <c r="P224" s="1">
        <v>95418</v>
      </c>
      <c r="Q224" s="1">
        <v>116830</v>
      </c>
      <c r="R224" s="1">
        <v>124357</v>
      </c>
      <c r="S224" s="1">
        <v>133093</v>
      </c>
      <c r="T224" s="1">
        <v>1048</v>
      </c>
      <c r="U224" s="1">
        <v>2965</v>
      </c>
      <c r="V224" s="1">
        <v>2635</v>
      </c>
      <c r="W224" s="1">
        <v>4764</v>
      </c>
      <c r="X224" s="1">
        <v>6810</v>
      </c>
      <c r="Y224" s="1">
        <v>9993</v>
      </c>
      <c r="Z224" s="1">
        <v>10344</v>
      </c>
      <c r="AA224" s="1">
        <v>11393</v>
      </c>
      <c r="AB224">
        <v>50</v>
      </c>
      <c r="AC224" s="1">
        <v>1748</v>
      </c>
      <c r="AD224" s="1">
        <v>1631</v>
      </c>
      <c r="AE224" s="1">
        <v>1023</v>
      </c>
      <c r="AF224" s="1">
        <v>2361</v>
      </c>
      <c r="AG224" s="1">
        <v>6320</v>
      </c>
      <c r="AH224" s="1">
        <v>6613</v>
      </c>
      <c r="AI224" s="1">
        <v>7364</v>
      </c>
      <c r="AJ224" s="1">
        <v>43237</v>
      </c>
      <c r="AK224" s="1">
        <v>58775</v>
      </c>
      <c r="AL224" s="1">
        <v>57561</v>
      </c>
      <c r="AM224" s="1">
        <v>57708</v>
      </c>
      <c r="AN224" s="1">
        <v>60386</v>
      </c>
      <c r="AO224" s="1">
        <v>68649</v>
      </c>
      <c r="AP224" s="1">
        <v>75189</v>
      </c>
      <c r="AQ224" s="1">
        <v>85070</v>
      </c>
      <c r="AR224" s="1">
        <v>25452</v>
      </c>
      <c r="AS224" s="1">
        <v>39267</v>
      </c>
      <c r="AT224" s="1">
        <v>36378</v>
      </c>
      <c r="AU224" s="1">
        <v>35662</v>
      </c>
      <c r="AV224" s="1">
        <v>36109</v>
      </c>
      <c r="AW224" s="1">
        <v>38327</v>
      </c>
      <c r="AX224" s="1">
        <v>38469</v>
      </c>
      <c r="AY224" s="1">
        <v>41144</v>
      </c>
      <c r="AZ224" s="1">
        <v>17785</v>
      </c>
      <c r="BA224" s="1">
        <v>19508</v>
      </c>
      <c r="BB224" s="1">
        <v>21182</v>
      </c>
      <c r="BC224" s="1">
        <v>22046</v>
      </c>
      <c r="BD224" s="1">
        <v>24277</v>
      </c>
      <c r="BE224" s="1">
        <v>30322</v>
      </c>
      <c r="BF224" s="1">
        <v>36720</v>
      </c>
      <c r="BG224" s="1">
        <v>43926</v>
      </c>
      <c r="BH224" s="1">
        <v>17785</v>
      </c>
      <c r="BI224" s="1">
        <v>19508</v>
      </c>
      <c r="BJ224" s="1">
        <v>21182</v>
      </c>
      <c r="BK224" s="1">
        <v>22046</v>
      </c>
      <c r="BL224" s="1">
        <v>24277</v>
      </c>
      <c r="BM224" s="1">
        <v>30346</v>
      </c>
      <c r="BN224" s="1">
        <v>36800</v>
      </c>
      <c r="BO224" s="1">
        <v>44063</v>
      </c>
      <c r="BP224" s="1">
        <v>1183</v>
      </c>
      <c r="BQ224" s="1">
        <v>1183</v>
      </c>
      <c r="BR224" s="1">
        <v>1183</v>
      </c>
      <c r="BS224" s="1">
        <v>1183</v>
      </c>
      <c r="BT224" s="1">
        <v>1183</v>
      </c>
      <c r="BU224" s="1">
        <v>1181</v>
      </c>
      <c r="BV224" s="1">
        <v>1181</v>
      </c>
      <c r="BW224" s="1">
        <v>1181</v>
      </c>
      <c r="BX224">
        <v>0.12</v>
      </c>
      <c r="BY224">
        <v>3.43</v>
      </c>
      <c r="BZ224">
        <v>2.8</v>
      </c>
      <c r="CA224">
        <v>1.77</v>
      </c>
      <c r="CB224">
        <v>4</v>
      </c>
      <c r="CC224">
        <v>9.8000000000000007</v>
      </c>
      <c r="CD224">
        <v>9.19</v>
      </c>
      <c r="CE224">
        <v>9.19</v>
      </c>
      <c r="CF224">
        <v>0.28000000000000003</v>
      </c>
      <c r="CG224">
        <v>9.3699999999999992</v>
      </c>
      <c r="CH224">
        <v>8.02</v>
      </c>
      <c r="CI224">
        <v>4.7300000000000004</v>
      </c>
      <c r="CJ224">
        <v>10.19</v>
      </c>
      <c r="CK224">
        <v>23.14</v>
      </c>
      <c r="CL224">
        <v>19.690000000000001</v>
      </c>
      <c r="CM224">
        <v>18.21</v>
      </c>
      <c r="CN224">
        <v>209</v>
      </c>
      <c r="CO224" s="1">
        <v>7385</v>
      </c>
      <c r="CP224" s="1">
        <v>6891</v>
      </c>
      <c r="CQ224" s="1">
        <v>4323</v>
      </c>
      <c r="CR224" s="1">
        <v>9977</v>
      </c>
      <c r="CS224" s="1">
        <v>26703</v>
      </c>
      <c r="CT224" s="1">
        <v>27938</v>
      </c>
      <c r="CU224" s="1">
        <v>31113</v>
      </c>
      <c r="CV224">
        <v>422.41</v>
      </c>
      <c r="CW224">
        <v>19.5</v>
      </c>
      <c r="CX224">
        <v>12.54</v>
      </c>
      <c r="CY224">
        <v>32.39</v>
      </c>
      <c r="CZ224">
        <v>18.29</v>
      </c>
      <c r="DA224">
        <v>7.55</v>
      </c>
      <c r="DB224">
        <v>7.21</v>
      </c>
      <c r="DC224">
        <v>6.48</v>
      </c>
      <c r="DD224">
        <v>1.18</v>
      </c>
      <c r="DE224">
        <v>1.75</v>
      </c>
      <c r="DF224">
        <v>0.97</v>
      </c>
      <c r="DG224">
        <v>1.5</v>
      </c>
      <c r="DH224">
        <v>1.78</v>
      </c>
      <c r="DI224">
        <v>1.57</v>
      </c>
      <c r="DJ224">
        <v>1.3</v>
      </c>
      <c r="DK224">
        <v>1.08</v>
      </c>
      <c r="DL224" s="6">
        <f>(CM224*3+CL224*2+CK224)/6</f>
        <v>19.525000000000002</v>
      </c>
      <c r="DM224">
        <f>BH224+(BH224*(CG224-8.25)/8.25)</f>
        <v>20199.448484848483</v>
      </c>
      <c r="DN224">
        <f>BI224+(BI224*(CH224-8.25)/8.25)</f>
        <v>18964.140606060606</v>
      </c>
      <c r="DO224">
        <f>BJ224+(BJ224*(CI224-8.25)/8.25)</f>
        <v>12144.346666666668</v>
      </c>
      <c r="DP224">
        <f>BK224+(BK224*(CJ224-8.25)/8.25)</f>
        <v>27230.150303030303</v>
      </c>
      <c r="DQ224">
        <f>BL224+(BL224*(CK224-8.25)/8.25)</f>
        <v>68093.306666666671</v>
      </c>
      <c r="DR224">
        <f>BM224+(BM224*(CL224-8.25)/8.25)</f>
        <v>72425.786666666681</v>
      </c>
      <c r="DS224">
        <f>BN224+(BN224*(CM224-8.25)/8.25)</f>
        <v>81227.636363636368</v>
      </c>
      <c r="DT224" s="8">
        <f>DM224*10^8/$I224</f>
        <v>85348.194373095452</v>
      </c>
      <c r="DU224" s="8">
        <f>DN224*10^8/$I224</f>
        <v>80128.680730013206</v>
      </c>
      <c r="DV224" s="8">
        <f>DO224*10^8/$I224</f>
        <v>51313.186130720023</v>
      </c>
      <c r="DW224" s="8">
        <f>DP224*10^8/$I224</f>
        <v>115054.83244331596</v>
      </c>
      <c r="DX224" s="8">
        <f>DQ224*10^8/$I224</f>
        <v>287712.84410328086</v>
      </c>
      <c r="DY224" s="8">
        <f>DR224*10^8/$I224</f>
        <v>306018.75703129527</v>
      </c>
      <c r="DZ224" s="8">
        <f>DS224*10^8/$I224</f>
        <v>343208.97929618676</v>
      </c>
      <c r="EA224" s="8">
        <f>DT224*10^8/$I224</f>
        <v>360619.46385375893</v>
      </c>
      <c r="EB224" s="8">
        <f>DZ224*0.8</f>
        <v>274567.18343694945</v>
      </c>
      <c r="EC224" s="10">
        <f>G224-E224</f>
        <v>19000</v>
      </c>
      <c r="ED224" s="4">
        <f>EC224/E224*100</f>
        <v>10.41095890410959</v>
      </c>
      <c r="EE224" s="4">
        <f>DY224-G224</f>
        <v>104518.75703129527</v>
      </c>
      <c r="EF224" s="12">
        <f>EE224/G224</f>
        <v>0.51870350884017502</v>
      </c>
      <c r="EG224" s="4">
        <f>G224-F224</f>
        <v>8500</v>
      </c>
    </row>
    <row r="225" spans="1:137" x14ac:dyDescent="0.3">
      <c r="A225">
        <v>224</v>
      </c>
      <c r="B225" t="s">
        <v>6880</v>
      </c>
      <c r="C225" t="s">
        <v>222</v>
      </c>
      <c r="D225" t="str">
        <f>VLOOKUP(C225,Sheet1!$A$2:$B$3197,2,FALSE)</f>
        <v>제약</v>
      </c>
      <c r="E225" s="7">
        <v>8650</v>
      </c>
      <c r="F225" s="7">
        <v>5410</v>
      </c>
      <c r="G225" s="7">
        <v>5490</v>
      </c>
      <c r="H225" t="s">
        <v>2421</v>
      </c>
      <c r="I225" s="7">
        <f>VALUE(LEFT(H225,FIND("/",H225)-1)) + VALUE(MID(H225,FIND("/",H225)+1,LEN(H225)))</f>
        <v>33953454</v>
      </c>
      <c r="J225" s="1">
        <v>147664</v>
      </c>
      <c r="K225" s="1">
        <f>G225*I225/(10^8)</f>
        <v>1864.0446245999999</v>
      </c>
      <c r="L225" s="1">
        <v>1422</v>
      </c>
      <c r="M225" s="1">
        <v>1401</v>
      </c>
      <c r="N225" s="1">
        <v>1475</v>
      </c>
      <c r="O225" s="1">
        <v>1493</v>
      </c>
      <c r="P225" s="1">
        <v>1279</v>
      </c>
      <c r="Q225" s="3"/>
      <c r="R225" s="3"/>
      <c r="S225" s="3"/>
      <c r="T225">
        <v>101</v>
      </c>
      <c r="U225">
        <v>75</v>
      </c>
      <c r="V225">
        <v>49</v>
      </c>
      <c r="W225">
        <v>-143</v>
      </c>
      <c r="X225">
        <v>-290</v>
      </c>
      <c r="Y225" s="3"/>
      <c r="Z225" s="3"/>
      <c r="AA225" s="3"/>
      <c r="AB225">
        <v>65</v>
      </c>
      <c r="AC225">
        <v>81</v>
      </c>
      <c r="AD225">
        <v>3</v>
      </c>
      <c r="AE225">
        <v>-208</v>
      </c>
      <c r="AF225">
        <v>-278</v>
      </c>
      <c r="AG225" s="3"/>
      <c r="AH225" s="3"/>
      <c r="AI225" s="3"/>
      <c r="AJ225" s="1">
        <v>2211</v>
      </c>
      <c r="AK225" s="1">
        <v>2351</v>
      </c>
      <c r="AL225" s="1">
        <v>2431</v>
      </c>
      <c r="AM225" s="1">
        <v>2644</v>
      </c>
      <c r="AN225" s="1">
        <v>2430</v>
      </c>
      <c r="AO225" s="3"/>
      <c r="AP225" s="3"/>
      <c r="AQ225" s="3"/>
      <c r="AR225" s="1">
        <v>1264</v>
      </c>
      <c r="AS225" s="1">
        <v>1334</v>
      </c>
      <c r="AT225" s="1">
        <v>1500</v>
      </c>
      <c r="AU225" s="1">
        <v>1842</v>
      </c>
      <c r="AV225" s="1">
        <v>1523</v>
      </c>
      <c r="AW225" s="3"/>
      <c r="AX225" s="3"/>
      <c r="AY225" s="3"/>
      <c r="AZ225">
        <v>947</v>
      </c>
      <c r="BA225" s="1">
        <v>1017</v>
      </c>
      <c r="BB225">
        <v>931</v>
      </c>
      <c r="BC225">
        <v>802</v>
      </c>
      <c r="BD225">
        <v>908</v>
      </c>
      <c r="BE225" s="3"/>
      <c r="BF225" s="3"/>
      <c r="BG225" s="3"/>
      <c r="BH225">
        <v>910</v>
      </c>
      <c r="BI225">
        <v>977</v>
      </c>
      <c r="BJ225">
        <v>897</v>
      </c>
      <c r="BK225">
        <v>765</v>
      </c>
      <c r="BL225">
        <v>872</v>
      </c>
      <c r="BM225" s="3"/>
      <c r="BN225" s="3"/>
      <c r="BO225" s="3"/>
      <c r="BP225">
        <v>116</v>
      </c>
      <c r="BQ225">
        <v>120</v>
      </c>
      <c r="BR225">
        <v>123</v>
      </c>
      <c r="BS225">
        <v>123</v>
      </c>
      <c r="BT225">
        <v>170</v>
      </c>
      <c r="BU225" s="3"/>
      <c r="BV225" s="3"/>
      <c r="BW225" s="3"/>
      <c r="BX225">
        <v>3.08</v>
      </c>
      <c r="BY225">
        <v>3.57</v>
      </c>
      <c r="BZ225">
        <v>0.14000000000000001</v>
      </c>
      <c r="CA225">
        <v>-8.2100000000000009</v>
      </c>
      <c r="CB225">
        <v>-10.94</v>
      </c>
      <c r="CC225" s="3"/>
      <c r="CD225" s="3"/>
      <c r="CE225" s="3"/>
      <c r="CF225">
        <v>8.75</v>
      </c>
      <c r="CG225">
        <v>8.27</v>
      </c>
      <c r="CH225">
        <v>1.05</v>
      </c>
      <c r="CI225">
        <v>-24.55</v>
      </c>
      <c r="CJ225">
        <v>-33.770000000000003</v>
      </c>
      <c r="CK225" s="3"/>
      <c r="CL225" s="3"/>
      <c r="CM225" s="3"/>
      <c r="CN225">
        <v>280</v>
      </c>
      <c r="CO225">
        <v>298</v>
      </c>
      <c r="CP225">
        <v>38</v>
      </c>
      <c r="CQ225">
        <v>-779</v>
      </c>
      <c r="CR225">
        <v>-881</v>
      </c>
      <c r="CS225" s="3"/>
      <c r="CT225" s="3"/>
      <c r="CU225" s="3"/>
      <c r="CV225">
        <v>17.579999999999998</v>
      </c>
      <c r="CW225">
        <v>18.350000000000001</v>
      </c>
      <c r="CX225">
        <v>128.5</v>
      </c>
      <c r="CY225" t="s">
        <v>2</v>
      </c>
      <c r="CZ225" t="s">
        <v>2</v>
      </c>
      <c r="DA225" s="3"/>
      <c r="DB225" s="3"/>
      <c r="DC225" s="3"/>
      <c r="DD225">
        <v>1.41</v>
      </c>
      <c r="DE225">
        <v>1.46</v>
      </c>
      <c r="DF225">
        <v>1.41</v>
      </c>
      <c r="DG225">
        <v>1.55</v>
      </c>
      <c r="DH225">
        <v>2.81</v>
      </c>
      <c r="DI225" s="3"/>
      <c r="DJ225" s="3"/>
      <c r="DK225" s="3"/>
      <c r="DL225" s="6">
        <f>(CM225*3+CL225*2+CK225)/6</f>
        <v>0</v>
      </c>
      <c r="DM225">
        <f>BH225+(BH225*(CG225-8.25)/8.25)</f>
        <v>912.20606060606053</v>
      </c>
      <c r="DN225">
        <f>BI225+(BI225*(CH225-8.25)/8.25)</f>
        <v>124.34545454545446</v>
      </c>
      <c r="DO225">
        <f>BJ225+(BJ225*(CI225-8.25)/8.25)</f>
        <v>-2669.2545454545452</v>
      </c>
      <c r="DP225">
        <f>BK225+(BK225*(CJ225-8.25)/8.25)</f>
        <v>-3131.4000000000005</v>
      </c>
      <c r="DQ225">
        <f>BL225+(BL225*(CK225-8.25)/8.25)</f>
        <v>0</v>
      </c>
      <c r="DR225">
        <f>BM225+(BM225*(CL225-8.25)/8.25)</f>
        <v>0</v>
      </c>
      <c r="DS225">
        <f>BN225+(BN225*(CM225-8.25)/8.25)</f>
        <v>0</v>
      </c>
      <c r="DT225" s="8">
        <f>DM225*10^8/$I225</f>
        <v>2686.6370078462724</v>
      </c>
      <c r="DU225" s="8">
        <f>DN225*10^8/$I225</f>
        <v>366.22328481059532</v>
      </c>
      <c r="DV225" s="8">
        <f>DO225*10^8/$I225</f>
        <v>-7861.5110717588414</v>
      </c>
      <c r="DW225" s="8">
        <f>DP225*10^8/$I225</f>
        <v>-9222.6257746855463</v>
      </c>
      <c r="DX225" s="8">
        <f>DQ225*10^8/$I225</f>
        <v>0</v>
      </c>
      <c r="DY225" s="8">
        <f>DR225*10^8/$I225</f>
        <v>0</v>
      </c>
      <c r="DZ225" s="8">
        <f>DS225*10^8/$I225</f>
        <v>0</v>
      </c>
      <c r="EA225" s="8">
        <f>DT225*10^8/$I225</f>
        <v>7912.7060470674714</v>
      </c>
      <c r="EB225" s="8">
        <f>DZ225*0.8</f>
        <v>0</v>
      </c>
      <c r="EC225" s="10">
        <f>G225-E225</f>
        <v>-3160</v>
      </c>
      <c r="ED225" s="4">
        <f>EC225/E225*100</f>
        <v>-36.531791907514446</v>
      </c>
      <c r="EE225" s="4">
        <f>DY225-G225</f>
        <v>-5490</v>
      </c>
      <c r="EF225" s="12">
        <f>EE225/G225</f>
        <v>-1</v>
      </c>
      <c r="EG225" s="4">
        <f>G225-F225</f>
        <v>80</v>
      </c>
    </row>
    <row r="226" spans="1:137" x14ac:dyDescent="0.3">
      <c r="A226">
        <v>225</v>
      </c>
      <c r="B226" t="s">
        <v>7315</v>
      </c>
      <c r="C226" t="s">
        <v>223</v>
      </c>
      <c r="D226" t="str">
        <f>VLOOKUP(C226,Sheet1!$A$2:$B$3197,2,FALSE)</f>
        <v>교육서비스</v>
      </c>
      <c r="E226">
        <v>6640</v>
      </c>
      <c r="F226">
        <v>8900</v>
      </c>
      <c r="G226" s="7">
        <v>10800</v>
      </c>
      <c r="H226" t="s">
        <v>2422</v>
      </c>
      <c r="I226" s="7">
        <f>VALUE(LEFT(H226,FIND("/",H226)-1)) + VALUE(MID(H226,FIND("/",H226)+1,LEN(H226)))</f>
        <v>12996741</v>
      </c>
      <c r="J226" s="1">
        <v>98597</v>
      </c>
      <c r="K226" s="1">
        <f>G226*I226/(10^8)</f>
        <v>1403.6480280000001</v>
      </c>
      <c r="L226" s="1">
        <v>1439</v>
      </c>
      <c r="M226" s="1">
        <v>1456</v>
      </c>
      <c r="N226" s="1">
        <v>1619</v>
      </c>
      <c r="O226" s="1">
        <v>1994</v>
      </c>
      <c r="P226" s="1">
        <v>1723</v>
      </c>
      <c r="Q226" s="3"/>
      <c r="R226" s="3"/>
      <c r="S226" s="3"/>
      <c r="T226">
        <v>355</v>
      </c>
      <c r="U226">
        <v>258</v>
      </c>
      <c r="V226">
        <v>103</v>
      </c>
      <c r="W226">
        <v>219</v>
      </c>
      <c r="X226">
        <v>-149</v>
      </c>
      <c r="Y226" s="3"/>
      <c r="Z226" s="3"/>
      <c r="AA226" s="3"/>
      <c r="AB226">
        <v>256</v>
      </c>
      <c r="AC226">
        <v>181</v>
      </c>
      <c r="AD226">
        <v>23</v>
      </c>
      <c r="AE226">
        <v>112</v>
      </c>
      <c r="AF226">
        <v>-149</v>
      </c>
      <c r="AG226" s="3"/>
      <c r="AH226" s="3"/>
      <c r="AI226" s="3"/>
      <c r="AJ226" s="1">
        <v>2397</v>
      </c>
      <c r="AK226" s="1">
        <v>2563</v>
      </c>
      <c r="AL226" s="1">
        <v>2543</v>
      </c>
      <c r="AM226" s="1">
        <v>2862</v>
      </c>
      <c r="AN226" s="1">
        <v>2632</v>
      </c>
      <c r="AO226" s="3"/>
      <c r="AP226" s="3"/>
      <c r="AQ226" s="3"/>
      <c r="AR226">
        <v>449</v>
      </c>
      <c r="AS226">
        <v>472</v>
      </c>
      <c r="AT226">
        <v>474</v>
      </c>
      <c r="AU226">
        <v>718</v>
      </c>
      <c r="AV226">
        <v>673</v>
      </c>
      <c r="AW226" s="3"/>
      <c r="AX226" s="3"/>
      <c r="AY226" s="3"/>
      <c r="AZ226" s="1">
        <v>1948</v>
      </c>
      <c r="BA226" s="1">
        <v>2091</v>
      </c>
      <c r="BB226" s="1">
        <v>2069</v>
      </c>
      <c r="BC226" s="1">
        <v>2144</v>
      </c>
      <c r="BD226" s="1">
        <v>1959</v>
      </c>
      <c r="BE226" s="3"/>
      <c r="BF226" s="3"/>
      <c r="BG226" s="3"/>
      <c r="BH226" s="1">
        <v>1951</v>
      </c>
      <c r="BI226" s="1">
        <v>2092</v>
      </c>
      <c r="BJ226" s="1">
        <v>2070</v>
      </c>
      <c r="BK226" s="1">
        <v>2144</v>
      </c>
      <c r="BL226" s="1">
        <v>1959</v>
      </c>
      <c r="BM226" s="3"/>
      <c r="BN226" s="3"/>
      <c r="BO226" s="3"/>
      <c r="BP226">
        <v>65</v>
      </c>
      <c r="BQ226">
        <v>65</v>
      </c>
      <c r="BR226">
        <v>65</v>
      </c>
      <c r="BS226">
        <v>65</v>
      </c>
      <c r="BT226">
        <v>65</v>
      </c>
      <c r="BU226" s="3"/>
      <c r="BV226" s="3"/>
      <c r="BW226" s="3"/>
      <c r="BX226">
        <v>10.79</v>
      </c>
      <c r="BY226">
        <v>7.28</v>
      </c>
      <c r="BZ226">
        <v>0.91</v>
      </c>
      <c r="CA226">
        <v>4.13</v>
      </c>
      <c r="CB226">
        <v>-5.43</v>
      </c>
      <c r="CC226" s="3"/>
      <c r="CD226" s="3"/>
      <c r="CE226" s="3"/>
      <c r="CF226">
        <v>13.93</v>
      </c>
      <c r="CG226">
        <v>8.9499999999999993</v>
      </c>
      <c r="CH226">
        <v>1.17</v>
      </c>
      <c r="CI226">
        <v>5.36</v>
      </c>
      <c r="CJ226">
        <v>-7.24</v>
      </c>
      <c r="CK226" s="3"/>
      <c r="CL226" s="3"/>
      <c r="CM226" s="3"/>
      <c r="CN226" s="1">
        <v>1970</v>
      </c>
      <c r="CO226" s="1">
        <v>1391</v>
      </c>
      <c r="CP226">
        <v>188</v>
      </c>
      <c r="CQ226">
        <v>868</v>
      </c>
      <c r="CR226" s="1">
        <v>-1142</v>
      </c>
      <c r="CS226" s="3"/>
      <c r="CT226" s="3"/>
      <c r="CU226" s="3"/>
      <c r="CV226">
        <v>8.07</v>
      </c>
      <c r="CW226">
        <v>8.5500000000000007</v>
      </c>
      <c r="CX226">
        <v>33.049999999999997</v>
      </c>
      <c r="CY226">
        <v>8.9499999999999993</v>
      </c>
      <c r="CZ226" t="s">
        <v>2</v>
      </c>
      <c r="DA226" s="3"/>
      <c r="DB226" s="3"/>
      <c r="DC226" s="3"/>
      <c r="DD226">
        <v>0.99</v>
      </c>
      <c r="DE226">
        <v>0.7</v>
      </c>
      <c r="DF226">
        <v>0.37</v>
      </c>
      <c r="DG226">
        <v>0.44</v>
      </c>
      <c r="DH226">
        <v>0.41</v>
      </c>
      <c r="DI226" s="3"/>
      <c r="DJ226" s="3"/>
      <c r="DK226" s="3"/>
      <c r="DL226" s="6">
        <f>(CM226*3+CL226*2+CK226)/6</f>
        <v>0</v>
      </c>
      <c r="DM226">
        <f>BH226+(BH226*(CG226-8.25)/8.25)</f>
        <v>2116.5393939393939</v>
      </c>
      <c r="DN226">
        <f>BI226+(BI226*(CH226-8.25)/8.25)</f>
        <v>296.6836363636362</v>
      </c>
      <c r="DO226">
        <f>BJ226+(BJ226*(CI226-8.25)/8.25)</f>
        <v>1344.8727272727274</v>
      </c>
      <c r="DP226">
        <f>BK226+(BK226*(CJ226-8.25)/8.25)</f>
        <v>-1881.5224242424238</v>
      </c>
      <c r="DQ226">
        <f>BL226+(BL226*(CK226-8.25)/8.25)</f>
        <v>0</v>
      </c>
      <c r="DR226">
        <f>BM226+(BM226*(CL226-8.25)/8.25)</f>
        <v>0</v>
      </c>
      <c r="DS226">
        <f>BN226+(BN226*(CM226-8.25)/8.25)</f>
        <v>0</v>
      </c>
      <c r="DT226" s="8">
        <f>DM226*10^8/$I226</f>
        <v>16285.154824116245</v>
      </c>
      <c r="DU226" s="8">
        <f>DN226*10^8/$I226</f>
        <v>2282.7540870717989</v>
      </c>
      <c r="DV226" s="8">
        <f>DO226*10^8/$I226</f>
        <v>10347.768931247667</v>
      </c>
      <c r="DW226" s="8">
        <f>DP226*10^8/$I226</f>
        <v>-14476.878659368711</v>
      </c>
      <c r="DX226" s="8">
        <f>DQ226*10^8/$I226</f>
        <v>0</v>
      </c>
      <c r="DY226" s="8">
        <f>DR226*10^8/$I226</f>
        <v>0</v>
      </c>
      <c r="DZ226" s="8">
        <f>DS226*10^8/$I226</f>
        <v>0</v>
      </c>
      <c r="EA226" s="8">
        <f>DT226*10^8/$I226</f>
        <v>125301.83392987707</v>
      </c>
      <c r="EB226" s="8">
        <f>DZ226*0.8</f>
        <v>0</v>
      </c>
      <c r="EC226" s="10">
        <f>G226-E226</f>
        <v>4160</v>
      </c>
      <c r="ED226" s="4">
        <f>EC226/E226*100</f>
        <v>62.650602409638559</v>
      </c>
      <c r="EE226" s="4">
        <f>DY226-G226</f>
        <v>-10800</v>
      </c>
      <c r="EF226" s="12">
        <f>EE226/G226</f>
        <v>-1</v>
      </c>
      <c r="EG226" s="4">
        <f>G226-F226</f>
        <v>1900</v>
      </c>
    </row>
    <row r="227" spans="1:137" x14ac:dyDescent="0.3">
      <c r="A227">
        <v>226</v>
      </c>
      <c r="B227" t="s">
        <v>6953</v>
      </c>
      <c r="C227" t="s">
        <v>224</v>
      </c>
      <c r="D227" t="str">
        <f>VLOOKUP(C227,Sheet1!$A$2:$B$3197,2,FALSE)</f>
        <v>화학</v>
      </c>
      <c r="E227">
        <v>5090</v>
      </c>
      <c r="F227">
        <v>6230</v>
      </c>
      <c r="G227" s="7">
        <v>6190</v>
      </c>
      <c r="H227" t="s">
        <v>2423</v>
      </c>
      <c r="I227" s="7">
        <f>VALUE(LEFT(H227,FIND("/",H227)-1)) + VALUE(MID(H227,FIND("/",H227)+1,LEN(H227)))</f>
        <v>49689728</v>
      </c>
      <c r="J227" s="1">
        <v>7324</v>
      </c>
      <c r="K227" s="1">
        <f>G227*I227/(10^8)</f>
        <v>3075.7941632000002</v>
      </c>
      <c r="L227" s="1">
        <v>8529</v>
      </c>
      <c r="M227" s="1">
        <v>8273</v>
      </c>
      <c r="N227" s="1">
        <v>8131</v>
      </c>
      <c r="O227" s="1">
        <v>8498</v>
      </c>
      <c r="P227" s="1">
        <v>8821</v>
      </c>
      <c r="Q227" s="3"/>
      <c r="R227" s="3"/>
      <c r="S227" s="3"/>
      <c r="T227">
        <v>650</v>
      </c>
      <c r="U227">
        <v>37</v>
      </c>
      <c r="V227">
        <v>78</v>
      </c>
      <c r="W227">
        <v>518</v>
      </c>
      <c r="X227">
        <v>612</v>
      </c>
      <c r="Y227" s="3"/>
      <c r="Z227" s="3"/>
      <c r="AA227" s="3"/>
      <c r="AB227">
        <v>530</v>
      </c>
      <c r="AC227">
        <v>-59</v>
      </c>
      <c r="AD227">
        <v>-48</v>
      </c>
      <c r="AE227">
        <v>250</v>
      </c>
      <c r="AF227">
        <v>372</v>
      </c>
      <c r="AG227" s="3"/>
      <c r="AH227" s="3"/>
      <c r="AI227" s="3"/>
      <c r="AJ227" s="1">
        <v>8721</v>
      </c>
      <c r="AK227" s="1">
        <v>8547</v>
      </c>
      <c r="AL227" s="1">
        <v>8081</v>
      </c>
      <c r="AM227" s="1">
        <v>8505</v>
      </c>
      <c r="AN227" s="1">
        <v>7979</v>
      </c>
      <c r="AO227" s="3"/>
      <c r="AP227" s="3"/>
      <c r="AQ227" s="3"/>
      <c r="AR227" s="1">
        <v>4314</v>
      </c>
      <c r="AS227" s="1">
        <v>4368</v>
      </c>
      <c r="AT227" s="1">
        <v>4074</v>
      </c>
      <c r="AU227" s="1">
        <v>4321</v>
      </c>
      <c r="AV227" s="1">
        <v>3707</v>
      </c>
      <c r="AW227" s="3"/>
      <c r="AX227" s="3"/>
      <c r="AY227" s="3"/>
      <c r="AZ227" s="1">
        <v>4406</v>
      </c>
      <c r="BA227" s="1">
        <v>4178</v>
      </c>
      <c r="BB227" s="1">
        <v>4007</v>
      </c>
      <c r="BC227" s="1">
        <v>4184</v>
      </c>
      <c r="BD227" s="1">
        <v>4272</v>
      </c>
      <c r="BE227" s="3"/>
      <c r="BF227" s="3"/>
      <c r="BG227" s="3"/>
      <c r="BH227" s="1">
        <v>2953</v>
      </c>
      <c r="BI227" s="1">
        <v>2956</v>
      </c>
      <c r="BJ227" s="1">
        <v>2828</v>
      </c>
      <c r="BK227" s="1">
        <v>2817</v>
      </c>
      <c r="BL227" s="1">
        <v>2766</v>
      </c>
      <c r="BM227" s="3"/>
      <c r="BN227" s="3"/>
      <c r="BO227" s="3"/>
      <c r="BP227">
        <v>454</v>
      </c>
      <c r="BQ227">
        <v>454</v>
      </c>
      <c r="BR227">
        <v>454</v>
      </c>
      <c r="BS227">
        <v>454</v>
      </c>
      <c r="BT227">
        <v>440</v>
      </c>
      <c r="BU227" s="3"/>
      <c r="BV227" s="3"/>
      <c r="BW227" s="3"/>
      <c r="BX227">
        <v>6.33</v>
      </c>
      <c r="BY227">
        <v>-0.69</v>
      </c>
      <c r="BZ227">
        <v>-0.57999999999999996</v>
      </c>
      <c r="CA227">
        <v>3.02</v>
      </c>
      <c r="CB227">
        <v>4.51</v>
      </c>
      <c r="CC227" s="3"/>
      <c r="CD227" s="3"/>
      <c r="CE227" s="3"/>
      <c r="CF227">
        <v>13.34</v>
      </c>
      <c r="CG227">
        <v>3.32</v>
      </c>
      <c r="CH227">
        <v>-1.1100000000000001</v>
      </c>
      <c r="CI227">
        <v>2</v>
      </c>
      <c r="CJ227">
        <v>2.39</v>
      </c>
      <c r="CK227" s="3"/>
      <c r="CL227" s="3"/>
      <c r="CM227" s="3"/>
      <c r="CN227">
        <v>824</v>
      </c>
      <c r="CO227">
        <v>216</v>
      </c>
      <c r="CP227">
        <v>-71</v>
      </c>
      <c r="CQ227">
        <v>124</v>
      </c>
      <c r="CR227">
        <v>150</v>
      </c>
      <c r="CS227" s="3"/>
      <c r="CT227" s="3"/>
      <c r="CU227" s="3"/>
      <c r="CV227">
        <v>7.52</v>
      </c>
      <c r="CW227">
        <v>25.98</v>
      </c>
      <c r="CX227" t="s">
        <v>2</v>
      </c>
      <c r="CY227">
        <v>42.1</v>
      </c>
      <c r="CZ227">
        <v>32.950000000000003</v>
      </c>
      <c r="DA227" s="3"/>
      <c r="DB227" s="3"/>
      <c r="DC227" s="3"/>
      <c r="DD227">
        <v>0.91</v>
      </c>
      <c r="DE227">
        <v>0.82</v>
      </c>
      <c r="DF227">
        <v>0.79</v>
      </c>
      <c r="DG227">
        <v>0.8</v>
      </c>
      <c r="DH227">
        <v>0.77</v>
      </c>
      <c r="DI227" s="3"/>
      <c r="DJ227" s="3"/>
      <c r="DK227" s="3"/>
      <c r="DL227" s="6">
        <f>(CM227*3+CL227*2+CK227)/6</f>
        <v>0</v>
      </c>
      <c r="DM227">
        <f>BH227+(BH227*(CG227-8.25)/8.25)</f>
        <v>1188.358787878788</v>
      </c>
      <c r="DN227">
        <f>BI227+(BI227*(CH227-8.25)/8.25)</f>
        <v>-397.71636363636344</v>
      </c>
      <c r="DO227">
        <f>BJ227+(BJ227*(CI227-8.25)/8.25)</f>
        <v>685.57575757575751</v>
      </c>
      <c r="DP227">
        <f>BK227+(BK227*(CJ227-8.25)/8.25)</f>
        <v>816.07636363636379</v>
      </c>
      <c r="DQ227">
        <f>BL227+(BL227*(CK227-8.25)/8.25)</f>
        <v>0</v>
      </c>
      <c r="DR227">
        <f>BM227+(BM227*(CL227-8.25)/8.25)</f>
        <v>0</v>
      </c>
      <c r="DS227">
        <f>BN227+(BN227*(CM227-8.25)/8.25)</f>
        <v>0</v>
      </c>
      <c r="DT227" s="8">
        <f>DM227*10^8/$I227</f>
        <v>2391.5582469656265</v>
      </c>
      <c r="DU227" s="8">
        <f>DN227*10^8/$I227</f>
        <v>-800.39955871033033</v>
      </c>
      <c r="DV227" s="8">
        <f>DO227*10^8/$I227</f>
        <v>1379.713242897521</v>
      </c>
      <c r="DW227" s="8">
        <f>DP227*10^8/$I227</f>
        <v>1642.3441956381082</v>
      </c>
      <c r="DX227" s="8">
        <f>DQ227*10^8/$I227</f>
        <v>0</v>
      </c>
      <c r="DY227" s="8">
        <f>DR227*10^8/$I227</f>
        <v>0</v>
      </c>
      <c r="DZ227" s="8">
        <f>DS227*10^8/$I227</f>
        <v>0</v>
      </c>
      <c r="EA227" s="8">
        <f>DT227*10^8/$I227</f>
        <v>4812.9831722275203</v>
      </c>
      <c r="EB227" s="8">
        <f>DZ227*0.8</f>
        <v>0</v>
      </c>
      <c r="EC227" s="10">
        <f>G227-E227</f>
        <v>1100</v>
      </c>
      <c r="ED227" s="4">
        <f>EC227/E227*100</f>
        <v>21.611001964636543</v>
      </c>
      <c r="EE227" s="4">
        <f>DY227-G227</f>
        <v>-6190</v>
      </c>
      <c r="EF227" s="12">
        <f>EE227/G227</f>
        <v>-1</v>
      </c>
      <c r="EG227" s="4">
        <f>G227-F227</f>
        <v>-40</v>
      </c>
    </row>
    <row r="228" spans="1:137" x14ac:dyDescent="0.3">
      <c r="A228">
        <v>227</v>
      </c>
      <c r="B228" t="s">
        <v>6134</v>
      </c>
      <c r="C228" t="s">
        <v>225</v>
      </c>
      <c r="D228" t="str">
        <f>VLOOKUP(C228,Sheet1!$A$2:$B$3197,2,FALSE)</f>
        <v>섬유,의류,신발,호화품</v>
      </c>
      <c r="E228">
        <v>618</v>
      </c>
      <c r="F228">
        <v>640</v>
      </c>
      <c r="G228" s="7">
        <v>665</v>
      </c>
      <c r="H228" t="s">
        <v>2424</v>
      </c>
      <c r="I228" s="7">
        <f>VALUE(LEFT(H228,FIND("/",H228)-1)) + VALUE(MID(H228,FIND("/",H228)+1,LEN(H228)))</f>
        <v>242075281</v>
      </c>
      <c r="J228">
        <v>0</v>
      </c>
      <c r="K228" s="1">
        <f>G228*I228/(10^8)</f>
        <v>1609.8006186499999</v>
      </c>
      <c r="L228" s="1">
        <v>1138</v>
      </c>
      <c r="M228" s="1">
        <v>1096</v>
      </c>
      <c r="N228" s="1">
        <v>1017</v>
      </c>
      <c r="O228">
        <v>955</v>
      </c>
      <c r="P228">
        <v>972</v>
      </c>
      <c r="Q228" s="3"/>
      <c r="R228" s="3"/>
      <c r="S228" s="3"/>
      <c r="T228">
        <v>-151</v>
      </c>
      <c r="U228">
        <v>-216</v>
      </c>
      <c r="V228">
        <v>6</v>
      </c>
      <c r="W228">
        <v>-104</v>
      </c>
      <c r="X228">
        <v>-13</v>
      </c>
      <c r="Y228" s="3"/>
      <c r="Z228" s="3"/>
      <c r="AA228" s="3"/>
      <c r="AB228">
        <v>-163</v>
      </c>
      <c r="AC228" s="1">
        <v>1434</v>
      </c>
      <c r="AD228">
        <v>-953</v>
      </c>
      <c r="AE228">
        <v>-364</v>
      </c>
      <c r="AF228">
        <v>-161</v>
      </c>
      <c r="AG228" s="3"/>
      <c r="AH228" s="3"/>
      <c r="AI228" s="3"/>
      <c r="AJ228" s="1">
        <v>2233</v>
      </c>
      <c r="AK228" s="1">
        <v>6240</v>
      </c>
      <c r="AL228" s="1">
        <v>3802</v>
      </c>
      <c r="AM228" s="1">
        <v>3404</v>
      </c>
      <c r="AN228" s="1">
        <v>3505</v>
      </c>
      <c r="AO228" s="3"/>
      <c r="AP228" s="3"/>
      <c r="AQ228" s="3"/>
      <c r="AR228">
        <v>490</v>
      </c>
      <c r="AS228" s="1">
        <v>3220</v>
      </c>
      <c r="AT228" s="1">
        <v>1761</v>
      </c>
      <c r="AU228" s="1">
        <v>1743</v>
      </c>
      <c r="AV228" s="1">
        <v>1351</v>
      </c>
      <c r="AW228" s="3"/>
      <c r="AX228" s="3"/>
      <c r="AY228" s="3"/>
      <c r="AZ228" s="1">
        <v>1743</v>
      </c>
      <c r="BA228" s="1">
        <v>3019</v>
      </c>
      <c r="BB228" s="1">
        <v>2040</v>
      </c>
      <c r="BC228" s="1">
        <v>1660</v>
      </c>
      <c r="BD228" s="1">
        <v>2154</v>
      </c>
      <c r="BE228" s="3"/>
      <c r="BF228" s="3"/>
      <c r="BG228" s="3"/>
      <c r="BH228" s="1">
        <v>1738</v>
      </c>
      <c r="BI228" s="1">
        <v>3019</v>
      </c>
      <c r="BJ228" s="1">
        <v>2040</v>
      </c>
      <c r="BK228" s="1">
        <v>1659</v>
      </c>
      <c r="BL228" s="1">
        <v>2154</v>
      </c>
      <c r="BM228" s="3"/>
      <c r="BN228" s="3"/>
      <c r="BO228" s="3"/>
      <c r="BP228">
        <v>646</v>
      </c>
      <c r="BQ228">
        <v>646</v>
      </c>
      <c r="BR228">
        <v>646</v>
      </c>
      <c r="BS228">
        <v>646</v>
      </c>
      <c r="BT228" s="1">
        <v>1197</v>
      </c>
      <c r="BU228" s="3"/>
      <c r="BV228" s="3"/>
      <c r="BW228" s="3"/>
      <c r="BX228">
        <v>-7.4</v>
      </c>
      <c r="BY228">
        <v>33.85</v>
      </c>
      <c r="BZ228">
        <v>-18.98</v>
      </c>
      <c r="CA228">
        <v>-10.1</v>
      </c>
      <c r="CB228">
        <v>-4.66</v>
      </c>
      <c r="CC228" s="3"/>
      <c r="CD228" s="3"/>
      <c r="CE228" s="3"/>
      <c r="CF228">
        <v>-9.23</v>
      </c>
      <c r="CG228">
        <v>60.32</v>
      </c>
      <c r="CH228">
        <v>-37.659999999999997</v>
      </c>
      <c r="CI228">
        <v>-19.68</v>
      </c>
      <c r="CJ228">
        <v>-8.4600000000000009</v>
      </c>
      <c r="CK228" s="3"/>
      <c r="CL228" s="3"/>
      <c r="CM228" s="3"/>
      <c r="CN228">
        <v>-110</v>
      </c>
      <c r="CO228">
        <v>974</v>
      </c>
      <c r="CP228">
        <v>-647</v>
      </c>
      <c r="CQ228">
        <v>-247</v>
      </c>
      <c r="CR228">
        <v>-86</v>
      </c>
      <c r="CS228" s="3"/>
      <c r="CT228" s="3"/>
      <c r="CU228" s="3"/>
      <c r="CV228" t="s">
        <v>2</v>
      </c>
      <c r="CW228">
        <v>1</v>
      </c>
      <c r="CX228" t="s">
        <v>2</v>
      </c>
      <c r="CY228" t="s">
        <v>2</v>
      </c>
      <c r="CZ228" t="s">
        <v>2</v>
      </c>
      <c r="DA228" s="3"/>
      <c r="DB228" s="3"/>
      <c r="DC228" s="3"/>
      <c r="DD228">
        <v>1.46</v>
      </c>
      <c r="DE228">
        <v>0.48</v>
      </c>
      <c r="DF228">
        <v>0.62</v>
      </c>
      <c r="DG228">
        <v>0.82</v>
      </c>
      <c r="DH228">
        <v>0.7</v>
      </c>
      <c r="DI228" s="3"/>
      <c r="DJ228" s="3"/>
      <c r="DK228" s="3"/>
      <c r="DL228" s="6">
        <f>(CM228*3+CL228*2+CK228)/6</f>
        <v>0</v>
      </c>
      <c r="DM228">
        <f>BH228+(BH228*(CG228-8.25)/8.25)</f>
        <v>12707.413333333334</v>
      </c>
      <c r="DN228">
        <f>BI228+(BI228*(CH228-8.25)/8.25)</f>
        <v>-13781.277575757573</v>
      </c>
      <c r="DO228">
        <f>BJ228+(BJ228*(CI228-8.25)/8.25)</f>
        <v>-4866.3272727272724</v>
      </c>
      <c r="DP228">
        <f>BK228+(BK228*(CJ228-8.25)/8.25)</f>
        <v>-1701.2290909090912</v>
      </c>
      <c r="DQ228">
        <f>BL228+(BL228*(CK228-8.25)/8.25)</f>
        <v>0</v>
      </c>
      <c r="DR228">
        <f>BM228+(BM228*(CL228-8.25)/8.25)</f>
        <v>0</v>
      </c>
      <c r="DS228">
        <f>BN228+(BN228*(CM228-8.25)/8.25)</f>
        <v>0</v>
      </c>
      <c r="DT228" s="8">
        <f>DM228*10^8/$I228</f>
        <v>5249.3642807475808</v>
      </c>
      <c r="DU228" s="8">
        <f>DN228*10^8/$I228</f>
        <v>-5692.9718386891282</v>
      </c>
      <c r="DV228" s="8">
        <f>DO228*10^8/$I228</f>
        <v>-2010.2536915891351</v>
      </c>
      <c r="DW228" s="8">
        <f>DP228*10^8/$I228</f>
        <v>-702.7686114341808</v>
      </c>
      <c r="DX228" s="8">
        <f>DQ228*10^8/$I228</f>
        <v>0</v>
      </c>
      <c r="DY228" s="8">
        <f>DR228*10^8/$I228</f>
        <v>0</v>
      </c>
      <c r="DZ228" s="8">
        <f>DS228*10^8/$I228</f>
        <v>0</v>
      </c>
      <c r="EA228" s="8">
        <f>DT228*10^8/$I228</f>
        <v>2168.4842248505252</v>
      </c>
      <c r="EB228" s="8">
        <f>DZ228*0.8</f>
        <v>0</v>
      </c>
      <c r="EC228" s="10">
        <f>G228-E228</f>
        <v>47</v>
      </c>
      <c r="ED228" s="4">
        <f>EC228/E228*100</f>
        <v>7.6051779935275077</v>
      </c>
      <c r="EE228" s="4">
        <f>DY228-G228</f>
        <v>-665</v>
      </c>
      <c r="EF228" s="12">
        <f>EE228/G228</f>
        <v>-1</v>
      </c>
      <c r="EG228" s="4">
        <f>G228-F228</f>
        <v>25</v>
      </c>
    </row>
    <row r="229" spans="1:137" x14ac:dyDescent="0.3">
      <c r="A229">
        <v>228</v>
      </c>
      <c r="B229" t="s">
        <v>5732</v>
      </c>
      <c r="C229" t="s">
        <v>226</v>
      </c>
      <c r="D229" t="str">
        <f>VLOOKUP(C229,Sheet1!$A$2:$B$3197,2,FALSE)</f>
        <v>무선통신서비스</v>
      </c>
      <c r="E229">
        <v>12300</v>
      </c>
      <c r="F229">
        <v>15000</v>
      </c>
      <c r="G229" s="7">
        <v>14900</v>
      </c>
      <c r="H229" t="s">
        <v>2425</v>
      </c>
      <c r="I229" s="7">
        <f>VALUE(LEFT(H229,FIND("/",H229)-1)) + VALUE(MID(H229,FIND("/",H229)+1,LEN(H229)))</f>
        <v>436611361</v>
      </c>
      <c r="J229" s="1">
        <v>104000</v>
      </c>
      <c r="K229" s="1">
        <f>G229*I229/(10^8)</f>
        <v>65055.092789000002</v>
      </c>
      <c r="L229" s="1">
        <v>114510</v>
      </c>
      <c r="M229" s="1">
        <v>122794</v>
      </c>
      <c r="N229" s="1">
        <v>117257</v>
      </c>
      <c r="O229" s="1">
        <v>123820</v>
      </c>
      <c r="P229" s="1">
        <v>134176</v>
      </c>
      <c r="Q229" s="1">
        <v>140159</v>
      </c>
      <c r="R229" s="1">
        <v>146733</v>
      </c>
      <c r="S229" s="1">
        <v>149680</v>
      </c>
      <c r="T229" s="1">
        <v>7465</v>
      </c>
      <c r="U229" s="1">
        <v>8263</v>
      </c>
      <c r="V229" s="1">
        <v>7407</v>
      </c>
      <c r="W229" s="1">
        <v>6862</v>
      </c>
      <c r="X229" s="1">
        <v>8862</v>
      </c>
      <c r="Y229" s="1">
        <v>10312</v>
      </c>
      <c r="Z229" s="1">
        <v>11408</v>
      </c>
      <c r="AA229" s="1">
        <v>12576</v>
      </c>
      <c r="AB229" s="1">
        <v>4927</v>
      </c>
      <c r="AC229" s="1">
        <v>5471</v>
      </c>
      <c r="AD229" s="1">
        <v>4816</v>
      </c>
      <c r="AE229" s="1">
        <v>4388</v>
      </c>
      <c r="AF229" s="1">
        <v>4781</v>
      </c>
      <c r="AG229" s="1">
        <v>6828</v>
      </c>
      <c r="AH229" s="1">
        <v>7715</v>
      </c>
      <c r="AI229" s="1">
        <v>8869</v>
      </c>
      <c r="AJ229" s="1">
        <v>119891</v>
      </c>
      <c r="AK229" s="1">
        <v>119355</v>
      </c>
      <c r="AL229" s="1">
        <v>139399</v>
      </c>
      <c r="AM229" s="1">
        <v>179411</v>
      </c>
      <c r="AN229" s="1">
        <v>183502</v>
      </c>
      <c r="AO229" s="1">
        <v>190320</v>
      </c>
      <c r="AP229" s="1">
        <v>195749</v>
      </c>
      <c r="AQ229" s="1">
        <v>204210</v>
      </c>
      <c r="AR229" s="1">
        <v>71628</v>
      </c>
      <c r="AS229" s="1">
        <v>67025</v>
      </c>
      <c r="AT229" s="1">
        <v>70866</v>
      </c>
      <c r="AU229" s="1">
        <v>105914</v>
      </c>
      <c r="AV229" s="1">
        <v>106990</v>
      </c>
      <c r="AW229" s="1">
        <v>109262</v>
      </c>
      <c r="AX229" s="1">
        <v>109159</v>
      </c>
      <c r="AY229" s="1">
        <v>110790</v>
      </c>
      <c r="AZ229" s="1">
        <v>48263</v>
      </c>
      <c r="BA229" s="1">
        <v>52330</v>
      </c>
      <c r="BB229" s="1">
        <v>68534</v>
      </c>
      <c r="BC229" s="1">
        <v>73496</v>
      </c>
      <c r="BD229" s="1">
        <v>76512</v>
      </c>
      <c r="BE229" s="1">
        <v>81058</v>
      </c>
      <c r="BF229" s="1">
        <v>86590</v>
      </c>
      <c r="BG229" s="1">
        <v>93420</v>
      </c>
      <c r="BH229" s="1">
        <v>48261</v>
      </c>
      <c r="BI229" s="1">
        <v>52329</v>
      </c>
      <c r="BJ229" s="1">
        <v>68532</v>
      </c>
      <c r="BK229" s="1">
        <v>70809</v>
      </c>
      <c r="BL229" s="1">
        <v>73749</v>
      </c>
      <c r="BM229" s="1">
        <v>78290</v>
      </c>
      <c r="BN229" s="1">
        <v>83669</v>
      </c>
      <c r="BO229" s="1">
        <v>90485</v>
      </c>
      <c r="BP229" s="1">
        <v>25740</v>
      </c>
      <c r="BQ229" s="1">
        <v>25740</v>
      </c>
      <c r="BR229" s="1">
        <v>25740</v>
      </c>
      <c r="BS229" s="1">
        <v>25740</v>
      </c>
      <c r="BT229" s="1">
        <v>25740</v>
      </c>
      <c r="BU229" s="1">
        <v>25740</v>
      </c>
      <c r="BV229" s="1">
        <v>25740</v>
      </c>
      <c r="BW229" s="1">
        <v>25740</v>
      </c>
      <c r="BX229">
        <v>4.12</v>
      </c>
      <c r="BY229">
        <v>4.57</v>
      </c>
      <c r="BZ229">
        <v>3.72</v>
      </c>
      <c r="CA229">
        <v>2.75</v>
      </c>
      <c r="CB229">
        <v>2.63</v>
      </c>
      <c r="CC229">
        <v>3.65</v>
      </c>
      <c r="CD229">
        <v>4</v>
      </c>
      <c r="CE229">
        <v>4.43</v>
      </c>
      <c r="CF229">
        <v>10.63</v>
      </c>
      <c r="CG229">
        <v>10.88</v>
      </c>
      <c r="CH229">
        <v>7.97</v>
      </c>
      <c r="CI229">
        <v>6.3</v>
      </c>
      <c r="CJ229">
        <v>6.46</v>
      </c>
      <c r="CK229">
        <v>8.9</v>
      </c>
      <c r="CL229">
        <v>9.3800000000000008</v>
      </c>
      <c r="CM229">
        <v>10.029999999999999</v>
      </c>
      <c r="CN229" s="1">
        <v>1129</v>
      </c>
      <c r="CO229" s="1">
        <v>1253</v>
      </c>
      <c r="CP229" s="1">
        <v>1103</v>
      </c>
      <c r="CQ229" s="1">
        <v>1005</v>
      </c>
      <c r="CR229" s="1">
        <v>1069</v>
      </c>
      <c r="CS229" s="1">
        <v>1549</v>
      </c>
      <c r="CT229" s="1">
        <v>1740</v>
      </c>
      <c r="CU229" s="1">
        <v>2000</v>
      </c>
      <c r="CV229">
        <v>10.15</v>
      </c>
      <c r="CW229">
        <v>11.17</v>
      </c>
      <c r="CX229">
        <v>16</v>
      </c>
      <c r="CY229">
        <v>14.13</v>
      </c>
      <c r="CZ229">
        <v>10.99</v>
      </c>
      <c r="DA229">
        <v>9.6199999999999992</v>
      </c>
      <c r="DB229">
        <v>8.56</v>
      </c>
      <c r="DC229">
        <v>7.45</v>
      </c>
      <c r="DD229">
        <v>1.04</v>
      </c>
      <c r="DE229">
        <v>1.17</v>
      </c>
      <c r="DF229">
        <v>1.1200000000000001</v>
      </c>
      <c r="DG229">
        <v>0.88</v>
      </c>
      <c r="DH229">
        <v>0.7</v>
      </c>
      <c r="DI229">
        <v>0.83</v>
      </c>
      <c r="DJ229">
        <v>0.78</v>
      </c>
      <c r="DK229">
        <v>0.72</v>
      </c>
      <c r="DL229" s="6">
        <f>(CM229*3+CL229*2+CK229)/6</f>
        <v>9.6249999999999982</v>
      </c>
      <c r="DM229">
        <f>BH229+(BH229*(CG229-8.25)/8.25)</f>
        <v>63646.02181818182</v>
      </c>
      <c r="DN229">
        <f>BI229+(BI229*(CH229-8.25)/8.25)</f>
        <v>50552.985454545451</v>
      </c>
      <c r="DO229">
        <f>BJ229+(BJ229*(CI229-8.25)/8.25)</f>
        <v>52333.527272727268</v>
      </c>
      <c r="DP229">
        <f>BK229+(BK229*(CJ229-8.25)/8.25)</f>
        <v>55445.592727272728</v>
      </c>
      <c r="DQ229">
        <f>BL229+(BL229*(CK229-8.25)/8.25)</f>
        <v>79559.527272727282</v>
      </c>
      <c r="DR229">
        <f>BM229+(BM229*(CL229-8.25)/8.25)</f>
        <v>89013.357575757575</v>
      </c>
      <c r="DS229">
        <f>BN229+(BN229*(CM229-8.25)/8.25)</f>
        <v>101721.2206060606</v>
      </c>
      <c r="DT229" s="8">
        <f>DM229*10^8/$I229</f>
        <v>14577.271116447613</v>
      </c>
      <c r="DU229" s="8">
        <f>DN229*10^8/$I229</f>
        <v>11578.486033611354</v>
      </c>
      <c r="DV229" s="8">
        <f>DO229*10^8/$I229</f>
        <v>11986.295352659699</v>
      </c>
      <c r="DW229" s="8">
        <f>DP229*10^8/$I229</f>
        <v>12699.072374177804</v>
      </c>
      <c r="DX229" s="8">
        <f>DQ229*10^8/$I229</f>
        <v>18222.046968843599</v>
      </c>
      <c r="DY229" s="8">
        <f>DR229*10^8/$I229</f>
        <v>20387.320515866646</v>
      </c>
      <c r="DZ229" s="8">
        <f>DS229*10^8/$I229</f>
        <v>23297.88679183284</v>
      </c>
      <c r="EA229" s="8">
        <f>DT229*10^8/$I229</f>
        <v>3338.7292266193717</v>
      </c>
      <c r="EB229" s="8">
        <f>DZ229*0.8</f>
        <v>18638.309433466271</v>
      </c>
      <c r="EC229" s="10">
        <f>G229-E229</f>
        <v>2600</v>
      </c>
      <c r="ED229" s="4">
        <f>EC229/E229*100</f>
        <v>21.138211382113823</v>
      </c>
      <c r="EE229" s="4">
        <f>DY229-G229</f>
        <v>5487.320515866646</v>
      </c>
      <c r="EF229" s="12">
        <f>EE229/G229</f>
        <v>0.36827654468903664</v>
      </c>
      <c r="EG229" s="4">
        <f>G229-F229</f>
        <v>-100</v>
      </c>
    </row>
    <row r="230" spans="1:137" x14ac:dyDescent="0.3">
      <c r="A230">
        <v>229</v>
      </c>
      <c r="B230" t="s">
        <v>6597</v>
      </c>
      <c r="C230" t="s">
        <v>227</v>
      </c>
      <c r="D230" t="str">
        <f>VLOOKUP(C230,Sheet1!$A$2:$B$3197,2,FALSE)</f>
        <v>섬유,의류,신발,호화품</v>
      </c>
      <c r="E230">
        <v>4815</v>
      </c>
      <c r="F230">
        <v>3115</v>
      </c>
      <c r="G230" s="7">
        <v>3350</v>
      </c>
      <c r="H230" t="s">
        <v>2426</v>
      </c>
      <c r="I230" s="7">
        <f>VALUE(LEFT(H230,FIND("/",H230)-1)) + VALUE(MID(H230,FIND("/",H230)+1,LEN(H230)))</f>
        <v>51562251</v>
      </c>
      <c r="J230" s="1">
        <v>1000</v>
      </c>
      <c r="K230" s="1">
        <f>G230*I230/(10^8)</f>
        <v>1727.3354085000001</v>
      </c>
      <c r="L230">
        <v>115</v>
      </c>
      <c r="M230">
        <v>71</v>
      </c>
      <c r="N230">
        <v>76</v>
      </c>
      <c r="O230">
        <v>98</v>
      </c>
      <c r="P230">
        <v>102</v>
      </c>
      <c r="Q230" s="3"/>
      <c r="R230" s="3"/>
      <c r="S230" s="3"/>
      <c r="T230">
        <v>-21</v>
      </c>
      <c r="U230">
        <v>-15</v>
      </c>
      <c r="V230">
        <v>9</v>
      </c>
      <c r="W230">
        <v>-22</v>
      </c>
      <c r="X230">
        <v>-53</v>
      </c>
      <c r="Y230" s="3"/>
      <c r="Z230" s="3"/>
      <c r="AA230" s="3"/>
      <c r="AB230">
        <v>-23</v>
      </c>
      <c r="AC230">
        <v>-12</v>
      </c>
      <c r="AD230">
        <v>17</v>
      </c>
      <c r="AE230">
        <v>131</v>
      </c>
      <c r="AF230">
        <v>-451</v>
      </c>
      <c r="AG230" s="3"/>
      <c r="AH230" s="3"/>
      <c r="AI230" s="3"/>
      <c r="AJ230">
        <v>124</v>
      </c>
      <c r="AK230">
        <v>134</v>
      </c>
      <c r="AL230">
        <v>243</v>
      </c>
      <c r="AM230">
        <v>909</v>
      </c>
      <c r="AN230">
        <v>969</v>
      </c>
      <c r="AO230" s="3"/>
      <c r="AP230" s="3"/>
      <c r="AQ230" s="3"/>
      <c r="AR230">
        <v>66</v>
      </c>
      <c r="AS230">
        <v>21</v>
      </c>
      <c r="AT230">
        <v>10</v>
      </c>
      <c r="AU230">
        <v>249</v>
      </c>
      <c r="AV230">
        <v>190</v>
      </c>
      <c r="AW230" s="3"/>
      <c r="AX230" s="3"/>
      <c r="AY230" s="3"/>
      <c r="AZ230">
        <v>58</v>
      </c>
      <c r="BA230">
        <v>113</v>
      </c>
      <c r="BB230">
        <v>234</v>
      </c>
      <c r="BC230">
        <v>660</v>
      </c>
      <c r="BD230">
        <v>779</v>
      </c>
      <c r="BE230" s="3"/>
      <c r="BF230" s="3"/>
      <c r="BG230" s="3"/>
      <c r="BH230">
        <v>58</v>
      </c>
      <c r="BI230">
        <v>113</v>
      </c>
      <c r="BJ230">
        <v>234</v>
      </c>
      <c r="BK230">
        <v>660</v>
      </c>
      <c r="BL230">
        <v>779</v>
      </c>
      <c r="BM230" s="3"/>
      <c r="BN230" s="3"/>
      <c r="BO230" s="3"/>
      <c r="BP230">
        <v>100</v>
      </c>
      <c r="BQ230">
        <v>118</v>
      </c>
      <c r="BR230">
        <v>145</v>
      </c>
      <c r="BS230">
        <v>198</v>
      </c>
      <c r="BT230">
        <v>258</v>
      </c>
      <c r="BU230" s="3"/>
      <c r="BV230" s="3"/>
      <c r="BW230" s="3"/>
      <c r="BX230">
        <v>-16.75</v>
      </c>
      <c r="BY230">
        <v>-9.4</v>
      </c>
      <c r="BZ230">
        <v>8.83</v>
      </c>
      <c r="CA230">
        <v>22.78</v>
      </c>
      <c r="CB230">
        <v>-48.01</v>
      </c>
      <c r="CC230" s="3"/>
      <c r="CD230" s="3"/>
      <c r="CE230" s="3"/>
      <c r="CF230">
        <v>-33.29</v>
      </c>
      <c r="CG230">
        <v>-14.18</v>
      </c>
      <c r="CH230">
        <v>9.6</v>
      </c>
      <c r="CI230">
        <v>29.38</v>
      </c>
      <c r="CJ230">
        <v>-62.65</v>
      </c>
      <c r="CK230" s="3"/>
      <c r="CL230" s="3"/>
      <c r="CM230" s="3"/>
      <c r="CN230">
        <v>-113</v>
      </c>
      <c r="CO230">
        <v>-55</v>
      </c>
      <c r="CP230">
        <v>70</v>
      </c>
      <c r="CQ230">
        <v>397</v>
      </c>
      <c r="CR230">
        <v>-874</v>
      </c>
      <c r="CS230" s="3"/>
      <c r="CT230" s="3"/>
      <c r="CU230" s="3"/>
      <c r="CV230" t="s">
        <v>2</v>
      </c>
      <c r="CW230" t="s">
        <v>2</v>
      </c>
      <c r="CX230">
        <v>70.14</v>
      </c>
      <c r="CY230">
        <v>7.51</v>
      </c>
      <c r="CZ230" t="s">
        <v>2</v>
      </c>
      <c r="DA230" s="3"/>
      <c r="DB230" s="3"/>
      <c r="DC230" s="3"/>
      <c r="DD230">
        <v>7.04</v>
      </c>
      <c r="DE230">
        <v>5.51</v>
      </c>
      <c r="DF230">
        <v>5.52</v>
      </c>
      <c r="DG230">
        <v>1.73</v>
      </c>
      <c r="DH230">
        <v>3.37</v>
      </c>
      <c r="DI230" s="3"/>
      <c r="DJ230" s="3"/>
      <c r="DK230" s="3"/>
      <c r="DL230" s="6">
        <f>(CM230*3+CL230*2+CK230)/6</f>
        <v>0</v>
      </c>
      <c r="DM230">
        <f>BH230+(BH230*(CG230-8.25)/8.25)</f>
        <v>-99.689696969696968</v>
      </c>
      <c r="DN230">
        <f>BI230+(BI230*(CH230-8.25)/8.25)</f>
        <v>131.4909090909091</v>
      </c>
      <c r="DO230">
        <f>BJ230+(BJ230*(CI230-8.25)/8.25)</f>
        <v>833.32363636363641</v>
      </c>
      <c r="DP230">
        <f>BK230+(BK230*(CJ230-8.25)/8.25)</f>
        <v>-5012.0000000000009</v>
      </c>
      <c r="DQ230">
        <f>BL230+(BL230*(CK230-8.25)/8.25)</f>
        <v>0</v>
      </c>
      <c r="DR230">
        <f>BM230+(BM230*(CL230-8.25)/8.25)</f>
        <v>0</v>
      </c>
      <c r="DS230">
        <f>BN230+(BN230*(CM230-8.25)/8.25)</f>
        <v>0</v>
      </c>
      <c r="DT230" s="8">
        <f>DM230*10^8/$I230</f>
        <v>-193.3385277723755</v>
      </c>
      <c r="DU230" s="8">
        <f>DN230*10^8/$I230</f>
        <v>255.01390366163241</v>
      </c>
      <c r="DV230" s="8">
        <f>DO230*10^8/$I230</f>
        <v>1616.1506144555956</v>
      </c>
      <c r="DW230" s="8">
        <f>DP230*10^8/$I230</f>
        <v>-9720.2893644034284</v>
      </c>
      <c r="DX230" s="8">
        <f>DQ230*10^8/$I230</f>
        <v>0</v>
      </c>
      <c r="DY230" s="8">
        <f>DR230*10^8/$I230</f>
        <v>0</v>
      </c>
      <c r="DZ230" s="8">
        <f>DS230*10^8/$I230</f>
        <v>0</v>
      </c>
      <c r="EA230" s="8">
        <f>DT230*10^8/$I230</f>
        <v>-374.96137973568199</v>
      </c>
      <c r="EB230" s="8">
        <f>DZ230*0.8</f>
        <v>0</v>
      </c>
      <c r="EC230" s="10">
        <f>G230-E230</f>
        <v>-1465</v>
      </c>
      <c r="ED230" s="4">
        <f>EC230/E230*100</f>
        <v>-30.4257528556594</v>
      </c>
      <c r="EE230" s="4">
        <f>DY230-G230</f>
        <v>-3350</v>
      </c>
      <c r="EF230" s="12">
        <f>EE230/G230</f>
        <v>-1</v>
      </c>
      <c r="EG230" s="4">
        <f>G230-F230</f>
        <v>235</v>
      </c>
    </row>
    <row r="231" spans="1:137" x14ac:dyDescent="0.3">
      <c r="A231">
        <v>230</v>
      </c>
      <c r="B231" t="s">
        <v>7922</v>
      </c>
      <c r="C231" t="s">
        <v>228</v>
      </c>
      <c r="D231" t="str">
        <f>VLOOKUP(C231,Sheet1!$A$2:$B$3197,2,FALSE)</f>
        <v>항공사</v>
      </c>
      <c r="E231" t="e">
        <v>#N/A</v>
      </c>
      <c r="F231">
        <v>15550</v>
      </c>
      <c r="G231" s="7">
        <v>17200</v>
      </c>
      <c r="H231" t="s">
        <v>2427</v>
      </c>
      <c r="I231" s="7">
        <f>VALUE(LEFT(H231,FIND("/",H231)-1)) + VALUE(MID(H231,FIND("/",H231)+1,LEN(H231)))</f>
        <v>74411764</v>
      </c>
      <c r="J231" s="1">
        <v>1033</v>
      </c>
      <c r="K231" s="1">
        <f>G231*I231/(10^8)</f>
        <v>12798.823408</v>
      </c>
      <c r="L231" s="1">
        <v>57636</v>
      </c>
      <c r="M231" s="1">
        <v>65941</v>
      </c>
      <c r="N231" s="1">
        <v>71834</v>
      </c>
      <c r="O231" s="1">
        <v>68868</v>
      </c>
      <c r="P231" s="1">
        <v>38953</v>
      </c>
      <c r="Q231" s="1">
        <v>40510</v>
      </c>
      <c r="R231" s="1">
        <v>53330</v>
      </c>
      <c r="S231" s="1">
        <v>60410</v>
      </c>
      <c r="T231" s="1">
        <v>2565</v>
      </c>
      <c r="U231" s="1">
        <v>2456</v>
      </c>
      <c r="V231">
        <v>282</v>
      </c>
      <c r="W231" s="1">
        <v>-4357</v>
      </c>
      <c r="X231" s="1">
        <v>-2764</v>
      </c>
      <c r="Y231" s="1">
        <v>-1410</v>
      </c>
      <c r="Z231">
        <v>540</v>
      </c>
      <c r="AA231" s="1">
        <v>2310</v>
      </c>
      <c r="AB231">
        <v>526</v>
      </c>
      <c r="AC231" s="1">
        <v>2626</v>
      </c>
      <c r="AD231" s="1">
        <v>-1959</v>
      </c>
      <c r="AE231" s="1">
        <v>-8179</v>
      </c>
      <c r="AF231" s="1">
        <v>-5030</v>
      </c>
      <c r="AG231" s="1">
        <v>-3240</v>
      </c>
      <c r="AH231" s="1">
        <v>-1040</v>
      </c>
      <c r="AI231">
        <v>420</v>
      </c>
      <c r="AJ231" s="1">
        <v>82292</v>
      </c>
      <c r="AK231" s="1">
        <v>86565</v>
      </c>
      <c r="AL231" s="1">
        <v>81911</v>
      </c>
      <c r="AM231" s="1">
        <v>135034</v>
      </c>
      <c r="AN231" s="1">
        <v>138515</v>
      </c>
      <c r="AO231" s="1">
        <v>131220</v>
      </c>
      <c r="AP231" s="1">
        <v>129710</v>
      </c>
      <c r="AQ231" s="1">
        <v>129700</v>
      </c>
      <c r="AR231" s="1">
        <v>71874</v>
      </c>
      <c r="AS231" s="1">
        <v>73565</v>
      </c>
      <c r="AT231" s="1">
        <v>70979</v>
      </c>
      <c r="AU231" s="1">
        <v>125951</v>
      </c>
      <c r="AV231" s="1">
        <v>127621</v>
      </c>
      <c r="AW231" s="1">
        <v>123570</v>
      </c>
      <c r="AX231" s="1">
        <v>123100</v>
      </c>
      <c r="AY231" s="1">
        <v>122660</v>
      </c>
      <c r="AZ231" s="1">
        <v>10419</v>
      </c>
      <c r="BA231" s="1">
        <v>12999</v>
      </c>
      <c r="BB231" s="1">
        <v>10932</v>
      </c>
      <c r="BC231" s="1">
        <v>9083</v>
      </c>
      <c r="BD231" s="1">
        <v>10893</v>
      </c>
      <c r="BE231" s="1">
        <v>7650</v>
      </c>
      <c r="BF231" s="1">
        <v>6610</v>
      </c>
      <c r="BG231" s="1">
        <v>7040</v>
      </c>
      <c r="BH231" s="1">
        <v>8920</v>
      </c>
      <c r="BI231" s="1">
        <v>11458</v>
      </c>
      <c r="BJ231" s="1">
        <v>9392</v>
      </c>
      <c r="BK231" s="1">
        <v>7929</v>
      </c>
      <c r="BL231" s="1">
        <v>10314</v>
      </c>
      <c r="BM231" s="1">
        <v>7110</v>
      </c>
      <c r="BN231" s="1">
        <v>6080</v>
      </c>
      <c r="BO231" s="1">
        <v>6500</v>
      </c>
      <c r="BP231" s="1">
        <v>10262</v>
      </c>
      <c r="BQ231" s="1">
        <v>10262</v>
      </c>
      <c r="BR231" s="1">
        <v>10262</v>
      </c>
      <c r="BS231" s="1">
        <v>11162</v>
      </c>
      <c r="BT231" s="1">
        <v>3721</v>
      </c>
      <c r="BU231" s="1">
        <v>3720</v>
      </c>
      <c r="BV231" s="1">
        <v>3720</v>
      </c>
      <c r="BW231" s="1">
        <v>3720</v>
      </c>
      <c r="BX231">
        <v>0.6</v>
      </c>
      <c r="BY231">
        <v>3.11</v>
      </c>
      <c r="BZ231">
        <v>-2.33</v>
      </c>
      <c r="CA231">
        <v>-7.54</v>
      </c>
      <c r="CB231">
        <v>-3.68</v>
      </c>
      <c r="CC231">
        <v>-2.4</v>
      </c>
      <c r="CD231">
        <v>-0.8</v>
      </c>
      <c r="CE231">
        <v>0.32</v>
      </c>
      <c r="CF231">
        <v>5.72</v>
      </c>
      <c r="CG231">
        <v>24.72</v>
      </c>
      <c r="CH231">
        <v>-18.98</v>
      </c>
      <c r="CI231">
        <v>-90.67</v>
      </c>
      <c r="CJ231">
        <v>-43.83</v>
      </c>
      <c r="CK231">
        <v>-62.9</v>
      </c>
      <c r="CL231">
        <v>-27.14</v>
      </c>
      <c r="CM231">
        <v>6.04</v>
      </c>
      <c r="CN231">
        <v>752</v>
      </c>
      <c r="CO231" s="1">
        <v>3682</v>
      </c>
      <c r="CP231" s="1">
        <v>-2893</v>
      </c>
      <c r="CQ231" s="1">
        <v>-10553</v>
      </c>
      <c r="CR231" s="1">
        <v>-5373</v>
      </c>
      <c r="CS231" s="1">
        <v>-7364</v>
      </c>
      <c r="CT231" s="1">
        <v>-2406</v>
      </c>
      <c r="CU231">
        <v>511</v>
      </c>
      <c r="CV231">
        <v>24</v>
      </c>
      <c r="CW231">
        <v>5.27</v>
      </c>
      <c r="CX231" t="s">
        <v>2</v>
      </c>
      <c r="CY231" t="s">
        <v>2</v>
      </c>
      <c r="CZ231" t="s">
        <v>2</v>
      </c>
      <c r="DA231" t="s">
        <v>2</v>
      </c>
      <c r="DB231" t="s">
        <v>2</v>
      </c>
      <c r="DC231">
        <v>33.68</v>
      </c>
      <c r="DD231">
        <v>1.38</v>
      </c>
      <c r="DE231">
        <v>1.1599999999999999</v>
      </c>
      <c r="DF231">
        <v>1.29</v>
      </c>
      <c r="DG231">
        <v>2.17</v>
      </c>
      <c r="DH231">
        <v>1.3</v>
      </c>
      <c r="DI231">
        <v>1.8</v>
      </c>
      <c r="DJ231">
        <v>2.11</v>
      </c>
      <c r="DK231">
        <v>1.97</v>
      </c>
      <c r="DL231" s="6">
        <f>(CM231*3+CL231*2+CK231)/6</f>
        <v>-16.510000000000002</v>
      </c>
      <c r="DM231">
        <f>BH231+(BH231*(CG231-8.25)/8.25)</f>
        <v>26727.563636363637</v>
      </c>
      <c r="DN231">
        <f>BI231+(BI231*(CH231-8.25)/8.25)</f>
        <v>-26360.344242424246</v>
      </c>
      <c r="DO231">
        <f>BJ231+(BJ231*(CI231-8.25)/8.25)</f>
        <v>-103220.92606060606</v>
      </c>
      <c r="DP231">
        <f>BK231+(BK231*(CJ231-8.25)/8.25)</f>
        <v>-42124.614545454548</v>
      </c>
      <c r="DQ231">
        <f>BL231+(BL231*(CK231-8.25)/8.25)</f>
        <v>-78636.436363636371</v>
      </c>
      <c r="DR231">
        <f>BM231+(BM231*(CL231-8.25)/8.25)</f>
        <v>-23389.745454545453</v>
      </c>
      <c r="DS231">
        <f>BN231+(BN231*(CM231-8.25)/8.25)</f>
        <v>4451.2969696969703</v>
      </c>
      <c r="DT231" s="8">
        <f>DM231*10^8/$I231</f>
        <v>35918.465306592705</v>
      </c>
      <c r="DU231" s="8">
        <f>DN231*10^8/$I231</f>
        <v>-35424.968883178539</v>
      </c>
      <c r="DV231" s="8">
        <f>DO231*10^8/$I231</f>
        <v>-138715.87033013496</v>
      </c>
      <c r="DW231" s="8">
        <f>DP231*10^8/$I231</f>
        <v>-56610.154471616268</v>
      </c>
      <c r="DX231" s="8">
        <f>DQ231*10^8/$I231</f>
        <v>-105677.42536467267</v>
      </c>
      <c r="DY231" s="8">
        <f>DR231*10^8/$I231</f>
        <v>-31432.859802309558</v>
      </c>
      <c r="DZ231" s="8">
        <f>DS231*10^8/$I231</f>
        <v>5981.9801741253841</v>
      </c>
      <c r="EA231" s="8">
        <f>DT231*10^8/$I231</f>
        <v>48269.874782961342</v>
      </c>
      <c r="EB231" s="8">
        <f>DZ231*0.8</f>
        <v>4785.5841393003075</v>
      </c>
      <c r="EC231" s="10" t="e">
        <f>G231-E231</f>
        <v>#N/A</v>
      </c>
      <c r="ED231" s="4" t="e">
        <f>EC231/E231*100</f>
        <v>#N/A</v>
      </c>
      <c r="EE231" s="4">
        <f>DY231-G231</f>
        <v>-48632.859802309555</v>
      </c>
      <c r="EF231" s="12">
        <f>EE231/G231</f>
        <v>-2.8274918489714858</v>
      </c>
      <c r="EG231" s="4">
        <f>G231-F231</f>
        <v>1650</v>
      </c>
    </row>
    <row r="232" spans="1:137" x14ac:dyDescent="0.3">
      <c r="A232">
        <v>231</v>
      </c>
      <c r="B232" t="s">
        <v>6344</v>
      </c>
      <c r="C232" t="s">
        <v>229</v>
      </c>
      <c r="D232" t="str">
        <f>VLOOKUP(C232,Sheet1!$A$2:$B$3197,2,FALSE)</f>
        <v>방송과엔터테인먼트</v>
      </c>
      <c r="E232">
        <v>1870</v>
      </c>
      <c r="F232">
        <v>2010</v>
      </c>
      <c r="G232" s="7">
        <v>2060</v>
      </c>
      <c r="H232" t="s">
        <v>2428</v>
      </c>
      <c r="I232" s="7">
        <f>VALUE(LEFT(H232,FIND("/",H232)-1)) + VALUE(MID(H232,FIND("/",H232)+1,LEN(H232)))</f>
        <v>139896190</v>
      </c>
      <c r="J232" s="1">
        <v>12258250</v>
      </c>
      <c r="K232" s="1">
        <f>G232*I232/(10^8)</f>
        <v>2881.8615140000002</v>
      </c>
      <c r="L232" s="1">
        <v>5045</v>
      </c>
      <c r="M232" s="1">
        <v>4219</v>
      </c>
      <c r="N232" s="1">
        <v>2316</v>
      </c>
      <c r="O232" s="1">
        <v>1756</v>
      </c>
      <c r="P232" s="1">
        <v>1654</v>
      </c>
      <c r="Q232" s="3"/>
      <c r="R232" s="3"/>
      <c r="S232" s="3"/>
      <c r="T232">
        <v>214</v>
      </c>
      <c r="U232">
        <v>-43</v>
      </c>
      <c r="V232">
        <v>18</v>
      </c>
      <c r="W232">
        <v>-58</v>
      </c>
      <c r="X232">
        <v>-59</v>
      </c>
      <c r="Y232" s="3"/>
      <c r="Z232" s="3"/>
      <c r="AA232" s="3"/>
      <c r="AB232">
        <v>133</v>
      </c>
      <c r="AC232">
        <v>5</v>
      </c>
      <c r="AD232">
        <v>150</v>
      </c>
      <c r="AE232" s="1">
        <v>-1048</v>
      </c>
      <c r="AF232">
        <v>-666</v>
      </c>
      <c r="AG232" s="3"/>
      <c r="AH232" s="3"/>
      <c r="AI232" s="3"/>
      <c r="AJ232" s="1">
        <v>9058</v>
      </c>
      <c r="AK232" s="1">
        <v>8684</v>
      </c>
      <c r="AL232" s="1">
        <v>8802</v>
      </c>
      <c r="AM232" s="1">
        <v>6741</v>
      </c>
      <c r="AN232" s="1">
        <v>7163</v>
      </c>
      <c r="AO232" s="3"/>
      <c r="AP232" s="3"/>
      <c r="AQ232" s="3"/>
      <c r="AR232" s="1">
        <v>1389</v>
      </c>
      <c r="AS232" s="1">
        <v>1104</v>
      </c>
      <c r="AT232" s="1">
        <v>1055</v>
      </c>
      <c r="AU232">
        <v>736</v>
      </c>
      <c r="AV232" s="1">
        <v>1937</v>
      </c>
      <c r="AW232" s="3"/>
      <c r="AX232" s="3"/>
      <c r="AY232" s="3"/>
      <c r="AZ232" s="1">
        <v>7669</v>
      </c>
      <c r="BA232" s="1">
        <v>7580</v>
      </c>
      <c r="BB232" s="1">
        <v>7747</v>
      </c>
      <c r="BC232" s="1">
        <v>6004</v>
      </c>
      <c r="BD232" s="1">
        <v>5225</v>
      </c>
      <c r="BE232" s="3"/>
      <c r="BF232" s="3"/>
      <c r="BG232" s="3"/>
      <c r="BH232" s="1">
        <v>6878</v>
      </c>
      <c r="BI232" s="1">
        <v>6932</v>
      </c>
      <c r="BJ232" s="1">
        <v>7065</v>
      </c>
      <c r="BK232" s="1">
        <v>5823</v>
      </c>
      <c r="BL232" s="1">
        <v>5060</v>
      </c>
      <c r="BM232" s="3"/>
      <c r="BN232" s="3"/>
      <c r="BO232" s="3"/>
      <c r="BP232">
        <v>699</v>
      </c>
      <c r="BQ232">
        <v>699</v>
      </c>
      <c r="BR232">
        <v>699</v>
      </c>
      <c r="BS232">
        <v>699</v>
      </c>
      <c r="BT232">
        <v>699</v>
      </c>
      <c r="BU232" s="3"/>
      <c r="BV232" s="3"/>
      <c r="BW232" s="3"/>
      <c r="BX232">
        <v>1.49</v>
      </c>
      <c r="BY232">
        <v>0.06</v>
      </c>
      <c r="BZ232">
        <v>1.71</v>
      </c>
      <c r="CA232">
        <v>-13.49</v>
      </c>
      <c r="CB232">
        <v>-9.58</v>
      </c>
      <c r="CC232" s="3"/>
      <c r="CD232" s="3"/>
      <c r="CE232" s="3"/>
      <c r="CF232">
        <v>1.85</v>
      </c>
      <c r="CG232">
        <v>0.7</v>
      </c>
      <c r="CH232">
        <v>1.62</v>
      </c>
      <c r="CI232">
        <v>-16.34</v>
      </c>
      <c r="CJ232">
        <v>-11.93</v>
      </c>
      <c r="CK232" s="3"/>
      <c r="CL232" s="3"/>
      <c r="CM232" s="3"/>
      <c r="CN232">
        <v>90</v>
      </c>
      <c r="CO232">
        <v>34</v>
      </c>
      <c r="CP232">
        <v>81</v>
      </c>
      <c r="CQ232">
        <v>-753</v>
      </c>
      <c r="CR232">
        <v>-464</v>
      </c>
      <c r="CS232" s="3"/>
      <c r="CT232" s="3"/>
      <c r="CU232" s="3"/>
      <c r="CV232">
        <v>29.66</v>
      </c>
      <c r="CW232">
        <v>88.85</v>
      </c>
      <c r="CX232">
        <v>25.13</v>
      </c>
      <c r="CY232" t="s">
        <v>2</v>
      </c>
      <c r="CZ232" t="s">
        <v>2</v>
      </c>
      <c r="DA232" s="3"/>
      <c r="DB232" s="3"/>
      <c r="DC232" s="3"/>
      <c r="DD232">
        <v>0.54</v>
      </c>
      <c r="DE232">
        <v>0.62</v>
      </c>
      <c r="DF232">
        <v>0.4</v>
      </c>
      <c r="DG232">
        <v>0.48</v>
      </c>
      <c r="DH232">
        <v>0.49</v>
      </c>
      <c r="DI232" s="3"/>
      <c r="DJ232" s="3"/>
      <c r="DK232" s="3"/>
      <c r="DL232" s="6">
        <f>(CM232*3+CL232*2+CK232)/6</f>
        <v>0</v>
      </c>
      <c r="DM232">
        <f>BH232+(BH232*(CG232-8.25)/8.25)</f>
        <v>583.58787878787825</v>
      </c>
      <c r="DN232">
        <f>BI232+(BI232*(CH232-8.25)/8.25)</f>
        <v>1361.192727272728</v>
      </c>
      <c r="DO232">
        <f>BJ232+(BJ232*(CI232-8.25)/8.25)</f>
        <v>-13992.981818181819</v>
      </c>
      <c r="DP232">
        <f>BK232+(BK232*(CJ232-8.25)/8.25)</f>
        <v>-8420.4109090909096</v>
      </c>
      <c r="DQ232">
        <f>BL232+(BL232*(CK232-8.25)/8.25)</f>
        <v>0</v>
      </c>
      <c r="DR232">
        <f>BM232+(BM232*(CL232-8.25)/8.25)</f>
        <v>0</v>
      </c>
      <c r="DS232">
        <f>BN232+(BN232*(CM232-8.25)/8.25)</f>
        <v>0</v>
      </c>
      <c r="DT232" s="8">
        <f>DM232*10^8/$I232</f>
        <v>417.15780736264389</v>
      </c>
      <c r="DU232" s="8">
        <f>DN232*10^8/$I232</f>
        <v>973.00200046386396</v>
      </c>
      <c r="DV232" s="8">
        <f>DO232*10^8/$I232</f>
        <v>-10002.403795401304</v>
      </c>
      <c r="DW232" s="8">
        <f>DP232*10^8/$I232</f>
        <v>-6019.0423406748314</v>
      </c>
      <c r="DX232" s="8">
        <f>DQ232*10^8/$I232</f>
        <v>0</v>
      </c>
      <c r="DY232" s="8">
        <f>DR232*10^8/$I232</f>
        <v>0</v>
      </c>
      <c r="DZ232" s="8">
        <f>DS232*10^8/$I232</f>
        <v>0</v>
      </c>
      <c r="EA232" s="8">
        <f>DT232*10^8/$I232</f>
        <v>298.19097100689009</v>
      </c>
      <c r="EB232" s="8">
        <f>DZ232*0.8</f>
        <v>0</v>
      </c>
      <c r="EC232" s="10">
        <f>G232-E232</f>
        <v>190</v>
      </c>
      <c r="ED232" s="4">
        <f>EC232/E232*100</f>
        <v>10.160427807486631</v>
      </c>
      <c r="EE232" s="4">
        <f>DY232-G232</f>
        <v>-2060</v>
      </c>
      <c r="EF232" s="12">
        <f>EE232/G232</f>
        <v>-1</v>
      </c>
      <c r="EG232" s="4">
        <f>G232-F232</f>
        <v>50</v>
      </c>
    </row>
    <row r="233" spans="1:137" x14ac:dyDescent="0.3">
      <c r="A233">
        <v>232</v>
      </c>
      <c r="B233" t="s">
        <v>7610</v>
      </c>
      <c r="C233" t="s">
        <v>230</v>
      </c>
      <c r="D233" t="str">
        <f>VLOOKUP(C233,Sheet1!$A$2:$B$3197,2,FALSE)</f>
        <v>기계</v>
      </c>
      <c r="E233">
        <v>15950</v>
      </c>
      <c r="F233">
        <v>18650</v>
      </c>
      <c r="G233" s="7">
        <v>20000</v>
      </c>
      <c r="H233" t="s">
        <v>2429</v>
      </c>
      <c r="I233" s="7">
        <f>VALUE(LEFT(H233,FIND("/",H233)-1)) + VALUE(MID(H233,FIND("/",H233)+1,LEN(H233)))</f>
        <v>7506711</v>
      </c>
      <c r="J233" s="1">
        <v>132925</v>
      </c>
      <c r="K233" s="1">
        <f>G233*I233/(10^8)</f>
        <v>1501.3422</v>
      </c>
      <c r="L233" s="1">
        <v>2541</v>
      </c>
      <c r="M233" s="1">
        <v>1841</v>
      </c>
      <c r="N233" s="1">
        <v>1395</v>
      </c>
      <c r="O233" s="1">
        <v>2133</v>
      </c>
      <c r="P233" s="1">
        <v>2374</v>
      </c>
      <c r="Q233" s="3"/>
      <c r="R233" s="3"/>
      <c r="S233" s="3"/>
      <c r="T233">
        <v>12</v>
      </c>
      <c r="U233">
        <v>192</v>
      </c>
      <c r="V233">
        <v>-19</v>
      </c>
      <c r="W233">
        <v>175</v>
      </c>
      <c r="X233">
        <v>231</v>
      </c>
      <c r="Y233" s="3"/>
      <c r="Z233" s="3"/>
      <c r="AA233" s="3"/>
      <c r="AB233">
        <v>17</v>
      </c>
      <c r="AC233">
        <v>46</v>
      </c>
      <c r="AD233">
        <v>18</v>
      </c>
      <c r="AE233">
        <v>155</v>
      </c>
      <c r="AF233">
        <v>98</v>
      </c>
      <c r="AG233" s="3"/>
      <c r="AH233" s="3"/>
      <c r="AI233" s="3"/>
      <c r="AJ233" s="1">
        <v>3480</v>
      </c>
      <c r="AK233" s="1">
        <v>3003</v>
      </c>
      <c r="AL233" s="1">
        <v>2810</v>
      </c>
      <c r="AM233" s="1">
        <v>3339</v>
      </c>
      <c r="AN233" s="1">
        <v>3354</v>
      </c>
      <c r="AO233" s="3"/>
      <c r="AP233" s="3"/>
      <c r="AQ233" s="3"/>
      <c r="AR233" s="1">
        <v>1182</v>
      </c>
      <c r="AS233">
        <v>664</v>
      </c>
      <c r="AT233">
        <v>497</v>
      </c>
      <c r="AU233">
        <v>889</v>
      </c>
      <c r="AV233">
        <v>996</v>
      </c>
      <c r="AW233" s="3"/>
      <c r="AX233" s="3"/>
      <c r="AY233" s="3"/>
      <c r="AZ233" s="1">
        <v>2298</v>
      </c>
      <c r="BA233" s="1">
        <v>2338</v>
      </c>
      <c r="BB233" s="1">
        <v>2313</v>
      </c>
      <c r="BC233" s="1">
        <v>2450</v>
      </c>
      <c r="BD233" s="1">
        <v>2358</v>
      </c>
      <c r="BE233" s="3"/>
      <c r="BF233" s="3"/>
      <c r="BG233" s="3"/>
      <c r="BH233" s="1">
        <v>2298</v>
      </c>
      <c r="BI233" s="1">
        <v>2338</v>
      </c>
      <c r="BJ233" s="1">
        <v>2313</v>
      </c>
      <c r="BK233" s="1">
        <v>2450</v>
      </c>
      <c r="BL233" s="1">
        <v>2358</v>
      </c>
      <c r="BM233" s="3"/>
      <c r="BN233" s="3"/>
      <c r="BO233" s="3"/>
      <c r="BP233">
        <v>35</v>
      </c>
      <c r="BQ233">
        <v>35</v>
      </c>
      <c r="BR233">
        <v>36</v>
      </c>
      <c r="BS233">
        <v>38</v>
      </c>
      <c r="BT233">
        <v>38</v>
      </c>
      <c r="BU233" s="3"/>
      <c r="BV233" s="3"/>
      <c r="BW233" s="3"/>
      <c r="BX233">
        <v>0.5</v>
      </c>
      <c r="BY233">
        <v>1.41</v>
      </c>
      <c r="BZ233">
        <v>0.63</v>
      </c>
      <c r="CA233">
        <v>5.03</v>
      </c>
      <c r="CB233">
        <v>2.92</v>
      </c>
      <c r="CC233" s="3"/>
      <c r="CD233" s="3"/>
      <c r="CE233" s="3"/>
      <c r="CF233">
        <v>0.72</v>
      </c>
      <c r="CG233">
        <v>1.98</v>
      </c>
      <c r="CH233">
        <v>0.78</v>
      </c>
      <c r="CI233">
        <v>6.49</v>
      </c>
      <c r="CJ233">
        <v>4.07</v>
      </c>
      <c r="CK233" s="3"/>
      <c r="CL233" s="3"/>
      <c r="CM233" s="3"/>
      <c r="CN233">
        <v>221</v>
      </c>
      <c r="CO233">
        <v>610</v>
      </c>
      <c r="CP233">
        <v>243</v>
      </c>
      <c r="CQ233" s="1">
        <v>2058</v>
      </c>
      <c r="CR233" s="1">
        <v>1304</v>
      </c>
      <c r="CS233" s="3"/>
      <c r="CT233" s="3"/>
      <c r="CU233" s="3"/>
      <c r="CV233">
        <v>82.17</v>
      </c>
      <c r="CW233">
        <v>25.68</v>
      </c>
      <c r="CX233">
        <v>45.44</v>
      </c>
      <c r="CY233">
        <v>9.6199999999999992</v>
      </c>
      <c r="CZ233">
        <v>12</v>
      </c>
      <c r="DA233" s="3"/>
      <c r="DB233" s="3"/>
      <c r="DC233" s="3"/>
      <c r="DD233">
        <v>0.59</v>
      </c>
      <c r="DE233">
        <v>0.5</v>
      </c>
      <c r="DF233">
        <v>0.35</v>
      </c>
      <c r="DG233">
        <v>0.6</v>
      </c>
      <c r="DH233">
        <v>0.47</v>
      </c>
      <c r="DI233" s="3"/>
      <c r="DJ233" s="3"/>
      <c r="DK233" s="3"/>
      <c r="DL233" s="6">
        <f>(CM233*3+CL233*2+CK233)/6</f>
        <v>0</v>
      </c>
      <c r="DM233">
        <f>BH233+(BH233*(CG233-8.25)/8.25)</f>
        <v>551.52000000000021</v>
      </c>
      <c r="DN233">
        <f>BI233+(BI233*(CH233-8.25)/8.25)</f>
        <v>221.04727272727268</v>
      </c>
      <c r="DO233">
        <f>BJ233+(BJ233*(CI233-8.25)/8.25)</f>
        <v>1819.56</v>
      </c>
      <c r="DP233">
        <f>BK233+(BK233*(CJ233-8.25)/8.25)</f>
        <v>1208.6666666666667</v>
      </c>
      <c r="DQ233">
        <f>BL233+(BL233*(CK233-8.25)/8.25)</f>
        <v>0</v>
      </c>
      <c r="DR233">
        <f>BM233+(BM233*(CL233-8.25)/8.25)</f>
        <v>0</v>
      </c>
      <c r="DS233">
        <f>BN233+(BN233*(CM233-8.25)/8.25)</f>
        <v>0</v>
      </c>
      <c r="DT233" s="8">
        <f>DM233*10^8/$I233</f>
        <v>7347.0258812414686</v>
      </c>
      <c r="DU233" s="8">
        <f>DN233*10^8/$I233</f>
        <v>2944.6620860623607</v>
      </c>
      <c r="DV233" s="8">
        <f>DO233*10^8/$I233</f>
        <v>24239.110843617131</v>
      </c>
      <c r="DW233" s="8">
        <f>DP233*10^8/$I233</f>
        <v>16101.148248103154</v>
      </c>
      <c r="DX233" s="8">
        <f>DQ233*10^8/$I233</f>
        <v>0</v>
      </c>
      <c r="DY233" s="8">
        <f>DR233*10^8/$I233</f>
        <v>0</v>
      </c>
      <c r="DZ233" s="8">
        <f>DS233*10^8/$I233</f>
        <v>0</v>
      </c>
      <c r="EA233" s="8">
        <f>DT233*10^8/$I233</f>
        <v>97872.768529938985</v>
      </c>
      <c r="EB233" s="8">
        <f>DZ233*0.8</f>
        <v>0</v>
      </c>
      <c r="EC233" s="10">
        <f>G233-E233</f>
        <v>4050</v>
      </c>
      <c r="ED233" s="4">
        <f>EC233/E233*100</f>
        <v>25.391849529780565</v>
      </c>
      <c r="EE233" s="4">
        <f>DY233-G233</f>
        <v>-20000</v>
      </c>
      <c r="EF233" s="12">
        <f>EE233/G233</f>
        <v>-1</v>
      </c>
      <c r="EG233" s="4">
        <f>G233-F233</f>
        <v>1350</v>
      </c>
    </row>
    <row r="234" spans="1:137" x14ac:dyDescent="0.3">
      <c r="A234">
        <v>233</v>
      </c>
      <c r="B234" t="s">
        <v>6554</v>
      </c>
      <c r="C234" t="s">
        <v>231</v>
      </c>
      <c r="D234" t="str">
        <f>VLOOKUP(C234,Sheet1!$A$2:$B$3197,2,FALSE)</f>
        <v>화학</v>
      </c>
      <c r="E234">
        <v>2780</v>
      </c>
      <c r="F234">
        <v>3075</v>
      </c>
      <c r="G234" s="7">
        <v>3025</v>
      </c>
      <c r="H234" t="s">
        <v>2430</v>
      </c>
      <c r="I234" s="7">
        <f>VALUE(LEFT(H234,FIND("/",H234)-1)) + VALUE(MID(H234,FIND("/",H234)+1,LEN(H234)))</f>
        <v>55895292</v>
      </c>
      <c r="J234">
        <v>0</v>
      </c>
      <c r="K234" s="1">
        <f>G234*I234/(10^8)</f>
        <v>1690.8325830000001</v>
      </c>
      <c r="L234" s="1">
        <v>2597</v>
      </c>
      <c r="M234" s="1">
        <v>2652</v>
      </c>
      <c r="N234" s="1">
        <v>2418</v>
      </c>
      <c r="O234" s="1">
        <v>2253</v>
      </c>
      <c r="P234" s="1">
        <v>2115</v>
      </c>
      <c r="Q234" s="3"/>
      <c r="R234" s="3"/>
      <c r="S234" s="3"/>
      <c r="T234">
        <v>224</v>
      </c>
      <c r="U234">
        <v>157</v>
      </c>
      <c r="V234">
        <v>93</v>
      </c>
      <c r="W234">
        <v>129</v>
      </c>
      <c r="X234">
        <v>116</v>
      </c>
      <c r="Y234" s="3"/>
      <c r="Z234" s="3"/>
      <c r="AA234" s="3"/>
      <c r="AB234">
        <v>348</v>
      </c>
      <c r="AC234">
        <v>174</v>
      </c>
      <c r="AD234">
        <v>46</v>
      </c>
      <c r="AE234">
        <v>229</v>
      </c>
      <c r="AF234">
        <v>303</v>
      </c>
      <c r="AG234" s="3"/>
      <c r="AH234" s="3"/>
      <c r="AI234" s="3"/>
      <c r="AJ234" s="1">
        <v>5543</v>
      </c>
      <c r="AK234" s="1">
        <v>5527</v>
      </c>
      <c r="AL234" s="1">
        <v>4962</v>
      </c>
      <c r="AM234" s="1">
        <v>5139</v>
      </c>
      <c r="AN234" s="1">
        <v>5480</v>
      </c>
      <c r="AO234" s="3"/>
      <c r="AP234" s="3"/>
      <c r="AQ234" s="3"/>
      <c r="AR234" s="1">
        <v>1605</v>
      </c>
      <c r="AS234" s="1">
        <v>1524</v>
      </c>
      <c r="AT234" s="1">
        <v>1371</v>
      </c>
      <c r="AU234" s="1">
        <v>1413</v>
      </c>
      <c r="AV234" s="1">
        <v>1593</v>
      </c>
      <c r="AW234" s="3"/>
      <c r="AX234" s="3"/>
      <c r="AY234" s="3"/>
      <c r="AZ234" s="1">
        <v>3938</v>
      </c>
      <c r="BA234" s="1">
        <v>4003</v>
      </c>
      <c r="BB234" s="1">
        <v>3591</v>
      </c>
      <c r="BC234" s="1">
        <v>3727</v>
      </c>
      <c r="BD234" s="1">
        <v>3887</v>
      </c>
      <c r="BE234" s="3"/>
      <c r="BF234" s="3"/>
      <c r="BG234" s="3"/>
      <c r="BH234" s="1">
        <v>3015</v>
      </c>
      <c r="BI234" s="1">
        <v>3053</v>
      </c>
      <c r="BJ234" s="1">
        <v>2999</v>
      </c>
      <c r="BK234" s="1">
        <v>3078</v>
      </c>
      <c r="BL234" s="1">
        <v>3250</v>
      </c>
      <c r="BM234" s="3"/>
      <c r="BN234" s="3"/>
      <c r="BO234" s="3"/>
      <c r="BP234">
        <v>279</v>
      </c>
      <c r="BQ234">
        <v>279</v>
      </c>
      <c r="BR234">
        <v>279</v>
      </c>
      <c r="BS234">
        <v>279</v>
      </c>
      <c r="BT234">
        <v>279</v>
      </c>
      <c r="BU234" s="3"/>
      <c r="BV234" s="3"/>
      <c r="BW234" s="3"/>
      <c r="BX234">
        <v>6.38</v>
      </c>
      <c r="BY234">
        <v>3.15</v>
      </c>
      <c r="BZ234">
        <v>0.89</v>
      </c>
      <c r="CA234">
        <v>4.53</v>
      </c>
      <c r="CB234">
        <v>5.71</v>
      </c>
      <c r="CC234" s="3"/>
      <c r="CD234" s="3"/>
      <c r="CE234" s="3"/>
      <c r="CF234">
        <v>5.57</v>
      </c>
      <c r="CG234">
        <v>3.3</v>
      </c>
      <c r="CH234">
        <v>0.36</v>
      </c>
      <c r="CI234">
        <v>4.9800000000000004</v>
      </c>
      <c r="CJ234">
        <v>8.23</v>
      </c>
      <c r="CK234" s="3"/>
      <c r="CL234" s="3"/>
      <c r="CM234" s="3"/>
      <c r="CN234">
        <v>295</v>
      </c>
      <c r="CO234">
        <v>179</v>
      </c>
      <c r="CP234">
        <v>19</v>
      </c>
      <c r="CQ234">
        <v>271</v>
      </c>
      <c r="CR234">
        <v>466</v>
      </c>
      <c r="CS234" s="3"/>
      <c r="CT234" s="3"/>
      <c r="CU234" s="3"/>
      <c r="CV234">
        <v>11.34</v>
      </c>
      <c r="CW234">
        <v>16.760000000000002</v>
      </c>
      <c r="CX234">
        <v>138.65</v>
      </c>
      <c r="CY234">
        <v>9.65</v>
      </c>
      <c r="CZ234">
        <v>6.04</v>
      </c>
      <c r="DA234" s="3"/>
      <c r="DB234" s="3"/>
      <c r="DC234" s="3"/>
      <c r="DD234">
        <v>0.62</v>
      </c>
      <c r="DE234">
        <v>0.55000000000000004</v>
      </c>
      <c r="DF234">
        <v>0.5</v>
      </c>
      <c r="DG234">
        <v>0.47</v>
      </c>
      <c r="DH234">
        <v>0.48</v>
      </c>
      <c r="DI234" s="3"/>
      <c r="DJ234" s="3"/>
      <c r="DK234" s="3"/>
      <c r="DL234" s="6">
        <f>(CM234*3+CL234*2+CK234)/6</f>
        <v>0</v>
      </c>
      <c r="DM234">
        <f>BH234+(BH234*(CG234-8.25)/8.25)</f>
        <v>1206</v>
      </c>
      <c r="DN234">
        <f>BI234+(BI234*(CH234-8.25)/8.25)</f>
        <v>133.22181818181843</v>
      </c>
      <c r="DO234">
        <f>BJ234+(BJ234*(CI234-8.25)/8.25)</f>
        <v>1810.3054545454545</v>
      </c>
      <c r="DP234">
        <f>BK234+(BK234*(CJ234-8.25)/8.25)</f>
        <v>3070.5381818181818</v>
      </c>
      <c r="DQ234">
        <f>BL234+(BL234*(CK234-8.25)/8.25)</f>
        <v>0</v>
      </c>
      <c r="DR234">
        <f>BM234+(BM234*(CL234-8.25)/8.25)</f>
        <v>0</v>
      </c>
      <c r="DS234">
        <f>BN234+(BN234*(CM234-8.25)/8.25)</f>
        <v>0</v>
      </c>
      <c r="DT234" s="8">
        <f>DM234*10^8/$I234</f>
        <v>2157.6056888655307</v>
      </c>
      <c r="DU234" s="8">
        <f>DN234*10^8/$I234</f>
        <v>238.34175189892278</v>
      </c>
      <c r="DV234" s="8">
        <f>DO234*10^8/$I234</f>
        <v>3238.7440690809067</v>
      </c>
      <c r="DW234" s="8">
        <f>DP234*10^8/$I234</f>
        <v>5493.3753308206742</v>
      </c>
      <c r="DX234" s="8">
        <f>DQ234*10^8/$I234</f>
        <v>0</v>
      </c>
      <c r="DY234" s="8">
        <f>DR234*10^8/$I234</f>
        <v>0</v>
      </c>
      <c r="DZ234" s="8">
        <f>DS234*10^8/$I234</f>
        <v>0</v>
      </c>
      <c r="EA234" s="8">
        <f>DT234*10^8/$I234</f>
        <v>3860.0848330223066</v>
      </c>
      <c r="EB234" s="8">
        <f>DZ234*0.8</f>
        <v>0</v>
      </c>
      <c r="EC234" s="10">
        <f>G234-E234</f>
        <v>245</v>
      </c>
      <c r="ED234" s="4">
        <f>EC234/E234*100</f>
        <v>8.8129496402877692</v>
      </c>
      <c r="EE234" s="4">
        <f>DY234-G234</f>
        <v>-3025</v>
      </c>
      <c r="EF234" s="12">
        <f>EE234/G234</f>
        <v>-1</v>
      </c>
      <c r="EG234" s="4">
        <f>G234-F234</f>
        <v>-50</v>
      </c>
    </row>
    <row r="235" spans="1:137" x14ac:dyDescent="0.3">
      <c r="A235">
        <v>234</v>
      </c>
      <c r="B235" t="s">
        <v>6211</v>
      </c>
      <c r="C235" t="s">
        <v>232</v>
      </c>
      <c r="D235" t="str">
        <f>VLOOKUP(C235,Sheet1!$A$2:$B$3197,2,FALSE)</f>
        <v>기계</v>
      </c>
      <c r="E235">
        <v>1190</v>
      </c>
      <c r="F235">
        <v>1300</v>
      </c>
      <c r="G235" s="7">
        <v>1285</v>
      </c>
      <c r="H235" t="s">
        <v>2431</v>
      </c>
      <c r="I235" s="7">
        <f>VALUE(LEFT(H235,FIND("/",H235)-1)) + VALUE(MID(H235,FIND("/",H235)+1,LEN(H235)))</f>
        <v>79983352</v>
      </c>
      <c r="J235" s="1">
        <v>842067</v>
      </c>
      <c r="K235" s="1">
        <f>G235*I235/(10^8)</f>
        <v>1027.7860731999999</v>
      </c>
      <c r="L235" s="1">
        <v>1646</v>
      </c>
      <c r="M235" s="1">
        <v>1218</v>
      </c>
      <c r="N235" s="1">
        <v>1084</v>
      </c>
      <c r="O235">
        <v>737</v>
      </c>
      <c r="P235">
        <v>694</v>
      </c>
      <c r="Q235" s="3"/>
      <c r="R235" s="3"/>
      <c r="S235" s="3"/>
      <c r="T235">
        <v>-292</v>
      </c>
      <c r="U235">
        <v>-97</v>
      </c>
      <c r="V235">
        <v>-232</v>
      </c>
      <c r="W235">
        <v>-98</v>
      </c>
      <c r="X235">
        <v>-3</v>
      </c>
      <c r="Y235" s="3"/>
      <c r="Z235" s="3"/>
      <c r="AA235" s="3"/>
      <c r="AB235">
        <v>-332</v>
      </c>
      <c r="AC235">
        <v>-67</v>
      </c>
      <c r="AD235">
        <v>-293</v>
      </c>
      <c r="AE235">
        <v>-266</v>
      </c>
      <c r="AF235">
        <v>0</v>
      </c>
      <c r="AG235" s="3"/>
      <c r="AH235" s="3"/>
      <c r="AI235" s="3"/>
      <c r="AJ235" s="1">
        <v>2524</v>
      </c>
      <c r="AK235" s="1">
        <v>2413</v>
      </c>
      <c r="AL235" s="1">
        <v>2055</v>
      </c>
      <c r="AM235" s="1">
        <v>1469</v>
      </c>
      <c r="AN235" s="1">
        <v>1402</v>
      </c>
      <c r="AO235" s="3"/>
      <c r="AP235" s="3"/>
      <c r="AQ235" s="3"/>
      <c r="AR235" s="1">
        <v>1191</v>
      </c>
      <c r="AS235">
        <v>867</v>
      </c>
      <c r="AT235">
        <v>846</v>
      </c>
      <c r="AU235">
        <v>544</v>
      </c>
      <c r="AV235">
        <v>507</v>
      </c>
      <c r="AW235" s="3"/>
      <c r="AX235" s="3"/>
      <c r="AY235" s="3"/>
      <c r="AZ235" s="1">
        <v>1333</v>
      </c>
      <c r="BA235" s="1">
        <v>1546</v>
      </c>
      <c r="BB235" s="1">
        <v>1209</v>
      </c>
      <c r="BC235">
        <v>925</v>
      </c>
      <c r="BD235">
        <v>895</v>
      </c>
      <c r="BE235" s="3"/>
      <c r="BF235" s="3"/>
      <c r="BG235" s="3"/>
      <c r="BH235" s="1">
        <v>1295</v>
      </c>
      <c r="BI235" s="1">
        <v>1509</v>
      </c>
      <c r="BJ235" s="1">
        <v>1209</v>
      </c>
      <c r="BK235">
        <v>925</v>
      </c>
      <c r="BL235">
        <v>894</v>
      </c>
      <c r="BM235" s="3"/>
      <c r="BN235" s="3"/>
      <c r="BO235" s="3"/>
      <c r="BP235">
        <v>245</v>
      </c>
      <c r="BQ235">
        <v>400</v>
      </c>
      <c r="BR235">
        <v>400</v>
      </c>
      <c r="BS235">
        <v>400</v>
      </c>
      <c r="BT235">
        <v>400</v>
      </c>
      <c r="BU235" s="3"/>
      <c r="BV235" s="3"/>
      <c r="BW235" s="3"/>
      <c r="BX235">
        <v>-11.78</v>
      </c>
      <c r="BY235">
        <v>-2.72</v>
      </c>
      <c r="BZ235">
        <v>-13.14</v>
      </c>
      <c r="CA235">
        <v>-15.11</v>
      </c>
      <c r="CB235">
        <v>-0.02</v>
      </c>
      <c r="CC235" s="3"/>
      <c r="CD235" s="3"/>
      <c r="CE235" s="3"/>
      <c r="CF235">
        <v>-22.23</v>
      </c>
      <c r="CG235">
        <v>-4.7300000000000004</v>
      </c>
      <c r="CH235">
        <v>-21.97</v>
      </c>
      <c r="CI235">
        <v>-24.96</v>
      </c>
      <c r="CJ235">
        <v>-0.03</v>
      </c>
      <c r="CK235" s="3"/>
      <c r="CL235" s="3"/>
      <c r="CM235" s="3"/>
      <c r="CN235">
        <v>-578</v>
      </c>
      <c r="CO235">
        <v>-99</v>
      </c>
      <c r="CP235">
        <v>-373</v>
      </c>
      <c r="CQ235">
        <v>-333</v>
      </c>
      <c r="CR235">
        <v>0</v>
      </c>
      <c r="CS235" s="3"/>
      <c r="CT235" s="3"/>
      <c r="CU235" s="3"/>
      <c r="CV235" t="s">
        <v>2</v>
      </c>
      <c r="CW235" t="s">
        <v>2</v>
      </c>
      <c r="CX235" t="s">
        <v>2</v>
      </c>
      <c r="CY235" t="s">
        <v>2</v>
      </c>
      <c r="CZ235" t="s">
        <v>2</v>
      </c>
      <c r="DA235" s="3"/>
      <c r="DB235" s="3"/>
      <c r="DC235" s="3"/>
      <c r="DD235">
        <v>1.02</v>
      </c>
      <c r="DE235">
        <v>0.64</v>
      </c>
      <c r="DF235">
        <v>1.06</v>
      </c>
      <c r="DG235">
        <v>0.91</v>
      </c>
      <c r="DH235">
        <v>0.95</v>
      </c>
      <c r="DI235" s="3"/>
      <c r="DJ235" s="3"/>
      <c r="DK235" s="3"/>
      <c r="DL235" s="6">
        <f>(CM235*3+CL235*2+CK235)/6</f>
        <v>0</v>
      </c>
      <c r="DM235">
        <f>BH235+(BH235*(CG235-8.25)/8.25)</f>
        <v>-742.46666666666692</v>
      </c>
      <c r="DN235">
        <f>BI235+(BI235*(CH235-8.25)/8.25)</f>
        <v>-4018.5127272727268</v>
      </c>
      <c r="DO235">
        <f>BJ235+(BJ235*(CI235-8.25)/8.25)</f>
        <v>-3657.7745454545457</v>
      </c>
      <c r="DP235">
        <f>BK235+(BK235*(CJ235-8.25)/8.25)</f>
        <v>-3.3636363636362603</v>
      </c>
      <c r="DQ235">
        <f>BL235+(BL235*(CK235-8.25)/8.25)</f>
        <v>0</v>
      </c>
      <c r="DR235">
        <f>BM235+(BM235*(CL235-8.25)/8.25)</f>
        <v>0</v>
      </c>
      <c r="DS235">
        <f>BN235+(BN235*(CM235-8.25)/8.25)</f>
        <v>0</v>
      </c>
      <c r="DT235" s="8">
        <f>DM235*10^8/$I235</f>
        <v>-928.27650767458067</v>
      </c>
      <c r="DU235" s="8">
        <f>DN235*10^8/$I235</f>
        <v>-5024.1864422895496</v>
      </c>
      <c r="DV235" s="8">
        <f>DO235*10^8/$I235</f>
        <v>-4573.1698584657288</v>
      </c>
      <c r="DW235" s="8">
        <f>DP235*10^8/$I235</f>
        <v>-4.2054206025727208</v>
      </c>
      <c r="DX235" s="8">
        <f>DQ235*10^8/$I235</f>
        <v>0</v>
      </c>
      <c r="DY235" s="8">
        <f>DR235*10^8/$I235</f>
        <v>0</v>
      </c>
      <c r="DZ235" s="8">
        <f>DS235*10^8/$I235</f>
        <v>0</v>
      </c>
      <c r="EA235" s="8">
        <f>DT235*10^8/$I235</f>
        <v>-1160.5871527797194</v>
      </c>
      <c r="EB235" s="8">
        <f>DZ235*0.8</f>
        <v>0</v>
      </c>
      <c r="EC235" s="10">
        <f>G235-E235</f>
        <v>95</v>
      </c>
      <c r="ED235" s="4">
        <f>EC235/E235*100</f>
        <v>7.9831932773109235</v>
      </c>
      <c r="EE235" s="4">
        <f>DY235-G235</f>
        <v>-1285</v>
      </c>
      <c r="EF235" s="12">
        <f>EE235/G235</f>
        <v>-1</v>
      </c>
      <c r="EG235" s="4">
        <f>G235-F235</f>
        <v>-15</v>
      </c>
    </row>
    <row r="236" spans="1:137" x14ac:dyDescent="0.3">
      <c r="A236">
        <v>235</v>
      </c>
      <c r="B236" t="s">
        <v>5876</v>
      </c>
      <c r="C236" t="s">
        <v>233</v>
      </c>
      <c r="D236" t="str">
        <f>VLOOKUP(C236,Sheet1!$A$2:$B$3197,2,FALSE)</f>
        <v>전기유틸리티</v>
      </c>
      <c r="E236">
        <v>28950</v>
      </c>
      <c r="F236">
        <v>40150</v>
      </c>
      <c r="G236" s="7">
        <v>45750</v>
      </c>
      <c r="H236" t="s">
        <v>2263</v>
      </c>
      <c r="I236" s="7">
        <f>VALUE(LEFT(H236,FIND("/",H236)-1)) + VALUE(MID(H236,FIND("/",H236)+1,LEN(H236)))</f>
        <v>45000000</v>
      </c>
      <c r="J236" s="1">
        <v>105449</v>
      </c>
      <c r="K236" s="1">
        <f>G236*I236/(10^8)</f>
        <v>20587.5</v>
      </c>
      <c r="L236" s="1">
        <v>12231</v>
      </c>
      <c r="M236" s="1">
        <v>12368</v>
      </c>
      <c r="N236" s="1">
        <v>12425</v>
      </c>
      <c r="O236" s="1">
        <v>12469</v>
      </c>
      <c r="P236" s="1">
        <v>13032</v>
      </c>
      <c r="Q236" s="1">
        <v>13755</v>
      </c>
      <c r="R236" s="1">
        <v>14239</v>
      </c>
      <c r="S236" s="1">
        <v>14553</v>
      </c>
      <c r="T236" s="1">
        <v>1058</v>
      </c>
      <c r="U236" s="1">
        <v>1641</v>
      </c>
      <c r="V236" s="1">
        <v>1915</v>
      </c>
      <c r="W236" s="1">
        <v>1939</v>
      </c>
      <c r="X236" s="1">
        <v>1354</v>
      </c>
      <c r="Y236" s="1">
        <v>1974</v>
      </c>
      <c r="Z236" s="1">
        <v>2014</v>
      </c>
      <c r="AA236" s="1">
        <v>2073</v>
      </c>
      <c r="AB236">
        <v>883</v>
      </c>
      <c r="AC236" s="1">
        <v>1360</v>
      </c>
      <c r="AD236" s="1">
        <v>1613</v>
      </c>
      <c r="AE236" s="1">
        <v>1533</v>
      </c>
      <c r="AF236">
        <v>871</v>
      </c>
      <c r="AG236" s="1">
        <v>1572</v>
      </c>
      <c r="AH236" s="1">
        <v>1613</v>
      </c>
      <c r="AI236" s="1">
        <v>1672</v>
      </c>
      <c r="AJ236" s="1">
        <v>10925</v>
      </c>
      <c r="AK236" s="1">
        <v>12000</v>
      </c>
      <c r="AL236" s="1">
        <v>12809</v>
      </c>
      <c r="AM236" s="1">
        <v>13594</v>
      </c>
      <c r="AN236" s="1">
        <v>13499</v>
      </c>
      <c r="AO236" s="1">
        <v>14762</v>
      </c>
      <c r="AP236" s="1">
        <v>15675</v>
      </c>
      <c r="AQ236" s="1">
        <v>16377</v>
      </c>
      <c r="AR236" s="1">
        <v>3027</v>
      </c>
      <c r="AS236" s="1">
        <v>2949</v>
      </c>
      <c r="AT236" s="1">
        <v>2968</v>
      </c>
      <c r="AU236" s="1">
        <v>2960</v>
      </c>
      <c r="AV236" s="1">
        <v>2982</v>
      </c>
      <c r="AW236" s="1">
        <v>3257</v>
      </c>
      <c r="AX236" s="1">
        <v>3404</v>
      </c>
      <c r="AY236" s="1">
        <v>3237</v>
      </c>
      <c r="AZ236" s="1">
        <v>7898</v>
      </c>
      <c r="BA236" s="1">
        <v>9051</v>
      </c>
      <c r="BB236" s="1">
        <v>9841</v>
      </c>
      <c r="BC236" s="1">
        <v>10634</v>
      </c>
      <c r="BD236" s="1">
        <v>10517</v>
      </c>
      <c r="BE236" s="1">
        <v>11506</v>
      </c>
      <c r="BF236" s="1">
        <v>12271</v>
      </c>
      <c r="BG236" s="1">
        <v>13140</v>
      </c>
      <c r="BH236" s="1">
        <v>7898</v>
      </c>
      <c r="BI236" s="1">
        <v>9051</v>
      </c>
      <c r="BJ236" s="1">
        <v>9841</v>
      </c>
      <c r="BK236" s="1">
        <v>10634</v>
      </c>
      <c r="BL236" s="1">
        <v>10517</v>
      </c>
      <c r="BM236" s="1">
        <v>11462</v>
      </c>
      <c r="BN236" s="1">
        <v>12243</v>
      </c>
      <c r="BO236" s="1">
        <v>13134</v>
      </c>
      <c r="BP236">
        <v>90</v>
      </c>
      <c r="BQ236">
        <v>90</v>
      </c>
      <c r="BR236">
        <v>90</v>
      </c>
      <c r="BS236">
        <v>90</v>
      </c>
      <c r="BT236">
        <v>90</v>
      </c>
      <c r="BU236">
        <v>90</v>
      </c>
      <c r="BV236">
        <v>90</v>
      </c>
      <c r="BW236">
        <v>90</v>
      </c>
      <c r="BX236">
        <v>8.3000000000000007</v>
      </c>
      <c r="BY236">
        <v>11.86</v>
      </c>
      <c r="BZ236">
        <v>13.01</v>
      </c>
      <c r="CA236">
        <v>11.61</v>
      </c>
      <c r="CB236">
        <v>6.43</v>
      </c>
      <c r="CC236">
        <v>11.13</v>
      </c>
      <c r="CD236">
        <v>10.6</v>
      </c>
      <c r="CE236">
        <v>10.43</v>
      </c>
      <c r="CF236">
        <v>11.2</v>
      </c>
      <c r="CG236">
        <v>16.04</v>
      </c>
      <c r="CH236">
        <v>17.079999999999998</v>
      </c>
      <c r="CI236">
        <v>14.98</v>
      </c>
      <c r="CJ236">
        <v>8.23</v>
      </c>
      <c r="CK236">
        <v>14.29</v>
      </c>
      <c r="CL236">
        <v>13.61</v>
      </c>
      <c r="CM236">
        <v>13.17</v>
      </c>
      <c r="CN236" s="1">
        <v>1962</v>
      </c>
      <c r="CO236" s="1">
        <v>3021</v>
      </c>
      <c r="CP236" s="1">
        <v>3585</v>
      </c>
      <c r="CQ236" s="1">
        <v>3407</v>
      </c>
      <c r="CR236" s="1">
        <v>1935</v>
      </c>
      <c r="CS236" s="1">
        <v>3491</v>
      </c>
      <c r="CT236" s="1">
        <v>3585</v>
      </c>
      <c r="CU236" s="1">
        <v>3715</v>
      </c>
      <c r="CV236">
        <v>27.63</v>
      </c>
      <c r="CW236">
        <v>13.44</v>
      </c>
      <c r="CX236">
        <v>9.26</v>
      </c>
      <c r="CY236">
        <v>11.49</v>
      </c>
      <c r="CZ236">
        <v>15.35</v>
      </c>
      <c r="DA236">
        <v>13.11</v>
      </c>
      <c r="DB236">
        <v>12.76</v>
      </c>
      <c r="DC236">
        <v>12.32</v>
      </c>
      <c r="DD236">
        <v>3.09</v>
      </c>
      <c r="DE236">
        <v>2.02</v>
      </c>
      <c r="DF236">
        <v>1.52</v>
      </c>
      <c r="DG236">
        <v>1.66</v>
      </c>
      <c r="DH236">
        <v>1.27</v>
      </c>
      <c r="DI236">
        <v>1.8</v>
      </c>
      <c r="DJ236">
        <v>1.68</v>
      </c>
      <c r="DK236">
        <v>1.57</v>
      </c>
      <c r="DL236" s="6">
        <f>(CM236*3+CL236*2+CK236)/6</f>
        <v>13.50333333333333</v>
      </c>
      <c r="DM236">
        <f>BH236+(BH236*(CG236-8.25)/8.25)</f>
        <v>15355.626666666665</v>
      </c>
      <c r="DN236">
        <f>BI236+(BI236*(CH236-8.25)/8.25)</f>
        <v>18738.312727272725</v>
      </c>
      <c r="DO236">
        <f>BJ236+(BJ236*(CI236-8.25)/8.25)</f>
        <v>17868.870303030304</v>
      </c>
      <c r="DP236">
        <f>BK236+(BK236*(CJ236-8.25)/8.25)</f>
        <v>10608.220606060606</v>
      </c>
      <c r="DQ236">
        <f>BL236+(BL236*(CK236-8.25)/8.25)</f>
        <v>18216.718787878788</v>
      </c>
      <c r="DR236">
        <f>BM236+(BM236*(CL236-8.25)/8.25)</f>
        <v>18908.826666666668</v>
      </c>
      <c r="DS236">
        <f>BN236+(BN236*(CM236-8.25)/8.25)</f>
        <v>19544.28</v>
      </c>
      <c r="DT236" s="8">
        <f>DM236*10^8/$I236</f>
        <v>34123.614814814813</v>
      </c>
      <c r="DU236" s="8">
        <f>DN236*10^8/$I236</f>
        <v>41640.694949494944</v>
      </c>
      <c r="DV236" s="8">
        <f>DO236*10^8/$I236</f>
        <v>39708.600673400681</v>
      </c>
      <c r="DW236" s="8">
        <f>DP236*10^8/$I236</f>
        <v>23573.823569023567</v>
      </c>
      <c r="DX236" s="8">
        <f>DQ236*10^8/$I236</f>
        <v>40481.597306397307</v>
      </c>
      <c r="DY236" s="8">
        <f>DR236*10^8/$I236</f>
        <v>42019.614814814813</v>
      </c>
      <c r="DZ236" s="8">
        <f>DS236*10^8/$I236</f>
        <v>43431.73333333333</v>
      </c>
      <c r="EA236" s="8">
        <f>DT236*10^8/$I236</f>
        <v>75830.255144032926</v>
      </c>
      <c r="EB236" s="8">
        <f>DZ236*0.8</f>
        <v>34745.386666666665</v>
      </c>
      <c r="EC236" s="10">
        <f>G236-E236</f>
        <v>16800</v>
      </c>
      <c r="ED236" s="4">
        <f>EC236/E236*100</f>
        <v>58.031088082901547</v>
      </c>
      <c r="EE236" s="4">
        <f>DY236-G236</f>
        <v>-3730.3851851851869</v>
      </c>
      <c r="EF236" s="12">
        <f>EE236/G236</f>
        <v>-8.1538473993118837E-2</v>
      </c>
      <c r="EG236" s="4">
        <f>G236-F236</f>
        <v>5600</v>
      </c>
    </row>
    <row r="237" spans="1:137" x14ac:dyDescent="0.3">
      <c r="A237">
        <v>236</v>
      </c>
      <c r="B237" t="s">
        <v>6120</v>
      </c>
      <c r="C237" t="s">
        <v>234</v>
      </c>
      <c r="D237" t="str">
        <f>VLOOKUP(C237,Sheet1!$A$2:$B$3197,2,FALSE)</f>
        <v>석유와가스</v>
      </c>
      <c r="E237">
        <v>334</v>
      </c>
      <c r="F237">
        <v>420</v>
      </c>
      <c r="G237" s="7">
        <v>504</v>
      </c>
      <c r="H237" t="s">
        <v>2432</v>
      </c>
      <c r="I237" s="7">
        <f>VALUE(LEFT(H237,FIND("/",H237)-1)) + VALUE(MID(H237,FIND("/",H237)+1,LEN(H237)))</f>
        <v>773342542</v>
      </c>
      <c r="J237">
        <v>0</v>
      </c>
      <c r="K237" s="1">
        <f>G237*I237/(10^8)</f>
        <v>3897.6464116799998</v>
      </c>
      <c r="L237">
        <v>360</v>
      </c>
      <c r="M237">
        <v>844</v>
      </c>
      <c r="N237" s="1">
        <v>1213</v>
      </c>
      <c r="O237" s="1">
        <v>1410</v>
      </c>
      <c r="P237" s="1">
        <v>1652</v>
      </c>
      <c r="Q237" s="3"/>
      <c r="R237" s="3"/>
      <c r="S237" s="3"/>
      <c r="T237">
        <v>-28</v>
      </c>
      <c r="U237">
        <v>-45</v>
      </c>
      <c r="V237">
        <v>-34</v>
      </c>
      <c r="W237">
        <v>15</v>
      </c>
      <c r="X237">
        <v>-17</v>
      </c>
      <c r="Y237" s="3"/>
      <c r="Z237" s="3"/>
      <c r="AA237" s="3"/>
      <c r="AB237">
        <v>-141</v>
      </c>
      <c r="AC237">
        <v>7</v>
      </c>
      <c r="AD237">
        <v>-67</v>
      </c>
      <c r="AE237">
        <v>5</v>
      </c>
      <c r="AF237">
        <v>-224</v>
      </c>
      <c r="AG237" s="3"/>
      <c r="AH237" s="3"/>
      <c r="AI237" s="3"/>
      <c r="AJ237">
        <v>387</v>
      </c>
      <c r="AK237">
        <v>998</v>
      </c>
      <c r="AL237">
        <v>800</v>
      </c>
      <c r="AM237" s="1">
        <v>2053</v>
      </c>
      <c r="AN237" s="1">
        <v>2259</v>
      </c>
      <c r="AO237" s="3"/>
      <c r="AP237" s="3"/>
      <c r="AQ237" s="3"/>
      <c r="AR237">
        <v>104</v>
      </c>
      <c r="AS237">
        <v>308</v>
      </c>
      <c r="AT237">
        <v>61</v>
      </c>
      <c r="AU237">
        <v>673</v>
      </c>
      <c r="AV237">
        <v>786</v>
      </c>
      <c r="AW237" s="3"/>
      <c r="AX237" s="3"/>
      <c r="AY237" s="3"/>
      <c r="AZ237">
        <v>283</v>
      </c>
      <c r="BA237">
        <v>691</v>
      </c>
      <c r="BB237">
        <v>739</v>
      </c>
      <c r="BC237" s="1">
        <v>1379</v>
      </c>
      <c r="BD237" s="1">
        <v>1472</v>
      </c>
      <c r="BE237" s="3"/>
      <c r="BF237" s="3"/>
      <c r="BG237" s="3"/>
      <c r="BH237">
        <v>279</v>
      </c>
      <c r="BI237">
        <v>686</v>
      </c>
      <c r="BJ237">
        <v>734</v>
      </c>
      <c r="BK237" s="1">
        <v>1375</v>
      </c>
      <c r="BL237" s="1">
        <v>1438</v>
      </c>
      <c r="BM237" s="3"/>
      <c r="BN237" s="3"/>
      <c r="BO237" s="3"/>
      <c r="BP237">
        <v>145</v>
      </c>
      <c r="BQ237">
        <v>245</v>
      </c>
      <c r="BR237">
        <v>484</v>
      </c>
      <c r="BS237" s="1">
        <v>1097</v>
      </c>
      <c r="BT237" s="1">
        <v>1447</v>
      </c>
      <c r="BU237" s="3"/>
      <c r="BV237" s="3"/>
      <c r="BW237" s="3"/>
      <c r="BX237">
        <v>-23.95</v>
      </c>
      <c r="BY237">
        <v>1.02</v>
      </c>
      <c r="BZ237">
        <v>-7.46</v>
      </c>
      <c r="CA237">
        <v>0.33</v>
      </c>
      <c r="CB237">
        <v>-10.41</v>
      </c>
      <c r="CC237" s="3"/>
      <c r="CD237" s="3"/>
      <c r="CE237" s="3"/>
      <c r="CF237">
        <v>-42.25</v>
      </c>
      <c r="CG237">
        <v>1.49</v>
      </c>
      <c r="CH237">
        <v>-9.43</v>
      </c>
      <c r="CI237">
        <v>0.44</v>
      </c>
      <c r="CJ237">
        <v>-15.35</v>
      </c>
      <c r="CK237" s="3"/>
      <c r="CL237" s="3"/>
      <c r="CM237" s="3"/>
      <c r="CN237">
        <v>-191</v>
      </c>
      <c r="CO237">
        <v>6</v>
      </c>
      <c r="CP237">
        <v>-35</v>
      </c>
      <c r="CQ237">
        <v>1</v>
      </c>
      <c r="CR237">
        <v>-30</v>
      </c>
      <c r="CS237" s="3"/>
      <c r="CT237" s="3"/>
      <c r="CU237" s="3"/>
      <c r="CV237" t="s">
        <v>2</v>
      </c>
      <c r="CW237">
        <v>57.69</v>
      </c>
      <c r="CX237" t="s">
        <v>2</v>
      </c>
      <c r="CY237">
        <v>221.15</v>
      </c>
      <c r="CZ237" t="s">
        <v>2</v>
      </c>
      <c r="DA237" s="3"/>
      <c r="DB237" s="3"/>
      <c r="DC237" s="3"/>
      <c r="DD237">
        <v>1.85</v>
      </c>
      <c r="DE237">
        <v>0.64</v>
      </c>
      <c r="DF237">
        <v>0.64</v>
      </c>
      <c r="DG237">
        <v>0.89</v>
      </c>
      <c r="DH237">
        <v>1.63</v>
      </c>
      <c r="DI237" s="3"/>
      <c r="DJ237" s="3"/>
      <c r="DK237" s="3"/>
      <c r="DL237" s="6">
        <f>(CM237*3+CL237*2+CK237)/6</f>
        <v>0</v>
      </c>
      <c r="DM237">
        <f>BH237+(BH237*(CG237-8.25)/8.25)</f>
        <v>50.389090909090925</v>
      </c>
      <c r="DN237">
        <f>BI237+(BI237*(CH237-8.25)/8.25)</f>
        <v>-784.11878787878777</v>
      </c>
      <c r="DO237">
        <f>BJ237+(BJ237*(CI237-8.25)/8.25)</f>
        <v>39.146666666666647</v>
      </c>
      <c r="DP237">
        <f>BK237+(BK237*(CJ237-8.25)/8.25)</f>
        <v>-2558.3333333333339</v>
      </c>
      <c r="DQ237">
        <f>BL237+(BL237*(CK237-8.25)/8.25)</f>
        <v>0</v>
      </c>
      <c r="DR237">
        <f>BM237+(BM237*(CL237-8.25)/8.25)</f>
        <v>0</v>
      </c>
      <c r="DS237">
        <f>BN237+(BN237*(CM237-8.25)/8.25)</f>
        <v>0</v>
      </c>
      <c r="DT237" s="8">
        <f>DM237*10^8/$I237</f>
        <v>6.515753132987598</v>
      </c>
      <c r="DU237" s="8">
        <f>DN237*10^8/$I237</f>
        <v>-101.39346347750617</v>
      </c>
      <c r="DV237" s="8">
        <f>DO237*10^8/$I237</f>
        <v>5.0620086883396418</v>
      </c>
      <c r="DW237" s="8">
        <f>DP237*10^8/$I237</f>
        <v>-330.81502625176074</v>
      </c>
      <c r="DX237" s="8">
        <f>DQ237*10^8/$I237</f>
        <v>0</v>
      </c>
      <c r="DY237" s="8">
        <f>DR237*10^8/$I237</f>
        <v>0</v>
      </c>
      <c r="DZ237" s="8">
        <f>DS237*10^8/$I237</f>
        <v>0</v>
      </c>
      <c r="EA237" s="8">
        <f>DT237*10^8/$I237</f>
        <v>0.84254425162447588</v>
      </c>
      <c r="EB237" s="8">
        <f>DZ237*0.8</f>
        <v>0</v>
      </c>
      <c r="EC237" s="10">
        <f>G237-E237</f>
        <v>170</v>
      </c>
      <c r="ED237" s="4">
        <f>EC237/E237*100</f>
        <v>50.898203592814376</v>
      </c>
      <c r="EE237" s="4">
        <f>DY237-G237</f>
        <v>-504</v>
      </c>
      <c r="EF237" s="12">
        <f>EE237/G237</f>
        <v>-1</v>
      </c>
      <c r="EG237" s="4">
        <f>G237-F237</f>
        <v>84</v>
      </c>
    </row>
    <row r="238" spans="1:137" x14ac:dyDescent="0.3">
      <c r="A238">
        <v>237</v>
      </c>
      <c r="B238" t="s">
        <v>6844</v>
      </c>
      <c r="C238" t="s">
        <v>235</v>
      </c>
      <c r="D238" t="str">
        <f>VLOOKUP(C238,Sheet1!$A$2:$B$3197,2,FALSE)</f>
        <v>기계</v>
      </c>
      <c r="E238">
        <v>3705</v>
      </c>
      <c r="F238">
        <v>5190</v>
      </c>
      <c r="G238" s="7">
        <v>5170</v>
      </c>
      <c r="H238" t="s">
        <v>2433</v>
      </c>
      <c r="I238" s="7">
        <f>VALUE(LEFT(H238,FIND("/",H238)-1)) + VALUE(MID(H238,FIND("/",H238)+1,LEN(H238)))</f>
        <v>29200000</v>
      </c>
      <c r="J238">
        <v>6</v>
      </c>
      <c r="K238" s="1">
        <f>G238*I238/(10^8)</f>
        <v>1509.64</v>
      </c>
      <c r="L238" s="1">
        <v>1129</v>
      </c>
      <c r="M238" s="1">
        <v>1078</v>
      </c>
      <c r="N238" s="1">
        <v>1064</v>
      </c>
      <c r="O238" s="1">
        <v>1190</v>
      </c>
      <c r="P238" s="1">
        <v>1246</v>
      </c>
      <c r="Q238" s="3"/>
      <c r="R238" s="3"/>
      <c r="S238" s="3"/>
      <c r="T238">
        <v>131</v>
      </c>
      <c r="U238">
        <v>101</v>
      </c>
      <c r="V238">
        <v>49</v>
      </c>
      <c r="W238">
        <v>103</v>
      </c>
      <c r="X238">
        <v>93</v>
      </c>
      <c r="Y238" s="3"/>
      <c r="Z238" s="3"/>
      <c r="AA238" s="3"/>
      <c r="AB238">
        <v>31</v>
      </c>
      <c r="AC238">
        <v>9</v>
      </c>
      <c r="AD238">
        <v>97</v>
      </c>
      <c r="AE238">
        <v>151</v>
      </c>
      <c r="AF238">
        <v>87</v>
      </c>
      <c r="AG238" s="3"/>
      <c r="AH238" s="3"/>
      <c r="AI238" s="3"/>
      <c r="AJ238" s="1">
        <v>2423</v>
      </c>
      <c r="AK238" s="1">
        <v>2360</v>
      </c>
      <c r="AL238" s="1">
        <v>2404</v>
      </c>
      <c r="AM238" s="1">
        <v>2458</v>
      </c>
      <c r="AN238" s="1">
        <v>2517</v>
      </c>
      <c r="AO238" s="3"/>
      <c r="AP238" s="3"/>
      <c r="AQ238" s="3"/>
      <c r="AR238">
        <v>144</v>
      </c>
      <c r="AS238">
        <v>134</v>
      </c>
      <c r="AT238">
        <v>122</v>
      </c>
      <c r="AU238">
        <v>121</v>
      </c>
      <c r="AV238">
        <v>144</v>
      </c>
      <c r="AW238" s="3"/>
      <c r="AX238" s="3"/>
      <c r="AY238" s="3"/>
      <c r="AZ238" s="1">
        <v>2279</v>
      </c>
      <c r="BA238" s="1">
        <v>2226</v>
      </c>
      <c r="BB238" s="1">
        <v>2282</v>
      </c>
      <c r="BC238" s="1">
        <v>2336</v>
      </c>
      <c r="BD238" s="1">
        <v>2372</v>
      </c>
      <c r="BE238" s="3"/>
      <c r="BF238" s="3"/>
      <c r="BG238" s="3"/>
      <c r="BH238" s="1">
        <v>2254</v>
      </c>
      <c r="BI238" s="1">
        <v>2197</v>
      </c>
      <c r="BJ238" s="1">
        <v>2243</v>
      </c>
      <c r="BK238" s="1">
        <v>2336</v>
      </c>
      <c r="BL238" s="1">
        <v>2372</v>
      </c>
      <c r="BM238" s="3"/>
      <c r="BN238" s="3"/>
      <c r="BO238" s="3"/>
      <c r="BP238">
        <v>146</v>
      </c>
      <c r="BQ238">
        <v>146</v>
      </c>
      <c r="BR238">
        <v>146</v>
      </c>
      <c r="BS238">
        <v>146</v>
      </c>
      <c r="BT238">
        <v>146</v>
      </c>
      <c r="BU238" s="3"/>
      <c r="BV238" s="3"/>
      <c r="BW238" s="3"/>
      <c r="BX238">
        <v>1.27</v>
      </c>
      <c r="BY238">
        <v>0.37</v>
      </c>
      <c r="BZ238">
        <v>4.0599999999999996</v>
      </c>
      <c r="CA238">
        <v>6.2</v>
      </c>
      <c r="CB238">
        <v>3.49</v>
      </c>
      <c r="CC238" s="3"/>
      <c r="CD238" s="3"/>
      <c r="CE238" s="3"/>
      <c r="CF238">
        <v>3.31</v>
      </c>
      <c r="CG238">
        <v>0.13</v>
      </c>
      <c r="CH238">
        <v>3.94</v>
      </c>
      <c r="CI238">
        <v>6.58</v>
      </c>
      <c r="CJ238">
        <v>3.69</v>
      </c>
      <c r="CK238" s="3"/>
      <c r="CL238" s="3"/>
      <c r="CM238" s="3"/>
      <c r="CN238">
        <v>254</v>
      </c>
      <c r="CO238">
        <v>10</v>
      </c>
      <c r="CP238">
        <v>299</v>
      </c>
      <c r="CQ238">
        <v>516</v>
      </c>
      <c r="CR238">
        <v>298</v>
      </c>
      <c r="CS238" s="3"/>
      <c r="CT238" s="3"/>
      <c r="CU238" s="3"/>
      <c r="CV238">
        <v>23.44</v>
      </c>
      <c r="CW238">
        <v>467.01</v>
      </c>
      <c r="CX238">
        <v>15.34</v>
      </c>
      <c r="CY238">
        <v>7.38</v>
      </c>
      <c r="CZ238">
        <v>9.66</v>
      </c>
      <c r="DA238" s="3"/>
      <c r="DB238" s="3"/>
      <c r="DC238" s="3"/>
      <c r="DD238">
        <v>0.77</v>
      </c>
      <c r="DE238">
        <v>0.62</v>
      </c>
      <c r="DF238">
        <v>0.6</v>
      </c>
      <c r="DG238">
        <v>0.48</v>
      </c>
      <c r="DH238">
        <v>0.35</v>
      </c>
      <c r="DI238" s="3"/>
      <c r="DJ238" s="3"/>
      <c r="DK238" s="3"/>
      <c r="DL238" s="6">
        <f>(CM238*3+CL238*2+CK238)/6</f>
        <v>0</v>
      </c>
      <c r="DM238">
        <f>BH238+(BH238*(CG238-8.25)/8.25)</f>
        <v>35.517575757575742</v>
      </c>
      <c r="DN238">
        <f>BI238+(BI238*(CH238-8.25)/8.25)</f>
        <v>1049.2339393939392</v>
      </c>
      <c r="DO238">
        <f>BJ238+(BJ238*(CI238-8.25)/8.25)</f>
        <v>1788.9624242424243</v>
      </c>
      <c r="DP238">
        <f>BK238+(BK238*(CJ238-8.25)/8.25)</f>
        <v>1044.8290909090906</v>
      </c>
      <c r="DQ238">
        <f>BL238+(BL238*(CK238-8.25)/8.25)</f>
        <v>0</v>
      </c>
      <c r="DR238">
        <f>BM238+(BM238*(CL238-8.25)/8.25)</f>
        <v>0</v>
      </c>
      <c r="DS238">
        <f>BN238+(BN238*(CM238-8.25)/8.25)</f>
        <v>0</v>
      </c>
      <c r="DT238" s="8">
        <f>DM238*10^8/$I238</f>
        <v>121.63553341635527</v>
      </c>
      <c r="DU238" s="8">
        <f>DN238*10^8/$I238</f>
        <v>3593.2669157326686</v>
      </c>
      <c r="DV238" s="8">
        <f>DO238*10^8/$I238</f>
        <v>6126.5836446658368</v>
      </c>
      <c r="DW238" s="8">
        <f>DP238*10^8/$I238</f>
        <v>3578.1818181818171</v>
      </c>
      <c r="DX238" s="8">
        <f>DQ238*10^8/$I238</f>
        <v>0</v>
      </c>
      <c r="DY238" s="8">
        <f>DR238*10^8/$I238</f>
        <v>0</v>
      </c>
      <c r="DZ238" s="8">
        <f>DS238*10^8/$I238</f>
        <v>0</v>
      </c>
      <c r="EA238" s="8">
        <f>DT238*10^8/$I238</f>
        <v>416.56004594642212</v>
      </c>
      <c r="EB238" s="8">
        <f>DZ238*0.8</f>
        <v>0</v>
      </c>
      <c r="EC238" s="10">
        <f>G238-E238</f>
        <v>1465</v>
      </c>
      <c r="ED238" s="4">
        <f>EC238/E238*100</f>
        <v>39.541160593792171</v>
      </c>
      <c r="EE238" s="4">
        <f>DY238-G238</f>
        <v>-5170</v>
      </c>
      <c r="EF238" s="12">
        <f>EE238/G238</f>
        <v>-1</v>
      </c>
      <c r="EG238" s="4">
        <f>G238-F238</f>
        <v>-20</v>
      </c>
    </row>
    <row r="239" spans="1:137" x14ac:dyDescent="0.3">
      <c r="A239">
        <v>238</v>
      </c>
      <c r="B239" t="s">
        <v>5675</v>
      </c>
      <c r="C239" t="s">
        <v>236</v>
      </c>
      <c r="D239" t="str">
        <f>VLOOKUP(C239,Sheet1!$A$2:$B$3197,2,FALSE)</f>
        <v>해운사</v>
      </c>
      <c r="E239">
        <v>10700</v>
      </c>
      <c r="F239">
        <v>12800</v>
      </c>
      <c r="G239" s="7">
        <v>12500</v>
      </c>
      <c r="H239" t="s">
        <v>2434</v>
      </c>
      <c r="I239" s="7">
        <f>VALUE(LEFT(H239,FIND("/",H239)-1)) + VALUE(MID(H239,FIND("/",H239)+1,LEN(H239)))</f>
        <v>23185880</v>
      </c>
      <c r="J239" s="1">
        <v>1792957</v>
      </c>
      <c r="K239" s="1">
        <f>G239*I239/(10^8)</f>
        <v>2898.2350000000001</v>
      </c>
      <c r="L239" s="1">
        <v>1411</v>
      </c>
      <c r="M239" s="1">
        <v>1776</v>
      </c>
      <c r="N239" s="1">
        <v>2025</v>
      </c>
      <c r="O239" s="1">
        <v>2312</v>
      </c>
      <c r="P239" s="1">
        <v>2262</v>
      </c>
      <c r="Q239" s="1">
        <v>2868</v>
      </c>
      <c r="R239" s="1">
        <v>3089</v>
      </c>
      <c r="S239" s="1">
        <v>3133</v>
      </c>
      <c r="T239">
        <v>326</v>
      </c>
      <c r="U239">
        <v>451</v>
      </c>
      <c r="V239">
        <v>471</v>
      </c>
      <c r="W239">
        <v>528</v>
      </c>
      <c r="X239">
        <v>507</v>
      </c>
      <c r="Y239">
        <v>662</v>
      </c>
      <c r="Z239">
        <v>708</v>
      </c>
      <c r="AA239">
        <v>727</v>
      </c>
      <c r="AB239">
        <v>133</v>
      </c>
      <c r="AC239">
        <v>257</v>
      </c>
      <c r="AD239">
        <v>208</v>
      </c>
      <c r="AE239">
        <v>234</v>
      </c>
      <c r="AF239">
        <v>131</v>
      </c>
      <c r="AG239">
        <v>472</v>
      </c>
      <c r="AH239">
        <v>469</v>
      </c>
      <c r="AI239">
        <v>490</v>
      </c>
      <c r="AJ239" s="1">
        <v>6480</v>
      </c>
      <c r="AK239" s="1">
        <v>9048</v>
      </c>
      <c r="AL239" s="1">
        <v>9026</v>
      </c>
      <c r="AM239" s="1">
        <v>9572</v>
      </c>
      <c r="AN239" s="1">
        <v>10695</v>
      </c>
      <c r="AO239" s="1">
        <v>14380</v>
      </c>
      <c r="AP239" s="1">
        <v>15512</v>
      </c>
      <c r="AQ239" s="1">
        <v>16032</v>
      </c>
      <c r="AR239" s="1">
        <v>4120</v>
      </c>
      <c r="AS239" s="1">
        <v>6774</v>
      </c>
      <c r="AT239" s="1">
        <v>6532</v>
      </c>
      <c r="AU239" s="1">
        <v>6762</v>
      </c>
      <c r="AV239" s="1">
        <v>8007</v>
      </c>
      <c r="AW239" s="1">
        <v>11208</v>
      </c>
      <c r="AX239" s="1">
        <v>11831</v>
      </c>
      <c r="AY239" s="1">
        <v>11838</v>
      </c>
      <c r="AZ239" s="1">
        <v>2360</v>
      </c>
      <c r="BA239" s="1">
        <v>2274</v>
      </c>
      <c r="BB239" s="1">
        <v>2494</v>
      </c>
      <c r="BC239" s="1">
        <v>2810</v>
      </c>
      <c r="BD239" s="1">
        <v>2689</v>
      </c>
      <c r="BE239" s="1">
        <v>3172</v>
      </c>
      <c r="BF239" s="1">
        <v>3681</v>
      </c>
      <c r="BG239" s="1">
        <v>4194</v>
      </c>
      <c r="BH239" s="1">
        <v>2360</v>
      </c>
      <c r="BI239" s="1">
        <v>2274</v>
      </c>
      <c r="BJ239" s="1">
        <v>2494</v>
      </c>
      <c r="BK239" s="1">
        <v>2809</v>
      </c>
      <c r="BL239" s="1">
        <v>2688</v>
      </c>
      <c r="BM239" s="1">
        <v>3171</v>
      </c>
      <c r="BN239" s="1">
        <v>3680</v>
      </c>
      <c r="BO239" s="1">
        <v>4193</v>
      </c>
      <c r="BP239">
        <v>116</v>
      </c>
      <c r="BQ239">
        <v>116</v>
      </c>
      <c r="BR239">
        <v>116</v>
      </c>
      <c r="BS239">
        <v>116</v>
      </c>
      <c r="BT239">
        <v>116</v>
      </c>
      <c r="BU239">
        <v>116</v>
      </c>
      <c r="BV239">
        <v>116</v>
      </c>
      <c r="BW239">
        <v>116</v>
      </c>
      <c r="BX239">
        <v>2.2200000000000002</v>
      </c>
      <c r="BY239">
        <v>3.31</v>
      </c>
      <c r="BZ239">
        <v>2.2999999999999998</v>
      </c>
      <c r="CA239">
        <v>2.52</v>
      </c>
      <c r="CB239">
        <v>1.3</v>
      </c>
      <c r="CC239">
        <v>3.76</v>
      </c>
      <c r="CD239">
        <v>3.14</v>
      </c>
      <c r="CE239">
        <v>3.11</v>
      </c>
      <c r="CF239">
        <v>5.91</v>
      </c>
      <c r="CG239">
        <v>11.09</v>
      </c>
      <c r="CH239">
        <v>8.73</v>
      </c>
      <c r="CI239">
        <v>8.82</v>
      </c>
      <c r="CJ239">
        <v>4.78</v>
      </c>
      <c r="CK239">
        <v>16.11</v>
      </c>
      <c r="CL239">
        <v>13.69</v>
      </c>
      <c r="CM239">
        <v>12.45</v>
      </c>
      <c r="CN239">
        <v>571</v>
      </c>
      <c r="CO239" s="1">
        <v>1108</v>
      </c>
      <c r="CP239">
        <v>898</v>
      </c>
      <c r="CQ239" s="1">
        <v>1009</v>
      </c>
      <c r="CR239">
        <v>566</v>
      </c>
      <c r="CS239" s="1">
        <v>2036</v>
      </c>
      <c r="CT239" s="1">
        <v>2023</v>
      </c>
      <c r="CU239" s="1">
        <v>2113</v>
      </c>
      <c r="CV239">
        <v>14.17</v>
      </c>
      <c r="CW239">
        <v>8.19</v>
      </c>
      <c r="CX239">
        <v>7.22</v>
      </c>
      <c r="CY239">
        <v>7.66</v>
      </c>
      <c r="CZ239">
        <v>18.28</v>
      </c>
      <c r="DA239">
        <v>6.14</v>
      </c>
      <c r="DB239">
        <v>6.18</v>
      </c>
      <c r="DC239">
        <v>5.91</v>
      </c>
      <c r="DD239">
        <v>0.79</v>
      </c>
      <c r="DE239">
        <v>0.91</v>
      </c>
      <c r="DF239">
        <v>0.59</v>
      </c>
      <c r="DG239">
        <v>0.63</v>
      </c>
      <c r="DH239">
        <v>0.87</v>
      </c>
      <c r="DI239">
        <v>0.9</v>
      </c>
      <c r="DJ239">
        <v>0.78</v>
      </c>
      <c r="DK239">
        <v>0.68</v>
      </c>
      <c r="DL239" s="6">
        <f>(CM239*3+CL239*2+CK239)/6</f>
        <v>13.473333333333331</v>
      </c>
      <c r="DM239">
        <f>BH239+(BH239*(CG239-8.25)/8.25)</f>
        <v>3172.4121212121213</v>
      </c>
      <c r="DN239">
        <f>BI239+(BI239*(CH239-8.25)/8.25)</f>
        <v>2406.3054545454547</v>
      </c>
      <c r="DO239">
        <f>BJ239+(BJ239*(CI239-8.25)/8.25)</f>
        <v>2666.3127272727274</v>
      </c>
      <c r="DP239">
        <f>BK239+(BK239*(CJ239-8.25)/8.25)</f>
        <v>1627.5175757575757</v>
      </c>
      <c r="DQ239">
        <f>BL239+(BL239*(CK239-8.25)/8.25)</f>
        <v>5248.9309090909092</v>
      </c>
      <c r="DR239">
        <f>BM239+(BM239*(CL239-8.25)/8.25)</f>
        <v>5261.938181818181</v>
      </c>
      <c r="DS239">
        <f>BN239+(BN239*(CM239-8.25)/8.25)</f>
        <v>5553.454545454545</v>
      </c>
      <c r="DT239" s="8">
        <f>DM239*10^8/$I239</f>
        <v>13682.517640961316</v>
      </c>
      <c r="DU239" s="8">
        <f>DN239*10^8/$I239</f>
        <v>10378.322731530805</v>
      </c>
      <c r="DV239" s="8">
        <f>DO239*10^8/$I239</f>
        <v>11499.726244044768</v>
      </c>
      <c r="DW239" s="8">
        <f>DP239*10^8/$I239</f>
        <v>7019.4341373179523</v>
      </c>
      <c r="DX239" s="8">
        <f>DQ239*10^8/$I239</f>
        <v>22638.480441936685</v>
      </c>
      <c r="DY239" s="8">
        <f>DR239*10^8/$I239</f>
        <v>22694.580416262746</v>
      </c>
      <c r="DZ239" s="8">
        <f>DS239*10^8/$I239</f>
        <v>23951.881685985369</v>
      </c>
      <c r="EA239" s="8">
        <f>DT239*10^8/$I239</f>
        <v>59012.285239815421</v>
      </c>
      <c r="EB239" s="8">
        <f>DZ239*0.8</f>
        <v>19161.505348788294</v>
      </c>
      <c r="EC239" s="10">
        <f>G239-E239</f>
        <v>1800</v>
      </c>
      <c r="ED239" s="4">
        <f>EC239/E239*100</f>
        <v>16.822429906542055</v>
      </c>
      <c r="EE239" s="4">
        <f>DY239-G239</f>
        <v>10194.580416262746</v>
      </c>
      <c r="EF239" s="12">
        <f>EE239/G239</f>
        <v>0.81556643330101974</v>
      </c>
      <c r="EG239" s="4">
        <f>G239-F239</f>
        <v>-300</v>
      </c>
    </row>
    <row r="240" spans="1:137" x14ac:dyDescent="0.3">
      <c r="A240">
        <v>239</v>
      </c>
      <c r="B240" t="s">
        <v>7611</v>
      </c>
      <c r="C240" t="s">
        <v>2435</v>
      </c>
      <c r="D240" t="str">
        <f>VLOOKUP(C240,Sheet1!$A$2:$B$3197,2,FALSE)</f>
        <v>상업서비스와공급품</v>
      </c>
      <c r="E240">
        <v>21900</v>
      </c>
      <c r="F240">
        <v>19400</v>
      </c>
      <c r="G240" s="7">
        <v>20000</v>
      </c>
      <c r="H240" t="s">
        <v>2436</v>
      </c>
      <c r="I240" s="7">
        <f>VALUE(LEFT(H240,FIND("/",H240)-1)) + VALUE(MID(H240,FIND("/",H240)+1,LEN(H240)))</f>
        <v>12428000</v>
      </c>
      <c r="J240" s="1">
        <v>25000</v>
      </c>
      <c r="K240" s="1">
        <f>G240*I240/(10^8)</f>
        <v>2485.6</v>
      </c>
      <c r="L240" s="1">
        <v>3404</v>
      </c>
      <c r="M240" s="1">
        <v>3950</v>
      </c>
      <c r="N240" s="1">
        <v>4021</v>
      </c>
      <c r="O240" s="1">
        <v>3882</v>
      </c>
      <c r="P240" s="1">
        <v>4841</v>
      </c>
      <c r="Q240" s="3"/>
      <c r="R240" s="3"/>
      <c r="S240" s="3"/>
      <c r="T240">
        <v>113</v>
      </c>
      <c r="U240">
        <v>122</v>
      </c>
      <c r="V240">
        <v>113</v>
      </c>
      <c r="W240">
        <v>130</v>
      </c>
      <c r="X240">
        <v>168</v>
      </c>
      <c r="Y240" s="3"/>
      <c r="Z240" s="3"/>
      <c r="AA240" s="3"/>
      <c r="AB240">
        <v>73</v>
      </c>
      <c r="AC240">
        <v>95</v>
      </c>
      <c r="AD240">
        <v>75</v>
      </c>
      <c r="AE240">
        <v>108</v>
      </c>
      <c r="AF240">
        <v>127</v>
      </c>
      <c r="AG240" s="3"/>
      <c r="AH240" s="3"/>
      <c r="AI240" s="3"/>
      <c r="AJ240" s="1">
        <v>1224</v>
      </c>
      <c r="AK240" s="1">
        <v>1475</v>
      </c>
      <c r="AL240" s="1">
        <v>1214</v>
      </c>
      <c r="AM240" s="1">
        <v>1593</v>
      </c>
      <c r="AN240" s="1">
        <v>1617</v>
      </c>
      <c r="AO240" s="3"/>
      <c r="AP240" s="3"/>
      <c r="AQ240" s="3"/>
      <c r="AR240">
        <v>692</v>
      </c>
      <c r="AS240">
        <v>851</v>
      </c>
      <c r="AT240">
        <v>736</v>
      </c>
      <c r="AU240" s="1">
        <v>1076</v>
      </c>
      <c r="AV240" s="1">
        <v>1123</v>
      </c>
      <c r="AW240" s="3"/>
      <c r="AX240" s="3"/>
      <c r="AY240" s="3"/>
      <c r="AZ240">
        <v>531</v>
      </c>
      <c r="BA240">
        <v>624</v>
      </c>
      <c r="BB240">
        <v>478</v>
      </c>
      <c r="BC240">
        <v>517</v>
      </c>
      <c r="BD240">
        <v>494</v>
      </c>
      <c r="BE240" s="3"/>
      <c r="BF240" s="3"/>
      <c r="BG240" s="3"/>
      <c r="BH240">
        <v>531</v>
      </c>
      <c r="BI240">
        <v>624</v>
      </c>
      <c r="BJ240">
        <v>478</v>
      </c>
      <c r="BK240">
        <v>517</v>
      </c>
      <c r="BL240">
        <v>494</v>
      </c>
      <c r="BM240" s="3"/>
      <c r="BN240" s="3"/>
      <c r="BO240" s="3"/>
      <c r="BP240">
        <v>62</v>
      </c>
      <c r="BQ240">
        <v>62</v>
      </c>
      <c r="BR240">
        <v>62</v>
      </c>
      <c r="BS240">
        <v>62</v>
      </c>
      <c r="BT240">
        <v>62</v>
      </c>
      <c r="BU240" s="3"/>
      <c r="BV240" s="3"/>
      <c r="BW240" s="3"/>
      <c r="BX240">
        <v>6.04</v>
      </c>
      <c r="BY240">
        <v>7.06</v>
      </c>
      <c r="BZ240">
        <v>5.6</v>
      </c>
      <c r="CA240">
        <v>7.71</v>
      </c>
      <c r="CB240">
        <v>7.94</v>
      </c>
      <c r="CC240" s="3"/>
      <c r="CD240" s="3"/>
      <c r="CE240" s="3"/>
      <c r="CF240">
        <v>14.12</v>
      </c>
      <c r="CG240">
        <v>16.48</v>
      </c>
      <c r="CH240">
        <v>13.65</v>
      </c>
      <c r="CI240">
        <v>21.77</v>
      </c>
      <c r="CJ240">
        <v>25.21</v>
      </c>
      <c r="CK240" s="3"/>
      <c r="CL240" s="3"/>
      <c r="CM240" s="3"/>
      <c r="CN240">
        <v>589</v>
      </c>
      <c r="CO240">
        <v>766</v>
      </c>
      <c r="CP240">
        <v>605</v>
      </c>
      <c r="CQ240">
        <v>871</v>
      </c>
      <c r="CR240" s="1">
        <v>1026</v>
      </c>
      <c r="CS240" s="3"/>
      <c r="CT240" s="3"/>
      <c r="CU240" s="3"/>
      <c r="CV240">
        <v>19.850000000000001</v>
      </c>
      <c r="CW240">
        <v>16.440000000000001</v>
      </c>
      <c r="CX240">
        <v>17.18</v>
      </c>
      <c r="CY240">
        <v>19.16</v>
      </c>
      <c r="CZ240">
        <v>22.62</v>
      </c>
      <c r="DA240" s="3"/>
      <c r="DB240" s="3"/>
      <c r="DC240" s="3"/>
      <c r="DD240">
        <v>2.54</v>
      </c>
      <c r="DE240">
        <v>2.36</v>
      </c>
      <c r="DF240">
        <v>2.48</v>
      </c>
      <c r="DG240">
        <v>3.68</v>
      </c>
      <c r="DH240">
        <v>5.12</v>
      </c>
      <c r="DI240" s="3"/>
      <c r="DJ240" s="3"/>
      <c r="DK240" s="3"/>
      <c r="DL240" s="6">
        <f>(CM240*3+CL240*2+CK240)/6</f>
        <v>0</v>
      </c>
      <c r="DM240">
        <f>BH240+(BH240*(CG240-8.25)/8.25)</f>
        <v>1060.7127272727273</v>
      </c>
      <c r="DN240">
        <f>BI240+(BI240*(CH240-8.25)/8.25)</f>
        <v>1032.4363636363637</v>
      </c>
      <c r="DO240">
        <f>BJ240+(BJ240*(CI240-8.25)/8.25)</f>
        <v>1261.340606060606</v>
      </c>
      <c r="DP240">
        <f>BK240+(BK240*(CJ240-8.25)/8.25)</f>
        <v>1579.8266666666666</v>
      </c>
      <c r="DQ240">
        <f>BL240+(BL240*(CK240-8.25)/8.25)</f>
        <v>0</v>
      </c>
      <c r="DR240">
        <f>BM240+(BM240*(CL240-8.25)/8.25)</f>
        <v>0</v>
      </c>
      <c r="DS240">
        <f>BN240+(BN240*(CM240-8.25)/8.25)</f>
        <v>0</v>
      </c>
      <c r="DT240" s="8">
        <f>DM240*10^8/$I240</f>
        <v>8534.8626269128363</v>
      </c>
      <c r="DU240" s="8">
        <f>DN240*10^8/$I240</f>
        <v>8307.3411943704832</v>
      </c>
      <c r="DV240" s="8">
        <f>DO240*10^8/$I240</f>
        <v>10149.184149184148</v>
      </c>
      <c r="DW240" s="8">
        <f>DP240*10^8/$I240</f>
        <v>12711.833494260272</v>
      </c>
      <c r="DX240" s="8">
        <f>DQ240*10^8/$I240</f>
        <v>0</v>
      </c>
      <c r="DY240" s="8">
        <f>DR240*10^8/$I240</f>
        <v>0</v>
      </c>
      <c r="DZ240" s="8">
        <f>DS240*10^8/$I240</f>
        <v>0</v>
      </c>
      <c r="EA240" s="8">
        <f>DT240*10^8/$I240</f>
        <v>68674.465939111964</v>
      </c>
      <c r="EB240" s="8">
        <f>DZ240*0.8</f>
        <v>0</v>
      </c>
      <c r="EC240" s="10">
        <f>G240-E240</f>
        <v>-1900</v>
      </c>
      <c r="ED240" s="4">
        <f>EC240/E240*100</f>
        <v>-8.6757990867579906</v>
      </c>
      <c r="EE240" s="4">
        <f>DY240-G240</f>
        <v>-20000</v>
      </c>
      <c r="EF240" s="12">
        <f>EE240/G240</f>
        <v>-1</v>
      </c>
      <c r="EG240" s="4">
        <f>G240-F240</f>
        <v>600</v>
      </c>
    </row>
    <row r="241" spans="1:137" x14ac:dyDescent="0.3">
      <c r="A241">
        <v>240</v>
      </c>
      <c r="B241" t="s">
        <v>7841</v>
      </c>
      <c r="C241" t="s">
        <v>7991</v>
      </c>
      <c r="D241" t="str">
        <f>VLOOKUP(C241,Sheet1!$A$2:$B$3197,2,FALSE)</f>
        <v>제약</v>
      </c>
      <c r="E241" s="7">
        <v>68300</v>
      </c>
      <c r="F241" s="7">
        <v>57000</v>
      </c>
      <c r="G241" s="7">
        <v>57400</v>
      </c>
      <c r="H241" t="s">
        <v>2437</v>
      </c>
      <c r="I241" s="7">
        <f>VALUE(LEFT(H241,FIND("/",H241)-1)) + VALUE(MID(H241,FIND("/",H241)+1,LEN(H241)))</f>
        <v>16244822</v>
      </c>
      <c r="J241">
        <v>500</v>
      </c>
      <c r="K241" s="1">
        <f>G241*I241/(10^8)</f>
        <v>9324.5278280000002</v>
      </c>
      <c r="L241" s="1">
        <v>1769</v>
      </c>
      <c r="M241" s="1">
        <v>1970</v>
      </c>
      <c r="N241" s="1">
        <v>2119</v>
      </c>
      <c r="O241" s="1">
        <v>2213</v>
      </c>
      <c r="P241" s="1">
        <v>2159</v>
      </c>
      <c r="Q241" s="3"/>
      <c r="R241" s="3"/>
      <c r="S241" s="3"/>
      <c r="T241">
        <v>271</v>
      </c>
      <c r="U241">
        <v>317</v>
      </c>
      <c r="V241">
        <v>378</v>
      </c>
      <c r="W241">
        <v>345</v>
      </c>
      <c r="X241">
        <v>401</v>
      </c>
      <c r="Y241" s="3"/>
      <c r="Z241" s="3"/>
      <c r="AA241" s="3"/>
      <c r="AB241">
        <v>195</v>
      </c>
      <c r="AC241">
        <v>279</v>
      </c>
      <c r="AD241">
        <v>317</v>
      </c>
      <c r="AE241">
        <v>309</v>
      </c>
      <c r="AF241">
        <v>266</v>
      </c>
      <c r="AG241" s="3"/>
      <c r="AH241" s="3"/>
      <c r="AI241" s="3"/>
      <c r="AJ241" s="1">
        <v>2342</v>
      </c>
      <c r="AK241" s="1">
        <v>2658</v>
      </c>
      <c r="AL241" s="1">
        <v>3020</v>
      </c>
      <c r="AM241" s="1">
        <v>3312</v>
      </c>
      <c r="AN241" s="1">
        <v>3534</v>
      </c>
      <c r="AO241" s="3"/>
      <c r="AP241" s="3"/>
      <c r="AQ241" s="3"/>
      <c r="AR241">
        <v>568</v>
      </c>
      <c r="AS241">
        <v>641</v>
      </c>
      <c r="AT241">
        <v>735</v>
      </c>
      <c r="AU241">
        <v>761</v>
      </c>
      <c r="AV241">
        <v>765</v>
      </c>
      <c r="AW241" s="3"/>
      <c r="AX241" s="3"/>
      <c r="AY241" s="3"/>
      <c r="AZ241" s="1">
        <v>1774</v>
      </c>
      <c r="BA241" s="1">
        <v>2017</v>
      </c>
      <c r="BB241" s="1">
        <v>2285</v>
      </c>
      <c r="BC241" s="1">
        <v>2551</v>
      </c>
      <c r="BD241" s="1">
        <v>2769</v>
      </c>
      <c r="BE241" s="3"/>
      <c r="BF241" s="3"/>
      <c r="BG241" s="3"/>
      <c r="BH241" s="1">
        <v>1774</v>
      </c>
      <c r="BI241" s="1">
        <v>2017</v>
      </c>
      <c r="BJ241" s="1">
        <v>2285</v>
      </c>
      <c r="BK241" s="1">
        <v>2551</v>
      </c>
      <c r="BL241" s="1">
        <v>2769</v>
      </c>
      <c r="BM241" s="3"/>
      <c r="BN241" s="3"/>
      <c r="BO241" s="3"/>
      <c r="BP241">
        <v>81</v>
      </c>
      <c r="BQ241">
        <v>81</v>
      </c>
      <c r="BR241">
        <v>81</v>
      </c>
      <c r="BS241">
        <v>81</v>
      </c>
      <c r="BT241">
        <v>81</v>
      </c>
      <c r="BU241" s="3"/>
      <c r="BV241" s="3"/>
      <c r="BW241" s="3"/>
      <c r="BX241">
        <v>8.4</v>
      </c>
      <c r="BY241">
        <v>11.15</v>
      </c>
      <c r="BZ241">
        <v>11.16</v>
      </c>
      <c r="CA241">
        <v>9.77</v>
      </c>
      <c r="CB241">
        <v>7.77</v>
      </c>
      <c r="CC241" s="3"/>
      <c r="CD241" s="3"/>
      <c r="CE241" s="3"/>
      <c r="CF241">
        <v>11.17</v>
      </c>
      <c r="CG241">
        <v>14.7</v>
      </c>
      <c r="CH241">
        <v>14.73</v>
      </c>
      <c r="CI241">
        <v>12.79</v>
      </c>
      <c r="CJ241">
        <v>10.01</v>
      </c>
      <c r="CK241" s="3"/>
      <c r="CL241" s="3"/>
      <c r="CM241" s="3"/>
      <c r="CN241" s="1">
        <v>1204</v>
      </c>
      <c r="CO241" s="1">
        <v>1719</v>
      </c>
      <c r="CP241" s="1">
        <v>1954</v>
      </c>
      <c r="CQ241" s="1">
        <v>1907</v>
      </c>
      <c r="CR241" s="1">
        <v>1639</v>
      </c>
      <c r="CS241" s="3"/>
      <c r="CT241" s="3"/>
      <c r="CU241" s="3"/>
      <c r="CV241">
        <v>15.37</v>
      </c>
      <c r="CW241">
        <v>17.71</v>
      </c>
      <c r="CX241">
        <v>11.74</v>
      </c>
      <c r="CY241">
        <v>9.6199999999999992</v>
      </c>
      <c r="CZ241">
        <v>40.51</v>
      </c>
      <c r="DA241" s="3"/>
      <c r="DB241" s="3"/>
      <c r="DC241" s="3"/>
      <c r="DD241">
        <v>1.5</v>
      </c>
      <c r="DE241">
        <v>2.2000000000000002</v>
      </c>
      <c r="DF241">
        <v>1.48</v>
      </c>
      <c r="DG241">
        <v>1.07</v>
      </c>
      <c r="DH241">
        <v>3.61</v>
      </c>
      <c r="DI241" s="3"/>
      <c r="DJ241" s="3"/>
      <c r="DK241" s="3"/>
      <c r="DL241" s="6">
        <f>(CM241*3+CL241*2+CK241)/6</f>
        <v>0</v>
      </c>
      <c r="DM241">
        <f>BH241+(BH241*(CG241-8.25)/8.25)</f>
        <v>3160.9454545454546</v>
      </c>
      <c r="DN241">
        <f>BI241+(BI241*(CH241-8.25)/8.25)</f>
        <v>3601.2618181818184</v>
      </c>
      <c r="DO241">
        <f>BJ241+(BJ241*(CI241-8.25)/8.25)</f>
        <v>3542.4424242424238</v>
      </c>
      <c r="DP241">
        <f>BK241+(BK241*(CJ241-8.25)/8.25)</f>
        <v>3095.2133333333331</v>
      </c>
      <c r="DQ241">
        <f>BL241+(BL241*(CK241-8.25)/8.25)</f>
        <v>0</v>
      </c>
      <c r="DR241">
        <f>BM241+(BM241*(CL241-8.25)/8.25)</f>
        <v>0</v>
      </c>
      <c r="DS241">
        <f>BN241+(BN241*(CM241-8.25)/8.25)</f>
        <v>0</v>
      </c>
      <c r="DT241" s="8">
        <f>DM241*10^8/$I241</f>
        <v>19458.172299736216</v>
      </c>
      <c r="DU241" s="8">
        <f>DN241*10^8/$I241</f>
        <v>22168.675151884203</v>
      </c>
      <c r="DV241" s="8">
        <f>DO241*10^8/$I241</f>
        <v>21806.594275039908</v>
      </c>
      <c r="DW241" s="8">
        <f>DP241*10^8/$I241</f>
        <v>19053.538003268568</v>
      </c>
      <c r="DX241" s="8">
        <f>DQ241*10^8/$I241</f>
        <v>0</v>
      </c>
      <c r="DY241" s="8">
        <f>DR241*10^8/$I241</f>
        <v>0</v>
      </c>
      <c r="DZ241" s="8">
        <f>DS241*10^8/$I241</f>
        <v>0</v>
      </c>
      <c r="EA241" s="8">
        <f>DT241*10^8/$I241</f>
        <v>119780.76644814093</v>
      </c>
      <c r="EB241" s="8">
        <f>DZ241*0.8</f>
        <v>0</v>
      </c>
      <c r="EC241" s="10">
        <f>G241-E241</f>
        <v>-10900</v>
      </c>
      <c r="ED241" s="4">
        <f>EC241/E241*100</f>
        <v>-15.959004392386531</v>
      </c>
      <c r="EE241" s="4">
        <f>DY241-G241</f>
        <v>-57400</v>
      </c>
      <c r="EF241" s="12">
        <f>EE241/G241</f>
        <v>-1</v>
      </c>
      <c r="EG241" s="4">
        <f>G241-F241</f>
        <v>400</v>
      </c>
    </row>
    <row r="242" spans="1:137" x14ac:dyDescent="0.3">
      <c r="A242">
        <v>241</v>
      </c>
      <c r="B242" t="s">
        <v>5726</v>
      </c>
      <c r="C242" t="s">
        <v>237</v>
      </c>
      <c r="D242" t="str">
        <f>VLOOKUP(C242,Sheet1!$A$2:$B$3197,2,FALSE)</f>
        <v>자동차부품</v>
      </c>
      <c r="E242">
        <v>3180</v>
      </c>
      <c r="F242">
        <v>5220</v>
      </c>
      <c r="G242" s="7">
        <v>5230</v>
      </c>
      <c r="H242" t="s">
        <v>2438</v>
      </c>
      <c r="I242" s="7">
        <f>VALUE(LEFT(H242,FIND("/",H242)-1)) + VALUE(MID(H242,FIND("/",H242)+1,LEN(H242)))</f>
        <v>38888569</v>
      </c>
      <c r="J242" s="1">
        <v>142694</v>
      </c>
      <c r="K242" s="1">
        <f>G242*I242/(10^8)</f>
        <v>2033.8721587</v>
      </c>
      <c r="L242" s="1">
        <v>5575</v>
      </c>
      <c r="M242" s="1">
        <v>6295</v>
      </c>
      <c r="N242" s="1">
        <v>5532</v>
      </c>
      <c r="O242" s="1">
        <v>5378</v>
      </c>
      <c r="P242" s="1">
        <v>4934</v>
      </c>
      <c r="Q242" s="1">
        <v>7593</v>
      </c>
      <c r="R242" s="1">
        <v>8293</v>
      </c>
      <c r="S242" s="1">
        <v>9250</v>
      </c>
      <c r="T242">
        <v>348</v>
      </c>
      <c r="U242">
        <v>322</v>
      </c>
      <c r="V242">
        <v>226</v>
      </c>
      <c r="W242">
        <v>-320</v>
      </c>
      <c r="X242">
        <v>-710</v>
      </c>
      <c r="Y242">
        <v>389</v>
      </c>
      <c r="Z242">
        <v>462</v>
      </c>
      <c r="AA242">
        <v>512</v>
      </c>
      <c r="AB242">
        <v>84</v>
      </c>
      <c r="AC242">
        <v>9</v>
      </c>
      <c r="AD242">
        <v>-70</v>
      </c>
      <c r="AE242">
        <v>-557</v>
      </c>
      <c r="AF242" s="1">
        <v>-1191</v>
      </c>
      <c r="AG242">
        <v>277</v>
      </c>
      <c r="AH242">
        <v>314</v>
      </c>
      <c r="AI242">
        <v>369</v>
      </c>
      <c r="AJ242" s="1">
        <v>7315</v>
      </c>
      <c r="AK242" s="1">
        <v>8275</v>
      </c>
      <c r="AL242" s="1">
        <v>8103</v>
      </c>
      <c r="AM242" s="1">
        <v>7798</v>
      </c>
      <c r="AN242" s="1">
        <v>6046</v>
      </c>
      <c r="AO242" s="1">
        <v>7253</v>
      </c>
      <c r="AP242" s="1">
        <v>7913</v>
      </c>
      <c r="AQ242" s="1">
        <v>8756</v>
      </c>
      <c r="AR242" s="1">
        <v>5332</v>
      </c>
      <c r="AS242" s="1">
        <v>6314</v>
      </c>
      <c r="AT242" s="1">
        <v>6238</v>
      </c>
      <c r="AU242" s="1">
        <v>5937</v>
      </c>
      <c r="AV242" s="1">
        <v>5340</v>
      </c>
      <c r="AW242" s="1">
        <v>6270</v>
      </c>
      <c r="AX242" s="1">
        <v>6616</v>
      </c>
      <c r="AY242" s="1">
        <v>7090</v>
      </c>
      <c r="AZ242" s="1">
        <v>1983</v>
      </c>
      <c r="BA242" s="1">
        <v>1961</v>
      </c>
      <c r="BB242" s="1">
        <v>1866</v>
      </c>
      <c r="BC242" s="1">
        <v>1861</v>
      </c>
      <c r="BD242">
        <v>706</v>
      </c>
      <c r="BE242">
        <v>983</v>
      </c>
      <c r="BF242" s="1">
        <v>1297</v>
      </c>
      <c r="BG242" s="1">
        <v>1666</v>
      </c>
      <c r="BH242" s="1">
        <v>1666</v>
      </c>
      <c r="BI242" s="1">
        <v>1624</v>
      </c>
      <c r="BJ242" s="1">
        <v>1522</v>
      </c>
      <c r="BK242" s="1">
        <v>1543</v>
      </c>
      <c r="BL242">
        <v>357</v>
      </c>
      <c r="BM242">
        <v>612</v>
      </c>
      <c r="BN242">
        <v>901</v>
      </c>
      <c r="BO242" s="1">
        <v>1241</v>
      </c>
      <c r="BP242">
        <v>109</v>
      </c>
      <c r="BQ242">
        <v>112</v>
      </c>
      <c r="BR242">
        <v>112</v>
      </c>
      <c r="BS242">
        <v>194</v>
      </c>
      <c r="BT242">
        <v>194</v>
      </c>
      <c r="BU242">
        <v>194</v>
      </c>
      <c r="BV242">
        <v>194</v>
      </c>
      <c r="BW242">
        <v>194</v>
      </c>
      <c r="BX242">
        <v>1.27</v>
      </c>
      <c r="BY242">
        <v>0.12</v>
      </c>
      <c r="BZ242">
        <v>-0.85</v>
      </c>
      <c r="CA242">
        <v>-7</v>
      </c>
      <c r="CB242">
        <v>-17.21</v>
      </c>
      <c r="CC242">
        <v>4.17</v>
      </c>
      <c r="CD242">
        <v>4.1399999999999997</v>
      </c>
      <c r="CE242">
        <v>4.43</v>
      </c>
      <c r="CF242">
        <v>2.83</v>
      </c>
      <c r="CG242">
        <v>-1.32</v>
      </c>
      <c r="CH242">
        <v>-4.8899999999999997</v>
      </c>
      <c r="CI242">
        <v>-33.700000000000003</v>
      </c>
      <c r="CJ242">
        <v>-128.28</v>
      </c>
      <c r="CK242">
        <v>52.65</v>
      </c>
      <c r="CL242">
        <v>38.200000000000003</v>
      </c>
      <c r="CM242">
        <v>31.75</v>
      </c>
      <c r="CN242">
        <v>189</v>
      </c>
      <c r="CO242">
        <v>-89</v>
      </c>
      <c r="CP242">
        <v>-316</v>
      </c>
      <c r="CQ242" s="1">
        <v>-1675</v>
      </c>
      <c r="CR242" s="1">
        <v>-3134</v>
      </c>
      <c r="CS242">
        <v>656</v>
      </c>
      <c r="CT242">
        <v>743</v>
      </c>
      <c r="CU242">
        <v>874</v>
      </c>
      <c r="CV242">
        <v>44.35</v>
      </c>
      <c r="CW242" t="s">
        <v>2</v>
      </c>
      <c r="CX242" t="s">
        <v>2</v>
      </c>
      <c r="CY242" t="s">
        <v>2</v>
      </c>
      <c r="CZ242" t="s">
        <v>2</v>
      </c>
      <c r="DA242">
        <v>7.98</v>
      </c>
      <c r="DB242">
        <v>7.04</v>
      </c>
      <c r="DC242">
        <v>5.98</v>
      </c>
      <c r="DD242">
        <v>1.17</v>
      </c>
      <c r="DE242">
        <v>1.03</v>
      </c>
      <c r="DF242">
        <v>0.9</v>
      </c>
      <c r="DG242">
        <v>0.52</v>
      </c>
      <c r="DH242">
        <v>3.05</v>
      </c>
      <c r="DI242">
        <v>3.22</v>
      </c>
      <c r="DJ242">
        <v>2.21</v>
      </c>
      <c r="DK242">
        <v>1.61</v>
      </c>
      <c r="DL242" s="6">
        <f>(CM242*3+CL242*2+CK242)/6</f>
        <v>37.383333333333333</v>
      </c>
      <c r="DM242">
        <f>BH242+(BH242*(CG242-8.25)/8.25)</f>
        <v>-266.56000000000017</v>
      </c>
      <c r="DN242">
        <f>BI242+(BI242*(CH242-8.25)/8.25)</f>
        <v>-962.58909090909083</v>
      </c>
      <c r="DO242">
        <f>BJ242+(BJ242*(CI242-8.25)/8.25)</f>
        <v>-6217.1393939393938</v>
      </c>
      <c r="DP242">
        <f>BK242+(BK242*(CJ242-8.25)/8.25)</f>
        <v>-23992.247272727273</v>
      </c>
      <c r="DQ242">
        <f>BL242+(BL242*(CK242-8.25)/8.25)</f>
        <v>2278.3090909090906</v>
      </c>
      <c r="DR242">
        <f>BM242+(BM242*(CL242-8.25)/8.25)</f>
        <v>2833.7454545454548</v>
      </c>
      <c r="DS242">
        <f>BN242+(BN242*(CM242-8.25)/8.25)</f>
        <v>3467.4848484848485</v>
      </c>
      <c r="DT242" s="8">
        <f>DM242*10^8/$I242</f>
        <v>-685.44563827997933</v>
      </c>
      <c r="DU242" s="8">
        <f>DN242*10^8/$I242</f>
        <v>-2475.2494516038655</v>
      </c>
      <c r="DV242" s="8">
        <f>DO242*10^8/$I242</f>
        <v>-15987.061375129009</v>
      </c>
      <c r="DW242" s="8">
        <f>DP242*10^8/$I242</f>
        <v>-61694.857614141758</v>
      </c>
      <c r="DX242" s="8">
        <f>DQ242*10^8/$I242</f>
        <v>5858.557281727416</v>
      </c>
      <c r="DY242" s="8">
        <f>DR242*10^8/$I242</f>
        <v>7286.8339653882731</v>
      </c>
      <c r="DZ242" s="8">
        <f>DS242*10^8/$I242</f>
        <v>8916.4629546663145</v>
      </c>
      <c r="EA242" s="8">
        <f>DT242*10^8/$I242</f>
        <v>-1762.5889969877248</v>
      </c>
      <c r="EB242" s="8">
        <f>DZ242*0.8</f>
        <v>7133.170363733052</v>
      </c>
      <c r="EC242" s="10">
        <f>G242-E242</f>
        <v>2050</v>
      </c>
      <c r="ED242" s="4">
        <f>EC242/E242*100</f>
        <v>64.465408805031444</v>
      </c>
      <c r="EE242" s="4">
        <f>DY242-G242</f>
        <v>2056.8339653882731</v>
      </c>
      <c r="EF242" s="12">
        <f>EE242/G242</f>
        <v>0.39327609280846521</v>
      </c>
      <c r="EG242" s="4">
        <f>G242-F242</f>
        <v>10</v>
      </c>
    </row>
    <row r="243" spans="1:137" x14ac:dyDescent="0.3">
      <c r="A243">
        <v>242</v>
      </c>
      <c r="B243" t="s">
        <v>5831</v>
      </c>
      <c r="C243" t="s">
        <v>238</v>
      </c>
      <c r="D243" t="str">
        <f>VLOOKUP(C243,Sheet1!$A$2:$B$3197,2,FALSE)</f>
        <v>항공화물운송과물류</v>
      </c>
      <c r="E243">
        <v>403500</v>
      </c>
      <c r="F243">
        <v>458500</v>
      </c>
      <c r="G243" s="7">
        <v>472500</v>
      </c>
      <c r="H243" t="s">
        <v>2439</v>
      </c>
      <c r="I243" s="7">
        <f>VALUE(LEFT(H243,FIND("/",H243)-1)) + VALUE(MID(H243,FIND("/",H243)+1,LEN(H243)))</f>
        <v>16381619</v>
      </c>
      <c r="J243" s="1">
        <v>357302</v>
      </c>
      <c r="K243" s="1">
        <f>G243*I243/(10^8)</f>
        <v>77403.149774999998</v>
      </c>
      <c r="L243" s="1">
        <v>145633</v>
      </c>
      <c r="M243" s="1">
        <v>164772</v>
      </c>
      <c r="N243" s="1">
        <v>186701</v>
      </c>
      <c r="O243" s="1">
        <v>223525</v>
      </c>
      <c r="P243" s="1">
        <v>242457</v>
      </c>
      <c r="Q243" s="1">
        <v>256272</v>
      </c>
      <c r="R243" s="1">
        <v>269717</v>
      </c>
      <c r="S243" s="1">
        <v>282890</v>
      </c>
      <c r="T243" s="1">
        <v>8436</v>
      </c>
      <c r="U243" s="1">
        <v>7766</v>
      </c>
      <c r="V243" s="1">
        <v>8327</v>
      </c>
      <c r="W243" s="1">
        <v>8969</v>
      </c>
      <c r="X243" s="1">
        <v>13596</v>
      </c>
      <c r="Y243" s="1">
        <v>15441</v>
      </c>
      <c r="Z243" s="1">
        <v>16381</v>
      </c>
      <c r="AA243" s="1">
        <v>17441</v>
      </c>
      <c r="AB243" s="1">
        <v>3535</v>
      </c>
      <c r="AC243" s="1">
        <v>4128</v>
      </c>
      <c r="AD243" s="1">
        <v>9254</v>
      </c>
      <c r="AE243" s="1">
        <v>1910</v>
      </c>
      <c r="AF243" s="1">
        <v>7864</v>
      </c>
      <c r="AG243" s="1">
        <v>7733</v>
      </c>
      <c r="AH243" s="1">
        <v>8414</v>
      </c>
      <c r="AI243" s="1">
        <v>9113</v>
      </c>
      <c r="AJ243" s="1">
        <v>157662</v>
      </c>
      <c r="AK243" s="1">
        <v>168681</v>
      </c>
      <c r="AL243" s="1">
        <v>194970</v>
      </c>
      <c r="AM243" s="1">
        <v>262806</v>
      </c>
      <c r="AN243" s="1">
        <v>256119</v>
      </c>
      <c r="AO243" s="1">
        <v>261972</v>
      </c>
      <c r="AP243" s="1">
        <v>268459</v>
      </c>
      <c r="AQ243" s="1">
        <v>275777</v>
      </c>
      <c r="AR243" s="1">
        <v>97058</v>
      </c>
      <c r="AS243" s="1">
        <v>107243</v>
      </c>
      <c r="AT243" s="1">
        <v>121888</v>
      </c>
      <c r="AU243" s="1">
        <v>167992</v>
      </c>
      <c r="AV243" s="1">
        <v>154455</v>
      </c>
      <c r="AW243" s="1">
        <v>153532</v>
      </c>
      <c r="AX243" s="1">
        <v>153189</v>
      </c>
      <c r="AY243" s="1">
        <v>152659</v>
      </c>
      <c r="AZ243" s="1">
        <v>60605</v>
      </c>
      <c r="BA243" s="1">
        <v>61439</v>
      </c>
      <c r="BB243" s="1">
        <v>73082</v>
      </c>
      <c r="BC243" s="1">
        <v>94815</v>
      </c>
      <c r="BD243" s="1">
        <v>101664</v>
      </c>
      <c r="BE243" s="1">
        <v>108440</v>
      </c>
      <c r="BF243" s="1">
        <v>115269</v>
      </c>
      <c r="BG243" s="1">
        <v>123117</v>
      </c>
      <c r="BH243" s="1">
        <v>34094</v>
      </c>
      <c r="BI243" s="1">
        <v>33749</v>
      </c>
      <c r="BJ243" s="1">
        <v>47828</v>
      </c>
      <c r="BK243" s="1">
        <v>48809</v>
      </c>
      <c r="BL243" s="1">
        <v>52744</v>
      </c>
      <c r="BM243" s="1">
        <v>58208</v>
      </c>
      <c r="BN243" s="1">
        <v>63847</v>
      </c>
      <c r="BO243" s="1">
        <v>70199</v>
      </c>
      <c r="BP243">
        <v>724</v>
      </c>
      <c r="BQ243">
        <v>725</v>
      </c>
      <c r="BR243">
        <v>819</v>
      </c>
      <c r="BS243">
        <v>819</v>
      </c>
      <c r="BT243">
        <v>819</v>
      </c>
      <c r="BU243">
        <v>820</v>
      </c>
      <c r="BV243">
        <v>820</v>
      </c>
      <c r="BW243">
        <v>820</v>
      </c>
      <c r="BX243">
        <v>2.4</v>
      </c>
      <c r="BY243">
        <v>2.5299999999999998</v>
      </c>
      <c r="BZ243">
        <v>5.09</v>
      </c>
      <c r="CA243">
        <v>0.83</v>
      </c>
      <c r="CB243">
        <v>3.03</v>
      </c>
      <c r="CC243">
        <v>2.99</v>
      </c>
      <c r="CD243">
        <v>3.17</v>
      </c>
      <c r="CE243">
        <v>3.35</v>
      </c>
      <c r="CF243">
        <v>8.42</v>
      </c>
      <c r="CG243">
        <v>10.91</v>
      </c>
      <c r="CH243">
        <v>21.46</v>
      </c>
      <c r="CI243">
        <v>3.16</v>
      </c>
      <c r="CJ243">
        <v>13.5</v>
      </c>
      <c r="CK243">
        <v>11.11</v>
      </c>
      <c r="CL243">
        <v>11.41</v>
      </c>
      <c r="CM243">
        <v>11.37</v>
      </c>
      <c r="CN243" s="1">
        <v>19044</v>
      </c>
      <c r="CO243" s="1">
        <v>25537</v>
      </c>
      <c r="CP243" s="1">
        <v>54191</v>
      </c>
      <c r="CQ243" s="1">
        <v>9312</v>
      </c>
      <c r="CR243" s="1">
        <v>41851</v>
      </c>
      <c r="CS243" s="1">
        <v>37635</v>
      </c>
      <c r="CT243" s="1">
        <v>42498</v>
      </c>
      <c r="CU243" s="1">
        <v>46508</v>
      </c>
      <c r="CV243">
        <v>18.77</v>
      </c>
      <c r="CW243">
        <v>14.33</v>
      </c>
      <c r="CX243">
        <v>6.1</v>
      </c>
      <c r="CY243">
        <v>27.12</v>
      </c>
      <c r="CZ243">
        <v>9.1</v>
      </c>
      <c r="DA243">
        <v>12.55</v>
      </c>
      <c r="DB243">
        <v>11.12</v>
      </c>
      <c r="DC243">
        <v>10.16</v>
      </c>
      <c r="DD243">
        <v>1.48</v>
      </c>
      <c r="DE243">
        <v>1.53</v>
      </c>
      <c r="DF243">
        <v>1.1100000000000001</v>
      </c>
      <c r="DG243">
        <v>0.83</v>
      </c>
      <c r="DH243">
        <v>1.1599999999999999</v>
      </c>
      <c r="DI243">
        <v>1.31</v>
      </c>
      <c r="DJ243">
        <v>1.19</v>
      </c>
      <c r="DK243">
        <v>1.0900000000000001</v>
      </c>
      <c r="DL243" s="6">
        <f>(CM243*3+CL243*2+CK243)/6</f>
        <v>11.339999999999998</v>
      </c>
      <c r="DM243">
        <f>BH243+(BH243*(CG243-8.25)/8.25)</f>
        <v>45086.732121212124</v>
      </c>
      <c r="DN243">
        <f>BI243+(BI243*(CH243-8.25)/8.25)</f>
        <v>87788.307878787891</v>
      </c>
      <c r="DO243">
        <f>BJ243+(BJ243*(CI243-8.25)/8.25)</f>
        <v>18319.573333333334</v>
      </c>
      <c r="DP243">
        <f>BK243+(BK243*(CJ243-8.25)/8.25)</f>
        <v>79869.272727272735</v>
      </c>
      <c r="DQ243">
        <f>BL243+(BL243*(CK243-8.25)/8.25)</f>
        <v>71028.58666666667</v>
      </c>
      <c r="DR243">
        <f>BM243+(BM243*(CL243-8.25)/8.25)</f>
        <v>80503.427878787887</v>
      </c>
      <c r="DS243">
        <f>BN243+(BN243*(CM243-8.25)/8.25)</f>
        <v>87992.774545454537</v>
      </c>
      <c r="DT243" s="8">
        <f>DM243*10^8/$I243</f>
        <v>275227.5713481807</v>
      </c>
      <c r="DU243" s="8">
        <f>DN243*10^8/$I243</f>
        <v>535895.187641636</v>
      </c>
      <c r="DV243" s="8">
        <f>DO243*10^8/$I243</f>
        <v>111830.05375313229</v>
      </c>
      <c r="DW243" s="8">
        <f>DP243*10^8/$I243</f>
        <v>487554.20772069436</v>
      </c>
      <c r="DX243" s="8">
        <f>DQ243*10^8/$I243</f>
        <v>433587.09945986822</v>
      </c>
      <c r="DY243" s="8">
        <f>DR243*10^8/$I243</f>
        <v>491425.34616870218</v>
      </c>
      <c r="DZ243" s="8">
        <f>DS243*10^8/$I243</f>
        <v>537143.33452300739</v>
      </c>
      <c r="EA243" s="8">
        <f>DT243*10^8/$I243</f>
        <v>1680099.9421863046</v>
      </c>
      <c r="EB243" s="8">
        <f>DZ243*0.8</f>
        <v>429714.66761840595</v>
      </c>
      <c r="EC243" s="10">
        <f>G243-E243</f>
        <v>69000</v>
      </c>
      <c r="ED243" s="4">
        <f>EC243/E243*100</f>
        <v>17.100371747211895</v>
      </c>
      <c r="EE243" s="4">
        <f>DY243-G243</f>
        <v>18925.346168702177</v>
      </c>
      <c r="EF243" s="12">
        <f>EE243/G243</f>
        <v>4.0053642685083976E-2</v>
      </c>
      <c r="EG243" s="4">
        <f>G243-F243</f>
        <v>14000</v>
      </c>
    </row>
    <row r="244" spans="1:137" x14ac:dyDescent="0.3">
      <c r="A244">
        <v>243</v>
      </c>
      <c r="B244" t="s">
        <v>5902</v>
      </c>
      <c r="C244" t="s">
        <v>239</v>
      </c>
      <c r="D244" t="str">
        <f>VLOOKUP(C244,Sheet1!$A$2:$B$3197,2,FALSE)</f>
        <v>해운사</v>
      </c>
      <c r="E244">
        <v>5120</v>
      </c>
      <c r="F244">
        <v>6910</v>
      </c>
      <c r="G244" s="7">
        <v>6910</v>
      </c>
      <c r="H244" t="s">
        <v>2440</v>
      </c>
      <c r="I244" s="7">
        <f>VALUE(LEFT(H244,FIND("/",H244)-1)) + VALUE(MID(H244,FIND("/",H244)+1,LEN(H244)))</f>
        <v>534569512</v>
      </c>
      <c r="J244" s="1">
        <v>127687</v>
      </c>
      <c r="K244" s="1">
        <f>G244*I244/(10^8)</f>
        <v>36938.753279199998</v>
      </c>
      <c r="L244" s="1">
        <v>18740</v>
      </c>
      <c r="M244" s="1">
        <v>23362</v>
      </c>
      <c r="N244" s="1">
        <v>26684</v>
      </c>
      <c r="O244" s="1">
        <v>24679</v>
      </c>
      <c r="P244" s="1">
        <v>24972</v>
      </c>
      <c r="Q244" s="1">
        <v>30634</v>
      </c>
      <c r="R244" s="1">
        <v>32052</v>
      </c>
      <c r="S244" s="1">
        <v>32882</v>
      </c>
      <c r="T244" s="1">
        <v>1679</v>
      </c>
      <c r="U244" s="1">
        <v>1950</v>
      </c>
      <c r="V244" s="1">
        <v>2039</v>
      </c>
      <c r="W244" s="1">
        <v>2100</v>
      </c>
      <c r="X244" s="1">
        <v>2252</v>
      </c>
      <c r="Y244" s="1">
        <v>2891</v>
      </c>
      <c r="Z244" s="1">
        <v>3219</v>
      </c>
      <c r="AA244" s="1">
        <v>3427</v>
      </c>
      <c r="AB244">
        <v>971</v>
      </c>
      <c r="AC244" s="1">
        <v>1413</v>
      </c>
      <c r="AD244" s="1">
        <v>1486</v>
      </c>
      <c r="AE244" s="1">
        <v>1477</v>
      </c>
      <c r="AF244">
        <v>907</v>
      </c>
      <c r="AG244" s="1">
        <v>2515</v>
      </c>
      <c r="AH244" s="1">
        <v>2703</v>
      </c>
      <c r="AI244" s="1">
        <v>2892</v>
      </c>
      <c r="AJ244" s="1">
        <v>43306</v>
      </c>
      <c r="AK244" s="1">
        <v>38944</v>
      </c>
      <c r="AL244" s="1">
        <v>41195</v>
      </c>
      <c r="AM244" s="1">
        <v>44542</v>
      </c>
      <c r="AN244" s="1">
        <v>46593</v>
      </c>
      <c r="AO244" s="1">
        <v>49862</v>
      </c>
      <c r="AP244" s="1">
        <v>52221</v>
      </c>
      <c r="AQ244" s="1">
        <v>54755</v>
      </c>
      <c r="AR244" s="1">
        <v>17648</v>
      </c>
      <c r="AS244" s="1">
        <v>14846</v>
      </c>
      <c r="AT244" s="1">
        <v>14591</v>
      </c>
      <c r="AU244" s="1">
        <v>15546</v>
      </c>
      <c r="AV244" s="1">
        <v>18527</v>
      </c>
      <c r="AW244" s="1">
        <v>19351</v>
      </c>
      <c r="AX244" s="1">
        <v>19365</v>
      </c>
      <c r="AY244" s="1">
        <v>19525</v>
      </c>
      <c r="AZ244" s="1">
        <v>25659</v>
      </c>
      <c r="BA244" s="1">
        <v>24098</v>
      </c>
      <c r="BB244" s="1">
        <v>26604</v>
      </c>
      <c r="BC244" s="1">
        <v>28995</v>
      </c>
      <c r="BD244" s="1">
        <v>28067</v>
      </c>
      <c r="BE244" s="1">
        <v>30511</v>
      </c>
      <c r="BF244" s="1">
        <v>32856</v>
      </c>
      <c r="BG244" s="1">
        <v>35230</v>
      </c>
      <c r="BH244" s="1">
        <v>25407</v>
      </c>
      <c r="BI244" s="1">
        <v>23890</v>
      </c>
      <c r="BJ244" s="1">
        <v>26438</v>
      </c>
      <c r="BK244" s="1">
        <v>28864</v>
      </c>
      <c r="BL244" s="1">
        <v>28067</v>
      </c>
      <c r="BM244" s="1">
        <v>30498</v>
      </c>
      <c r="BN244" s="1">
        <v>32830</v>
      </c>
      <c r="BO244" s="1">
        <v>35189</v>
      </c>
      <c r="BP244" s="1">
        <v>5344</v>
      </c>
      <c r="BQ244" s="1">
        <v>5345</v>
      </c>
      <c r="BR244" s="1">
        <v>5346</v>
      </c>
      <c r="BS244" s="1">
        <v>5346</v>
      </c>
      <c r="BT244" s="1">
        <v>5346</v>
      </c>
      <c r="BU244" s="1">
        <v>5348</v>
      </c>
      <c r="BV244" s="1">
        <v>5348</v>
      </c>
      <c r="BW244" s="1">
        <v>5349</v>
      </c>
      <c r="BX244">
        <v>2.25</v>
      </c>
      <c r="BY244">
        <v>3.44</v>
      </c>
      <c r="BZ244">
        <v>3.71</v>
      </c>
      <c r="CA244">
        <v>3.45</v>
      </c>
      <c r="CB244">
        <v>1.99</v>
      </c>
      <c r="CC244">
        <v>5.22</v>
      </c>
      <c r="CD244">
        <v>5.3</v>
      </c>
      <c r="CE244">
        <v>5.41</v>
      </c>
      <c r="CF244">
        <v>3.96</v>
      </c>
      <c r="CG244">
        <v>5.8</v>
      </c>
      <c r="CH244">
        <v>6.06</v>
      </c>
      <c r="CI244">
        <v>5.49</v>
      </c>
      <c r="CJ244">
        <v>3.25</v>
      </c>
      <c r="CK244">
        <v>8.51</v>
      </c>
      <c r="CL244">
        <v>8.4700000000000006</v>
      </c>
      <c r="CM244">
        <v>8.5399999999999991</v>
      </c>
      <c r="CN244">
        <v>184</v>
      </c>
      <c r="CO244">
        <v>268</v>
      </c>
      <c r="CP244">
        <v>285</v>
      </c>
      <c r="CQ244">
        <v>284</v>
      </c>
      <c r="CR244">
        <v>173</v>
      </c>
      <c r="CS244">
        <v>466</v>
      </c>
      <c r="CT244">
        <v>502</v>
      </c>
      <c r="CU244">
        <v>543</v>
      </c>
      <c r="CV244">
        <v>21.66</v>
      </c>
      <c r="CW244">
        <v>19.690000000000001</v>
      </c>
      <c r="CX244">
        <v>15.59</v>
      </c>
      <c r="CY244">
        <v>16</v>
      </c>
      <c r="CZ244">
        <v>29</v>
      </c>
      <c r="DA244">
        <v>14.82</v>
      </c>
      <c r="DB244">
        <v>13.77</v>
      </c>
      <c r="DC244">
        <v>12.72</v>
      </c>
      <c r="DD244">
        <v>0.84</v>
      </c>
      <c r="DE244">
        <v>1.18</v>
      </c>
      <c r="DF244">
        <v>0.9</v>
      </c>
      <c r="DG244">
        <v>0.84</v>
      </c>
      <c r="DH244">
        <v>0.96</v>
      </c>
      <c r="DI244">
        <v>1.21</v>
      </c>
      <c r="DJ244">
        <v>1.1299999999999999</v>
      </c>
      <c r="DK244">
        <v>1.05</v>
      </c>
      <c r="DL244" s="6">
        <f>(CM244*3+CL244*2+CK244)/6</f>
        <v>8.5116666666666667</v>
      </c>
      <c r="DM244">
        <f>BH244+(BH244*(CG244-8.25)/8.25)</f>
        <v>17861.890909090907</v>
      </c>
      <c r="DN244">
        <f>BI244+(BI244*(CH244-8.25)/8.25)</f>
        <v>17548.290909090909</v>
      </c>
      <c r="DO244">
        <f>BJ244+(BJ244*(CI244-8.25)/8.25)</f>
        <v>17593.287272727273</v>
      </c>
      <c r="DP244">
        <f>BK244+(BK244*(CJ244-8.25)/8.25)</f>
        <v>11370.666666666668</v>
      </c>
      <c r="DQ244">
        <f>BL244+(BL244*(CK244-8.25)/8.25)</f>
        <v>28951.535757575755</v>
      </c>
      <c r="DR244">
        <f>BM244+(BM244*(CL244-8.25)/8.25)</f>
        <v>31311.280000000002</v>
      </c>
      <c r="DS244">
        <f>BN244+(BN244*(CM244-8.25)/8.25)</f>
        <v>33984.024242424239</v>
      </c>
      <c r="DT244" s="8">
        <f>DM244*10^8/$I244</f>
        <v>3341.3598247052496</v>
      </c>
      <c r="DU244" s="8">
        <f>DN244*10^8/$I244</f>
        <v>3282.695798239034</v>
      </c>
      <c r="DV244" s="8">
        <f>DO244*10^8/$I244</f>
        <v>3291.1131064891842</v>
      </c>
      <c r="DW244" s="8">
        <f>DP244*10^8/$I244</f>
        <v>2127.0698031627862</v>
      </c>
      <c r="DX244" s="8">
        <f>DQ244*10^8/$I244</f>
        <v>5415.8598849490236</v>
      </c>
      <c r="DY244" s="8">
        <f>DR244*10^8/$I244</f>
        <v>5857.288771081282</v>
      </c>
      <c r="DZ244" s="8">
        <f>DS244*10^8/$I244</f>
        <v>6357.2694438331973</v>
      </c>
      <c r="EA244" s="8">
        <f>DT244*10^8/$I244</f>
        <v>625.05619001804382</v>
      </c>
      <c r="EB244" s="8">
        <f>DZ244*0.8</f>
        <v>5085.8155550665579</v>
      </c>
      <c r="EC244" s="10">
        <f>G244-E244</f>
        <v>1790</v>
      </c>
      <c r="ED244" s="4">
        <f>EC244/E244*100</f>
        <v>34.9609375</v>
      </c>
      <c r="EE244" s="4">
        <f>DY244-G244</f>
        <v>-1052.711228918718</v>
      </c>
      <c r="EF244" s="12">
        <f>EE244/G244</f>
        <v>-0.15234605338910537</v>
      </c>
      <c r="EG244" s="4">
        <f>G244-F244</f>
        <v>0</v>
      </c>
    </row>
    <row r="245" spans="1:137" x14ac:dyDescent="0.3">
      <c r="A245">
        <v>244</v>
      </c>
      <c r="B245" t="s">
        <v>7155</v>
      </c>
      <c r="C245" t="s">
        <v>240</v>
      </c>
      <c r="D245" t="str">
        <f>VLOOKUP(C245,Sheet1!$A$2:$B$3197,2,FALSE)</f>
        <v>건설</v>
      </c>
      <c r="E245">
        <v>7400</v>
      </c>
      <c r="F245">
        <v>8030</v>
      </c>
      <c r="G245" s="7">
        <v>8260</v>
      </c>
      <c r="H245" t="s">
        <v>2441</v>
      </c>
      <c r="I245" s="7">
        <f>VALUE(LEFT(H245,FIND("/",H245)-1)) + VALUE(MID(H245,FIND("/",H245)+1,LEN(H245)))</f>
        <v>83274281</v>
      </c>
      <c r="J245" s="1">
        <v>5941</v>
      </c>
      <c r="K245" s="1">
        <f>G245*I245/(10^8)</f>
        <v>6878.4556106</v>
      </c>
      <c r="L245" s="1">
        <v>28133</v>
      </c>
      <c r="M245" s="1">
        <v>16477</v>
      </c>
      <c r="N245" s="1">
        <v>16979</v>
      </c>
      <c r="O245" s="1">
        <v>16288</v>
      </c>
      <c r="P245" s="1">
        <v>16958</v>
      </c>
      <c r="Q245" s="3"/>
      <c r="R245" s="3"/>
      <c r="S245" s="3"/>
      <c r="T245">
        <v>-793</v>
      </c>
      <c r="U245">
        <v>-19</v>
      </c>
      <c r="V245">
        <v>617</v>
      </c>
      <c r="W245">
        <v>838</v>
      </c>
      <c r="X245">
        <v>516</v>
      </c>
      <c r="Y245" s="3"/>
      <c r="Z245" s="3"/>
      <c r="AA245" s="3"/>
      <c r="AB245" s="1">
        <v>-3134</v>
      </c>
      <c r="AC245" s="1">
        <v>-2780</v>
      </c>
      <c r="AD245" s="1">
        <v>-12836</v>
      </c>
      <c r="AE245" s="1">
        <v>3062</v>
      </c>
      <c r="AF245">
        <v>783</v>
      </c>
      <c r="AG245" s="3"/>
      <c r="AH245" s="3"/>
      <c r="AI245" s="3"/>
      <c r="AJ245" s="1">
        <v>52789</v>
      </c>
      <c r="AK245" s="1">
        <v>42067</v>
      </c>
      <c r="AL245" s="1">
        <v>27336</v>
      </c>
      <c r="AM245" s="1">
        <v>24702</v>
      </c>
      <c r="AN245" s="1">
        <v>21939</v>
      </c>
      <c r="AO245" s="3"/>
      <c r="AP245" s="3"/>
      <c r="AQ245" s="3"/>
      <c r="AR245" s="1">
        <v>43613</v>
      </c>
      <c r="AS245" s="1">
        <v>36295</v>
      </c>
      <c r="AT245" s="1">
        <v>34418</v>
      </c>
      <c r="AU245" s="1">
        <v>22252</v>
      </c>
      <c r="AV245" s="1">
        <v>18739</v>
      </c>
      <c r="AW245" s="3"/>
      <c r="AX245" s="3"/>
      <c r="AY245" s="3"/>
      <c r="AZ245" s="1">
        <v>9176</v>
      </c>
      <c r="BA245" s="1">
        <v>5772</v>
      </c>
      <c r="BB245" s="1">
        <v>-7082</v>
      </c>
      <c r="BC245" s="1">
        <v>2450</v>
      </c>
      <c r="BD245" s="1">
        <v>3200</v>
      </c>
      <c r="BE245" s="3"/>
      <c r="BF245" s="3"/>
      <c r="BG245" s="3"/>
      <c r="BH245" s="1">
        <v>9184</v>
      </c>
      <c r="BI245" s="1">
        <v>5779</v>
      </c>
      <c r="BJ245" s="1">
        <v>-7077</v>
      </c>
      <c r="BK245" s="1">
        <v>2451</v>
      </c>
      <c r="BL245" s="1">
        <v>3201</v>
      </c>
      <c r="BM245" s="3"/>
      <c r="BN245" s="3"/>
      <c r="BO245" s="3"/>
      <c r="BP245" s="1">
        <v>5303</v>
      </c>
      <c r="BQ245" s="1">
        <v>5303</v>
      </c>
      <c r="BR245" s="1">
        <v>5303</v>
      </c>
      <c r="BS245" s="1">
        <v>4164</v>
      </c>
      <c r="BT245" s="1">
        <v>4164</v>
      </c>
      <c r="BU245" s="3"/>
      <c r="BV245" s="3"/>
      <c r="BW245" s="3"/>
      <c r="BX245">
        <v>-5.68</v>
      </c>
      <c r="BY245">
        <v>-5.86</v>
      </c>
      <c r="BZ245">
        <v>-36.99</v>
      </c>
      <c r="CA245">
        <v>11.77</v>
      </c>
      <c r="CB245">
        <v>3.36</v>
      </c>
      <c r="CC245" s="3"/>
      <c r="CD245" s="3"/>
      <c r="CE245" s="3"/>
      <c r="CF245">
        <v>-29.89</v>
      </c>
      <c r="CG245">
        <v>-37.159999999999997</v>
      </c>
      <c r="CH245" t="s">
        <v>1</v>
      </c>
      <c r="CI245" t="s">
        <v>1</v>
      </c>
      <c r="CJ245">
        <v>27.71</v>
      </c>
      <c r="CK245" s="3"/>
      <c r="CL245" s="3"/>
      <c r="CM245" s="3"/>
      <c r="CN245" s="1">
        <v>-21982</v>
      </c>
      <c r="CO245" s="1">
        <v>-19129</v>
      </c>
      <c r="CP245" s="1">
        <v>-88339</v>
      </c>
      <c r="CQ245" s="1">
        <v>5201</v>
      </c>
      <c r="CR245">
        <v>940</v>
      </c>
      <c r="CS245" s="3"/>
      <c r="CT245" s="3"/>
      <c r="CU245" s="3"/>
      <c r="CV245" t="s">
        <v>2</v>
      </c>
      <c r="CW245" t="s">
        <v>2</v>
      </c>
      <c r="CX245" t="s">
        <v>2</v>
      </c>
      <c r="CY245">
        <v>0.96</v>
      </c>
      <c r="CZ245">
        <v>7.78</v>
      </c>
      <c r="DA245" s="3"/>
      <c r="DB245" s="3"/>
      <c r="DC245" s="3"/>
      <c r="DD245">
        <v>0.59</v>
      </c>
      <c r="DE245">
        <v>0.93</v>
      </c>
      <c r="DF245" t="s">
        <v>2</v>
      </c>
      <c r="DG245">
        <v>1.68</v>
      </c>
      <c r="DH245">
        <v>1.9</v>
      </c>
      <c r="DI245" s="3"/>
      <c r="DJ245" s="3"/>
      <c r="DK245" s="3"/>
      <c r="DL245" s="6">
        <f>(CM245*3+CL245*2+CK245)/6</f>
        <v>0</v>
      </c>
      <c r="DM245">
        <f>BH245+(BH245*(CG245-8.25)/8.25)</f>
        <v>-41366.962424242418</v>
      </c>
      <c r="DN245" t="e">
        <f>BI245+(BI245*(CH245-8.25)/8.25)</f>
        <v>#VALUE!</v>
      </c>
      <c r="DO245" t="e">
        <f>BJ245+(BJ245*(CI245-8.25)/8.25)</f>
        <v>#VALUE!</v>
      </c>
      <c r="DP245">
        <f>BK245+(BK245*(CJ245-8.25)/8.25)</f>
        <v>8232.3890909090915</v>
      </c>
      <c r="DQ245">
        <f>BL245+(BL245*(CK245-8.25)/8.25)</f>
        <v>0</v>
      </c>
      <c r="DR245">
        <f>BM245+(BM245*(CL245-8.25)/8.25)</f>
        <v>0</v>
      </c>
      <c r="DS245">
        <f>BN245+(BN245*(CM245-8.25)/8.25)</f>
        <v>0</v>
      </c>
      <c r="DT245" s="8">
        <f>DM245*10^8/$I245</f>
        <v>-49675.556399271001</v>
      </c>
      <c r="DU245" s="8" t="e">
        <f>DN245*10^8/$I245</f>
        <v>#VALUE!</v>
      </c>
      <c r="DV245" s="8" t="e">
        <f>DO245*10^8/$I245</f>
        <v>#VALUE!</v>
      </c>
      <c r="DW245" s="8">
        <f>DP245*10^8/$I245</f>
        <v>9885.8723150177557</v>
      </c>
      <c r="DX245" s="8">
        <f>DQ245*10^8/$I245</f>
        <v>0</v>
      </c>
      <c r="DY245" s="8">
        <f>DR245*10^8/$I245</f>
        <v>0</v>
      </c>
      <c r="DZ245" s="8">
        <f>DS245*10^8/$I245</f>
        <v>0</v>
      </c>
      <c r="EA245" s="8">
        <f>DT245*10^8/$I245</f>
        <v>-59652.939422282143</v>
      </c>
      <c r="EB245" s="8">
        <f>DZ245*0.8</f>
        <v>0</v>
      </c>
      <c r="EC245" s="10">
        <f>G245-E245</f>
        <v>860</v>
      </c>
      <c r="ED245" s="4">
        <f>EC245/E245*100</f>
        <v>11.621621621621623</v>
      </c>
      <c r="EE245" s="4">
        <f>DY245-G245</f>
        <v>-8260</v>
      </c>
      <c r="EF245" s="12">
        <f>EE245/G245</f>
        <v>-1</v>
      </c>
      <c r="EG245" s="4">
        <f>G245-F245</f>
        <v>230</v>
      </c>
    </row>
    <row r="246" spans="1:137" x14ac:dyDescent="0.3">
      <c r="A246">
        <v>245</v>
      </c>
      <c r="B246" t="s">
        <v>6777</v>
      </c>
      <c r="C246" t="s">
        <v>241</v>
      </c>
      <c r="D246" t="str">
        <f>VLOOKUP(C246,Sheet1!$A$2:$B$3197,2,FALSE)</f>
        <v>제약</v>
      </c>
      <c r="E246" s="7">
        <v>6050</v>
      </c>
      <c r="F246" s="7">
        <v>4715</v>
      </c>
      <c r="G246" s="7">
        <v>4685</v>
      </c>
      <c r="H246" t="s">
        <v>2442</v>
      </c>
      <c r="I246" s="7">
        <f>VALUE(LEFT(H246,FIND("/",H246)-1)) + VALUE(MID(H246,FIND("/",H246)+1,LEN(H246)))</f>
        <v>68441182</v>
      </c>
      <c r="J246" s="1">
        <v>10112</v>
      </c>
      <c r="K246" s="1">
        <f>G246*I246/(10^8)</f>
        <v>3206.4693766999999</v>
      </c>
      <c r="L246" s="1">
        <v>6848</v>
      </c>
      <c r="M246" s="1">
        <v>6812</v>
      </c>
      <c r="N246" s="1">
        <v>7254</v>
      </c>
      <c r="O246" s="1">
        <v>7264</v>
      </c>
      <c r="P246" s="1">
        <v>7819</v>
      </c>
      <c r="Q246" s="3"/>
      <c r="R246" s="3"/>
      <c r="S246" s="3"/>
      <c r="T246">
        <v>433</v>
      </c>
      <c r="U246">
        <v>417</v>
      </c>
      <c r="V246">
        <v>333</v>
      </c>
      <c r="W246">
        <v>2</v>
      </c>
      <c r="X246">
        <v>345</v>
      </c>
      <c r="Y246" s="3"/>
      <c r="Z246" s="3"/>
      <c r="AA246" s="3"/>
      <c r="AB246">
        <v>-144</v>
      </c>
      <c r="AC246">
        <v>569</v>
      </c>
      <c r="AD246">
        <v>364</v>
      </c>
      <c r="AE246">
        <v>-342</v>
      </c>
      <c r="AF246">
        <v>53</v>
      </c>
      <c r="AG246" s="3"/>
      <c r="AH246" s="3"/>
      <c r="AI246" s="3"/>
      <c r="AJ246" s="1">
        <v>11966</v>
      </c>
      <c r="AK246" s="1">
        <v>13473</v>
      </c>
      <c r="AL246" s="1">
        <v>12756</v>
      </c>
      <c r="AM246" s="1">
        <v>12343</v>
      </c>
      <c r="AN246" s="1">
        <v>11187</v>
      </c>
      <c r="AO246" s="3"/>
      <c r="AP246" s="3"/>
      <c r="AQ246" s="3"/>
      <c r="AR246" s="1">
        <v>9190</v>
      </c>
      <c r="AS246" s="1">
        <v>9766</v>
      </c>
      <c r="AT246" s="1">
        <v>8746</v>
      </c>
      <c r="AU246" s="1">
        <v>8918</v>
      </c>
      <c r="AV246" s="1">
        <v>7838</v>
      </c>
      <c r="AW246" s="3"/>
      <c r="AX246" s="3"/>
      <c r="AY246" s="3"/>
      <c r="AZ246" s="1">
        <v>2776</v>
      </c>
      <c r="BA246" s="1">
        <v>3706</v>
      </c>
      <c r="BB246" s="1">
        <v>4010</v>
      </c>
      <c r="BC246" s="1">
        <v>3425</v>
      </c>
      <c r="BD246" s="1">
        <v>3350</v>
      </c>
      <c r="BE246" s="3"/>
      <c r="BF246" s="3"/>
      <c r="BG246" s="3"/>
      <c r="BH246" s="1">
        <v>1166</v>
      </c>
      <c r="BI246" s="1">
        <v>1661</v>
      </c>
      <c r="BJ246" s="1">
        <v>1818</v>
      </c>
      <c r="BK246" s="1">
        <v>1404</v>
      </c>
      <c r="BL246" s="1">
        <v>1462</v>
      </c>
      <c r="BM246" s="3"/>
      <c r="BN246" s="3"/>
      <c r="BO246" s="3"/>
      <c r="BP246">
        <v>307</v>
      </c>
      <c r="BQ246">
        <v>310</v>
      </c>
      <c r="BR246">
        <v>316</v>
      </c>
      <c r="BS246">
        <v>323</v>
      </c>
      <c r="BT246">
        <v>332</v>
      </c>
      <c r="BU246" s="3"/>
      <c r="BV246" s="3"/>
      <c r="BW246" s="3"/>
      <c r="BX246">
        <v>-1.26</v>
      </c>
      <c r="BY246">
        <v>4.47</v>
      </c>
      <c r="BZ246">
        <v>2.78</v>
      </c>
      <c r="CA246">
        <v>-2.72</v>
      </c>
      <c r="CB246">
        <v>0.45</v>
      </c>
      <c r="CC246" s="3"/>
      <c r="CD246" s="3"/>
      <c r="CE246" s="3"/>
      <c r="CF246">
        <v>-7.87</v>
      </c>
      <c r="CG246">
        <v>38.22</v>
      </c>
      <c r="CH246">
        <v>13.32</v>
      </c>
      <c r="CI246">
        <v>-22.33</v>
      </c>
      <c r="CJ246">
        <v>7.45</v>
      </c>
      <c r="CK246" s="3"/>
      <c r="CL246" s="3"/>
      <c r="CM246" s="3"/>
      <c r="CN246">
        <v>-128</v>
      </c>
      <c r="CO246">
        <v>789</v>
      </c>
      <c r="CP246">
        <v>339</v>
      </c>
      <c r="CQ246">
        <v>-526</v>
      </c>
      <c r="CR246">
        <v>156</v>
      </c>
      <c r="CS246" s="3"/>
      <c r="CT246" s="3"/>
      <c r="CU246" s="3"/>
      <c r="CV246" t="s">
        <v>2</v>
      </c>
      <c r="CW246">
        <v>9.83</v>
      </c>
      <c r="CX246">
        <v>19.93</v>
      </c>
      <c r="CY246" t="s">
        <v>2</v>
      </c>
      <c r="CZ246">
        <v>37.380000000000003</v>
      </c>
      <c r="DA246" s="3"/>
      <c r="DB246" s="3"/>
      <c r="DC246" s="3"/>
      <c r="DD246">
        <v>4.6399999999999997</v>
      </c>
      <c r="DE246">
        <v>3.19</v>
      </c>
      <c r="DF246">
        <v>2.5299999999999998</v>
      </c>
      <c r="DG246">
        <v>2.99</v>
      </c>
      <c r="DH246">
        <v>2.72</v>
      </c>
      <c r="DI246" s="3"/>
      <c r="DJ246" s="3"/>
      <c r="DK246" s="3"/>
      <c r="DL246" s="6">
        <f>(CM246*3+CL246*2+CK246)/6</f>
        <v>0</v>
      </c>
      <c r="DM246">
        <f>BH246+(BH246*(CG246-8.25)/8.25)</f>
        <v>5401.7599999999993</v>
      </c>
      <c r="DN246">
        <f>BI246+(BI246*(CH246-8.25)/8.25)</f>
        <v>2681.76</v>
      </c>
      <c r="DO246">
        <f>BJ246+(BJ246*(CI246-8.25)/8.25)</f>
        <v>-4920.7199999999993</v>
      </c>
      <c r="DP246">
        <f>BK246+(BK246*(CJ246-8.25)/8.25)</f>
        <v>1267.8545454545456</v>
      </c>
      <c r="DQ246">
        <f>BL246+(BL246*(CK246-8.25)/8.25)</f>
        <v>0</v>
      </c>
      <c r="DR246">
        <f>BM246+(BM246*(CL246-8.25)/8.25)</f>
        <v>0</v>
      </c>
      <c r="DS246">
        <f>BN246+(BN246*(CM246-8.25)/8.25)</f>
        <v>0</v>
      </c>
      <c r="DT246" s="8">
        <f>DM246*10^8/$I246</f>
        <v>7892.5580215724494</v>
      </c>
      <c r="DU246" s="8">
        <f>DN246*10^8/$I246</f>
        <v>3918.3426142464932</v>
      </c>
      <c r="DV246" s="8">
        <f>DO246*10^8/$I246</f>
        <v>-7189.706337918009</v>
      </c>
      <c r="DW246" s="8">
        <f>DP246*10^8/$I246</f>
        <v>1852.4731870565088</v>
      </c>
      <c r="DX246" s="8">
        <f>DQ246*10^8/$I246</f>
        <v>0</v>
      </c>
      <c r="DY246" s="8">
        <f>DR246*10^8/$I246</f>
        <v>0</v>
      </c>
      <c r="DZ246" s="8">
        <f>DS246*10^8/$I246</f>
        <v>0</v>
      </c>
      <c r="EA246" s="8">
        <f>DT246*10^8/$I246</f>
        <v>11531.884445789452</v>
      </c>
      <c r="EB246" s="8">
        <f>DZ246*0.8</f>
        <v>0</v>
      </c>
      <c r="EC246" s="10">
        <f>G246-E246</f>
        <v>-1365</v>
      </c>
      <c r="ED246" s="4">
        <f>EC246/E246*100</f>
        <v>-22.561983471074377</v>
      </c>
      <c r="EE246" s="4">
        <f>DY246-G246</f>
        <v>-4685</v>
      </c>
      <c r="EF246" s="12">
        <f>EE246/G246</f>
        <v>-1</v>
      </c>
      <c r="EG246" s="4">
        <f>G246-F246</f>
        <v>-30</v>
      </c>
    </row>
    <row r="247" spans="1:137" x14ac:dyDescent="0.3">
      <c r="A247">
        <v>246</v>
      </c>
      <c r="B247" t="s">
        <v>5988</v>
      </c>
      <c r="C247" t="s">
        <v>242</v>
      </c>
      <c r="D247" t="str">
        <f>VLOOKUP(C247,Sheet1!$A$2:$B$3197,2,FALSE)</f>
        <v>석유와가스</v>
      </c>
      <c r="E247">
        <v>257000</v>
      </c>
      <c r="F247">
        <v>278000</v>
      </c>
      <c r="G247" s="7">
        <v>274000</v>
      </c>
      <c r="H247" t="s">
        <v>2443</v>
      </c>
      <c r="I247" s="7">
        <f>VALUE(LEFT(H247,FIND("/",H247)-1)) + VALUE(MID(H247,FIND("/",H247)+1,LEN(H247)))</f>
        <v>93713990</v>
      </c>
      <c r="J247" s="1">
        <v>7680208</v>
      </c>
      <c r="K247" s="1">
        <f>G247*I247/(10^8)</f>
        <v>256776.33259999999</v>
      </c>
      <c r="L247" s="1">
        <v>395205</v>
      </c>
      <c r="M247" s="1">
        <v>461627</v>
      </c>
      <c r="N247" s="1">
        <v>542165</v>
      </c>
      <c r="O247" s="1">
        <v>493069</v>
      </c>
      <c r="P247" s="1">
        <v>341645</v>
      </c>
      <c r="Q247" s="1">
        <v>433670</v>
      </c>
      <c r="R247" s="1">
        <v>494958</v>
      </c>
      <c r="S247" s="1">
        <v>522446</v>
      </c>
      <c r="T247" s="1">
        <v>32283</v>
      </c>
      <c r="U247" s="1">
        <v>32218</v>
      </c>
      <c r="V247" s="1">
        <v>21032</v>
      </c>
      <c r="W247" s="1">
        <v>11136</v>
      </c>
      <c r="X247" s="1">
        <v>-25688</v>
      </c>
      <c r="Y247" s="1">
        <v>16309</v>
      </c>
      <c r="Z247" s="1">
        <v>19362</v>
      </c>
      <c r="AA247" s="1">
        <v>23117</v>
      </c>
      <c r="AB247" s="1">
        <v>17214</v>
      </c>
      <c r="AC247" s="1">
        <v>21451</v>
      </c>
      <c r="AD247" s="1">
        <v>16990</v>
      </c>
      <c r="AE247">
        <v>658</v>
      </c>
      <c r="AF247" s="1">
        <v>-21467</v>
      </c>
      <c r="AG247" s="1">
        <v>8313</v>
      </c>
      <c r="AH247" s="1">
        <v>12221</v>
      </c>
      <c r="AI247" s="1">
        <v>14685</v>
      </c>
      <c r="AJ247" s="1">
        <v>325813</v>
      </c>
      <c r="AK247" s="1">
        <v>342501</v>
      </c>
      <c r="AL247" s="1">
        <v>358534</v>
      </c>
      <c r="AM247" s="1">
        <v>395345</v>
      </c>
      <c r="AN247" s="1">
        <v>384981</v>
      </c>
      <c r="AO247" s="1">
        <v>427862</v>
      </c>
      <c r="AP247" s="1">
        <v>462539</v>
      </c>
      <c r="AQ247" s="1">
        <v>488599</v>
      </c>
      <c r="AR247" s="1">
        <v>142763</v>
      </c>
      <c r="AS247" s="1">
        <v>149408</v>
      </c>
      <c r="AT247" s="1">
        <v>166791</v>
      </c>
      <c r="AU247" s="1">
        <v>213213</v>
      </c>
      <c r="AV247" s="1">
        <v>230397</v>
      </c>
      <c r="AW247" s="1">
        <v>265760</v>
      </c>
      <c r="AX247" s="1">
        <v>289908</v>
      </c>
      <c r="AY247" s="1">
        <v>302117</v>
      </c>
      <c r="AZ247" s="1">
        <v>183050</v>
      </c>
      <c r="BA247" s="1">
        <v>193093</v>
      </c>
      <c r="BB247" s="1">
        <v>191743</v>
      </c>
      <c r="BC247" s="1">
        <v>182132</v>
      </c>
      <c r="BD247" s="1">
        <v>154585</v>
      </c>
      <c r="BE247" s="1">
        <v>162102</v>
      </c>
      <c r="BF247" s="1">
        <v>172631</v>
      </c>
      <c r="BG247" s="1">
        <v>186482</v>
      </c>
      <c r="BH247" s="1">
        <v>171032</v>
      </c>
      <c r="BI247" s="1">
        <v>180858</v>
      </c>
      <c r="BJ247" s="1">
        <v>181226</v>
      </c>
      <c r="BK247" s="1">
        <v>174681</v>
      </c>
      <c r="BL247" s="1">
        <v>145400</v>
      </c>
      <c r="BM247" s="1">
        <v>152905</v>
      </c>
      <c r="BN247" s="1">
        <v>163559</v>
      </c>
      <c r="BO247" s="1">
        <v>175906</v>
      </c>
      <c r="BP247" s="1">
        <v>4686</v>
      </c>
      <c r="BQ247" s="1">
        <v>4686</v>
      </c>
      <c r="BR247" s="1">
        <v>4686</v>
      </c>
      <c r="BS247" s="1">
        <v>4686</v>
      </c>
      <c r="BT247" s="1">
        <v>4686</v>
      </c>
      <c r="BU247" s="1">
        <v>4709</v>
      </c>
      <c r="BV247" s="1">
        <v>4709</v>
      </c>
      <c r="BW247" s="1">
        <v>4711</v>
      </c>
      <c r="BX247">
        <v>5.38</v>
      </c>
      <c r="BY247">
        <v>6.42</v>
      </c>
      <c r="BZ247">
        <v>4.8499999999999996</v>
      </c>
      <c r="CA247">
        <v>0.17</v>
      </c>
      <c r="CB247">
        <v>-5.5</v>
      </c>
      <c r="CC247">
        <v>2.0499999999999998</v>
      </c>
      <c r="CD247">
        <v>2.75</v>
      </c>
      <c r="CE247">
        <v>3.09</v>
      </c>
      <c r="CF247">
        <v>10.130000000000001</v>
      </c>
      <c r="CG247">
        <v>11.96</v>
      </c>
      <c r="CH247">
        <v>9.1199999999999992</v>
      </c>
      <c r="CI247">
        <v>-0.2</v>
      </c>
      <c r="CJ247">
        <v>-13.58</v>
      </c>
      <c r="CK247">
        <v>5.53</v>
      </c>
      <c r="CL247">
        <v>7.69</v>
      </c>
      <c r="CM247">
        <v>8.6199999999999992</v>
      </c>
      <c r="CN247" s="1">
        <v>17834</v>
      </c>
      <c r="CO247" s="1">
        <v>22449</v>
      </c>
      <c r="CP247" s="1">
        <v>17619</v>
      </c>
      <c r="CQ247">
        <v>-381</v>
      </c>
      <c r="CR247" s="1">
        <v>-23185</v>
      </c>
      <c r="CS247" s="1">
        <v>8809</v>
      </c>
      <c r="CT247" s="1">
        <v>12976</v>
      </c>
      <c r="CU247" s="1">
        <v>15606</v>
      </c>
      <c r="CV247">
        <v>8.2100000000000009</v>
      </c>
      <c r="CW247">
        <v>9.11</v>
      </c>
      <c r="CX247">
        <v>10.19</v>
      </c>
      <c r="CY247" t="s">
        <v>2</v>
      </c>
      <c r="CZ247" t="s">
        <v>2</v>
      </c>
      <c r="DA247">
        <v>31.11</v>
      </c>
      <c r="DB247">
        <v>21.12</v>
      </c>
      <c r="DC247">
        <v>17.559999999999999</v>
      </c>
      <c r="DD247">
        <v>0.8</v>
      </c>
      <c r="DE247">
        <v>1.05</v>
      </c>
      <c r="DF247">
        <v>0.87</v>
      </c>
      <c r="DG247">
        <v>0.76</v>
      </c>
      <c r="DH247">
        <v>1.1000000000000001</v>
      </c>
      <c r="DI247">
        <v>1.52</v>
      </c>
      <c r="DJ247">
        <v>1.43</v>
      </c>
      <c r="DK247">
        <v>1.34</v>
      </c>
      <c r="DL247" s="6">
        <f>(CM247*3+CL247*2+CK247)/6</f>
        <v>7.7950000000000008</v>
      </c>
      <c r="DM247">
        <f>BH247+(BH247*(CG247-8.25)/8.25)</f>
        <v>247944.57212121214</v>
      </c>
      <c r="DN247">
        <f>BI247+(BI247*(CH247-8.25)/8.25)</f>
        <v>199930.29818181816</v>
      </c>
      <c r="DO247">
        <f>BJ247+(BJ247*(CI247-8.25)/8.25)</f>
        <v>-4393.3575757575745</v>
      </c>
      <c r="DP247">
        <f>BK247+(BK247*(CJ247-8.25)/8.25)</f>
        <v>-287535.5127272727</v>
      </c>
      <c r="DQ247">
        <f>BL247+(BL247*(CK247-8.25)/8.25)</f>
        <v>97462.060606060608</v>
      </c>
      <c r="DR247">
        <f>BM247+(BM247*(CL247-8.25)/8.25)</f>
        <v>142525.99393939396</v>
      </c>
      <c r="DS247">
        <f>BN247+(BN247*(CM247-8.25)/8.25)</f>
        <v>170894.37333333332</v>
      </c>
      <c r="DT247" s="8">
        <f>DM247*10^8/$I247</f>
        <v>264575.83560492104</v>
      </c>
      <c r="DU247" s="8">
        <f>DN247*10^8/$I247</f>
        <v>213340.93040091256</v>
      </c>
      <c r="DV247" s="8">
        <f>DO247*10^8/$I247</f>
        <v>-4688.0487916025922</v>
      </c>
      <c r="DW247" s="8">
        <f>DP247*10^8/$I247</f>
        <v>-306822.39943819772</v>
      </c>
      <c r="DX247" s="8">
        <f>DQ247*10^8/$I247</f>
        <v>103999.4782060401</v>
      </c>
      <c r="DY247" s="8">
        <f>DR247*10^8/$I247</f>
        <v>152086.14417057045</v>
      </c>
      <c r="DZ247" s="8">
        <f>DS247*10^8/$I247</f>
        <v>182357.37623948496</v>
      </c>
      <c r="EA247" s="8">
        <f>DT247*10^8/$I247</f>
        <v>282322.66666366573</v>
      </c>
      <c r="EB247" s="8">
        <f>DZ247*0.8</f>
        <v>145885.90099158799</v>
      </c>
      <c r="EC247" s="10">
        <f>G247-E247</f>
        <v>17000</v>
      </c>
      <c r="ED247" s="4">
        <f>EC247/E247*100</f>
        <v>6.6147859922178993</v>
      </c>
      <c r="EE247" s="4">
        <f>DY247-G247</f>
        <v>-121913.85582942955</v>
      </c>
      <c r="EF247" s="12">
        <f>EE247/G247</f>
        <v>-0.4449410796694509</v>
      </c>
      <c r="EG247" s="4">
        <f>G247-F247</f>
        <v>-4000</v>
      </c>
    </row>
    <row r="248" spans="1:137" x14ac:dyDescent="0.3">
      <c r="A248">
        <v>247</v>
      </c>
      <c r="B248" t="s">
        <v>5721</v>
      </c>
      <c r="C248" t="s">
        <v>243</v>
      </c>
      <c r="D248" t="str">
        <f>VLOOKUP(C248,Sheet1!$A$2:$B$3197,2,FALSE)</f>
        <v>카드</v>
      </c>
      <c r="E248">
        <v>31800</v>
      </c>
      <c r="F248">
        <v>33050</v>
      </c>
      <c r="G248" s="7">
        <v>33300</v>
      </c>
      <c r="H248" t="s">
        <v>2444</v>
      </c>
      <c r="I248" s="7">
        <f>VALUE(LEFT(H248,FIND("/",H248)-1)) + VALUE(MID(H248,FIND("/",H248)+1,LEN(H248)))</f>
        <v>115858891</v>
      </c>
      <c r="J248" s="1">
        <v>41035</v>
      </c>
      <c r="K248" s="1">
        <f>G248*I248/(10^8)</f>
        <v>38581.010703</v>
      </c>
      <c r="L248" s="1">
        <v>28088</v>
      </c>
      <c r="M248" s="1">
        <v>30113</v>
      </c>
      <c r="N248" s="1">
        <v>24889</v>
      </c>
      <c r="O248" s="1">
        <v>24557</v>
      </c>
      <c r="P248" s="1">
        <v>24222</v>
      </c>
      <c r="Q248" s="1">
        <v>35428</v>
      </c>
      <c r="R248" s="1">
        <v>36411</v>
      </c>
      <c r="S248" s="1">
        <v>38027</v>
      </c>
      <c r="T248" s="1">
        <v>4309</v>
      </c>
      <c r="U248" s="1">
        <v>5056</v>
      </c>
      <c r="V248" s="1">
        <v>4786</v>
      </c>
      <c r="W248" s="1">
        <v>4497</v>
      </c>
      <c r="X248" s="1">
        <v>5343</v>
      </c>
      <c r="Y248" s="1">
        <v>6215</v>
      </c>
      <c r="Z248" s="1">
        <v>6289</v>
      </c>
      <c r="AA248" s="1">
        <v>6466</v>
      </c>
      <c r="AB248" s="1">
        <v>3494</v>
      </c>
      <c r="AC248" s="1">
        <v>3867</v>
      </c>
      <c r="AD248" s="1">
        <v>3453</v>
      </c>
      <c r="AE248" s="1">
        <v>3441</v>
      </c>
      <c r="AF248" s="1">
        <v>3988</v>
      </c>
      <c r="AG248" s="1">
        <v>4643</v>
      </c>
      <c r="AH248" s="1">
        <v>4701</v>
      </c>
      <c r="AI248" s="1">
        <v>4906</v>
      </c>
      <c r="AJ248" s="1">
        <v>219045</v>
      </c>
      <c r="AK248" s="1">
        <v>230766</v>
      </c>
      <c r="AL248" s="1">
        <v>230421</v>
      </c>
      <c r="AM248" s="1">
        <v>220382</v>
      </c>
      <c r="AN248" s="1">
        <v>233989</v>
      </c>
      <c r="AO248" s="1">
        <v>248266</v>
      </c>
      <c r="AP248" s="1">
        <v>259289</v>
      </c>
      <c r="AQ248" s="1">
        <v>270211</v>
      </c>
      <c r="AR248" s="1">
        <v>152888</v>
      </c>
      <c r="AS248" s="1">
        <v>161536</v>
      </c>
      <c r="AT248" s="1">
        <v>162708</v>
      </c>
      <c r="AU248" s="1">
        <v>151418</v>
      </c>
      <c r="AV248" s="1">
        <v>162793</v>
      </c>
      <c r="AW248" s="1">
        <v>174753</v>
      </c>
      <c r="AX248" s="1">
        <v>183268</v>
      </c>
      <c r="AY248" s="1">
        <v>191664</v>
      </c>
      <c r="AZ248" s="1">
        <v>66157</v>
      </c>
      <c r="BA248" s="1">
        <v>69229</v>
      </c>
      <c r="BB248" s="1">
        <v>67713</v>
      </c>
      <c r="BC248" s="1">
        <v>68964</v>
      </c>
      <c r="BD248" s="1">
        <v>71195</v>
      </c>
      <c r="BE248" s="1">
        <v>73511</v>
      </c>
      <c r="BF248" s="1">
        <v>76020</v>
      </c>
      <c r="BG248" s="1">
        <v>78546</v>
      </c>
      <c r="BH248" s="1">
        <v>66157</v>
      </c>
      <c r="BI248" s="1">
        <v>69229</v>
      </c>
      <c r="BJ248" s="1">
        <v>67713</v>
      </c>
      <c r="BK248" s="1">
        <v>68964</v>
      </c>
      <c r="BL248" s="1">
        <v>71195</v>
      </c>
      <c r="BM248" s="1">
        <v>61485</v>
      </c>
      <c r="BN248" s="1">
        <v>63293</v>
      </c>
      <c r="BO248" s="1">
        <v>60343</v>
      </c>
      <c r="BP248" s="1">
        <v>6148</v>
      </c>
      <c r="BQ248" s="1">
        <v>6148</v>
      </c>
      <c r="BR248" s="1">
        <v>6148</v>
      </c>
      <c r="BS248" s="1">
        <v>6148</v>
      </c>
      <c r="BT248" s="1">
        <v>6148</v>
      </c>
      <c r="BU248" s="1">
        <v>6150</v>
      </c>
      <c r="BV248" s="1">
        <v>6150</v>
      </c>
      <c r="BW248" s="1">
        <v>6150</v>
      </c>
      <c r="BX248">
        <v>1.71</v>
      </c>
      <c r="BY248">
        <v>1.72</v>
      </c>
      <c r="BZ248">
        <v>1.5</v>
      </c>
      <c r="CA248">
        <v>1.53</v>
      </c>
      <c r="CB248">
        <v>1.76</v>
      </c>
      <c r="CC248">
        <v>1.93</v>
      </c>
      <c r="CD248">
        <v>1.85</v>
      </c>
      <c r="CE248">
        <v>1.85</v>
      </c>
      <c r="CF248">
        <v>5.25</v>
      </c>
      <c r="CG248">
        <v>5.71</v>
      </c>
      <c r="CH248">
        <v>5.04</v>
      </c>
      <c r="CI248">
        <v>5.04</v>
      </c>
      <c r="CJ248">
        <v>5.69</v>
      </c>
      <c r="CK248">
        <v>6.83</v>
      </c>
      <c r="CL248">
        <v>7.33</v>
      </c>
      <c r="CM248">
        <v>7.86</v>
      </c>
      <c r="CN248" s="1">
        <v>3016</v>
      </c>
      <c r="CO248" s="1">
        <v>3338</v>
      </c>
      <c r="CP248" s="1">
        <v>2980</v>
      </c>
      <c r="CQ248" s="1">
        <v>2970</v>
      </c>
      <c r="CR248" s="1">
        <v>3442</v>
      </c>
      <c r="CS248" s="1">
        <v>3913</v>
      </c>
      <c r="CT248" s="1">
        <v>3950</v>
      </c>
      <c r="CU248" s="1">
        <v>4192</v>
      </c>
      <c r="CV248">
        <v>13.16</v>
      </c>
      <c r="CW248">
        <v>11.86</v>
      </c>
      <c r="CX248">
        <v>11.59</v>
      </c>
      <c r="CY248">
        <v>13</v>
      </c>
      <c r="CZ248">
        <v>9.44</v>
      </c>
      <c r="DA248">
        <v>8.51</v>
      </c>
      <c r="DB248">
        <v>8.43</v>
      </c>
      <c r="DC248">
        <v>7.94</v>
      </c>
      <c r="DD248">
        <v>0.67</v>
      </c>
      <c r="DE248">
        <v>0.64</v>
      </c>
      <c r="DF248">
        <v>0.56000000000000005</v>
      </c>
      <c r="DG248">
        <v>0.61</v>
      </c>
      <c r="DH248">
        <v>0.5</v>
      </c>
      <c r="DI248">
        <v>0.59</v>
      </c>
      <c r="DJ248">
        <v>0.56999999999999995</v>
      </c>
      <c r="DK248">
        <v>0.6</v>
      </c>
      <c r="DL248" s="6">
        <f>(CM248*3+CL248*2+CK248)/6</f>
        <v>7.5116666666666667</v>
      </c>
      <c r="DM248">
        <f>BH248+(BH248*(CG248-8.25)/8.25)</f>
        <v>45788.663030303025</v>
      </c>
      <c r="DN248">
        <f>BI248+(BI248*(CH248-8.25)/8.25)</f>
        <v>42292.625454545458</v>
      </c>
      <c r="DO248">
        <f>BJ248+(BJ248*(CI248-8.25)/8.25)</f>
        <v>41366.487272727274</v>
      </c>
      <c r="DP248">
        <f>BK248+(BK248*(CJ248-8.25)/8.25)</f>
        <v>47564.261818181825</v>
      </c>
      <c r="DQ248">
        <f>BL248+(BL248*(CK248-8.25)/8.25)</f>
        <v>58940.830303030307</v>
      </c>
      <c r="DR248">
        <f>BM248+(BM248*(CL248-8.25)/8.25)</f>
        <v>54628.490909090906</v>
      </c>
      <c r="DS248">
        <f>BN248+(BN248*(CM248-8.25)/8.25)</f>
        <v>60300.967272727277</v>
      </c>
      <c r="DT248" s="8">
        <f>DM248*10^8/$I248</f>
        <v>39521.06103820986</v>
      </c>
      <c r="DU248" s="8">
        <f>DN248*10^8/$I248</f>
        <v>36503.564887864719</v>
      </c>
      <c r="DV248" s="8">
        <f>DO248*10^8/$I248</f>
        <v>35704.197507576071</v>
      </c>
      <c r="DW248" s="8">
        <f>DP248*10^8/$I248</f>
        <v>41053.613932988388</v>
      </c>
      <c r="DX248" s="8">
        <f>DQ248*10^8/$I248</f>
        <v>50872.945351281072</v>
      </c>
      <c r="DY248" s="8">
        <f>DR248*10^8/$I248</f>
        <v>47150.883663378852</v>
      </c>
      <c r="DZ248" s="8">
        <f>DS248*10^8/$I248</f>
        <v>52046.905293377335</v>
      </c>
      <c r="EA248" s="8">
        <f>DT248*10^8/$I248</f>
        <v>34111.375222994204</v>
      </c>
      <c r="EB248" s="8">
        <f>DZ248*0.8</f>
        <v>41637.524234701872</v>
      </c>
      <c r="EC248" s="10">
        <f>G248-E248</f>
        <v>1500</v>
      </c>
      <c r="ED248" s="4">
        <f>EC248/E248*100</f>
        <v>4.716981132075472</v>
      </c>
      <c r="EE248" s="4">
        <f>DY248-G248</f>
        <v>13850.883663378852</v>
      </c>
      <c r="EF248" s="12">
        <f>EE248/G248</f>
        <v>0.41594245235371929</v>
      </c>
      <c r="EG248" s="4">
        <f>G248-F248</f>
        <v>250</v>
      </c>
    </row>
    <row r="249" spans="1:137" x14ac:dyDescent="0.3">
      <c r="A249">
        <v>248</v>
      </c>
      <c r="B249" t="s">
        <v>6099</v>
      </c>
      <c r="C249" t="s">
        <v>244</v>
      </c>
      <c r="D249" t="str">
        <f>VLOOKUP(C249,Sheet1!$A$2:$B$3197,2,FALSE)</f>
        <v>기타</v>
      </c>
      <c r="E249" t="e">
        <v>#N/A</v>
      </c>
      <c r="F249">
        <v>233</v>
      </c>
      <c r="G249" s="7">
        <v>222</v>
      </c>
      <c r="H249" t="s">
        <v>2445</v>
      </c>
      <c r="I249" s="7">
        <f>VALUE(LEFT(H249,FIND("/",H249)-1)) + VALUE(MID(H249,FIND("/",H249)+1,LEN(H249)))</f>
        <v>137680211</v>
      </c>
      <c r="J249">
        <v>0</v>
      </c>
      <c r="K249" s="1">
        <f>G249*I249/(10^8)</f>
        <v>305.65006842000003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 s="6">
        <f>(CM249*3+CL249*2+CK249)/6</f>
        <v>0</v>
      </c>
      <c r="DM249">
        <f>BH249+(BH249*(CG249-8.25)/8.25)</f>
        <v>0</v>
      </c>
      <c r="DN249">
        <f>BI249+(BI249*(CH249-8.25)/8.25)</f>
        <v>0</v>
      </c>
      <c r="DO249">
        <f>BJ249+(BJ249*(CI249-8.25)/8.25)</f>
        <v>0</v>
      </c>
      <c r="DP249">
        <f>BK249+(BK249*(CJ249-8.25)/8.25)</f>
        <v>0</v>
      </c>
      <c r="DQ249">
        <f>BL249+(BL249*(CK249-8.25)/8.25)</f>
        <v>0</v>
      </c>
      <c r="DR249">
        <f>BM249+(BM249*(CL249-8.25)/8.25)</f>
        <v>0</v>
      </c>
      <c r="DS249">
        <f>BN249+(BN249*(CM249-8.25)/8.25)</f>
        <v>0</v>
      </c>
      <c r="DT249" s="8">
        <f>DM249*10^8/$I249</f>
        <v>0</v>
      </c>
      <c r="DU249" s="8">
        <f>DN249*10^8/$I249</f>
        <v>0</v>
      </c>
      <c r="DV249" s="8">
        <f>DO249*10^8/$I249</f>
        <v>0</v>
      </c>
      <c r="DW249" s="8">
        <f>DP249*10^8/$I249</f>
        <v>0</v>
      </c>
      <c r="DX249" s="8">
        <f>DQ249*10^8/$I249</f>
        <v>0</v>
      </c>
      <c r="DY249" s="8">
        <f>DR249*10^8/$I249</f>
        <v>0</v>
      </c>
      <c r="DZ249" s="8">
        <f>DS249*10^8/$I249</f>
        <v>0</v>
      </c>
      <c r="EA249" s="8">
        <f>DT249*10^8/$I249</f>
        <v>0</v>
      </c>
      <c r="EB249" s="8">
        <f>DZ249*0.8</f>
        <v>0</v>
      </c>
      <c r="EC249" s="10" t="e">
        <f>G249-E249</f>
        <v>#N/A</v>
      </c>
      <c r="ED249" s="4" t="e">
        <f>EC249/E249*100</f>
        <v>#N/A</v>
      </c>
      <c r="EE249" s="4">
        <f>DY249-G249</f>
        <v>-222</v>
      </c>
      <c r="EF249" s="12">
        <f>EE249/G249</f>
        <v>-1</v>
      </c>
      <c r="EG249" s="4">
        <f>G249-F249</f>
        <v>-11</v>
      </c>
    </row>
    <row r="250" spans="1:137" x14ac:dyDescent="0.3">
      <c r="A250">
        <v>249</v>
      </c>
      <c r="B250" t="s">
        <v>6827</v>
      </c>
      <c r="C250" t="s">
        <v>245</v>
      </c>
      <c r="D250" t="str">
        <f>VLOOKUP(C250,Sheet1!$A$2:$B$3197,2,FALSE)</f>
        <v>비철금속</v>
      </c>
      <c r="E250">
        <v>4920</v>
      </c>
      <c r="F250">
        <v>4970</v>
      </c>
      <c r="G250" s="7">
        <v>5030</v>
      </c>
      <c r="H250" t="s">
        <v>2446</v>
      </c>
      <c r="I250" s="7">
        <f>VALUE(LEFT(H250,FIND("/",H250)-1)) + VALUE(MID(H250,FIND("/",H250)+1,LEN(H250)))</f>
        <v>83392022</v>
      </c>
      <c r="J250">
        <v>0</v>
      </c>
      <c r="K250" s="1">
        <f>G250*I250/(10^8)</f>
        <v>4194.6187066000002</v>
      </c>
      <c r="L250" s="1">
        <v>4286</v>
      </c>
      <c r="M250" s="1">
        <v>4617</v>
      </c>
      <c r="N250" s="1">
        <v>5068</v>
      </c>
      <c r="O250" s="1">
        <v>4544</v>
      </c>
      <c r="P250" s="1">
        <v>4953</v>
      </c>
      <c r="Q250" s="3"/>
      <c r="R250" s="3"/>
      <c r="S250" s="3"/>
      <c r="T250">
        <v>245</v>
      </c>
      <c r="U250">
        <v>208</v>
      </c>
      <c r="V250">
        <v>121</v>
      </c>
      <c r="W250">
        <v>122</v>
      </c>
      <c r="X250">
        <v>248</v>
      </c>
      <c r="Y250" s="3"/>
      <c r="Z250" s="3"/>
      <c r="AA250" s="3"/>
      <c r="AB250">
        <v>223</v>
      </c>
      <c r="AC250">
        <v>129</v>
      </c>
      <c r="AD250">
        <v>33</v>
      </c>
      <c r="AE250">
        <v>-68</v>
      </c>
      <c r="AF250">
        <v>-319</v>
      </c>
      <c r="AG250" s="3"/>
      <c r="AH250" s="3"/>
      <c r="AI250" s="3"/>
      <c r="AJ250" s="1">
        <v>4394</v>
      </c>
      <c r="AK250" s="1">
        <v>4776</v>
      </c>
      <c r="AL250" s="1">
        <v>7443</v>
      </c>
      <c r="AM250" s="1">
        <v>7726</v>
      </c>
      <c r="AN250" s="1">
        <v>7014</v>
      </c>
      <c r="AO250" s="3"/>
      <c r="AP250" s="3"/>
      <c r="AQ250" s="3"/>
      <c r="AR250" s="1">
        <v>2382</v>
      </c>
      <c r="AS250" s="1">
        <v>2701</v>
      </c>
      <c r="AT250" s="1">
        <v>4636</v>
      </c>
      <c r="AU250" s="1">
        <v>4867</v>
      </c>
      <c r="AV250" s="1">
        <v>4395</v>
      </c>
      <c r="AW250" s="3"/>
      <c r="AX250" s="3"/>
      <c r="AY250" s="3"/>
      <c r="AZ250" s="1">
        <v>2013</v>
      </c>
      <c r="BA250" s="1">
        <v>2075</v>
      </c>
      <c r="BB250" s="1">
        <v>2807</v>
      </c>
      <c r="BC250" s="1">
        <v>2859</v>
      </c>
      <c r="BD250" s="1">
        <v>2619</v>
      </c>
      <c r="BE250" s="3"/>
      <c r="BF250" s="3"/>
      <c r="BG250" s="3"/>
      <c r="BH250" s="1">
        <v>2007</v>
      </c>
      <c r="BI250" s="1">
        <v>2069</v>
      </c>
      <c r="BJ250" s="1">
        <v>2045</v>
      </c>
      <c r="BK250" s="1">
        <v>2054</v>
      </c>
      <c r="BL250" s="1">
        <v>2021</v>
      </c>
      <c r="BM250" s="3"/>
      <c r="BN250" s="3"/>
      <c r="BO250" s="3"/>
      <c r="BP250">
        <v>373</v>
      </c>
      <c r="BQ250">
        <v>373</v>
      </c>
      <c r="BR250">
        <v>373</v>
      </c>
      <c r="BS250">
        <v>373</v>
      </c>
      <c r="BT250">
        <v>416</v>
      </c>
      <c r="BU250" s="3"/>
      <c r="BV250" s="3"/>
      <c r="BW250" s="3"/>
      <c r="BX250">
        <v>5.12</v>
      </c>
      <c r="BY250">
        <v>2.82</v>
      </c>
      <c r="BZ250">
        <v>0.53</v>
      </c>
      <c r="CA250">
        <v>-0.9</v>
      </c>
      <c r="CB250">
        <v>-4.33</v>
      </c>
      <c r="CC250" s="3"/>
      <c r="CD250" s="3"/>
      <c r="CE250" s="3"/>
      <c r="CF250">
        <v>12.21</v>
      </c>
      <c r="CG250">
        <v>6.3</v>
      </c>
      <c r="CH250">
        <v>0.94</v>
      </c>
      <c r="CI250">
        <v>-3.55</v>
      </c>
      <c r="CJ250">
        <v>-7.24</v>
      </c>
      <c r="CK250" s="3"/>
      <c r="CL250" s="3"/>
      <c r="CM250" s="3"/>
      <c r="CN250">
        <v>320</v>
      </c>
      <c r="CO250">
        <v>172</v>
      </c>
      <c r="CP250">
        <v>26</v>
      </c>
      <c r="CQ250">
        <v>-98</v>
      </c>
      <c r="CR250">
        <v>-177</v>
      </c>
      <c r="CS250" s="3"/>
      <c r="CT250" s="3"/>
      <c r="CU250" s="3"/>
      <c r="CV250">
        <v>16.72</v>
      </c>
      <c r="CW250">
        <v>19.989999999999998</v>
      </c>
      <c r="CX250">
        <v>107.62</v>
      </c>
      <c r="CY250" t="s">
        <v>2</v>
      </c>
      <c r="CZ250" t="s">
        <v>2</v>
      </c>
      <c r="DA250" s="3"/>
      <c r="DB250" s="3"/>
      <c r="DC250" s="3"/>
      <c r="DD250">
        <v>1.99</v>
      </c>
      <c r="DE250">
        <v>1.24</v>
      </c>
      <c r="DF250">
        <v>1.02</v>
      </c>
      <c r="DG250">
        <v>1</v>
      </c>
      <c r="DH250">
        <v>1.95</v>
      </c>
      <c r="DI250" s="3"/>
      <c r="DJ250" s="3"/>
      <c r="DK250" s="3"/>
      <c r="DL250" s="6">
        <f>(CM250*3+CL250*2+CK250)/6</f>
        <v>0</v>
      </c>
      <c r="DM250">
        <f>BH250+(BH250*(CG250-8.25)/8.25)</f>
        <v>1532.6181818181817</v>
      </c>
      <c r="DN250">
        <f>BI250+(BI250*(CH250-8.25)/8.25)</f>
        <v>235.74060606060584</v>
      </c>
      <c r="DO250">
        <f>BJ250+(BJ250*(CI250-8.25)/8.25)</f>
        <v>-879.969696969697</v>
      </c>
      <c r="DP250">
        <f>BK250+(BK250*(CJ250-8.25)/8.25)</f>
        <v>-1802.540606060606</v>
      </c>
      <c r="DQ250">
        <f>BL250+(BL250*(CK250-8.25)/8.25)</f>
        <v>0</v>
      </c>
      <c r="DR250">
        <f>BM250+(BM250*(CL250-8.25)/8.25)</f>
        <v>0</v>
      </c>
      <c r="DS250">
        <f>BN250+(BN250*(CM250-8.25)/8.25)</f>
        <v>0</v>
      </c>
      <c r="DT250" s="8">
        <f>DM250*10^8/$I250</f>
        <v>1837.8474883582769</v>
      </c>
      <c r="DU250" s="8">
        <f>DN250*10^8/$I250</f>
        <v>282.68963913671007</v>
      </c>
      <c r="DV250" s="8">
        <f>DO250*10^8/$I250</f>
        <v>-1055.2204825657027</v>
      </c>
      <c r="DW250" s="8">
        <f>DP250*10^8/$I250</f>
        <v>-2161.5264420145681</v>
      </c>
      <c r="DX250" s="8">
        <f>DQ250*10^8/$I250</f>
        <v>0</v>
      </c>
      <c r="DY250" s="8">
        <f>DR250*10^8/$I250</f>
        <v>0</v>
      </c>
      <c r="DZ250" s="8">
        <f>DS250*10^8/$I250</f>
        <v>0</v>
      </c>
      <c r="EA250" s="8">
        <f>DT250*10^8/$I250</f>
        <v>2203.8648833317375</v>
      </c>
      <c r="EB250" s="8">
        <f>DZ250*0.8</f>
        <v>0</v>
      </c>
      <c r="EC250" s="10">
        <f>G250-E250</f>
        <v>110</v>
      </c>
      <c r="ED250" s="4">
        <f>EC250/E250*100</f>
        <v>2.2357723577235773</v>
      </c>
      <c r="EE250" s="4">
        <f>DY250-G250</f>
        <v>-5030</v>
      </c>
      <c r="EF250" s="12">
        <f>EE250/G250</f>
        <v>-1</v>
      </c>
      <c r="EG250" s="4">
        <f>G250-F250</f>
        <v>60</v>
      </c>
    </row>
    <row r="251" spans="1:137" x14ac:dyDescent="0.3">
      <c r="A251">
        <v>250</v>
      </c>
      <c r="B251" t="s">
        <v>5978</v>
      </c>
      <c r="C251" t="s">
        <v>246</v>
      </c>
      <c r="D251" t="str">
        <f>VLOOKUP(C251,Sheet1!$A$2:$B$3197,2,FALSE)</f>
        <v>교육서비스</v>
      </c>
      <c r="E251">
        <v>2775</v>
      </c>
      <c r="F251">
        <v>4055</v>
      </c>
      <c r="G251" s="7">
        <v>4365</v>
      </c>
      <c r="H251" t="s">
        <v>2447</v>
      </c>
      <c r="I251" s="7">
        <f>VALUE(LEFT(H251,FIND("/",H251)-1)) + VALUE(MID(H251,FIND("/",H251)+1,LEN(H251)))</f>
        <v>115505985</v>
      </c>
      <c r="J251" s="1">
        <v>3304076</v>
      </c>
      <c r="K251" s="1">
        <f>G251*I251/(10^8)</f>
        <v>5041.8362452499996</v>
      </c>
      <c r="L251" s="1">
        <v>6240</v>
      </c>
      <c r="M251" s="1">
        <v>6243</v>
      </c>
      <c r="N251" s="1">
        <v>6429</v>
      </c>
      <c r="O251" s="1">
        <v>6522</v>
      </c>
      <c r="P251" s="1">
        <v>6461</v>
      </c>
      <c r="Q251" s="1">
        <v>7071</v>
      </c>
      <c r="R251" s="1">
        <v>7763</v>
      </c>
      <c r="S251" s="1">
        <v>9092</v>
      </c>
      <c r="T251">
        <v>377</v>
      </c>
      <c r="U251">
        <v>342</v>
      </c>
      <c r="V251">
        <v>340</v>
      </c>
      <c r="W251">
        <v>217</v>
      </c>
      <c r="X251">
        <v>140</v>
      </c>
      <c r="Y251">
        <v>299</v>
      </c>
      <c r="Z251">
        <v>359</v>
      </c>
      <c r="AA251">
        <v>443</v>
      </c>
      <c r="AB251">
        <v>237</v>
      </c>
      <c r="AC251">
        <v>249</v>
      </c>
      <c r="AD251">
        <v>223</v>
      </c>
      <c r="AE251" s="1">
        <v>-1506</v>
      </c>
      <c r="AF251">
        <v>4</v>
      </c>
      <c r="AG251">
        <v>211</v>
      </c>
      <c r="AH251">
        <v>259</v>
      </c>
      <c r="AI251">
        <v>316</v>
      </c>
      <c r="AJ251" s="1">
        <v>5087</v>
      </c>
      <c r="AK251" s="1">
        <v>5340</v>
      </c>
      <c r="AL251" s="1">
        <v>6533</v>
      </c>
      <c r="AM251" s="1">
        <v>24536</v>
      </c>
      <c r="AN251" s="1">
        <v>6661</v>
      </c>
      <c r="AO251" s="1">
        <v>6861</v>
      </c>
      <c r="AP251" s="1">
        <v>6998</v>
      </c>
      <c r="AQ251" s="1">
        <v>7099</v>
      </c>
      <c r="AR251" s="1">
        <v>2276</v>
      </c>
      <c r="AS251" s="1">
        <v>2310</v>
      </c>
      <c r="AT251" s="1">
        <v>3343</v>
      </c>
      <c r="AU251" s="1">
        <v>19818</v>
      </c>
      <c r="AV251" s="1">
        <v>2914</v>
      </c>
      <c r="AW251" s="1">
        <v>2902</v>
      </c>
      <c r="AX251" s="1">
        <v>2988</v>
      </c>
      <c r="AY251" s="1">
        <v>3069</v>
      </c>
      <c r="AZ251" s="1">
        <v>2811</v>
      </c>
      <c r="BA251" s="1">
        <v>3030</v>
      </c>
      <c r="BB251" s="1">
        <v>3190</v>
      </c>
      <c r="BC251" s="1">
        <v>4718</v>
      </c>
      <c r="BD251" s="1">
        <v>3747</v>
      </c>
      <c r="BE251" s="1">
        <v>3960</v>
      </c>
      <c r="BF251" s="1">
        <v>4011</v>
      </c>
      <c r="BG251" s="1">
        <v>4031</v>
      </c>
      <c r="BH251" s="1">
        <v>2785</v>
      </c>
      <c r="BI251" s="1">
        <v>3003</v>
      </c>
      <c r="BJ251" s="1">
        <v>3162</v>
      </c>
      <c r="BK251" s="1">
        <v>4687</v>
      </c>
      <c r="BL251" s="1">
        <v>3711</v>
      </c>
      <c r="BM251" s="1">
        <v>3923</v>
      </c>
      <c r="BN251" s="1">
        <v>3965</v>
      </c>
      <c r="BO251" s="1">
        <v>3961</v>
      </c>
      <c r="BP251">
        <v>173</v>
      </c>
      <c r="BQ251">
        <v>173</v>
      </c>
      <c r="BR251">
        <v>173</v>
      </c>
      <c r="BS251">
        <v>671</v>
      </c>
      <c r="BT251">
        <v>587</v>
      </c>
      <c r="BU251">
        <v>609</v>
      </c>
      <c r="BV251">
        <v>609</v>
      </c>
      <c r="BW251">
        <v>589</v>
      </c>
      <c r="BX251">
        <v>4.7300000000000004</v>
      </c>
      <c r="BY251">
        <v>4.78</v>
      </c>
      <c r="BZ251">
        <v>3.76</v>
      </c>
      <c r="CA251">
        <v>-9.6999999999999993</v>
      </c>
      <c r="CB251">
        <v>0.02</v>
      </c>
      <c r="CC251">
        <v>3.12</v>
      </c>
      <c r="CD251">
        <v>3.73</v>
      </c>
      <c r="CE251">
        <v>4.4800000000000004</v>
      </c>
      <c r="CF251">
        <v>8.74</v>
      </c>
      <c r="CG251">
        <v>8.61</v>
      </c>
      <c r="CH251">
        <v>7.2</v>
      </c>
      <c r="CI251">
        <v>-38.450000000000003</v>
      </c>
      <c r="CJ251">
        <v>0.23</v>
      </c>
      <c r="CK251">
        <v>5.42</v>
      </c>
      <c r="CL251">
        <v>6.4</v>
      </c>
      <c r="CM251">
        <v>7.57</v>
      </c>
      <c r="CN251">
        <v>581</v>
      </c>
      <c r="CO251">
        <v>619</v>
      </c>
      <c r="CP251">
        <v>551</v>
      </c>
      <c r="CQ251" s="1">
        <v>-1266</v>
      </c>
      <c r="CR251">
        <v>8</v>
      </c>
      <c r="CS251">
        <v>179</v>
      </c>
      <c r="CT251">
        <v>218</v>
      </c>
      <c r="CU251">
        <v>260</v>
      </c>
      <c r="CV251">
        <v>12.74</v>
      </c>
      <c r="CW251">
        <v>9.11</v>
      </c>
      <c r="CX251">
        <v>4.82</v>
      </c>
      <c r="CY251" t="s">
        <v>2</v>
      </c>
      <c r="CZ251">
        <v>354.79</v>
      </c>
      <c r="DA251">
        <v>24.36</v>
      </c>
      <c r="DB251">
        <v>19.989999999999998</v>
      </c>
      <c r="DC251">
        <v>16.809999999999999</v>
      </c>
      <c r="DD251">
        <v>1.03</v>
      </c>
      <c r="DE251">
        <v>0.72</v>
      </c>
      <c r="DF251">
        <v>0.32</v>
      </c>
      <c r="DG251">
        <v>0.83</v>
      </c>
      <c r="DH251">
        <v>0.83</v>
      </c>
      <c r="DI251">
        <v>1.25</v>
      </c>
      <c r="DJ251">
        <v>1.23</v>
      </c>
      <c r="DK251">
        <v>1.23</v>
      </c>
      <c r="DL251" s="6">
        <f>(CM251*3+CL251*2+CK251)/6</f>
        <v>6.8216666666666681</v>
      </c>
      <c r="DM251">
        <f>BH251+(BH251*(CG251-8.25)/8.25)</f>
        <v>2906.5272727272727</v>
      </c>
      <c r="DN251">
        <f>BI251+(BI251*(CH251-8.25)/8.25)</f>
        <v>2620.8000000000002</v>
      </c>
      <c r="DO251">
        <f>BJ251+(BJ251*(CI251-8.25)/8.25)</f>
        <v>-14736.836363636365</v>
      </c>
      <c r="DP251">
        <f>BK251+(BK251*(CJ251-8.25)/8.25)</f>
        <v>130.66787878787909</v>
      </c>
      <c r="DQ251">
        <f>BL251+(BL251*(CK251-8.25)/8.25)</f>
        <v>2438.0145454545454</v>
      </c>
      <c r="DR251">
        <f>BM251+(BM251*(CL251-8.25)/8.25)</f>
        <v>3043.2969696969699</v>
      </c>
      <c r="DS251">
        <f>BN251+(BN251*(CM251-8.25)/8.25)</f>
        <v>3638.1878787878791</v>
      </c>
      <c r="DT251" s="8">
        <f>DM251*10^8/$I251</f>
        <v>2516.3434368593739</v>
      </c>
      <c r="DU251" s="8">
        <f>DN251*10^8/$I251</f>
        <v>2268.973335018095</v>
      </c>
      <c r="DV251" s="8">
        <f>DO251*10^8/$I251</f>
        <v>-12758.504560293013</v>
      </c>
      <c r="DW251" s="8">
        <f>DP251*10^8/$I251</f>
        <v>113.12650057733293</v>
      </c>
      <c r="DX251" s="8">
        <f>DQ251*10^8/$I251</f>
        <v>2110.7257303199876</v>
      </c>
      <c r="DY251" s="8">
        <f>DR251*10^8/$I251</f>
        <v>2634.7526231623146</v>
      </c>
      <c r="DZ251" s="8">
        <f>DS251*10^8/$I251</f>
        <v>3149.7829993726118</v>
      </c>
      <c r="EA251" s="8">
        <f>DT251*10^8/$I251</f>
        <v>2178.5394383324583</v>
      </c>
      <c r="EB251" s="8">
        <f>DZ251*0.8</f>
        <v>2519.8263994980898</v>
      </c>
      <c r="EC251" s="10">
        <f>G251-E251</f>
        <v>1590</v>
      </c>
      <c r="ED251" s="4">
        <f>EC251/E251*100</f>
        <v>57.297297297297298</v>
      </c>
      <c r="EE251" s="4">
        <f>DY251-G251</f>
        <v>-1730.2473768376854</v>
      </c>
      <c r="EF251" s="12">
        <f>EE251/G251</f>
        <v>-0.39639115162375382</v>
      </c>
      <c r="EG251" s="4">
        <f>G251-F251</f>
        <v>310</v>
      </c>
    </row>
    <row r="252" spans="1:137" x14ac:dyDescent="0.3">
      <c r="A252">
        <v>251</v>
      </c>
      <c r="B252" t="s">
        <v>6814</v>
      </c>
      <c r="C252" t="s">
        <v>247</v>
      </c>
      <c r="D252" t="str">
        <f>VLOOKUP(C252,Sheet1!$A$2:$B$3197,2,FALSE)</f>
        <v>기타</v>
      </c>
      <c r="E252" t="e">
        <v>#N/A</v>
      </c>
      <c r="F252">
        <v>4775</v>
      </c>
      <c r="G252" s="7">
        <v>4950</v>
      </c>
      <c r="H252" t="s">
        <v>2448</v>
      </c>
      <c r="I252" s="7">
        <f>VALUE(LEFT(H252,FIND("/",H252)-1)) + VALUE(MID(H252,FIND("/",H252)+1,LEN(H252)))</f>
        <v>92834331</v>
      </c>
      <c r="J252">
        <v>0</v>
      </c>
      <c r="K252" s="1">
        <f>G252*I252/(10^8)</f>
        <v>4595.2993845000001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 s="6">
        <f>(CM252*3+CL252*2+CK252)/6</f>
        <v>0</v>
      </c>
      <c r="DM252">
        <f>BH252+(BH252*(CG252-8.25)/8.25)</f>
        <v>0</v>
      </c>
      <c r="DN252">
        <f>BI252+(BI252*(CH252-8.25)/8.25)</f>
        <v>0</v>
      </c>
      <c r="DO252">
        <f>BJ252+(BJ252*(CI252-8.25)/8.25)</f>
        <v>0</v>
      </c>
      <c r="DP252">
        <f>BK252+(BK252*(CJ252-8.25)/8.25)</f>
        <v>0</v>
      </c>
      <c r="DQ252">
        <f>BL252+(BL252*(CK252-8.25)/8.25)</f>
        <v>0</v>
      </c>
      <c r="DR252">
        <f>BM252+(BM252*(CL252-8.25)/8.25)</f>
        <v>0</v>
      </c>
      <c r="DS252">
        <f>BN252+(BN252*(CM252-8.25)/8.25)</f>
        <v>0</v>
      </c>
      <c r="DT252" s="8">
        <f>DM252*10^8/$I252</f>
        <v>0</v>
      </c>
      <c r="DU252" s="8">
        <f>DN252*10^8/$I252</f>
        <v>0</v>
      </c>
      <c r="DV252" s="8">
        <f>DO252*10^8/$I252</f>
        <v>0</v>
      </c>
      <c r="DW252" s="8">
        <f>DP252*10^8/$I252</f>
        <v>0</v>
      </c>
      <c r="DX252" s="8">
        <f>DQ252*10^8/$I252</f>
        <v>0</v>
      </c>
      <c r="DY252" s="8">
        <f>DR252*10^8/$I252</f>
        <v>0</v>
      </c>
      <c r="DZ252" s="8">
        <f>DS252*10^8/$I252</f>
        <v>0</v>
      </c>
      <c r="EA252" s="8">
        <f>DT252*10^8/$I252</f>
        <v>0</v>
      </c>
      <c r="EB252" s="8">
        <f>DZ252*0.8</f>
        <v>0</v>
      </c>
      <c r="EC252" s="10" t="e">
        <f>G252-E252</f>
        <v>#N/A</v>
      </c>
      <c r="ED252" s="4" t="e">
        <f>EC252/E252*100</f>
        <v>#N/A</v>
      </c>
      <c r="EE252" s="4">
        <f>DY252-G252</f>
        <v>-4950</v>
      </c>
      <c r="EF252" s="12">
        <f>EE252/G252</f>
        <v>-1</v>
      </c>
      <c r="EG252" s="4">
        <f>G252-F252</f>
        <v>175</v>
      </c>
    </row>
    <row r="253" spans="1:137" x14ac:dyDescent="0.3">
      <c r="A253">
        <v>252</v>
      </c>
      <c r="B253" t="s">
        <v>6183</v>
      </c>
      <c r="C253" t="s">
        <v>248</v>
      </c>
      <c r="D253" t="str">
        <f>VLOOKUP(C253,Sheet1!$A$2:$B$3197,2,FALSE)</f>
        <v>섬유,의류,신발,호화품</v>
      </c>
      <c r="E253">
        <v>1000</v>
      </c>
      <c r="F253">
        <v>1090</v>
      </c>
      <c r="G253" s="7">
        <v>1125</v>
      </c>
      <c r="H253" t="s">
        <v>2449</v>
      </c>
      <c r="I253" s="7">
        <f>VALUE(LEFT(H253,FIND("/",H253)-1)) + VALUE(MID(H253,FIND("/",H253)+1,LEN(H253)))</f>
        <v>64606317</v>
      </c>
      <c r="J253" s="1">
        <v>363814</v>
      </c>
      <c r="K253" s="1">
        <f>G253*I253/(10^8)</f>
        <v>726.82106624999994</v>
      </c>
      <c r="L253">
        <v>667</v>
      </c>
      <c r="M253">
        <v>268</v>
      </c>
      <c r="N253">
        <v>474</v>
      </c>
      <c r="O253">
        <v>869</v>
      </c>
      <c r="P253">
        <v>834</v>
      </c>
      <c r="Q253" s="3"/>
      <c r="R253" s="3"/>
      <c r="S253" s="3"/>
      <c r="T253">
        <v>-326</v>
      </c>
      <c r="U253">
        <v>-159</v>
      </c>
      <c r="V253">
        <v>-88</v>
      </c>
      <c r="W253">
        <v>-20</v>
      </c>
      <c r="X253">
        <v>-12</v>
      </c>
      <c r="Y253" s="3"/>
      <c r="Z253" s="3"/>
      <c r="AA253" s="3"/>
      <c r="AB253">
        <v>-392</v>
      </c>
      <c r="AC253">
        <v>-379</v>
      </c>
      <c r="AD253">
        <v>-140</v>
      </c>
      <c r="AE253">
        <v>-254</v>
      </c>
      <c r="AF253">
        <v>-193</v>
      </c>
      <c r="AG253" s="3"/>
      <c r="AH253" s="3"/>
      <c r="AI253" s="3"/>
      <c r="AJ253">
        <v>767</v>
      </c>
      <c r="AK253">
        <v>494</v>
      </c>
      <c r="AL253" s="1">
        <v>1071</v>
      </c>
      <c r="AM253">
        <v>983</v>
      </c>
      <c r="AN253">
        <v>770</v>
      </c>
      <c r="AO253" s="3"/>
      <c r="AP253" s="3"/>
      <c r="AQ253" s="3"/>
      <c r="AR253">
        <v>533</v>
      </c>
      <c r="AS253">
        <v>191</v>
      </c>
      <c r="AT253">
        <v>339</v>
      </c>
      <c r="AU253">
        <v>397</v>
      </c>
      <c r="AV253">
        <v>236</v>
      </c>
      <c r="AW253" s="3"/>
      <c r="AX253" s="3"/>
      <c r="AY253" s="3"/>
      <c r="AZ253">
        <v>234</v>
      </c>
      <c r="BA253">
        <v>303</v>
      </c>
      <c r="BB253">
        <v>732</v>
      </c>
      <c r="BC253">
        <v>586</v>
      </c>
      <c r="BD253">
        <v>535</v>
      </c>
      <c r="BE253" s="3"/>
      <c r="BF253" s="3"/>
      <c r="BG253" s="3"/>
      <c r="BH253">
        <v>234</v>
      </c>
      <c r="BI253">
        <v>303</v>
      </c>
      <c r="BJ253">
        <v>675</v>
      </c>
      <c r="BK253">
        <v>569</v>
      </c>
      <c r="BL253">
        <v>530</v>
      </c>
      <c r="BM253" s="3"/>
      <c r="BN253" s="3"/>
      <c r="BO253" s="3"/>
      <c r="BP253">
        <v>307</v>
      </c>
      <c r="BQ253">
        <v>151</v>
      </c>
      <c r="BR253">
        <v>223</v>
      </c>
      <c r="BS253">
        <v>262</v>
      </c>
      <c r="BT253">
        <v>318</v>
      </c>
      <c r="BU253" s="3"/>
      <c r="BV253" s="3"/>
      <c r="BW253" s="3"/>
      <c r="BX253">
        <v>-41.13</v>
      </c>
      <c r="BY253">
        <v>-60.16</v>
      </c>
      <c r="BZ253">
        <v>-17.91</v>
      </c>
      <c r="CA253">
        <v>-24.7</v>
      </c>
      <c r="CB253">
        <v>-22.06</v>
      </c>
      <c r="CC253" s="3"/>
      <c r="CD253" s="3"/>
      <c r="CE253" s="3"/>
      <c r="CF253">
        <v>-182.44</v>
      </c>
      <c r="CG253">
        <v>-141.25</v>
      </c>
      <c r="CH253">
        <v>-27.64</v>
      </c>
      <c r="CI253">
        <v>-40.07</v>
      </c>
      <c r="CJ253">
        <v>-33.92</v>
      </c>
      <c r="CK253" s="3"/>
      <c r="CL253" s="3"/>
      <c r="CM253" s="3"/>
      <c r="CN253" s="1">
        <v>-4860</v>
      </c>
      <c r="CO253" s="1">
        <v>-1783</v>
      </c>
      <c r="CP253">
        <v>-329</v>
      </c>
      <c r="CQ253">
        <v>-454</v>
      </c>
      <c r="CR253">
        <v>-301</v>
      </c>
      <c r="CS253" s="3"/>
      <c r="CT253" s="3"/>
      <c r="CU253" s="3"/>
      <c r="CV253" t="s">
        <v>2</v>
      </c>
      <c r="CW253" t="s">
        <v>2</v>
      </c>
      <c r="CX253" t="s">
        <v>2</v>
      </c>
      <c r="CY253" t="s">
        <v>2</v>
      </c>
      <c r="CZ253" t="s">
        <v>2</v>
      </c>
      <c r="DA253" s="3"/>
      <c r="DB253" s="3"/>
      <c r="DC253" s="3"/>
      <c r="DD253">
        <v>1.9</v>
      </c>
      <c r="DE253">
        <v>3.45</v>
      </c>
      <c r="DF253">
        <v>1.26</v>
      </c>
      <c r="DG253">
        <v>1.28</v>
      </c>
      <c r="DH253">
        <v>1.29</v>
      </c>
      <c r="DI253" s="3"/>
      <c r="DJ253" s="3"/>
      <c r="DK253" s="3"/>
      <c r="DL253" s="6">
        <f>(CM253*3+CL253*2+CK253)/6</f>
        <v>0</v>
      </c>
      <c r="DM253">
        <f>BH253+(BH253*(CG253-8.25)/8.25)</f>
        <v>-4006.363636363636</v>
      </c>
      <c r="DN253">
        <f>BI253+(BI253*(CH253-8.25)/8.25)</f>
        <v>-1015.1418181818183</v>
      </c>
      <c r="DO253">
        <f>BJ253+(BJ253*(CI253-8.25)/8.25)</f>
        <v>-3278.4545454545455</v>
      </c>
      <c r="DP253">
        <f>BK253+(BK253*(CJ253-8.25)/8.25)</f>
        <v>-2339.4521212121213</v>
      </c>
      <c r="DQ253">
        <f>BL253+(BL253*(CK253-8.25)/8.25)</f>
        <v>0</v>
      </c>
      <c r="DR253">
        <f>BM253+(BM253*(CL253-8.25)/8.25)</f>
        <v>0</v>
      </c>
      <c r="DS253">
        <f>BN253+(BN253*(CM253-8.25)/8.25)</f>
        <v>0</v>
      </c>
      <c r="DT253" s="8">
        <f>DM253*10^8/$I253</f>
        <v>-6201.1949022935878</v>
      </c>
      <c r="DU253" s="8">
        <f>DN253*10^8/$I253</f>
        <v>-1571.2733140039823</v>
      </c>
      <c r="DV253" s="8">
        <f>DO253*10^8/$I253</f>
        <v>-5074.5108182757813</v>
      </c>
      <c r="DW253" s="8">
        <f>DP253*10^8/$I253</f>
        <v>-3621.0888189341008</v>
      </c>
      <c r="DX253" s="8">
        <f>DQ253*10^8/$I253</f>
        <v>0</v>
      </c>
      <c r="DY253" s="8">
        <f>DR253*10^8/$I253</f>
        <v>0</v>
      </c>
      <c r="DZ253" s="8">
        <f>DS253*10^8/$I253</f>
        <v>0</v>
      </c>
      <c r="EA253" s="8">
        <f>DT253*10^8/$I253</f>
        <v>-9598.4343176435632</v>
      </c>
      <c r="EB253" s="8">
        <f>DZ253*0.8</f>
        <v>0</v>
      </c>
      <c r="EC253" s="10">
        <f>G253-E253</f>
        <v>125</v>
      </c>
      <c r="ED253" s="4">
        <f>EC253/E253*100</f>
        <v>12.5</v>
      </c>
      <c r="EE253" s="4">
        <f>DY253-G253</f>
        <v>-1125</v>
      </c>
      <c r="EF253" s="12">
        <f>EE253/G253</f>
        <v>-1</v>
      </c>
      <c r="EG253" s="4">
        <f>G253-F253</f>
        <v>35</v>
      </c>
    </row>
    <row r="254" spans="1:137" x14ac:dyDescent="0.3">
      <c r="A254">
        <v>253</v>
      </c>
      <c r="B254" t="s">
        <v>7279</v>
      </c>
      <c r="C254" t="s">
        <v>249</v>
      </c>
      <c r="D254" t="str">
        <f>VLOOKUP(C254,Sheet1!$A$2:$B$3197,2,FALSE)</f>
        <v>화학</v>
      </c>
      <c r="E254">
        <v>11750</v>
      </c>
      <c r="F254">
        <v>9990</v>
      </c>
      <c r="G254" s="7">
        <v>10050</v>
      </c>
      <c r="H254" t="s">
        <v>2450</v>
      </c>
      <c r="I254" s="7">
        <f>VALUE(LEFT(H254,FIND("/",H254)-1)) + VALUE(MID(H254,FIND("/",H254)+1,LEN(H254)))</f>
        <v>92606819</v>
      </c>
      <c r="J254">
        <v>0</v>
      </c>
      <c r="K254" s="1">
        <f>G254*I254/(10^8)</f>
        <v>9306.9853094999999</v>
      </c>
      <c r="L254" s="1">
        <v>1921</v>
      </c>
      <c r="M254" s="1">
        <v>2488</v>
      </c>
      <c r="N254" s="1">
        <v>2749</v>
      </c>
      <c r="O254" s="1">
        <v>2489</v>
      </c>
      <c r="P254" s="1">
        <v>2616</v>
      </c>
      <c r="Q254" s="1">
        <v>3269</v>
      </c>
      <c r="R254" s="1">
        <v>4118</v>
      </c>
      <c r="S254" s="1">
        <v>4941</v>
      </c>
      <c r="T254">
        <v>364</v>
      </c>
      <c r="U254">
        <v>355</v>
      </c>
      <c r="V254">
        <v>396</v>
      </c>
      <c r="W254">
        <v>134</v>
      </c>
      <c r="X254">
        <v>28</v>
      </c>
      <c r="Y254">
        <v>368</v>
      </c>
      <c r="Z254">
        <v>743</v>
      </c>
      <c r="AA254">
        <v>977</v>
      </c>
      <c r="AB254">
        <v>614</v>
      </c>
      <c r="AC254">
        <v>282</v>
      </c>
      <c r="AD254">
        <v>281</v>
      </c>
      <c r="AE254">
        <v>2</v>
      </c>
      <c r="AF254">
        <v>-13</v>
      </c>
      <c r="AG254">
        <v>265</v>
      </c>
      <c r="AH254">
        <v>573</v>
      </c>
      <c r="AI254">
        <v>766</v>
      </c>
      <c r="AJ254" s="1">
        <v>3109</v>
      </c>
      <c r="AK254" s="1">
        <v>3161</v>
      </c>
      <c r="AL254" s="1">
        <v>4415</v>
      </c>
      <c r="AM254" s="1">
        <v>5289</v>
      </c>
      <c r="AN254" s="1">
        <v>5361</v>
      </c>
      <c r="AO254" s="1">
        <v>5639</v>
      </c>
      <c r="AP254" s="1">
        <v>6301</v>
      </c>
      <c r="AQ254" s="1">
        <v>7150</v>
      </c>
      <c r="AR254" s="1">
        <v>1517</v>
      </c>
      <c r="AS254" s="1">
        <v>1072</v>
      </c>
      <c r="AT254" s="1">
        <v>1960</v>
      </c>
      <c r="AU254" s="1">
        <v>2860</v>
      </c>
      <c r="AV254" s="1">
        <v>2949</v>
      </c>
      <c r="AW254" s="1">
        <v>3066</v>
      </c>
      <c r="AX254" s="1">
        <v>3174</v>
      </c>
      <c r="AY254" s="1">
        <v>3275</v>
      </c>
      <c r="AZ254" s="1">
        <v>1592</v>
      </c>
      <c r="BA254" s="1">
        <v>2089</v>
      </c>
      <c r="BB254" s="1">
        <v>2455</v>
      </c>
      <c r="BC254" s="1">
        <v>2429</v>
      </c>
      <c r="BD254" s="1">
        <v>2412</v>
      </c>
      <c r="BE254" s="1">
        <v>2573</v>
      </c>
      <c r="BF254" s="1">
        <v>3127</v>
      </c>
      <c r="BG254" s="1">
        <v>3875</v>
      </c>
      <c r="BH254" s="1">
        <v>1472</v>
      </c>
      <c r="BI254" s="1">
        <v>1765</v>
      </c>
      <c r="BJ254" s="1">
        <v>2080</v>
      </c>
      <c r="BK254" s="1">
        <v>2125</v>
      </c>
      <c r="BL254" s="1">
        <v>2177</v>
      </c>
      <c r="BM254" s="3"/>
      <c r="BN254" s="3"/>
      <c r="BO254" s="3"/>
      <c r="BP254">
        <v>462</v>
      </c>
      <c r="BQ254">
        <v>462</v>
      </c>
      <c r="BR254">
        <v>463</v>
      </c>
      <c r="BS254">
        <v>463</v>
      </c>
      <c r="BT254">
        <v>463</v>
      </c>
      <c r="BU254">
        <v>463</v>
      </c>
      <c r="BV254">
        <v>463</v>
      </c>
      <c r="BW254">
        <v>463</v>
      </c>
      <c r="BX254">
        <v>21.47</v>
      </c>
      <c r="BY254">
        <v>9</v>
      </c>
      <c r="BZ254">
        <v>7.41</v>
      </c>
      <c r="CA254">
        <v>0.04</v>
      </c>
      <c r="CB254">
        <v>-0.25</v>
      </c>
      <c r="CC254">
        <v>4.82</v>
      </c>
      <c r="CD254">
        <v>9.6</v>
      </c>
      <c r="CE254">
        <v>11.39</v>
      </c>
      <c r="CF254">
        <v>52.17</v>
      </c>
      <c r="CG254">
        <v>18.23</v>
      </c>
      <c r="CH254">
        <v>16.04</v>
      </c>
      <c r="CI254">
        <v>3.85</v>
      </c>
      <c r="CJ254">
        <v>2.79</v>
      </c>
      <c r="CK254">
        <v>12.17</v>
      </c>
      <c r="CL254" s="3"/>
      <c r="CM254" s="3"/>
      <c r="CN254">
        <v>659</v>
      </c>
      <c r="CO254">
        <v>319</v>
      </c>
      <c r="CP254">
        <v>333</v>
      </c>
      <c r="CQ254">
        <v>87</v>
      </c>
      <c r="CR254">
        <v>65</v>
      </c>
      <c r="CS254">
        <v>286</v>
      </c>
      <c r="CT254">
        <v>619</v>
      </c>
      <c r="CU254">
        <v>827</v>
      </c>
      <c r="CV254">
        <v>11.14</v>
      </c>
      <c r="CW254">
        <v>31.8</v>
      </c>
      <c r="CX254">
        <v>22.27</v>
      </c>
      <c r="CY254">
        <v>93.4</v>
      </c>
      <c r="CZ254">
        <v>182.36</v>
      </c>
      <c r="DA254">
        <v>35.119999999999997</v>
      </c>
      <c r="DB254">
        <v>16.239999999999998</v>
      </c>
      <c r="DC254">
        <v>12.15</v>
      </c>
      <c r="DD254">
        <v>4.59</v>
      </c>
      <c r="DE254">
        <v>5.3</v>
      </c>
      <c r="DF254">
        <v>3.3</v>
      </c>
      <c r="DG254">
        <v>3.56</v>
      </c>
      <c r="DH254">
        <v>5.0199999999999996</v>
      </c>
      <c r="DI254" s="3"/>
      <c r="DJ254" s="3"/>
      <c r="DK254" s="3"/>
      <c r="DL254" s="6">
        <f>(CM254*3+CL254*2+CK254)/6</f>
        <v>2.0283333333333333</v>
      </c>
      <c r="DM254">
        <f>BH254+(BH254*(CG254-8.25)/8.25)</f>
        <v>3252.6739393939397</v>
      </c>
      <c r="DN254">
        <f>BI254+(BI254*(CH254-8.25)/8.25)</f>
        <v>3431.5878787878787</v>
      </c>
      <c r="DO254">
        <f>BJ254+(BJ254*(CI254-8.25)/8.25)</f>
        <v>970.66666666666674</v>
      </c>
      <c r="DP254">
        <f>BK254+(BK254*(CJ254-8.25)/8.25)</f>
        <v>718.63636363636374</v>
      </c>
      <c r="DQ254">
        <f>BL254+(BL254*(CK254-8.25)/8.25)</f>
        <v>3211.4048484848486</v>
      </c>
      <c r="DR254">
        <f>BM254+(BM254*(CL254-8.25)/8.25)</f>
        <v>0</v>
      </c>
      <c r="DS254">
        <f>BN254+(BN254*(CM254-8.25)/8.25)</f>
        <v>0</v>
      </c>
      <c r="DT254" s="8">
        <f>DM254*10^8/$I254</f>
        <v>3512.3481991039339</v>
      </c>
      <c r="DU254" s="8">
        <f>DN254*10^8/$I254</f>
        <v>3705.5455698007277</v>
      </c>
      <c r="DV254" s="8">
        <f>DO254*10^8/$I254</f>
        <v>1048.1589554076647</v>
      </c>
      <c r="DW254" s="8">
        <f>DP254*10^8/$I254</f>
        <v>776.0080428163327</v>
      </c>
      <c r="DX254" s="8">
        <f>DQ254*10^8/$I254</f>
        <v>3467.78442793165</v>
      </c>
      <c r="DY254" s="8">
        <f>DR254*10^8/$I254</f>
        <v>0</v>
      </c>
      <c r="DZ254" s="8">
        <f>DS254*10^8/$I254</f>
        <v>0</v>
      </c>
      <c r="EA254" s="8">
        <f>DT254*10^8/$I254</f>
        <v>3792.7533166903549</v>
      </c>
      <c r="EB254" s="8">
        <f>DZ254*0.8</f>
        <v>0</v>
      </c>
      <c r="EC254" s="10">
        <f>G254-E254</f>
        <v>-1700</v>
      </c>
      <c r="ED254" s="4">
        <f>EC254/E254*100</f>
        <v>-14.468085106382977</v>
      </c>
      <c r="EE254" s="4">
        <f>DY254-G254</f>
        <v>-10050</v>
      </c>
      <c r="EF254" s="12">
        <f>EE254/G254</f>
        <v>-1</v>
      </c>
      <c r="EG254" s="4">
        <f>G254-F254</f>
        <v>60</v>
      </c>
    </row>
    <row r="255" spans="1:137" x14ac:dyDescent="0.3">
      <c r="A255">
        <v>254</v>
      </c>
      <c r="B255" t="s">
        <v>5719</v>
      </c>
      <c r="C255" t="s">
        <v>250</v>
      </c>
      <c r="D255" t="str">
        <f>VLOOKUP(C255,Sheet1!$A$2:$B$3197,2,FALSE)</f>
        <v>섬유,의류,신발,호화품</v>
      </c>
      <c r="E255">
        <v>15000</v>
      </c>
      <c r="F255">
        <v>19500</v>
      </c>
      <c r="G255" s="7">
        <v>20150</v>
      </c>
      <c r="H255" t="s">
        <v>2451</v>
      </c>
      <c r="I255" s="7">
        <f>VALUE(LEFT(H255,FIND("/",H255)-1)) + VALUE(MID(H255,FIND("/",H255)+1,LEN(H255)))</f>
        <v>29240000</v>
      </c>
      <c r="J255" s="1">
        <v>780000</v>
      </c>
      <c r="K255" s="1">
        <f>G255*I255/(10^8)</f>
        <v>5891.86</v>
      </c>
      <c r="L255" s="1">
        <v>15293</v>
      </c>
      <c r="M255" s="1">
        <v>16021</v>
      </c>
      <c r="N255" s="1">
        <v>17067</v>
      </c>
      <c r="O255" s="1">
        <v>18517</v>
      </c>
      <c r="P255" s="1">
        <v>16105</v>
      </c>
      <c r="Q255" s="1">
        <v>17552</v>
      </c>
      <c r="R255" s="1">
        <v>18679</v>
      </c>
      <c r="S255" s="1">
        <v>19770</v>
      </c>
      <c r="T255">
        <v>790</v>
      </c>
      <c r="U255" s="1">
        <v>1101</v>
      </c>
      <c r="V255" s="1">
        <v>1195</v>
      </c>
      <c r="W255">
        <v>875</v>
      </c>
      <c r="X255">
        <v>771</v>
      </c>
      <c r="Y255" s="1">
        <v>1122</v>
      </c>
      <c r="Z255" s="1">
        <v>1215</v>
      </c>
      <c r="AA255" s="1">
        <v>1340</v>
      </c>
      <c r="AB255">
        <v>512</v>
      </c>
      <c r="AC255">
        <v>700</v>
      </c>
      <c r="AD255">
        <v>813</v>
      </c>
      <c r="AE255">
        <v>694</v>
      </c>
      <c r="AF255">
        <v>286</v>
      </c>
      <c r="AG255">
        <v>730</v>
      </c>
      <c r="AH255">
        <v>846</v>
      </c>
      <c r="AI255">
        <v>922</v>
      </c>
      <c r="AJ255" s="1">
        <v>15811</v>
      </c>
      <c r="AK255" s="1">
        <v>15948</v>
      </c>
      <c r="AL255" s="1">
        <v>16518</v>
      </c>
      <c r="AM255" s="1">
        <v>24171</v>
      </c>
      <c r="AN255" s="1">
        <v>24794</v>
      </c>
      <c r="AO255" s="1">
        <v>25484</v>
      </c>
      <c r="AP255" s="1">
        <v>26183</v>
      </c>
      <c r="AQ255" s="1">
        <v>26951</v>
      </c>
      <c r="AR255" s="1">
        <v>5290</v>
      </c>
      <c r="AS255" s="1">
        <v>4915</v>
      </c>
      <c r="AT255" s="1">
        <v>4684</v>
      </c>
      <c r="AU255" s="1">
        <v>10256</v>
      </c>
      <c r="AV255" s="1">
        <v>10650</v>
      </c>
      <c r="AW255" s="1">
        <v>10753</v>
      </c>
      <c r="AX255" s="1">
        <v>10758</v>
      </c>
      <c r="AY255" s="1">
        <v>10747</v>
      </c>
      <c r="AZ255" s="1">
        <v>10522</v>
      </c>
      <c r="BA255" s="1">
        <v>11033</v>
      </c>
      <c r="BB255" s="1">
        <v>11834</v>
      </c>
      <c r="BC255" s="1">
        <v>13915</v>
      </c>
      <c r="BD255" s="1">
        <v>14144</v>
      </c>
      <c r="BE255" s="1">
        <v>14731</v>
      </c>
      <c r="BF255" s="1">
        <v>15425</v>
      </c>
      <c r="BG255" s="1">
        <v>16205</v>
      </c>
      <c r="BH255" s="1">
        <v>10528</v>
      </c>
      <c r="BI255" s="1">
        <v>10925</v>
      </c>
      <c r="BJ255" s="1">
        <v>11733</v>
      </c>
      <c r="BK255" s="1">
        <v>12213</v>
      </c>
      <c r="BL255" s="1">
        <v>12335</v>
      </c>
      <c r="BM255" s="1">
        <v>12790</v>
      </c>
      <c r="BN255" s="1">
        <v>13339</v>
      </c>
      <c r="BO255" s="1">
        <v>13974</v>
      </c>
      <c r="BP255" s="1">
        <v>1462</v>
      </c>
      <c r="BQ255" s="1">
        <v>1462</v>
      </c>
      <c r="BR255" s="1">
        <v>1462</v>
      </c>
      <c r="BS255" s="1">
        <v>1462</v>
      </c>
      <c r="BT255" s="1">
        <v>1462</v>
      </c>
      <c r="BU255" s="1">
        <v>1461</v>
      </c>
      <c r="BV255" s="1">
        <v>1461</v>
      </c>
      <c r="BW255" s="1">
        <v>1461</v>
      </c>
      <c r="BX255">
        <v>3.35</v>
      </c>
      <c r="BY255">
        <v>4.41</v>
      </c>
      <c r="BZ255">
        <v>5.01</v>
      </c>
      <c r="CA255">
        <v>3.41</v>
      </c>
      <c r="CB255">
        <v>1.17</v>
      </c>
      <c r="CC255">
        <v>2.9</v>
      </c>
      <c r="CD255">
        <v>3.27</v>
      </c>
      <c r="CE255">
        <v>3.47</v>
      </c>
      <c r="CF255">
        <v>4.99</v>
      </c>
      <c r="CG255">
        <v>6.87</v>
      </c>
      <c r="CH255">
        <v>7.35</v>
      </c>
      <c r="CI255">
        <v>5.65</v>
      </c>
      <c r="CJ255">
        <v>1.41</v>
      </c>
      <c r="CK255">
        <v>4.91</v>
      </c>
      <c r="CL255">
        <v>5.42</v>
      </c>
      <c r="CM255">
        <v>5.75</v>
      </c>
      <c r="CN255" s="1">
        <v>1767</v>
      </c>
      <c r="CO255" s="1">
        <v>2519</v>
      </c>
      <c r="CP255" s="1">
        <v>2846</v>
      </c>
      <c r="CQ255" s="1">
        <v>2313</v>
      </c>
      <c r="CR255">
        <v>592</v>
      </c>
      <c r="CS255" s="1">
        <v>2110</v>
      </c>
      <c r="CT255" s="1">
        <v>2421</v>
      </c>
      <c r="CU255" s="1">
        <v>2685</v>
      </c>
      <c r="CV255">
        <v>12.2</v>
      </c>
      <c r="CW255">
        <v>12.43</v>
      </c>
      <c r="CX255">
        <v>8.73</v>
      </c>
      <c r="CY255">
        <v>8</v>
      </c>
      <c r="CZ255">
        <v>24.83</v>
      </c>
      <c r="DA255">
        <v>9.5500000000000007</v>
      </c>
      <c r="DB255">
        <v>8.32</v>
      </c>
      <c r="DC255">
        <v>7.51</v>
      </c>
      <c r="DD255">
        <v>0.6</v>
      </c>
      <c r="DE255">
        <v>0.84</v>
      </c>
      <c r="DF255">
        <v>0.62</v>
      </c>
      <c r="DG255">
        <v>0.44</v>
      </c>
      <c r="DH255">
        <v>0.35</v>
      </c>
      <c r="DI255">
        <v>0.46</v>
      </c>
      <c r="DJ255">
        <v>0.44</v>
      </c>
      <c r="DK255">
        <v>0.42</v>
      </c>
      <c r="DL255" s="6">
        <f>(CM255*3+CL255*2+CK255)/6</f>
        <v>5.5</v>
      </c>
      <c r="DM255">
        <f>BH255+(BH255*(CG255-8.25)/8.25)</f>
        <v>8766.9527272727282</v>
      </c>
      <c r="DN255">
        <f>BI255+(BI255*(CH255-8.25)/8.25)</f>
        <v>9733.181818181818</v>
      </c>
      <c r="DO255">
        <f>BJ255+(BJ255*(CI255-8.25)/8.25)</f>
        <v>8035.3272727272733</v>
      </c>
      <c r="DP255">
        <f>BK255+(BK255*(CJ255-8.25)/8.25)</f>
        <v>2087.312727272727</v>
      </c>
      <c r="DQ255">
        <f>BL255+(BL255*(CK255-8.25)/8.25)</f>
        <v>7341.1939393939392</v>
      </c>
      <c r="DR255">
        <f>BM255+(BM255*(CL255-8.25)/8.25)</f>
        <v>8402.6424242424237</v>
      </c>
      <c r="DS255">
        <f>BN255+(BN255*(CM255-8.25)/8.25)</f>
        <v>9296.878787878788</v>
      </c>
      <c r="DT255" s="8">
        <f>DM255*10^8/$I255</f>
        <v>29982.738465365008</v>
      </c>
      <c r="DU255" s="8">
        <f>DN255*10^8/$I255</f>
        <v>33287.215520457656</v>
      </c>
      <c r="DV255" s="8">
        <f>DO255*10^8/$I255</f>
        <v>27480.599427931851</v>
      </c>
      <c r="DW255" s="8">
        <f>DP255*10^8/$I255</f>
        <v>7138.5524188533755</v>
      </c>
      <c r="DX255" s="8">
        <f>DQ255*10^8/$I255</f>
        <v>25106.68241926792</v>
      </c>
      <c r="DY255" s="8">
        <f>DR255*10^8/$I255</f>
        <v>28736.807196451515</v>
      </c>
      <c r="DZ255" s="8">
        <f>DS255*10^8/$I255</f>
        <v>31795.071093976701</v>
      </c>
      <c r="EA255" s="8">
        <f>DT255*10^8/$I255</f>
        <v>102540.14523038649</v>
      </c>
      <c r="EB255" s="8">
        <f>DZ255*0.8</f>
        <v>25436.056875181363</v>
      </c>
      <c r="EC255" s="10">
        <f>G255-E255</f>
        <v>5150</v>
      </c>
      <c r="ED255" s="4">
        <f>EC255/E255*100</f>
        <v>34.333333333333336</v>
      </c>
      <c r="EE255" s="4">
        <f>DY255-G255</f>
        <v>8586.8071964515148</v>
      </c>
      <c r="EF255" s="12">
        <f>EE255/G255</f>
        <v>0.42614427773952929</v>
      </c>
      <c r="EG255" s="4">
        <f>G255-F255</f>
        <v>650</v>
      </c>
    </row>
    <row r="256" spans="1:137" x14ac:dyDescent="0.3">
      <c r="A256">
        <v>255</v>
      </c>
      <c r="B256" t="s">
        <v>6180</v>
      </c>
      <c r="C256" t="s">
        <v>251</v>
      </c>
      <c r="D256" t="str">
        <f>VLOOKUP(C256,Sheet1!$A$2:$B$3197,2,FALSE)</f>
        <v>컴퓨터와주변기기</v>
      </c>
      <c r="E256">
        <v>1095</v>
      </c>
      <c r="F256">
        <v>1090</v>
      </c>
      <c r="G256" s="7">
        <v>1105</v>
      </c>
      <c r="H256" t="s">
        <v>2452</v>
      </c>
      <c r="I256" s="7">
        <f>VALUE(LEFT(H256,FIND("/",H256)-1)) + VALUE(MID(H256,FIND("/",H256)+1,LEN(H256)))</f>
        <v>54612089</v>
      </c>
      <c r="J256">
        <v>0</v>
      </c>
      <c r="K256" s="1">
        <f>G256*I256/(10^8)</f>
        <v>603.46358344999999</v>
      </c>
      <c r="L256">
        <v>497</v>
      </c>
      <c r="M256">
        <v>609</v>
      </c>
      <c r="N256">
        <v>443</v>
      </c>
      <c r="O256">
        <v>419</v>
      </c>
      <c r="P256">
        <v>627</v>
      </c>
      <c r="Q256" s="3"/>
      <c r="R256" s="3"/>
      <c r="S256" s="3"/>
      <c r="T256">
        <v>4</v>
      </c>
      <c r="U256">
        <v>-68</v>
      </c>
      <c r="V256">
        <v>-15</v>
      </c>
      <c r="W256">
        <v>-28</v>
      </c>
      <c r="X256">
        <v>5</v>
      </c>
      <c r="Y256" s="3"/>
      <c r="Z256" s="3"/>
      <c r="AA256" s="3"/>
      <c r="AB256">
        <v>9</v>
      </c>
      <c r="AC256">
        <v>-62</v>
      </c>
      <c r="AD256">
        <v>-51</v>
      </c>
      <c r="AE256">
        <v>-48</v>
      </c>
      <c r="AF256">
        <v>-30</v>
      </c>
      <c r="AG256" s="3"/>
      <c r="AH256" s="3"/>
      <c r="AI256" s="3"/>
      <c r="AJ256">
        <v>505</v>
      </c>
      <c r="AK256">
        <v>551</v>
      </c>
      <c r="AL256">
        <v>607</v>
      </c>
      <c r="AM256">
        <v>618</v>
      </c>
      <c r="AN256">
        <v>576</v>
      </c>
      <c r="AO256" s="3"/>
      <c r="AP256" s="3"/>
      <c r="AQ256" s="3"/>
      <c r="AR256">
        <v>176</v>
      </c>
      <c r="AS256">
        <v>65</v>
      </c>
      <c r="AT256">
        <v>160</v>
      </c>
      <c r="AU256">
        <v>190</v>
      </c>
      <c r="AV256">
        <v>199</v>
      </c>
      <c r="AW256" s="3"/>
      <c r="AX256" s="3"/>
      <c r="AY256" s="3"/>
      <c r="AZ256">
        <v>329</v>
      </c>
      <c r="BA256">
        <v>485</v>
      </c>
      <c r="BB256">
        <v>446</v>
      </c>
      <c r="BC256">
        <v>427</v>
      </c>
      <c r="BD256">
        <v>377</v>
      </c>
      <c r="BE256" s="3"/>
      <c r="BF256" s="3"/>
      <c r="BG256" s="3"/>
      <c r="BH256">
        <v>328</v>
      </c>
      <c r="BI256">
        <v>474</v>
      </c>
      <c r="BJ256">
        <v>435</v>
      </c>
      <c r="BK256">
        <v>389</v>
      </c>
      <c r="BL256">
        <v>376</v>
      </c>
      <c r="BM256" s="3"/>
      <c r="BN256" s="3"/>
      <c r="BO256" s="3"/>
      <c r="BP256">
        <v>58</v>
      </c>
      <c r="BQ256">
        <v>99</v>
      </c>
      <c r="BR256">
        <v>99</v>
      </c>
      <c r="BS256">
        <v>107</v>
      </c>
      <c r="BT256">
        <v>109</v>
      </c>
      <c r="BU256" s="3"/>
      <c r="BV256" s="3"/>
      <c r="BW256" s="3"/>
      <c r="BX256">
        <v>2.3199999999999998</v>
      </c>
      <c r="BY256">
        <v>-11.72</v>
      </c>
      <c r="BZ256">
        <v>-8.75</v>
      </c>
      <c r="CA256">
        <v>-7.81</v>
      </c>
      <c r="CB256">
        <v>-5</v>
      </c>
      <c r="CC256" s="3"/>
      <c r="CD256" s="3"/>
      <c r="CE256" s="3"/>
      <c r="CF256">
        <v>3.48</v>
      </c>
      <c r="CG256">
        <v>-13.9</v>
      </c>
      <c r="CH256">
        <v>-10.61</v>
      </c>
      <c r="CI256">
        <v>-11.11</v>
      </c>
      <c r="CJ256">
        <v>-5.86</v>
      </c>
      <c r="CK256" s="3"/>
      <c r="CL256" s="3"/>
      <c r="CM256" s="3"/>
      <c r="CN256">
        <v>32</v>
      </c>
      <c r="CO256">
        <v>-157</v>
      </c>
      <c r="CP256">
        <v>-98</v>
      </c>
      <c r="CQ256">
        <v>-88</v>
      </c>
      <c r="CR256">
        <v>-41</v>
      </c>
      <c r="CS256" s="3"/>
      <c r="CT256" s="3"/>
      <c r="CU256" s="3"/>
      <c r="CV256">
        <v>69.61</v>
      </c>
      <c r="CW256" t="s">
        <v>2</v>
      </c>
      <c r="CX256" t="s">
        <v>2</v>
      </c>
      <c r="CY256" t="s">
        <v>2</v>
      </c>
      <c r="CZ256" t="s">
        <v>2</v>
      </c>
      <c r="DA256" s="3"/>
      <c r="DB256" s="3"/>
      <c r="DC256" s="3"/>
      <c r="DD256">
        <v>2.0299999999999998</v>
      </c>
      <c r="DE256">
        <v>1.03</v>
      </c>
      <c r="DF256">
        <v>0.86</v>
      </c>
      <c r="DG256">
        <v>2.04</v>
      </c>
      <c r="DH256">
        <v>1.45</v>
      </c>
      <c r="DI256" s="3"/>
      <c r="DJ256" s="3"/>
      <c r="DK256" s="3"/>
      <c r="DL256" s="6">
        <f>(CM256*3+CL256*2+CK256)/6</f>
        <v>0</v>
      </c>
      <c r="DM256">
        <f>BH256+(BH256*(CG256-8.25)/8.25)</f>
        <v>-552.63030303030303</v>
      </c>
      <c r="DN256">
        <f>BI256+(BI256*(CH256-8.25)/8.25)</f>
        <v>-609.59272727272719</v>
      </c>
      <c r="DO256">
        <f>BJ256+(BJ256*(CI256-8.25)/8.25)</f>
        <v>-585.80000000000007</v>
      </c>
      <c r="DP256">
        <f>BK256+(BK256*(CJ256-8.25)/8.25)</f>
        <v>-276.30787878787874</v>
      </c>
      <c r="DQ256">
        <f>BL256+(BL256*(CK256-8.25)/8.25)</f>
        <v>0</v>
      </c>
      <c r="DR256">
        <f>BM256+(BM256*(CL256-8.25)/8.25)</f>
        <v>0</v>
      </c>
      <c r="DS256">
        <f>BN256+(BN256*(CM256-8.25)/8.25)</f>
        <v>0</v>
      </c>
      <c r="DT256" s="8">
        <f>DM256*10^8/$I256</f>
        <v>-1011.9193628178242</v>
      </c>
      <c r="DU256" s="8">
        <f>DN256*10^8/$I256</f>
        <v>-1116.223053237768</v>
      </c>
      <c r="DV256" s="8">
        <f>DO256*10^8/$I256</f>
        <v>-1072.6562757927097</v>
      </c>
      <c r="DW256" s="8">
        <f>DP256*10^8/$I256</f>
        <v>-505.94636434412666</v>
      </c>
      <c r="DX256" s="8">
        <f>DQ256*10^8/$I256</f>
        <v>0</v>
      </c>
      <c r="DY256" s="8">
        <f>DR256*10^8/$I256</f>
        <v>0</v>
      </c>
      <c r="DZ256" s="8">
        <f>DS256*10^8/$I256</f>
        <v>0</v>
      </c>
      <c r="EA256" s="8">
        <f>DT256*10^8/$I256</f>
        <v>-1852.9219104177178</v>
      </c>
      <c r="EB256" s="8">
        <f>DZ256*0.8</f>
        <v>0</v>
      </c>
      <c r="EC256" s="10">
        <f>G256-E256</f>
        <v>10</v>
      </c>
      <c r="ED256" s="4">
        <f>EC256/E256*100</f>
        <v>0.91324200913242004</v>
      </c>
      <c r="EE256" s="4">
        <f>DY256-G256</f>
        <v>-1105</v>
      </c>
      <c r="EF256" s="12">
        <f>EE256/G256</f>
        <v>-1</v>
      </c>
      <c r="EG256" s="4">
        <f>G256-F256</f>
        <v>15</v>
      </c>
    </row>
    <row r="257" spans="1:137" x14ac:dyDescent="0.3">
      <c r="A257">
        <v>256</v>
      </c>
      <c r="B257" t="s">
        <v>7581</v>
      </c>
      <c r="C257" t="s">
        <v>252</v>
      </c>
      <c r="D257" t="str">
        <f>VLOOKUP(C257,Sheet1!$A$2:$B$3197,2,FALSE)</f>
        <v>제약</v>
      </c>
      <c r="E257" s="7">
        <v>17500</v>
      </c>
      <c r="F257" s="7">
        <v>18200</v>
      </c>
      <c r="G257" s="7">
        <v>18700</v>
      </c>
      <c r="H257" t="s">
        <v>2453</v>
      </c>
      <c r="I257" s="7">
        <f>VALUE(LEFT(H257,FIND("/",H257)-1)) + VALUE(MID(H257,FIND("/",H257)+1,LEN(H257)))</f>
        <v>9603921</v>
      </c>
      <c r="J257" s="1">
        <v>554527</v>
      </c>
      <c r="K257" s="1">
        <f>G257*I257/(10^8)</f>
        <v>1795.933227</v>
      </c>
      <c r="L257" s="1">
        <v>2669</v>
      </c>
      <c r="M257" s="1">
        <v>2983</v>
      </c>
      <c r="N257" s="1">
        <v>4383</v>
      </c>
      <c r="O257" s="1">
        <v>4684</v>
      </c>
      <c r="P257" s="1">
        <v>5259</v>
      </c>
      <c r="Q257" s="3"/>
      <c r="R257" s="3"/>
      <c r="S257" s="3"/>
      <c r="T257">
        <v>202</v>
      </c>
      <c r="U257">
        <v>101</v>
      </c>
      <c r="V257">
        <v>241</v>
      </c>
      <c r="W257">
        <v>-73</v>
      </c>
      <c r="X257">
        <v>12</v>
      </c>
      <c r="Y257" s="3"/>
      <c r="Z257" s="3"/>
      <c r="AA257" s="3"/>
      <c r="AB257">
        <v>245</v>
      </c>
      <c r="AC257">
        <v>58</v>
      </c>
      <c r="AD257">
        <v>126</v>
      </c>
      <c r="AE257">
        <v>-139</v>
      </c>
      <c r="AF257">
        <v>-172</v>
      </c>
      <c r="AG257" s="3"/>
      <c r="AH257" s="3"/>
      <c r="AI257" s="3"/>
      <c r="AJ257" s="1">
        <v>6707</v>
      </c>
      <c r="AK257" s="1">
        <v>7408</v>
      </c>
      <c r="AL257" s="1">
        <v>8798</v>
      </c>
      <c r="AM257" s="1">
        <v>8927</v>
      </c>
      <c r="AN257" s="1">
        <v>8816</v>
      </c>
      <c r="AO257" s="3"/>
      <c r="AP257" s="3"/>
      <c r="AQ257" s="3"/>
      <c r="AR257" s="1">
        <v>3241</v>
      </c>
      <c r="AS257" s="1">
        <v>3971</v>
      </c>
      <c r="AT257" s="1">
        <v>5200</v>
      </c>
      <c r="AU257" s="1">
        <v>5367</v>
      </c>
      <c r="AV257" s="1">
        <v>5493</v>
      </c>
      <c r="AW257" s="3"/>
      <c r="AX257" s="3"/>
      <c r="AY257" s="3"/>
      <c r="AZ257" s="1">
        <v>3466</v>
      </c>
      <c r="BA257" s="1">
        <v>3437</v>
      </c>
      <c r="BB257" s="1">
        <v>3598</v>
      </c>
      <c r="BC257" s="1">
        <v>3560</v>
      </c>
      <c r="BD257" s="1">
        <v>3322</v>
      </c>
      <c r="BE257" s="3"/>
      <c r="BF257" s="3"/>
      <c r="BG257" s="3"/>
      <c r="BH257" s="1">
        <v>2902</v>
      </c>
      <c r="BI257" s="1">
        <v>2888</v>
      </c>
      <c r="BJ257" s="1">
        <v>2990</v>
      </c>
      <c r="BK257" s="1">
        <v>3079</v>
      </c>
      <c r="BL257" s="1">
        <v>2911</v>
      </c>
      <c r="BM257" s="3"/>
      <c r="BN257" s="3"/>
      <c r="BO257" s="3"/>
      <c r="BP257">
        <v>48</v>
      </c>
      <c r="BQ257">
        <v>48</v>
      </c>
      <c r="BR257">
        <v>48</v>
      </c>
      <c r="BS257">
        <v>48</v>
      </c>
      <c r="BT257">
        <v>48</v>
      </c>
      <c r="BU257" s="3"/>
      <c r="BV257" s="3"/>
      <c r="BW257" s="3"/>
      <c r="BX257">
        <v>4.03</v>
      </c>
      <c r="BY257">
        <v>0.83</v>
      </c>
      <c r="BZ257">
        <v>1.55</v>
      </c>
      <c r="CA257">
        <v>-1.57</v>
      </c>
      <c r="CB257">
        <v>-1.94</v>
      </c>
      <c r="CC257" s="3"/>
      <c r="CD257" s="3"/>
      <c r="CE257" s="3"/>
      <c r="CF257">
        <v>5.39</v>
      </c>
      <c r="CG257">
        <v>1.33</v>
      </c>
      <c r="CH257">
        <v>3.23</v>
      </c>
      <c r="CI257">
        <v>0.13</v>
      </c>
      <c r="CJ257">
        <v>-2.15</v>
      </c>
      <c r="CK257" s="3"/>
      <c r="CL257" s="3"/>
      <c r="CM257" s="3"/>
      <c r="CN257" s="1">
        <v>1599</v>
      </c>
      <c r="CO257">
        <v>400</v>
      </c>
      <c r="CP257">
        <v>990</v>
      </c>
      <c r="CQ257">
        <v>42</v>
      </c>
      <c r="CR257">
        <v>-670</v>
      </c>
      <c r="CS257" s="3"/>
      <c r="CT257" s="3"/>
      <c r="CU257" s="3"/>
      <c r="CV257">
        <v>23.39</v>
      </c>
      <c r="CW257">
        <v>82.19</v>
      </c>
      <c r="CX257">
        <v>19.760000000000002</v>
      </c>
      <c r="CY257">
        <v>323.72000000000003</v>
      </c>
      <c r="CZ257" t="s">
        <v>2</v>
      </c>
      <c r="DA257" s="3"/>
      <c r="DB257" s="3"/>
      <c r="DC257" s="3"/>
      <c r="DD257">
        <v>1.24</v>
      </c>
      <c r="DE257">
        <v>1.0900000000000001</v>
      </c>
      <c r="DF257">
        <v>0.63</v>
      </c>
      <c r="DG257">
        <v>0.42</v>
      </c>
      <c r="DH257">
        <v>0.57999999999999996</v>
      </c>
      <c r="DI257" s="3"/>
      <c r="DJ257" s="3"/>
      <c r="DK257" s="3"/>
      <c r="DL257" s="6">
        <f>(CM257*3+CL257*2+CK257)/6</f>
        <v>0</v>
      </c>
      <c r="DM257">
        <f>BH257+(BH257*(CG257-8.25)/8.25)</f>
        <v>467.83757575757591</v>
      </c>
      <c r="DN257">
        <f>BI257+(BI257*(CH257-8.25)/8.25)</f>
        <v>1130.6957575757579</v>
      </c>
      <c r="DO257">
        <f>BJ257+(BJ257*(CI257-8.25)/8.25)</f>
        <v>47.11515151515141</v>
      </c>
      <c r="DP257">
        <f>BK257+(BK257*(CJ257-8.25)/8.25)</f>
        <v>-802.40606060606069</v>
      </c>
      <c r="DQ257">
        <f>BL257+(BL257*(CK257-8.25)/8.25)</f>
        <v>0</v>
      </c>
      <c r="DR257">
        <f>BM257+(BM257*(CL257-8.25)/8.25)</f>
        <v>0</v>
      </c>
      <c r="DS257">
        <f>BN257+(BN257*(CM257-8.25)/8.25)</f>
        <v>0</v>
      </c>
      <c r="DT257" s="8">
        <f>DM257*10^8/$I257</f>
        <v>4871.3184516779756</v>
      </c>
      <c r="DU257" s="8">
        <f>DN257*10^8/$I257</f>
        <v>11773.27216223205</v>
      </c>
      <c r="DV257" s="8">
        <f>DO257*10^8/$I257</f>
        <v>490.58245601095024</v>
      </c>
      <c r="DW257" s="8">
        <f>DP257*10^8/$I257</f>
        <v>-8354.9839758788166</v>
      </c>
      <c r="DX257" s="8">
        <f>DQ257*10^8/$I257</f>
        <v>0</v>
      </c>
      <c r="DY257" s="8">
        <f>DR257*10^8/$I257</f>
        <v>0</v>
      </c>
      <c r="DZ257" s="8">
        <f>DS257*10^8/$I257</f>
        <v>0</v>
      </c>
      <c r="EA257" s="8">
        <f>DT257*10^8/$I257</f>
        <v>50722.183696408742</v>
      </c>
      <c r="EB257" s="8">
        <f>DZ257*0.8</f>
        <v>0</v>
      </c>
      <c r="EC257" s="10">
        <f>G257-E257</f>
        <v>1200</v>
      </c>
      <c r="ED257" s="4">
        <f>EC257/E257*100</f>
        <v>6.8571428571428577</v>
      </c>
      <c r="EE257" s="4">
        <f>DY257-G257</f>
        <v>-18700</v>
      </c>
      <c r="EF257" s="12">
        <f>EE257/G257</f>
        <v>-1</v>
      </c>
      <c r="EG257" s="4">
        <f>G257-F257</f>
        <v>500</v>
      </c>
    </row>
    <row r="258" spans="1:137" x14ac:dyDescent="0.3">
      <c r="A258">
        <v>257</v>
      </c>
      <c r="B258" t="s">
        <v>7711</v>
      </c>
      <c r="C258" t="s">
        <v>253</v>
      </c>
      <c r="D258" t="str">
        <f>VLOOKUP(C258,Sheet1!$A$2:$B$3197,2,FALSE)</f>
        <v>가스유틸리티</v>
      </c>
      <c r="E258">
        <v>24900</v>
      </c>
      <c r="F258">
        <v>28550</v>
      </c>
      <c r="G258" s="7">
        <v>28250</v>
      </c>
      <c r="H258" t="s">
        <v>2454</v>
      </c>
      <c r="I258" s="7">
        <f>VALUE(LEFT(H258,FIND("/",H258)-1)) + VALUE(MID(H258,FIND("/",H258)+1,LEN(H258)))</f>
        <v>4374754</v>
      </c>
      <c r="J258" s="1">
        <v>79043</v>
      </c>
      <c r="K258" s="1">
        <f>G258*I258/(10^8)</f>
        <v>1235.868005</v>
      </c>
      <c r="L258" s="1">
        <v>5149</v>
      </c>
      <c r="M258" s="1">
        <v>5376</v>
      </c>
      <c r="N258" s="1">
        <v>5844</v>
      </c>
      <c r="O258" s="1">
        <v>5735</v>
      </c>
      <c r="P258" s="1">
        <v>5045</v>
      </c>
      <c r="Q258" s="3"/>
      <c r="R258" s="3"/>
      <c r="S258" s="3"/>
      <c r="T258">
        <v>110</v>
      </c>
      <c r="U258">
        <v>149</v>
      </c>
      <c r="V258">
        <v>180</v>
      </c>
      <c r="W258">
        <v>120</v>
      </c>
      <c r="X258">
        <v>108</v>
      </c>
      <c r="Y258" s="3"/>
      <c r="Z258" s="3"/>
      <c r="AA258" s="3"/>
      <c r="AB258">
        <v>86</v>
      </c>
      <c r="AC258">
        <v>137</v>
      </c>
      <c r="AD258">
        <v>161</v>
      </c>
      <c r="AE258">
        <v>107</v>
      </c>
      <c r="AF258">
        <v>114</v>
      </c>
      <c r="AG258" s="3"/>
      <c r="AH258" s="3"/>
      <c r="AI258" s="3"/>
      <c r="AJ258" s="1">
        <v>3603</v>
      </c>
      <c r="AK258" s="1">
        <v>3894</v>
      </c>
      <c r="AL258" s="1">
        <v>3478</v>
      </c>
      <c r="AM258" s="1">
        <v>3653</v>
      </c>
      <c r="AN258" s="1">
        <v>3402</v>
      </c>
      <c r="AO258" s="3"/>
      <c r="AP258" s="3"/>
      <c r="AQ258" s="3"/>
      <c r="AR258" s="1">
        <v>1974</v>
      </c>
      <c r="AS258" s="1">
        <v>2184</v>
      </c>
      <c r="AT258" s="1">
        <v>1677</v>
      </c>
      <c r="AU258" s="1">
        <v>1803</v>
      </c>
      <c r="AV258" s="1">
        <v>1485</v>
      </c>
      <c r="AW258" s="3"/>
      <c r="AX258" s="3"/>
      <c r="AY258" s="3"/>
      <c r="AZ258" s="1">
        <v>1628</v>
      </c>
      <c r="BA258" s="1">
        <v>1710</v>
      </c>
      <c r="BB258" s="1">
        <v>1801</v>
      </c>
      <c r="BC258" s="1">
        <v>1850</v>
      </c>
      <c r="BD258" s="1">
        <v>1917</v>
      </c>
      <c r="BE258" s="3"/>
      <c r="BF258" s="3"/>
      <c r="BG258" s="3"/>
      <c r="BH258" s="1">
        <v>1628</v>
      </c>
      <c r="BI258" s="1">
        <v>1710</v>
      </c>
      <c r="BJ258" s="1">
        <v>1801</v>
      </c>
      <c r="BK258" s="1">
        <v>1850</v>
      </c>
      <c r="BL258" s="1">
        <v>1917</v>
      </c>
      <c r="BM258" s="3"/>
      <c r="BN258" s="3"/>
      <c r="BO258" s="3"/>
      <c r="BP258">
        <v>219</v>
      </c>
      <c r="BQ258">
        <v>219</v>
      </c>
      <c r="BR258">
        <v>219</v>
      </c>
      <c r="BS258">
        <v>219</v>
      </c>
      <c r="BT258">
        <v>219</v>
      </c>
      <c r="BU258" s="3"/>
      <c r="BV258" s="3"/>
      <c r="BW258" s="3"/>
      <c r="BX258">
        <v>2.4700000000000002</v>
      </c>
      <c r="BY258">
        <v>3.66</v>
      </c>
      <c r="BZ258">
        <v>4.37</v>
      </c>
      <c r="CA258">
        <v>3</v>
      </c>
      <c r="CB258">
        <v>3.23</v>
      </c>
      <c r="CC258" s="3"/>
      <c r="CD258" s="3"/>
      <c r="CE258" s="3"/>
      <c r="CF258">
        <v>5.33</v>
      </c>
      <c r="CG258">
        <v>8.2200000000000006</v>
      </c>
      <c r="CH258">
        <v>9.19</v>
      </c>
      <c r="CI258">
        <v>5.87</v>
      </c>
      <c r="CJ258">
        <v>6.05</v>
      </c>
      <c r="CK258" s="3"/>
      <c r="CL258" s="3"/>
      <c r="CM258" s="3"/>
      <c r="CN258" s="1">
        <v>1964</v>
      </c>
      <c r="CO258" s="1">
        <v>3138</v>
      </c>
      <c r="CP258" s="1">
        <v>3686</v>
      </c>
      <c r="CQ258" s="1">
        <v>2448</v>
      </c>
      <c r="CR258" s="1">
        <v>2603</v>
      </c>
      <c r="CS258" s="3"/>
      <c r="CT258" s="3"/>
      <c r="CU258" s="3"/>
      <c r="CV258">
        <v>15.76</v>
      </c>
      <c r="CW258">
        <v>9.48</v>
      </c>
      <c r="CX258">
        <v>8</v>
      </c>
      <c r="CY258">
        <v>11.73</v>
      </c>
      <c r="CZ258">
        <v>9.61</v>
      </c>
      <c r="DA258" s="3"/>
      <c r="DB258" s="3"/>
      <c r="DC258" s="3"/>
      <c r="DD258">
        <v>0.8</v>
      </c>
      <c r="DE258">
        <v>0.74</v>
      </c>
      <c r="DF258">
        <v>0.69</v>
      </c>
      <c r="DG258">
        <v>0.66</v>
      </c>
      <c r="DH258">
        <v>0.55000000000000004</v>
      </c>
      <c r="DI258" s="3"/>
      <c r="DJ258" s="3"/>
      <c r="DK258" s="3"/>
      <c r="DL258" s="6">
        <f>(CM258*3+CL258*2+CK258)/6</f>
        <v>0</v>
      </c>
      <c r="DM258">
        <f>BH258+(BH258*(CG258-8.25)/8.25)</f>
        <v>1622.0800000000002</v>
      </c>
      <c r="DN258">
        <f>BI258+(BI258*(CH258-8.25)/8.25)</f>
        <v>1904.8363636363636</v>
      </c>
      <c r="DO258">
        <f>BJ258+(BJ258*(CI258-8.25)/8.25)</f>
        <v>1281.4387878787879</v>
      </c>
      <c r="DP258">
        <f>BK258+(BK258*(CJ258-8.25)/8.25)</f>
        <v>1356.6666666666665</v>
      </c>
      <c r="DQ258">
        <f>BL258+(BL258*(CK258-8.25)/8.25)</f>
        <v>0</v>
      </c>
      <c r="DR258">
        <f>BM258+(BM258*(CL258-8.25)/8.25)</f>
        <v>0</v>
      </c>
      <c r="DS258">
        <f>BN258+(BN258*(CM258-8.25)/8.25)</f>
        <v>0</v>
      </c>
      <c r="DT258" s="8">
        <f>DM258*10^8/$I258</f>
        <v>37078.199139883072</v>
      </c>
      <c r="DU258" s="8">
        <f>DN258*10^8/$I258</f>
        <v>43541.565163123771</v>
      </c>
      <c r="DV258" s="8">
        <f>DO258*10^8/$I258</f>
        <v>29291.676466351892</v>
      </c>
      <c r="DW258" s="8">
        <f>DP258*10^8/$I258</f>
        <v>31011.267528795139</v>
      </c>
      <c r="DX258" s="8">
        <f>DQ258*10^8/$I258</f>
        <v>0</v>
      </c>
      <c r="DY258" s="8">
        <f>DR258*10^8/$I258</f>
        <v>0</v>
      </c>
      <c r="DZ258" s="8">
        <f>DS258*10^8/$I258</f>
        <v>0</v>
      </c>
      <c r="EA258" s="8">
        <f>DT258*10^8/$I258</f>
        <v>847549.35111512721</v>
      </c>
      <c r="EB258" s="8">
        <f>DZ258*0.8</f>
        <v>0</v>
      </c>
      <c r="EC258" s="10">
        <f>G258-E258</f>
        <v>3350</v>
      </c>
      <c r="ED258" s="4">
        <f>EC258/E258*100</f>
        <v>13.453815261044177</v>
      </c>
      <c r="EE258" s="4">
        <f>DY258-G258</f>
        <v>-28250</v>
      </c>
      <c r="EF258" s="12">
        <f>EE258/G258</f>
        <v>-1</v>
      </c>
      <c r="EG258" s="4">
        <f>G258-F258</f>
        <v>-300</v>
      </c>
    </row>
    <row r="259" spans="1:137" x14ac:dyDescent="0.3">
      <c r="A259">
        <v>258</v>
      </c>
      <c r="B259" t="s">
        <v>7760</v>
      </c>
      <c r="C259" t="s">
        <v>254</v>
      </c>
      <c r="D259" t="str">
        <f>VLOOKUP(C259,Sheet1!$A$2:$B$3197,2,FALSE)</f>
        <v>가정용품</v>
      </c>
      <c r="E259">
        <v>30500</v>
      </c>
      <c r="F259">
        <v>35000</v>
      </c>
      <c r="G259" s="7">
        <v>33950</v>
      </c>
      <c r="H259" t="s">
        <v>2455</v>
      </c>
      <c r="I259" s="7">
        <f>VALUE(LEFT(H259,FIND("/",H259)-1)) + VALUE(MID(H259,FIND("/",H259)+1,LEN(H259)))</f>
        <v>2499971</v>
      </c>
      <c r="J259">
        <v>0</v>
      </c>
      <c r="K259" s="1">
        <f>G259*I259/(10^8)</f>
        <v>848.74015450000002</v>
      </c>
      <c r="L259" s="1">
        <v>1521</v>
      </c>
      <c r="M259" s="1">
        <v>1434</v>
      </c>
      <c r="N259" s="1">
        <v>1356</v>
      </c>
      <c r="O259" s="1">
        <v>1471</v>
      </c>
      <c r="P259" s="1">
        <v>1463</v>
      </c>
      <c r="Q259" s="3"/>
      <c r="R259" s="3"/>
      <c r="S259" s="3"/>
      <c r="T259">
        <v>119</v>
      </c>
      <c r="U259">
        <v>77</v>
      </c>
      <c r="V259">
        <v>-43</v>
      </c>
      <c r="W259">
        <v>67</v>
      </c>
      <c r="X259">
        <v>136</v>
      </c>
      <c r="Y259" s="3"/>
      <c r="Z259" s="3"/>
      <c r="AA259" s="3"/>
      <c r="AB259">
        <v>193</v>
      </c>
      <c r="AC259">
        <v>104</v>
      </c>
      <c r="AD259">
        <v>-2</v>
      </c>
      <c r="AE259">
        <v>47</v>
      </c>
      <c r="AF259">
        <v>269</v>
      </c>
      <c r="AG259" s="3"/>
      <c r="AH259" s="3"/>
      <c r="AI259" s="3"/>
      <c r="AJ259" s="1">
        <v>2116</v>
      </c>
      <c r="AK259" s="1">
        <v>2064</v>
      </c>
      <c r="AL259" s="1">
        <v>2018</v>
      </c>
      <c r="AM259" s="1">
        <v>2063</v>
      </c>
      <c r="AN259" s="1">
        <v>2328</v>
      </c>
      <c r="AO259" s="3"/>
      <c r="AP259" s="3"/>
      <c r="AQ259" s="3"/>
      <c r="AR259">
        <v>338</v>
      </c>
      <c r="AS259">
        <v>230</v>
      </c>
      <c r="AT259">
        <v>215</v>
      </c>
      <c r="AU259">
        <v>217</v>
      </c>
      <c r="AV259">
        <v>218</v>
      </c>
      <c r="AW259" s="3"/>
      <c r="AX259" s="3"/>
      <c r="AY259" s="3"/>
      <c r="AZ259" s="1">
        <v>1778</v>
      </c>
      <c r="BA259" s="1">
        <v>1834</v>
      </c>
      <c r="BB259" s="1">
        <v>1803</v>
      </c>
      <c r="BC259" s="1">
        <v>1846</v>
      </c>
      <c r="BD259" s="1">
        <v>2110</v>
      </c>
      <c r="BE259" s="3"/>
      <c r="BF259" s="3"/>
      <c r="BG259" s="3"/>
      <c r="BH259" s="1">
        <v>1778</v>
      </c>
      <c r="BI259" s="1">
        <v>1834</v>
      </c>
      <c r="BJ259" s="1">
        <v>1803</v>
      </c>
      <c r="BK259" s="1">
        <v>1846</v>
      </c>
      <c r="BL259" s="1">
        <v>2110</v>
      </c>
      <c r="BM259" s="3"/>
      <c r="BN259" s="3"/>
      <c r="BO259" s="3"/>
      <c r="BP259">
        <v>125</v>
      </c>
      <c r="BQ259">
        <v>125</v>
      </c>
      <c r="BR259">
        <v>125</v>
      </c>
      <c r="BS259">
        <v>125</v>
      </c>
      <c r="BT259">
        <v>125</v>
      </c>
      <c r="BU259" s="3"/>
      <c r="BV259" s="3"/>
      <c r="BW259" s="3"/>
      <c r="BX259">
        <v>9.61</v>
      </c>
      <c r="BY259">
        <v>4.99</v>
      </c>
      <c r="BZ259">
        <v>-0.09</v>
      </c>
      <c r="CA259">
        <v>2.29</v>
      </c>
      <c r="CB259">
        <v>12.23</v>
      </c>
      <c r="CC259" s="3"/>
      <c r="CD259" s="3"/>
      <c r="CE259" s="3"/>
      <c r="CF259">
        <v>11.38</v>
      </c>
      <c r="CG259">
        <v>5.77</v>
      </c>
      <c r="CH259">
        <v>-0.1</v>
      </c>
      <c r="CI259">
        <v>2.56</v>
      </c>
      <c r="CJ259">
        <v>13.58</v>
      </c>
      <c r="CK259" s="3"/>
      <c r="CL259" s="3"/>
      <c r="CM259" s="3"/>
      <c r="CN259" s="1">
        <v>7729</v>
      </c>
      <c r="CO259" s="1">
        <v>4172</v>
      </c>
      <c r="CP259">
        <v>-70</v>
      </c>
      <c r="CQ259" s="1">
        <v>1868</v>
      </c>
      <c r="CR259" s="1">
        <v>10743</v>
      </c>
      <c r="CS259" s="3"/>
      <c r="CT259" s="3"/>
      <c r="CU259" s="3"/>
      <c r="CV259">
        <v>5.8</v>
      </c>
      <c r="CW259">
        <v>9.9600000000000009</v>
      </c>
      <c r="CX259" t="s">
        <v>2</v>
      </c>
      <c r="CY259">
        <v>17.579999999999998</v>
      </c>
      <c r="CZ259">
        <v>2.78</v>
      </c>
      <c r="DA259" s="3"/>
      <c r="DB259" s="3"/>
      <c r="DC259" s="3"/>
      <c r="DD259">
        <v>0.63</v>
      </c>
      <c r="DE259">
        <v>0.56999999999999995</v>
      </c>
      <c r="DF259">
        <v>0.46</v>
      </c>
      <c r="DG259">
        <v>0.44</v>
      </c>
      <c r="DH259">
        <v>0.35</v>
      </c>
      <c r="DI259" s="3"/>
      <c r="DJ259" s="3"/>
      <c r="DK259" s="3"/>
      <c r="DL259" s="6">
        <f>(CM259*3+CL259*2+CK259)/6</f>
        <v>0</v>
      </c>
      <c r="DM259">
        <f>BH259+(BH259*(CG259-8.25)/8.25)</f>
        <v>1243.5224242424242</v>
      </c>
      <c r="DN259">
        <f>BI259+(BI259*(CH259-8.25)/8.25)</f>
        <v>-22.230303030303048</v>
      </c>
      <c r="DO259">
        <f>BJ259+(BJ259*(CI259-8.25)/8.25)</f>
        <v>559.47636363636366</v>
      </c>
      <c r="DP259">
        <f>BK259+(BK259*(CJ259-8.25)/8.25)</f>
        <v>3038.6278787878791</v>
      </c>
      <c r="DQ259">
        <f>BL259+(BL259*(CK259-8.25)/8.25)</f>
        <v>0</v>
      </c>
      <c r="DR259">
        <f>BM259+(BM259*(CL259-8.25)/8.25)</f>
        <v>0</v>
      </c>
      <c r="DS259">
        <f>BN259+(BN259*(CM259-8.25)/8.25)</f>
        <v>0</v>
      </c>
      <c r="DT259" s="8">
        <f>DM259*10^8/$I259</f>
        <v>49741.473970795028</v>
      </c>
      <c r="DU259" s="8">
        <f>DN259*10^8/$I259</f>
        <v>-889.22243619238179</v>
      </c>
      <c r="DV259" s="8">
        <f>DO259*10^8/$I259</f>
        <v>22379.314145498636</v>
      </c>
      <c r="DW259" s="8">
        <f>DP259*10^8/$I259</f>
        <v>121546.52509120622</v>
      </c>
      <c r="DX259" s="8">
        <f>DQ259*10^8/$I259</f>
        <v>0</v>
      </c>
      <c r="DY259" s="8">
        <f>DR259*10^8/$I259</f>
        <v>0</v>
      </c>
      <c r="DZ259" s="8">
        <f>DS259*10^8/$I259</f>
        <v>0</v>
      </c>
      <c r="EA259" s="8">
        <f>DT259*10^8/$I259</f>
        <v>1989682.0391434552</v>
      </c>
      <c r="EB259" s="8">
        <f>DZ259*0.8</f>
        <v>0</v>
      </c>
      <c r="EC259" s="10">
        <f>G259-E259</f>
        <v>3450</v>
      </c>
      <c r="ED259" s="4">
        <f>EC259/E259*100</f>
        <v>11.311475409836065</v>
      </c>
      <c r="EE259" s="4">
        <f>DY259-G259</f>
        <v>-33950</v>
      </c>
      <c r="EF259" s="12">
        <f>EE259/G259</f>
        <v>-1</v>
      </c>
      <c r="EG259" s="4">
        <f>G259-F259</f>
        <v>-1050</v>
      </c>
    </row>
    <row r="260" spans="1:137" x14ac:dyDescent="0.3">
      <c r="A260">
        <v>259</v>
      </c>
      <c r="B260" t="s">
        <v>6356</v>
      </c>
      <c r="C260" t="s">
        <v>255</v>
      </c>
      <c r="D260" t="str">
        <f>VLOOKUP(C260,Sheet1!$A$2:$B$3197,2,FALSE)</f>
        <v>반도체와반도체장비</v>
      </c>
      <c r="E260">
        <v>2945</v>
      </c>
      <c r="F260">
        <v>2120</v>
      </c>
      <c r="G260" s="7">
        <v>2150</v>
      </c>
      <c r="H260" t="s">
        <v>2456</v>
      </c>
      <c r="I260" s="7">
        <f>VALUE(LEFT(H260,FIND("/",H260)-1)) + VALUE(MID(H260,FIND("/",H260)+1,LEN(H260)))</f>
        <v>116706940</v>
      </c>
      <c r="J260">
        <v>0</v>
      </c>
      <c r="K260" s="1">
        <f>G260*I260/(10^8)</f>
        <v>2509.1992100000002</v>
      </c>
      <c r="L260" s="1">
        <v>2277</v>
      </c>
      <c r="M260" s="1">
        <v>2263</v>
      </c>
      <c r="N260" s="1">
        <v>2174</v>
      </c>
      <c r="O260" s="1">
        <v>2017</v>
      </c>
      <c r="P260" s="1">
        <v>2010</v>
      </c>
      <c r="Q260" s="3"/>
      <c r="R260" s="3"/>
      <c r="S260" s="3"/>
      <c r="T260">
        <v>40</v>
      </c>
      <c r="U260">
        <v>66</v>
      </c>
      <c r="V260">
        <v>33</v>
      </c>
      <c r="W260">
        <v>-70</v>
      </c>
      <c r="X260">
        <v>-23</v>
      </c>
      <c r="Y260" s="3"/>
      <c r="Z260" s="3"/>
      <c r="AA260" s="3"/>
      <c r="AB260">
        <v>1</v>
      </c>
      <c r="AC260">
        <v>14</v>
      </c>
      <c r="AD260">
        <v>18</v>
      </c>
      <c r="AE260">
        <v>-197</v>
      </c>
      <c r="AF260">
        <v>-449</v>
      </c>
      <c r="AG260" s="3"/>
      <c r="AH260" s="3"/>
      <c r="AI260" s="3"/>
      <c r="AJ260" s="1">
        <v>3831</v>
      </c>
      <c r="AK260" s="1">
        <v>3598</v>
      </c>
      <c r="AL260" s="1">
        <v>3512</v>
      </c>
      <c r="AM260" s="1">
        <v>3342</v>
      </c>
      <c r="AN260" s="1">
        <v>3683</v>
      </c>
      <c r="AO260" s="3"/>
      <c r="AP260" s="3"/>
      <c r="AQ260" s="3"/>
      <c r="AR260" s="1">
        <v>1809</v>
      </c>
      <c r="AS260" s="1">
        <v>1372</v>
      </c>
      <c r="AT260" s="1">
        <v>1258</v>
      </c>
      <c r="AU260" s="1">
        <v>1203</v>
      </c>
      <c r="AV260" s="1">
        <v>1996</v>
      </c>
      <c r="AW260" s="3"/>
      <c r="AX260" s="3"/>
      <c r="AY260" s="3"/>
      <c r="AZ260" s="1">
        <v>2022</v>
      </c>
      <c r="BA260" s="1">
        <v>2226</v>
      </c>
      <c r="BB260" s="1">
        <v>2254</v>
      </c>
      <c r="BC260" s="1">
        <v>2140</v>
      </c>
      <c r="BD260" s="1">
        <v>1688</v>
      </c>
      <c r="BE260" s="3"/>
      <c r="BF260" s="3"/>
      <c r="BG260" s="3"/>
      <c r="BH260" s="1">
        <v>1972</v>
      </c>
      <c r="BI260" s="1">
        <v>2174</v>
      </c>
      <c r="BJ260" s="1">
        <v>2196</v>
      </c>
      <c r="BK260" s="1">
        <v>2079</v>
      </c>
      <c r="BL260" s="1">
        <v>1627</v>
      </c>
      <c r="BM260" s="3"/>
      <c r="BN260" s="3"/>
      <c r="BO260" s="3"/>
      <c r="BP260">
        <v>445</v>
      </c>
      <c r="BQ260">
        <v>554</v>
      </c>
      <c r="BR260">
        <v>562</v>
      </c>
      <c r="BS260">
        <v>584</v>
      </c>
      <c r="BT260">
        <v>584</v>
      </c>
      <c r="BU260" s="3"/>
      <c r="BV260" s="3"/>
      <c r="BW260" s="3"/>
      <c r="BX260">
        <v>0.02</v>
      </c>
      <c r="BY260">
        <v>0.37</v>
      </c>
      <c r="BZ260">
        <v>0.49</v>
      </c>
      <c r="CA260">
        <v>-5.76</v>
      </c>
      <c r="CB260">
        <v>-12.77</v>
      </c>
      <c r="CC260" s="3"/>
      <c r="CD260" s="3"/>
      <c r="CE260" s="3"/>
      <c r="CF260">
        <v>0.17</v>
      </c>
      <c r="CG260">
        <v>0.45</v>
      </c>
      <c r="CH260">
        <v>0.67</v>
      </c>
      <c r="CI260">
        <v>-8.99</v>
      </c>
      <c r="CJ260">
        <v>-24.43</v>
      </c>
      <c r="CK260" s="3"/>
      <c r="CL260" s="3"/>
      <c r="CM260" s="3"/>
      <c r="CN260">
        <v>4</v>
      </c>
      <c r="CO260">
        <v>8</v>
      </c>
      <c r="CP260">
        <v>13</v>
      </c>
      <c r="CQ260">
        <v>-165</v>
      </c>
      <c r="CR260">
        <v>-388</v>
      </c>
      <c r="CS260" s="3"/>
      <c r="CT260" s="3"/>
      <c r="CU260" s="3"/>
      <c r="CV260">
        <v>268.07</v>
      </c>
      <c r="CW260">
        <v>152.1</v>
      </c>
      <c r="CX260">
        <v>79.44</v>
      </c>
      <c r="CY260" t="s">
        <v>2</v>
      </c>
      <c r="CZ260" t="s">
        <v>2</v>
      </c>
      <c r="DA260" s="3"/>
      <c r="DB260" s="3"/>
      <c r="DC260" s="3"/>
      <c r="DD260">
        <v>0.45</v>
      </c>
      <c r="DE260">
        <v>0.66</v>
      </c>
      <c r="DF260">
        <v>0.53</v>
      </c>
      <c r="DG260">
        <v>0.57999999999999996</v>
      </c>
      <c r="DH260">
        <v>2.11</v>
      </c>
      <c r="DI260" s="3"/>
      <c r="DJ260" s="3"/>
      <c r="DK260" s="3"/>
      <c r="DL260" s="6">
        <f>(CM260*3+CL260*2+CK260)/6</f>
        <v>0</v>
      </c>
      <c r="DM260">
        <f>BH260+(BH260*(CG260-8.25)/8.25)</f>
        <v>107.56363636363631</v>
      </c>
      <c r="DN260">
        <f>BI260+(BI260*(CH260-8.25)/8.25)</f>
        <v>176.55515151515124</v>
      </c>
      <c r="DO260">
        <f>BJ260+(BJ260*(CI260-8.25)/8.25)</f>
        <v>-2392.9745454545455</v>
      </c>
      <c r="DP260">
        <f>BK260+(BK260*(CJ260-8.25)/8.25)</f>
        <v>-6156.3600000000006</v>
      </c>
      <c r="DQ260">
        <f>BL260+(BL260*(CK260-8.25)/8.25)</f>
        <v>0</v>
      </c>
      <c r="DR260">
        <f>BM260+(BM260*(CL260-8.25)/8.25)</f>
        <v>0</v>
      </c>
      <c r="DS260">
        <f>BN260+(BN260*(CM260-8.25)/8.25)</f>
        <v>0</v>
      </c>
      <c r="DT260" s="8">
        <f>DM260*10^8/$I260</f>
        <v>92.165587036757458</v>
      </c>
      <c r="DU260" s="8">
        <f>DN260*10^8/$I260</f>
        <v>151.28076489294574</v>
      </c>
      <c r="DV260" s="8">
        <f>DO260*10^8/$I260</f>
        <v>-2050.4132363118642</v>
      </c>
      <c r="DW260" s="8">
        <f>DP260*10^8/$I260</f>
        <v>-5275.0590496160721</v>
      </c>
      <c r="DX260" s="8">
        <f>DQ260*10^8/$I260</f>
        <v>0</v>
      </c>
      <c r="DY260" s="8">
        <f>DR260*10^8/$I260</f>
        <v>0</v>
      </c>
      <c r="DZ260" s="8">
        <f>DS260*10^8/$I260</f>
        <v>0</v>
      </c>
      <c r="EA260" s="8">
        <f>DT260*10^8/$I260</f>
        <v>78.971813532903397</v>
      </c>
      <c r="EB260" s="8">
        <f>DZ260*0.8</f>
        <v>0</v>
      </c>
      <c r="EC260" s="10">
        <f>G260-E260</f>
        <v>-795</v>
      </c>
      <c r="ED260" s="4">
        <f>EC260/E260*100</f>
        <v>-26.99490662139219</v>
      </c>
      <c r="EE260" s="4">
        <f>DY260-G260</f>
        <v>-2150</v>
      </c>
      <c r="EF260" s="12">
        <f>EE260/G260</f>
        <v>-1</v>
      </c>
      <c r="EG260" s="4">
        <f>G260-F260</f>
        <v>30</v>
      </c>
    </row>
    <row r="261" spans="1:137" x14ac:dyDescent="0.3">
      <c r="A261">
        <v>260</v>
      </c>
      <c r="B261" t="s">
        <v>7860</v>
      </c>
      <c r="C261" t="s">
        <v>256</v>
      </c>
      <c r="D261" t="str">
        <f>VLOOKUP(C261,Sheet1!$A$2:$B$3197,2,FALSE)</f>
        <v>화학</v>
      </c>
      <c r="E261">
        <v>59700</v>
      </c>
      <c r="F261">
        <v>72600</v>
      </c>
      <c r="G261" s="7">
        <v>69900</v>
      </c>
      <c r="H261" t="s">
        <v>2457</v>
      </c>
      <c r="I261" s="7">
        <f>VALUE(LEFT(H261,FIND("/",H261)-1)) + VALUE(MID(H261,FIND("/",H261)+1,LEN(H261)))</f>
        <v>4224646</v>
      </c>
      <c r="J261" s="1">
        <v>131687</v>
      </c>
      <c r="K261" s="1">
        <f>G261*I261/(10^8)</f>
        <v>2953.0275539999998</v>
      </c>
      <c r="L261" s="1">
        <v>6965</v>
      </c>
      <c r="M261" s="1">
        <v>7533</v>
      </c>
      <c r="N261" s="1">
        <v>10224</v>
      </c>
      <c r="O261" s="1">
        <v>9727</v>
      </c>
      <c r="P261" s="1">
        <v>9532</v>
      </c>
      <c r="Q261" s="3"/>
      <c r="R261" s="3"/>
      <c r="S261" s="3"/>
      <c r="T261">
        <v>522</v>
      </c>
      <c r="U261">
        <v>364</v>
      </c>
      <c r="V261">
        <v>338</v>
      </c>
      <c r="W261">
        <v>634</v>
      </c>
      <c r="X261">
        <v>791</v>
      </c>
      <c r="Y261" s="3"/>
      <c r="Z261" s="3"/>
      <c r="AA261" s="3"/>
      <c r="AB261">
        <v>534</v>
      </c>
      <c r="AC261">
        <v>584</v>
      </c>
      <c r="AD261">
        <v>147</v>
      </c>
      <c r="AE261">
        <v>758</v>
      </c>
      <c r="AF261" s="1">
        <v>1941</v>
      </c>
      <c r="AG261" s="3"/>
      <c r="AH261" s="3"/>
      <c r="AI261" s="3"/>
      <c r="AJ261" s="1">
        <v>12099</v>
      </c>
      <c r="AK261" s="1">
        <v>15125</v>
      </c>
      <c r="AL261" s="1">
        <v>14166</v>
      </c>
      <c r="AM261" s="1">
        <v>14490</v>
      </c>
      <c r="AN261" s="1">
        <v>16987</v>
      </c>
      <c r="AO261" s="3"/>
      <c r="AP261" s="3"/>
      <c r="AQ261" s="3"/>
      <c r="AR261" s="1">
        <v>2736</v>
      </c>
      <c r="AS261" s="1">
        <v>3220</v>
      </c>
      <c r="AT261" s="1">
        <v>2907</v>
      </c>
      <c r="AU261" s="1">
        <v>2677</v>
      </c>
      <c r="AV261" s="1">
        <v>3619</v>
      </c>
      <c r="AW261" s="3"/>
      <c r="AX261" s="3"/>
      <c r="AY261" s="3"/>
      <c r="AZ261" s="1">
        <v>9362</v>
      </c>
      <c r="BA261" s="1">
        <v>11905</v>
      </c>
      <c r="BB261" s="1">
        <v>11259</v>
      </c>
      <c r="BC261" s="1">
        <v>11813</v>
      </c>
      <c r="BD261" s="1">
        <v>13367</v>
      </c>
      <c r="BE261" s="3"/>
      <c r="BF261" s="3"/>
      <c r="BG261" s="3"/>
      <c r="BH261" s="1">
        <v>5779</v>
      </c>
      <c r="BI261" s="1">
        <v>6127</v>
      </c>
      <c r="BJ261" s="1">
        <v>6058</v>
      </c>
      <c r="BK261" s="1">
        <v>6315</v>
      </c>
      <c r="BL261" s="1">
        <v>7742</v>
      </c>
      <c r="BM261" s="3"/>
      <c r="BN261" s="3"/>
      <c r="BO261" s="3"/>
      <c r="BP261">
        <v>211</v>
      </c>
      <c r="BQ261">
        <v>211</v>
      </c>
      <c r="BR261">
        <v>211</v>
      </c>
      <c r="BS261">
        <v>211</v>
      </c>
      <c r="BT261">
        <v>211</v>
      </c>
      <c r="BU261" s="3"/>
      <c r="BV261" s="3"/>
      <c r="BW261" s="3"/>
      <c r="BX261">
        <v>4.49</v>
      </c>
      <c r="BY261">
        <v>4.29</v>
      </c>
      <c r="BZ261">
        <v>1.01</v>
      </c>
      <c r="CA261">
        <v>5.29</v>
      </c>
      <c r="CB261">
        <v>12.33</v>
      </c>
      <c r="CC261" s="3"/>
      <c r="CD261" s="3"/>
      <c r="CE261" s="3"/>
      <c r="CF261">
        <v>5.21</v>
      </c>
      <c r="CG261">
        <v>6.78</v>
      </c>
      <c r="CH261">
        <v>0.6</v>
      </c>
      <c r="CI261">
        <v>5.55</v>
      </c>
      <c r="CJ261">
        <v>20</v>
      </c>
      <c r="CK261" s="3"/>
      <c r="CL261" s="3"/>
      <c r="CM261" s="3"/>
      <c r="CN261" s="1">
        <v>7000</v>
      </c>
      <c r="CO261" s="1">
        <v>9548</v>
      </c>
      <c r="CP261">
        <v>871</v>
      </c>
      <c r="CQ261" s="1">
        <v>8130</v>
      </c>
      <c r="CR261" s="1">
        <v>33268</v>
      </c>
      <c r="CS261" s="3"/>
      <c r="CT261" s="3"/>
      <c r="CU261" s="3"/>
      <c r="CV261">
        <v>9.4</v>
      </c>
      <c r="CW261">
        <v>6.86</v>
      </c>
      <c r="CX261">
        <v>70.23</v>
      </c>
      <c r="CY261">
        <v>6.69</v>
      </c>
      <c r="CZ261">
        <v>1.82</v>
      </c>
      <c r="DA261" s="3"/>
      <c r="DB261" s="3"/>
      <c r="DC261" s="3"/>
      <c r="DD261">
        <v>0.48</v>
      </c>
      <c r="DE261">
        <v>0.45</v>
      </c>
      <c r="DF261">
        <v>0.42</v>
      </c>
      <c r="DG261">
        <v>0.36</v>
      </c>
      <c r="DH261">
        <v>0.33</v>
      </c>
      <c r="DI261" s="3"/>
      <c r="DJ261" s="3"/>
      <c r="DK261" s="3"/>
      <c r="DL261" s="6">
        <f>(CM261*3+CL261*2+CK261)/6</f>
        <v>0</v>
      </c>
      <c r="DM261">
        <f>BH261+(BH261*(CG261-8.25)/8.25)</f>
        <v>4749.2872727272734</v>
      </c>
      <c r="DN261">
        <f>BI261+(BI261*(CH261-8.25)/8.25)</f>
        <v>445.59999999999945</v>
      </c>
      <c r="DO261">
        <f>BJ261+(BJ261*(CI261-8.25)/8.25)</f>
        <v>4075.3818181818178</v>
      </c>
      <c r="DP261">
        <f>BK261+(BK261*(CJ261-8.25)/8.25)</f>
        <v>15309.09090909091</v>
      </c>
      <c r="DQ261">
        <f>BL261+(BL261*(CK261-8.25)/8.25)</f>
        <v>0</v>
      </c>
      <c r="DR261">
        <f>BM261+(BM261*(CL261-8.25)/8.25)</f>
        <v>0</v>
      </c>
      <c r="DS261">
        <f>BN261+(BN261*(CM261-8.25)/8.25)</f>
        <v>0</v>
      </c>
      <c r="DT261" s="8">
        <f>DM261*10^8/$I261</f>
        <v>112418.58543241904</v>
      </c>
      <c r="DU261" s="8">
        <f>DN261*10^8/$I261</f>
        <v>10547.629316160443</v>
      </c>
      <c r="DV261" s="8">
        <f>DO261*10^8/$I261</f>
        <v>96466.823922804833</v>
      </c>
      <c r="DW261" s="8">
        <f>DP261*10^8/$I261</f>
        <v>362375.70932785637</v>
      </c>
      <c r="DX261" s="8">
        <f>DQ261*10^8/$I261</f>
        <v>0</v>
      </c>
      <c r="DY261" s="8">
        <f>DR261*10^8/$I261</f>
        <v>0</v>
      </c>
      <c r="DZ261" s="8">
        <f>DS261*10^8/$I261</f>
        <v>0</v>
      </c>
      <c r="EA261" s="8">
        <f>DT261*10^8/$I261</f>
        <v>2661017.8801352596</v>
      </c>
      <c r="EB261" s="8">
        <f>DZ261*0.8</f>
        <v>0</v>
      </c>
      <c r="EC261" s="10">
        <f>G261-E261</f>
        <v>10200</v>
      </c>
      <c r="ED261" s="4">
        <f>EC261/E261*100</f>
        <v>17.08542713567839</v>
      </c>
      <c r="EE261" s="4">
        <f>DY261-G261</f>
        <v>-69900</v>
      </c>
      <c r="EF261" s="12">
        <f>EE261/G261</f>
        <v>-1</v>
      </c>
      <c r="EG261" s="4">
        <f>G261-F261</f>
        <v>-2700</v>
      </c>
    </row>
    <row r="262" spans="1:137" x14ac:dyDescent="0.3">
      <c r="A262">
        <v>261</v>
      </c>
      <c r="B262" t="s">
        <v>6931</v>
      </c>
      <c r="C262" t="s">
        <v>257</v>
      </c>
      <c r="D262" t="str">
        <f>VLOOKUP(C262,Sheet1!$A$2:$B$3197,2,FALSE)</f>
        <v>자동차부품</v>
      </c>
      <c r="E262">
        <v>6450</v>
      </c>
      <c r="F262">
        <v>5810</v>
      </c>
      <c r="G262" s="7">
        <v>5970</v>
      </c>
      <c r="H262" t="s">
        <v>2458</v>
      </c>
      <c r="I262" s="7">
        <f>VALUE(LEFT(H262,FIND("/",H262)-1)) + VALUE(MID(H262,FIND("/",H262)+1,LEN(H262)))</f>
        <v>31900000</v>
      </c>
      <c r="J262" s="1">
        <v>11300</v>
      </c>
      <c r="K262" s="1">
        <f>G262*I262/(10^8)</f>
        <v>1904.43</v>
      </c>
      <c r="L262" s="1">
        <v>8612</v>
      </c>
      <c r="M262" s="1">
        <v>9144</v>
      </c>
      <c r="N262" s="1">
        <v>9108</v>
      </c>
      <c r="O262" s="1">
        <v>8351</v>
      </c>
      <c r="P262" s="1">
        <v>6894</v>
      </c>
      <c r="Q262" s="3"/>
      <c r="R262" s="3"/>
      <c r="S262" s="3"/>
      <c r="T262">
        <v>689</v>
      </c>
      <c r="U262">
        <v>415</v>
      </c>
      <c r="V262">
        <v>144</v>
      </c>
      <c r="W262">
        <v>341</v>
      </c>
      <c r="X262">
        <v>346</v>
      </c>
      <c r="Y262" s="3"/>
      <c r="Z262" s="3"/>
      <c r="AA262" s="3"/>
      <c r="AB262">
        <v>511</v>
      </c>
      <c r="AC262">
        <v>310</v>
      </c>
      <c r="AD262">
        <v>85</v>
      </c>
      <c r="AE262">
        <v>132</v>
      </c>
      <c r="AF262">
        <v>138</v>
      </c>
      <c r="AG262" s="3"/>
      <c r="AH262" s="3"/>
      <c r="AI262" s="3"/>
      <c r="AJ262" s="1">
        <v>5772</v>
      </c>
      <c r="AK262" s="1">
        <v>6127</v>
      </c>
      <c r="AL262" s="1">
        <v>6004</v>
      </c>
      <c r="AM262" s="1">
        <v>5473</v>
      </c>
      <c r="AN262" s="1">
        <v>5249</v>
      </c>
      <c r="AO262" s="3"/>
      <c r="AP262" s="3"/>
      <c r="AQ262" s="3"/>
      <c r="AR262" s="1">
        <v>3121</v>
      </c>
      <c r="AS262" s="1">
        <v>3329</v>
      </c>
      <c r="AT262" s="1">
        <v>3181</v>
      </c>
      <c r="AU262" s="1">
        <v>2638</v>
      </c>
      <c r="AV262" s="1">
        <v>2322</v>
      </c>
      <c r="AW262" s="3"/>
      <c r="AX262" s="3"/>
      <c r="AY262" s="3"/>
      <c r="AZ262" s="1">
        <v>2650</v>
      </c>
      <c r="BA262" s="1">
        <v>2798</v>
      </c>
      <c r="BB262" s="1">
        <v>2823</v>
      </c>
      <c r="BC262" s="1">
        <v>2835</v>
      </c>
      <c r="BD262" s="1">
        <v>2927</v>
      </c>
      <c r="BE262" s="3"/>
      <c r="BF262" s="3"/>
      <c r="BG262" s="3"/>
      <c r="BH262" s="1">
        <v>2650</v>
      </c>
      <c r="BI262" s="1">
        <v>2798</v>
      </c>
      <c r="BJ262" s="1">
        <v>2823</v>
      </c>
      <c r="BK262" s="1">
        <v>2835</v>
      </c>
      <c r="BL262" s="1">
        <v>2927</v>
      </c>
      <c r="BM262" s="3"/>
      <c r="BN262" s="3"/>
      <c r="BO262" s="3"/>
      <c r="BP262">
        <v>172</v>
      </c>
      <c r="BQ262">
        <v>172</v>
      </c>
      <c r="BR262">
        <v>172</v>
      </c>
      <c r="BS262">
        <v>172</v>
      </c>
      <c r="BT262">
        <v>172</v>
      </c>
      <c r="BU262" s="3"/>
      <c r="BV262" s="3"/>
      <c r="BW262" s="3"/>
      <c r="BX262">
        <v>8.99</v>
      </c>
      <c r="BY262">
        <v>5.22</v>
      </c>
      <c r="BZ262">
        <v>1.4</v>
      </c>
      <c r="CA262">
        <v>2.2999999999999998</v>
      </c>
      <c r="CB262">
        <v>2.57</v>
      </c>
      <c r="CC262" s="3"/>
      <c r="CD262" s="3"/>
      <c r="CE262" s="3"/>
      <c r="CF262">
        <v>21.14</v>
      </c>
      <c r="CG262">
        <v>11.39</v>
      </c>
      <c r="CH262">
        <v>3.02</v>
      </c>
      <c r="CI262">
        <v>4.66</v>
      </c>
      <c r="CJ262">
        <v>4.79</v>
      </c>
      <c r="CK262" s="3"/>
      <c r="CL262" s="3"/>
      <c r="CM262" s="3"/>
      <c r="CN262" s="1">
        <v>1603</v>
      </c>
      <c r="CO262">
        <v>973</v>
      </c>
      <c r="CP262">
        <v>266</v>
      </c>
      <c r="CQ262">
        <v>413</v>
      </c>
      <c r="CR262">
        <v>432</v>
      </c>
      <c r="CS262" s="3"/>
      <c r="CT262" s="3"/>
      <c r="CU262" s="3"/>
      <c r="CV262">
        <v>5.84</v>
      </c>
      <c r="CW262">
        <v>6.99</v>
      </c>
      <c r="CX262">
        <v>16.13</v>
      </c>
      <c r="CY262">
        <v>12.13</v>
      </c>
      <c r="CZ262">
        <v>15.31</v>
      </c>
      <c r="DA262" s="3"/>
      <c r="DB262" s="3"/>
      <c r="DC262" s="3"/>
      <c r="DD262">
        <v>1.1100000000000001</v>
      </c>
      <c r="DE262">
        <v>0.75</v>
      </c>
      <c r="DF262">
        <v>0.47</v>
      </c>
      <c r="DG262">
        <v>0.53</v>
      </c>
      <c r="DH262">
        <v>0.68</v>
      </c>
      <c r="DI262" s="3"/>
      <c r="DJ262" s="3"/>
      <c r="DK262" s="3"/>
      <c r="DL262" s="6">
        <f>(CM262*3+CL262*2+CK262)/6</f>
        <v>0</v>
      </c>
      <c r="DM262">
        <f>BH262+(BH262*(CG262-8.25)/8.25)</f>
        <v>3658.606060606061</v>
      </c>
      <c r="DN262">
        <f>BI262+(BI262*(CH262-8.25)/8.25)</f>
        <v>1024.2375757575755</v>
      </c>
      <c r="DO262">
        <f>BJ262+(BJ262*(CI262-8.25)/8.25)</f>
        <v>1594.5672727272727</v>
      </c>
      <c r="DP262">
        <f>BK262+(BK262*(CJ262-8.25)/8.25)</f>
        <v>1646.0181818181818</v>
      </c>
      <c r="DQ262">
        <f>BL262+(BL262*(CK262-8.25)/8.25)</f>
        <v>0</v>
      </c>
      <c r="DR262">
        <f>BM262+(BM262*(CL262-8.25)/8.25)</f>
        <v>0</v>
      </c>
      <c r="DS262">
        <f>BN262+(BN262*(CM262-8.25)/8.25)</f>
        <v>0</v>
      </c>
      <c r="DT262" s="8">
        <f>DM262*10^8/$I262</f>
        <v>11468.98451600646</v>
      </c>
      <c r="DU262" s="8">
        <f>DN262*10^8/$I262</f>
        <v>3210.7760995535282</v>
      </c>
      <c r="DV262" s="8">
        <f>DO262*10^8/$I262</f>
        <v>4998.6434881732685</v>
      </c>
      <c r="DW262" s="8">
        <f>DP262*10^8/$I262</f>
        <v>5159.9316044457109</v>
      </c>
      <c r="DX262" s="8">
        <f>DQ262*10^8/$I262</f>
        <v>0</v>
      </c>
      <c r="DY262" s="8">
        <f>DR262*10^8/$I262</f>
        <v>0</v>
      </c>
      <c r="DZ262" s="8">
        <f>DS262*10^8/$I262</f>
        <v>0</v>
      </c>
      <c r="EA262" s="8">
        <f>DT262*10^8/$I262</f>
        <v>35952.929517261633</v>
      </c>
      <c r="EB262" s="8">
        <f>DZ262*0.8</f>
        <v>0</v>
      </c>
      <c r="EC262" s="10">
        <f>G262-E262</f>
        <v>-480</v>
      </c>
      <c r="ED262" s="4">
        <f>EC262/E262*100</f>
        <v>-7.441860465116279</v>
      </c>
      <c r="EE262" s="4">
        <f>DY262-G262</f>
        <v>-5970</v>
      </c>
      <c r="EF262" s="12">
        <f>EE262/G262</f>
        <v>-1</v>
      </c>
      <c r="EG262" s="4">
        <f>G262-F262</f>
        <v>160</v>
      </c>
    </row>
    <row r="263" spans="1:137" x14ac:dyDescent="0.3">
      <c r="A263">
        <v>262</v>
      </c>
      <c r="B263" t="s">
        <v>6314</v>
      </c>
      <c r="C263" t="s">
        <v>258</v>
      </c>
      <c r="D263" t="str">
        <f>VLOOKUP(C263,Sheet1!$A$2:$B$3197,2,FALSE)</f>
        <v>석유와가스</v>
      </c>
      <c r="E263">
        <v>2980</v>
      </c>
      <c r="F263">
        <v>1745</v>
      </c>
      <c r="G263" s="7">
        <v>1855</v>
      </c>
      <c r="H263" t="s">
        <v>2459</v>
      </c>
      <c r="I263" s="7">
        <f>VALUE(LEFT(H263,FIND("/",H263)-1)) + VALUE(MID(H263,FIND("/",H263)+1,LEN(H263)))</f>
        <v>70886407</v>
      </c>
      <c r="J263" s="1">
        <v>25130</v>
      </c>
      <c r="K263" s="1">
        <f>G263*I263/(10^8)</f>
        <v>1314.9428498499999</v>
      </c>
      <c r="L263" s="1">
        <v>2222</v>
      </c>
      <c r="M263" s="1">
        <v>1581</v>
      </c>
      <c r="N263" s="1">
        <v>1338</v>
      </c>
      <c r="O263" s="1">
        <v>1819</v>
      </c>
      <c r="P263" s="1">
        <v>1099</v>
      </c>
      <c r="Q263" s="3"/>
      <c r="R263" s="3"/>
      <c r="S263" s="3"/>
      <c r="T263">
        <v>-1</v>
      </c>
      <c r="U263">
        <v>38</v>
      </c>
      <c r="V263">
        <v>-97</v>
      </c>
      <c r="W263">
        <v>16</v>
      </c>
      <c r="X263">
        <v>-60</v>
      </c>
      <c r="Y263" s="3"/>
      <c r="Z263" s="3"/>
      <c r="AA263" s="3"/>
      <c r="AB263">
        <v>-89</v>
      </c>
      <c r="AC263">
        <v>-77</v>
      </c>
      <c r="AD263">
        <v>-169</v>
      </c>
      <c r="AE263">
        <v>-57</v>
      </c>
      <c r="AF263">
        <v>-266</v>
      </c>
      <c r="AG263" s="3"/>
      <c r="AH263" s="3"/>
      <c r="AI263" s="3"/>
      <c r="AJ263" s="1">
        <v>3749</v>
      </c>
      <c r="AK263" s="1">
        <v>3530</v>
      </c>
      <c r="AL263" s="1">
        <v>3295</v>
      </c>
      <c r="AM263" s="1">
        <v>3587</v>
      </c>
      <c r="AN263" s="1">
        <v>3247</v>
      </c>
      <c r="AO263" s="3"/>
      <c r="AP263" s="3"/>
      <c r="AQ263" s="3"/>
      <c r="AR263" s="1">
        <v>1785</v>
      </c>
      <c r="AS263" s="1">
        <v>1623</v>
      </c>
      <c r="AT263" s="1">
        <v>1617</v>
      </c>
      <c r="AU263" s="1">
        <v>1821</v>
      </c>
      <c r="AV263" s="1">
        <v>1546</v>
      </c>
      <c r="AW263" s="3"/>
      <c r="AX263" s="3"/>
      <c r="AY263" s="3"/>
      <c r="AZ263" s="1">
        <v>1964</v>
      </c>
      <c r="BA263" s="1">
        <v>1907</v>
      </c>
      <c r="BB263" s="1">
        <v>1678</v>
      </c>
      <c r="BC263" s="1">
        <v>1766</v>
      </c>
      <c r="BD263" s="1">
        <v>1701</v>
      </c>
      <c r="BE263" s="3"/>
      <c r="BF263" s="3"/>
      <c r="BG263" s="3"/>
      <c r="BH263" s="1">
        <v>1964</v>
      </c>
      <c r="BI263" s="1">
        <v>1907</v>
      </c>
      <c r="BJ263" s="1">
        <v>1678</v>
      </c>
      <c r="BK263" s="1">
        <v>1766</v>
      </c>
      <c r="BL263" s="1">
        <v>1701</v>
      </c>
      <c r="BM263" s="3"/>
      <c r="BN263" s="3"/>
      <c r="BO263" s="3"/>
      <c r="BP263">
        <v>303</v>
      </c>
      <c r="BQ263">
        <v>305</v>
      </c>
      <c r="BR263">
        <v>305</v>
      </c>
      <c r="BS263">
        <v>305</v>
      </c>
      <c r="BT263">
        <v>346</v>
      </c>
      <c r="BU263" s="3"/>
      <c r="BV263" s="3"/>
      <c r="BW263" s="3"/>
      <c r="BX263">
        <v>-2.4700000000000002</v>
      </c>
      <c r="BY263">
        <v>-2.13</v>
      </c>
      <c r="BZ263">
        <v>-4.96</v>
      </c>
      <c r="CA263">
        <v>-1.65</v>
      </c>
      <c r="CB263">
        <v>-7.77</v>
      </c>
      <c r="CC263" s="3"/>
      <c r="CD263" s="3"/>
      <c r="CE263" s="3"/>
      <c r="CF263">
        <v>-5.36</v>
      </c>
      <c r="CG263">
        <v>-4</v>
      </c>
      <c r="CH263">
        <v>-9.43</v>
      </c>
      <c r="CI263">
        <v>-3.3</v>
      </c>
      <c r="CJ263">
        <v>-15.32</v>
      </c>
      <c r="CK263" s="3"/>
      <c r="CL263" s="3"/>
      <c r="CM263" s="3"/>
      <c r="CN263">
        <v>-149</v>
      </c>
      <c r="CO263">
        <v>-128</v>
      </c>
      <c r="CP263">
        <v>-277</v>
      </c>
      <c r="CQ263">
        <v>-93</v>
      </c>
      <c r="CR263">
        <v>-384</v>
      </c>
      <c r="CS263" s="3"/>
      <c r="CT263" s="3"/>
      <c r="CU263" s="3"/>
      <c r="CV263" t="s">
        <v>2</v>
      </c>
      <c r="CW263" t="s">
        <v>2</v>
      </c>
      <c r="CX263" t="s">
        <v>2</v>
      </c>
      <c r="CY263" t="s">
        <v>2</v>
      </c>
      <c r="CZ263" t="s">
        <v>2</v>
      </c>
      <c r="DA263" s="3"/>
      <c r="DB263" s="3"/>
      <c r="DC263" s="3"/>
      <c r="DD263">
        <v>0.91</v>
      </c>
      <c r="DE263">
        <v>1.03</v>
      </c>
      <c r="DF263">
        <v>1.31</v>
      </c>
      <c r="DG263">
        <v>0.99</v>
      </c>
      <c r="DH263">
        <v>1.21</v>
      </c>
      <c r="DI263" s="3"/>
      <c r="DJ263" s="3"/>
      <c r="DK263" s="3"/>
      <c r="DL263" s="6">
        <f>(CM263*3+CL263*2+CK263)/6</f>
        <v>0</v>
      </c>
      <c r="DM263">
        <f>BH263+(BH263*(CG263-8.25)/8.25)</f>
        <v>-952.24242424242402</v>
      </c>
      <c r="DN263">
        <f>BI263+(BI263*(CH263-8.25)/8.25)</f>
        <v>-2179.7587878787881</v>
      </c>
      <c r="DO263">
        <f>BJ263+(BJ263*(CI263-8.25)/8.25)</f>
        <v>-671.20000000000027</v>
      </c>
      <c r="DP263">
        <f>BK263+(BK263*(CJ263-8.25)/8.25)</f>
        <v>-3279.4084848484854</v>
      </c>
      <c r="DQ263">
        <f>BL263+(BL263*(CK263-8.25)/8.25)</f>
        <v>0</v>
      </c>
      <c r="DR263">
        <f>BM263+(BM263*(CL263-8.25)/8.25)</f>
        <v>0</v>
      </c>
      <c r="DS263">
        <f>BN263+(BN263*(CM263-8.25)/8.25)</f>
        <v>0</v>
      </c>
      <c r="DT263" s="8">
        <f>DM263*10^8/$I263</f>
        <v>-1343.3357177243079</v>
      </c>
      <c r="DU263" s="8">
        <f>DN263*10^8/$I263</f>
        <v>-3075.0025006610763</v>
      </c>
      <c r="DV263" s="8">
        <f>DO263*10^8/$I263</f>
        <v>-946.86700653342507</v>
      </c>
      <c r="DW263" s="8">
        <f>DP263*10^8/$I263</f>
        <v>-4626.286792682954</v>
      </c>
      <c r="DX263" s="8">
        <f>DQ263*10^8/$I263</f>
        <v>0</v>
      </c>
      <c r="DY263" s="8">
        <f>DR263*10^8/$I263</f>
        <v>0</v>
      </c>
      <c r="DZ263" s="8">
        <f>DS263*10^8/$I263</f>
        <v>0</v>
      </c>
      <c r="EA263" s="8">
        <f>DT263*10^8/$I263</f>
        <v>-1895.0540372631779</v>
      </c>
      <c r="EB263" s="8">
        <f>DZ263*0.8</f>
        <v>0</v>
      </c>
      <c r="EC263" s="10">
        <f>G263-E263</f>
        <v>-1125</v>
      </c>
      <c r="ED263" s="4">
        <f>EC263/E263*100</f>
        <v>-37.75167785234899</v>
      </c>
      <c r="EE263" s="4">
        <f>DY263-G263</f>
        <v>-1855</v>
      </c>
      <c r="EF263" s="12">
        <f>EE263/G263</f>
        <v>-1</v>
      </c>
      <c r="EG263" s="4">
        <f>G263-F263</f>
        <v>110</v>
      </c>
    </row>
    <row r="264" spans="1:137" x14ac:dyDescent="0.3">
      <c r="A264">
        <v>263</v>
      </c>
      <c r="B264" t="s">
        <v>7405</v>
      </c>
      <c r="C264" t="s">
        <v>259</v>
      </c>
      <c r="D264" t="str">
        <f>VLOOKUP(C264,Sheet1!$A$2:$B$3197,2,FALSE)</f>
        <v>건축자재</v>
      </c>
      <c r="E264">
        <v>9770</v>
      </c>
      <c r="F264">
        <v>13550</v>
      </c>
      <c r="G264" s="7">
        <v>12700</v>
      </c>
      <c r="H264" t="s">
        <v>2460</v>
      </c>
      <c r="I264" s="7">
        <f>VALUE(LEFT(H264,FIND("/",H264)-1)) + VALUE(MID(H264,FIND("/",H264)+1,LEN(H264)))</f>
        <v>20463126</v>
      </c>
      <c r="J264">
        <v>0</v>
      </c>
      <c r="K264" s="1">
        <f>G264*I264/(10^8)</f>
        <v>2598.8170019999998</v>
      </c>
      <c r="L264" s="1">
        <v>4789</v>
      </c>
      <c r="M264" s="1">
        <v>5514</v>
      </c>
      <c r="N264" s="1">
        <v>6147</v>
      </c>
      <c r="O264" s="1">
        <v>6475</v>
      </c>
      <c r="P264" s="1">
        <v>6429</v>
      </c>
      <c r="Q264" s="3"/>
      <c r="R264" s="3"/>
      <c r="S264" s="3"/>
      <c r="T264">
        <v>312</v>
      </c>
      <c r="U264">
        <v>278</v>
      </c>
      <c r="V264">
        <v>227</v>
      </c>
      <c r="W264">
        <v>292</v>
      </c>
      <c r="X264">
        <v>323</v>
      </c>
      <c r="Y264" s="3"/>
      <c r="Z264" s="3"/>
      <c r="AA264" s="3"/>
      <c r="AB264">
        <v>95</v>
      </c>
      <c r="AC264">
        <v>294</v>
      </c>
      <c r="AD264">
        <v>127</v>
      </c>
      <c r="AE264">
        <v>189</v>
      </c>
      <c r="AF264">
        <v>180</v>
      </c>
      <c r="AG264" s="3"/>
      <c r="AH264" s="3"/>
      <c r="AI264" s="3"/>
      <c r="AJ264" s="1">
        <v>5706</v>
      </c>
      <c r="AK264" s="1">
        <v>5918</v>
      </c>
      <c r="AL264" s="1">
        <v>6074</v>
      </c>
      <c r="AM264" s="1">
        <v>6273</v>
      </c>
      <c r="AN264" s="1">
        <v>6667</v>
      </c>
      <c r="AO264" s="3"/>
      <c r="AP264" s="3"/>
      <c r="AQ264" s="3"/>
      <c r="AR264" s="1">
        <v>2941</v>
      </c>
      <c r="AS264" s="1">
        <v>2928</v>
      </c>
      <c r="AT264" s="1">
        <v>2996</v>
      </c>
      <c r="AU264" s="1">
        <v>3050</v>
      </c>
      <c r="AV264" s="1">
        <v>3328</v>
      </c>
      <c r="AW264" s="3"/>
      <c r="AX264" s="3"/>
      <c r="AY264" s="3"/>
      <c r="AZ264" s="1">
        <v>2765</v>
      </c>
      <c r="BA264" s="1">
        <v>2990</v>
      </c>
      <c r="BB264" s="1">
        <v>3078</v>
      </c>
      <c r="BC264" s="1">
        <v>3224</v>
      </c>
      <c r="BD264" s="1">
        <v>3339</v>
      </c>
      <c r="BE264" s="3"/>
      <c r="BF264" s="3"/>
      <c r="BG264" s="3"/>
      <c r="BH264" s="1">
        <v>2765</v>
      </c>
      <c r="BI264" s="1">
        <v>2990</v>
      </c>
      <c r="BJ264" s="1">
        <v>3078</v>
      </c>
      <c r="BK264" s="1">
        <v>3224</v>
      </c>
      <c r="BL264" s="1">
        <v>3339</v>
      </c>
      <c r="BM264" s="3"/>
      <c r="BN264" s="3"/>
      <c r="BO264" s="3"/>
      <c r="BP264">
        <v>102</v>
      </c>
      <c r="BQ264">
        <v>102</v>
      </c>
      <c r="BR264">
        <v>102</v>
      </c>
      <c r="BS264">
        <v>102</v>
      </c>
      <c r="BT264">
        <v>102</v>
      </c>
      <c r="BU264" s="3"/>
      <c r="BV264" s="3"/>
      <c r="BW264" s="3"/>
      <c r="BX264">
        <v>1.66</v>
      </c>
      <c r="BY264">
        <v>5.07</v>
      </c>
      <c r="BZ264">
        <v>2.12</v>
      </c>
      <c r="CA264">
        <v>3.06</v>
      </c>
      <c r="CB264">
        <v>2.78</v>
      </c>
      <c r="CC264" s="3"/>
      <c r="CD264" s="3"/>
      <c r="CE264" s="3"/>
      <c r="CF264">
        <v>3.47</v>
      </c>
      <c r="CG264">
        <v>10.23</v>
      </c>
      <c r="CH264">
        <v>4.2</v>
      </c>
      <c r="CI264">
        <v>6</v>
      </c>
      <c r="CJ264">
        <v>5.48</v>
      </c>
      <c r="CK264" s="3"/>
      <c r="CL264" s="3"/>
      <c r="CM264" s="3"/>
      <c r="CN264">
        <v>464</v>
      </c>
      <c r="CO264" s="1">
        <v>1439</v>
      </c>
      <c r="CP264">
        <v>623</v>
      </c>
      <c r="CQ264">
        <v>924</v>
      </c>
      <c r="CR264">
        <v>879</v>
      </c>
      <c r="CS264" s="3"/>
      <c r="CT264" s="3"/>
      <c r="CU264" s="3"/>
      <c r="CV264">
        <v>18.420000000000002</v>
      </c>
      <c r="CW264">
        <v>6.03</v>
      </c>
      <c r="CX264">
        <v>13.22</v>
      </c>
      <c r="CY264">
        <v>8.82</v>
      </c>
      <c r="CZ264">
        <v>11.28</v>
      </c>
      <c r="DA264" s="3"/>
      <c r="DB264" s="3"/>
      <c r="DC264" s="3"/>
      <c r="DD264">
        <v>0.63</v>
      </c>
      <c r="DE264">
        <v>0.59</v>
      </c>
      <c r="DF264">
        <v>0.55000000000000004</v>
      </c>
      <c r="DG264">
        <v>0.52</v>
      </c>
      <c r="DH264">
        <v>0.61</v>
      </c>
      <c r="DI264" s="3"/>
      <c r="DJ264" s="3"/>
      <c r="DK264" s="3"/>
      <c r="DL264" s="6">
        <f>(CM264*3+CL264*2+CK264)/6</f>
        <v>0</v>
      </c>
      <c r="DM264">
        <f>BH264+(BH264*(CG264-8.25)/8.25)</f>
        <v>3428.6000000000004</v>
      </c>
      <c r="DN264">
        <f>BI264+(BI264*(CH264-8.25)/8.25)</f>
        <v>1522.1818181818182</v>
      </c>
      <c r="DO264">
        <f>BJ264+(BJ264*(CI264-8.25)/8.25)</f>
        <v>2238.5454545454545</v>
      </c>
      <c r="DP264">
        <f>BK264+(BK264*(CJ264-8.25)/8.25)</f>
        <v>2141.5175757575762</v>
      </c>
      <c r="DQ264">
        <f>BL264+(BL264*(CK264-8.25)/8.25)</f>
        <v>0</v>
      </c>
      <c r="DR264">
        <f>BM264+(BM264*(CL264-8.25)/8.25)</f>
        <v>0</v>
      </c>
      <c r="DS264">
        <f>BN264+(BN264*(CM264-8.25)/8.25)</f>
        <v>0</v>
      </c>
      <c r="DT264" s="8">
        <f>DM264*10^8/$I264</f>
        <v>16755.015827005125</v>
      </c>
      <c r="DU264" s="8">
        <f>DN264*10^8/$I264</f>
        <v>7438.6573106270189</v>
      </c>
      <c r="DV264" s="8">
        <f>DO264*10^8/$I264</f>
        <v>10939.410990019092</v>
      </c>
      <c r="DW264" s="8">
        <f>DP264*10^8/$I264</f>
        <v>10465.251378296631</v>
      </c>
      <c r="DX264" s="8">
        <f>DQ264*10^8/$I264</f>
        <v>0</v>
      </c>
      <c r="DY264" s="8">
        <f>DR264*10^8/$I264</f>
        <v>0</v>
      </c>
      <c r="DZ264" s="8">
        <f>DS264*10^8/$I264</f>
        <v>0</v>
      </c>
      <c r="EA264" s="8">
        <f>DT264*10^8/$I264</f>
        <v>81879.062988739475</v>
      </c>
      <c r="EB264" s="8">
        <f>DZ264*0.8</f>
        <v>0</v>
      </c>
      <c r="EC264" s="10">
        <f>G264-E264</f>
        <v>2930</v>
      </c>
      <c r="ED264" s="4">
        <f>EC264/E264*100</f>
        <v>29.989764585465711</v>
      </c>
      <c r="EE264" s="4">
        <f>DY264-G264</f>
        <v>-12700</v>
      </c>
      <c r="EF264" s="12">
        <f>EE264/G264</f>
        <v>-1</v>
      </c>
      <c r="EG264" s="4">
        <f>G264-F264</f>
        <v>-850</v>
      </c>
    </row>
    <row r="265" spans="1:137" x14ac:dyDescent="0.3">
      <c r="A265">
        <v>264</v>
      </c>
      <c r="B265" t="s">
        <v>6064</v>
      </c>
      <c r="C265" t="s">
        <v>260</v>
      </c>
      <c r="D265" t="str">
        <f>VLOOKUP(C265,Sheet1!$A$2:$B$3197,2,FALSE)</f>
        <v>화장품</v>
      </c>
      <c r="E265">
        <v>200000</v>
      </c>
      <c r="F265">
        <v>294000</v>
      </c>
      <c r="G265" s="7">
        <v>287000</v>
      </c>
      <c r="H265" t="s">
        <v>2461</v>
      </c>
      <c r="I265" s="7">
        <f>VALUE(LEFT(H265,FIND("/",H265)-1)) + VALUE(MID(H265,FIND("/",H265)+1,LEN(H265)))</f>
        <v>69016320</v>
      </c>
      <c r="J265" s="1">
        <v>509088</v>
      </c>
      <c r="K265" s="1">
        <f>G265*I265/(10^8)</f>
        <v>198076.83840000001</v>
      </c>
      <c r="L265" s="1">
        <v>56454</v>
      </c>
      <c r="M265" s="1">
        <v>51238</v>
      </c>
      <c r="N265" s="1">
        <v>52778</v>
      </c>
      <c r="O265" s="1">
        <v>55801</v>
      </c>
      <c r="P265" s="1">
        <v>44322</v>
      </c>
      <c r="Q265" s="1">
        <v>51310</v>
      </c>
      <c r="R265" s="1">
        <v>57920</v>
      </c>
      <c r="S265" s="1">
        <v>64493</v>
      </c>
      <c r="T265" s="1">
        <v>8481</v>
      </c>
      <c r="U265" s="1">
        <v>5964</v>
      </c>
      <c r="V265" s="1">
        <v>4820</v>
      </c>
      <c r="W265" s="1">
        <v>4278</v>
      </c>
      <c r="X265" s="1">
        <v>1430</v>
      </c>
      <c r="Y265" s="1">
        <v>5356</v>
      </c>
      <c r="Z265" s="1">
        <v>6623</v>
      </c>
      <c r="AA265" s="1">
        <v>7864</v>
      </c>
      <c r="AB265" s="1">
        <v>6457</v>
      </c>
      <c r="AC265" s="1">
        <v>3980</v>
      </c>
      <c r="AD265" s="1">
        <v>3348</v>
      </c>
      <c r="AE265" s="1">
        <v>2238</v>
      </c>
      <c r="AF265">
        <v>219</v>
      </c>
      <c r="AG265" s="1">
        <v>3739</v>
      </c>
      <c r="AH265" s="1">
        <v>4748</v>
      </c>
      <c r="AI265" s="1">
        <v>5760</v>
      </c>
      <c r="AJ265" s="1">
        <v>51816</v>
      </c>
      <c r="AK265" s="1">
        <v>53757</v>
      </c>
      <c r="AL265" s="1">
        <v>53711</v>
      </c>
      <c r="AM265" s="1">
        <v>59890</v>
      </c>
      <c r="AN265" s="1">
        <v>57019</v>
      </c>
      <c r="AO265" s="1">
        <v>60486</v>
      </c>
      <c r="AP265" s="1">
        <v>64567</v>
      </c>
      <c r="AQ265" s="1">
        <v>69704</v>
      </c>
      <c r="AR265" s="1">
        <v>12849</v>
      </c>
      <c r="AS265" s="1">
        <v>12003</v>
      </c>
      <c r="AT265" s="1">
        <v>9247</v>
      </c>
      <c r="AU265" s="1">
        <v>14902</v>
      </c>
      <c r="AV265" s="1">
        <v>12375</v>
      </c>
      <c r="AW265" s="1">
        <v>12598</v>
      </c>
      <c r="AX265" s="1">
        <v>12717</v>
      </c>
      <c r="AY265" s="1">
        <v>12888</v>
      </c>
      <c r="AZ265" s="1">
        <v>38966</v>
      </c>
      <c r="BA265" s="1">
        <v>41754</v>
      </c>
      <c r="BB265" s="1">
        <v>44464</v>
      </c>
      <c r="BC265" s="1">
        <v>44988</v>
      </c>
      <c r="BD265" s="1">
        <v>44644</v>
      </c>
      <c r="BE265" s="1">
        <v>47888</v>
      </c>
      <c r="BF265" s="1">
        <v>51850</v>
      </c>
      <c r="BG265" s="1">
        <v>56816</v>
      </c>
      <c r="BH265" s="1">
        <v>38788</v>
      </c>
      <c r="BI265" s="1">
        <v>41538</v>
      </c>
      <c r="BJ265" s="1">
        <v>44220</v>
      </c>
      <c r="BK265" s="1">
        <v>44895</v>
      </c>
      <c r="BL265" s="1">
        <v>44679</v>
      </c>
      <c r="BM265" s="1">
        <v>48191</v>
      </c>
      <c r="BN265" s="1">
        <v>52421</v>
      </c>
      <c r="BO265" s="1">
        <v>57714</v>
      </c>
      <c r="BP265">
        <v>345</v>
      </c>
      <c r="BQ265">
        <v>345</v>
      </c>
      <c r="BR265">
        <v>345</v>
      </c>
      <c r="BS265">
        <v>345</v>
      </c>
      <c r="BT265">
        <v>345</v>
      </c>
      <c r="BU265">
        <v>348</v>
      </c>
      <c r="BV265">
        <v>348</v>
      </c>
      <c r="BW265">
        <v>348</v>
      </c>
      <c r="BX265">
        <v>13.42</v>
      </c>
      <c r="BY265">
        <v>7.54</v>
      </c>
      <c r="BZ265">
        <v>6.23</v>
      </c>
      <c r="CA265">
        <v>3.94</v>
      </c>
      <c r="CB265">
        <v>0.37</v>
      </c>
      <c r="CC265">
        <v>6.36</v>
      </c>
      <c r="CD265">
        <v>7.59</v>
      </c>
      <c r="CE265">
        <v>8.58</v>
      </c>
      <c r="CF265">
        <v>17.7</v>
      </c>
      <c r="CG265">
        <v>9.81</v>
      </c>
      <c r="CH265">
        <v>7.75</v>
      </c>
      <c r="CI265">
        <v>5.36</v>
      </c>
      <c r="CJ265">
        <v>0.78</v>
      </c>
      <c r="CK265">
        <v>8.48</v>
      </c>
      <c r="CL265">
        <v>9.66</v>
      </c>
      <c r="CM265">
        <v>10.72</v>
      </c>
      <c r="CN265" s="1">
        <v>9262</v>
      </c>
      <c r="CO265" s="1">
        <v>5709</v>
      </c>
      <c r="CP265" s="1">
        <v>4813</v>
      </c>
      <c r="CQ265" s="1">
        <v>3460</v>
      </c>
      <c r="CR265">
        <v>509</v>
      </c>
      <c r="CS265" s="1">
        <v>5702</v>
      </c>
      <c r="CT265" s="1">
        <v>7038</v>
      </c>
      <c r="CU265" s="1">
        <v>8551</v>
      </c>
      <c r="CV265">
        <v>34.71</v>
      </c>
      <c r="CW265">
        <v>53.34</v>
      </c>
      <c r="CX265">
        <v>43.53</v>
      </c>
      <c r="CY265">
        <v>57.8</v>
      </c>
      <c r="CZ265">
        <v>404.68</v>
      </c>
      <c r="DA265">
        <v>50.33</v>
      </c>
      <c r="DB265">
        <v>40.78</v>
      </c>
      <c r="DC265">
        <v>33.56</v>
      </c>
      <c r="DD265">
        <v>5.72</v>
      </c>
      <c r="DE265">
        <v>5.0599999999999996</v>
      </c>
      <c r="DF265">
        <v>3.27</v>
      </c>
      <c r="DG265">
        <v>3.01</v>
      </c>
      <c r="DH265">
        <v>3.11</v>
      </c>
      <c r="DI265">
        <v>4.03</v>
      </c>
      <c r="DJ265">
        <v>3.71</v>
      </c>
      <c r="DK265">
        <v>3.37</v>
      </c>
      <c r="DL265" s="6">
        <f>(CM265*3+CL265*2+CK265)/6</f>
        <v>9.9933333333333341</v>
      </c>
      <c r="DM265">
        <f>BH265+(BH265*(CG265-8.25)/8.25)</f>
        <v>46122.458181818183</v>
      </c>
      <c r="DN265">
        <f>BI265+(BI265*(CH265-8.25)/8.25)</f>
        <v>39020.545454545456</v>
      </c>
      <c r="DO265">
        <f>BJ265+(BJ265*(CI265-8.25)/8.25)</f>
        <v>28729.600000000002</v>
      </c>
      <c r="DP265">
        <f>BK265+(BK265*(CJ265-8.25)/8.25)</f>
        <v>4244.6181818181867</v>
      </c>
      <c r="DQ265">
        <f>BL265+(BL265*(CK265-8.25)/8.25)</f>
        <v>45924.596363636367</v>
      </c>
      <c r="DR265">
        <f>BM265+(BM265*(CL265-8.25)/8.25)</f>
        <v>56427.28</v>
      </c>
      <c r="DS265">
        <f>BN265+(BN265*(CM265-8.25)/8.25)</f>
        <v>68115.529696969694</v>
      </c>
      <c r="DT265" s="8">
        <f>DM265*10^8/$I265</f>
        <v>66828.335938250806</v>
      </c>
      <c r="DU265" s="8">
        <f>DN265*10^8/$I265</f>
        <v>56538.142651687966</v>
      </c>
      <c r="DV265" s="8">
        <f>DO265*10^8/$I265</f>
        <v>41627.255698362358</v>
      </c>
      <c r="DW265" s="8">
        <f>DP265*10^8/$I265</f>
        <v>6150.1659054237989</v>
      </c>
      <c r="DX265" s="8">
        <f>DQ265*10^8/$I265</f>
        <v>66541.647488067116</v>
      </c>
      <c r="DY265" s="8">
        <f>DR265*10^8/$I265</f>
        <v>81759.328808026854</v>
      </c>
      <c r="DZ265" s="8">
        <f>DS265*10^8/$I265</f>
        <v>98694.815511707522</v>
      </c>
      <c r="EA265" s="8">
        <f>DT265*10^8/$I265</f>
        <v>96829.758437208497</v>
      </c>
      <c r="EB265" s="8">
        <f>DZ265*0.8</f>
        <v>78955.852409366023</v>
      </c>
      <c r="EC265" s="10">
        <f>G265-E265</f>
        <v>87000</v>
      </c>
      <c r="ED265" s="4">
        <f>EC265/E265*100</f>
        <v>43.5</v>
      </c>
      <c r="EE265" s="4">
        <f>DY265-G265</f>
        <v>-205240.67119197315</v>
      </c>
      <c r="EF265" s="12">
        <f>EE265/G265</f>
        <v>-0.71512428986750221</v>
      </c>
      <c r="EG265" s="4">
        <f>G265-F265</f>
        <v>-7000</v>
      </c>
    </row>
    <row r="266" spans="1:137" x14ac:dyDescent="0.3">
      <c r="A266">
        <v>265</v>
      </c>
      <c r="B266" t="s">
        <v>6037</v>
      </c>
      <c r="C266" t="s">
        <v>261</v>
      </c>
      <c r="D266" t="str">
        <f>VLOOKUP(C266,Sheet1!$A$2:$B$3197,2,FALSE)</f>
        <v>호텔,레스토랑,레저</v>
      </c>
      <c r="E266">
        <v>15200</v>
      </c>
      <c r="F266">
        <v>20050</v>
      </c>
      <c r="G266" s="7">
        <v>20650</v>
      </c>
      <c r="H266" t="s">
        <v>2462</v>
      </c>
      <c r="I266" s="7">
        <f>VALUE(LEFT(H266,FIND("/",H266)-1)) + VALUE(MID(H266,FIND("/",H266)+1,LEN(H266)))</f>
        <v>69275662</v>
      </c>
      <c r="J266" s="1">
        <v>5331297</v>
      </c>
      <c r="K266" s="1">
        <f>G266*I266/(10^8)</f>
        <v>14305.424203</v>
      </c>
      <c r="L266">
        <v>504</v>
      </c>
      <c r="M266">
        <v>692</v>
      </c>
      <c r="N266">
        <v>761</v>
      </c>
      <c r="O266">
        <v>884</v>
      </c>
      <c r="P266">
        <v>168</v>
      </c>
      <c r="Q266" s="1">
        <v>2894</v>
      </c>
      <c r="R266" s="1">
        <v>5198</v>
      </c>
      <c r="S266" s="1">
        <v>6140</v>
      </c>
      <c r="T266">
        <v>33</v>
      </c>
      <c r="U266">
        <v>51</v>
      </c>
      <c r="V266">
        <v>30</v>
      </c>
      <c r="W266">
        <v>-162</v>
      </c>
      <c r="X266">
        <v>-714</v>
      </c>
      <c r="Y266">
        <v>127</v>
      </c>
      <c r="Z266" s="1">
        <v>1322</v>
      </c>
      <c r="AA266" s="1">
        <v>1711</v>
      </c>
      <c r="AB266">
        <v>15</v>
      </c>
      <c r="AC266">
        <v>34</v>
      </c>
      <c r="AD266" s="1">
        <v>-1129</v>
      </c>
      <c r="AE266">
        <v>-147</v>
      </c>
      <c r="AF266">
        <v>-821</v>
      </c>
      <c r="AG266">
        <v>-320</v>
      </c>
      <c r="AH266">
        <v>527</v>
      </c>
      <c r="AI266">
        <v>933</v>
      </c>
      <c r="AJ266" s="1">
        <v>3622</v>
      </c>
      <c r="AK266" s="1">
        <v>4018</v>
      </c>
      <c r="AL266" s="1">
        <v>5068</v>
      </c>
      <c r="AM266" s="1">
        <v>5750</v>
      </c>
      <c r="AN266" s="1">
        <v>11985</v>
      </c>
      <c r="AO266" s="1">
        <v>12174</v>
      </c>
      <c r="AP266" s="1">
        <v>12789</v>
      </c>
      <c r="AQ266" s="1">
        <v>12258</v>
      </c>
      <c r="AR266" s="1">
        <v>1961</v>
      </c>
      <c r="AS266" s="1">
        <v>2293</v>
      </c>
      <c r="AT266" s="1">
        <v>2258</v>
      </c>
      <c r="AU266" s="1">
        <v>2693</v>
      </c>
      <c r="AV266" s="1">
        <v>9723</v>
      </c>
      <c r="AW266" s="1">
        <v>9983</v>
      </c>
      <c r="AX266" s="1">
        <v>10028</v>
      </c>
      <c r="AY266" s="1">
        <v>8554</v>
      </c>
      <c r="AZ266" s="1">
        <v>1661</v>
      </c>
      <c r="BA266" s="1">
        <v>1725</v>
      </c>
      <c r="BB266" s="1">
        <v>2809</v>
      </c>
      <c r="BC266" s="1">
        <v>3057</v>
      </c>
      <c r="BD266" s="1">
        <v>2261</v>
      </c>
      <c r="BE266" s="1">
        <v>2192</v>
      </c>
      <c r="BF266" s="1">
        <v>2761</v>
      </c>
      <c r="BG266" s="1">
        <v>3704</v>
      </c>
      <c r="BH266" s="1">
        <v>1645</v>
      </c>
      <c r="BI266" s="1">
        <v>1707</v>
      </c>
      <c r="BJ266" s="1">
        <v>2836</v>
      </c>
      <c r="BK266" s="1">
        <v>3089</v>
      </c>
      <c r="BL266" s="1">
        <v>2295</v>
      </c>
      <c r="BM266" s="1">
        <v>2220</v>
      </c>
      <c r="BN266" s="1">
        <v>2792</v>
      </c>
      <c r="BO266" s="1">
        <v>3735</v>
      </c>
      <c r="BP266">
        <v>227</v>
      </c>
      <c r="BQ266">
        <v>227</v>
      </c>
      <c r="BR266">
        <v>326</v>
      </c>
      <c r="BS266">
        <v>346</v>
      </c>
      <c r="BT266">
        <v>346</v>
      </c>
      <c r="BU266">
        <v>346</v>
      </c>
      <c r="BV266">
        <v>346</v>
      </c>
      <c r="BW266">
        <v>346</v>
      </c>
      <c r="BX266">
        <v>0.5</v>
      </c>
      <c r="BY266">
        <v>0.88</v>
      </c>
      <c r="BZ266">
        <v>-24.85</v>
      </c>
      <c r="CA266">
        <v>-2.71</v>
      </c>
      <c r="CB266">
        <v>-9.26</v>
      </c>
      <c r="CC266">
        <v>-2.65</v>
      </c>
      <c r="CD266">
        <v>4.22</v>
      </c>
      <c r="CE266">
        <v>7.45</v>
      </c>
      <c r="CF266">
        <v>0.93</v>
      </c>
      <c r="CG266">
        <v>1.99</v>
      </c>
      <c r="CH266">
        <v>-47.74</v>
      </c>
      <c r="CI266">
        <v>-4.9000000000000004</v>
      </c>
      <c r="CJ266">
        <v>-30.43</v>
      </c>
      <c r="CK266">
        <v>-14.18</v>
      </c>
      <c r="CL266">
        <v>21.01</v>
      </c>
      <c r="CM266">
        <v>28.53</v>
      </c>
      <c r="CN266">
        <v>32</v>
      </c>
      <c r="CO266">
        <v>69</v>
      </c>
      <c r="CP266" s="1">
        <v>-2059</v>
      </c>
      <c r="CQ266">
        <v>-210</v>
      </c>
      <c r="CR266" s="1">
        <v>-1183</v>
      </c>
      <c r="CS266">
        <v>-462</v>
      </c>
      <c r="CT266">
        <v>760</v>
      </c>
      <c r="CU266" s="1">
        <v>1344</v>
      </c>
      <c r="CV266">
        <v>210.31</v>
      </c>
      <c r="CW266">
        <v>141.44</v>
      </c>
      <c r="CX266" t="s">
        <v>2</v>
      </c>
      <c r="CY266" t="s">
        <v>2</v>
      </c>
      <c r="CZ266" t="s">
        <v>2</v>
      </c>
      <c r="DA266" t="s">
        <v>2</v>
      </c>
      <c r="DB266">
        <v>27.17</v>
      </c>
      <c r="DC266">
        <v>15.37</v>
      </c>
      <c r="DD266">
        <v>1.96</v>
      </c>
      <c r="DE266">
        <v>2.77</v>
      </c>
      <c r="DF266">
        <v>3.34</v>
      </c>
      <c r="DG266">
        <v>3.21</v>
      </c>
      <c r="DH266">
        <v>4.53</v>
      </c>
      <c r="DI266">
        <v>6.44</v>
      </c>
      <c r="DJ266">
        <v>5.12</v>
      </c>
      <c r="DK266">
        <v>3.83</v>
      </c>
      <c r="DL266" s="6">
        <f>(CM266*3+CL266*2+CK266)/6</f>
        <v>18.905000000000001</v>
      </c>
      <c r="DM266">
        <f>BH266+(BH266*(CG266-8.25)/8.25)</f>
        <v>396.79393939393958</v>
      </c>
      <c r="DN266">
        <f>BI266+(BI266*(CH266-8.25)/8.25)</f>
        <v>-9877.84</v>
      </c>
      <c r="DO266">
        <f>BJ266+(BJ266*(CI266-8.25)/8.25)</f>
        <v>-1684.4121212121217</v>
      </c>
      <c r="DP266">
        <f>BK266+(BK266*(CJ266-8.25)/8.25)</f>
        <v>-11393.729696969698</v>
      </c>
      <c r="DQ266">
        <f>BL266+(BL266*(CK266-8.25)/8.25)</f>
        <v>-3944.6181818181813</v>
      </c>
      <c r="DR266">
        <f>BM266+(BM266*(CL266-8.25)/8.25)</f>
        <v>5653.6</v>
      </c>
      <c r="DS266">
        <f>BN266+(BN266*(CM266-8.25)/8.25)</f>
        <v>9655.2436363636371</v>
      </c>
      <c r="DT266" s="8">
        <f>DM266*10^8/$I266</f>
        <v>572.77538451229759</v>
      </c>
      <c r="DU266" s="8">
        <f>DN266*10^8/$I266</f>
        <v>-14258.745012064988</v>
      </c>
      <c r="DV266" s="8">
        <f>DO266*10^8/$I266</f>
        <v>-2431.4630457261051</v>
      </c>
      <c r="DW266" s="8">
        <f>DP266*10^8/$I266</f>
        <v>-16446.944522839345</v>
      </c>
      <c r="DX266" s="8">
        <f>DQ266*10^8/$I266</f>
        <v>-5694.0894795320482</v>
      </c>
      <c r="DY266" s="8">
        <f>DR266*10^8/$I266</f>
        <v>8161.0190892149103</v>
      </c>
      <c r="DZ266" s="8">
        <f>DS266*10^8/$I266</f>
        <v>13937.425291386802</v>
      </c>
      <c r="EA266" s="8">
        <f>DT266*10^8/$I266</f>
        <v>826.80607875287797</v>
      </c>
      <c r="EB266" s="8">
        <f>DZ266*0.8</f>
        <v>11149.940233109442</v>
      </c>
      <c r="EC266" s="10">
        <f>G266-E266</f>
        <v>5450</v>
      </c>
      <c r="ED266" s="4">
        <f>EC266/E266*100</f>
        <v>35.855263157894733</v>
      </c>
      <c r="EE266" s="4">
        <f>DY266-G266</f>
        <v>-12488.980910785089</v>
      </c>
      <c r="EF266" s="12">
        <f>EE266/G266</f>
        <v>-0.60479326444479853</v>
      </c>
      <c r="EG266" s="4">
        <f>G266-F266</f>
        <v>600</v>
      </c>
    </row>
    <row r="267" spans="1:137" x14ac:dyDescent="0.3">
      <c r="A267">
        <v>266</v>
      </c>
      <c r="B267" t="s">
        <v>6203</v>
      </c>
      <c r="C267" t="s">
        <v>262</v>
      </c>
      <c r="D267" t="str">
        <f>VLOOKUP(C267,Sheet1!$A$2:$B$3197,2,FALSE)</f>
        <v>자동차부품</v>
      </c>
      <c r="E267">
        <v>1210</v>
      </c>
      <c r="F267">
        <v>1235</v>
      </c>
      <c r="G267" s="7">
        <v>1245</v>
      </c>
      <c r="H267" t="s">
        <v>2463</v>
      </c>
      <c r="I267" s="7">
        <f>VALUE(LEFT(H267,FIND("/",H267)-1)) + VALUE(MID(H267,FIND("/",H267)+1,LEN(H267)))</f>
        <v>54902259</v>
      </c>
      <c r="J267">
        <v>0</v>
      </c>
      <c r="K267" s="1">
        <f>G267*I267/(10^8)</f>
        <v>683.53312455000003</v>
      </c>
      <c r="L267" s="1">
        <v>3270</v>
      </c>
      <c r="M267" s="1">
        <v>3245</v>
      </c>
      <c r="N267" s="1">
        <v>3358</v>
      </c>
      <c r="O267" s="1">
        <v>3533</v>
      </c>
      <c r="P267" s="1">
        <v>3386</v>
      </c>
      <c r="Q267" s="3"/>
      <c r="R267" s="3"/>
      <c r="S267" s="3"/>
      <c r="T267">
        <v>5</v>
      </c>
      <c r="U267">
        <v>-89</v>
      </c>
      <c r="V267">
        <v>-160</v>
      </c>
      <c r="W267">
        <v>-23</v>
      </c>
      <c r="X267">
        <v>-72</v>
      </c>
      <c r="Y267" s="3"/>
      <c r="Z267" s="3"/>
      <c r="AA267" s="3"/>
      <c r="AB267">
        <v>17</v>
      </c>
      <c r="AC267">
        <v>-79</v>
      </c>
      <c r="AD267">
        <v>-441</v>
      </c>
      <c r="AE267">
        <v>-72</v>
      </c>
      <c r="AF267">
        <v>-78</v>
      </c>
      <c r="AG267" s="3"/>
      <c r="AH267" s="3"/>
      <c r="AI267" s="3"/>
      <c r="AJ267" s="1">
        <v>1651</v>
      </c>
      <c r="AK267" s="1">
        <v>1783</v>
      </c>
      <c r="AL267" s="1">
        <v>1784</v>
      </c>
      <c r="AM267" s="1">
        <v>1942</v>
      </c>
      <c r="AN267" s="1">
        <v>2032</v>
      </c>
      <c r="AO267" s="3"/>
      <c r="AP267" s="3"/>
      <c r="AQ267" s="3"/>
      <c r="AR267" s="1">
        <v>1062</v>
      </c>
      <c r="AS267" s="1">
        <v>1101</v>
      </c>
      <c r="AT267" s="1">
        <v>1562</v>
      </c>
      <c r="AU267" s="1">
        <v>1607</v>
      </c>
      <c r="AV267" s="1">
        <v>1776</v>
      </c>
      <c r="AW267" s="3"/>
      <c r="AX267" s="3"/>
      <c r="AY267" s="3"/>
      <c r="AZ267">
        <v>588</v>
      </c>
      <c r="BA267">
        <v>682</v>
      </c>
      <c r="BB267">
        <v>221</v>
      </c>
      <c r="BC267">
        <v>335</v>
      </c>
      <c r="BD267">
        <v>256</v>
      </c>
      <c r="BE267" s="3"/>
      <c r="BF267" s="3"/>
      <c r="BG267" s="3"/>
      <c r="BH267">
        <v>588</v>
      </c>
      <c r="BI267">
        <v>682</v>
      </c>
      <c r="BJ267">
        <v>221</v>
      </c>
      <c r="BK267">
        <v>335</v>
      </c>
      <c r="BL267">
        <v>256</v>
      </c>
      <c r="BM267" s="3"/>
      <c r="BN267" s="3"/>
      <c r="BO267" s="3"/>
      <c r="BP267">
        <v>187</v>
      </c>
      <c r="BQ267">
        <v>187</v>
      </c>
      <c r="BR267">
        <v>187</v>
      </c>
      <c r="BS267">
        <v>275</v>
      </c>
      <c r="BT267">
        <v>275</v>
      </c>
      <c r="BU267" s="3"/>
      <c r="BV267" s="3"/>
      <c r="BW267" s="3"/>
      <c r="BX267">
        <v>1.04</v>
      </c>
      <c r="BY267">
        <v>-4.62</v>
      </c>
      <c r="BZ267">
        <v>-24.72</v>
      </c>
      <c r="CA267">
        <v>-3.87</v>
      </c>
      <c r="CB267">
        <v>-3.92</v>
      </c>
      <c r="CC267" s="3"/>
      <c r="CD267" s="3"/>
      <c r="CE267" s="3"/>
      <c r="CF267">
        <v>2.89</v>
      </c>
      <c r="CG267">
        <v>-12.48</v>
      </c>
      <c r="CH267">
        <v>-97.63</v>
      </c>
      <c r="CI267">
        <v>-25.93</v>
      </c>
      <c r="CJ267">
        <v>-26.39</v>
      </c>
      <c r="CK267" s="3"/>
      <c r="CL267" s="3"/>
      <c r="CM267" s="3"/>
      <c r="CN267">
        <v>43</v>
      </c>
      <c r="CO267">
        <v>-199</v>
      </c>
      <c r="CP267" s="1">
        <v>-1106</v>
      </c>
      <c r="CQ267">
        <v>-156</v>
      </c>
      <c r="CR267">
        <v>-142</v>
      </c>
      <c r="CS267" s="3"/>
      <c r="CT267" s="3"/>
      <c r="CU267" s="3"/>
      <c r="CV267">
        <v>39.04</v>
      </c>
      <c r="CW267" t="s">
        <v>2</v>
      </c>
      <c r="CX267" t="s">
        <v>2</v>
      </c>
      <c r="CY267" t="s">
        <v>2</v>
      </c>
      <c r="CZ267" t="s">
        <v>2</v>
      </c>
      <c r="DA267" s="3"/>
      <c r="DB267" s="3"/>
      <c r="DC267" s="3"/>
      <c r="DD267">
        <v>1.1299999999999999</v>
      </c>
      <c r="DE267">
        <v>0.75</v>
      </c>
      <c r="DF267">
        <v>3.95</v>
      </c>
      <c r="DG267">
        <v>2.02</v>
      </c>
      <c r="DH267">
        <v>2.5499999999999998</v>
      </c>
      <c r="DI267" s="3"/>
      <c r="DJ267" s="3"/>
      <c r="DK267" s="3"/>
      <c r="DL267" s="6">
        <f>(CM267*3+CL267*2+CK267)/6</f>
        <v>0</v>
      </c>
      <c r="DM267">
        <f>BH267+(BH267*(CG267-8.25)/8.25)</f>
        <v>-889.48363636363638</v>
      </c>
      <c r="DN267">
        <f>BI267+(BI267*(CH267-8.25)/8.25)</f>
        <v>-8070.7466666666678</v>
      </c>
      <c r="DO267">
        <f>BJ267+(BJ267*(CI267-8.25)/8.25)</f>
        <v>-694.60969696969698</v>
      </c>
      <c r="DP267">
        <f>BK267+(BK267*(CJ267-8.25)/8.25)</f>
        <v>-1071.5939393939393</v>
      </c>
      <c r="DQ267">
        <f>BL267+(BL267*(CK267-8.25)/8.25)</f>
        <v>0</v>
      </c>
      <c r="DR267">
        <f>BM267+(BM267*(CL267-8.25)/8.25)</f>
        <v>0</v>
      </c>
      <c r="DS267">
        <f>BN267+(BN267*(CM267-8.25)/8.25)</f>
        <v>0</v>
      </c>
      <c r="DT267" s="8">
        <f>DM267*10^8/$I267</f>
        <v>-1620.1221089347823</v>
      </c>
      <c r="DU267" s="8">
        <f>DN267*10^8/$I267</f>
        <v>-14700.208723044834</v>
      </c>
      <c r="DV267" s="8">
        <f>DO267*10^8/$I267</f>
        <v>-1265.1750758920448</v>
      </c>
      <c r="DW267" s="8">
        <f>DP267*10^8/$I267</f>
        <v>-1951.8212163072185</v>
      </c>
      <c r="DX267" s="8">
        <f>DQ267*10^8/$I267</f>
        <v>0</v>
      </c>
      <c r="DY267" s="8">
        <f>DR267*10^8/$I267</f>
        <v>0</v>
      </c>
      <c r="DZ267" s="8">
        <f>DS267*10^8/$I267</f>
        <v>0</v>
      </c>
      <c r="EA267" s="8">
        <f>DT267*10^8/$I267</f>
        <v>-2950.9206696481879</v>
      </c>
      <c r="EB267" s="8">
        <f>DZ267*0.8</f>
        <v>0</v>
      </c>
      <c r="EC267" s="10">
        <f>G267-E267</f>
        <v>35</v>
      </c>
      <c r="ED267" s="4">
        <f>EC267/E267*100</f>
        <v>2.8925619834710745</v>
      </c>
      <c r="EE267" s="4">
        <f>DY267-G267</f>
        <v>-1245</v>
      </c>
      <c r="EF267" s="12">
        <f>EE267/G267</f>
        <v>-1</v>
      </c>
      <c r="EG267" s="4">
        <f>G267-F267</f>
        <v>10</v>
      </c>
    </row>
    <row r="268" spans="1:137" x14ac:dyDescent="0.3">
      <c r="A268">
        <v>267</v>
      </c>
      <c r="B268" t="s">
        <v>6714</v>
      </c>
      <c r="C268" t="s">
        <v>263</v>
      </c>
      <c r="D268" t="str">
        <f>VLOOKUP(C268,Sheet1!$A$2:$B$3197,2,FALSE)</f>
        <v>기계</v>
      </c>
      <c r="E268">
        <v>2945</v>
      </c>
      <c r="F268">
        <v>4295</v>
      </c>
      <c r="G268" s="7">
        <v>4190</v>
      </c>
      <c r="H268" t="s">
        <v>1094</v>
      </c>
      <c r="I268" s="7">
        <f>VALUE(LEFT(H268,FIND("/",H268)-1)) + VALUE(MID(H268,FIND("/",H268)+1,LEN(H268)))</f>
        <v>20000000</v>
      </c>
      <c r="J268">
        <v>0</v>
      </c>
      <c r="K268" s="1">
        <f>G268*I268/(10^8)</f>
        <v>838</v>
      </c>
      <c r="L268" s="1">
        <v>2283</v>
      </c>
      <c r="M268" s="1">
        <v>2296</v>
      </c>
      <c r="N268" s="1">
        <v>1719</v>
      </c>
      <c r="O268" s="1">
        <v>1818</v>
      </c>
      <c r="P268" s="1">
        <v>2050</v>
      </c>
      <c r="Q268" s="3"/>
      <c r="R268" s="3"/>
      <c r="S268" s="3"/>
      <c r="T268">
        <v>161</v>
      </c>
      <c r="U268">
        <v>62</v>
      </c>
      <c r="V268">
        <v>-118</v>
      </c>
      <c r="W268">
        <v>-83</v>
      </c>
      <c r="X268">
        <v>94</v>
      </c>
      <c r="Y268" s="3"/>
      <c r="Z268" s="3"/>
      <c r="AA268" s="3"/>
      <c r="AB268">
        <v>148</v>
      </c>
      <c r="AC268">
        <v>7</v>
      </c>
      <c r="AD268">
        <v>-136</v>
      </c>
      <c r="AE268">
        <v>-136</v>
      </c>
      <c r="AF268">
        <v>78</v>
      </c>
      <c r="AG268" s="3"/>
      <c r="AH268" s="3"/>
      <c r="AI268" s="3"/>
      <c r="AJ268" s="1">
        <v>3040</v>
      </c>
      <c r="AK268" s="1">
        <v>3131</v>
      </c>
      <c r="AL268" s="1">
        <v>2877</v>
      </c>
      <c r="AM268" s="1">
        <v>2678</v>
      </c>
      <c r="AN268" s="1">
        <v>2676</v>
      </c>
      <c r="AO268" s="3"/>
      <c r="AP268" s="3"/>
      <c r="AQ268" s="3"/>
      <c r="AR268" s="1">
        <v>2241</v>
      </c>
      <c r="AS268" s="1">
        <v>2320</v>
      </c>
      <c r="AT268" s="1">
        <v>2210</v>
      </c>
      <c r="AU268" s="1">
        <v>2152</v>
      </c>
      <c r="AV268" s="1">
        <v>2068</v>
      </c>
      <c r="AW268" s="3"/>
      <c r="AX268" s="3"/>
      <c r="AY268" s="3"/>
      <c r="AZ268">
        <v>799</v>
      </c>
      <c r="BA268">
        <v>811</v>
      </c>
      <c r="BB268">
        <v>667</v>
      </c>
      <c r="BC268">
        <v>526</v>
      </c>
      <c r="BD268">
        <v>608</v>
      </c>
      <c r="BE268" s="3"/>
      <c r="BF268" s="3"/>
      <c r="BG268" s="3"/>
      <c r="BH268">
        <v>799</v>
      </c>
      <c r="BI268">
        <v>811</v>
      </c>
      <c r="BJ268">
        <v>667</v>
      </c>
      <c r="BK268">
        <v>526</v>
      </c>
      <c r="BL268">
        <v>608</v>
      </c>
      <c r="BM268" s="3"/>
      <c r="BN268" s="3"/>
      <c r="BO268" s="3"/>
      <c r="BP268">
        <v>50</v>
      </c>
      <c r="BQ268">
        <v>50</v>
      </c>
      <c r="BR268">
        <v>50</v>
      </c>
      <c r="BS268">
        <v>50</v>
      </c>
      <c r="BT268">
        <v>50</v>
      </c>
      <c r="BU268" s="3"/>
      <c r="BV268" s="3"/>
      <c r="BW268" s="3"/>
      <c r="BX268">
        <v>4.95</v>
      </c>
      <c r="BY268">
        <v>0.24</v>
      </c>
      <c r="BZ268">
        <v>-4.53</v>
      </c>
      <c r="CA268">
        <v>-4.9000000000000004</v>
      </c>
      <c r="CB268">
        <v>2.9</v>
      </c>
      <c r="CC268" s="3"/>
      <c r="CD268" s="3"/>
      <c r="CE268" s="3"/>
      <c r="CF268">
        <v>20.32</v>
      </c>
      <c r="CG268">
        <v>0.92</v>
      </c>
      <c r="CH268">
        <v>-18.39</v>
      </c>
      <c r="CI268">
        <v>-22.8</v>
      </c>
      <c r="CJ268">
        <v>13.7</v>
      </c>
      <c r="CK268" s="3"/>
      <c r="CL268" s="3"/>
      <c r="CM268" s="3"/>
      <c r="CN268">
        <v>740</v>
      </c>
      <c r="CO268">
        <v>37</v>
      </c>
      <c r="CP268">
        <v>-680</v>
      </c>
      <c r="CQ268">
        <v>-680</v>
      </c>
      <c r="CR268">
        <v>389</v>
      </c>
      <c r="CS268" s="3"/>
      <c r="CT268" s="3"/>
      <c r="CU268" s="3"/>
      <c r="CV268">
        <v>5.38</v>
      </c>
      <c r="CW268">
        <v>115.71</v>
      </c>
      <c r="CX268" t="s">
        <v>2</v>
      </c>
      <c r="CY268" t="s">
        <v>2</v>
      </c>
      <c r="CZ268">
        <v>7.8</v>
      </c>
      <c r="DA268" s="3"/>
      <c r="DB268" s="3"/>
      <c r="DC268" s="3"/>
      <c r="DD268">
        <v>1</v>
      </c>
      <c r="DE268">
        <v>1.06</v>
      </c>
      <c r="DF268">
        <v>0.78</v>
      </c>
      <c r="DG268">
        <v>0.66</v>
      </c>
      <c r="DH268">
        <v>1</v>
      </c>
      <c r="DI268" s="3"/>
      <c r="DJ268" s="3"/>
      <c r="DK268" s="3"/>
      <c r="DL268" s="6">
        <f>(CM268*3+CL268*2+CK268)/6</f>
        <v>0</v>
      </c>
      <c r="DM268">
        <f>BH268+(BH268*(CG268-8.25)/8.25)</f>
        <v>89.100606060606083</v>
      </c>
      <c r="DN268">
        <f>BI268+(BI268*(CH268-8.25)/8.25)</f>
        <v>-1807.7927272727275</v>
      </c>
      <c r="DO268">
        <f>BJ268+(BJ268*(CI268-8.25)/8.25)</f>
        <v>-1843.3454545454547</v>
      </c>
      <c r="DP268">
        <f>BK268+(BK268*(CJ268-8.25)/8.25)</f>
        <v>873.4787878787879</v>
      </c>
      <c r="DQ268">
        <f>BL268+(BL268*(CK268-8.25)/8.25)</f>
        <v>0</v>
      </c>
      <c r="DR268">
        <f>BM268+(BM268*(CL268-8.25)/8.25)</f>
        <v>0</v>
      </c>
      <c r="DS268">
        <f>BN268+(BN268*(CM268-8.25)/8.25)</f>
        <v>0</v>
      </c>
      <c r="DT268" s="8">
        <f>DM268*10^8/$I268</f>
        <v>445.50303030303041</v>
      </c>
      <c r="DU268" s="8">
        <f>DN268*10^8/$I268</f>
        <v>-9038.9636363636364</v>
      </c>
      <c r="DV268" s="8">
        <f>DO268*10^8/$I268</f>
        <v>-9216.7272727272739</v>
      </c>
      <c r="DW268" s="8">
        <f>DP268*10^8/$I268</f>
        <v>4367.393939393939</v>
      </c>
      <c r="DX268" s="8">
        <f>DQ268*10^8/$I268</f>
        <v>0</v>
      </c>
      <c r="DY268" s="8">
        <f>DR268*10^8/$I268</f>
        <v>0</v>
      </c>
      <c r="DZ268" s="8">
        <f>DS268*10^8/$I268</f>
        <v>0</v>
      </c>
      <c r="EA268" s="8">
        <f>DT268*10^8/$I268</f>
        <v>2227.515151515152</v>
      </c>
      <c r="EB268" s="8">
        <f>DZ268*0.8</f>
        <v>0</v>
      </c>
      <c r="EC268" s="10">
        <f>G268-E268</f>
        <v>1245</v>
      </c>
      <c r="ED268" s="4">
        <f>EC268/E268*100</f>
        <v>42.275042444821729</v>
      </c>
      <c r="EE268" s="4">
        <f>DY268-G268</f>
        <v>-4190</v>
      </c>
      <c r="EF268" s="12">
        <f>EE268/G268</f>
        <v>-1</v>
      </c>
      <c r="EG268" s="4">
        <f>G268-F268</f>
        <v>-105</v>
      </c>
    </row>
    <row r="269" spans="1:137" x14ac:dyDescent="0.3">
      <c r="A269">
        <v>268</v>
      </c>
      <c r="B269" t="s">
        <v>7908</v>
      </c>
      <c r="C269" t="s">
        <v>7996</v>
      </c>
      <c r="D269" t="str">
        <f>VLOOKUP(C269,Sheet1!$A$2:$B$3197,2,FALSE)</f>
        <v>IT서비스</v>
      </c>
      <c r="E269">
        <v>131500</v>
      </c>
      <c r="F269">
        <v>170000</v>
      </c>
      <c r="G269" s="7">
        <v>178500</v>
      </c>
      <c r="H269" t="s">
        <v>2464</v>
      </c>
      <c r="I269" s="7">
        <f>VALUE(LEFT(H269,FIND("/",H269)-1)) + VALUE(MID(H269,FIND("/",H269)+1,LEN(H269)))</f>
        <v>1720000</v>
      </c>
      <c r="J269" s="1">
        <v>176070</v>
      </c>
      <c r="K269" s="1">
        <f>G269*I269/(10^8)</f>
        <v>3070.2</v>
      </c>
      <c r="L269" s="1">
        <v>2963</v>
      </c>
      <c r="M269" s="1">
        <v>3201</v>
      </c>
      <c r="N269" s="1">
        <v>3735</v>
      </c>
      <c r="O269" s="1">
        <v>4560</v>
      </c>
      <c r="P269" s="1">
        <v>4803</v>
      </c>
      <c r="Q269" s="3"/>
      <c r="R269" s="3"/>
      <c r="S269" s="3"/>
      <c r="T269">
        <v>87</v>
      </c>
      <c r="U269">
        <v>155</v>
      </c>
      <c r="V269">
        <v>149</v>
      </c>
      <c r="W269">
        <v>185</v>
      </c>
      <c r="X269">
        <v>300</v>
      </c>
      <c r="Y269" s="3"/>
      <c r="Z269" s="3"/>
      <c r="AA269" s="3"/>
      <c r="AB269">
        <v>25</v>
      </c>
      <c r="AC269">
        <v>99</v>
      </c>
      <c r="AD269">
        <v>293</v>
      </c>
      <c r="AE269">
        <v>107</v>
      </c>
      <c r="AF269">
        <v>696</v>
      </c>
      <c r="AG269" s="3"/>
      <c r="AH269" s="3"/>
      <c r="AI269" s="3"/>
      <c r="AJ269" s="1">
        <v>2209</v>
      </c>
      <c r="AK269" s="1">
        <v>2270</v>
      </c>
      <c r="AL269" s="1">
        <v>3058</v>
      </c>
      <c r="AM269" s="1">
        <v>2898</v>
      </c>
      <c r="AN269" s="1">
        <v>2837</v>
      </c>
      <c r="AO269" s="3"/>
      <c r="AP269" s="3"/>
      <c r="AQ269" s="3"/>
      <c r="AR269">
        <v>553</v>
      </c>
      <c r="AS269">
        <v>607</v>
      </c>
      <c r="AT269" s="1">
        <v>1135</v>
      </c>
      <c r="AU269">
        <v>905</v>
      </c>
      <c r="AV269">
        <v>723</v>
      </c>
      <c r="AW269" s="3"/>
      <c r="AX269" s="3"/>
      <c r="AY269" s="3"/>
      <c r="AZ269" s="1">
        <v>1656</v>
      </c>
      <c r="BA269" s="1">
        <v>1663</v>
      </c>
      <c r="BB269" s="1">
        <v>1923</v>
      </c>
      <c r="BC269" s="1">
        <v>1992</v>
      </c>
      <c r="BD269" s="1">
        <v>2113</v>
      </c>
      <c r="BE269" s="3"/>
      <c r="BF269" s="3"/>
      <c r="BG269" s="3"/>
      <c r="BH269" s="1">
        <v>1656</v>
      </c>
      <c r="BI269" s="1">
        <v>1663</v>
      </c>
      <c r="BJ269" s="1">
        <v>1923</v>
      </c>
      <c r="BK269" s="1">
        <v>1992</v>
      </c>
      <c r="BL269" s="1">
        <v>2113</v>
      </c>
      <c r="BM269" s="3"/>
      <c r="BN269" s="3"/>
      <c r="BO269" s="3"/>
      <c r="BP269">
        <v>86</v>
      </c>
      <c r="BQ269">
        <v>86</v>
      </c>
      <c r="BR269">
        <v>86</v>
      </c>
      <c r="BS269">
        <v>86</v>
      </c>
      <c r="BT269">
        <v>86</v>
      </c>
      <c r="BU269" s="3"/>
      <c r="BV269" s="3"/>
      <c r="BW269" s="3"/>
      <c r="BX269">
        <v>1.1599999999999999</v>
      </c>
      <c r="BY269">
        <v>4.43</v>
      </c>
      <c r="BZ269">
        <v>10.98</v>
      </c>
      <c r="CA269">
        <v>3.58</v>
      </c>
      <c r="CB269">
        <v>24.27</v>
      </c>
      <c r="CC269" s="3"/>
      <c r="CD269" s="3"/>
      <c r="CE269" s="3"/>
      <c r="CF269">
        <v>1.54</v>
      </c>
      <c r="CG269">
        <v>5.98</v>
      </c>
      <c r="CH269">
        <v>16.32</v>
      </c>
      <c r="CI269">
        <v>5.44</v>
      </c>
      <c r="CJ269">
        <v>33.89</v>
      </c>
      <c r="CK269" s="3"/>
      <c r="CL269" s="3"/>
      <c r="CM269" s="3"/>
      <c r="CN269" s="1">
        <v>1480</v>
      </c>
      <c r="CO269" s="1">
        <v>5767</v>
      </c>
      <c r="CP269" s="1">
        <v>17009</v>
      </c>
      <c r="CQ269" s="1">
        <v>6196</v>
      </c>
      <c r="CR269" s="1">
        <v>40451</v>
      </c>
      <c r="CS269" s="3"/>
      <c r="CT269" s="3"/>
      <c r="CU269" s="3"/>
      <c r="CV269">
        <v>49.45</v>
      </c>
      <c r="CW269">
        <v>14.29</v>
      </c>
      <c r="CX269">
        <v>6.64</v>
      </c>
      <c r="CY269">
        <v>17.350000000000001</v>
      </c>
      <c r="CZ269">
        <v>3.1</v>
      </c>
      <c r="DA269" s="3"/>
      <c r="DB269" s="3"/>
      <c r="DC269" s="3"/>
      <c r="DD269">
        <v>0.76</v>
      </c>
      <c r="DE269">
        <v>0.82</v>
      </c>
      <c r="DF269">
        <v>0.98</v>
      </c>
      <c r="DG269">
        <v>0.9</v>
      </c>
      <c r="DH269">
        <v>0.79</v>
      </c>
      <c r="DI269" s="3"/>
      <c r="DJ269" s="3"/>
      <c r="DK269" s="3"/>
      <c r="DL269" s="6">
        <f>(CM269*3+CL269*2+CK269)/6</f>
        <v>0</v>
      </c>
      <c r="DM269">
        <f>BH269+(BH269*(CG269-8.25)/8.25)</f>
        <v>1200.349090909091</v>
      </c>
      <c r="DN269">
        <f>BI269+(BI269*(CH269-8.25)/8.25)</f>
        <v>3289.7163636363639</v>
      </c>
      <c r="DO269">
        <f>BJ269+(BJ269*(CI269-8.25)/8.25)</f>
        <v>1268.0145454545454</v>
      </c>
      <c r="DP269">
        <f>BK269+(BK269*(CJ269-8.25)/8.25)</f>
        <v>8182.8945454545465</v>
      </c>
      <c r="DQ269">
        <f>BL269+(BL269*(CK269-8.25)/8.25)</f>
        <v>0</v>
      </c>
      <c r="DR269">
        <f>BM269+(BM269*(CL269-8.25)/8.25)</f>
        <v>0</v>
      </c>
      <c r="DS269">
        <f>BN269+(BN269*(CM269-8.25)/8.25)</f>
        <v>0</v>
      </c>
      <c r="DT269" s="8">
        <f>DM269*10^8/$I269</f>
        <v>69787.737843551804</v>
      </c>
      <c r="DU269" s="8">
        <f>DN269*10^8/$I269</f>
        <v>191262.57928118395</v>
      </c>
      <c r="DV269" s="8">
        <f>DO269*10^8/$I269</f>
        <v>73721.775898520078</v>
      </c>
      <c r="DW269" s="8">
        <f>DP269*10^8/$I269</f>
        <v>475749.68287526432</v>
      </c>
      <c r="DX269" s="8">
        <f>DQ269*10^8/$I269</f>
        <v>0</v>
      </c>
      <c r="DY269" s="8">
        <f>DR269*10^8/$I269</f>
        <v>0</v>
      </c>
      <c r="DZ269" s="8">
        <f>DS269*10^8/$I269</f>
        <v>0</v>
      </c>
      <c r="EA269" s="8">
        <f>DT269*10^8/$I269</f>
        <v>4057426.6188111515</v>
      </c>
      <c r="EB269" s="8">
        <f>DZ269*0.8</f>
        <v>0</v>
      </c>
      <c r="EC269" s="10">
        <f>G269-E269</f>
        <v>47000</v>
      </c>
      <c r="ED269" s="4">
        <f>EC269/E269*100</f>
        <v>35.741444866920155</v>
      </c>
      <c r="EE269" s="4">
        <f>DY269-G269</f>
        <v>-178500</v>
      </c>
      <c r="EF269" s="12">
        <f>EE269/G269</f>
        <v>-1</v>
      </c>
      <c r="EG269" s="4">
        <f>G269-F269</f>
        <v>8500</v>
      </c>
    </row>
    <row r="270" spans="1:137" x14ac:dyDescent="0.3">
      <c r="A270">
        <v>269</v>
      </c>
      <c r="B270" t="s">
        <v>6899</v>
      </c>
      <c r="C270" t="s">
        <v>264</v>
      </c>
      <c r="D270" t="str">
        <f>VLOOKUP(C270,Sheet1!$A$2:$B$3197,2,FALSE)</f>
        <v>섬유,의류,신발,호화품</v>
      </c>
      <c r="E270">
        <v>4345</v>
      </c>
      <c r="F270">
        <v>5460</v>
      </c>
      <c r="G270" s="7">
        <v>5710</v>
      </c>
      <c r="H270" t="s">
        <v>2465</v>
      </c>
      <c r="I270" s="7">
        <f>VALUE(LEFT(H270,FIND("/",H270)-1)) + VALUE(MID(H270,FIND("/",H270)+1,LEN(H270)))</f>
        <v>12463654</v>
      </c>
      <c r="J270">
        <v>0</v>
      </c>
      <c r="K270" s="1">
        <f>G270*I270/(10^8)</f>
        <v>711.67464340000004</v>
      </c>
      <c r="L270" s="1">
        <v>1230</v>
      </c>
      <c r="M270" s="1">
        <v>1283</v>
      </c>
      <c r="N270" s="1">
        <v>1201</v>
      </c>
      <c r="O270">
        <v>779</v>
      </c>
      <c r="P270">
        <v>545</v>
      </c>
      <c r="Q270" s="3"/>
      <c r="R270" s="3"/>
      <c r="S270" s="3"/>
      <c r="T270">
        <v>109</v>
      </c>
      <c r="U270">
        <v>115</v>
      </c>
      <c r="V270">
        <v>73</v>
      </c>
      <c r="W270">
        <v>-29</v>
      </c>
      <c r="X270">
        <v>-17</v>
      </c>
      <c r="Y270" s="3"/>
      <c r="Z270" s="3"/>
      <c r="AA270" s="3"/>
      <c r="AB270">
        <v>83</v>
      </c>
      <c r="AC270">
        <v>95</v>
      </c>
      <c r="AD270">
        <v>56</v>
      </c>
      <c r="AE270">
        <v>-27</v>
      </c>
      <c r="AF270">
        <v>-18</v>
      </c>
      <c r="AG270" s="3"/>
      <c r="AH270" s="3"/>
      <c r="AI270" s="3"/>
      <c r="AJ270" s="1">
        <v>1493</v>
      </c>
      <c r="AK270" s="1">
        <v>1584</v>
      </c>
      <c r="AL270" s="1">
        <v>1607</v>
      </c>
      <c r="AM270" s="1">
        <v>1451</v>
      </c>
      <c r="AN270" s="1">
        <v>1285</v>
      </c>
      <c r="AO270" s="3"/>
      <c r="AP270" s="3"/>
      <c r="AQ270" s="3"/>
      <c r="AR270">
        <v>538</v>
      </c>
      <c r="AS270">
        <v>559</v>
      </c>
      <c r="AT270">
        <v>560</v>
      </c>
      <c r="AU270">
        <v>450</v>
      </c>
      <c r="AV270">
        <v>314</v>
      </c>
      <c r="AW270" s="3"/>
      <c r="AX270" s="3"/>
      <c r="AY270" s="3"/>
      <c r="AZ270">
        <v>956</v>
      </c>
      <c r="BA270" s="1">
        <v>1025</v>
      </c>
      <c r="BB270" s="1">
        <v>1047</v>
      </c>
      <c r="BC270" s="1">
        <v>1001</v>
      </c>
      <c r="BD270">
        <v>971</v>
      </c>
      <c r="BE270" s="3"/>
      <c r="BF270" s="3"/>
      <c r="BG270" s="3"/>
      <c r="BH270">
        <v>956</v>
      </c>
      <c r="BI270" s="1">
        <v>1025</v>
      </c>
      <c r="BJ270" s="1">
        <v>1047</v>
      </c>
      <c r="BK270" s="1">
        <v>1001</v>
      </c>
      <c r="BL270">
        <v>971</v>
      </c>
      <c r="BM270" s="3"/>
      <c r="BN270" s="3"/>
      <c r="BO270" s="3"/>
      <c r="BP270">
        <v>62</v>
      </c>
      <c r="BQ270">
        <v>62</v>
      </c>
      <c r="BR270">
        <v>62</v>
      </c>
      <c r="BS270">
        <v>62</v>
      </c>
      <c r="BT270">
        <v>62</v>
      </c>
      <c r="BU270" s="3"/>
      <c r="BV270" s="3"/>
      <c r="BW270" s="3"/>
      <c r="BX270">
        <v>5.54</v>
      </c>
      <c r="BY270">
        <v>6.17</v>
      </c>
      <c r="BZ270">
        <v>3.51</v>
      </c>
      <c r="CA270">
        <v>-1.79</v>
      </c>
      <c r="CB270">
        <v>-1.32</v>
      </c>
      <c r="CC270" s="3"/>
      <c r="CD270" s="3"/>
      <c r="CE270" s="3"/>
      <c r="CF270">
        <v>9</v>
      </c>
      <c r="CG270">
        <v>9.59</v>
      </c>
      <c r="CH270">
        <v>5.4</v>
      </c>
      <c r="CI270">
        <v>-2.67</v>
      </c>
      <c r="CJ270">
        <v>-1.84</v>
      </c>
      <c r="CK270" s="3"/>
      <c r="CL270" s="3"/>
      <c r="CM270" s="3"/>
      <c r="CN270">
        <v>667</v>
      </c>
      <c r="CO270">
        <v>762</v>
      </c>
      <c r="CP270">
        <v>449</v>
      </c>
      <c r="CQ270">
        <v>-219</v>
      </c>
      <c r="CR270">
        <v>-145</v>
      </c>
      <c r="CS270" s="3"/>
      <c r="CT270" s="3"/>
      <c r="CU270" s="3"/>
      <c r="CV270">
        <v>8.19</v>
      </c>
      <c r="CW270">
        <v>7.02</v>
      </c>
      <c r="CX270">
        <v>10.86</v>
      </c>
      <c r="CY270" t="s">
        <v>2</v>
      </c>
      <c r="CZ270" t="s">
        <v>2</v>
      </c>
      <c r="DA270" s="3"/>
      <c r="DB270" s="3"/>
      <c r="DC270" s="3"/>
      <c r="DD270">
        <v>0.71</v>
      </c>
      <c r="DE270">
        <v>0.65</v>
      </c>
      <c r="DF270">
        <v>0.57999999999999996</v>
      </c>
      <c r="DG270">
        <v>0.46</v>
      </c>
      <c r="DH270">
        <v>0.54</v>
      </c>
      <c r="DI270" s="3"/>
      <c r="DJ270" s="3"/>
      <c r="DK270" s="3"/>
      <c r="DL270" s="6">
        <f>(CM270*3+CL270*2+CK270)/6</f>
        <v>0</v>
      </c>
      <c r="DM270">
        <f>BH270+(BH270*(CG270-8.25)/8.25)</f>
        <v>1111.2775757575757</v>
      </c>
      <c r="DN270">
        <f>BI270+(BI270*(CH270-8.25)/8.25)</f>
        <v>670.90909090909099</v>
      </c>
      <c r="DO270">
        <f>BJ270+(BJ270*(CI270-8.25)/8.25)</f>
        <v>-338.84727272727264</v>
      </c>
      <c r="DP270">
        <f>BK270+(BK270*(CJ270-8.25)/8.25)</f>
        <v>-223.25333333333333</v>
      </c>
      <c r="DQ270">
        <f>BL270+(BL270*(CK270-8.25)/8.25)</f>
        <v>0</v>
      </c>
      <c r="DR270">
        <f>BM270+(BM270*(CL270-8.25)/8.25)</f>
        <v>0</v>
      </c>
      <c r="DS270">
        <f>BN270+(BN270*(CM270-8.25)/8.25)</f>
        <v>0</v>
      </c>
      <c r="DT270" s="8">
        <f>DM270*10^8/$I270</f>
        <v>8916.1459051861966</v>
      </c>
      <c r="DU270" s="8">
        <f>DN270*10^8/$I270</f>
        <v>5382.9245493263124</v>
      </c>
      <c r="DV270" s="8">
        <f>DO270*10^8/$I270</f>
        <v>-2718.6832427093423</v>
      </c>
      <c r="DW270" s="8">
        <f>DP270*10^8/$I270</f>
        <v>-1791.2350048656142</v>
      </c>
      <c r="DX270" s="8">
        <f>DQ270*10^8/$I270</f>
        <v>0</v>
      </c>
      <c r="DY270" s="8">
        <f>DR270*10^8/$I270</f>
        <v>0</v>
      </c>
      <c r="DZ270" s="8">
        <f>DS270*10^8/$I270</f>
        <v>0</v>
      </c>
      <c r="EA270" s="8">
        <f>DT270*10^8/$I270</f>
        <v>71537.174452902793</v>
      </c>
      <c r="EB270" s="8">
        <f>DZ270*0.8</f>
        <v>0</v>
      </c>
      <c r="EC270" s="10">
        <f>G270-E270</f>
        <v>1365</v>
      </c>
      <c r="ED270" s="4">
        <f>EC270/E270*100</f>
        <v>31.41542002301496</v>
      </c>
      <c r="EE270" s="4">
        <f>DY270-G270</f>
        <v>-5710</v>
      </c>
      <c r="EF270" s="12">
        <f>EE270/G270</f>
        <v>-1</v>
      </c>
      <c r="EG270" s="4">
        <f>G270-F270</f>
        <v>250</v>
      </c>
    </row>
    <row r="271" spans="1:137" x14ac:dyDescent="0.3">
      <c r="A271">
        <v>270</v>
      </c>
      <c r="B271" t="s">
        <v>7391</v>
      </c>
      <c r="C271" t="s">
        <v>265</v>
      </c>
      <c r="D271" t="str">
        <f>VLOOKUP(C271,Sheet1!$A$2:$B$3197,2,FALSE)</f>
        <v>운송인프라</v>
      </c>
      <c r="E271">
        <v>10650</v>
      </c>
      <c r="F271">
        <v>12050</v>
      </c>
      <c r="G271" s="7">
        <v>12350</v>
      </c>
      <c r="H271" t="s">
        <v>2466</v>
      </c>
      <c r="I271" s="7">
        <f>VALUE(LEFT(H271,FIND("/",H271)-1)) + VALUE(MID(H271,FIND("/",H271)+1,LEN(H271)))</f>
        <v>372192485</v>
      </c>
      <c r="J271">
        <v>0</v>
      </c>
      <c r="K271" s="1">
        <f>G271*I271/(10^8)</f>
        <v>45965.771897500003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 s="6">
        <f>(CM271*3+CL271*2+CK271)/6</f>
        <v>0</v>
      </c>
      <c r="DM271">
        <f>BH271+(BH271*(CG271-8.25)/8.25)</f>
        <v>0</v>
      </c>
      <c r="DN271">
        <f>BI271+(BI271*(CH271-8.25)/8.25)</f>
        <v>0</v>
      </c>
      <c r="DO271">
        <f>BJ271+(BJ271*(CI271-8.25)/8.25)</f>
        <v>0</v>
      </c>
      <c r="DP271">
        <f>BK271+(BK271*(CJ271-8.25)/8.25)</f>
        <v>0</v>
      </c>
      <c r="DQ271">
        <f>BL271+(BL271*(CK271-8.25)/8.25)</f>
        <v>0</v>
      </c>
      <c r="DR271">
        <f>BM271+(BM271*(CL271-8.25)/8.25)</f>
        <v>0</v>
      </c>
      <c r="DS271">
        <f>BN271+(BN271*(CM271-8.25)/8.25)</f>
        <v>0</v>
      </c>
      <c r="DT271" s="8">
        <f>DM271*10^8/$I271</f>
        <v>0</v>
      </c>
      <c r="DU271" s="8">
        <f>DN271*10^8/$I271</f>
        <v>0</v>
      </c>
      <c r="DV271" s="8">
        <f>DO271*10^8/$I271</f>
        <v>0</v>
      </c>
      <c r="DW271" s="8">
        <f>DP271*10^8/$I271</f>
        <v>0</v>
      </c>
      <c r="DX271" s="8">
        <f>DQ271*10^8/$I271</f>
        <v>0</v>
      </c>
      <c r="DY271" s="8">
        <f>DR271*10^8/$I271</f>
        <v>0</v>
      </c>
      <c r="DZ271" s="8">
        <f>DS271*10^8/$I271</f>
        <v>0</v>
      </c>
      <c r="EA271" s="8">
        <f>DT271*10^8/$I271</f>
        <v>0</v>
      </c>
      <c r="EB271" s="8">
        <f>DZ271*0.8</f>
        <v>0</v>
      </c>
      <c r="EC271" s="10">
        <f>G271-E271</f>
        <v>1700</v>
      </c>
      <c r="ED271" s="4">
        <f>EC271/E271*100</f>
        <v>15.96244131455399</v>
      </c>
      <c r="EE271" s="4">
        <f>DY271-G271</f>
        <v>-12350</v>
      </c>
      <c r="EF271" s="12">
        <f>EE271/G271</f>
        <v>-1</v>
      </c>
      <c r="EG271" s="4">
        <f>G271-F271</f>
        <v>300</v>
      </c>
    </row>
    <row r="272" spans="1:137" x14ac:dyDescent="0.3">
      <c r="A272">
        <v>271</v>
      </c>
      <c r="B272" t="s">
        <v>5852</v>
      </c>
      <c r="C272" t="s">
        <v>266</v>
      </c>
      <c r="D272" t="str">
        <f>VLOOKUP(C272,Sheet1!$A$2:$B$3197,2,FALSE)</f>
        <v>백화점과일반상점</v>
      </c>
      <c r="E272">
        <v>103000</v>
      </c>
      <c r="F272">
        <v>115500</v>
      </c>
      <c r="G272" s="7">
        <v>117000</v>
      </c>
      <c r="H272" t="s">
        <v>2467</v>
      </c>
      <c r="I272" s="7">
        <f>VALUE(LEFT(H272,FIND("/",H272)-1)) + VALUE(MID(H272,FIND("/",H272)+1,LEN(H272)))</f>
        <v>28288755</v>
      </c>
      <c r="J272" s="1">
        <v>27566</v>
      </c>
      <c r="K272" s="1">
        <f>G272*I272/(10^8)</f>
        <v>33097.843350000003</v>
      </c>
      <c r="L272" s="1">
        <v>241143</v>
      </c>
      <c r="M272" s="1">
        <v>179261</v>
      </c>
      <c r="N272" s="1">
        <v>178208</v>
      </c>
      <c r="O272" s="1">
        <v>176220</v>
      </c>
      <c r="P272" s="1">
        <v>161844</v>
      </c>
      <c r="Q272" s="1">
        <v>162920</v>
      </c>
      <c r="R272" s="1">
        <v>167012</v>
      </c>
      <c r="S272" s="1">
        <v>170408</v>
      </c>
      <c r="T272" s="1">
        <v>7633</v>
      </c>
      <c r="U272" s="1">
        <v>8010</v>
      </c>
      <c r="V272" s="1">
        <v>5970</v>
      </c>
      <c r="W272" s="1">
        <v>4279</v>
      </c>
      <c r="X272" s="1">
        <v>3461</v>
      </c>
      <c r="Y272" s="1">
        <v>5257</v>
      </c>
      <c r="Z272" s="1">
        <v>6992</v>
      </c>
      <c r="AA272" s="1">
        <v>7654</v>
      </c>
      <c r="AB272" s="1">
        <v>2469</v>
      </c>
      <c r="AC272">
        <v>-206</v>
      </c>
      <c r="AD272" s="1">
        <v>-4650</v>
      </c>
      <c r="AE272" s="1">
        <v>-8165</v>
      </c>
      <c r="AF272" s="1">
        <v>-6866</v>
      </c>
      <c r="AG272" s="1">
        <v>1476</v>
      </c>
      <c r="AH272" s="1">
        <v>3035</v>
      </c>
      <c r="AI272" s="1">
        <v>3705</v>
      </c>
      <c r="AJ272" s="1">
        <v>419159</v>
      </c>
      <c r="AK272" s="1">
        <v>279485</v>
      </c>
      <c r="AL272" s="1">
        <v>262593</v>
      </c>
      <c r="AM272" s="1">
        <v>339726</v>
      </c>
      <c r="AN272" s="1">
        <v>328294</v>
      </c>
      <c r="AO272" s="1">
        <v>324266</v>
      </c>
      <c r="AP272" s="1">
        <v>323139</v>
      </c>
      <c r="AQ272" s="1">
        <v>323792</v>
      </c>
      <c r="AR272" s="1">
        <v>246519</v>
      </c>
      <c r="AS272" s="1">
        <v>145971</v>
      </c>
      <c r="AT272" s="1">
        <v>138319</v>
      </c>
      <c r="AU272" s="1">
        <v>221816</v>
      </c>
      <c r="AV272" s="1">
        <v>217406</v>
      </c>
      <c r="AW272" s="1">
        <v>215310</v>
      </c>
      <c r="AX272" s="1">
        <v>212186</v>
      </c>
      <c r="AY272" s="1">
        <v>209947</v>
      </c>
      <c r="AZ272" s="1">
        <v>172640</v>
      </c>
      <c r="BA272" s="1">
        <v>133514</v>
      </c>
      <c r="BB272" s="1">
        <v>124274</v>
      </c>
      <c r="BC272" s="1">
        <v>117910</v>
      </c>
      <c r="BD272" s="1">
        <v>110888</v>
      </c>
      <c r="BE272" s="1">
        <v>108956</v>
      </c>
      <c r="BF272" s="1">
        <v>110953</v>
      </c>
      <c r="BG272" s="1">
        <v>113845</v>
      </c>
      <c r="BH272" s="1">
        <v>163045</v>
      </c>
      <c r="BI272" s="1">
        <v>126586</v>
      </c>
      <c r="BJ272" s="1">
        <v>117054</v>
      </c>
      <c r="BK272" s="1">
        <v>106136</v>
      </c>
      <c r="BL272" s="1">
        <v>98016</v>
      </c>
      <c r="BM272" s="1">
        <v>95673</v>
      </c>
      <c r="BN272" s="1">
        <v>97399</v>
      </c>
      <c r="BO272" s="1">
        <v>99684</v>
      </c>
      <c r="BP272" s="1">
        <v>1575</v>
      </c>
      <c r="BQ272" s="1">
        <v>1406</v>
      </c>
      <c r="BR272" s="1">
        <v>1414</v>
      </c>
      <c r="BS272" s="1">
        <v>1414</v>
      </c>
      <c r="BT272" s="1">
        <v>1414</v>
      </c>
      <c r="BU272" s="1">
        <v>1411</v>
      </c>
      <c r="BV272" s="1">
        <v>1411</v>
      </c>
      <c r="BW272" s="1">
        <v>1411</v>
      </c>
      <c r="BX272">
        <v>0.6</v>
      </c>
      <c r="BY272">
        <v>-0.06</v>
      </c>
      <c r="BZ272">
        <v>-1.72</v>
      </c>
      <c r="CA272">
        <v>-2.71</v>
      </c>
      <c r="CB272">
        <v>-2.06</v>
      </c>
      <c r="CC272">
        <v>0.45</v>
      </c>
      <c r="CD272">
        <v>0.94</v>
      </c>
      <c r="CE272">
        <v>1.1499999999999999</v>
      </c>
      <c r="CF272">
        <v>1.03</v>
      </c>
      <c r="CG272">
        <v>-0.94</v>
      </c>
      <c r="CH272">
        <v>-4.47</v>
      </c>
      <c r="CI272">
        <v>-8.0299999999999994</v>
      </c>
      <c r="CJ272">
        <v>-7.7</v>
      </c>
      <c r="CK272">
        <v>0.9</v>
      </c>
      <c r="CL272">
        <v>2.79</v>
      </c>
      <c r="CM272">
        <v>3.46</v>
      </c>
      <c r="CN272" s="1">
        <v>5341</v>
      </c>
      <c r="CO272" s="1">
        <v>-4437</v>
      </c>
      <c r="CP272" s="1">
        <v>-19327</v>
      </c>
      <c r="CQ272" s="1">
        <v>-31685</v>
      </c>
      <c r="CR272" s="1">
        <v>-27783</v>
      </c>
      <c r="CS272" s="1">
        <v>3065</v>
      </c>
      <c r="CT272" s="1">
        <v>9512</v>
      </c>
      <c r="CU272" s="1">
        <v>12046</v>
      </c>
      <c r="CV272">
        <v>38.020000000000003</v>
      </c>
      <c r="CW272" t="s">
        <v>2</v>
      </c>
      <c r="CX272" t="s">
        <v>2</v>
      </c>
      <c r="CY272" t="s">
        <v>2</v>
      </c>
      <c r="CZ272" t="s">
        <v>2</v>
      </c>
      <c r="DA272">
        <v>38.17</v>
      </c>
      <c r="DB272">
        <v>12.3</v>
      </c>
      <c r="DC272">
        <v>9.7100000000000009</v>
      </c>
      <c r="DD272">
        <v>0.39</v>
      </c>
      <c r="DE272">
        <v>0.44</v>
      </c>
      <c r="DF272">
        <v>0.51</v>
      </c>
      <c r="DG272">
        <v>0.36</v>
      </c>
      <c r="DH272">
        <v>0.3</v>
      </c>
      <c r="DI272">
        <v>0.35</v>
      </c>
      <c r="DJ272">
        <v>0.34</v>
      </c>
      <c r="DK272">
        <v>0.33</v>
      </c>
      <c r="DL272" s="6">
        <f>(CM272*3+CL272*2+CK272)/6</f>
        <v>2.81</v>
      </c>
      <c r="DM272">
        <f>BH272+(BH272*(CG272-8.25)/8.25)</f>
        <v>-18577.248484848475</v>
      </c>
      <c r="DN272">
        <f>BI272+(BI272*(CH272-8.25)/8.25)</f>
        <v>-68586.596363636345</v>
      </c>
      <c r="DO272">
        <f>BJ272+(BJ272*(CI272-8.25)/8.25)</f>
        <v>-113932.56000000003</v>
      </c>
      <c r="DP272">
        <f>BK272+(BK272*(CJ272-8.25)/8.25)</f>
        <v>-99060.266666666663</v>
      </c>
      <c r="DQ272">
        <f>BL272+(BL272*(CK272-8.25)/8.25)</f>
        <v>10692.654545454541</v>
      </c>
      <c r="DR272">
        <f>BM272+(BM272*(CL272-8.25)/8.25)</f>
        <v>32354.869090909087</v>
      </c>
      <c r="DS272">
        <f>BN272+(BN272*(CM272-8.25)/8.25)</f>
        <v>40848.550303030301</v>
      </c>
      <c r="DT272" s="8">
        <f>DM272*10^8/$I272</f>
        <v>-65670.081574280921</v>
      </c>
      <c r="DU272" s="8">
        <f>DN272*10^8/$I272</f>
        <v>-242451.80236329365</v>
      </c>
      <c r="DV272" s="8">
        <f>DO272*10^8/$I272</f>
        <v>-402748.58331517247</v>
      </c>
      <c r="DW272" s="8">
        <f>DP272*10^8/$I272</f>
        <v>-350175.42011540156</v>
      </c>
      <c r="DX272" s="8">
        <f>DQ272*10^8/$I272</f>
        <v>37798.250737632465</v>
      </c>
      <c r="DY272" s="8">
        <f>DR272*10^8/$I272</f>
        <v>114373.6056638374</v>
      </c>
      <c r="DZ272" s="8">
        <f>DS272*10^8/$I272</f>
        <v>144398.54388441733</v>
      </c>
      <c r="EA272" s="8">
        <f>DT272*10^8/$I272</f>
        <v>-232141.99979561107</v>
      </c>
      <c r="EB272" s="8">
        <f>DZ272*0.8</f>
        <v>115518.83510753387</v>
      </c>
      <c r="EC272" s="10">
        <f>G272-E272</f>
        <v>14000</v>
      </c>
      <c r="ED272" s="4">
        <f>EC272/E272*100</f>
        <v>13.592233009708737</v>
      </c>
      <c r="EE272" s="4">
        <f>DY272-G272</f>
        <v>-2626.3943361626007</v>
      </c>
      <c r="EF272" s="12">
        <f>EE272/G272</f>
        <v>-2.2447814838996587E-2</v>
      </c>
      <c r="EG272" s="4">
        <f>G272-F272</f>
        <v>1500</v>
      </c>
    </row>
    <row r="273" spans="1:137" x14ac:dyDescent="0.3">
      <c r="A273">
        <v>272</v>
      </c>
      <c r="B273" t="s">
        <v>5794</v>
      </c>
      <c r="C273" t="s">
        <v>267</v>
      </c>
      <c r="D273" t="str">
        <f>VLOOKUP(C273,Sheet1!$A$2:$B$3197,2,FALSE)</f>
        <v>항공화물운송과물류</v>
      </c>
      <c r="E273">
        <v>185500</v>
      </c>
      <c r="F273">
        <v>188000</v>
      </c>
      <c r="G273" s="7">
        <v>191500</v>
      </c>
      <c r="H273" t="s">
        <v>2468</v>
      </c>
      <c r="I273" s="7">
        <f>VALUE(LEFT(H273,FIND("/",H273)-1)) + VALUE(MID(H273,FIND("/",H273)+1,LEN(H273)))</f>
        <v>37500000</v>
      </c>
      <c r="J273" s="1">
        <v>6000</v>
      </c>
      <c r="K273" s="1">
        <f>G273*I273/(10^8)</f>
        <v>71812.5</v>
      </c>
      <c r="L273" s="1">
        <v>153406</v>
      </c>
      <c r="M273" s="1">
        <v>163583</v>
      </c>
      <c r="N273" s="1">
        <v>168656</v>
      </c>
      <c r="O273" s="1">
        <v>182701</v>
      </c>
      <c r="P273" s="1">
        <v>165199</v>
      </c>
      <c r="Q273" s="1">
        <v>195240</v>
      </c>
      <c r="R273" s="1">
        <v>200895</v>
      </c>
      <c r="S273" s="1">
        <v>206018</v>
      </c>
      <c r="T273" s="1">
        <v>7288</v>
      </c>
      <c r="U273" s="1">
        <v>7271</v>
      </c>
      <c r="V273" s="1">
        <v>7101</v>
      </c>
      <c r="W273" s="1">
        <v>8765</v>
      </c>
      <c r="X273" s="1">
        <v>6622</v>
      </c>
      <c r="Y273" s="1">
        <v>8828</v>
      </c>
      <c r="Z273" s="1">
        <v>9674</v>
      </c>
      <c r="AA273" s="1">
        <v>10030</v>
      </c>
      <c r="AB273" s="1">
        <v>5057</v>
      </c>
      <c r="AC273" s="1">
        <v>6805</v>
      </c>
      <c r="AD273" s="1">
        <v>4374</v>
      </c>
      <c r="AE273" s="1">
        <v>5023</v>
      </c>
      <c r="AF273" s="1">
        <v>6061</v>
      </c>
      <c r="AG273" s="1">
        <v>6286</v>
      </c>
      <c r="AH273" s="1">
        <v>7145</v>
      </c>
      <c r="AI273" s="1">
        <v>7430</v>
      </c>
      <c r="AJ273" s="1">
        <v>79675</v>
      </c>
      <c r="AK273" s="1">
        <v>81857</v>
      </c>
      <c r="AL273" s="1">
        <v>86878</v>
      </c>
      <c r="AM273" s="1">
        <v>101297</v>
      </c>
      <c r="AN273" s="1">
        <v>108987</v>
      </c>
      <c r="AO273" s="1">
        <v>114646</v>
      </c>
      <c r="AP273" s="1">
        <v>119985</v>
      </c>
      <c r="AQ273" s="1">
        <v>125758</v>
      </c>
      <c r="AR273" s="1">
        <v>44900</v>
      </c>
      <c r="AS273" s="1">
        <v>41961</v>
      </c>
      <c r="AT273" s="1">
        <v>44277</v>
      </c>
      <c r="AU273" s="1">
        <v>54595</v>
      </c>
      <c r="AV273" s="1">
        <v>58323</v>
      </c>
      <c r="AW273" s="1">
        <v>58967</v>
      </c>
      <c r="AX273" s="1">
        <v>58566</v>
      </c>
      <c r="AY273" s="1">
        <v>58382</v>
      </c>
      <c r="AZ273" s="1">
        <v>34774</v>
      </c>
      <c r="BA273" s="1">
        <v>39895</v>
      </c>
      <c r="BB273" s="1">
        <v>42602</v>
      </c>
      <c r="BC273" s="1">
        <v>46703</v>
      </c>
      <c r="BD273" s="1">
        <v>50664</v>
      </c>
      <c r="BE273" s="1">
        <v>55679</v>
      </c>
      <c r="BF273" s="1">
        <v>61419</v>
      </c>
      <c r="BG273" s="1">
        <v>67376</v>
      </c>
      <c r="BH273" s="1">
        <v>34772</v>
      </c>
      <c r="BI273" s="1">
        <v>39893</v>
      </c>
      <c r="BJ273" s="1">
        <v>42602</v>
      </c>
      <c r="BK273" s="1">
        <v>46703</v>
      </c>
      <c r="BL273" s="1">
        <v>50654</v>
      </c>
      <c r="BM273" s="1">
        <v>55662</v>
      </c>
      <c r="BN273" s="1">
        <v>61387</v>
      </c>
      <c r="BO273" s="1">
        <v>67314</v>
      </c>
      <c r="BP273">
        <v>188</v>
      </c>
      <c r="BQ273">
        <v>188</v>
      </c>
      <c r="BR273">
        <v>188</v>
      </c>
      <c r="BS273">
        <v>188</v>
      </c>
      <c r="BT273">
        <v>188</v>
      </c>
      <c r="BU273">
        <v>190</v>
      </c>
      <c r="BV273">
        <v>190</v>
      </c>
      <c r="BW273">
        <v>190</v>
      </c>
      <c r="BX273">
        <v>6.55</v>
      </c>
      <c r="BY273">
        <v>8.43</v>
      </c>
      <c r="BZ273">
        <v>5.18</v>
      </c>
      <c r="CA273">
        <v>5.34</v>
      </c>
      <c r="CB273">
        <v>5.76</v>
      </c>
      <c r="CC273">
        <v>5.62</v>
      </c>
      <c r="CD273">
        <v>6.09</v>
      </c>
      <c r="CE273">
        <v>6.05</v>
      </c>
      <c r="CF273">
        <v>15.38</v>
      </c>
      <c r="CG273">
        <v>18.23</v>
      </c>
      <c r="CH273">
        <v>10.6</v>
      </c>
      <c r="CI273">
        <v>11.25</v>
      </c>
      <c r="CJ273">
        <v>12.45</v>
      </c>
      <c r="CK273">
        <v>11.83</v>
      </c>
      <c r="CL273">
        <v>12.21</v>
      </c>
      <c r="CM273">
        <v>11.55</v>
      </c>
      <c r="CN273" s="1">
        <v>13483</v>
      </c>
      <c r="CO273" s="1">
        <v>18147</v>
      </c>
      <c r="CP273" s="1">
        <v>11663</v>
      </c>
      <c r="CQ273" s="1">
        <v>13395</v>
      </c>
      <c r="CR273" s="1">
        <v>16165</v>
      </c>
      <c r="CS273" s="1">
        <v>16767</v>
      </c>
      <c r="CT273" s="1">
        <v>19055</v>
      </c>
      <c r="CU273" s="1">
        <v>19818</v>
      </c>
      <c r="CV273">
        <v>11.46</v>
      </c>
      <c r="CW273">
        <v>7.49</v>
      </c>
      <c r="CX273">
        <v>11.06</v>
      </c>
      <c r="CY273">
        <v>10.68</v>
      </c>
      <c r="CZ273">
        <v>11.38</v>
      </c>
      <c r="DA273">
        <v>11.42</v>
      </c>
      <c r="DB273">
        <v>10.050000000000001</v>
      </c>
      <c r="DC273">
        <v>9.66</v>
      </c>
      <c r="DD273">
        <v>1.67</v>
      </c>
      <c r="DE273">
        <v>1.28</v>
      </c>
      <c r="DF273">
        <v>1.1399999999999999</v>
      </c>
      <c r="DG273">
        <v>1.1499999999999999</v>
      </c>
      <c r="DH273">
        <v>1.36</v>
      </c>
      <c r="DI273">
        <v>1.29</v>
      </c>
      <c r="DJ273">
        <v>1.17</v>
      </c>
      <c r="DK273">
        <v>1.07</v>
      </c>
      <c r="DL273" s="6">
        <f>(CM273*3+CL273*2+CK273)/6</f>
        <v>11.816666666666668</v>
      </c>
      <c r="DM273">
        <f>BH273+(BH273*(CG273-8.25)/8.25)</f>
        <v>76835.583030303038</v>
      </c>
      <c r="DN273">
        <f>BI273+(BI273*(CH273-8.25)/8.25)</f>
        <v>51256.460606060602</v>
      </c>
      <c r="DO273">
        <f>BJ273+(BJ273*(CI273-8.25)/8.25)</f>
        <v>58093.636363636368</v>
      </c>
      <c r="DP273">
        <f>BK273+(BK273*(CJ273-8.25)/8.25)</f>
        <v>70479.072727272724</v>
      </c>
      <c r="DQ273">
        <f>BL273+(BL273*(CK273-8.25)/8.25)</f>
        <v>72634.766060606053</v>
      </c>
      <c r="DR273">
        <f>BM273+(BM273*(CL273-8.25)/8.25)</f>
        <v>82379.760000000009</v>
      </c>
      <c r="DS273">
        <f>BN273+(BN273*(CM273-8.25)/8.25)</f>
        <v>85941.8</v>
      </c>
      <c r="DT273" s="8">
        <f>DM273*10^8/$I273</f>
        <v>204894.8880808081</v>
      </c>
      <c r="DU273" s="8">
        <f>DN273*10^8/$I273</f>
        <v>136683.89494949495</v>
      </c>
      <c r="DV273" s="8">
        <f>DO273*10^8/$I273</f>
        <v>154916.36363636365</v>
      </c>
      <c r="DW273" s="8">
        <f>DP273*10^8/$I273</f>
        <v>187944.19393939394</v>
      </c>
      <c r="DX273" s="8">
        <f>DQ273*10^8/$I273</f>
        <v>193692.70949494949</v>
      </c>
      <c r="DY273" s="8">
        <f>DR273*10^8/$I273</f>
        <v>219679.36000000002</v>
      </c>
      <c r="DZ273" s="8">
        <f>DS273*10^8/$I273</f>
        <v>229178.13333333333</v>
      </c>
      <c r="EA273" s="8">
        <f>DT273*10^8/$I273</f>
        <v>546386.36821548827</v>
      </c>
      <c r="EB273" s="8">
        <f>DZ273*0.8</f>
        <v>183342.50666666668</v>
      </c>
      <c r="EC273" s="10">
        <f>G273-E273</f>
        <v>6000</v>
      </c>
      <c r="ED273" s="4">
        <f>EC273/E273*100</f>
        <v>3.2345013477088949</v>
      </c>
      <c r="EE273" s="4">
        <f>DY273-G273</f>
        <v>28179.360000000015</v>
      </c>
      <c r="EF273" s="12">
        <f>EE273/G273</f>
        <v>0.1471507049608356</v>
      </c>
      <c r="EG273" s="4">
        <f>G273-F273</f>
        <v>3500</v>
      </c>
    </row>
    <row r="274" spans="1:137" x14ac:dyDescent="0.3">
      <c r="A274">
        <v>273</v>
      </c>
      <c r="B274" t="s">
        <v>6362</v>
      </c>
      <c r="C274" t="s">
        <v>7953</v>
      </c>
      <c r="D274" t="str">
        <f>VLOOKUP(C274,Sheet1!$A$2:$B$3197,2,FALSE)</f>
        <v>섬유,의류,신발,호화품</v>
      </c>
      <c r="E274">
        <v>1725</v>
      </c>
      <c r="F274">
        <v>2095</v>
      </c>
      <c r="G274" s="7">
        <v>2170</v>
      </c>
      <c r="H274" t="s">
        <v>2469</v>
      </c>
      <c r="I274" s="7">
        <f>VALUE(LEFT(H274,FIND("/",H274)-1)) + VALUE(MID(H274,FIND("/",H274)+1,LEN(H274)))</f>
        <v>20856819</v>
      </c>
      <c r="J274">
        <v>0</v>
      </c>
      <c r="K274" s="1">
        <f>G274*I274/(10^8)</f>
        <v>452.59297229999999</v>
      </c>
      <c r="L274" s="1">
        <v>7222</v>
      </c>
      <c r="M274" s="1">
        <v>6945</v>
      </c>
      <c r="N274" s="1">
        <v>2088</v>
      </c>
      <c r="O274" s="1">
        <v>2108</v>
      </c>
      <c r="P274" s="1">
        <v>1731</v>
      </c>
      <c r="Q274" s="3"/>
      <c r="R274" s="3"/>
      <c r="S274" s="3"/>
      <c r="T274">
        <v>124</v>
      </c>
      <c r="U274">
        <v>204</v>
      </c>
      <c r="V274">
        <v>-12</v>
      </c>
      <c r="W274">
        <v>44</v>
      </c>
      <c r="X274">
        <v>-69</v>
      </c>
      <c r="Y274" s="3"/>
      <c r="Z274" s="3"/>
      <c r="AA274" s="3"/>
      <c r="AB274">
        <v>3</v>
      </c>
      <c r="AC274">
        <v>10</v>
      </c>
      <c r="AD274">
        <v>-576</v>
      </c>
      <c r="AE274">
        <v>-774</v>
      </c>
      <c r="AF274">
        <v>-308</v>
      </c>
      <c r="AG274" s="3"/>
      <c r="AH274" s="3"/>
      <c r="AI274" s="3"/>
      <c r="AJ274" s="1">
        <v>5609</v>
      </c>
      <c r="AK274" s="1">
        <v>5538</v>
      </c>
      <c r="AL274" s="1">
        <v>2662</v>
      </c>
      <c r="AM274" s="1">
        <v>1755</v>
      </c>
      <c r="AN274" s="1">
        <v>1394</v>
      </c>
      <c r="AO274" s="3"/>
      <c r="AP274" s="3"/>
      <c r="AQ274" s="3"/>
      <c r="AR274" s="1">
        <v>3120</v>
      </c>
      <c r="AS274" s="1">
        <v>3249</v>
      </c>
      <c r="AT274">
        <v>828</v>
      </c>
      <c r="AU274">
        <v>679</v>
      </c>
      <c r="AV274">
        <v>613</v>
      </c>
      <c r="AW274" s="3"/>
      <c r="AX274" s="3"/>
      <c r="AY274" s="3"/>
      <c r="AZ274" s="1">
        <v>2489</v>
      </c>
      <c r="BA274" s="1">
        <v>2289</v>
      </c>
      <c r="BB274" s="1">
        <v>1834</v>
      </c>
      <c r="BC274" s="1">
        <v>1077</v>
      </c>
      <c r="BD274">
        <v>781</v>
      </c>
      <c r="BE274" s="3"/>
      <c r="BF274" s="3"/>
      <c r="BG274" s="3"/>
      <c r="BH274" s="1">
        <v>2074</v>
      </c>
      <c r="BI274" s="1">
        <v>1477</v>
      </c>
      <c r="BJ274" s="1">
        <v>1834</v>
      </c>
      <c r="BK274" s="1">
        <v>1077</v>
      </c>
      <c r="BL274">
        <v>781</v>
      </c>
      <c r="BM274" s="3"/>
      <c r="BN274" s="3"/>
      <c r="BO274" s="3"/>
      <c r="BP274">
        <v>104</v>
      </c>
      <c r="BQ274">
        <v>104</v>
      </c>
      <c r="BR274">
        <v>104</v>
      </c>
      <c r="BS274">
        <v>104</v>
      </c>
      <c r="BT274">
        <v>104</v>
      </c>
      <c r="BU274" s="3"/>
      <c r="BV274" s="3"/>
      <c r="BW274" s="3"/>
      <c r="BX274">
        <v>0.05</v>
      </c>
      <c r="BY274">
        <v>0.18</v>
      </c>
      <c r="BZ274">
        <v>-14.06</v>
      </c>
      <c r="CA274">
        <v>-35.04</v>
      </c>
      <c r="CB274">
        <v>-19.55</v>
      </c>
      <c r="CC274" s="3"/>
      <c r="CD274" s="3"/>
      <c r="CE274" s="3"/>
      <c r="CF274">
        <v>-1.35</v>
      </c>
      <c r="CG274">
        <v>-0.56000000000000005</v>
      </c>
      <c r="CH274">
        <v>-34.82</v>
      </c>
      <c r="CI274">
        <v>-53.17</v>
      </c>
      <c r="CJ274">
        <v>-33.15</v>
      </c>
      <c r="CK274" s="3"/>
      <c r="CL274" s="3"/>
      <c r="CM274" s="3"/>
      <c r="CN274">
        <v>-139</v>
      </c>
      <c r="CO274">
        <v>-48</v>
      </c>
      <c r="CP274" s="1">
        <v>-2764</v>
      </c>
      <c r="CQ274" s="1">
        <v>-3711</v>
      </c>
      <c r="CR274" s="1">
        <v>-1476</v>
      </c>
      <c r="CS274" s="3"/>
      <c r="CT274" s="3"/>
      <c r="CU274" s="3"/>
      <c r="CV274" t="s">
        <v>2</v>
      </c>
      <c r="CW274" t="s">
        <v>2</v>
      </c>
      <c r="CX274" t="s">
        <v>2</v>
      </c>
      <c r="CY274" t="s">
        <v>2</v>
      </c>
      <c r="CZ274" t="s">
        <v>2</v>
      </c>
      <c r="DA274" s="3"/>
      <c r="DB274" s="3"/>
      <c r="DC274" s="3"/>
      <c r="DD274">
        <v>0.88</v>
      </c>
      <c r="DE274">
        <v>1.1100000000000001</v>
      </c>
      <c r="DF274">
        <v>0.34</v>
      </c>
      <c r="DG274">
        <v>0.53</v>
      </c>
      <c r="DH274">
        <v>0.47</v>
      </c>
      <c r="DI274" s="3"/>
      <c r="DJ274" s="3"/>
      <c r="DK274" s="3"/>
      <c r="DL274" s="6">
        <f>(CM274*3+CL274*2+CK274)/6</f>
        <v>0</v>
      </c>
      <c r="DM274">
        <f>BH274+(BH274*(CG274-8.25)/8.25)</f>
        <v>-140.78060606060626</v>
      </c>
      <c r="DN274">
        <f>BI274+(BI274*(CH274-8.25)/8.25)</f>
        <v>-6233.8351515151517</v>
      </c>
      <c r="DO274">
        <f>BJ274+(BJ274*(CI274-8.25)/8.25)</f>
        <v>-11819.852121212121</v>
      </c>
      <c r="DP274">
        <f>BK274+(BK274*(CJ274-8.25)/8.25)</f>
        <v>-4327.5818181818177</v>
      </c>
      <c r="DQ274">
        <f>BL274+(BL274*(CK274-8.25)/8.25)</f>
        <v>0</v>
      </c>
      <c r="DR274">
        <f>BM274+(BM274*(CL274-8.25)/8.25)</f>
        <v>0</v>
      </c>
      <c r="DS274">
        <f>BN274+(BN274*(CM274-8.25)/8.25)</f>
        <v>0</v>
      </c>
      <c r="DT274" s="8">
        <f>DM274*10^8/$I274</f>
        <v>-674.98598928535671</v>
      </c>
      <c r="DU274" s="8">
        <f>DN274*10^8/$I274</f>
        <v>-29888.71482039112</v>
      </c>
      <c r="DV274" s="8">
        <f>DO274*10^8/$I274</f>
        <v>-56671.403828225775</v>
      </c>
      <c r="DW274" s="8">
        <f>DP274*10^8/$I274</f>
        <v>-20749.002128185595</v>
      </c>
      <c r="DX274" s="8">
        <f>DQ274*10^8/$I274</f>
        <v>0</v>
      </c>
      <c r="DY274" s="8">
        <f>DR274*10^8/$I274</f>
        <v>0</v>
      </c>
      <c r="DZ274" s="8">
        <f>DS274*10^8/$I274</f>
        <v>0</v>
      </c>
      <c r="EA274" s="8">
        <f>DT274*10^8/$I274</f>
        <v>-3236.2844462780095</v>
      </c>
      <c r="EB274" s="8">
        <f>DZ274*0.8</f>
        <v>0</v>
      </c>
      <c r="EC274" s="10">
        <f>G274-E274</f>
        <v>445</v>
      </c>
      <c r="ED274" s="4">
        <f>EC274/E274*100</f>
        <v>25.79710144927536</v>
      </c>
      <c r="EE274" s="4">
        <f>DY274-G274</f>
        <v>-2170</v>
      </c>
      <c r="EF274" s="12">
        <f>EE274/G274</f>
        <v>-1</v>
      </c>
      <c r="EG274" s="4">
        <f>G274-F274</f>
        <v>75</v>
      </c>
    </row>
    <row r="275" spans="1:137" x14ac:dyDescent="0.3">
      <c r="A275">
        <v>274</v>
      </c>
      <c r="B275" t="s">
        <v>5631</v>
      </c>
      <c r="C275" t="s">
        <v>268</v>
      </c>
      <c r="D275" t="str">
        <f>VLOOKUP(C275,Sheet1!$A$2:$B$3197,2,FALSE)</f>
        <v>은행</v>
      </c>
      <c r="E275">
        <v>34750</v>
      </c>
      <c r="F275">
        <v>47200</v>
      </c>
      <c r="G275" s="7">
        <v>45550</v>
      </c>
      <c r="H275" t="s">
        <v>2470</v>
      </c>
      <c r="I275" s="7">
        <f>VALUE(LEFT(H275,FIND("/",H275)-1)) + VALUE(MID(H275,FIND("/",H275)+1,LEN(H275)))</f>
        <v>300242062</v>
      </c>
      <c r="J275" s="1">
        <v>2571141</v>
      </c>
      <c r="K275" s="1">
        <f>G275*I275/(10^8)</f>
        <v>136760.25924099999</v>
      </c>
      <c r="L275" s="1">
        <v>83818</v>
      </c>
      <c r="M275" s="1">
        <v>89324</v>
      </c>
      <c r="N275" s="1">
        <v>103409</v>
      </c>
      <c r="O275" s="1">
        <v>111182</v>
      </c>
      <c r="P275" s="1">
        <v>100796</v>
      </c>
      <c r="Q275" s="1">
        <v>101048</v>
      </c>
      <c r="R275" s="1">
        <v>107241</v>
      </c>
      <c r="S275" s="1">
        <v>115953</v>
      </c>
      <c r="T275" s="1">
        <v>16141</v>
      </c>
      <c r="U275" s="1">
        <v>27181</v>
      </c>
      <c r="V275" s="1">
        <v>31522</v>
      </c>
      <c r="W275" s="1">
        <v>32587</v>
      </c>
      <c r="X275" s="1">
        <v>38364</v>
      </c>
      <c r="Y275" s="1">
        <v>40784</v>
      </c>
      <c r="Z275" s="1">
        <v>42442</v>
      </c>
      <c r="AA275" s="1">
        <v>45025</v>
      </c>
      <c r="AB275" s="1">
        <v>13997</v>
      </c>
      <c r="AC275" s="1">
        <v>21166</v>
      </c>
      <c r="AD275" s="1">
        <v>22752</v>
      </c>
      <c r="AE275" s="1">
        <v>24256</v>
      </c>
      <c r="AF275" s="1">
        <v>26849</v>
      </c>
      <c r="AG275" s="1">
        <v>30280</v>
      </c>
      <c r="AH275" s="1">
        <v>31204</v>
      </c>
      <c r="AI275" s="1">
        <v>32719</v>
      </c>
      <c r="AJ275" s="1">
        <v>3481775</v>
      </c>
      <c r="AK275" s="1">
        <v>3600893</v>
      </c>
      <c r="AL275" s="1">
        <v>3850086</v>
      </c>
      <c r="AM275" s="1">
        <v>4214671</v>
      </c>
      <c r="AN275" s="1">
        <v>4603133</v>
      </c>
      <c r="AO275" s="1">
        <v>4852020</v>
      </c>
      <c r="AP275" s="1">
        <v>5088402</v>
      </c>
      <c r="AQ275" s="1">
        <v>5278140</v>
      </c>
      <c r="AR275" s="1">
        <v>3247875</v>
      </c>
      <c r="AS275" s="1">
        <v>3352614</v>
      </c>
      <c r="AT275" s="1">
        <v>3579002</v>
      </c>
      <c r="AU275" s="1">
        <v>3924823</v>
      </c>
      <c r="AV275" s="1">
        <v>4287130</v>
      </c>
      <c r="AW275" s="1">
        <v>4513702</v>
      </c>
      <c r="AX275" s="1">
        <v>4726552</v>
      </c>
      <c r="AY275" s="1">
        <v>4889324</v>
      </c>
      <c r="AZ275" s="1">
        <v>233900</v>
      </c>
      <c r="BA275" s="1">
        <v>248279</v>
      </c>
      <c r="BB275" s="1">
        <v>271085</v>
      </c>
      <c r="BC275" s="1">
        <v>289848</v>
      </c>
      <c r="BD275" s="1">
        <v>316003</v>
      </c>
      <c r="BE275" s="1">
        <v>338317</v>
      </c>
      <c r="BF275" s="1">
        <v>361851</v>
      </c>
      <c r="BG275" s="1">
        <v>388815</v>
      </c>
      <c r="BH275" s="1">
        <v>224877</v>
      </c>
      <c r="BI275" s="1">
        <v>238737</v>
      </c>
      <c r="BJ275" s="1">
        <v>264292</v>
      </c>
      <c r="BK275" s="1">
        <v>281245</v>
      </c>
      <c r="BL275" s="1">
        <v>307137</v>
      </c>
      <c r="BM275" s="1">
        <v>329056</v>
      </c>
      <c r="BN275" s="1">
        <v>352543</v>
      </c>
      <c r="BO275" s="1">
        <v>382040</v>
      </c>
      <c r="BP275" s="1">
        <v>14800</v>
      </c>
      <c r="BQ275" s="1">
        <v>14800</v>
      </c>
      <c r="BR275" s="1">
        <v>15012</v>
      </c>
      <c r="BS275" s="1">
        <v>15012</v>
      </c>
      <c r="BT275" s="1">
        <v>15012</v>
      </c>
      <c r="BU275" s="1">
        <v>14970</v>
      </c>
      <c r="BV275" s="1">
        <v>14967</v>
      </c>
      <c r="BW275" s="1">
        <v>15010</v>
      </c>
      <c r="BX275">
        <v>0.41</v>
      </c>
      <c r="BY275">
        <v>0.6</v>
      </c>
      <c r="BZ275">
        <v>0.61</v>
      </c>
      <c r="CA275">
        <v>0.6</v>
      </c>
      <c r="CB275">
        <v>0.61</v>
      </c>
      <c r="CC275">
        <v>0.64</v>
      </c>
      <c r="CD275">
        <v>0.63</v>
      </c>
      <c r="CE275">
        <v>0.63</v>
      </c>
      <c r="CF275">
        <v>5.96</v>
      </c>
      <c r="CG275">
        <v>8.7899999999999991</v>
      </c>
      <c r="CH275">
        <v>8.8800000000000008</v>
      </c>
      <c r="CI275">
        <v>8.77</v>
      </c>
      <c r="CJ275">
        <v>8.9600000000000009</v>
      </c>
      <c r="CK275">
        <v>9.42</v>
      </c>
      <c r="CL275">
        <v>9.08</v>
      </c>
      <c r="CM275">
        <v>8.92</v>
      </c>
      <c r="CN275" s="1">
        <v>4495</v>
      </c>
      <c r="CO275" s="1">
        <v>6881</v>
      </c>
      <c r="CP275" s="1">
        <v>7458</v>
      </c>
      <c r="CQ275" s="1">
        <v>7966</v>
      </c>
      <c r="CR275" s="1">
        <v>8784</v>
      </c>
      <c r="CS275" s="1">
        <v>9976</v>
      </c>
      <c r="CT275" s="1">
        <v>10311</v>
      </c>
      <c r="CU275" s="1">
        <v>10912</v>
      </c>
      <c r="CV275">
        <v>6.95</v>
      </c>
      <c r="CW275">
        <v>7.24</v>
      </c>
      <c r="CX275">
        <v>4.8600000000000003</v>
      </c>
      <c r="CY275">
        <v>4.63</v>
      </c>
      <c r="CZ275">
        <v>3.93</v>
      </c>
      <c r="DA275">
        <v>4.57</v>
      </c>
      <c r="DB275">
        <v>4.42</v>
      </c>
      <c r="DC275">
        <v>4.17</v>
      </c>
      <c r="DD275">
        <v>0.41</v>
      </c>
      <c r="DE275">
        <v>0.62</v>
      </c>
      <c r="DF275">
        <v>0.41</v>
      </c>
      <c r="DG275">
        <v>0.39</v>
      </c>
      <c r="DH275">
        <v>0.33</v>
      </c>
      <c r="DI275">
        <v>0.41</v>
      </c>
      <c r="DJ275">
        <v>0.38</v>
      </c>
      <c r="DK275">
        <v>0.36</v>
      </c>
      <c r="DL275" s="6">
        <f>(CM275*3+CL275*2+CK275)/6</f>
        <v>9.0566666666666666</v>
      </c>
      <c r="DM275">
        <f>BH275+(BH275*(CG275-8.25)/8.25)</f>
        <v>239596.2218181818</v>
      </c>
      <c r="DN275">
        <f>BI275+(BI275*(CH275-8.25)/8.25)</f>
        <v>256967.82545454547</v>
      </c>
      <c r="DO275">
        <f>BJ275+(BJ275*(CI275-8.25)/8.25)</f>
        <v>280950.40484848485</v>
      </c>
      <c r="DP275">
        <f>BK275+(BK275*(CJ275-8.25)/8.25)</f>
        <v>305449.11515151517</v>
      </c>
      <c r="DQ275">
        <f>BL275+(BL275*(CK275-8.25)/8.25)</f>
        <v>350694.6109090909</v>
      </c>
      <c r="DR275">
        <f>BM275+(BM275*(CL275-8.25)/8.25)</f>
        <v>362161.02787878789</v>
      </c>
      <c r="DS275">
        <f>BN275+(BN275*(CM275-8.25)/8.25)</f>
        <v>381173.76484848483</v>
      </c>
      <c r="DT275" s="8">
        <f>DM275*10^8/$I275</f>
        <v>79801.017959363002</v>
      </c>
      <c r="DU275" s="8">
        <f>DN275*10^8/$I275</f>
        <v>85586.884043763814</v>
      </c>
      <c r="DV275" s="8">
        <f>DO275*10^8/$I275</f>
        <v>93574.632074197798</v>
      </c>
      <c r="DW275" s="8">
        <f>DP275*10^8/$I275</f>
        <v>101734.28503549084</v>
      </c>
      <c r="DX275" s="8">
        <f>DQ275*10^8/$I275</f>
        <v>116803.95763771796</v>
      </c>
      <c r="DY275" s="8">
        <f>DR275*10^8/$I275</f>
        <v>120623.01513196639</v>
      </c>
      <c r="DZ275" s="8">
        <f>DS275*10^8/$I275</f>
        <v>126955.48462110043</v>
      </c>
      <c r="EA275" s="8">
        <f>DT275*10^8/$I275</f>
        <v>26578.893519377376</v>
      </c>
      <c r="EB275" s="8">
        <f>DZ275*0.8</f>
        <v>101564.38769688035</v>
      </c>
      <c r="EC275" s="10">
        <f>G275-E275</f>
        <v>10800</v>
      </c>
      <c r="ED275" s="4">
        <f>EC275/E275*100</f>
        <v>31.079136690647481</v>
      </c>
      <c r="EE275" s="4">
        <f>DY275-G275</f>
        <v>75073.015131966386</v>
      </c>
      <c r="EF275" s="12">
        <f>EE275/G275</f>
        <v>1.6481452279246187</v>
      </c>
      <c r="EG275" s="4">
        <f>G275-F275</f>
        <v>-1650</v>
      </c>
    </row>
    <row r="276" spans="1:137" x14ac:dyDescent="0.3">
      <c r="A276">
        <v>275</v>
      </c>
      <c r="B276" t="s">
        <v>7160</v>
      </c>
      <c r="C276" t="s">
        <v>269</v>
      </c>
      <c r="D276" t="str">
        <f>VLOOKUP(C276,Sheet1!$A$2:$B$3197,2,FALSE)</f>
        <v>비철금속</v>
      </c>
      <c r="E276">
        <v>7270</v>
      </c>
      <c r="F276">
        <v>8670</v>
      </c>
      <c r="G276" s="7">
        <v>8290</v>
      </c>
      <c r="H276" t="s">
        <v>962</v>
      </c>
      <c r="I276" s="7">
        <f>VALUE(LEFT(H276,FIND("/",H276)-1)) + VALUE(MID(H276,FIND("/",H276)+1,LEN(H276)))</f>
        <v>10000000</v>
      </c>
      <c r="J276" s="1">
        <v>21417</v>
      </c>
      <c r="K276" s="1">
        <f>G276*I276/(10^8)</f>
        <v>829</v>
      </c>
      <c r="L276">
        <v>864</v>
      </c>
      <c r="M276">
        <v>825</v>
      </c>
      <c r="N276">
        <v>822</v>
      </c>
      <c r="O276">
        <v>811</v>
      </c>
      <c r="P276">
        <v>732</v>
      </c>
      <c r="Q276" s="3"/>
      <c r="R276" s="3"/>
      <c r="S276" s="3"/>
      <c r="T276">
        <v>42</v>
      </c>
      <c r="U276">
        <v>63</v>
      </c>
      <c r="V276">
        <v>54</v>
      </c>
      <c r="W276">
        <v>69</v>
      </c>
      <c r="X276">
        <v>36</v>
      </c>
      <c r="Y276" s="3"/>
      <c r="Z276" s="3"/>
      <c r="AA276" s="3"/>
      <c r="AB276">
        <v>47</v>
      </c>
      <c r="AC276">
        <v>40</v>
      </c>
      <c r="AD276">
        <v>52</v>
      </c>
      <c r="AE276">
        <v>64</v>
      </c>
      <c r="AF276">
        <v>33</v>
      </c>
      <c r="AG276" s="3"/>
      <c r="AH276" s="3"/>
      <c r="AI276" s="3"/>
      <c r="AJ276">
        <v>984</v>
      </c>
      <c r="AK276">
        <v>990</v>
      </c>
      <c r="AL276" s="1">
        <v>1015</v>
      </c>
      <c r="AM276" s="1">
        <v>1025</v>
      </c>
      <c r="AN276">
        <v>987</v>
      </c>
      <c r="AO276" s="3"/>
      <c r="AP276" s="3"/>
      <c r="AQ276" s="3"/>
      <c r="AR276">
        <v>280</v>
      </c>
      <c r="AS276">
        <v>262</v>
      </c>
      <c r="AT276">
        <v>222</v>
      </c>
      <c r="AU276">
        <v>185</v>
      </c>
      <c r="AV276">
        <v>128</v>
      </c>
      <c r="AW276" s="3"/>
      <c r="AX276" s="3"/>
      <c r="AY276" s="3"/>
      <c r="AZ276">
        <v>704</v>
      </c>
      <c r="BA276">
        <v>728</v>
      </c>
      <c r="BB276">
        <v>793</v>
      </c>
      <c r="BC276">
        <v>840</v>
      </c>
      <c r="BD276">
        <v>859</v>
      </c>
      <c r="BE276" s="3"/>
      <c r="BF276" s="3"/>
      <c r="BG276" s="3"/>
      <c r="BH276">
        <v>703</v>
      </c>
      <c r="BI276">
        <v>726</v>
      </c>
      <c r="BJ276">
        <v>793</v>
      </c>
      <c r="BK276">
        <v>840</v>
      </c>
      <c r="BL276">
        <v>859</v>
      </c>
      <c r="BM276" s="3"/>
      <c r="BN276" s="3"/>
      <c r="BO276" s="3"/>
      <c r="BP276">
        <v>50</v>
      </c>
      <c r="BQ276">
        <v>50</v>
      </c>
      <c r="BR276">
        <v>50</v>
      </c>
      <c r="BS276">
        <v>50</v>
      </c>
      <c r="BT276">
        <v>50</v>
      </c>
      <c r="BU276" s="3"/>
      <c r="BV276" s="3"/>
      <c r="BW276" s="3"/>
      <c r="BX276">
        <v>4.8</v>
      </c>
      <c r="BY276">
        <v>4.07</v>
      </c>
      <c r="BZ276">
        <v>5.18</v>
      </c>
      <c r="CA276">
        <v>6.28</v>
      </c>
      <c r="CB276">
        <v>3.25</v>
      </c>
      <c r="CC276" s="3"/>
      <c r="CD276" s="3"/>
      <c r="CE276" s="3"/>
      <c r="CF276">
        <v>6.81</v>
      </c>
      <c r="CG276">
        <v>5.6</v>
      </c>
      <c r="CH276">
        <v>6.87</v>
      </c>
      <c r="CI276">
        <v>7.84</v>
      </c>
      <c r="CJ276">
        <v>3.84</v>
      </c>
      <c r="CK276" s="3"/>
      <c r="CL276" s="3"/>
      <c r="CM276" s="3"/>
      <c r="CN276">
        <v>466</v>
      </c>
      <c r="CO276">
        <v>400</v>
      </c>
      <c r="CP276">
        <v>522</v>
      </c>
      <c r="CQ276">
        <v>640</v>
      </c>
      <c r="CR276">
        <v>326</v>
      </c>
      <c r="CS276" s="3"/>
      <c r="CT276" s="3"/>
      <c r="CU276" s="3"/>
      <c r="CV276">
        <v>13.37</v>
      </c>
      <c r="CW276">
        <v>14.74</v>
      </c>
      <c r="CX276">
        <v>11.9</v>
      </c>
      <c r="CY276">
        <v>12.16</v>
      </c>
      <c r="CZ276">
        <v>22.12</v>
      </c>
      <c r="DA276" s="3"/>
      <c r="DB276" s="3"/>
      <c r="DC276" s="3"/>
      <c r="DD276">
        <v>0.72</v>
      </c>
      <c r="DE276">
        <v>0.66</v>
      </c>
      <c r="DF276">
        <v>0.65</v>
      </c>
      <c r="DG276">
        <v>0.77</v>
      </c>
      <c r="DH276">
        <v>0.71</v>
      </c>
      <c r="DI276" s="3"/>
      <c r="DJ276" s="3"/>
      <c r="DK276" s="3"/>
      <c r="DL276" s="6">
        <f>(CM276*3+CL276*2+CK276)/6</f>
        <v>0</v>
      </c>
      <c r="DM276">
        <f>BH276+(BH276*(CG276-8.25)/8.25)</f>
        <v>477.18787878787873</v>
      </c>
      <c r="DN276">
        <f>BI276+(BI276*(CH276-8.25)/8.25)</f>
        <v>604.56000000000006</v>
      </c>
      <c r="DO276">
        <f>BJ276+(BJ276*(CI276-8.25)/8.25)</f>
        <v>753.59030303030306</v>
      </c>
      <c r="DP276">
        <f>BK276+(BK276*(CJ276-8.25)/8.25)</f>
        <v>390.9818181818182</v>
      </c>
      <c r="DQ276">
        <f>BL276+(BL276*(CK276-8.25)/8.25)</f>
        <v>0</v>
      </c>
      <c r="DR276">
        <f>BM276+(BM276*(CL276-8.25)/8.25)</f>
        <v>0</v>
      </c>
      <c r="DS276">
        <f>BN276+(BN276*(CM276-8.25)/8.25)</f>
        <v>0</v>
      </c>
      <c r="DT276" s="8">
        <f>DM276*10^8/$I276</f>
        <v>4771.8787878787871</v>
      </c>
      <c r="DU276" s="8">
        <f>DN276*10^8/$I276</f>
        <v>6045.6</v>
      </c>
      <c r="DV276" s="8">
        <f>DO276*10^8/$I276</f>
        <v>7535.9030303030304</v>
      </c>
      <c r="DW276" s="8">
        <f>DP276*10^8/$I276</f>
        <v>3909.8181818181815</v>
      </c>
      <c r="DX276" s="8">
        <f>DQ276*10^8/$I276</f>
        <v>0</v>
      </c>
      <c r="DY276" s="8">
        <f>DR276*10^8/$I276</f>
        <v>0</v>
      </c>
      <c r="DZ276" s="8">
        <f>DS276*10^8/$I276</f>
        <v>0</v>
      </c>
      <c r="EA276" s="8">
        <f>DT276*10^8/$I276</f>
        <v>47718.787878787873</v>
      </c>
      <c r="EB276" s="8">
        <f>DZ276*0.8</f>
        <v>0</v>
      </c>
      <c r="EC276" s="10">
        <f>G276-E276</f>
        <v>1020</v>
      </c>
      <c r="ED276" s="4">
        <f>EC276/E276*100</f>
        <v>14.030261348005501</v>
      </c>
      <c r="EE276" s="4">
        <f>DY276-G276</f>
        <v>-8290</v>
      </c>
      <c r="EF276" s="12">
        <f>EE276/G276</f>
        <v>-1</v>
      </c>
      <c r="EG276" s="4">
        <f>G276-F276</f>
        <v>-380</v>
      </c>
    </row>
    <row r="277" spans="1:137" x14ac:dyDescent="0.3">
      <c r="A277">
        <v>276</v>
      </c>
      <c r="B277" t="s">
        <v>7578</v>
      </c>
      <c r="C277" t="s">
        <v>270</v>
      </c>
      <c r="D277" t="str">
        <f>VLOOKUP(C277,Sheet1!$A$2:$B$3197,2,FALSE)</f>
        <v>가구</v>
      </c>
      <c r="E277">
        <v>16400</v>
      </c>
      <c r="F277">
        <v>18100</v>
      </c>
      <c r="G277" s="7">
        <v>18600</v>
      </c>
      <c r="H277" t="s">
        <v>2471</v>
      </c>
      <c r="I277" s="7">
        <f>VALUE(LEFT(H277,FIND("/",H277)-1)) + VALUE(MID(H277,FIND("/",H277)+1,LEN(H277)))</f>
        <v>20535282</v>
      </c>
      <c r="J277" s="1">
        <v>1730</v>
      </c>
      <c r="K277" s="1">
        <f>G277*I277/(10^8)</f>
        <v>3819.5624520000001</v>
      </c>
      <c r="L277" s="1">
        <v>7356</v>
      </c>
      <c r="M277" s="1">
        <v>8898</v>
      </c>
      <c r="N277" s="1">
        <v>13517</v>
      </c>
      <c r="O277" s="1">
        <v>12376</v>
      </c>
      <c r="P277" s="1">
        <v>13846</v>
      </c>
      <c r="Q277" s="1">
        <v>14069</v>
      </c>
      <c r="R277" s="3"/>
      <c r="S277" s="3"/>
      <c r="T277">
        <v>422</v>
      </c>
      <c r="U277">
        <v>507</v>
      </c>
      <c r="V277">
        <v>481</v>
      </c>
      <c r="W277">
        <v>239</v>
      </c>
      <c r="X277">
        <v>372</v>
      </c>
      <c r="Y277">
        <v>405</v>
      </c>
      <c r="Z277" s="3"/>
      <c r="AA277" s="3"/>
      <c r="AB277">
        <v>332</v>
      </c>
      <c r="AC277">
        <v>370</v>
      </c>
      <c r="AD277">
        <v>389</v>
      </c>
      <c r="AE277">
        <v>195</v>
      </c>
      <c r="AF277">
        <v>266</v>
      </c>
      <c r="AG277">
        <v>310</v>
      </c>
      <c r="AH277" s="3"/>
      <c r="AI277" s="3"/>
      <c r="AJ277" s="1">
        <v>4199</v>
      </c>
      <c r="AK277" s="1">
        <v>6828</v>
      </c>
      <c r="AL277" s="1">
        <v>6789</v>
      </c>
      <c r="AM277" s="1">
        <v>7528</v>
      </c>
      <c r="AN277" s="1">
        <v>8033</v>
      </c>
      <c r="AO277" s="1">
        <v>8440</v>
      </c>
      <c r="AP277" s="3"/>
      <c r="AQ277" s="3"/>
      <c r="AR277" s="1">
        <v>1424</v>
      </c>
      <c r="AS277" s="1">
        <v>2691</v>
      </c>
      <c r="AT277" s="1">
        <v>2315</v>
      </c>
      <c r="AU277" s="1">
        <v>2949</v>
      </c>
      <c r="AV277" s="1">
        <v>3223</v>
      </c>
      <c r="AW277" s="1">
        <v>3380</v>
      </c>
      <c r="AX277" s="3"/>
      <c r="AY277" s="3"/>
      <c r="AZ277" s="1">
        <v>2774</v>
      </c>
      <c r="BA277" s="1">
        <v>4136</v>
      </c>
      <c r="BB277" s="1">
        <v>4474</v>
      </c>
      <c r="BC277" s="1">
        <v>4580</v>
      </c>
      <c r="BD277" s="1">
        <v>4810</v>
      </c>
      <c r="BE277" s="1">
        <v>5060</v>
      </c>
      <c r="BF277" s="3"/>
      <c r="BG277" s="3"/>
      <c r="BH277" s="1">
        <v>2774</v>
      </c>
      <c r="BI277" s="1">
        <v>4136</v>
      </c>
      <c r="BJ277" s="1">
        <v>4474</v>
      </c>
      <c r="BK277" s="1">
        <v>4580</v>
      </c>
      <c r="BL277" s="1">
        <v>4810</v>
      </c>
      <c r="BM277" s="3"/>
      <c r="BN277" s="3"/>
      <c r="BO277" s="3"/>
      <c r="BP277">
        <v>173</v>
      </c>
      <c r="BQ277">
        <v>205</v>
      </c>
      <c r="BR277">
        <v>205</v>
      </c>
      <c r="BS277">
        <v>205</v>
      </c>
      <c r="BT277">
        <v>205</v>
      </c>
      <c r="BU277">
        <v>210</v>
      </c>
      <c r="BV277" s="3"/>
      <c r="BW277" s="3"/>
      <c r="BX277">
        <v>8.3000000000000007</v>
      </c>
      <c r="BY277">
        <v>6.7</v>
      </c>
      <c r="BZ277">
        <v>5.71</v>
      </c>
      <c r="CA277">
        <v>2.72</v>
      </c>
      <c r="CB277">
        <v>3.42</v>
      </c>
      <c r="CC277">
        <v>3.76</v>
      </c>
      <c r="CD277" s="3"/>
      <c r="CE277" s="3"/>
      <c r="CF277">
        <v>12.68</v>
      </c>
      <c r="CG277">
        <v>10.69</v>
      </c>
      <c r="CH277">
        <v>9.0299999999999994</v>
      </c>
      <c r="CI277">
        <v>4.3</v>
      </c>
      <c r="CJ277">
        <v>5.66</v>
      </c>
      <c r="CK277">
        <v>6.44</v>
      </c>
      <c r="CL277" s="3"/>
      <c r="CM277" s="3"/>
      <c r="CN277" s="1">
        <v>1921</v>
      </c>
      <c r="CO277" s="1">
        <v>2111</v>
      </c>
      <c r="CP277" s="1">
        <v>1893</v>
      </c>
      <c r="CQ277">
        <v>948</v>
      </c>
      <c r="CR277" s="1">
        <v>1295</v>
      </c>
      <c r="CS277" s="1">
        <v>1510</v>
      </c>
      <c r="CT277" s="3"/>
      <c r="CU277" s="3"/>
      <c r="CV277">
        <v>12.34</v>
      </c>
      <c r="CW277">
        <v>15.16</v>
      </c>
      <c r="CX277">
        <v>10.59</v>
      </c>
      <c r="CY277">
        <v>14.08</v>
      </c>
      <c r="CZ277">
        <v>12.32</v>
      </c>
      <c r="DA277">
        <v>12.32</v>
      </c>
      <c r="DB277" s="3"/>
      <c r="DC277" s="3"/>
      <c r="DD277">
        <v>1.46</v>
      </c>
      <c r="DE277">
        <v>1.58</v>
      </c>
      <c r="DF277">
        <v>0.91</v>
      </c>
      <c r="DG277">
        <v>0.59</v>
      </c>
      <c r="DH277">
        <v>0.68</v>
      </c>
      <c r="DI277" s="3"/>
      <c r="DJ277" s="3"/>
      <c r="DK277" s="3"/>
      <c r="DL277" s="6">
        <f>(CM277*3+CL277*2+CK277)/6</f>
        <v>1.0733333333333335</v>
      </c>
      <c r="DM277">
        <f>BH277+(BH277*(CG277-8.25)/8.25)</f>
        <v>3594.4315151515148</v>
      </c>
      <c r="DN277">
        <f>BI277+(BI277*(CH277-8.25)/8.25)</f>
        <v>4527.04</v>
      </c>
      <c r="DO277">
        <f>BJ277+(BJ277*(CI277-8.25)/8.25)</f>
        <v>2331.9030303030304</v>
      </c>
      <c r="DP277">
        <f>BK277+(BK277*(CJ277-8.25)/8.25)</f>
        <v>3142.1575757575756</v>
      </c>
      <c r="DQ277">
        <f>BL277+(BL277*(CK277-8.25)/8.25)</f>
        <v>3754.7151515151518</v>
      </c>
      <c r="DR277">
        <f>BM277+(BM277*(CL277-8.25)/8.25)</f>
        <v>0</v>
      </c>
      <c r="DS277">
        <f>BN277+(BN277*(CM277-8.25)/8.25)</f>
        <v>0</v>
      </c>
      <c r="DT277" s="8">
        <f>DM277*10^8/$I277</f>
        <v>17503.687142701594</v>
      </c>
      <c r="DU277" s="8">
        <f>DN277*10^8/$I277</f>
        <v>22045.180582375251</v>
      </c>
      <c r="DV277" s="8">
        <f>DO277*10^8/$I277</f>
        <v>11355.592926861342</v>
      </c>
      <c r="DW277" s="8">
        <f>DP277*10^8/$I277</f>
        <v>15301.263336717633</v>
      </c>
      <c r="DX277" s="8">
        <f>DQ277*10^8/$I277</f>
        <v>18284.215193709791</v>
      </c>
      <c r="DY277" s="8">
        <f>DR277*10^8/$I277</f>
        <v>0</v>
      </c>
      <c r="DZ277" s="8">
        <f>DS277*10^8/$I277</f>
        <v>0</v>
      </c>
      <c r="EA277" s="8">
        <f>DT277*10^8/$I277</f>
        <v>85237.140365063373</v>
      </c>
      <c r="EB277" s="8">
        <f>DZ277*0.8</f>
        <v>0</v>
      </c>
      <c r="EC277" s="10">
        <f>G277-E277</f>
        <v>2200</v>
      </c>
      <c r="ED277" s="4">
        <f>EC277/E277*100</f>
        <v>13.414634146341465</v>
      </c>
      <c r="EE277" s="4">
        <f>DY277-G277</f>
        <v>-18600</v>
      </c>
      <c r="EF277" s="12">
        <f>EE277/G277</f>
        <v>-1</v>
      </c>
      <c r="EG277" s="4">
        <f>G277-F277</f>
        <v>500</v>
      </c>
    </row>
    <row r="278" spans="1:137" x14ac:dyDescent="0.3">
      <c r="A278">
        <v>277</v>
      </c>
      <c r="B278" t="s">
        <v>5674</v>
      </c>
      <c r="C278" s="5" t="s">
        <v>271</v>
      </c>
      <c r="D278" t="str">
        <f>VLOOKUP(C278,Sheet1!$A$2:$B$3197,2,FALSE)</f>
        <v>철강</v>
      </c>
      <c r="E278">
        <v>12000</v>
      </c>
      <c r="F278">
        <v>22900</v>
      </c>
      <c r="G278" s="7">
        <v>21150</v>
      </c>
      <c r="H278" t="s">
        <v>2472</v>
      </c>
      <c r="I278" s="7">
        <f>VALUE(LEFT(H278,FIND("/",H278)-1)) + VALUE(MID(H278,FIND("/",H278)+1,LEN(H278)))</f>
        <v>24646734</v>
      </c>
      <c r="J278">
        <v>0</v>
      </c>
      <c r="K278" s="1">
        <f>G278*I278/(10^8)</f>
        <v>5212.7842410000003</v>
      </c>
      <c r="L278" s="1">
        <v>8979</v>
      </c>
      <c r="M278" s="1">
        <v>12285</v>
      </c>
      <c r="N278" s="1">
        <v>11338</v>
      </c>
      <c r="O278" s="1">
        <v>10217</v>
      </c>
      <c r="P278" s="1">
        <v>10961</v>
      </c>
      <c r="Q278" s="1">
        <v>16990</v>
      </c>
      <c r="R278" s="1">
        <v>17774</v>
      </c>
      <c r="S278" s="1">
        <v>18495</v>
      </c>
      <c r="T278">
        <v>563</v>
      </c>
      <c r="U278">
        <v>471</v>
      </c>
      <c r="V278">
        <v>46</v>
      </c>
      <c r="W278">
        <v>420</v>
      </c>
      <c r="X278">
        <v>818</v>
      </c>
      <c r="Y278" s="1">
        <v>1264</v>
      </c>
      <c r="Z278" s="1">
        <v>1352</v>
      </c>
      <c r="AA278" s="1">
        <v>1265</v>
      </c>
      <c r="AB278">
        <v>398</v>
      </c>
      <c r="AC278">
        <v>296</v>
      </c>
      <c r="AD278">
        <v>-178</v>
      </c>
      <c r="AE278">
        <v>296</v>
      </c>
      <c r="AF278">
        <v>531</v>
      </c>
      <c r="AG278">
        <v>994</v>
      </c>
      <c r="AH278" s="1">
        <v>1005</v>
      </c>
      <c r="AI278">
        <v>941</v>
      </c>
      <c r="AJ278" s="1">
        <v>6696</v>
      </c>
      <c r="AK278" s="1">
        <v>7536</v>
      </c>
      <c r="AL278" s="1">
        <v>6571</v>
      </c>
      <c r="AM278" s="1">
        <v>6352</v>
      </c>
      <c r="AN278" s="1">
        <v>9449</v>
      </c>
      <c r="AO278" s="1">
        <v>11474</v>
      </c>
      <c r="AP278" s="1">
        <v>12470</v>
      </c>
      <c r="AQ278" s="1">
        <v>13354</v>
      </c>
      <c r="AR278" s="1">
        <v>2294</v>
      </c>
      <c r="AS278" s="1">
        <v>2930</v>
      </c>
      <c r="AT278" s="1">
        <v>2222</v>
      </c>
      <c r="AU278" s="1">
        <v>1731</v>
      </c>
      <c r="AV278" s="1">
        <v>3965</v>
      </c>
      <c r="AW278" s="1">
        <v>5072</v>
      </c>
      <c r="AX278" s="1">
        <v>5192</v>
      </c>
      <c r="AY278" s="1">
        <v>5237</v>
      </c>
      <c r="AZ278" s="1">
        <v>4402</v>
      </c>
      <c r="BA278" s="1">
        <v>4607</v>
      </c>
      <c r="BB278" s="1">
        <v>4349</v>
      </c>
      <c r="BC278" s="1">
        <v>4621</v>
      </c>
      <c r="BD278" s="1">
        <v>5484</v>
      </c>
      <c r="BE278" s="1">
        <v>6402</v>
      </c>
      <c r="BF278" s="1">
        <v>7278</v>
      </c>
      <c r="BG278" s="1">
        <v>8117</v>
      </c>
      <c r="BH278" s="1">
        <v>4386</v>
      </c>
      <c r="BI278" s="1">
        <v>4602</v>
      </c>
      <c r="BJ278" s="1">
        <v>4351</v>
      </c>
      <c r="BK278" s="1">
        <v>4600</v>
      </c>
      <c r="BL278" s="1">
        <v>4946</v>
      </c>
      <c r="BM278" s="1">
        <v>5727</v>
      </c>
      <c r="BN278" s="1">
        <v>6469</v>
      </c>
      <c r="BO278" s="1">
        <v>7183</v>
      </c>
      <c r="BP278">
        <v>246</v>
      </c>
      <c r="BQ278">
        <v>246</v>
      </c>
      <c r="BR278">
        <v>246</v>
      </c>
      <c r="BS278">
        <v>246</v>
      </c>
      <c r="BT278">
        <v>246</v>
      </c>
      <c r="BU278">
        <v>249</v>
      </c>
      <c r="BV278">
        <v>249</v>
      </c>
      <c r="BW278">
        <v>249</v>
      </c>
      <c r="BX278">
        <v>6.11</v>
      </c>
      <c r="BY278">
        <v>4.16</v>
      </c>
      <c r="BZ278">
        <v>-2.52</v>
      </c>
      <c r="CA278">
        <v>4.58</v>
      </c>
      <c r="CB278">
        <v>6.72</v>
      </c>
      <c r="CC278">
        <v>9.5</v>
      </c>
      <c r="CD278">
        <v>8.39</v>
      </c>
      <c r="CE278">
        <v>7.29</v>
      </c>
      <c r="CF278">
        <v>9.48</v>
      </c>
      <c r="CG278">
        <v>6.86</v>
      </c>
      <c r="CH278">
        <v>-3.83</v>
      </c>
      <c r="CI278">
        <v>6.73</v>
      </c>
      <c r="CJ278">
        <v>10.210000000000001</v>
      </c>
      <c r="CK278">
        <v>16.239999999999998</v>
      </c>
      <c r="CL278">
        <v>13.89</v>
      </c>
      <c r="CM278">
        <v>11.96</v>
      </c>
      <c r="CN278" s="1">
        <v>1622</v>
      </c>
      <c r="CO278" s="1">
        <v>1251</v>
      </c>
      <c r="CP278">
        <v>-695</v>
      </c>
      <c r="CQ278" s="1">
        <v>1223</v>
      </c>
      <c r="CR278" s="1">
        <v>1977</v>
      </c>
      <c r="CS278" s="1">
        <v>3516</v>
      </c>
      <c r="CT278" s="1">
        <v>3435</v>
      </c>
      <c r="CU278" s="1">
        <v>3312</v>
      </c>
      <c r="CV278">
        <v>5.86</v>
      </c>
      <c r="CW278">
        <v>7.57</v>
      </c>
      <c r="CX278" t="s">
        <v>2</v>
      </c>
      <c r="CY278">
        <v>4.93</v>
      </c>
      <c r="CZ278">
        <v>5.26</v>
      </c>
      <c r="DA278">
        <v>6.02</v>
      </c>
      <c r="DB278">
        <v>6.16</v>
      </c>
      <c r="DC278">
        <v>6.39</v>
      </c>
      <c r="DD278">
        <v>0.51</v>
      </c>
      <c r="DE278">
        <v>0.48</v>
      </c>
      <c r="DF278">
        <v>0.3</v>
      </c>
      <c r="DG278">
        <v>0.31</v>
      </c>
      <c r="DH278">
        <v>0.49</v>
      </c>
      <c r="DI278">
        <v>0.87</v>
      </c>
      <c r="DJ278">
        <v>0.77</v>
      </c>
      <c r="DK278">
        <v>0.7</v>
      </c>
      <c r="DL278" s="6">
        <f>(CM278*3+CL278*2+CK278)/6</f>
        <v>13.316666666666668</v>
      </c>
      <c r="DM278">
        <f>BH278+(BH278*(CG278-8.25)/8.25)</f>
        <v>3647.0254545454545</v>
      </c>
      <c r="DN278">
        <f>BI278+(BI278*(CH278-8.25)/8.25)</f>
        <v>-2136.4436363636369</v>
      </c>
      <c r="DO278">
        <f>BJ278+(BJ278*(CI278-8.25)/8.25)</f>
        <v>3549.3612121212122</v>
      </c>
      <c r="DP278">
        <f>BK278+(BK278*(CJ278-8.25)/8.25)</f>
        <v>5692.848484848485</v>
      </c>
      <c r="DQ278">
        <f>BL278+(BL278*(CK278-8.25)/8.25)</f>
        <v>9736.1260606060605</v>
      </c>
      <c r="DR278">
        <f>BM278+(BM278*(CL278-8.25)/8.25)</f>
        <v>9642.1854545454553</v>
      </c>
      <c r="DS278">
        <f>BN278+(BN278*(CM278-8.25)/8.25)</f>
        <v>9378.0896969696987</v>
      </c>
      <c r="DT278" s="8">
        <f>DM278*10^8/$I278</f>
        <v>14797.195663106742</v>
      </c>
      <c r="DU278" s="8">
        <f>DN278*10^8/$I278</f>
        <v>-8668.2626443066929</v>
      </c>
      <c r="DV278" s="8">
        <f>DO278*10^8/$I278</f>
        <v>14400.939337930989</v>
      </c>
      <c r="DW278" s="8">
        <f>DP278*10^8/$I278</f>
        <v>23097.7803584381</v>
      </c>
      <c r="DX278" s="8">
        <f>DQ278*10^8/$I278</f>
        <v>39502.702713495673</v>
      </c>
      <c r="DY278" s="8">
        <f>DR278*10^8/$I278</f>
        <v>39121.554419930268</v>
      </c>
      <c r="DZ278" s="8">
        <f>DS278*10^8/$I278</f>
        <v>38050.030064712424</v>
      </c>
      <c r="EA278" s="8">
        <f>DT278*10^8/$I278</f>
        <v>60037.145948452009</v>
      </c>
      <c r="EB278" s="8">
        <f>DZ278*0.8</f>
        <v>30440.024051769942</v>
      </c>
      <c r="EC278" s="10">
        <f>G278-E278</f>
        <v>9150</v>
      </c>
      <c r="ED278" s="4">
        <f>EC278/E278*100</f>
        <v>76.25</v>
      </c>
      <c r="EE278" s="4">
        <f>DY278-G278</f>
        <v>17971.554419930268</v>
      </c>
      <c r="EF278" s="12">
        <f>EE278/G278</f>
        <v>0.84971888510308591</v>
      </c>
      <c r="EG278" s="4">
        <f>G278-F278</f>
        <v>-1750</v>
      </c>
    </row>
    <row r="279" spans="1:137" x14ac:dyDescent="0.3">
      <c r="A279">
        <v>278</v>
      </c>
      <c r="B279" t="s">
        <v>6939</v>
      </c>
      <c r="C279" t="s">
        <v>272</v>
      </c>
      <c r="D279" t="str">
        <f>VLOOKUP(C279,Sheet1!$A$2:$B$3197,2,FALSE)</f>
        <v>자동차부품</v>
      </c>
      <c r="E279">
        <v>6090</v>
      </c>
      <c r="F279">
        <v>6010</v>
      </c>
      <c r="G279" s="7">
        <v>6080</v>
      </c>
      <c r="H279" t="s">
        <v>2473</v>
      </c>
      <c r="I279" s="7">
        <f>VALUE(LEFT(H279,FIND("/",H279)-1)) + VALUE(MID(H279,FIND("/",H279)+1,LEN(H279)))</f>
        <v>19200000</v>
      </c>
      <c r="J279" s="1">
        <v>1040000</v>
      </c>
      <c r="K279" s="1">
        <f>G279*I279/(10^8)</f>
        <v>1167.3599999999999</v>
      </c>
      <c r="L279" s="1">
        <v>1975</v>
      </c>
      <c r="M279" s="1">
        <v>1835</v>
      </c>
      <c r="N279" s="1">
        <v>1676</v>
      </c>
      <c r="O279" s="1">
        <v>1527</v>
      </c>
      <c r="P279" s="1">
        <v>1357</v>
      </c>
      <c r="Q279" s="3"/>
      <c r="R279" s="3"/>
      <c r="S279" s="3"/>
      <c r="T279">
        <v>280</v>
      </c>
      <c r="U279">
        <v>167</v>
      </c>
      <c r="V279">
        <v>95</v>
      </c>
      <c r="W279">
        <v>-38</v>
      </c>
      <c r="X279">
        <v>-27</v>
      </c>
      <c r="Y279" s="3"/>
      <c r="Z279" s="3"/>
      <c r="AA279" s="3"/>
      <c r="AB279">
        <v>226</v>
      </c>
      <c r="AC279">
        <v>133</v>
      </c>
      <c r="AD279">
        <v>74</v>
      </c>
      <c r="AE279">
        <v>-83</v>
      </c>
      <c r="AF279">
        <v>62</v>
      </c>
      <c r="AG279" s="3"/>
      <c r="AH279" s="3"/>
      <c r="AI279" s="3"/>
      <c r="AJ279" s="1">
        <v>2637</v>
      </c>
      <c r="AK279" s="1">
        <v>2666</v>
      </c>
      <c r="AL279" s="1">
        <v>2671</v>
      </c>
      <c r="AM279" s="1">
        <v>2555</v>
      </c>
      <c r="AN279" s="1">
        <v>2481</v>
      </c>
      <c r="AO279" s="3"/>
      <c r="AP279" s="3"/>
      <c r="AQ279" s="3"/>
      <c r="AR279">
        <v>496</v>
      </c>
      <c r="AS279">
        <v>470</v>
      </c>
      <c r="AT279">
        <v>447</v>
      </c>
      <c r="AU279">
        <v>426</v>
      </c>
      <c r="AV279">
        <v>302</v>
      </c>
      <c r="AW279" s="3"/>
      <c r="AX279" s="3"/>
      <c r="AY279" s="3"/>
      <c r="AZ279" s="1">
        <v>2141</v>
      </c>
      <c r="BA279" s="1">
        <v>2196</v>
      </c>
      <c r="BB279" s="1">
        <v>2224</v>
      </c>
      <c r="BC279" s="1">
        <v>2130</v>
      </c>
      <c r="BD279" s="1">
        <v>2179</v>
      </c>
      <c r="BE279" s="3"/>
      <c r="BF279" s="3"/>
      <c r="BG279" s="3"/>
      <c r="BH279" s="1">
        <v>2141</v>
      </c>
      <c r="BI279" s="1">
        <v>2196</v>
      </c>
      <c r="BJ279" s="1">
        <v>2224</v>
      </c>
      <c r="BK279" s="1">
        <v>2130</v>
      </c>
      <c r="BL279" s="1">
        <v>2179</v>
      </c>
      <c r="BM279" s="3"/>
      <c r="BN279" s="3"/>
      <c r="BO279" s="3"/>
      <c r="BP279">
        <v>96</v>
      </c>
      <c r="BQ279">
        <v>96</v>
      </c>
      <c r="BR279">
        <v>96</v>
      </c>
      <c r="BS279">
        <v>96</v>
      </c>
      <c r="BT279">
        <v>96</v>
      </c>
      <c r="BU279" s="3"/>
      <c r="BV279" s="3"/>
      <c r="BW279" s="3"/>
      <c r="BX279">
        <v>8.85</v>
      </c>
      <c r="BY279">
        <v>5</v>
      </c>
      <c r="BZ279">
        <v>2.77</v>
      </c>
      <c r="CA279">
        <v>-3.18</v>
      </c>
      <c r="CB279">
        <v>2.44</v>
      </c>
      <c r="CC279" s="3"/>
      <c r="CD279" s="3"/>
      <c r="CE279" s="3"/>
      <c r="CF279">
        <v>10.95</v>
      </c>
      <c r="CG279">
        <v>6.12</v>
      </c>
      <c r="CH279">
        <v>3.35</v>
      </c>
      <c r="CI279">
        <v>-3.82</v>
      </c>
      <c r="CJ279">
        <v>2.86</v>
      </c>
      <c r="CK279" s="3"/>
      <c r="CL279" s="3"/>
      <c r="CM279" s="3"/>
      <c r="CN279" s="1">
        <v>1175</v>
      </c>
      <c r="CO279">
        <v>691</v>
      </c>
      <c r="CP279">
        <v>385</v>
      </c>
      <c r="CQ279">
        <v>-433</v>
      </c>
      <c r="CR279">
        <v>321</v>
      </c>
      <c r="CS279" s="3"/>
      <c r="CT279" s="3"/>
      <c r="CU279" s="3"/>
      <c r="CV279">
        <v>7.08</v>
      </c>
      <c r="CW279">
        <v>10.85</v>
      </c>
      <c r="CX279">
        <v>15.3</v>
      </c>
      <c r="CY279" t="s">
        <v>2</v>
      </c>
      <c r="CZ279">
        <v>19.28</v>
      </c>
      <c r="DA279" s="3"/>
      <c r="DB279" s="3"/>
      <c r="DC279" s="3"/>
      <c r="DD279">
        <v>0.75</v>
      </c>
      <c r="DE279">
        <v>0.66</v>
      </c>
      <c r="DF279">
        <v>0.51</v>
      </c>
      <c r="DG279">
        <v>0.46</v>
      </c>
      <c r="DH279">
        <v>0.54</v>
      </c>
      <c r="DI279" s="3"/>
      <c r="DJ279" s="3"/>
      <c r="DK279" s="3"/>
      <c r="DL279" s="6">
        <f>(CM279*3+CL279*2+CK279)/6</f>
        <v>0</v>
      </c>
      <c r="DM279">
        <f>BH279+(BH279*(CG279-8.25)/8.25)</f>
        <v>1588.2327272727273</v>
      </c>
      <c r="DN279">
        <f>BI279+(BI279*(CH279-8.25)/8.25)</f>
        <v>891.70909090909072</v>
      </c>
      <c r="DO279">
        <f>BJ279+(BJ279*(CI279-8.25)/8.25)</f>
        <v>-1029.7793939393941</v>
      </c>
      <c r="DP279">
        <f>BK279+(BK279*(CJ279-8.25)/8.25)</f>
        <v>738.39999999999986</v>
      </c>
      <c r="DQ279">
        <f>BL279+(BL279*(CK279-8.25)/8.25)</f>
        <v>0</v>
      </c>
      <c r="DR279">
        <f>BM279+(BM279*(CL279-8.25)/8.25)</f>
        <v>0</v>
      </c>
      <c r="DS279">
        <f>BN279+(BN279*(CM279-8.25)/8.25)</f>
        <v>0</v>
      </c>
      <c r="DT279" s="8">
        <f>DM279*10^8/$I279</f>
        <v>8272.0454545454559</v>
      </c>
      <c r="DU279" s="8">
        <f>DN279*10^8/$I279</f>
        <v>4644.3181818181811</v>
      </c>
      <c r="DV279" s="8">
        <f>DO279*10^8/$I279</f>
        <v>-5363.4343434343446</v>
      </c>
      <c r="DW279" s="8">
        <f>DP279*10^8/$I279</f>
        <v>3845.8333333333326</v>
      </c>
      <c r="DX279" s="8">
        <f>DQ279*10^8/$I279</f>
        <v>0</v>
      </c>
      <c r="DY279" s="8">
        <f>DR279*10^8/$I279</f>
        <v>0</v>
      </c>
      <c r="DZ279" s="8">
        <f>DS279*10^8/$I279</f>
        <v>0</v>
      </c>
      <c r="EA279" s="8">
        <f>DT279*10^8/$I279</f>
        <v>43083.570075757583</v>
      </c>
      <c r="EB279" s="8">
        <f>DZ279*0.8</f>
        <v>0</v>
      </c>
      <c r="EC279" s="10">
        <f>G279-E279</f>
        <v>-10</v>
      </c>
      <c r="ED279" s="4">
        <f>EC279/E279*100</f>
        <v>-0.16420361247947454</v>
      </c>
      <c r="EE279" s="4">
        <f>DY279-G279</f>
        <v>-6080</v>
      </c>
      <c r="EF279" s="12">
        <f>EE279/G279</f>
        <v>-1</v>
      </c>
      <c r="EG279" s="4">
        <f>G279-F279</f>
        <v>70</v>
      </c>
    </row>
    <row r="280" spans="1:137" x14ac:dyDescent="0.3">
      <c r="A280">
        <v>279</v>
      </c>
      <c r="B280" t="s">
        <v>7379</v>
      </c>
      <c r="C280" t="s">
        <v>273</v>
      </c>
      <c r="D280" t="str">
        <f>VLOOKUP(C280,Sheet1!$A$2:$B$3197,2,FALSE)</f>
        <v>화학</v>
      </c>
      <c r="E280">
        <v>13800</v>
      </c>
      <c r="F280">
        <v>11600</v>
      </c>
      <c r="G280" s="7">
        <v>12050</v>
      </c>
      <c r="H280" t="s">
        <v>2223</v>
      </c>
      <c r="I280" s="7">
        <f>VALUE(LEFT(H280,FIND("/",H280)-1)) + VALUE(MID(H280,FIND("/",H280)+1,LEN(H280)))</f>
        <v>24000000</v>
      </c>
      <c r="J280" s="1">
        <v>1125</v>
      </c>
      <c r="K280" s="1">
        <f>G280*I280/(10^8)</f>
        <v>2892</v>
      </c>
      <c r="L280" s="1">
        <v>2436</v>
      </c>
      <c r="M280" s="1">
        <v>2537</v>
      </c>
      <c r="N280" s="1">
        <v>2541</v>
      </c>
      <c r="O280" s="1">
        <v>2319</v>
      </c>
      <c r="P280" s="1">
        <v>2424</v>
      </c>
      <c r="Q280" s="3"/>
      <c r="R280" s="3"/>
      <c r="S280" s="3"/>
      <c r="T280">
        <v>41</v>
      </c>
      <c r="U280">
        <v>35</v>
      </c>
      <c r="V280">
        <v>34</v>
      </c>
      <c r="W280">
        <v>78</v>
      </c>
      <c r="X280">
        <v>147</v>
      </c>
      <c r="Y280" s="3"/>
      <c r="Z280" s="3"/>
      <c r="AA280" s="3"/>
      <c r="AB280">
        <v>29</v>
      </c>
      <c r="AC280">
        <v>25</v>
      </c>
      <c r="AD280">
        <v>25</v>
      </c>
      <c r="AE280">
        <v>56</v>
      </c>
      <c r="AF280">
        <v>103</v>
      </c>
      <c r="AG280" s="3"/>
      <c r="AH280" s="3"/>
      <c r="AI280" s="3"/>
      <c r="AJ280" s="1">
        <v>2064</v>
      </c>
      <c r="AK280" s="1">
        <v>1953</v>
      </c>
      <c r="AL280" s="1">
        <v>1891</v>
      </c>
      <c r="AM280" s="1">
        <v>1868</v>
      </c>
      <c r="AN280" s="1">
        <v>1768</v>
      </c>
      <c r="AO280" s="3"/>
      <c r="AP280" s="3"/>
      <c r="AQ280" s="3"/>
      <c r="AR280">
        <v>909</v>
      </c>
      <c r="AS280">
        <v>855</v>
      </c>
      <c r="AT280">
        <v>818</v>
      </c>
      <c r="AU280">
        <v>783</v>
      </c>
      <c r="AV280">
        <v>636</v>
      </c>
      <c r="AW280" s="3"/>
      <c r="AX280" s="3"/>
      <c r="AY280" s="3"/>
      <c r="AZ280" s="1">
        <v>1155</v>
      </c>
      <c r="BA280" s="1">
        <v>1097</v>
      </c>
      <c r="BB280" s="1">
        <v>1072</v>
      </c>
      <c r="BC280" s="1">
        <v>1085</v>
      </c>
      <c r="BD280" s="1">
        <v>1132</v>
      </c>
      <c r="BE280" s="3"/>
      <c r="BF280" s="3"/>
      <c r="BG280" s="3"/>
      <c r="BH280" s="1">
        <v>1155</v>
      </c>
      <c r="BI280" s="1">
        <v>1097</v>
      </c>
      <c r="BJ280" s="1">
        <v>1072</v>
      </c>
      <c r="BK280" s="1">
        <v>1085</v>
      </c>
      <c r="BL280" s="1">
        <v>1132</v>
      </c>
      <c r="BM280" s="3"/>
      <c r="BN280" s="3"/>
      <c r="BO280" s="3"/>
      <c r="BP280">
        <v>100</v>
      </c>
      <c r="BQ280">
        <v>100</v>
      </c>
      <c r="BR280">
        <v>100</v>
      </c>
      <c r="BS280">
        <v>120</v>
      </c>
      <c r="BT280">
        <v>120</v>
      </c>
      <c r="BU280" s="3"/>
      <c r="BV280" s="3"/>
      <c r="BW280" s="3"/>
      <c r="BX280">
        <v>1.35</v>
      </c>
      <c r="BY280">
        <v>1.26</v>
      </c>
      <c r="BZ280">
        <v>1.31</v>
      </c>
      <c r="CA280">
        <v>2.97</v>
      </c>
      <c r="CB280">
        <v>5.69</v>
      </c>
      <c r="CC280" s="3"/>
      <c r="CD280" s="3"/>
      <c r="CE280" s="3"/>
      <c r="CF280">
        <v>2.48</v>
      </c>
      <c r="CG280">
        <v>2.2400000000000002</v>
      </c>
      <c r="CH280">
        <v>2.3199999999999998</v>
      </c>
      <c r="CI280">
        <v>5.17</v>
      </c>
      <c r="CJ280">
        <v>9.33</v>
      </c>
      <c r="CK280" s="3"/>
      <c r="CL280" s="3"/>
      <c r="CM280" s="3"/>
      <c r="CN280">
        <v>120</v>
      </c>
      <c r="CO280">
        <v>105</v>
      </c>
      <c r="CP280">
        <v>105</v>
      </c>
      <c r="CQ280">
        <v>233</v>
      </c>
      <c r="CR280">
        <v>431</v>
      </c>
      <c r="CS280" s="3"/>
      <c r="CT280" s="3"/>
      <c r="CU280" s="3"/>
      <c r="CV280">
        <v>32.32</v>
      </c>
      <c r="CW280">
        <v>34.29</v>
      </c>
      <c r="CX280">
        <v>28.65</v>
      </c>
      <c r="CY280">
        <v>14.86</v>
      </c>
      <c r="CZ280">
        <v>23.14</v>
      </c>
      <c r="DA280" s="3"/>
      <c r="DB280" s="3"/>
      <c r="DC280" s="3"/>
      <c r="DD280">
        <v>0.8</v>
      </c>
      <c r="DE280">
        <v>0.79</v>
      </c>
      <c r="DF280">
        <v>0.66</v>
      </c>
      <c r="DG280">
        <v>0.75</v>
      </c>
      <c r="DH280">
        <v>2.06</v>
      </c>
      <c r="DI280" s="3"/>
      <c r="DJ280" s="3"/>
      <c r="DK280" s="3"/>
      <c r="DL280" s="6">
        <f>(CM280*3+CL280*2+CK280)/6</f>
        <v>0</v>
      </c>
      <c r="DM280">
        <f>BH280+(BH280*(CG280-8.25)/8.25)</f>
        <v>313.60000000000002</v>
      </c>
      <c r="DN280">
        <f>BI280+(BI280*(CH280-8.25)/8.25)</f>
        <v>308.48969696969698</v>
      </c>
      <c r="DO280">
        <f>BJ280+(BJ280*(CI280-8.25)/8.25)</f>
        <v>671.78666666666663</v>
      </c>
      <c r="DP280">
        <f>BK280+(BK280*(CJ280-8.25)/8.25)</f>
        <v>1227.0363636363636</v>
      </c>
      <c r="DQ280">
        <f>BL280+(BL280*(CK280-8.25)/8.25)</f>
        <v>0</v>
      </c>
      <c r="DR280">
        <f>BM280+(BM280*(CL280-8.25)/8.25)</f>
        <v>0</v>
      </c>
      <c r="DS280">
        <f>BN280+(BN280*(CM280-8.25)/8.25)</f>
        <v>0</v>
      </c>
      <c r="DT280" s="8">
        <f>DM280*10^8/$I280</f>
        <v>1306.6666666666667</v>
      </c>
      <c r="DU280" s="8">
        <f>DN280*10^8/$I280</f>
        <v>1285.3737373737374</v>
      </c>
      <c r="DV280" s="8">
        <f>DO280*10^8/$I280</f>
        <v>2799.1111111111109</v>
      </c>
      <c r="DW280" s="8">
        <f>DP280*10^8/$I280</f>
        <v>5112.651515151515</v>
      </c>
      <c r="DX280" s="8">
        <f>DQ280*10^8/$I280</f>
        <v>0</v>
      </c>
      <c r="DY280" s="8">
        <f>DR280*10^8/$I280</f>
        <v>0</v>
      </c>
      <c r="DZ280" s="8">
        <f>DS280*10^8/$I280</f>
        <v>0</v>
      </c>
      <c r="EA280" s="8">
        <f>DT280*10^8/$I280</f>
        <v>5444.4444444444443</v>
      </c>
      <c r="EB280" s="8">
        <f>DZ280*0.8</f>
        <v>0</v>
      </c>
      <c r="EC280" s="10">
        <f>G280-E280</f>
        <v>-1750</v>
      </c>
      <c r="ED280" s="4">
        <f>EC280/E280*100</f>
        <v>-12.681159420289855</v>
      </c>
      <c r="EE280" s="4">
        <f>DY280-G280</f>
        <v>-12050</v>
      </c>
      <c r="EF280" s="12">
        <f>EE280/G280</f>
        <v>-1</v>
      </c>
      <c r="EG280" s="4">
        <f>G280-F280</f>
        <v>450</v>
      </c>
    </row>
    <row r="281" spans="1:137" x14ac:dyDescent="0.3">
      <c r="A281">
        <v>280</v>
      </c>
      <c r="B281" t="s">
        <v>7393</v>
      </c>
      <c r="C281" t="s">
        <v>274</v>
      </c>
      <c r="D281" t="str">
        <f>VLOOKUP(C281,Sheet1!$A$2:$B$3197,2,FALSE)</f>
        <v>식품</v>
      </c>
      <c r="E281">
        <v>10700</v>
      </c>
      <c r="F281">
        <v>12400</v>
      </c>
      <c r="G281" s="7">
        <v>12400</v>
      </c>
      <c r="H281" t="s">
        <v>2474</v>
      </c>
      <c r="I281" s="7">
        <f>VALUE(LEFT(H281,FIND("/",H281)-1)) + VALUE(MID(H281,FIND("/",H281)+1,LEN(H281)))</f>
        <v>37126020</v>
      </c>
      <c r="J281">
        <v>0</v>
      </c>
      <c r="K281" s="1">
        <f>G281*I281/(10^8)</f>
        <v>4603.6264799999999</v>
      </c>
      <c r="L281" s="1">
        <v>33181</v>
      </c>
      <c r="M281" s="1">
        <v>33837</v>
      </c>
      <c r="N281" s="1">
        <v>33980</v>
      </c>
      <c r="O281" s="1">
        <v>35525</v>
      </c>
      <c r="P281" s="1">
        <v>37543</v>
      </c>
      <c r="Q281" s="3"/>
      <c r="R281" s="3"/>
      <c r="S281" s="3"/>
      <c r="T281" s="1">
        <v>1361</v>
      </c>
      <c r="U281" s="1">
        <v>1145</v>
      </c>
      <c r="V281" s="1">
        <v>1329</v>
      </c>
      <c r="W281" s="1">
        <v>1555</v>
      </c>
      <c r="X281" s="1">
        <v>2070</v>
      </c>
      <c r="Y281" s="3"/>
      <c r="Z281" s="3"/>
      <c r="AA281" s="3"/>
      <c r="AB281">
        <v>672</v>
      </c>
      <c r="AC281">
        <v>594</v>
      </c>
      <c r="AD281">
        <v>456</v>
      </c>
      <c r="AE281" s="1">
        <v>1382</v>
      </c>
      <c r="AF281" s="1">
        <v>1648</v>
      </c>
      <c r="AG281" s="3"/>
      <c r="AH281" s="3"/>
      <c r="AI281" s="3"/>
      <c r="AJ281" s="1">
        <v>26893</v>
      </c>
      <c r="AK281" s="1">
        <v>26511</v>
      </c>
      <c r="AL281" s="1">
        <v>26296</v>
      </c>
      <c r="AM281" s="1">
        <v>28888</v>
      </c>
      <c r="AN281" s="1">
        <v>30602</v>
      </c>
      <c r="AO281" s="3"/>
      <c r="AP281" s="3"/>
      <c r="AQ281" s="3"/>
      <c r="AR281" s="1">
        <v>16391</v>
      </c>
      <c r="AS281" s="1">
        <v>15779</v>
      </c>
      <c r="AT281" s="1">
        <v>15348</v>
      </c>
      <c r="AU281" s="1">
        <v>16870</v>
      </c>
      <c r="AV281" s="1">
        <v>17342</v>
      </c>
      <c r="AW281" s="3"/>
      <c r="AX281" s="3"/>
      <c r="AY281" s="3"/>
      <c r="AZ281" s="1">
        <v>10502</v>
      </c>
      <c r="BA281" s="1">
        <v>10733</v>
      </c>
      <c r="BB281" s="1">
        <v>10948</v>
      </c>
      <c r="BC281" s="1">
        <v>12018</v>
      </c>
      <c r="BD281" s="1">
        <v>13260</v>
      </c>
      <c r="BE281" s="3"/>
      <c r="BF281" s="3"/>
      <c r="BG281" s="3"/>
      <c r="BH281" s="1">
        <v>4963</v>
      </c>
      <c r="BI281" s="1">
        <v>5088</v>
      </c>
      <c r="BJ281" s="1">
        <v>5227</v>
      </c>
      <c r="BK281" s="1">
        <v>5801</v>
      </c>
      <c r="BL281" s="1">
        <v>6530</v>
      </c>
      <c r="BM281" s="3"/>
      <c r="BN281" s="3"/>
      <c r="BO281" s="3"/>
      <c r="BP281">
        <v>371</v>
      </c>
      <c r="BQ281">
        <v>371</v>
      </c>
      <c r="BR281">
        <v>371</v>
      </c>
      <c r="BS281">
        <v>371</v>
      </c>
      <c r="BT281">
        <v>371</v>
      </c>
      <c r="BU281" s="3"/>
      <c r="BV281" s="3"/>
      <c r="BW281" s="3"/>
      <c r="BX281">
        <v>2.6</v>
      </c>
      <c r="BY281">
        <v>2.2200000000000002</v>
      </c>
      <c r="BZ281">
        <v>1.73</v>
      </c>
      <c r="CA281">
        <v>5.01</v>
      </c>
      <c r="CB281">
        <v>5.54</v>
      </c>
      <c r="CC281" s="3"/>
      <c r="CD281" s="3"/>
      <c r="CE281" s="3"/>
      <c r="CF281">
        <v>5.93</v>
      </c>
      <c r="CG281">
        <v>5.16</v>
      </c>
      <c r="CH281">
        <v>4.55</v>
      </c>
      <c r="CI281">
        <v>13.1</v>
      </c>
      <c r="CJ281">
        <v>14.21</v>
      </c>
      <c r="CK281" s="3"/>
      <c r="CL281" s="3"/>
      <c r="CM281" s="3"/>
      <c r="CN281">
        <v>774</v>
      </c>
      <c r="CO281">
        <v>699</v>
      </c>
      <c r="CP281">
        <v>632</v>
      </c>
      <c r="CQ281" s="1">
        <v>1946</v>
      </c>
      <c r="CR281" s="1">
        <v>2360</v>
      </c>
      <c r="CS281" s="3"/>
      <c r="CT281" s="3"/>
      <c r="CU281" s="3"/>
      <c r="CV281">
        <v>13.31</v>
      </c>
      <c r="CW281">
        <v>14.23</v>
      </c>
      <c r="CX281">
        <v>12.44</v>
      </c>
      <c r="CY281">
        <v>3.46</v>
      </c>
      <c r="CZ281">
        <v>4.32</v>
      </c>
      <c r="DA281" s="3"/>
      <c r="DB281" s="3"/>
      <c r="DC281" s="3"/>
      <c r="DD281">
        <v>0.77</v>
      </c>
      <c r="DE281">
        <v>0.73</v>
      </c>
      <c r="DF281">
        <v>0.56000000000000005</v>
      </c>
      <c r="DG281">
        <v>0.42</v>
      </c>
      <c r="DH281">
        <v>0.56999999999999995</v>
      </c>
      <c r="DI281" s="3"/>
      <c r="DJ281" s="3"/>
      <c r="DK281" s="3"/>
      <c r="DL281" s="6">
        <f>(CM281*3+CL281*2+CK281)/6</f>
        <v>0</v>
      </c>
      <c r="DM281">
        <f>BH281+(BH281*(CG281-8.25)/8.25)</f>
        <v>3104.130909090909</v>
      </c>
      <c r="DN281">
        <f>BI281+(BI281*(CH281-8.25)/8.25)</f>
        <v>2806.1090909090908</v>
      </c>
      <c r="DO281">
        <f>BJ281+(BJ281*(CI281-8.25)/8.25)</f>
        <v>8299.8424242424244</v>
      </c>
      <c r="DP281">
        <f>BK281+(BK281*(CJ281-8.25)/8.25)</f>
        <v>9991.7830303030314</v>
      </c>
      <c r="DQ281">
        <f>BL281+(BL281*(CK281-8.25)/8.25)</f>
        <v>0</v>
      </c>
      <c r="DR281">
        <f>BM281+(BM281*(CL281-8.25)/8.25)</f>
        <v>0</v>
      </c>
      <c r="DS281">
        <f>BN281+(BN281*(CM281-8.25)/8.25)</f>
        <v>0</v>
      </c>
      <c r="DT281" s="8">
        <f>DM281*10^8/$I281</f>
        <v>8361.0656598550249</v>
      </c>
      <c r="DU281" s="8">
        <f>DN281*10^8/$I281</f>
        <v>7558.3353424608686</v>
      </c>
      <c r="DV281" s="8">
        <f>DO281*10^8/$I281</f>
        <v>22355.863688707879</v>
      </c>
      <c r="DW281" s="8">
        <f>DP281*10^8/$I281</f>
        <v>26913.1542522011</v>
      </c>
      <c r="DX281" s="8">
        <f>DQ281*10^8/$I281</f>
        <v>0</v>
      </c>
      <c r="DY281" s="8">
        <f>DR281*10^8/$I281</f>
        <v>0</v>
      </c>
      <c r="DZ281" s="8">
        <f>DS281*10^8/$I281</f>
        <v>0</v>
      </c>
      <c r="EA281" s="8">
        <f>DT281*10^8/$I281</f>
        <v>22520.770230299462</v>
      </c>
      <c r="EB281" s="8">
        <f>DZ281*0.8</f>
        <v>0</v>
      </c>
      <c r="EC281" s="10">
        <f>G281-E281</f>
        <v>1700</v>
      </c>
      <c r="ED281" s="4">
        <f>EC281/E281*100</f>
        <v>15.887850467289718</v>
      </c>
      <c r="EE281" s="4">
        <f>DY281-G281</f>
        <v>-12400</v>
      </c>
      <c r="EF281" s="12">
        <f>EE281/G281</f>
        <v>-1</v>
      </c>
      <c r="EG281" s="4">
        <f>G281-F281</f>
        <v>0</v>
      </c>
    </row>
    <row r="282" spans="1:137" x14ac:dyDescent="0.3">
      <c r="A282">
        <v>281</v>
      </c>
      <c r="B282" t="s">
        <v>6215</v>
      </c>
      <c r="C282" t="s">
        <v>275</v>
      </c>
      <c r="D282" t="str">
        <f>VLOOKUP(C282,Sheet1!$A$2:$B$3197,2,FALSE)</f>
        <v>가구</v>
      </c>
      <c r="E282">
        <v>1130</v>
      </c>
      <c r="F282">
        <v>1325</v>
      </c>
      <c r="G282" s="7">
        <v>1290</v>
      </c>
      <c r="H282" t="s">
        <v>2475</v>
      </c>
      <c r="I282" s="7">
        <f>VALUE(LEFT(H282,FIND("/",H282)-1)) + VALUE(MID(H282,FIND("/",H282)+1,LEN(H282)))</f>
        <v>30907210</v>
      </c>
      <c r="J282">
        <v>0</v>
      </c>
      <c r="K282" s="1">
        <f>G282*I282/(10^8)</f>
        <v>398.70300900000001</v>
      </c>
      <c r="L282">
        <v>971</v>
      </c>
      <c r="M282" s="1">
        <v>1141</v>
      </c>
      <c r="N282" s="1">
        <v>1086</v>
      </c>
      <c r="O282" s="1">
        <v>1129</v>
      </c>
      <c r="P282">
        <v>982</v>
      </c>
      <c r="Q282" s="3"/>
      <c r="R282" s="3"/>
      <c r="S282" s="3"/>
      <c r="T282">
        <v>-35</v>
      </c>
      <c r="U282">
        <v>7</v>
      </c>
      <c r="V282">
        <v>12</v>
      </c>
      <c r="W282">
        <v>31</v>
      </c>
      <c r="X282">
        <v>-22</v>
      </c>
      <c r="Y282" s="3"/>
      <c r="Z282" s="3"/>
      <c r="AA282" s="3"/>
      <c r="AB282">
        <v>-77</v>
      </c>
      <c r="AC282">
        <v>-6</v>
      </c>
      <c r="AD282">
        <v>-1</v>
      </c>
      <c r="AE282">
        <v>21</v>
      </c>
      <c r="AF282">
        <v>-17</v>
      </c>
      <c r="AG282" s="3"/>
      <c r="AH282" s="3"/>
      <c r="AI282" s="3"/>
      <c r="AJ282">
        <v>769</v>
      </c>
      <c r="AK282">
        <v>791</v>
      </c>
      <c r="AL282">
        <v>785</v>
      </c>
      <c r="AM282">
        <v>773</v>
      </c>
      <c r="AN282">
        <v>732</v>
      </c>
      <c r="AO282" s="3"/>
      <c r="AP282" s="3"/>
      <c r="AQ282" s="3"/>
      <c r="AR282">
        <v>523</v>
      </c>
      <c r="AS282">
        <v>554</v>
      </c>
      <c r="AT282">
        <v>551</v>
      </c>
      <c r="AU282">
        <v>520</v>
      </c>
      <c r="AV282">
        <v>492</v>
      </c>
      <c r="AW282" s="3"/>
      <c r="AX282" s="3"/>
      <c r="AY282" s="3"/>
      <c r="AZ282">
        <v>246</v>
      </c>
      <c r="BA282">
        <v>237</v>
      </c>
      <c r="BB282">
        <v>234</v>
      </c>
      <c r="BC282">
        <v>253</v>
      </c>
      <c r="BD282">
        <v>240</v>
      </c>
      <c r="BE282" s="3"/>
      <c r="BF282" s="3"/>
      <c r="BG282" s="3"/>
      <c r="BH282">
        <v>246</v>
      </c>
      <c r="BI282">
        <v>235</v>
      </c>
      <c r="BJ282">
        <v>232</v>
      </c>
      <c r="BK282">
        <v>251</v>
      </c>
      <c r="BL282">
        <v>238</v>
      </c>
      <c r="BM282" s="3"/>
      <c r="BN282" s="3"/>
      <c r="BO282" s="3"/>
      <c r="BP282">
        <v>155</v>
      </c>
      <c r="BQ282">
        <v>155</v>
      </c>
      <c r="BR282">
        <v>155</v>
      </c>
      <c r="BS282">
        <v>155</v>
      </c>
      <c r="BT282">
        <v>155</v>
      </c>
      <c r="BU282" s="3"/>
      <c r="BV282" s="3"/>
      <c r="BW282" s="3"/>
      <c r="BX282">
        <v>-9.27</v>
      </c>
      <c r="BY282">
        <v>-0.71</v>
      </c>
      <c r="BZ282">
        <v>-0.16</v>
      </c>
      <c r="CA282">
        <v>2.72</v>
      </c>
      <c r="CB282">
        <v>-2.3199999999999998</v>
      </c>
      <c r="CC282" s="3"/>
      <c r="CD282" s="3"/>
      <c r="CE282" s="3"/>
      <c r="CF282">
        <v>-27.61</v>
      </c>
      <c r="CG282">
        <v>-3.12</v>
      </c>
      <c r="CH282">
        <v>-0.65</v>
      </c>
      <c r="CI282">
        <v>8.9700000000000006</v>
      </c>
      <c r="CJ282">
        <v>-6.81</v>
      </c>
      <c r="CK282" s="3"/>
      <c r="CL282" s="3"/>
      <c r="CM282" s="3"/>
      <c r="CN282">
        <v>-250</v>
      </c>
      <c r="CO282">
        <v>-24</v>
      </c>
      <c r="CP282">
        <v>-5</v>
      </c>
      <c r="CQ282">
        <v>70</v>
      </c>
      <c r="CR282">
        <v>-54</v>
      </c>
      <c r="CS282" s="3"/>
      <c r="CT282" s="3"/>
      <c r="CU282" s="3"/>
      <c r="CV282" t="s">
        <v>2</v>
      </c>
      <c r="CW282" t="s">
        <v>2</v>
      </c>
      <c r="CX282" t="s">
        <v>2</v>
      </c>
      <c r="CY282">
        <v>18.41</v>
      </c>
      <c r="CZ282" t="s">
        <v>2</v>
      </c>
      <c r="DA282" s="3"/>
      <c r="DB282" s="3"/>
      <c r="DC282" s="3"/>
      <c r="DD282">
        <v>2.04</v>
      </c>
      <c r="DE282">
        <v>1.46</v>
      </c>
      <c r="DF282">
        <v>1.8</v>
      </c>
      <c r="DG282">
        <v>1.59</v>
      </c>
      <c r="DH282">
        <v>1.42</v>
      </c>
      <c r="DI282" s="3"/>
      <c r="DJ282" s="3"/>
      <c r="DK282" s="3"/>
      <c r="DL282" s="6">
        <f>(CM282*3+CL282*2+CK282)/6</f>
        <v>0</v>
      </c>
      <c r="DM282">
        <f>BH282+(BH282*(CG282-8.25)/8.25)</f>
        <v>-93.0327272727273</v>
      </c>
      <c r="DN282">
        <f>BI282+(BI282*(CH282-8.25)/8.25)</f>
        <v>-18.515151515151501</v>
      </c>
      <c r="DO282">
        <f>BJ282+(BJ282*(CI282-8.25)/8.25)</f>
        <v>252.24727272727273</v>
      </c>
      <c r="DP282">
        <f>BK282+(BK282*(CJ282-8.25)/8.25)</f>
        <v>-207.18909090909085</v>
      </c>
      <c r="DQ282">
        <f>BL282+(BL282*(CK282-8.25)/8.25)</f>
        <v>0</v>
      </c>
      <c r="DR282">
        <f>BM282+(BM282*(CL282-8.25)/8.25)</f>
        <v>0</v>
      </c>
      <c r="DS282">
        <f>BN282+(BN282*(CM282-8.25)/8.25)</f>
        <v>0</v>
      </c>
      <c r="DT282" s="8">
        <f>DM282*10^8/$I282</f>
        <v>-301.00655242814639</v>
      </c>
      <c r="DU282" s="8">
        <f>DN282*10^8/$I282</f>
        <v>-59.905606216644919</v>
      </c>
      <c r="DV282" s="8">
        <f>DO282*10^8/$I282</f>
        <v>816.14378239664052</v>
      </c>
      <c r="DW282" s="8">
        <f>DP282*10^8/$I282</f>
        <v>-670.35844034156059</v>
      </c>
      <c r="DX282" s="8">
        <f>DQ282*10^8/$I282</f>
        <v>0</v>
      </c>
      <c r="DY282" s="8">
        <f>DR282*10^8/$I282</f>
        <v>0</v>
      </c>
      <c r="DZ282" s="8">
        <f>DS282*10^8/$I282</f>
        <v>0</v>
      </c>
      <c r="EA282" s="8">
        <f>DT282*10^8/$I282</f>
        <v>-973.90399336642292</v>
      </c>
      <c r="EB282" s="8">
        <f>DZ282*0.8</f>
        <v>0</v>
      </c>
      <c r="EC282" s="10">
        <f>G282-E282</f>
        <v>160</v>
      </c>
      <c r="ED282" s="4">
        <f>EC282/E282*100</f>
        <v>14.159292035398231</v>
      </c>
      <c r="EE282" s="4">
        <f>DY282-G282</f>
        <v>-1290</v>
      </c>
      <c r="EF282" s="12">
        <f>EE282/G282</f>
        <v>-1</v>
      </c>
      <c r="EG282" s="4">
        <f>G282-F282</f>
        <v>-35</v>
      </c>
    </row>
    <row r="283" spans="1:137" x14ac:dyDescent="0.3">
      <c r="A283">
        <v>282</v>
      </c>
      <c r="B283" t="s">
        <v>6608</v>
      </c>
      <c r="C283" t="s">
        <v>276</v>
      </c>
      <c r="D283" t="str">
        <f>VLOOKUP(C283,Sheet1!$A$2:$B$3197,2,FALSE)</f>
        <v>호텔,레스토랑,레저</v>
      </c>
      <c r="E283">
        <v>3115</v>
      </c>
      <c r="F283">
        <v>3565</v>
      </c>
      <c r="G283" s="7">
        <v>3515</v>
      </c>
      <c r="H283" t="s">
        <v>2476</v>
      </c>
      <c r="I283" s="7">
        <f>VALUE(LEFT(H283,FIND("/",H283)-1)) + VALUE(MID(H283,FIND("/",H283)+1,LEN(H283)))</f>
        <v>141806193</v>
      </c>
      <c r="J283">
        <v>0</v>
      </c>
      <c r="K283" s="1">
        <f>G283*I283/(10^8)</f>
        <v>4984.4876839500002</v>
      </c>
      <c r="L283">
        <v>297</v>
      </c>
      <c r="M283">
        <v>350</v>
      </c>
      <c r="N283">
        <v>336</v>
      </c>
      <c r="O283" s="1">
        <v>1832</v>
      </c>
      <c r="P283" s="1">
        <v>1315</v>
      </c>
      <c r="Q283" s="3"/>
      <c r="R283" s="3"/>
      <c r="S283" s="3"/>
      <c r="T283">
        <v>43</v>
      </c>
      <c r="U283">
        <v>67</v>
      </c>
      <c r="V283">
        <v>46</v>
      </c>
      <c r="W283">
        <v>174</v>
      </c>
      <c r="X283">
        <v>-141</v>
      </c>
      <c r="Y283" s="3"/>
      <c r="Z283" s="3"/>
      <c r="AA283" s="3"/>
      <c r="AB283">
        <v>21</v>
      </c>
      <c r="AC283">
        <v>38</v>
      </c>
      <c r="AD283">
        <v>93</v>
      </c>
      <c r="AE283">
        <v>129</v>
      </c>
      <c r="AF283">
        <v>-154</v>
      </c>
      <c r="AG283" s="3"/>
      <c r="AH283" s="3"/>
      <c r="AI283" s="3"/>
      <c r="AJ283" s="1">
        <v>2202</v>
      </c>
      <c r="AK283" s="1">
        <v>2331</v>
      </c>
      <c r="AL283" s="1">
        <v>2636</v>
      </c>
      <c r="AM283" s="1">
        <v>4818</v>
      </c>
      <c r="AN283" s="1">
        <v>4479</v>
      </c>
      <c r="AO283" s="3"/>
      <c r="AP283" s="3"/>
      <c r="AQ283" s="3"/>
      <c r="AR283">
        <v>922</v>
      </c>
      <c r="AS283" s="1">
        <v>1014</v>
      </c>
      <c r="AT283">
        <v>996</v>
      </c>
      <c r="AU283">
        <v>948</v>
      </c>
      <c r="AV283">
        <v>852</v>
      </c>
      <c r="AW283" s="3"/>
      <c r="AX283" s="3"/>
      <c r="AY283" s="3"/>
      <c r="AZ283" s="1">
        <v>1280</v>
      </c>
      <c r="BA283" s="1">
        <v>1317</v>
      </c>
      <c r="BB283" s="1">
        <v>1640</v>
      </c>
      <c r="BC283" s="1">
        <v>3870</v>
      </c>
      <c r="BD283" s="1">
        <v>3626</v>
      </c>
      <c r="BE283" s="3"/>
      <c r="BF283" s="3"/>
      <c r="BG283" s="3"/>
      <c r="BH283" s="1">
        <v>1280</v>
      </c>
      <c r="BI283" s="1">
        <v>1317</v>
      </c>
      <c r="BJ283" s="1">
        <v>1640</v>
      </c>
      <c r="BK283" s="1">
        <v>3870</v>
      </c>
      <c r="BL283" s="1">
        <v>3626</v>
      </c>
      <c r="BM283" s="3"/>
      <c r="BN283" s="3"/>
      <c r="BO283" s="3"/>
      <c r="BP283">
        <v>905</v>
      </c>
      <c r="BQ283">
        <v>905</v>
      </c>
      <c r="BR283">
        <v>905</v>
      </c>
      <c r="BS283" s="1">
        <v>1418</v>
      </c>
      <c r="BT283" s="1">
        <v>1418</v>
      </c>
      <c r="BU283" s="3"/>
      <c r="BV283" s="3"/>
      <c r="BW283" s="3"/>
      <c r="BX283">
        <v>0.95</v>
      </c>
      <c r="BY283">
        <v>1.66</v>
      </c>
      <c r="BZ283">
        <v>3.74</v>
      </c>
      <c r="CA283">
        <v>3.45</v>
      </c>
      <c r="CB283">
        <v>-3.32</v>
      </c>
      <c r="CC283" s="3"/>
      <c r="CD283" s="3"/>
      <c r="CE283" s="3"/>
      <c r="CF283">
        <v>1.63</v>
      </c>
      <c r="CG283">
        <v>2.89</v>
      </c>
      <c r="CH283">
        <v>6.29</v>
      </c>
      <c r="CI283">
        <v>4.67</v>
      </c>
      <c r="CJ283">
        <v>-4.1100000000000003</v>
      </c>
      <c r="CK283" s="3"/>
      <c r="CL283" s="3"/>
      <c r="CM283" s="3"/>
      <c r="CN283">
        <v>23</v>
      </c>
      <c r="CO283">
        <v>42</v>
      </c>
      <c r="CP283">
        <v>103</v>
      </c>
      <c r="CQ283">
        <v>95</v>
      </c>
      <c r="CR283">
        <v>-109</v>
      </c>
      <c r="CS283" s="3"/>
      <c r="CT283" s="3"/>
      <c r="CU283" s="3"/>
      <c r="CV283">
        <v>108.31</v>
      </c>
      <c r="CW283">
        <v>41.78</v>
      </c>
      <c r="CX283">
        <v>24.25</v>
      </c>
      <c r="CY283">
        <v>56.23</v>
      </c>
      <c r="CZ283" t="s">
        <v>2</v>
      </c>
      <c r="DA283" s="3"/>
      <c r="DB283" s="3"/>
      <c r="DC283" s="3"/>
      <c r="DD283">
        <v>1.76</v>
      </c>
      <c r="DE283">
        <v>1.19</v>
      </c>
      <c r="DF283">
        <v>1.37</v>
      </c>
      <c r="DG283">
        <v>1.95</v>
      </c>
      <c r="DH283">
        <v>1.24</v>
      </c>
      <c r="DI283" s="3"/>
      <c r="DJ283" s="3"/>
      <c r="DK283" s="3"/>
      <c r="DL283" s="6">
        <f>(CM283*3+CL283*2+CK283)/6</f>
        <v>0</v>
      </c>
      <c r="DM283">
        <f>BH283+(BH283*(CG283-8.25)/8.25)</f>
        <v>448.38787878787889</v>
      </c>
      <c r="DN283">
        <f>BI283+(BI283*(CH283-8.25)/8.25)</f>
        <v>1004.1127272727272</v>
      </c>
      <c r="DO283">
        <f>BJ283+(BJ283*(CI283-8.25)/8.25)</f>
        <v>928.33939393939397</v>
      </c>
      <c r="DP283">
        <f>BK283+(BK283*(CJ283-8.25)/8.25)</f>
        <v>-1927.9636363636364</v>
      </c>
      <c r="DQ283">
        <f>BL283+(BL283*(CK283-8.25)/8.25)</f>
        <v>0</v>
      </c>
      <c r="DR283">
        <f>BM283+(BM283*(CL283-8.25)/8.25)</f>
        <v>0</v>
      </c>
      <c r="DS283">
        <f>BN283+(BN283*(CM283-8.25)/8.25)</f>
        <v>0</v>
      </c>
      <c r="DT283" s="8">
        <f>DM283*10^8/$I283</f>
        <v>316.19767042746776</v>
      </c>
      <c r="DU283" s="8">
        <f>DN283*10^8/$I283</f>
        <v>708.08806444209893</v>
      </c>
      <c r="DV283" s="8">
        <f>DO283*10^8/$I283</f>
        <v>654.65363275029461</v>
      </c>
      <c r="DW283" s="8">
        <f>DP283*10^8/$I283</f>
        <v>-1359.5764723502848</v>
      </c>
      <c r="DX283" s="8">
        <f>DQ283*10^8/$I283</f>
        <v>0</v>
      </c>
      <c r="DY283" s="8">
        <f>DR283*10^8/$I283</f>
        <v>0</v>
      </c>
      <c r="DZ283" s="8">
        <f>DS283*10^8/$I283</f>
        <v>0</v>
      </c>
      <c r="EA283" s="8">
        <f>DT283*10^8/$I283</f>
        <v>222.97874566554916</v>
      </c>
      <c r="EB283" s="8">
        <f>DZ283*0.8</f>
        <v>0</v>
      </c>
      <c r="EC283" s="10">
        <f>G283-E283</f>
        <v>400</v>
      </c>
      <c r="ED283" s="4">
        <f>EC283/E283*100</f>
        <v>12.841091492776885</v>
      </c>
      <c r="EE283" s="4">
        <f>DY283-G283</f>
        <v>-3515</v>
      </c>
      <c r="EF283" s="12">
        <f>EE283/G283</f>
        <v>-1</v>
      </c>
      <c r="EG283" s="4">
        <f>G283-F283</f>
        <v>-50</v>
      </c>
    </row>
    <row r="284" spans="1:137" x14ac:dyDescent="0.3">
      <c r="A284">
        <v>283</v>
      </c>
      <c r="B284" t="s">
        <v>7676</v>
      </c>
      <c r="C284" t="s">
        <v>277</v>
      </c>
      <c r="D284" t="str">
        <f>VLOOKUP(C284,Sheet1!$A$2:$B$3197,2,FALSE)</f>
        <v>도로와철도운송</v>
      </c>
      <c r="E284">
        <v>24400</v>
      </c>
      <c r="F284">
        <v>23900</v>
      </c>
      <c r="G284" s="7">
        <v>24300</v>
      </c>
      <c r="H284" t="s">
        <v>2477</v>
      </c>
      <c r="I284" s="7">
        <f>VALUE(LEFT(H284,FIND("/",H284)-1)) + VALUE(MID(H284,FIND("/",H284)+1,LEN(H284)))</f>
        <v>2895569</v>
      </c>
      <c r="J284" s="1">
        <v>177019</v>
      </c>
      <c r="K284" s="1">
        <f>G284*I284/(10^8)</f>
        <v>703.62326700000006</v>
      </c>
      <c r="L284" s="1">
        <v>1555</v>
      </c>
      <c r="M284" s="1">
        <v>1419</v>
      </c>
      <c r="N284" s="1">
        <v>1323</v>
      </c>
      <c r="O284" s="1">
        <v>1405</v>
      </c>
      <c r="P284">
        <v>835</v>
      </c>
      <c r="Q284" s="3"/>
      <c r="R284" s="3"/>
      <c r="S284" s="3"/>
      <c r="T284">
        <v>178</v>
      </c>
      <c r="U284">
        <v>59</v>
      </c>
      <c r="V284">
        <v>45</v>
      </c>
      <c r="W284">
        <v>100</v>
      </c>
      <c r="X284">
        <v>-221</v>
      </c>
      <c r="Y284" s="3"/>
      <c r="Z284" s="3"/>
      <c r="AA284" s="3"/>
      <c r="AB284">
        <v>70</v>
      </c>
      <c r="AC284">
        <v>-18</v>
      </c>
      <c r="AD284">
        <v>14</v>
      </c>
      <c r="AE284">
        <v>327</v>
      </c>
      <c r="AF284">
        <v>-164</v>
      </c>
      <c r="AG284" s="3"/>
      <c r="AH284" s="3"/>
      <c r="AI284" s="3"/>
      <c r="AJ284" s="1">
        <v>2379</v>
      </c>
      <c r="AK284" s="1">
        <v>2117</v>
      </c>
      <c r="AL284" s="1">
        <v>1959</v>
      </c>
      <c r="AM284" s="1">
        <v>1868</v>
      </c>
      <c r="AN284" s="1">
        <v>1679</v>
      </c>
      <c r="AO284" s="3"/>
      <c r="AP284" s="3"/>
      <c r="AQ284" s="3"/>
      <c r="AR284" s="1">
        <v>1114</v>
      </c>
      <c r="AS284">
        <v>884</v>
      </c>
      <c r="AT284">
        <v>833</v>
      </c>
      <c r="AU284">
        <v>546</v>
      </c>
      <c r="AV284">
        <v>608</v>
      </c>
      <c r="AW284" s="3"/>
      <c r="AX284" s="3"/>
      <c r="AY284" s="3"/>
      <c r="AZ284" s="1">
        <v>1265</v>
      </c>
      <c r="BA284" s="1">
        <v>1232</v>
      </c>
      <c r="BB284" s="1">
        <v>1127</v>
      </c>
      <c r="BC284" s="1">
        <v>1322</v>
      </c>
      <c r="BD284" s="1">
        <v>1070</v>
      </c>
      <c r="BE284" s="3"/>
      <c r="BF284" s="3"/>
      <c r="BG284" s="3"/>
      <c r="BH284" s="1">
        <v>1260</v>
      </c>
      <c r="BI284" s="1">
        <v>1228</v>
      </c>
      <c r="BJ284" s="1">
        <v>1123</v>
      </c>
      <c r="BK284" s="1">
        <v>1318</v>
      </c>
      <c r="BL284" s="1">
        <v>1067</v>
      </c>
      <c r="BM284" s="3"/>
      <c r="BN284" s="3"/>
      <c r="BO284" s="3"/>
      <c r="BP284">
        <v>133</v>
      </c>
      <c r="BQ284">
        <v>138</v>
      </c>
      <c r="BR284">
        <v>170</v>
      </c>
      <c r="BS284">
        <v>170</v>
      </c>
      <c r="BT284">
        <v>170</v>
      </c>
      <c r="BU284" s="3"/>
      <c r="BV284" s="3"/>
      <c r="BW284" s="3"/>
      <c r="BX284">
        <v>2.92</v>
      </c>
      <c r="BY284">
        <v>-0.79</v>
      </c>
      <c r="BZ284">
        <v>0.67</v>
      </c>
      <c r="CA284">
        <v>17.11</v>
      </c>
      <c r="CB284">
        <v>-9.25</v>
      </c>
      <c r="CC284" s="3"/>
      <c r="CD284" s="3"/>
      <c r="CE284" s="3"/>
      <c r="CF284">
        <v>5.46</v>
      </c>
      <c r="CG284">
        <v>-1.41</v>
      </c>
      <c r="CH284">
        <v>1.17</v>
      </c>
      <c r="CI284">
        <v>26.85</v>
      </c>
      <c r="CJ284">
        <v>-13.74</v>
      </c>
      <c r="CK284" s="3"/>
      <c r="CL284" s="3"/>
      <c r="CM284" s="3"/>
      <c r="CN284" s="1">
        <v>2028</v>
      </c>
      <c r="CO284">
        <v>-522</v>
      </c>
      <c r="CP284">
        <v>446</v>
      </c>
      <c r="CQ284" s="1">
        <v>11314</v>
      </c>
      <c r="CR284" s="1">
        <v>-5659</v>
      </c>
      <c r="CS284" s="3"/>
      <c r="CT284" s="3"/>
      <c r="CU284" s="3"/>
      <c r="CV284">
        <v>14.58</v>
      </c>
      <c r="CW284" t="s">
        <v>2</v>
      </c>
      <c r="CX284">
        <v>64.55</v>
      </c>
      <c r="CY284">
        <v>2.41</v>
      </c>
      <c r="CZ284" t="s">
        <v>2</v>
      </c>
      <c r="DA284" s="3"/>
      <c r="DB284" s="3"/>
      <c r="DC284" s="3"/>
      <c r="DD284">
        <v>0.78</v>
      </c>
      <c r="DE284">
        <v>0.72</v>
      </c>
      <c r="DF284">
        <v>0.72</v>
      </c>
      <c r="DG284">
        <v>0.56999999999999995</v>
      </c>
      <c r="DH284">
        <v>0.63</v>
      </c>
      <c r="DI284" s="3"/>
      <c r="DJ284" s="3"/>
      <c r="DK284" s="3"/>
      <c r="DL284" s="6">
        <f>(CM284*3+CL284*2+CK284)/6</f>
        <v>0</v>
      </c>
      <c r="DM284">
        <f>BH284+(BH284*(CG284-8.25)/8.25)</f>
        <v>-215.34545454545469</v>
      </c>
      <c r="DN284">
        <f>BI284+(BI284*(CH284-8.25)/8.25)</f>
        <v>174.15272727272736</v>
      </c>
      <c r="DO284">
        <f>BJ284+(BJ284*(CI284-8.25)/8.25)</f>
        <v>3654.8545454545456</v>
      </c>
      <c r="DP284">
        <f>BK284+(BK284*(CJ284-8.25)/8.25)</f>
        <v>-2195.0690909090913</v>
      </c>
      <c r="DQ284">
        <f>BL284+(BL284*(CK284-8.25)/8.25)</f>
        <v>0</v>
      </c>
      <c r="DR284">
        <f>BM284+(BM284*(CL284-8.25)/8.25)</f>
        <v>0</v>
      </c>
      <c r="DS284">
        <f>BN284+(BN284*(CM284-8.25)/8.25)</f>
        <v>0</v>
      </c>
      <c r="DT284" s="8">
        <f>DM284*10^8/$I284</f>
        <v>-7437.0686571604638</v>
      </c>
      <c r="DU284" s="8">
        <f>DN284*10^8/$I284</f>
        <v>6014.456131859657</v>
      </c>
      <c r="DV284" s="8">
        <f>DO284*10^8/$I284</f>
        <v>126222.32609392299</v>
      </c>
      <c r="DW284" s="8">
        <f>DP284*10^8/$I284</f>
        <v>-75807.866809911662</v>
      </c>
      <c r="DX284" s="8">
        <f>DQ284*10^8/$I284</f>
        <v>0</v>
      </c>
      <c r="DY284" s="8">
        <f>DR284*10^8/$I284</f>
        <v>0</v>
      </c>
      <c r="DZ284" s="8">
        <f>DS284*10^8/$I284</f>
        <v>0</v>
      </c>
      <c r="EA284" s="8">
        <f>DT284*10^8/$I284</f>
        <v>-256843.08186613629</v>
      </c>
      <c r="EB284" s="8">
        <f>DZ284*0.8</f>
        <v>0</v>
      </c>
      <c r="EC284" s="10">
        <f>G284-E284</f>
        <v>-100</v>
      </c>
      <c r="ED284" s="4">
        <f>EC284/E284*100</f>
        <v>-0.4098360655737705</v>
      </c>
      <c r="EE284" s="4">
        <f>DY284-G284</f>
        <v>-24300</v>
      </c>
      <c r="EF284" s="12">
        <f>EE284/G284</f>
        <v>-1</v>
      </c>
      <c r="EG284" s="4">
        <f>G284-F284</f>
        <v>400</v>
      </c>
    </row>
    <row r="285" spans="1:137" x14ac:dyDescent="0.3">
      <c r="A285">
        <v>284</v>
      </c>
      <c r="B285" t="s">
        <v>5985</v>
      </c>
      <c r="C285" t="s">
        <v>278</v>
      </c>
      <c r="D285" t="str">
        <f>VLOOKUP(C285,Sheet1!$A$2:$B$3197,2,FALSE)</f>
        <v>반도체와반도체장비</v>
      </c>
      <c r="E285">
        <v>17600</v>
      </c>
      <c r="F285">
        <v>34200</v>
      </c>
      <c r="G285" s="7">
        <v>33300</v>
      </c>
      <c r="H285" t="s">
        <v>2478</v>
      </c>
      <c r="I285" s="7">
        <f>VALUE(LEFT(H285,FIND("/",H285)-1)) + VALUE(MID(H285,FIND("/",H285)+1,LEN(H285)))</f>
        <v>49459877</v>
      </c>
      <c r="J285" s="1">
        <v>1061850</v>
      </c>
      <c r="K285" s="1">
        <f>G285*I285/(10^8)</f>
        <v>16470.139040999999</v>
      </c>
      <c r="L285" s="1">
        <v>1663</v>
      </c>
      <c r="M285" s="1">
        <v>1973</v>
      </c>
      <c r="N285" s="1">
        <v>2171</v>
      </c>
      <c r="O285" s="1">
        <v>1204</v>
      </c>
      <c r="P285" s="1">
        <v>2574</v>
      </c>
      <c r="Q285" s="1">
        <v>3337</v>
      </c>
      <c r="R285" s="1">
        <v>3841</v>
      </c>
      <c r="S285" s="1">
        <v>4324</v>
      </c>
      <c r="T285">
        <v>386</v>
      </c>
      <c r="U285">
        <v>517</v>
      </c>
      <c r="V285">
        <v>568</v>
      </c>
      <c r="W285">
        <v>137</v>
      </c>
      <c r="X285">
        <v>666</v>
      </c>
      <c r="Y285">
        <v>918</v>
      </c>
      <c r="Z285" s="1">
        <v>1114</v>
      </c>
      <c r="AA285" s="1">
        <v>1324</v>
      </c>
      <c r="AB285">
        <v>314</v>
      </c>
      <c r="AC285">
        <v>95</v>
      </c>
      <c r="AD285">
        <v>493</v>
      </c>
      <c r="AE285">
        <v>193</v>
      </c>
      <c r="AF285">
        <v>501</v>
      </c>
      <c r="AG285">
        <v>731</v>
      </c>
      <c r="AH285">
        <v>862</v>
      </c>
      <c r="AI285" s="1">
        <v>1020</v>
      </c>
      <c r="AJ285" s="1">
        <v>2850</v>
      </c>
      <c r="AK285" s="1">
        <v>2851</v>
      </c>
      <c r="AL285" s="1">
        <v>2460</v>
      </c>
      <c r="AM285" s="1">
        <v>2575</v>
      </c>
      <c r="AN285" s="1">
        <v>3270</v>
      </c>
      <c r="AO285" s="1">
        <v>3805</v>
      </c>
      <c r="AP285" s="1">
        <v>4500</v>
      </c>
      <c r="AQ285" s="1">
        <v>5477</v>
      </c>
      <c r="AR285">
        <v>756</v>
      </c>
      <c r="AS285">
        <v>789</v>
      </c>
      <c r="AT285">
        <v>305</v>
      </c>
      <c r="AU285">
        <v>378</v>
      </c>
      <c r="AV285">
        <v>699</v>
      </c>
      <c r="AW285">
        <v>795</v>
      </c>
      <c r="AX285">
        <v>879</v>
      </c>
      <c r="AY285" s="1">
        <v>1049</v>
      </c>
      <c r="AZ285" s="1">
        <v>2093</v>
      </c>
      <c r="BA285" s="1">
        <v>2062</v>
      </c>
      <c r="BB285" s="1">
        <v>2156</v>
      </c>
      <c r="BC285" s="1">
        <v>2197</v>
      </c>
      <c r="BD285" s="1">
        <v>2571</v>
      </c>
      <c r="BE285" s="1">
        <v>3010</v>
      </c>
      <c r="BF285" s="1">
        <v>3621</v>
      </c>
      <c r="BG285" s="1">
        <v>4428</v>
      </c>
      <c r="BH285" s="1">
        <v>2093</v>
      </c>
      <c r="BI285" s="1">
        <v>2062</v>
      </c>
      <c r="BJ285" s="1">
        <v>2156</v>
      </c>
      <c r="BK285" s="1">
        <v>2197</v>
      </c>
      <c r="BL285" s="1">
        <v>2571</v>
      </c>
      <c r="BM285" s="1">
        <v>3059</v>
      </c>
      <c r="BN285" s="1">
        <v>3687</v>
      </c>
      <c r="BO285" s="1">
        <v>4428</v>
      </c>
      <c r="BP285">
        <v>127</v>
      </c>
      <c r="BQ285">
        <v>127</v>
      </c>
      <c r="BR285">
        <v>127</v>
      </c>
      <c r="BS285">
        <v>127</v>
      </c>
      <c r="BT285">
        <v>127</v>
      </c>
      <c r="BU285">
        <v>127</v>
      </c>
      <c r="BV285">
        <v>127</v>
      </c>
      <c r="BW285">
        <v>127</v>
      </c>
      <c r="BX285">
        <v>12.32</v>
      </c>
      <c r="BY285">
        <v>3.33</v>
      </c>
      <c r="BZ285">
        <v>18.559999999999999</v>
      </c>
      <c r="CA285">
        <v>7.65</v>
      </c>
      <c r="CB285">
        <v>17.16</v>
      </c>
      <c r="CC285">
        <v>20.67</v>
      </c>
      <c r="CD285">
        <v>20.77</v>
      </c>
      <c r="CE285">
        <v>20.440000000000001</v>
      </c>
      <c r="CF285">
        <v>15.59</v>
      </c>
      <c r="CG285">
        <v>4.57</v>
      </c>
      <c r="CH285">
        <v>23.37</v>
      </c>
      <c r="CI285">
        <v>8.85</v>
      </c>
      <c r="CJ285">
        <v>21.03</v>
      </c>
      <c r="CK285">
        <v>25.6</v>
      </c>
      <c r="CL285">
        <v>25.57</v>
      </c>
      <c r="CM285">
        <v>25.13</v>
      </c>
      <c r="CN285">
        <v>495</v>
      </c>
      <c r="CO285">
        <v>149</v>
      </c>
      <c r="CP285">
        <v>805</v>
      </c>
      <c r="CQ285">
        <v>337</v>
      </c>
      <c r="CR285">
        <v>965</v>
      </c>
      <c r="CS285" s="1">
        <v>1446</v>
      </c>
      <c r="CT285" s="1">
        <v>1744</v>
      </c>
      <c r="CU285" s="1">
        <v>2061</v>
      </c>
      <c r="CV285">
        <v>12.5</v>
      </c>
      <c r="CW285">
        <v>79.31</v>
      </c>
      <c r="CX285">
        <v>9.66</v>
      </c>
      <c r="CY285">
        <v>24.06</v>
      </c>
      <c r="CZ285">
        <v>18.760000000000002</v>
      </c>
      <c r="DA285">
        <v>23.03</v>
      </c>
      <c r="DB285">
        <v>19.100000000000001</v>
      </c>
      <c r="DC285">
        <v>16.16</v>
      </c>
      <c r="DD285">
        <v>1.58</v>
      </c>
      <c r="DE285">
        <v>2.84</v>
      </c>
      <c r="DF285">
        <v>1.69</v>
      </c>
      <c r="DG285">
        <v>1.73</v>
      </c>
      <c r="DH285">
        <v>3.38</v>
      </c>
      <c r="DI285">
        <v>5.07</v>
      </c>
      <c r="DJ285">
        <v>4.25</v>
      </c>
      <c r="DK285">
        <v>3.57</v>
      </c>
      <c r="DL285" s="6">
        <f>(CM285*3+CL285*2+CK285)/6</f>
        <v>25.355</v>
      </c>
      <c r="DM285">
        <f>BH285+(BH285*(CG285-8.25)/8.25)</f>
        <v>1159.3951515151516</v>
      </c>
      <c r="DN285">
        <f>BI285+(BI285*(CH285-8.25)/8.25)</f>
        <v>5841.0836363636372</v>
      </c>
      <c r="DO285">
        <f>BJ285+(BJ285*(CI285-8.25)/8.25)</f>
        <v>2312.7999999999997</v>
      </c>
      <c r="DP285">
        <f>BK285+(BK285*(CJ285-8.25)/8.25)</f>
        <v>5600.3527272727279</v>
      </c>
      <c r="DQ285">
        <f>BL285+(BL285*(CK285-8.25)/8.25)</f>
        <v>7977.8909090909101</v>
      </c>
      <c r="DR285">
        <f>BM285+(BM285*(CL285-8.25)/8.25)</f>
        <v>9481.0460606060606</v>
      </c>
      <c r="DS285">
        <f>BN285+(BN285*(CM285-8.25)/8.25)</f>
        <v>11230.825454545455</v>
      </c>
      <c r="DT285" s="8">
        <f>DM285*10^8/$I285</f>
        <v>2344.1124843783005</v>
      </c>
      <c r="DU285" s="8">
        <f>DN285*10^8/$I285</f>
        <v>11809.741533250553</v>
      </c>
      <c r="DV285" s="8">
        <f>DO285*10^8/$I285</f>
        <v>4676.1135293563302</v>
      </c>
      <c r="DW285" s="8">
        <f>DP285*10^8/$I285</f>
        <v>11323.021946198387</v>
      </c>
      <c r="DX285" s="8">
        <f>DQ285*10^8/$I285</f>
        <v>16130.025776430683</v>
      </c>
      <c r="DY285" s="8">
        <f>DR285*10^8/$I285</f>
        <v>19169.16627311075</v>
      </c>
      <c r="DZ285" s="8">
        <f>DS285*10^8/$I285</f>
        <v>22706.941738948226</v>
      </c>
      <c r="EA285" s="8">
        <f>DT285*10^8/$I285</f>
        <v>4739.4223895427413</v>
      </c>
      <c r="EB285" s="8">
        <f>DZ285*0.8</f>
        <v>18165.553391158581</v>
      </c>
      <c r="EC285" s="10">
        <f>G285-E285</f>
        <v>15700</v>
      </c>
      <c r="ED285" s="4">
        <f>EC285/E285*100</f>
        <v>89.204545454545453</v>
      </c>
      <c r="EE285" s="4">
        <f>DY285-G285</f>
        <v>-14130.83372688925</v>
      </c>
      <c r="EF285" s="12">
        <f>EE285/G285</f>
        <v>-0.42434936116784533</v>
      </c>
      <c r="EG285" s="4">
        <f>G285-F285</f>
        <v>-900</v>
      </c>
    </row>
    <row r="286" spans="1:137" x14ac:dyDescent="0.3">
      <c r="A286">
        <v>285</v>
      </c>
      <c r="B286" t="s">
        <v>7883</v>
      </c>
      <c r="C286" t="s">
        <v>279</v>
      </c>
      <c r="D286" t="str">
        <f>VLOOKUP(C286,Sheet1!$A$2:$B$3197,2,FALSE)</f>
        <v>철강</v>
      </c>
      <c r="E286">
        <v>77400</v>
      </c>
      <c r="F286">
        <v>101000</v>
      </c>
      <c r="G286" s="7">
        <v>99000</v>
      </c>
      <c r="H286" t="s">
        <v>2479</v>
      </c>
      <c r="I286" s="7">
        <f>VALUE(LEFT(H286,FIND("/",H286)-1)) + VALUE(MID(H286,FIND("/",H286)+1,LEN(H286)))</f>
        <v>2425215</v>
      </c>
      <c r="J286" s="1">
        <v>255392</v>
      </c>
      <c r="K286" s="1">
        <f>G286*I286/(10^8)</f>
        <v>2400.9628499999999</v>
      </c>
      <c r="L286" s="1">
        <v>3044</v>
      </c>
      <c r="M286" s="1">
        <v>3791</v>
      </c>
      <c r="N286" s="1">
        <v>3910</v>
      </c>
      <c r="O286" s="1">
        <v>3547</v>
      </c>
      <c r="P286" s="1">
        <v>3333</v>
      </c>
      <c r="Q286" s="3"/>
      <c r="R286" s="3"/>
      <c r="S286" s="3"/>
      <c r="T286">
        <v>123</v>
      </c>
      <c r="U286">
        <v>235</v>
      </c>
      <c r="V286">
        <v>173</v>
      </c>
      <c r="W286">
        <v>-10</v>
      </c>
      <c r="X286">
        <v>20</v>
      </c>
      <c r="Y286" s="3"/>
      <c r="Z286" s="3"/>
      <c r="AA286" s="3"/>
      <c r="AB286">
        <v>134</v>
      </c>
      <c r="AC286">
        <v>233</v>
      </c>
      <c r="AD286">
        <v>157</v>
      </c>
      <c r="AE286">
        <v>38</v>
      </c>
      <c r="AF286">
        <v>80</v>
      </c>
      <c r="AG286" s="3"/>
      <c r="AH286" s="3"/>
      <c r="AI286" s="3"/>
      <c r="AJ286" s="1">
        <v>3714</v>
      </c>
      <c r="AK286" s="1">
        <v>3968</v>
      </c>
      <c r="AL286" s="1">
        <v>4097</v>
      </c>
      <c r="AM286" s="1">
        <v>4049</v>
      </c>
      <c r="AN286" s="1">
        <v>4175</v>
      </c>
      <c r="AO286" s="3"/>
      <c r="AP286" s="3"/>
      <c r="AQ286" s="3"/>
      <c r="AR286">
        <v>449</v>
      </c>
      <c r="AS286">
        <v>520</v>
      </c>
      <c r="AT286">
        <v>548</v>
      </c>
      <c r="AU286">
        <v>510</v>
      </c>
      <c r="AV286">
        <v>570</v>
      </c>
      <c r="AW286" s="3"/>
      <c r="AX286" s="3"/>
      <c r="AY286" s="3"/>
      <c r="AZ286" s="1">
        <v>3265</v>
      </c>
      <c r="BA286" s="1">
        <v>3447</v>
      </c>
      <c r="BB286" s="1">
        <v>3549</v>
      </c>
      <c r="BC286" s="1">
        <v>3538</v>
      </c>
      <c r="BD286" s="1">
        <v>3605</v>
      </c>
      <c r="BE286" s="3"/>
      <c r="BF286" s="3"/>
      <c r="BG286" s="3"/>
      <c r="BH286" s="1">
        <v>3265</v>
      </c>
      <c r="BI286" s="1">
        <v>3447</v>
      </c>
      <c r="BJ286" s="1">
        <v>3549</v>
      </c>
      <c r="BK286" s="1">
        <v>3538</v>
      </c>
      <c r="BL286" s="1">
        <v>3605</v>
      </c>
      <c r="BM286" s="3"/>
      <c r="BN286" s="3"/>
      <c r="BO286" s="3"/>
      <c r="BP286">
        <v>121</v>
      </c>
      <c r="BQ286">
        <v>121</v>
      </c>
      <c r="BR286">
        <v>121</v>
      </c>
      <c r="BS286">
        <v>121</v>
      </c>
      <c r="BT286">
        <v>121</v>
      </c>
      <c r="BU286" s="3"/>
      <c r="BV286" s="3"/>
      <c r="BW286" s="3"/>
      <c r="BX286">
        <v>3.74</v>
      </c>
      <c r="BY286">
        <v>6.08</v>
      </c>
      <c r="BZ286">
        <v>3.88</v>
      </c>
      <c r="CA286">
        <v>0.92</v>
      </c>
      <c r="CB286">
        <v>1.95</v>
      </c>
      <c r="CC286" s="3"/>
      <c r="CD286" s="3"/>
      <c r="CE286" s="3"/>
      <c r="CF286">
        <v>4.18</v>
      </c>
      <c r="CG286">
        <v>6.96</v>
      </c>
      <c r="CH286">
        <v>4.4800000000000004</v>
      </c>
      <c r="CI286">
        <v>1.06</v>
      </c>
      <c r="CJ286">
        <v>2.2400000000000002</v>
      </c>
      <c r="CK286" s="3"/>
      <c r="CL286" s="3"/>
      <c r="CM286" s="3"/>
      <c r="CN286" s="1">
        <v>5539</v>
      </c>
      <c r="CO286" s="1">
        <v>9627</v>
      </c>
      <c r="CP286" s="1">
        <v>6455</v>
      </c>
      <c r="CQ286" s="1">
        <v>1547</v>
      </c>
      <c r="CR286" s="1">
        <v>3305</v>
      </c>
      <c r="CS286" s="3"/>
      <c r="CT286" s="3"/>
      <c r="CU286" s="3"/>
      <c r="CV286">
        <v>15.06</v>
      </c>
      <c r="CW286">
        <v>7</v>
      </c>
      <c r="CX286">
        <v>9</v>
      </c>
      <c r="CY286">
        <v>37.44</v>
      </c>
      <c r="CZ286">
        <v>22.97</v>
      </c>
      <c r="DA286" s="3"/>
      <c r="DB286" s="3"/>
      <c r="DC286" s="3"/>
      <c r="DD286">
        <v>0.6</v>
      </c>
      <c r="DE286">
        <v>0.46</v>
      </c>
      <c r="DF286">
        <v>0.38</v>
      </c>
      <c r="DG286">
        <v>0.38</v>
      </c>
      <c r="DH286">
        <v>0.49</v>
      </c>
      <c r="DI286" s="3"/>
      <c r="DJ286" s="3"/>
      <c r="DK286" s="3"/>
      <c r="DL286" s="6">
        <f>(CM286*3+CL286*2+CK286)/6</f>
        <v>0</v>
      </c>
      <c r="DM286">
        <f>BH286+(BH286*(CG286-8.25)/8.25)</f>
        <v>2754.4727272727273</v>
      </c>
      <c r="DN286">
        <f>BI286+(BI286*(CH286-8.25)/8.25)</f>
        <v>1871.8254545454547</v>
      </c>
      <c r="DO286">
        <f>BJ286+(BJ286*(CI286-8.25)/8.25)</f>
        <v>455.99272727272773</v>
      </c>
      <c r="DP286">
        <f>BK286+(BK286*(CJ286-8.25)/8.25)</f>
        <v>960.62060606060595</v>
      </c>
      <c r="DQ286">
        <f>BL286+(BL286*(CK286-8.25)/8.25)</f>
        <v>0</v>
      </c>
      <c r="DR286">
        <f>BM286+(BM286*(CL286-8.25)/8.25)</f>
        <v>0</v>
      </c>
      <c r="DS286">
        <f>BN286+(BN286*(CM286-8.25)/8.25)</f>
        <v>0</v>
      </c>
      <c r="DT286" s="8">
        <f>DM286*10^8/$I286</f>
        <v>113576.43455416229</v>
      </c>
      <c r="DU286" s="8">
        <f>DN286*10^8/$I286</f>
        <v>77181.835612325289</v>
      </c>
      <c r="DV286" s="8">
        <f>DO286*10^8/$I286</f>
        <v>18802.156809714921</v>
      </c>
      <c r="DW286" s="8">
        <f>DP286*10^8/$I286</f>
        <v>39609.709079838525</v>
      </c>
      <c r="DX286" s="8">
        <f>DQ286*10^8/$I286</f>
        <v>0</v>
      </c>
      <c r="DY286" s="8">
        <f>DR286*10^8/$I286</f>
        <v>0</v>
      </c>
      <c r="DZ286" s="8">
        <f>DS286*10^8/$I286</f>
        <v>0</v>
      </c>
      <c r="EA286" s="8">
        <f>DT286*10^8/$I286</f>
        <v>4683149.1044778414</v>
      </c>
      <c r="EB286" s="8">
        <f>DZ286*0.8</f>
        <v>0</v>
      </c>
      <c r="EC286" s="10">
        <f>G286-E286</f>
        <v>21600</v>
      </c>
      <c r="ED286" s="4">
        <f>EC286/E286*100</f>
        <v>27.906976744186046</v>
      </c>
      <c r="EE286" s="4">
        <f>DY286-G286</f>
        <v>-99000</v>
      </c>
      <c r="EF286" s="12">
        <f>EE286/G286</f>
        <v>-1</v>
      </c>
      <c r="EG286" s="4">
        <f>G286-F286</f>
        <v>-2000</v>
      </c>
    </row>
    <row r="287" spans="1:137" x14ac:dyDescent="0.3">
      <c r="A287">
        <v>286</v>
      </c>
      <c r="B287" t="s">
        <v>6960</v>
      </c>
      <c r="C287" t="s">
        <v>280</v>
      </c>
      <c r="D287" t="str">
        <f>VLOOKUP(C287,Sheet1!$A$2:$B$3197,2,FALSE)</f>
        <v>건설</v>
      </c>
      <c r="E287">
        <v>4340</v>
      </c>
      <c r="F287">
        <v>6280</v>
      </c>
      <c r="G287" s="7">
        <v>6210</v>
      </c>
      <c r="H287" t="s">
        <v>2023</v>
      </c>
      <c r="I287" s="7">
        <f>VALUE(LEFT(H287,FIND("/",H287)-1)) + VALUE(MID(H287,FIND("/",H287)+1,LEN(H287)))</f>
        <v>25000000</v>
      </c>
      <c r="J287" s="1">
        <v>1250000</v>
      </c>
      <c r="K287" s="1">
        <f>G287*I287/(10^8)</f>
        <v>1552.5</v>
      </c>
      <c r="L287" s="1">
        <v>2745</v>
      </c>
      <c r="M287" s="1">
        <v>2657</v>
      </c>
      <c r="N287" s="1">
        <v>2987</v>
      </c>
      <c r="O287" s="1">
        <v>3646</v>
      </c>
      <c r="P287" s="1">
        <v>3634</v>
      </c>
      <c r="Q287" s="3"/>
      <c r="R287" s="3"/>
      <c r="S287" s="3"/>
      <c r="T287">
        <v>222</v>
      </c>
      <c r="U287">
        <v>242</v>
      </c>
      <c r="V287">
        <v>244</v>
      </c>
      <c r="W287">
        <v>236</v>
      </c>
      <c r="X287">
        <v>136</v>
      </c>
      <c r="Y287" s="3"/>
      <c r="Z287" s="3"/>
      <c r="AA287" s="3"/>
      <c r="AB287">
        <v>160</v>
      </c>
      <c r="AC287">
        <v>214</v>
      </c>
      <c r="AD287">
        <v>206</v>
      </c>
      <c r="AE287">
        <v>215</v>
      </c>
      <c r="AF287">
        <v>188</v>
      </c>
      <c r="AG287" s="3"/>
      <c r="AH287" s="3"/>
      <c r="AI287" s="3"/>
      <c r="AJ287" s="1">
        <v>2454</v>
      </c>
      <c r="AK287" s="1">
        <v>2564</v>
      </c>
      <c r="AL287" s="1">
        <v>2769</v>
      </c>
      <c r="AM287" s="1">
        <v>2988</v>
      </c>
      <c r="AN287" s="1">
        <v>3128</v>
      </c>
      <c r="AO287" s="3"/>
      <c r="AP287" s="3"/>
      <c r="AQ287" s="3"/>
      <c r="AR287">
        <v>976</v>
      </c>
      <c r="AS287">
        <v>887</v>
      </c>
      <c r="AT287">
        <v>928</v>
      </c>
      <c r="AU287" s="1">
        <v>1080</v>
      </c>
      <c r="AV287" s="1">
        <v>1014</v>
      </c>
      <c r="AW287" s="3"/>
      <c r="AX287" s="3"/>
      <c r="AY287" s="3"/>
      <c r="AZ287" s="1">
        <v>1478</v>
      </c>
      <c r="BA287" s="1">
        <v>1677</v>
      </c>
      <c r="BB287" s="1">
        <v>1841</v>
      </c>
      <c r="BC287" s="1">
        <v>1907</v>
      </c>
      <c r="BD287" s="1">
        <v>2114</v>
      </c>
      <c r="BE287" s="3"/>
      <c r="BF287" s="3"/>
      <c r="BG287" s="3"/>
      <c r="BH287" s="1">
        <v>1475</v>
      </c>
      <c r="BI287" s="1">
        <v>1645</v>
      </c>
      <c r="BJ287" s="1">
        <v>1797</v>
      </c>
      <c r="BK287" s="1">
        <v>1906</v>
      </c>
      <c r="BL287" s="1">
        <v>2111</v>
      </c>
      <c r="BM287" s="3"/>
      <c r="BN287" s="3"/>
      <c r="BO287" s="3"/>
      <c r="BP287">
        <v>125</v>
      </c>
      <c r="BQ287">
        <v>125</v>
      </c>
      <c r="BR287">
        <v>125</v>
      </c>
      <c r="BS287">
        <v>125</v>
      </c>
      <c r="BT287">
        <v>125</v>
      </c>
      <c r="BU287" s="3"/>
      <c r="BV287" s="3"/>
      <c r="BW287" s="3"/>
      <c r="BX287">
        <v>6.67</v>
      </c>
      <c r="BY287">
        <v>8.5399999999999991</v>
      </c>
      <c r="BZ287">
        <v>7.74</v>
      </c>
      <c r="CA287">
        <v>7.48</v>
      </c>
      <c r="CB287">
        <v>6.14</v>
      </c>
      <c r="CC287" s="3"/>
      <c r="CD287" s="3"/>
      <c r="CE287" s="3"/>
      <c r="CF287">
        <v>11.82</v>
      </c>
      <c r="CG287">
        <v>13.77</v>
      </c>
      <c r="CH287">
        <v>12.09</v>
      </c>
      <c r="CI287">
        <v>11.65</v>
      </c>
      <c r="CJ287">
        <v>9.26</v>
      </c>
      <c r="CK287" s="3"/>
      <c r="CL287" s="3"/>
      <c r="CM287" s="3"/>
      <c r="CN287">
        <v>642</v>
      </c>
      <c r="CO287">
        <v>859</v>
      </c>
      <c r="CP287">
        <v>832</v>
      </c>
      <c r="CQ287">
        <v>863</v>
      </c>
      <c r="CR287">
        <v>744</v>
      </c>
      <c r="CS287" s="3"/>
      <c r="CT287" s="3"/>
      <c r="CU287" s="3"/>
      <c r="CV287">
        <v>5.45</v>
      </c>
      <c r="CW287">
        <v>5.32</v>
      </c>
      <c r="CX287">
        <v>6.06</v>
      </c>
      <c r="CY287">
        <v>5.16</v>
      </c>
      <c r="CZ287">
        <v>5.75</v>
      </c>
      <c r="DA287" s="3"/>
      <c r="DB287" s="3"/>
      <c r="DC287" s="3"/>
      <c r="DD287">
        <v>0.59</v>
      </c>
      <c r="DE287">
        <v>0.69</v>
      </c>
      <c r="DF287">
        <v>0.68</v>
      </c>
      <c r="DG287">
        <v>0.56999999999999995</v>
      </c>
      <c r="DH287">
        <v>0.49</v>
      </c>
      <c r="DI287" s="3"/>
      <c r="DJ287" s="3"/>
      <c r="DK287" s="3"/>
      <c r="DL287" s="6">
        <f>(CM287*3+CL287*2+CK287)/6</f>
        <v>0</v>
      </c>
      <c r="DM287">
        <f>BH287+(BH287*(CG287-8.25)/8.25)</f>
        <v>2461.909090909091</v>
      </c>
      <c r="DN287">
        <f>BI287+(BI287*(CH287-8.25)/8.25)</f>
        <v>2410.6727272727276</v>
      </c>
      <c r="DO287">
        <f>BJ287+(BJ287*(CI287-8.25)/8.25)</f>
        <v>2537.5818181818186</v>
      </c>
      <c r="DP287">
        <f>BK287+(BK287*(CJ287-8.25)/8.25)</f>
        <v>2139.3406060606062</v>
      </c>
      <c r="DQ287">
        <f>BL287+(BL287*(CK287-8.25)/8.25)</f>
        <v>0</v>
      </c>
      <c r="DR287">
        <f>BM287+(BM287*(CL287-8.25)/8.25)</f>
        <v>0</v>
      </c>
      <c r="DS287">
        <f>BN287+(BN287*(CM287-8.25)/8.25)</f>
        <v>0</v>
      </c>
      <c r="DT287" s="8">
        <f>DM287*10^8/$I287</f>
        <v>9847.636363636364</v>
      </c>
      <c r="DU287" s="8">
        <f>DN287*10^8/$I287</f>
        <v>9642.6909090909103</v>
      </c>
      <c r="DV287" s="8">
        <f>DO287*10^8/$I287</f>
        <v>10150.327272727274</v>
      </c>
      <c r="DW287" s="8">
        <f>DP287*10^8/$I287</f>
        <v>8557.3624242424248</v>
      </c>
      <c r="DX287" s="8">
        <f>DQ287*10^8/$I287</f>
        <v>0</v>
      </c>
      <c r="DY287" s="8">
        <f>DR287*10^8/$I287</f>
        <v>0</v>
      </c>
      <c r="DZ287" s="8">
        <f>DS287*10^8/$I287</f>
        <v>0</v>
      </c>
      <c r="EA287" s="8">
        <f>DT287*10^8/$I287</f>
        <v>39390.545454545456</v>
      </c>
      <c r="EB287" s="8">
        <f>DZ287*0.8</f>
        <v>0</v>
      </c>
      <c r="EC287" s="10">
        <f>G287-E287</f>
        <v>1870</v>
      </c>
      <c r="ED287" s="4">
        <f>EC287/E287*100</f>
        <v>43.087557603686641</v>
      </c>
      <c r="EE287" s="4">
        <f>DY287-G287</f>
        <v>-6210</v>
      </c>
      <c r="EF287" s="12">
        <f>EE287/G287</f>
        <v>-1</v>
      </c>
      <c r="EG287" s="4">
        <f>G287-F287</f>
        <v>-70</v>
      </c>
    </row>
    <row r="288" spans="1:137" x14ac:dyDescent="0.3">
      <c r="A288">
        <v>287</v>
      </c>
      <c r="B288" t="s">
        <v>5788</v>
      </c>
      <c r="C288" t="s">
        <v>281</v>
      </c>
      <c r="D288" t="str">
        <f>VLOOKUP(C288,Sheet1!$A$2:$B$3197,2,FALSE)</f>
        <v>자동차부품</v>
      </c>
      <c r="E288">
        <v>3710</v>
      </c>
      <c r="F288">
        <v>4750</v>
      </c>
      <c r="G288" s="7">
        <v>4960</v>
      </c>
      <c r="H288" t="s">
        <v>2480</v>
      </c>
      <c r="I288" s="7">
        <f>VALUE(LEFT(H288,FIND("/",H288)-1)) + VALUE(MID(H288,FIND("/",H288)+1,LEN(H288)))</f>
        <v>287260287</v>
      </c>
      <c r="J288" s="1">
        <v>32500</v>
      </c>
      <c r="K288" s="1">
        <f>G288*I288/(10^8)</f>
        <v>14248.1102352</v>
      </c>
      <c r="L288" s="1">
        <v>29472</v>
      </c>
      <c r="M288" s="1">
        <v>28764</v>
      </c>
      <c r="N288" s="1">
        <v>25587</v>
      </c>
      <c r="O288" s="1">
        <v>23692</v>
      </c>
      <c r="P288" s="1">
        <v>21707</v>
      </c>
      <c r="Q288" s="1">
        <v>26060</v>
      </c>
      <c r="R288" s="1">
        <v>30310</v>
      </c>
      <c r="S288" s="1">
        <v>34460</v>
      </c>
      <c r="T288" s="1">
        <v>1118</v>
      </c>
      <c r="U288" s="1">
        <v>-1642</v>
      </c>
      <c r="V288">
        <v>-982</v>
      </c>
      <c r="W288">
        <v>574</v>
      </c>
      <c r="X288">
        <v>-45</v>
      </c>
      <c r="Y288" s="1">
        <v>1010</v>
      </c>
      <c r="Z288" s="1">
        <v>2220</v>
      </c>
      <c r="AA288" s="1">
        <v>2740</v>
      </c>
      <c r="AB288">
        <v>-266</v>
      </c>
      <c r="AC288" s="1">
        <v>-1123</v>
      </c>
      <c r="AD288" s="1">
        <v>-1919</v>
      </c>
      <c r="AE288">
        <v>-434</v>
      </c>
      <c r="AF288">
        <v>-829</v>
      </c>
      <c r="AG288">
        <v>230</v>
      </c>
      <c r="AH288" s="1">
        <v>1460</v>
      </c>
      <c r="AI288" s="1">
        <v>1980</v>
      </c>
      <c r="AJ288" s="1">
        <v>51301</v>
      </c>
      <c r="AK288" s="1">
        <v>45436</v>
      </c>
      <c r="AL288" s="1">
        <v>42214</v>
      </c>
      <c r="AM288" s="1">
        <v>39295</v>
      </c>
      <c r="AN288" s="1">
        <v>38462</v>
      </c>
      <c r="AO288" s="1">
        <v>39520</v>
      </c>
      <c r="AP288" s="1">
        <v>42780</v>
      </c>
      <c r="AQ288" s="1">
        <v>47470</v>
      </c>
      <c r="AR288" s="1">
        <v>39813</v>
      </c>
      <c r="AS288" s="1">
        <v>36146</v>
      </c>
      <c r="AT288" s="1">
        <v>28797</v>
      </c>
      <c r="AU288" s="1">
        <v>26368</v>
      </c>
      <c r="AV288" s="1">
        <v>26786</v>
      </c>
      <c r="AW288" s="1">
        <v>27610</v>
      </c>
      <c r="AX288" s="1">
        <v>29420</v>
      </c>
      <c r="AY288" s="1">
        <v>32130</v>
      </c>
      <c r="AZ288" s="1">
        <v>11487</v>
      </c>
      <c r="BA288" s="1">
        <v>9290</v>
      </c>
      <c r="BB288" s="1">
        <v>13417</v>
      </c>
      <c r="BC288" s="1">
        <v>12926</v>
      </c>
      <c r="BD288" s="1">
        <v>11676</v>
      </c>
      <c r="BE288" s="1">
        <v>11900</v>
      </c>
      <c r="BF288" s="1">
        <v>13360</v>
      </c>
      <c r="BG288" s="1">
        <v>15340</v>
      </c>
      <c r="BH288" s="1">
        <v>10406</v>
      </c>
      <c r="BI288" s="1">
        <v>8953</v>
      </c>
      <c r="BJ288" s="1">
        <v>13417</v>
      </c>
      <c r="BK288" s="1">
        <v>12926</v>
      </c>
      <c r="BL288" s="1">
        <v>11676</v>
      </c>
      <c r="BM288" s="1">
        <v>11900</v>
      </c>
      <c r="BN288" s="1">
        <v>13360</v>
      </c>
      <c r="BO288" s="1">
        <v>15340</v>
      </c>
      <c r="BP288" s="1">
        <v>7900</v>
      </c>
      <c r="BQ288" s="1">
        <v>7900</v>
      </c>
      <c r="BR288" s="1">
        <v>14363</v>
      </c>
      <c r="BS288" s="1">
        <v>14363</v>
      </c>
      <c r="BT288" s="1">
        <v>14363</v>
      </c>
      <c r="BU288" s="1">
        <v>14360</v>
      </c>
      <c r="BV288" s="1">
        <v>14360</v>
      </c>
      <c r="BW288" s="1">
        <v>14360</v>
      </c>
      <c r="BX288">
        <v>-0.51</v>
      </c>
      <c r="BY288">
        <v>-2.3199999999999998</v>
      </c>
      <c r="BZ288">
        <v>-4.38</v>
      </c>
      <c r="CA288">
        <v>-1.06</v>
      </c>
      <c r="CB288">
        <v>-2.13</v>
      </c>
      <c r="CC288">
        <v>0.59</v>
      </c>
      <c r="CD288">
        <v>3.55</v>
      </c>
      <c r="CE288">
        <v>4.3899999999999997</v>
      </c>
      <c r="CF288">
        <v>-2.52</v>
      </c>
      <c r="CG288">
        <v>-13</v>
      </c>
      <c r="CH288">
        <v>-16.43</v>
      </c>
      <c r="CI288">
        <v>-3.3</v>
      </c>
      <c r="CJ288">
        <v>-6.74</v>
      </c>
      <c r="CK288">
        <v>1.95</v>
      </c>
      <c r="CL288">
        <v>11.56</v>
      </c>
      <c r="CM288">
        <v>13.8</v>
      </c>
      <c r="CN288">
        <v>-174</v>
      </c>
      <c r="CO288">
        <v>-796</v>
      </c>
      <c r="CP288">
        <v>-831</v>
      </c>
      <c r="CQ288">
        <v>-151</v>
      </c>
      <c r="CR288">
        <v>-289</v>
      </c>
      <c r="CS288">
        <v>80</v>
      </c>
      <c r="CT288">
        <v>508</v>
      </c>
      <c r="CU288">
        <v>689</v>
      </c>
      <c r="CV288" t="s">
        <v>2</v>
      </c>
      <c r="CW288" t="s">
        <v>2</v>
      </c>
      <c r="CX288" t="s">
        <v>2</v>
      </c>
      <c r="CY288" t="s">
        <v>2</v>
      </c>
      <c r="CZ288" t="s">
        <v>2</v>
      </c>
      <c r="DA288">
        <v>61.95</v>
      </c>
      <c r="DB288">
        <v>9.76</v>
      </c>
      <c r="DC288">
        <v>7.2</v>
      </c>
      <c r="DD288">
        <v>1.29</v>
      </c>
      <c r="DE288">
        <v>0.78</v>
      </c>
      <c r="DF288">
        <v>1.1399999999999999</v>
      </c>
      <c r="DG288">
        <v>0.93</v>
      </c>
      <c r="DH288">
        <v>0.93</v>
      </c>
      <c r="DI288">
        <v>1.2</v>
      </c>
      <c r="DJ288">
        <v>1.07</v>
      </c>
      <c r="DK288">
        <v>0.93</v>
      </c>
      <c r="DL288" s="6">
        <f>(CM288*3+CL288*2+CK288)/6</f>
        <v>11.078333333333335</v>
      </c>
      <c r="DM288">
        <f>BH288+(BH288*(CG288-8.25)/8.25)</f>
        <v>-16397.333333333332</v>
      </c>
      <c r="DN288">
        <f>BI288+(BI288*(CH288-8.25)/8.25)</f>
        <v>-17830.035151515152</v>
      </c>
      <c r="DO288">
        <f>BJ288+(BJ288*(CI288-8.25)/8.25)</f>
        <v>-5366.7999999999993</v>
      </c>
      <c r="DP288">
        <f>BK288+(BK288*(CJ288-8.25)/8.25)</f>
        <v>-10560.150303030303</v>
      </c>
      <c r="DQ288">
        <f>BL288+(BL288*(CK288-8.25)/8.25)</f>
        <v>2759.7818181818184</v>
      </c>
      <c r="DR288">
        <f>BM288+(BM288*(CL288-8.25)/8.25)</f>
        <v>16674.424242424244</v>
      </c>
      <c r="DS288">
        <f>BN288+(BN288*(CM288-8.25)/8.25)</f>
        <v>22347.636363636368</v>
      </c>
      <c r="DT288" s="8">
        <f>DM288*10^8/$I288</f>
        <v>-5708.1796807274413</v>
      </c>
      <c r="DU288" s="8">
        <f>DN288*10^8/$I288</f>
        <v>-6206.9265952920086</v>
      </c>
      <c r="DV288" s="8">
        <f>DO288*10^8/$I288</f>
        <v>-1868.2707784108004</v>
      </c>
      <c r="DW288" s="8">
        <f>DP288*10^8/$I288</f>
        <v>-3676.1608829800766</v>
      </c>
      <c r="DX288" s="8">
        <f>DQ288*10^8/$I288</f>
        <v>960.72514826312147</v>
      </c>
      <c r="DY288" s="8">
        <f>DR288*10^8/$I288</f>
        <v>5804.6395541003703</v>
      </c>
      <c r="DZ288" s="8">
        <f>DS288*10^8/$I288</f>
        <v>7779.5773989588643</v>
      </c>
      <c r="EA288" s="8">
        <f>DT288*10^8/$I288</f>
        <v>-1987.1106237276165</v>
      </c>
      <c r="EB288" s="8">
        <f>DZ288*0.8</f>
        <v>6223.6619191670916</v>
      </c>
      <c r="EC288" s="10">
        <f>G288-E288</f>
        <v>1250</v>
      </c>
      <c r="ED288" s="4">
        <f>EC288/E288*100</f>
        <v>33.692722371967655</v>
      </c>
      <c r="EE288" s="4">
        <f>DY288-G288</f>
        <v>844.63955410037033</v>
      </c>
      <c r="EF288" s="12">
        <f>EE288/G288</f>
        <v>0.17029023268152627</v>
      </c>
      <c r="EG288" s="4">
        <f>G288-F288</f>
        <v>210</v>
      </c>
    </row>
    <row r="289" spans="1:137" x14ac:dyDescent="0.3">
      <c r="A289">
        <v>288</v>
      </c>
      <c r="B289" t="s">
        <v>7918</v>
      </c>
      <c r="C289" t="s">
        <v>7998</v>
      </c>
      <c r="D289" t="str">
        <f>VLOOKUP(C289,Sheet1!$A$2:$B$3197,2,FALSE)</f>
        <v>방송과엔터테인먼트</v>
      </c>
      <c r="E289">
        <v>26000</v>
      </c>
      <c r="F289">
        <v>29050</v>
      </c>
      <c r="G289" s="7">
        <v>31050</v>
      </c>
      <c r="H289" t="s">
        <v>2481</v>
      </c>
      <c r="I289" s="7">
        <f>VALUE(LEFT(H289,FIND("/",H289)-1)) + VALUE(MID(H289,FIND("/",H289)+1,LEN(H289)))</f>
        <v>35100000</v>
      </c>
      <c r="J289" s="1">
        <v>1813859</v>
      </c>
      <c r="K289" s="1">
        <f>G289*I289/(10^8)</f>
        <v>10898.55</v>
      </c>
      <c r="L289" s="1">
        <v>14322</v>
      </c>
      <c r="M289" s="1">
        <v>17144</v>
      </c>
      <c r="N289" s="1">
        <v>17694</v>
      </c>
      <c r="O289" s="1">
        <v>19423</v>
      </c>
      <c r="P289" s="1">
        <v>5834</v>
      </c>
      <c r="Q289" s="1">
        <v>10934</v>
      </c>
      <c r="R289" s="1">
        <v>16760</v>
      </c>
      <c r="S289" s="1">
        <v>18657</v>
      </c>
      <c r="T289">
        <v>703</v>
      </c>
      <c r="U289">
        <v>862</v>
      </c>
      <c r="V289">
        <v>777</v>
      </c>
      <c r="W289" s="1">
        <v>1220</v>
      </c>
      <c r="X289" s="1">
        <v>-3887</v>
      </c>
      <c r="Y289">
        <v>-692</v>
      </c>
      <c r="Z289" s="1">
        <v>1277</v>
      </c>
      <c r="AA289" s="1">
        <v>1728</v>
      </c>
      <c r="AB289">
        <v>56</v>
      </c>
      <c r="AC289">
        <v>100</v>
      </c>
      <c r="AD289" s="1">
        <v>-1885</v>
      </c>
      <c r="AE289" s="1">
        <v>-2391</v>
      </c>
      <c r="AF289" s="1">
        <v>-7516</v>
      </c>
      <c r="AG289" s="1">
        <v>-2274</v>
      </c>
      <c r="AH289">
        <v>-222</v>
      </c>
      <c r="AI289">
        <v>323</v>
      </c>
      <c r="AJ289" s="1">
        <v>25418</v>
      </c>
      <c r="AK289" s="1">
        <v>24601</v>
      </c>
      <c r="AL289" s="1">
        <v>22342</v>
      </c>
      <c r="AM289" s="1">
        <v>45240</v>
      </c>
      <c r="AN289" s="1">
        <v>43549</v>
      </c>
      <c r="AO289" s="1">
        <v>42503</v>
      </c>
      <c r="AP289" s="1">
        <v>42940</v>
      </c>
      <c r="AQ289" s="1">
        <v>43253</v>
      </c>
      <c r="AR289" s="1">
        <v>16213</v>
      </c>
      <c r="AS289" s="1">
        <v>16824</v>
      </c>
      <c r="AT289" s="1">
        <v>16839</v>
      </c>
      <c r="AU289" s="1">
        <v>39229</v>
      </c>
      <c r="AV289" s="1">
        <v>40670</v>
      </c>
      <c r="AW289" s="1">
        <v>40423</v>
      </c>
      <c r="AX289" s="1">
        <v>41100</v>
      </c>
      <c r="AY289" s="1">
        <v>40515</v>
      </c>
      <c r="AZ289" s="1">
        <v>9205</v>
      </c>
      <c r="BA289" s="1">
        <v>7777</v>
      </c>
      <c r="BB289" s="1">
        <v>5503</v>
      </c>
      <c r="BC289" s="1">
        <v>6011</v>
      </c>
      <c r="BD289" s="1">
        <v>2879</v>
      </c>
      <c r="BE289" s="1">
        <v>2081</v>
      </c>
      <c r="BF289" s="1">
        <v>1840</v>
      </c>
      <c r="BG289" s="1">
        <v>2738</v>
      </c>
      <c r="BH289" s="1">
        <v>3736</v>
      </c>
      <c r="BI289" s="1">
        <v>3080</v>
      </c>
      <c r="BJ289" s="1">
        <v>2597</v>
      </c>
      <c r="BK289" s="1">
        <v>2704</v>
      </c>
      <c r="BL289" s="1">
        <v>1338</v>
      </c>
      <c r="BM289" s="1">
        <v>1336</v>
      </c>
      <c r="BN289" s="1">
        <v>1232</v>
      </c>
      <c r="BO289" s="1">
        <v>1861</v>
      </c>
      <c r="BP289">
        <v>106</v>
      </c>
      <c r="BQ289">
        <v>106</v>
      </c>
      <c r="BR289">
        <v>106</v>
      </c>
      <c r="BS289">
        <v>106</v>
      </c>
      <c r="BT289">
        <v>176</v>
      </c>
      <c r="BU289">
        <v>191</v>
      </c>
      <c r="BV289">
        <v>191</v>
      </c>
      <c r="BW289">
        <v>195</v>
      </c>
      <c r="BX289">
        <v>0.28000000000000003</v>
      </c>
      <c r="BY289">
        <v>0.4</v>
      </c>
      <c r="BZ289">
        <v>-8.0299999999999994</v>
      </c>
      <c r="CA289">
        <v>-7.08</v>
      </c>
      <c r="CB289">
        <v>-16.93</v>
      </c>
      <c r="CC289">
        <v>-5.29</v>
      </c>
      <c r="CD289">
        <v>-0.52</v>
      </c>
      <c r="CE289">
        <v>0.75</v>
      </c>
      <c r="CF289">
        <v>3.11</v>
      </c>
      <c r="CG289">
        <v>-0.41</v>
      </c>
      <c r="CH289">
        <v>-49.56</v>
      </c>
      <c r="CI289">
        <v>-57.6</v>
      </c>
      <c r="CJ289">
        <v>-314.44</v>
      </c>
      <c r="CK289">
        <v>-139.94999999999999</v>
      </c>
      <c r="CL289">
        <v>-9.8800000000000008</v>
      </c>
      <c r="CM289">
        <v>22.93</v>
      </c>
      <c r="CN289">
        <v>541</v>
      </c>
      <c r="CO289">
        <v>-62</v>
      </c>
      <c r="CP289" s="1">
        <v>-6169</v>
      </c>
      <c r="CQ289" s="1">
        <v>-6695</v>
      </c>
      <c r="CR289" s="1">
        <v>-22659</v>
      </c>
      <c r="CS289" s="1">
        <v>-5330</v>
      </c>
      <c r="CT289">
        <v>-361</v>
      </c>
      <c r="CU289" s="1">
        <v>1010</v>
      </c>
      <c r="CV289">
        <v>118</v>
      </c>
      <c r="CW289" t="s">
        <v>2</v>
      </c>
      <c r="CX289" t="s">
        <v>2</v>
      </c>
      <c r="CY289" t="s">
        <v>2</v>
      </c>
      <c r="CZ289" t="s">
        <v>2</v>
      </c>
      <c r="DA289" t="s">
        <v>2</v>
      </c>
      <c r="DB289" t="s">
        <v>2</v>
      </c>
      <c r="DC289">
        <v>30.73</v>
      </c>
      <c r="DD289">
        <v>3.9</v>
      </c>
      <c r="DE289">
        <v>4.9800000000000004</v>
      </c>
      <c r="DF289">
        <v>3.27</v>
      </c>
      <c r="DG289">
        <v>2.64</v>
      </c>
      <c r="DH289">
        <v>6.61</v>
      </c>
      <c r="DI289">
        <v>8.16</v>
      </c>
      <c r="DJ289">
        <v>8.85</v>
      </c>
      <c r="DK289">
        <v>5.86</v>
      </c>
      <c r="DL289" s="6">
        <f>(CM289*3+CL289*2+CK289)/6</f>
        <v>-15.153333333333334</v>
      </c>
      <c r="DM289">
        <f>BH289+(BH289*(CG289-8.25)/8.25)</f>
        <v>-185.66787878787909</v>
      </c>
      <c r="DN289">
        <f>BI289+(BI289*(CH289-8.25)/8.25)</f>
        <v>-18502.400000000001</v>
      </c>
      <c r="DO289">
        <f>BJ289+(BJ289*(CI289-8.25)/8.25)</f>
        <v>-18131.781818181815</v>
      </c>
      <c r="DP289">
        <f>BK289+(BK289*(CJ289-8.25)/8.25)</f>
        <v>-103060.09212121212</v>
      </c>
      <c r="DQ289">
        <f>BL289+(BL289*(CK289-8.25)/8.25)</f>
        <v>-22697.345454545452</v>
      </c>
      <c r="DR289">
        <f>BM289+(BM289*(CL289-8.25)/8.25)</f>
        <v>-1599.9612121212126</v>
      </c>
      <c r="DS289">
        <f>BN289+(BN289*(CM289-8.25)/8.25)</f>
        <v>3424.2133333333331</v>
      </c>
      <c r="DT289" s="8">
        <f>DM289*10^8/$I289</f>
        <v>-528.96831563498324</v>
      </c>
      <c r="DU289" s="8">
        <f>DN289*10^8/$I289</f>
        <v>-52713.390313390322</v>
      </c>
      <c r="DV289" s="8">
        <f>DO289*10^8/$I289</f>
        <v>-51657.498057498044</v>
      </c>
      <c r="DW289" s="8">
        <f>DP289*10^8/$I289</f>
        <v>-293618.49607182934</v>
      </c>
      <c r="DX289" s="8">
        <f>DQ289*10^8/$I289</f>
        <v>-64664.801864801848</v>
      </c>
      <c r="DY289" s="8">
        <f>DR289*10^8/$I289</f>
        <v>-4558.2940516273857</v>
      </c>
      <c r="DZ289" s="8">
        <f>DS289*10^8/$I289</f>
        <v>9755.5935422602088</v>
      </c>
      <c r="EA289" s="8">
        <f>DT289*10^8/$I289</f>
        <v>-1507.0322382763054</v>
      </c>
      <c r="EB289" s="8">
        <f>DZ289*0.8</f>
        <v>7804.4748338081672</v>
      </c>
      <c r="EC289" s="10">
        <f>G289-E289</f>
        <v>5050</v>
      </c>
      <c r="ED289" s="4">
        <f>EC289/E289*100</f>
        <v>19.423076923076923</v>
      </c>
      <c r="EE289" s="4">
        <f>DY289-G289</f>
        <v>-35608.294051627388</v>
      </c>
      <c r="EF289" s="12">
        <f>EE289/G289</f>
        <v>-1.1468049614050688</v>
      </c>
      <c r="EG289" s="4">
        <f>G289-F289</f>
        <v>2000</v>
      </c>
    </row>
    <row r="290" spans="1:137" x14ac:dyDescent="0.3">
      <c r="A290">
        <v>289</v>
      </c>
      <c r="B290" t="s">
        <v>7803</v>
      </c>
      <c r="C290" t="s">
        <v>282</v>
      </c>
      <c r="D290" t="str">
        <f>VLOOKUP(C290,Sheet1!$A$2:$B$3197,2,FALSE)</f>
        <v>비철금속</v>
      </c>
      <c r="E290">
        <v>49700</v>
      </c>
      <c r="F290">
        <v>40100</v>
      </c>
      <c r="G290" s="7">
        <v>42200</v>
      </c>
      <c r="H290" t="s">
        <v>2482</v>
      </c>
      <c r="I290" s="7">
        <f>VALUE(LEFT(H290,FIND("/",H290)-1)) + VALUE(MID(H290,FIND("/",H290)+1,LEN(H290)))</f>
        <v>14202975</v>
      </c>
      <c r="J290" s="1">
        <v>4845</v>
      </c>
      <c r="K290" s="1">
        <f>G290*I290/(10^8)</f>
        <v>5993.6554500000002</v>
      </c>
      <c r="L290" s="1">
        <v>1084</v>
      </c>
      <c r="M290" s="1">
        <v>1189</v>
      </c>
      <c r="N290" s="1">
        <v>1340</v>
      </c>
      <c r="O290" s="1">
        <v>1644</v>
      </c>
      <c r="P290" s="1">
        <v>1687</v>
      </c>
      <c r="Q290" s="3"/>
      <c r="R290" s="3"/>
      <c r="S290" s="3"/>
      <c r="T290">
        <v>64</v>
      </c>
      <c r="U290">
        <v>147</v>
      </c>
      <c r="V290">
        <v>152</v>
      </c>
      <c r="W290">
        <v>138</v>
      </c>
      <c r="X290">
        <v>91</v>
      </c>
      <c r="Y290" s="3"/>
      <c r="Z290" s="3"/>
      <c r="AA290" s="3"/>
      <c r="AB290">
        <v>47</v>
      </c>
      <c r="AC290">
        <v>74</v>
      </c>
      <c r="AD290">
        <v>77</v>
      </c>
      <c r="AE290">
        <v>132</v>
      </c>
      <c r="AF290">
        <v>73</v>
      </c>
      <c r="AG290" s="3"/>
      <c r="AH290" s="3"/>
      <c r="AI290" s="3"/>
      <c r="AJ290" s="1">
        <v>1465</v>
      </c>
      <c r="AK290" s="1">
        <v>1569</v>
      </c>
      <c r="AL290" s="1">
        <v>1599</v>
      </c>
      <c r="AM290" s="1">
        <v>2498</v>
      </c>
      <c r="AN290" s="1">
        <v>2477</v>
      </c>
      <c r="AO290" s="3"/>
      <c r="AP290" s="3"/>
      <c r="AQ290" s="3"/>
      <c r="AR290">
        <v>617</v>
      </c>
      <c r="AS290">
        <v>589</v>
      </c>
      <c r="AT290">
        <v>566</v>
      </c>
      <c r="AU290">
        <v>648</v>
      </c>
      <c r="AV290">
        <v>592</v>
      </c>
      <c r="AW290" s="3"/>
      <c r="AX290" s="3"/>
      <c r="AY290" s="3"/>
      <c r="AZ290">
        <v>848</v>
      </c>
      <c r="BA290">
        <v>981</v>
      </c>
      <c r="BB290" s="1">
        <v>1033</v>
      </c>
      <c r="BC290" s="1">
        <v>1850</v>
      </c>
      <c r="BD290" s="1">
        <v>1885</v>
      </c>
      <c r="BE290" s="3"/>
      <c r="BF290" s="3"/>
      <c r="BG290" s="3"/>
      <c r="BH290">
        <v>848</v>
      </c>
      <c r="BI290">
        <v>966</v>
      </c>
      <c r="BJ290" s="1">
        <v>1018</v>
      </c>
      <c r="BK290" s="1">
        <v>1801</v>
      </c>
      <c r="BL290" s="1">
        <v>1816</v>
      </c>
      <c r="BM290" s="3"/>
      <c r="BN290" s="3"/>
      <c r="BO290" s="3"/>
      <c r="BP290">
        <v>113</v>
      </c>
      <c r="BQ290">
        <v>113</v>
      </c>
      <c r="BR290">
        <v>113</v>
      </c>
      <c r="BS290">
        <v>142</v>
      </c>
      <c r="BT290">
        <v>142</v>
      </c>
      <c r="BU290" s="3"/>
      <c r="BV290" s="3"/>
      <c r="BW290" s="3"/>
      <c r="BX290">
        <v>3.24</v>
      </c>
      <c r="BY290">
        <v>4.8499999999999996</v>
      </c>
      <c r="BZ290">
        <v>4.8499999999999996</v>
      </c>
      <c r="CA290">
        <v>6.44</v>
      </c>
      <c r="CB290">
        <v>2.92</v>
      </c>
      <c r="CC290" s="3"/>
      <c r="CD290" s="3"/>
      <c r="CE290" s="3"/>
      <c r="CF290">
        <v>5.63</v>
      </c>
      <c r="CG290">
        <v>8.3699999999999992</v>
      </c>
      <c r="CH290">
        <v>7.71</v>
      </c>
      <c r="CI290">
        <v>8.3000000000000007</v>
      </c>
      <c r="CJ290">
        <v>2.88</v>
      </c>
      <c r="CK290" s="3"/>
      <c r="CL290" s="3"/>
      <c r="CM290" s="3"/>
      <c r="CN290">
        <v>397</v>
      </c>
      <c r="CO290">
        <v>647</v>
      </c>
      <c r="CP290">
        <v>651</v>
      </c>
      <c r="CQ290">
        <v>920</v>
      </c>
      <c r="CR290">
        <v>367</v>
      </c>
      <c r="CS290" s="3"/>
      <c r="CT290" s="3"/>
      <c r="CU290" s="3"/>
      <c r="CV290">
        <v>21.68</v>
      </c>
      <c r="CW290">
        <v>30.59</v>
      </c>
      <c r="CX290">
        <v>41.72</v>
      </c>
      <c r="CY290">
        <v>30.37</v>
      </c>
      <c r="CZ290">
        <v>130.57</v>
      </c>
      <c r="DA290" s="3"/>
      <c r="DB290" s="3"/>
      <c r="DC290" s="3"/>
      <c r="DD290">
        <v>1.19</v>
      </c>
      <c r="DE290">
        <v>2.4</v>
      </c>
      <c r="DF290">
        <v>3.13</v>
      </c>
      <c r="DG290">
        <v>2.2000000000000002</v>
      </c>
      <c r="DH290">
        <v>3.75</v>
      </c>
      <c r="DI290" s="3"/>
      <c r="DJ290" s="3"/>
      <c r="DK290" s="3"/>
      <c r="DL290" s="6">
        <f>(CM290*3+CL290*2+CK290)/6</f>
        <v>0</v>
      </c>
      <c r="DM290">
        <f>BH290+(BH290*(CG290-8.25)/8.25)</f>
        <v>860.33454545454538</v>
      </c>
      <c r="DN290">
        <f>BI290+(BI290*(CH290-8.25)/8.25)</f>
        <v>902.77090909090907</v>
      </c>
      <c r="DO290">
        <f>BJ290+(BJ290*(CI290-8.25)/8.25)</f>
        <v>1024.169696969697</v>
      </c>
      <c r="DP290">
        <f>BK290+(BK290*(CJ290-8.25)/8.25)</f>
        <v>628.71272727272708</v>
      </c>
      <c r="DQ290">
        <f>BL290+(BL290*(CK290-8.25)/8.25)</f>
        <v>0</v>
      </c>
      <c r="DR290">
        <f>BM290+(BM290*(CL290-8.25)/8.25)</f>
        <v>0</v>
      </c>
      <c r="DS290">
        <f>BN290+(BN290*(CM290-8.25)/8.25)</f>
        <v>0</v>
      </c>
      <c r="DT290" s="8">
        <f>DM290*10^8/$I290</f>
        <v>6057.4249088979277</v>
      </c>
      <c r="DU290" s="8">
        <f>DN290*10^8/$I290</f>
        <v>6356.2099425712513</v>
      </c>
      <c r="DV290" s="8">
        <f>DO290*10^8/$I290</f>
        <v>7210.951909509783</v>
      </c>
      <c r="DW290" s="8">
        <f>DP290*10^8/$I290</f>
        <v>4426.6270078819898</v>
      </c>
      <c r="DX290" s="8">
        <f>DQ290*10^8/$I290</f>
        <v>0</v>
      </c>
      <c r="DY290" s="8">
        <f>DR290*10^8/$I290</f>
        <v>0</v>
      </c>
      <c r="DZ290" s="8">
        <f>DS290*10^8/$I290</f>
        <v>0</v>
      </c>
      <c r="EA290" s="8">
        <f>DT290*10^8/$I290</f>
        <v>42648.986630603285</v>
      </c>
      <c r="EB290" s="8">
        <f>DZ290*0.8</f>
        <v>0</v>
      </c>
      <c r="EC290" s="10">
        <f>G290-E290</f>
        <v>-7500</v>
      </c>
      <c r="ED290" s="4">
        <f>EC290/E290*100</f>
        <v>-15.090543259557343</v>
      </c>
      <c r="EE290" s="4">
        <f>DY290-G290</f>
        <v>-42200</v>
      </c>
      <c r="EF290" s="12">
        <f>EE290/G290</f>
        <v>-1</v>
      </c>
      <c r="EG290" s="4">
        <f>G290-F290</f>
        <v>2100</v>
      </c>
    </row>
    <row r="291" spans="1:137" x14ac:dyDescent="0.3">
      <c r="A291">
        <v>290</v>
      </c>
      <c r="B291" t="s">
        <v>7870</v>
      </c>
      <c r="C291" t="s">
        <v>283</v>
      </c>
      <c r="D291" t="str">
        <f>VLOOKUP(C291,Sheet1!$A$2:$B$3197,2,FALSE)</f>
        <v>화학</v>
      </c>
      <c r="E291">
        <v>48950</v>
      </c>
      <c r="F291">
        <v>78800</v>
      </c>
      <c r="G291" s="7">
        <v>79300</v>
      </c>
      <c r="H291" t="s">
        <v>2483</v>
      </c>
      <c r="I291" s="7">
        <f>VALUE(LEFT(H291,FIND("/",H291)-1)) + VALUE(MID(H291,FIND("/",H291)+1,LEN(H291)))</f>
        <v>8889843</v>
      </c>
      <c r="J291" s="1">
        <v>158000</v>
      </c>
      <c r="K291" s="1">
        <f>G291*I291/(10^8)</f>
        <v>7049.6454990000002</v>
      </c>
      <c r="L291" s="1">
        <v>7409</v>
      </c>
      <c r="M291" s="1">
        <v>7624</v>
      </c>
      <c r="N291" s="1">
        <v>8140</v>
      </c>
      <c r="O291" s="1">
        <v>8752</v>
      </c>
      <c r="P291" s="1">
        <v>8905</v>
      </c>
      <c r="Q291" s="1">
        <v>9787</v>
      </c>
      <c r="R291" s="1">
        <v>10158</v>
      </c>
      <c r="S291" s="3"/>
      <c r="T291">
        <v>680</v>
      </c>
      <c r="U291">
        <v>671</v>
      </c>
      <c r="V291">
        <v>801</v>
      </c>
      <c r="W291">
        <v>848</v>
      </c>
      <c r="X291">
        <v>962</v>
      </c>
      <c r="Y291" s="1">
        <v>1337</v>
      </c>
      <c r="Z291" s="1">
        <v>1270</v>
      </c>
      <c r="AA291" s="3"/>
      <c r="AB291">
        <v>485</v>
      </c>
      <c r="AC291">
        <v>411</v>
      </c>
      <c r="AD291">
        <v>360</v>
      </c>
      <c r="AE291">
        <v>675</v>
      </c>
      <c r="AF291">
        <v>768</v>
      </c>
      <c r="AG291" s="1">
        <v>1089</v>
      </c>
      <c r="AH291" s="1">
        <v>1041</v>
      </c>
      <c r="AI291" s="3"/>
      <c r="AJ291" s="1">
        <v>10468</v>
      </c>
      <c r="AK291" s="1">
        <v>11131</v>
      </c>
      <c r="AL291" s="1">
        <v>11119</v>
      </c>
      <c r="AM291" s="1">
        <v>10763</v>
      </c>
      <c r="AN291" s="1">
        <v>11208</v>
      </c>
      <c r="AO291" s="1">
        <v>11720</v>
      </c>
      <c r="AP291" s="1">
        <v>12490</v>
      </c>
      <c r="AQ291" s="3"/>
      <c r="AR291" s="1">
        <v>4150</v>
      </c>
      <c r="AS291" s="1">
        <v>4637</v>
      </c>
      <c r="AT291" s="1">
        <v>4564</v>
      </c>
      <c r="AU291" s="1">
        <v>3675</v>
      </c>
      <c r="AV291" s="1">
        <v>3388</v>
      </c>
      <c r="AW291" s="1">
        <v>2930</v>
      </c>
      <c r="AX291" s="1">
        <v>2800</v>
      </c>
      <c r="AY291" s="3"/>
      <c r="AZ291" s="1">
        <v>6317</v>
      </c>
      <c r="BA291" s="1">
        <v>6495</v>
      </c>
      <c r="BB291" s="1">
        <v>6554</v>
      </c>
      <c r="BC291" s="1">
        <v>7088</v>
      </c>
      <c r="BD291" s="1">
        <v>7820</v>
      </c>
      <c r="BE291" s="1">
        <v>8790</v>
      </c>
      <c r="BF291" s="1">
        <v>9690</v>
      </c>
      <c r="BG291" s="3"/>
      <c r="BH291" s="1">
        <v>6277</v>
      </c>
      <c r="BI291" s="1">
        <v>6515</v>
      </c>
      <c r="BJ291" s="1">
        <v>6576</v>
      </c>
      <c r="BK291" s="1">
        <v>7110</v>
      </c>
      <c r="BL291" s="1">
        <v>7843</v>
      </c>
      <c r="BM291" s="3"/>
      <c r="BN291" s="3"/>
      <c r="BO291" s="3"/>
      <c r="BP291">
        <v>444</v>
      </c>
      <c r="BQ291">
        <v>444</v>
      </c>
      <c r="BR291">
        <v>444</v>
      </c>
      <c r="BS291">
        <v>444</v>
      </c>
      <c r="BT291">
        <v>444</v>
      </c>
      <c r="BU291">
        <v>440</v>
      </c>
      <c r="BV291">
        <v>440</v>
      </c>
      <c r="BW291" s="3"/>
      <c r="BX291">
        <v>4.6500000000000004</v>
      </c>
      <c r="BY291">
        <v>3.8</v>
      </c>
      <c r="BZ291">
        <v>3.23</v>
      </c>
      <c r="CA291">
        <v>6.17</v>
      </c>
      <c r="CB291">
        <v>6.99</v>
      </c>
      <c r="CC291">
        <v>9.5</v>
      </c>
      <c r="CD291">
        <v>8.6</v>
      </c>
      <c r="CE291" s="3"/>
      <c r="CF291">
        <v>8.1300000000000008</v>
      </c>
      <c r="CG291">
        <v>6.19</v>
      </c>
      <c r="CH291">
        <v>5.52</v>
      </c>
      <c r="CI291">
        <v>9.8699999999999992</v>
      </c>
      <c r="CJ291">
        <v>10.29</v>
      </c>
      <c r="CK291">
        <v>13.88</v>
      </c>
      <c r="CL291" s="3"/>
      <c r="CM291" s="3"/>
      <c r="CN291" s="1">
        <v>5609</v>
      </c>
      <c r="CO291" s="1">
        <v>4454</v>
      </c>
      <c r="CP291" s="1">
        <v>4062</v>
      </c>
      <c r="CQ291" s="1">
        <v>7600</v>
      </c>
      <c r="CR291" s="1">
        <v>8656</v>
      </c>
      <c r="CS291" s="1">
        <v>12250</v>
      </c>
      <c r="CT291" s="1">
        <v>11710</v>
      </c>
      <c r="CU291" s="3"/>
      <c r="CV291">
        <v>7.97</v>
      </c>
      <c r="CW291">
        <v>10.45</v>
      </c>
      <c r="CX291">
        <v>10.34</v>
      </c>
      <c r="CY291">
        <v>6.15</v>
      </c>
      <c r="CZ291">
        <v>5.58</v>
      </c>
      <c r="DA291">
        <v>6.47</v>
      </c>
      <c r="DB291">
        <v>6.77</v>
      </c>
      <c r="DC291" s="3"/>
      <c r="DD291">
        <v>0.63</v>
      </c>
      <c r="DE291">
        <v>0.64</v>
      </c>
      <c r="DF291">
        <v>0.56999999999999995</v>
      </c>
      <c r="DG291">
        <v>0.57999999999999996</v>
      </c>
      <c r="DH291">
        <v>0.54</v>
      </c>
      <c r="DI291" s="3"/>
      <c r="DJ291" s="3"/>
      <c r="DK291" s="3"/>
      <c r="DL291" s="6">
        <f>(CM291*3+CL291*2+CK291)/6</f>
        <v>2.3133333333333335</v>
      </c>
      <c r="DM291">
        <f>BH291+(BH291*(CG291-8.25)/8.25)</f>
        <v>4709.6521212121215</v>
      </c>
      <c r="DN291">
        <f>BI291+(BI291*(CH291-8.25)/8.25)</f>
        <v>4359.1272727272717</v>
      </c>
      <c r="DO291">
        <f>BJ291+(BJ291*(CI291-8.25)/8.25)</f>
        <v>7867.2872727272725</v>
      </c>
      <c r="DP291">
        <f>BK291+(BK291*(CJ291-8.25)/8.25)</f>
        <v>8868.1090909090908</v>
      </c>
      <c r="DQ291">
        <f>BL291+(BL291*(CK291-8.25)/8.25)</f>
        <v>13195.253333333334</v>
      </c>
      <c r="DR291">
        <f>BM291+(BM291*(CL291-8.25)/8.25)</f>
        <v>0</v>
      </c>
      <c r="DS291">
        <f>BN291+(BN291*(CM291-8.25)/8.25)</f>
        <v>0</v>
      </c>
      <c r="DT291" s="8">
        <f>DM291*10^8/$I291</f>
        <v>52977.899848311397</v>
      </c>
      <c r="DU291" s="8">
        <f>DN291*10^8/$I291</f>
        <v>49034.91853261381</v>
      </c>
      <c r="DV291" s="8">
        <f>DO291*10^8/$I291</f>
        <v>88497.482719630396</v>
      </c>
      <c r="DW291" s="8">
        <f>DP291*10^8/$I291</f>
        <v>99755.519764624536</v>
      </c>
      <c r="DX291" s="8">
        <f>DQ291*10^8/$I291</f>
        <v>148430.66782319255</v>
      </c>
      <c r="DY291" s="8">
        <f>DR291*10^8/$I291</f>
        <v>0</v>
      </c>
      <c r="DZ291" s="8">
        <f>DS291*10^8/$I291</f>
        <v>0</v>
      </c>
      <c r="EA291" s="8">
        <f>DT291*10^8/$I291</f>
        <v>595937.40686209418</v>
      </c>
      <c r="EB291" s="8">
        <f>DZ291*0.8</f>
        <v>0</v>
      </c>
      <c r="EC291" s="10">
        <f>G291-E291</f>
        <v>30350</v>
      </c>
      <c r="ED291" s="4">
        <f>EC291/E291*100</f>
        <v>62.002042900919307</v>
      </c>
      <c r="EE291" s="4">
        <f>DY291-G291</f>
        <v>-79300</v>
      </c>
      <c r="EF291" s="12">
        <f>EE291/G291</f>
        <v>-1</v>
      </c>
      <c r="EG291" s="4">
        <f>G291-F291</f>
        <v>500</v>
      </c>
    </row>
    <row r="292" spans="1:137" x14ac:dyDescent="0.3">
      <c r="A292">
        <v>291</v>
      </c>
      <c r="B292" t="s">
        <v>6808</v>
      </c>
      <c r="C292" t="s">
        <v>284</v>
      </c>
      <c r="D292" t="str">
        <f>VLOOKUP(C292,Sheet1!$A$2:$B$3197,2,FALSE)</f>
        <v>자동차부품</v>
      </c>
      <c r="E292">
        <v>3750</v>
      </c>
      <c r="F292">
        <v>4565</v>
      </c>
      <c r="G292" s="7">
        <v>4885</v>
      </c>
      <c r="H292" t="s">
        <v>2484</v>
      </c>
      <c r="I292" s="7">
        <f>VALUE(LEFT(H292,FIND("/",H292)-1)) + VALUE(MID(H292,FIND("/",H292)+1,LEN(H292)))</f>
        <v>21471450</v>
      </c>
      <c r="J292" s="1">
        <v>12411</v>
      </c>
      <c r="K292" s="1">
        <f>G292*I292/(10^8)</f>
        <v>1048.8803324999999</v>
      </c>
      <c r="L292" s="1">
        <v>3796</v>
      </c>
      <c r="M292" s="1">
        <v>3845</v>
      </c>
      <c r="N292" s="1">
        <v>3787</v>
      </c>
      <c r="O292" s="1">
        <v>3919</v>
      </c>
      <c r="P292" s="1">
        <v>3490</v>
      </c>
      <c r="Q292" s="3"/>
      <c r="R292" s="3"/>
      <c r="S292" s="3"/>
      <c r="T292">
        <v>309</v>
      </c>
      <c r="U292">
        <v>359</v>
      </c>
      <c r="V292">
        <v>207</v>
      </c>
      <c r="W292">
        <v>157</v>
      </c>
      <c r="X292">
        <v>79</v>
      </c>
      <c r="Y292" s="3"/>
      <c r="Z292" s="3"/>
      <c r="AA292" s="3"/>
      <c r="AB292">
        <v>202</v>
      </c>
      <c r="AC292">
        <v>241</v>
      </c>
      <c r="AD292">
        <v>99</v>
      </c>
      <c r="AE292">
        <v>55</v>
      </c>
      <c r="AF292">
        <v>-23</v>
      </c>
      <c r="AG292" s="3"/>
      <c r="AH292" s="3"/>
      <c r="AI292" s="3"/>
      <c r="AJ292" s="1">
        <v>3531</v>
      </c>
      <c r="AK292" s="1">
        <v>3980</v>
      </c>
      <c r="AL292" s="1">
        <v>4293</v>
      </c>
      <c r="AM292" s="1">
        <v>4523</v>
      </c>
      <c r="AN292" s="1">
        <v>4400</v>
      </c>
      <c r="AO292" s="3"/>
      <c r="AP292" s="3"/>
      <c r="AQ292" s="3"/>
      <c r="AR292" s="1">
        <v>1973</v>
      </c>
      <c r="AS292" s="1">
        <v>2266</v>
      </c>
      <c r="AT292" s="1">
        <v>2558</v>
      </c>
      <c r="AU292" s="1">
        <v>2754</v>
      </c>
      <c r="AV292" s="1">
        <v>2698</v>
      </c>
      <c r="AW292" s="3"/>
      <c r="AX292" s="3"/>
      <c r="AY292" s="3"/>
      <c r="AZ292" s="1">
        <v>1558</v>
      </c>
      <c r="BA292" s="1">
        <v>1714</v>
      </c>
      <c r="BB292" s="1">
        <v>1735</v>
      </c>
      <c r="BC292" s="1">
        <v>1769</v>
      </c>
      <c r="BD292" s="1">
        <v>1702</v>
      </c>
      <c r="BE292" s="3"/>
      <c r="BF292" s="3"/>
      <c r="BG292" s="3"/>
      <c r="BH292" s="1">
        <v>1514</v>
      </c>
      <c r="BI292" s="1">
        <v>1663</v>
      </c>
      <c r="BJ292" s="1">
        <v>1678</v>
      </c>
      <c r="BK292" s="1">
        <v>1701</v>
      </c>
      <c r="BL292" s="1">
        <v>1636</v>
      </c>
      <c r="BM292" s="3"/>
      <c r="BN292" s="3"/>
      <c r="BO292" s="3"/>
      <c r="BP292">
        <v>107</v>
      </c>
      <c r="BQ292">
        <v>107</v>
      </c>
      <c r="BR292">
        <v>107</v>
      </c>
      <c r="BS292">
        <v>107</v>
      </c>
      <c r="BT292">
        <v>107</v>
      </c>
      <c r="BU292" s="3"/>
      <c r="BV292" s="3"/>
      <c r="BW292" s="3"/>
      <c r="BX292">
        <v>5.87</v>
      </c>
      <c r="BY292">
        <v>6.43</v>
      </c>
      <c r="BZ292">
        <v>2.4</v>
      </c>
      <c r="CA292">
        <v>1.25</v>
      </c>
      <c r="CB292">
        <v>-0.52</v>
      </c>
      <c r="CC292" s="3"/>
      <c r="CD292" s="3"/>
      <c r="CE292" s="3"/>
      <c r="CF292">
        <v>13.57</v>
      </c>
      <c r="CG292">
        <v>14.5</v>
      </c>
      <c r="CH292">
        <v>4.91</v>
      </c>
      <c r="CI292">
        <v>2.4</v>
      </c>
      <c r="CJ292">
        <v>-1.6</v>
      </c>
      <c r="CK292" s="3"/>
      <c r="CL292" s="3"/>
      <c r="CM292" s="3"/>
      <c r="CN292">
        <v>906</v>
      </c>
      <c r="CO292" s="1">
        <v>1073</v>
      </c>
      <c r="CP292">
        <v>382</v>
      </c>
      <c r="CQ292">
        <v>189</v>
      </c>
      <c r="CR292">
        <v>-124</v>
      </c>
      <c r="CS292" s="3"/>
      <c r="CT292" s="3"/>
      <c r="CU292" s="3"/>
      <c r="CV292">
        <v>7.49</v>
      </c>
      <c r="CW292">
        <v>7.08</v>
      </c>
      <c r="CX292">
        <v>11.06</v>
      </c>
      <c r="CY292">
        <v>18.579999999999998</v>
      </c>
      <c r="CZ292" t="s">
        <v>2</v>
      </c>
      <c r="DA292" s="3"/>
      <c r="DB292" s="3"/>
      <c r="DC292" s="3"/>
      <c r="DD292">
        <v>0.9</v>
      </c>
      <c r="DE292">
        <v>0.93</v>
      </c>
      <c r="DF292">
        <v>0.51</v>
      </c>
      <c r="DG292">
        <v>0.42</v>
      </c>
      <c r="DH292">
        <v>0.4</v>
      </c>
      <c r="DI292" s="3"/>
      <c r="DJ292" s="3"/>
      <c r="DK292" s="3"/>
      <c r="DL292" s="6">
        <f>(CM292*3+CL292*2+CK292)/6</f>
        <v>0</v>
      </c>
      <c r="DM292">
        <f>BH292+(BH292*(CG292-8.25)/8.25)</f>
        <v>2660.969696969697</v>
      </c>
      <c r="DN292">
        <f>BI292+(BI292*(CH292-8.25)/8.25)</f>
        <v>989.73696969696971</v>
      </c>
      <c r="DO292">
        <f>BJ292+(BJ292*(CI292-8.25)/8.25)</f>
        <v>488.14545454545464</v>
      </c>
      <c r="DP292">
        <f>BK292+(BK292*(CJ292-8.25)/8.25)</f>
        <v>-329.89090909090896</v>
      </c>
      <c r="DQ292">
        <f>BL292+(BL292*(CK292-8.25)/8.25)</f>
        <v>0</v>
      </c>
      <c r="DR292">
        <f>BM292+(BM292*(CL292-8.25)/8.25)</f>
        <v>0</v>
      </c>
      <c r="DS292">
        <f>BN292+(BN292*(CM292-8.25)/8.25)</f>
        <v>0</v>
      </c>
      <c r="DT292" s="8">
        <f>DM292*10^8/$I292</f>
        <v>12393.060072653207</v>
      </c>
      <c r="DU292" s="8">
        <f>DN292*10^8/$I292</f>
        <v>4609.548818067572</v>
      </c>
      <c r="DV292" s="8">
        <f>DO292*10^8/$I292</f>
        <v>2273.4629219053891</v>
      </c>
      <c r="DW292" s="8">
        <f>DP292*10^8/$I292</f>
        <v>-1536.4165395951786</v>
      </c>
      <c r="DX292" s="8">
        <f>DQ292*10^8/$I292</f>
        <v>0</v>
      </c>
      <c r="DY292" s="8">
        <f>DR292*10^8/$I292</f>
        <v>0</v>
      </c>
      <c r="DZ292" s="8">
        <f>DS292*10^8/$I292</f>
        <v>0</v>
      </c>
      <c r="EA292" s="8">
        <f>DT292*10^8/$I292</f>
        <v>57718.785050162915</v>
      </c>
      <c r="EB292" s="8">
        <f>DZ292*0.8</f>
        <v>0</v>
      </c>
      <c r="EC292" s="10">
        <f>G292-E292</f>
        <v>1135</v>
      </c>
      <c r="ED292" s="4">
        <f>EC292/E292*100</f>
        <v>30.266666666666666</v>
      </c>
      <c r="EE292" s="4">
        <f>DY292-G292</f>
        <v>-4885</v>
      </c>
      <c r="EF292" s="12">
        <f>EE292/G292</f>
        <v>-1</v>
      </c>
      <c r="EG292" s="4">
        <f>G292-F292</f>
        <v>320</v>
      </c>
    </row>
    <row r="293" spans="1:137" x14ac:dyDescent="0.3">
      <c r="A293">
        <v>292</v>
      </c>
      <c r="B293" t="s">
        <v>7358</v>
      </c>
      <c r="C293" t="s">
        <v>285</v>
      </c>
      <c r="D293" t="str">
        <f>VLOOKUP(C293,Sheet1!$A$2:$B$3197,2,FALSE)</f>
        <v>자동차부품</v>
      </c>
      <c r="E293">
        <v>7050</v>
      </c>
      <c r="F293">
        <v>12700</v>
      </c>
      <c r="G293" s="7">
        <v>11550</v>
      </c>
      <c r="H293" t="s">
        <v>962</v>
      </c>
      <c r="I293" s="7">
        <f>VALUE(LEFT(H293,FIND("/",H293)-1)) + VALUE(MID(H293,FIND("/",H293)+1,LEN(H293)))</f>
        <v>10000000</v>
      </c>
      <c r="J293" s="1">
        <v>1238</v>
      </c>
      <c r="K293" s="1">
        <f>G293*I293/(10^8)</f>
        <v>1155</v>
      </c>
      <c r="L293" s="1">
        <v>2340</v>
      </c>
      <c r="M293" s="1">
        <v>2388</v>
      </c>
      <c r="N293" s="1">
        <v>3504</v>
      </c>
      <c r="O293" s="1">
        <v>3608</v>
      </c>
      <c r="P293" s="1">
        <v>3842</v>
      </c>
      <c r="Q293" s="3"/>
      <c r="R293" s="3"/>
      <c r="S293" s="3"/>
      <c r="T293">
        <v>108</v>
      </c>
      <c r="U293">
        <v>-24</v>
      </c>
      <c r="V293">
        <v>32</v>
      </c>
      <c r="W293">
        <v>-4</v>
      </c>
      <c r="X293">
        <v>130</v>
      </c>
      <c r="Y293" s="3"/>
      <c r="Z293" s="3"/>
      <c r="AA293" s="3"/>
      <c r="AB293">
        <v>93</v>
      </c>
      <c r="AC293">
        <v>-20</v>
      </c>
      <c r="AD293">
        <v>23</v>
      </c>
      <c r="AE293">
        <v>-49</v>
      </c>
      <c r="AF293">
        <v>57</v>
      </c>
      <c r="AG293" s="3"/>
      <c r="AH293" s="3"/>
      <c r="AI293" s="3"/>
      <c r="AJ293" s="1">
        <v>2014</v>
      </c>
      <c r="AK293" s="1">
        <v>2784</v>
      </c>
      <c r="AL293" s="1">
        <v>2844</v>
      </c>
      <c r="AM293" s="1">
        <v>2943</v>
      </c>
      <c r="AN293" s="1">
        <v>3198</v>
      </c>
      <c r="AO293" s="3"/>
      <c r="AP293" s="3"/>
      <c r="AQ293" s="3"/>
      <c r="AR293">
        <v>921</v>
      </c>
      <c r="AS293" s="1">
        <v>1634</v>
      </c>
      <c r="AT293" s="1">
        <v>1666</v>
      </c>
      <c r="AU293" s="1">
        <v>1844</v>
      </c>
      <c r="AV293" s="1">
        <v>2053</v>
      </c>
      <c r="AW293" s="3"/>
      <c r="AX293" s="3"/>
      <c r="AY293" s="3"/>
      <c r="AZ293" s="1">
        <v>1093</v>
      </c>
      <c r="BA293" s="1">
        <v>1150</v>
      </c>
      <c r="BB293" s="1">
        <v>1178</v>
      </c>
      <c r="BC293" s="1">
        <v>1099</v>
      </c>
      <c r="BD293" s="1">
        <v>1144</v>
      </c>
      <c r="BE293" s="3"/>
      <c r="BF293" s="3"/>
      <c r="BG293" s="3"/>
      <c r="BH293" s="1">
        <v>1072</v>
      </c>
      <c r="BI293" s="1">
        <v>1008</v>
      </c>
      <c r="BJ293" s="1">
        <v>1024</v>
      </c>
      <c r="BK293">
        <v>938</v>
      </c>
      <c r="BL293">
        <v>965</v>
      </c>
      <c r="BM293" s="3"/>
      <c r="BN293" s="3"/>
      <c r="BO293" s="3"/>
      <c r="BP293">
        <v>50</v>
      </c>
      <c r="BQ293">
        <v>50</v>
      </c>
      <c r="BR293">
        <v>50</v>
      </c>
      <c r="BS293">
        <v>50</v>
      </c>
      <c r="BT293">
        <v>50</v>
      </c>
      <c r="BU293" s="3"/>
      <c r="BV293" s="3"/>
      <c r="BW293" s="3"/>
      <c r="BX293">
        <v>4.74</v>
      </c>
      <c r="BY293">
        <v>-0.85</v>
      </c>
      <c r="BZ293">
        <v>0.81</v>
      </c>
      <c r="CA293">
        <v>-1.68</v>
      </c>
      <c r="CB293">
        <v>1.86</v>
      </c>
      <c r="CC293" s="3"/>
      <c r="CD293" s="3"/>
      <c r="CE293" s="3"/>
      <c r="CF293">
        <v>8.98</v>
      </c>
      <c r="CG293">
        <v>-1.47</v>
      </c>
      <c r="CH293">
        <v>1.63</v>
      </c>
      <c r="CI293">
        <v>-6.29</v>
      </c>
      <c r="CJ293">
        <v>3.55</v>
      </c>
      <c r="CK293" s="3"/>
      <c r="CL293" s="3"/>
      <c r="CM293" s="3"/>
      <c r="CN293">
        <v>933</v>
      </c>
      <c r="CO293">
        <v>-152</v>
      </c>
      <c r="CP293">
        <v>166</v>
      </c>
      <c r="CQ293">
        <v>-617</v>
      </c>
      <c r="CR293">
        <v>337</v>
      </c>
      <c r="CS293" s="3"/>
      <c r="CT293" s="3"/>
      <c r="CU293" s="3"/>
      <c r="CV293">
        <v>7.17</v>
      </c>
      <c r="CW293" t="s">
        <v>2</v>
      </c>
      <c r="CX293">
        <v>18.77</v>
      </c>
      <c r="CY293" t="s">
        <v>2</v>
      </c>
      <c r="CZ293">
        <v>18.059999999999999</v>
      </c>
      <c r="DA293" s="3"/>
      <c r="DB293" s="3"/>
      <c r="DC293" s="3"/>
      <c r="DD293">
        <v>0.62</v>
      </c>
      <c r="DE293">
        <v>0.45</v>
      </c>
      <c r="DF293">
        <v>0.3</v>
      </c>
      <c r="DG293">
        <v>0.4</v>
      </c>
      <c r="DH293">
        <v>0.63</v>
      </c>
      <c r="DI293" s="3"/>
      <c r="DJ293" s="3"/>
      <c r="DK293" s="3"/>
      <c r="DL293" s="6">
        <f>(CM293*3+CL293*2+CK293)/6</f>
        <v>0</v>
      </c>
      <c r="DM293">
        <f>BH293+(BH293*(CG293-8.25)/8.25)</f>
        <v>-191.01090909090908</v>
      </c>
      <c r="DN293">
        <f>BI293+(BI293*(CH293-8.25)/8.25)</f>
        <v>199.15636363636361</v>
      </c>
      <c r="DO293">
        <f>BJ293+(BJ293*(CI293-8.25)/8.25)</f>
        <v>-780.72242424242404</v>
      </c>
      <c r="DP293">
        <f>BK293+(BK293*(CJ293-8.25)/8.25)</f>
        <v>403.62424242424242</v>
      </c>
      <c r="DQ293">
        <f>BL293+(BL293*(CK293-8.25)/8.25)</f>
        <v>0</v>
      </c>
      <c r="DR293">
        <f>BM293+(BM293*(CL293-8.25)/8.25)</f>
        <v>0</v>
      </c>
      <c r="DS293">
        <f>BN293+(BN293*(CM293-8.25)/8.25)</f>
        <v>0</v>
      </c>
      <c r="DT293" s="8">
        <f>DM293*10^8/$I293</f>
        <v>-1910.1090909090908</v>
      </c>
      <c r="DU293" s="8">
        <f>DN293*10^8/$I293</f>
        <v>1991.5636363636361</v>
      </c>
      <c r="DV293" s="8">
        <f>DO293*10^8/$I293</f>
        <v>-7807.2242424242404</v>
      </c>
      <c r="DW293" s="8">
        <f>DP293*10^8/$I293</f>
        <v>4036.242424242424</v>
      </c>
      <c r="DX293" s="8">
        <f>DQ293*10^8/$I293</f>
        <v>0</v>
      </c>
      <c r="DY293" s="8">
        <f>DR293*10^8/$I293</f>
        <v>0</v>
      </c>
      <c r="DZ293" s="8">
        <f>DS293*10^8/$I293</f>
        <v>0</v>
      </c>
      <c r="EA293" s="8">
        <f>DT293*10^8/$I293</f>
        <v>-19101.090909090908</v>
      </c>
      <c r="EB293" s="8">
        <f>DZ293*0.8</f>
        <v>0</v>
      </c>
      <c r="EC293" s="10">
        <f>G293-E293</f>
        <v>4500</v>
      </c>
      <c r="ED293" s="4">
        <f>EC293/E293*100</f>
        <v>63.829787234042556</v>
      </c>
      <c r="EE293" s="4">
        <f>DY293-G293</f>
        <v>-11550</v>
      </c>
      <c r="EF293" s="12">
        <f>EE293/G293</f>
        <v>-1</v>
      </c>
      <c r="EG293" s="4">
        <f>G293-F293</f>
        <v>-1150</v>
      </c>
    </row>
    <row r="294" spans="1:137" x14ac:dyDescent="0.3">
      <c r="A294">
        <v>293</v>
      </c>
      <c r="B294" t="s">
        <v>5646</v>
      </c>
      <c r="C294" t="s">
        <v>286</v>
      </c>
      <c r="D294" t="str">
        <f>VLOOKUP(C294,Sheet1!$A$2:$B$3197,2,FALSE)</f>
        <v>석유와가스</v>
      </c>
      <c r="E294">
        <v>38300</v>
      </c>
      <c r="F294">
        <v>49100</v>
      </c>
      <c r="G294" s="7">
        <v>46250</v>
      </c>
      <c r="H294" t="s">
        <v>2485</v>
      </c>
      <c r="I294" s="7">
        <f>VALUE(LEFT(H294,FIND("/",H294)-1)) + VALUE(MID(H294,FIND("/",H294)+1,LEN(H294)))</f>
        <v>94700204</v>
      </c>
      <c r="J294" s="1">
        <v>19883</v>
      </c>
      <c r="K294" s="1">
        <f>G294*I294/(10^8)</f>
        <v>43798.844349999999</v>
      </c>
      <c r="L294" s="1">
        <v>134624</v>
      </c>
      <c r="M294" s="1">
        <v>155801</v>
      </c>
      <c r="N294" s="1">
        <v>177444</v>
      </c>
      <c r="O294" s="1">
        <v>177861</v>
      </c>
      <c r="P294" s="1">
        <v>154442</v>
      </c>
      <c r="Q294" s="1">
        <v>172399</v>
      </c>
      <c r="R294" s="1">
        <v>178341</v>
      </c>
      <c r="S294" s="1">
        <v>183478</v>
      </c>
      <c r="T294" s="1">
        <v>17542</v>
      </c>
      <c r="U294" s="1">
        <v>20408</v>
      </c>
      <c r="V294" s="1">
        <v>22098</v>
      </c>
      <c r="W294" s="1">
        <v>20331</v>
      </c>
      <c r="X294" s="1">
        <v>9206</v>
      </c>
      <c r="Y294" s="1">
        <v>19283</v>
      </c>
      <c r="Z294" s="1">
        <v>20052</v>
      </c>
      <c r="AA294" s="1">
        <v>20952</v>
      </c>
      <c r="AB294" s="1">
        <v>9233</v>
      </c>
      <c r="AC294" s="1">
        <v>10919</v>
      </c>
      <c r="AD294" s="1">
        <v>10305</v>
      </c>
      <c r="AE294" s="1">
        <v>6689</v>
      </c>
      <c r="AF294" s="1">
        <v>-1878</v>
      </c>
      <c r="AG294" s="1">
        <v>9334</v>
      </c>
      <c r="AH294" s="1">
        <v>9137</v>
      </c>
      <c r="AI294" s="1">
        <v>9899</v>
      </c>
      <c r="AJ294" s="1">
        <v>203412</v>
      </c>
      <c r="AK294" s="1">
        <v>220037</v>
      </c>
      <c r="AL294" s="1">
        <v>226310</v>
      </c>
      <c r="AM294" s="1">
        <v>247341</v>
      </c>
      <c r="AN294" s="1">
        <v>244768</v>
      </c>
      <c r="AO294" s="1">
        <v>255490</v>
      </c>
      <c r="AP294" s="1">
        <v>264804</v>
      </c>
      <c r="AQ294" s="1">
        <v>273367</v>
      </c>
      <c r="AR294" s="1">
        <v>114209</v>
      </c>
      <c r="AS294" s="1">
        <v>123411</v>
      </c>
      <c r="AT294" s="1">
        <v>121060</v>
      </c>
      <c r="AU294" s="1">
        <v>137183</v>
      </c>
      <c r="AV294" s="1">
        <v>137203</v>
      </c>
      <c r="AW294" s="1">
        <v>141010</v>
      </c>
      <c r="AX294" s="1">
        <v>143197</v>
      </c>
      <c r="AY294" s="1">
        <v>143108</v>
      </c>
      <c r="AZ294" s="1">
        <v>89203</v>
      </c>
      <c r="BA294" s="1">
        <v>96626</v>
      </c>
      <c r="BB294" s="1">
        <v>105250</v>
      </c>
      <c r="BC294" s="1">
        <v>110158</v>
      </c>
      <c r="BD294" s="1">
        <v>107565</v>
      </c>
      <c r="BE294" s="1">
        <v>114480</v>
      </c>
      <c r="BF294" s="1">
        <v>121607</v>
      </c>
      <c r="BG294" s="1">
        <v>130258</v>
      </c>
      <c r="BH294" s="1">
        <v>69642</v>
      </c>
      <c r="BI294" s="1">
        <v>77302</v>
      </c>
      <c r="BJ294" s="1">
        <v>84904</v>
      </c>
      <c r="BK294" s="1">
        <v>88885</v>
      </c>
      <c r="BL294" s="1">
        <v>83538</v>
      </c>
      <c r="BM294" s="1">
        <v>90047</v>
      </c>
      <c r="BN294" s="1">
        <v>96482</v>
      </c>
      <c r="BO294" s="1">
        <v>103118</v>
      </c>
      <c r="BP294" s="1">
        <v>4735</v>
      </c>
      <c r="BQ294" s="1">
        <v>4735</v>
      </c>
      <c r="BR294" s="1">
        <v>4735</v>
      </c>
      <c r="BS294" s="1">
        <v>4735</v>
      </c>
      <c r="BT294" s="1">
        <v>4735</v>
      </c>
      <c r="BU294" s="1">
        <v>4739</v>
      </c>
      <c r="BV294" s="1">
        <v>4739</v>
      </c>
      <c r="BW294" s="1">
        <v>4739</v>
      </c>
      <c r="BX294">
        <v>4.6900000000000004</v>
      </c>
      <c r="BY294">
        <v>5.16</v>
      </c>
      <c r="BZ294">
        <v>4.62</v>
      </c>
      <c r="CA294">
        <v>2.82</v>
      </c>
      <c r="CB294">
        <v>-0.76</v>
      </c>
      <c r="CC294">
        <v>3.73</v>
      </c>
      <c r="CD294">
        <v>3.51</v>
      </c>
      <c r="CE294">
        <v>3.68</v>
      </c>
      <c r="CF294">
        <v>12.13</v>
      </c>
      <c r="CG294">
        <v>13.42</v>
      </c>
      <c r="CH294">
        <v>11.14</v>
      </c>
      <c r="CI294">
        <v>6.26</v>
      </c>
      <c r="CJ294">
        <v>-2.82</v>
      </c>
      <c r="CK294">
        <v>9.4499999999999993</v>
      </c>
      <c r="CL294">
        <v>8.61</v>
      </c>
      <c r="CM294">
        <v>8.84</v>
      </c>
      <c r="CN294" s="1">
        <v>8508</v>
      </c>
      <c r="CO294" s="1">
        <v>10414</v>
      </c>
      <c r="CP294" s="1">
        <v>9537</v>
      </c>
      <c r="CQ294" s="1">
        <v>5744</v>
      </c>
      <c r="CR294" s="1">
        <v>-2563</v>
      </c>
      <c r="CS294" s="1">
        <v>8658</v>
      </c>
      <c r="CT294" s="1">
        <v>8476</v>
      </c>
      <c r="CU294" s="1">
        <v>9320</v>
      </c>
      <c r="CV294">
        <v>6.36</v>
      </c>
      <c r="CW294">
        <v>5.97</v>
      </c>
      <c r="CX294">
        <v>5.41</v>
      </c>
      <c r="CY294">
        <v>8.98</v>
      </c>
      <c r="CZ294" t="s">
        <v>2</v>
      </c>
      <c r="DA294">
        <v>5.34</v>
      </c>
      <c r="DB294">
        <v>5.46</v>
      </c>
      <c r="DC294">
        <v>4.96</v>
      </c>
      <c r="DD294">
        <v>0.74</v>
      </c>
      <c r="DE294">
        <v>0.76</v>
      </c>
      <c r="DF294">
        <v>0.57999999999999996</v>
      </c>
      <c r="DG294">
        <v>0.55000000000000004</v>
      </c>
      <c r="DH294">
        <v>0.43</v>
      </c>
      <c r="DI294">
        <v>0.49</v>
      </c>
      <c r="DJ294">
        <v>0.45</v>
      </c>
      <c r="DK294">
        <v>0.42</v>
      </c>
      <c r="DL294" s="6">
        <f>(CM294*3+CL294*2+CK294)/6</f>
        <v>8.8650000000000002</v>
      </c>
      <c r="DM294">
        <f>BH294+(BH294*(CG294-8.25)/8.25)</f>
        <v>113284.32</v>
      </c>
      <c r="DN294">
        <f>BI294+(BI294*(CH294-8.25)/8.25)</f>
        <v>104381.12484848485</v>
      </c>
      <c r="DO294">
        <f>BJ294+(BJ294*(CI294-8.25)/8.25)</f>
        <v>64424.126060606053</v>
      </c>
      <c r="DP294">
        <f>BK294+(BK294*(CJ294-8.25)/8.25)</f>
        <v>-30382.509090909094</v>
      </c>
      <c r="DQ294">
        <f>BL294+(BL294*(CK294-8.25)/8.25)</f>
        <v>95688.981818181812</v>
      </c>
      <c r="DR294">
        <f>BM294+(BM294*(CL294-8.25)/8.25)</f>
        <v>93976.323636363624</v>
      </c>
      <c r="DS294">
        <f>BN294+(BN294*(CM294-8.25)/8.25)</f>
        <v>103381.92484848485</v>
      </c>
      <c r="DT294" s="8">
        <f>DM294*10^8/$I294</f>
        <v>119624.15624785771</v>
      </c>
      <c r="DU294" s="8">
        <f>DN294*10^8/$I294</f>
        <v>110222.70326733915</v>
      </c>
      <c r="DV294" s="8">
        <f>DO294*10^8/$I294</f>
        <v>68029.553622298481</v>
      </c>
      <c r="DW294" s="8">
        <f>DP294*10^8/$I294</f>
        <v>-32082.833835193313</v>
      </c>
      <c r="DX294" s="8">
        <f>DQ294*10^8/$I294</f>
        <v>101044.11371508958</v>
      </c>
      <c r="DY294" s="8">
        <f>DR294*10^8/$I294</f>
        <v>99235.608443212681</v>
      </c>
      <c r="DZ294" s="8">
        <f>DS294*10^8/$I294</f>
        <v>109167.58410413229</v>
      </c>
      <c r="EA294" s="8">
        <f>DT294*10^8/$I294</f>
        <v>126318.7946753079</v>
      </c>
      <c r="EB294" s="8">
        <f>DZ294*0.8</f>
        <v>87334.067283305834</v>
      </c>
      <c r="EC294" s="10">
        <f>G294-E294</f>
        <v>7950</v>
      </c>
      <c r="ED294" s="4">
        <f>EC294/E294*100</f>
        <v>20.757180156657963</v>
      </c>
      <c r="EE294" s="4">
        <f>DY294-G294</f>
        <v>52985.608443212681</v>
      </c>
      <c r="EF294" s="12">
        <f>EE294/G294</f>
        <v>1.1456347771505444</v>
      </c>
      <c r="EG294" s="4">
        <f>G294-F294</f>
        <v>-2850</v>
      </c>
    </row>
    <row r="295" spans="1:137" x14ac:dyDescent="0.3">
      <c r="A295">
        <v>294</v>
      </c>
      <c r="B295" t="s">
        <v>5690</v>
      </c>
      <c r="C295" t="s">
        <v>287</v>
      </c>
      <c r="D295" t="str">
        <f>VLOOKUP(C295,Sheet1!$A$2:$B$3197,2,FALSE)</f>
        <v>반도체와반도체장비</v>
      </c>
      <c r="E295">
        <v>13700</v>
      </c>
      <c r="F295">
        <v>10950</v>
      </c>
      <c r="G295" s="7">
        <v>11000</v>
      </c>
      <c r="H295" t="s">
        <v>2486</v>
      </c>
      <c r="I295" s="7">
        <f>VALUE(LEFT(H295,FIND("/",H295)-1)) + VALUE(MID(H295,FIND("/",H295)+1,LEN(H295)))</f>
        <v>27327975</v>
      </c>
      <c r="J295" s="1">
        <v>434382</v>
      </c>
      <c r="K295" s="1">
        <f>G295*I295/(10^8)</f>
        <v>3006.0772499999998</v>
      </c>
      <c r="L295" s="1">
        <v>2636</v>
      </c>
      <c r="M295" s="1">
        <v>2461</v>
      </c>
      <c r="N295" s="1">
        <v>2656</v>
      </c>
      <c r="O295" s="1">
        <v>3353</v>
      </c>
      <c r="P295" s="1">
        <v>4028</v>
      </c>
      <c r="Q295" s="1">
        <v>5249</v>
      </c>
      <c r="R295" s="1">
        <v>6036</v>
      </c>
      <c r="S295" s="1">
        <v>6754</v>
      </c>
      <c r="T295">
        <v>78</v>
      </c>
      <c r="U295">
        <v>88</v>
      </c>
      <c r="V295">
        <v>72</v>
      </c>
      <c r="W295">
        <v>69</v>
      </c>
      <c r="X295">
        <v>90</v>
      </c>
      <c r="Y295">
        <v>197</v>
      </c>
      <c r="Z295">
        <v>301</v>
      </c>
      <c r="AA295">
        <v>486</v>
      </c>
      <c r="AB295">
        <v>-1</v>
      </c>
      <c r="AC295">
        <v>88</v>
      </c>
      <c r="AD295">
        <v>106</v>
      </c>
      <c r="AE295">
        <v>224</v>
      </c>
      <c r="AF295">
        <v>205</v>
      </c>
      <c r="AG295">
        <v>338</v>
      </c>
      <c r="AH295">
        <v>428</v>
      </c>
      <c r="AI295">
        <v>585</v>
      </c>
      <c r="AJ295" s="1">
        <v>2844</v>
      </c>
      <c r="AK295" s="1">
        <v>2669</v>
      </c>
      <c r="AL295" s="1">
        <v>3241</v>
      </c>
      <c r="AM295" s="1">
        <v>3497</v>
      </c>
      <c r="AN295" s="1">
        <v>3800</v>
      </c>
      <c r="AO295" s="1">
        <v>4204</v>
      </c>
      <c r="AP295" s="1">
        <v>4855</v>
      </c>
      <c r="AQ295" s="1">
        <v>5557</v>
      </c>
      <c r="AR295" s="1">
        <v>1018</v>
      </c>
      <c r="AS295">
        <v>863</v>
      </c>
      <c r="AT295" s="1">
        <v>1325</v>
      </c>
      <c r="AU295" s="1">
        <v>1353</v>
      </c>
      <c r="AV295" s="1">
        <v>1433</v>
      </c>
      <c r="AW295" s="1">
        <v>1551</v>
      </c>
      <c r="AX295" s="1">
        <v>1853</v>
      </c>
      <c r="AY295" s="1">
        <v>2019</v>
      </c>
      <c r="AZ295" s="1">
        <v>1826</v>
      </c>
      <c r="BA295" s="1">
        <v>1807</v>
      </c>
      <c r="BB295" s="1">
        <v>1916</v>
      </c>
      <c r="BC295" s="1">
        <v>2144</v>
      </c>
      <c r="BD295" s="1">
        <v>2367</v>
      </c>
      <c r="BE295" s="1">
        <v>2654</v>
      </c>
      <c r="BF295" s="1">
        <v>3002</v>
      </c>
      <c r="BG295" s="1">
        <v>3538</v>
      </c>
      <c r="BH295" s="1">
        <v>1787</v>
      </c>
      <c r="BI295" s="1">
        <v>1777</v>
      </c>
      <c r="BJ295" s="1">
        <v>1881</v>
      </c>
      <c r="BK295" s="1">
        <v>2133</v>
      </c>
      <c r="BL295" s="1">
        <v>2301</v>
      </c>
      <c r="BM295" s="1">
        <v>2555</v>
      </c>
      <c r="BN295" s="1">
        <v>2842</v>
      </c>
      <c r="BO295" s="1">
        <v>3209</v>
      </c>
      <c r="BP295">
        <v>135</v>
      </c>
      <c r="BQ295">
        <v>135</v>
      </c>
      <c r="BR295">
        <v>136</v>
      </c>
      <c r="BS295">
        <v>136</v>
      </c>
      <c r="BT295">
        <v>137</v>
      </c>
      <c r="BU295">
        <v>137</v>
      </c>
      <c r="BV295">
        <v>137</v>
      </c>
      <c r="BW295">
        <v>137</v>
      </c>
      <c r="BX295">
        <v>-0.02</v>
      </c>
      <c r="BY295">
        <v>3.18</v>
      </c>
      <c r="BZ295">
        <v>3.6</v>
      </c>
      <c r="CA295">
        <v>6.66</v>
      </c>
      <c r="CB295">
        <v>5.62</v>
      </c>
      <c r="CC295">
        <v>8.4499999999999993</v>
      </c>
      <c r="CD295">
        <v>9.44</v>
      </c>
      <c r="CE295">
        <v>11.23</v>
      </c>
      <c r="CF295">
        <v>0.02</v>
      </c>
      <c r="CG295">
        <v>5.48</v>
      </c>
      <c r="CH295">
        <v>6.55</v>
      </c>
      <c r="CI295">
        <v>12.68</v>
      </c>
      <c r="CJ295">
        <v>10.8</v>
      </c>
      <c r="CK295">
        <v>15.49</v>
      </c>
      <c r="CL295">
        <v>15.84</v>
      </c>
      <c r="CM295">
        <v>18.739999999999998</v>
      </c>
      <c r="CN295">
        <v>1</v>
      </c>
      <c r="CO295">
        <v>361</v>
      </c>
      <c r="CP295">
        <v>442</v>
      </c>
      <c r="CQ295">
        <v>935</v>
      </c>
      <c r="CR295">
        <v>878</v>
      </c>
      <c r="CS295" s="1">
        <v>1376</v>
      </c>
      <c r="CT295" s="1">
        <v>1564</v>
      </c>
      <c r="CU295" s="1">
        <v>2075</v>
      </c>
      <c r="CV295" s="2">
        <v>7056.13</v>
      </c>
      <c r="CW295">
        <v>26.75</v>
      </c>
      <c r="CX295">
        <v>14.45</v>
      </c>
      <c r="CY295">
        <v>7.14</v>
      </c>
      <c r="CZ295">
        <v>16.75</v>
      </c>
      <c r="DA295">
        <v>7.99</v>
      </c>
      <c r="DB295">
        <v>7.03</v>
      </c>
      <c r="DC295">
        <v>5.3</v>
      </c>
      <c r="DD295">
        <v>1.1000000000000001</v>
      </c>
      <c r="DE295">
        <v>1.46</v>
      </c>
      <c r="DF295">
        <v>0.91</v>
      </c>
      <c r="DG295">
        <v>0.84</v>
      </c>
      <c r="DH295">
        <v>1.72</v>
      </c>
      <c r="DI295">
        <v>1.1599999999999999</v>
      </c>
      <c r="DJ295">
        <v>1.05</v>
      </c>
      <c r="DK295">
        <v>0.93</v>
      </c>
      <c r="DL295" s="6">
        <f>(CM295*3+CL295*2+CK295)/6</f>
        <v>17.231666666666666</v>
      </c>
      <c r="DM295">
        <f>BH295+(BH295*(CG295-8.25)/8.25)</f>
        <v>1187.0012121212121</v>
      </c>
      <c r="DN295">
        <f>BI295+(BI295*(CH295-8.25)/8.25)</f>
        <v>1410.830303030303</v>
      </c>
      <c r="DO295">
        <f>BJ295+(BJ295*(CI295-8.25)/8.25)</f>
        <v>2891.04</v>
      </c>
      <c r="DP295">
        <f>BK295+(BK295*(CJ295-8.25)/8.25)</f>
        <v>2792.2909090909093</v>
      </c>
      <c r="DQ295">
        <f>BL295+(BL295*(CK295-8.25)/8.25)</f>
        <v>4320.3018181818188</v>
      </c>
      <c r="DR295">
        <f>BM295+(BM295*(CL295-8.25)/8.25)</f>
        <v>4905.6000000000004</v>
      </c>
      <c r="DS295">
        <f>BN295+(BN295*(CM295-8.25)/8.25)</f>
        <v>6455.64606060606</v>
      </c>
      <c r="DT295" s="8">
        <f>DM295*10^8/$I295</f>
        <v>4343.5388539444002</v>
      </c>
      <c r="DU295" s="8">
        <f>DN295*10^8/$I295</f>
        <v>5162.5863351759617</v>
      </c>
      <c r="DV295" s="8">
        <f>DO295*10^8/$I295</f>
        <v>10579.04949049463</v>
      </c>
      <c r="DW295" s="8">
        <f>DP295*10^8/$I295</f>
        <v>10217.701491204194</v>
      </c>
      <c r="DX295" s="8">
        <f>DQ295*10^8/$I295</f>
        <v>15809.081419980144</v>
      </c>
      <c r="DY295" s="8">
        <f>DR295*10^8/$I295</f>
        <v>17950.836093783022</v>
      </c>
      <c r="DZ295" s="8">
        <f>DS295*10^8/$I295</f>
        <v>23622.848237405295</v>
      </c>
      <c r="EA295" s="8">
        <f>DT295*10^8/$I295</f>
        <v>15894.111634485907</v>
      </c>
      <c r="EB295" s="8">
        <f>DZ295*0.8</f>
        <v>18898.278589924237</v>
      </c>
      <c r="EC295" s="10">
        <f>G295-E295</f>
        <v>-2700</v>
      </c>
      <c r="ED295" s="4">
        <f>EC295/E295*100</f>
        <v>-19.708029197080293</v>
      </c>
      <c r="EE295" s="4">
        <f>DY295-G295</f>
        <v>6950.8360937830221</v>
      </c>
      <c r="EF295" s="12">
        <f>EE295/G295</f>
        <v>0.63189419034391114</v>
      </c>
      <c r="EG295" s="4">
        <f>G295-F295</f>
        <v>50</v>
      </c>
    </row>
    <row r="296" spans="1:137" x14ac:dyDescent="0.3">
      <c r="A296">
        <v>295</v>
      </c>
      <c r="B296" t="s">
        <v>6867</v>
      </c>
      <c r="C296" t="s">
        <v>288</v>
      </c>
      <c r="D296" t="str">
        <f>VLOOKUP(C296,Sheet1!$A$2:$B$3197,2,FALSE)</f>
        <v>건축제품</v>
      </c>
      <c r="E296">
        <v>5090</v>
      </c>
      <c r="F296">
        <v>5210</v>
      </c>
      <c r="G296" s="7">
        <v>5410</v>
      </c>
      <c r="H296" t="s">
        <v>2487</v>
      </c>
      <c r="I296" s="7">
        <f>VALUE(LEFT(H296,FIND("/",H296)-1)) + VALUE(MID(H296,FIND("/",H296)+1,LEN(H296)))</f>
        <v>16300000</v>
      </c>
      <c r="J296" s="1">
        <v>125152</v>
      </c>
      <c r="K296" s="1">
        <f>G296*I296/(10^8)</f>
        <v>881.83</v>
      </c>
      <c r="L296" s="1">
        <v>1571</v>
      </c>
      <c r="M296" s="1">
        <v>2232</v>
      </c>
      <c r="N296" s="1">
        <v>2408</v>
      </c>
      <c r="O296" s="1">
        <v>2162</v>
      </c>
      <c r="P296" s="1">
        <v>2245</v>
      </c>
      <c r="Q296" s="3"/>
      <c r="R296" s="3"/>
      <c r="S296" s="3"/>
      <c r="T296">
        <v>158</v>
      </c>
      <c r="U296">
        <v>211</v>
      </c>
      <c r="V296">
        <v>194</v>
      </c>
      <c r="W296">
        <v>31</v>
      </c>
      <c r="X296">
        <v>-72</v>
      </c>
      <c r="Y296" s="3"/>
      <c r="Z296" s="3"/>
      <c r="AA296" s="3"/>
      <c r="AB296">
        <v>123</v>
      </c>
      <c r="AC296">
        <v>186</v>
      </c>
      <c r="AD296">
        <v>182</v>
      </c>
      <c r="AE296">
        <v>19</v>
      </c>
      <c r="AF296">
        <v>-79</v>
      </c>
      <c r="AG296" s="3"/>
      <c r="AH296" s="3"/>
      <c r="AI296" s="3"/>
      <c r="AJ296" s="1">
        <v>1571</v>
      </c>
      <c r="AK296" s="1">
        <v>2259</v>
      </c>
      <c r="AL296" s="1">
        <v>2124</v>
      </c>
      <c r="AM296" s="1">
        <v>2147</v>
      </c>
      <c r="AN296" s="1">
        <v>2495</v>
      </c>
      <c r="AO296" s="3"/>
      <c r="AP296" s="3"/>
      <c r="AQ296" s="3"/>
      <c r="AR296">
        <v>531</v>
      </c>
      <c r="AS296" s="1">
        <v>1051</v>
      </c>
      <c r="AT296">
        <v>857</v>
      </c>
      <c r="AU296">
        <v>914</v>
      </c>
      <c r="AV296" s="1">
        <v>1301</v>
      </c>
      <c r="AW296" s="3"/>
      <c r="AX296" s="3"/>
      <c r="AY296" s="3"/>
      <c r="AZ296" s="1">
        <v>1040</v>
      </c>
      <c r="BA296" s="1">
        <v>1208</v>
      </c>
      <c r="BB296" s="1">
        <v>1267</v>
      </c>
      <c r="BC296" s="1">
        <v>1233</v>
      </c>
      <c r="BD296" s="1">
        <v>1195</v>
      </c>
      <c r="BE296" s="3"/>
      <c r="BF296" s="3"/>
      <c r="BG296" s="3"/>
      <c r="BH296" s="1">
        <v>1040</v>
      </c>
      <c r="BI296" s="1">
        <v>1208</v>
      </c>
      <c r="BJ296" s="1">
        <v>1267</v>
      </c>
      <c r="BK296" s="1">
        <v>1233</v>
      </c>
      <c r="BL296" s="1">
        <v>1180</v>
      </c>
      <c r="BM296" s="3"/>
      <c r="BN296" s="3"/>
      <c r="BO296" s="3"/>
      <c r="BP296">
        <v>80</v>
      </c>
      <c r="BQ296">
        <v>80</v>
      </c>
      <c r="BR296">
        <v>80</v>
      </c>
      <c r="BS296">
        <v>80</v>
      </c>
      <c r="BT296">
        <v>80</v>
      </c>
      <c r="BU296" s="3"/>
      <c r="BV296" s="3"/>
      <c r="BW296" s="3"/>
      <c r="BX296">
        <v>8.61</v>
      </c>
      <c r="BY296">
        <v>9.74</v>
      </c>
      <c r="BZ296">
        <v>8.2899999999999991</v>
      </c>
      <c r="CA296">
        <v>0.88</v>
      </c>
      <c r="CB296">
        <v>-3.4</v>
      </c>
      <c r="CC296" s="3"/>
      <c r="CD296" s="3"/>
      <c r="CE296" s="3"/>
      <c r="CF296">
        <v>13.08</v>
      </c>
      <c r="CG296">
        <v>16.59</v>
      </c>
      <c r="CH296">
        <v>14.67</v>
      </c>
      <c r="CI296">
        <v>1.51</v>
      </c>
      <c r="CJ296">
        <v>-6.54</v>
      </c>
      <c r="CK296" s="3"/>
      <c r="CL296" s="3"/>
      <c r="CM296" s="3"/>
      <c r="CN296">
        <v>840</v>
      </c>
      <c r="CO296" s="1">
        <v>1211</v>
      </c>
      <c r="CP296" s="1">
        <v>1179</v>
      </c>
      <c r="CQ296">
        <v>123</v>
      </c>
      <c r="CR296">
        <v>-513</v>
      </c>
      <c r="CS296" s="3"/>
      <c r="CT296" s="3"/>
      <c r="CU296" s="3"/>
      <c r="CV296">
        <v>7.36</v>
      </c>
      <c r="CW296">
        <v>5.42</v>
      </c>
      <c r="CX296">
        <v>6.95</v>
      </c>
      <c r="CY296">
        <v>56.65</v>
      </c>
      <c r="CZ296" t="s">
        <v>2</v>
      </c>
      <c r="DA296" s="3"/>
      <c r="DB296" s="3"/>
      <c r="DC296" s="3"/>
      <c r="DD296">
        <v>0.9</v>
      </c>
      <c r="DE296">
        <v>0.84</v>
      </c>
      <c r="DF296">
        <v>0.99</v>
      </c>
      <c r="DG296">
        <v>0.85</v>
      </c>
      <c r="DH296">
        <v>0.64</v>
      </c>
      <c r="DI296" s="3"/>
      <c r="DJ296" s="3"/>
      <c r="DK296" s="3"/>
      <c r="DL296" s="6">
        <f>(CM296*3+CL296*2+CK296)/6</f>
        <v>0</v>
      </c>
      <c r="DM296">
        <f>BH296+(BH296*(CG296-8.25)/8.25)</f>
        <v>2091.3454545454547</v>
      </c>
      <c r="DN296">
        <f>BI296+(BI296*(CH296-8.25)/8.25)</f>
        <v>2148.0436363636363</v>
      </c>
      <c r="DO296">
        <f>BJ296+(BJ296*(CI296-8.25)/8.25)</f>
        <v>231.89939393939403</v>
      </c>
      <c r="DP296">
        <f>BK296+(BK296*(CJ296-8.25)/8.25)</f>
        <v>-977.43272727272733</v>
      </c>
      <c r="DQ296">
        <f>BL296+(BL296*(CK296-8.25)/8.25)</f>
        <v>0</v>
      </c>
      <c r="DR296">
        <f>BM296+(BM296*(CL296-8.25)/8.25)</f>
        <v>0</v>
      </c>
      <c r="DS296">
        <f>BN296+(BN296*(CM296-8.25)/8.25)</f>
        <v>0</v>
      </c>
      <c r="DT296" s="8">
        <f>DM296*10^8/$I296</f>
        <v>12830.340211935305</v>
      </c>
      <c r="DU296" s="8">
        <f>DN296*10^8/$I296</f>
        <v>13178.181818181818</v>
      </c>
      <c r="DV296" s="8">
        <f>DO296*10^8/$I296</f>
        <v>1422.6956683398407</v>
      </c>
      <c r="DW296" s="8">
        <f>DP296*10^8/$I296</f>
        <v>-5996.5197992191861</v>
      </c>
      <c r="DX296" s="8">
        <f>DQ296*10^8/$I296</f>
        <v>0</v>
      </c>
      <c r="DY296" s="8">
        <f>DR296*10^8/$I296</f>
        <v>0</v>
      </c>
      <c r="DZ296" s="8">
        <f>DS296*10^8/$I296</f>
        <v>0</v>
      </c>
      <c r="EA296" s="8">
        <f>DT296*10^8/$I296</f>
        <v>78713.743631504942</v>
      </c>
      <c r="EB296" s="8">
        <f>DZ296*0.8</f>
        <v>0</v>
      </c>
      <c r="EC296" s="10">
        <f>G296-E296</f>
        <v>320</v>
      </c>
      <c r="ED296" s="4">
        <f>EC296/E296*100</f>
        <v>6.2868369351669937</v>
      </c>
      <c r="EE296" s="4">
        <f>DY296-G296</f>
        <v>-5410</v>
      </c>
      <c r="EF296" s="12">
        <f>EE296/G296</f>
        <v>-1</v>
      </c>
      <c r="EG296" s="4">
        <f>G296-F296</f>
        <v>200</v>
      </c>
    </row>
    <row r="297" spans="1:137" x14ac:dyDescent="0.3">
      <c r="A297">
        <v>296</v>
      </c>
      <c r="B297" t="s">
        <v>5696</v>
      </c>
      <c r="C297" t="s">
        <v>289</v>
      </c>
      <c r="D297" t="str">
        <f>VLOOKUP(C297,Sheet1!$A$2:$B$3197,2,FALSE)</f>
        <v>디스플레이패널</v>
      </c>
      <c r="E297">
        <v>19550</v>
      </c>
      <c r="F297">
        <v>23150</v>
      </c>
      <c r="G297" s="7">
        <v>23400</v>
      </c>
      <c r="H297" t="s">
        <v>2488</v>
      </c>
      <c r="I297" s="7">
        <f>VALUE(LEFT(H297,FIND("/",H297)-1)) + VALUE(MID(H297,FIND("/",H297)+1,LEN(H297)))</f>
        <v>357815700</v>
      </c>
      <c r="J297" s="1">
        <v>15000</v>
      </c>
      <c r="K297" s="1">
        <f>G297*I297/(10^8)</f>
        <v>83728.873800000001</v>
      </c>
      <c r="L297" s="1">
        <v>265041</v>
      </c>
      <c r="M297" s="1">
        <v>277902</v>
      </c>
      <c r="N297" s="1">
        <v>243366</v>
      </c>
      <c r="O297" s="1">
        <v>234756</v>
      </c>
      <c r="P297" s="1">
        <v>242301</v>
      </c>
      <c r="Q297" s="1">
        <v>290940</v>
      </c>
      <c r="R297" s="1">
        <v>286666</v>
      </c>
      <c r="S297" s="1">
        <v>296023</v>
      </c>
      <c r="T297" s="1">
        <v>13114</v>
      </c>
      <c r="U297" s="1">
        <v>24616</v>
      </c>
      <c r="V297">
        <v>929</v>
      </c>
      <c r="W297" s="1">
        <v>-13594</v>
      </c>
      <c r="X297">
        <v>-291</v>
      </c>
      <c r="Y297" s="1">
        <v>20446</v>
      </c>
      <c r="Z297" s="1">
        <v>18525</v>
      </c>
      <c r="AA297" s="1">
        <v>20551</v>
      </c>
      <c r="AB297" s="1">
        <v>9315</v>
      </c>
      <c r="AC297" s="1">
        <v>19371</v>
      </c>
      <c r="AD297" s="1">
        <v>-1794</v>
      </c>
      <c r="AE297" s="1">
        <v>-28721</v>
      </c>
      <c r="AF297">
        <v>-706</v>
      </c>
      <c r="AG297" s="1">
        <v>11976</v>
      </c>
      <c r="AH297" s="1">
        <v>11289</v>
      </c>
      <c r="AI297" s="1">
        <v>12616</v>
      </c>
      <c r="AJ297" s="1">
        <v>248843</v>
      </c>
      <c r="AK297" s="1">
        <v>291597</v>
      </c>
      <c r="AL297" s="1">
        <v>331757</v>
      </c>
      <c r="AM297" s="1">
        <v>355746</v>
      </c>
      <c r="AN297" s="1">
        <v>350715</v>
      </c>
      <c r="AO297" s="1">
        <v>369981</v>
      </c>
      <c r="AP297" s="1">
        <v>383378</v>
      </c>
      <c r="AQ297" s="1">
        <v>397897</v>
      </c>
      <c r="AR297" s="1">
        <v>114219</v>
      </c>
      <c r="AS297" s="1">
        <v>141782</v>
      </c>
      <c r="AT297" s="1">
        <v>182895</v>
      </c>
      <c r="AU297" s="1">
        <v>230863</v>
      </c>
      <c r="AV297" s="1">
        <v>223346</v>
      </c>
      <c r="AW297" s="1">
        <v>229902</v>
      </c>
      <c r="AX297" s="1">
        <v>232258</v>
      </c>
      <c r="AY297" s="1">
        <v>234494</v>
      </c>
      <c r="AZ297" s="1">
        <v>134624</v>
      </c>
      <c r="BA297" s="1">
        <v>149815</v>
      </c>
      <c r="BB297" s="1">
        <v>148862</v>
      </c>
      <c r="BC297" s="1">
        <v>124883</v>
      </c>
      <c r="BD297" s="1">
        <v>127369</v>
      </c>
      <c r="BE297" s="1">
        <v>139433</v>
      </c>
      <c r="BF297" s="1">
        <v>150081</v>
      </c>
      <c r="BG297" s="1">
        <v>164205</v>
      </c>
      <c r="BH297" s="1">
        <v>129560</v>
      </c>
      <c r="BI297" s="1">
        <v>143735</v>
      </c>
      <c r="BJ297" s="1">
        <v>139792</v>
      </c>
      <c r="BK297" s="1">
        <v>113405</v>
      </c>
      <c r="BL297" s="1">
        <v>114010</v>
      </c>
      <c r="BM297" s="1">
        <v>126567</v>
      </c>
      <c r="BN297" s="1">
        <v>137619</v>
      </c>
      <c r="BO297" s="1">
        <v>150006</v>
      </c>
      <c r="BP297" s="1">
        <v>17891</v>
      </c>
      <c r="BQ297" s="1">
        <v>17891</v>
      </c>
      <c r="BR297" s="1">
        <v>17891</v>
      </c>
      <c r="BS297" s="1">
        <v>17891</v>
      </c>
      <c r="BT297" s="1">
        <v>17891</v>
      </c>
      <c r="BU297" s="1">
        <v>18131</v>
      </c>
      <c r="BV297" s="1">
        <v>18147</v>
      </c>
      <c r="BW297" s="1">
        <v>18183</v>
      </c>
      <c r="BX297">
        <v>3.93</v>
      </c>
      <c r="BY297">
        <v>7.17</v>
      </c>
      <c r="BZ297">
        <v>-0.57999999999999996</v>
      </c>
      <c r="CA297">
        <v>-8.36</v>
      </c>
      <c r="CB297">
        <v>-0.2</v>
      </c>
      <c r="CC297">
        <v>3.32</v>
      </c>
      <c r="CD297">
        <v>3</v>
      </c>
      <c r="CE297">
        <v>3.23</v>
      </c>
      <c r="CF297">
        <v>7.21</v>
      </c>
      <c r="CG297">
        <v>13.19</v>
      </c>
      <c r="CH297">
        <v>-1.46</v>
      </c>
      <c r="CI297">
        <v>-22.35</v>
      </c>
      <c r="CJ297">
        <v>-0.79</v>
      </c>
      <c r="CK297">
        <v>9.94</v>
      </c>
      <c r="CL297">
        <v>8.6999999999999993</v>
      </c>
      <c r="CM297">
        <v>8.9</v>
      </c>
      <c r="CN297" s="1">
        <v>2534</v>
      </c>
      <c r="CO297" s="1">
        <v>5038</v>
      </c>
      <c r="CP297">
        <v>-579</v>
      </c>
      <c r="CQ297" s="1">
        <v>-7908</v>
      </c>
      <c r="CR297">
        <v>-250</v>
      </c>
      <c r="CS297" s="1">
        <v>3342</v>
      </c>
      <c r="CT297" s="1">
        <v>3212</v>
      </c>
      <c r="CU297" s="1">
        <v>3577</v>
      </c>
      <c r="CV297">
        <v>12.41</v>
      </c>
      <c r="CW297">
        <v>5.93</v>
      </c>
      <c r="CX297" t="s">
        <v>2</v>
      </c>
      <c r="CY297" t="s">
        <v>2</v>
      </c>
      <c r="CZ297" t="s">
        <v>2</v>
      </c>
      <c r="DA297">
        <v>7</v>
      </c>
      <c r="DB297">
        <v>7.29</v>
      </c>
      <c r="DC297">
        <v>6.54</v>
      </c>
      <c r="DD297">
        <v>0.87</v>
      </c>
      <c r="DE297">
        <v>0.74</v>
      </c>
      <c r="DF297">
        <v>0.46</v>
      </c>
      <c r="DG297">
        <v>0.51</v>
      </c>
      <c r="DH297">
        <v>0.57999999999999996</v>
      </c>
      <c r="DI297">
        <v>0.66</v>
      </c>
      <c r="DJ297">
        <v>0.61</v>
      </c>
      <c r="DK297">
        <v>0.56000000000000005</v>
      </c>
      <c r="DL297" s="6">
        <f>(CM297*3+CL297*2+CK297)/6</f>
        <v>9.0066666666666659</v>
      </c>
      <c r="DM297">
        <f>BH297+(BH297*(CG297-8.25)/8.25)</f>
        <v>207138.95757575758</v>
      </c>
      <c r="DN297">
        <f>BI297+(BI297*(CH297-8.25)/8.25)</f>
        <v>-25436.73939393941</v>
      </c>
      <c r="DO297">
        <f>BJ297+(BJ297*(CI297-8.25)/8.25)</f>
        <v>-378709.23636363639</v>
      </c>
      <c r="DP297">
        <f>BK297+(BK297*(CJ297-8.25)/8.25)</f>
        <v>-10859.387878787878</v>
      </c>
      <c r="DQ297">
        <f>BL297+(BL297*(CK297-8.25)/8.25)</f>
        <v>137364.77575757576</v>
      </c>
      <c r="DR297">
        <f>BM297+(BM297*(CL297-8.25)/8.25)</f>
        <v>133470.65454545454</v>
      </c>
      <c r="DS297">
        <f>BN297+(BN297*(CM297-8.25)/8.25)</f>
        <v>148461.70909090911</v>
      </c>
      <c r="DT297" s="8">
        <f>DM297*10^8/$I297</f>
        <v>57889.845967004127</v>
      </c>
      <c r="DU297" s="8">
        <f>DN297*10^8/$I297</f>
        <v>-7108.8941580650062</v>
      </c>
      <c r="DV297" s="8">
        <f>DO297*10^8/$I297</f>
        <v>-105839.18938258897</v>
      </c>
      <c r="DW297" s="8">
        <f>DP297*10^8/$I297</f>
        <v>-3034.9109552174145</v>
      </c>
      <c r="DX297" s="8">
        <f>DQ297*10^8/$I297</f>
        <v>38389.812341262768</v>
      </c>
      <c r="DY297" s="8">
        <f>DR297*10^8/$I297</f>
        <v>37301.508722354709</v>
      </c>
      <c r="DZ297" s="8">
        <f>DS297*10^8/$I297</f>
        <v>41491.110952065297</v>
      </c>
      <c r="EA297" s="8">
        <f>DT297*10^8/$I297</f>
        <v>16178.676890646255</v>
      </c>
      <c r="EB297" s="8">
        <f>DZ297*0.8</f>
        <v>33192.888761652241</v>
      </c>
      <c r="EC297" s="10">
        <f>G297-E297</f>
        <v>3850</v>
      </c>
      <c r="ED297" s="4">
        <f>EC297/E297*100</f>
        <v>19.693094629156011</v>
      </c>
      <c r="EE297" s="4">
        <f>DY297-G297</f>
        <v>13901.508722354709</v>
      </c>
      <c r="EF297" s="12">
        <f>EE297/G297</f>
        <v>0.59408156933139777</v>
      </c>
      <c r="EG297" s="4">
        <f>G297-F297</f>
        <v>250</v>
      </c>
    </row>
    <row r="298" spans="1:137" x14ac:dyDescent="0.3">
      <c r="A298">
        <v>297</v>
      </c>
      <c r="B298" t="s">
        <v>6025</v>
      </c>
      <c r="C298" t="s">
        <v>290</v>
      </c>
      <c r="D298" t="str">
        <f>VLOOKUP(C298,Sheet1!$A$2:$B$3197,2,FALSE)</f>
        <v>소프트웨어</v>
      </c>
      <c r="E298">
        <v>11950</v>
      </c>
      <c r="F298">
        <v>12150</v>
      </c>
      <c r="G298" s="7">
        <v>12050</v>
      </c>
      <c r="H298" t="s">
        <v>2489</v>
      </c>
      <c r="I298" s="7">
        <f>VALUE(LEFT(H298,FIND("/",H298)-1)) + VALUE(MID(H298,FIND("/",H298)+1,LEN(H298)))</f>
        <v>9702706</v>
      </c>
      <c r="J298" s="1">
        <v>50328</v>
      </c>
      <c r="K298" s="1">
        <f>G298*I298/(10^8)</f>
        <v>1169.1760730000001</v>
      </c>
      <c r="L298">
        <v>409</v>
      </c>
      <c r="M298">
        <v>414</v>
      </c>
      <c r="N298">
        <v>421</v>
      </c>
      <c r="O298">
        <v>418</v>
      </c>
      <c r="P298">
        <v>364</v>
      </c>
      <c r="Q298">
        <v>412</v>
      </c>
      <c r="R298">
        <v>451</v>
      </c>
      <c r="S298">
        <v>490</v>
      </c>
      <c r="T298">
        <v>46</v>
      </c>
      <c r="U298">
        <v>52</v>
      </c>
      <c r="V298">
        <v>60</v>
      </c>
      <c r="W298">
        <v>34</v>
      </c>
      <c r="X298">
        <v>5</v>
      </c>
      <c r="Y298">
        <v>32</v>
      </c>
      <c r="Z298">
        <v>36</v>
      </c>
      <c r="AA298">
        <v>43</v>
      </c>
      <c r="AB298">
        <v>45</v>
      </c>
      <c r="AC298">
        <v>53</v>
      </c>
      <c r="AD298">
        <v>63</v>
      </c>
      <c r="AE298">
        <v>43</v>
      </c>
      <c r="AF298">
        <v>19</v>
      </c>
      <c r="AG298">
        <v>38</v>
      </c>
      <c r="AH298">
        <v>41</v>
      </c>
      <c r="AI298">
        <v>47</v>
      </c>
      <c r="AJ298" s="1">
        <v>1160</v>
      </c>
      <c r="AK298" s="1">
        <v>1192</v>
      </c>
      <c r="AL298" s="1">
        <v>1258</v>
      </c>
      <c r="AM298" s="1">
        <v>1274</v>
      </c>
      <c r="AN298" s="1">
        <v>1231</v>
      </c>
      <c r="AO298" s="1">
        <v>1262</v>
      </c>
      <c r="AP298" s="1">
        <v>1287</v>
      </c>
      <c r="AQ298" s="1">
        <v>1318</v>
      </c>
      <c r="AR298">
        <v>107</v>
      </c>
      <c r="AS298">
        <v>113</v>
      </c>
      <c r="AT298">
        <v>151</v>
      </c>
      <c r="AU298">
        <v>163</v>
      </c>
      <c r="AV298">
        <v>131</v>
      </c>
      <c r="AW298">
        <v>151</v>
      </c>
      <c r="AX298">
        <v>163</v>
      </c>
      <c r="AY298">
        <v>175</v>
      </c>
      <c r="AZ298" s="1">
        <v>1053</v>
      </c>
      <c r="BA298" s="1">
        <v>1078</v>
      </c>
      <c r="BB298" s="1">
        <v>1107</v>
      </c>
      <c r="BC298" s="1">
        <v>1111</v>
      </c>
      <c r="BD298" s="1">
        <v>1100</v>
      </c>
      <c r="BE298" s="1">
        <v>1111</v>
      </c>
      <c r="BF298" s="1">
        <v>1124</v>
      </c>
      <c r="BG298" s="1">
        <v>1143</v>
      </c>
      <c r="BH298" s="1">
        <v>1053</v>
      </c>
      <c r="BI298" s="1">
        <v>1078</v>
      </c>
      <c r="BJ298" s="1">
        <v>1107</v>
      </c>
      <c r="BK298" s="1">
        <v>1111</v>
      </c>
      <c r="BL298" s="1">
        <v>1100</v>
      </c>
      <c r="BM298" s="1">
        <v>1111</v>
      </c>
      <c r="BN298" s="1">
        <v>1124</v>
      </c>
      <c r="BO298" s="1">
        <v>1143</v>
      </c>
      <c r="BP298">
        <v>50</v>
      </c>
      <c r="BQ298">
        <v>50</v>
      </c>
      <c r="BR298">
        <v>50</v>
      </c>
      <c r="BS298">
        <v>50</v>
      </c>
      <c r="BT298">
        <v>50</v>
      </c>
      <c r="BU298">
        <v>50</v>
      </c>
      <c r="BV298">
        <v>50</v>
      </c>
      <c r="BW298">
        <v>50</v>
      </c>
      <c r="BX298">
        <v>3.82</v>
      </c>
      <c r="BY298">
        <v>4.51</v>
      </c>
      <c r="BZ298">
        <v>5.18</v>
      </c>
      <c r="CA298">
        <v>3.38</v>
      </c>
      <c r="CB298">
        <v>1.49</v>
      </c>
      <c r="CC298">
        <v>3.05</v>
      </c>
      <c r="CD298">
        <v>3.22</v>
      </c>
      <c r="CE298">
        <v>3.61</v>
      </c>
      <c r="CF298">
        <v>4.29</v>
      </c>
      <c r="CG298">
        <v>4.97</v>
      </c>
      <c r="CH298">
        <v>5.8</v>
      </c>
      <c r="CI298">
        <v>3.86</v>
      </c>
      <c r="CJ298">
        <v>1.69</v>
      </c>
      <c r="CK298">
        <v>3.44</v>
      </c>
      <c r="CL298">
        <v>3.67</v>
      </c>
      <c r="CM298">
        <v>4.1500000000000004</v>
      </c>
      <c r="CN298">
        <v>464</v>
      </c>
      <c r="CO298">
        <v>546</v>
      </c>
      <c r="CP298">
        <v>654</v>
      </c>
      <c r="CQ298">
        <v>441</v>
      </c>
      <c r="CR298">
        <v>192</v>
      </c>
      <c r="CS298">
        <v>392</v>
      </c>
      <c r="CT298">
        <v>423</v>
      </c>
      <c r="CU298">
        <v>484</v>
      </c>
      <c r="CV298">
        <v>24.78</v>
      </c>
      <c r="CW298">
        <v>22.06</v>
      </c>
      <c r="CX298">
        <v>19.5</v>
      </c>
      <c r="CY298">
        <v>30.13</v>
      </c>
      <c r="CZ298">
        <v>62.88</v>
      </c>
      <c r="DA298">
        <v>30.77</v>
      </c>
      <c r="DB298">
        <v>28.52</v>
      </c>
      <c r="DC298">
        <v>24.88</v>
      </c>
      <c r="DD298">
        <v>0.8</v>
      </c>
      <c r="DE298">
        <v>0.83</v>
      </c>
      <c r="DF298">
        <v>0.86</v>
      </c>
      <c r="DG298">
        <v>0.89</v>
      </c>
      <c r="DH298">
        <v>0.82</v>
      </c>
      <c r="DI298">
        <v>0.81</v>
      </c>
      <c r="DJ298">
        <v>0.8</v>
      </c>
      <c r="DK298">
        <v>0.79</v>
      </c>
      <c r="DL298" s="6">
        <f>(CM298*3+CL298*2+CK298)/6</f>
        <v>3.8716666666666666</v>
      </c>
      <c r="DM298">
        <f>BH298+(BH298*(CG298-8.25)/8.25)</f>
        <v>634.35272727272718</v>
      </c>
      <c r="DN298">
        <f>BI298+(BI298*(CH298-8.25)/8.25)</f>
        <v>757.86666666666656</v>
      </c>
      <c r="DO298">
        <f>BJ298+(BJ298*(CI298-8.25)/8.25)</f>
        <v>517.94181818181812</v>
      </c>
      <c r="DP298">
        <f>BK298+(BK298*(CJ298-8.25)/8.25)</f>
        <v>227.58666666666659</v>
      </c>
      <c r="DQ298">
        <f>BL298+(BL298*(CK298-8.25)/8.25)</f>
        <v>458.66666666666652</v>
      </c>
      <c r="DR298">
        <f>BM298+(BM298*(CL298-8.25)/8.25)</f>
        <v>494.22666666666669</v>
      </c>
      <c r="DS298">
        <f>BN298+(BN298*(CM298-8.25)/8.25)</f>
        <v>565.40606060606069</v>
      </c>
      <c r="DT298" s="8">
        <f>DM298*10^8/$I298</f>
        <v>6537.8949673702082</v>
      </c>
      <c r="DU298" s="8">
        <f>DN298*10^8/$I298</f>
        <v>7810.8794254578734</v>
      </c>
      <c r="DV298" s="8">
        <f>DO298*10^8/$I298</f>
        <v>5338.1172034050924</v>
      </c>
      <c r="DW298" s="8">
        <f>DP298*10^8/$I298</f>
        <v>2345.5999456921254</v>
      </c>
      <c r="DX298" s="8">
        <f>DQ298*10^8/$I298</f>
        <v>4727.2035931694363</v>
      </c>
      <c r="DY298" s="8">
        <f>DR298*10^8/$I298</f>
        <v>5093.6992903491737</v>
      </c>
      <c r="DZ298" s="8">
        <f>DS298*10^8/$I298</f>
        <v>5827.3028225946528</v>
      </c>
      <c r="EA298" s="8">
        <f>DT298*10^8/$I298</f>
        <v>67382.181500400082</v>
      </c>
      <c r="EB298" s="8">
        <f>DZ298*0.8</f>
        <v>4661.8422580757224</v>
      </c>
      <c r="EC298" s="10">
        <f>G298-E298</f>
        <v>100</v>
      </c>
      <c r="ED298" s="4">
        <f>EC298/E298*100</f>
        <v>0.83682008368200833</v>
      </c>
      <c r="EE298" s="4">
        <f>DY298-G298</f>
        <v>-6956.3007096508263</v>
      </c>
      <c r="EF298" s="12">
        <f>EE298/G298</f>
        <v>-0.5772863659461267</v>
      </c>
      <c r="EG298" s="4">
        <f>G298-F298</f>
        <v>-100</v>
      </c>
    </row>
    <row r="299" spans="1:137" x14ac:dyDescent="0.3">
      <c r="A299">
        <v>298</v>
      </c>
      <c r="B299" t="s">
        <v>7495</v>
      </c>
      <c r="C299" t="s">
        <v>291</v>
      </c>
      <c r="D299" t="str">
        <f>VLOOKUP(C299,Sheet1!$A$2:$B$3197,2,FALSE)</f>
        <v>조선</v>
      </c>
      <c r="E299">
        <v>7620</v>
      </c>
      <c r="F299">
        <v>15750</v>
      </c>
      <c r="G299" s="7">
        <v>15000</v>
      </c>
      <c r="H299" t="s">
        <v>2490</v>
      </c>
      <c r="I299" s="7">
        <f>VALUE(LEFT(H299,FIND("/",H299)-1)) + VALUE(MID(H299,FIND("/",H299)+1,LEN(H299)))</f>
        <v>27656302</v>
      </c>
      <c r="J299">
        <v>0</v>
      </c>
      <c r="K299" s="1">
        <f>G299*I299/(10^8)</f>
        <v>4148.4453000000003</v>
      </c>
      <c r="L299" s="1">
        <v>5298</v>
      </c>
      <c r="M299" s="1">
        <v>4678</v>
      </c>
      <c r="N299" s="1">
        <v>5773</v>
      </c>
      <c r="O299" s="1">
        <v>6106</v>
      </c>
      <c r="P299" s="1">
        <v>5867</v>
      </c>
      <c r="Q299" s="3"/>
      <c r="R299" s="3"/>
      <c r="S299" s="3"/>
      <c r="T299">
        <v>41</v>
      </c>
      <c r="U299">
        <v>100</v>
      </c>
      <c r="V299">
        <v>313</v>
      </c>
      <c r="W299">
        <v>300</v>
      </c>
      <c r="X299">
        <v>143</v>
      </c>
      <c r="Y299" s="3"/>
      <c r="Z299" s="3"/>
      <c r="AA299" s="3"/>
      <c r="AB299">
        <v>-280</v>
      </c>
      <c r="AC299">
        <v>-67</v>
      </c>
      <c r="AD299">
        <v>279</v>
      </c>
      <c r="AE299">
        <v>204</v>
      </c>
      <c r="AF299">
        <v>206</v>
      </c>
      <c r="AG299" s="3"/>
      <c r="AH299" s="3"/>
      <c r="AI299" s="3"/>
      <c r="AJ299" s="1">
        <v>8302</v>
      </c>
      <c r="AK299" s="1">
        <v>8183</v>
      </c>
      <c r="AL299" s="1">
        <v>8641</v>
      </c>
      <c r="AM299" s="1">
        <v>8284</v>
      </c>
      <c r="AN299" s="1">
        <v>8093</v>
      </c>
      <c r="AO299" s="3"/>
      <c r="AP299" s="3"/>
      <c r="AQ299" s="3"/>
      <c r="AR299" s="1">
        <v>7230</v>
      </c>
      <c r="AS299" s="1">
        <v>7190</v>
      </c>
      <c r="AT299" s="1">
        <v>6429</v>
      </c>
      <c r="AU299" s="1">
        <v>5909</v>
      </c>
      <c r="AV299" s="1">
        <v>5428</v>
      </c>
      <c r="AW299" s="3"/>
      <c r="AX299" s="3"/>
      <c r="AY299" s="3"/>
      <c r="AZ299" s="1">
        <v>1073</v>
      </c>
      <c r="BA299">
        <v>993</v>
      </c>
      <c r="BB299" s="1">
        <v>2212</v>
      </c>
      <c r="BC299" s="1">
        <v>2375</v>
      </c>
      <c r="BD299" s="1">
        <v>2665</v>
      </c>
      <c r="BE299" s="3"/>
      <c r="BF299" s="3"/>
      <c r="BG299" s="3"/>
      <c r="BH299" s="1">
        <v>1073</v>
      </c>
      <c r="BI299">
        <v>993</v>
      </c>
      <c r="BJ299" s="1">
        <v>2212</v>
      </c>
      <c r="BK299" s="1">
        <v>2375</v>
      </c>
      <c r="BL299" s="1">
        <v>2665</v>
      </c>
      <c r="BM299" s="3"/>
      <c r="BN299" s="3"/>
      <c r="BO299" s="3"/>
      <c r="BP299">
        <v>691</v>
      </c>
      <c r="BQ299">
        <v>691</v>
      </c>
      <c r="BR299">
        <v>691</v>
      </c>
      <c r="BS299">
        <v>691</v>
      </c>
      <c r="BT299">
        <v>691</v>
      </c>
      <c r="BU299" s="3"/>
      <c r="BV299" s="3"/>
      <c r="BW299" s="3"/>
      <c r="BX299">
        <v>-3.17</v>
      </c>
      <c r="BY299">
        <v>-0.81</v>
      </c>
      <c r="BZ299">
        <v>3.32</v>
      </c>
      <c r="CA299">
        <v>2.41</v>
      </c>
      <c r="CB299">
        <v>2.52</v>
      </c>
      <c r="CC299" s="3"/>
      <c r="CD299" s="3"/>
      <c r="CE299" s="3"/>
      <c r="CF299">
        <v>-24.27</v>
      </c>
      <c r="CG299">
        <v>-6.48</v>
      </c>
      <c r="CH299">
        <v>17.41</v>
      </c>
      <c r="CI299">
        <v>8.89</v>
      </c>
      <c r="CJ299">
        <v>8.19</v>
      </c>
      <c r="CK299" s="3"/>
      <c r="CL299" s="3"/>
      <c r="CM299" s="3"/>
      <c r="CN299" s="1">
        <v>-1011</v>
      </c>
      <c r="CO299">
        <v>-242</v>
      </c>
      <c r="CP299" s="1">
        <v>1009</v>
      </c>
      <c r="CQ299">
        <v>737</v>
      </c>
      <c r="CR299">
        <v>747</v>
      </c>
      <c r="CS299" s="3"/>
      <c r="CT299" s="3"/>
      <c r="CU299" s="3"/>
      <c r="CV299" t="s">
        <v>2</v>
      </c>
      <c r="CW299" t="s">
        <v>2</v>
      </c>
      <c r="CX299">
        <v>6.69</v>
      </c>
      <c r="CY299">
        <v>9.1999999999999993</v>
      </c>
      <c r="CZ299">
        <v>9.75</v>
      </c>
      <c r="DA299" s="3"/>
      <c r="DB299" s="3"/>
      <c r="DC299" s="3"/>
      <c r="DD299">
        <v>1.71</v>
      </c>
      <c r="DE299">
        <v>2.5499999999999998</v>
      </c>
      <c r="DF299">
        <v>0.84</v>
      </c>
      <c r="DG299">
        <v>0.79</v>
      </c>
      <c r="DH299">
        <v>0.76</v>
      </c>
      <c r="DI299" s="3"/>
      <c r="DJ299" s="3"/>
      <c r="DK299" s="3"/>
      <c r="DL299" s="6">
        <f>(CM299*3+CL299*2+CK299)/6</f>
        <v>0</v>
      </c>
      <c r="DM299">
        <f>BH299+(BH299*(CG299-8.25)/8.25)</f>
        <v>-842.79272727272746</v>
      </c>
      <c r="DN299">
        <f>BI299+(BI299*(CH299-8.25)/8.25)</f>
        <v>2095.5309090909095</v>
      </c>
      <c r="DO299">
        <f>BJ299+(BJ299*(CI299-8.25)/8.25)</f>
        <v>2383.5975757575761</v>
      </c>
      <c r="DP299">
        <f>BK299+(BK299*(CJ299-8.25)/8.25)</f>
        <v>2357.7272727272725</v>
      </c>
      <c r="DQ299">
        <f>BL299+(BL299*(CK299-8.25)/8.25)</f>
        <v>0</v>
      </c>
      <c r="DR299">
        <f>BM299+(BM299*(CL299-8.25)/8.25)</f>
        <v>0</v>
      </c>
      <c r="DS299">
        <f>BN299+(BN299*(CM299-8.25)/8.25)</f>
        <v>0</v>
      </c>
      <c r="DT299" s="8">
        <f>DM299*10^8/$I299</f>
        <v>-3047.3804027477263</v>
      </c>
      <c r="DU299" s="8">
        <f>DN299*10^8/$I299</f>
        <v>7577.0466676669548</v>
      </c>
      <c r="DV299" s="8">
        <f>DO299*10^8/$I299</f>
        <v>8618.6416960502374</v>
      </c>
      <c r="DW299" s="8">
        <f>DP299*10^8/$I299</f>
        <v>8525.0995332899984</v>
      </c>
      <c r="DX299" s="8">
        <f>DQ299*10^8/$I299</f>
        <v>0</v>
      </c>
      <c r="DY299" s="8">
        <f>DR299*10^8/$I299</f>
        <v>0</v>
      </c>
      <c r="DZ299" s="8">
        <f>DS299*10^8/$I299</f>
        <v>0</v>
      </c>
      <c r="EA299" s="8">
        <f>DT299*10^8/$I299</f>
        <v>-11018.755879754735</v>
      </c>
      <c r="EB299" s="8">
        <f>DZ299*0.8</f>
        <v>0</v>
      </c>
      <c r="EC299" s="10">
        <f>G299-E299</f>
        <v>7380</v>
      </c>
      <c r="ED299" s="4">
        <f>EC299/E299*100</f>
        <v>96.850393700787393</v>
      </c>
      <c r="EE299" s="4">
        <f>DY299-G299</f>
        <v>-15000</v>
      </c>
      <c r="EF299" s="12">
        <f>EE299/G299</f>
        <v>-1</v>
      </c>
      <c r="EG299" s="4">
        <f>G299-F299</f>
        <v>-750</v>
      </c>
    </row>
    <row r="300" spans="1:137" x14ac:dyDescent="0.3">
      <c r="A300">
        <v>299</v>
      </c>
      <c r="B300" t="s">
        <v>7587</v>
      </c>
      <c r="C300" t="s">
        <v>292</v>
      </c>
      <c r="D300" t="str">
        <f>VLOOKUP(C300,Sheet1!$A$2:$B$3197,2,FALSE)</f>
        <v>상업서비스와공급품</v>
      </c>
      <c r="E300">
        <v>18600</v>
      </c>
      <c r="F300">
        <v>18750</v>
      </c>
      <c r="G300" s="7">
        <v>18850</v>
      </c>
      <c r="H300" t="s">
        <v>2491</v>
      </c>
      <c r="I300" s="7">
        <f>VALUE(LEFT(H300,FIND("/",H300)-1)) + VALUE(MID(H300,FIND("/",H300)+1,LEN(H300)))</f>
        <v>37882300</v>
      </c>
      <c r="J300" s="1">
        <v>2791598</v>
      </c>
      <c r="K300" s="1">
        <f>G300*I300/(10^8)</f>
        <v>7140.8135499999999</v>
      </c>
      <c r="L300" s="1">
        <v>13464</v>
      </c>
      <c r="M300" s="1">
        <v>14501</v>
      </c>
      <c r="N300" s="1">
        <v>14702</v>
      </c>
      <c r="O300" s="1">
        <v>18738</v>
      </c>
      <c r="P300" s="1">
        <v>20555</v>
      </c>
      <c r="Q300" s="3"/>
      <c r="R300" s="3"/>
      <c r="S300" s="3"/>
      <c r="T300" s="1">
        <v>1269</v>
      </c>
      <c r="U300" s="1">
        <v>1226</v>
      </c>
      <c r="V300" s="1">
        <v>1546</v>
      </c>
      <c r="W300" s="1">
        <v>1538</v>
      </c>
      <c r="X300" s="1">
        <v>1531</v>
      </c>
      <c r="Y300" s="3"/>
      <c r="Z300" s="3"/>
      <c r="AA300" s="3"/>
      <c r="AB300">
        <v>908</v>
      </c>
      <c r="AC300">
        <v>928</v>
      </c>
      <c r="AD300">
        <v>993</v>
      </c>
      <c r="AE300">
        <v>777</v>
      </c>
      <c r="AF300">
        <v>529</v>
      </c>
      <c r="AG300" s="3"/>
      <c r="AH300" s="3"/>
      <c r="AI300" s="3"/>
      <c r="AJ300" s="1">
        <v>14083</v>
      </c>
      <c r="AK300" s="1">
        <v>17424</v>
      </c>
      <c r="AL300" s="1">
        <v>21730</v>
      </c>
      <c r="AM300" s="1">
        <v>25648</v>
      </c>
      <c r="AN300" s="1">
        <v>27304</v>
      </c>
      <c r="AO300" s="3"/>
      <c r="AP300" s="3"/>
      <c r="AQ300" s="3"/>
      <c r="AR300" s="1">
        <v>6350</v>
      </c>
      <c r="AS300" s="1">
        <v>8644</v>
      </c>
      <c r="AT300" s="1">
        <v>11330</v>
      </c>
      <c r="AU300" s="1">
        <v>13412</v>
      </c>
      <c r="AV300" s="1">
        <v>14808</v>
      </c>
      <c r="AW300" s="3"/>
      <c r="AX300" s="3"/>
      <c r="AY300" s="3"/>
      <c r="AZ300" s="1">
        <v>7732</v>
      </c>
      <c r="BA300" s="1">
        <v>8779</v>
      </c>
      <c r="BB300" s="1">
        <v>10400</v>
      </c>
      <c r="BC300" s="1">
        <v>12236</v>
      </c>
      <c r="BD300" s="1">
        <v>12496</v>
      </c>
      <c r="BE300" s="3"/>
      <c r="BF300" s="3"/>
      <c r="BG300" s="3"/>
      <c r="BH300" s="1">
        <v>5106</v>
      </c>
      <c r="BI300" s="1">
        <v>5579</v>
      </c>
      <c r="BJ300" s="1">
        <v>6443</v>
      </c>
      <c r="BK300" s="1">
        <v>6857</v>
      </c>
      <c r="BL300" s="1">
        <v>7059</v>
      </c>
      <c r="BM300" s="3"/>
      <c r="BN300" s="3"/>
      <c r="BO300" s="3"/>
      <c r="BP300">
        <v>189</v>
      </c>
      <c r="BQ300">
        <v>189</v>
      </c>
      <c r="BR300">
        <v>189</v>
      </c>
      <c r="BS300">
        <v>189</v>
      </c>
      <c r="BT300">
        <v>189</v>
      </c>
      <c r="BU300" s="3"/>
      <c r="BV300" s="3"/>
      <c r="BW300" s="3"/>
      <c r="BX300">
        <v>6.85</v>
      </c>
      <c r="BY300">
        <v>5.89</v>
      </c>
      <c r="BZ300">
        <v>5.07</v>
      </c>
      <c r="CA300">
        <v>3.28</v>
      </c>
      <c r="CB300">
        <v>2</v>
      </c>
      <c r="CC300" s="3"/>
      <c r="CD300" s="3"/>
      <c r="CE300" s="3"/>
      <c r="CF300">
        <v>10.65</v>
      </c>
      <c r="CG300">
        <v>9.2100000000000009</v>
      </c>
      <c r="CH300">
        <v>10.01</v>
      </c>
      <c r="CI300">
        <v>4.3899999999999997</v>
      </c>
      <c r="CJ300">
        <v>2.4300000000000002</v>
      </c>
      <c r="CK300" s="3"/>
      <c r="CL300" s="3"/>
      <c r="CM300" s="3"/>
      <c r="CN300" s="1">
        <v>1379</v>
      </c>
      <c r="CO300" s="1">
        <v>1299</v>
      </c>
      <c r="CP300" s="1">
        <v>1588</v>
      </c>
      <c r="CQ300">
        <v>771</v>
      </c>
      <c r="CR300">
        <v>446</v>
      </c>
      <c r="CS300" s="3"/>
      <c r="CT300" s="3"/>
      <c r="CU300" s="3"/>
      <c r="CV300">
        <v>12.76</v>
      </c>
      <c r="CW300">
        <v>11.27</v>
      </c>
      <c r="CX300">
        <v>11.31</v>
      </c>
      <c r="CY300">
        <v>27.11</v>
      </c>
      <c r="CZ300">
        <v>43.58</v>
      </c>
      <c r="DA300" s="3"/>
      <c r="DB300" s="3"/>
      <c r="DC300" s="3"/>
      <c r="DD300">
        <v>1.23</v>
      </c>
      <c r="DE300">
        <v>0.94</v>
      </c>
      <c r="DF300">
        <v>1.06</v>
      </c>
      <c r="DG300">
        <v>1.1499999999999999</v>
      </c>
      <c r="DH300">
        <v>1.04</v>
      </c>
      <c r="DI300" s="3"/>
      <c r="DJ300" s="3"/>
      <c r="DK300" s="3"/>
      <c r="DL300" s="6">
        <f>(CM300*3+CL300*2+CK300)/6</f>
        <v>0</v>
      </c>
      <c r="DM300">
        <f>BH300+(BH300*(CG300-8.25)/8.25)</f>
        <v>5700.152727272728</v>
      </c>
      <c r="DN300">
        <f>BI300+(BI300*(CH300-8.25)/8.25)</f>
        <v>6769.1866666666665</v>
      </c>
      <c r="DO300">
        <f>BJ300+(BJ300*(CI300-8.25)/8.25)</f>
        <v>3428.4569696969693</v>
      </c>
      <c r="DP300">
        <f>BK300+(BK300*(CJ300-8.25)/8.25)</f>
        <v>2019.6981818181812</v>
      </c>
      <c r="DQ300">
        <f>BL300+(BL300*(CK300-8.25)/8.25)</f>
        <v>0</v>
      </c>
      <c r="DR300">
        <f>BM300+(BM300*(CL300-8.25)/8.25)</f>
        <v>0</v>
      </c>
      <c r="DS300">
        <f>BN300+(BN300*(CM300-8.25)/8.25)</f>
        <v>0</v>
      </c>
      <c r="DT300" s="8">
        <f>DM300*10^8/$I300</f>
        <v>15047.008041414403</v>
      </c>
      <c r="DU300" s="8">
        <f>DN300*10^8/$I300</f>
        <v>17868.995986692113</v>
      </c>
      <c r="DV300" s="8">
        <f>DO300*10^8/$I300</f>
        <v>9050.287257365495</v>
      </c>
      <c r="DW300" s="8">
        <f>DP300*10^8/$I300</f>
        <v>5331.5088624982673</v>
      </c>
      <c r="DX300" s="8">
        <f>DQ300*10^8/$I300</f>
        <v>0</v>
      </c>
      <c r="DY300" s="8">
        <f>DR300*10^8/$I300</f>
        <v>0</v>
      </c>
      <c r="DZ300" s="8">
        <f>DS300*10^8/$I300</f>
        <v>0</v>
      </c>
      <c r="EA300" s="8">
        <f>DT300*10^8/$I300</f>
        <v>39720.418352144414</v>
      </c>
      <c r="EB300" s="8">
        <f>DZ300*0.8</f>
        <v>0</v>
      </c>
      <c r="EC300" s="10">
        <f>G300-E300</f>
        <v>250</v>
      </c>
      <c r="ED300" s="4">
        <f>EC300/E300*100</f>
        <v>1.3440860215053763</v>
      </c>
      <c r="EE300" s="4">
        <f>DY300-G300</f>
        <v>-18850</v>
      </c>
      <c r="EF300" s="12">
        <f>EE300/G300</f>
        <v>-1</v>
      </c>
      <c r="EG300" s="4">
        <f>G300-F300</f>
        <v>100</v>
      </c>
    </row>
    <row r="301" spans="1:137" x14ac:dyDescent="0.3">
      <c r="A301">
        <v>300</v>
      </c>
      <c r="B301" t="s">
        <v>6074</v>
      </c>
      <c r="C301" t="s">
        <v>293</v>
      </c>
      <c r="D301" t="str">
        <f>VLOOKUP(C301,Sheet1!$A$2:$B$3197,2,FALSE)</f>
        <v>교육서비스</v>
      </c>
      <c r="E301">
        <v>3660</v>
      </c>
      <c r="F301">
        <v>4450</v>
      </c>
      <c r="G301" s="7">
        <v>4585</v>
      </c>
      <c r="H301" t="s">
        <v>2492</v>
      </c>
      <c r="I301" s="7">
        <f>VALUE(LEFT(H301,FIND("/",H301)-1)) + VALUE(MID(H301,FIND("/",H301)+1,LEN(H301)))</f>
        <v>104129840</v>
      </c>
      <c r="J301" s="1">
        <v>1834395</v>
      </c>
      <c r="K301" s="1">
        <f>G301*I301/(10^8)</f>
        <v>4774.3531640000001</v>
      </c>
      <c r="L301" s="1">
        <v>8207</v>
      </c>
      <c r="M301" s="1">
        <v>8122</v>
      </c>
      <c r="N301" s="1">
        <v>7631</v>
      </c>
      <c r="O301" s="1">
        <v>7619</v>
      </c>
      <c r="P301" s="1">
        <v>6270</v>
      </c>
      <c r="Q301" s="1">
        <v>6279</v>
      </c>
      <c r="R301" s="1">
        <v>6427</v>
      </c>
      <c r="S301" s="1">
        <v>6562</v>
      </c>
      <c r="T301">
        <v>428</v>
      </c>
      <c r="U301">
        <v>455</v>
      </c>
      <c r="V301">
        <v>256</v>
      </c>
      <c r="W301">
        <v>294</v>
      </c>
      <c r="X301">
        <v>-280</v>
      </c>
      <c r="Y301">
        <v>10</v>
      </c>
      <c r="Z301">
        <v>61</v>
      </c>
      <c r="AA301">
        <v>74</v>
      </c>
      <c r="AB301">
        <v>418</v>
      </c>
      <c r="AC301">
        <v>416</v>
      </c>
      <c r="AD301">
        <v>192</v>
      </c>
      <c r="AE301">
        <v>172</v>
      </c>
      <c r="AF301">
        <v>-182</v>
      </c>
      <c r="AG301">
        <v>59</v>
      </c>
      <c r="AH301">
        <v>78</v>
      </c>
      <c r="AI301">
        <v>88</v>
      </c>
      <c r="AJ301" s="1">
        <v>8481</v>
      </c>
      <c r="AK301" s="1">
        <v>8571</v>
      </c>
      <c r="AL301" s="1">
        <v>8303</v>
      </c>
      <c r="AM301" s="1">
        <v>9199</v>
      </c>
      <c r="AN301" s="1">
        <v>8452</v>
      </c>
      <c r="AO301" s="1">
        <v>8028</v>
      </c>
      <c r="AP301" s="1">
        <v>7916</v>
      </c>
      <c r="AQ301" s="1">
        <v>7893</v>
      </c>
      <c r="AR301" s="1">
        <v>1853</v>
      </c>
      <c r="AS301" s="1">
        <v>1802</v>
      </c>
      <c r="AT301" s="1">
        <v>2135</v>
      </c>
      <c r="AU301" s="1">
        <v>3066</v>
      </c>
      <c r="AV301" s="1">
        <v>2863</v>
      </c>
      <c r="AW301" s="1">
        <v>2570</v>
      </c>
      <c r="AX301" s="1">
        <v>2480</v>
      </c>
      <c r="AY301" s="1">
        <v>2473</v>
      </c>
      <c r="AZ301" s="1">
        <v>6628</v>
      </c>
      <c r="BA301" s="1">
        <v>6769</v>
      </c>
      <c r="BB301" s="1">
        <v>6168</v>
      </c>
      <c r="BC301" s="1">
        <v>6132</v>
      </c>
      <c r="BD301" s="1">
        <v>5589</v>
      </c>
      <c r="BE301" s="1">
        <v>5458</v>
      </c>
      <c r="BF301" s="1">
        <v>5436</v>
      </c>
      <c r="BG301" s="1">
        <v>5421</v>
      </c>
      <c r="BH301" s="1">
        <v>6548</v>
      </c>
      <c r="BI301" s="1">
        <v>6706</v>
      </c>
      <c r="BJ301" s="1">
        <v>6127</v>
      </c>
      <c r="BK301" s="1">
        <v>6090</v>
      </c>
      <c r="BL301" s="1">
        <v>5553</v>
      </c>
      <c r="BM301" s="1">
        <v>5431</v>
      </c>
      <c r="BN301" s="1">
        <v>5414</v>
      </c>
      <c r="BO301" s="1">
        <v>5403</v>
      </c>
      <c r="BP301">
        <v>521</v>
      </c>
      <c r="BQ301">
        <v>521</v>
      </c>
      <c r="BR301">
        <v>521</v>
      </c>
      <c r="BS301">
        <v>521</v>
      </c>
      <c r="BT301">
        <v>521</v>
      </c>
      <c r="BU301">
        <v>521</v>
      </c>
      <c r="BV301">
        <v>521</v>
      </c>
      <c r="BW301">
        <v>521</v>
      </c>
      <c r="BX301">
        <v>5.01</v>
      </c>
      <c r="BY301">
        <v>4.88</v>
      </c>
      <c r="BZ301">
        <v>2.2799999999999998</v>
      </c>
      <c r="CA301">
        <v>1.96</v>
      </c>
      <c r="CB301">
        <v>-2.06</v>
      </c>
      <c r="CC301">
        <v>0.72</v>
      </c>
      <c r="CD301">
        <v>0.97</v>
      </c>
      <c r="CE301">
        <v>1.1100000000000001</v>
      </c>
      <c r="CF301">
        <v>6.6</v>
      </c>
      <c r="CG301">
        <v>6.3</v>
      </c>
      <c r="CH301">
        <v>2.94</v>
      </c>
      <c r="CI301">
        <v>2.76</v>
      </c>
      <c r="CJ301">
        <v>-3.02</v>
      </c>
      <c r="CK301">
        <v>1.1499999999999999</v>
      </c>
      <c r="CL301">
        <v>1.52</v>
      </c>
      <c r="CM301">
        <v>1.71</v>
      </c>
      <c r="CN301">
        <v>409</v>
      </c>
      <c r="CO301">
        <v>401</v>
      </c>
      <c r="CP301">
        <v>181</v>
      </c>
      <c r="CQ301">
        <v>162</v>
      </c>
      <c r="CR301">
        <v>-169</v>
      </c>
      <c r="CS301">
        <v>61</v>
      </c>
      <c r="CT301">
        <v>79</v>
      </c>
      <c r="CU301">
        <v>89</v>
      </c>
      <c r="CV301">
        <v>19.89</v>
      </c>
      <c r="CW301">
        <v>20.46</v>
      </c>
      <c r="CX301">
        <v>37.01</v>
      </c>
      <c r="CY301">
        <v>37.64</v>
      </c>
      <c r="CZ301" t="s">
        <v>2</v>
      </c>
      <c r="DA301">
        <v>75.790000000000006</v>
      </c>
      <c r="DB301">
        <v>57.87</v>
      </c>
      <c r="DC301">
        <v>51.62</v>
      </c>
      <c r="DD301">
        <v>1.1599999999999999</v>
      </c>
      <c r="DE301">
        <v>1.1399999999999999</v>
      </c>
      <c r="DF301">
        <v>0.98</v>
      </c>
      <c r="DG301">
        <v>0.89</v>
      </c>
      <c r="DH301">
        <v>0.56999999999999995</v>
      </c>
      <c r="DI301">
        <v>0.72</v>
      </c>
      <c r="DJ301">
        <v>0.73</v>
      </c>
      <c r="DK301">
        <v>0.73</v>
      </c>
      <c r="DL301" s="6">
        <f>(CM301*3+CL301*2+CK301)/6</f>
        <v>1.5533333333333335</v>
      </c>
      <c r="DM301">
        <f>BH301+(BH301*(CG301-8.25)/8.25)</f>
        <v>5000.2909090909088</v>
      </c>
      <c r="DN301">
        <f>BI301+(BI301*(CH301-8.25)/8.25)</f>
        <v>2389.7745454545457</v>
      </c>
      <c r="DO301">
        <f>BJ301+(BJ301*(CI301-8.25)/8.25)</f>
        <v>2049.7599999999998</v>
      </c>
      <c r="DP301">
        <f>BK301+(BK301*(CJ301-8.25)/8.25)</f>
        <v>-2229.3090909090915</v>
      </c>
      <c r="DQ301">
        <f>BL301+(BL301*(CK301-8.25)/8.25)</f>
        <v>774.05454545454631</v>
      </c>
      <c r="DR301">
        <f>BM301+(BM301*(CL301-8.25)/8.25)</f>
        <v>1000.6206060606055</v>
      </c>
      <c r="DS301">
        <f>BN301+(BN301*(CM301-8.25)/8.25)</f>
        <v>1122.1745454545453</v>
      </c>
      <c r="DT301" s="8">
        <f>DM301*10^8/$I301</f>
        <v>4801.9769444483045</v>
      </c>
      <c r="DU301" s="8">
        <f>DN301*10^8/$I301</f>
        <v>2294.9949269628623</v>
      </c>
      <c r="DV301" s="8">
        <f>DO301*10^8/$I301</f>
        <v>1968.46552342729</v>
      </c>
      <c r="DW301" s="8">
        <f>DP301*10^8/$I301</f>
        <v>-2140.8936102361163</v>
      </c>
      <c r="DX301" s="8">
        <f>DQ301*10^8/$I301</f>
        <v>743.35516644849008</v>
      </c>
      <c r="DY301" s="8">
        <f>DR301*10^8/$I301</f>
        <v>960.93550711362423</v>
      </c>
      <c r="DZ301" s="8">
        <f>DS301*10^8/$I301</f>
        <v>1077.6685582677792</v>
      </c>
      <c r="EA301" s="8">
        <f>DT301*10^8/$I301</f>
        <v>4611.5282079068829</v>
      </c>
      <c r="EB301" s="8">
        <f>DZ301*0.8</f>
        <v>862.13484661422342</v>
      </c>
      <c r="EC301" s="10">
        <f>G301-E301</f>
        <v>925</v>
      </c>
      <c r="ED301" s="4">
        <f>EC301/E301*100</f>
        <v>25.273224043715846</v>
      </c>
      <c r="EE301" s="4">
        <f>DY301-G301</f>
        <v>-3624.0644928863758</v>
      </c>
      <c r="EF301" s="12">
        <f>EE301/G301</f>
        <v>-0.79041755570040906</v>
      </c>
      <c r="EG301" s="4">
        <f>G301-F301</f>
        <v>135</v>
      </c>
    </row>
    <row r="302" spans="1:137" x14ac:dyDescent="0.3">
      <c r="A302">
        <v>301</v>
      </c>
      <c r="B302" t="s">
        <v>5634</v>
      </c>
      <c r="C302" t="s">
        <v>294</v>
      </c>
      <c r="D302" t="str">
        <f>VLOOKUP(C302,Sheet1!$A$2:$B$3197,2,FALSE)</f>
        <v>은행</v>
      </c>
      <c r="E302">
        <v>8700</v>
      </c>
      <c r="F302">
        <v>11000</v>
      </c>
      <c r="G302" s="7">
        <v>10850</v>
      </c>
      <c r="H302" t="s">
        <v>2493</v>
      </c>
      <c r="I302" s="7">
        <f>VALUE(LEFT(H302,FIND("/",H302)-1)) + VALUE(MID(H302,FIND("/",H302)+1,LEN(H302)))</f>
        <v>797425869</v>
      </c>
      <c r="J302" s="1">
        <v>908093</v>
      </c>
      <c r="K302" s="1">
        <f>G302*I302/(10^8)</f>
        <v>86520.706786499999</v>
      </c>
      <c r="L302" s="1">
        <v>77789</v>
      </c>
      <c r="M302" s="1">
        <v>80760</v>
      </c>
      <c r="N302" s="1">
        <v>90406</v>
      </c>
      <c r="O302" s="1">
        <v>94885</v>
      </c>
      <c r="P302" s="1">
        <v>86539</v>
      </c>
      <c r="Q302" s="1">
        <v>84188</v>
      </c>
      <c r="R302" s="1">
        <v>90084</v>
      </c>
      <c r="S302" s="1">
        <v>93320</v>
      </c>
      <c r="T302" s="1">
        <v>15326</v>
      </c>
      <c r="U302" s="1">
        <v>20283</v>
      </c>
      <c r="V302" s="1">
        <v>23964</v>
      </c>
      <c r="W302" s="1">
        <v>22279</v>
      </c>
      <c r="X302" s="1">
        <v>21255</v>
      </c>
      <c r="Y302" s="1">
        <v>23279</v>
      </c>
      <c r="Z302" s="1">
        <v>24513</v>
      </c>
      <c r="AA302" s="1">
        <v>25855</v>
      </c>
      <c r="AB302" s="1">
        <v>11646</v>
      </c>
      <c r="AC302" s="1">
        <v>15085</v>
      </c>
      <c r="AD302" s="1">
        <v>17643</v>
      </c>
      <c r="AE302" s="1">
        <v>16143</v>
      </c>
      <c r="AF302" s="1">
        <v>15479</v>
      </c>
      <c r="AG302" s="1">
        <v>17543</v>
      </c>
      <c r="AH302" s="1">
        <v>18420</v>
      </c>
      <c r="AI302" s="1">
        <v>19436</v>
      </c>
      <c r="AJ302" s="1">
        <v>2568514</v>
      </c>
      <c r="AK302" s="1">
        <v>2740697</v>
      </c>
      <c r="AL302" s="1">
        <v>2895094</v>
      </c>
      <c r="AM302" s="1">
        <v>3181110</v>
      </c>
      <c r="AN302" s="1">
        <v>3616162</v>
      </c>
      <c r="AO302" s="1">
        <v>3836889</v>
      </c>
      <c r="AP302" s="1">
        <v>4053932</v>
      </c>
      <c r="AQ302" s="1">
        <v>4245287</v>
      </c>
      <c r="AR302" s="1">
        <v>2388040</v>
      </c>
      <c r="AS302" s="1">
        <v>2542680</v>
      </c>
      <c r="AT302" s="1">
        <v>2684153</v>
      </c>
      <c r="AU302" s="1">
        <v>2953344</v>
      </c>
      <c r="AV302" s="1">
        <v>3364738</v>
      </c>
      <c r="AW302" s="1">
        <v>3570131</v>
      </c>
      <c r="AX302" s="1">
        <v>3772819</v>
      </c>
      <c r="AY302" s="1">
        <v>3948364</v>
      </c>
      <c r="AZ302" s="1">
        <v>180474</v>
      </c>
      <c r="BA302" s="1">
        <v>198017</v>
      </c>
      <c r="BB302" s="1">
        <v>210942</v>
      </c>
      <c r="BC302" s="1">
        <v>227766</v>
      </c>
      <c r="BD302" s="1">
        <v>251423</v>
      </c>
      <c r="BE302" s="1">
        <v>266757</v>
      </c>
      <c r="BF302" s="1">
        <v>281116</v>
      </c>
      <c r="BG302" s="1">
        <v>296919</v>
      </c>
      <c r="BH302" s="1">
        <v>179500</v>
      </c>
      <c r="BI302" s="1">
        <v>196974</v>
      </c>
      <c r="BJ302" s="1">
        <v>209829</v>
      </c>
      <c r="BK302" s="1">
        <v>226618</v>
      </c>
      <c r="BL302" s="1">
        <v>250183</v>
      </c>
      <c r="BM302" s="1">
        <v>261521</v>
      </c>
      <c r="BN302" s="1">
        <v>277690</v>
      </c>
      <c r="BO302" s="1">
        <v>293419</v>
      </c>
      <c r="BP302" s="1">
        <v>32898</v>
      </c>
      <c r="BQ302" s="1">
        <v>32898</v>
      </c>
      <c r="BR302" s="1">
        <v>32898</v>
      </c>
      <c r="BS302" s="1">
        <v>33756</v>
      </c>
      <c r="BT302" s="1">
        <v>41832</v>
      </c>
      <c r="BU302" s="1">
        <v>41989</v>
      </c>
      <c r="BV302" s="1">
        <v>41886</v>
      </c>
      <c r="BW302" s="1">
        <v>41915</v>
      </c>
      <c r="BX302">
        <v>0.47</v>
      </c>
      <c r="BY302">
        <v>0.56999999999999995</v>
      </c>
      <c r="BZ302">
        <v>0.63</v>
      </c>
      <c r="CA302">
        <v>0.53</v>
      </c>
      <c r="CB302">
        <v>0.46</v>
      </c>
      <c r="CC302">
        <v>0.47</v>
      </c>
      <c r="CD302">
        <v>0.47</v>
      </c>
      <c r="CE302">
        <v>0.47</v>
      </c>
      <c r="CF302">
        <v>6.59</v>
      </c>
      <c r="CG302">
        <v>7.98</v>
      </c>
      <c r="CH302">
        <v>8.6199999999999992</v>
      </c>
      <c r="CI302">
        <v>7.36</v>
      </c>
      <c r="CJ302">
        <v>6.44</v>
      </c>
      <c r="CK302">
        <v>6.83</v>
      </c>
      <c r="CL302">
        <v>6.71</v>
      </c>
      <c r="CM302">
        <v>6.67</v>
      </c>
      <c r="CN302" s="1">
        <v>1762</v>
      </c>
      <c r="CO302" s="1">
        <v>2282</v>
      </c>
      <c r="CP302" s="1">
        <v>2666</v>
      </c>
      <c r="CQ302" s="1">
        <v>2393</v>
      </c>
      <c r="CR302" s="1">
        <v>2006</v>
      </c>
      <c r="CS302" s="1">
        <v>2197</v>
      </c>
      <c r="CT302" s="1">
        <v>2269</v>
      </c>
      <c r="CU302" s="1">
        <v>2388</v>
      </c>
      <c r="CV302">
        <v>7.21</v>
      </c>
      <c r="CW302">
        <v>7.21</v>
      </c>
      <c r="CX302">
        <v>5.27</v>
      </c>
      <c r="CY302">
        <v>4.93</v>
      </c>
      <c r="CZ302">
        <v>4.41</v>
      </c>
      <c r="DA302">
        <v>4.9400000000000004</v>
      </c>
      <c r="DB302">
        <v>4.78</v>
      </c>
      <c r="DC302">
        <v>4.54</v>
      </c>
      <c r="DD302">
        <v>0.47</v>
      </c>
      <c r="DE302">
        <v>0.55000000000000004</v>
      </c>
      <c r="DF302">
        <v>0.44</v>
      </c>
      <c r="DG302">
        <v>0.35</v>
      </c>
      <c r="DH302">
        <v>0.28000000000000003</v>
      </c>
      <c r="DI302">
        <v>0.33</v>
      </c>
      <c r="DJ302">
        <v>0.31</v>
      </c>
      <c r="DK302">
        <v>0.28999999999999998</v>
      </c>
      <c r="DL302" s="6">
        <f>(CM302*3+CL302*2+CK302)/6</f>
        <v>6.71</v>
      </c>
      <c r="DM302">
        <f>BH302+(BH302*(CG302-8.25)/8.25)</f>
        <v>173625.45454545456</v>
      </c>
      <c r="DN302">
        <f>BI302+(BI302*(CH302-8.25)/8.25)</f>
        <v>205807.98545454544</v>
      </c>
      <c r="DO302">
        <f>BJ302+(BJ302*(CI302-8.25)/8.25)</f>
        <v>187192.90181818182</v>
      </c>
      <c r="DP302">
        <f>BK302+(BK302*(CJ302-8.25)/8.25)</f>
        <v>176899.38424242425</v>
      </c>
      <c r="DQ302">
        <f>BL302+(BL302*(CK302-8.25)/8.25)</f>
        <v>207121.19878787879</v>
      </c>
      <c r="DR302">
        <f>BM302+(BM302*(CL302-8.25)/8.25)</f>
        <v>212703.74666666667</v>
      </c>
      <c r="DS302">
        <f>BN302+(BN302*(CM302-8.25)/8.25)</f>
        <v>224508.15757575759</v>
      </c>
      <c r="DT302" s="8">
        <f>DM302*10^8/$I302</f>
        <v>21773.240785778238</v>
      </c>
      <c r="DU302" s="8">
        <f>DN302*10^8/$I302</f>
        <v>25809.043003914063</v>
      </c>
      <c r="DV302" s="8">
        <f>DO302*10^8/$I302</f>
        <v>23474.64624554108</v>
      </c>
      <c r="DW302" s="8">
        <f>DP302*10^8/$I302</f>
        <v>22183.80304921162</v>
      </c>
      <c r="DX302" s="8">
        <f>DQ302*10^8/$I302</f>
        <v>25973.72456045551</v>
      </c>
      <c r="DY302" s="8">
        <f>DR302*10^8/$I302</f>
        <v>26673.795638634678</v>
      </c>
      <c r="DZ302" s="8">
        <f>DS302*10^8/$I302</f>
        <v>28154.110156634208</v>
      </c>
      <c r="EA302" s="8">
        <f>DT302*10^8/$I302</f>
        <v>2730.4407384077776</v>
      </c>
      <c r="EB302" s="8">
        <f>DZ302*0.8</f>
        <v>22523.288125307368</v>
      </c>
      <c r="EC302" s="10">
        <f>G302-E302</f>
        <v>2150</v>
      </c>
      <c r="ED302" s="4">
        <f>EC302/E302*100</f>
        <v>24.712643678160919</v>
      </c>
      <c r="EE302" s="4">
        <f>DY302-G302</f>
        <v>15823.795638634678</v>
      </c>
      <c r="EF302" s="12">
        <f>EE302/G302</f>
        <v>1.4584143445746247</v>
      </c>
      <c r="EG302" s="4">
        <f>G302-F302</f>
        <v>-150</v>
      </c>
    </row>
    <row r="303" spans="1:137" x14ac:dyDescent="0.3">
      <c r="A303">
        <v>302</v>
      </c>
      <c r="B303" t="s">
        <v>6709</v>
      </c>
      <c r="C303" t="s">
        <v>295</v>
      </c>
      <c r="D303" t="str">
        <f>VLOOKUP(C303,Sheet1!$A$2:$B$3197,2,FALSE)</f>
        <v>기계</v>
      </c>
      <c r="E303">
        <v>3880</v>
      </c>
      <c r="F303">
        <v>3520</v>
      </c>
      <c r="G303" s="7">
        <v>4160</v>
      </c>
      <c r="H303" t="s">
        <v>2494</v>
      </c>
      <c r="I303" s="7">
        <f>VALUE(LEFT(H303,FIND("/",H303)-1)) + VALUE(MID(H303,FIND("/",H303)+1,LEN(H303)))</f>
        <v>47340159</v>
      </c>
      <c r="J303">
        <v>0</v>
      </c>
      <c r="K303" s="1">
        <f>G303*I303/(10^8)</f>
        <v>1969.3506144</v>
      </c>
      <c r="L303">
        <v>384</v>
      </c>
      <c r="M303">
        <v>447</v>
      </c>
      <c r="N303">
        <v>398</v>
      </c>
      <c r="O303">
        <v>404</v>
      </c>
      <c r="P303">
        <v>274</v>
      </c>
      <c r="Q303" s="3"/>
      <c r="R303" s="3"/>
      <c r="S303" s="3"/>
      <c r="T303">
        <v>43</v>
      </c>
      <c r="U303">
        <v>-5</v>
      </c>
      <c r="V303">
        <v>-113</v>
      </c>
      <c r="W303">
        <v>-154</v>
      </c>
      <c r="X303">
        <v>-83</v>
      </c>
      <c r="Y303" s="3"/>
      <c r="Z303" s="3"/>
      <c r="AA303" s="3"/>
      <c r="AB303">
        <v>21</v>
      </c>
      <c r="AC303">
        <v>-118</v>
      </c>
      <c r="AD303">
        <v>-83</v>
      </c>
      <c r="AE303">
        <v>-343</v>
      </c>
      <c r="AF303">
        <v>-141</v>
      </c>
      <c r="AG303" s="3"/>
      <c r="AH303" s="3"/>
      <c r="AI303" s="3"/>
      <c r="AJ303">
        <v>218</v>
      </c>
      <c r="AK303">
        <v>518</v>
      </c>
      <c r="AL303">
        <v>913</v>
      </c>
      <c r="AM303" s="1">
        <v>1173</v>
      </c>
      <c r="AN303">
        <v>906</v>
      </c>
      <c r="AO303" s="3"/>
      <c r="AP303" s="3"/>
      <c r="AQ303" s="3"/>
      <c r="AR303">
        <v>80</v>
      </c>
      <c r="AS303">
        <v>385</v>
      </c>
      <c r="AT303">
        <v>528</v>
      </c>
      <c r="AU303">
        <v>714</v>
      </c>
      <c r="AV303">
        <v>351</v>
      </c>
      <c r="AW303" s="3"/>
      <c r="AX303" s="3"/>
      <c r="AY303" s="3"/>
      <c r="AZ303">
        <v>138</v>
      </c>
      <c r="BA303">
        <v>133</v>
      </c>
      <c r="BB303">
        <v>385</v>
      </c>
      <c r="BC303">
        <v>458</v>
      </c>
      <c r="BD303">
        <v>555</v>
      </c>
      <c r="BE303" s="3"/>
      <c r="BF303" s="3"/>
      <c r="BG303" s="3"/>
      <c r="BH303">
        <v>140</v>
      </c>
      <c r="BI303">
        <v>135</v>
      </c>
      <c r="BJ303">
        <v>325</v>
      </c>
      <c r="BK303">
        <v>458</v>
      </c>
      <c r="BL303">
        <v>555</v>
      </c>
      <c r="BM303" s="3"/>
      <c r="BN303" s="3"/>
      <c r="BO303" s="3"/>
      <c r="BP303">
        <v>88</v>
      </c>
      <c r="BQ303">
        <v>109</v>
      </c>
      <c r="BR303">
        <v>139</v>
      </c>
      <c r="BS303">
        <v>186</v>
      </c>
      <c r="BT303">
        <v>212</v>
      </c>
      <c r="BU303" s="3"/>
      <c r="BV303" s="3"/>
      <c r="BW303" s="3"/>
      <c r="BX303">
        <v>11.5</v>
      </c>
      <c r="BY303">
        <v>-31.95</v>
      </c>
      <c r="BZ303">
        <v>-11.65</v>
      </c>
      <c r="CA303">
        <v>-32.94</v>
      </c>
      <c r="CB303">
        <v>-13.56</v>
      </c>
      <c r="CC303" s="3"/>
      <c r="CD303" s="3"/>
      <c r="CE303" s="3"/>
      <c r="CF303">
        <v>18.37</v>
      </c>
      <c r="CG303">
        <v>-85.82</v>
      </c>
      <c r="CH303">
        <v>-29.34</v>
      </c>
      <c r="CI303">
        <v>-87.65</v>
      </c>
      <c r="CJ303">
        <v>-27.8</v>
      </c>
      <c r="CK303" s="3"/>
      <c r="CL303" s="3"/>
      <c r="CM303" s="3"/>
      <c r="CN303">
        <v>124</v>
      </c>
      <c r="CO303">
        <v>-580</v>
      </c>
      <c r="CP303">
        <v>-243</v>
      </c>
      <c r="CQ303">
        <v>-923</v>
      </c>
      <c r="CR303">
        <v>-333</v>
      </c>
      <c r="CS303" s="3"/>
      <c r="CT303" s="3"/>
      <c r="CU303" s="3"/>
      <c r="CV303">
        <v>21.29</v>
      </c>
      <c r="CW303" t="s">
        <v>2</v>
      </c>
      <c r="CX303" t="s">
        <v>2</v>
      </c>
      <c r="CY303" t="s">
        <v>2</v>
      </c>
      <c r="CZ303" t="s">
        <v>2</v>
      </c>
      <c r="DA303" s="3"/>
      <c r="DB303" s="3"/>
      <c r="DC303" s="3"/>
      <c r="DD303">
        <v>3.34</v>
      </c>
      <c r="DE303">
        <v>9.0299999999999994</v>
      </c>
      <c r="DF303">
        <v>4.74</v>
      </c>
      <c r="DG303">
        <v>6.33</v>
      </c>
      <c r="DH303">
        <v>2.74</v>
      </c>
      <c r="DI303" s="3"/>
      <c r="DJ303" s="3"/>
      <c r="DK303" s="3"/>
      <c r="DL303" s="6">
        <f>(CM303*3+CL303*2+CK303)/6</f>
        <v>0</v>
      </c>
      <c r="DM303">
        <f>BH303+(BH303*(CG303-8.25)/8.25)</f>
        <v>-1456.3393939393939</v>
      </c>
      <c r="DN303">
        <f>BI303+(BI303*(CH303-8.25)/8.25)</f>
        <v>-480.10909090909092</v>
      </c>
      <c r="DO303">
        <f>BJ303+(BJ303*(CI303-8.25)/8.25)</f>
        <v>-3452.8787878787884</v>
      </c>
      <c r="DP303">
        <f>BK303+(BK303*(CJ303-8.25)/8.25)</f>
        <v>-1543.3212121212118</v>
      </c>
      <c r="DQ303">
        <f>BL303+(BL303*(CK303-8.25)/8.25)</f>
        <v>0</v>
      </c>
      <c r="DR303">
        <f>BM303+(BM303*(CL303-8.25)/8.25)</f>
        <v>0</v>
      </c>
      <c r="DS303">
        <f>BN303+(BN303*(CM303-8.25)/8.25)</f>
        <v>0</v>
      </c>
      <c r="DT303" s="8">
        <f>DM303*10^8/$I303</f>
        <v>-3076.3297477293936</v>
      </c>
      <c r="DU303" s="8">
        <f>DN303*10^8/$I303</f>
        <v>-1014.1687333772811</v>
      </c>
      <c r="DV303" s="8">
        <f>DO303*10^8/$I303</f>
        <v>-7293.7625492106781</v>
      </c>
      <c r="DW303" s="8">
        <f>DP303*10^8/$I303</f>
        <v>-3260.067656556058</v>
      </c>
      <c r="DX303" s="8">
        <f>DQ303*10^8/$I303</f>
        <v>0</v>
      </c>
      <c r="DY303" s="8">
        <f>DR303*10^8/$I303</f>
        <v>0</v>
      </c>
      <c r="DZ303" s="8">
        <f>DS303*10^8/$I303</f>
        <v>0</v>
      </c>
      <c r="EA303" s="8">
        <f>DT303*10^8/$I303</f>
        <v>-6498.3511097404498</v>
      </c>
      <c r="EB303" s="8">
        <f>DZ303*0.8</f>
        <v>0</v>
      </c>
      <c r="EC303" s="10">
        <f>G303-E303</f>
        <v>280</v>
      </c>
      <c r="ED303" s="4">
        <f>EC303/E303*100</f>
        <v>7.216494845360824</v>
      </c>
      <c r="EE303" s="4">
        <f>DY303-G303</f>
        <v>-4160</v>
      </c>
      <c r="EF303" s="12">
        <f>EE303/G303</f>
        <v>-1</v>
      </c>
      <c r="EG303" s="4">
        <f>G303-F303</f>
        <v>640</v>
      </c>
    </row>
    <row r="304" spans="1:137" x14ac:dyDescent="0.3">
      <c r="A304">
        <v>303</v>
      </c>
      <c r="B304" t="s">
        <v>6354</v>
      </c>
      <c r="C304" t="s">
        <v>296</v>
      </c>
      <c r="D304" t="str">
        <f>VLOOKUP(C304,Sheet1!$A$2:$B$3197,2,FALSE)</f>
        <v>건축자재</v>
      </c>
      <c r="E304">
        <v>2380</v>
      </c>
      <c r="F304">
        <v>2255</v>
      </c>
      <c r="G304" s="7">
        <v>2145</v>
      </c>
      <c r="H304" t="s">
        <v>2495</v>
      </c>
      <c r="I304" s="7">
        <f>VALUE(LEFT(H304,FIND("/",H304)-1)) + VALUE(MID(H304,FIND("/",H304)+1,LEN(H304)))</f>
        <v>80565149</v>
      </c>
      <c r="J304">
        <v>0</v>
      </c>
      <c r="K304" s="1">
        <f>G304*I304/(10^8)</f>
        <v>1728.12244605</v>
      </c>
      <c r="L304" s="1">
        <v>2354</v>
      </c>
      <c r="M304" s="1">
        <v>2543</v>
      </c>
      <c r="N304" s="1">
        <v>2969</v>
      </c>
      <c r="O304" s="1">
        <v>2639</v>
      </c>
      <c r="P304" s="1">
        <v>2532</v>
      </c>
      <c r="Q304" s="3"/>
      <c r="R304" s="3"/>
      <c r="S304" s="3"/>
      <c r="T304">
        <v>131</v>
      </c>
      <c r="U304">
        <v>95</v>
      </c>
      <c r="V304">
        <v>92</v>
      </c>
      <c r="W304">
        <v>-17</v>
      </c>
      <c r="X304">
        <v>29</v>
      </c>
      <c r="Y304" s="3"/>
      <c r="Z304" s="3"/>
      <c r="AA304" s="3"/>
      <c r="AB304">
        <v>75</v>
      </c>
      <c r="AC304">
        <v>34</v>
      </c>
      <c r="AD304">
        <v>117</v>
      </c>
      <c r="AE304">
        <v>-46</v>
      </c>
      <c r="AF304">
        <v>6</v>
      </c>
      <c r="AG304" s="3"/>
      <c r="AH304" s="3"/>
      <c r="AI304" s="3"/>
      <c r="AJ304" s="1">
        <v>2893</v>
      </c>
      <c r="AK304" s="1">
        <v>3048</v>
      </c>
      <c r="AL304" s="1">
        <v>3081</v>
      </c>
      <c r="AM304" s="1">
        <v>2957</v>
      </c>
      <c r="AN304" s="1">
        <v>2950</v>
      </c>
      <c r="AO304" s="3"/>
      <c r="AP304" s="3"/>
      <c r="AQ304" s="3"/>
      <c r="AR304" s="1">
        <v>1466</v>
      </c>
      <c r="AS304" s="1">
        <v>1528</v>
      </c>
      <c r="AT304" s="1">
        <v>1464</v>
      </c>
      <c r="AU304" s="1">
        <v>1416</v>
      </c>
      <c r="AV304" s="1">
        <v>1404</v>
      </c>
      <c r="AW304" s="3"/>
      <c r="AX304" s="3"/>
      <c r="AY304" s="3"/>
      <c r="AZ304" s="1">
        <v>1427</v>
      </c>
      <c r="BA304" s="1">
        <v>1520</v>
      </c>
      <c r="BB304" s="1">
        <v>1616</v>
      </c>
      <c r="BC304" s="1">
        <v>1542</v>
      </c>
      <c r="BD304" s="1">
        <v>1545</v>
      </c>
      <c r="BE304" s="3"/>
      <c r="BF304" s="3"/>
      <c r="BG304" s="3"/>
      <c r="BH304" s="1">
        <v>1427</v>
      </c>
      <c r="BI304" s="1">
        <v>1520</v>
      </c>
      <c r="BJ304" s="1">
        <v>1616</v>
      </c>
      <c r="BK304" s="1">
        <v>1542</v>
      </c>
      <c r="BL304" s="1">
        <v>1545</v>
      </c>
      <c r="BM304" s="3"/>
      <c r="BN304" s="3"/>
      <c r="BO304" s="3"/>
      <c r="BP304">
        <v>805</v>
      </c>
      <c r="BQ304">
        <v>838</v>
      </c>
      <c r="BR304">
        <v>838</v>
      </c>
      <c r="BS304">
        <v>838</v>
      </c>
      <c r="BT304">
        <v>838</v>
      </c>
      <c r="BU304" s="3"/>
      <c r="BV304" s="3"/>
      <c r="BW304" s="3"/>
      <c r="BX304">
        <v>2.58</v>
      </c>
      <c r="BY304">
        <v>1.1299999999999999</v>
      </c>
      <c r="BZ304">
        <v>3.81</v>
      </c>
      <c r="CA304">
        <v>-1.51</v>
      </c>
      <c r="CB304">
        <v>0.2</v>
      </c>
      <c r="CC304" s="3"/>
      <c r="CD304" s="3"/>
      <c r="CE304" s="3"/>
      <c r="CF304">
        <v>5.41</v>
      </c>
      <c r="CG304">
        <v>2.2799999999999998</v>
      </c>
      <c r="CH304">
        <v>7.44</v>
      </c>
      <c r="CI304">
        <v>-2.89</v>
      </c>
      <c r="CJ304">
        <v>0.38</v>
      </c>
      <c r="CK304" s="3"/>
      <c r="CL304" s="3"/>
      <c r="CM304" s="3"/>
      <c r="CN304">
        <v>97</v>
      </c>
      <c r="CO304">
        <v>42</v>
      </c>
      <c r="CP304">
        <v>145</v>
      </c>
      <c r="CQ304">
        <v>-57</v>
      </c>
      <c r="CR304">
        <v>7</v>
      </c>
      <c r="CS304" s="3"/>
      <c r="CT304" s="3"/>
      <c r="CU304" s="3"/>
      <c r="CV304">
        <v>16.72</v>
      </c>
      <c r="CW304">
        <v>34.01</v>
      </c>
      <c r="CX304">
        <v>9.4600000000000009</v>
      </c>
      <c r="CY304" t="s">
        <v>2</v>
      </c>
      <c r="CZ304">
        <v>294.63</v>
      </c>
      <c r="DA304" s="3"/>
      <c r="DB304" s="3"/>
      <c r="DC304" s="3"/>
      <c r="DD304">
        <v>0.88</v>
      </c>
      <c r="DE304">
        <v>0.75</v>
      </c>
      <c r="DF304">
        <v>0.68</v>
      </c>
      <c r="DG304">
        <v>0.56999999999999995</v>
      </c>
      <c r="DH304">
        <v>1.1200000000000001</v>
      </c>
      <c r="DI304" s="3"/>
      <c r="DJ304" s="3"/>
      <c r="DK304" s="3"/>
      <c r="DL304" s="6">
        <f>(CM304*3+CL304*2+CK304)/6</f>
        <v>0</v>
      </c>
      <c r="DM304">
        <f>BH304+(BH304*(CG304-8.25)/8.25)</f>
        <v>394.37090909090898</v>
      </c>
      <c r="DN304">
        <f>BI304+(BI304*(CH304-8.25)/8.25)</f>
        <v>1370.7636363636364</v>
      </c>
      <c r="DO304">
        <f>BJ304+(BJ304*(CI304-8.25)/8.25)</f>
        <v>-566.08969696969734</v>
      </c>
      <c r="DP304">
        <f>BK304+(BK304*(CJ304-8.25)/8.25)</f>
        <v>71.025454545454522</v>
      </c>
      <c r="DQ304">
        <f>BL304+(BL304*(CK304-8.25)/8.25)</f>
        <v>0</v>
      </c>
      <c r="DR304">
        <f>BM304+(BM304*(CL304-8.25)/8.25)</f>
        <v>0</v>
      </c>
      <c r="DS304">
        <f>BN304+(BN304*(CM304-8.25)/8.25)</f>
        <v>0</v>
      </c>
      <c r="DT304" s="8">
        <f>DM304*10^8/$I304</f>
        <v>489.50559142006796</v>
      </c>
      <c r="DU304" s="8">
        <f>DN304*10^8/$I304</f>
        <v>1701.4349919015681</v>
      </c>
      <c r="DV304" s="8">
        <f>DO304*10^8/$I304</f>
        <v>-702.64835849766428</v>
      </c>
      <c r="DW304" s="8">
        <f>DP304*10^8/$I304</f>
        <v>88.159030830383642</v>
      </c>
      <c r="DX304" s="8">
        <f>DQ304*10^8/$I304</f>
        <v>0</v>
      </c>
      <c r="DY304" s="8">
        <f>DR304*10^8/$I304</f>
        <v>0</v>
      </c>
      <c r="DZ304" s="8">
        <f>DS304*10^8/$I304</f>
        <v>0</v>
      </c>
      <c r="EA304" s="8">
        <f>DT304*10^8/$I304</f>
        <v>607.58975499451753</v>
      </c>
      <c r="EB304" s="8">
        <f>DZ304*0.8</f>
        <v>0</v>
      </c>
      <c r="EC304" s="10">
        <f>G304-E304</f>
        <v>-235</v>
      </c>
      <c r="ED304" s="4">
        <f>EC304/E304*100</f>
        <v>-9.8739495798319332</v>
      </c>
      <c r="EE304" s="4">
        <f>DY304-G304</f>
        <v>-2145</v>
      </c>
      <c r="EF304" s="12">
        <f>EE304/G304</f>
        <v>-1</v>
      </c>
      <c r="EG304" s="4">
        <f>G304-F304</f>
        <v>-110</v>
      </c>
    </row>
    <row r="305" spans="1:137" x14ac:dyDescent="0.3">
      <c r="A305">
        <v>304</v>
      </c>
      <c r="B305" t="s">
        <v>6600</v>
      </c>
      <c r="C305" t="s">
        <v>297</v>
      </c>
      <c r="D305" t="str">
        <f>VLOOKUP(C305,Sheet1!$A$2:$B$3197,2,FALSE)</f>
        <v>전자장비와기기</v>
      </c>
      <c r="E305">
        <v>3995</v>
      </c>
      <c r="F305">
        <v>3650</v>
      </c>
      <c r="G305" s="7">
        <v>3425</v>
      </c>
      <c r="H305" t="s">
        <v>2496</v>
      </c>
      <c r="I305" s="7">
        <f>VALUE(LEFT(H305,FIND("/",H305)-1)) + VALUE(MID(H305,FIND("/",H305)+1,LEN(H305)))</f>
        <v>41268398</v>
      </c>
      <c r="J305">
        <v>0</v>
      </c>
      <c r="K305" s="1">
        <f>G305*I305/(10^8)</f>
        <v>1413.4426315000001</v>
      </c>
      <c r="L305" s="1">
        <v>5542</v>
      </c>
      <c r="M305" s="1">
        <v>5313</v>
      </c>
      <c r="N305" s="1">
        <v>5603</v>
      </c>
      <c r="O305" s="1">
        <v>5142</v>
      </c>
      <c r="P305" s="1">
        <v>5142</v>
      </c>
      <c r="Q305" s="3"/>
      <c r="R305" s="3"/>
      <c r="S305" s="3"/>
      <c r="T305">
        <v>111</v>
      </c>
      <c r="U305">
        <v>-80</v>
      </c>
      <c r="V305">
        <v>75</v>
      </c>
      <c r="W305">
        <v>-240</v>
      </c>
      <c r="X305">
        <v>20</v>
      </c>
      <c r="Y305" s="3"/>
      <c r="Z305" s="3"/>
      <c r="AA305" s="3"/>
      <c r="AB305">
        <v>2</v>
      </c>
      <c r="AC305">
        <v>-149</v>
      </c>
      <c r="AD305">
        <v>-74</v>
      </c>
      <c r="AE305">
        <v>-911</v>
      </c>
      <c r="AF305">
        <v>-135</v>
      </c>
      <c r="AG305" s="3"/>
      <c r="AH305" s="3"/>
      <c r="AI305" s="3"/>
      <c r="AJ305" s="1">
        <v>5511</v>
      </c>
      <c r="AK305" s="1">
        <v>4833</v>
      </c>
      <c r="AL305" s="1">
        <v>5056</v>
      </c>
      <c r="AM305" s="1">
        <v>4167</v>
      </c>
      <c r="AN305" s="1">
        <v>3894</v>
      </c>
      <c r="AO305" s="3"/>
      <c r="AP305" s="3"/>
      <c r="AQ305" s="3"/>
      <c r="AR305" s="1">
        <v>3530</v>
      </c>
      <c r="AS305" s="1">
        <v>3102</v>
      </c>
      <c r="AT305" s="1">
        <v>3279</v>
      </c>
      <c r="AU305" s="1">
        <v>3407</v>
      </c>
      <c r="AV305" s="1">
        <v>3243</v>
      </c>
      <c r="AW305" s="3"/>
      <c r="AX305" s="3"/>
      <c r="AY305" s="3"/>
      <c r="AZ305" s="1">
        <v>1981</v>
      </c>
      <c r="BA305" s="1">
        <v>1731</v>
      </c>
      <c r="BB305" s="1">
        <v>1777</v>
      </c>
      <c r="BC305">
        <v>760</v>
      </c>
      <c r="BD305">
        <v>651</v>
      </c>
      <c r="BE305" s="3"/>
      <c r="BF305" s="3"/>
      <c r="BG305" s="3"/>
      <c r="BH305" s="1">
        <v>1976</v>
      </c>
      <c r="BI305" s="1">
        <v>1727</v>
      </c>
      <c r="BJ305" s="1">
        <v>1776</v>
      </c>
      <c r="BK305">
        <v>760</v>
      </c>
      <c r="BL305">
        <v>651</v>
      </c>
      <c r="BM305" s="3"/>
      <c r="BN305" s="3"/>
      <c r="BO305" s="3"/>
      <c r="BP305">
        <v>413</v>
      </c>
      <c r="BQ305">
        <v>413</v>
      </c>
      <c r="BR305">
        <v>413</v>
      </c>
      <c r="BS305">
        <v>413</v>
      </c>
      <c r="BT305">
        <v>413</v>
      </c>
      <c r="BU305" s="3"/>
      <c r="BV305" s="3"/>
      <c r="BW305" s="3"/>
      <c r="BX305">
        <v>0.04</v>
      </c>
      <c r="BY305">
        <v>-2.88</v>
      </c>
      <c r="BZ305">
        <v>-1.49</v>
      </c>
      <c r="CA305">
        <v>-19.75</v>
      </c>
      <c r="CB305">
        <v>-3.35</v>
      </c>
      <c r="CC305" s="3"/>
      <c r="CD305" s="3"/>
      <c r="CE305" s="3"/>
      <c r="CF305">
        <v>1.89</v>
      </c>
      <c r="CG305">
        <v>-7.59</v>
      </c>
      <c r="CH305">
        <v>-3.87</v>
      </c>
      <c r="CI305">
        <v>-71.84</v>
      </c>
      <c r="CJ305">
        <v>-19.14</v>
      </c>
      <c r="CK305" s="3"/>
      <c r="CL305" s="3"/>
      <c r="CM305" s="3"/>
      <c r="CN305">
        <v>90</v>
      </c>
      <c r="CO305">
        <v>-340</v>
      </c>
      <c r="CP305">
        <v>-164</v>
      </c>
      <c r="CQ305" s="1">
        <v>-2207</v>
      </c>
      <c r="CR305">
        <v>-327</v>
      </c>
      <c r="CS305" s="3"/>
      <c r="CT305" s="3"/>
      <c r="CU305" s="3"/>
      <c r="CV305">
        <v>47.03</v>
      </c>
      <c r="CW305" t="s">
        <v>2</v>
      </c>
      <c r="CX305" t="s">
        <v>2</v>
      </c>
      <c r="CY305" t="s">
        <v>2</v>
      </c>
      <c r="CZ305" t="s">
        <v>2</v>
      </c>
      <c r="DA305" s="3"/>
      <c r="DB305" s="3"/>
      <c r="DC305" s="3"/>
      <c r="DD305">
        <v>0.86</v>
      </c>
      <c r="DE305">
        <v>0.97</v>
      </c>
      <c r="DF305">
        <v>1.46</v>
      </c>
      <c r="DG305">
        <v>2.06</v>
      </c>
      <c r="DH305">
        <v>2.5299999999999998</v>
      </c>
      <c r="DI305" s="3"/>
      <c r="DJ305" s="3"/>
      <c r="DK305" s="3"/>
      <c r="DL305" s="6">
        <f>(CM305*3+CL305*2+CK305)/6</f>
        <v>0</v>
      </c>
      <c r="DM305">
        <f>BH305+(BH305*(CG305-8.25)/8.25)</f>
        <v>-1817.92</v>
      </c>
      <c r="DN305">
        <f>BI305+(BI305*(CH305-8.25)/8.25)</f>
        <v>-810.12000000000035</v>
      </c>
      <c r="DO305">
        <f>BJ305+(BJ305*(CI305-8.25)/8.25)</f>
        <v>-15465.192727272726</v>
      </c>
      <c r="DP305">
        <f>BK305+(BK305*(CJ305-8.25)/8.25)</f>
        <v>-1763.2000000000003</v>
      </c>
      <c r="DQ305">
        <f>BL305+(BL305*(CK305-8.25)/8.25)</f>
        <v>0</v>
      </c>
      <c r="DR305">
        <f>BM305+(BM305*(CL305-8.25)/8.25)</f>
        <v>0</v>
      </c>
      <c r="DS305">
        <f>BN305+(BN305*(CM305-8.25)/8.25)</f>
        <v>0</v>
      </c>
      <c r="DT305" s="8">
        <f>DM305*10^8/$I305</f>
        <v>-4405.1140536155535</v>
      </c>
      <c r="DU305" s="8">
        <f>DN305*10^8/$I305</f>
        <v>-1963.0517278620805</v>
      </c>
      <c r="DV305" s="8">
        <f>DO305*10^8/$I305</f>
        <v>-37474.662154980491</v>
      </c>
      <c r="DW305" s="8">
        <f>DP305*10^8/$I305</f>
        <v>-4272.5186473194335</v>
      </c>
      <c r="DX305" s="8">
        <f>DQ305*10^8/$I305</f>
        <v>0</v>
      </c>
      <c r="DY305" s="8">
        <f>DR305*10^8/$I305</f>
        <v>0</v>
      </c>
      <c r="DZ305" s="8">
        <f>DS305*10^8/$I305</f>
        <v>0</v>
      </c>
      <c r="EA305" s="8">
        <f>DT305*10^8/$I305</f>
        <v>-10674.303503653216</v>
      </c>
      <c r="EB305" s="8">
        <f>DZ305*0.8</f>
        <v>0</v>
      </c>
      <c r="EC305" s="10">
        <f>G305-E305</f>
        <v>-570</v>
      </c>
      <c r="ED305" s="4">
        <f>EC305/E305*100</f>
        <v>-14.267834793491865</v>
      </c>
      <c r="EE305" s="4">
        <f>DY305-G305</f>
        <v>-3425</v>
      </c>
      <c r="EF305" s="12">
        <f>EE305/G305</f>
        <v>-1</v>
      </c>
      <c r="EG305" s="4">
        <f>G305-F305</f>
        <v>-225</v>
      </c>
    </row>
    <row r="306" spans="1:137" x14ac:dyDescent="0.3">
      <c r="A306">
        <v>305</v>
      </c>
      <c r="B306" t="s">
        <v>5950</v>
      </c>
      <c r="C306" t="s">
        <v>298</v>
      </c>
      <c r="D306" t="str">
        <f>VLOOKUP(C306,Sheet1!$A$2:$B$3197,2,FALSE)</f>
        <v>호텔,레스토랑,레저</v>
      </c>
      <c r="E306">
        <v>23450</v>
      </c>
      <c r="F306">
        <v>26300</v>
      </c>
      <c r="G306" s="7">
        <v>27900</v>
      </c>
      <c r="H306" t="s">
        <v>2497</v>
      </c>
      <c r="I306" s="7">
        <f>VALUE(LEFT(H306,FIND("/",H306)-1)) + VALUE(MID(H306,FIND("/",H306)+1,LEN(H306)))</f>
        <v>213940500</v>
      </c>
      <c r="J306" s="1">
        <v>11201502</v>
      </c>
      <c r="K306" s="1">
        <f>G306*I306/(10^8)</f>
        <v>59689.3995</v>
      </c>
      <c r="L306" s="1">
        <v>16965</v>
      </c>
      <c r="M306" s="1">
        <v>15478</v>
      </c>
      <c r="N306" s="1">
        <v>14381</v>
      </c>
      <c r="O306" s="1">
        <v>15201</v>
      </c>
      <c r="P306" s="1">
        <v>4786</v>
      </c>
      <c r="Q306" s="1">
        <v>8005</v>
      </c>
      <c r="R306" s="1">
        <v>15409</v>
      </c>
      <c r="S306" s="1">
        <v>16627</v>
      </c>
      <c r="T306" s="1">
        <v>6186</v>
      </c>
      <c r="U306" s="1">
        <v>5309</v>
      </c>
      <c r="V306" s="1">
        <v>4307</v>
      </c>
      <c r="W306" s="1">
        <v>5012</v>
      </c>
      <c r="X306" s="1">
        <v>-4316</v>
      </c>
      <c r="Y306">
        <v>-186</v>
      </c>
      <c r="Z306" s="1">
        <v>4514</v>
      </c>
      <c r="AA306" s="1">
        <v>5264</v>
      </c>
      <c r="AB306" s="1">
        <v>4545</v>
      </c>
      <c r="AC306" s="1">
        <v>4375</v>
      </c>
      <c r="AD306" s="1">
        <v>2972</v>
      </c>
      <c r="AE306" s="1">
        <v>3347</v>
      </c>
      <c r="AF306" s="1">
        <v>-2759</v>
      </c>
      <c r="AG306">
        <v>67</v>
      </c>
      <c r="AH306" s="1">
        <v>3587</v>
      </c>
      <c r="AI306" s="1">
        <v>4114</v>
      </c>
      <c r="AJ306" s="1">
        <v>39790</v>
      </c>
      <c r="AK306" s="1">
        <v>41857</v>
      </c>
      <c r="AL306" s="1">
        <v>42312</v>
      </c>
      <c r="AM306" s="1">
        <v>44381</v>
      </c>
      <c r="AN306" s="1">
        <v>36416</v>
      </c>
      <c r="AO306" s="1">
        <v>37136</v>
      </c>
      <c r="AP306" s="1">
        <v>40385</v>
      </c>
      <c r="AQ306" s="1">
        <v>41526</v>
      </c>
      <c r="AR306" s="1">
        <v>7263</v>
      </c>
      <c r="AS306" s="1">
        <v>6844</v>
      </c>
      <c r="AT306" s="1">
        <v>6445</v>
      </c>
      <c r="AU306" s="1">
        <v>7204</v>
      </c>
      <c r="AV306" s="1">
        <v>3946</v>
      </c>
      <c r="AW306" s="1">
        <v>4907</v>
      </c>
      <c r="AX306" s="1">
        <v>5640</v>
      </c>
      <c r="AY306" s="1">
        <v>5389</v>
      </c>
      <c r="AZ306" s="1">
        <v>32527</v>
      </c>
      <c r="BA306" s="1">
        <v>35012</v>
      </c>
      <c r="BB306" s="1">
        <v>35868</v>
      </c>
      <c r="BC306" s="1">
        <v>37178</v>
      </c>
      <c r="BD306" s="1">
        <v>32470</v>
      </c>
      <c r="BE306" s="1">
        <v>32229</v>
      </c>
      <c r="BF306" s="1">
        <v>34744</v>
      </c>
      <c r="BG306" s="1">
        <v>36137</v>
      </c>
      <c r="BH306" s="1">
        <v>32525</v>
      </c>
      <c r="BI306" s="1">
        <v>35011</v>
      </c>
      <c r="BJ306" s="1">
        <v>35867</v>
      </c>
      <c r="BK306" s="1">
        <v>37177</v>
      </c>
      <c r="BL306" s="1">
        <v>32470</v>
      </c>
      <c r="BM306" s="1">
        <v>32244</v>
      </c>
      <c r="BN306" s="1">
        <v>34587</v>
      </c>
      <c r="BO306" s="1">
        <v>36136</v>
      </c>
      <c r="BP306" s="1">
        <v>1070</v>
      </c>
      <c r="BQ306" s="1">
        <v>1070</v>
      </c>
      <c r="BR306" s="1">
        <v>1070</v>
      </c>
      <c r="BS306" s="1">
        <v>1070</v>
      </c>
      <c r="BT306" s="1">
        <v>1070</v>
      </c>
      <c r="BU306" s="1">
        <v>1070</v>
      </c>
      <c r="BV306" s="1">
        <v>1070</v>
      </c>
      <c r="BW306" s="1">
        <v>1070</v>
      </c>
      <c r="BX306">
        <v>11.85</v>
      </c>
      <c r="BY306">
        <v>10.72</v>
      </c>
      <c r="BZ306">
        <v>7.06</v>
      </c>
      <c r="CA306">
        <v>7.72</v>
      </c>
      <c r="CB306">
        <v>-6.83</v>
      </c>
      <c r="CC306">
        <v>0.18</v>
      </c>
      <c r="CD306">
        <v>9.26</v>
      </c>
      <c r="CE306">
        <v>10.039999999999999</v>
      </c>
      <c r="CF306">
        <v>14.55</v>
      </c>
      <c r="CG306">
        <v>12.96</v>
      </c>
      <c r="CH306">
        <v>8.39</v>
      </c>
      <c r="CI306">
        <v>9.16</v>
      </c>
      <c r="CJ306">
        <v>-7.92</v>
      </c>
      <c r="CK306">
        <v>0.21</v>
      </c>
      <c r="CL306">
        <v>10.74</v>
      </c>
      <c r="CM306">
        <v>11.63</v>
      </c>
      <c r="CN306" s="1">
        <v>2125</v>
      </c>
      <c r="CO306" s="1">
        <v>2046</v>
      </c>
      <c r="CP306" s="1">
        <v>1390</v>
      </c>
      <c r="CQ306" s="1">
        <v>1564</v>
      </c>
      <c r="CR306" s="1">
        <v>-1289</v>
      </c>
      <c r="CS306">
        <v>32</v>
      </c>
      <c r="CT306" s="1">
        <v>1677</v>
      </c>
      <c r="CU306" s="1">
        <v>1923</v>
      </c>
      <c r="CV306">
        <v>16.82</v>
      </c>
      <c r="CW306">
        <v>17.010000000000002</v>
      </c>
      <c r="CX306">
        <v>23.03</v>
      </c>
      <c r="CY306">
        <v>18.920000000000002</v>
      </c>
      <c r="CZ306" t="s">
        <v>2</v>
      </c>
      <c r="DA306">
        <v>882.07</v>
      </c>
      <c r="DB306">
        <v>16.64</v>
      </c>
      <c r="DC306">
        <v>14.51</v>
      </c>
      <c r="DD306">
        <v>2.23</v>
      </c>
      <c r="DE306">
        <v>2.0299999999999998</v>
      </c>
      <c r="DF306">
        <v>1.82</v>
      </c>
      <c r="DG306">
        <v>1.63</v>
      </c>
      <c r="DH306">
        <v>1.47</v>
      </c>
      <c r="DI306">
        <v>1.76</v>
      </c>
      <c r="DJ306">
        <v>1.64</v>
      </c>
      <c r="DK306">
        <v>1.58</v>
      </c>
      <c r="DL306" s="6">
        <f>(CM306*3+CL306*2+CK306)/6</f>
        <v>9.4300000000000015</v>
      </c>
      <c r="DM306">
        <f>BH306+(BH306*(CG306-8.25)/8.25)</f>
        <v>51093.818181818184</v>
      </c>
      <c r="DN306">
        <f>BI306+(BI306*(CH306-8.25)/8.25)</f>
        <v>35605.12606060606</v>
      </c>
      <c r="DO306">
        <f>BJ306+(BJ306*(CI306-8.25)/8.25)</f>
        <v>39823.238787878785</v>
      </c>
      <c r="DP306">
        <f>BK306+(BK306*(CJ306-8.25)/8.25)</f>
        <v>-35689.920000000013</v>
      </c>
      <c r="DQ306">
        <f>BL306+(BL306*(CK306-8.25)/8.25)</f>
        <v>826.50909090909408</v>
      </c>
      <c r="DR306">
        <f>BM306+(BM306*(CL306-8.25)/8.25)</f>
        <v>41975.825454545455</v>
      </c>
      <c r="DS306">
        <f>BN306+(BN306*(CM306-8.25)/8.25)</f>
        <v>48757.189090909094</v>
      </c>
      <c r="DT306" s="8">
        <f>DM306*10^8/$I306</f>
        <v>23882.256132811777</v>
      </c>
      <c r="DU306" s="8">
        <f>DN306*10^8/$I306</f>
        <v>16642.536621446645</v>
      </c>
      <c r="DV306" s="8">
        <f>DO306*10^8/$I306</f>
        <v>18614.165521665502</v>
      </c>
      <c r="DW306" s="8">
        <f>DP306*10^8/$I306</f>
        <v>-16682.170977444672</v>
      </c>
      <c r="DX306" s="8">
        <f>DQ306*10^8/$I306</f>
        <v>386.32661460036508</v>
      </c>
      <c r="DY306" s="8">
        <f>DR306*10^8/$I306</f>
        <v>19620.326892077683</v>
      </c>
      <c r="DZ306" s="8">
        <f>DS306*10^8/$I306</f>
        <v>22790.069711395969</v>
      </c>
      <c r="EA306" s="8">
        <f>DT306*10^8/$I306</f>
        <v>11163.036513802565</v>
      </c>
      <c r="EB306" s="8">
        <f>DZ306*0.8</f>
        <v>18232.055769116774</v>
      </c>
      <c r="EC306" s="10">
        <f>G306-E306</f>
        <v>4450</v>
      </c>
      <c r="ED306" s="4">
        <f>EC306/E306*100</f>
        <v>18.976545842217483</v>
      </c>
      <c r="EE306" s="4">
        <f>DY306-G306</f>
        <v>-8279.6731079223173</v>
      </c>
      <c r="EF306" s="12">
        <f>EE306/G306</f>
        <v>-0.29676247698646296</v>
      </c>
      <c r="EG306" s="4">
        <f>G306-F306</f>
        <v>1600</v>
      </c>
    </row>
    <row r="307" spans="1:137" x14ac:dyDescent="0.3">
      <c r="A307">
        <v>306</v>
      </c>
      <c r="B307" t="s">
        <v>6911</v>
      </c>
      <c r="C307" t="s">
        <v>7975</v>
      </c>
      <c r="D307" t="str">
        <f>VLOOKUP(C307,Sheet1!$A$2:$B$3197,2,FALSE)</f>
        <v>방송과엔터테인먼트</v>
      </c>
      <c r="E307">
        <v>4990</v>
      </c>
      <c r="F307">
        <v>6010</v>
      </c>
      <c r="G307" s="7">
        <v>5820</v>
      </c>
      <c r="H307" t="s">
        <v>2498</v>
      </c>
      <c r="I307" s="7">
        <f>VALUE(LEFT(H307,FIND("/",H307)-1)) + VALUE(MID(H307,FIND("/",H307)+1,LEN(H307)))</f>
        <v>63429410</v>
      </c>
      <c r="J307">
        <v>0</v>
      </c>
      <c r="K307" s="1">
        <f>G307*I307/(10^8)</f>
        <v>3691.5916619999998</v>
      </c>
      <c r="L307">
        <v>704</v>
      </c>
      <c r="M307">
        <v>725</v>
      </c>
      <c r="N307">
        <v>936</v>
      </c>
      <c r="O307" s="1">
        <v>1136</v>
      </c>
      <c r="P307" s="1">
        <v>1071</v>
      </c>
      <c r="Q307" s="3"/>
      <c r="R307" s="3"/>
      <c r="S307" s="3"/>
      <c r="T307">
        <v>-68</v>
      </c>
      <c r="U307">
        <v>-71</v>
      </c>
      <c r="V307">
        <v>17</v>
      </c>
      <c r="W307">
        <v>33</v>
      </c>
      <c r="X307">
        <v>14</v>
      </c>
      <c r="Y307" s="3"/>
      <c r="Z307" s="3"/>
      <c r="AA307" s="3"/>
      <c r="AB307">
        <v>-54</v>
      </c>
      <c r="AC307">
        <v>-100</v>
      </c>
      <c r="AD307">
        <v>-14</v>
      </c>
      <c r="AE307">
        <v>-42</v>
      </c>
      <c r="AF307">
        <v>-75</v>
      </c>
      <c r="AG307" s="3"/>
      <c r="AH307" s="3"/>
      <c r="AI307" s="3"/>
      <c r="AJ307" s="1">
        <v>1230</v>
      </c>
      <c r="AK307" s="1">
        <v>1360</v>
      </c>
      <c r="AL307" s="1">
        <v>1468</v>
      </c>
      <c r="AM307" s="1">
        <v>1567</v>
      </c>
      <c r="AN307" s="1">
        <v>1510</v>
      </c>
      <c r="AO307" s="3"/>
      <c r="AP307" s="3"/>
      <c r="AQ307" s="3"/>
      <c r="AR307">
        <v>157</v>
      </c>
      <c r="AS307">
        <v>219</v>
      </c>
      <c r="AT307">
        <v>312</v>
      </c>
      <c r="AU307">
        <v>449</v>
      </c>
      <c r="AV307">
        <v>468</v>
      </c>
      <c r="AW307" s="3"/>
      <c r="AX307" s="3"/>
      <c r="AY307" s="3"/>
      <c r="AZ307" s="1">
        <v>1073</v>
      </c>
      <c r="BA307" s="1">
        <v>1141</v>
      </c>
      <c r="BB307" s="1">
        <v>1155</v>
      </c>
      <c r="BC307" s="1">
        <v>1118</v>
      </c>
      <c r="BD307" s="1">
        <v>1041</v>
      </c>
      <c r="BE307" s="3"/>
      <c r="BF307" s="3"/>
      <c r="BG307" s="3"/>
      <c r="BH307" s="1">
        <v>1032</v>
      </c>
      <c r="BI307">
        <v>958</v>
      </c>
      <c r="BJ307">
        <v>961</v>
      </c>
      <c r="BK307">
        <v>922</v>
      </c>
      <c r="BL307">
        <v>893</v>
      </c>
      <c r="BM307" s="3"/>
      <c r="BN307" s="3"/>
      <c r="BO307" s="3"/>
      <c r="BP307">
        <v>297</v>
      </c>
      <c r="BQ307">
        <v>297</v>
      </c>
      <c r="BR307">
        <v>297</v>
      </c>
      <c r="BS307">
        <v>297</v>
      </c>
      <c r="BT307">
        <v>304</v>
      </c>
      <c r="BU307" s="3"/>
      <c r="BV307" s="3"/>
      <c r="BW307" s="3"/>
      <c r="BX307">
        <v>-4.55</v>
      </c>
      <c r="BY307">
        <v>-7.71</v>
      </c>
      <c r="BZ307">
        <v>-1.01</v>
      </c>
      <c r="CA307">
        <v>-2.8</v>
      </c>
      <c r="CB307">
        <v>-4.8600000000000003</v>
      </c>
      <c r="CC307" s="3"/>
      <c r="CD307" s="3"/>
      <c r="CE307" s="3"/>
      <c r="CF307">
        <v>-4.01</v>
      </c>
      <c r="CG307">
        <v>-8.19</v>
      </c>
      <c r="CH307">
        <v>-0.15</v>
      </c>
      <c r="CI307">
        <v>-3.48</v>
      </c>
      <c r="CJ307">
        <v>-6.94</v>
      </c>
      <c r="CK307" s="3"/>
      <c r="CL307" s="3"/>
      <c r="CM307" s="3"/>
      <c r="CN307">
        <v>-71</v>
      </c>
      <c r="CO307">
        <v>-138</v>
      </c>
      <c r="CP307">
        <v>-2</v>
      </c>
      <c r="CQ307">
        <v>-55</v>
      </c>
      <c r="CR307">
        <v>-106</v>
      </c>
      <c r="CS307" s="3"/>
      <c r="CT307" s="3"/>
      <c r="CU307" s="3"/>
      <c r="CV307" t="s">
        <v>2</v>
      </c>
      <c r="CW307" t="s">
        <v>2</v>
      </c>
      <c r="CX307" t="s">
        <v>2</v>
      </c>
      <c r="CY307" t="s">
        <v>2</v>
      </c>
      <c r="CZ307" t="s">
        <v>2</v>
      </c>
      <c r="DA307" s="3"/>
      <c r="DB307" s="3"/>
      <c r="DC307" s="3"/>
      <c r="DD307">
        <v>1.2</v>
      </c>
      <c r="DE307">
        <v>1.23</v>
      </c>
      <c r="DF307">
        <v>1.24</v>
      </c>
      <c r="DG307">
        <v>0.88</v>
      </c>
      <c r="DH307">
        <v>3.4</v>
      </c>
      <c r="DI307" s="3"/>
      <c r="DJ307" s="3"/>
      <c r="DK307" s="3"/>
      <c r="DL307" s="6">
        <f>(CM307*3+CL307*2+CK307)/6</f>
        <v>0</v>
      </c>
      <c r="DM307">
        <f>BH307+(BH307*(CG307-8.25)/8.25)</f>
        <v>-1024.494545454545</v>
      </c>
      <c r="DN307">
        <f>BI307+(BI307*(CH307-8.25)/8.25)</f>
        <v>-17.418181818181893</v>
      </c>
      <c r="DO307">
        <f>BJ307+(BJ307*(CI307-8.25)/8.25)</f>
        <v>-405.36727272727285</v>
      </c>
      <c r="DP307">
        <f>BK307+(BK307*(CJ307-8.25)/8.25)</f>
        <v>-775.5975757575759</v>
      </c>
      <c r="DQ307">
        <f>BL307+(BL307*(CK307-8.25)/8.25)</f>
        <v>0</v>
      </c>
      <c r="DR307">
        <f>BM307+(BM307*(CL307-8.25)/8.25)</f>
        <v>0</v>
      </c>
      <c r="DS307">
        <f>BN307+(BN307*(CM307-8.25)/8.25)</f>
        <v>0</v>
      </c>
      <c r="DT307" s="8">
        <f>DM307*10^8/$I307</f>
        <v>-1615.1727494462664</v>
      </c>
      <c r="DU307" s="8">
        <f>DN307*10^8/$I307</f>
        <v>-27.460734410397151</v>
      </c>
      <c r="DV307" s="8">
        <f>DO307*10^8/$I307</f>
        <v>-639.08409794017143</v>
      </c>
      <c r="DW307" s="8">
        <f>DP307*10^8/$I307</f>
        <v>-1222.7728048512131</v>
      </c>
      <c r="DX307" s="8">
        <f>DQ307*10^8/$I307</f>
        <v>0</v>
      </c>
      <c r="DY307" s="8">
        <f>DR307*10^8/$I307</f>
        <v>0</v>
      </c>
      <c r="DZ307" s="8">
        <f>DS307*10^8/$I307</f>
        <v>0</v>
      </c>
      <c r="EA307" s="8">
        <f>DT307*10^8/$I307</f>
        <v>-2546.4098585281913</v>
      </c>
      <c r="EB307" s="8">
        <f>DZ307*0.8</f>
        <v>0</v>
      </c>
      <c r="EC307" s="10">
        <f>G307-E307</f>
        <v>830</v>
      </c>
      <c r="ED307" s="4">
        <f>EC307/E307*100</f>
        <v>16.633266533066131</v>
      </c>
      <c r="EE307" s="4">
        <f>DY307-G307</f>
        <v>-5820</v>
      </c>
      <c r="EF307" s="12">
        <f>EE307/G307</f>
        <v>-1</v>
      </c>
      <c r="EG307" s="4">
        <f>G307-F307</f>
        <v>-190</v>
      </c>
    </row>
    <row r="308" spans="1:137" x14ac:dyDescent="0.3">
      <c r="A308">
        <v>307</v>
      </c>
      <c r="B308" t="s">
        <v>7872</v>
      </c>
      <c r="C308" t="s">
        <v>299</v>
      </c>
      <c r="D308" t="str">
        <f>VLOOKUP(C308,Sheet1!$A$2:$B$3197,2,FALSE)</f>
        <v>식품</v>
      </c>
      <c r="E308">
        <v>77000</v>
      </c>
      <c r="F308">
        <v>82500</v>
      </c>
      <c r="G308" s="7">
        <v>82500</v>
      </c>
      <c r="H308" t="s">
        <v>2499</v>
      </c>
      <c r="I308" s="7">
        <f>VALUE(LEFT(H308,FIND("/",H308)-1)) + VALUE(MID(H308,FIND("/",H308)+1,LEN(H308)))</f>
        <v>4637790</v>
      </c>
      <c r="J308">
        <v>0</v>
      </c>
      <c r="K308" s="1">
        <f>G308*I308/(10^8)</f>
        <v>3826.1767500000001</v>
      </c>
      <c r="L308" s="1">
        <v>4978</v>
      </c>
      <c r="M308" s="1">
        <v>4966</v>
      </c>
      <c r="N308" s="1">
        <v>5432</v>
      </c>
      <c r="O308" s="1">
        <v>5367</v>
      </c>
      <c r="P308" s="1">
        <v>5836</v>
      </c>
      <c r="Q308" s="3"/>
      <c r="R308" s="3"/>
      <c r="S308" s="3"/>
      <c r="T308">
        <v>869</v>
      </c>
      <c r="U308">
        <v>471</v>
      </c>
      <c r="V308">
        <v>411</v>
      </c>
      <c r="W308">
        <v>413</v>
      </c>
      <c r="X308">
        <v>740</v>
      </c>
      <c r="Y308" s="3"/>
      <c r="Z308" s="3"/>
      <c r="AA308" s="3"/>
      <c r="AB308">
        <v>794</v>
      </c>
      <c r="AC308">
        <v>407</v>
      </c>
      <c r="AD308">
        <v>468</v>
      </c>
      <c r="AE308">
        <v>366</v>
      </c>
      <c r="AF308">
        <v>685</v>
      </c>
      <c r="AG308" s="3"/>
      <c r="AH308" s="3"/>
      <c r="AI308" s="3"/>
      <c r="AJ308" s="1">
        <v>11719</v>
      </c>
      <c r="AK308" s="1">
        <v>11453</v>
      </c>
      <c r="AL308" s="1">
        <v>11948</v>
      </c>
      <c r="AM308" s="1">
        <v>12165</v>
      </c>
      <c r="AN308" s="1">
        <v>12481</v>
      </c>
      <c r="AO308" s="3"/>
      <c r="AP308" s="3"/>
      <c r="AQ308" s="3"/>
      <c r="AR308" s="1">
        <v>3304</v>
      </c>
      <c r="AS308" s="1">
        <v>2821</v>
      </c>
      <c r="AT308" s="1">
        <v>2989</v>
      </c>
      <c r="AU308" s="1">
        <v>2944</v>
      </c>
      <c r="AV308" s="1">
        <v>2746</v>
      </c>
      <c r="AW308" s="3"/>
      <c r="AX308" s="3"/>
      <c r="AY308" s="3"/>
      <c r="AZ308" s="1">
        <v>8415</v>
      </c>
      <c r="BA308" s="1">
        <v>8633</v>
      </c>
      <c r="BB308" s="1">
        <v>8959</v>
      </c>
      <c r="BC308" s="1">
        <v>9221</v>
      </c>
      <c r="BD308" s="1">
        <v>9735</v>
      </c>
      <c r="BE308" s="3"/>
      <c r="BF308" s="3"/>
      <c r="BG308" s="3"/>
      <c r="BH308" s="1">
        <v>8402</v>
      </c>
      <c r="BI308" s="1">
        <v>8620</v>
      </c>
      <c r="BJ308" s="1">
        <v>8946</v>
      </c>
      <c r="BK308" s="1">
        <v>9207</v>
      </c>
      <c r="BL308" s="1">
        <v>9720</v>
      </c>
      <c r="BM308" s="3"/>
      <c r="BN308" s="3"/>
      <c r="BO308" s="3"/>
      <c r="BP308">
        <v>232</v>
      </c>
      <c r="BQ308">
        <v>232</v>
      </c>
      <c r="BR308">
        <v>232</v>
      </c>
      <c r="BS308">
        <v>232</v>
      </c>
      <c r="BT308">
        <v>232</v>
      </c>
      <c r="BU308" s="3"/>
      <c r="BV308" s="3"/>
      <c r="BW308" s="3"/>
      <c r="BX308">
        <v>7.04</v>
      </c>
      <c r="BY308">
        <v>3.51</v>
      </c>
      <c r="BZ308">
        <v>4</v>
      </c>
      <c r="CA308">
        <v>3.04</v>
      </c>
      <c r="CB308">
        <v>5.55</v>
      </c>
      <c r="CC308" s="3"/>
      <c r="CD308" s="3"/>
      <c r="CE308" s="3"/>
      <c r="CF308">
        <v>9.81</v>
      </c>
      <c r="CG308">
        <v>4.78</v>
      </c>
      <c r="CH308">
        <v>5.32</v>
      </c>
      <c r="CI308">
        <v>4.03</v>
      </c>
      <c r="CJ308">
        <v>7.23</v>
      </c>
      <c r="CK308" s="3"/>
      <c r="CL308" s="3"/>
      <c r="CM308" s="3"/>
      <c r="CN308" s="1">
        <v>17111</v>
      </c>
      <c r="CO308" s="1">
        <v>8765</v>
      </c>
      <c r="CP308" s="1">
        <v>10077</v>
      </c>
      <c r="CQ308" s="1">
        <v>7887</v>
      </c>
      <c r="CR308" s="1">
        <v>14746</v>
      </c>
      <c r="CS308" s="3"/>
      <c r="CT308" s="3"/>
      <c r="CU308" s="3"/>
      <c r="CV308">
        <v>7.04</v>
      </c>
      <c r="CW308">
        <v>13.06</v>
      </c>
      <c r="CX308">
        <v>6.94</v>
      </c>
      <c r="CY308">
        <v>9.9499999999999993</v>
      </c>
      <c r="CZ308">
        <v>5.25</v>
      </c>
      <c r="DA308" s="3"/>
      <c r="DB308" s="3"/>
      <c r="DC308" s="3"/>
      <c r="DD308">
        <v>0.67</v>
      </c>
      <c r="DE308">
        <v>0.62</v>
      </c>
      <c r="DF308">
        <v>0.36</v>
      </c>
      <c r="DG308">
        <v>0.4</v>
      </c>
      <c r="DH308">
        <v>0.37</v>
      </c>
      <c r="DI308" s="3"/>
      <c r="DJ308" s="3"/>
      <c r="DK308" s="3"/>
      <c r="DL308" s="6">
        <f>(CM308*3+CL308*2+CK308)/6</f>
        <v>0</v>
      </c>
      <c r="DM308">
        <f>BH308+(BH308*(CG308-8.25)/8.25)</f>
        <v>4868.0678787878787</v>
      </c>
      <c r="DN308">
        <f>BI308+(BI308*(CH308-8.25)/8.25)</f>
        <v>5558.5939393939398</v>
      </c>
      <c r="DO308">
        <f>BJ308+(BJ308*(CI308-8.25)/8.25)</f>
        <v>4369.9854545454555</v>
      </c>
      <c r="DP308">
        <f>BK308+(BK308*(CJ308-8.25)/8.25)</f>
        <v>8068.68</v>
      </c>
      <c r="DQ308">
        <f>BL308+(BL308*(CK308-8.25)/8.25)</f>
        <v>0</v>
      </c>
      <c r="DR308">
        <f>BM308+(BM308*(CL308-8.25)/8.25)</f>
        <v>0</v>
      </c>
      <c r="DS308">
        <f>BN308+(BN308*(CM308-8.25)/8.25)</f>
        <v>0</v>
      </c>
      <c r="DT308" s="8">
        <f>DM308*10^8/$I308</f>
        <v>104965.25023314724</v>
      </c>
      <c r="DU308" s="8">
        <f>DN308*10^8/$I308</f>
        <v>119854.36898595968</v>
      </c>
      <c r="DV308" s="8">
        <f>DO308*10^8/$I308</f>
        <v>94225.600006586232</v>
      </c>
      <c r="DW308" s="8">
        <f>DP308*10^8/$I308</f>
        <v>173976.82948128312</v>
      </c>
      <c r="DX308" s="8">
        <f>DQ308*10^8/$I308</f>
        <v>0</v>
      </c>
      <c r="DY308" s="8">
        <f>DR308*10^8/$I308</f>
        <v>0</v>
      </c>
      <c r="DZ308" s="8">
        <f>DS308*10^8/$I308</f>
        <v>0</v>
      </c>
      <c r="EA308" s="8">
        <f>DT308*10^8/$I308</f>
        <v>2263260.0922669466</v>
      </c>
      <c r="EB308" s="8">
        <f>DZ308*0.8</f>
        <v>0</v>
      </c>
      <c r="EC308" s="10">
        <f>G308-E308</f>
        <v>5500</v>
      </c>
      <c r="ED308" s="4">
        <f>EC308/E308*100</f>
        <v>7.1428571428571423</v>
      </c>
      <c r="EE308" s="4">
        <f>DY308-G308</f>
        <v>-82500</v>
      </c>
      <c r="EF308" s="12">
        <f>EE308/G308</f>
        <v>-1</v>
      </c>
      <c r="EG308" s="4">
        <f>G308-F308</f>
        <v>0</v>
      </c>
    </row>
    <row r="309" spans="1:137" x14ac:dyDescent="0.3">
      <c r="A309">
        <v>308</v>
      </c>
      <c r="B309" t="s">
        <v>5666</v>
      </c>
      <c r="C309" t="s">
        <v>300</v>
      </c>
      <c r="D309" t="str">
        <f>VLOOKUP(C309,Sheet1!$A$2:$B$3197,2,FALSE)</f>
        <v>증권</v>
      </c>
      <c r="E309">
        <v>87000</v>
      </c>
      <c r="F309">
        <v>105500</v>
      </c>
      <c r="G309" s="7">
        <v>104500</v>
      </c>
      <c r="H309" t="s">
        <v>2500</v>
      </c>
      <c r="I309" s="7">
        <f>VALUE(LEFT(H309,FIND("/",H309)-1)) + VALUE(MID(H309,FIND("/",H309)+1,LEN(H309)))</f>
        <v>61584243</v>
      </c>
      <c r="J309" s="1">
        <v>2987479</v>
      </c>
      <c r="K309" s="1">
        <f>G309*I309/(10^8)</f>
        <v>64355.533934999999</v>
      </c>
      <c r="L309" s="1">
        <v>7412</v>
      </c>
      <c r="M309" s="1">
        <v>9172</v>
      </c>
      <c r="N309" s="1">
        <v>11562</v>
      </c>
      <c r="O309" s="1">
        <v>14001</v>
      </c>
      <c r="P309" s="1">
        <v>15708</v>
      </c>
      <c r="Q309" s="1">
        <v>18740</v>
      </c>
      <c r="R309" s="1">
        <v>19015</v>
      </c>
      <c r="S309" s="1">
        <v>19370</v>
      </c>
      <c r="T309" s="1">
        <v>3619</v>
      </c>
      <c r="U309" s="1">
        <v>6543</v>
      </c>
      <c r="V309" s="1">
        <v>6427</v>
      </c>
      <c r="W309" s="1">
        <v>9418</v>
      </c>
      <c r="X309" s="1">
        <v>8564</v>
      </c>
      <c r="Y309" s="1">
        <v>13739</v>
      </c>
      <c r="Z309" s="1">
        <v>12912</v>
      </c>
      <c r="AA309" s="1">
        <v>13622</v>
      </c>
      <c r="AB309" s="1">
        <v>2711</v>
      </c>
      <c r="AC309" s="1">
        <v>4631</v>
      </c>
      <c r="AD309" s="1">
        <v>5159</v>
      </c>
      <c r="AE309" s="1">
        <v>8472</v>
      </c>
      <c r="AF309" s="1">
        <v>8600</v>
      </c>
      <c r="AG309" s="1">
        <v>11490</v>
      </c>
      <c r="AH309" s="1">
        <v>10412</v>
      </c>
      <c r="AI309" s="1">
        <v>10928</v>
      </c>
      <c r="AJ309" s="1">
        <v>373182</v>
      </c>
      <c r="AK309" s="1">
        <v>487430</v>
      </c>
      <c r="AL309" s="1">
        <v>640037</v>
      </c>
      <c r="AM309" s="1">
        <v>607663</v>
      </c>
      <c r="AN309" s="1">
        <v>704377</v>
      </c>
      <c r="AO309" s="1">
        <v>750059</v>
      </c>
      <c r="AP309" s="1">
        <v>817047</v>
      </c>
      <c r="AQ309" s="1">
        <v>860713</v>
      </c>
      <c r="AR309" s="1">
        <v>338187</v>
      </c>
      <c r="AS309" s="1">
        <v>446058</v>
      </c>
      <c r="AT309" s="1">
        <v>591057</v>
      </c>
      <c r="AU309" s="1">
        <v>557333</v>
      </c>
      <c r="AV309" s="1">
        <v>648054</v>
      </c>
      <c r="AW309" s="1">
        <v>685551</v>
      </c>
      <c r="AX309" s="1">
        <v>746183</v>
      </c>
      <c r="AY309" s="1">
        <v>784219</v>
      </c>
      <c r="AZ309" s="1">
        <v>34995</v>
      </c>
      <c r="BA309" s="1">
        <v>41373</v>
      </c>
      <c r="BB309" s="1">
        <v>48979</v>
      </c>
      <c r="BC309" s="1">
        <v>50330</v>
      </c>
      <c r="BD309" s="1">
        <v>56323</v>
      </c>
      <c r="BE309" s="1">
        <v>65467</v>
      </c>
      <c r="BF309" s="1">
        <v>74371</v>
      </c>
      <c r="BG309" s="1">
        <v>82519</v>
      </c>
      <c r="BH309" s="1">
        <v>33778</v>
      </c>
      <c r="BI309" s="1">
        <v>38561</v>
      </c>
      <c r="BJ309" s="1">
        <v>43166</v>
      </c>
      <c r="BK309" s="1">
        <v>50037</v>
      </c>
      <c r="BL309" s="1">
        <v>56118</v>
      </c>
      <c r="BM309" s="1">
        <v>64876</v>
      </c>
      <c r="BN309" s="1">
        <v>73302</v>
      </c>
      <c r="BO309" s="1">
        <v>81756</v>
      </c>
      <c r="BP309" s="1">
        <v>3079</v>
      </c>
      <c r="BQ309" s="1">
        <v>3079</v>
      </c>
      <c r="BR309" s="1">
        <v>3079</v>
      </c>
      <c r="BS309" s="1">
        <v>3079</v>
      </c>
      <c r="BT309" s="1">
        <v>3079</v>
      </c>
      <c r="BU309" s="1">
        <v>2960</v>
      </c>
      <c r="BV309" s="1">
        <v>2933</v>
      </c>
      <c r="BW309" s="1">
        <v>2915</v>
      </c>
      <c r="BX309">
        <v>0.79</v>
      </c>
      <c r="BY309">
        <v>1.08</v>
      </c>
      <c r="BZ309">
        <v>0.92</v>
      </c>
      <c r="CA309">
        <v>1.36</v>
      </c>
      <c r="CB309">
        <v>1.31</v>
      </c>
      <c r="CC309">
        <v>1.58</v>
      </c>
      <c r="CD309">
        <v>1.33</v>
      </c>
      <c r="CE309">
        <v>1.3</v>
      </c>
      <c r="CF309">
        <v>8.5399999999999991</v>
      </c>
      <c r="CG309">
        <v>14.11</v>
      </c>
      <c r="CH309">
        <v>12.96</v>
      </c>
      <c r="CI309">
        <v>18.14</v>
      </c>
      <c r="CJ309">
        <v>16.27</v>
      </c>
      <c r="CK309">
        <v>19.27</v>
      </c>
      <c r="CL309">
        <v>15.5</v>
      </c>
      <c r="CM309">
        <v>14.98</v>
      </c>
      <c r="CN309" s="1">
        <v>4542</v>
      </c>
      <c r="CO309" s="1">
        <v>8285</v>
      </c>
      <c r="CP309" s="1">
        <v>8599</v>
      </c>
      <c r="CQ309" s="1">
        <v>13724</v>
      </c>
      <c r="CR309" s="1">
        <v>14021</v>
      </c>
      <c r="CS309" s="1">
        <v>18929</v>
      </c>
      <c r="CT309" s="1">
        <v>17391</v>
      </c>
      <c r="CU309" s="1">
        <v>18854</v>
      </c>
      <c r="CV309">
        <v>9.2200000000000006</v>
      </c>
      <c r="CW309">
        <v>8.33</v>
      </c>
      <c r="CX309">
        <v>6.92</v>
      </c>
      <c r="CY309">
        <v>5.28</v>
      </c>
      <c r="CZ309">
        <v>5.63</v>
      </c>
      <c r="DA309">
        <v>5.52</v>
      </c>
      <c r="DB309">
        <v>6.01</v>
      </c>
      <c r="DC309">
        <v>5.54</v>
      </c>
      <c r="DD309">
        <v>0.75</v>
      </c>
      <c r="DE309">
        <v>1.0900000000000001</v>
      </c>
      <c r="DF309">
        <v>0.84</v>
      </c>
      <c r="DG309">
        <v>0.88</v>
      </c>
      <c r="DH309">
        <v>0.86</v>
      </c>
      <c r="DI309">
        <v>0.98</v>
      </c>
      <c r="DJ309">
        <v>0.87</v>
      </c>
      <c r="DK309">
        <v>0.78</v>
      </c>
      <c r="DL309" s="6">
        <f>(CM309*3+CL309*2+CK309)/6</f>
        <v>15.868333333333332</v>
      </c>
      <c r="DM309">
        <f>BH309+(BH309*(CG309-8.25)/8.25)</f>
        <v>57770.615757575753</v>
      </c>
      <c r="DN309">
        <f>BI309+(BI309*(CH309-8.25)/8.25)</f>
        <v>60575.825454545455</v>
      </c>
      <c r="DO309">
        <f>BJ309+(BJ309*(CI309-8.25)/8.25)</f>
        <v>94912.877575757579</v>
      </c>
      <c r="DP309">
        <f>BK309+(BK309*(CJ309-8.25)/8.25)</f>
        <v>98679.029090909084</v>
      </c>
      <c r="DQ309">
        <f>BL309+(BL309*(CK309-8.25)/8.25)</f>
        <v>131078.04363636364</v>
      </c>
      <c r="DR309">
        <f>BM309+(BM309*(CL309-8.25)/8.25)</f>
        <v>121888.24242424243</v>
      </c>
      <c r="DS309">
        <f>BN309+(BN309*(CM309-8.25)/8.25)</f>
        <v>133098.6618181818</v>
      </c>
      <c r="DT309" s="8">
        <f>DM309*10^8/$I309</f>
        <v>93807.46266147292</v>
      </c>
      <c r="DU309" s="8">
        <f>DN309*10^8/$I309</f>
        <v>98362.539675198175</v>
      </c>
      <c r="DV309" s="8">
        <f>DO309*10^8/$I309</f>
        <v>154118.76959461463</v>
      </c>
      <c r="DW309" s="8">
        <f>DP309*10^8/$I309</f>
        <v>160234.21622785731</v>
      </c>
      <c r="DX309" s="8">
        <f>DQ309*10^8/$I309</f>
        <v>212843.47627097345</v>
      </c>
      <c r="DY309" s="8">
        <f>DR309*10^8/$I309</f>
        <v>197921.15074669736</v>
      </c>
      <c r="DZ309" s="8">
        <f>DS309*10^8/$I309</f>
        <v>216124.53987326237</v>
      </c>
      <c r="EA309" s="8">
        <f>DT309*10^8/$I309</f>
        <v>152323.80572003286</v>
      </c>
      <c r="EB309" s="8">
        <f>DZ309*0.8</f>
        <v>172899.63189860992</v>
      </c>
      <c r="EC309" s="10">
        <f>G309-E309</f>
        <v>17500</v>
      </c>
      <c r="ED309" s="4">
        <f>EC309/E309*100</f>
        <v>20.114942528735632</v>
      </c>
      <c r="EE309" s="4">
        <f>DY309-G309</f>
        <v>93421.150746697356</v>
      </c>
      <c r="EF309" s="12">
        <f>EE309/G309</f>
        <v>0.89398230379614696</v>
      </c>
      <c r="EG309" s="4">
        <f>G309-F309</f>
        <v>-1000</v>
      </c>
    </row>
    <row r="310" spans="1:137" x14ac:dyDescent="0.3">
      <c r="A310">
        <v>309</v>
      </c>
      <c r="B310" t="s">
        <v>6707</v>
      </c>
      <c r="C310" t="s">
        <v>301</v>
      </c>
      <c r="D310" t="str">
        <f>VLOOKUP(C310,Sheet1!$A$2:$B$3197,2,FALSE)</f>
        <v>IT서비스</v>
      </c>
      <c r="E310">
        <v>4125</v>
      </c>
      <c r="F310">
        <v>4095</v>
      </c>
      <c r="G310" s="7">
        <v>4140</v>
      </c>
      <c r="H310" t="s">
        <v>2501</v>
      </c>
      <c r="I310" s="7">
        <f>VALUE(LEFT(H310,FIND("/",H310)-1)) + VALUE(MID(H310,FIND("/",H310)+1,LEN(H310)))</f>
        <v>13195454</v>
      </c>
      <c r="J310" s="1">
        <v>131687</v>
      </c>
      <c r="K310" s="1">
        <f>G310*I310/(10^8)</f>
        <v>546.2917956</v>
      </c>
      <c r="L310">
        <v>303</v>
      </c>
      <c r="M310">
        <v>319</v>
      </c>
      <c r="N310">
        <v>335</v>
      </c>
      <c r="O310">
        <v>266</v>
      </c>
      <c r="P310">
        <v>271</v>
      </c>
      <c r="Q310" s="3"/>
      <c r="R310" s="3"/>
      <c r="S310" s="3"/>
      <c r="T310">
        <v>-47</v>
      </c>
      <c r="U310">
        <v>-10</v>
      </c>
      <c r="V310">
        <v>30</v>
      </c>
      <c r="W310">
        <v>-23</v>
      </c>
      <c r="X310">
        <v>12</v>
      </c>
      <c r="Y310" s="3"/>
      <c r="Z310" s="3"/>
      <c r="AA310" s="3"/>
      <c r="AB310">
        <v>-47</v>
      </c>
      <c r="AC310">
        <v>-66</v>
      </c>
      <c r="AD310">
        <v>18</v>
      </c>
      <c r="AE310">
        <v>-51</v>
      </c>
      <c r="AF310">
        <v>-12</v>
      </c>
      <c r="AG310" s="3"/>
      <c r="AH310" s="3"/>
      <c r="AI310" s="3"/>
      <c r="AJ310">
        <v>583</v>
      </c>
      <c r="AK310">
        <v>512</v>
      </c>
      <c r="AL310">
        <v>512</v>
      </c>
      <c r="AM310">
        <v>462</v>
      </c>
      <c r="AN310">
        <v>486</v>
      </c>
      <c r="AO310" s="3"/>
      <c r="AP310" s="3"/>
      <c r="AQ310" s="3"/>
      <c r="AR310">
        <v>120</v>
      </c>
      <c r="AS310">
        <v>114</v>
      </c>
      <c r="AT310">
        <v>102</v>
      </c>
      <c r="AU310">
        <v>108</v>
      </c>
      <c r="AV310">
        <v>131</v>
      </c>
      <c r="AW310" s="3"/>
      <c r="AX310" s="3"/>
      <c r="AY310" s="3"/>
      <c r="AZ310">
        <v>463</v>
      </c>
      <c r="BA310">
        <v>398</v>
      </c>
      <c r="BB310">
        <v>410</v>
      </c>
      <c r="BC310">
        <v>354</v>
      </c>
      <c r="BD310">
        <v>354</v>
      </c>
      <c r="BE310" s="3"/>
      <c r="BF310" s="3"/>
      <c r="BG310" s="3"/>
      <c r="BH310">
        <v>467</v>
      </c>
      <c r="BI310">
        <v>405</v>
      </c>
      <c r="BJ310">
        <v>416</v>
      </c>
      <c r="BK310">
        <v>362</v>
      </c>
      <c r="BL310">
        <v>365</v>
      </c>
      <c r="BM310" s="3"/>
      <c r="BN310" s="3"/>
      <c r="BO310" s="3"/>
      <c r="BP310">
        <v>66</v>
      </c>
      <c r="BQ310">
        <v>66</v>
      </c>
      <c r="BR310">
        <v>66</v>
      </c>
      <c r="BS310">
        <v>66</v>
      </c>
      <c r="BT310">
        <v>66</v>
      </c>
      <c r="BU310" s="3"/>
      <c r="BV310" s="3"/>
      <c r="BW310" s="3"/>
      <c r="BX310">
        <v>-7.89</v>
      </c>
      <c r="BY310">
        <v>-12.1</v>
      </c>
      <c r="BZ310">
        <v>3.59</v>
      </c>
      <c r="CA310">
        <v>-10.58</v>
      </c>
      <c r="CB310">
        <v>-2.44</v>
      </c>
      <c r="CC310" s="3"/>
      <c r="CD310" s="3"/>
      <c r="CE310" s="3"/>
      <c r="CF310">
        <v>-8.6300000000000008</v>
      </c>
      <c r="CG310">
        <v>-14.67</v>
      </c>
      <c r="CH310">
        <v>4.3499999999999996</v>
      </c>
      <c r="CI310">
        <v>-12.8</v>
      </c>
      <c r="CJ310">
        <v>-1.67</v>
      </c>
      <c r="CK310" s="3"/>
      <c r="CL310" s="3"/>
      <c r="CM310" s="3"/>
      <c r="CN310">
        <v>-325</v>
      </c>
      <c r="CO310">
        <v>-485</v>
      </c>
      <c r="CP310">
        <v>135</v>
      </c>
      <c r="CQ310">
        <v>-377</v>
      </c>
      <c r="CR310">
        <v>-46</v>
      </c>
      <c r="CS310" s="3"/>
      <c r="CT310" s="3"/>
      <c r="CU310" s="3"/>
      <c r="CV310" t="s">
        <v>2</v>
      </c>
      <c r="CW310" t="s">
        <v>2</v>
      </c>
      <c r="CX310">
        <v>32.31</v>
      </c>
      <c r="CY310" t="s">
        <v>2</v>
      </c>
      <c r="CZ310" t="s">
        <v>2</v>
      </c>
      <c r="DA310" s="3"/>
      <c r="DB310" s="3"/>
      <c r="DC310" s="3"/>
      <c r="DD310">
        <v>1.18</v>
      </c>
      <c r="DE310">
        <v>1.1399999999999999</v>
      </c>
      <c r="DF310">
        <v>1.1100000000000001</v>
      </c>
      <c r="DG310">
        <v>1.47</v>
      </c>
      <c r="DH310">
        <v>1.1499999999999999</v>
      </c>
      <c r="DI310" s="3"/>
      <c r="DJ310" s="3"/>
      <c r="DK310" s="3"/>
      <c r="DL310" s="6">
        <f>(CM310*3+CL310*2+CK310)/6</f>
        <v>0</v>
      </c>
      <c r="DM310">
        <f>BH310+(BH310*(CG310-8.25)/8.25)</f>
        <v>-830.41090909090917</v>
      </c>
      <c r="DN310">
        <f>BI310+(BI310*(CH310-8.25)/8.25)</f>
        <v>213.5454545454545</v>
      </c>
      <c r="DO310">
        <f>BJ310+(BJ310*(CI310-8.25)/8.25)</f>
        <v>-645.43030303030309</v>
      </c>
      <c r="DP310">
        <f>BK310+(BK310*(CJ310-8.25)/8.25)</f>
        <v>-73.277575757575732</v>
      </c>
      <c r="DQ310">
        <f>BL310+(BL310*(CK310-8.25)/8.25)</f>
        <v>0</v>
      </c>
      <c r="DR310">
        <f>BM310+(BM310*(CL310-8.25)/8.25)</f>
        <v>0</v>
      </c>
      <c r="DS310">
        <f>BN310+(BN310*(CM310-8.25)/8.25)</f>
        <v>0</v>
      </c>
      <c r="DT310" s="8">
        <f>DM310*10^8/$I310</f>
        <v>-6293.1590613775707</v>
      </c>
      <c r="DU310" s="8">
        <f>DN310*10^8/$I310</f>
        <v>1618.3259366858808</v>
      </c>
      <c r="DV310" s="8">
        <f>DO310*10^8/$I310</f>
        <v>-4891.3080446516133</v>
      </c>
      <c r="DW310" s="8">
        <f>DP310*10^8/$I310</f>
        <v>-555.32440003637407</v>
      </c>
      <c r="DX310" s="8">
        <f>DQ310*10^8/$I310</f>
        <v>0</v>
      </c>
      <c r="DY310" s="8">
        <f>DR310*10^8/$I310</f>
        <v>0</v>
      </c>
      <c r="DZ310" s="8">
        <f>DS310*10^8/$I310</f>
        <v>0</v>
      </c>
      <c r="EA310" s="8">
        <f>DT310*10^8/$I310</f>
        <v>-47691.872226431697</v>
      </c>
      <c r="EB310" s="8">
        <f>DZ310*0.8</f>
        <v>0</v>
      </c>
      <c r="EC310" s="10">
        <f>G310-E310</f>
        <v>15</v>
      </c>
      <c r="ED310" s="4">
        <f>EC310/E310*100</f>
        <v>0.36363636363636365</v>
      </c>
      <c r="EE310" s="4">
        <f>DY310-G310</f>
        <v>-4140</v>
      </c>
      <c r="EF310" s="12">
        <f>EE310/G310</f>
        <v>-1</v>
      </c>
      <c r="EG310" s="4">
        <f>G310-F310</f>
        <v>45</v>
      </c>
    </row>
    <row r="311" spans="1:137" x14ac:dyDescent="0.3">
      <c r="A311">
        <v>310</v>
      </c>
      <c r="B311" t="s">
        <v>5725</v>
      </c>
      <c r="C311" t="s">
        <v>302</v>
      </c>
      <c r="D311" t="str">
        <f>VLOOKUP(C311,Sheet1!$A$2:$B$3197,2,FALSE)</f>
        <v>방송과엔터테인먼트</v>
      </c>
      <c r="E311">
        <v>24500</v>
      </c>
      <c r="F311">
        <v>38900</v>
      </c>
      <c r="G311" s="7">
        <v>44000</v>
      </c>
      <c r="H311" t="s">
        <v>2502</v>
      </c>
      <c r="I311" s="7">
        <f>VALUE(LEFT(H311,FIND("/",H311)-1)) + VALUE(MID(H311,FIND("/",H311)+1,LEN(H311)))</f>
        <v>18252582</v>
      </c>
      <c r="J311" s="1">
        <v>1651127</v>
      </c>
      <c r="K311" s="1">
        <f>G311*I311/(10^8)</f>
        <v>8031.1360800000002</v>
      </c>
      <c r="L311" s="1">
        <v>8291</v>
      </c>
      <c r="M311" s="1">
        <v>7732</v>
      </c>
      <c r="N311" s="1">
        <v>9140</v>
      </c>
      <c r="O311" s="1">
        <v>8177</v>
      </c>
      <c r="P311" s="1">
        <v>8603</v>
      </c>
      <c r="Q311" s="1">
        <v>9727</v>
      </c>
      <c r="R311" s="1">
        <v>10413</v>
      </c>
      <c r="S311" s="1">
        <v>10244</v>
      </c>
      <c r="T311">
        <v>-77</v>
      </c>
      <c r="U311">
        <v>187</v>
      </c>
      <c r="V311">
        <v>51</v>
      </c>
      <c r="W311">
        <v>126</v>
      </c>
      <c r="X311">
        <v>691</v>
      </c>
      <c r="Y311" s="1">
        <v>1545</v>
      </c>
      <c r="Z311" s="1">
        <v>1391</v>
      </c>
      <c r="AA311" s="1">
        <v>1425</v>
      </c>
      <c r="AB311">
        <v>-5</v>
      </c>
      <c r="AC311">
        <v>159</v>
      </c>
      <c r="AD311">
        <v>58</v>
      </c>
      <c r="AE311">
        <v>209</v>
      </c>
      <c r="AF311">
        <v>-619</v>
      </c>
      <c r="AG311" s="1">
        <v>1077</v>
      </c>
      <c r="AH311" s="1">
        <v>1024</v>
      </c>
      <c r="AI311" s="1">
        <v>1070</v>
      </c>
      <c r="AJ311" s="1">
        <v>8942</v>
      </c>
      <c r="AK311" s="1">
        <v>10920</v>
      </c>
      <c r="AL311" s="1">
        <v>9576</v>
      </c>
      <c r="AM311" s="1">
        <v>12478</v>
      </c>
      <c r="AN311" s="1">
        <v>11704</v>
      </c>
      <c r="AO311" s="1">
        <v>12651</v>
      </c>
      <c r="AP311" s="1">
        <v>13893</v>
      </c>
      <c r="AQ311" s="1">
        <v>15368</v>
      </c>
      <c r="AR311" s="1">
        <v>3534</v>
      </c>
      <c r="AS311" s="1">
        <v>5290</v>
      </c>
      <c r="AT311" s="1">
        <v>3892</v>
      </c>
      <c r="AU311" s="1">
        <v>6006</v>
      </c>
      <c r="AV311" s="1">
        <v>6034</v>
      </c>
      <c r="AW311" s="1">
        <v>6358</v>
      </c>
      <c r="AX311" s="1">
        <v>6674</v>
      </c>
      <c r="AY311" s="1">
        <v>7106</v>
      </c>
      <c r="AZ311" s="1">
        <v>5408</v>
      </c>
      <c r="BA311" s="1">
        <v>5630</v>
      </c>
      <c r="BB311" s="1">
        <v>5685</v>
      </c>
      <c r="BC311" s="1">
        <v>6471</v>
      </c>
      <c r="BD311" s="1">
        <v>5670</v>
      </c>
      <c r="BE311" s="1">
        <v>6293</v>
      </c>
      <c r="BF311" s="1">
        <v>7220</v>
      </c>
      <c r="BG311" s="1">
        <v>8262</v>
      </c>
      <c r="BH311" s="1">
        <v>5407</v>
      </c>
      <c r="BI311" s="1">
        <v>5554</v>
      </c>
      <c r="BJ311" s="1">
        <v>5600</v>
      </c>
      <c r="BK311" s="1">
        <v>5804</v>
      </c>
      <c r="BL311" s="1">
        <v>5113</v>
      </c>
      <c r="BM311" s="1">
        <v>5490</v>
      </c>
      <c r="BN311" s="1">
        <v>6117</v>
      </c>
      <c r="BO311" s="1">
        <v>6980</v>
      </c>
      <c r="BP311">
        <v>913</v>
      </c>
      <c r="BQ311">
        <v>913</v>
      </c>
      <c r="BR311">
        <v>913</v>
      </c>
      <c r="BS311">
        <v>913</v>
      </c>
      <c r="BT311">
        <v>913</v>
      </c>
      <c r="BU311">
        <v>913</v>
      </c>
      <c r="BV311">
        <v>913</v>
      </c>
      <c r="BW311">
        <v>913</v>
      </c>
      <c r="BX311">
        <v>-0.06</v>
      </c>
      <c r="BY311">
        <v>1.6</v>
      </c>
      <c r="BZ311">
        <v>0.56999999999999995</v>
      </c>
      <c r="CA311">
        <v>1.9</v>
      </c>
      <c r="CB311">
        <v>-5.12</v>
      </c>
      <c r="CC311">
        <v>8.84</v>
      </c>
      <c r="CD311">
        <v>7.72</v>
      </c>
      <c r="CE311">
        <v>7.31</v>
      </c>
      <c r="CF311">
        <v>-0.09</v>
      </c>
      <c r="CG311">
        <v>2.74</v>
      </c>
      <c r="CH311">
        <v>0.87</v>
      </c>
      <c r="CI311">
        <v>3.45</v>
      </c>
      <c r="CJ311">
        <v>-12.32</v>
      </c>
      <c r="CK311">
        <v>19.5</v>
      </c>
      <c r="CL311">
        <v>16.829999999999998</v>
      </c>
      <c r="CM311">
        <v>15.74</v>
      </c>
      <c r="CN311">
        <v>-29</v>
      </c>
      <c r="CO311">
        <v>824</v>
      </c>
      <c r="CP311">
        <v>267</v>
      </c>
      <c r="CQ311" s="1">
        <v>1079</v>
      </c>
      <c r="CR311" s="1">
        <v>-3686</v>
      </c>
      <c r="CS311" s="1">
        <v>5665</v>
      </c>
      <c r="CT311" s="1">
        <v>5350</v>
      </c>
      <c r="CU311" s="1">
        <v>5646</v>
      </c>
      <c r="CV311" t="s">
        <v>2</v>
      </c>
      <c r="CW311">
        <v>31.38</v>
      </c>
      <c r="CX311">
        <v>74.959999999999994</v>
      </c>
      <c r="CY311">
        <v>19.27</v>
      </c>
      <c r="CZ311" t="s">
        <v>2</v>
      </c>
      <c r="DA311">
        <v>7.77</v>
      </c>
      <c r="DB311">
        <v>8.2200000000000006</v>
      </c>
      <c r="DC311">
        <v>7.79</v>
      </c>
      <c r="DD311">
        <v>0.86</v>
      </c>
      <c r="DE311">
        <v>0.83</v>
      </c>
      <c r="DF311">
        <v>0.63</v>
      </c>
      <c r="DG311">
        <v>0.64</v>
      </c>
      <c r="DH311">
        <v>0.82</v>
      </c>
      <c r="DI311">
        <v>1.42</v>
      </c>
      <c r="DJ311">
        <v>1.28</v>
      </c>
      <c r="DK311">
        <v>1.1299999999999999</v>
      </c>
      <c r="DL311" s="6">
        <f>(CM311*3+CL311*2+CK311)/6</f>
        <v>16.73</v>
      </c>
      <c r="DM311">
        <f>BH311+(BH311*(CG311-8.25)/8.25)</f>
        <v>1795.7793939393941</v>
      </c>
      <c r="DN311">
        <f>BI311+(BI311*(CH311-8.25)/8.25)</f>
        <v>585.69454545454573</v>
      </c>
      <c r="DO311">
        <f>BJ311+(BJ311*(CI311-8.25)/8.25)</f>
        <v>2341.818181818182</v>
      </c>
      <c r="DP311">
        <f>BK311+(BK311*(CJ311-8.25)/8.25)</f>
        <v>-8667.3066666666673</v>
      </c>
      <c r="DQ311">
        <f>BL311+(BL311*(CK311-8.25)/8.25)</f>
        <v>12085.272727272728</v>
      </c>
      <c r="DR311">
        <f>BM311+(BM311*(CL311-8.25)/8.25)</f>
        <v>11199.599999999999</v>
      </c>
      <c r="DS311">
        <f>BN311+(BN311*(CM311-8.25)/8.25)</f>
        <v>11670.494545454545</v>
      </c>
      <c r="DT311" s="8">
        <f>DM311*10^8/$I311</f>
        <v>9838.4951451766883</v>
      </c>
      <c r="DU311" s="8">
        <f>DN311*10^8/$I311</f>
        <v>3208.8311968933808</v>
      </c>
      <c r="DV311" s="8">
        <f>DO311*10^8/$I311</f>
        <v>12830.065257716316</v>
      </c>
      <c r="DW311" s="8">
        <f>DP311*10^8/$I311</f>
        <v>-47485.373119631338</v>
      </c>
      <c r="DX311" s="8">
        <f>DQ311*10^8/$I311</f>
        <v>66211.30493906411</v>
      </c>
      <c r="DY311" s="8">
        <f>DR311*10^8/$I311</f>
        <v>61358.990196565057</v>
      </c>
      <c r="DZ311" s="8">
        <f>DS311*10^8/$I311</f>
        <v>63938.869281368221</v>
      </c>
      <c r="EA311" s="8">
        <f>DT311*10^8/$I311</f>
        <v>53901.936422894512</v>
      </c>
      <c r="EB311" s="8">
        <f>DZ311*0.8</f>
        <v>51151.09542509458</v>
      </c>
      <c r="EC311" s="10">
        <f>G311-E311</f>
        <v>19500</v>
      </c>
      <c r="ED311" s="4">
        <f>EC311/E311*100</f>
        <v>79.591836734693871</v>
      </c>
      <c r="EE311" s="4">
        <f>DY311-G311</f>
        <v>17358.990196565057</v>
      </c>
      <c r="EF311" s="12">
        <f>EE311/G311</f>
        <v>0.39452250446738768</v>
      </c>
      <c r="EG311" s="4">
        <f>G311-F311</f>
        <v>5100</v>
      </c>
    </row>
    <row r="312" spans="1:137" x14ac:dyDescent="0.3">
      <c r="A312">
        <v>311</v>
      </c>
      <c r="B312" t="s">
        <v>5974</v>
      </c>
      <c r="C312" t="s">
        <v>303</v>
      </c>
      <c r="D312" t="str">
        <f>VLOOKUP(C312,Sheet1!$A$2:$B$3197,2,FALSE)</f>
        <v>게임엔터테인먼트</v>
      </c>
      <c r="E312">
        <v>953000</v>
      </c>
      <c r="F312">
        <v>823000</v>
      </c>
      <c r="G312" s="7">
        <v>852000</v>
      </c>
      <c r="H312" t="s">
        <v>2503</v>
      </c>
      <c r="I312" s="7">
        <f>VALUE(LEFT(H312,FIND("/",H312)-1)) + VALUE(MID(H312,FIND("/",H312)+1,LEN(H312)))</f>
        <v>21954022</v>
      </c>
      <c r="J312" s="1">
        <v>1950000</v>
      </c>
      <c r="K312" s="1">
        <f>G312*I312/(10^8)</f>
        <v>187048.26744</v>
      </c>
      <c r="L312" s="1">
        <v>9836</v>
      </c>
      <c r="M312" s="1">
        <v>17587</v>
      </c>
      <c r="N312" s="1">
        <v>17151</v>
      </c>
      <c r="O312" s="1">
        <v>17012</v>
      </c>
      <c r="P312" s="1">
        <v>24162</v>
      </c>
      <c r="Q312" s="1">
        <v>28008</v>
      </c>
      <c r="R312" s="1">
        <v>37482</v>
      </c>
      <c r="S312" s="1">
        <v>40532</v>
      </c>
      <c r="T312" s="1">
        <v>3288</v>
      </c>
      <c r="U312" s="1">
        <v>5850</v>
      </c>
      <c r="V312" s="1">
        <v>6149</v>
      </c>
      <c r="W312" s="1">
        <v>4790</v>
      </c>
      <c r="X312" s="1">
        <v>8248</v>
      </c>
      <c r="Y312" s="1">
        <v>9283</v>
      </c>
      <c r="Z312" s="1">
        <v>14725</v>
      </c>
      <c r="AA312" s="1">
        <v>15454</v>
      </c>
      <c r="AB312" s="1">
        <v>2714</v>
      </c>
      <c r="AC312" s="1">
        <v>4440</v>
      </c>
      <c r="AD312" s="1">
        <v>4215</v>
      </c>
      <c r="AE312" s="1">
        <v>3592</v>
      </c>
      <c r="AF312" s="1">
        <v>5866</v>
      </c>
      <c r="AG312" s="1">
        <v>7203</v>
      </c>
      <c r="AH312" s="1">
        <v>11087</v>
      </c>
      <c r="AI312" s="1">
        <v>11836</v>
      </c>
      <c r="AJ312" s="1">
        <v>23608</v>
      </c>
      <c r="AK312" s="1">
        <v>35266</v>
      </c>
      <c r="AL312" s="1">
        <v>29413</v>
      </c>
      <c r="AM312" s="1">
        <v>33464</v>
      </c>
      <c r="AN312" s="1">
        <v>40812</v>
      </c>
      <c r="AO312" s="1">
        <v>46777</v>
      </c>
      <c r="AP312" s="1">
        <v>57586</v>
      </c>
      <c r="AQ312" s="1">
        <v>68642</v>
      </c>
      <c r="AR312" s="1">
        <v>4653</v>
      </c>
      <c r="AS312" s="1">
        <v>7973</v>
      </c>
      <c r="AT312" s="1">
        <v>5623</v>
      </c>
      <c r="AU312" s="1">
        <v>8342</v>
      </c>
      <c r="AV312" s="1">
        <v>9365</v>
      </c>
      <c r="AW312" s="1">
        <v>10376</v>
      </c>
      <c r="AX312" s="1">
        <v>11526</v>
      </c>
      <c r="AY312" s="1">
        <v>12651</v>
      </c>
      <c r="AZ312" s="1">
        <v>18955</v>
      </c>
      <c r="BA312" s="1">
        <v>27292</v>
      </c>
      <c r="BB312" s="1">
        <v>23790</v>
      </c>
      <c r="BC312" s="1">
        <v>25122</v>
      </c>
      <c r="BD312" s="1">
        <v>31447</v>
      </c>
      <c r="BE312" s="1">
        <v>36700</v>
      </c>
      <c r="BF312" s="1">
        <v>46060</v>
      </c>
      <c r="BG312" s="1">
        <v>55990</v>
      </c>
      <c r="BH312" s="1">
        <v>18856</v>
      </c>
      <c r="BI312" s="1">
        <v>27212</v>
      </c>
      <c r="BJ312" s="1">
        <v>23677</v>
      </c>
      <c r="BK312" s="1">
        <v>24992</v>
      </c>
      <c r="BL312" s="1">
        <v>31416</v>
      </c>
      <c r="BM312" s="1">
        <v>36668</v>
      </c>
      <c r="BN312" s="1">
        <v>45864</v>
      </c>
      <c r="BO312" s="1">
        <v>55877</v>
      </c>
      <c r="BP312">
        <v>110</v>
      </c>
      <c r="BQ312">
        <v>110</v>
      </c>
      <c r="BR312">
        <v>110</v>
      </c>
      <c r="BS312">
        <v>110</v>
      </c>
      <c r="BT312">
        <v>110</v>
      </c>
      <c r="BU312">
        <v>110</v>
      </c>
      <c r="BV312">
        <v>110</v>
      </c>
      <c r="BW312">
        <v>110</v>
      </c>
      <c r="BX312">
        <v>11.85</v>
      </c>
      <c r="BY312">
        <v>15.08</v>
      </c>
      <c r="BZ312">
        <v>13.03</v>
      </c>
      <c r="CA312">
        <v>11.42</v>
      </c>
      <c r="CB312">
        <v>15.8</v>
      </c>
      <c r="CC312">
        <v>16.45</v>
      </c>
      <c r="CD312">
        <v>21.25</v>
      </c>
      <c r="CE312">
        <v>18.75</v>
      </c>
      <c r="CF312">
        <v>14.9</v>
      </c>
      <c r="CG312">
        <v>19.14</v>
      </c>
      <c r="CH312">
        <v>16.440000000000001</v>
      </c>
      <c r="CI312">
        <v>14.72</v>
      </c>
      <c r="CJ312">
        <v>20.83</v>
      </c>
      <c r="CK312">
        <v>21.9</v>
      </c>
      <c r="CL312">
        <v>26.73</v>
      </c>
      <c r="CM312">
        <v>23.51</v>
      </c>
      <c r="CN312" s="1">
        <v>12416</v>
      </c>
      <c r="CO312" s="1">
        <v>20104</v>
      </c>
      <c r="CP312" s="1">
        <v>19061</v>
      </c>
      <c r="CQ312" s="1">
        <v>16320</v>
      </c>
      <c r="CR312" s="1">
        <v>26756</v>
      </c>
      <c r="CS312" s="1">
        <v>33963</v>
      </c>
      <c r="CT312" s="1">
        <v>50245</v>
      </c>
      <c r="CU312" s="1">
        <v>54471</v>
      </c>
      <c r="CV312">
        <v>19.93</v>
      </c>
      <c r="CW312">
        <v>22.26</v>
      </c>
      <c r="CX312">
        <v>24.47</v>
      </c>
      <c r="CY312">
        <v>33.15</v>
      </c>
      <c r="CZ312">
        <v>34.799999999999997</v>
      </c>
      <c r="DA312">
        <v>25.09</v>
      </c>
      <c r="DB312">
        <v>16.96</v>
      </c>
      <c r="DC312">
        <v>15.64</v>
      </c>
      <c r="DD312">
        <v>2.66</v>
      </c>
      <c r="DE312">
        <v>3.41</v>
      </c>
      <c r="DF312">
        <v>3.66</v>
      </c>
      <c r="DG312">
        <v>4.05</v>
      </c>
      <c r="DH312">
        <v>5.72</v>
      </c>
      <c r="DI312">
        <v>4.57</v>
      </c>
      <c r="DJ312">
        <v>3.73</v>
      </c>
      <c r="DK312">
        <v>3.11</v>
      </c>
      <c r="DL312" s="6">
        <f>(CM312*3+CL312*2+CK312)/6</f>
        <v>24.315000000000001</v>
      </c>
      <c r="DM312">
        <f>BH312+(BH312*(CG312-8.25)/8.25)</f>
        <v>43745.919999999998</v>
      </c>
      <c r="DN312">
        <f>BI312+(BI312*(CH312-8.25)/8.25)</f>
        <v>54226.094545454544</v>
      </c>
      <c r="DO312">
        <f>BJ312+(BJ312*(CI312-8.25)/8.25)</f>
        <v>42245.507878787874</v>
      </c>
      <c r="DP312">
        <f>BK312+(BK312*(CJ312-8.25)/8.25)</f>
        <v>63101.013333333329</v>
      </c>
      <c r="DQ312">
        <f>BL312+(BL312*(CK312-8.25)/8.25)</f>
        <v>83395.199999999997</v>
      </c>
      <c r="DR312">
        <f>BM312+(BM312*(CL312-8.25)/8.25)</f>
        <v>118804.32</v>
      </c>
      <c r="DS312">
        <f>BN312+(BN312*(CM312-8.25)/8.25)</f>
        <v>130698.50181818182</v>
      </c>
      <c r="DT312" s="8">
        <f>DM312*10^8/$I312</f>
        <v>199261.52939083325</v>
      </c>
      <c r="DU312" s="8">
        <f>DN312*10^8/$I312</f>
        <v>246998.45224467089</v>
      </c>
      <c r="DV312" s="8">
        <f>DO312*10^8/$I312</f>
        <v>192427.19114879213</v>
      </c>
      <c r="DW312" s="8">
        <f>DP312*10^8/$I312</f>
        <v>287423.47681592614</v>
      </c>
      <c r="DX312" s="8">
        <f>DQ312*10^8/$I312</f>
        <v>379862.96998335887</v>
      </c>
      <c r="DY312" s="8">
        <f>DR312*10^8/$I312</f>
        <v>541150.59190520993</v>
      </c>
      <c r="DZ312" s="8">
        <f>DS312*10^8/$I312</f>
        <v>595328.28116042621</v>
      </c>
      <c r="EA312" s="8">
        <f>DT312*10^8/$I312</f>
        <v>907631.09097200155</v>
      </c>
      <c r="EB312" s="8">
        <f>DZ312*0.8</f>
        <v>476262.62492834101</v>
      </c>
      <c r="EC312" s="10">
        <f>G312-E312</f>
        <v>-101000</v>
      </c>
      <c r="ED312" s="4">
        <f>EC312/E312*100</f>
        <v>-10.598111227701994</v>
      </c>
      <c r="EE312" s="4">
        <f>DY312-G312</f>
        <v>-310849.40809479007</v>
      </c>
      <c r="EF312" s="12">
        <f>EE312/G312</f>
        <v>-0.36484672311595079</v>
      </c>
      <c r="EG312" s="4">
        <f>G312-F312</f>
        <v>29000</v>
      </c>
    </row>
    <row r="313" spans="1:137" x14ac:dyDescent="0.3">
      <c r="A313">
        <v>312</v>
      </c>
      <c r="B313" t="s">
        <v>6626</v>
      </c>
      <c r="C313" t="s">
        <v>304</v>
      </c>
      <c r="D313" t="str">
        <f>VLOOKUP(C313,Sheet1!$A$2:$B$3197,2,FALSE)</f>
        <v>철강</v>
      </c>
      <c r="E313">
        <v>1945</v>
      </c>
      <c r="F313">
        <v>3790</v>
      </c>
      <c r="G313" s="7">
        <v>3645</v>
      </c>
      <c r="H313" t="s">
        <v>2504</v>
      </c>
      <c r="I313" s="7">
        <f>VALUE(LEFT(H313,FIND("/",H313)-1)) + VALUE(MID(H313,FIND("/",H313)+1,LEN(H313)))</f>
        <v>19999440</v>
      </c>
      <c r="J313">
        <v>0</v>
      </c>
      <c r="K313" s="1">
        <f>G313*I313/(10^8)</f>
        <v>728.97958800000004</v>
      </c>
      <c r="L313" s="1">
        <v>1489</v>
      </c>
      <c r="M313" s="1">
        <v>2117</v>
      </c>
      <c r="N313" s="1">
        <v>1705</v>
      </c>
      <c r="O313" s="1">
        <v>2143</v>
      </c>
      <c r="P313" s="1">
        <v>1617</v>
      </c>
      <c r="Q313" s="3"/>
      <c r="R313" s="3"/>
      <c r="S313" s="3"/>
      <c r="T313">
        <v>71</v>
      </c>
      <c r="U313">
        <v>110</v>
      </c>
      <c r="V313">
        <v>-52</v>
      </c>
      <c r="W313">
        <v>11</v>
      </c>
      <c r="X313">
        <v>3</v>
      </c>
      <c r="Y313" s="3"/>
      <c r="Z313" s="3"/>
      <c r="AA313" s="3"/>
      <c r="AB313">
        <v>39</v>
      </c>
      <c r="AC313">
        <v>84</v>
      </c>
      <c r="AD313">
        <v>-72</v>
      </c>
      <c r="AE313">
        <v>0</v>
      </c>
      <c r="AF313">
        <v>-13</v>
      </c>
      <c r="AG313" s="3"/>
      <c r="AH313" s="3"/>
      <c r="AI313" s="3"/>
      <c r="AJ313" s="1">
        <v>2430</v>
      </c>
      <c r="AK313" s="1">
        <v>2453</v>
      </c>
      <c r="AL313" s="1">
        <v>2330</v>
      </c>
      <c r="AM313" s="1">
        <v>2343</v>
      </c>
      <c r="AN313" s="1">
        <v>2397</v>
      </c>
      <c r="AO313" s="3"/>
      <c r="AP313" s="3"/>
      <c r="AQ313" s="3"/>
      <c r="AR313" s="1">
        <v>1170</v>
      </c>
      <c r="AS313" s="1">
        <v>1092</v>
      </c>
      <c r="AT313" s="1">
        <v>1046</v>
      </c>
      <c r="AU313" s="1">
        <v>1067</v>
      </c>
      <c r="AV313" s="1">
        <v>1136</v>
      </c>
      <c r="AW313" s="3"/>
      <c r="AX313" s="3"/>
      <c r="AY313" s="3"/>
      <c r="AZ313" s="1">
        <v>1259</v>
      </c>
      <c r="BA313" s="1">
        <v>1361</v>
      </c>
      <c r="BB313" s="1">
        <v>1284</v>
      </c>
      <c r="BC313" s="1">
        <v>1277</v>
      </c>
      <c r="BD313" s="1">
        <v>1260</v>
      </c>
      <c r="BE313" s="3"/>
      <c r="BF313" s="3"/>
      <c r="BG313" s="3"/>
      <c r="BH313" s="1">
        <v>1259</v>
      </c>
      <c r="BI313" s="1">
        <v>1361</v>
      </c>
      <c r="BJ313" s="1">
        <v>1284</v>
      </c>
      <c r="BK313" s="1">
        <v>1277</v>
      </c>
      <c r="BL313" s="1">
        <v>1260</v>
      </c>
      <c r="BM313" s="3"/>
      <c r="BN313" s="3"/>
      <c r="BO313" s="3"/>
      <c r="BP313">
        <v>100</v>
      </c>
      <c r="BQ313">
        <v>100</v>
      </c>
      <c r="BR313">
        <v>100</v>
      </c>
      <c r="BS313">
        <v>100</v>
      </c>
      <c r="BT313">
        <v>100</v>
      </c>
      <c r="BU313" s="3"/>
      <c r="BV313" s="3"/>
      <c r="BW313" s="3"/>
      <c r="BX313">
        <v>1.66</v>
      </c>
      <c r="BY313">
        <v>3.43</v>
      </c>
      <c r="BZ313">
        <v>-2.99</v>
      </c>
      <c r="CA313">
        <v>0.01</v>
      </c>
      <c r="CB313">
        <v>-0.53</v>
      </c>
      <c r="CC313" s="3"/>
      <c r="CD313" s="3"/>
      <c r="CE313" s="3"/>
      <c r="CF313">
        <v>3.14</v>
      </c>
      <c r="CG313">
        <v>6.39</v>
      </c>
      <c r="CH313">
        <v>-5.41</v>
      </c>
      <c r="CI313">
        <v>0.02</v>
      </c>
      <c r="CJ313">
        <v>-0.99</v>
      </c>
      <c r="CK313" s="3"/>
      <c r="CL313" s="3"/>
      <c r="CM313" s="3"/>
      <c r="CN313">
        <v>195</v>
      </c>
      <c r="CO313">
        <v>419</v>
      </c>
      <c r="CP313">
        <v>-358</v>
      </c>
      <c r="CQ313">
        <v>2</v>
      </c>
      <c r="CR313">
        <v>-63</v>
      </c>
      <c r="CS313" s="3"/>
      <c r="CT313" s="3"/>
      <c r="CU313" s="3"/>
      <c r="CV313">
        <v>10.77</v>
      </c>
      <c r="CW313">
        <v>5.35</v>
      </c>
      <c r="CX313" t="s">
        <v>2</v>
      </c>
      <c r="CY313" s="2">
        <v>1214.3699999999999</v>
      </c>
      <c r="CZ313" t="s">
        <v>2</v>
      </c>
      <c r="DA313" s="3"/>
      <c r="DB313" s="3"/>
      <c r="DC313" s="3"/>
      <c r="DD313">
        <v>0.33</v>
      </c>
      <c r="DE313">
        <v>0.33</v>
      </c>
      <c r="DF313">
        <v>0.42</v>
      </c>
      <c r="DG313">
        <v>0.3</v>
      </c>
      <c r="DH313">
        <v>0.31</v>
      </c>
      <c r="DI313" s="3"/>
      <c r="DJ313" s="3"/>
      <c r="DK313" s="3"/>
      <c r="DL313" s="6">
        <f>(CM313*3+CL313*2+CK313)/6</f>
        <v>0</v>
      </c>
      <c r="DM313">
        <f>BH313+(BH313*(CG313-8.25)/8.25)</f>
        <v>975.15272727272725</v>
      </c>
      <c r="DN313">
        <f>BI313+(BI313*(CH313-8.25)/8.25)</f>
        <v>-892.48606060606062</v>
      </c>
      <c r="DO313">
        <f>BJ313+(BJ313*(CI313-8.25)/8.25)</f>
        <v>3.1127272727273976</v>
      </c>
      <c r="DP313">
        <f>BK313+(BK313*(CJ313-8.25)/8.25)</f>
        <v>-153.24</v>
      </c>
      <c r="DQ313">
        <f>BL313+(BL313*(CK313-8.25)/8.25)</f>
        <v>0</v>
      </c>
      <c r="DR313">
        <f>BM313+(BM313*(CL313-8.25)/8.25)</f>
        <v>0</v>
      </c>
      <c r="DS313">
        <f>BN313+(BN313*(CM313-8.25)/8.25)</f>
        <v>0</v>
      </c>
      <c r="DT313" s="8">
        <f>DM313*10^8/$I313</f>
        <v>4875.90016156816</v>
      </c>
      <c r="DU313" s="8">
        <f>DN313*10^8/$I313</f>
        <v>-4462.5552545774317</v>
      </c>
      <c r="DV313" s="8">
        <f>DO313*10^8/$I313</f>
        <v>15.564072157657403</v>
      </c>
      <c r="DW313" s="8">
        <f>DP313*10^8/$I313</f>
        <v>-766.22145420071763</v>
      </c>
      <c r="DX313" s="8">
        <f>DQ313*10^8/$I313</f>
        <v>0</v>
      </c>
      <c r="DY313" s="8">
        <f>DR313*10^8/$I313</f>
        <v>0</v>
      </c>
      <c r="DZ313" s="8">
        <f>DS313*10^8/$I313</f>
        <v>0</v>
      </c>
      <c r="EA313" s="8">
        <f>DT313*10^8/$I313</f>
        <v>24380.183452977482</v>
      </c>
      <c r="EB313" s="8">
        <f>DZ313*0.8</f>
        <v>0</v>
      </c>
      <c r="EC313" s="10">
        <f>G313-E313</f>
        <v>1700</v>
      </c>
      <c r="ED313" s="4">
        <f>EC313/E313*100</f>
        <v>87.40359897172236</v>
      </c>
      <c r="EE313" s="4">
        <f>DY313-G313</f>
        <v>-3645</v>
      </c>
      <c r="EF313" s="12">
        <f>EE313/G313</f>
        <v>-1</v>
      </c>
      <c r="EG313" s="4">
        <f>G313-F313</f>
        <v>-145</v>
      </c>
    </row>
    <row r="314" spans="1:137" x14ac:dyDescent="0.3">
      <c r="A314">
        <v>313</v>
      </c>
      <c r="B314" t="s">
        <v>6943</v>
      </c>
      <c r="C314" t="s">
        <v>305</v>
      </c>
      <c r="D314" t="str">
        <f>VLOOKUP(C314,Sheet1!$A$2:$B$3197,2,FALSE)</f>
        <v>철강</v>
      </c>
      <c r="E314">
        <v>5110</v>
      </c>
      <c r="F314">
        <v>6170</v>
      </c>
      <c r="G314" s="7">
        <v>6120</v>
      </c>
      <c r="H314" t="s">
        <v>2505</v>
      </c>
      <c r="I314" s="7">
        <f>VALUE(LEFT(H314,FIND("/",H314)-1)) + VALUE(MID(H314,FIND("/",H314)+1,LEN(H314)))</f>
        <v>14400000</v>
      </c>
      <c r="J314">
        <v>0</v>
      </c>
      <c r="K314" s="1">
        <f>G314*I314/(10^8)</f>
        <v>881.28</v>
      </c>
      <c r="L314" s="1">
        <v>1725</v>
      </c>
      <c r="M314" s="1">
        <v>1775</v>
      </c>
      <c r="N314" s="1">
        <v>1853</v>
      </c>
      <c r="O314" s="1">
        <v>1915</v>
      </c>
      <c r="P314" s="1">
        <v>1762</v>
      </c>
      <c r="Q314" s="3"/>
      <c r="R314" s="3"/>
      <c r="S314" s="3"/>
      <c r="T314">
        <v>77</v>
      </c>
      <c r="U314">
        <v>25</v>
      </c>
      <c r="V314">
        <v>62</v>
      </c>
      <c r="W314">
        <v>52</v>
      </c>
      <c r="X314">
        <v>35</v>
      </c>
      <c r="Y314" s="3"/>
      <c r="Z314" s="3"/>
      <c r="AA314" s="3"/>
      <c r="AB314">
        <v>87</v>
      </c>
      <c r="AC314">
        <v>50</v>
      </c>
      <c r="AD314">
        <v>74</v>
      </c>
      <c r="AE314">
        <v>68</v>
      </c>
      <c r="AF314">
        <v>53</v>
      </c>
      <c r="AG314" s="3"/>
      <c r="AH314" s="3"/>
      <c r="AI314" s="3"/>
      <c r="AJ314" s="1">
        <v>1902</v>
      </c>
      <c r="AK314" s="1">
        <v>1961</v>
      </c>
      <c r="AL314" s="1">
        <v>2054</v>
      </c>
      <c r="AM314" s="1">
        <v>2016</v>
      </c>
      <c r="AN314" s="1">
        <v>2063</v>
      </c>
      <c r="AO314" s="3"/>
      <c r="AP314" s="3"/>
      <c r="AQ314" s="3"/>
      <c r="AR314">
        <v>638</v>
      </c>
      <c r="AS314">
        <v>660</v>
      </c>
      <c r="AT314">
        <v>693</v>
      </c>
      <c r="AU314">
        <v>598</v>
      </c>
      <c r="AV314">
        <v>600</v>
      </c>
      <c r="AW314" s="3"/>
      <c r="AX314" s="3"/>
      <c r="AY314" s="3"/>
      <c r="AZ314" s="1">
        <v>1264</v>
      </c>
      <c r="BA314" s="1">
        <v>1301</v>
      </c>
      <c r="BB314" s="1">
        <v>1361</v>
      </c>
      <c r="BC314" s="1">
        <v>1419</v>
      </c>
      <c r="BD314" s="1">
        <v>1463</v>
      </c>
      <c r="BE314" s="3"/>
      <c r="BF314" s="3"/>
      <c r="BG314" s="3"/>
      <c r="BH314" s="1">
        <v>1264</v>
      </c>
      <c r="BI314" s="1">
        <v>1301</v>
      </c>
      <c r="BJ314" s="1">
        <v>1361</v>
      </c>
      <c r="BK314" s="1">
        <v>1419</v>
      </c>
      <c r="BL314" s="1">
        <v>1463</v>
      </c>
      <c r="BM314" s="3"/>
      <c r="BN314" s="3"/>
      <c r="BO314" s="3"/>
      <c r="BP314">
        <v>72</v>
      </c>
      <c r="BQ314">
        <v>72</v>
      </c>
      <c r="BR314">
        <v>72</v>
      </c>
      <c r="BS314">
        <v>72</v>
      </c>
      <c r="BT314">
        <v>72</v>
      </c>
      <c r="BU314" s="3"/>
      <c r="BV314" s="3"/>
      <c r="BW314" s="3"/>
      <c r="BX314">
        <v>4.6399999999999997</v>
      </c>
      <c r="BY314">
        <v>2.6</v>
      </c>
      <c r="BZ314">
        <v>3.68</v>
      </c>
      <c r="CA314">
        <v>3.32</v>
      </c>
      <c r="CB314">
        <v>2.59</v>
      </c>
      <c r="CC314" s="3"/>
      <c r="CD314" s="3"/>
      <c r="CE314" s="3"/>
      <c r="CF314">
        <v>7.11</v>
      </c>
      <c r="CG314">
        <v>3.91</v>
      </c>
      <c r="CH314">
        <v>5.55</v>
      </c>
      <c r="CI314">
        <v>4.8600000000000003</v>
      </c>
      <c r="CJ314">
        <v>3.66</v>
      </c>
      <c r="CK314" s="3"/>
      <c r="CL314" s="3"/>
      <c r="CM314" s="3"/>
      <c r="CN314">
        <v>603</v>
      </c>
      <c r="CO314">
        <v>348</v>
      </c>
      <c r="CP314">
        <v>513</v>
      </c>
      <c r="CQ314">
        <v>469</v>
      </c>
      <c r="CR314">
        <v>367</v>
      </c>
      <c r="CS314" s="3"/>
      <c r="CT314" s="3"/>
      <c r="CU314" s="3"/>
      <c r="CV314">
        <v>14.62</v>
      </c>
      <c r="CW314">
        <v>15.05</v>
      </c>
      <c r="CX314">
        <v>8.3800000000000008</v>
      </c>
      <c r="CY314">
        <v>9.6999999999999993</v>
      </c>
      <c r="CZ314">
        <v>13.32</v>
      </c>
      <c r="DA314" s="3"/>
      <c r="DB314" s="3"/>
      <c r="DC314" s="3"/>
      <c r="DD314">
        <v>1</v>
      </c>
      <c r="DE314">
        <v>0.57999999999999996</v>
      </c>
      <c r="DF314">
        <v>0.45</v>
      </c>
      <c r="DG314">
        <v>0.46</v>
      </c>
      <c r="DH314">
        <v>0.48</v>
      </c>
      <c r="DI314" s="3"/>
      <c r="DJ314" s="3"/>
      <c r="DK314" s="3"/>
      <c r="DL314" s="6">
        <f>(CM314*3+CL314*2+CK314)/6</f>
        <v>0</v>
      </c>
      <c r="DM314">
        <f>BH314+(BH314*(CG314-8.25)/8.25)</f>
        <v>599.05939393939389</v>
      </c>
      <c r="DN314">
        <f>BI314+(BI314*(CH314-8.25)/8.25)</f>
        <v>875.21818181818185</v>
      </c>
      <c r="DO314">
        <f>BJ314+(BJ314*(CI314-8.25)/8.25)</f>
        <v>801.75272727272727</v>
      </c>
      <c r="DP314">
        <f>BK314+(BK314*(CJ314-8.25)/8.25)</f>
        <v>629.52</v>
      </c>
      <c r="DQ314">
        <f>BL314+(BL314*(CK314-8.25)/8.25)</f>
        <v>0</v>
      </c>
      <c r="DR314">
        <f>BM314+(BM314*(CL314-8.25)/8.25)</f>
        <v>0</v>
      </c>
      <c r="DS314">
        <f>BN314+(BN314*(CM314-8.25)/8.25)</f>
        <v>0</v>
      </c>
      <c r="DT314" s="8">
        <f>DM314*10^8/$I314</f>
        <v>4160.1346801346799</v>
      </c>
      <c r="DU314" s="8">
        <f>DN314*10^8/$I314</f>
        <v>6077.9040404040406</v>
      </c>
      <c r="DV314" s="8">
        <f>DO314*10^8/$I314</f>
        <v>5567.7272727272721</v>
      </c>
      <c r="DW314" s="8">
        <f>DP314*10^8/$I314</f>
        <v>4371.666666666667</v>
      </c>
      <c r="DX314" s="8">
        <f>DQ314*10^8/$I314</f>
        <v>0</v>
      </c>
      <c r="DY314" s="8">
        <f>DR314*10^8/$I314</f>
        <v>0</v>
      </c>
      <c r="DZ314" s="8">
        <f>DS314*10^8/$I314</f>
        <v>0</v>
      </c>
      <c r="EA314" s="8">
        <f>DT314*10^8/$I314</f>
        <v>28889.824167601946</v>
      </c>
      <c r="EB314" s="8">
        <f>DZ314*0.8</f>
        <v>0</v>
      </c>
      <c r="EC314" s="10">
        <f>G314-E314</f>
        <v>1010</v>
      </c>
      <c r="ED314" s="4">
        <f>EC314/E314*100</f>
        <v>19.765166340508806</v>
      </c>
      <c r="EE314" s="4">
        <f>DY314-G314</f>
        <v>-6120</v>
      </c>
      <c r="EF314" s="12">
        <f>EE314/G314</f>
        <v>-1</v>
      </c>
      <c r="EG314" s="4">
        <f>G314-F314</f>
        <v>-50</v>
      </c>
    </row>
    <row r="315" spans="1:137" x14ac:dyDescent="0.3">
      <c r="A315">
        <v>314</v>
      </c>
      <c r="B315" t="s">
        <v>7462</v>
      </c>
      <c r="C315" t="s">
        <v>306</v>
      </c>
      <c r="D315" t="str">
        <f>VLOOKUP(C315,Sheet1!$A$2:$B$3197,2,FALSE)</f>
        <v>화학</v>
      </c>
      <c r="E315">
        <v>14700</v>
      </c>
      <c r="F315">
        <v>14750</v>
      </c>
      <c r="G315" s="7">
        <v>14200</v>
      </c>
      <c r="H315" t="s">
        <v>2506</v>
      </c>
      <c r="I315" s="7">
        <f>VALUE(LEFT(H315,FIND("/",H315)-1)) + VALUE(MID(H315,FIND("/",H315)+1,LEN(H315)))</f>
        <v>11600000</v>
      </c>
      <c r="J315" s="1">
        <v>101540</v>
      </c>
      <c r="K315" s="1">
        <f>G315*I315/(10^8)</f>
        <v>1647.2</v>
      </c>
      <c r="L315">
        <v>513</v>
      </c>
      <c r="M315">
        <v>489</v>
      </c>
      <c r="N315">
        <v>474</v>
      </c>
      <c r="O315">
        <v>418</v>
      </c>
      <c r="P315">
        <v>471</v>
      </c>
      <c r="Q315" s="3"/>
      <c r="R315" s="3"/>
      <c r="S315" s="3"/>
      <c r="T315">
        <v>38</v>
      </c>
      <c r="U315">
        <v>18</v>
      </c>
      <c r="V315">
        <v>32</v>
      </c>
      <c r="W315">
        <v>12</v>
      </c>
      <c r="X315">
        <v>77</v>
      </c>
      <c r="Y315" s="3"/>
      <c r="Z315" s="3"/>
      <c r="AA315" s="3"/>
      <c r="AB315">
        <v>38</v>
      </c>
      <c r="AC315">
        <v>16</v>
      </c>
      <c r="AD315">
        <v>29</v>
      </c>
      <c r="AE315">
        <v>98</v>
      </c>
      <c r="AF315">
        <v>77</v>
      </c>
      <c r="AG315" s="3"/>
      <c r="AH315" s="3"/>
      <c r="AI315" s="3"/>
      <c r="AJ315" s="1">
        <v>1131</v>
      </c>
      <c r="AK315" s="1">
        <v>1107</v>
      </c>
      <c r="AL315" s="1">
        <v>1232</v>
      </c>
      <c r="AM315" s="1">
        <v>1356</v>
      </c>
      <c r="AN315" s="1">
        <v>1407</v>
      </c>
      <c r="AO315" s="3"/>
      <c r="AP315" s="3"/>
      <c r="AQ315" s="3"/>
      <c r="AR315">
        <v>175</v>
      </c>
      <c r="AS315">
        <v>132</v>
      </c>
      <c r="AT315">
        <v>152</v>
      </c>
      <c r="AU315">
        <v>171</v>
      </c>
      <c r="AV315">
        <v>165</v>
      </c>
      <c r="AW315" s="3"/>
      <c r="AX315" s="3"/>
      <c r="AY315" s="3"/>
      <c r="AZ315">
        <v>956</v>
      </c>
      <c r="BA315">
        <v>975</v>
      </c>
      <c r="BB315" s="1">
        <v>1080</v>
      </c>
      <c r="BC315" s="1">
        <v>1185</v>
      </c>
      <c r="BD315" s="1">
        <v>1242</v>
      </c>
      <c r="BE315" s="3"/>
      <c r="BF315" s="3"/>
      <c r="BG315" s="3"/>
      <c r="BH315">
        <v>956</v>
      </c>
      <c r="BI315">
        <v>975</v>
      </c>
      <c r="BJ315" s="1">
        <v>1080</v>
      </c>
      <c r="BK315" s="1">
        <v>1185</v>
      </c>
      <c r="BL315" s="1">
        <v>1242</v>
      </c>
      <c r="BM315" s="3"/>
      <c r="BN315" s="3"/>
      <c r="BO315" s="3"/>
      <c r="BP315">
        <v>58</v>
      </c>
      <c r="BQ315">
        <v>58</v>
      </c>
      <c r="BR315">
        <v>58</v>
      </c>
      <c r="BS315">
        <v>58</v>
      </c>
      <c r="BT315">
        <v>58</v>
      </c>
      <c r="BU315" s="3"/>
      <c r="BV315" s="3"/>
      <c r="BW315" s="3"/>
      <c r="BX315">
        <v>3.31</v>
      </c>
      <c r="BY315">
        <v>1.47</v>
      </c>
      <c r="BZ315">
        <v>2.4900000000000002</v>
      </c>
      <c r="CA315">
        <v>7.59</v>
      </c>
      <c r="CB315">
        <v>5.6</v>
      </c>
      <c r="CC315" s="3"/>
      <c r="CD315" s="3"/>
      <c r="CE315" s="3"/>
      <c r="CF315">
        <v>3.95</v>
      </c>
      <c r="CG315">
        <v>1.7</v>
      </c>
      <c r="CH315">
        <v>2.83</v>
      </c>
      <c r="CI315">
        <v>8.67</v>
      </c>
      <c r="CJ315">
        <v>6.37</v>
      </c>
      <c r="CK315" s="3"/>
      <c r="CL315" s="3"/>
      <c r="CM315" s="3"/>
      <c r="CN315">
        <v>329</v>
      </c>
      <c r="CO315">
        <v>141</v>
      </c>
      <c r="CP315">
        <v>251</v>
      </c>
      <c r="CQ315">
        <v>847</v>
      </c>
      <c r="CR315">
        <v>667</v>
      </c>
      <c r="CS315" s="3"/>
      <c r="CT315" s="3"/>
      <c r="CU315" s="3"/>
      <c r="CV315">
        <v>15.94</v>
      </c>
      <c r="CW315">
        <v>32.31</v>
      </c>
      <c r="CX315">
        <v>18.52</v>
      </c>
      <c r="CY315">
        <v>6.2</v>
      </c>
      <c r="CZ315">
        <v>21.22</v>
      </c>
      <c r="DA315" s="3"/>
      <c r="DB315" s="3"/>
      <c r="DC315" s="3"/>
      <c r="DD315">
        <v>0.64</v>
      </c>
      <c r="DE315">
        <v>0.54</v>
      </c>
      <c r="DF315">
        <v>0.5</v>
      </c>
      <c r="DG315">
        <v>0.51</v>
      </c>
      <c r="DH315">
        <v>1.31</v>
      </c>
      <c r="DI315" s="3"/>
      <c r="DJ315" s="3"/>
      <c r="DK315" s="3"/>
      <c r="DL315" s="6">
        <f>(CM315*3+CL315*2+CK315)/6</f>
        <v>0</v>
      </c>
      <c r="DM315">
        <f>BH315+(BH315*(CG315-8.25)/8.25)</f>
        <v>196.9939393939394</v>
      </c>
      <c r="DN315">
        <f>BI315+(BI315*(CH315-8.25)/8.25)</f>
        <v>334.4545454545455</v>
      </c>
      <c r="DO315">
        <f>BJ315+(BJ315*(CI315-8.25)/8.25)</f>
        <v>1134.9818181818182</v>
      </c>
      <c r="DP315">
        <f>BK315+(BK315*(CJ315-8.25)/8.25)</f>
        <v>914.9636363636364</v>
      </c>
      <c r="DQ315">
        <f>BL315+(BL315*(CK315-8.25)/8.25)</f>
        <v>0</v>
      </c>
      <c r="DR315">
        <f>BM315+(BM315*(CL315-8.25)/8.25)</f>
        <v>0</v>
      </c>
      <c r="DS315">
        <f>BN315+(BN315*(CM315-8.25)/8.25)</f>
        <v>0</v>
      </c>
      <c r="DT315" s="8">
        <f>DM315*10^8/$I315</f>
        <v>1698.2236154649947</v>
      </c>
      <c r="DU315" s="8">
        <f>DN315*10^8/$I315</f>
        <v>2883.2288401253923</v>
      </c>
      <c r="DV315" s="8">
        <f>DO315*10^8/$I315</f>
        <v>9784.326018808777</v>
      </c>
      <c r="DW315" s="8">
        <f>DP315*10^8/$I315</f>
        <v>7887.6175548589335</v>
      </c>
      <c r="DX315" s="8">
        <f>DQ315*10^8/$I315</f>
        <v>0</v>
      </c>
      <c r="DY315" s="8">
        <f>DR315*10^8/$I315</f>
        <v>0</v>
      </c>
      <c r="DZ315" s="8">
        <f>DS315*10^8/$I315</f>
        <v>0</v>
      </c>
      <c r="EA315" s="8">
        <f>DT315*10^8/$I315</f>
        <v>14639.858754008575</v>
      </c>
      <c r="EB315" s="8">
        <f>DZ315*0.8</f>
        <v>0</v>
      </c>
      <c r="EC315" s="10">
        <f>G315-E315</f>
        <v>-500</v>
      </c>
      <c r="ED315" s="4">
        <f>EC315/E315*100</f>
        <v>-3.4013605442176873</v>
      </c>
      <c r="EE315" s="4">
        <f>DY315-G315</f>
        <v>-14200</v>
      </c>
      <c r="EF315" s="12">
        <f>EE315/G315</f>
        <v>-1</v>
      </c>
      <c r="EG315" s="4">
        <f>G315-F315</f>
        <v>-550</v>
      </c>
    </row>
    <row r="316" spans="1:137" x14ac:dyDescent="0.3">
      <c r="A316">
        <v>315</v>
      </c>
      <c r="B316" t="s">
        <v>7476</v>
      </c>
      <c r="C316" t="s">
        <v>307</v>
      </c>
      <c r="D316" t="str">
        <f>VLOOKUP(C316,Sheet1!$A$2:$B$3197,2,FALSE)</f>
        <v>화학</v>
      </c>
      <c r="E316">
        <v>9970</v>
      </c>
      <c r="F316">
        <v>14700</v>
      </c>
      <c r="G316" s="7">
        <v>14600</v>
      </c>
      <c r="H316" t="s">
        <v>2507</v>
      </c>
      <c r="I316" s="7">
        <f>VALUE(LEFT(H316,FIND("/",H316)-1)) + VALUE(MID(H316,FIND("/",H316)+1,LEN(H316)))</f>
        <v>15637042</v>
      </c>
      <c r="J316">
        <v>0</v>
      </c>
      <c r="K316" s="1">
        <f>G316*I316/(10^8)</f>
        <v>2283.0081319999999</v>
      </c>
      <c r="L316" s="1">
        <v>2050</v>
      </c>
      <c r="M316" s="1">
        <v>2363</v>
      </c>
      <c r="N316" s="1">
        <v>2232</v>
      </c>
      <c r="O316" s="1">
        <v>2047</v>
      </c>
      <c r="P316" s="1">
        <v>2083</v>
      </c>
      <c r="Q316" s="3"/>
      <c r="R316" s="3"/>
      <c r="S316" s="3"/>
      <c r="T316">
        <v>82</v>
      </c>
      <c r="U316">
        <v>79</v>
      </c>
      <c r="V316">
        <v>57</v>
      </c>
      <c r="W316">
        <v>120</v>
      </c>
      <c r="X316">
        <v>137</v>
      </c>
      <c r="Y316" s="3"/>
      <c r="Z316" s="3"/>
      <c r="AA316" s="3"/>
      <c r="AB316">
        <v>88</v>
      </c>
      <c r="AC316">
        <v>87</v>
      </c>
      <c r="AD316">
        <v>59</v>
      </c>
      <c r="AE316">
        <v>100</v>
      </c>
      <c r="AF316">
        <v>130</v>
      </c>
      <c r="AG316" s="3"/>
      <c r="AH316" s="3"/>
      <c r="AI316" s="3"/>
      <c r="AJ316" s="1">
        <v>1571</v>
      </c>
      <c r="AK316" s="1">
        <v>1653</v>
      </c>
      <c r="AL316" s="1">
        <v>1625</v>
      </c>
      <c r="AM316" s="1">
        <v>1634</v>
      </c>
      <c r="AN316" s="1">
        <v>1714</v>
      </c>
      <c r="AO316" s="3"/>
      <c r="AP316" s="3"/>
      <c r="AQ316" s="3"/>
      <c r="AR316">
        <v>555</v>
      </c>
      <c r="AS316">
        <v>568</v>
      </c>
      <c r="AT316">
        <v>501</v>
      </c>
      <c r="AU316">
        <v>431</v>
      </c>
      <c r="AV316">
        <v>405</v>
      </c>
      <c r="AW316" s="3"/>
      <c r="AX316" s="3"/>
      <c r="AY316" s="3"/>
      <c r="AZ316" s="1">
        <v>1015</v>
      </c>
      <c r="BA316" s="1">
        <v>1084</v>
      </c>
      <c r="BB316" s="1">
        <v>1124</v>
      </c>
      <c r="BC316" s="1">
        <v>1203</v>
      </c>
      <c r="BD316" s="1">
        <v>1308</v>
      </c>
      <c r="BE316" s="3"/>
      <c r="BF316" s="3"/>
      <c r="BG316" s="3"/>
      <c r="BH316" s="1">
        <v>1015</v>
      </c>
      <c r="BI316" s="1">
        <v>1084</v>
      </c>
      <c r="BJ316" s="1">
        <v>1124</v>
      </c>
      <c r="BK316" s="1">
        <v>1203</v>
      </c>
      <c r="BL316" s="1">
        <v>1308</v>
      </c>
      <c r="BM316" s="3"/>
      <c r="BN316" s="3"/>
      <c r="BO316" s="3"/>
      <c r="BP316">
        <v>78</v>
      </c>
      <c r="BQ316">
        <v>78</v>
      </c>
      <c r="BR316">
        <v>78</v>
      </c>
      <c r="BS316">
        <v>78</v>
      </c>
      <c r="BT316">
        <v>78</v>
      </c>
      <c r="BU316" s="3"/>
      <c r="BV316" s="3"/>
      <c r="BW316" s="3"/>
      <c r="BX316">
        <v>5.89</v>
      </c>
      <c r="BY316">
        <v>5.4</v>
      </c>
      <c r="BZ316">
        <v>3.58</v>
      </c>
      <c r="CA316">
        <v>6.12</v>
      </c>
      <c r="CB316">
        <v>7.76</v>
      </c>
      <c r="CC316" s="3"/>
      <c r="CD316" s="3"/>
      <c r="CE316" s="3"/>
      <c r="CF316">
        <v>8.9700000000000006</v>
      </c>
      <c r="CG316">
        <v>8.2899999999999991</v>
      </c>
      <c r="CH316">
        <v>5.32</v>
      </c>
      <c r="CI316">
        <v>8.58</v>
      </c>
      <c r="CJ316">
        <v>10.34</v>
      </c>
      <c r="CK316" s="3"/>
      <c r="CL316" s="3"/>
      <c r="CM316" s="3"/>
      <c r="CN316">
        <v>561</v>
      </c>
      <c r="CO316">
        <v>557</v>
      </c>
      <c r="CP316">
        <v>375</v>
      </c>
      <c r="CQ316">
        <v>638</v>
      </c>
      <c r="CR316">
        <v>830</v>
      </c>
      <c r="CS316" s="3"/>
      <c r="CT316" s="3"/>
      <c r="CU316" s="3"/>
      <c r="CV316">
        <v>11.47</v>
      </c>
      <c r="CW316">
        <v>7.5</v>
      </c>
      <c r="CX316">
        <v>10.67</v>
      </c>
      <c r="CY316">
        <v>6.67</v>
      </c>
      <c r="CZ316">
        <v>10.72</v>
      </c>
      <c r="DA316" s="3"/>
      <c r="DB316" s="3"/>
      <c r="DC316" s="3"/>
      <c r="DD316">
        <v>0.98</v>
      </c>
      <c r="DE316">
        <v>0.6</v>
      </c>
      <c r="DF316">
        <v>0.55000000000000004</v>
      </c>
      <c r="DG316">
        <v>0.55000000000000004</v>
      </c>
      <c r="DH316">
        <v>1.06</v>
      </c>
      <c r="DI316" s="3"/>
      <c r="DJ316" s="3"/>
      <c r="DK316" s="3"/>
      <c r="DL316" s="6">
        <f>(CM316*3+CL316*2+CK316)/6</f>
        <v>0</v>
      </c>
      <c r="DM316">
        <f>BH316+(BH316*(CG316-8.25)/8.25)</f>
        <v>1019.921212121212</v>
      </c>
      <c r="DN316">
        <f>BI316+(BI316*(CH316-8.25)/8.25)</f>
        <v>699.01575757575756</v>
      </c>
      <c r="DO316">
        <f>BJ316+(BJ316*(CI316-8.25)/8.25)</f>
        <v>1168.96</v>
      </c>
      <c r="DP316">
        <f>BK316+(BK316*(CJ316-8.25)/8.25)</f>
        <v>1507.76</v>
      </c>
      <c r="DQ316">
        <f>BL316+(BL316*(CK316-8.25)/8.25)</f>
        <v>0</v>
      </c>
      <c r="DR316">
        <f>BM316+(BM316*(CL316-8.25)/8.25)</f>
        <v>0</v>
      </c>
      <c r="DS316">
        <f>BN316+(BN316*(CM316-8.25)/8.25)</f>
        <v>0</v>
      </c>
      <c r="DT316" s="8">
        <f>DM316*10^8/$I316</f>
        <v>6522.4689690109681</v>
      </c>
      <c r="DU316" s="8">
        <f>DN316*10^8/$I316</f>
        <v>4470.2556760783627</v>
      </c>
      <c r="DV316" s="8">
        <f>DO316*10^8/$I316</f>
        <v>7475.5826581523543</v>
      </c>
      <c r="DW316" s="8">
        <f>DP316*10^8/$I316</f>
        <v>9642.2328468517262</v>
      </c>
      <c r="DX316" s="8">
        <f>DQ316*10^8/$I316</f>
        <v>0</v>
      </c>
      <c r="DY316" s="8">
        <f>DR316*10^8/$I316</f>
        <v>0</v>
      </c>
      <c r="DZ316" s="8">
        <f>DS316*10^8/$I316</f>
        <v>0</v>
      </c>
      <c r="EA316" s="8">
        <f>DT316*10^8/$I316</f>
        <v>41711.654729909707</v>
      </c>
      <c r="EB316" s="8">
        <f>DZ316*0.8</f>
        <v>0</v>
      </c>
      <c r="EC316" s="10">
        <f>G316-E316</f>
        <v>4630</v>
      </c>
      <c r="ED316" s="4">
        <f>EC316/E316*100</f>
        <v>46.43931795386159</v>
      </c>
      <c r="EE316" s="4">
        <f>DY316-G316</f>
        <v>-14600</v>
      </c>
      <c r="EF316" s="12">
        <f>EE316/G316</f>
        <v>-1</v>
      </c>
      <c r="EG316" s="4">
        <f>G316-F316</f>
        <v>-100</v>
      </c>
    </row>
    <row r="317" spans="1:137" x14ac:dyDescent="0.3">
      <c r="A317">
        <v>316</v>
      </c>
      <c r="B317" t="s">
        <v>5735</v>
      </c>
      <c r="C317" t="s">
        <v>308</v>
      </c>
      <c r="D317" t="str">
        <f>VLOOKUP(C317,Sheet1!$A$2:$B$3197,2,FALSE)</f>
        <v>백화점과일반상점</v>
      </c>
      <c r="E317">
        <v>73000</v>
      </c>
      <c r="F317">
        <v>92300</v>
      </c>
      <c r="G317" s="7">
        <v>89800</v>
      </c>
      <c r="H317" t="s">
        <v>2508</v>
      </c>
      <c r="I317" s="7">
        <f>VALUE(LEFT(H317,FIND("/",H317)-1)) + VALUE(MID(H317,FIND("/",H317)+1,LEN(H317)))</f>
        <v>23402441</v>
      </c>
      <c r="J317" s="1">
        <v>1547255</v>
      </c>
      <c r="K317" s="1">
        <f>G317*I317/(10^8)</f>
        <v>21015.392017999999</v>
      </c>
      <c r="L317" s="1">
        <v>18318</v>
      </c>
      <c r="M317" s="1">
        <v>18481</v>
      </c>
      <c r="N317" s="1">
        <v>18622</v>
      </c>
      <c r="O317" s="1">
        <v>21989</v>
      </c>
      <c r="P317" s="1">
        <v>22732</v>
      </c>
      <c r="Q317" s="1">
        <v>30623</v>
      </c>
      <c r="R317" s="1">
        <v>34392</v>
      </c>
      <c r="S317" s="1">
        <v>36758</v>
      </c>
      <c r="T317" s="1">
        <v>3832</v>
      </c>
      <c r="U317" s="1">
        <v>3937</v>
      </c>
      <c r="V317" s="1">
        <v>3567</v>
      </c>
      <c r="W317" s="1">
        <v>2922</v>
      </c>
      <c r="X317" s="1">
        <v>1359</v>
      </c>
      <c r="Y317" s="1">
        <v>3047</v>
      </c>
      <c r="Z317" s="1">
        <v>3898</v>
      </c>
      <c r="AA317" s="1">
        <v>4398</v>
      </c>
      <c r="AB317" s="1">
        <v>3211</v>
      </c>
      <c r="AC317" s="1">
        <v>3022</v>
      </c>
      <c r="AD317" s="1">
        <v>2874</v>
      </c>
      <c r="AE317" s="1">
        <v>2430</v>
      </c>
      <c r="AF317" s="1">
        <v>1051</v>
      </c>
      <c r="AG317" s="1">
        <v>2447</v>
      </c>
      <c r="AH317" s="1">
        <v>3123</v>
      </c>
      <c r="AI317" s="1">
        <v>3460</v>
      </c>
      <c r="AJ317" s="1">
        <v>65873</v>
      </c>
      <c r="AK317" s="1">
        <v>67773</v>
      </c>
      <c r="AL317" s="1">
        <v>69886</v>
      </c>
      <c r="AM317" s="1">
        <v>76231</v>
      </c>
      <c r="AN317" s="1">
        <v>87070</v>
      </c>
      <c r="AO317" s="1">
        <v>89067</v>
      </c>
      <c r="AP317" s="1">
        <v>91609</v>
      </c>
      <c r="AQ317" s="1">
        <v>93770</v>
      </c>
      <c r="AR317" s="1">
        <v>22767</v>
      </c>
      <c r="AS317" s="1">
        <v>21596</v>
      </c>
      <c r="AT317" s="1">
        <v>21595</v>
      </c>
      <c r="AU317" s="1">
        <v>26438</v>
      </c>
      <c r="AV317" s="1">
        <v>36747</v>
      </c>
      <c r="AW317" s="1">
        <v>36768</v>
      </c>
      <c r="AX317" s="1">
        <v>36735</v>
      </c>
      <c r="AY317" s="1">
        <v>36061</v>
      </c>
      <c r="AZ317" s="1">
        <v>43106</v>
      </c>
      <c r="BA317" s="1">
        <v>46177</v>
      </c>
      <c r="BB317" s="1">
        <v>48291</v>
      </c>
      <c r="BC317" s="1">
        <v>49793</v>
      </c>
      <c r="BD317" s="1">
        <v>50323</v>
      </c>
      <c r="BE317" s="1">
        <v>52299</v>
      </c>
      <c r="BF317" s="1">
        <v>54873</v>
      </c>
      <c r="BG317" s="1">
        <v>57709</v>
      </c>
      <c r="BH317" s="1">
        <v>36938</v>
      </c>
      <c r="BI317" s="1">
        <v>39554</v>
      </c>
      <c r="BJ317" s="1">
        <v>41325</v>
      </c>
      <c r="BK317" s="1">
        <v>42420</v>
      </c>
      <c r="BL317" s="1">
        <v>42666</v>
      </c>
      <c r="BM317" s="1">
        <v>44378</v>
      </c>
      <c r="BN317" s="1">
        <v>46600</v>
      </c>
      <c r="BO317" s="1">
        <v>49071</v>
      </c>
      <c r="BP317" s="1">
        <v>1170</v>
      </c>
      <c r="BQ317" s="1">
        <v>1170</v>
      </c>
      <c r="BR317" s="1">
        <v>1170</v>
      </c>
      <c r="BS317" s="1">
        <v>1170</v>
      </c>
      <c r="BT317" s="1">
        <v>1170</v>
      </c>
      <c r="BU317" s="1">
        <v>1170</v>
      </c>
      <c r="BV317" s="1">
        <v>1170</v>
      </c>
      <c r="BW317" s="1">
        <v>1170</v>
      </c>
      <c r="BX317">
        <v>5.04</v>
      </c>
      <c r="BY317">
        <v>4.5199999999999996</v>
      </c>
      <c r="BZ317">
        <v>4.18</v>
      </c>
      <c r="CA317">
        <v>3.33</v>
      </c>
      <c r="CB317">
        <v>1.29</v>
      </c>
      <c r="CC317">
        <v>2.78</v>
      </c>
      <c r="CD317">
        <v>3.46</v>
      </c>
      <c r="CE317">
        <v>3.73</v>
      </c>
      <c r="CF317">
        <v>7.72</v>
      </c>
      <c r="CG317">
        <v>6.63</v>
      </c>
      <c r="CH317">
        <v>5.91</v>
      </c>
      <c r="CI317">
        <v>4.6399999999999997</v>
      </c>
      <c r="CJ317">
        <v>1.65</v>
      </c>
      <c r="CK317">
        <v>4.3099999999999996</v>
      </c>
      <c r="CL317">
        <v>5.32</v>
      </c>
      <c r="CM317">
        <v>5.75</v>
      </c>
      <c r="CN317" s="1">
        <v>11784</v>
      </c>
      <c r="CO317" s="1">
        <v>10841</v>
      </c>
      <c r="CP317" s="1">
        <v>10211</v>
      </c>
      <c r="CQ317" s="1">
        <v>8296</v>
      </c>
      <c r="CR317" s="1">
        <v>3005</v>
      </c>
      <c r="CS317" s="1">
        <v>8016</v>
      </c>
      <c r="CT317" s="1">
        <v>10342</v>
      </c>
      <c r="CU317" s="1">
        <v>11749</v>
      </c>
      <c r="CV317">
        <v>9.25</v>
      </c>
      <c r="CW317">
        <v>9.64</v>
      </c>
      <c r="CX317">
        <v>8.85</v>
      </c>
      <c r="CY317">
        <v>10.02</v>
      </c>
      <c r="CZ317">
        <v>23.76</v>
      </c>
      <c r="DA317">
        <v>11.2</v>
      </c>
      <c r="DB317">
        <v>8.68</v>
      </c>
      <c r="DC317">
        <v>7.64</v>
      </c>
      <c r="DD317">
        <v>0.67</v>
      </c>
      <c r="DE317">
        <v>0.6</v>
      </c>
      <c r="DF317">
        <v>0.5</v>
      </c>
      <c r="DG317">
        <v>0.45</v>
      </c>
      <c r="DH317">
        <v>0.38</v>
      </c>
      <c r="DI317">
        <v>0.46</v>
      </c>
      <c r="DJ317">
        <v>0.44</v>
      </c>
      <c r="DK317">
        <v>0.42</v>
      </c>
      <c r="DL317" s="6">
        <f>(CM317*3+CL317*2+CK317)/6</f>
        <v>5.3666666666666671</v>
      </c>
      <c r="DM317">
        <f>BH317+(BH317*(CG317-8.25)/8.25)</f>
        <v>29684.720000000001</v>
      </c>
      <c r="DN317">
        <f>BI317+(BI317*(CH317-8.25)/8.25)</f>
        <v>28335.047272727272</v>
      </c>
      <c r="DO317">
        <f>BJ317+(BJ317*(CI317-8.25)/8.25)</f>
        <v>23242.18181818182</v>
      </c>
      <c r="DP317">
        <f>BK317+(BK317*(CJ317-8.25)/8.25)</f>
        <v>8484</v>
      </c>
      <c r="DQ317">
        <f>BL317+(BL317*(CK317-8.25)/8.25)</f>
        <v>22289.752727272727</v>
      </c>
      <c r="DR317">
        <f>BM317+(BM317*(CL317-8.25)/8.25)</f>
        <v>28617.08606060606</v>
      </c>
      <c r="DS317">
        <f>BN317+(BN317*(CM317-8.25)/8.25)</f>
        <v>32478.78787878788</v>
      </c>
      <c r="DT317" s="8">
        <f>DM317*10^8/$I317</f>
        <v>126844.54583177883</v>
      </c>
      <c r="DU317" s="8">
        <f>DN317*10^8/$I317</f>
        <v>121077.31527974911</v>
      </c>
      <c r="DV317" s="8">
        <f>DO317*10^8/$I317</f>
        <v>99315.203137065153</v>
      </c>
      <c r="DW317" s="8">
        <f>DP317*10^8/$I317</f>
        <v>36252.628518537873</v>
      </c>
      <c r="DX317" s="8">
        <f>DQ317*10^8/$I317</f>
        <v>95245.417891546997</v>
      </c>
      <c r="DY317" s="8">
        <f>DR317*10^8/$I317</f>
        <v>122282.48352642385</v>
      </c>
      <c r="DZ317" s="8">
        <f>DS317*10^8/$I317</f>
        <v>138783.7613981716</v>
      </c>
      <c r="EA317" s="8">
        <f>DT317*10^8/$I317</f>
        <v>542014.16780317412</v>
      </c>
      <c r="EB317" s="8">
        <f>DZ317*0.8</f>
        <v>111027.00911853729</v>
      </c>
      <c r="EC317" s="10">
        <f>G317-E317</f>
        <v>16800</v>
      </c>
      <c r="ED317" s="4">
        <f>EC317/E317*100</f>
        <v>23.013698630136986</v>
      </c>
      <c r="EE317" s="4">
        <f>DY317-G317</f>
        <v>32482.48352642385</v>
      </c>
      <c r="EF317" s="12">
        <f>EE317/G317</f>
        <v>0.36172030653033238</v>
      </c>
      <c r="EG317" s="4">
        <f>G317-F317</f>
        <v>-2500</v>
      </c>
    </row>
    <row r="318" spans="1:137" x14ac:dyDescent="0.3">
      <c r="A318">
        <v>317</v>
      </c>
      <c r="B318" t="s">
        <v>6708</v>
      </c>
      <c r="C318" t="s">
        <v>309</v>
      </c>
      <c r="D318" t="str">
        <f>VLOOKUP(C318,Sheet1!$A$2:$B$3197,2,FALSE)</f>
        <v>비철금속</v>
      </c>
      <c r="E318">
        <v>2585</v>
      </c>
      <c r="F318">
        <v>3630</v>
      </c>
      <c r="G318" s="7">
        <v>4140</v>
      </c>
      <c r="H318" t="s">
        <v>2509</v>
      </c>
      <c r="I318" s="7">
        <f>VALUE(LEFT(H318,FIND("/",H318)-1)) + VALUE(MID(H318,FIND("/",H318)+1,LEN(H318)))</f>
        <v>28291297</v>
      </c>
      <c r="J318" s="1">
        <v>71435</v>
      </c>
      <c r="K318" s="1">
        <f>G318*I318/(10^8)</f>
        <v>1171.2596957999999</v>
      </c>
      <c r="L318" s="1">
        <v>1176</v>
      </c>
      <c r="M318" s="1">
        <v>1263</v>
      </c>
      <c r="N318" s="1">
        <v>1324</v>
      </c>
      <c r="O318" s="1">
        <v>1175</v>
      </c>
      <c r="P318" s="1">
        <v>1214</v>
      </c>
      <c r="Q318" s="3"/>
      <c r="R318" s="3"/>
      <c r="S318" s="3"/>
      <c r="T318">
        <v>-1</v>
      </c>
      <c r="U318">
        <v>17</v>
      </c>
      <c r="V318">
        <v>22</v>
      </c>
      <c r="W318">
        <v>-9</v>
      </c>
      <c r="X318">
        <v>26</v>
      </c>
      <c r="Y318" s="3"/>
      <c r="Z318" s="3"/>
      <c r="AA318" s="3"/>
      <c r="AB318">
        <v>-22</v>
      </c>
      <c r="AC318">
        <v>49</v>
      </c>
      <c r="AD318">
        <v>8</v>
      </c>
      <c r="AE318">
        <v>-35</v>
      </c>
      <c r="AF318">
        <v>7</v>
      </c>
      <c r="AG318" s="3"/>
      <c r="AH318" s="3"/>
      <c r="AI318" s="3"/>
      <c r="AJ318">
        <v>870</v>
      </c>
      <c r="AK318">
        <v>883</v>
      </c>
      <c r="AL318">
        <v>887</v>
      </c>
      <c r="AM318">
        <v>809</v>
      </c>
      <c r="AN318" s="1">
        <v>1012</v>
      </c>
      <c r="AO318" s="3"/>
      <c r="AP318" s="3"/>
      <c r="AQ318" s="3"/>
      <c r="AR318">
        <v>648</v>
      </c>
      <c r="AS318">
        <v>614</v>
      </c>
      <c r="AT318">
        <v>594</v>
      </c>
      <c r="AU318">
        <v>546</v>
      </c>
      <c r="AV318">
        <v>738</v>
      </c>
      <c r="AW318" s="3"/>
      <c r="AX318" s="3"/>
      <c r="AY318" s="3"/>
      <c r="AZ318">
        <v>222</v>
      </c>
      <c r="BA318">
        <v>269</v>
      </c>
      <c r="BB318">
        <v>292</v>
      </c>
      <c r="BC318">
        <v>264</v>
      </c>
      <c r="BD318">
        <v>274</v>
      </c>
      <c r="BE318" s="3"/>
      <c r="BF318" s="3"/>
      <c r="BG318" s="3"/>
      <c r="BH318">
        <v>222</v>
      </c>
      <c r="BI318">
        <v>269</v>
      </c>
      <c r="BJ318">
        <v>292</v>
      </c>
      <c r="BK318">
        <v>264</v>
      </c>
      <c r="BL318">
        <v>274</v>
      </c>
      <c r="BM318" s="3"/>
      <c r="BN318" s="3"/>
      <c r="BO318" s="3"/>
      <c r="BP318">
        <v>136</v>
      </c>
      <c r="BQ318">
        <v>136</v>
      </c>
      <c r="BR318">
        <v>136</v>
      </c>
      <c r="BS318">
        <v>136</v>
      </c>
      <c r="BT318">
        <v>136</v>
      </c>
      <c r="BU318" s="3"/>
      <c r="BV318" s="3"/>
      <c r="BW318" s="3"/>
      <c r="BX318">
        <v>-2.5</v>
      </c>
      <c r="BY318">
        <v>5.56</v>
      </c>
      <c r="BZ318">
        <v>0.86</v>
      </c>
      <c r="CA318">
        <v>-4.1399999999999997</v>
      </c>
      <c r="CB318">
        <v>0.72</v>
      </c>
      <c r="CC318" s="3"/>
      <c r="CD318" s="3"/>
      <c r="CE318" s="3"/>
      <c r="CF318">
        <v>-9.57</v>
      </c>
      <c r="CG318">
        <v>19.82</v>
      </c>
      <c r="CH318">
        <v>2.72</v>
      </c>
      <c r="CI318">
        <v>-12.62</v>
      </c>
      <c r="CJ318">
        <v>2.4300000000000002</v>
      </c>
      <c r="CK318" s="3"/>
      <c r="CL318" s="3"/>
      <c r="CM318" s="3"/>
      <c r="CN318">
        <v>-82</v>
      </c>
      <c r="CO318">
        <v>180</v>
      </c>
      <c r="CP318">
        <v>28</v>
      </c>
      <c r="CQ318">
        <v>-129</v>
      </c>
      <c r="CR318">
        <v>24</v>
      </c>
      <c r="CS318" s="3"/>
      <c r="CT318" s="3"/>
      <c r="CU318" s="3"/>
      <c r="CV318" t="s">
        <v>2</v>
      </c>
      <c r="CW318">
        <v>4.99</v>
      </c>
      <c r="CX318">
        <v>149.03</v>
      </c>
      <c r="CY318" t="s">
        <v>2</v>
      </c>
      <c r="CZ318">
        <v>102.91</v>
      </c>
      <c r="DA318" s="3"/>
      <c r="DB318" s="3"/>
      <c r="DC318" s="3"/>
      <c r="DD318">
        <v>1.53</v>
      </c>
      <c r="DE318">
        <v>0.87</v>
      </c>
      <c r="DF318">
        <v>3.88</v>
      </c>
      <c r="DG318">
        <v>2.89</v>
      </c>
      <c r="DH318">
        <v>2.44</v>
      </c>
      <c r="DI318" s="3"/>
      <c r="DJ318" s="3"/>
      <c r="DK318" s="3"/>
      <c r="DL318" s="6">
        <f>(CM318*3+CL318*2+CK318)/6</f>
        <v>0</v>
      </c>
      <c r="DM318">
        <f>BH318+(BH318*(CG318-8.25)/8.25)</f>
        <v>533.33818181818174</v>
      </c>
      <c r="DN318">
        <f>BI318+(BI318*(CH318-8.25)/8.25)</f>
        <v>88.688484848484848</v>
      </c>
      <c r="DO318">
        <f>BJ318+(BJ318*(CI318-8.25)/8.25)</f>
        <v>-446.671515151515</v>
      </c>
      <c r="DP318">
        <f>BK318+(BK318*(CJ318-8.25)/8.25)</f>
        <v>77.759999999999991</v>
      </c>
      <c r="DQ318">
        <f>BL318+(BL318*(CK318-8.25)/8.25)</f>
        <v>0</v>
      </c>
      <c r="DR318">
        <f>BM318+(BM318*(CL318-8.25)/8.25)</f>
        <v>0</v>
      </c>
      <c r="DS318">
        <f>BN318+(BN318*(CM318-8.25)/8.25)</f>
        <v>0</v>
      </c>
      <c r="DT318" s="8">
        <f>DM318*10^8/$I318</f>
        <v>1885.1669537037549</v>
      </c>
      <c r="DU318" s="8">
        <f>DN318*10^8/$I318</f>
        <v>313.48327667156735</v>
      </c>
      <c r="DV318" s="8">
        <f>DO318*10^8/$I318</f>
        <v>-1578.8301086073041</v>
      </c>
      <c r="DW318" s="8">
        <f>DP318*10^8/$I318</f>
        <v>274.85484316961498</v>
      </c>
      <c r="DX318" s="8">
        <f>DQ318*10^8/$I318</f>
        <v>0</v>
      </c>
      <c r="DY318" s="8">
        <f>DR318*10^8/$I318</f>
        <v>0</v>
      </c>
      <c r="DZ318" s="8">
        <f>DS318*10^8/$I318</f>
        <v>0</v>
      </c>
      <c r="EA318" s="8">
        <f>DT318*10^8/$I318</f>
        <v>6663.4165047426241</v>
      </c>
      <c r="EB318" s="8">
        <f>DZ318*0.8</f>
        <v>0</v>
      </c>
      <c r="EC318" s="10">
        <f>G318-E318</f>
        <v>1555</v>
      </c>
      <c r="ED318" s="4">
        <f>EC318/E318*100</f>
        <v>60.154738878143135</v>
      </c>
      <c r="EE318" s="4">
        <f>DY318-G318</f>
        <v>-4140</v>
      </c>
      <c r="EF318" s="12">
        <f>EE318/G318</f>
        <v>-1</v>
      </c>
      <c r="EG318" s="4">
        <f>G318-F318</f>
        <v>510</v>
      </c>
    </row>
    <row r="319" spans="1:137" x14ac:dyDescent="0.3">
      <c r="A319">
        <v>318</v>
      </c>
      <c r="B319" t="s">
        <v>7904</v>
      </c>
      <c r="C319" t="s">
        <v>310</v>
      </c>
      <c r="D319" t="str">
        <f>VLOOKUP(C319,Sheet1!$A$2:$B$3197,2,FALSE)</f>
        <v>제약</v>
      </c>
      <c r="E319" s="7">
        <v>184000</v>
      </c>
      <c r="F319" s="7">
        <v>156000</v>
      </c>
      <c r="G319" s="7">
        <v>158000</v>
      </c>
      <c r="H319" t="s">
        <v>2510</v>
      </c>
      <c r="I319" s="7">
        <f>VALUE(LEFT(H319,FIND("/",H319)-1)) + VALUE(MID(H319,FIND("/",H319)+1,LEN(H319)))</f>
        <v>11586575</v>
      </c>
      <c r="J319" s="1">
        <v>517367</v>
      </c>
      <c r="K319" s="1">
        <f>G319*I319/(10^8)</f>
        <v>18306.788499999999</v>
      </c>
      <c r="L319" s="1">
        <v>8839</v>
      </c>
      <c r="M319" s="1">
        <v>9603</v>
      </c>
      <c r="N319" s="1">
        <v>10314</v>
      </c>
      <c r="O319" s="1">
        <v>11134</v>
      </c>
      <c r="P319" s="1">
        <v>10554</v>
      </c>
      <c r="Q319" s="1">
        <v>10020</v>
      </c>
      <c r="R319" s="1">
        <v>10660</v>
      </c>
      <c r="S319" s="3"/>
      <c r="T319">
        <v>259</v>
      </c>
      <c r="U319">
        <v>390</v>
      </c>
      <c r="V319">
        <v>276</v>
      </c>
      <c r="W319">
        <v>447</v>
      </c>
      <c r="X319">
        <v>170</v>
      </c>
      <c r="Y319">
        <v>450</v>
      </c>
      <c r="Z319">
        <v>540</v>
      </c>
      <c r="AA319" s="3"/>
      <c r="AB319">
        <v>261</v>
      </c>
      <c r="AC319">
        <v>354</v>
      </c>
      <c r="AD319">
        <v>-154</v>
      </c>
      <c r="AE319">
        <v>289</v>
      </c>
      <c r="AF319">
        <v>241</v>
      </c>
      <c r="AG319">
        <v>310</v>
      </c>
      <c r="AH319">
        <v>370</v>
      </c>
      <c r="AI319" s="3"/>
      <c r="AJ319" s="1">
        <v>11447</v>
      </c>
      <c r="AK319" s="1">
        <v>12135</v>
      </c>
      <c r="AL319" s="1">
        <v>12078</v>
      </c>
      <c r="AM319" s="1">
        <v>12457</v>
      </c>
      <c r="AN319" s="1">
        <v>13669</v>
      </c>
      <c r="AO319" s="3"/>
      <c r="AP319" s="3"/>
      <c r="AQ319" s="3"/>
      <c r="AR319" s="1">
        <v>5401</v>
      </c>
      <c r="AS319" s="1">
        <v>5820</v>
      </c>
      <c r="AT319" s="1">
        <v>6000</v>
      </c>
      <c r="AU319" s="1">
        <v>6097</v>
      </c>
      <c r="AV319" s="1">
        <v>6717</v>
      </c>
      <c r="AW319" s="3"/>
      <c r="AX319" s="3"/>
      <c r="AY319" s="3"/>
      <c r="AZ319" s="1">
        <v>6046</v>
      </c>
      <c r="BA319" s="1">
        <v>6315</v>
      </c>
      <c r="BB319" s="1">
        <v>6078</v>
      </c>
      <c r="BC319" s="1">
        <v>6359</v>
      </c>
      <c r="BD319" s="1">
        <v>6952</v>
      </c>
      <c r="BE319" s="1">
        <v>5750</v>
      </c>
      <c r="BF319" s="1">
        <v>6050</v>
      </c>
      <c r="BG319" s="3"/>
      <c r="BH319" s="1">
        <v>4995</v>
      </c>
      <c r="BI319" s="1">
        <v>5194</v>
      </c>
      <c r="BJ319" s="1">
        <v>4941</v>
      </c>
      <c r="BK319" s="1">
        <v>5193</v>
      </c>
      <c r="BL319" s="1">
        <v>5510</v>
      </c>
      <c r="BM319" s="3"/>
      <c r="BN319" s="3"/>
      <c r="BO319" s="3"/>
      <c r="BP319">
        <v>290</v>
      </c>
      <c r="BQ319">
        <v>290</v>
      </c>
      <c r="BR319">
        <v>290</v>
      </c>
      <c r="BS319">
        <v>290</v>
      </c>
      <c r="BT319">
        <v>290</v>
      </c>
      <c r="BU319" s="3"/>
      <c r="BV319" s="3"/>
      <c r="BW319" s="3"/>
      <c r="BX319">
        <v>2.5</v>
      </c>
      <c r="BY319">
        <v>3.01</v>
      </c>
      <c r="BZ319">
        <v>-1.27</v>
      </c>
      <c r="CA319">
        <v>2.35</v>
      </c>
      <c r="CB319">
        <v>1.85</v>
      </c>
      <c r="CC319">
        <v>2.27</v>
      </c>
      <c r="CD319" s="3"/>
      <c r="CE319" s="3"/>
      <c r="CF319">
        <v>5.51</v>
      </c>
      <c r="CG319">
        <v>6.2</v>
      </c>
      <c r="CH319">
        <v>-2.99</v>
      </c>
      <c r="CI319">
        <v>4.34</v>
      </c>
      <c r="CJ319">
        <v>2.38</v>
      </c>
      <c r="CK319" s="3"/>
      <c r="CL319" s="3"/>
      <c r="CM319" s="3"/>
      <c r="CN319" s="1">
        <v>2328</v>
      </c>
      <c r="CO319" s="1">
        <v>2726</v>
      </c>
      <c r="CP319" s="1">
        <v>-1308</v>
      </c>
      <c r="CQ319" s="1">
        <v>1899</v>
      </c>
      <c r="CR319" s="1">
        <v>1101</v>
      </c>
      <c r="CS319" s="3"/>
      <c r="CT319" s="3"/>
      <c r="CU319" s="3"/>
      <c r="CV319">
        <v>29.51</v>
      </c>
      <c r="CW319">
        <v>60.35</v>
      </c>
      <c r="CX319" t="s">
        <v>2</v>
      </c>
      <c r="CY319">
        <v>72.400000000000006</v>
      </c>
      <c r="CZ319">
        <v>149.9</v>
      </c>
      <c r="DA319" s="3"/>
      <c r="DB319" s="3"/>
      <c r="DC319" s="3"/>
      <c r="DD319">
        <v>1.46</v>
      </c>
      <c r="DE319">
        <v>3.38</v>
      </c>
      <c r="DF319">
        <v>4.05</v>
      </c>
      <c r="DG319">
        <v>2.82</v>
      </c>
      <c r="DH319">
        <v>3.29</v>
      </c>
      <c r="DI319" s="3"/>
      <c r="DJ319" s="3"/>
      <c r="DK319" s="3"/>
      <c r="DL319" s="6">
        <f>(CM319*3+CL319*2+CK319)/6</f>
        <v>0</v>
      </c>
      <c r="DM319">
        <f>BH319+(BH319*(CG319-8.25)/8.25)</f>
        <v>3753.818181818182</v>
      </c>
      <c r="DN319">
        <f>BI319+(BI319*(CH319-8.25)/8.25)</f>
        <v>-1882.4315151515148</v>
      </c>
      <c r="DO319">
        <f>BJ319+(BJ319*(CI319-8.25)/8.25)</f>
        <v>2599.2654545454543</v>
      </c>
      <c r="DP319">
        <f>BK319+(BK319*(CJ319-8.25)/8.25)</f>
        <v>1498.1018181818181</v>
      </c>
      <c r="DQ319">
        <f>BL319+(BL319*(CK319-8.25)/8.25)</f>
        <v>0</v>
      </c>
      <c r="DR319">
        <f>BM319+(BM319*(CL319-8.25)/8.25)</f>
        <v>0</v>
      </c>
      <c r="DS319">
        <f>BN319+(BN319*(CM319-8.25)/8.25)</f>
        <v>0</v>
      </c>
      <c r="DT319" s="8">
        <f>DM319*10^8/$I319</f>
        <v>32397.996662673671</v>
      </c>
      <c r="DU319" s="8">
        <f>DN319*10^8/$I319</f>
        <v>-16246.660597730692</v>
      </c>
      <c r="DV319" s="8">
        <f>DO319*10^8/$I319</f>
        <v>22433.423635072955</v>
      </c>
      <c r="DW319" s="8">
        <f>DP319*10^8/$I319</f>
        <v>12929.634669277317</v>
      </c>
      <c r="DX319" s="8">
        <f>DQ319*10^8/$I319</f>
        <v>0</v>
      </c>
      <c r="DY319" s="8">
        <f>DR319*10^8/$I319</f>
        <v>0</v>
      </c>
      <c r="DZ319" s="8">
        <f>DS319*10^8/$I319</f>
        <v>0</v>
      </c>
      <c r="EA319" s="8">
        <f>DT319*10^8/$I319</f>
        <v>279616.68277876487</v>
      </c>
      <c r="EB319" s="8">
        <f>DZ319*0.8</f>
        <v>0</v>
      </c>
      <c r="EC319" s="10">
        <f>G319-E319</f>
        <v>-26000</v>
      </c>
      <c r="ED319" s="4">
        <f>EC319/E319*100</f>
        <v>-14.130434782608695</v>
      </c>
      <c r="EE319" s="4">
        <f>DY319-G319</f>
        <v>-158000</v>
      </c>
      <c r="EF319" s="12">
        <f>EE319/G319</f>
        <v>-1</v>
      </c>
      <c r="EG319" s="4">
        <f>G319-F319</f>
        <v>2000</v>
      </c>
    </row>
    <row r="320" spans="1:137" x14ac:dyDescent="0.3">
      <c r="A320">
        <v>319</v>
      </c>
      <c r="B320" t="s">
        <v>6145</v>
      </c>
      <c r="C320" t="s">
        <v>311</v>
      </c>
      <c r="D320" t="str">
        <f>VLOOKUP(C320,Sheet1!$A$2:$B$3197,2,FALSE)</f>
        <v>식품</v>
      </c>
      <c r="E320">
        <v>688</v>
      </c>
      <c r="F320">
        <v>753</v>
      </c>
      <c r="G320" s="7">
        <v>755</v>
      </c>
      <c r="H320" t="s">
        <v>2511</v>
      </c>
      <c r="I320" s="7">
        <f>VALUE(LEFT(H320,FIND("/",H320)-1)) + VALUE(MID(H320,FIND("/",H320)+1,LEN(H320)))</f>
        <v>198472594</v>
      </c>
      <c r="J320">
        <v>0</v>
      </c>
      <c r="K320" s="1">
        <f>G320*I320/(10^8)</f>
        <v>1498.4680847</v>
      </c>
      <c r="L320" s="1">
        <v>2298</v>
      </c>
      <c r="M320" s="1">
        <v>2546</v>
      </c>
      <c r="N320" s="1">
        <v>2691</v>
      </c>
      <c r="O320" s="1">
        <v>2417</v>
      </c>
      <c r="P320" s="1">
        <v>2148</v>
      </c>
      <c r="Q320" s="3"/>
      <c r="R320" s="3"/>
      <c r="S320" s="3"/>
      <c r="T320">
        <v>-35</v>
      </c>
      <c r="U320">
        <v>69</v>
      </c>
      <c r="V320">
        <v>5</v>
      </c>
      <c r="W320">
        <v>-150</v>
      </c>
      <c r="X320">
        <v>-309</v>
      </c>
      <c r="Y320" s="3"/>
      <c r="Z320" s="3"/>
      <c r="AA320" s="3"/>
      <c r="AB320">
        <v>11</v>
      </c>
      <c r="AC320">
        <v>-103</v>
      </c>
      <c r="AD320">
        <v>-112</v>
      </c>
      <c r="AE320">
        <v>-175</v>
      </c>
      <c r="AF320">
        <v>-352</v>
      </c>
      <c r="AG320" s="3"/>
      <c r="AH320" s="3"/>
      <c r="AI320" s="3"/>
      <c r="AJ320" s="1">
        <v>2120</v>
      </c>
      <c r="AK320" s="1">
        <v>2517</v>
      </c>
      <c r="AL320" s="1">
        <v>1933</v>
      </c>
      <c r="AM320" s="1">
        <v>1830</v>
      </c>
      <c r="AN320" s="1">
        <v>1921</v>
      </c>
      <c r="AO320" s="3"/>
      <c r="AP320" s="3"/>
      <c r="AQ320" s="3"/>
      <c r="AR320" s="1">
        <v>1147</v>
      </c>
      <c r="AS320" s="1">
        <v>1550</v>
      </c>
      <c r="AT320">
        <v>899</v>
      </c>
      <c r="AU320">
        <v>952</v>
      </c>
      <c r="AV320" s="1">
        <v>1202</v>
      </c>
      <c r="AW320" s="3"/>
      <c r="AX320" s="3"/>
      <c r="AY320" s="3"/>
      <c r="AZ320">
        <v>973</v>
      </c>
      <c r="BA320">
        <v>967</v>
      </c>
      <c r="BB320" s="1">
        <v>1034</v>
      </c>
      <c r="BC320">
        <v>878</v>
      </c>
      <c r="BD320">
        <v>719</v>
      </c>
      <c r="BE320" s="3"/>
      <c r="BF320" s="3"/>
      <c r="BG320" s="3"/>
      <c r="BH320">
        <v>877</v>
      </c>
      <c r="BI320">
        <v>866</v>
      </c>
      <c r="BJ320" s="1">
        <v>1029</v>
      </c>
      <c r="BK320">
        <v>875</v>
      </c>
      <c r="BL320">
        <v>717</v>
      </c>
      <c r="BM320" s="3"/>
      <c r="BN320" s="3"/>
      <c r="BO320" s="3"/>
      <c r="BP320">
        <v>584</v>
      </c>
      <c r="BQ320">
        <v>584</v>
      </c>
      <c r="BR320">
        <v>792</v>
      </c>
      <c r="BS320">
        <v>792</v>
      </c>
      <c r="BT320">
        <v>992</v>
      </c>
      <c r="BU320" s="3"/>
      <c r="BV320" s="3"/>
      <c r="BW320" s="3"/>
      <c r="BX320">
        <v>0.53</v>
      </c>
      <c r="BY320">
        <v>-4.45</v>
      </c>
      <c r="BZ320">
        <v>-5.05</v>
      </c>
      <c r="CA320">
        <v>-9.31</v>
      </c>
      <c r="CB320">
        <v>-18.75</v>
      </c>
      <c r="CC320" s="3"/>
      <c r="CD320" s="3"/>
      <c r="CE320" s="3"/>
      <c r="CF320">
        <v>1.02</v>
      </c>
      <c r="CG320">
        <v>-12.5</v>
      </c>
      <c r="CH320">
        <v>-11.63</v>
      </c>
      <c r="CI320">
        <v>-18.170000000000002</v>
      </c>
      <c r="CJ320">
        <v>-44.05</v>
      </c>
      <c r="CK320" s="3"/>
      <c r="CL320" s="3"/>
      <c r="CM320" s="3"/>
      <c r="CN320">
        <v>8</v>
      </c>
      <c r="CO320">
        <v>-90</v>
      </c>
      <c r="CP320">
        <v>-70</v>
      </c>
      <c r="CQ320">
        <v>-105</v>
      </c>
      <c r="CR320">
        <v>-202</v>
      </c>
      <c r="CS320" s="3"/>
      <c r="CT320" s="3"/>
      <c r="CU320" s="3"/>
      <c r="CV320">
        <v>101.46</v>
      </c>
      <c r="CW320" t="s">
        <v>2</v>
      </c>
      <c r="CX320" t="s">
        <v>2</v>
      </c>
      <c r="CY320" t="s">
        <v>2</v>
      </c>
      <c r="CZ320" t="s">
        <v>2</v>
      </c>
      <c r="DA320" s="3"/>
      <c r="DB320" s="3"/>
      <c r="DC320" s="3"/>
      <c r="DD320">
        <v>1.1399999999999999</v>
      </c>
      <c r="DE320">
        <v>0.84</v>
      </c>
      <c r="DF320">
        <v>1.1399999999999999</v>
      </c>
      <c r="DG320">
        <v>1.44</v>
      </c>
      <c r="DH320">
        <v>1.89</v>
      </c>
      <c r="DI320" s="3"/>
      <c r="DJ320" s="3"/>
      <c r="DK320" s="3"/>
      <c r="DL320" s="6">
        <f>(CM320*3+CL320*2+CK320)/6</f>
        <v>0</v>
      </c>
      <c r="DM320">
        <f>BH320+(BH320*(CG320-8.25)/8.25)</f>
        <v>-1328.787878787879</v>
      </c>
      <c r="DN320">
        <f>BI320+(BI320*(CH320-8.25)/8.25)</f>
        <v>-1220.7975757575759</v>
      </c>
      <c r="DO320">
        <f>BJ320+(BJ320*(CI320-8.25)/8.25)</f>
        <v>-2266.2945454545456</v>
      </c>
      <c r="DP320">
        <f>BK320+(BK320*(CJ320-8.25)/8.25)</f>
        <v>-4671.969696969697</v>
      </c>
      <c r="DQ320">
        <f>BL320+(BL320*(CK320-8.25)/8.25)</f>
        <v>0</v>
      </c>
      <c r="DR320">
        <f>BM320+(BM320*(CL320-8.25)/8.25)</f>
        <v>0</v>
      </c>
      <c r="DS320">
        <f>BN320+(BN320*(CM320-8.25)/8.25)</f>
        <v>0</v>
      </c>
      <c r="DT320" s="8">
        <f>DM320*10^8/$I320</f>
        <v>-669.50698431838862</v>
      </c>
      <c r="DU320" s="8">
        <f>DN320*10^8/$I320</f>
        <v>-615.09629674995631</v>
      </c>
      <c r="DV320" s="8">
        <f>DO320*10^8/$I320</f>
        <v>-1141.8677509976746</v>
      </c>
      <c r="DW320" s="8">
        <f>DP320*10^8/$I320</f>
        <v>-2353.9621278742884</v>
      </c>
      <c r="DX320" s="8">
        <f>DQ320*10^8/$I320</f>
        <v>0</v>
      </c>
      <c r="DY320" s="8">
        <f>DR320*10^8/$I320</f>
        <v>0</v>
      </c>
      <c r="DZ320" s="8">
        <f>DS320*10^8/$I320</f>
        <v>0</v>
      </c>
      <c r="EA320" s="8">
        <f>DT320*10^8/$I320</f>
        <v>-337.32968911485511</v>
      </c>
      <c r="EB320" s="8">
        <f>DZ320*0.8</f>
        <v>0</v>
      </c>
      <c r="EC320" s="10">
        <f>G320-E320</f>
        <v>67</v>
      </c>
      <c r="ED320" s="4">
        <f>EC320/E320*100</f>
        <v>9.7383720930232567</v>
      </c>
      <c r="EE320" s="4">
        <f>DY320-G320</f>
        <v>-755</v>
      </c>
      <c r="EF320" s="12">
        <f>EE320/G320</f>
        <v>-1</v>
      </c>
      <c r="EG320" s="4">
        <f>G320-F320</f>
        <v>2</v>
      </c>
    </row>
    <row r="321" spans="1:137" x14ac:dyDescent="0.3">
      <c r="A321">
        <v>320</v>
      </c>
      <c r="B321" t="s">
        <v>7605</v>
      </c>
      <c r="C321" t="s">
        <v>312</v>
      </c>
      <c r="D321" t="str">
        <f>VLOOKUP(C321,Sheet1!$A$2:$B$3197,2,FALSE)</f>
        <v>자동차부품</v>
      </c>
      <c r="E321">
        <v>14600</v>
      </c>
      <c r="F321">
        <v>19650</v>
      </c>
      <c r="G321" s="7">
        <v>19750</v>
      </c>
      <c r="H321" t="s">
        <v>2512</v>
      </c>
      <c r="I321" s="7">
        <f>VALUE(LEFT(H321,FIND("/",H321)-1)) + VALUE(MID(H321,FIND("/",H321)+1,LEN(H321)))</f>
        <v>16303886</v>
      </c>
      <c r="J321" s="1">
        <v>1149387</v>
      </c>
      <c r="K321" s="1">
        <f>G321*I321/(10^8)</f>
        <v>3220.0174849999999</v>
      </c>
      <c r="L321" s="1">
        <v>15377</v>
      </c>
      <c r="M321" s="1">
        <v>15082</v>
      </c>
      <c r="N321" s="1">
        <v>14013</v>
      </c>
      <c r="O321" s="1">
        <v>15121</v>
      </c>
      <c r="P321" s="1">
        <v>14358</v>
      </c>
      <c r="Q321" s="3"/>
      <c r="R321" s="3"/>
      <c r="S321" s="3"/>
      <c r="T321">
        <v>723</v>
      </c>
      <c r="U321">
        <v>606</v>
      </c>
      <c r="V321">
        <v>727</v>
      </c>
      <c r="W321" s="1">
        <v>1263</v>
      </c>
      <c r="X321" s="1">
        <v>1271</v>
      </c>
      <c r="Y321" s="3"/>
      <c r="Z321" s="3"/>
      <c r="AA321" s="3"/>
      <c r="AB321">
        <v>101</v>
      </c>
      <c r="AC321">
        <v>259</v>
      </c>
      <c r="AD321">
        <v>737</v>
      </c>
      <c r="AE321" s="1">
        <v>1245</v>
      </c>
      <c r="AF321">
        <v>779</v>
      </c>
      <c r="AG321" s="3"/>
      <c r="AH321" s="3"/>
      <c r="AI321" s="3"/>
      <c r="AJ321" s="1">
        <v>22102</v>
      </c>
      <c r="AK321" s="1">
        <v>21462</v>
      </c>
      <c r="AL321" s="1">
        <v>21138</v>
      </c>
      <c r="AM321" s="1">
        <v>22367</v>
      </c>
      <c r="AN321" s="1">
        <v>22705</v>
      </c>
      <c r="AO321" s="3"/>
      <c r="AP321" s="3"/>
      <c r="AQ321" s="3"/>
      <c r="AR321" s="1">
        <v>6793</v>
      </c>
      <c r="AS321" s="1">
        <v>6269</v>
      </c>
      <c r="AT321" s="1">
        <v>6106</v>
      </c>
      <c r="AU321" s="1">
        <v>6107</v>
      </c>
      <c r="AV321" s="1">
        <v>6530</v>
      </c>
      <c r="AW321" s="3"/>
      <c r="AX321" s="3"/>
      <c r="AY321" s="3"/>
      <c r="AZ321" s="1">
        <v>15309</v>
      </c>
      <c r="BA321" s="1">
        <v>15193</v>
      </c>
      <c r="BB321" s="1">
        <v>15033</v>
      </c>
      <c r="BC321" s="1">
        <v>16259</v>
      </c>
      <c r="BD321" s="1">
        <v>16175</v>
      </c>
      <c r="BE321" s="3"/>
      <c r="BF321" s="3"/>
      <c r="BG321" s="3"/>
      <c r="BH321" s="1">
        <v>5910</v>
      </c>
      <c r="BI321" s="1">
        <v>5997</v>
      </c>
      <c r="BJ321" s="1">
        <v>6586</v>
      </c>
      <c r="BK321" s="1">
        <v>7662</v>
      </c>
      <c r="BL321" s="1">
        <v>8533</v>
      </c>
      <c r="BM321" s="3"/>
      <c r="BN321" s="3"/>
      <c r="BO321" s="3"/>
      <c r="BP321">
        <v>81</v>
      </c>
      <c r="BQ321">
        <v>81</v>
      </c>
      <c r="BR321">
        <v>84</v>
      </c>
      <c r="BS321">
        <v>84</v>
      </c>
      <c r="BT321">
        <v>84</v>
      </c>
      <c r="BU321" s="3"/>
      <c r="BV321" s="3"/>
      <c r="BW321" s="3"/>
      <c r="BX321">
        <v>0.46</v>
      </c>
      <c r="BY321">
        <v>1.19</v>
      </c>
      <c r="BZ321">
        <v>3.46</v>
      </c>
      <c r="CA321">
        <v>5.72</v>
      </c>
      <c r="CB321">
        <v>3.46</v>
      </c>
      <c r="CC321" s="3"/>
      <c r="CD321" s="3"/>
      <c r="CE321" s="3"/>
      <c r="CF321">
        <v>0.47</v>
      </c>
      <c r="CG321">
        <v>1.1399999999999999</v>
      </c>
      <c r="CH321">
        <v>4.3600000000000003</v>
      </c>
      <c r="CI321">
        <v>8.7799999999999994</v>
      </c>
      <c r="CJ321">
        <v>4.62</v>
      </c>
      <c r="CK321" s="3"/>
      <c r="CL321" s="3"/>
      <c r="CM321" s="3"/>
      <c r="CN321">
        <v>169</v>
      </c>
      <c r="CO321">
        <v>417</v>
      </c>
      <c r="CP321" s="1">
        <v>1683</v>
      </c>
      <c r="CQ321" s="1">
        <v>3835</v>
      </c>
      <c r="CR321" s="1">
        <v>2294</v>
      </c>
      <c r="CS321" s="3"/>
      <c r="CT321" s="3"/>
      <c r="CU321" s="3"/>
      <c r="CV321">
        <v>91.27</v>
      </c>
      <c r="CW321">
        <v>37.78</v>
      </c>
      <c r="CX321">
        <v>7.72</v>
      </c>
      <c r="CY321">
        <v>4.03</v>
      </c>
      <c r="CZ321">
        <v>6.5</v>
      </c>
      <c r="DA321" s="3"/>
      <c r="DB321" s="3"/>
      <c r="DC321" s="3"/>
      <c r="DD321">
        <v>0.42</v>
      </c>
      <c r="DE321">
        <v>0.43</v>
      </c>
      <c r="DF321">
        <v>0.32</v>
      </c>
      <c r="DG321">
        <v>0.32</v>
      </c>
      <c r="DH321">
        <v>0.28000000000000003</v>
      </c>
      <c r="DI321" s="3"/>
      <c r="DJ321" s="3"/>
      <c r="DK321" s="3"/>
      <c r="DL321" s="6">
        <f>(CM321*3+CL321*2+CK321)/6</f>
        <v>0</v>
      </c>
      <c r="DM321">
        <f>BH321+(BH321*(CG321-8.25)/8.25)</f>
        <v>816.65454545454577</v>
      </c>
      <c r="DN321">
        <f>BI321+(BI321*(CH321-8.25)/8.25)</f>
        <v>3169.3236363636365</v>
      </c>
      <c r="DO321">
        <f>BJ321+(BJ321*(CI321-8.25)/8.25)</f>
        <v>7009.100606060606</v>
      </c>
      <c r="DP321">
        <f>BK321+(BK321*(CJ321-8.25)/8.25)</f>
        <v>4290.72</v>
      </c>
      <c r="DQ321">
        <f>BL321+(BL321*(CK321-8.25)/8.25)</f>
        <v>0</v>
      </c>
      <c r="DR321">
        <f>BM321+(BM321*(CL321-8.25)/8.25)</f>
        <v>0</v>
      </c>
      <c r="DS321">
        <f>BN321+(BN321*(CM321-8.25)/8.25)</f>
        <v>0</v>
      </c>
      <c r="DT321" s="8">
        <f>DM321*10^8/$I321</f>
        <v>5008.9564258149603</v>
      </c>
      <c r="DU321" s="8">
        <f>DN321*10^8/$I321</f>
        <v>19439.068921137183</v>
      </c>
      <c r="DV321" s="8">
        <f>DO321*10^8/$I321</f>
        <v>42990.368100344946</v>
      </c>
      <c r="DW321" s="8">
        <f>DP321*10^8/$I321</f>
        <v>26317.161442370241</v>
      </c>
      <c r="DX321" s="8">
        <f>DQ321*10^8/$I321</f>
        <v>0</v>
      </c>
      <c r="DY321" s="8">
        <f>DR321*10^8/$I321</f>
        <v>0</v>
      </c>
      <c r="DZ321" s="8">
        <f>DS321*10^8/$I321</f>
        <v>0</v>
      </c>
      <c r="EA321" s="8">
        <f>DT321*10^8/$I321</f>
        <v>30722.46963585835</v>
      </c>
      <c r="EB321" s="8">
        <f>DZ321*0.8</f>
        <v>0</v>
      </c>
      <c r="EC321" s="10">
        <f>G321-E321</f>
        <v>5150</v>
      </c>
      <c r="ED321" s="4">
        <f>EC321/E321*100</f>
        <v>35.273972602739725</v>
      </c>
      <c r="EE321" s="4">
        <f>DY321-G321</f>
        <v>-19750</v>
      </c>
      <c r="EF321" s="12">
        <f>EE321/G321</f>
        <v>-1</v>
      </c>
      <c r="EG321" s="4">
        <f>G321-F321</f>
        <v>100</v>
      </c>
    </row>
    <row r="322" spans="1:137" x14ac:dyDescent="0.3">
      <c r="A322">
        <v>321</v>
      </c>
      <c r="B322" t="s">
        <v>5769</v>
      </c>
      <c r="C322" t="s">
        <v>313</v>
      </c>
      <c r="D322" t="str">
        <f>VLOOKUP(C322,Sheet1!$A$2:$B$3197,2,FALSE)</f>
        <v>화학</v>
      </c>
      <c r="E322">
        <v>25250</v>
      </c>
      <c r="F322">
        <v>21850</v>
      </c>
      <c r="G322" s="7">
        <v>21800</v>
      </c>
      <c r="H322" t="s">
        <v>2513</v>
      </c>
      <c r="I322" s="7">
        <f>VALUE(LEFT(H322,FIND("/",H322)-1)) + VALUE(MID(H322,FIND("/",H322)+1,LEN(H322)))</f>
        <v>40878588</v>
      </c>
      <c r="J322" s="1">
        <v>3449316</v>
      </c>
      <c r="K322" s="1">
        <f>G322*I322/(10^8)</f>
        <v>8911.5321839999997</v>
      </c>
      <c r="L322" s="1">
        <v>5982</v>
      </c>
      <c r="M322" s="1">
        <v>7158</v>
      </c>
      <c r="N322" s="1">
        <v>7629</v>
      </c>
      <c r="O322" s="1">
        <v>6598</v>
      </c>
      <c r="P322" s="1">
        <v>5935</v>
      </c>
      <c r="Q322" s="1">
        <v>7512</v>
      </c>
      <c r="R322" s="1">
        <v>7723</v>
      </c>
      <c r="S322" s="1">
        <v>7890</v>
      </c>
      <c r="T322">
        <v>769</v>
      </c>
      <c r="U322" s="1">
        <v>1526</v>
      </c>
      <c r="V322" s="1">
        <v>1392</v>
      </c>
      <c r="W322" s="1">
        <v>1064</v>
      </c>
      <c r="X322">
        <v>952</v>
      </c>
      <c r="Y322" s="1">
        <v>1223</v>
      </c>
      <c r="Z322" s="1">
        <v>1278</v>
      </c>
      <c r="AA322" s="1">
        <v>1381</v>
      </c>
      <c r="AB322">
        <v>399</v>
      </c>
      <c r="AC322" s="1">
        <v>1101</v>
      </c>
      <c r="AD322" s="1">
        <v>1051</v>
      </c>
      <c r="AE322">
        <v>703</v>
      </c>
      <c r="AF322">
        <v>498</v>
      </c>
      <c r="AG322">
        <v>891</v>
      </c>
      <c r="AH322">
        <v>921</v>
      </c>
      <c r="AI322">
        <v>995</v>
      </c>
      <c r="AJ322" s="1">
        <v>7489</v>
      </c>
      <c r="AK322" s="1">
        <v>8816</v>
      </c>
      <c r="AL322" s="1">
        <v>8647</v>
      </c>
      <c r="AM322" s="1">
        <v>9139</v>
      </c>
      <c r="AN322" s="1">
        <v>8666</v>
      </c>
      <c r="AO322" s="1">
        <v>9229</v>
      </c>
      <c r="AP322" s="1">
        <v>9661</v>
      </c>
      <c r="AQ322" s="1">
        <v>9930</v>
      </c>
      <c r="AR322" s="1">
        <v>2556</v>
      </c>
      <c r="AS322" s="1">
        <v>2828</v>
      </c>
      <c r="AT322" s="1">
        <v>1987</v>
      </c>
      <c r="AU322" s="1">
        <v>2422</v>
      </c>
      <c r="AV322" s="1">
        <v>1794</v>
      </c>
      <c r="AW322" s="1">
        <v>1928</v>
      </c>
      <c r="AX322" s="1">
        <v>1886</v>
      </c>
      <c r="AY322" s="1">
        <v>1780</v>
      </c>
      <c r="AZ322" s="1">
        <v>4933</v>
      </c>
      <c r="BA322" s="1">
        <v>5988</v>
      </c>
      <c r="BB322" s="1">
        <v>6661</v>
      </c>
      <c r="BC322" s="1">
        <v>6717</v>
      </c>
      <c r="BD322" s="1">
        <v>6871</v>
      </c>
      <c r="BE322" s="1">
        <v>7301</v>
      </c>
      <c r="BF322" s="1">
        <v>7774</v>
      </c>
      <c r="BG322" s="1">
        <v>8150</v>
      </c>
      <c r="BH322" s="1">
        <v>4931</v>
      </c>
      <c r="BI322" s="1">
        <v>5809</v>
      </c>
      <c r="BJ322" s="1">
        <v>6474</v>
      </c>
      <c r="BK322" s="1">
        <v>6528</v>
      </c>
      <c r="BL322" s="1">
        <v>6684</v>
      </c>
      <c r="BM322" s="1">
        <v>7108</v>
      </c>
      <c r="BN322" s="1">
        <v>7578</v>
      </c>
      <c r="BO322" s="1">
        <v>7937</v>
      </c>
      <c r="BP322">
        <v>409</v>
      </c>
      <c r="BQ322">
        <v>409</v>
      </c>
      <c r="BR322">
        <v>409</v>
      </c>
      <c r="BS322">
        <v>409</v>
      </c>
      <c r="BT322">
        <v>409</v>
      </c>
      <c r="BU322">
        <v>409</v>
      </c>
      <c r="BV322">
        <v>409</v>
      </c>
      <c r="BW322">
        <v>410</v>
      </c>
      <c r="BX322">
        <v>5.47</v>
      </c>
      <c r="BY322">
        <v>13.5</v>
      </c>
      <c r="BZ322">
        <v>12.03</v>
      </c>
      <c r="CA322">
        <v>7.91</v>
      </c>
      <c r="CB322">
        <v>5.59</v>
      </c>
      <c r="CC322">
        <v>9.9600000000000009</v>
      </c>
      <c r="CD322">
        <v>9.76</v>
      </c>
      <c r="CE322">
        <v>10.16</v>
      </c>
      <c r="CF322">
        <v>8.93</v>
      </c>
      <c r="CG322">
        <v>21.3</v>
      </c>
      <c r="CH322">
        <v>17.02</v>
      </c>
      <c r="CI322">
        <v>10.82</v>
      </c>
      <c r="CJ322">
        <v>7.51</v>
      </c>
      <c r="CK322">
        <v>12.9</v>
      </c>
      <c r="CL322">
        <v>12.53</v>
      </c>
      <c r="CM322">
        <v>12.79</v>
      </c>
      <c r="CN322" s="1">
        <v>1055</v>
      </c>
      <c r="CO322" s="1">
        <v>2798</v>
      </c>
      <c r="CP322" s="1">
        <v>2556</v>
      </c>
      <c r="CQ322" s="1">
        <v>1721</v>
      </c>
      <c r="CR322" s="1">
        <v>1213</v>
      </c>
      <c r="CS322" s="1">
        <v>2176</v>
      </c>
      <c r="CT322" s="1">
        <v>2251</v>
      </c>
      <c r="CU322" s="1">
        <v>2427</v>
      </c>
      <c r="CV322">
        <v>20.57</v>
      </c>
      <c r="CW322">
        <v>8.77</v>
      </c>
      <c r="CX322">
        <v>9.43</v>
      </c>
      <c r="CY322">
        <v>12.29</v>
      </c>
      <c r="CZ322">
        <v>21.15</v>
      </c>
      <c r="DA322">
        <v>10.02</v>
      </c>
      <c r="DB322">
        <v>9.69</v>
      </c>
      <c r="DC322">
        <v>8.98</v>
      </c>
      <c r="DD322">
        <v>1.65</v>
      </c>
      <c r="DE322">
        <v>1.59</v>
      </c>
      <c r="DF322">
        <v>1.45</v>
      </c>
      <c r="DG322">
        <v>1.23</v>
      </c>
      <c r="DH322">
        <v>1.46</v>
      </c>
      <c r="DI322">
        <v>1.17</v>
      </c>
      <c r="DJ322">
        <v>1.1000000000000001</v>
      </c>
      <c r="DK322">
        <v>1.05</v>
      </c>
      <c r="DL322" s="6">
        <f>(CM322*3+CL322*2+CK322)/6</f>
        <v>12.721666666666666</v>
      </c>
      <c r="DM322">
        <f>BH322+(BH322*(CG322-8.25)/8.25)</f>
        <v>12730.945454545454</v>
      </c>
      <c r="DN322">
        <f>BI322+(BI322*(CH322-8.25)/8.25)</f>
        <v>11984.14303030303</v>
      </c>
      <c r="DO322">
        <f>BJ322+(BJ322*(CI322-8.25)/8.25)</f>
        <v>8490.7490909090902</v>
      </c>
      <c r="DP322">
        <f>BK322+(BK322*(CJ322-8.25)/8.25)</f>
        <v>5942.4581818181814</v>
      </c>
      <c r="DQ322">
        <f>BL322+(BL322*(CK322-8.25)/8.25)</f>
        <v>10451.345454545455</v>
      </c>
      <c r="DR322">
        <f>BM322+(BM322*(CL322-8.25)/8.25)</f>
        <v>10795.544242424243</v>
      </c>
      <c r="DS322">
        <f>BN322+(BN322*(CM322-8.25)/8.25)</f>
        <v>11748.196363636363</v>
      </c>
      <c r="DT322" s="8">
        <f>DM322*10^8/$I322</f>
        <v>31143.310171440986</v>
      </c>
      <c r="DU322" s="8">
        <f>DN322*10^8/$I322</f>
        <v>29316.430964550513</v>
      </c>
      <c r="DV322" s="8">
        <f>DO322*10^8/$I322</f>
        <v>20770.651596158583</v>
      </c>
      <c r="DW322" s="8">
        <f>DP322*10^8/$I322</f>
        <v>14536.847950369962</v>
      </c>
      <c r="DX322" s="8">
        <f>DQ322*10^8/$I322</f>
        <v>25566.796618673463</v>
      </c>
      <c r="DY322" s="8">
        <f>DR322*10^8/$I322</f>
        <v>26408.799253105914</v>
      </c>
      <c r="DZ322" s="8">
        <f>DS322*10^8/$I322</f>
        <v>28739.242078606927</v>
      </c>
      <c r="EA322" s="8">
        <f>DT322*10^8/$I322</f>
        <v>76184.897021005192</v>
      </c>
      <c r="EB322" s="8">
        <f>DZ322*0.8</f>
        <v>22991.393662885544</v>
      </c>
      <c r="EC322" s="10">
        <f>G322-E322</f>
        <v>-3450</v>
      </c>
      <c r="ED322" s="4">
        <f>EC322/E322*100</f>
        <v>-13.663366336633665</v>
      </c>
      <c r="EE322" s="4">
        <f>DY322-G322</f>
        <v>4608.7992531059135</v>
      </c>
      <c r="EF322" s="12">
        <f>EE322/G322</f>
        <v>0.21141280977550062</v>
      </c>
      <c r="EG322" s="4">
        <f>G322-F322</f>
        <v>-50</v>
      </c>
    </row>
    <row r="323" spans="1:137" x14ac:dyDescent="0.3">
      <c r="A323">
        <v>322</v>
      </c>
      <c r="B323" t="s">
        <v>7183</v>
      </c>
      <c r="C323" t="s">
        <v>314</v>
      </c>
      <c r="D323" t="str">
        <f>VLOOKUP(C323,Sheet1!$A$2:$B$3197,2,FALSE)</f>
        <v>자동차부품</v>
      </c>
      <c r="E323">
        <v>8880</v>
      </c>
      <c r="F323">
        <v>8210</v>
      </c>
      <c r="G323" s="7">
        <v>8510</v>
      </c>
      <c r="H323" t="s">
        <v>2514</v>
      </c>
      <c r="I323" s="7">
        <f>VALUE(LEFT(H323,FIND("/",H323)-1)) + VALUE(MID(H323,FIND("/",H323)+1,LEN(H323)))</f>
        <v>27820961</v>
      </c>
      <c r="J323" s="1">
        <v>95578</v>
      </c>
      <c r="K323" s="1">
        <f>G323*I323/(10^8)</f>
        <v>2367.5637811000001</v>
      </c>
      <c r="L323" s="1">
        <v>11544</v>
      </c>
      <c r="M323" s="1">
        <v>10359</v>
      </c>
      <c r="N323" s="1">
        <v>10995</v>
      </c>
      <c r="O323" s="1">
        <v>12217</v>
      </c>
      <c r="P323" s="1">
        <v>11828</v>
      </c>
      <c r="Q323" s="3"/>
      <c r="R323" s="3"/>
      <c r="S323" s="3"/>
      <c r="T323">
        <v>234</v>
      </c>
      <c r="U323">
        <v>-67</v>
      </c>
      <c r="V323">
        <v>2</v>
      </c>
      <c r="W323">
        <v>132</v>
      </c>
      <c r="X323">
        <v>-62</v>
      </c>
      <c r="Y323" s="3"/>
      <c r="Z323" s="3"/>
      <c r="AA323" s="3"/>
      <c r="AB323">
        <v>138</v>
      </c>
      <c r="AC323">
        <v>-76</v>
      </c>
      <c r="AD323">
        <v>-194</v>
      </c>
      <c r="AE323">
        <v>19</v>
      </c>
      <c r="AF323">
        <v>-219</v>
      </c>
      <c r="AG323" s="3"/>
      <c r="AH323" s="3"/>
      <c r="AI323" s="3"/>
      <c r="AJ323" s="1">
        <v>9525</v>
      </c>
      <c r="AK323" s="1">
        <v>9006</v>
      </c>
      <c r="AL323" s="1">
        <v>8710</v>
      </c>
      <c r="AM323" s="1">
        <v>9960</v>
      </c>
      <c r="AN323" s="1">
        <v>11588</v>
      </c>
      <c r="AO323" s="3"/>
      <c r="AP323" s="3"/>
      <c r="AQ323" s="3"/>
      <c r="AR323" s="1">
        <v>5531</v>
      </c>
      <c r="AS323" s="1">
        <v>5197</v>
      </c>
      <c r="AT323" s="1">
        <v>5096</v>
      </c>
      <c r="AU323" s="1">
        <v>6148</v>
      </c>
      <c r="AV323" s="1">
        <v>7706</v>
      </c>
      <c r="AW323" s="3"/>
      <c r="AX323" s="3"/>
      <c r="AY323" s="3"/>
      <c r="AZ323" s="1">
        <v>3994</v>
      </c>
      <c r="BA323" s="1">
        <v>3808</v>
      </c>
      <c r="BB323" s="1">
        <v>3614</v>
      </c>
      <c r="BC323" s="1">
        <v>3812</v>
      </c>
      <c r="BD323" s="1">
        <v>3881</v>
      </c>
      <c r="BE323" s="3"/>
      <c r="BF323" s="3"/>
      <c r="BG323" s="3"/>
      <c r="BH323" s="1">
        <v>3971</v>
      </c>
      <c r="BI323" s="1">
        <v>3779</v>
      </c>
      <c r="BJ323" s="1">
        <v>3584</v>
      </c>
      <c r="BK323" s="1">
        <v>3734</v>
      </c>
      <c r="BL323" s="1">
        <v>3874</v>
      </c>
      <c r="BM323" s="3"/>
      <c r="BN323" s="3"/>
      <c r="BO323" s="3"/>
      <c r="BP323">
        <v>100</v>
      </c>
      <c r="BQ323">
        <v>100</v>
      </c>
      <c r="BR323">
        <v>102</v>
      </c>
      <c r="BS323">
        <v>113</v>
      </c>
      <c r="BT323">
        <v>139</v>
      </c>
      <c r="BU323" s="3"/>
      <c r="BV323" s="3"/>
      <c r="BW323" s="3"/>
      <c r="BX323">
        <v>1.48</v>
      </c>
      <c r="BY323">
        <v>-0.82</v>
      </c>
      <c r="BZ323">
        <v>-2.19</v>
      </c>
      <c r="CA323">
        <v>0.21</v>
      </c>
      <c r="CB323">
        <v>-2.0299999999999998</v>
      </c>
      <c r="CC323" s="3"/>
      <c r="CD323" s="3"/>
      <c r="CE323" s="3"/>
      <c r="CF323">
        <v>3.66</v>
      </c>
      <c r="CG323">
        <v>-1.92</v>
      </c>
      <c r="CH323">
        <v>-5.2</v>
      </c>
      <c r="CI323">
        <v>1.52</v>
      </c>
      <c r="CJ323">
        <v>-4.6900000000000004</v>
      </c>
      <c r="CK323" s="3"/>
      <c r="CL323" s="3"/>
      <c r="CM323" s="3"/>
      <c r="CN323">
        <v>720</v>
      </c>
      <c r="CO323">
        <v>-371</v>
      </c>
      <c r="CP323">
        <v>-937</v>
      </c>
      <c r="CQ323">
        <v>247</v>
      </c>
      <c r="CR323">
        <v>-642</v>
      </c>
      <c r="CS323" s="3"/>
      <c r="CT323" s="3"/>
      <c r="CU323" s="3"/>
      <c r="CV323">
        <v>13.16</v>
      </c>
      <c r="CW323" t="s">
        <v>2</v>
      </c>
      <c r="CX323" t="s">
        <v>2</v>
      </c>
      <c r="CY323">
        <v>18.79</v>
      </c>
      <c r="CZ323" t="s">
        <v>2</v>
      </c>
      <c r="DA323" s="3"/>
      <c r="DB323" s="3"/>
      <c r="DC323" s="3"/>
      <c r="DD323">
        <v>0.47</v>
      </c>
      <c r="DE323">
        <v>0.39</v>
      </c>
      <c r="DF323">
        <v>0.43</v>
      </c>
      <c r="DG323">
        <v>0.27</v>
      </c>
      <c r="DH323">
        <v>0.65</v>
      </c>
      <c r="DI323" s="3"/>
      <c r="DJ323" s="3"/>
      <c r="DK323" s="3"/>
      <c r="DL323" s="6">
        <f>(CM323*3+CL323*2+CK323)/6</f>
        <v>0</v>
      </c>
      <c r="DM323">
        <f>BH323+(BH323*(CG323-8.25)/8.25)</f>
        <v>-924.15999999999985</v>
      </c>
      <c r="DN323">
        <f>BI323+(BI323*(CH323-8.25)/8.25)</f>
        <v>-2381.9151515151507</v>
      </c>
      <c r="DO323">
        <f>BJ323+(BJ323*(CI323-8.25)/8.25)</f>
        <v>660.32484848484864</v>
      </c>
      <c r="DP323">
        <f>BK323+(BK323*(CJ323-8.25)/8.25)</f>
        <v>-2122.7224242424254</v>
      </c>
      <c r="DQ323">
        <f>BL323+(BL323*(CK323-8.25)/8.25)</f>
        <v>0</v>
      </c>
      <c r="DR323">
        <f>BM323+(BM323*(CL323-8.25)/8.25)</f>
        <v>0</v>
      </c>
      <c r="DS323">
        <f>BN323+(BN323*(CM323-8.25)/8.25)</f>
        <v>0</v>
      </c>
      <c r="DT323" s="8">
        <f>DM323*10^8/$I323</f>
        <v>-3321.8119244694667</v>
      </c>
      <c r="DU323" s="8">
        <f>DN323*10^8/$I323</f>
        <v>-8561.5847400639777</v>
      </c>
      <c r="DV323" s="8">
        <f>DO323*10^8/$I323</f>
        <v>2373.479652571486</v>
      </c>
      <c r="DW323" s="8">
        <f>DP323*10^8/$I323</f>
        <v>-7629.9392542278665</v>
      </c>
      <c r="DX323" s="8">
        <f>DQ323*10^8/$I323</f>
        <v>0</v>
      </c>
      <c r="DY323" s="8">
        <f>DR323*10^8/$I323</f>
        <v>0</v>
      </c>
      <c r="DZ323" s="8">
        <f>DS323*10^8/$I323</f>
        <v>0</v>
      </c>
      <c r="EA323" s="8">
        <f>DT323*10^8/$I323</f>
        <v>-11939.961112304734</v>
      </c>
      <c r="EB323" s="8">
        <f>DZ323*0.8</f>
        <v>0</v>
      </c>
      <c r="EC323" s="10">
        <f>G323-E323</f>
        <v>-370</v>
      </c>
      <c r="ED323" s="4">
        <f>EC323/E323*100</f>
        <v>-4.1666666666666661</v>
      </c>
      <c r="EE323" s="4">
        <f>DY323-G323</f>
        <v>-8510</v>
      </c>
      <c r="EF323" s="12">
        <f>EE323/G323</f>
        <v>-1</v>
      </c>
      <c r="EG323" s="4">
        <f>G323-F323</f>
        <v>300</v>
      </c>
    </row>
    <row r="324" spans="1:137" x14ac:dyDescent="0.3">
      <c r="A324">
        <v>323</v>
      </c>
      <c r="B324" t="s">
        <v>7856</v>
      </c>
      <c r="C324" t="s">
        <v>315</v>
      </c>
      <c r="D324" t="str">
        <f>VLOOKUP(C324,Sheet1!$A$2:$B$3197,2,FALSE)</f>
        <v>비철금속</v>
      </c>
      <c r="E324">
        <v>17700</v>
      </c>
      <c r="F324">
        <v>65500</v>
      </c>
      <c r="G324" s="7">
        <v>67500</v>
      </c>
      <c r="H324" t="s">
        <v>1903</v>
      </c>
      <c r="I324" s="7">
        <f>VALUE(LEFT(H324,FIND("/",H324)-1)) + VALUE(MID(H324,FIND("/",H324)+1,LEN(H324)))</f>
        <v>6000000</v>
      </c>
      <c r="J324" s="1">
        <v>6124</v>
      </c>
      <c r="K324" s="1">
        <f>G324*I324/(10^8)</f>
        <v>4050</v>
      </c>
      <c r="L324" s="1">
        <v>7980</v>
      </c>
      <c r="M324" s="1">
        <v>9121</v>
      </c>
      <c r="N324" s="1">
        <v>9403</v>
      </c>
      <c r="O324" s="1">
        <v>9167</v>
      </c>
      <c r="P324" s="1">
        <v>9073</v>
      </c>
      <c r="Q324" s="3"/>
      <c r="R324" s="3"/>
      <c r="S324" s="3"/>
      <c r="T324">
        <v>411</v>
      </c>
      <c r="U324">
        <v>244</v>
      </c>
      <c r="V324">
        <v>178</v>
      </c>
      <c r="W324">
        <v>100</v>
      </c>
      <c r="X324">
        <v>169</v>
      </c>
      <c r="Y324" s="3"/>
      <c r="Z324" s="3"/>
      <c r="AA324" s="3"/>
      <c r="AB324">
        <v>314</v>
      </c>
      <c r="AC324">
        <v>175</v>
      </c>
      <c r="AD324">
        <v>108</v>
      </c>
      <c r="AE324">
        <v>26</v>
      </c>
      <c r="AF324">
        <v>71</v>
      </c>
      <c r="AG324" s="3"/>
      <c r="AH324" s="3"/>
      <c r="AI324" s="3"/>
      <c r="AJ324" s="1">
        <v>4058</v>
      </c>
      <c r="AK324" s="1">
        <v>4275</v>
      </c>
      <c r="AL324" s="1">
        <v>4542</v>
      </c>
      <c r="AM324" s="1">
        <v>5034</v>
      </c>
      <c r="AN324" s="1">
        <v>4854</v>
      </c>
      <c r="AO324" s="3"/>
      <c r="AP324" s="3"/>
      <c r="AQ324" s="3"/>
      <c r="AR324" s="1">
        <v>2008</v>
      </c>
      <c r="AS324" s="1">
        <v>2134</v>
      </c>
      <c r="AT324" s="1">
        <v>2355</v>
      </c>
      <c r="AU324" s="1">
        <v>2823</v>
      </c>
      <c r="AV324" s="1">
        <v>2581</v>
      </c>
      <c r="AW324" s="3"/>
      <c r="AX324" s="3"/>
      <c r="AY324" s="3"/>
      <c r="AZ324" s="1">
        <v>2050</v>
      </c>
      <c r="BA324" s="1">
        <v>2141</v>
      </c>
      <c r="BB324" s="1">
        <v>2187</v>
      </c>
      <c r="BC324" s="1">
        <v>2211</v>
      </c>
      <c r="BD324" s="1">
        <v>2273</v>
      </c>
      <c r="BE324" s="3"/>
      <c r="BF324" s="3"/>
      <c r="BG324" s="3"/>
      <c r="BH324" s="1">
        <v>2043</v>
      </c>
      <c r="BI324" s="1">
        <v>2139</v>
      </c>
      <c r="BJ324" s="1">
        <v>2191</v>
      </c>
      <c r="BK324" s="1">
        <v>2175</v>
      </c>
      <c r="BL324" s="1">
        <v>2233</v>
      </c>
      <c r="BM324" s="3"/>
      <c r="BN324" s="3"/>
      <c r="BO324" s="3"/>
      <c r="BP324">
        <v>300</v>
      </c>
      <c r="BQ324">
        <v>300</v>
      </c>
      <c r="BR324">
        <v>300</v>
      </c>
      <c r="BS324">
        <v>300</v>
      </c>
      <c r="BT324">
        <v>300</v>
      </c>
      <c r="BU324" s="3"/>
      <c r="BV324" s="3"/>
      <c r="BW324" s="3"/>
      <c r="BX324">
        <v>7.5</v>
      </c>
      <c r="BY324">
        <v>4.21</v>
      </c>
      <c r="BZ324">
        <v>2.4500000000000002</v>
      </c>
      <c r="CA324">
        <v>0.54</v>
      </c>
      <c r="CB324">
        <v>1.44</v>
      </c>
      <c r="CC324" s="3"/>
      <c r="CD324" s="3"/>
      <c r="CE324" s="3"/>
      <c r="CF324">
        <v>16.39</v>
      </c>
      <c r="CG324">
        <v>8.6</v>
      </c>
      <c r="CH324">
        <v>5.24</v>
      </c>
      <c r="CI324">
        <v>1.23</v>
      </c>
      <c r="CJ324">
        <v>2.88</v>
      </c>
      <c r="CK324" s="3"/>
      <c r="CL324" s="3"/>
      <c r="CM324" s="3"/>
      <c r="CN324" s="1">
        <v>5186</v>
      </c>
      <c r="CO324" s="1">
        <v>2999</v>
      </c>
      <c r="CP324" s="1">
        <v>1891</v>
      </c>
      <c r="CQ324">
        <v>446</v>
      </c>
      <c r="CR324" s="1">
        <v>1056</v>
      </c>
      <c r="CS324" s="3"/>
      <c r="CT324" s="3"/>
      <c r="CU324" s="3"/>
      <c r="CV324">
        <v>5.73</v>
      </c>
      <c r="CW324">
        <v>9.5</v>
      </c>
      <c r="CX324">
        <v>10.94</v>
      </c>
      <c r="CY324">
        <v>38.299999999999997</v>
      </c>
      <c r="CZ324">
        <v>16.47</v>
      </c>
      <c r="DA324" s="3"/>
      <c r="DB324" s="3"/>
      <c r="DC324" s="3"/>
      <c r="DD324">
        <v>0.87</v>
      </c>
      <c r="DE324">
        <v>0.8</v>
      </c>
      <c r="DF324">
        <v>0.56999999999999995</v>
      </c>
      <c r="DG324">
        <v>0.47</v>
      </c>
      <c r="DH324">
        <v>0.47</v>
      </c>
      <c r="DI324" s="3"/>
      <c r="DJ324" s="3"/>
      <c r="DK324" s="3"/>
      <c r="DL324" s="6">
        <f>(CM324*3+CL324*2+CK324)/6</f>
        <v>0</v>
      </c>
      <c r="DM324">
        <f>BH324+(BH324*(CG324-8.25)/8.25)</f>
        <v>2129.6727272727271</v>
      </c>
      <c r="DN324">
        <f>BI324+(BI324*(CH324-8.25)/8.25)</f>
        <v>1358.5890909090908</v>
      </c>
      <c r="DO324">
        <f>BJ324+(BJ324*(CI324-8.25)/8.25)</f>
        <v>326.6581818181819</v>
      </c>
      <c r="DP324">
        <f>BK324+(BK324*(CJ324-8.25)/8.25)</f>
        <v>759.27272727272725</v>
      </c>
      <c r="DQ324">
        <f>BL324+(BL324*(CK324-8.25)/8.25)</f>
        <v>0</v>
      </c>
      <c r="DR324">
        <f>BM324+(BM324*(CL324-8.25)/8.25)</f>
        <v>0</v>
      </c>
      <c r="DS324">
        <f>BN324+(BN324*(CM324-8.25)/8.25)</f>
        <v>0</v>
      </c>
      <c r="DT324" s="8">
        <f>DM324*10^8/$I324</f>
        <v>35494.545454545449</v>
      </c>
      <c r="DU324" s="8">
        <f>DN324*10^8/$I324</f>
        <v>22643.151515151516</v>
      </c>
      <c r="DV324" s="8">
        <f>DO324*10^8/$I324</f>
        <v>5444.3030303030318</v>
      </c>
      <c r="DW324" s="8">
        <f>DP324*10^8/$I324</f>
        <v>12654.545454545454</v>
      </c>
      <c r="DX324" s="8">
        <f>DQ324*10^8/$I324</f>
        <v>0</v>
      </c>
      <c r="DY324" s="8">
        <f>DR324*10^8/$I324</f>
        <v>0</v>
      </c>
      <c r="DZ324" s="8">
        <f>DS324*10^8/$I324</f>
        <v>0</v>
      </c>
      <c r="EA324" s="8">
        <f>DT324*10^8/$I324</f>
        <v>591575.75757575745</v>
      </c>
      <c r="EB324" s="8">
        <f>DZ324*0.8</f>
        <v>0</v>
      </c>
      <c r="EC324" s="10">
        <f>G324-E324</f>
        <v>49800</v>
      </c>
      <c r="ED324" s="4">
        <f>EC324/E324*100</f>
        <v>281.35593220338984</v>
      </c>
      <c r="EE324" s="4">
        <f>DY324-G324</f>
        <v>-67500</v>
      </c>
      <c r="EF324" s="12">
        <f>EE324/G324</f>
        <v>-1</v>
      </c>
      <c r="EG324" s="4">
        <f>G324-F324</f>
        <v>2000</v>
      </c>
    </row>
    <row r="325" spans="1:137" x14ac:dyDescent="0.3">
      <c r="A325">
        <v>324</v>
      </c>
      <c r="B325" t="s">
        <v>7810</v>
      </c>
      <c r="C325" t="s">
        <v>316</v>
      </c>
      <c r="D325" t="str">
        <f>VLOOKUP(C325,Sheet1!$A$2:$B$3197,2,FALSE)</f>
        <v>문구류</v>
      </c>
      <c r="E325">
        <v>23900</v>
      </c>
      <c r="F325">
        <v>43400</v>
      </c>
      <c r="G325" s="7">
        <v>44000</v>
      </c>
      <c r="H325" t="s">
        <v>962</v>
      </c>
      <c r="I325" s="7">
        <f>VALUE(LEFT(H325,FIND("/",H325)-1)) + VALUE(MID(H325,FIND("/",H325)+1,LEN(H325)))</f>
        <v>10000000</v>
      </c>
      <c r="J325">
        <v>0</v>
      </c>
      <c r="K325" s="1">
        <f>G325*I325/(10^8)</f>
        <v>4400</v>
      </c>
      <c r="L325" s="1">
        <v>1633</v>
      </c>
      <c r="M325" s="1">
        <v>1766</v>
      </c>
      <c r="N325" s="1">
        <v>1861</v>
      </c>
      <c r="O325" s="1">
        <v>2020</v>
      </c>
      <c r="P325" s="1">
        <v>1671</v>
      </c>
      <c r="Q325" s="3"/>
      <c r="R325" s="3"/>
      <c r="S325" s="3"/>
      <c r="T325">
        <v>122</v>
      </c>
      <c r="U325">
        <v>110</v>
      </c>
      <c r="V325">
        <v>33</v>
      </c>
      <c r="W325">
        <v>48</v>
      </c>
      <c r="X325">
        <v>-45</v>
      </c>
      <c r="Y325" s="3"/>
      <c r="Z325" s="3"/>
      <c r="AA325" s="3"/>
      <c r="AB325">
        <v>99</v>
      </c>
      <c r="AC325">
        <v>59</v>
      </c>
      <c r="AD325">
        <v>5</v>
      </c>
      <c r="AE325">
        <v>66</v>
      </c>
      <c r="AF325">
        <v>533</v>
      </c>
      <c r="AG325" s="3"/>
      <c r="AH325" s="3"/>
      <c r="AI325" s="3"/>
      <c r="AJ325" s="1">
        <v>1765</v>
      </c>
      <c r="AK325" s="1">
        <v>1846</v>
      </c>
      <c r="AL325" s="1">
        <v>1907</v>
      </c>
      <c r="AM325" s="1">
        <v>2416</v>
      </c>
      <c r="AN325" s="1">
        <v>2924</v>
      </c>
      <c r="AO325" s="3"/>
      <c r="AP325" s="3"/>
      <c r="AQ325" s="3"/>
      <c r="AR325">
        <v>667</v>
      </c>
      <c r="AS325">
        <v>680</v>
      </c>
      <c r="AT325">
        <v>748</v>
      </c>
      <c r="AU325" s="1">
        <v>1202</v>
      </c>
      <c r="AV325" s="1">
        <v>1187</v>
      </c>
      <c r="AW325" s="3"/>
      <c r="AX325" s="3"/>
      <c r="AY325" s="3"/>
      <c r="AZ325" s="1">
        <v>1098</v>
      </c>
      <c r="BA325" s="1">
        <v>1166</v>
      </c>
      <c r="BB325" s="1">
        <v>1159</v>
      </c>
      <c r="BC325" s="1">
        <v>1215</v>
      </c>
      <c r="BD325" s="1">
        <v>1737</v>
      </c>
      <c r="BE325" s="3"/>
      <c r="BF325" s="3"/>
      <c r="BG325" s="3"/>
      <c r="BH325">
        <v>844</v>
      </c>
      <c r="BI325">
        <v>877</v>
      </c>
      <c r="BJ325">
        <v>869</v>
      </c>
      <c r="BK325">
        <v>907</v>
      </c>
      <c r="BL325" s="1">
        <v>1429</v>
      </c>
      <c r="BM325" s="3"/>
      <c r="BN325" s="3"/>
      <c r="BO325" s="3"/>
      <c r="BP325">
        <v>50</v>
      </c>
      <c r="BQ325">
        <v>50</v>
      </c>
      <c r="BR325">
        <v>50</v>
      </c>
      <c r="BS325">
        <v>50</v>
      </c>
      <c r="BT325">
        <v>50</v>
      </c>
      <c r="BU325" s="3"/>
      <c r="BV325" s="3"/>
      <c r="BW325" s="3"/>
      <c r="BX325">
        <v>5.97</v>
      </c>
      <c r="BY325">
        <v>3.25</v>
      </c>
      <c r="BZ325">
        <v>0.24</v>
      </c>
      <c r="CA325">
        <v>3.05</v>
      </c>
      <c r="CB325">
        <v>19.95</v>
      </c>
      <c r="CC325" s="3"/>
      <c r="CD325" s="3"/>
      <c r="CE325" s="3"/>
      <c r="CF325">
        <v>6.81</v>
      </c>
      <c r="CG325">
        <v>3.92</v>
      </c>
      <c r="CH325">
        <v>0.38</v>
      </c>
      <c r="CI325">
        <v>5.49</v>
      </c>
      <c r="CJ325">
        <v>45.58</v>
      </c>
      <c r="CK325" s="3"/>
      <c r="CL325" s="3"/>
      <c r="CM325" s="3"/>
      <c r="CN325">
        <v>560</v>
      </c>
      <c r="CO325">
        <v>338</v>
      </c>
      <c r="CP325">
        <v>33</v>
      </c>
      <c r="CQ325">
        <v>487</v>
      </c>
      <c r="CR325" s="1">
        <v>5322</v>
      </c>
      <c r="CS325" s="3"/>
      <c r="CT325" s="3"/>
      <c r="CU325" s="3"/>
      <c r="CV325">
        <v>19.91</v>
      </c>
      <c r="CW325">
        <v>35.39</v>
      </c>
      <c r="CX325">
        <v>338.55</v>
      </c>
      <c r="CY325">
        <v>52.05</v>
      </c>
      <c r="CZ325">
        <v>4.5</v>
      </c>
      <c r="DA325" s="3"/>
      <c r="DB325" s="3"/>
      <c r="DC325" s="3"/>
      <c r="DD325">
        <v>1.32</v>
      </c>
      <c r="DE325">
        <v>1.36</v>
      </c>
      <c r="DF325">
        <v>1.28</v>
      </c>
      <c r="DG325">
        <v>2.8</v>
      </c>
      <c r="DH325">
        <v>1.68</v>
      </c>
      <c r="DI325" s="3"/>
      <c r="DJ325" s="3"/>
      <c r="DK325" s="3"/>
      <c r="DL325" s="6">
        <f>(CM325*3+CL325*2+CK325)/6</f>
        <v>0</v>
      </c>
      <c r="DM325">
        <f>BH325+(BH325*(CG325-8.25)/8.25)</f>
        <v>401.02787878787876</v>
      </c>
      <c r="DN325">
        <f>BI325+(BI325*(CH325-8.25)/8.25)</f>
        <v>40.395151515151497</v>
      </c>
      <c r="DO325">
        <f>BJ325+(BJ325*(CI325-8.25)/8.25)</f>
        <v>578.28</v>
      </c>
      <c r="DP325">
        <f>BK325+(BK325*(CJ325-8.25)/8.25)</f>
        <v>5011.0375757575757</v>
      </c>
      <c r="DQ325">
        <f>BL325+(BL325*(CK325-8.25)/8.25)</f>
        <v>0</v>
      </c>
      <c r="DR325">
        <f>BM325+(BM325*(CL325-8.25)/8.25)</f>
        <v>0</v>
      </c>
      <c r="DS325">
        <f>BN325+(BN325*(CM325-8.25)/8.25)</f>
        <v>0</v>
      </c>
      <c r="DT325" s="8">
        <f>DM325*10^8/$I325</f>
        <v>4010.2787878787881</v>
      </c>
      <c r="DU325" s="8">
        <f>DN325*10^8/$I325</f>
        <v>403.95151515151497</v>
      </c>
      <c r="DV325" s="8">
        <f>DO325*10^8/$I325</f>
        <v>5782.8</v>
      </c>
      <c r="DW325" s="8">
        <f>DP325*10^8/$I325</f>
        <v>50110.375757575755</v>
      </c>
      <c r="DX325" s="8">
        <f>DQ325*10^8/$I325</f>
        <v>0</v>
      </c>
      <c r="DY325" s="8">
        <f>DR325*10^8/$I325</f>
        <v>0</v>
      </c>
      <c r="DZ325" s="8">
        <f>DS325*10^8/$I325</f>
        <v>0</v>
      </c>
      <c r="EA325" s="8">
        <f>DT325*10^8/$I325</f>
        <v>40102.78787878788</v>
      </c>
      <c r="EB325" s="8">
        <f>DZ325*0.8</f>
        <v>0</v>
      </c>
      <c r="EC325" s="10">
        <f>G325-E325</f>
        <v>20100</v>
      </c>
      <c r="ED325" s="4">
        <f>EC325/E325*100</f>
        <v>84.10041841004184</v>
      </c>
      <c r="EE325" s="4">
        <f>DY325-G325</f>
        <v>-44000</v>
      </c>
      <c r="EF325" s="12">
        <f>EE325/G325</f>
        <v>-1</v>
      </c>
      <c r="EG325" s="4">
        <f>G325-F325</f>
        <v>600</v>
      </c>
    </row>
    <row r="326" spans="1:137" x14ac:dyDescent="0.3">
      <c r="A326">
        <v>325</v>
      </c>
      <c r="B326" t="s">
        <v>6678</v>
      </c>
      <c r="C326" t="s">
        <v>317</v>
      </c>
      <c r="D326" t="str">
        <f>VLOOKUP(C326,Sheet1!$A$2:$B$3197,2,FALSE)</f>
        <v>백화점과일반상점</v>
      </c>
      <c r="E326">
        <v>2910</v>
      </c>
      <c r="F326">
        <v>4115</v>
      </c>
      <c r="G326" s="7">
        <v>3995</v>
      </c>
      <c r="H326" t="s">
        <v>2515</v>
      </c>
      <c r="I326" s="7">
        <f>VALUE(LEFT(H326,FIND("/",H326)-1)) + VALUE(MID(H326,FIND("/",H326)+1,LEN(H326)))</f>
        <v>41040895</v>
      </c>
      <c r="J326" s="1">
        <v>2668655</v>
      </c>
      <c r="K326" s="1">
        <f>G326*I326/(10^8)</f>
        <v>1639.58375525</v>
      </c>
      <c r="L326" s="1">
        <v>1830</v>
      </c>
      <c r="M326" s="1">
        <v>1784</v>
      </c>
      <c r="N326" s="1">
        <v>1739</v>
      </c>
      <c r="O326" s="1">
        <v>1592</v>
      </c>
      <c r="P326" s="1">
        <v>1347</v>
      </c>
      <c r="Q326" s="3"/>
      <c r="R326" s="3"/>
      <c r="S326" s="3"/>
      <c r="T326">
        <v>369</v>
      </c>
      <c r="U326">
        <v>362</v>
      </c>
      <c r="V326">
        <v>339</v>
      </c>
      <c r="W326">
        <v>295</v>
      </c>
      <c r="X326">
        <v>146</v>
      </c>
      <c r="Y326" s="3"/>
      <c r="Z326" s="3"/>
      <c r="AA326" s="3"/>
      <c r="AB326">
        <v>271</v>
      </c>
      <c r="AC326">
        <v>289</v>
      </c>
      <c r="AD326">
        <v>254</v>
      </c>
      <c r="AE326">
        <v>223</v>
      </c>
      <c r="AF326">
        <v>99</v>
      </c>
      <c r="AG326" s="3"/>
      <c r="AH326" s="3"/>
      <c r="AI326" s="3"/>
      <c r="AJ326" s="1">
        <v>5534</v>
      </c>
      <c r="AK326" s="1">
        <v>5626</v>
      </c>
      <c r="AL326" s="1">
        <v>5758</v>
      </c>
      <c r="AM326" s="1">
        <v>5792</v>
      </c>
      <c r="AN326" s="1">
        <v>5594</v>
      </c>
      <c r="AO326" s="3"/>
      <c r="AP326" s="3"/>
      <c r="AQ326" s="3"/>
      <c r="AR326" s="1">
        <v>1909</v>
      </c>
      <c r="AS326" s="1">
        <v>1728</v>
      </c>
      <c r="AT326" s="1">
        <v>1412</v>
      </c>
      <c r="AU326" s="1">
        <v>1313</v>
      </c>
      <c r="AV326" s="1">
        <v>1073</v>
      </c>
      <c r="AW326" s="3"/>
      <c r="AX326" s="3"/>
      <c r="AY326" s="3"/>
      <c r="AZ326" s="1">
        <v>3625</v>
      </c>
      <c r="BA326" s="1">
        <v>3898</v>
      </c>
      <c r="BB326" s="1">
        <v>4346</v>
      </c>
      <c r="BC326" s="1">
        <v>4479</v>
      </c>
      <c r="BD326" s="1">
        <v>4521</v>
      </c>
      <c r="BE326" s="3"/>
      <c r="BF326" s="3"/>
      <c r="BG326" s="3"/>
      <c r="BH326" s="1">
        <v>3625</v>
      </c>
      <c r="BI326" s="1">
        <v>3898</v>
      </c>
      <c r="BJ326" s="1">
        <v>4346</v>
      </c>
      <c r="BK326" s="1">
        <v>4479</v>
      </c>
      <c r="BL326" s="1">
        <v>4521</v>
      </c>
      <c r="BM326" s="3"/>
      <c r="BN326" s="3"/>
      <c r="BO326" s="3"/>
      <c r="BP326">
        <v>410</v>
      </c>
      <c r="BQ326">
        <v>410</v>
      </c>
      <c r="BR326">
        <v>410</v>
      </c>
      <c r="BS326">
        <v>410</v>
      </c>
      <c r="BT326">
        <v>410</v>
      </c>
      <c r="BU326" s="3"/>
      <c r="BV326" s="3"/>
      <c r="BW326" s="3"/>
      <c r="BX326">
        <v>5.01</v>
      </c>
      <c r="BY326">
        <v>5.17</v>
      </c>
      <c r="BZ326">
        <v>4.47</v>
      </c>
      <c r="CA326">
        <v>3.85</v>
      </c>
      <c r="CB326">
        <v>1.74</v>
      </c>
      <c r="CC326" s="3"/>
      <c r="CD326" s="3"/>
      <c r="CE326" s="3"/>
      <c r="CF326">
        <v>7.75</v>
      </c>
      <c r="CG326">
        <v>7.67</v>
      </c>
      <c r="CH326">
        <v>6.17</v>
      </c>
      <c r="CI326">
        <v>5.04</v>
      </c>
      <c r="CJ326">
        <v>2.2000000000000002</v>
      </c>
      <c r="CK326" s="3"/>
      <c r="CL326" s="3"/>
      <c r="CM326" s="3"/>
      <c r="CN326">
        <v>660</v>
      </c>
      <c r="CO326">
        <v>703</v>
      </c>
      <c r="CP326">
        <v>619</v>
      </c>
      <c r="CQ326">
        <v>542</v>
      </c>
      <c r="CR326">
        <v>241</v>
      </c>
      <c r="CS326" s="3"/>
      <c r="CT326" s="3"/>
      <c r="CU326" s="3"/>
      <c r="CV326">
        <v>7.97</v>
      </c>
      <c r="CW326">
        <v>7</v>
      </c>
      <c r="CX326">
        <v>5.55</v>
      </c>
      <c r="CY326">
        <v>6.01</v>
      </c>
      <c r="CZ326">
        <v>12.2</v>
      </c>
      <c r="DA326" s="3"/>
      <c r="DB326" s="3"/>
      <c r="DC326" s="3"/>
      <c r="DD326">
        <v>0.59</v>
      </c>
      <c r="DE326">
        <v>0.51</v>
      </c>
      <c r="DF326">
        <v>0.32</v>
      </c>
      <c r="DG326">
        <v>0.28999999999999998</v>
      </c>
      <c r="DH326">
        <v>0.26</v>
      </c>
      <c r="DI326" s="3"/>
      <c r="DJ326" s="3"/>
      <c r="DK326" s="3"/>
      <c r="DL326" s="6">
        <f>(CM326*3+CL326*2+CK326)/6</f>
        <v>0</v>
      </c>
      <c r="DM326">
        <f>BH326+(BH326*(CG326-8.25)/8.25)</f>
        <v>3370.151515151515</v>
      </c>
      <c r="DN326">
        <f>BI326+(BI326*(CH326-8.25)/8.25)</f>
        <v>2915.2315151515149</v>
      </c>
      <c r="DO326">
        <f>BJ326+(BJ326*(CI326-8.25)/8.25)</f>
        <v>2655.0109090909091</v>
      </c>
      <c r="DP326">
        <f>BK326+(BK326*(CJ326-8.25)/8.25)</f>
        <v>1194.4000000000001</v>
      </c>
      <c r="DQ326">
        <f>BL326+(BL326*(CK326-8.25)/8.25)</f>
        <v>0</v>
      </c>
      <c r="DR326">
        <f>BM326+(BM326*(CL326-8.25)/8.25)</f>
        <v>0</v>
      </c>
      <c r="DS326">
        <f>BN326+(BN326*(CM326-8.25)/8.25)</f>
        <v>0</v>
      </c>
      <c r="DT326" s="8">
        <f>DM326*10^8/$I326</f>
        <v>8211.6910831294372</v>
      </c>
      <c r="DU326" s="8">
        <f>DN326*10^8/$I326</f>
        <v>7103.2357241515201</v>
      </c>
      <c r="DV326" s="8">
        <f>DO326*10^8/$I326</f>
        <v>6469.1837473108444</v>
      </c>
      <c r="DW326" s="8">
        <f>DP326*10^8/$I326</f>
        <v>2910.2679169155549</v>
      </c>
      <c r="DX326" s="8">
        <f>DQ326*10^8/$I326</f>
        <v>0</v>
      </c>
      <c r="DY326" s="8">
        <f>DR326*10^8/$I326</f>
        <v>0</v>
      </c>
      <c r="DZ326" s="8">
        <f>DS326*10^8/$I326</f>
        <v>0</v>
      </c>
      <c r="EA326" s="8">
        <f>DT326*10^8/$I326</f>
        <v>20008.557520808055</v>
      </c>
      <c r="EB326" s="8">
        <f>DZ326*0.8</f>
        <v>0</v>
      </c>
      <c r="EC326" s="10">
        <f>G326-E326</f>
        <v>1085</v>
      </c>
      <c r="ED326" s="4">
        <f>EC326/E326*100</f>
        <v>37.285223367697597</v>
      </c>
      <c r="EE326" s="4">
        <f>DY326-G326</f>
        <v>-3995</v>
      </c>
      <c r="EF326" s="12">
        <f>EE326/G326</f>
        <v>-1</v>
      </c>
      <c r="EG326" s="4">
        <f>G326-F326</f>
        <v>-120</v>
      </c>
    </row>
    <row r="327" spans="1:137" x14ac:dyDescent="0.3">
      <c r="A327">
        <v>326</v>
      </c>
      <c r="B327" t="s">
        <v>7206</v>
      </c>
      <c r="C327" t="s">
        <v>318</v>
      </c>
      <c r="D327" t="str">
        <f>VLOOKUP(C327,Sheet1!$A$2:$B$3197,2,FALSE)</f>
        <v>증권</v>
      </c>
      <c r="E327">
        <v>7870</v>
      </c>
      <c r="F327">
        <v>9100</v>
      </c>
      <c r="G327" s="7">
        <v>8970</v>
      </c>
      <c r="H327" t="s">
        <v>2516</v>
      </c>
      <c r="I327" s="7">
        <f>VALUE(LEFT(H327,FIND("/",H327)-1)) + VALUE(MID(H327,FIND("/",H327)+1,LEN(H327)))</f>
        <v>64653296</v>
      </c>
      <c r="J327" s="1">
        <v>60960</v>
      </c>
      <c r="K327" s="1">
        <f>G327*I327/(10^8)</f>
        <v>5799.4006511999996</v>
      </c>
      <c r="L327" s="1">
        <v>2508</v>
      </c>
      <c r="M327" s="1">
        <v>2642</v>
      </c>
      <c r="N327" s="1">
        <v>2716</v>
      </c>
      <c r="O327" s="1">
        <v>3064</v>
      </c>
      <c r="P327" s="1">
        <v>3494</v>
      </c>
      <c r="Q327" s="3"/>
      <c r="R327" s="3"/>
      <c r="S327" s="3"/>
      <c r="T327">
        <v>722</v>
      </c>
      <c r="U327">
        <v>912</v>
      </c>
      <c r="V327">
        <v>933</v>
      </c>
      <c r="W327" s="1">
        <v>1104</v>
      </c>
      <c r="X327" s="1">
        <v>1366</v>
      </c>
      <c r="Y327" s="3"/>
      <c r="Z327" s="3"/>
      <c r="AA327" s="3"/>
      <c r="AB327">
        <v>623</v>
      </c>
      <c r="AC327">
        <v>733</v>
      </c>
      <c r="AD327">
        <v>773</v>
      </c>
      <c r="AE327">
        <v>835</v>
      </c>
      <c r="AF327" s="1">
        <v>1039</v>
      </c>
      <c r="AG327" s="3"/>
      <c r="AH327" s="3"/>
      <c r="AI327" s="3"/>
      <c r="AJ327" s="1">
        <v>51185</v>
      </c>
      <c r="AK327" s="1">
        <v>68522</v>
      </c>
      <c r="AL327" s="1">
        <v>73412</v>
      </c>
      <c r="AM327" s="1">
        <v>79239</v>
      </c>
      <c r="AN327" s="1">
        <v>101111</v>
      </c>
      <c r="AO327" s="3"/>
      <c r="AP327" s="3"/>
      <c r="AQ327" s="3"/>
      <c r="AR327" s="1">
        <v>43729</v>
      </c>
      <c r="AS327" s="1">
        <v>60364</v>
      </c>
      <c r="AT327" s="1">
        <v>64598</v>
      </c>
      <c r="AU327" s="1">
        <v>69630</v>
      </c>
      <c r="AV327" s="1">
        <v>88478</v>
      </c>
      <c r="AW327" s="3"/>
      <c r="AX327" s="3"/>
      <c r="AY327" s="3"/>
      <c r="AZ327" s="1">
        <v>7456</v>
      </c>
      <c r="BA327" s="1">
        <v>8159</v>
      </c>
      <c r="BB327" s="1">
        <v>8814</v>
      </c>
      <c r="BC327" s="1">
        <v>9609</v>
      </c>
      <c r="BD327" s="1">
        <v>12633</v>
      </c>
      <c r="BE327" s="3"/>
      <c r="BF327" s="3"/>
      <c r="BG327" s="3"/>
      <c r="BH327" s="1">
        <v>7456</v>
      </c>
      <c r="BI327" s="1">
        <v>8158</v>
      </c>
      <c r="BJ327" s="1">
        <v>8814</v>
      </c>
      <c r="BK327" s="1">
        <v>9609</v>
      </c>
      <c r="BL327" s="1">
        <v>12633</v>
      </c>
      <c r="BM327" s="3"/>
      <c r="BN327" s="3"/>
      <c r="BO327" s="3"/>
      <c r="BP327" s="1">
        <v>1800</v>
      </c>
      <c r="BQ327" s="1">
        <v>1800</v>
      </c>
      <c r="BR327" s="1">
        <v>1800</v>
      </c>
      <c r="BS327" s="1">
        <v>1800</v>
      </c>
      <c r="BT327" s="1">
        <v>3233</v>
      </c>
      <c r="BU327" s="3"/>
      <c r="BV327" s="3"/>
      <c r="BW327" s="3"/>
      <c r="BX327">
        <v>1.17</v>
      </c>
      <c r="BY327">
        <v>1.23</v>
      </c>
      <c r="BZ327">
        <v>1.0900000000000001</v>
      </c>
      <c r="CA327">
        <v>1.0900000000000001</v>
      </c>
      <c r="CB327">
        <v>1.1499999999999999</v>
      </c>
      <c r="CC327" s="3"/>
      <c r="CD327" s="3"/>
      <c r="CE327" s="3"/>
      <c r="CF327">
        <v>8.6999999999999993</v>
      </c>
      <c r="CG327">
        <v>9.39</v>
      </c>
      <c r="CH327">
        <v>9.11</v>
      </c>
      <c r="CI327">
        <v>9.06</v>
      </c>
      <c r="CJ327">
        <v>9.35</v>
      </c>
      <c r="CK327" s="3"/>
      <c r="CL327" s="3"/>
      <c r="CM327" s="3"/>
      <c r="CN327" s="1">
        <v>1731</v>
      </c>
      <c r="CO327" s="1">
        <v>2037</v>
      </c>
      <c r="CP327" s="1">
        <v>2148</v>
      </c>
      <c r="CQ327" s="1">
        <v>2319</v>
      </c>
      <c r="CR327" s="1">
        <v>2046</v>
      </c>
      <c r="CS327" s="3"/>
      <c r="CT327" s="3"/>
      <c r="CU327" s="3"/>
      <c r="CV327">
        <v>5.09</v>
      </c>
      <c r="CW327">
        <v>4.45</v>
      </c>
      <c r="CX327">
        <v>4.25</v>
      </c>
      <c r="CY327">
        <v>3.98</v>
      </c>
      <c r="CZ327">
        <v>3.73</v>
      </c>
      <c r="DA327" s="3"/>
      <c r="DB327" s="3"/>
      <c r="DC327" s="3"/>
      <c r="DD327">
        <v>0.42</v>
      </c>
      <c r="DE327">
        <v>0.4</v>
      </c>
      <c r="DF327">
        <v>0.37</v>
      </c>
      <c r="DG327">
        <v>0.34</v>
      </c>
      <c r="DH327">
        <v>0.39</v>
      </c>
      <c r="DI327" s="3"/>
      <c r="DJ327" s="3"/>
      <c r="DK327" s="3"/>
      <c r="DL327" s="6">
        <f>(CM327*3+CL327*2+CK327)/6</f>
        <v>0</v>
      </c>
      <c r="DM327">
        <f>BH327+(BH327*(CG327-8.25)/8.25)</f>
        <v>8486.2836363636361</v>
      </c>
      <c r="DN327">
        <f>BI327+(BI327*(CH327-8.25)/8.25)</f>
        <v>9008.4096969696966</v>
      </c>
      <c r="DO327">
        <f>BJ327+(BJ327*(CI327-8.25)/8.25)</f>
        <v>9679.374545454546</v>
      </c>
      <c r="DP327">
        <f>BK327+(BK327*(CJ327-8.25)/8.25)</f>
        <v>10890.199999999999</v>
      </c>
      <c r="DQ327">
        <f>BL327+(BL327*(CK327-8.25)/8.25)</f>
        <v>0</v>
      </c>
      <c r="DR327">
        <f>BM327+(BM327*(CL327-8.25)/8.25)</f>
        <v>0</v>
      </c>
      <c r="DS327">
        <f>BN327+(BN327*(CM327-8.25)/8.25)</f>
        <v>0</v>
      </c>
      <c r="DT327" s="8">
        <f>DM327*10^8/$I327</f>
        <v>13125.83296041649</v>
      </c>
      <c r="DU327" s="8">
        <f>DN327*10^8/$I327</f>
        <v>13933.411371586835</v>
      </c>
      <c r="DV327" s="8">
        <f>DO327*10^8/$I327</f>
        <v>14971.200455819833</v>
      </c>
      <c r="DW327" s="8">
        <f>DP327*10^8/$I327</f>
        <v>16843.998177602574</v>
      </c>
      <c r="DX327" s="8">
        <f>DQ327*10^8/$I327</f>
        <v>0</v>
      </c>
      <c r="DY327" s="8">
        <f>DR327*10^8/$I327</f>
        <v>0</v>
      </c>
      <c r="DZ327" s="8">
        <f>DS327*10^8/$I327</f>
        <v>0</v>
      </c>
      <c r="EA327" s="8">
        <f>DT327*10^8/$I327</f>
        <v>20301.877510493028</v>
      </c>
      <c r="EB327" s="8">
        <f>DZ327*0.8</f>
        <v>0</v>
      </c>
      <c r="EC327" s="10">
        <f>G327-E327</f>
        <v>1100</v>
      </c>
      <c r="ED327" s="4">
        <f>EC327/E327*100</f>
        <v>13.977128335451081</v>
      </c>
      <c r="EE327" s="4">
        <f>DY327-G327</f>
        <v>-8970</v>
      </c>
      <c r="EF327" s="12">
        <f>EE327/G327</f>
        <v>-1</v>
      </c>
      <c r="EG327" s="4">
        <f>G327-F327</f>
        <v>-130</v>
      </c>
    </row>
    <row r="328" spans="1:137" x14ac:dyDescent="0.3">
      <c r="A328">
        <v>327</v>
      </c>
      <c r="B328" t="s">
        <v>5999</v>
      </c>
      <c r="C328" t="s">
        <v>319</v>
      </c>
      <c r="D328" t="str">
        <f>VLOOKUP(C328,Sheet1!$A$2:$B$3197,2,FALSE)</f>
        <v>가구</v>
      </c>
      <c r="E328">
        <v>109500</v>
      </c>
      <c r="F328">
        <v>108000</v>
      </c>
      <c r="G328" s="7">
        <v>108000</v>
      </c>
      <c r="H328" t="s">
        <v>2517</v>
      </c>
      <c r="I328" s="7">
        <f>VALUE(LEFT(H328,FIND("/",H328)-1)) + VALUE(MID(H328,FIND("/",H328)+1,LEN(H328)))</f>
        <v>23533928</v>
      </c>
      <c r="J328" s="1">
        <v>2028686</v>
      </c>
      <c r="K328" s="1">
        <f>G328*I328/(10^8)</f>
        <v>25416.642240000001</v>
      </c>
      <c r="L328" s="1">
        <v>19345</v>
      </c>
      <c r="M328" s="1">
        <v>20625</v>
      </c>
      <c r="N328" s="1">
        <v>19285</v>
      </c>
      <c r="O328" s="1">
        <v>16984</v>
      </c>
      <c r="P328" s="1">
        <v>20675</v>
      </c>
      <c r="Q328" s="1">
        <v>23077</v>
      </c>
      <c r="R328" s="1">
        <v>25625</v>
      </c>
      <c r="S328" s="1">
        <v>28247</v>
      </c>
      <c r="T328" s="1">
        <v>1596</v>
      </c>
      <c r="U328" s="1">
        <v>1405</v>
      </c>
      <c r="V328">
        <v>560</v>
      </c>
      <c r="W328">
        <v>558</v>
      </c>
      <c r="X328">
        <v>931</v>
      </c>
      <c r="Y328" s="1">
        <v>1213</v>
      </c>
      <c r="Z328" s="1">
        <v>1449</v>
      </c>
      <c r="AA328" s="1">
        <v>1694</v>
      </c>
      <c r="AB328" s="1">
        <v>1275</v>
      </c>
      <c r="AC328">
        <v>959</v>
      </c>
      <c r="AD328">
        <v>900</v>
      </c>
      <c r="AE328">
        <v>427</v>
      </c>
      <c r="AF328">
        <v>668</v>
      </c>
      <c r="AG328">
        <v>950</v>
      </c>
      <c r="AH328" s="1">
        <v>1133</v>
      </c>
      <c r="AI328" s="1">
        <v>1316</v>
      </c>
      <c r="AJ328" s="1">
        <v>8994</v>
      </c>
      <c r="AK328" s="1">
        <v>9757</v>
      </c>
      <c r="AL328" s="1">
        <v>9401</v>
      </c>
      <c r="AM328" s="1">
        <v>12026</v>
      </c>
      <c r="AN328" s="1">
        <v>12295</v>
      </c>
      <c r="AO328" s="1">
        <v>13381</v>
      </c>
      <c r="AP328" s="1">
        <v>14520</v>
      </c>
      <c r="AQ328" s="1">
        <v>15839</v>
      </c>
      <c r="AR328" s="1">
        <v>3579</v>
      </c>
      <c r="AS328" s="1">
        <v>4681</v>
      </c>
      <c r="AT328" s="1">
        <v>3657</v>
      </c>
      <c r="AU328" s="1">
        <v>5893</v>
      </c>
      <c r="AV328" s="1">
        <v>6006</v>
      </c>
      <c r="AW328" s="1">
        <v>6379</v>
      </c>
      <c r="AX328" s="1">
        <v>6625</v>
      </c>
      <c r="AY328" s="1">
        <v>6925</v>
      </c>
      <c r="AZ328" s="1">
        <v>5415</v>
      </c>
      <c r="BA328" s="1">
        <v>5076</v>
      </c>
      <c r="BB328" s="1">
        <v>5745</v>
      </c>
      <c r="BC328" s="1">
        <v>6133</v>
      </c>
      <c r="BD328" s="1">
        <v>6289</v>
      </c>
      <c r="BE328" s="1">
        <v>7002</v>
      </c>
      <c r="BF328" s="1">
        <v>7895</v>
      </c>
      <c r="BG328" s="1">
        <v>8914</v>
      </c>
      <c r="BH328" s="1">
        <v>5414</v>
      </c>
      <c r="BI328" s="1">
        <v>5075</v>
      </c>
      <c r="BJ328" s="1">
        <v>5744</v>
      </c>
      <c r="BK328" s="1">
        <v>5934</v>
      </c>
      <c r="BL328" s="1">
        <v>6079</v>
      </c>
      <c r="BM328" s="1">
        <v>6815</v>
      </c>
      <c r="BN328" s="1">
        <v>7716</v>
      </c>
      <c r="BO328" s="1">
        <v>8760</v>
      </c>
      <c r="BP328">
        <v>235</v>
      </c>
      <c r="BQ328">
        <v>235</v>
      </c>
      <c r="BR328">
        <v>235</v>
      </c>
      <c r="BS328">
        <v>235</v>
      </c>
      <c r="BT328">
        <v>235</v>
      </c>
      <c r="BU328">
        <v>239</v>
      </c>
      <c r="BV328">
        <v>239</v>
      </c>
      <c r="BW328">
        <v>239</v>
      </c>
      <c r="BX328">
        <v>15.29</v>
      </c>
      <c r="BY328">
        <v>10.23</v>
      </c>
      <c r="BZ328">
        <v>9.39</v>
      </c>
      <c r="CA328">
        <v>3.99</v>
      </c>
      <c r="CB328">
        <v>5.5</v>
      </c>
      <c r="CC328">
        <v>7.4</v>
      </c>
      <c r="CD328">
        <v>8.1199999999999992</v>
      </c>
      <c r="CE328">
        <v>8.67</v>
      </c>
      <c r="CF328">
        <v>26.12</v>
      </c>
      <c r="CG328">
        <v>18.29</v>
      </c>
      <c r="CH328">
        <v>16.63</v>
      </c>
      <c r="CI328">
        <v>7.32</v>
      </c>
      <c r="CJ328">
        <v>10.83</v>
      </c>
      <c r="CK328">
        <v>14.43</v>
      </c>
      <c r="CL328">
        <v>15.27</v>
      </c>
      <c r="CM328">
        <v>16.09</v>
      </c>
      <c r="CN328" s="1">
        <v>5419</v>
      </c>
      <c r="CO328" s="1">
        <v>4077</v>
      </c>
      <c r="CP328" s="1">
        <v>3823</v>
      </c>
      <c r="CQ328" s="1">
        <v>1815</v>
      </c>
      <c r="CR328" s="1">
        <v>2765</v>
      </c>
      <c r="CS328" s="1">
        <v>3952</v>
      </c>
      <c r="CT328" s="1">
        <v>4714</v>
      </c>
      <c r="CU328" s="1">
        <v>5633</v>
      </c>
      <c r="CV328">
        <v>36.72</v>
      </c>
      <c r="CW328">
        <v>44.15</v>
      </c>
      <c r="CX328">
        <v>17.63</v>
      </c>
      <c r="CY328">
        <v>34.26</v>
      </c>
      <c r="CZ328">
        <v>37.79</v>
      </c>
      <c r="DA328">
        <v>27.33</v>
      </c>
      <c r="DB328">
        <v>22.91</v>
      </c>
      <c r="DC328">
        <v>19.170000000000002</v>
      </c>
      <c r="DD328">
        <v>7.89</v>
      </c>
      <c r="DE328">
        <v>6.43</v>
      </c>
      <c r="DF328">
        <v>2.19</v>
      </c>
      <c r="DG328">
        <v>1.95</v>
      </c>
      <c r="DH328">
        <v>3.09</v>
      </c>
      <c r="DI328">
        <v>2.92</v>
      </c>
      <c r="DJ328">
        <v>2.65</v>
      </c>
      <c r="DK328">
        <v>2.39</v>
      </c>
      <c r="DL328" s="6">
        <f>(CM328*3+CL328*2+CK328)/6</f>
        <v>15.540000000000001</v>
      </c>
      <c r="DM328">
        <f>BH328+(BH328*(CG328-8.25)/8.25)</f>
        <v>12002.673939393939</v>
      </c>
      <c r="DN328">
        <f>BI328+(BI328*(CH328-8.25)/8.25)</f>
        <v>10229.969696969696</v>
      </c>
      <c r="DO328">
        <f>BJ328+(BJ328*(CI328-8.25)/8.25)</f>
        <v>5096.4945454545459</v>
      </c>
      <c r="DP328">
        <f>BK328+(BK328*(CJ328-8.25)/8.25)</f>
        <v>7789.7236363636366</v>
      </c>
      <c r="DQ328">
        <f>BL328+(BL328*(CK328-8.25)/8.25)</f>
        <v>10632.723636363637</v>
      </c>
      <c r="DR328">
        <f>BM328+(BM328*(CL328-8.25)/8.25)</f>
        <v>12613.945454545454</v>
      </c>
      <c r="DS328">
        <f>BN328+(BN328*(CM328-8.25)/8.25)</f>
        <v>15048.538181818181</v>
      </c>
      <c r="DT328" s="8">
        <f>DM328*10^8/$I328</f>
        <v>51001.575000118712</v>
      </c>
      <c r="DU328" s="8">
        <f>DN328*10^8/$I328</f>
        <v>43469.02776693162</v>
      </c>
      <c r="DV328" s="8">
        <f>DO328*10^8/$I328</f>
        <v>21655.945176064728</v>
      </c>
      <c r="DW328" s="8">
        <f>DP328*10^8/$I328</f>
        <v>33099.972245872581</v>
      </c>
      <c r="DX328" s="8">
        <f>DQ328*10^8/$I328</f>
        <v>45180.403527892311</v>
      </c>
      <c r="DY328" s="8">
        <f>DR328*10^8/$I328</f>
        <v>53598.980393521444</v>
      </c>
      <c r="DZ328" s="8">
        <f>DS328*10^8/$I328</f>
        <v>63944.013858707229</v>
      </c>
      <c r="EA328" s="8">
        <f>DT328*10^8/$I328</f>
        <v>216715.09745469908</v>
      </c>
      <c r="EB328" s="8">
        <f>DZ328*0.8</f>
        <v>51155.211086965784</v>
      </c>
      <c r="EC328" s="10">
        <f>G328-E328</f>
        <v>-1500</v>
      </c>
      <c r="ED328" s="4">
        <f>EC328/E328*100</f>
        <v>-1.3698630136986301</v>
      </c>
      <c r="EE328" s="4">
        <f>DY328-G328</f>
        <v>-54401.019606478556</v>
      </c>
      <c r="EF328" s="12">
        <f>EE328/G328</f>
        <v>-0.50371314450443105</v>
      </c>
      <c r="EG328" s="4">
        <f>G328-F328</f>
        <v>0</v>
      </c>
    </row>
    <row r="329" spans="1:137" x14ac:dyDescent="0.3">
      <c r="A329">
        <v>328</v>
      </c>
      <c r="B329" t="s">
        <v>7815</v>
      </c>
      <c r="C329" t="s">
        <v>320</v>
      </c>
      <c r="D329" t="str">
        <f>VLOOKUP(C329,Sheet1!$A$2:$B$3197,2,FALSE)</f>
        <v>건설</v>
      </c>
      <c r="E329">
        <v>30000</v>
      </c>
      <c r="F329">
        <v>45500</v>
      </c>
      <c r="G329" s="7">
        <v>45000</v>
      </c>
      <c r="H329" t="s">
        <v>2135</v>
      </c>
      <c r="I329" s="7">
        <f>VALUE(LEFT(H329,FIND("/",H329)-1)) + VALUE(MID(H329,FIND("/",H329)+1,LEN(H329)))</f>
        <v>4000000</v>
      </c>
      <c r="J329">
        <v>0</v>
      </c>
      <c r="K329" s="1">
        <f>G329*I329/(10^8)</f>
        <v>1800</v>
      </c>
      <c r="L329" s="1">
        <v>14382</v>
      </c>
      <c r="M329" s="1">
        <v>10644</v>
      </c>
      <c r="N329" s="1">
        <v>10843</v>
      </c>
      <c r="O329" s="1">
        <v>10162</v>
      </c>
      <c r="P329" s="1">
        <v>9568</v>
      </c>
      <c r="Q329" s="3"/>
      <c r="R329" s="3"/>
      <c r="S329" s="3"/>
      <c r="T329">
        <v>519</v>
      </c>
      <c r="U329">
        <v>247</v>
      </c>
      <c r="V329">
        <v>218</v>
      </c>
      <c r="W329">
        <v>242</v>
      </c>
      <c r="X329">
        <v>206</v>
      </c>
      <c r="Y329" s="3"/>
      <c r="Z329" s="3"/>
      <c r="AA329" s="3"/>
      <c r="AB329">
        <v>378</v>
      </c>
      <c r="AC329">
        <v>290</v>
      </c>
      <c r="AD329">
        <v>431</v>
      </c>
      <c r="AE329">
        <v>175</v>
      </c>
      <c r="AF329">
        <v>122</v>
      </c>
      <c r="AG329" s="3"/>
      <c r="AH329" s="3"/>
      <c r="AI329" s="3"/>
      <c r="AJ329" s="1">
        <v>7345</v>
      </c>
      <c r="AK329" s="1">
        <v>6786</v>
      </c>
      <c r="AL329" s="1">
        <v>7571</v>
      </c>
      <c r="AM329" s="1">
        <v>7777</v>
      </c>
      <c r="AN329" s="1">
        <v>7656</v>
      </c>
      <c r="AO329" s="3"/>
      <c r="AP329" s="3"/>
      <c r="AQ329" s="3"/>
      <c r="AR329" s="1">
        <v>6065</v>
      </c>
      <c r="AS329" s="1">
        <v>5189</v>
      </c>
      <c r="AT329" s="1">
        <v>5614</v>
      </c>
      <c r="AU329" s="1">
        <v>5802</v>
      </c>
      <c r="AV329" s="1">
        <v>5632</v>
      </c>
      <c r="AW329" s="3"/>
      <c r="AX329" s="3"/>
      <c r="AY329" s="3"/>
      <c r="AZ329" s="1">
        <v>1280</v>
      </c>
      <c r="BA329" s="1">
        <v>1597</v>
      </c>
      <c r="BB329" s="1">
        <v>1956</v>
      </c>
      <c r="BC329" s="1">
        <v>1976</v>
      </c>
      <c r="BD329" s="1">
        <v>2024</v>
      </c>
      <c r="BE329" s="3"/>
      <c r="BF329" s="3"/>
      <c r="BG329" s="3"/>
      <c r="BH329" s="1">
        <v>1280</v>
      </c>
      <c r="BI329" s="1">
        <v>1597</v>
      </c>
      <c r="BJ329" s="1">
        <v>1956</v>
      </c>
      <c r="BK329" s="1">
        <v>1976</v>
      </c>
      <c r="BL329" s="1">
        <v>2024</v>
      </c>
      <c r="BM329" s="3"/>
      <c r="BN329" s="3"/>
      <c r="BO329" s="3"/>
      <c r="BP329">
        <v>200</v>
      </c>
      <c r="BQ329">
        <v>200</v>
      </c>
      <c r="BR329">
        <v>200</v>
      </c>
      <c r="BS329">
        <v>200</v>
      </c>
      <c r="BT329">
        <v>200</v>
      </c>
      <c r="BU329" s="3"/>
      <c r="BV329" s="3"/>
      <c r="BW329" s="3"/>
      <c r="BX329">
        <v>5.35</v>
      </c>
      <c r="BY329">
        <v>4.1100000000000003</v>
      </c>
      <c r="BZ329">
        <v>6</v>
      </c>
      <c r="CA329">
        <v>2.2799999999999998</v>
      </c>
      <c r="CB329">
        <v>1.58</v>
      </c>
      <c r="CC329" s="3"/>
      <c r="CD329" s="3"/>
      <c r="CE329" s="3"/>
      <c r="CF329">
        <v>34.22</v>
      </c>
      <c r="CG329">
        <v>20.18</v>
      </c>
      <c r="CH329">
        <v>24.25</v>
      </c>
      <c r="CI329">
        <v>8.91</v>
      </c>
      <c r="CJ329">
        <v>6.12</v>
      </c>
      <c r="CK329" s="3"/>
      <c r="CL329" s="3"/>
      <c r="CM329" s="3"/>
      <c r="CN329" s="1">
        <v>9450</v>
      </c>
      <c r="CO329" s="1">
        <v>7256</v>
      </c>
      <c r="CP329" s="1">
        <v>10769</v>
      </c>
      <c r="CQ329" s="1">
        <v>4379</v>
      </c>
      <c r="CR329" s="1">
        <v>3058</v>
      </c>
      <c r="CS329" s="3"/>
      <c r="CT329" s="3"/>
      <c r="CU329" s="3"/>
      <c r="CV329">
        <v>4.66</v>
      </c>
      <c r="CW329">
        <v>3.62</v>
      </c>
      <c r="CX329">
        <v>2.2200000000000002</v>
      </c>
      <c r="CY329">
        <v>6.01</v>
      </c>
      <c r="CZ329">
        <v>8.7799999999999994</v>
      </c>
      <c r="DA329" s="3"/>
      <c r="DB329" s="3"/>
      <c r="DC329" s="3"/>
      <c r="DD329">
        <v>1.38</v>
      </c>
      <c r="DE329">
        <v>0.66</v>
      </c>
      <c r="DF329">
        <v>0.49</v>
      </c>
      <c r="DG329">
        <v>0.53</v>
      </c>
      <c r="DH329">
        <v>0.53</v>
      </c>
      <c r="DI329" s="3"/>
      <c r="DJ329" s="3"/>
      <c r="DK329" s="3"/>
      <c r="DL329" s="6">
        <f>(CM329*3+CL329*2+CK329)/6</f>
        <v>0</v>
      </c>
      <c r="DM329">
        <f>BH329+(BH329*(CG329-8.25)/8.25)</f>
        <v>3130.9575757575758</v>
      </c>
      <c r="DN329">
        <f>BI329+(BI329*(CH329-8.25)/8.25)</f>
        <v>4694.212121212121</v>
      </c>
      <c r="DO329">
        <f>BJ329+(BJ329*(CI329-8.25)/8.25)</f>
        <v>2112.48</v>
      </c>
      <c r="DP329">
        <f>BK329+(BK329*(CJ329-8.25)/8.25)</f>
        <v>1465.8327272727272</v>
      </c>
      <c r="DQ329">
        <f>BL329+(BL329*(CK329-8.25)/8.25)</f>
        <v>0</v>
      </c>
      <c r="DR329">
        <f>BM329+(BM329*(CL329-8.25)/8.25)</f>
        <v>0</v>
      </c>
      <c r="DS329">
        <f>BN329+(BN329*(CM329-8.25)/8.25)</f>
        <v>0</v>
      </c>
      <c r="DT329" s="8">
        <f>DM329*10^8/$I329</f>
        <v>78273.939393939392</v>
      </c>
      <c r="DU329" s="8">
        <f>DN329*10^8/$I329</f>
        <v>117355.30303030302</v>
      </c>
      <c r="DV329" s="8">
        <f>DO329*10^8/$I329</f>
        <v>52812</v>
      </c>
      <c r="DW329" s="8">
        <f>DP329*10^8/$I329</f>
        <v>36645.818181818177</v>
      </c>
      <c r="DX329" s="8">
        <f>DQ329*10^8/$I329</f>
        <v>0</v>
      </c>
      <c r="DY329" s="8">
        <f>DR329*10^8/$I329</f>
        <v>0</v>
      </c>
      <c r="DZ329" s="8">
        <f>DS329*10^8/$I329</f>
        <v>0</v>
      </c>
      <c r="EA329" s="8">
        <f>DT329*10^8/$I329</f>
        <v>1956848.4848484849</v>
      </c>
      <c r="EB329" s="8">
        <f>DZ329*0.8</f>
        <v>0</v>
      </c>
      <c r="EC329" s="10">
        <f>G329-E329</f>
        <v>15000</v>
      </c>
      <c r="ED329" s="4">
        <f>EC329/E329*100</f>
        <v>50</v>
      </c>
      <c r="EE329" s="4">
        <f>DY329-G329</f>
        <v>-45000</v>
      </c>
      <c r="EF329" s="12">
        <f>EE329/G329</f>
        <v>-1</v>
      </c>
      <c r="EG329" s="4">
        <f>G329-F329</f>
        <v>-500</v>
      </c>
    </row>
    <row r="330" spans="1:137" x14ac:dyDescent="0.3">
      <c r="A330">
        <v>329</v>
      </c>
      <c r="B330" t="s">
        <v>6864</v>
      </c>
      <c r="C330" t="s">
        <v>321</v>
      </c>
      <c r="D330" t="str">
        <f>VLOOKUP(C330,Sheet1!$A$2:$B$3197,2,FALSE)</f>
        <v>자동차부품</v>
      </c>
      <c r="E330">
        <v>3495</v>
      </c>
      <c r="F330">
        <v>5110</v>
      </c>
      <c r="G330" s="7">
        <v>5400</v>
      </c>
      <c r="H330" t="s">
        <v>2518</v>
      </c>
      <c r="I330" s="7">
        <f>VALUE(LEFT(H330,FIND("/",H330)-1)) + VALUE(MID(H330,FIND("/",H330)+1,LEN(H330)))</f>
        <v>18314054</v>
      </c>
      <c r="J330" s="1">
        <v>898759</v>
      </c>
      <c r="K330" s="1">
        <f>G330*I330/(10^8)</f>
        <v>988.95891600000004</v>
      </c>
      <c r="L330" s="1">
        <v>2643</v>
      </c>
      <c r="M330" s="1">
        <v>2440</v>
      </c>
      <c r="N330" s="1">
        <v>3030</v>
      </c>
      <c r="O330" s="1">
        <v>2890</v>
      </c>
      <c r="P330" s="1">
        <v>2493</v>
      </c>
      <c r="Q330" s="3"/>
      <c r="R330" s="3"/>
      <c r="S330" s="3"/>
      <c r="T330">
        <v>115</v>
      </c>
      <c r="U330">
        <v>67</v>
      </c>
      <c r="V330">
        <v>-11</v>
      </c>
      <c r="W330">
        <v>24</v>
      </c>
      <c r="X330">
        <v>-18</v>
      </c>
      <c r="Y330" s="3"/>
      <c r="Z330" s="3"/>
      <c r="AA330" s="3"/>
      <c r="AB330">
        <v>92</v>
      </c>
      <c r="AC330">
        <v>-8</v>
      </c>
      <c r="AD330">
        <v>-40</v>
      </c>
      <c r="AE330">
        <v>53</v>
      </c>
      <c r="AF330">
        <v>-124</v>
      </c>
      <c r="AG330" s="3"/>
      <c r="AH330" s="3"/>
      <c r="AI330" s="3"/>
      <c r="AJ330" s="1">
        <v>2525</v>
      </c>
      <c r="AK330" s="1">
        <v>2895</v>
      </c>
      <c r="AL330" s="1">
        <v>2972</v>
      </c>
      <c r="AM330" s="1">
        <v>3167</v>
      </c>
      <c r="AN330" s="1">
        <v>3278</v>
      </c>
      <c r="AO330" s="3"/>
      <c r="AP330" s="3"/>
      <c r="AQ330" s="3"/>
      <c r="AR330" s="1">
        <v>1308</v>
      </c>
      <c r="AS330" s="1">
        <v>1711</v>
      </c>
      <c r="AT330" s="1">
        <v>1867</v>
      </c>
      <c r="AU330" s="1">
        <v>1983</v>
      </c>
      <c r="AV330" s="1">
        <v>2230</v>
      </c>
      <c r="AW330" s="3"/>
      <c r="AX330" s="3"/>
      <c r="AY330" s="3"/>
      <c r="AZ330" s="1">
        <v>1216</v>
      </c>
      <c r="BA330" s="1">
        <v>1184</v>
      </c>
      <c r="BB330" s="1">
        <v>1105</v>
      </c>
      <c r="BC330" s="1">
        <v>1184</v>
      </c>
      <c r="BD330" s="1">
        <v>1048</v>
      </c>
      <c r="BE330" s="3"/>
      <c r="BF330" s="3"/>
      <c r="BG330" s="3"/>
      <c r="BH330" s="1">
        <v>1202</v>
      </c>
      <c r="BI330" s="1">
        <v>1170</v>
      </c>
      <c r="BJ330" s="1">
        <v>1094</v>
      </c>
      <c r="BK330" s="1">
        <v>1167</v>
      </c>
      <c r="BL330" s="1">
        <v>1031</v>
      </c>
      <c r="BM330" s="3"/>
      <c r="BN330" s="3"/>
      <c r="BO330" s="3"/>
      <c r="BP330">
        <v>91</v>
      </c>
      <c r="BQ330">
        <v>92</v>
      </c>
      <c r="BR330">
        <v>92</v>
      </c>
      <c r="BS330">
        <v>92</v>
      </c>
      <c r="BT330">
        <v>92</v>
      </c>
      <c r="BU330" s="3"/>
      <c r="BV330" s="3"/>
      <c r="BW330" s="3"/>
      <c r="BX330">
        <v>3.62</v>
      </c>
      <c r="BY330">
        <v>-0.28999999999999998</v>
      </c>
      <c r="BZ330">
        <v>-1.38</v>
      </c>
      <c r="CA330">
        <v>1.73</v>
      </c>
      <c r="CB330">
        <v>-3.85</v>
      </c>
      <c r="CC330" s="3"/>
      <c r="CD330" s="3"/>
      <c r="CE330" s="3"/>
      <c r="CF330">
        <v>8.16</v>
      </c>
      <c r="CG330">
        <v>-0.66</v>
      </c>
      <c r="CH330">
        <v>-3.51</v>
      </c>
      <c r="CI330">
        <v>5.1100000000000003</v>
      </c>
      <c r="CJ330">
        <v>-11.2</v>
      </c>
      <c r="CK330" s="3"/>
      <c r="CL330" s="3"/>
      <c r="CM330" s="3"/>
      <c r="CN330">
        <v>548</v>
      </c>
      <c r="CO330">
        <v>-43</v>
      </c>
      <c r="CP330">
        <v>-217</v>
      </c>
      <c r="CQ330">
        <v>316</v>
      </c>
      <c r="CR330">
        <v>-672</v>
      </c>
      <c r="CS330" s="3"/>
      <c r="CT330" s="3"/>
      <c r="CU330" s="3"/>
      <c r="CV330">
        <v>6.87</v>
      </c>
      <c r="CW330" t="s">
        <v>2</v>
      </c>
      <c r="CX330" t="s">
        <v>2</v>
      </c>
      <c r="CY330">
        <v>15.8</v>
      </c>
      <c r="CZ330" t="s">
        <v>2</v>
      </c>
      <c r="DA330" s="3"/>
      <c r="DB330" s="3"/>
      <c r="DC330" s="3"/>
      <c r="DD330">
        <v>0.55000000000000004</v>
      </c>
      <c r="DE330">
        <v>1.25</v>
      </c>
      <c r="DF330">
        <v>1.07</v>
      </c>
      <c r="DG330">
        <v>0.75</v>
      </c>
      <c r="DH330">
        <v>0.6</v>
      </c>
      <c r="DI330" s="3"/>
      <c r="DJ330" s="3"/>
      <c r="DK330" s="3"/>
      <c r="DL330" s="6">
        <f>(CM330*3+CL330*2+CK330)/6</f>
        <v>0</v>
      </c>
      <c r="DM330">
        <f>BH330+(BH330*(CG330-8.25)/8.25)</f>
        <v>-96.159999999999854</v>
      </c>
      <c r="DN330">
        <f>BI330+(BI330*(CH330-8.25)/8.25)</f>
        <v>-497.78181818181815</v>
      </c>
      <c r="DO330">
        <f>BJ330+(BJ330*(CI330-8.25)/8.25)</f>
        <v>677.6169696969697</v>
      </c>
      <c r="DP330">
        <f>BK330+(BK330*(CJ330-8.25)/8.25)</f>
        <v>-1584.2909090909088</v>
      </c>
      <c r="DQ330">
        <f>BL330+(BL330*(CK330-8.25)/8.25)</f>
        <v>0</v>
      </c>
      <c r="DR330">
        <f>BM330+(BM330*(CL330-8.25)/8.25)</f>
        <v>0</v>
      </c>
      <c r="DS330">
        <f>BN330+(BN330*(CM330-8.25)/8.25)</f>
        <v>0</v>
      </c>
      <c r="DT330" s="8">
        <f>DM330*10^8/$I330</f>
        <v>-525.06124531466298</v>
      </c>
      <c r="DU330" s="8">
        <f>DN330*10^8/$I330</f>
        <v>-2718.0318359977432</v>
      </c>
      <c r="DV330" s="8">
        <f>DO330*10^8/$I330</f>
        <v>3699.983464594839</v>
      </c>
      <c r="DW330" s="8">
        <f>DP330*10^8/$I330</f>
        <v>-8650.683835981421</v>
      </c>
      <c r="DX330" s="8">
        <f>DQ330*10^8/$I330</f>
        <v>0</v>
      </c>
      <c r="DY330" s="8">
        <f>DR330*10^8/$I330</f>
        <v>0</v>
      </c>
      <c r="DZ330" s="8">
        <f>DS330*10^8/$I330</f>
        <v>0</v>
      </c>
      <c r="EA330" s="8">
        <f>DT330*10^8/$I330</f>
        <v>-2866.9853507839553</v>
      </c>
      <c r="EB330" s="8">
        <f>DZ330*0.8</f>
        <v>0</v>
      </c>
      <c r="EC330" s="10">
        <f>G330-E330</f>
        <v>1905</v>
      </c>
      <c r="ED330" s="4">
        <f>EC330/E330*100</f>
        <v>54.506437768240346</v>
      </c>
      <c r="EE330" s="4">
        <f>DY330-G330</f>
        <v>-5400</v>
      </c>
      <c r="EF330" s="12">
        <f>EE330/G330</f>
        <v>-1</v>
      </c>
      <c r="EG330" s="4">
        <f>G330-F330</f>
        <v>290</v>
      </c>
    </row>
    <row r="331" spans="1:137" x14ac:dyDescent="0.3">
      <c r="A331">
        <v>330</v>
      </c>
      <c r="B331" t="s">
        <v>5729</v>
      </c>
      <c r="C331" t="s">
        <v>322</v>
      </c>
      <c r="D331" t="str">
        <f>VLOOKUP(C331,Sheet1!$A$2:$B$3197,2,FALSE)</f>
        <v>전자제품</v>
      </c>
      <c r="E331">
        <v>137500</v>
      </c>
      <c r="F331">
        <v>150000</v>
      </c>
      <c r="G331" s="7">
        <v>151500</v>
      </c>
      <c r="H331" t="s">
        <v>2519</v>
      </c>
      <c r="I331" s="7">
        <f>VALUE(LEFT(H331,FIND("/",H331)-1)) + VALUE(MID(H331,FIND("/",H331)+1,LEN(H331)))</f>
        <v>180833806</v>
      </c>
      <c r="J331" s="1">
        <v>763174</v>
      </c>
      <c r="K331" s="1">
        <f>G331*I331/(10^8)</f>
        <v>273963.21609</v>
      </c>
      <c r="L331" s="1">
        <v>553670</v>
      </c>
      <c r="M331" s="1">
        <v>613963</v>
      </c>
      <c r="N331" s="1">
        <v>613417</v>
      </c>
      <c r="O331" s="1">
        <v>623062</v>
      </c>
      <c r="P331" s="1">
        <v>632620</v>
      </c>
      <c r="Q331" s="1">
        <v>708355</v>
      </c>
      <c r="R331" s="1">
        <v>736039</v>
      </c>
      <c r="S331" s="1">
        <v>784921</v>
      </c>
      <c r="T331" s="1">
        <v>13378</v>
      </c>
      <c r="U331" s="1">
        <v>24685</v>
      </c>
      <c r="V331" s="1">
        <v>27033</v>
      </c>
      <c r="W331" s="1">
        <v>24361</v>
      </c>
      <c r="X331" s="1">
        <v>31950</v>
      </c>
      <c r="Y331" s="1">
        <v>45164</v>
      </c>
      <c r="Z331" s="1">
        <v>48430</v>
      </c>
      <c r="AA331" s="1">
        <v>52887</v>
      </c>
      <c r="AB331" s="1">
        <v>1263</v>
      </c>
      <c r="AC331" s="1">
        <v>18695</v>
      </c>
      <c r="AD331" s="1">
        <v>14728</v>
      </c>
      <c r="AE331" s="1">
        <v>1799</v>
      </c>
      <c r="AF331" s="1">
        <v>20638</v>
      </c>
      <c r="AG331" s="1">
        <v>32062</v>
      </c>
      <c r="AH331" s="1">
        <v>36046</v>
      </c>
      <c r="AI331" s="1">
        <v>39848</v>
      </c>
      <c r="AJ331" s="1">
        <v>378553</v>
      </c>
      <c r="AK331" s="1">
        <v>412210</v>
      </c>
      <c r="AL331" s="1">
        <v>443284</v>
      </c>
      <c r="AM331" s="1">
        <v>448599</v>
      </c>
      <c r="AN331" s="1">
        <v>482042</v>
      </c>
      <c r="AO331" s="1">
        <v>504888</v>
      </c>
      <c r="AP331" s="1">
        <v>543969</v>
      </c>
      <c r="AQ331" s="1">
        <v>589348</v>
      </c>
      <c r="AR331" s="1">
        <v>244985</v>
      </c>
      <c r="AS331" s="1">
        <v>265473</v>
      </c>
      <c r="AT331" s="1">
        <v>280215</v>
      </c>
      <c r="AU331" s="1">
        <v>284347</v>
      </c>
      <c r="AV331" s="1">
        <v>306621</v>
      </c>
      <c r="AW331" s="1">
        <v>301777</v>
      </c>
      <c r="AX331" s="1">
        <v>308678</v>
      </c>
      <c r="AY331" s="1">
        <v>315679</v>
      </c>
      <c r="AZ331" s="1">
        <v>133567</v>
      </c>
      <c r="BA331" s="1">
        <v>146737</v>
      </c>
      <c r="BB331" s="1">
        <v>163069</v>
      </c>
      <c r="BC331" s="1">
        <v>164251</v>
      </c>
      <c r="BD331" s="1">
        <v>175421</v>
      </c>
      <c r="BE331" s="1">
        <v>203058</v>
      </c>
      <c r="BF331" s="1">
        <v>235220</v>
      </c>
      <c r="BG331" s="1">
        <v>273571</v>
      </c>
      <c r="BH331" s="1">
        <v>119871</v>
      </c>
      <c r="BI331" s="1">
        <v>132243</v>
      </c>
      <c r="BJ331" s="1">
        <v>142533</v>
      </c>
      <c r="BK331" s="1">
        <v>143301</v>
      </c>
      <c r="BL331" s="1">
        <v>154375</v>
      </c>
      <c r="BM331" s="1">
        <v>180641</v>
      </c>
      <c r="BN331" s="1">
        <v>211310</v>
      </c>
      <c r="BO331" s="1">
        <v>245914</v>
      </c>
      <c r="BP331" s="1">
        <v>9042</v>
      </c>
      <c r="BQ331" s="1">
        <v>9042</v>
      </c>
      <c r="BR331" s="1">
        <v>9042</v>
      </c>
      <c r="BS331" s="1">
        <v>9042</v>
      </c>
      <c r="BT331" s="1">
        <v>9042</v>
      </c>
      <c r="BU331" s="1">
        <v>9041</v>
      </c>
      <c r="BV331" s="1">
        <v>9041</v>
      </c>
      <c r="BW331" s="1">
        <v>9040</v>
      </c>
      <c r="BX331">
        <v>0.34</v>
      </c>
      <c r="BY331">
        <v>4.7300000000000004</v>
      </c>
      <c r="BZ331">
        <v>3.44</v>
      </c>
      <c r="CA331">
        <v>0.4</v>
      </c>
      <c r="CB331">
        <v>4.4400000000000004</v>
      </c>
      <c r="CC331">
        <v>6.5</v>
      </c>
      <c r="CD331">
        <v>6.87</v>
      </c>
      <c r="CE331">
        <v>7.03</v>
      </c>
      <c r="CF331">
        <v>0.65</v>
      </c>
      <c r="CG331">
        <v>13.69</v>
      </c>
      <c r="CH331">
        <v>9.0299999999999994</v>
      </c>
      <c r="CI331">
        <v>0.22</v>
      </c>
      <c r="CJ331">
        <v>13.22</v>
      </c>
      <c r="CK331">
        <v>17.95</v>
      </c>
      <c r="CL331">
        <v>17.39</v>
      </c>
      <c r="CM331">
        <v>16.48</v>
      </c>
      <c r="CN331">
        <v>425</v>
      </c>
      <c r="CO331" s="1">
        <v>9543</v>
      </c>
      <c r="CP331" s="1">
        <v>6858</v>
      </c>
      <c r="CQ331">
        <v>173</v>
      </c>
      <c r="CR331" s="1">
        <v>10885</v>
      </c>
      <c r="CS331" s="1">
        <v>16632</v>
      </c>
      <c r="CT331" s="1">
        <v>18843</v>
      </c>
      <c r="CU331" s="1">
        <v>20835</v>
      </c>
      <c r="CV331">
        <v>121.37</v>
      </c>
      <c r="CW331">
        <v>11.11</v>
      </c>
      <c r="CX331">
        <v>9.08</v>
      </c>
      <c r="CY331">
        <v>416.75</v>
      </c>
      <c r="CZ331">
        <v>12.4</v>
      </c>
      <c r="DA331">
        <v>9.11</v>
      </c>
      <c r="DB331">
        <v>8.0399999999999991</v>
      </c>
      <c r="DC331">
        <v>7.27</v>
      </c>
      <c r="DD331">
        <v>0.78</v>
      </c>
      <c r="DE331">
        <v>1.44</v>
      </c>
      <c r="DF331">
        <v>0.79</v>
      </c>
      <c r="DG331">
        <v>0.91</v>
      </c>
      <c r="DH331">
        <v>1.58</v>
      </c>
      <c r="DI331">
        <v>1.51</v>
      </c>
      <c r="DJ331">
        <v>1.29</v>
      </c>
      <c r="DK331">
        <v>1.1100000000000001</v>
      </c>
      <c r="DL331" s="6">
        <f>(CM331*3+CL331*2+CK331)/6</f>
        <v>17.028333333333332</v>
      </c>
      <c r="DM331">
        <f>BH331+(BH331*(CG331-8.25)/8.25)</f>
        <v>198913.21090909091</v>
      </c>
      <c r="DN331">
        <f>BI331+(BI331*(CH331-8.25)/8.25)</f>
        <v>144745.97454545455</v>
      </c>
      <c r="DO331">
        <f>BJ331+(BJ331*(CI331-8.25)/8.25)</f>
        <v>3800.8800000000047</v>
      </c>
      <c r="DP331">
        <f>BK331+(BK331*(CJ331-8.25)/8.25)</f>
        <v>229628.99636363637</v>
      </c>
      <c r="DQ331">
        <f>BL331+(BL331*(CK331-8.25)/8.25)</f>
        <v>335882.57575757575</v>
      </c>
      <c r="DR331">
        <f>BM331+(BM331*(CL331-8.25)/8.25)</f>
        <v>380769.33212121215</v>
      </c>
      <c r="DS331">
        <f>BN331+(BN331*(CM331-8.25)/8.25)</f>
        <v>422107.73333333334</v>
      </c>
      <c r="DT331" s="8">
        <f>DM331*10^8/$I331</f>
        <v>109997.80146699501</v>
      </c>
      <c r="DU331" s="8">
        <f>DN331*10^8/$I331</f>
        <v>80043.64767141745</v>
      </c>
      <c r="DV331" s="8">
        <f>DO331*10^8/$I331</f>
        <v>2101.8636305205041</v>
      </c>
      <c r="DW331" s="8">
        <f>DP331*10^8/$I331</f>
        <v>126983.4448784628</v>
      </c>
      <c r="DX331" s="8">
        <f>DQ331*10^8/$I331</f>
        <v>185741.03105343904</v>
      </c>
      <c r="DY331" s="8">
        <f>DR331*10^8/$I331</f>
        <v>210563.13559048367</v>
      </c>
      <c r="DZ331" s="8">
        <f>DS331*10^8/$I331</f>
        <v>233423.02120950402</v>
      </c>
      <c r="EA331" s="8">
        <f>DT331*10^8/$I331</f>
        <v>60828.118314887979</v>
      </c>
      <c r="EB331" s="8">
        <f>DZ331*0.8</f>
        <v>186738.41696760323</v>
      </c>
      <c r="EC331" s="10">
        <f>G331-E331</f>
        <v>14000</v>
      </c>
      <c r="ED331" s="4">
        <f>EC331/E331*100</f>
        <v>10.181818181818182</v>
      </c>
      <c r="EE331" s="4">
        <f>DY331-G331</f>
        <v>59063.135590483667</v>
      </c>
      <c r="EF331" s="12">
        <f>EE331/G331</f>
        <v>0.38985568046523872</v>
      </c>
      <c r="EG331" s="4">
        <f>G331-F331</f>
        <v>1500</v>
      </c>
    </row>
    <row r="332" spans="1:137" x14ac:dyDescent="0.3">
      <c r="A332">
        <v>331</v>
      </c>
      <c r="B332" t="s">
        <v>7743</v>
      </c>
      <c r="C332" t="s">
        <v>323</v>
      </c>
      <c r="D332" t="str">
        <f>VLOOKUP(C332,Sheet1!$A$2:$B$3197,2,FALSE)</f>
        <v>화장품</v>
      </c>
      <c r="E332">
        <v>26000</v>
      </c>
      <c r="F332">
        <v>31650</v>
      </c>
      <c r="G332" s="7">
        <v>32350</v>
      </c>
      <c r="H332" t="s">
        <v>2520</v>
      </c>
      <c r="I332" s="7">
        <f>VALUE(LEFT(H332,FIND("/",H332)-1)) + VALUE(MID(H332,FIND("/",H332)+1,LEN(H332)))</f>
        <v>19692790</v>
      </c>
      <c r="J332" s="1">
        <v>97500</v>
      </c>
      <c r="K332" s="1">
        <f>G332*I332/(10^8)</f>
        <v>6370.6175649999996</v>
      </c>
      <c r="L332" s="1">
        <v>3304</v>
      </c>
      <c r="M332" s="1">
        <v>4083</v>
      </c>
      <c r="N332" s="1">
        <v>5617</v>
      </c>
      <c r="O332" s="1">
        <v>4995</v>
      </c>
      <c r="P332" s="1">
        <v>6755</v>
      </c>
      <c r="Q332" s="3"/>
      <c r="R332" s="3"/>
      <c r="S332" s="3"/>
      <c r="T332">
        <v>487</v>
      </c>
      <c r="U332">
        <v>618</v>
      </c>
      <c r="V332">
        <v>835</v>
      </c>
      <c r="W332">
        <v>746</v>
      </c>
      <c r="X332" s="1">
        <v>1057</v>
      </c>
      <c r="Y332" s="3"/>
      <c r="Z332" s="3"/>
      <c r="AA332" s="3"/>
      <c r="AB332">
        <v>510</v>
      </c>
      <c r="AC332">
        <v>517</v>
      </c>
      <c r="AD332">
        <v>902</v>
      </c>
      <c r="AE332">
        <v>711</v>
      </c>
      <c r="AF332" s="1">
        <v>1551</v>
      </c>
      <c r="AG332" s="3"/>
      <c r="AH332" s="3"/>
      <c r="AI332" s="3"/>
      <c r="AJ332" s="1">
        <v>5676</v>
      </c>
      <c r="AK332" s="1">
        <v>7469</v>
      </c>
      <c r="AL332" s="1">
        <v>8817</v>
      </c>
      <c r="AM332" s="1">
        <v>10919</v>
      </c>
      <c r="AN332" s="1">
        <v>12185</v>
      </c>
      <c r="AO332" s="3"/>
      <c r="AP332" s="3"/>
      <c r="AQ332" s="3"/>
      <c r="AR332" s="1">
        <v>2485</v>
      </c>
      <c r="AS332" s="1">
        <v>3546</v>
      </c>
      <c r="AT332" s="1">
        <v>3863</v>
      </c>
      <c r="AU332" s="1">
        <v>4913</v>
      </c>
      <c r="AV332" s="1">
        <v>4309</v>
      </c>
      <c r="AW332" s="3"/>
      <c r="AX332" s="3"/>
      <c r="AY332" s="3"/>
      <c r="AZ332" s="1">
        <v>3191</v>
      </c>
      <c r="BA332" s="1">
        <v>3922</v>
      </c>
      <c r="BB332" s="1">
        <v>4954</v>
      </c>
      <c r="BC332" s="1">
        <v>6006</v>
      </c>
      <c r="BD332" s="1">
        <v>7876</v>
      </c>
      <c r="BE332" s="3"/>
      <c r="BF332" s="3"/>
      <c r="BG332" s="3"/>
      <c r="BH332" s="1">
        <v>2528</v>
      </c>
      <c r="BI332" s="1">
        <v>2938</v>
      </c>
      <c r="BJ332" s="1">
        <v>3814</v>
      </c>
      <c r="BK332" s="1">
        <v>4454</v>
      </c>
      <c r="BL332" s="1">
        <v>5852</v>
      </c>
      <c r="BM332" s="3"/>
      <c r="BN332" s="3"/>
      <c r="BO332" s="3"/>
      <c r="BP332">
        <v>84</v>
      </c>
      <c r="BQ332">
        <v>84</v>
      </c>
      <c r="BR332">
        <v>90</v>
      </c>
      <c r="BS332">
        <v>92</v>
      </c>
      <c r="BT332">
        <v>93</v>
      </c>
      <c r="BU332" s="3"/>
      <c r="BV332" s="3"/>
      <c r="BW332" s="3"/>
      <c r="BX332">
        <v>9.56</v>
      </c>
      <c r="BY332">
        <v>7.86</v>
      </c>
      <c r="BZ332">
        <v>11.08</v>
      </c>
      <c r="CA332">
        <v>7.21</v>
      </c>
      <c r="CB332">
        <v>13.43</v>
      </c>
      <c r="CC332" s="3"/>
      <c r="CD332" s="3"/>
      <c r="CE332" s="3"/>
      <c r="CF332">
        <v>15.66</v>
      </c>
      <c r="CG332">
        <v>10.26</v>
      </c>
      <c r="CH332">
        <v>18.57</v>
      </c>
      <c r="CI332">
        <v>10.27</v>
      </c>
      <c r="CJ332">
        <v>21.96</v>
      </c>
      <c r="CK332" s="3"/>
      <c r="CL332" s="3"/>
      <c r="CM332" s="3"/>
      <c r="CN332" s="1">
        <v>2188</v>
      </c>
      <c r="CO332" s="1">
        <v>1674</v>
      </c>
      <c r="CP332" s="1">
        <v>3362</v>
      </c>
      <c r="CQ332" s="1">
        <v>2178</v>
      </c>
      <c r="CR332" s="1">
        <v>5776</v>
      </c>
      <c r="CS332" s="3"/>
      <c r="CT332" s="3"/>
      <c r="CU332" s="3"/>
      <c r="CV332">
        <v>15.4</v>
      </c>
      <c r="CW332">
        <v>24.38</v>
      </c>
      <c r="CX332">
        <v>8.7899999999999991</v>
      </c>
      <c r="CY332">
        <v>10.36</v>
      </c>
      <c r="CZ332">
        <v>4.49</v>
      </c>
      <c r="DA332" s="3"/>
      <c r="DB332" s="3"/>
      <c r="DC332" s="3"/>
      <c r="DD332">
        <v>2.23</v>
      </c>
      <c r="DE332">
        <v>2.3199999999999998</v>
      </c>
      <c r="DF332">
        <v>1.51</v>
      </c>
      <c r="DG332">
        <v>0.99</v>
      </c>
      <c r="DH332">
        <v>0.87</v>
      </c>
      <c r="DI332" s="3"/>
      <c r="DJ332" s="3"/>
      <c r="DK332" s="3"/>
      <c r="DL332" s="6">
        <f>(CM332*3+CL332*2+CK332)/6</f>
        <v>0</v>
      </c>
      <c r="DM332">
        <f>BH332+(BH332*(CG332-8.25)/8.25)</f>
        <v>3143.9127272727274</v>
      </c>
      <c r="DN332">
        <f>BI332+(BI332*(CH332-8.25)/8.25)</f>
        <v>6613.1709090909089</v>
      </c>
      <c r="DO332">
        <f>BJ332+(BJ332*(CI332-8.25)/8.25)</f>
        <v>4747.8521212121213</v>
      </c>
      <c r="DP332">
        <f>BK332+(BK332*(CJ332-8.25)/8.25)</f>
        <v>11855.738181818182</v>
      </c>
      <c r="DQ332">
        <f>BL332+(BL332*(CK332-8.25)/8.25)</f>
        <v>0</v>
      </c>
      <c r="DR332">
        <f>BM332+(BM332*(CL332-8.25)/8.25)</f>
        <v>0</v>
      </c>
      <c r="DS332">
        <f>BN332+(BN332*(CM332-8.25)/8.25)</f>
        <v>0</v>
      </c>
      <c r="DT332" s="8">
        <f>DM332*10^8/$I332</f>
        <v>15964.790805532009</v>
      </c>
      <c r="DU332" s="8">
        <f>DN332*10^8/$I332</f>
        <v>33581.686033776372</v>
      </c>
      <c r="DV332" s="8">
        <f>DO332*10^8/$I332</f>
        <v>24109.596056283146</v>
      </c>
      <c r="DW332" s="8">
        <f>DP332*10^8/$I332</f>
        <v>60203.445940459329</v>
      </c>
      <c r="DX332" s="8">
        <f>DQ332*10^8/$I332</f>
        <v>0</v>
      </c>
      <c r="DY332" s="8">
        <f>DR332*10^8/$I332</f>
        <v>0</v>
      </c>
      <c r="DZ332" s="8">
        <f>DS332*10^8/$I332</f>
        <v>0</v>
      </c>
      <c r="EA332" s="8">
        <f>DT332*10^8/$I332</f>
        <v>81069.217746860697</v>
      </c>
      <c r="EB332" s="8">
        <f>DZ332*0.8</f>
        <v>0</v>
      </c>
      <c r="EC332" s="10">
        <f>G332-E332</f>
        <v>6350</v>
      </c>
      <c r="ED332" s="4">
        <f>EC332/E332*100</f>
        <v>24.423076923076923</v>
      </c>
      <c r="EE332" s="4">
        <f>DY332-G332</f>
        <v>-32350</v>
      </c>
      <c r="EF332" s="12">
        <f>EE332/G332</f>
        <v>-1</v>
      </c>
      <c r="EG332" s="4">
        <f>G332-F332</f>
        <v>700</v>
      </c>
    </row>
    <row r="333" spans="1:137" x14ac:dyDescent="0.3">
      <c r="A333">
        <v>332</v>
      </c>
      <c r="B333" t="s">
        <v>5783</v>
      </c>
      <c r="C333" t="s">
        <v>324</v>
      </c>
      <c r="D333" t="str">
        <f>VLOOKUP(C333,Sheet1!$A$2:$B$3197,2,FALSE)</f>
        <v>자동차부품</v>
      </c>
      <c r="E333">
        <v>53100</v>
      </c>
      <c r="F333">
        <v>62900</v>
      </c>
      <c r="G333" s="7">
        <v>64400</v>
      </c>
      <c r="H333" t="s">
        <v>2521</v>
      </c>
      <c r="I333" s="7">
        <f>VALUE(LEFT(H333,FIND("/",H333)-1)) + VALUE(MID(H333,FIND("/",H333)+1,LEN(H333)))</f>
        <v>14623136</v>
      </c>
      <c r="J333" s="1">
        <v>819893</v>
      </c>
      <c r="K333" s="1">
        <f>G333*I333/(10^8)</f>
        <v>9417.2995840000003</v>
      </c>
      <c r="L333" s="1">
        <v>11538</v>
      </c>
      <c r="M333" s="1">
        <v>11375</v>
      </c>
      <c r="N333" s="1">
        <v>9189</v>
      </c>
      <c r="O333" s="1">
        <v>9763</v>
      </c>
      <c r="P333" s="1">
        <v>9407</v>
      </c>
      <c r="Q333" s="1">
        <v>11076</v>
      </c>
      <c r="R333" s="1">
        <v>12109</v>
      </c>
      <c r="S333" s="1">
        <v>12927</v>
      </c>
      <c r="T333">
        <v>716</v>
      </c>
      <c r="U333">
        <v>967</v>
      </c>
      <c r="V333">
        <v>582</v>
      </c>
      <c r="W333">
        <v>892</v>
      </c>
      <c r="X333">
        <v>894</v>
      </c>
      <c r="Y333" s="1">
        <v>1099</v>
      </c>
      <c r="Z333" s="1">
        <v>1222</v>
      </c>
      <c r="AA333" s="1">
        <v>1317</v>
      </c>
      <c r="AB333">
        <v>343</v>
      </c>
      <c r="AC333">
        <v>591</v>
      </c>
      <c r="AD333">
        <v>572</v>
      </c>
      <c r="AE333">
        <v>37</v>
      </c>
      <c r="AF333">
        <v>544</v>
      </c>
      <c r="AG333">
        <v>862</v>
      </c>
      <c r="AH333">
        <v>933</v>
      </c>
      <c r="AI333" s="1">
        <v>1024</v>
      </c>
      <c r="AJ333" s="1">
        <v>12482</v>
      </c>
      <c r="AK333" s="1">
        <v>12263</v>
      </c>
      <c r="AL333" s="1">
        <v>11965</v>
      </c>
      <c r="AM333" s="1">
        <v>10389</v>
      </c>
      <c r="AN333" s="1">
        <v>10929</v>
      </c>
      <c r="AO333" s="1">
        <v>11873</v>
      </c>
      <c r="AP333" s="1">
        <v>12913</v>
      </c>
      <c r="AQ333" s="1">
        <v>13894</v>
      </c>
      <c r="AR333" s="1">
        <v>4594</v>
      </c>
      <c r="AS333" s="1">
        <v>3975</v>
      </c>
      <c r="AT333" s="1">
        <v>3717</v>
      </c>
      <c r="AU333" s="1">
        <v>3029</v>
      </c>
      <c r="AV333" s="1">
        <v>3322</v>
      </c>
      <c r="AW333" s="1">
        <v>3623</v>
      </c>
      <c r="AX333" s="1">
        <v>3985</v>
      </c>
      <c r="AY333" s="1">
        <v>4172</v>
      </c>
      <c r="AZ333" s="1">
        <v>7888</v>
      </c>
      <c r="BA333" s="1">
        <v>8288</v>
      </c>
      <c r="BB333" s="1">
        <v>8248</v>
      </c>
      <c r="BC333" s="1">
        <v>7360</v>
      </c>
      <c r="BD333" s="1">
        <v>7607</v>
      </c>
      <c r="BE333" s="1">
        <v>8249</v>
      </c>
      <c r="BF333" s="1">
        <v>8928</v>
      </c>
      <c r="BG333" s="1">
        <v>9722</v>
      </c>
      <c r="BH333" s="1">
        <v>6806</v>
      </c>
      <c r="BI333" s="1">
        <v>7205</v>
      </c>
      <c r="BJ333" s="1">
        <v>7276</v>
      </c>
      <c r="BK333" s="1">
        <v>7360</v>
      </c>
      <c r="BL333" s="1">
        <v>7607</v>
      </c>
      <c r="BM333" s="1">
        <v>8248</v>
      </c>
      <c r="BN333" s="1">
        <v>8925</v>
      </c>
      <c r="BO333" s="1">
        <v>9717</v>
      </c>
      <c r="BP333">
        <v>731</v>
      </c>
      <c r="BQ333">
        <v>731</v>
      </c>
      <c r="BR333">
        <v>731</v>
      </c>
      <c r="BS333">
        <v>731</v>
      </c>
      <c r="BT333">
        <v>731</v>
      </c>
      <c r="BU333">
        <v>731</v>
      </c>
      <c r="BV333">
        <v>731</v>
      </c>
      <c r="BW333">
        <v>731</v>
      </c>
      <c r="BX333">
        <v>2.84</v>
      </c>
      <c r="BY333">
        <v>4.7699999999999996</v>
      </c>
      <c r="BZ333">
        <v>4.72</v>
      </c>
      <c r="CA333">
        <v>0.33</v>
      </c>
      <c r="CB333">
        <v>5.1100000000000003</v>
      </c>
      <c r="CC333">
        <v>7.56</v>
      </c>
      <c r="CD333">
        <v>7.52</v>
      </c>
      <c r="CE333">
        <v>7.64</v>
      </c>
      <c r="CF333">
        <v>5.01</v>
      </c>
      <c r="CG333">
        <v>8.1199999999999992</v>
      </c>
      <c r="CH333">
        <v>7.77</v>
      </c>
      <c r="CI333">
        <v>0.33</v>
      </c>
      <c r="CJ333">
        <v>7.27</v>
      </c>
      <c r="CK333">
        <v>11.07</v>
      </c>
      <c r="CL333">
        <v>11.11</v>
      </c>
      <c r="CM333">
        <v>10.97</v>
      </c>
      <c r="CN333" s="1">
        <v>2295</v>
      </c>
      <c r="CO333" s="1">
        <v>3888</v>
      </c>
      <c r="CP333" s="1">
        <v>3848</v>
      </c>
      <c r="CQ333">
        <v>166</v>
      </c>
      <c r="CR333" s="1">
        <v>3723</v>
      </c>
      <c r="CS333" s="1">
        <v>6002</v>
      </c>
      <c r="CT333" s="1">
        <v>6526</v>
      </c>
      <c r="CU333" s="1">
        <v>6993</v>
      </c>
      <c r="CV333">
        <v>21.28</v>
      </c>
      <c r="CW333">
        <v>12.05</v>
      </c>
      <c r="CX333">
        <v>7.03</v>
      </c>
      <c r="CY333">
        <v>258.23</v>
      </c>
      <c r="CZ333">
        <v>13.27</v>
      </c>
      <c r="DA333">
        <v>10.73</v>
      </c>
      <c r="DB333">
        <v>9.8699999999999992</v>
      </c>
      <c r="DC333">
        <v>9.2100000000000009</v>
      </c>
      <c r="DD333">
        <v>1.05</v>
      </c>
      <c r="DE333">
        <v>0.95</v>
      </c>
      <c r="DF333">
        <v>0.52</v>
      </c>
      <c r="DG333">
        <v>0.82</v>
      </c>
      <c r="DH333">
        <v>0.92</v>
      </c>
      <c r="DI333">
        <v>1.1100000000000001</v>
      </c>
      <c r="DJ333">
        <v>1.02</v>
      </c>
      <c r="DK333">
        <v>0.94</v>
      </c>
      <c r="DL333" s="6">
        <f>(CM333*3+CL333*2+CK333)/6</f>
        <v>11.033333333333333</v>
      </c>
      <c r="DM333">
        <f>BH333+(BH333*(CG333-8.25)/8.25)</f>
        <v>6698.7539393939387</v>
      </c>
      <c r="DN333">
        <f>BI333+(BI333*(CH333-8.25)/8.25)</f>
        <v>6785.7999999999993</v>
      </c>
      <c r="DO333">
        <f>BJ333+(BJ333*(CI333-8.25)/8.25)</f>
        <v>291.03999999999996</v>
      </c>
      <c r="DP333">
        <f>BK333+(BK333*(CJ333-8.25)/8.25)</f>
        <v>6485.7212121212115</v>
      </c>
      <c r="DQ333">
        <f>BL333+(BL333*(CK333-8.25)/8.25)</f>
        <v>10207.210909090909</v>
      </c>
      <c r="DR333">
        <f>BM333+(BM333*(CL333-8.25)/8.25)</f>
        <v>11107.306666666665</v>
      </c>
      <c r="DS333">
        <f>BN333+(BN333*(CM333-8.25)/8.25)</f>
        <v>11867.545454545456</v>
      </c>
      <c r="DT333" s="8">
        <f>DM333*10^8/$I333</f>
        <v>45809.28426976224</v>
      </c>
      <c r="DU333" s="8">
        <f>DN333*10^8/$I333</f>
        <v>46404.54687694896</v>
      </c>
      <c r="DV333" s="8">
        <f>DO333*10^8/$I333</f>
        <v>1990.2707599792545</v>
      </c>
      <c r="DW333" s="8">
        <f>DP333*10^8/$I333</f>
        <v>44352.464561098321</v>
      </c>
      <c r="DX333" s="8">
        <f>DQ333*10^8/$I333</f>
        <v>69801.79155203719</v>
      </c>
      <c r="DY333" s="8">
        <f>DR333*10^8/$I333</f>
        <v>75957.076968077614</v>
      </c>
      <c r="DZ333" s="8">
        <f>DS333*10^8/$I333</f>
        <v>81155.953514659617</v>
      </c>
      <c r="EA333" s="8">
        <f>DT333*10^8/$I333</f>
        <v>313265.80201238801</v>
      </c>
      <c r="EB333" s="8">
        <f>DZ333*0.8</f>
        <v>64924.762811727698</v>
      </c>
      <c r="EC333" s="10">
        <f>G333-E333</f>
        <v>11300</v>
      </c>
      <c r="ED333" s="4">
        <f>EC333/E333*100</f>
        <v>21.280602636534841</v>
      </c>
      <c r="EE333" s="4">
        <f>DY333-G333</f>
        <v>11557.076968077614</v>
      </c>
      <c r="EF333" s="12">
        <f>EE333/G333</f>
        <v>0.17945771689561513</v>
      </c>
      <c r="EG333" s="4">
        <f>G333-F333</f>
        <v>1500</v>
      </c>
    </row>
    <row r="334" spans="1:137" x14ac:dyDescent="0.3">
      <c r="A334">
        <v>333</v>
      </c>
      <c r="B334" t="s">
        <v>7912</v>
      </c>
      <c r="C334" t="s">
        <v>325</v>
      </c>
      <c r="D334" t="str">
        <f>VLOOKUP(C334,Sheet1!$A$2:$B$3197,2,FALSE)</f>
        <v>백화점과일반상점</v>
      </c>
      <c r="E334">
        <v>154000</v>
      </c>
      <c r="F334">
        <v>195000</v>
      </c>
      <c r="G334" s="7">
        <v>215000</v>
      </c>
      <c r="H334" t="s">
        <v>2522</v>
      </c>
      <c r="I334" s="7">
        <f>VALUE(LEFT(H334,FIND("/",H334)-1)) + VALUE(MID(H334,FIND("/",H334)+1,LEN(H334)))</f>
        <v>1600000</v>
      </c>
      <c r="J334" s="1">
        <v>8562</v>
      </c>
      <c r="K334" s="1">
        <f>G334*I334/(10^8)</f>
        <v>3440</v>
      </c>
      <c r="L334" s="1">
        <v>2104</v>
      </c>
      <c r="M334" s="1">
        <v>1349</v>
      </c>
      <c r="N334" s="1">
        <v>1352</v>
      </c>
      <c r="O334" s="1">
        <v>1549</v>
      </c>
      <c r="P334" s="1">
        <v>1475</v>
      </c>
      <c r="Q334" s="3"/>
      <c r="R334" s="3"/>
      <c r="S334" s="3"/>
      <c r="T334">
        <v>560</v>
      </c>
      <c r="U334">
        <v>526</v>
      </c>
      <c r="V334">
        <v>501</v>
      </c>
      <c r="W334">
        <v>551</v>
      </c>
      <c r="X334">
        <v>483</v>
      </c>
      <c r="Y334" s="3"/>
      <c r="Z334" s="3"/>
      <c r="AA334" s="3"/>
      <c r="AB334">
        <v>456</v>
      </c>
      <c r="AC334">
        <v>478</v>
      </c>
      <c r="AD334">
        <v>451</v>
      </c>
      <c r="AE334">
        <v>477</v>
      </c>
      <c r="AF334">
        <v>432</v>
      </c>
      <c r="AG334" s="3"/>
      <c r="AH334" s="3"/>
      <c r="AI334" s="3"/>
      <c r="AJ334" s="1">
        <v>6555</v>
      </c>
      <c r="AK334" s="1">
        <v>6550</v>
      </c>
      <c r="AL334" s="1">
        <v>6962</v>
      </c>
      <c r="AM334" s="1">
        <v>7524</v>
      </c>
      <c r="AN334" s="1">
        <v>7844</v>
      </c>
      <c r="AO334" s="3"/>
      <c r="AP334" s="3"/>
      <c r="AQ334" s="3"/>
      <c r="AR334" s="1">
        <v>1212</v>
      </c>
      <c r="AS334">
        <v>757</v>
      </c>
      <c r="AT334">
        <v>755</v>
      </c>
      <c r="AU334">
        <v>912</v>
      </c>
      <c r="AV334">
        <v>862</v>
      </c>
      <c r="AW334" s="3"/>
      <c r="AX334" s="3"/>
      <c r="AY334" s="3"/>
      <c r="AZ334" s="1">
        <v>5343</v>
      </c>
      <c r="BA334" s="1">
        <v>5794</v>
      </c>
      <c r="BB334" s="1">
        <v>6207</v>
      </c>
      <c r="BC334" s="1">
        <v>6612</v>
      </c>
      <c r="BD334" s="1">
        <v>6983</v>
      </c>
      <c r="BE334" s="3"/>
      <c r="BF334" s="3"/>
      <c r="BG334" s="3"/>
      <c r="BH334" s="1">
        <v>5343</v>
      </c>
      <c r="BI334" s="1">
        <v>5794</v>
      </c>
      <c r="BJ334" s="1">
        <v>6207</v>
      </c>
      <c r="BK334" s="1">
        <v>6612</v>
      </c>
      <c r="BL334" s="1">
        <v>6983</v>
      </c>
      <c r="BM334" s="3"/>
      <c r="BN334" s="3"/>
      <c r="BO334" s="3"/>
      <c r="BP334">
        <v>80</v>
      </c>
      <c r="BQ334">
        <v>80</v>
      </c>
      <c r="BR334">
        <v>80</v>
      </c>
      <c r="BS334">
        <v>80</v>
      </c>
      <c r="BT334">
        <v>80</v>
      </c>
      <c r="BU334" s="3"/>
      <c r="BV334" s="3"/>
      <c r="BW334" s="3"/>
      <c r="BX334">
        <v>6.93</v>
      </c>
      <c r="BY334">
        <v>7.3</v>
      </c>
      <c r="BZ334">
        <v>6.67</v>
      </c>
      <c r="CA334">
        <v>6.58</v>
      </c>
      <c r="CB334">
        <v>5.62</v>
      </c>
      <c r="CC334" s="3"/>
      <c r="CD334" s="3"/>
      <c r="CE334" s="3"/>
      <c r="CF334">
        <v>8.8800000000000008</v>
      </c>
      <c r="CG334">
        <v>8.59</v>
      </c>
      <c r="CH334">
        <v>7.52</v>
      </c>
      <c r="CI334">
        <v>7.44</v>
      </c>
      <c r="CJ334">
        <v>6.35</v>
      </c>
      <c r="CK334" s="3"/>
      <c r="CL334" s="3"/>
      <c r="CM334" s="3"/>
      <c r="CN334" s="1">
        <v>28471</v>
      </c>
      <c r="CO334" s="1">
        <v>29904</v>
      </c>
      <c r="CP334" s="1">
        <v>28183</v>
      </c>
      <c r="CQ334" s="1">
        <v>29793</v>
      </c>
      <c r="CR334" s="1">
        <v>26975</v>
      </c>
      <c r="CS334" s="3"/>
      <c r="CT334" s="3"/>
      <c r="CU334" s="3"/>
      <c r="CV334">
        <v>8.73</v>
      </c>
      <c r="CW334">
        <v>7.67</v>
      </c>
      <c r="CX334">
        <v>6.39</v>
      </c>
      <c r="CY334">
        <v>5.5</v>
      </c>
      <c r="CZ334">
        <v>5.67</v>
      </c>
      <c r="DA334" s="3"/>
      <c r="DB334" s="3"/>
      <c r="DC334" s="3"/>
      <c r="DD334">
        <v>0.74</v>
      </c>
      <c r="DE334">
        <v>0.63</v>
      </c>
      <c r="DF334">
        <v>0.46</v>
      </c>
      <c r="DG334">
        <v>0.4</v>
      </c>
      <c r="DH334">
        <v>0.35</v>
      </c>
      <c r="DI334" s="3"/>
      <c r="DJ334" s="3"/>
      <c r="DK334" s="3"/>
      <c r="DL334" s="6">
        <f>(CM334*3+CL334*2+CK334)/6</f>
        <v>0</v>
      </c>
      <c r="DM334">
        <f>BH334+(BH334*(CG334-8.25)/8.25)</f>
        <v>5563.1963636363635</v>
      </c>
      <c r="DN334">
        <f>BI334+(BI334*(CH334-8.25)/8.25)</f>
        <v>5281.3187878787876</v>
      </c>
      <c r="DO334">
        <f>BJ334+(BJ334*(CI334-8.25)/8.25)</f>
        <v>5597.5854545454549</v>
      </c>
      <c r="DP334">
        <f>BK334+(BK334*(CJ334-8.25)/8.25)</f>
        <v>5089.2363636363634</v>
      </c>
      <c r="DQ334">
        <f>BL334+(BL334*(CK334-8.25)/8.25)</f>
        <v>0</v>
      </c>
      <c r="DR334">
        <f>BM334+(BM334*(CL334-8.25)/8.25)</f>
        <v>0</v>
      </c>
      <c r="DS334">
        <f>BN334+(BN334*(CM334-8.25)/8.25)</f>
        <v>0</v>
      </c>
      <c r="DT334" s="8">
        <f>DM334*10^8/$I334</f>
        <v>347699.77272727271</v>
      </c>
      <c r="DU334" s="8">
        <f>DN334*10^8/$I334</f>
        <v>330082.42424242425</v>
      </c>
      <c r="DV334" s="8">
        <f>DO334*10^8/$I334</f>
        <v>349849.09090909094</v>
      </c>
      <c r="DW334" s="8">
        <f>DP334*10^8/$I334</f>
        <v>318077.27272727271</v>
      </c>
      <c r="DX334" s="8">
        <f>DQ334*10^8/$I334</f>
        <v>0</v>
      </c>
      <c r="DY334" s="8">
        <f>DR334*10^8/$I334</f>
        <v>0</v>
      </c>
      <c r="DZ334" s="8">
        <f>DS334*10^8/$I334</f>
        <v>0</v>
      </c>
      <c r="EA334" s="8">
        <f>DT334*10^8/$I334</f>
        <v>21731235.795454543</v>
      </c>
      <c r="EB334" s="8">
        <f>DZ334*0.8</f>
        <v>0</v>
      </c>
      <c r="EC334" s="10">
        <f>G334-E334</f>
        <v>61000</v>
      </c>
      <c r="ED334" s="4">
        <f>EC334/E334*100</f>
        <v>39.61038961038961</v>
      </c>
      <c r="EE334" s="4">
        <f>DY334-G334</f>
        <v>-215000</v>
      </c>
      <c r="EF334" s="12">
        <f>EE334/G334</f>
        <v>-1</v>
      </c>
      <c r="EG334" s="4">
        <f>G334-F334</f>
        <v>20000</v>
      </c>
    </row>
    <row r="335" spans="1:137" x14ac:dyDescent="0.3">
      <c r="A335">
        <v>334</v>
      </c>
      <c r="B335" t="s">
        <v>6738</v>
      </c>
      <c r="C335" t="s">
        <v>326</v>
      </c>
      <c r="D335" t="str">
        <f>VLOOKUP(C335,Sheet1!$A$2:$B$3197,2,FALSE)</f>
        <v>디스플레이패널</v>
      </c>
      <c r="E335">
        <v>6220</v>
      </c>
      <c r="F335">
        <v>4620</v>
      </c>
      <c r="G335" s="7">
        <v>4375</v>
      </c>
      <c r="H335" t="s">
        <v>2523</v>
      </c>
      <c r="I335" s="7">
        <f>VALUE(LEFT(H335,FIND("/",H335)-1)) + VALUE(MID(H335,FIND("/",H335)+1,LEN(H335)))</f>
        <v>34468286</v>
      </c>
      <c r="J335">
        <v>0</v>
      </c>
      <c r="K335" s="1">
        <f>G335*I335/(10^8)</f>
        <v>1507.9875125000001</v>
      </c>
      <c r="L335" s="1">
        <v>1688</v>
      </c>
      <c r="M335" s="1">
        <v>2513</v>
      </c>
      <c r="N335" s="1">
        <v>2064</v>
      </c>
      <c r="O335">
        <v>957</v>
      </c>
      <c r="P335">
        <v>669</v>
      </c>
      <c r="Q335" s="1">
        <v>2210</v>
      </c>
      <c r="R335" s="3"/>
      <c r="S335" s="3"/>
      <c r="T335">
        <v>-298</v>
      </c>
      <c r="U335">
        <v>197</v>
      </c>
      <c r="V335">
        <v>2</v>
      </c>
      <c r="W335">
        <v>-308</v>
      </c>
      <c r="X335">
        <v>-305</v>
      </c>
      <c r="Y335">
        <v>100</v>
      </c>
      <c r="Z335" s="3"/>
      <c r="AA335" s="3"/>
      <c r="AB335">
        <v>-667</v>
      </c>
      <c r="AC335">
        <v>176</v>
      </c>
      <c r="AD335">
        <v>17</v>
      </c>
      <c r="AE335">
        <v>-304</v>
      </c>
      <c r="AF335">
        <v>-370</v>
      </c>
      <c r="AG335" s="3"/>
      <c r="AH335" s="3"/>
      <c r="AI335" s="3"/>
      <c r="AJ335" s="1">
        <v>1539</v>
      </c>
      <c r="AK335" s="1">
        <v>1675</v>
      </c>
      <c r="AL335" s="1">
        <v>1583</v>
      </c>
      <c r="AM335" s="1">
        <v>1262</v>
      </c>
      <c r="AN335" s="1">
        <v>1139</v>
      </c>
      <c r="AO335" s="3"/>
      <c r="AP335" s="3"/>
      <c r="AQ335" s="3"/>
      <c r="AR335">
        <v>901</v>
      </c>
      <c r="AS335">
        <v>849</v>
      </c>
      <c r="AT335">
        <v>773</v>
      </c>
      <c r="AU335">
        <v>759</v>
      </c>
      <c r="AV335">
        <v>855</v>
      </c>
      <c r="AW335" s="3"/>
      <c r="AX335" s="3"/>
      <c r="AY335" s="3"/>
      <c r="AZ335">
        <v>638</v>
      </c>
      <c r="BA335">
        <v>827</v>
      </c>
      <c r="BB335">
        <v>810</v>
      </c>
      <c r="BC335">
        <v>503</v>
      </c>
      <c r="BD335">
        <v>284</v>
      </c>
      <c r="BE335" s="3"/>
      <c r="BF335" s="3"/>
      <c r="BG335" s="3"/>
      <c r="BH335">
        <v>638</v>
      </c>
      <c r="BI335">
        <v>827</v>
      </c>
      <c r="BJ335">
        <v>810</v>
      </c>
      <c r="BK335">
        <v>503</v>
      </c>
      <c r="BL335">
        <v>284</v>
      </c>
      <c r="BM335" s="3"/>
      <c r="BN335" s="3"/>
      <c r="BO335" s="3"/>
      <c r="BP335">
        <v>142</v>
      </c>
      <c r="BQ335">
        <v>142</v>
      </c>
      <c r="BR335">
        <v>142</v>
      </c>
      <c r="BS335">
        <v>142</v>
      </c>
      <c r="BT335">
        <v>142</v>
      </c>
      <c r="BU335" s="3"/>
      <c r="BV335" s="3"/>
      <c r="BW335" s="3"/>
      <c r="BX335">
        <v>-35.54</v>
      </c>
      <c r="BY335">
        <v>10.93</v>
      </c>
      <c r="BZ335">
        <v>1.02</v>
      </c>
      <c r="CA335">
        <v>-21.37</v>
      </c>
      <c r="CB335">
        <v>-30.85</v>
      </c>
      <c r="CC335" s="3"/>
      <c r="CD335" s="3"/>
      <c r="CE335" s="3"/>
      <c r="CF335">
        <v>-68.569999999999993</v>
      </c>
      <c r="CG335">
        <v>23.98</v>
      </c>
      <c r="CH335">
        <v>2.0299999999999998</v>
      </c>
      <c r="CI335">
        <v>-46.32</v>
      </c>
      <c r="CJ335">
        <v>-94.15</v>
      </c>
      <c r="CK335">
        <v>31.72</v>
      </c>
      <c r="CL335" s="3"/>
      <c r="CM335" s="3"/>
      <c r="CN335" s="1">
        <v>-2263</v>
      </c>
      <c r="CO335">
        <v>596</v>
      </c>
      <c r="CP335">
        <v>56</v>
      </c>
      <c r="CQ335" s="1">
        <v>-1032</v>
      </c>
      <c r="CR335" s="1">
        <v>-1257</v>
      </c>
      <c r="CS335">
        <v>267</v>
      </c>
      <c r="CT335" s="3"/>
      <c r="CU335" s="3"/>
      <c r="CV335" t="s">
        <v>2</v>
      </c>
      <c r="CW335">
        <v>12.1</v>
      </c>
      <c r="CX335">
        <v>53.93</v>
      </c>
      <c r="CY335" t="s">
        <v>2</v>
      </c>
      <c r="CZ335" t="s">
        <v>2</v>
      </c>
      <c r="DA335">
        <v>16.399999999999999</v>
      </c>
      <c r="DB335" s="3"/>
      <c r="DC335" s="3"/>
      <c r="DD335">
        <v>2.2400000000000002</v>
      </c>
      <c r="DE335">
        <v>2.57</v>
      </c>
      <c r="DF335">
        <v>1.1000000000000001</v>
      </c>
      <c r="DG335">
        <v>1.94</v>
      </c>
      <c r="DH335">
        <v>6.54</v>
      </c>
      <c r="DI335" s="3"/>
      <c r="DJ335" s="3"/>
      <c r="DK335" s="3"/>
      <c r="DL335" s="6">
        <f>(CM335*3+CL335*2+CK335)/6</f>
        <v>5.2866666666666662</v>
      </c>
      <c r="DM335">
        <f>BH335+(BH335*(CG335-8.25)/8.25)</f>
        <v>1854.4533333333334</v>
      </c>
      <c r="DN335">
        <f>BI335+(BI335*(CH335-8.25)/8.25)</f>
        <v>203.49212121212111</v>
      </c>
      <c r="DO335">
        <f>BJ335+(BJ335*(CI335-8.25)/8.25)</f>
        <v>-4547.7818181818175</v>
      </c>
      <c r="DP335">
        <f>BK335+(BK335*(CJ335-8.25)/8.25)</f>
        <v>-5740.2969696969703</v>
      </c>
      <c r="DQ335">
        <f>BL335+(BL335*(CK335-8.25)/8.25)</f>
        <v>1091.9369696969698</v>
      </c>
      <c r="DR335">
        <f>BM335+(BM335*(CL335-8.25)/8.25)</f>
        <v>0</v>
      </c>
      <c r="DS335">
        <f>BN335+(BN335*(CM335-8.25)/8.25)</f>
        <v>0</v>
      </c>
      <c r="DT335" s="8">
        <f>DM335*10^8/$I335</f>
        <v>5380.1727574540073</v>
      </c>
      <c r="DU335" s="8">
        <f>DN335*10^8/$I335</f>
        <v>590.37493541779577</v>
      </c>
      <c r="DV335" s="8">
        <f>DO335*10^8/$I335</f>
        <v>-13194.10491772587</v>
      </c>
      <c r="DW335" s="8">
        <f>DP335*10^8/$I335</f>
        <v>-16653.850933281017</v>
      </c>
      <c r="DX335" s="8">
        <f>DQ335*10^8/$I335</f>
        <v>3167.9468184085795</v>
      </c>
      <c r="DY335" s="8">
        <f>DR335*10^8/$I335</f>
        <v>0</v>
      </c>
      <c r="DZ335" s="8">
        <f>DS335*10^8/$I335</f>
        <v>0</v>
      </c>
      <c r="EA335" s="8">
        <f>DT335*10^8/$I335</f>
        <v>15609.052209483256</v>
      </c>
      <c r="EB335" s="8">
        <f>DZ335*0.8</f>
        <v>0</v>
      </c>
      <c r="EC335" s="10">
        <f>G335-E335</f>
        <v>-1845</v>
      </c>
      <c r="ED335" s="4">
        <f>EC335/E335*100</f>
        <v>-29.662379421221864</v>
      </c>
      <c r="EE335" s="4">
        <f>DY335-G335</f>
        <v>-4375</v>
      </c>
      <c r="EF335" s="12">
        <f>EE335/G335</f>
        <v>-1</v>
      </c>
      <c r="EG335" s="4">
        <f>G335-F335</f>
        <v>-245</v>
      </c>
    </row>
    <row r="336" spans="1:137" x14ac:dyDescent="0.3">
      <c r="A336">
        <v>335</v>
      </c>
      <c r="B336" t="s">
        <v>6588</v>
      </c>
      <c r="C336" t="s">
        <v>7965</v>
      </c>
      <c r="D336" t="str">
        <f>VLOOKUP(C336,Sheet1!$A$2:$B$3197,2,FALSE)</f>
        <v>전기제품</v>
      </c>
      <c r="E336">
        <v>3683.83</v>
      </c>
      <c r="F336">
        <v>3400</v>
      </c>
      <c r="G336" s="7">
        <v>3295</v>
      </c>
      <c r="H336" t="s">
        <v>2524</v>
      </c>
      <c r="I336" s="7">
        <f>VALUE(LEFT(H336,FIND("/",H336)-1)) + VALUE(MID(H336,FIND("/",H336)+1,LEN(H336)))</f>
        <v>133293837</v>
      </c>
      <c r="J336">
        <v>0</v>
      </c>
      <c r="K336" s="1">
        <f>G336*I336/(10^8)</f>
        <v>4392.03192915</v>
      </c>
      <c r="L336" s="1">
        <v>1078</v>
      </c>
      <c r="M336" s="1">
        <v>1120</v>
      </c>
      <c r="N336" s="1">
        <v>1100</v>
      </c>
      <c r="O336" s="1">
        <v>1351</v>
      </c>
      <c r="P336" s="1">
        <v>1188</v>
      </c>
      <c r="Q336" s="3"/>
      <c r="R336" s="3"/>
      <c r="S336" s="3"/>
      <c r="T336">
        <v>106</v>
      </c>
      <c r="U336">
        <v>84</v>
      </c>
      <c r="V336">
        <v>10</v>
      </c>
      <c r="W336">
        <v>29</v>
      </c>
      <c r="X336">
        <v>1</v>
      </c>
      <c r="Y336" s="3"/>
      <c r="Z336" s="3"/>
      <c r="AA336" s="3"/>
      <c r="AB336">
        <v>59</v>
      </c>
      <c r="AC336">
        <v>37</v>
      </c>
      <c r="AD336">
        <v>-110</v>
      </c>
      <c r="AE336">
        <v>-117</v>
      </c>
      <c r="AF336">
        <v>-471</v>
      </c>
      <c r="AG336" s="3"/>
      <c r="AH336" s="3"/>
      <c r="AI336" s="3"/>
      <c r="AJ336" s="1">
        <v>1656</v>
      </c>
      <c r="AK336" s="1">
        <v>1918</v>
      </c>
      <c r="AL336" s="1">
        <v>3041</v>
      </c>
      <c r="AM336" s="1">
        <v>4168</v>
      </c>
      <c r="AN336" s="1">
        <v>3831</v>
      </c>
      <c r="AO336" s="3"/>
      <c r="AP336" s="3"/>
      <c r="AQ336" s="3"/>
      <c r="AR336">
        <v>861</v>
      </c>
      <c r="AS336">
        <v>981</v>
      </c>
      <c r="AT336" s="1">
        <v>1441</v>
      </c>
      <c r="AU336" s="1">
        <v>1444</v>
      </c>
      <c r="AV336" s="1">
        <v>1131</v>
      </c>
      <c r="AW336" s="3"/>
      <c r="AX336" s="3"/>
      <c r="AY336" s="3"/>
      <c r="AZ336">
        <v>794</v>
      </c>
      <c r="BA336">
        <v>937</v>
      </c>
      <c r="BB336" s="1">
        <v>1600</v>
      </c>
      <c r="BC336" s="1">
        <v>2724</v>
      </c>
      <c r="BD336" s="1">
        <v>2700</v>
      </c>
      <c r="BE336" s="3"/>
      <c r="BF336" s="3"/>
      <c r="BG336" s="3"/>
      <c r="BH336">
        <v>762</v>
      </c>
      <c r="BI336">
        <v>931</v>
      </c>
      <c r="BJ336" s="1">
        <v>1595</v>
      </c>
      <c r="BK336" s="1">
        <v>2721</v>
      </c>
      <c r="BL336" s="1">
        <v>2688</v>
      </c>
      <c r="BM336" s="3"/>
      <c r="BN336" s="3"/>
      <c r="BO336" s="3"/>
      <c r="BP336">
        <v>131</v>
      </c>
      <c r="BQ336">
        <v>158</v>
      </c>
      <c r="BR336">
        <v>271</v>
      </c>
      <c r="BS336">
        <v>407</v>
      </c>
      <c r="BT336">
        <v>452</v>
      </c>
      <c r="BU336" s="3"/>
      <c r="BV336" s="3"/>
      <c r="BW336" s="3"/>
      <c r="BX336">
        <v>4.34</v>
      </c>
      <c r="BY336">
        <v>2.09</v>
      </c>
      <c r="BZ336">
        <v>-4.45</v>
      </c>
      <c r="CA336">
        <v>-3.24</v>
      </c>
      <c r="CB336">
        <v>-11.78</v>
      </c>
      <c r="CC336" s="3"/>
      <c r="CD336" s="3"/>
      <c r="CE336" s="3"/>
      <c r="CF336">
        <v>7.74</v>
      </c>
      <c r="CG336">
        <v>5.07</v>
      </c>
      <c r="CH336">
        <v>-7.95</v>
      </c>
      <c r="CI336">
        <v>-5.29</v>
      </c>
      <c r="CJ336">
        <v>-17.37</v>
      </c>
      <c r="CK336" s="3"/>
      <c r="CL336" s="3"/>
      <c r="CM336" s="3"/>
      <c r="CN336">
        <v>200</v>
      </c>
      <c r="CO336">
        <v>127</v>
      </c>
      <c r="CP336">
        <v>-189</v>
      </c>
      <c r="CQ336">
        <v>-148</v>
      </c>
      <c r="CR336">
        <v>-500</v>
      </c>
      <c r="CS336" s="3"/>
      <c r="CT336" s="3"/>
      <c r="CU336" s="3"/>
      <c r="CV336">
        <v>14.73</v>
      </c>
      <c r="CW336">
        <v>23.38</v>
      </c>
      <c r="CX336" t="s">
        <v>2</v>
      </c>
      <c r="CY336" t="s">
        <v>2</v>
      </c>
      <c r="CZ336" t="s">
        <v>2</v>
      </c>
      <c r="DA336" s="3"/>
      <c r="DB336" s="3"/>
      <c r="DC336" s="3"/>
      <c r="DD336">
        <v>1.0900000000000001</v>
      </c>
      <c r="DE336">
        <v>1.06</v>
      </c>
      <c r="DF336">
        <v>4.03</v>
      </c>
      <c r="DG336">
        <v>2.2200000000000002</v>
      </c>
      <c r="DH336">
        <v>1.34</v>
      </c>
      <c r="DI336" s="3"/>
      <c r="DJ336" s="3"/>
      <c r="DK336" s="3"/>
      <c r="DL336" s="6">
        <f>(CM336*3+CL336*2+CK336)/6</f>
        <v>0</v>
      </c>
      <c r="DM336">
        <f>BH336+(BH336*(CG336-8.25)/8.25)</f>
        <v>468.28363636363639</v>
      </c>
      <c r="DN336">
        <f>BI336+(BI336*(CH336-8.25)/8.25)</f>
        <v>-897.14545454545441</v>
      </c>
      <c r="DO336">
        <f>BJ336+(BJ336*(CI336-8.25)/8.25)</f>
        <v>-1022.7333333333331</v>
      </c>
      <c r="DP336">
        <f>BK336+(BK336*(CJ336-8.25)/8.25)</f>
        <v>-5728.9418181818182</v>
      </c>
      <c r="DQ336">
        <f>BL336+(BL336*(CK336-8.25)/8.25)</f>
        <v>0</v>
      </c>
      <c r="DR336">
        <f>BM336+(BM336*(CL336-8.25)/8.25)</f>
        <v>0</v>
      </c>
      <c r="DS336">
        <f>BN336+(BN336*(CM336-8.25)/8.25)</f>
        <v>0</v>
      </c>
      <c r="DT336" s="8">
        <f>DM336*10^8/$I336</f>
        <v>351.31679521209702</v>
      </c>
      <c r="DU336" s="8">
        <f>DN336*10^8/$I336</f>
        <v>-673.05846597052675</v>
      </c>
      <c r="DV336" s="8">
        <f>DO336*10^8/$I336</f>
        <v>-767.27728479549523</v>
      </c>
      <c r="DW336" s="8">
        <f>DP336*10^8/$I336</f>
        <v>-4297.9795218752815</v>
      </c>
      <c r="DX336" s="8">
        <f>DQ336*10^8/$I336</f>
        <v>0</v>
      </c>
      <c r="DY336" s="8">
        <f>DR336*10^8/$I336</f>
        <v>0</v>
      </c>
      <c r="DZ336" s="8">
        <f>DS336*10^8/$I336</f>
        <v>0</v>
      </c>
      <c r="EA336" s="8">
        <f>DT336*10^8/$I336</f>
        <v>263.56567049089978</v>
      </c>
      <c r="EB336" s="8">
        <f>DZ336*0.8</f>
        <v>0</v>
      </c>
      <c r="EC336" s="10">
        <f>G336-E336</f>
        <v>-388.82999999999993</v>
      </c>
      <c r="ED336" s="4">
        <f>EC336/E336*100</f>
        <v>-10.55504732845978</v>
      </c>
      <c r="EE336" s="4">
        <f>DY336-G336</f>
        <v>-3295</v>
      </c>
      <c r="EF336" s="12">
        <f>EE336/G336</f>
        <v>-1</v>
      </c>
      <c r="EG336" s="4">
        <f>G336-F336</f>
        <v>-105</v>
      </c>
    </row>
    <row r="337" spans="1:137" x14ac:dyDescent="0.3">
      <c r="A337">
        <v>336</v>
      </c>
      <c r="B337" t="s">
        <v>7843</v>
      </c>
      <c r="C337" t="s">
        <v>327</v>
      </c>
      <c r="D337" t="str">
        <f>VLOOKUP(C337,Sheet1!$A$2:$B$3197,2,FALSE)</f>
        <v>제약</v>
      </c>
      <c r="E337" s="7">
        <v>85700</v>
      </c>
      <c r="F337" s="7">
        <v>60600</v>
      </c>
      <c r="G337" s="7">
        <v>58800</v>
      </c>
      <c r="H337" t="s">
        <v>2525</v>
      </c>
      <c r="I337" s="7">
        <f>VALUE(LEFT(H337,FIND("/",H337)-1)) + VALUE(MID(H337,FIND("/",H337)+1,LEN(H337)))</f>
        <v>5485962</v>
      </c>
      <c r="J337">
        <v>0</v>
      </c>
      <c r="K337" s="1">
        <f>G337*I337/(10^8)</f>
        <v>3225.7456560000001</v>
      </c>
      <c r="L337" s="1">
        <v>1130</v>
      </c>
      <c r="M337" s="1">
        <v>1182</v>
      </c>
      <c r="N337" s="1">
        <v>1245</v>
      </c>
      <c r="O337" s="1">
        <v>1372</v>
      </c>
      <c r="P337" s="1">
        <v>1246</v>
      </c>
      <c r="Q337" s="3"/>
      <c r="R337" s="3"/>
      <c r="S337" s="3"/>
      <c r="T337">
        <v>116</v>
      </c>
      <c r="U337">
        <v>90</v>
      </c>
      <c r="V337">
        <v>70</v>
      </c>
      <c r="W337">
        <v>154</v>
      </c>
      <c r="X337">
        <v>76</v>
      </c>
      <c r="Y337" s="3"/>
      <c r="Z337" s="3"/>
      <c r="AA337" s="3"/>
      <c r="AB337">
        <v>94</v>
      </c>
      <c r="AC337">
        <v>80</v>
      </c>
      <c r="AD337">
        <v>80</v>
      </c>
      <c r="AE337">
        <v>123</v>
      </c>
      <c r="AF337">
        <v>62</v>
      </c>
      <c r="AG337" s="3"/>
      <c r="AH337" s="3"/>
      <c r="AI337" s="3"/>
      <c r="AJ337" s="1">
        <v>1809</v>
      </c>
      <c r="AK337" s="1">
        <v>1795</v>
      </c>
      <c r="AL337" s="1">
        <v>1845</v>
      </c>
      <c r="AM337" s="1">
        <v>2333</v>
      </c>
      <c r="AN337" s="1">
        <v>2835</v>
      </c>
      <c r="AO337" s="3"/>
      <c r="AP337" s="3"/>
      <c r="AQ337" s="3"/>
      <c r="AR337">
        <v>457</v>
      </c>
      <c r="AS337">
        <v>374</v>
      </c>
      <c r="AT337">
        <v>369</v>
      </c>
      <c r="AU337">
        <v>749</v>
      </c>
      <c r="AV337" s="1">
        <v>1147</v>
      </c>
      <c r="AW337" s="3"/>
      <c r="AX337" s="3"/>
      <c r="AY337" s="3"/>
      <c r="AZ337" s="1">
        <v>1352</v>
      </c>
      <c r="BA337" s="1">
        <v>1420</v>
      </c>
      <c r="BB337" s="1">
        <v>1477</v>
      </c>
      <c r="BC337" s="1">
        <v>1585</v>
      </c>
      <c r="BD337" s="1">
        <v>1687</v>
      </c>
      <c r="BE337" s="3"/>
      <c r="BF337" s="3"/>
      <c r="BG337" s="3"/>
      <c r="BH337" s="1">
        <v>1352</v>
      </c>
      <c r="BI337" s="1">
        <v>1420</v>
      </c>
      <c r="BJ337" s="1">
        <v>1477</v>
      </c>
      <c r="BK337" s="1">
        <v>1585</v>
      </c>
      <c r="BL337" s="1">
        <v>1687</v>
      </c>
      <c r="BM337" s="3"/>
      <c r="BN337" s="3"/>
      <c r="BO337" s="3"/>
      <c r="BP337">
        <v>131</v>
      </c>
      <c r="BQ337">
        <v>131</v>
      </c>
      <c r="BR337">
        <v>131</v>
      </c>
      <c r="BS337">
        <v>131</v>
      </c>
      <c r="BT337">
        <v>137</v>
      </c>
      <c r="BU337" s="3"/>
      <c r="BV337" s="3"/>
      <c r="BW337" s="3"/>
      <c r="BX337">
        <v>5.37</v>
      </c>
      <c r="BY337">
        <v>4.45</v>
      </c>
      <c r="BZ337">
        <v>4.37</v>
      </c>
      <c r="CA337">
        <v>5.87</v>
      </c>
      <c r="CB337">
        <v>2.4</v>
      </c>
      <c r="CC337" s="3"/>
      <c r="CD337" s="3"/>
      <c r="CE337" s="3"/>
      <c r="CF337">
        <v>7.19</v>
      </c>
      <c r="CG337">
        <v>5.78</v>
      </c>
      <c r="CH337">
        <v>5.49</v>
      </c>
      <c r="CI337">
        <v>8.01</v>
      </c>
      <c r="CJ337">
        <v>3.79</v>
      </c>
      <c r="CK337" s="3"/>
      <c r="CL337" s="3"/>
      <c r="CM337" s="3"/>
      <c r="CN337" s="1">
        <v>1720</v>
      </c>
      <c r="CO337" s="1">
        <v>1461</v>
      </c>
      <c r="CP337" s="1">
        <v>1450</v>
      </c>
      <c r="CQ337" s="1">
        <v>2236</v>
      </c>
      <c r="CR337" s="1">
        <v>1132</v>
      </c>
      <c r="CS337" s="3"/>
      <c r="CT337" s="3"/>
      <c r="CU337" s="3"/>
      <c r="CV337">
        <v>13.06</v>
      </c>
      <c r="CW337">
        <v>13.93</v>
      </c>
      <c r="CX337">
        <v>13.64</v>
      </c>
      <c r="CY337">
        <v>13.2</v>
      </c>
      <c r="CZ337">
        <v>70.61</v>
      </c>
      <c r="DA337" s="3"/>
      <c r="DB337" s="3"/>
      <c r="DC337" s="3"/>
      <c r="DD337">
        <v>0.9</v>
      </c>
      <c r="DE337">
        <v>0.78</v>
      </c>
      <c r="DF337">
        <v>0.73</v>
      </c>
      <c r="DG337">
        <v>1.01</v>
      </c>
      <c r="DH337">
        <v>2.6</v>
      </c>
      <c r="DI337" s="3"/>
      <c r="DJ337" s="3"/>
      <c r="DK337" s="3"/>
      <c r="DL337" s="6">
        <f>(CM337*3+CL337*2+CK337)/6</f>
        <v>0</v>
      </c>
      <c r="DM337">
        <f>BH337+(BH337*(CG337-8.25)/8.25)</f>
        <v>947.21939393939397</v>
      </c>
      <c r="DN337">
        <f>BI337+(BI337*(CH337-8.25)/8.25)</f>
        <v>944.9454545454546</v>
      </c>
      <c r="DO337">
        <f>BJ337+(BJ337*(CI337-8.25)/8.25)</f>
        <v>1434.0327272727272</v>
      </c>
      <c r="DP337">
        <f>BK337+(BK337*(CJ337-8.25)/8.25)</f>
        <v>728.13939393939393</v>
      </c>
      <c r="DQ337">
        <f>BL337+(BL337*(CK337-8.25)/8.25)</f>
        <v>0</v>
      </c>
      <c r="DR337">
        <f>BM337+(BM337*(CL337-8.25)/8.25)</f>
        <v>0</v>
      </c>
      <c r="DS337">
        <f>BN337+(BN337*(CM337-8.25)/8.25)</f>
        <v>0</v>
      </c>
      <c r="DT337" s="8">
        <f>DM337*10^8/$I337</f>
        <v>17266.240523346569</v>
      </c>
      <c r="DU337" s="8">
        <f>DN337*10^8/$I337</f>
        <v>17224.790374877815</v>
      </c>
      <c r="DV337" s="8">
        <f>DO337*10^8/$I337</f>
        <v>26140.041204673445</v>
      </c>
      <c r="DW337" s="8">
        <f>DP337*10^8/$I337</f>
        <v>13272.775019939874</v>
      </c>
      <c r="DX337" s="8">
        <f>DQ337*10^8/$I337</f>
        <v>0</v>
      </c>
      <c r="DY337" s="8">
        <f>DR337*10^8/$I337</f>
        <v>0</v>
      </c>
      <c r="DZ337" s="8">
        <f>DS337*10^8/$I337</f>
        <v>0</v>
      </c>
      <c r="EA337" s="8">
        <f>DT337*10^8/$I337</f>
        <v>314734.96395612234</v>
      </c>
      <c r="EB337" s="8">
        <f>DZ337*0.8</f>
        <v>0</v>
      </c>
      <c r="EC337" s="10">
        <f>G337-E337</f>
        <v>-26900</v>
      </c>
      <c r="ED337" s="4">
        <f>EC337/E337*100</f>
        <v>-31.388564760793464</v>
      </c>
      <c r="EE337" s="4">
        <f>DY337-G337</f>
        <v>-58800</v>
      </c>
      <c r="EF337" s="12">
        <f>EE337/G337</f>
        <v>-1</v>
      </c>
      <c r="EG337" s="4">
        <f>G337-F337</f>
        <v>-1800</v>
      </c>
    </row>
    <row r="338" spans="1:137" x14ac:dyDescent="0.3">
      <c r="A338">
        <v>337</v>
      </c>
      <c r="B338" t="s">
        <v>5645</v>
      </c>
      <c r="C338" t="s">
        <v>328</v>
      </c>
      <c r="D338" t="str">
        <f>VLOOKUP(C338,Sheet1!$A$2:$B$3197,2,FALSE)</f>
        <v>은행</v>
      </c>
      <c r="E338">
        <v>32400</v>
      </c>
      <c r="F338">
        <v>41300</v>
      </c>
      <c r="G338" s="7">
        <v>42250</v>
      </c>
      <c r="H338" t="s">
        <v>2526</v>
      </c>
      <c r="I338" s="7">
        <f>VALUE(LEFT(H338,FIND("/",H338)-1)) + VALUE(MID(H338,FIND("/",H338)+1,LEN(H338)))</f>
        <v>534081554</v>
      </c>
      <c r="J338" s="1">
        <v>24252302</v>
      </c>
      <c r="K338" s="1">
        <f>G338*I338/(10^8)</f>
        <v>225649.456565</v>
      </c>
      <c r="L338" s="1">
        <v>112363</v>
      </c>
      <c r="M338" s="1">
        <v>117987</v>
      </c>
      <c r="N338" s="1">
        <v>135725</v>
      </c>
      <c r="O338" s="1">
        <v>157074</v>
      </c>
      <c r="P338" s="1">
        <v>147740</v>
      </c>
      <c r="Q338" s="1">
        <v>145143</v>
      </c>
      <c r="R338" s="1">
        <v>152644</v>
      </c>
      <c r="S338" s="1">
        <v>165707</v>
      </c>
      <c r="T338" s="1">
        <v>31086</v>
      </c>
      <c r="U338" s="1">
        <v>38300</v>
      </c>
      <c r="V338" s="1">
        <v>44994</v>
      </c>
      <c r="W338" s="1">
        <v>50463</v>
      </c>
      <c r="X338" s="1">
        <v>49297</v>
      </c>
      <c r="Y338" s="1">
        <v>56635</v>
      </c>
      <c r="Z338" s="1">
        <v>58535</v>
      </c>
      <c r="AA338" s="1">
        <v>61865</v>
      </c>
      <c r="AB338" s="1">
        <v>28249</v>
      </c>
      <c r="AC338" s="1">
        <v>29492</v>
      </c>
      <c r="AD338" s="1">
        <v>31983</v>
      </c>
      <c r="AE338" s="1">
        <v>36424</v>
      </c>
      <c r="AF338" s="1">
        <v>34981</v>
      </c>
      <c r="AG338" s="1">
        <v>40830</v>
      </c>
      <c r="AH338" s="1">
        <v>42293</v>
      </c>
      <c r="AI338" s="1">
        <v>44332</v>
      </c>
      <c r="AJ338" s="1">
        <v>3956803</v>
      </c>
      <c r="AK338" s="1">
        <v>4263070</v>
      </c>
      <c r="AL338" s="1">
        <v>4596005</v>
      </c>
      <c r="AM338" s="1">
        <v>5524196</v>
      </c>
      <c r="AN338" s="1">
        <v>6052341</v>
      </c>
      <c r="AO338" s="1">
        <v>6283027</v>
      </c>
      <c r="AP338" s="1">
        <v>6624721</v>
      </c>
      <c r="AQ338" s="1">
        <v>6865958</v>
      </c>
      <c r="AR338" s="1">
        <v>3639353</v>
      </c>
      <c r="AS338" s="1">
        <v>3926034</v>
      </c>
      <c r="AT338" s="1">
        <v>4229491</v>
      </c>
      <c r="AU338" s="1">
        <v>5104892</v>
      </c>
      <c r="AV338" s="1">
        <v>5588772</v>
      </c>
      <c r="AW338" s="1">
        <v>5789211</v>
      </c>
      <c r="AX338" s="1">
        <v>6095060</v>
      </c>
      <c r="AY338" s="1">
        <v>6306073</v>
      </c>
      <c r="AZ338" s="1">
        <v>317450</v>
      </c>
      <c r="BA338" s="1">
        <v>337036</v>
      </c>
      <c r="BB338" s="1">
        <v>366514</v>
      </c>
      <c r="BC338" s="1">
        <v>419304</v>
      </c>
      <c r="BD338" s="1">
        <v>463569</v>
      </c>
      <c r="BE338" s="1">
        <v>493990</v>
      </c>
      <c r="BF338" s="1">
        <v>529661</v>
      </c>
      <c r="BG338" s="1">
        <v>559886</v>
      </c>
      <c r="BH338" s="1">
        <v>311097</v>
      </c>
      <c r="BI338" s="1">
        <v>328202</v>
      </c>
      <c r="BJ338" s="1">
        <v>357256</v>
      </c>
      <c r="BK338" s="1">
        <v>391779</v>
      </c>
      <c r="BL338" s="1">
        <v>440696</v>
      </c>
      <c r="BM338" s="1">
        <v>470727</v>
      </c>
      <c r="BN338" s="1">
        <v>505878</v>
      </c>
      <c r="BO338" s="1">
        <v>534956</v>
      </c>
      <c r="BP338" s="1">
        <v>26451</v>
      </c>
      <c r="BQ338" s="1">
        <v>26451</v>
      </c>
      <c r="BR338" s="1">
        <v>26451</v>
      </c>
      <c r="BS338" s="1">
        <v>27325</v>
      </c>
      <c r="BT338" s="1">
        <v>29696</v>
      </c>
      <c r="BU338" s="1">
        <v>29650</v>
      </c>
      <c r="BV338" s="1">
        <v>29644</v>
      </c>
      <c r="BW338" s="1">
        <v>29625</v>
      </c>
      <c r="BX338">
        <v>0.74</v>
      </c>
      <c r="BY338">
        <v>0.72</v>
      </c>
      <c r="BZ338">
        <v>0.72</v>
      </c>
      <c r="CA338">
        <v>0.72</v>
      </c>
      <c r="CB338">
        <v>0.6</v>
      </c>
      <c r="CC338">
        <v>0.66</v>
      </c>
      <c r="CD338">
        <v>0.66</v>
      </c>
      <c r="CE338">
        <v>0.66</v>
      </c>
      <c r="CF338">
        <v>8.9600000000000009</v>
      </c>
      <c r="CG338">
        <v>9.1300000000000008</v>
      </c>
      <c r="CH338">
        <v>9.2100000000000009</v>
      </c>
      <c r="CI338">
        <v>9.09</v>
      </c>
      <c r="CJ338">
        <v>8.1999999999999993</v>
      </c>
      <c r="CK338">
        <v>8.8000000000000007</v>
      </c>
      <c r="CL338">
        <v>8.5</v>
      </c>
      <c r="CM338">
        <v>8.3699999999999992</v>
      </c>
      <c r="CN338" s="1">
        <v>5810</v>
      </c>
      <c r="CO338" s="1">
        <v>6155</v>
      </c>
      <c r="CP338" s="1">
        <v>6657</v>
      </c>
      <c r="CQ338" s="1">
        <v>7004</v>
      </c>
      <c r="CR338" s="1">
        <v>6743</v>
      </c>
      <c r="CS338" s="1">
        <v>7512</v>
      </c>
      <c r="CT338" s="1">
        <v>7772</v>
      </c>
      <c r="CU338" s="1">
        <v>8154</v>
      </c>
      <c r="CV338">
        <v>7.79</v>
      </c>
      <c r="CW338">
        <v>8.0299999999999994</v>
      </c>
      <c r="CX338">
        <v>5.95</v>
      </c>
      <c r="CY338">
        <v>6.19</v>
      </c>
      <c r="CZ338">
        <v>4.75</v>
      </c>
      <c r="DA338">
        <v>5.62</v>
      </c>
      <c r="DB338">
        <v>5.44</v>
      </c>
      <c r="DC338">
        <v>5.18</v>
      </c>
      <c r="DD338">
        <v>0.69</v>
      </c>
      <c r="DE338">
        <v>0.71</v>
      </c>
      <c r="DF338">
        <v>0.52</v>
      </c>
      <c r="DG338">
        <v>0.53</v>
      </c>
      <c r="DH338">
        <v>0.38</v>
      </c>
      <c r="DI338">
        <v>0.47</v>
      </c>
      <c r="DJ338">
        <v>0.44</v>
      </c>
      <c r="DK338">
        <v>0.42</v>
      </c>
      <c r="DL338" s="6">
        <f>(CM338*3+CL338*2+CK338)/6</f>
        <v>8.4849999999999994</v>
      </c>
      <c r="DM338">
        <f>BH338+(BH338*(CG338-8.25)/8.25)</f>
        <v>344280.68000000005</v>
      </c>
      <c r="DN338">
        <f>BI338+(BI338*(CH338-8.25)/8.25)</f>
        <v>366392.7781818182</v>
      </c>
      <c r="DO338">
        <f>BJ338+(BJ338*(CI338-8.25)/8.25)</f>
        <v>393631.15636363637</v>
      </c>
      <c r="DP338">
        <f>BK338+(BK338*(CJ338-8.25)/8.25)</f>
        <v>389404.58181818179</v>
      </c>
      <c r="DQ338">
        <f>BL338+(BL338*(CK338-8.25)/8.25)</f>
        <v>470075.7333333334</v>
      </c>
      <c r="DR338">
        <f>BM338+(BM338*(CL338-8.25)/8.25)</f>
        <v>484991.45454545453</v>
      </c>
      <c r="DS338">
        <f>BN338+(BN338*(CM338-8.25)/8.25)</f>
        <v>513236.22545454541</v>
      </c>
      <c r="DT338" s="8">
        <f>DM338*10^8/$I338</f>
        <v>64462.192603641211</v>
      </c>
      <c r="DU338" s="8">
        <f>DN338*10^8/$I338</f>
        <v>68602.402655123005</v>
      </c>
      <c r="DV338" s="8">
        <f>DO338*10^8/$I338</f>
        <v>73702.443646581436</v>
      </c>
      <c r="DW338" s="8">
        <f>DP338*10^8/$I338</f>
        <v>72911.071146670191</v>
      </c>
      <c r="DX338" s="8">
        <f>DQ338*10^8/$I338</f>
        <v>88015.721534043725</v>
      </c>
      <c r="DY338" s="8">
        <f>DR338*10^8/$I338</f>
        <v>90808.501232277078</v>
      </c>
      <c r="DZ338" s="8">
        <f>DS338*10^8/$I338</f>
        <v>96096.976503057696</v>
      </c>
      <c r="EA338" s="8">
        <f>DT338*10^8/$I338</f>
        <v>12069.72832535632</v>
      </c>
      <c r="EB338" s="8">
        <f>DZ338*0.8</f>
        <v>76877.581202446163</v>
      </c>
      <c r="EC338" s="10">
        <f>G338-E338</f>
        <v>9850</v>
      </c>
      <c r="ED338" s="4">
        <f>EC338/E338*100</f>
        <v>30.401234567901238</v>
      </c>
      <c r="EE338" s="4">
        <f>DY338-G338</f>
        <v>48558.501232277078</v>
      </c>
      <c r="EF338" s="12">
        <f>EE338/G338</f>
        <v>1.149313638633777</v>
      </c>
      <c r="EG338" s="4">
        <f>G338-F338</f>
        <v>950</v>
      </c>
    </row>
    <row r="339" spans="1:137" x14ac:dyDescent="0.3">
      <c r="A339">
        <v>338</v>
      </c>
      <c r="B339" t="s">
        <v>5865</v>
      </c>
      <c r="C339" t="s">
        <v>329</v>
      </c>
      <c r="D339" t="str">
        <f>VLOOKUP(C339,Sheet1!$A$2:$B$3197,2,FALSE)</f>
        <v>가정용기기와용품</v>
      </c>
      <c r="E339">
        <v>72400</v>
      </c>
      <c r="F339">
        <v>81200</v>
      </c>
      <c r="G339" s="7">
        <v>81200</v>
      </c>
      <c r="H339" t="s">
        <v>2527</v>
      </c>
      <c r="I339" s="7">
        <f>VALUE(LEFT(H339,FIND("/",H339)-1)) + VALUE(MID(H339,FIND("/",H339)+1,LEN(H339)))</f>
        <v>73799619</v>
      </c>
      <c r="J339" s="1">
        <v>4618278</v>
      </c>
      <c r="K339" s="1">
        <f>G339*I339/(10^8)</f>
        <v>59925.290628000002</v>
      </c>
      <c r="L339" s="1">
        <v>23763</v>
      </c>
      <c r="M339" s="1">
        <v>25168</v>
      </c>
      <c r="N339" s="1">
        <v>27073</v>
      </c>
      <c r="O339" s="1">
        <v>30189</v>
      </c>
      <c r="P339" s="1">
        <v>32374</v>
      </c>
      <c r="Q339" s="1">
        <v>35910</v>
      </c>
      <c r="R339" s="1">
        <v>39487</v>
      </c>
      <c r="S339" s="1">
        <v>42518</v>
      </c>
      <c r="T339" s="1">
        <v>3388</v>
      </c>
      <c r="U339" s="1">
        <v>4727</v>
      </c>
      <c r="V339" s="1">
        <v>5198</v>
      </c>
      <c r="W339" s="1">
        <v>4583</v>
      </c>
      <c r="X339" s="1">
        <v>6064</v>
      </c>
      <c r="Y339" s="1">
        <v>6435</v>
      </c>
      <c r="Z339" s="1">
        <v>7155</v>
      </c>
      <c r="AA339" s="1">
        <v>7752</v>
      </c>
      <c r="AB339" s="1">
        <v>2433</v>
      </c>
      <c r="AC339" s="1">
        <v>3256</v>
      </c>
      <c r="AD339" s="1">
        <v>3498</v>
      </c>
      <c r="AE339" s="1">
        <v>3322</v>
      </c>
      <c r="AF339" s="1">
        <v>4047</v>
      </c>
      <c r="AG339" s="1">
        <v>4615</v>
      </c>
      <c r="AH339" s="1">
        <v>5163</v>
      </c>
      <c r="AI339" s="1">
        <v>5632</v>
      </c>
      <c r="AJ339" s="1">
        <v>19677</v>
      </c>
      <c r="AK339" s="1">
        <v>21589</v>
      </c>
      <c r="AL339" s="1">
        <v>23789</v>
      </c>
      <c r="AM339" s="1">
        <v>28550</v>
      </c>
      <c r="AN339" s="1">
        <v>30290</v>
      </c>
      <c r="AO339" s="1">
        <v>33345</v>
      </c>
      <c r="AP339" s="1">
        <v>36631</v>
      </c>
      <c r="AQ339" s="1">
        <v>40110</v>
      </c>
      <c r="AR339" s="1">
        <v>7844</v>
      </c>
      <c r="AS339" s="1">
        <v>11766</v>
      </c>
      <c r="AT339" s="1">
        <v>12912</v>
      </c>
      <c r="AU339" s="1">
        <v>17778</v>
      </c>
      <c r="AV339" s="1">
        <v>15390</v>
      </c>
      <c r="AW339" s="1">
        <v>15364</v>
      </c>
      <c r="AX339" s="1">
        <v>14489</v>
      </c>
      <c r="AY339" s="1">
        <v>13048</v>
      </c>
      <c r="AZ339" s="1">
        <v>11833</v>
      </c>
      <c r="BA339" s="1">
        <v>9823</v>
      </c>
      <c r="BB339" s="1">
        <v>10877</v>
      </c>
      <c r="BC339" s="1">
        <v>10772</v>
      </c>
      <c r="BD339" s="1">
        <v>14900</v>
      </c>
      <c r="BE339" s="1">
        <v>17980</v>
      </c>
      <c r="BF339" s="1">
        <v>22142</v>
      </c>
      <c r="BG339" s="1">
        <v>27061</v>
      </c>
      <c r="BH339" s="1">
        <v>11828</v>
      </c>
      <c r="BI339" s="1">
        <v>9822</v>
      </c>
      <c r="BJ339" s="1">
        <v>10881</v>
      </c>
      <c r="BK339" s="1">
        <v>10783</v>
      </c>
      <c r="BL339" s="1">
        <v>14913</v>
      </c>
      <c r="BM339" s="1">
        <v>18018</v>
      </c>
      <c r="BN339" s="1">
        <v>22182</v>
      </c>
      <c r="BO339" s="1">
        <v>27078</v>
      </c>
      <c r="BP339">
        <v>407</v>
      </c>
      <c r="BQ339">
        <v>407</v>
      </c>
      <c r="BR339">
        <v>407</v>
      </c>
      <c r="BS339">
        <v>407</v>
      </c>
      <c r="BT339">
        <v>407</v>
      </c>
      <c r="BU339">
        <v>409</v>
      </c>
      <c r="BV339">
        <v>409</v>
      </c>
      <c r="BW339">
        <v>409</v>
      </c>
      <c r="BX339">
        <v>13</v>
      </c>
      <c r="BY339">
        <v>15.78</v>
      </c>
      <c r="BZ339">
        <v>15.42</v>
      </c>
      <c r="CA339">
        <v>12.69</v>
      </c>
      <c r="CB339">
        <v>13.76</v>
      </c>
      <c r="CC339">
        <v>14.5</v>
      </c>
      <c r="CD339">
        <v>14.76</v>
      </c>
      <c r="CE339">
        <v>14.68</v>
      </c>
      <c r="CF339">
        <v>20.13</v>
      </c>
      <c r="CG339">
        <v>30.12</v>
      </c>
      <c r="CH339">
        <v>33.840000000000003</v>
      </c>
      <c r="CI339">
        <v>30.74</v>
      </c>
      <c r="CJ339">
        <v>31.51</v>
      </c>
      <c r="CK339">
        <v>28.04</v>
      </c>
      <c r="CL339">
        <v>25.71</v>
      </c>
      <c r="CM339">
        <v>22.9</v>
      </c>
      <c r="CN339" s="1">
        <v>3167</v>
      </c>
      <c r="CO339" s="1">
        <v>4328</v>
      </c>
      <c r="CP339" s="1">
        <v>4735</v>
      </c>
      <c r="CQ339" s="1">
        <v>4511</v>
      </c>
      <c r="CR339" s="1">
        <v>5486</v>
      </c>
      <c r="CS339" s="1">
        <v>6257</v>
      </c>
      <c r="CT339" s="1">
        <v>7001</v>
      </c>
      <c r="CU339" s="1">
        <v>7643</v>
      </c>
      <c r="CV339">
        <v>27.88</v>
      </c>
      <c r="CW339">
        <v>22.58</v>
      </c>
      <c r="CX339">
        <v>15.65</v>
      </c>
      <c r="CY339">
        <v>20.64</v>
      </c>
      <c r="CZ339">
        <v>13.25</v>
      </c>
      <c r="DA339">
        <v>12.98</v>
      </c>
      <c r="DB339">
        <v>11.6</v>
      </c>
      <c r="DC339">
        <v>10.62</v>
      </c>
      <c r="DD339">
        <v>4.9400000000000004</v>
      </c>
      <c r="DE339">
        <v>6.35</v>
      </c>
      <c r="DF339">
        <v>4.7300000000000004</v>
      </c>
      <c r="DG339">
        <v>6.01</v>
      </c>
      <c r="DH339">
        <v>3.48</v>
      </c>
      <c r="DI339">
        <v>3.23</v>
      </c>
      <c r="DJ339">
        <v>2.64</v>
      </c>
      <c r="DK339">
        <v>2.17</v>
      </c>
      <c r="DL339" s="6">
        <f>(CM339*3+CL339*2+CK339)/6</f>
        <v>24.693333333333332</v>
      </c>
      <c r="DM339">
        <f>BH339+(BH339*(CG339-8.25)/8.25)</f>
        <v>43182.952727272728</v>
      </c>
      <c r="DN339">
        <f>BI339+(BI339*(CH339-8.25)/8.25)</f>
        <v>40288.058181818182</v>
      </c>
      <c r="DO339">
        <f>BJ339+(BJ339*(CI339-8.25)/8.25)</f>
        <v>40543.26545454545</v>
      </c>
      <c r="DP339">
        <f>BK339+(BK339*(CJ339-8.25)/8.25)</f>
        <v>41184.524848484849</v>
      </c>
      <c r="DQ339">
        <f>BL339+(BL339*(CK339-8.25)/8.25)</f>
        <v>50686.123636363634</v>
      </c>
      <c r="DR339">
        <f>BM339+(BM339*(CL339-8.25)/8.25)</f>
        <v>56150.640000000007</v>
      </c>
      <c r="DS339">
        <f>BN339+(BN339*(CM339-8.25)/8.25)</f>
        <v>61571.854545454546</v>
      </c>
      <c r="DT339" s="8">
        <f>DM339*10^8/$I339</f>
        <v>58513.788163693273</v>
      </c>
      <c r="DU339" s="8">
        <f>DN339*10^8/$I339</f>
        <v>54591.146577353175</v>
      </c>
      <c r="DV339" s="8">
        <f>DO339*10^8/$I339</f>
        <v>54936.957675276681</v>
      </c>
      <c r="DW339" s="8">
        <f>DP339*10^8/$I339</f>
        <v>55805.877329102266</v>
      </c>
      <c r="DX339" s="8">
        <f>DQ339*10^8/$I339</f>
        <v>68680.738902410361</v>
      </c>
      <c r="DY339" s="8">
        <f>DR339*10^8/$I339</f>
        <v>76085.270846723492</v>
      </c>
      <c r="DZ339" s="8">
        <f>DS339*10^8/$I339</f>
        <v>83431.127937739817</v>
      </c>
      <c r="EA339" s="8">
        <f>DT339*10^8/$I339</f>
        <v>79287.385160746257</v>
      </c>
      <c r="EB339" s="8">
        <f>DZ339*0.8</f>
        <v>66744.902350191856</v>
      </c>
      <c r="EC339" s="10">
        <f>G339-E339</f>
        <v>8800</v>
      </c>
      <c r="ED339" s="4">
        <f>EC339/E339*100</f>
        <v>12.154696132596685</v>
      </c>
      <c r="EE339" s="4">
        <f>DY339-G339</f>
        <v>-5114.7291532765084</v>
      </c>
      <c r="EF339" s="12">
        <f>EE339/G339</f>
        <v>-6.2989275286656501E-2</v>
      </c>
      <c r="EG339" s="4">
        <f>G339-F339</f>
        <v>0</v>
      </c>
    </row>
    <row r="340" spans="1:137" x14ac:dyDescent="0.3">
      <c r="A340">
        <v>339</v>
      </c>
      <c r="B340" t="s">
        <v>7888</v>
      </c>
      <c r="C340" t="s">
        <v>330</v>
      </c>
      <c r="D340" t="str">
        <f>VLOOKUP(C340,Sheet1!$A$2:$B$3197,2,FALSE)</f>
        <v>철강</v>
      </c>
      <c r="E340">
        <v>77700</v>
      </c>
      <c r="F340">
        <v>112000</v>
      </c>
      <c r="G340" s="7">
        <v>105000</v>
      </c>
      <c r="H340" t="s">
        <v>2135</v>
      </c>
      <c r="I340" s="7">
        <f>VALUE(LEFT(H340,FIND("/",H340)-1)) + VALUE(MID(H340,FIND("/",H340)+1,LEN(H340)))</f>
        <v>4000000</v>
      </c>
      <c r="J340">
        <v>900</v>
      </c>
      <c r="K340" s="1">
        <f>G340*I340/(10^8)</f>
        <v>4200</v>
      </c>
      <c r="L340" s="1">
        <v>40343</v>
      </c>
      <c r="M340" s="1">
        <v>47944</v>
      </c>
      <c r="N340" s="1">
        <v>51769</v>
      </c>
      <c r="O340" s="1">
        <v>49307</v>
      </c>
      <c r="P340" s="1">
        <v>42574</v>
      </c>
      <c r="Q340" s="3"/>
      <c r="R340" s="3"/>
      <c r="S340" s="3"/>
      <c r="T340" s="1">
        <v>2348</v>
      </c>
      <c r="U340" s="1">
        <v>2746</v>
      </c>
      <c r="V340" s="1">
        <v>1175</v>
      </c>
      <c r="W340">
        <v>895</v>
      </c>
      <c r="X340">
        <v>131</v>
      </c>
      <c r="Y340" s="3"/>
      <c r="Z340" s="3"/>
      <c r="AA340" s="3"/>
      <c r="AB340" s="1">
        <v>1619</v>
      </c>
      <c r="AC340" s="1">
        <v>2111</v>
      </c>
      <c r="AD340">
        <v>645</v>
      </c>
      <c r="AE340">
        <v>485</v>
      </c>
      <c r="AF340" s="1">
        <v>-2615</v>
      </c>
      <c r="AG340" s="3"/>
      <c r="AH340" s="3"/>
      <c r="AI340" s="3"/>
      <c r="AJ340" s="1">
        <v>51779</v>
      </c>
      <c r="AK340" s="1">
        <v>52548</v>
      </c>
      <c r="AL340" s="1">
        <v>54539</v>
      </c>
      <c r="AM340" s="1">
        <v>54567</v>
      </c>
      <c r="AN340" s="1">
        <v>50849</v>
      </c>
      <c r="AO340" s="3"/>
      <c r="AP340" s="3"/>
      <c r="AQ340" s="3"/>
      <c r="AR340" s="1">
        <v>22537</v>
      </c>
      <c r="AS340" s="1">
        <v>22088</v>
      </c>
      <c r="AT340" s="1">
        <v>24466</v>
      </c>
      <c r="AU340" s="1">
        <v>24243</v>
      </c>
      <c r="AV340" s="1">
        <v>23579</v>
      </c>
      <c r="AW340" s="3"/>
      <c r="AX340" s="3"/>
      <c r="AY340" s="3"/>
      <c r="AZ340" s="1">
        <v>29241</v>
      </c>
      <c r="BA340" s="1">
        <v>30460</v>
      </c>
      <c r="BB340" s="1">
        <v>30073</v>
      </c>
      <c r="BC340" s="1">
        <v>30324</v>
      </c>
      <c r="BD340" s="1">
        <v>27270</v>
      </c>
      <c r="BE340" s="3"/>
      <c r="BF340" s="3"/>
      <c r="BG340" s="3"/>
      <c r="BH340" s="1">
        <v>17185</v>
      </c>
      <c r="BI340" s="1">
        <v>18678</v>
      </c>
      <c r="BJ340" s="1">
        <v>19386</v>
      </c>
      <c r="BK340" s="1">
        <v>19656</v>
      </c>
      <c r="BL340" s="1">
        <v>18578</v>
      </c>
      <c r="BM340" s="3"/>
      <c r="BN340" s="3"/>
      <c r="BO340" s="3"/>
      <c r="BP340">
        <v>200</v>
      </c>
      <c r="BQ340">
        <v>200</v>
      </c>
      <c r="BR340">
        <v>200</v>
      </c>
      <c r="BS340">
        <v>200</v>
      </c>
      <c r="BT340">
        <v>200</v>
      </c>
      <c r="BU340" s="3"/>
      <c r="BV340" s="3"/>
      <c r="BW340" s="3"/>
      <c r="BX340">
        <v>3.12</v>
      </c>
      <c r="BY340">
        <v>4.05</v>
      </c>
      <c r="BZ340">
        <v>1.2</v>
      </c>
      <c r="CA340">
        <v>0.89</v>
      </c>
      <c r="CB340">
        <v>-4.96</v>
      </c>
      <c r="CC340" s="3"/>
      <c r="CD340" s="3"/>
      <c r="CE340" s="3"/>
      <c r="CF340">
        <v>5.55</v>
      </c>
      <c r="CG340">
        <v>7.5</v>
      </c>
      <c r="CH340">
        <v>1.72</v>
      </c>
      <c r="CI340">
        <v>1.58</v>
      </c>
      <c r="CJ340">
        <v>-8.48</v>
      </c>
      <c r="CK340" s="3"/>
      <c r="CL340" s="3"/>
      <c r="CM340" s="3"/>
      <c r="CN340" s="1">
        <v>22514</v>
      </c>
      <c r="CO340" s="1">
        <v>33604</v>
      </c>
      <c r="CP340" s="1">
        <v>8191</v>
      </c>
      <c r="CQ340" s="1">
        <v>7705</v>
      </c>
      <c r="CR340" s="1">
        <v>-40506</v>
      </c>
      <c r="CS340" s="3"/>
      <c r="CT340" s="3"/>
      <c r="CU340" s="3"/>
      <c r="CV340">
        <v>5.73</v>
      </c>
      <c r="CW340">
        <v>4.5199999999999996</v>
      </c>
      <c r="CX340">
        <v>11.88</v>
      </c>
      <c r="CY340">
        <v>10.199999999999999</v>
      </c>
      <c r="CZ340" t="s">
        <v>2</v>
      </c>
      <c r="DA340" s="3"/>
      <c r="DB340" s="3"/>
      <c r="DC340" s="3"/>
      <c r="DD340">
        <v>0.3</v>
      </c>
      <c r="DE340">
        <v>0.33</v>
      </c>
      <c r="DF340">
        <v>0.2</v>
      </c>
      <c r="DG340">
        <v>0.16</v>
      </c>
      <c r="DH340">
        <v>0.16</v>
      </c>
      <c r="DI340" s="3"/>
      <c r="DJ340" s="3"/>
      <c r="DK340" s="3"/>
      <c r="DL340" s="6">
        <f>(CM340*3+CL340*2+CK340)/6</f>
        <v>0</v>
      </c>
      <c r="DM340">
        <f>BH340+(BH340*(CG340-8.25)/8.25)</f>
        <v>15622.727272727272</v>
      </c>
      <c r="DN340">
        <f>BI340+(BI340*(CH340-8.25)/8.25)</f>
        <v>3894.0799999999981</v>
      </c>
      <c r="DO340">
        <f>BJ340+(BJ340*(CI340-8.25)/8.25)</f>
        <v>3712.7127272727284</v>
      </c>
      <c r="DP340">
        <f>BK340+(BK340*(CJ340-8.25)/8.25)</f>
        <v>-20203.985454545458</v>
      </c>
      <c r="DQ340">
        <f>BL340+(BL340*(CK340-8.25)/8.25)</f>
        <v>0</v>
      </c>
      <c r="DR340">
        <f>BM340+(BM340*(CL340-8.25)/8.25)</f>
        <v>0</v>
      </c>
      <c r="DS340">
        <f>BN340+(BN340*(CM340-8.25)/8.25)</f>
        <v>0</v>
      </c>
      <c r="DT340" s="8">
        <f>DM340*10^8/$I340</f>
        <v>390568.18181818182</v>
      </c>
      <c r="DU340" s="8">
        <f>DN340*10^8/$I340</f>
        <v>97351.999999999956</v>
      </c>
      <c r="DV340" s="8">
        <f>DO340*10^8/$I340</f>
        <v>92817.818181818206</v>
      </c>
      <c r="DW340" s="8">
        <f>DP340*10^8/$I340</f>
        <v>-505099.63636363647</v>
      </c>
      <c r="DX340" s="8">
        <f>DQ340*10^8/$I340</f>
        <v>0</v>
      </c>
      <c r="DY340" s="8">
        <f>DR340*10^8/$I340</f>
        <v>0</v>
      </c>
      <c r="DZ340" s="8">
        <f>DS340*10^8/$I340</f>
        <v>0</v>
      </c>
      <c r="EA340" s="8">
        <f>DT340*10^8/$I340</f>
        <v>9764204.5454545449</v>
      </c>
      <c r="EB340" s="8">
        <f>DZ340*0.8</f>
        <v>0</v>
      </c>
      <c r="EC340" s="10">
        <f>G340-E340</f>
        <v>27300</v>
      </c>
      <c r="ED340" s="4">
        <f>EC340/E340*100</f>
        <v>35.135135135135137</v>
      </c>
      <c r="EE340" s="4">
        <f>DY340-G340</f>
        <v>-105000</v>
      </c>
      <c r="EF340" s="12">
        <f>EE340/G340</f>
        <v>-1</v>
      </c>
      <c r="EG340" s="4">
        <f>G340-F340</f>
        <v>-7000</v>
      </c>
    </row>
    <row r="341" spans="1:137" x14ac:dyDescent="0.3">
      <c r="A341">
        <v>340</v>
      </c>
      <c r="B341" t="s">
        <v>6022</v>
      </c>
      <c r="C341" t="s">
        <v>331</v>
      </c>
      <c r="D341" t="str">
        <f>VLOOKUP(C341,Sheet1!$A$2:$B$3197,2,FALSE)</f>
        <v>화장품</v>
      </c>
      <c r="E341">
        <v>1590000</v>
      </c>
      <c r="F341">
        <v>1518000</v>
      </c>
      <c r="G341" s="7">
        <v>1530000</v>
      </c>
      <c r="H341" t="s">
        <v>2528</v>
      </c>
      <c r="I341" s="7">
        <f>VALUE(LEFT(H341,FIND("/",H341)-1)) + VALUE(MID(H341,FIND("/",H341)+1,LEN(H341)))</f>
        <v>17717894</v>
      </c>
      <c r="J341" s="1">
        <v>958412</v>
      </c>
      <c r="K341" s="1">
        <f>G341*I341/(10^8)</f>
        <v>271083.7782</v>
      </c>
      <c r="L341" s="1">
        <v>60941</v>
      </c>
      <c r="M341" s="1">
        <v>61051</v>
      </c>
      <c r="N341" s="1">
        <v>67475</v>
      </c>
      <c r="O341" s="1">
        <v>76854</v>
      </c>
      <c r="P341" s="1">
        <v>78445</v>
      </c>
      <c r="Q341" s="1">
        <v>86163</v>
      </c>
      <c r="R341" s="1">
        <v>93412</v>
      </c>
      <c r="S341" s="1">
        <v>100593</v>
      </c>
      <c r="T341" s="1">
        <v>8809</v>
      </c>
      <c r="U341" s="1">
        <v>9300</v>
      </c>
      <c r="V341" s="1">
        <v>10393</v>
      </c>
      <c r="W341" s="1">
        <v>11764</v>
      </c>
      <c r="X341" s="1">
        <v>12209</v>
      </c>
      <c r="Y341" s="1">
        <v>13756</v>
      </c>
      <c r="Z341" s="1">
        <v>15258</v>
      </c>
      <c r="AA341" s="1">
        <v>16781</v>
      </c>
      <c r="AB341" s="1">
        <v>5792</v>
      </c>
      <c r="AC341" s="1">
        <v>6183</v>
      </c>
      <c r="AD341" s="1">
        <v>6923</v>
      </c>
      <c r="AE341" s="1">
        <v>7882</v>
      </c>
      <c r="AF341" s="1">
        <v>8131</v>
      </c>
      <c r="AG341" s="1">
        <v>9391</v>
      </c>
      <c r="AH341" s="1">
        <v>10505</v>
      </c>
      <c r="AI341" s="1">
        <v>11623</v>
      </c>
      <c r="AJ341" s="1">
        <v>45022</v>
      </c>
      <c r="AK341" s="1">
        <v>47785</v>
      </c>
      <c r="AL341" s="1">
        <v>52759</v>
      </c>
      <c r="AM341" s="1">
        <v>64937</v>
      </c>
      <c r="AN341" s="1">
        <v>68014</v>
      </c>
      <c r="AO341" s="1">
        <v>75898</v>
      </c>
      <c r="AP341" s="1">
        <v>84746</v>
      </c>
      <c r="AQ341" s="1">
        <v>94672</v>
      </c>
      <c r="AR341" s="1">
        <v>18813</v>
      </c>
      <c r="AS341" s="1">
        <v>16967</v>
      </c>
      <c r="AT341" s="1">
        <v>16819</v>
      </c>
      <c r="AU341" s="1">
        <v>22566</v>
      </c>
      <c r="AV341" s="1">
        <v>19522</v>
      </c>
      <c r="AW341" s="1">
        <v>19887</v>
      </c>
      <c r="AX341" s="1">
        <v>20430</v>
      </c>
      <c r="AY341" s="1">
        <v>21005</v>
      </c>
      <c r="AZ341" s="1">
        <v>26208</v>
      </c>
      <c r="BA341" s="1">
        <v>30818</v>
      </c>
      <c r="BB341" s="1">
        <v>35940</v>
      </c>
      <c r="BC341" s="1">
        <v>42371</v>
      </c>
      <c r="BD341" s="1">
        <v>48492</v>
      </c>
      <c r="BE341" s="1">
        <v>56010</v>
      </c>
      <c r="BF341" s="1">
        <v>64316</v>
      </c>
      <c r="BG341" s="1">
        <v>73667</v>
      </c>
      <c r="BH341" s="1">
        <v>25324</v>
      </c>
      <c r="BI341" s="1">
        <v>29962</v>
      </c>
      <c r="BJ341" s="1">
        <v>35121</v>
      </c>
      <c r="BK341" s="1">
        <v>41467</v>
      </c>
      <c r="BL341" s="1">
        <v>47560</v>
      </c>
      <c r="BM341" s="1">
        <v>54915</v>
      </c>
      <c r="BN341" s="1">
        <v>63075</v>
      </c>
      <c r="BO341" s="1">
        <v>72238</v>
      </c>
      <c r="BP341">
        <v>886</v>
      </c>
      <c r="BQ341">
        <v>886</v>
      </c>
      <c r="BR341">
        <v>886</v>
      </c>
      <c r="BS341">
        <v>886</v>
      </c>
      <c r="BT341">
        <v>886</v>
      </c>
      <c r="BU341">
        <v>889</v>
      </c>
      <c r="BV341">
        <v>889</v>
      </c>
      <c r="BW341">
        <v>888</v>
      </c>
      <c r="BX341">
        <v>13.29</v>
      </c>
      <c r="BY341">
        <v>13.32</v>
      </c>
      <c r="BZ341">
        <v>13.77</v>
      </c>
      <c r="CA341">
        <v>13.39</v>
      </c>
      <c r="CB341">
        <v>12.23</v>
      </c>
      <c r="CC341">
        <v>13.05</v>
      </c>
      <c r="CD341">
        <v>13.08</v>
      </c>
      <c r="CE341">
        <v>12.96</v>
      </c>
      <c r="CF341">
        <v>24.87</v>
      </c>
      <c r="CG341">
        <v>21.94</v>
      </c>
      <c r="CH341">
        <v>20.98</v>
      </c>
      <c r="CI341">
        <v>20.32</v>
      </c>
      <c r="CJ341">
        <v>17.920000000000002</v>
      </c>
      <c r="CK341">
        <v>18.04</v>
      </c>
      <c r="CL341">
        <v>17.440000000000001</v>
      </c>
      <c r="CM341">
        <v>16.86</v>
      </c>
      <c r="CN341" s="1">
        <v>32070</v>
      </c>
      <c r="CO341" s="1">
        <v>34226</v>
      </c>
      <c r="CP341" s="1">
        <v>38534</v>
      </c>
      <c r="CQ341" s="1">
        <v>43916</v>
      </c>
      <c r="CR341" s="1">
        <v>45018</v>
      </c>
      <c r="CS341" s="1">
        <v>52172</v>
      </c>
      <c r="CT341" s="1">
        <v>58080</v>
      </c>
      <c r="CU341" s="1">
        <v>64377</v>
      </c>
      <c r="CV341">
        <v>26.72</v>
      </c>
      <c r="CW341">
        <v>34.74</v>
      </c>
      <c r="CX341">
        <v>28.57</v>
      </c>
      <c r="CY341">
        <v>28.71</v>
      </c>
      <c r="CZ341">
        <v>35.99</v>
      </c>
      <c r="DA341">
        <v>29.33</v>
      </c>
      <c r="DB341">
        <v>26.34</v>
      </c>
      <c r="DC341">
        <v>23.77</v>
      </c>
      <c r="DD341">
        <v>5.83</v>
      </c>
      <c r="DE341">
        <v>6.87</v>
      </c>
      <c r="DF341">
        <v>5.44</v>
      </c>
      <c r="DG341">
        <v>5.3</v>
      </c>
      <c r="DH341">
        <v>5.95</v>
      </c>
      <c r="DI341">
        <v>4.87</v>
      </c>
      <c r="DJ341">
        <v>4.25</v>
      </c>
      <c r="DK341">
        <v>3.72</v>
      </c>
      <c r="DL341" s="6">
        <f>(CM341*3+CL341*2+CK341)/6</f>
        <v>17.25</v>
      </c>
      <c r="DM341">
        <f>BH341+(BH341*(CG341-8.25)/8.25)</f>
        <v>67346.492121212126</v>
      </c>
      <c r="DN341">
        <f>BI341+(BI341*(CH341-8.25)/8.25)</f>
        <v>76194.273939393941</v>
      </c>
      <c r="DO341">
        <f>BJ341+(BJ341*(CI341-8.25)/8.25)</f>
        <v>86504.08727272728</v>
      </c>
      <c r="DP341">
        <f>BK341+(BK341*(CJ341-8.25)/8.25)</f>
        <v>90071.350303030311</v>
      </c>
      <c r="DQ341">
        <f>BL341+(BL341*(CK341-8.25)/8.25)</f>
        <v>103997.86666666667</v>
      </c>
      <c r="DR341">
        <f>BM341+(BM341*(CL341-8.25)/8.25)</f>
        <v>116086.98181818183</v>
      </c>
      <c r="DS341">
        <f>BN341+(BN341*(CM341-8.25)/8.25)</f>
        <v>128902.36363636363</v>
      </c>
      <c r="DT341" s="8">
        <f>DM341*10^8/$I341</f>
        <v>380104.38555063109</v>
      </c>
      <c r="DU341" s="8">
        <f>DN341*10^8/$I341</f>
        <v>430041.36913446907</v>
      </c>
      <c r="DV341" s="8">
        <f>DO341*10^8/$I341</f>
        <v>488230.07561015588</v>
      </c>
      <c r="DW341" s="8">
        <f>DP341*10^8/$I341</f>
        <v>508363.7496817077</v>
      </c>
      <c r="DX341" s="8">
        <f>DQ341*10^8/$I341</f>
        <v>586965.17016450525</v>
      </c>
      <c r="DY341" s="8">
        <f>DR341*10^8/$I341</f>
        <v>655196.2768158667</v>
      </c>
      <c r="DZ341" s="8">
        <f>DS341*10^8/$I341</f>
        <v>727526.44098877453</v>
      </c>
      <c r="EA341" s="8">
        <f>DT341*10^8/$I341</f>
        <v>2145313.5770573583</v>
      </c>
      <c r="EB341" s="8">
        <f>DZ341*0.8</f>
        <v>582021.15279101965</v>
      </c>
      <c r="EC341" s="10">
        <f>G341-E341</f>
        <v>-60000</v>
      </c>
      <c r="ED341" s="4">
        <f>EC341/E341*100</f>
        <v>-3.7735849056603774</v>
      </c>
      <c r="EE341" s="4">
        <f>DY341-G341</f>
        <v>-874803.7231841333</v>
      </c>
      <c r="EF341" s="12">
        <f>EE341/G341</f>
        <v>-0.57176713933603485</v>
      </c>
      <c r="EG341" s="4">
        <f>G341-F341</f>
        <v>12000</v>
      </c>
    </row>
    <row r="342" spans="1:137" x14ac:dyDescent="0.3">
      <c r="A342">
        <v>341</v>
      </c>
      <c r="B342" t="s">
        <v>5993</v>
      </c>
      <c r="C342" t="s">
        <v>332</v>
      </c>
      <c r="D342" t="str">
        <f>VLOOKUP(C342,Sheet1!$A$2:$B$3197,2,FALSE)</f>
        <v>화학</v>
      </c>
      <c r="E342">
        <v>890000</v>
      </c>
      <c r="F342">
        <v>881000</v>
      </c>
      <c r="G342" s="7">
        <v>832000</v>
      </c>
      <c r="H342" t="s">
        <v>2529</v>
      </c>
      <c r="I342" s="7">
        <f>VALUE(LEFT(H342,FIND("/",H342)-1)) + VALUE(MID(H342,FIND("/",H342)+1,LEN(H342)))</f>
        <v>78281143</v>
      </c>
      <c r="J342" s="1">
        <v>464842</v>
      </c>
      <c r="K342" s="1">
        <f>G342*I342/(10^8)</f>
        <v>651299.10976000002</v>
      </c>
      <c r="L342" s="1">
        <v>206593</v>
      </c>
      <c r="M342" s="1">
        <v>256980</v>
      </c>
      <c r="N342" s="1">
        <v>281830</v>
      </c>
      <c r="O342" s="1">
        <v>273531</v>
      </c>
      <c r="P342" s="1">
        <v>300765</v>
      </c>
      <c r="Q342" s="1">
        <v>413570</v>
      </c>
      <c r="R342" s="1">
        <v>477029</v>
      </c>
      <c r="S342" s="1">
        <v>542257</v>
      </c>
      <c r="T342" s="1">
        <v>19919</v>
      </c>
      <c r="U342" s="1">
        <v>29285</v>
      </c>
      <c r="V342" s="1">
        <v>22461</v>
      </c>
      <c r="W342" s="1">
        <v>8254</v>
      </c>
      <c r="X342" s="1">
        <v>17982</v>
      </c>
      <c r="Y342" s="1">
        <v>49349</v>
      </c>
      <c r="Z342" s="1">
        <v>48933</v>
      </c>
      <c r="AA342" s="1">
        <v>53903</v>
      </c>
      <c r="AB342" s="1">
        <v>12810</v>
      </c>
      <c r="AC342" s="1">
        <v>20220</v>
      </c>
      <c r="AD342" s="1">
        <v>15193</v>
      </c>
      <c r="AE342" s="1">
        <v>3761</v>
      </c>
      <c r="AF342" s="1">
        <v>6824</v>
      </c>
      <c r="AG342" s="1">
        <v>35489</v>
      </c>
      <c r="AH342" s="1">
        <v>33601</v>
      </c>
      <c r="AI342" s="1">
        <v>37653</v>
      </c>
      <c r="AJ342" s="1">
        <v>204871</v>
      </c>
      <c r="AK342" s="1">
        <v>250412</v>
      </c>
      <c r="AL342" s="1">
        <v>289441</v>
      </c>
      <c r="AM342" s="1">
        <v>340244</v>
      </c>
      <c r="AN342" s="1">
        <v>413889</v>
      </c>
      <c r="AO342" s="1">
        <v>472405</v>
      </c>
      <c r="AP342" s="1">
        <v>524901</v>
      </c>
      <c r="AQ342" s="1">
        <v>567607</v>
      </c>
      <c r="AR342" s="1">
        <v>64361</v>
      </c>
      <c r="AS342" s="1">
        <v>87026</v>
      </c>
      <c r="AT342" s="1">
        <v>116220</v>
      </c>
      <c r="AU342" s="1">
        <v>166406</v>
      </c>
      <c r="AV342" s="1">
        <v>225985</v>
      </c>
      <c r="AW342" s="1">
        <v>256872</v>
      </c>
      <c r="AX342" s="1">
        <v>284772</v>
      </c>
      <c r="AY342" s="1">
        <v>299931</v>
      </c>
      <c r="AZ342" s="1">
        <v>140510</v>
      </c>
      <c r="BA342" s="1">
        <v>163386</v>
      </c>
      <c r="BB342" s="1">
        <v>173221</v>
      </c>
      <c r="BC342" s="1">
        <v>173838</v>
      </c>
      <c r="BD342" s="1">
        <v>187904</v>
      </c>
      <c r="BE342" s="1">
        <v>215533</v>
      </c>
      <c r="BF342" s="1">
        <v>240130</v>
      </c>
      <c r="BG342" s="1">
        <v>267676</v>
      </c>
      <c r="BH342" s="1">
        <v>139374</v>
      </c>
      <c r="BI342" s="1">
        <v>161685</v>
      </c>
      <c r="BJ342" s="1">
        <v>170830</v>
      </c>
      <c r="BK342" s="1">
        <v>170050</v>
      </c>
      <c r="BL342" s="1">
        <v>180391</v>
      </c>
      <c r="BM342" s="1">
        <v>205713</v>
      </c>
      <c r="BN342" s="1">
        <v>228104</v>
      </c>
      <c r="BO342" s="1">
        <v>253837</v>
      </c>
      <c r="BP342" s="1">
        <v>3695</v>
      </c>
      <c r="BQ342" s="1">
        <v>3914</v>
      </c>
      <c r="BR342" s="1">
        <v>3914</v>
      </c>
      <c r="BS342" s="1">
        <v>3914</v>
      </c>
      <c r="BT342" s="1">
        <v>3914</v>
      </c>
      <c r="BU342" s="1">
        <v>3911</v>
      </c>
      <c r="BV342" s="1">
        <v>3911</v>
      </c>
      <c r="BW342" s="1">
        <v>3911</v>
      </c>
      <c r="BX342">
        <v>6.56</v>
      </c>
      <c r="BY342">
        <v>8.8800000000000008</v>
      </c>
      <c r="BZ342">
        <v>5.63</v>
      </c>
      <c r="CA342">
        <v>1.19</v>
      </c>
      <c r="CB342">
        <v>1.81</v>
      </c>
      <c r="CC342">
        <v>8.01</v>
      </c>
      <c r="CD342">
        <v>6.74</v>
      </c>
      <c r="CE342">
        <v>6.89</v>
      </c>
      <c r="CF342">
        <v>9.51</v>
      </c>
      <c r="CG342">
        <v>12.92</v>
      </c>
      <c r="CH342">
        <v>8.86</v>
      </c>
      <c r="CI342">
        <v>1.84</v>
      </c>
      <c r="CJ342">
        <v>2.93</v>
      </c>
      <c r="CK342">
        <v>16.670000000000002</v>
      </c>
      <c r="CL342">
        <v>13.98</v>
      </c>
      <c r="CM342">
        <v>14.17</v>
      </c>
      <c r="CN342" s="1">
        <v>17336</v>
      </c>
      <c r="CO342" s="1">
        <v>24854</v>
      </c>
      <c r="CP342" s="1">
        <v>18812</v>
      </c>
      <c r="CQ342" s="1">
        <v>4003</v>
      </c>
      <c r="CR342" s="1">
        <v>6549</v>
      </c>
      <c r="CS342" s="1">
        <v>41122</v>
      </c>
      <c r="CT342" s="1">
        <v>38730</v>
      </c>
      <c r="CU342" s="1">
        <v>43612</v>
      </c>
      <c r="CV342">
        <v>15.06</v>
      </c>
      <c r="CW342">
        <v>16.3</v>
      </c>
      <c r="CX342">
        <v>18.45</v>
      </c>
      <c r="CY342">
        <v>79.31</v>
      </c>
      <c r="CZ342">
        <v>125.83</v>
      </c>
      <c r="DA342">
        <v>20.23</v>
      </c>
      <c r="DB342">
        <v>21.48</v>
      </c>
      <c r="DC342">
        <v>19.079999999999998</v>
      </c>
      <c r="DD342">
        <v>1.38</v>
      </c>
      <c r="DE342">
        <v>1.92</v>
      </c>
      <c r="DF342">
        <v>1.56</v>
      </c>
      <c r="DG342">
        <v>1.43</v>
      </c>
      <c r="DH342">
        <v>3.57</v>
      </c>
      <c r="DI342">
        <v>3.16</v>
      </c>
      <c r="DJ342">
        <v>2.85</v>
      </c>
      <c r="DK342">
        <v>2.56</v>
      </c>
      <c r="DL342" s="6">
        <f>(CM342*3+CL342*2+CK342)/6</f>
        <v>14.523333333333333</v>
      </c>
      <c r="DM342">
        <f>BH342+(BH342*(CG342-8.25)/8.25)</f>
        <v>218268.13090909092</v>
      </c>
      <c r="DN342">
        <f>BI342+(BI342*(CH342-8.25)/8.25)</f>
        <v>173639.8909090909</v>
      </c>
      <c r="DO342">
        <f>BJ342+(BJ342*(CI342-8.25)/8.25)</f>
        <v>38100.266666666663</v>
      </c>
      <c r="DP342">
        <f>BK342+(BK342*(CJ342-8.25)/8.25)</f>
        <v>60393.515151515152</v>
      </c>
      <c r="DQ342">
        <f>BL342+(BL342*(CK342-8.25)/8.25)</f>
        <v>364499.14787878795</v>
      </c>
      <c r="DR342">
        <f>BM342+(BM342*(CL342-8.25)/8.25)</f>
        <v>348590.02909090905</v>
      </c>
      <c r="DS342">
        <f>BN342+(BN342*(CM342-8.25)/8.25)</f>
        <v>391785.90060606063</v>
      </c>
      <c r="DT342" s="8">
        <f>DM342*10^8/$I342</f>
        <v>278825.93756850349</v>
      </c>
      <c r="DU342" s="8">
        <f>DN342*10^8/$I342</f>
        <v>221815.7326970697</v>
      </c>
      <c r="DV342" s="8">
        <f>DO342*10^8/$I342</f>
        <v>48671.065861502131</v>
      </c>
      <c r="DW342" s="8">
        <f>DP342*10^8/$I342</f>
        <v>77149.506045811257</v>
      </c>
      <c r="DX342" s="8">
        <f>DQ342*10^8/$I342</f>
        <v>465628.29042849818</v>
      </c>
      <c r="DY342" s="8">
        <f>DR342*10^8/$I342</f>
        <v>445305.23665310949</v>
      </c>
      <c r="DZ342" s="8">
        <f>DS342*10^8/$I342</f>
        <v>500485.66690711275</v>
      </c>
      <c r="EA342" s="8">
        <f>DT342*10^8/$I342</f>
        <v>356185.31728452595</v>
      </c>
      <c r="EB342" s="8">
        <f>DZ342*0.8</f>
        <v>400388.5335256902</v>
      </c>
      <c r="EC342" s="10">
        <f>G342-E342</f>
        <v>-58000</v>
      </c>
      <c r="ED342" s="4">
        <f>EC342/E342*100</f>
        <v>-6.5168539325842696</v>
      </c>
      <c r="EE342" s="4">
        <f>DY342-G342</f>
        <v>-386694.76334689051</v>
      </c>
      <c r="EF342" s="12">
        <f>EE342/G342</f>
        <v>-0.46477735979193568</v>
      </c>
      <c r="EG342" s="4">
        <f>G342-F342</f>
        <v>-49000</v>
      </c>
    </row>
    <row r="343" spans="1:137" x14ac:dyDescent="0.3">
      <c r="A343">
        <v>342</v>
      </c>
      <c r="B343" t="s">
        <v>5653</v>
      </c>
      <c r="C343" t="s">
        <v>333</v>
      </c>
      <c r="D343" t="str">
        <f>VLOOKUP(C343,Sheet1!$A$2:$B$3197,2,FALSE)</f>
        <v>건설</v>
      </c>
      <c r="E343">
        <v>5970</v>
      </c>
      <c r="F343">
        <v>7770</v>
      </c>
      <c r="G343" s="7">
        <v>7980</v>
      </c>
      <c r="H343" t="s">
        <v>2530</v>
      </c>
      <c r="I343" s="7">
        <f>VALUE(LEFT(H343,FIND("/",H343)-1)) + VALUE(MID(H343,FIND("/",H343)+1,LEN(H343)))</f>
        <v>415622638</v>
      </c>
      <c r="J343" s="1">
        <v>4736918</v>
      </c>
      <c r="K343" s="1">
        <f>G343*I343/(10^8)</f>
        <v>33166.686512400003</v>
      </c>
      <c r="L343" s="1">
        <v>111059</v>
      </c>
      <c r="M343" s="1">
        <v>117668</v>
      </c>
      <c r="N343" s="1">
        <v>106055</v>
      </c>
      <c r="O343" s="1">
        <v>86519</v>
      </c>
      <c r="P343" s="1">
        <v>81367</v>
      </c>
      <c r="Q343" s="1">
        <v>96459</v>
      </c>
      <c r="R343" s="1">
        <v>114547</v>
      </c>
      <c r="S343" s="1">
        <v>123869</v>
      </c>
      <c r="T343" s="1">
        <v>-4672</v>
      </c>
      <c r="U343" s="1">
        <v>4290</v>
      </c>
      <c r="V343" s="1">
        <v>6287</v>
      </c>
      <c r="W343" s="1">
        <v>3641</v>
      </c>
      <c r="X343" s="1">
        <v>5583</v>
      </c>
      <c r="Y343" s="1">
        <v>7879</v>
      </c>
      <c r="Z343" s="1">
        <v>9161</v>
      </c>
      <c r="AA343" s="1">
        <v>9908</v>
      </c>
      <c r="AB343" s="1">
        <v>-7549</v>
      </c>
      <c r="AC343" s="1">
        <v>2579</v>
      </c>
      <c r="AD343" s="1">
        <v>2973</v>
      </c>
      <c r="AE343" s="1">
        <v>2012</v>
      </c>
      <c r="AF343" s="1">
        <v>2826</v>
      </c>
      <c r="AG343" s="1">
        <v>4973</v>
      </c>
      <c r="AH343" s="1">
        <v>6067</v>
      </c>
      <c r="AI343" s="1">
        <v>6762</v>
      </c>
      <c r="AJ343" s="1">
        <v>99702</v>
      </c>
      <c r="AK343" s="1">
        <v>87763</v>
      </c>
      <c r="AL343" s="1">
        <v>87338</v>
      </c>
      <c r="AM343" s="1">
        <v>96977</v>
      </c>
      <c r="AN343" s="1">
        <v>93059</v>
      </c>
      <c r="AO343" s="1">
        <v>101209</v>
      </c>
      <c r="AP343" s="1">
        <v>110044</v>
      </c>
      <c r="AQ343" s="1">
        <v>118617</v>
      </c>
      <c r="AR343" s="1">
        <v>79003</v>
      </c>
      <c r="AS343" s="1">
        <v>64983</v>
      </c>
      <c r="AT343" s="1">
        <v>64161</v>
      </c>
      <c r="AU343" s="1">
        <v>72094</v>
      </c>
      <c r="AV343" s="1">
        <v>66289</v>
      </c>
      <c r="AW343" s="1">
        <v>69622</v>
      </c>
      <c r="AX343" s="1">
        <v>72603</v>
      </c>
      <c r="AY343" s="1">
        <v>74676</v>
      </c>
      <c r="AZ343" s="1">
        <v>20699</v>
      </c>
      <c r="BA343" s="1">
        <v>22781</v>
      </c>
      <c r="BB343" s="1">
        <v>23177</v>
      </c>
      <c r="BC343" s="1">
        <v>24882</v>
      </c>
      <c r="BD343" s="1">
        <v>26770</v>
      </c>
      <c r="BE343" s="1">
        <v>31623</v>
      </c>
      <c r="BF343" s="1">
        <v>37476</v>
      </c>
      <c r="BG343" s="1">
        <v>43942</v>
      </c>
      <c r="BH343" s="1">
        <v>20316</v>
      </c>
      <c r="BI343" s="1">
        <v>22426</v>
      </c>
      <c r="BJ343" s="1">
        <v>22819</v>
      </c>
      <c r="BK343" s="1">
        <v>24587</v>
      </c>
      <c r="BL343" s="1">
        <v>26744</v>
      </c>
      <c r="BM343" s="1">
        <v>31565</v>
      </c>
      <c r="BN343" s="1">
        <v>37455</v>
      </c>
      <c r="BO343" s="1">
        <v>44142</v>
      </c>
      <c r="BP343" s="1">
        <v>20781</v>
      </c>
      <c r="BQ343" s="1">
        <v>20781</v>
      </c>
      <c r="BR343" s="1">
        <v>20781</v>
      </c>
      <c r="BS343" s="1">
        <v>20781</v>
      </c>
      <c r="BT343" s="1">
        <v>20781</v>
      </c>
      <c r="BU343" s="1">
        <v>20780</v>
      </c>
      <c r="BV343" s="1">
        <v>20780</v>
      </c>
      <c r="BW343" s="1">
        <v>20780</v>
      </c>
      <c r="BX343">
        <v>-7.54</v>
      </c>
      <c r="BY343">
        <v>2.75</v>
      </c>
      <c r="BZ343">
        <v>3.4</v>
      </c>
      <c r="CA343">
        <v>2.1800000000000002</v>
      </c>
      <c r="CB343">
        <v>2.97</v>
      </c>
      <c r="CC343">
        <v>5.12</v>
      </c>
      <c r="CD343">
        <v>5.74</v>
      </c>
      <c r="CE343">
        <v>5.91</v>
      </c>
      <c r="CF343">
        <v>-30.87</v>
      </c>
      <c r="CG343">
        <v>12.12</v>
      </c>
      <c r="CH343">
        <v>13.2</v>
      </c>
      <c r="CI343">
        <v>8.8000000000000007</v>
      </c>
      <c r="CJ343">
        <v>11.06</v>
      </c>
      <c r="CK343">
        <v>17.25</v>
      </c>
      <c r="CL343">
        <v>17.66</v>
      </c>
      <c r="CM343">
        <v>16.920000000000002</v>
      </c>
      <c r="CN343" s="1">
        <v>-1770</v>
      </c>
      <c r="CO343">
        <v>623</v>
      </c>
      <c r="CP343">
        <v>719</v>
      </c>
      <c r="CQ343">
        <v>502</v>
      </c>
      <c r="CR343">
        <v>683</v>
      </c>
      <c r="CS343" s="1">
        <v>1210</v>
      </c>
      <c r="CT343" s="1">
        <v>1467</v>
      </c>
      <c r="CU343" s="1">
        <v>1661</v>
      </c>
      <c r="CV343" t="s">
        <v>2</v>
      </c>
      <c r="CW343">
        <v>9.5</v>
      </c>
      <c r="CX343">
        <v>7.5</v>
      </c>
      <c r="CY343">
        <v>9.44</v>
      </c>
      <c r="CZ343">
        <v>7.3</v>
      </c>
      <c r="DA343">
        <v>6.59</v>
      </c>
      <c r="DB343">
        <v>5.44</v>
      </c>
      <c r="DC343">
        <v>4.8</v>
      </c>
      <c r="DD343">
        <v>0.99</v>
      </c>
      <c r="DE343">
        <v>1.05</v>
      </c>
      <c r="DF343">
        <v>0.94</v>
      </c>
      <c r="DG343">
        <v>0.77</v>
      </c>
      <c r="DH343">
        <v>0.75</v>
      </c>
      <c r="DI343">
        <v>1.02</v>
      </c>
      <c r="DJ343">
        <v>0.86</v>
      </c>
      <c r="DK343">
        <v>0.73</v>
      </c>
      <c r="DL343" s="6">
        <f>(CM343*3+CL343*2+CK343)/6</f>
        <v>17.221666666666668</v>
      </c>
      <c r="DM343">
        <f>BH343+(BH343*(CG343-8.25)/8.25)</f>
        <v>29846.050909090907</v>
      </c>
      <c r="DN343">
        <f>BI343+(BI343*(CH343-8.25)/8.25)</f>
        <v>35881.599999999999</v>
      </c>
      <c r="DO343">
        <f>BJ343+(BJ343*(CI343-8.25)/8.25)</f>
        <v>24340.26666666667</v>
      </c>
      <c r="DP343">
        <f>BK343+(BK343*(CJ343-8.25)/8.25)</f>
        <v>32961.481212121216</v>
      </c>
      <c r="DQ343">
        <f>BL343+(BL343*(CK343-8.25)/8.25)</f>
        <v>55919.272727272728</v>
      </c>
      <c r="DR343">
        <f>BM343+(BM343*(CL343-8.25)/8.25)</f>
        <v>67568.230303030316</v>
      </c>
      <c r="DS343">
        <f>BN343+(BN343*(CM343-8.25)/8.25)</f>
        <v>76816.800000000003</v>
      </c>
      <c r="DT343" s="8">
        <f>DM343*10^8/$I343</f>
        <v>7181.045539942631</v>
      </c>
      <c r="DU343" s="8">
        <f>DN343*10^8/$I343</f>
        <v>8633.2159799245583</v>
      </c>
      <c r="DV343" s="8">
        <f>DO343*10^8/$I343</f>
        <v>5856.3380435178969</v>
      </c>
      <c r="DW343" s="8">
        <f>DP343*10^8/$I343</f>
        <v>7930.627015586484</v>
      </c>
      <c r="DX343" s="8">
        <f>DQ343*10^8/$I343</f>
        <v>13454.3375684153</v>
      </c>
      <c r="DY343" s="8">
        <f>DR343*10^8/$I343</f>
        <v>16257.110206549989</v>
      </c>
      <c r="DZ343" s="8">
        <f>DS343*10^8/$I343</f>
        <v>18482.342629277089</v>
      </c>
      <c r="EA343" s="8">
        <f>DT343*10^8/$I343</f>
        <v>1727.7801744626408</v>
      </c>
      <c r="EB343" s="8">
        <f>DZ343*0.8</f>
        <v>14785.874103421673</v>
      </c>
      <c r="EC343" s="10">
        <f>G343-E343</f>
        <v>2010</v>
      </c>
      <c r="ED343" s="4">
        <f>EC343/E343*100</f>
        <v>33.668341708542712</v>
      </c>
      <c r="EE343" s="4">
        <f>DY343-G343</f>
        <v>8277.110206549989</v>
      </c>
      <c r="EF343" s="12">
        <f>EE343/G343</f>
        <v>1.037231855457392</v>
      </c>
      <c r="EG343" s="4">
        <f>G343-F343</f>
        <v>210</v>
      </c>
    </row>
    <row r="344" spans="1:137" x14ac:dyDescent="0.3">
      <c r="A344">
        <v>343</v>
      </c>
      <c r="B344" t="s">
        <v>5722</v>
      </c>
      <c r="C344" s="5" t="s">
        <v>334</v>
      </c>
      <c r="D344" t="str">
        <f>VLOOKUP(C344,Sheet1!$A$2:$B$3197,2,FALSE)</f>
        <v>무역회사와판매업체</v>
      </c>
      <c r="E344">
        <v>15050</v>
      </c>
      <c r="F344">
        <v>22550</v>
      </c>
      <c r="G344" s="7">
        <v>21500</v>
      </c>
      <c r="H344" t="s">
        <v>2531</v>
      </c>
      <c r="I344" s="7">
        <f>VALUE(LEFT(H344,FIND("/",H344)-1)) + VALUE(MID(H344,FIND("/",H344)+1,LEN(H344)))</f>
        <v>123375149</v>
      </c>
      <c r="J344" s="1">
        <v>138746</v>
      </c>
      <c r="K344" s="1">
        <f>G344*I344/(10^8)</f>
        <v>26525.657035</v>
      </c>
      <c r="L344" s="1">
        <v>164921</v>
      </c>
      <c r="M344" s="1">
        <v>225717</v>
      </c>
      <c r="N344" s="1">
        <v>251739</v>
      </c>
      <c r="O344" s="1">
        <v>244226</v>
      </c>
      <c r="P344" s="1">
        <v>214724</v>
      </c>
      <c r="Q344" s="1">
        <v>262615</v>
      </c>
      <c r="R344" s="1">
        <v>261212</v>
      </c>
      <c r="S344" s="1">
        <v>275829</v>
      </c>
      <c r="T344" s="1">
        <v>3181</v>
      </c>
      <c r="U344" s="1">
        <v>4013</v>
      </c>
      <c r="V344" s="1">
        <v>4726</v>
      </c>
      <c r="W344" s="1">
        <v>6053</v>
      </c>
      <c r="X344" s="1">
        <v>4745</v>
      </c>
      <c r="Y344" s="1">
        <v>4896</v>
      </c>
      <c r="Z344" s="1">
        <v>5387</v>
      </c>
      <c r="AA344" s="1">
        <v>5398</v>
      </c>
      <c r="AB344" s="1">
        <v>1222</v>
      </c>
      <c r="AC344" s="1">
        <v>1668</v>
      </c>
      <c r="AD344" s="1">
        <v>1157</v>
      </c>
      <c r="AE344" s="1">
        <v>2024</v>
      </c>
      <c r="AF344" s="1">
        <v>2295</v>
      </c>
      <c r="AG344" s="1">
        <v>2884</v>
      </c>
      <c r="AH344" s="1">
        <v>3150</v>
      </c>
      <c r="AI344" s="1">
        <v>3297</v>
      </c>
      <c r="AJ344" s="1">
        <v>82888</v>
      </c>
      <c r="AK344" s="1">
        <v>91700</v>
      </c>
      <c r="AL344" s="1">
        <v>98810</v>
      </c>
      <c r="AM344" s="1">
        <v>89594</v>
      </c>
      <c r="AN344" s="1">
        <v>83280</v>
      </c>
      <c r="AO344" s="1">
        <v>90644</v>
      </c>
      <c r="AP344" s="1">
        <v>91696</v>
      </c>
      <c r="AQ344" s="1">
        <v>95016</v>
      </c>
      <c r="AR344" s="1">
        <v>57851</v>
      </c>
      <c r="AS344" s="1">
        <v>63175</v>
      </c>
      <c r="AT344" s="1">
        <v>69915</v>
      </c>
      <c r="AU344" s="1">
        <v>59114</v>
      </c>
      <c r="AV344" s="1">
        <v>51672</v>
      </c>
      <c r="AW344" s="1">
        <v>57050</v>
      </c>
      <c r="AX344" s="1">
        <v>55906</v>
      </c>
      <c r="AY344" s="1">
        <v>57026</v>
      </c>
      <c r="AZ344" s="1">
        <v>25037</v>
      </c>
      <c r="BA344" s="1">
        <v>28525</v>
      </c>
      <c r="BB344" s="1">
        <v>28895</v>
      </c>
      <c r="BC344" s="1">
        <v>30481</v>
      </c>
      <c r="BD344" s="1">
        <v>31609</v>
      </c>
      <c r="BE344" s="1">
        <v>33595</v>
      </c>
      <c r="BF344" s="1">
        <v>35790</v>
      </c>
      <c r="BG344" s="1">
        <v>37991</v>
      </c>
      <c r="BH344" s="1">
        <v>25158</v>
      </c>
      <c r="BI344" s="1">
        <v>28098</v>
      </c>
      <c r="BJ344" s="1">
        <v>28873</v>
      </c>
      <c r="BK344" s="1">
        <v>30477</v>
      </c>
      <c r="BL344" s="1">
        <v>31581</v>
      </c>
      <c r="BM344" s="1">
        <v>33641</v>
      </c>
      <c r="BN344" s="1">
        <v>35917</v>
      </c>
      <c r="BO344" s="1">
        <v>38191</v>
      </c>
      <c r="BP344" s="1">
        <v>5694</v>
      </c>
      <c r="BQ344" s="1">
        <v>6169</v>
      </c>
      <c r="BR344" s="1">
        <v>6169</v>
      </c>
      <c r="BS344" s="1">
        <v>6169</v>
      </c>
      <c r="BT344" s="1">
        <v>6169</v>
      </c>
      <c r="BU344" s="1">
        <v>6170</v>
      </c>
      <c r="BV344" s="1">
        <v>6170</v>
      </c>
      <c r="BW344" s="1">
        <v>6170</v>
      </c>
      <c r="BX344">
        <v>1.5</v>
      </c>
      <c r="BY344">
        <v>1.91</v>
      </c>
      <c r="BZ344">
        <v>1.22</v>
      </c>
      <c r="CA344">
        <v>2.15</v>
      </c>
      <c r="CB344">
        <v>2.66</v>
      </c>
      <c r="CC344">
        <v>3.32</v>
      </c>
      <c r="CD344">
        <v>3.46</v>
      </c>
      <c r="CE344">
        <v>3.53</v>
      </c>
      <c r="CF344">
        <v>4.49</v>
      </c>
      <c r="CG344">
        <v>6.61</v>
      </c>
      <c r="CH344">
        <v>5.45</v>
      </c>
      <c r="CI344">
        <v>7.06</v>
      </c>
      <c r="CJ344">
        <v>7.69</v>
      </c>
      <c r="CK344">
        <v>8.9600000000000009</v>
      </c>
      <c r="CL344">
        <v>9.1999999999999993</v>
      </c>
      <c r="CM344">
        <v>9.01</v>
      </c>
      <c r="CN344">
        <v>977</v>
      </c>
      <c r="CO344" s="1">
        <v>1444</v>
      </c>
      <c r="CP344" s="1">
        <v>1258</v>
      </c>
      <c r="CQ344" s="1">
        <v>1697</v>
      </c>
      <c r="CR344" s="1">
        <v>1934</v>
      </c>
      <c r="CS344" s="1">
        <v>2367</v>
      </c>
      <c r="CT344" s="1">
        <v>2593</v>
      </c>
      <c r="CU344" s="1">
        <v>2705</v>
      </c>
      <c r="CV344">
        <v>27.64</v>
      </c>
      <c r="CW344">
        <v>12.57</v>
      </c>
      <c r="CX344">
        <v>14.47</v>
      </c>
      <c r="CY344">
        <v>10.99</v>
      </c>
      <c r="CZ344">
        <v>7.52</v>
      </c>
      <c r="DA344">
        <v>9.08</v>
      </c>
      <c r="DB344">
        <v>8.2899999999999991</v>
      </c>
      <c r="DC344">
        <v>7.95</v>
      </c>
      <c r="DD344">
        <v>1.22</v>
      </c>
      <c r="DE344">
        <v>0.8</v>
      </c>
      <c r="DF344">
        <v>0.78</v>
      </c>
      <c r="DG344">
        <v>0.75</v>
      </c>
      <c r="DH344">
        <v>0.56999999999999995</v>
      </c>
      <c r="DI344">
        <v>0.79</v>
      </c>
      <c r="DJ344">
        <v>0.74</v>
      </c>
      <c r="DK344">
        <v>0.69</v>
      </c>
      <c r="DL344" s="6">
        <f>(CM344*3+CL344*2+CK344)/6</f>
        <v>9.0649999999999995</v>
      </c>
      <c r="DM344">
        <f>BH344+(BH344*(CG344-8.25)/8.25)</f>
        <v>20156.894545454546</v>
      </c>
      <c r="DN344">
        <f>BI344+(BI344*(CH344-8.25)/8.25)</f>
        <v>18561.709090909091</v>
      </c>
      <c r="DO344">
        <f>BJ344+(BJ344*(CI344-8.25)/8.25)</f>
        <v>24708.288484848483</v>
      </c>
      <c r="DP344">
        <f>BK344+(BK344*(CJ344-8.25)/8.25)</f>
        <v>28408.258181818182</v>
      </c>
      <c r="DQ344">
        <f>BL344+(BL344*(CK344-8.25)/8.25)</f>
        <v>34298.880000000005</v>
      </c>
      <c r="DR344">
        <f>BM344+(BM344*(CL344-8.25)/8.25)</f>
        <v>37514.812121212119</v>
      </c>
      <c r="DS344">
        <f>BN344+(BN344*(CM344-8.25)/8.25)</f>
        <v>39225.717575757575</v>
      </c>
      <c r="DT344" s="8">
        <f>DM344*10^8/$I344</f>
        <v>16337.88871489391</v>
      </c>
      <c r="DU344" s="8">
        <f>DN344*10^8/$I344</f>
        <v>15044.9334743329</v>
      </c>
      <c r="DV344" s="8">
        <f>DO344*10^8/$I344</f>
        <v>20026.957361444387</v>
      </c>
      <c r="DW344" s="8">
        <f>DP344*10^8/$I344</f>
        <v>23025.916006649106</v>
      </c>
      <c r="DX344" s="8">
        <f>DQ344*10^8/$I344</f>
        <v>27800.477063658909</v>
      </c>
      <c r="DY344" s="8">
        <f>DR344*10^8/$I344</f>
        <v>30407.105827456482</v>
      </c>
      <c r="DZ344" s="8">
        <f>DS344*10^8/$I344</f>
        <v>31793.856294153349</v>
      </c>
      <c r="EA344" s="8">
        <f>DT344*10^8/$I344</f>
        <v>13242.446997890889</v>
      </c>
      <c r="EB344" s="8">
        <f>DZ344*0.8</f>
        <v>25435.085035322682</v>
      </c>
      <c r="EC344" s="10">
        <f>G344-E344</f>
        <v>6450</v>
      </c>
      <c r="ED344" s="4">
        <f>EC344/E344*100</f>
        <v>42.857142857142854</v>
      </c>
      <c r="EE344" s="4">
        <f>DY344-G344</f>
        <v>8907.1058274564821</v>
      </c>
      <c r="EF344" s="12">
        <f>EE344/G344</f>
        <v>0.4142839919747201</v>
      </c>
      <c r="EG344" s="4">
        <f>G344-F344</f>
        <v>-1050</v>
      </c>
    </row>
    <row r="345" spans="1:137" x14ac:dyDescent="0.3">
      <c r="A345">
        <v>344</v>
      </c>
      <c r="B345" t="s">
        <v>6078</v>
      </c>
      <c r="C345" t="s">
        <v>335</v>
      </c>
      <c r="D345" t="str">
        <f>VLOOKUP(C345,Sheet1!$A$2:$B$3197,2,FALSE)</f>
        <v>조선</v>
      </c>
      <c r="E345">
        <v>28700</v>
      </c>
      <c r="F345">
        <v>36600</v>
      </c>
      <c r="G345" s="7">
        <v>33750</v>
      </c>
      <c r="H345" t="s">
        <v>2532</v>
      </c>
      <c r="I345" s="7">
        <f>VALUE(LEFT(H345,FIND("/",H345)-1)) + VALUE(MID(H345,FIND("/",H345)+1,LEN(H345)))</f>
        <v>107290669</v>
      </c>
      <c r="J345" s="1">
        <v>16207</v>
      </c>
      <c r="K345" s="1">
        <f>G345*I345/(10^8)</f>
        <v>36210.6007875</v>
      </c>
      <c r="L345" s="1">
        <v>128192</v>
      </c>
      <c r="M345" s="1">
        <v>111018</v>
      </c>
      <c r="N345" s="1">
        <v>96444</v>
      </c>
      <c r="O345" s="1">
        <v>83587</v>
      </c>
      <c r="P345" s="1">
        <v>70302</v>
      </c>
      <c r="Q345" s="1">
        <v>61728</v>
      </c>
      <c r="R345" s="1">
        <v>67130</v>
      </c>
      <c r="S345" s="1">
        <v>73917</v>
      </c>
      <c r="T345" s="1">
        <v>-15308</v>
      </c>
      <c r="U345" s="1">
        <v>7330</v>
      </c>
      <c r="V345" s="1">
        <v>10248</v>
      </c>
      <c r="W345" s="1">
        <v>2928</v>
      </c>
      <c r="X345" s="1">
        <v>1534</v>
      </c>
      <c r="Y345">
        <v>71</v>
      </c>
      <c r="Z345" s="1">
        <v>1102</v>
      </c>
      <c r="AA345" s="1">
        <v>2048</v>
      </c>
      <c r="AB345" s="1">
        <v>-27895</v>
      </c>
      <c r="AC345" s="1">
        <v>6458</v>
      </c>
      <c r="AD345" s="1">
        <v>3201</v>
      </c>
      <c r="AE345">
        <v>-465</v>
      </c>
      <c r="AF345">
        <v>866</v>
      </c>
      <c r="AG345">
        <v>-356</v>
      </c>
      <c r="AH345">
        <v>909</v>
      </c>
      <c r="AI345" s="1">
        <v>1919</v>
      </c>
      <c r="AJ345" s="1">
        <v>150648</v>
      </c>
      <c r="AK345" s="1">
        <v>114468</v>
      </c>
      <c r="AL345" s="1">
        <v>119185</v>
      </c>
      <c r="AM345" s="1">
        <v>112761</v>
      </c>
      <c r="AN345" s="1">
        <v>103208</v>
      </c>
      <c r="AO345" s="1">
        <v>99481</v>
      </c>
      <c r="AP345" s="1">
        <v>102517</v>
      </c>
      <c r="AQ345" s="1">
        <v>109118</v>
      </c>
      <c r="AR345" s="1">
        <v>144055</v>
      </c>
      <c r="AS345" s="1">
        <v>84561</v>
      </c>
      <c r="AT345" s="1">
        <v>80783</v>
      </c>
      <c r="AU345" s="1">
        <v>75212</v>
      </c>
      <c r="AV345" s="1">
        <v>64518</v>
      </c>
      <c r="AW345" s="1">
        <v>61293</v>
      </c>
      <c r="AX345" s="1">
        <v>63733</v>
      </c>
      <c r="AY345" s="1">
        <v>68303</v>
      </c>
      <c r="AZ345" s="1">
        <v>6594</v>
      </c>
      <c r="BA345" s="1">
        <v>29907</v>
      </c>
      <c r="BB345" s="1">
        <v>38402</v>
      </c>
      <c r="BC345" s="1">
        <v>37549</v>
      </c>
      <c r="BD345" s="1">
        <v>38690</v>
      </c>
      <c r="BE345" s="1">
        <v>39045</v>
      </c>
      <c r="BF345" s="1">
        <v>40026</v>
      </c>
      <c r="BG345" s="1">
        <v>40815</v>
      </c>
      <c r="BH345" s="1">
        <v>10269</v>
      </c>
      <c r="BI345" s="1">
        <v>33934</v>
      </c>
      <c r="BJ345" s="1">
        <v>38402</v>
      </c>
      <c r="BK345" s="1">
        <v>37549</v>
      </c>
      <c r="BL345" s="1">
        <v>38690</v>
      </c>
      <c r="BM345" s="1">
        <v>38188</v>
      </c>
      <c r="BN345" s="1">
        <v>38784</v>
      </c>
      <c r="BO345" s="1">
        <v>40815</v>
      </c>
      <c r="BP345" s="1">
        <v>3329</v>
      </c>
      <c r="BQ345" s="1">
        <v>5383</v>
      </c>
      <c r="BR345" s="1">
        <v>5410</v>
      </c>
      <c r="BS345" s="1">
        <v>5410</v>
      </c>
      <c r="BT345" s="1">
        <v>5415</v>
      </c>
      <c r="BU345" s="1">
        <v>5413</v>
      </c>
      <c r="BV345" s="1">
        <v>5413</v>
      </c>
      <c r="BW345" s="1">
        <v>5413</v>
      </c>
      <c r="BX345">
        <v>-16.440000000000001</v>
      </c>
      <c r="BY345">
        <v>4.87</v>
      </c>
      <c r="BZ345">
        <v>2.74</v>
      </c>
      <c r="CA345">
        <v>-0.4</v>
      </c>
      <c r="CB345">
        <v>0.8</v>
      </c>
      <c r="CC345">
        <v>-0.35</v>
      </c>
      <c r="CD345">
        <v>0.9</v>
      </c>
      <c r="CE345">
        <v>1.81</v>
      </c>
      <c r="CF345">
        <v>-279.57</v>
      </c>
      <c r="CG345">
        <v>28.12</v>
      </c>
      <c r="CH345">
        <v>9.5299999999999994</v>
      </c>
      <c r="CI345">
        <v>-1.22</v>
      </c>
      <c r="CJ345">
        <v>2.27</v>
      </c>
      <c r="CK345">
        <v>-2.19</v>
      </c>
      <c r="CL345">
        <v>1.38</v>
      </c>
      <c r="CM345">
        <v>4.8099999999999996</v>
      </c>
      <c r="CN345" s="1">
        <v>-126806</v>
      </c>
      <c r="CO345" s="1">
        <v>7457</v>
      </c>
      <c r="CP345" s="1">
        <v>3219</v>
      </c>
      <c r="CQ345">
        <v>-434</v>
      </c>
      <c r="CR345">
        <v>807</v>
      </c>
      <c r="CS345">
        <v>-785</v>
      </c>
      <c r="CT345">
        <v>496</v>
      </c>
      <c r="CU345" s="1">
        <v>1783</v>
      </c>
      <c r="CV345" t="s">
        <v>2</v>
      </c>
      <c r="CW345">
        <v>1.86</v>
      </c>
      <c r="CX345">
        <v>10.61</v>
      </c>
      <c r="CY345" t="s">
        <v>2</v>
      </c>
      <c r="CZ345">
        <v>33.94</v>
      </c>
      <c r="DA345" t="s">
        <v>2</v>
      </c>
      <c r="DB345">
        <v>67.98</v>
      </c>
      <c r="DC345">
        <v>18.93</v>
      </c>
      <c r="DD345">
        <v>1.43</v>
      </c>
      <c r="DE345">
        <v>0.44</v>
      </c>
      <c r="DF345">
        <v>0.95</v>
      </c>
      <c r="DG345">
        <v>0.79</v>
      </c>
      <c r="DH345">
        <v>0.76</v>
      </c>
      <c r="DI345">
        <v>0.95</v>
      </c>
      <c r="DJ345">
        <v>0.93</v>
      </c>
      <c r="DK345">
        <v>0.89</v>
      </c>
      <c r="DL345" s="6">
        <f>(CM345*3+CL345*2+CK345)/6</f>
        <v>2.4999999999999996</v>
      </c>
      <c r="DM345">
        <f>BH345+(BH345*(CG345-8.25)/8.25)</f>
        <v>35001.730909090911</v>
      </c>
      <c r="DN345">
        <f>BI345+(BI345*(CH345-8.25)/8.25)</f>
        <v>39198.911515151514</v>
      </c>
      <c r="DO345">
        <f>BJ345+(BJ345*(CI345-8.25)/8.25)</f>
        <v>-5678.8412121212095</v>
      </c>
      <c r="DP345">
        <f>BK345+(BK345*(CJ345-8.25)/8.25)</f>
        <v>10331.664242424242</v>
      </c>
      <c r="DQ345">
        <f>BL345+(BL345*(CK345-8.25)/8.25)</f>
        <v>-10270.436363636363</v>
      </c>
      <c r="DR345">
        <f>BM345+(BM345*(CL345-8.25)/8.25)</f>
        <v>6387.8109090909093</v>
      </c>
      <c r="DS345">
        <f>BN345+(BN345*(CM345-8.25)/8.25)</f>
        <v>22612.247272727269</v>
      </c>
      <c r="DT345" s="8">
        <f>DM345*10^8/$I345</f>
        <v>32623.275849916561</v>
      </c>
      <c r="DU345" s="8">
        <f>DN345*10^8/$I345</f>
        <v>36535.247548089683</v>
      </c>
      <c r="DV345" s="8">
        <f>DO345*10^8/$I345</f>
        <v>-5292.9497644582771</v>
      </c>
      <c r="DW345" s="8">
        <f>DP345*10^8/$I345</f>
        <v>9629.6018458270973</v>
      </c>
      <c r="DX345" s="8">
        <f>DQ345*10^8/$I345</f>
        <v>-9572.5345543668518</v>
      </c>
      <c r="DY345" s="8">
        <f>DR345*10^8/$I345</f>
        <v>5953.743199318581</v>
      </c>
      <c r="DZ345" s="8">
        <f>DS345*10^8/$I345</f>
        <v>21075.688578964189</v>
      </c>
      <c r="EA345" s="8">
        <f>DT345*10^8/$I345</f>
        <v>30406.442754044681</v>
      </c>
      <c r="EB345" s="8">
        <f>DZ345*0.8</f>
        <v>16860.550863171353</v>
      </c>
      <c r="EC345" s="10">
        <f>G345-E345</f>
        <v>5050</v>
      </c>
      <c r="ED345" s="4">
        <f>EC345/E345*100</f>
        <v>17.595818815331011</v>
      </c>
      <c r="EE345" s="4">
        <f>DY345-G345</f>
        <v>-27796.256800681418</v>
      </c>
      <c r="EF345" s="12">
        <f>EE345/G345</f>
        <v>-0.82359279409426422</v>
      </c>
      <c r="EG345" s="4">
        <f>G345-F345</f>
        <v>-2850</v>
      </c>
    </row>
    <row r="346" spans="1:137" x14ac:dyDescent="0.3">
      <c r="A346">
        <v>345</v>
      </c>
      <c r="B346" t="s">
        <v>5731</v>
      </c>
      <c r="C346" t="s">
        <v>336</v>
      </c>
      <c r="D346" t="str">
        <f>VLOOKUP(C346,Sheet1!$A$2:$B$3197,2,FALSE)</f>
        <v>기계</v>
      </c>
      <c r="E346">
        <v>8180</v>
      </c>
      <c r="F346">
        <v>10350</v>
      </c>
      <c r="G346" s="7">
        <v>12400</v>
      </c>
      <c r="H346" t="s">
        <v>2533</v>
      </c>
      <c r="I346" s="7">
        <f>VALUE(LEFT(H346,FIND("/",H346)-1)) + VALUE(MID(H346,FIND("/",H346)+1,LEN(H346)))</f>
        <v>226729440</v>
      </c>
      <c r="J346" s="1">
        <v>15044</v>
      </c>
      <c r="K346" s="1">
        <f>G346*I346/(10^8)</f>
        <v>28114.450560000001</v>
      </c>
      <c r="L346" s="1">
        <v>57296</v>
      </c>
      <c r="M346" s="1">
        <v>65679</v>
      </c>
      <c r="N346" s="1">
        <v>77301</v>
      </c>
      <c r="O346" s="1">
        <v>81858</v>
      </c>
      <c r="P346" s="1">
        <v>79341</v>
      </c>
      <c r="Q346" s="1">
        <v>93001</v>
      </c>
      <c r="R346" s="1">
        <v>97937</v>
      </c>
      <c r="S346" s="1">
        <v>102362</v>
      </c>
      <c r="T346" s="1">
        <v>4908</v>
      </c>
      <c r="U346" s="1">
        <v>6608</v>
      </c>
      <c r="V346" s="1">
        <v>8481</v>
      </c>
      <c r="W346" s="1">
        <v>8404</v>
      </c>
      <c r="X346" s="1">
        <v>6586</v>
      </c>
      <c r="Y346" s="1">
        <v>9478</v>
      </c>
      <c r="Z346" s="1">
        <v>10148</v>
      </c>
      <c r="AA346" s="1">
        <v>10861</v>
      </c>
      <c r="AB346" s="1">
        <v>1160</v>
      </c>
      <c r="AC346" s="1">
        <v>2966</v>
      </c>
      <c r="AD346" s="1">
        <v>3942</v>
      </c>
      <c r="AE346" s="1">
        <v>3957</v>
      </c>
      <c r="AF346" s="1">
        <v>2851</v>
      </c>
      <c r="AG346" s="1">
        <v>5230</v>
      </c>
      <c r="AH346" s="1">
        <v>5465</v>
      </c>
      <c r="AI346" s="1">
        <v>6130</v>
      </c>
      <c r="AJ346" s="1">
        <v>100268</v>
      </c>
      <c r="AK346" s="1">
        <v>102761</v>
      </c>
      <c r="AL346" s="1">
        <v>110292</v>
      </c>
      <c r="AM346" s="1">
        <v>113386</v>
      </c>
      <c r="AN346" s="1">
        <v>120269</v>
      </c>
      <c r="AO346" s="1">
        <v>126500</v>
      </c>
      <c r="AP346" s="1">
        <v>132424</v>
      </c>
      <c r="AQ346" s="1">
        <v>134035</v>
      </c>
      <c r="AR346" s="1">
        <v>65784</v>
      </c>
      <c r="AS346" s="1">
        <v>71029</v>
      </c>
      <c r="AT346" s="1">
        <v>72084</v>
      </c>
      <c r="AU346" s="1">
        <v>70710</v>
      </c>
      <c r="AV346" s="1">
        <v>75379</v>
      </c>
      <c r="AW346" s="1">
        <v>75647</v>
      </c>
      <c r="AX346" s="1">
        <v>76534</v>
      </c>
      <c r="AY346" s="1">
        <v>71891</v>
      </c>
      <c r="AZ346" s="1">
        <v>34484</v>
      </c>
      <c r="BA346" s="1">
        <v>31732</v>
      </c>
      <c r="BB346" s="1">
        <v>38208</v>
      </c>
      <c r="BC346" s="1">
        <v>42676</v>
      </c>
      <c r="BD346" s="1">
        <v>44890</v>
      </c>
      <c r="BE346" s="1">
        <v>50852</v>
      </c>
      <c r="BF346" s="1">
        <v>55889</v>
      </c>
      <c r="BG346" s="1">
        <v>62144</v>
      </c>
      <c r="BH346" s="1">
        <v>20605</v>
      </c>
      <c r="BI346" s="1">
        <v>15937</v>
      </c>
      <c r="BJ346" s="1">
        <v>19169</v>
      </c>
      <c r="BK346" s="1">
        <v>22226</v>
      </c>
      <c r="BL346" s="1">
        <v>23777</v>
      </c>
      <c r="BM346" s="1">
        <v>28067</v>
      </c>
      <c r="BN346" s="1">
        <v>31432</v>
      </c>
      <c r="BO346" s="1">
        <v>36218</v>
      </c>
      <c r="BP346" s="1">
        <v>10373</v>
      </c>
      <c r="BQ346" s="1">
        <v>10400</v>
      </c>
      <c r="BR346" s="1">
        <v>10408</v>
      </c>
      <c r="BS346" s="1">
        <v>10408</v>
      </c>
      <c r="BT346" s="1">
        <v>10797</v>
      </c>
      <c r="BU346" s="1">
        <v>11499</v>
      </c>
      <c r="BV346" s="1">
        <v>11499</v>
      </c>
      <c r="BW346" s="1">
        <v>11674</v>
      </c>
      <c r="BX346">
        <v>1.08</v>
      </c>
      <c r="BY346">
        <v>2.92</v>
      </c>
      <c r="BZ346">
        <v>3.7</v>
      </c>
      <c r="CA346">
        <v>3.54</v>
      </c>
      <c r="CB346">
        <v>2.44</v>
      </c>
      <c r="CC346">
        <v>4.24</v>
      </c>
      <c r="CD346">
        <v>4.22</v>
      </c>
      <c r="CE346">
        <v>4.5999999999999996</v>
      </c>
      <c r="CF346">
        <v>3.1</v>
      </c>
      <c r="CG346">
        <v>8.1300000000000008</v>
      </c>
      <c r="CH346">
        <v>14.04</v>
      </c>
      <c r="CI346">
        <v>11.59</v>
      </c>
      <c r="CJ346">
        <v>6.47</v>
      </c>
      <c r="CK346">
        <v>12.45</v>
      </c>
      <c r="CL346">
        <v>11.4</v>
      </c>
      <c r="CM346">
        <v>11.69</v>
      </c>
      <c r="CN346">
        <v>305</v>
      </c>
      <c r="CO346">
        <v>716</v>
      </c>
      <c r="CP346" s="1">
        <v>1184</v>
      </c>
      <c r="CQ346" s="1">
        <v>1153</v>
      </c>
      <c r="CR346">
        <v>707</v>
      </c>
      <c r="CS346" s="1">
        <v>1442</v>
      </c>
      <c r="CT346" s="1">
        <v>1496</v>
      </c>
      <c r="CU346" s="1">
        <v>1744</v>
      </c>
      <c r="CV346">
        <v>28.96</v>
      </c>
      <c r="CW346">
        <v>12.14</v>
      </c>
      <c r="CX346">
        <v>6.41</v>
      </c>
      <c r="CY346">
        <v>4.82</v>
      </c>
      <c r="CZ346">
        <v>11.2</v>
      </c>
      <c r="DA346">
        <v>8.6</v>
      </c>
      <c r="DB346">
        <v>8.2899999999999991</v>
      </c>
      <c r="DC346">
        <v>7.11</v>
      </c>
      <c r="DD346">
        <v>0.89</v>
      </c>
      <c r="DE346">
        <v>1.1299999999999999</v>
      </c>
      <c r="DF346">
        <v>0.82</v>
      </c>
      <c r="DG346">
        <v>0.52</v>
      </c>
      <c r="DH346">
        <v>0.72</v>
      </c>
      <c r="DI346">
        <v>1</v>
      </c>
      <c r="DJ346">
        <v>0.89</v>
      </c>
      <c r="DK346">
        <v>0.78</v>
      </c>
      <c r="DL346" s="6">
        <f>(CM346*3+CL346*2+CK346)/6</f>
        <v>11.72</v>
      </c>
      <c r="DM346">
        <f>BH346+(BH346*(CG346-8.25)/8.25)</f>
        <v>20305.290909090912</v>
      </c>
      <c r="DN346">
        <f>BI346+(BI346*(CH346-8.25)/8.25)</f>
        <v>27121.876363636362</v>
      </c>
      <c r="DO346">
        <f>BJ346+(BJ346*(CI346-8.25)/8.25)</f>
        <v>26929.540606060604</v>
      </c>
      <c r="DP346">
        <f>BK346+(BK346*(CJ346-8.25)/8.25)</f>
        <v>17430.572121212121</v>
      </c>
      <c r="DQ346">
        <f>BL346+(BL346*(CK346-8.25)/8.25)</f>
        <v>35881.654545454541</v>
      </c>
      <c r="DR346">
        <f>BM346+(BM346*(CL346-8.25)/8.25)</f>
        <v>38783.490909090906</v>
      </c>
      <c r="DS346">
        <f>BN346+(BN346*(CM346-8.25)/8.25)</f>
        <v>44538.191515151513</v>
      </c>
      <c r="DT346" s="8">
        <f>DM346*10^8/$I346</f>
        <v>8955.7363653749217</v>
      </c>
      <c r="DU346" s="8">
        <f>DN346*10^8/$I346</f>
        <v>11962.220858321867</v>
      </c>
      <c r="DV346" s="8">
        <f>DO346*10^8/$I346</f>
        <v>11877.390340690034</v>
      </c>
      <c r="DW346" s="8">
        <f>DP346*10^8/$I346</f>
        <v>7687.8292123034935</v>
      </c>
      <c r="DX346" s="8">
        <f>DQ346*10^8/$I346</f>
        <v>15825.758906939716</v>
      </c>
      <c r="DY346" s="8">
        <f>DR346*10^8/$I346</f>
        <v>17105.626384068564</v>
      </c>
      <c r="DZ346" s="8">
        <f>DS346*10^8/$I346</f>
        <v>19643.761972486463</v>
      </c>
      <c r="EA346" s="8">
        <f>DT346*10^8/$I346</f>
        <v>3949.9662528937229</v>
      </c>
      <c r="EB346" s="8">
        <f>DZ346*0.8</f>
        <v>15715.009577989171</v>
      </c>
      <c r="EC346" s="10">
        <f>G346-E346</f>
        <v>4220</v>
      </c>
      <c r="ED346" s="4">
        <f>EC346/E346*100</f>
        <v>51.589242053789732</v>
      </c>
      <c r="EE346" s="4">
        <f>DY346-G346</f>
        <v>4705.6263840685642</v>
      </c>
      <c r="EF346" s="12">
        <f>EE346/G346</f>
        <v>0.37948599871520677</v>
      </c>
      <c r="EG346" s="4">
        <f>G346-F346</f>
        <v>2050</v>
      </c>
    </row>
    <row r="347" spans="1:137" x14ac:dyDescent="0.3">
      <c r="A347">
        <v>346</v>
      </c>
      <c r="B347" t="s">
        <v>6690</v>
      </c>
      <c r="C347" t="s">
        <v>337</v>
      </c>
      <c r="D347" t="str">
        <f>VLOOKUP(C347,Sheet1!$A$2:$B$3197,2,FALSE)</f>
        <v>화학</v>
      </c>
      <c r="E347">
        <v>5380</v>
      </c>
      <c r="F347">
        <v>4105</v>
      </c>
      <c r="G347" s="7">
        <v>4050</v>
      </c>
      <c r="H347" t="s">
        <v>1488</v>
      </c>
      <c r="I347" s="7">
        <f>VALUE(LEFT(H347,FIND("/",H347)-1)) + VALUE(MID(H347,FIND("/",H347)+1,LEN(H347)))</f>
        <v>12000000</v>
      </c>
      <c r="J347">
        <v>0</v>
      </c>
      <c r="K347" s="1">
        <f>G347*I347/(10^8)</f>
        <v>486</v>
      </c>
      <c r="L347">
        <v>576</v>
      </c>
      <c r="M347">
        <v>496</v>
      </c>
      <c r="N347">
        <v>497</v>
      </c>
      <c r="O347">
        <v>445</v>
      </c>
      <c r="P347">
        <v>433</v>
      </c>
      <c r="Q347" s="3"/>
      <c r="R347" s="3"/>
      <c r="S347" s="3"/>
      <c r="T347">
        <v>13</v>
      </c>
      <c r="U347">
        <v>-7</v>
      </c>
      <c r="V347">
        <v>-6</v>
      </c>
      <c r="W347">
        <v>-27</v>
      </c>
      <c r="X347">
        <v>2</v>
      </c>
      <c r="Y347" s="3"/>
      <c r="Z347" s="3"/>
      <c r="AA347" s="3"/>
      <c r="AB347">
        <v>13</v>
      </c>
      <c r="AC347">
        <v>-3</v>
      </c>
      <c r="AD347">
        <v>-3</v>
      </c>
      <c r="AE347">
        <v>-21</v>
      </c>
      <c r="AF347">
        <v>8</v>
      </c>
      <c r="AG347" s="3"/>
      <c r="AH347" s="3"/>
      <c r="AI347" s="3"/>
      <c r="AJ347">
        <v>433</v>
      </c>
      <c r="AK347">
        <v>412</v>
      </c>
      <c r="AL347">
        <v>400</v>
      </c>
      <c r="AM347">
        <v>375</v>
      </c>
      <c r="AN347">
        <v>383</v>
      </c>
      <c r="AO347" s="3"/>
      <c r="AP347" s="3"/>
      <c r="AQ347" s="3"/>
      <c r="AR347">
        <v>127</v>
      </c>
      <c r="AS347">
        <v>119</v>
      </c>
      <c r="AT347">
        <v>112</v>
      </c>
      <c r="AU347">
        <v>108</v>
      </c>
      <c r="AV347">
        <v>107</v>
      </c>
      <c r="AW347" s="3"/>
      <c r="AX347" s="3"/>
      <c r="AY347" s="3"/>
      <c r="AZ347">
        <v>306</v>
      </c>
      <c r="BA347">
        <v>293</v>
      </c>
      <c r="BB347">
        <v>288</v>
      </c>
      <c r="BC347">
        <v>267</v>
      </c>
      <c r="BD347">
        <v>276</v>
      </c>
      <c r="BE347" s="3"/>
      <c r="BF347" s="3"/>
      <c r="BG347" s="3"/>
      <c r="BH347">
        <v>306</v>
      </c>
      <c r="BI347">
        <v>293</v>
      </c>
      <c r="BJ347">
        <v>288</v>
      </c>
      <c r="BK347">
        <v>267</v>
      </c>
      <c r="BL347">
        <v>276</v>
      </c>
      <c r="BM347" s="3"/>
      <c r="BN347" s="3"/>
      <c r="BO347" s="3"/>
      <c r="BP347">
        <v>60</v>
      </c>
      <c r="BQ347">
        <v>60</v>
      </c>
      <c r="BR347">
        <v>60</v>
      </c>
      <c r="BS347">
        <v>60</v>
      </c>
      <c r="BT347">
        <v>60</v>
      </c>
      <c r="BU347" s="3"/>
      <c r="BV347" s="3"/>
      <c r="BW347" s="3"/>
      <c r="BX347">
        <v>3.06</v>
      </c>
      <c r="BY347">
        <v>-0.8</v>
      </c>
      <c r="BZ347">
        <v>-0.82</v>
      </c>
      <c r="CA347">
        <v>-5.41</v>
      </c>
      <c r="CB347">
        <v>2.1800000000000002</v>
      </c>
      <c r="CC347" s="3"/>
      <c r="CD347" s="3"/>
      <c r="CE347" s="3"/>
      <c r="CF347">
        <v>4.32</v>
      </c>
      <c r="CG347">
        <v>-1.1299999999999999</v>
      </c>
      <c r="CH347">
        <v>-1.1399999999999999</v>
      </c>
      <c r="CI347">
        <v>-7.57</v>
      </c>
      <c r="CJ347">
        <v>3.05</v>
      </c>
      <c r="CK347" s="3"/>
      <c r="CL347" s="3"/>
      <c r="CM347" s="3"/>
      <c r="CN347">
        <v>109</v>
      </c>
      <c r="CO347">
        <v>-28</v>
      </c>
      <c r="CP347">
        <v>-28</v>
      </c>
      <c r="CQ347">
        <v>-175</v>
      </c>
      <c r="CR347">
        <v>69</v>
      </c>
      <c r="CS347" s="3"/>
      <c r="CT347" s="3"/>
      <c r="CU347" s="3"/>
      <c r="CV347">
        <v>34.29</v>
      </c>
      <c r="CW347" t="s">
        <v>2</v>
      </c>
      <c r="CX347" t="s">
        <v>2</v>
      </c>
      <c r="CY347" t="s">
        <v>2</v>
      </c>
      <c r="CZ347">
        <v>79.17</v>
      </c>
      <c r="DA347" s="3"/>
      <c r="DB347" s="3"/>
      <c r="DC347" s="3"/>
      <c r="DD347">
        <v>1.47</v>
      </c>
      <c r="DE347">
        <v>0.94</v>
      </c>
      <c r="DF347">
        <v>2.63</v>
      </c>
      <c r="DG347">
        <v>2.09</v>
      </c>
      <c r="DH347">
        <v>2.37</v>
      </c>
      <c r="DI347" s="3"/>
      <c r="DJ347" s="3"/>
      <c r="DK347" s="3"/>
      <c r="DL347" s="6">
        <f>(CM347*3+CL347*2+CK347)/6</f>
        <v>0</v>
      </c>
      <c r="DM347">
        <f>BH347+(BH347*(CG347-8.25)/8.25)</f>
        <v>-41.912727272727238</v>
      </c>
      <c r="DN347">
        <f>BI347+(BI347*(CH347-8.25)/8.25)</f>
        <v>-40.487272727272739</v>
      </c>
      <c r="DO347">
        <f>BJ347+(BJ347*(CI347-8.25)/8.25)</f>
        <v>-264.26181818181817</v>
      </c>
      <c r="DP347">
        <f>BK347+(BK347*(CJ347-8.25)/8.25)</f>
        <v>98.709090909090889</v>
      </c>
      <c r="DQ347">
        <f>BL347+(BL347*(CK347-8.25)/8.25)</f>
        <v>0</v>
      </c>
      <c r="DR347">
        <f>BM347+(BM347*(CL347-8.25)/8.25)</f>
        <v>0</v>
      </c>
      <c r="DS347">
        <f>BN347+(BN347*(CM347-8.25)/8.25)</f>
        <v>0</v>
      </c>
      <c r="DT347" s="8">
        <f>DM347*10^8/$I347</f>
        <v>-349.27272727272697</v>
      </c>
      <c r="DU347" s="8">
        <f>DN347*10^8/$I347</f>
        <v>-337.39393939393949</v>
      </c>
      <c r="DV347" s="8">
        <f>DO347*10^8/$I347</f>
        <v>-2202.181818181818</v>
      </c>
      <c r="DW347" s="8">
        <f>DP347*10^8/$I347</f>
        <v>822.57575757575739</v>
      </c>
      <c r="DX347" s="8">
        <f>DQ347*10^8/$I347</f>
        <v>0</v>
      </c>
      <c r="DY347" s="8">
        <f>DR347*10^8/$I347</f>
        <v>0</v>
      </c>
      <c r="DZ347" s="8">
        <f>DS347*10^8/$I347</f>
        <v>0</v>
      </c>
      <c r="EA347" s="8">
        <f>DT347*10^8/$I347</f>
        <v>-2910.6060606060582</v>
      </c>
      <c r="EB347" s="8">
        <f>DZ347*0.8</f>
        <v>0</v>
      </c>
      <c r="EC347" s="10">
        <f>G347-E347</f>
        <v>-1330</v>
      </c>
      <c r="ED347" s="4">
        <f>EC347/E347*100</f>
        <v>-24.721189591078065</v>
      </c>
      <c r="EE347" s="4">
        <f>DY347-G347</f>
        <v>-4050</v>
      </c>
      <c r="EF347" s="12">
        <f>EE347/G347</f>
        <v>-1</v>
      </c>
      <c r="EG347" s="4">
        <f>G347-F347</f>
        <v>-55</v>
      </c>
    </row>
    <row r="348" spans="1:137" x14ac:dyDescent="0.3">
      <c r="A348">
        <v>347</v>
      </c>
      <c r="B348" t="s">
        <v>5765</v>
      </c>
      <c r="C348" t="s">
        <v>338</v>
      </c>
      <c r="D348" t="str">
        <f>VLOOKUP(C348,Sheet1!$A$2:$B$3197,2,FALSE)</f>
        <v>식품</v>
      </c>
      <c r="E348">
        <v>181000</v>
      </c>
      <c r="F348">
        <v>231000</v>
      </c>
      <c r="G348" s="7">
        <v>235500</v>
      </c>
      <c r="H348" t="s">
        <v>2534</v>
      </c>
      <c r="I348" s="7">
        <f>VALUE(LEFT(H348,FIND("/",H348)-1)) + VALUE(MID(H348,FIND("/",H348)+1,LEN(H348)))</f>
        <v>3859124</v>
      </c>
      <c r="J348">
        <v>0</v>
      </c>
      <c r="K348" s="1">
        <f>G348*I348/(10^8)</f>
        <v>9088.2370200000005</v>
      </c>
      <c r="L348" s="1">
        <v>22413</v>
      </c>
      <c r="M348" s="1">
        <v>25526</v>
      </c>
      <c r="N348" s="1">
        <v>28025</v>
      </c>
      <c r="O348" s="1">
        <v>30303</v>
      </c>
      <c r="P348" s="1">
        <v>31703</v>
      </c>
      <c r="Q348" s="1">
        <v>33491</v>
      </c>
      <c r="R348" s="1">
        <v>35613</v>
      </c>
      <c r="S348" s="1">
        <v>37783</v>
      </c>
      <c r="T348">
        <v>733</v>
      </c>
      <c r="U348">
        <v>724</v>
      </c>
      <c r="V348">
        <v>872</v>
      </c>
      <c r="W348" s="1">
        <v>1014</v>
      </c>
      <c r="X348" s="1">
        <v>1163</v>
      </c>
      <c r="Y348" s="1">
        <v>1292</v>
      </c>
      <c r="Z348" s="1">
        <v>1381</v>
      </c>
      <c r="AA348" s="1">
        <v>1455</v>
      </c>
      <c r="AB348">
        <v>504</v>
      </c>
      <c r="AC348">
        <v>514</v>
      </c>
      <c r="AD348">
        <v>567</v>
      </c>
      <c r="AE348">
        <v>657</v>
      </c>
      <c r="AF348">
        <v>779</v>
      </c>
      <c r="AG348">
        <v>893</v>
      </c>
      <c r="AH348">
        <v>956</v>
      </c>
      <c r="AI348" s="1">
        <v>1017</v>
      </c>
      <c r="AJ348" s="1">
        <v>10854</v>
      </c>
      <c r="AK348" s="1">
        <v>13691</v>
      </c>
      <c r="AL348" s="1">
        <v>14036</v>
      </c>
      <c r="AM348" s="1">
        <v>15735</v>
      </c>
      <c r="AN348" s="1">
        <v>16839</v>
      </c>
      <c r="AO348" s="1">
        <v>17678</v>
      </c>
      <c r="AP348" s="1">
        <v>18625</v>
      </c>
      <c r="AQ348" s="1">
        <v>19570</v>
      </c>
      <c r="AR348" s="1">
        <v>5335</v>
      </c>
      <c r="AS348" s="1">
        <v>7759</v>
      </c>
      <c r="AT348" s="1">
        <v>7711</v>
      </c>
      <c r="AU348" s="1">
        <v>8923</v>
      </c>
      <c r="AV348" s="1">
        <v>9370</v>
      </c>
      <c r="AW348" s="1">
        <v>9461</v>
      </c>
      <c r="AX348" s="1">
        <v>9604</v>
      </c>
      <c r="AY348" s="1">
        <v>9691</v>
      </c>
      <c r="AZ348" s="1">
        <v>5519</v>
      </c>
      <c r="BA348" s="1">
        <v>5932</v>
      </c>
      <c r="BB348" s="1">
        <v>6325</v>
      </c>
      <c r="BC348" s="1">
        <v>6812</v>
      </c>
      <c r="BD348" s="1">
        <v>7469</v>
      </c>
      <c r="BE348" s="1">
        <v>8216</v>
      </c>
      <c r="BF348" s="1">
        <v>9023</v>
      </c>
      <c r="BG348" s="1">
        <v>9879</v>
      </c>
      <c r="BH348" s="1">
        <v>5517</v>
      </c>
      <c r="BI348" s="1">
        <v>5931</v>
      </c>
      <c r="BJ348" s="1">
        <v>6325</v>
      </c>
      <c r="BK348" s="1">
        <v>6812</v>
      </c>
      <c r="BL348" s="1">
        <v>7469</v>
      </c>
      <c r="BM348" s="1">
        <v>8199</v>
      </c>
      <c r="BN348" s="1">
        <v>9006</v>
      </c>
      <c r="BO348" s="1">
        <v>9859</v>
      </c>
      <c r="BP348">
        <v>193</v>
      </c>
      <c r="BQ348">
        <v>193</v>
      </c>
      <c r="BR348">
        <v>193</v>
      </c>
      <c r="BS348">
        <v>193</v>
      </c>
      <c r="BT348">
        <v>193</v>
      </c>
      <c r="BU348">
        <v>192</v>
      </c>
      <c r="BV348">
        <v>192</v>
      </c>
      <c r="BW348">
        <v>191</v>
      </c>
      <c r="BX348">
        <v>4.95</v>
      </c>
      <c r="BY348">
        <v>4.1900000000000004</v>
      </c>
      <c r="BZ348">
        <v>4.09</v>
      </c>
      <c r="CA348">
        <v>4.41</v>
      </c>
      <c r="CB348">
        <v>4.78</v>
      </c>
      <c r="CC348">
        <v>5.18</v>
      </c>
      <c r="CD348">
        <v>5.27</v>
      </c>
      <c r="CE348">
        <v>5.32</v>
      </c>
      <c r="CF348">
        <v>9.3800000000000008</v>
      </c>
      <c r="CG348">
        <v>8.98</v>
      </c>
      <c r="CH348">
        <v>9.26</v>
      </c>
      <c r="CI348">
        <v>10</v>
      </c>
      <c r="CJ348">
        <v>10.91</v>
      </c>
      <c r="CK348">
        <v>11.19</v>
      </c>
      <c r="CL348">
        <v>11.11</v>
      </c>
      <c r="CM348">
        <v>10.78</v>
      </c>
      <c r="CN348" s="1">
        <v>13044</v>
      </c>
      <c r="CO348" s="1">
        <v>13313</v>
      </c>
      <c r="CP348" s="1">
        <v>14699</v>
      </c>
      <c r="CQ348" s="1">
        <v>17015</v>
      </c>
      <c r="CR348" s="1">
        <v>20194</v>
      </c>
      <c r="CS348" s="1">
        <v>22717</v>
      </c>
      <c r="CT348" s="1">
        <v>24764</v>
      </c>
      <c r="CU348" s="1">
        <v>26343</v>
      </c>
      <c r="CV348">
        <v>15.18</v>
      </c>
      <c r="CW348">
        <v>17.579999999999998</v>
      </c>
      <c r="CX348">
        <v>19.559999999999999</v>
      </c>
      <c r="CY348">
        <v>13.28</v>
      </c>
      <c r="CZ348">
        <v>8.86</v>
      </c>
      <c r="DA348">
        <v>10.37</v>
      </c>
      <c r="DB348">
        <v>9.51</v>
      </c>
      <c r="DC348">
        <v>8.94</v>
      </c>
      <c r="DD348">
        <v>1.38</v>
      </c>
      <c r="DE348">
        <v>1.52</v>
      </c>
      <c r="DF348">
        <v>1.75</v>
      </c>
      <c r="DG348">
        <v>1.28</v>
      </c>
      <c r="DH348">
        <v>0.92</v>
      </c>
      <c r="DI348">
        <v>1.1100000000000001</v>
      </c>
      <c r="DJ348">
        <v>1.01</v>
      </c>
      <c r="DK348">
        <v>0.92</v>
      </c>
      <c r="DL348" s="6">
        <f>(CM348*3+CL348*2+CK348)/6</f>
        <v>10.958333333333334</v>
      </c>
      <c r="DM348">
        <f>BH348+(BH348*(CG348-8.25)/8.25)</f>
        <v>6005.1709090909089</v>
      </c>
      <c r="DN348">
        <f>BI348+(BI348*(CH348-8.25)/8.25)</f>
        <v>6657.0981818181817</v>
      </c>
      <c r="DO348">
        <f>BJ348+(BJ348*(CI348-8.25)/8.25)</f>
        <v>7666.666666666667</v>
      </c>
      <c r="DP348">
        <f>BK348+(BK348*(CJ348-8.25)/8.25)</f>
        <v>9008.3539393939391</v>
      </c>
      <c r="DQ348">
        <f>BL348+(BL348*(CK348-8.25)/8.25)</f>
        <v>10130.68</v>
      </c>
      <c r="DR348">
        <f>BM348+(BM348*(CL348-8.25)/8.25)</f>
        <v>11041.32</v>
      </c>
      <c r="DS348">
        <f>BN348+(BN348*(CM348-8.25)/8.25)</f>
        <v>11767.84</v>
      </c>
      <c r="DT348" s="8">
        <f>DM348*10^8/$I348</f>
        <v>155609.69041396206</v>
      </c>
      <c r="DU348" s="8">
        <f>DN348*10^8/$I348</f>
        <v>172502.8317778382</v>
      </c>
      <c r="DV348" s="8">
        <f>DO348*10^8/$I348</f>
        <v>198663.3926939551</v>
      </c>
      <c r="DW348" s="8">
        <f>DP348*10^8/$I348</f>
        <v>233430.020372342</v>
      </c>
      <c r="DX348" s="8">
        <f>DQ348*10^8/$I348</f>
        <v>262512.42509958218</v>
      </c>
      <c r="DY348" s="8">
        <f>DR348*10^8/$I348</f>
        <v>286109.4901329939</v>
      </c>
      <c r="DZ348" s="8">
        <f>DS348*10^8/$I348</f>
        <v>304935.52422777814</v>
      </c>
      <c r="EA348" s="8">
        <f>DT348*10^8/$I348</f>
        <v>4032254.2217861372</v>
      </c>
      <c r="EB348" s="8">
        <f>DZ348*0.8</f>
        <v>243948.41938222252</v>
      </c>
      <c r="EC348" s="10">
        <f>G348-E348</f>
        <v>54500</v>
      </c>
      <c r="ED348" s="4">
        <f>EC348/E348*100</f>
        <v>30.11049723756906</v>
      </c>
      <c r="EE348" s="4">
        <f>DY348-G348</f>
        <v>50609.490132993902</v>
      </c>
      <c r="EF348" s="12">
        <f>EE348/G348</f>
        <v>0.21490229355836052</v>
      </c>
      <c r="EG348" s="4">
        <f>G348-F348</f>
        <v>4500</v>
      </c>
    </row>
    <row r="349" spans="1:137" x14ac:dyDescent="0.3">
      <c r="A349">
        <v>348</v>
      </c>
      <c r="B349" t="s">
        <v>7565</v>
      </c>
      <c r="C349" t="s">
        <v>339</v>
      </c>
      <c r="D349" t="str">
        <f>VLOOKUP(C349,Sheet1!$A$2:$B$3197,2,FALSE)</f>
        <v>기계</v>
      </c>
      <c r="E349">
        <v>14150</v>
      </c>
      <c r="F349">
        <v>12600</v>
      </c>
      <c r="G349" s="7">
        <v>17850</v>
      </c>
      <c r="H349" t="s">
        <v>2535</v>
      </c>
      <c r="I349" s="7">
        <f>VALUE(LEFT(H349,FIND("/",H349)-1)) + VALUE(MID(H349,FIND("/",H349)+1,LEN(H349)))</f>
        <v>422481576</v>
      </c>
      <c r="J349" s="1">
        <v>50000</v>
      </c>
      <c r="K349" s="1">
        <f>G349*I349/(10^8)</f>
        <v>75412.961316000001</v>
      </c>
      <c r="L349" s="1">
        <v>139523</v>
      </c>
      <c r="M349" s="1">
        <v>138413</v>
      </c>
      <c r="N349" s="1">
        <v>147611</v>
      </c>
      <c r="O349" s="1">
        <v>156597</v>
      </c>
      <c r="P349" s="1">
        <v>151324</v>
      </c>
      <c r="Q349" s="3"/>
      <c r="R349" s="3"/>
      <c r="S349" s="3"/>
      <c r="T349" s="1">
        <v>7982</v>
      </c>
      <c r="U349" s="1">
        <v>9134</v>
      </c>
      <c r="V349" s="1">
        <v>10035</v>
      </c>
      <c r="W349" s="1">
        <v>10769</v>
      </c>
      <c r="X349" s="1">
        <v>1541</v>
      </c>
      <c r="Y349" s="3"/>
      <c r="Z349" s="3"/>
      <c r="AA349" s="3"/>
      <c r="AB349" s="1">
        <v>-2155</v>
      </c>
      <c r="AC349" s="1">
        <v>-1097</v>
      </c>
      <c r="AD349" s="1">
        <v>-4217</v>
      </c>
      <c r="AE349" s="1">
        <v>-1044</v>
      </c>
      <c r="AF349" s="1">
        <v>-8384</v>
      </c>
      <c r="AG349" s="3"/>
      <c r="AH349" s="3"/>
      <c r="AI349" s="3"/>
      <c r="AJ349" s="1">
        <v>248326</v>
      </c>
      <c r="AK349" s="1">
        <v>249623</v>
      </c>
      <c r="AL349" s="1">
        <v>248149</v>
      </c>
      <c r="AM349" s="1">
        <v>248092</v>
      </c>
      <c r="AN349" s="1">
        <v>255672</v>
      </c>
      <c r="AO349" s="3"/>
      <c r="AP349" s="3"/>
      <c r="AQ349" s="3"/>
      <c r="AR349" s="1">
        <v>180097</v>
      </c>
      <c r="AS349" s="1">
        <v>183964</v>
      </c>
      <c r="AT349" s="1">
        <v>185965</v>
      </c>
      <c r="AU349" s="1">
        <v>186073</v>
      </c>
      <c r="AV349" s="1">
        <v>184607</v>
      </c>
      <c r="AW349" s="3"/>
      <c r="AX349" s="3"/>
      <c r="AY349" s="3"/>
      <c r="AZ349" s="1">
        <v>68228</v>
      </c>
      <c r="BA349" s="1">
        <v>65659</v>
      </c>
      <c r="BB349" s="1">
        <v>62184</v>
      </c>
      <c r="BC349" s="1">
        <v>62020</v>
      </c>
      <c r="BD349" s="1">
        <v>71065</v>
      </c>
      <c r="BE349" s="3"/>
      <c r="BF349" s="3"/>
      <c r="BG349" s="3"/>
      <c r="BH349" s="1">
        <v>34757</v>
      </c>
      <c r="BI349" s="1">
        <v>33868</v>
      </c>
      <c r="BJ349" s="1">
        <v>28048</v>
      </c>
      <c r="BK349" s="1">
        <v>25621</v>
      </c>
      <c r="BL349" s="1">
        <v>31884</v>
      </c>
      <c r="BM349" s="3"/>
      <c r="BN349" s="3"/>
      <c r="BO349" s="3"/>
      <c r="BP349" s="1">
        <v>5968</v>
      </c>
      <c r="BQ349" s="1">
        <v>5968</v>
      </c>
      <c r="BR349" s="1">
        <v>6503</v>
      </c>
      <c r="BS349" s="1">
        <v>10753</v>
      </c>
      <c r="BT349" s="1">
        <v>19377</v>
      </c>
      <c r="BU349" s="3"/>
      <c r="BV349" s="3"/>
      <c r="BW349" s="3"/>
      <c r="BX349">
        <v>-0.83</v>
      </c>
      <c r="BY349">
        <v>-0.44</v>
      </c>
      <c r="BZ349">
        <v>-1.69</v>
      </c>
      <c r="CA349">
        <v>-0.42</v>
      </c>
      <c r="CB349">
        <v>-3.33</v>
      </c>
      <c r="CC349" s="3"/>
      <c r="CD349" s="3"/>
      <c r="CE349" s="3"/>
      <c r="CF349">
        <v>-4.84</v>
      </c>
      <c r="CG349">
        <v>-8.51</v>
      </c>
      <c r="CH349">
        <v>-16.920000000000002</v>
      </c>
      <c r="CI349">
        <v>-14.73</v>
      </c>
      <c r="CJ349">
        <v>-37.200000000000003</v>
      </c>
      <c r="CK349" s="3"/>
      <c r="CL349" s="3"/>
      <c r="CM349" s="3"/>
      <c r="CN349" s="1">
        <v>-1236</v>
      </c>
      <c r="CO349" s="1">
        <v>-2113</v>
      </c>
      <c r="CP349" s="1">
        <v>-3602</v>
      </c>
      <c r="CQ349" s="1">
        <v>-1928</v>
      </c>
      <c r="CR349" s="1">
        <v>-3800</v>
      </c>
      <c r="CS349" s="3"/>
      <c r="CT349" s="3"/>
      <c r="CU349" s="3"/>
      <c r="CV349" t="s">
        <v>2</v>
      </c>
      <c r="CW349" t="s">
        <v>2</v>
      </c>
      <c r="CX349" t="s">
        <v>2</v>
      </c>
      <c r="CY349" t="s">
        <v>2</v>
      </c>
      <c r="CZ349" t="s">
        <v>2</v>
      </c>
      <c r="DA349" s="3"/>
      <c r="DB349" s="3"/>
      <c r="DC349" s="3"/>
      <c r="DD349">
        <v>0.84</v>
      </c>
      <c r="DE349">
        <v>0.48</v>
      </c>
      <c r="DF349">
        <v>0.4</v>
      </c>
      <c r="DG349">
        <v>0.46</v>
      </c>
      <c r="DH349">
        <v>1.59</v>
      </c>
      <c r="DI349" s="3"/>
      <c r="DJ349" s="3"/>
      <c r="DK349" s="3"/>
      <c r="DL349" s="6">
        <f>(CM349*3+CL349*2+CK349)/6</f>
        <v>0</v>
      </c>
      <c r="DM349">
        <f>BH349+(BH349*(CG349-8.25)/8.25)</f>
        <v>-35852.372121212116</v>
      </c>
      <c r="DN349">
        <f>BI349+(BI349*(CH349-8.25)/8.25)</f>
        <v>-69460.189090909102</v>
      </c>
      <c r="DO349">
        <f>BJ349+(BJ349*(CI349-8.25)/8.25)</f>
        <v>-50078.429090909092</v>
      </c>
      <c r="DP349">
        <f>BK349+(BK349*(CJ349-8.25)/8.25)</f>
        <v>-115527.41818181821</v>
      </c>
      <c r="DQ349">
        <f>BL349+(BL349*(CK349-8.25)/8.25)</f>
        <v>0</v>
      </c>
      <c r="DR349">
        <f>BM349+(BM349*(CL349-8.25)/8.25)</f>
        <v>0</v>
      </c>
      <c r="DS349">
        <f>BN349+(BN349*(CM349-8.25)/8.25)</f>
        <v>0</v>
      </c>
      <c r="DT349" s="8">
        <f>DM349*10^8/$I349</f>
        <v>-8486.1386052991129</v>
      </c>
      <c r="DU349" s="8">
        <f>DN349*10^8/$I349</f>
        <v>-16440.998385905732</v>
      </c>
      <c r="DV349" s="8">
        <f>DO349*10^8/$I349</f>
        <v>-11853.399517452352</v>
      </c>
      <c r="DW349" s="8">
        <f>DP349*10^8/$I349</f>
        <v>-27344.960051422029</v>
      </c>
      <c r="DX349" s="8">
        <f>DQ349*10^8/$I349</f>
        <v>0</v>
      </c>
      <c r="DY349" s="8">
        <f>DR349*10^8/$I349</f>
        <v>0</v>
      </c>
      <c r="DZ349" s="8">
        <f>DS349*10^8/$I349</f>
        <v>0</v>
      </c>
      <c r="EA349" s="8">
        <f>DT349*10^8/$I349</f>
        <v>-2008.6411070619356</v>
      </c>
      <c r="EB349" s="8">
        <f>DZ349*0.8</f>
        <v>0</v>
      </c>
      <c r="EC349" s="10">
        <f>G349-E349</f>
        <v>3700</v>
      </c>
      <c r="ED349" s="4">
        <f>EC349/E349*100</f>
        <v>26.148409893992934</v>
      </c>
      <c r="EE349" s="4">
        <f>DY349-G349</f>
        <v>-17850</v>
      </c>
      <c r="EF349" s="12">
        <f>EE349/G349</f>
        <v>-1</v>
      </c>
      <c r="EG349" s="4">
        <f>G349-F349</f>
        <v>5250</v>
      </c>
    </row>
    <row r="350" spans="1:137" x14ac:dyDescent="0.3">
      <c r="A350">
        <v>349</v>
      </c>
      <c r="B350" t="s">
        <v>6765</v>
      </c>
      <c r="C350" t="s">
        <v>340</v>
      </c>
      <c r="D350" t="str">
        <f>VLOOKUP(C350,Sheet1!$A$2:$B$3197,2,FALSE)</f>
        <v>비철금속</v>
      </c>
      <c r="E350">
        <v>4280</v>
      </c>
      <c r="F350">
        <v>4535</v>
      </c>
      <c r="G350" s="7">
        <v>4595</v>
      </c>
      <c r="H350" t="s">
        <v>2536</v>
      </c>
      <c r="I350" s="7">
        <f>VALUE(LEFT(H350,FIND("/",H350)-1)) + VALUE(MID(H350,FIND("/",H350)+1,LEN(H350)))</f>
        <v>41067062</v>
      </c>
      <c r="J350" s="1">
        <v>4000</v>
      </c>
      <c r="K350" s="1">
        <f>G350*I350/(10^8)</f>
        <v>1887.0314989000001</v>
      </c>
      <c r="L350" s="1">
        <v>2584</v>
      </c>
      <c r="M350" s="1">
        <v>2704</v>
      </c>
      <c r="N350" s="1">
        <v>2397</v>
      </c>
      <c r="O350" s="1">
        <v>2224</v>
      </c>
      <c r="P350" s="1">
        <v>2037</v>
      </c>
      <c r="Q350" s="3"/>
      <c r="R350" s="3"/>
      <c r="S350" s="3"/>
      <c r="T350">
        <v>96</v>
      </c>
      <c r="U350">
        <v>108</v>
      </c>
      <c r="V350">
        <v>115</v>
      </c>
      <c r="W350">
        <v>93</v>
      </c>
      <c r="X350">
        <v>52</v>
      </c>
      <c r="Y350" s="3"/>
      <c r="Z350" s="3"/>
      <c r="AA350" s="3"/>
      <c r="AB350">
        <v>57</v>
      </c>
      <c r="AC350">
        <v>116</v>
      </c>
      <c r="AD350">
        <v>72</v>
      </c>
      <c r="AE350">
        <v>43</v>
      </c>
      <c r="AF350">
        <v>15</v>
      </c>
      <c r="AG350" s="3"/>
      <c r="AH350" s="3"/>
      <c r="AI350" s="3"/>
      <c r="AJ350" s="1">
        <v>2056</v>
      </c>
      <c r="AK350" s="1">
        <v>2154</v>
      </c>
      <c r="AL350" s="1">
        <v>2046</v>
      </c>
      <c r="AM350" s="1">
        <v>2093</v>
      </c>
      <c r="AN350" s="1">
        <v>2028</v>
      </c>
      <c r="AO350" s="3"/>
      <c r="AP350" s="3"/>
      <c r="AQ350" s="3"/>
      <c r="AR350">
        <v>976</v>
      </c>
      <c r="AS350">
        <v>923</v>
      </c>
      <c r="AT350">
        <v>751</v>
      </c>
      <c r="AU350">
        <v>688</v>
      </c>
      <c r="AV350">
        <v>586</v>
      </c>
      <c r="AW350" s="3"/>
      <c r="AX350" s="3"/>
      <c r="AY350" s="3"/>
      <c r="AZ350" s="1">
        <v>1080</v>
      </c>
      <c r="BA350" s="1">
        <v>1232</v>
      </c>
      <c r="BB350" s="1">
        <v>1294</v>
      </c>
      <c r="BC350" s="1">
        <v>1405</v>
      </c>
      <c r="BD350" s="1">
        <v>1442</v>
      </c>
      <c r="BE350" s="3"/>
      <c r="BF350" s="3"/>
      <c r="BG350" s="3"/>
      <c r="BH350" s="1">
        <v>1080</v>
      </c>
      <c r="BI350" s="1">
        <v>1232</v>
      </c>
      <c r="BJ350" s="1">
        <v>1294</v>
      </c>
      <c r="BK350" s="1">
        <v>1405</v>
      </c>
      <c r="BL350" s="1">
        <v>1442</v>
      </c>
      <c r="BM350" s="3"/>
      <c r="BN350" s="3"/>
      <c r="BO350" s="3"/>
      <c r="BP350">
        <v>114</v>
      </c>
      <c r="BQ350">
        <v>114</v>
      </c>
      <c r="BR350">
        <v>114</v>
      </c>
      <c r="BS350">
        <v>114</v>
      </c>
      <c r="BT350">
        <v>114</v>
      </c>
      <c r="BU350" s="3"/>
      <c r="BV350" s="3"/>
      <c r="BW350" s="3"/>
      <c r="BX350">
        <v>2.82</v>
      </c>
      <c r="BY350">
        <v>5.53</v>
      </c>
      <c r="BZ350">
        <v>3.41</v>
      </c>
      <c r="CA350">
        <v>2.0699999999999998</v>
      </c>
      <c r="CB350">
        <v>0.72</v>
      </c>
      <c r="CC350" s="3"/>
      <c r="CD350" s="3"/>
      <c r="CE350" s="3"/>
      <c r="CF350">
        <v>5.47</v>
      </c>
      <c r="CG350">
        <v>10.07</v>
      </c>
      <c r="CH350">
        <v>5.66</v>
      </c>
      <c r="CI350">
        <v>3.18</v>
      </c>
      <c r="CJ350">
        <v>1.04</v>
      </c>
      <c r="CK350" s="3"/>
      <c r="CL350" s="3"/>
      <c r="CM350" s="3"/>
      <c r="CN350">
        <v>251</v>
      </c>
      <c r="CO350">
        <v>509</v>
      </c>
      <c r="CP350">
        <v>313</v>
      </c>
      <c r="CQ350">
        <v>187</v>
      </c>
      <c r="CR350">
        <v>65</v>
      </c>
      <c r="CS350" s="3"/>
      <c r="CT350" s="3"/>
      <c r="CU350" s="3"/>
      <c r="CV350">
        <v>12.55</v>
      </c>
      <c r="CW350">
        <v>5.92</v>
      </c>
      <c r="CX350">
        <v>17.649999999999999</v>
      </c>
      <c r="CY350">
        <v>21.58</v>
      </c>
      <c r="CZ350">
        <v>64.989999999999995</v>
      </c>
      <c r="DA350" s="3"/>
      <c r="DB350" s="3"/>
      <c r="DC350" s="3"/>
      <c r="DD350">
        <v>0.63</v>
      </c>
      <c r="DE350">
        <v>0.53</v>
      </c>
      <c r="DF350">
        <v>0.93</v>
      </c>
      <c r="DG350">
        <v>0.65</v>
      </c>
      <c r="DH350">
        <v>0.66</v>
      </c>
      <c r="DI350" s="3"/>
      <c r="DJ350" s="3"/>
      <c r="DK350" s="3"/>
      <c r="DL350" s="6">
        <f>(CM350*3+CL350*2+CK350)/6</f>
        <v>0</v>
      </c>
      <c r="DM350">
        <f>BH350+(BH350*(CG350-8.25)/8.25)</f>
        <v>1318.2545454545455</v>
      </c>
      <c r="DN350">
        <f>BI350+(BI350*(CH350-8.25)/8.25)</f>
        <v>845.22666666666669</v>
      </c>
      <c r="DO350">
        <f>BJ350+(BJ350*(CI350-8.25)/8.25)</f>
        <v>498.77818181818179</v>
      </c>
      <c r="DP350">
        <f>BK350+(BK350*(CJ350-8.25)/8.25)</f>
        <v>177.11515151515164</v>
      </c>
      <c r="DQ350">
        <f>BL350+(BL350*(CK350-8.25)/8.25)</f>
        <v>0</v>
      </c>
      <c r="DR350">
        <f>BM350+(BM350*(CL350-8.25)/8.25)</f>
        <v>0</v>
      </c>
      <c r="DS350">
        <f>BN350+(BN350*(CM350-8.25)/8.25)</f>
        <v>0</v>
      </c>
      <c r="DT350" s="8">
        <f>DM350*10^8/$I350</f>
        <v>3210.0045176218</v>
      </c>
      <c r="DU350" s="8">
        <f>DN350*10^8/$I350</f>
        <v>2058.1620050313477</v>
      </c>
      <c r="DV350" s="8">
        <f>DO350*10^8/$I350</f>
        <v>1214.5455689481312</v>
      </c>
      <c r="DW350" s="8">
        <f>DP350*10^8/$I350</f>
        <v>431.28274312672193</v>
      </c>
      <c r="DX350" s="8">
        <f>DQ350*10^8/$I350</f>
        <v>0</v>
      </c>
      <c r="DY350" s="8">
        <f>DR350*10^8/$I350</f>
        <v>0</v>
      </c>
      <c r="DZ350" s="8">
        <f>DS350*10^8/$I350</f>
        <v>0</v>
      </c>
      <c r="EA350" s="8">
        <f>DT350*10^8/$I350</f>
        <v>7816.4941958151276</v>
      </c>
      <c r="EB350" s="8">
        <f>DZ350*0.8</f>
        <v>0</v>
      </c>
      <c r="EC350" s="10">
        <f>G350-E350</f>
        <v>315</v>
      </c>
      <c r="ED350" s="4">
        <f>EC350/E350*100</f>
        <v>7.3598130841121492</v>
      </c>
      <c r="EE350" s="4">
        <f>DY350-G350</f>
        <v>-4595</v>
      </c>
      <c r="EF350" s="12">
        <f>EE350/G350</f>
        <v>-1</v>
      </c>
      <c r="EG350" s="4">
        <f>G350-F350</f>
        <v>60</v>
      </c>
    </row>
    <row r="351" spans="1:137" x14ac:dyDescent="0.3">
      <c r="A351">
        <v>350</v>
      </c>
      <c r="B351" t="s">
        <v>7241</v>
      </c>
      <c r="C351" t="s">
        <v>341</v>
      </c>
      <c r="D351" t="str">
        <f>VLOOKUP(C351,Sheet1!$A$2:$B$3197,2,FALSE)</f>
        <v>섬유,의류,신발,호화품</v>
      </c>
      <c r="E351">
        <v>7660</v>
      </c>
      <c r="F351">
        <v>9160</v>
      </c>
      <c r="G351" s="7">
        <v>9350</v>
      </c>
      <c r="H351" t="s">
        <v>2055</v>
      </c>
      <c r="I351" s="7">
        <f>VALUE(LEFT(H351,FIND("/",H351)-1)) + VALUE(MID(H351,FIND("/",H351)+1,LEN(H351)))</f>
        <v>40000000</v>
      </c>
      <c r="J351" s="1">
        <v>17412</v>
      </c>
      <c r="K351" s="1">
        <f>G351*I351/(10^8)</f>
        <v>3740</v>
      </c>
      <c r="L351" s="1">
        <v>22400</v>
      </c>
      <c r="M351" s="1">
        <v>24623</v>
      </c>
      <c r="N351" s="1">
        <v>25215</v>
      </c>
      <c r="O351" s="1">
        <v>27367</v>
      </c>
      <c r="P351" s="1">
        <v>27979</v>
      </c>
      <c r="Q351" s="1">
        <v>29012</v>
      </c>
      <c r="R351" s="1">
        <v>30472</v>
      </c>
      <c r="S351" s="1">
        <v>32007</v>
      </c>
      <c r="T351">
        <v>861</v>
      </c>
      <c r="U351">
        <v>784</v>
      </c>
      <c r="V351">
        <v>565</v>
      </c>
      <c r="W351">
        <v>980</v>
      </c>
      <c r="X351">
        <v>817</v>
      </c>
      <c r="Y351" s="1">
        <v>1258</v>
      </c>
      <c r="Z351" s="1">
        <v>1342</v>
      </c>
      <c r="AA351" s="1">
        <v>1567</v>
      </c>
      <c r="AB351">
        <v>421</v>
      </c>
      <c r="AC351">
        <v>604</v>
      </c>
      <c r="AD351">
        <v>-454</v>
      </c>
      <c r="AE351">
        <v>31</v>
      </c>
      <c r="AF351">
        <v>705</v>
      </c>
      <c r="AG351">
        <v>963</v>
      </c>
      <c r="AH351" s="1">
        <v>1034</v>
      </c>
      <c r="AI351" s="1">
        <v>1155</v>
      </c>
      <c r="AJ351" s="1">
        <v>17406</v>
      </c>
      <c r="AK351" s="1">
        <v>16936</v>
      </c>
      <c r="AL351" s="1">
        <v>16783</v>
      </c>
      <c r="AM351" s="1">
        <v>17314</v>
      </c>
      <c r="AN351" s="1">
        <v>18400</v>
      </c>
      <c r="AO351" s="1">
        <v>18512</v>
      </c>
      <c r="AP351" s="1">
        <v>19192</v>
      </c>
      <c r="AQ351" s="1">
        <v>19789</v>
      </c>
      <c r="AR351" s="1">
        <v>10606</v>
      </c>
      <c r="AS351" s="1">
        <v>9924</v>
      </c>
      <c r="AT351" s="1">
        <v>10606</v>
      </c>
      <c r="AU351" s="1">
        <v>11355</v>
      </c>
      <c r="AV351" s="1">
        <v>10942</v>
      </c>
      <c r="AW351" s="1">
        <v>10700</v>
      </c>
      <c r="AX351" s="1">
        <v>10994</v>
      </c>
      <c r="AY351" s="1">
        <v>11148</v>
      </c>
      <c r="AZ351" s="1">
        <v>6800</v>
      </c>
      <c r="BA351" s="1">
        <v>7012</v>
      </c>
      <c r="BB351" s="1">
        <v>6177</v>
      </c>
      <c r="BC351" s="1">
        <v>5959</v>
      </c>
      <c r="BD351" s="1">
        <v>7458</v>
      </c>
      <c r="BE351" s="1">
        <v>7812</v>
      </c>
      <c r="BF351" s="1">
        <v>8198</v>
      </c>
      <c r="BG351" s="1">
        <v>8641</v>
      </c>
      <c r="BH351" s="1">
        <v>2649</v>
      </c>
      <c r="BI351" s="1">
        <v>2853</v>
      </c>
      <c r="BJ351" s="1">
        <v>2604</v>
      </c>
      <c r="BK351" s="1">
        <v>2715</v>
      </c>
      <c r="BL351" s="1">
        <v>3683</v>
      </c>
      <c r="BM351" s="3"/>
      <c r="BN351" s="3"/>
      <c r="BO351" s="3"/>
      <c r="BP351">
        <v>200</v>
      </c>
      <c r="BQ351">
        <v>200</v>
      </c>
      <c r="BR351">
        <v>200</v>
      </c>
      <c r="BS351">
        <v>200</v>
      </c>
      <c r="BT351">
        <v>200</v>
      </c>
      <c r="BU351">
        <v>200</v>
      </c>
      <c r="BV351">
        <v>200</v>
      </c>
      <c r="BW351">
        <v>200</v>
      </c>
      <c r="BX351">
        <v>2.65</v>
      </c>
      <c r="BY351">
        <v>3.52</v>
      </c>
      <c r="BZ351">
        <v>-2.69</v>
      </c>
      <c r="CA351">
        <v>0.18</v>
      </c>
      <c r="CB351">
        <v>3.95</v>
      </c>
      <c r="CC351">
        <v>5.22</v>
      </c>
      <c r="CD351">
        <v>5.48</v>
      </c>
      <c r="CE351">
        <v>5.93</v>
      </c>
      <c r="CF351">
        <v>5.87</v>
      </c>
      <c r="CG351">
        <v>11.52</v>
      </c>
      <c r="CH351">
        <v>-5.83</v>
      </c>
      <c r="CI351">
        <v>7.58</v>
      </c>
      <c r="CJ351">
        <v>16.989999999999998</v>
      </c>
      <c r="CK351">
        <v>12.27</v>
      </c>
      <c r="CL351" s="3"/>
      <c r="CM351" s="3"/>
      <c r="CN351">
        <v>388</v>
      </c>
      <c r="CO351">
        <v>792</v>
      </c>
      <c r="CP351">
        <v>-398</v>
      </c>
      <c r="CQ351">
        <v>504</v>
      </c>
      <c r="CR351" s="1">
        <v>1359</v>
      </c>
      <c r="CS351" s="1">
        <v>1130</v>
      </c>
      <c r="CT351" s="1">
        <v>1215</v>
      </c>
      <c r="CU351" s="1">
        <v>1358</v>
      </c>
      <c r="CV351">
        <v>26.8</v>
      </c>
      <c r="CW351">
        <v>13.57</v>
      </c>
      <c r="CX351" t="s">
        <v>2</v>
      </c>
      <c r="CY351">
        <v>14.65</v>
      </c>
      <c r="CZ351">
        <v>5.64</v>
      </c>
      <c r="DA351">
        <v>8.27</v>
      </c>
      <c r="DB351">
        <v>7.7</v>
      </c>
      <c r="DC351">
        <v>6.89</v>
      </c>
      <c r="DD351">
        <v>1.57</v>
      </c>
      <c r="DE351">
        <v>1.48</v>
      </c>
      <c r="DF351">
        <v>1.2</v>
      </c>
      <c r="DG351">
        <v>1.06</v>
      </c>
      <c r="DH351">
        <v>0.82</v>
      </c>
      <c r="DI351" s="3"/>
      <c r="DJ351" s="3"/>
      <c r="DK351" s="3"/>
      <c r="DL351" s="6">
        <f>(CM351*3+CL351*2+CK351)/6</f>
        <v>2.0449999999999999</v>
      </c>
      <c r="DM351">
        <f>BH351+(BH351*(CG351-8.25)/8.25)</f>
        <v>3698.9672727272728</v>
      </c>
      <c r="DN351">
        <f>BI351+(BI351*(CH351-8.25)/8.25)</f>
        <v>-2016.12</v>
      </c>
      <c r="DO351">
        <f>BJ351+(BJ351*(CI351-8.25)/8.25)</f>
        <v>2392.5236363636363</v>
      </c>
      <c r="DP351">
        <f>BK351+(BK351*(CJ351-8.25)/8.25)</f>
        <v>5591.2545454545452</v>
      </c>
      <c r="DQ351">
        <f>BL351+(BL351*(CK351-8.25)/8.25)</f>
        <v>5477.625454545454</v>
      </c>
      <c r="DR351">
        <f>BM351+(BM351*(CL351-8.25)/8.25)</f>
        <v>0</v>
      </c>
      <c r="DS351">
        <f>BN351+(BN351*(CM351-8.25)/8.25)</f>
        <v>0</v>
      </c>
      <c r="DT351" s="8">
        <f>DM351*10^8/$I351</f>
        <v>9247.4181818181823</v>
      </c>
      <c r="DU351" s="8">
        <f>DN351*10^8/$I351</f>
        <v>-5040.3</v>
      </c>
      <c r="DV351" s="8">
        <f>DO351*10^8/$I351</f>
        <v>5981.3090909090915</v>
      </c>
      <c r="DW351" s="8">
        <f>DP351*10^8/$I351</f>
        <v>13978.136363636362</v>
      </c>
      <c r="DX351" s="8">
        <f>DQ351*10^8/$I351</f>
        <v>13694.063636363635</v>
      </c>
      <c r="DY351" s="8">
        <f>DR351*10^8/$I351</f>
        <v>0</v>
      </c>
      <c r="DZ351" s="8">
        <f>DS351*10^8/$I351</f>
        <v>0</v>
      </c>
      <c r="EA351" s="8">
        <f>DT351*10^8/$I351</f>
        <v>23118.545454545456</v>
      </c>
      <c r="EB351" s="8">
        <f>DZ351*0.8</f>
        <v>0</v>
      </c>
      <c r="EC351" s="10">
        <f>G351-E351</f>
        <v>1690</v>
      </c>
      <c r="ED351" s="4">
        <f>EC351/E351*100</f>
        <v>22.06266318537859</v>
      </c>
      <c r="EE351" s="4">
        <f>DY351-G351</f>
        <v>-9350</v>
      </c>
      <c r="EF351" s="12">
        <f>EE351/G351</f>
        <v>-1</v>
      </c>
      <c r="EG351" s="4">
        <f>G351-F351</f>
        <v>190</v>
      </c>
    </row>
    <row r="352" spans="1:137" x14ac:dyDescent="0.3">
      <c r="A352">
        <v>351</v>
      </c>
      <c r="B352" t="s">
        <v>7767</v>
      </c>
      <c r="C352" t="s">
        <v>342</v>
      </c>
      <c r="D352" t="str">
        <f>VLOOKUP(C352,Sheet1!$A$2:$B$3197,2,FALSE)</f>
        <v>가스유틸리티</v>
      </c>
      <c r="E352">
        <v>27100</v>
      </c>
      <c r="F352">
        <v>34150</v>
      </c>
      <c r="G352" s="7">
        <v>35250</v>
      </c>
      <c r="H352" t="s">
        <v>2537</v>
      </c>
      <c r="I352" s="7">
        <f>VALUE(LEFT(H352,FIND("/",H352)-1)) + VALUE(MID(H352,FIND("/",H352)+1,LEN(H352)))</f>
        <v>16089459</v>
      </c>
      <c r="J352">
        <v>0</v>
      </c>
      <c r="K352" s="1">
        <f>G352*I352/(10^8)</f>
        <v>5671.5342975000003</v>
      </c>
      <c r="L352" s="1">
        <v>8747</v>
      </c>
      <c r="M352" s="1">
        <v>9031</v>
      </c>
      <c r="N352" s="1">
        <v>9098</v>
      </c>
      <c r="O352" s="1">
        <v>9186</v>
      </c>
      <c r="P352" s="1">
        <v>8895</v>
      </c>
      <c r="Q352" s="3"/>
      <c r="R352" s="3"/>
      <c r="S352" s="3"/>
      <c r="T352">
        <v>269</v>
      </c>
      <c r="U352">
        <v>245</v>
      </c>
      <c r="V352">
        <v>184</v>
      </c>
      <c r="W352">
        <v>239</v>
      </c>
      <c r="X352">
        <v>274</v>
      </c>
      <c r="Y352" s="3"/>
      <c r="Z352" s="3"/>
      <c r="AA352" s="3"/>
      <c r="AB352">
        <v>234</v>
      </c>
      <c r="AC352">
        <v>322</v>
      </c>
      <c r="AD352">
        <v>238</v>
      </c>
      <c r="AE352">
        <v>179</v>
      </c>
      <c r="AF352">
        <v>477</v>
      </c>
      <c r="AG352" s="3"/>
      <c r="AH352" s="3"/>
      <c r="AI352" s="3"/>
      <c r="AJ352" s="1">
        <v>11284</v>
      </c>
      <c r="AK352" s="1">
        <v>11062</v>
      </c>
      <c r="AL352" s="1">
        <v>11173</v>
      </c>
      <c r="AM352" s="1">
        <v>11358</v>
      </c>
      <c r="AN352" s="1">
        <v>11811</v>
      </c>
      <c r="AO352" s="3"/>
      <c r="AP352" s="3"/>
      <c r="AQ352" s="3"/>
      <c r="AR352" s="1">
        <v>5842</v>
      </c>
      <c r="AS352" s="1">
        <v>5851</v>
      </c>
      <c r="AT352" s="1">
        <v>5847</v>
      </c>
      <c r="AU352" s="1">
        <v>5960</v>
      </c>
      <c r="AV352" s="1">
        <v>5995</v>
      </c>
      <c r="AW352" s="3"/>
      <c r="AX352" s="3"/>
      <c r="AY352" s="3"/>
      <c r="AZ352" s="1">
        <v>5443</v>
      </c>
      <c r="BA352" s="1">
        <v>5211</v>
      </c>
      <c r="BB352" s="1">
        <v>5326</v>
      </c>
      <c r="BC352" s="1">
        <v>5398</v>
      </c>
      <c r="BD352" s="1">
        <v>5817</v>
      </c>
      <c r="BE352" s="3"/>
      <c r="BF352" s="3"/>
      <c r="BG352" s="3"/>
      <c r="BH352" s="1">
        <v>3875</v>
      </c>
      <c r="BI352" s="1">
        <v>4021</v>
      </c>
      <c r="BJ352" s="1">
        <v>4129</v>
      </c>
      <c r="BK352" s="1">
        <v>4186</v>
      </c>
      <c r="BL352" s="1">
        <v>4574</v>
      </c>
      <c r="BM352" s="3"/>
      <c r="BN352" s="3"/>
      <c r="BO352" s="3"/>
      <c r="BP352">
        <v>161</v>
      </c>
      <c r="BQ352">
        <v>161</v>
      </c>
      <c r="BR352">
        <v>161</v>
      </c>
      <c r="BS352">
        <v>161</v>
      </c>
      <c r="BT352">
        <v>161</v>
      </c>
      <c r="BU352" s="3"/>
      <c r="BV352" s="3"/>
      <c r="BW352" s="3"/>
      <c r="BX352">
        <v>2.06</v>
      </c>
      <c r="BY352">
        <v>2.88</v>
      </c>
      <c r="BZ352">
        <v>2.14</v>
      </c>
      <c r="CA352">
        <v>1.59</v>
      </c>
      <c r="CB352">
        <v>4.12</v>
      </c>
      <c r="CC352" s="3"/>
      <c r="CD352" s="3"/>
      <c r="CE352" s="3"/>
      <c r="CF352">
        <v>3.7</v>
      </c>
      <c r="CG352">
        <v>5.34</v>
      </c>
      <c r="CH352">
        <v>4.79</v>
      </c>
      <c r="CI352">
        <v>3.24</v>
      </c>
      <c r="CJ352">
        <v>9.73</v>
      </c>
      <c r="CK352" s="3"/>
      <c r="CL352" s="3"/>
      <c r="CM352" s="3"/>
      <c r="CN352">
        <v>883</v>
      </c>
      <c r="CO352" s="1">
        <v>1309</v>
      </c>
      <c r="CP352" s="1">
        <v>1214</v>
      </c>
      <c r="CQ352">
        <v>837</v>
      </c>
      <c r="CR352" s="1">
        <v>2649</v>
      </c>
      <c r="CS352" s="3"/>
      <c r="CT352" s="3"/>
      <c r="CU352" s="3"/>
      <c r="CV352">
        <v>11.33</v>
      </c>
      <c r="CW352">
        <v>6.06</v>
      </c>
      <c r="CX352">
        <v>5.24</v>
      </c>
      <c r="CY352">
        <v>9.9600000000000009</v>
      </c>
      <c r="CZ352">
        <v>9.34</v>
      </c>
      <c r="DA352" s="3"/>
      <c r="DB352" s="3"/>
      <c r="DC352" s="3"/>
      <c r="DD352">
        <v>0.42</v>
      </c>
      <c r="DE352">
        <v>0.32</v>
      </c>
      <c r="DF352">
        <v>0.25</v>
      </c>
      <c r="DG352">
        <v>0.32</v>
      </c>
      <c r="DH352">
        <v>0.87</v>
      </c>
      <c r="DI352" s="3"/>
      <c r="DJ352" s="3"/>
      <c r="DK352" s="3"/>
      <c r="DL352" s="6">
        <f>(CM352*3+CL352*2+CK352)/6</f>
        <v>0</v>
      </c>
      <c r="DM352">
        <f>BH352+(BH352*(CG352-8.25)/8.25)</f>
        <v>2508.181818181818</v>
      </c>
      <c r="DN352">
        <f>BI352+(BI352*(CH352-8.25)/8.25)</f>
        <v>2334.61696969697</v>
      </c>
      <c r="DO352">
        <f>BJ352+(BJ352*(CI352-8.25)/8.25)</f>
        <v>1621.570909090909</v>
      </c>
      <c r="DP352">
        <f>BK352+(BK352*(CJ352-8.25)/8.25)</f>
        <v>4936.9430303030304</v>
      </c>
      <c r="DQ352">
        <f>BL352+(BL352*(CK352-8.25)/8.25)</f>
        <v>0</v>
      </c>
      <c r="DR352">
        <f>BM352+(BM352*(CL352-8.25)/8.25)</f>
        <v>0</v>
      </c>
      <c r="DS352">
        <f>BN352+(BN352*(CM352-8.25)/8.25)</f>
        <v>0</v>
      </c>
      <c r="DT352" s="8">
        <f>DM352*10^8/$I352</f>
        <v>15588.975478801482</v>
      </c>
      <c r="DU352" s="8">
        <f>DN352*10^8/$I352</f>
        <v>14510.226662667588</v>
      </c>
      <c r="DV352" s="8">
        <f>DO352*10^8/$I352</f>
        <v>10078.467579866478</v>
      </c>
      <c r="DW352" s="8">
        <f>DP352*10^8/$I352</f>
        <v>30684.332085392245</v>
      </c>
      <c r="DX352" s="8">
        <f>DQ352*10^8/$I352</f>
        <v>0</v>
      </c>
      <c r="DY352" s="8">
        <f>DR352*10^8/$I352</f>
        <v>0</v>
      </c>
      <c r="DZ352" s="8">
        <f>DS352*10^8/$I352</f>
        <v>0</v>
      </c>
      <c r="EA352" s="8">
        <f>DT352*10^8/$I352</f>
        <v>96889.370107481445</v>
      </c>
      <c r="EB352" s="8">
        <f>DZ352*0.8</f>
        <v>0</v>
      </c>
      <c r="EC352" s="10">
        <f>G352-E352</f>
        <v>8150</v>
      </c>
      <c r="ED352" s="4">
        <f>EC352/E352*100</f>
        <v>30.073800738007378</v>
      </c>
      <c r="EE352" s="4">
        <f>DY352-G352</f>
        <v>-35250</v>
      </c>
      <c r="EF352" s="12">
        <f>EE352/G352</f>
        <v>-1</v>
      </c>
      <c r="EG352" s="4">
        <f>G352-F352</f>
        <v>1100</v>
      </c>
    </row>
    <row r="353" spans="1:137" x14ac:dyDescent="0.3">
      <c r="A353">
        <v>352</v>
      </c>
      <c r="B353" t="s">
        <v>5844</v>
      </c>
      <c r="C353" t="s">
        <v>343</v>
      </c>
      <c r="D353" t="str">
        <f>VLOOKUP(C353,Sheet1!$A$2:$B$3197,2,FALSE)</f>
        <v>제약</v>
      </c>
      <c r="E353" s="7">
        <v>19095.240000000002</v>
      </c>
      <c r="F353" s="7">
        <v>16300</v>
      </c>
      <c r="G353" s="7">
        <v>16000</v>
      </c>
      <c r="H353" t="s">
        <v>2538</v>
      </c>
      <c r="I353" s="7">
        <f>VALUE(LEFT(H353,FIND("/",H353)-1)) + VALUE(MID(H353,FIND("/",H353)+1,LEN(H353)))</f>
        <v>21224823</v>
      </c>
      <c r="J353" s="1">
        <v>619195</v>
      </c>
      <c r="K353" s="1">
        <f>G353*I353/(10^8)</f>
        <v>3395.9716800000001</v>
      </c>
      <c r="L353" s="1">
        <v>2407</v>
      </c>
      <c r="M353" s="1">
        <v>2655</v>
      </c>
      <c r="N353" s="1">
        <v>2867</v>
      </c>
      <c r="O353" s="1">
        <v>3178</v>
      </c>
      <c r="P353" s="1">
        <v>3085</v>
      </c>
      <c r="Q353" s="1">
        <v>3422</v>
      </c>
      <c r="R353" s="1">
        <v>3774</v>
      </c>
      <c r="S353" s="3"/>
      <c r="T353">
        <v>291</v>
      </c>
      <c r="U353">
        <v>253</v>
      </c>
      <c r="V353">
        <v>307</v>
      </c>
      <c r="W353">
        <v>351</v>
      </c>
      <c r="X353">
        <v>241</v>
      </c>
      <c r="Y353">
        <v>293</v>
      </c>
      <c r="Z353">
        <v>369</v>
      </c>
      <c r="AA353" s="3"/>
      <c r="AB353">
        <v>197</v>
      </c>
      <c r="AC353">
        <v>103</v>
      </c>
      <c r="AD353">
        <v>233</v>
      </c>
      <c r="AE353">
        <v>269</v>
      </c>
      <c r="AF353">
        <v>172</v>
      </c>
      <c r="AG353">
        <v>223</v>
      </c>
      <c r="AH353">
        <v>285</v>
      </c>
      <c r="AI353" s="3"/>
      <c r="AJ353" s="1">
        <v>2147</v>
      </c>
      <c r="AK353" s="1">
        <v>2272</v>
      </c>
      <c r="AL353" s="1">
        <v>2754</v>
      </c>
      <c r="AM353" s="1">
        <v>3275</v>
      </c>
      <c r="AN353" s="1">
        <v>3352</v>
      </c>
      <c r="AO353" s="1">
        <v>3640</v>
      </c>
      <c r="AP353" s="1">
        <v>3882</v>
      </c>
      <c r="AQ353" s="3"/>
      <c r="AR353">
        <v>527</v>
      </c>
      <c r="AS353">
        <v>591</v>
      </c>
      <c r="AT353">
        <v>922</v>
      </c>
      <c r="AU353" s="1">
        <v>1233</v>
      </c>
      <c r="AV353" s="1">
        <v>1224</v>
      </c>
      <c r="AW353" s="1">
        <v>1264</v>
      </c>
      <c r="AX353" s="1">
        <v>1278</v>
      </c>
      <c r="AY353" s="3"/>
      <c r="AZ353" s="1">
        <v>1620</v>
      </c>
      <c r="BA353" s="1">
        <v>1681</v>
      </c>
      <c r="BB353" s="1">
        <v>1832</v>
      </c>
      <c r="BC353" s="1">
        <v>2042</v>
      </c>
      <c r="BD353" s="1">
        <v>2128</v>
      </c>
      <c r="BE353" s="1">
        <v>2376</v>
      </c>
      <c r="BF353" s="1">
        <v>2604</v>
      </c>
      <c r="BG353" s="3"/>
      <c r="BH353" s="1">
        <v>1614</v>
      </c>
      <c r="BI353" s="1">
        <v>1680</v>
      </c>
      <c r="BJ353" s="1">
        <v>1835</v>
      </c>
      <c r="BK353" s="1">
        <v>2049</v>
      </c>
      <c r="BL353" s="1">
        <v>2139</v>
      </c>
      <c r="BM353" s="1">
        <v>2392</v>
      </c>
      <c r="BN353" s="1">
        <v>2625</v>
      </c>
      <c r="BO353" s="3"/>
      <c r="BP353">
        <v>88</v>
      </c>
      <c r="BQ353">
        <v>91</v>
      </c>
      <c r="BR353">
        <v>95</v>
      </c>
      <c r="BS353">
        <v>98</v>
      </c>
      <c r="BT353">
        <v>101</v>
      </c>
      <c r="BU353">
        <v>104</v>
      </c>
      <c r="BV353">
        <v>104</v>
      </c>
      <c r="BW353" s="3"/>
      <c r="BX353">
        <v>9.6300000000000008</v>
      </c>
      <c r="BY353">
        <v>4.6500000000000004</v>
      </c>
      <c r="BZ353">
        <v>9.27</v>
      </c>
      <c r="CA353">
        <v>8.92</v>
      </c>
      <c r="CB353">
        <v>5.19</v>
      </c>
      <c r="CC353">
        <v>6.36</v>
      </c>
      <c r="CD353">
        <v>7.57</v>
      </c>
      <c r="CE353" s="3"/>
      <c r="CF353">
        <v>13.08</v>
      </c>
      <c r="CG353">
        <v>6.52</v>
      </c>
      <c r="CH353">
        <v>13.51</v>
      </c>
      <c r="CI353">
        <v>14.05</v>
      </c>
      <c r="CJ353">
        <v>8.42</v>
      </c>
      <c r="CK353">
        <v>10.02</v>
      </c>
      <c r="CL353">
        <v>11.56</v>
      </c>
      <c r="CM353" s="3"/>
      <c r="CN353">
        <v>954</v>
      </c>
      <c r="CO353">
        <v>506</v>
      </c>
      <c r="CP353" s="1">
        <v>1119</v>
      </c>
      <c r="CQ353" s="1">
        <v>1286</v>
      </c>
      <c r="CR353">
        <v>831</v>
      </c>
      <c r="CS353" s="1">
        <v>1070</v>
      </c>
      <c r="CT353" s="1">
        <v>1366</v>
      </c>
      <c r="CU353" s="3"/>
      <c r="CV353">
        <v>17.16</v>
      </c>
      <c r="CW353">
        <v>36.17</v>
      </c>
      <c r="CX353">
        <v>13</v>
      </c>
      <c r="CY353">
        <v>12.47</v>
      </c>
      <c r="CZ353">
        <v>22.27</v>
      </c>
      <c r="DA353">
        <v>14.96</v>
      </c>
      <c r="DB353">
        <v>11.71</v>
      </c>
      <c r="DC353" s="3"/>
      <c r="DD353">
        <v>2.1</v>
      </c>
      <c r="DE353">
        <v>2.2599999999999998</v>
      </c>
      <c r="DF353">
        <v>1.65</v>
      </c>
      <c r="DG353">
        <v>1.63</v>
      </c>
      <c r="DH353">
        <v>1.76</v>
      </c>
      <c r="DI353">
        <v>1.37</v>
      </c>
      <c r="DJ353">
        <v>1.25</v>
      </c>
      <c r="DK353" s="3"/>
      <c r="DL353" s="6">
        <f>(CM353*3+CL353*2+CK353)/6</f>
        <v>5.5233333333333334</v>
      </c>
      <c r="DM353">
        <f>BH353+(BH353*(CG353-8.25)/8.25)</f>
        <v>1275.5490909090909</v>
      </c>
      <c r="DN353">
        <f>BI353+(BI353*(CH353-8.25)/8.25)</f>
        <v>2751.1272727272726</v>
      </c>
      <c r="DO353">
        <f>BJ353+(BJ353*(CI353-8.25)/8.25)</f>
        <v>3125.060606060606</v>
      </c>
      <c r="DP353">
        <f>BK353+(BK353*(CJ353-8.25)/8.25)</f>
        <v>2091.221818181818</v>
      </c>
      <c r="DQ353">
        <f>BL353+(BL353*(CK353-8.25)/8.25)</f>
        <v>2597.9127272727274</v>
      </c>
      <c r="DR353">
        <f>BM353+(BM353*(CL353-8.25)/8.25)</f>
        <v>3351.6993939393942</v>
      </c>
      <c r="DS353">
        <f>BN353+(BN353*(CM353-8.25)/8.25)</f>
        <v>0</v>
      </c>
      <c r="DT353" s="8">
        <f>DM353*10^8/$I353</f>
        <v>6009.7042548203626</v>
      </c>
      <c r="DU353" s="8">
        <f>DN353*10^8/$I353</f>
        <v>12961.838469641289</v>
      </c>
      <c r="DV353" s="8">
        <f>DO353*10^8/$I353</f>
        <v>14723.612093540691</v>
      </c>
      <c r="DW353" s="8">
        <f>DP353*10^8/$I353</f>
        <v>9852.717349783401</v>
      </c>
      <c r="DX353" s="8">
        <f>DQ353*10^8/$I353</f>
        <v>12239.973578449759</v>
      </c>
      <c r="DY353" s="8">
        <f>DR353*10^8/$I353</f>
        <v>15791.412696065328</v>
      </c>
      <c r="DZ353" s="8">
        <f>DS353*10^8/$I353</f>
        <v>0</v>
      </c>
      <c r="EA353" s="8">
        <f>DT353*10^8/$I353</f>
        <v>28314.508228503779</v>
      </c>
      <c r="EB353" s="8">
        <f>DZ353*0.8</f>
        <v>0</v>
      </c>
      <c r="EC353" s="10">
        <f>G353-E353</f>
        <v>-3095.2400000000016</v>
      </c>
      <c r="ED353" s="4">
        <f>EC353/E353*100</f>
        <v>-16.209484667383084</v>
      </c>
      <c r="EE353" s="4">
        <f>DY353-G353</f>
        <v>-208.58730393467158</v>
      </c>
      <c r="EF353" s="12">
        <f>EE353/G353</f>
        <v>-1.3036706495916974E-2</v>
      </c>
      <c r="EG353" s="4">
        <f>G353-F353</f>
        <v>-300</v>
      </c>
    </row>
    <row r="354" spans="1:137" x14ac:dyDescent="0.3">
      <c r="A354">
        <v>353</v>
      </c>
      <c r="B354" t="s">
        <v>5682</v>
      </c>
      <c r="C354" t="s">
        <v>344</v>
      </c>
      <c r="D354" t="str">
        <f>VLOOKUP(C354,Sheet1!$A$2:$B$3197,2,FALSE)</f>
        <v>가스유틸리티</v>
      </c>
      <c r="E354">
        <v>31950</v>
      </c>
      <c r="F354">
        <v>31800</v>
      </c>
      <c r="G354" s="7">
        <v>33200</v>
      </c>
      <c r="H354" t="s">
        <v>2539</v>
      </c>
      <c r="I354" s="7">
        <f>VALUE(LEFT(H354,FIND("/",H354)-1)) + VALUE(MID(H354,FIND("/",H354)+1,LEN(H354)))</f>
        <v>92313000</v>
      </c>
      <c r="J354" s="1">
        <v>5882101</v>
      </c>
      <c r="K354" s="1">
        <f>G354*I354/(10^8)</f>
        <v>30647.916000000001</v>
      </c>
      <c r="L354" s="1">
        <v>211081</v>
      </c>
      <c r="M354" s="1">
        <v>221722</v>
      </c>
      <c r="N354" s="1">
        <v>261850</v>
      </c>
      <c r="O354" s="1">
        <v>249826</v>
      </c>
      <c r="P354" s="1">
        <v>208337</v>
      </c>
      <c r="Q354" s="1">
        <v>228908</v>
      </c>
      <c r="R354" s="1">
        <v>237816</v>
      </c>
      <c r="S354" s="1">
        <v>241617</v>
      </c>
      <c r="T354" s="1">
        <v>9982</v>
      </c>
      <c r="U354" s="1">
        <v>10352</v>
      </c>
      <c r="V354" s="1">
        <v>12769</v>
      </c>
      <c r="W354" s="1">
        <v>13345</v>
      </c>
      <c r="X354" s="1">
        <v>8989</v>
      </c>
      <c r="Y354" s="1">
        <v>11041</v>
      </c>
      <c r="Z354" s="1">
        <v>12158</v>
      </c>
      <c r="AA354" s="1">
        <v>12608</v>
      </c>
      <c r="AB354" s="1">
        <v>-6125</v>
      </c>
      <c r="AC354" s="1">
        <v>-11917</v>
      </c>
      <c r="AD354" s="1">
        <v>5267</v>
      </c>
      <c r="AE354">
        <v>583</v>
      </c>
      <c r="AF354" s="1">
        <v>-1607</v>
      </c>
      <c r="AG354" s="1">
        <v>3706</v>
      </c>
      <c r="AH354" s="1">
        <v>4424</v>
      </c>
      <c r="AI354" s="1">
        <v>5000</v>
      </c>
      <c r="AJ354" s="1">
        <v>400420</v>
      </c>
      <c r="AK354" s="1">
        <v>371394</v>
      </c>
      <c r="AL354" s="1">
        <v>396897</v>
      </c>
      <c r="AM354" s="1">
        <v>393119</v>
      </c>
      <c r="AN354" s="1">
        <v>359098</v>
      </c>
      <c r="AO354" s="1">
        <v>377718</v>
      </c>
      <c r="AP354" s="1">
        <v>383258</v>
      </c>
      <c r="AQ354" s="1">
        <v>385713</v>
      </c>
      <c r="AR354" s="1">
        <v>305690</v>
      </c>
      <c r="AS354" s="1">
        <v>289990</v>
      </c>
      <c r="AT354" s="1">
        <v>311917</v>
      </c>
      <c r="AU354" s="1">
        <v>311653</v>
      </c>
      <c r="AV354" s="1">
        <v>281746</v>
      </c>
      <c r="AW354" s="1">
        <v>296420</v>
      </c>
      <c r="AX354" s="1">
        <v>298644</v>
      </c>
      <c r="AY354" s="1">
        <v>297107</v>
      </c>
      <c r="AZ354" s="1">
        <v>94730</v>
      </c>
      <c r="BA354" s="1">
        <v>81404</v>
      </c>
      <c r="BB354" s="1">
        <v>84980</v>
      </c>
      <c r="BC354" s="1">
        <v>81465</v>
      </c>
      <c r="BD354" s="1">
        <v>77352</v>
      </c>
      <c r="BE354" s="1">
        <v>81298</v>
      </c>
      <c r="BF354" s="1">
        <v>84614</v>
      </c>
      <c r="BG354" s="1">
        <v>88607</v>
      </c>
      <c r="BH354" s="1">
        <v>93603</v>
      </c>
      <c r="BI354" s="1">
        <v>78133</v>
      </c>
      <c r="BJ354" s="1">
        <v>81928</v>
      </c>
      <c r="BK354" s="1">
        <v>78533</v>
      </c>
      <c r="BL354" s="1">
        <v>74810</v>
      </c>
      <c r="BM354" s="1">
        <v>78918</v>
      </c>
      <c r="BN354" s="1">
        <v>82420</v>
      </c>
      <c r="BO354" s="1">
        <v>86966</v>
      </c>
      <c r="BP354" s="1">
        <v>4616</v>
      </c>
      <c r="BQ354" s="1">
        <v>4616</v>
      </c>
      <c r="BR354" s="1">
        <v>4616</v>
      </c>
      <c r="BS354" s="1">
        <v>4616</v>
      </c>
      <c r="BT354" s="1">
        <v>4616</v>
      </c>
      <c r="BU354" s="1">
        <v>4618</v>
      </c>
      <c r="BV354" s="1">
        <v>4618</v>
      </c>
      <c r="BW354" s="1">
        <v>4618</v>
      </c>
      <c r="BX354">
        <v>-1.49</v>
      </c>
      <c r="BY354">
        <v>-3.09</v>
      </c>
      <c r="BZ354">
        <v>1.37</v>
      </c>
      <c r="CA354">
        <v>0.15</v>
      </c>
      <c r="CB354">
        <v>-0.43</v>
      </c>
      <c r="CC354">
        <v>1.01</v>
      </c>
      <c r="CD354">
        <v>1.1599999999999999</v>
      </c>
      <c r="CE354">
        <v>1.3</v>
      </c>
      <c r="CF354">
        <v>-6.31</v>
      </c>
      <c r="CG354">
        <v>-14.03</v>
      </c>
      <c r="CH354">
        <v>6.36</v>
      </c>
      <c r="CI354">
        <v>0.48</v>
      </c>
      <c r="CJ354">
        <v>-2.2400000000000002</v>
      </c>
      <c r="CK354">
        <v>4.76</v>
      </c>
      <c r="CL354">
        <v>5.39</v>
      </c>
      <c r="CM354">
        <v>5.82</v>
      </c>
      <c r="CN354" s="1">
        <v>-6641</v>
      </c>
      <c r="CO354" s="1">
        <v>-13055</v>
      </c>
      <c r="CP354" s="1">
        <v>5518</v>
      </c>
      <c r="CQ354">
        <v>420</v>
      </c>
      <c r="CR354" s="1">
        <v>-1864</v>
      </c>
      <c r="CS354" s="1">
        <v>3960</v>
      </c>
      <c r="CT354" s="1">
        <v>4710</v>
      </c>
      <c r="CU354" s="1">
        <v>5336</v>
      </c>
      <c r="CV354" t="s">
        <v>2</v>
      </c>
      <c r="CW354" t="s">
        <v>2</v>
      </c>
      <c r="CX354">
        <v>8.74</v>
      </c>
      <c r="CY354">
        <v>90.14</v>
      </c>
      <c r="CZ354" t="s">
        <v>2</v>
      </c>
      <c r="DA354">
        <v>8.3800000000000008</v>
      </c>
      <c r="DB354">
        <v>7.05</v>
      </c>
      <c r="DC354">
        <v>6.22</v>
      </c>
      <c r="DD354">
        <v>0.47</v>
      </c>
      <c r="DE354">
        <v>0.5</v>
      </c>
      <c r="DF354">
        <v>0.54</v>
      </c>
      <c r="DG354">
        <v>0.44</v>
      </c>
      <c r="DH354">
        <v>0.37</v>
      </c>
      <c r="DI354">
        <v>0.38</v>
      </c>
      <c r="DJ354">
        <v>0.37</v>
      </c>
      <c r="DK354">
        <v>0.35</v>
      </c>
      <c r="DL354" s="6">
        <f>(CM354*3+CL354*2+CK354)/6</f>
        <v>5.5</v>
      </c>
      <c r="DM354">
        <f>BH354+(BH354*(CG354-8.25)/8.25)</f>
        <v>-159181.8290909091</v>
      </c>
      <c r="DN354">
        <f>BI354+(BI354*(CH354-8.25)/8.25)</f>
        <v>60233.440000000002</v>
      </c>
      <c r="DO354">
        <f>BJ354+(BJ354*(CI354-8.25)/8.25)</f>
        <v>4766.7200000000012</v>
      </c>
      <c r="DP354">
        <f>BK354+(BK354*(CJ354-8.25)/8.25)</f>
        <v>-21322.899393939399</v>
      </c>
      <c r="DQ354">
        <f>BL354+(BL354*(CK354-8.25)/8.25)</f>
        <v>43163.103030303027</v>
      </c>
      <c r="DR354">
        <f>BM354+(BM354*(CL354-8.25)/8.25)</f>
        <v>51559.759999999995</v>
      </c>
      <c r="DS354">
        <f>BN354+(BN354*(CM354-8.25)/8.25)</f>
        <v>58143.563636363644</v>
      </c>
      <c r="DT354" s="8">
        <f>DM354*10^8/$I354</f>
        <v>-172437.06638383446</v>
      </c>
      <c r="DU354" s="8">
        <f>DN354*10^8/$I354</f>
        <v>65249.141507696644</v>
      </c>
      <c r="DV354" s="8">
        <f>DO354*10^8/$I354</f>
        <v>5163.649756805652</v>
      </c>
      <c r="DW354" s="8">
        <f>DP354*10^8/$I354</f>
        <v>-23098.479514195617</v>
      </c>
      <c r="DX354" s="8">
        <f>DQ354*10^8/$I354</f>
        <v>46757.339735793474</v>
      </c>
      <c r="DY354" s="8">
        <f>DR354*10^8/$I354</f>
        <v>55853.195107947948</v>
      </c>
      <c r="DZ354" s="8">
        <f>DS354*10^8/$I354</f>
        <v>62985.238954820714</v>
      </c>
      <c r="EA354" s="8">
        <f>DT354*10^8/$I354</f>
        <v>-186796.08114115504</v>
      </c>
      <c r="EB354" s="8">
        <f>DZ354*0.8</f>
        <v>50388.191163856573</v>
      </c>
      <c r="EC354" s="10">
        <f>G354-E354</f>
        <v>1250</v>
      </c>
      <c r="ED354" s="4">
        <f>EC354/E354*100</f>
        <v>3.9123630672926448</v>
      </c>
      <c r="EE354" s="4">
        <f>DY354-G354</f>
        <v>22653.195107947948</v>
      </c>
      <c r="EF354" s="12">
        <f>EE354/G354</f>
        <v>0.68232515385385384</v>
      </c>
      <c r="EG354" s="4">
        <f>G354-F354</f>
        <v>1400</v>
      </c>
    </row>
    <row r="355" spans="1:137" x14ac:dyDescent="0.3">
      <c r="A355">
        <v>354</v>
      </c>
      <c r="B355" t="s">
        <v>6125</v>
      </c>
      <c r="C355" t="s">
        <v>345</v>
      </c>
      <c r="D355" t="str">
        <f>VLOOKUP(C355,Sheet1!$A$2:$B$3197,2,FALSE)</f>
        <v>IT서비스</v>
      </c>
      <c r="E355">
        <v>419</v>
      </c>
      <c r="F355">
        <v>542</v>
      </c>
      <c r="G355" s="7">
        <v>547</v>
      </c>
      <c r="H355" t="s">
        <v>2540</v>
      </c>
      <c r="I355" s="7">
        <f>VALUE(LEFT(H355,FIND("/",H355)-1)) + VALUE(MID(H355,FIND("/",H355)+1,LEN(H355)))</f>
        <v>129484148</v>
      </c>
      <c r="J355" s="1">
        <v>6699124</v>
      </c>
      <c r="K355" s="1">
        <f>G355*I355/(10^8)</f>
        <v>708.27828955999996</v>
      </c>
      <c r="L355">
        <v>98</v>
      </c>
      <c r="M355">
        <v>77</v>
      </c>
      <c r="N355">
        <v>64</v>
      </c>
      <c r="O355">
        <v>75</v>
      </c>
      <c r="P355">
        <v>58</v>
      </c>
      <c r="Q355" s="3"/>
      <c r="R355" s="3"/>
      <c r="S355" s="3"/>
      <c r="T355">
        <v>-16</v>
      </c>
      <c r="U355">
        <v>-29</v>
      </c>
      <c r="V355">
        <v>-14</v>
      </c>
      <c r="W355">
        <v>1</v>
      </c>
      <c r="X355">
        <v>7</v>
      </c>
      <c r="Y355" s="3"/>
      <c r="Z355" s="3"/>
      <c r="AA355" s="3"/>
      <c r="AB355">
        <v>-23</v>
      </c>
      <c r="AC355">
        <v>-27</v>
      </c>
      <c r="AD355">
        <v>-108</v>
      </c>
      <c r="AE355">
        <v>140</v>
      </c>
      <c r="AF355">
        <v>197</v>
      </c>
      <c r="AG355" s="3"/>
      <c r="AH355" s="3"/>
      <c r="AI355" s="3"/>
      <c r="AJ355">
        <v>521</v>
      </c>
      <c r="AK355">
        <v>688</v>
      </c>
      <c r="AL355">
        <v>576</v>
      </c>
      <c r="AM355">
        <v>723</v>
      </c>
      <c r="AN355">
        <v>923</v>
      </c>
      <c r="AO355" s="3"/>
      <c r="AP355" s="3"/>
      <c r="AQ355" s="3"/>
      <c r="AR355">
        <v>29</v>
      </c>
      <c r="AS355">
        <v>31</v>
      </c>
      <c r="AT355">
        <v>24</v>
      </c>
      <c r="AU355">
        <v>27</v>
      </c>
      <c r="AV355">
        <v>29</v>
      </c>
      <c r="AW355" s="3"/>
      <c r="AX355" s="3"/>
      <c r="AY355" s="3"/>
      <c r="AZ355">
        <v>492</v>
      </c>
      <c r="BA355">
        <v>657</v>
      </c>
      <c r="BB355">
        <v>551</v>
      </c>
      <c r="BC355">
        <v>696</v>
      </c>
      <c r="BD355">
        <v>895</v>
      </c>
      <c r="BE355" s="3"/>
      <c r="BF355" s="3"/>
      <c r="BG355" s="3"/>
      <c r="BH355">
        <v>491</v>
      </c>
      <c r="BI355">
        <v>656</v>
      </c>
      <c r="BJ355">
        <v>551</v>
      </c>
      <c r="BK355">
        <v>695</v>
      </c>
      <c r="BL355">
        <v>895</v>
      </c>
      <c r="BM355" s="3"/>
      <c r="BN355" s="3"/>
      <c r="BO355" s="3"/>
      <c r="BP355">
        <v>318</v>
      </c>
      <c r="BQ355">
        <v>518</v>
      </c>
      <c r="BR355">
        <v>518</v>
      </c>
      <c r="BS355">
        <v>129</v>
      </c>
      <c r="BT355">
        <v>129</v>
      </c>
      <c r="BU355" s="3"/>
      <c r="BV355" s="3"/>
      <c r="BW355" s="3"/>
      <c r="BX355">
        <v>-4.68</v>
      </c>
      <c r="BY355">
        <v>-4.46</v>
      </c>
      <c r="BZ355">
        <v>-17.16</v>
      </c>
      <c r="CA355">
        <v>21.59</v>
      </c>
      <c r="CB355">
        <v>23.9</v>
      </c>
      <c r="CC355" s="3"/>
      <c r="CD355" s="3"/>
      <c r="CE355" s="3"/>
      <c r="CF355">
        <v>-4.96</v>
      </c>
      <c r="CG355">
        <v>-4.6399999999999997</v>
      </c>
      <c r="CH355">
        <v>-17.96</v>
      </c>
      <c r="CI355">
        <v>22.51</v>
      </c>
      <c r="CJ355">
        <v>24.75</v>
      </c>
      <c r="CK355" s="3"/>
      <c r="CL355" s="3"/>
      <c r="CM355" s="3"/>
      <c r="CN355">
        <v>-30</v>
      </c>
      <c r="CO355">
        <v>-28</v>
      </c>
      <c r="CP355">
        <v>-84</v>
      </c>
      <c r="CQ355">
        <v>108</v>
      </c>
      <c r="CR355">
        <v>152</v>
      </c>
      <c r="CS355" s="3"/>
      <c r="CT355" s="3"/>
      <c r="CU355" s="3"/>
      <c r="CV355" t="s">
        <v>2</v>
      </c>
      <c r="CW355" t="s">
        <v>2</v>
      </c>
      <c r="CX355" t="s">
        <v>2</v>
      </c>
      <c r="CY355">
        <v>3</v>
      </c>
      <c r="CZ355">
        <v>2.59</v>
      </c>
      <c r="DA355" s="3"/>
      <c r="DB355" s="3"/>
      <c r="DC355" s="3"/>
      <c r="DD355">
        <v>1.5</v>
      </c>
      <c r="DE355">
        <v>0.83</v>
      </c>
      <c r="DF355">
        <v>0.75</v>
      </c>
      <c r="DG355">
        <v>0.59</v>
      </c>
      <c r="DH355">
        <v>0.56000000000000005</v>
      </c>
      <c r="DI355" s="3"/>
      <c r="DJ355" s="3"/>
      <c r="DK355" s="3"/>
      <c r="DL355" s="6">
        <f>(CM355*3+CL355*2+CK355)/6</f>
        <v>0</v>
      </c>
      <c r="DM355">
        <f>BH355+(BH355*(CG355-8.25)/8.25)</f>
        <v>-276.15030303030312</v>
      </c>
      <c r="DN355">
        <f>BI355+(BI355*(CH355-8.25)/8.25)</f>
        <v>-1428.0921212121216</v>
      </c>
      <c r="DO355">
        <f>BJ355+(BJ355*(CI355-8.25)/8.25)</f>
        <v>1503.3951515151516</v>
      </c>
      <c r="DP355">
        <f>BK355+(BK355*(CJ355-8.25)/8.25)</f>
        <v>2085</v>
      </c>
      <c r="DQ355">
        <f>BL355+(BL355*(CK355-8.25)/8.25)</f>
        <v>0</v>
      </c>
      <c r="DR355">
        <f>BM355+(BM355*(CL355-8.25)/8.25)</f>
        <v>0</v>
      </c>
      <c r="DS355">
        <f>BN355+(BN355*(CM355-8.25)/8.25)</f>
        <v>0</v>
      </c>
      <c r="DT355" s="8">
        <f>DM355*10^8/$I355</f>
        <v>-213.26958341673077</v>
      </c>
      <c r="DU355" s="8">
        <f>DN355*10^8/$I355</f>
        <v>-1102.9088450364764</v>
      </c>
      <c r="DV355" s="8">
        <f>DO355*10^8/$I355</f>
        <v>1161.0650220404984</v>
      </c>
      <c r="DW355" s="8">
        <f>DP355*10^8/$I355</f>
        <v>1610.2357178115733</v>
      </c>
      <c r="DX355" s="8">
        <f>DQ355*10^8/$I355</f>
        <v>0</v>
      </c>
      <c r="DY355" s="8">
        <f>DR355*10^8/$I355</f>
        <v>0</v>
      </c>
      <c r="DZ355" s="8">
        <f>DS355*10^8/$I355</f>
        <v>0</v>
      </c>
      <c r="EA355" s="8">
        <f>DT355*10^8/$I355</f>
        <v>-164.70709867645789</v>
      </c>
      <c r="EB355" s="8">
        <f>DZ355*0.8</f>
        <v>0</v>
      </c>
      <c r="EC355" s="10">
        <f>G355-E355</f>
        <v>128</v>
      </c>
      <c r="ED355" s="4">
        <f>EC355/E355*100</f>
        <v>30.548926014319811</v>
      </c>
      <c r="EE355" s="4">
        <f>DY355-G355</f>
        <v>-547</v>
      </c>
      <c r="EF355" s="12">
        <f>EE355/G355</f>
        <v>-1</v>
      </c>
      <c r="EG355" s="4">
        <f>G355-F355</f>
        <v>5</v>
      </c>
    </row>
    <row r="356" spans="1:137" x14ac:dyDescent="0.3">
      <c r="A356">
        <v>355</v>
      </c>
      <c r="B356" t="s">
        <v>7779</v>
      </c>
      <c r="C356" t="s">
        <v>346</v>
      </c>
      <c r="D356" t="str">
        <f>VLOOKUP(C356,Sheet1!$A$2:$B$3197,2,FALSE)</f>
        <v>기계</v>
      </c>
      <c r="E356">
        <v>31700</v>
      </c>
      <c r="F356">
        <v>37000</v>
      </c>
      <c r="G356" s="7">
        <v>37300</v>
      </c>
      <c r="H356" t="s">
        <v>2541</v>
      </c>
      <c r="I356" s="7">
        <f>VALUE(LEFT(H356,FIND("/",H356)-1)) + VALUE(MID(H356,FIND("/",H356)+1,LEN(H356)))</f>
        <v>2200000</v>
      </c>
      <c r="J356" s="1">
        <v>157971</v>
      </c>
      <c r="K356" s="1">
        <f>G356*I356/(10^8)</f>
        <v>820.6</v>
      </c>
      <c r="L356" s="1">
        <v>1748</v>
      </c>
      <c r="M356" s="1">
        <v>2084</v>
      </c>
      <c r="N356" s="1">
        <v>2156</v>
      </c>
      <c r="O356" s="1">
        <v>2065</v>
      </c>
      <c r="P356" s="1">
        <v>1617</v>
      </c>
      <c r="Q356" s="3"/>
      <c r="R356" s="3"/>
      <c r="S356" s="3"/>
      <c r="T356">
        <v>42</v>
      </c>
      <c r="U356">
        <v>110</v>
      </c>
      <c r="V356">
        <v>86</v>
      </c>
      <c r="W356">
        <v>69</v>
      </c>
      <c r="X356">
        <v>14</v>
      </c>
      <c r="Y356" s="3"/>
      <c r="Z356" s="3"/>
      <c r="AA356" s="3"/>
      <c r="AB356">
        <v>72</v>
      </c>
      <c r="AC356">
        <v>87</v>
      </c>
      <c r="AD356">
        <v>127</v>
      </c>
      <c r="AE356">
        <v>75</v>
      </c>
      <c r="AF356">
        <v>45</v>
      </c>
      <c r="AG356" s="3"/>
      <c r="AH356" s="3"/>
      <c r="AI356" s="3"/>
      <c r="AJ356" s="1">
        <v>3463</v>
      </c>
      <c r="AK356" s="1">
        <v>3606</v>
      </c>
      <c r="AL356" s="1">
        <v>3856</v>
      </c>
      <c r="AM356" s="1">
        <v>3749</v>
      </c>
      <c r="AN356" s="1">
        <v>3784</v>
      </c>
      <c r="AO356" s="3"/>
      <c r="AP356" s="3"/>
      <c r="AQ356" s="3"/>
      <c r="AR356">
        <v>749</v>
      </c>
      <c r="AS356">
        <v>832</v>
      </c>
      <c r="AT356">
        <v>976</v>
      </c>
      <c r="AU356">
        <v>783</v>
      </c>
      <c r="AV356">
        <v>822</v>
      </c>
      <c r="AW356" s="3"/>
      <c r="AX356" s="3"/>
      <c r="AY356" s="3"/>
      <c r="AZ356" s="1">
        <v>2714</v>
      </c>
      <c r="BA356" s="1">
        <v>2774</v>
      </c>
      <c r="BB356" s="1">
        <v>2881</v>
      </c>
      <c r="BC356" s="1">
        <v>2967</v>
      </c>
      <c r="BD356" s="1">
        <v>2962</v>
      </c>
      <c r="BE356" s="3"/>
      <c r="BF356" s="3"/>
      <c r="BG356" s="3"/>
      <c r="BH356" s="1">
        <v>2714</v>
      </c>
      <c r="BI356" s="1">
        <v>2774</v>
      </c>
      <c r="BJ356" s="1">
        <v>2881</v>
      </c>
      <c r="BK356" s="1">
        <v>2967</v>
      </c>
      <c r="BL356" s="1">
        <v>2962</v>
      </c>
      <c r="BM356" s="3"/>
      <c r="BN356" s="3"/>
      <c r="BO356" s="3"/>
      <c r="BP356">
        <v>110</v>
      </c>
      <c r="BQ356">
        <v>110</v>
      </c>
      <c r="BR356">
        <v>110</v>
      </c>
      <c r="BS356">
        <v>110</v>
      </c>
      <c r="BT356">
        <v>110</v>
      </c>
      <c r="BU356" s="3"/>
      <c r="BV356" s="3"/>
      <c r="BW356" s="3"/>
      <c r="BX356">
        <v>2.08</v>
      </c>
      <c r="BY356">
        <v>2.4700000000000002</v>
      </c>
      <c r="BZ356">
        <v>3.39</v>
      </c>
      <c r="CA356">
        <v>1.96</v>
      </c>
      <c r="CB356">
        <v>1.2</v>
      </c>
      <c r="CC356" s="3"/>
      <c r="CD356" s="3"/>
      <c r="CE356" s="3"/>
      <c r="CF356">
        <v>2.67</v>
      </c>
      <c r="CG356">
        <v>3.18</v>
      </c>
      <c r="CH356">
        <v>4.4800000000000004</v>
      </c>
      <c r="CI356">
        <v>2.5499999999999998</v>
      </c>
      <c r="CJ356">
        <v>1.52</v>
      </c>
      <c r="CK356" s="3"/>
      <c r="CL356" s="3"/>
      <c r="CM356" s="3"/>
      <c r="CN356" s="1">
        <v>3251</v>
      </c>
      <c r="CO356" s="1">
        <v>3961</v>
      </c>
      <c r="CP356" s="1">
        <v>5753</v>
      </c>
      <c r="CQ356" s="1">
        <v>3388</v>
      </c>
      <c r="CR356" s="1">
        <v>2053</v>
      </c>
      <c r="CS356" s="3"/>
      <c r="CT356" s="3"/>
      <c r="CU356" s="3"/>
      <c r="CV356">
        <v>15.5</v>
      </c>
      <c r="CW356">
        <v>14.04</v>
      </c>
      <c r="CX356">
        <v>7.14</v>
      </c>
      <c r="CY356">
        <v>11.81</v>
      </c>
      <c r="CZ356">
        <v>15.78</v>
      </c>
      <c r="DA356" s="3"/>
      <c r="DB356" s="3"/>
      <c r="DC356" s="3"/>
      <c r="DD356">
        <v>0.41</v>
      </c>
      <c r="DE356">
        <v>0.44</v>
      </c>
      <c r="DF356">
        <v>0.31</v>
      </c>
      <c r="DG356">
        <v>0.3</v>
      </c>
      <c r="DH356">
        <v>0.24</v>
      </c>
      <c r="DI356" s="3"/>
      <c r="DJ356" s="3"/>
      <c r="DK356" s="3"/>
      <c r="DL356" s="6">
        <f>(CM356*3+CL356*2+CK356)/6</f>
        <v>0</v>
      </c>
      <c r="DM356">
        <f>BH356+(BH356*(CG356-8.25)/8.25)</f>
        <v>1046.1236363636363</v>
      </c>
      <c r="DN356">
        <f>BI356+(BI356*(CH356-8.25)/8.25)</f>
        <v>1506.3660606060607</v>
      </c>
      <c r="DO356">
        <f>BJ356+(BJ356*(CI356-8.25)/8.25)</f>
        <v>890.4909090909091</v>
      </c>
      <c r="DP356">
        <f>BK356+(BK356*(CJ356-8.25)/8.25)</f>
        <v>546.64727272727259</v>
      </c>
      <c r="DQ356">
        <f>BL356+(BL356*(CK356-8.25)/8.25)</f>
        <v>0</v>
      </c>
      <c r="DR356">
        <f>BM356+(BM356*(CL356-8.25)/8.25)</f>
        <v>0</v>
      </c>
      <c r="DS356">
        <f>BN356+(BN356*(CM356-8.25)/8.25)</f>
        <v>0</v>
      </c>
      <c r="DT356" s="8">
        <f>DM356*10^8/$I356</f>
        <v>47551.074380165286</v>
      </c>
      <c r="DU356" s="8">
        <f>DN356*10^8/$I356</f>
        <v>68471.184573002756</v>
      </c>
      <c r="DV356" s="8">
        <f>DO356*10^8/$I356</f>
        <v>40476.859504132233</v>
      </c>
      <c r="DW356" s="8">
        <f>DP356*10^8/$I356</f>
        <v>24847.603305785116</v>
      </c>
      <c r="DX356" s="8">
        <f>DQ356*10^8/$I356</f>
        <v>0</v>
      </c>
      <c r="DY356" s="8">
        <f>DR356*10^8/$I356</f>
        <v>0</v>
      </c>
      <c r="DZ356" s="8">
        <f>DS356*10^8/$I356</f>
        <v>0</v>
      </c>
      <c r="EA356" s="8">
        <f>DT356*10^8/$I356</f>
        <v>2161412.4718256947</v>
      </c>
      <c r="EB356" s="8">
        <f>DZ356*0.8</f>
        <v>0</v>
      </c>
      <c r="EC356" s="10">
        <f>G356-E356</f>
        <v>5600</v>
      </c>
      <c r="ED356" s="4">
        <f>EC356/E356*100</f>
        <v>17.665615141955836</v>
      </c>
      <c r="EE356" s="4">
        <f>DY356-G356</f>
        <v>-37300</v>
      </c>
      <c r="EF356" s="12">
        <f>EE356/G356</f>
        <v>-1</v>
      </c>
      <c r="EG356" s="4">
        <f>G356-F356</f>
        <v>300</v>
      </c>
    </row>
    <row r="357" spans="1:137" x14ac:dyDescent="0.3">
      <c r="A357">
        <v>356</v>
      </c>
      <c r="B357" t="s">
        <v>7092</v>
      </c>
      <c r="C357" t="s">
        <v>347</v>
      </c>
      <c r="D357" t="str">
        <f>VLOOKUP(C357,Sheet1!$A$2:$B$3197,2,FALSE)</f>
        <v>식품</v>
      </c>
      <c r="E357">
        <v>6510</v>
      </c>
      <c r="F357">
        <v>7640</v>
      </c>
      <c r="G357" s="7">
        <v>7420</v>
      </c>
      <c r="H357" t="s">
        <v>2542</v>
      </c>
      <c r="I357" s="7">
        <f>VALUE(LEFT(H357,FIND("/",H357)-1)) + VALUE(MID(H357,FIND("/",H357)+1,LEN(H357)))</f>
        <v>36727943</v>
      </c>
      <c r="J357">
        <v>0</v>
      </c>
      <c r="K357" s="1">
        <f>G357*I357/(10^8)</f>
        <v>2725.2133706</v>
      </c>
      <c r="L357" s="1">
        <v>9476</v>
      </c>
      <c r="M357" s="1">
        <v>10233</v>
      </c>
      <c r="N357" s="1">
        <v>10157</v>
      </c>
      <c r="O357" s="1">
        <v>11650</v>
      </c>
      <c r="P357" s="1">
        <v>13339</v>
      </c>
      <c r="Q357" s="3"/>
      <c r="R357" s="3"/>
      <c r="S357" s="3"/>
      <c r="T357">
        <v>423</v>
      </c>
      <c r="U357">
        <v>417</v>
      </c>
      <c r="V357">
        <v>237</v>
      </c>
      <c r="W357">
        <v>202</v>
      </c>
      <c r="X357">
        <v>397</v>
      </c>
      <c r="Y357" s="3"/>
      <c r="Z357" s="3"/>
      <c r="AA357" s="3"/>
      <c r="AB357">
        <v>265</v>
      </c>
      <c r="AC357">
        <v>394</v>
      </c>
      <c r="AD357">
        <v>35</v>
      </c>
      <c r="AE357">
        <v>-80</v>
      </c>
      <c r="AF357">
        <v>115</v>
      </c>
      <c r="AG357" s="3"/>
      <c r="AH357" s="3"/>
      <c r="AI357" s="3"/>
      <c r="AJ357" s="1">
        <v>6631</v>
      </c>
      <c r="AK357" s="1">
        <v>7253</v>
      </c>
      <c r="AL357" s="1">
        <v>8832</v>
      </c>
      <c r="AM357" s="1">
        <v>9792</v>
      </c>
      <c r="AN357" s="1">
        <v>9893</v>
      </c>
      <c r="AO357" s="3"/>
      <c r="AP357" s="3"/>
      <c r="AQ357" s="3"/>
      <c r="AR357" s="1">
        <v>3691</v>
      </c>
      <c r="AS357" s="1">
        <v>4048</v>
      </c>
      <c r="AT357" s="1">
        <v>5733</v>
      </c>
      <c r="AU357" s="1">
        <v>6793</v>
      </c>
      <c r="AV357" s="1">
        <v>6822</v>
      </c>
      <c r="AW357" s="3"/>
      <c r="AX357" s="3"/>
      <c r="AY357" s="3"/>
      <c r="AZ357" s="1">
        <v>2940</v>
      </c>
      <c r="BA357" s="1">
        <v>3205</v>
      </c>
      <c r="BB357" s="1">
        <v>3098</v>
      </c>
      <c r="BC357" s="1">
        <v>3000</v>
      </c>
      <c r="BD357" s="1">
        <v>3072</v>
      </c>
      <c r="BE357" s="3"/>
      <c r="BF357" s="3"/>
      <c r="BG357" s="3"/>
      <c r="BH357" s="1">
        <v>2904</v>
      </c>
      <c r="BI357" s="1">
        <v>3159</v>
      </c>
      <c r="BJ357" s="1">
        <v>3058</v>
      </c>
      <c r="BK357" s="1">
        <v>2930</v>
      </c>
      <c r="BL357" s="1">
        <v>2965</v>
      </c>
      <c r="BM357" s="3"/>
      <c r="BN357" s="3"/>
      <c r="BO357" s="3"/>
      <c r="BP357">
        <v>184</v>
      </c>
      <c r="BQ357">
        <v>184</v>
      </c>
      <c r="BR357">
        <v>184</v>
      </c>
      <c r="BS357">
        <v>184</v>
      </c>
      <c r="BT357">
        <v>184</v>
      </c>
      <c r="BU357" s="3"/>
      <c r="BV357" s="3"/>
      <c r="BW357" s="3"/>
      <c r="BX357">
        <v>3.68</v>
      </c>
      <c r="BY357">
        <v>5.67</v>
      </c>
      <c r="BZ357">
        <v>0.43</v>
      </c>
      <c r="CA357">
        <v>-0.85</v>
      </c>
      <c r="CB357">
        <v>1.17</v>
      </c>
      <c r="CC357" s="3"/>
      <c r="CD357" s="3"/>
      <c r="CE357" s="3"/>
      <c r="CF357">
        <v>9.56</v>
      </c>
      <c r="CG357">
        <v>13.07</v>
      </c>
      <c r="CH357">
        <v>1.2</v>
      </c>
      <c r="CI357">
        <v>-2.77</v>
      </c>
      <c r="CJ357">
        <v>4.21</v>
      </c>
      <c r="CK357" s="3"/>
      <c r="CL357" s="3"/>
      <c r="CM357" s="3"/>
      <c r="CN357">
        <v>727</v>
      </c>
      <c r="CO357" s="1">
        <v>1079</v>
      </c>
      <c r="CP357">
        <v>102</v>
      </c>
      <c r="CQ357">
        <v>-225</v>
      </c>
      <c r="CR357">
        <v>338</v>
      </c>
      <c r="CS357" s="3"/>
      <c r="CT357" s="3"/>
      <c r="CU357" s="3"/>
      <c r="CV357">
        <v>16.239999999999998</v>
      </c>
      <c r="CW357">
        <v>10.75</v>
      </c>
      <c r="CX357">
        <v>76.5</v>
      </c>
      <c r="CY357" t="s">
        <v>2</v>
      </c>
      <c r="CZ357">
        <v>14.28</v>
      </c>
      <c r="DA357" s="3"/>
      <c r="DB357" s="3"/>
      <c r="DC357" s="3"/>
      <c r="DD357">
        <v>1.49</v>
      </c>
      <c r="DE357">
        <v>1.32</v>
      </c>
      <c r="DF357">
        <v>0.9</v>
      </c>
      <c r="DG357">
        <v>0.56000000000000005</v>
      </c>
      <c r="DH357">
        <v>0.57999999999999996</v>
      </c>
      <c r="DI357" s="3"/>
      <c r="DJ357" s="3"/>
      <c r="DK357" s="3"/>
      <c r="DL357" s="6">
        <f>(CM357*3+CL357*2+CK357)/6</f>
        <v>0</v>
      </c>
      <c r="DM357">
        <f>BH357+(BH357*(CG357-8.25)/8.25)</f>
        <v>4600.6400000000003</v>
      </c>
      <c r="DN357">
        <f>BI357+(BI357*(CH357-8.25)/8.25)</f>
        <v>459.4909090909091</v>
      </c>
      <c r="DO357">
        <f>BJ357+(BJ357*(CI357-8.25)/8.25)</f>
        <v>-1026.746666666666</v>
      </c>
      <c r="DP357">
        <f>BK357+(BK357*(CJ357-8.25)/8.25)</f>
        <v>1495.1878787878786</v>
      </c>
      <c r="DQ357">
        <f>BL357+(BL357*(CK357-8.25)/8.25)</f>
        <v>0</v>
      </c>
      <c r="DR357">
        <f>BM357+(BM357*(CL357-8.25)/8.25)</f>
        <v>0</v>
      </c>
      <c r="DS357">
        <f>BN357+(BN357*(CM357-8.25)/8.25)</f>
        <v>0</v>
      </c>
      <c r="DT357" s="8">
        <f>DM357*10^8/$I357</f>
        <v>12526.266445142328</v>
      </c>
      <c r="DU357" s="8">
        <f>DN357*10^8/$I357</f>
        <v>1251.0662769513367</v>
      </c>
      <c r="DV357" s="8">
        <f>DO357*10^8/$I357</f>
        <v>-2795.5463410152483</v>
      </c>
      <c r="DW357" s="8">
        <f>DP357*10^8/$I357</f>
        <v>4070.9818101925248</v>
      </c>
      <c r="DX357" s="8">
        <f>DQ357*10^8/$I357</f>
        <v>0</v>
      </c>
      <c r="DY357" s="8">
        <f>DR357*10^8/$I357</f>
        <v>0</v>
      </c>
      <c r="DZ357" s="8">
        <f>DS357*10^8/$I357</f>
        <v>0</v>
      </c>
      <c r="EA357" s="8">
        <f>DT357*10^8/$I357</f>
        <v>34105.548587739664</v>
      </c>
      <c r="EB357" s="8">
        <f>DZ357*0.8</f>
        <v>0</v>
      </c>
      <c r="EC357" s="10">
        <f>G357-E357</f>
        <v>910</v>
      </c>
      <c r="ED357" s="4">
        <f>EC357/E357*100</f>
        <v>13.978494623655912</v>
      </c>
      <c r="EE357" s="4">
        <f>DY357-G357</f>
        <v>-7420</v>
      </c>
      <c r="EF357" s="12">
        <f>EE357/G357</f>
        <v>-1</v>
      </c>
      <c r="EG357" s="4">
        <f>G357-F357</f>
        <v>-220</v>
      </c>
    </row>
    <row r="358" spans="1:137" x14ac:dyDescent="0.3">
      <c r="A358">
        <v>357</v>
      </c>
      <c r="B358" t="s">
        <v>5759</v>
      </c>
      <c r="C358" t="s">
        <v>7927</v>
      </c>
      <c r="D358" t="str">
        <f>VLOOKUP(C358,Sheet1!$A$2:$B$3197,2,FALSE)</f>
        <v>담배</v>
      </c>
      <c r="E358">
        <v>83000</v>
      </c>
      <c r="F358">
        <v>82800</v>
      </c>
      <c r="G358" s="7">
        <v>83700</v>
      </c>
      <c r="H358" t="s">
        <v>2543</v>
      </c>
      <c r="I358" s="7">
        <f>VALUE(LEFT(H358,FIND("/",H358)-1)) + VALUE(MID(H358,FIND("/",H358)+1,LEN(H358)))</f>
        <v>137292497</v>
      </c>
      <c r="J358" s="1">
        <v>9778216</v>
      </c>
      <c r="K358" s="1">
        <f>G358*I358/(10^8)</f>
        <v>114913.819989</v>
      </c>
      <c r="L358" s="1">
        <v>44689</v>
      </c>
      <c r="M358" s="1">
        <v>46672</v>
      </c>
      <c r="N358" s="1">
        <v>44715</v>
      </c>
      <c r="O358" s="1">
        <v>49632</v>
      </c>
      <c r="P358" s="1">
        <v>53016</v>
      </c>
      <c r="Q358" s="1">
        <v>55214</v>
      </c>
      <c r="R358" s="1">
        <v>56511</v>
      </c>
      <c r="S358" s="1">
        <v>59199</v>
      </c>
      <c r="T358" s="1">
        <v>14683</v>
      </c>
      <c r="U358" s="1">
        <v>14411</v>
      </c>
      <c r="V358" s="1">
        <v>12535</v>
      </c>
      <c r="W358" s="1">
        <v>13796</v>
      </c>
      <c r="X358" s="1">
        <v>14811</v>
      </c>
      <c r="Y358" s="1">
        <v>15084</v>
      </c>
      <c r="Z358" s="1">
        <v>15713</v>
      </c>
      <c r="AA358" s="1">
        <v>16464</v>
      </c>
      <c r="AB358" s="1">
        <v>12032</v>
      </c>
      <c r="AC358" s="1">
        <v>12114</v>
      </c>
      <c r="AD358" s="1">
        <v>9034</v>
      </c>
      <c r="AE358" s="1">
        <v>10372</v>
      </c>
      <c r="AF358" s="1">
        <v>11716</v>
      </c>
      <c r="AG358" s="1">
        <v>11584</v>
      </c>
      <c r="AH358" s="1">
        <v>12126</v>
      </c>
      <c r="AI358" s="1">
        <v>12711</v>
      </c>
      <c r="AJ358" s="1">
        <v>97294</v>
      </c>
      <c r="AK358" s="1">
        <v>100203</v>
      </c>
      <c r="AL358" s="1">
        <v>101979</v>
      </c>
      <c r="AM358" s="1">
        <v>107524</v>
      </c>
      <c r="AN358" s="1">
        <v>114684</v>
      </c>
      <c r="AO358" s="1">
        <v>120688</v>
      </c>
      <c r="AP358" s="1">
        <v>126122</v>
      </c>
      <c r="AQ358" s="1">
        <v>132649</v>
      </c>
      <c r="AR358" s="1">
        <v>26750</v>
      </c>
      <c r="AS358" s="1">
        <v>21601</v>
      </c>
      <c r="AT358" s="1">
        <v>20297</v>
      </c>
      <c r="AU358" s="1">
        <v>20129</v>
      </c>
      <c r="AV358" s="1">
        <v>23768</v>
      </c>
      <c r="AW358" s="1">
        <v>24155</v>
      </c>
      <c r="AX358" s="1">
        <v>24098</v>
      </c>
      <c r="AY358" s="1">
        <v>24699</v>
      </c>
      <c r="AZ358" s="1">
        <v>70544</v>
      </c>
      <c r="BA358" s="1">
        <v>78602</v>
      </c>
      <c r="BB358" s="1">
        <v>81682</v>
      </c>
      <c r="BC358" s="1">
        <v>87396</v>
      </c>
      <c r="BD358" s="1">
        <v>90916</v>
      </c>
      <c r="BE358" s="1">
        <v>96534</v>
      </c>
      <c r="BF358" s="1">
        <v>102024</v>
      </c>
      <c r="BG358" s="1">
        <v>107950</v>
      </c>
      <c r="BH358" s="1">
        <v>69940</v>
      </c>
      <c r="BI358" s="1">
        <v>78025</v>
      </c>
      <c r="BJ358" s="1">
        <v>81144</v>
      </c>
      <c r="BK358" s="1">
        <v>86842</v>
      </c>
      <c r="BL358" s="1">
        <v>90369</v>
      </c>
      <c r="BM358" s="1">
        <v>95861</v>
      </c>
      <c r="BN358" s="1">
        <v>101240</v>
      </c>
      <c r="BO358" s="1">
        <v>107090</v>
      </c>
      <c r="BP358" s="1">
        <v>9550</v>
      </c>
      <c r="BQ358" s="1">
        <v>9550</v>
      </c>
      <c r="BR358" s="1">
        <v>9550</v>
      </c>
      <c r="BS358" s="1">
        <v>9550</v>
      </c>
      <c r="BT358" s="1">
        <v>9550</v>
      </c>
      <c r="BU358" s="1">
        <v>9550</v>
      </c>
      <c r="BV358" s="1">
        <v>9550</v>
      </c>
      <c r="BW358" s="1">
        <v>9550</v>
      </c>
      <c r="BX358">
        <v>13.14</v>
      </c>
      <c r="BY358">
        <v>12.27</v>
      </c>
      <c r="BZ358">
        <v>8.94</v>
      </c>
      <c r="CA358">
        <v>9.9</v>
      </c>
      <c r="CB358">
        <v>10.55</v>
      </c>
      <c r="CC358">
        <v>9.84</v>
      </c>
      <c r="CD358">
        <v>9.83</v>
      </c>
      <c r="CE358">
        <v>9.82</v>
      </c>
      <c r="CF358">
        <v>18.37</v>
      </c>
      <c r="CG358">
        <v>16.37</v>
      </c>
      <c r="CH358">
        <v>11.39</v>
      </c>
      <c r="CI358">
        <v>12.32</v>
      </c>
      <c r="CJ358">
        <v>13.22</v>
      </c>
      <c r="CK358">
        <v>12.47</v>
      </c>
      <c r="CL358">
        <v>12.31</v>
      </c>
      <c r="CM358">
        <v>12.21</v>
      </c>
      <c r="CN358" s="1">
        <v>8811</v>
      </c>
      <c r="CO358" s="1">
        <v>8821</v>
      </c>
      <c r="CP358" s="1">
        <v>6602</v>
      </c>
      <c r="CQ358" s="1">
        <v>7539</v>
      </c>
      <c r="CR358" s="1">
        <v>8535</v>
      </c>
      <c r="CS358" s="1">
        <v>8455</v>
      </c>
      <c r="CT358" s="1">
        <v>8834</v>
      </c>
      <c r="CU358" s="1">
        <v>9260</v>
      </c>
      <c r="CV358">
        <v>11.46</v>
      </c>
      <c r="CW358">
        <v>13.09</v>
      </c>
      <c r="CX358">
        <v>15.38</v>
      </c>
      <c r="CY358">
        <v>12.44</v>
      </c>
      <c r="CZ358">
        <v>9.74</v>
      </c>
      <c r="DA358">
        <v>9.9</v>
      </c>
      <c r="DB358">
        <v>9.48</v>
      </c>
      <c r="DC358">
        <v>9.0399999999999991</v>
      </c>
      <c r="DD358">
        <v>1.89</v>
      </c>
      <c r="DE358">
        <v>1.95</v>
      </c>
      <c r="DF358">
        <v>1.65</v>
      </c>
      <c r="DG358">
        <v>1.43</v>
      </c>
      <c r="DH358">
        <v>1.19</v>
      </c>
      <c r="DI358">
        <v>1.1399999999999999</v>
      </c>
      <c r="DJ358">
        <v>1.08</v>
      </c>
      <c r="DK358">
        <v>1.02</v>
      </c>
      <c r="DL358" s="6">
        <f>(CM358*3+CL358*2+CK358)/6</f>
        <v>12.286666666666667</v>
      </c>
      <c r="DM358">
        <f>BH358+(BH358*(CG358-8.25)/8.25)</f>
        <v>138777.91515151516</v>
      </c>
      <c r="DN358">
        <f>BI358+(BI358*(CH358-8.25)/8.25)</f>
        <v>107721.78787878789</v>
      </c>
      <c r="DO358">
        <f>BJ358+(BJ358*(CI358-8.25)/8.25)</f>
        <v>121175.04000000001</v>
      </c>
      <c r="DP358">
        <f>BK358+(BK358*(CJ358-8.25)/8.25)</f>
        <v>139157.72606060607</v>
      </c>
      <c r="DQ358">
        <f>BL358+(BL358*(CK358-8.25)/8.25)</f>
        <v>136594.11272727273</v>
      </c>
      <c r="DR358">
        <f>BM358+(BM358*(CL358-8.25)/8.25)</f>
        <v>143036.23151515151</v>
      </c>
      <c r="DS358">
        <f>BN358+(BN358*(CM358-8.25)/8.25)</f>
        <v>149835.20000000001</v>
      </c>
      <c r="DT358" s="8">
        <f>DM358*10^8/$I358</f>
        <v>101081.93687490086</v>
      </c>
      <c r="DU358" s="8">
        <f>DN358*10^8/$I358</f>
        <v>78461.525744402403</v>
      </c>
      <c r="DV358" s="8">
        <f>DO358*10^8/$I358</f>
        <v>88260.496857304592</v>
      </c>
      <c r="DW358" s="8">
        <f>DP358*10^8/$I358</f>
        <v>101358.58047698416</v>
      </c>
      <c r="DX358" s="8">
        <f>DQ358*10^8/$I358</f>
        <v>99491.316504552131</v>
      </c>
      <c r="DY358" s="8">
        <f>DR358*10^8/$I358</f>
        <v>104183.57495176994</v>
      </c>
      <c r="DZ358" s="8">
        <f>DS358*10^8/$I358</f>
        <v>109135.75269885288</v>
      </c>
      <c r="EA358" s="8">
        <f>DT358*10^8/$I358</f>
        <v>73625.244702848446</v>
      </c>
      <c r="EB358" s="8">
        <f>DZ358*0.8</f>
        <v>87308.602159082307</v>
      </c>
      <c r="EC358" s="10">
        <f>G358-E358</f>
        <v>700</v>
      </c>
      <c r="ED358" s="4">
        <f>EC358/E358*100</f>
        <v>0.84337349397590367</v>
      </c>
      <c r="EE358" s="4">
        <f>DY358-G358</f>
        <v>20483.574951769944</v>
      </c>
      <c r="EF358" s="12">
        <f>EE358/G358</f>
        <v>0.24472610456117019</v>
      </c>
      <c r="EG358" s="4">
        <f>G358-F358</f>
        <v>900</v>
      </c>
    </row>
    <row r="359" spans="1:137" x14ac:dyDescent="0.3">
      <c r="A359">
        <v>358</v>
      </c>
      <c r="B359" t="s">
        <v>6060</v>
      </c>
      <c r="C359" t="s">
        <v>348</v>
      </c>
      <c r="D359" t="str">
        <f>VLOOKUP(C359,Sheet1!$A$2:$B$3197,2,FALSE)</f>
        <v>조선</v>
      </c>
      <c r="E359">
        <v>118000</v>
      </c>
      <c r="F359">
        <v>154000</v>
      </c>
      <c r="G359" s="7">
        <v>143000</v>
      </c>
      <c r="H359" t="s">
        <v>2544</v>
      </c>
      <c r="I359" s="7">
        <f>VALUE(LEFT(H359,FIND("/",H359)-1)) + VALUE(MID(H359,FIND("/",H359)+1,LEN(H359)))</f>
        <v>70773116</v>
      </c>
      <c r="J359" s="1">
        <v>4675132</v>
      </c>
      <c r="K359" s="1">
        <f>G359*I359/(10^8)</f>
        <v>101205.55588</v>
      </c>
      <c r="L359" s="1">
        <v>223004</v>
      </c>
      <c r="M359" s="1">
        <v>154688</v>
      </c>
      <c r="N359" s="1">
        <v>131610</v>
      </c>
      <c r="O359" s="1">
        <v>151826</v>
      </c>
      <c r="P359" s="1">
        <v>149037</v>
      </c>
      <c r="Q359" s="1">
        <v>153759</v>
      </c>
      <c r="R359" s="1">
        <v>164461</v>
      </c>
      <c r="S359" s="1">
        <v>177494</v>
      </c>
      <c r="T359" s="1">
        <v>3915</v>
      </c>
      <c r="U359">
        <v>146</v>
      </c>
      <c r="V359" s="1">
        <v>-4814</v>
      </c>
      <c r="W359" s="1">
        <v>2902</v>
      </c>
      <c r="X359">
        <v>744</v>
      </c>
      <c r="Y359" s="1">
        <v>3371</v>
      </c>
      <c r="Z359" s="1">
        <v>4577</v>
      </c>
      <c r="AA359" s="1">
        <v>6873</v>
      </c>
      <c r="AB359" s="1">
        <v>6270</v>
      </c>
      <c r="AC359" s="1">
        <v>26931</v>
      </c>
      <c r="AD359" s="1">
        <v>-4536</v>
      </c>
      <c r="AE359" s="1">
        <v>2131</v>
      </c>
      <c r="AF359" s="1">
        <v>-8352</v>
      </c>
      <c r="AG359" s="1">
        <v>1340</v>
      </c>
      <c r="AH359" s="1">
        <v>2987</v>
      </c>
      <c r="AI359" s="1">
        <v>4459</v>
      </c>
      <c r="AJ359" s="1">
        <v>489493</v>
      </c>
      <c r="AK359" s="1">
        <v>304088</v>
      </c>
      <c r="AL359" s="1">
        <v>247299</v>
      </c>
      <c r="AM359" s="1">
        <v>250554</v>
      </c>
      <c r="AN359" s="1">
        <v>252442</v>
      </c>
      <c r="AO359" s="1">
        <v>256295</v>
      </c>
      <c r="AP359" s="1">
        <v>262548</v>
      </c>
      <c r="AQ359" s="1">
        <v>270365</v>
      </c>
      <c r="AR359" s="1">
        <v>311627</v>
      </c>
      <c r="AS359" s="1">
        <v>180368</v>
      </c>
      <c r="AT359" s="1">
        <v>116189</v>
      </c>
      <c r="AU359" s="1">
        <v>121291</v>
      </c>
      <c r="AV359" s="1">
        <v>128230</v>
      </c>
      <c r="AW359" s="1">
        <v>130093</v>
      </c>
      <c r="AX359" s="1">
        <v>132796</v>
      </c>
      <c r="AY359" s="1">
        <v>135640</v>
      </c>
      <c r="AZ359" s="1">
        <v>177866</v>
      </c>
      <c r="BA359" s="1">
        <v>123720</v>
      </c>
      <c r="BB359" s="1">
        <v>131110</v>
      </c>
      <c r="BC359" s="1">
        <v>129263</v>
      </c>
      <c r="BD359" s="1">
        <v>124212</v>
      </c>
      <c r="BE359" s="1">
        <v>126202</v>
      </c>
      <c r="BF359" s="1">
        <v>129753</v>
      </c>
      <c r="BG359" s="1">
        <v>134725</v>
      </c>
      <c r="BH359" s="1">
        <v>159369</v>
      </c>
      <c r="BI359" s="1">
        <v>111214</v>
      </c>
      <c r="BJ359" s="1">
        <v>118822</v>
      </c>
      <c r="BK359" s="1">
        <v>115669</v>
      </c>
      <c r="BL359" s="1">
        <v>109063</v>
      </c>
      <c r="BM359" s="1">
        <v>110686</v>
      </c>
      <c r="BN359" s="1">
        <v>113732</v>
      </c>
      <c r="BO359" s="1">
        <v>118489</v>
      </c>
      <c r="BP359" s="1">
        <v>3800</v>
      </c>
      <c r="BQ359" s="1">
        <v>2833</v>
      </c>
      <c r="BR359" s="1">
        <v>3539</v>
      </c>
      <c r="BS359" s="1">
        <v>3539</v>
      </c>
      <c r="BT359" s="1">
        <v>3539</v>
      </c>
      <c r="BU359" s="1">
        <v>3540</v>
      </c>
      <c r="BV359" s="1">
        <v>3540</v>
      </c>
      <c r="BW359" s="1">
        <v>3540</v>
      </c>
      <c r="BX359">
        <v>1.27</v>
      </c>
      <c r="BY359">
        <v>6.79</v>
      </c>
      <c r="BZ359">
        <v>-1.65</v>
      </c>
      <c r="CA359">
        <v>0.86</v>
      </c>
      <c r="CB359">
        <v>-3.32</v>
      </c>
      <c r="CC359">
        <v>0.53</v>
      </c>
      <c r="CD359">
        <v>1.1499999999999999</v>
      </c>
      <c r="CE359">
        <v>1.67</v>
      </c>
      <c r="CF359">
        <v>3.67</v>
      </c>
      <c r="CG359">
        <v>18.170000000000002</v>
      </c>
      <c r="CH359">
        <v>-4.25</v>
      </c>
      <c r="CI359">
        <v>1.4</v>
      </c>
      <c r="CJ359">
        <v>-7.42</v>
      </c>
      <c r="CK359">
        <v>0.96</v>
      </c>
      <c r="CL359">
        <v>2.36</v>
      </c>
      <c r="CM359">
        <v>3.5</v>
      </c>
      <c r="CN359" s="1">
        <v>6776</v>
      </c>
      <c r="CO359" s="1">
        <v>37660</v>
      </c>
      <c r="CP359" s="1">
        <v>-7255</v>
      </c>
      <c r="CQ359" s="1">
        <v>2318</v>
      </c>
      <c r="CR359" s="1">
        <v>-11781</v>
      </c>
      <c r="CS359" s="1">
        <v>1488</v>
      </c>
      <c r="CT359" s="1">
        <v>3736</v>
      </c>
      <c r="CU359" s="1">
        <v>5741</v>
      </c>
      <c r="CV359">
        <v>19.510000000000002</v>
      </c>
      <c r="CW359">
        <v>2.5499999999999998</v>
      </c>
      <c r="CX359" t="s">
        <v>2</v>
      </c>
      <c r="CY359">
        <v>54.56</v>
      </c>
      <c r="CZ359" t="s">
        <v>2</v>
      </c>
      <c r="DA359">
        <v>96.07</v>
      </c>
      <c r="DB359">
        <v>38.28</v>
      </c>
      <c r="DC359">
        <v>24.91</v>
      </c>
      <c r="DD359">
        <v>0.63</v>
      </c>
      <c r="DE359">
        <v>0.51</v>
      </c>
      <c r="DF359">
        <v>0.76</v>
      </c>
      <c r="DG359">
        <v>0.77</v>
      </c>
      <c r="DH359">
        <v>0.7</v>
      </c>
      <c r="DI359">
        <v>0.91</v>
      </c>
      <c r="DJ359">
        <v>0.89</v>
      </c>
      <c r="DK359">
        <v>0.85</v>
      </c>
      <c r="DL359" s="6">
        <f>(CM359*3+CL359*2+CK359)/6</f>
        <v>2.6966666666666668</v>
      </c>
      <c r="DM359">
        <f>BH359+(BH359*(CG359-8.25)/8.25)</f>
        <v>350998.14909090911</v>
      </c>
      <c r="DN359">
        <f>BI359+(BI359*(CH359-8.25)/8.25)</f>
        <v>-57292.060606060608</v>
      </c>
      <c r="DO359">
        <f>BJ359+(BJ359*(CI359-8.25)/8.25)</f>
        <v>20163.733333333337</v>
      </c>
      <c r="DP359">
        <f>BK359+(BK359*(CJ359-8.25)/8.25)</f>
        <v>-104031.99757575756</v>
      </c>
      <c r="DQ359">
        <f>BL359+(BL359*(CK359-8.25)/8.25)</f>
        <v>12690.96727272727</v>
      </c>
      <c r="DR359">
        <f>BM359+(BM359*(CL359-8.25)/8.25)</f>
        <v>31662.904242424236</v>
      </c>
      <c r="DS359">
        <f>BN359+(BN359*(CM359-8.25)/8.25)</f>
        <v>48249.939393939392</v>
      </c>
      <c r="DT359" s="8">
        <f>DM359*10^8/$I359</f>
        <v>495948.41788640351</v>
      </c>
      <c r="DU359" s="8">
        <f>DN359*10^8/$I359</f>
        <v>-80951.728345634241</v>
      </c>
      <c r="DV359" s="8">
        <f>DO359*10^8/$I359</f>
        <v>28490.6677463987</v>
      </c>
      <c r="DW359" s="8">
        <f>DP359*10^8/$I359</f>
        <v>-146993.66575262501</v>
      </c>
      <c r="DX359" s="8">
        <f>DQ359*10^8/$I359</f>
        <v>17931.904076015631</v>
      </c>
      <c r="DY359" s="8">
        <f>DR359*10^8/$I359</f>
        <v>44738.604193185784</v>
      </c>
      <c r="DZ359" s="8">
        <f>DS359*10^8/$I359</f>
        <v>68175.519351075898</v>
      </c>
      <c r="EA359" s="8">
        <f>DT359*10^8/$I359</f>
        <v>700758.20582267921</v>
      </c>
      <c r="EB359" s="8">
        <f>DZ359*0.8</f>
        <v>54540.41548086072</v>
      </c>
      <c r="EC359" s="10">
        <f>G359-E359</f>
        <v>25000</v>
      </c>
      <c r="ED359" s="4">
        <f>EC359/E359*100</f>
        <v>21.1864406779661</v>
      </c>
      <c r="EE359" s="4">
        <f>DY359-G359</f>
        <v>-98261.395806814224</v>
      </c>
      <c r="EF359" s="12">
        <f>EE359/G359</f>
        <v>-0.68714262801967985</v>
      </c>
      <c r="EG359" s="4">
        <f>G359-F359</f>
        <v>-11000</v>
      </c>
    </row>
    <row r="360" spans="1:137" x14ac:dyDescent="0.3">
      <c r="A360">
        <v>359</v>
      </c>
      <c r="B360" t="s">
        <v>7572</v>
      </c>
      <c r="C360" t="s">
        <v>349</v>
      </c>
      <c r="D360" t="str">
        <f>VLOOKUP(C360,Sheet1!$A$2:$B$3197,2,FALSE)</f>
        <v>비철금속</v>
      </c>
      <c r="E360">
        <v>12050</v>
      </c>
      <c r="F360">
        <v>16800</v>
      </c>
      <c r="G360" s="7">
        <v>18150</v>
      </c>
      <c r="H360" t="s">
        <v>2545</v>
      </c>
      <c r="I360" s="7">
        <f>VALUE(LEFT(H360,FIND("/",H360)-1)) + VALUE(MID(H360,FIND("/",H360)+1,LEN(H360)))</f>
        <v>11700000</v>
      </c>
      <c r="J360" s="1">
        <v>1135932</v>
      </c>
      <c r="K360" s="1">
        <f>G360*I360/(10^8)</f>
        <v>2123.5500000000002</v>
      </c>
      <c r="L360" s="1">
        <v>1285</v>
      </c>
      <c r="M360" s="1">
        <v>1336</v>
      </c>
      <c r="N360" s="1">
        <v>1221</v>
      </c>
      <c r="O360" s="1">
        <v>1453</v>
      </c>
      <c r="P360" s="1">
        <v>1654</v>
      </c>
      <c r="Q360" s="3"/>
      <c r="R360" s="3"/>
      <c r="S360" s="3"/>
      <c r="T360">
        <v>194</v>
      </c>
      <c r="U360">
        <v>166</v>
      </c>
      <c r="V360">
        <v>85</v>
      </c>
      <c r="W360">
        <v>175</v>
      </c>
      <c r="X360">
        <v>147</v>
      </c>
      <c r="Y360" s="3"/>
      <c r="Z360" s="3"/>
      <c r="AA360" s="3"/>
      <c r="AB360">
        <v>208</v>
      </c>
      <c r="AC360">
        <v>141</v>
      </c>
      <c r="AD360">
        <v>72</v>
      </c>
      <c r="AE360">
        <v>235</v>
      </c>
      <c r="AF360">
        <v>200</v>
      </c>
      <c r="AG360" s="3"/>
      <c r="AH360" s="3"/>
      <c r="AI360" s="3"/>
      <c r="AJ360" s="1">
        <v>1820</v>
      </c>
      <c r="AK360" s="1">
        <v>1862</v>
      </c>
      <c r="AL360" s="1">
        <v>1879</v>
      </c>
      <c r="AM360" s="1">
        <v>2070</v>
      </c>
      <c r="AN360" s="1">
        <v>2279</v>
      </c>
      <c r="AO360" s="3"/>
      <c r="AP360" s="3"/>
      <c r="AQ360" s="3"/>
      <c r="AR360">
        <v>275</v>
      </c>
      <c r="AS360">
        <v>251</v>
      </c>
      <c r="AT360">
        <v>250</v>
      </c>
      <c r="AU360">
        <v>323</v>
      </c>
      <c r="AV360">
        <v>389</v>
      </c>
      <c r="AW360" s="3"/>
      <c r="AX360" s="3"/>
      <c r="AY360" s="3"/>
      <c r="AZ360" s="1">
        <v>1545</v>
      </c>
      <c r="BA360" s="1">
        <v>1611</v>
      </c>
      <c r="BB360" s="1">
        <v>1628</v>
      </c>
      <c r="BC360" s="1">
        <v>1747</v>
      </c>
      <c r="BD360" s="1">
        <v>1890</v>
      </c>
      <c r="BE360" s="3"/>
      <c r="BF360" s="3"/>
      <c r="BG360" s="3"/>
      <c r="BH360" s="1">
        <v>1483</v>
      </c>
      <c r="BI360" s="1">
        <v>1546</v>
      </c>
      <c r="BJ360" s="1">
        <v>1562</v>
      </c>
      <c r="BK360" s="1">
        <v>1747</v>
      </c>
      <c r="BL360" s="1">
        <v>1890</v>
      </c>
      <c r="BM360" s="3"/>
      <c r="BN360" s="3"/>
      <c r="BO360" s="3"/>
      <c r="BP360">
        <v>60</v>
      </c>
      <c r="BQ360">
        <v>60</v>
      </c>
      <c r="BR360">
        <v>60</v>
      </c>
      <c r="BS360">
        <v>60</v>
      </c>
      <c r="BT360">
        <v>60</v>
      </c>
      <c r="BU360" s="3"/>
      <c r="BV360" s="3"/>
      <c r="BW360" s="3"/>
      <c r="BX360">
        <v>12.07</v>
      </c>
      <c r="BY360">
        <v>7.64</v>
      </c>
      <c r="BZ360">
        <v>3.84</v>
      </c>
      <c r="CA360">
        <v>11.88</v>
      </c>
      <c r="CB360">
        <v>9.18</v>
      </c>
      <c r="CC360" s="3"/>
      <c r="CD360" s="3"/>
      <c r="CE360" s="3"/>
      <c r="CF360">
        <v>13.87</v>
      </c>
      <c r="CG360">
        <v>8.6</v>
      </c>
      <c r="CH360">
        <v>4.29</v>
      </c>
      <c r="CI360">
        <v>14.18</v>
      </c>
      <c r="CJ360">
        <v>10.98</v>
      </c>
      <c r="CK360" s="3"/>
      <c r="CL360" s="3"/>
      <c r="CM360" s="3"/>
      <c r="CN360" s="1">
        <v>1672</v>
      </c>
      <c r="CO360" s="1">
        <v>1113</v>
      </c>
      <c r="CP360">
        <v>570</v>
      </c>
      <c r="CQ360" s="1">
        <v>2005</v>
      </c>
      <c r="CR360" s="1">
        <v>1706</v>
      </c>
      <c r="CS360" s="3"/>
      <c r="CT360" s="3"/>
      <c r="CU360" s="3"/>
      <c r="CV360">
        <v>7.57</v>
      </c>
      <c r="CW360">
        <v>11.1</v>
      </c>
      <c r="CX360">
        <v>19.12</v>
      </c>
      <c r="CY360">
        <v>6.06</v>
      </c>
      <c r="CZ360">
        <v>7.18</v>
      </c>
      <c r="DA360" s="3"/>
      <c r="DB360" s="3"/>
      <c r="DC360" s="3"/>
      <c r="DD360">
        <v>0.94</v>
      </c>
      <c r="DE360">
        <v>0.86</v>
      </c>
      <c r="DF360">
        <v>0.76</v>
      </c>
      <c r="DG360">
        <v>0.76</v>
      </c>
      <c r="DH360">
        <v>0.71</v>
      </c>
      <c r="DI360" s="3"/>
      <c r="DJ360" s="3"/>
      <c r="DK360" s="3"/>
      <c r="DL360" s="6">
        <f>(CM360*3+CL360*2+CK360)/6</f>
        <v>0</v>
      </c>
      <c r="DM360">
        <f>BH360+(BH360*(CG360-8.25)/8.25)</f>
        <v>1545.9151515151514</v>
      </c>
      <c r="DN360">
        <f>BI360+(BI360*(CH360-8.25)/8.25)</f>
        <v>803.92000000000007</v>
      </c>
      <c r="DO360">
        <f>BJ360+(BJ360*(CI360-8.25)/8.25)</f>
        <v>2684.7466666666669</v>
      </c>
      <c r="DP360">
        <f>BK360+(BK360*(CJ360-8.25)/8.25)</f>
        <v>2325.0981818181817</v>
      </c>
      <c r="DQ360">
        <f>BL360+(BL360*(CK360-8.25)/8.25)</f>
        <v>0</v>
      </c>
      <c r="DR360">
        <f>BM360+(BM360*(CL360-8.25)/8.25)</f>
        <v>0</v>
      </c>
      <c r="DS360">
        <f>BN360+(BN360*(CM360-8.25)/8.25)</f>
        <v>0</v>
      </c>
      <c r="DT360" s="8">
        <f>DM360*10^8/$I360</f>
        <v>13212.950012950012</v>
      </c>
      <c r="DU360" s="8">
        <f>DN360*10^8/$I360</f>
        <v>6871.1111111111113</v>
      </c>
      <c r="DV360" s="8">
        <f>DO360*10^8/$I360</f>
        <v>22946.552706552709</v>
      </c>
      <c r="DW360" s="8">
        <f>DP360*10^8/$I360</f>
        <v>19872.634032634032</v>
      </c>
      <c r="DX360" s="8">
        <f>DQ360*10^8/$I360</f>
        <v>0</v>
      </c>
      <c r="DY360" s="8">
        <f>DR360*10^8/$I360</f>
        <v>0</v>
      </c>
      <c r="DZ360" s="8">
        <f>DS360*10^8/$I360</f>
        <v>0</v>
      </c>
      <c r="EA360" s="8">
        <f>DT360*10^8/$I360</f>
        <v>112931.19669188044</v>
      </c>
      <c r="EB360" s="8">
        <f>DZ360*0.8</f>
        <v>0</v>
      </c>
      <c r="EC360" s="10">
        <f>G360-E360</f>
        <v>6100</v>
      </c>
      <c r="ED360" s="4">
        <f>EC360/E360*100</f>
        <v>50.622406639004147</v>
      </c>
      <c r="EE360" s="4">
        <f>DY360-G360</f>
        <v>-18150</v>
      </c>
      <c r="EF360" s="12">
        <f>EE360/G360</f>
        <v>-1</v>
      </c>
      <c r="EG360" s="4">
        <f>G360-F360</f>
        <v>1350</v>
      </c>
    </row>
    <row r="361" spans="1:137" x14ac:dyDescent="0.3">
      <c r="A361">
        <v>360</v>
      </c>
      <c r="B361" t="s">
        <v>7769</v>
      </c>
      <c r="C361" t="s">
        <v>350</v>
      </c>
      <c r="D361" t="str">
        <f>VLOOKUP(C361,Sheet1!$A$2:$B$3197,2,FALSE)</f>
        <v>화학</v>
      </c>
      <c r="E361">
        <v>24900</v>
      </c>
      <c r="F361">
        <v>34600</v>
      </c>
      <c r="G361" s="7">
        <v>35600</v>
      </c>
      <c r="H361" t="s">
        <v>2546</v>
      </c>
      <c r="I361" s="7">
        <f>VALUE(LEFT(H361,FIND("/",H361)-1)) + VALUE(MID(H361,FIND("/",H361)+1,LEN(H361)))</f>
        <v>13247561</v>
      </c>
      <c r="J361" s="1">
        <v>154708</v>
      </c>
      <c r="K361" s="1">
        <f>G361*I361/(10^8)</f>
        <v>4716.1317159999999</v>
      </c>
      <c r="L361" s="1">
        <v>29218</v>
      </c>
      <c r="M361" s="1">
        <v>33925</v>
      </c>
      <c r="N361" s="1">
        <v>37112</v>
      </c>
      <c r="O361" s="1">
        <v>37595</v>
      </c>
      <c r="P361" s="1">
        <v>26200</v>
      </c>
      <c r="Q361" s="3"/>
      <c r="R361" s="3"/>
      <c r="S361" s="3"/>
      <c r="T361" s="1">
        <v>2137</v>
      </c>
      <c r="U361" s="1">
        <v>2656</v>
      </c>
      <c r="V361" s="1">
        <v>2697</v>
      </c>
      <c r="W361" s="1">
        <v>1313</v>
      </c>
      <c r="X361" s="1">
        <v>-2216</v>
      </c>
      <c r="Y361" s="3"/>
      <c r="Z361" s="3"/>
      <c r="AA361" s="3"/>
      <c r="AB361" s="1">
        <v>1333</v>
      </c>
      <c r="AC361" s="1">
        <v>1854</v>
      </c>
      <c r="AD361" s="1">
        <v>2066</v>
      </c>
      <c r="AE361">
        <v>574</v>
      </c>
      <c r="AF361" s="1">
        <v>-2658</v>
      </c>
      <c r="AG361" s="3"/>
      <c r="AH361" s="3"/>
      <c r="AI361" s="3"/>
      <c r="AJ361" s="1">
        <v>27419</v>
      </c>
      <c r="AK361" s="1">
        <v>29448</v>
      </c>
      <c r="AL361" s="1">
        <v>33979</v>
      </c>
      <c r="AM361" s="1">
        <v>43280</v>
      </c>
      <c r="AN361" s="1">
        <v>41521</v>
      </c>
      <c r="AO361" s="3"/>
      <c r="AP361" s="3"/>
      <c r="AQ361" s="3"/>
      <c r="AR361" s="1">
        <v>17305</v>
      </c>
      <c r="AS361" s="1">
        <v>17927</v>
      </c>
      <c r="AT361" s="1">
        <v>19240</v>
      </c>
      <c r="AU361" s="1">
        <v>28980</v>
      </c>
      <c r="AV361" s="1">
        <v>29086</v>
      </c>
      <c r="AW361" s="3"/>
      <c r="AX361" s="3"/>
      <c r="AY361" s="3"/>
      <c r="AZ361" s="1">
        <v>10114</v>
      </c>
      <c r="BA361" s="1">
        <v>11521</v>
      </c>
      <c r="BB361" s="1">
        <v>14739</v>
      </c>
      <c r="BC361" s="1">
        <v>14299</v>
      </c>
      <c r="BD361" s="1">
        <v>12435</v>
      </c>
      <c r="BE361" s="3"/>
      <c r="BF361" s="3"/>
      <c r="BG361" s="3"/>
      <c r="BH361" s="1">
        <v>6204</v>
      </c>
      <c r="BI361" s="1">
        <v>7015</v>
      </c>
      <c r="BJ361" s="1">
        <v>8452</v>
      </c>
      <c r="BK361" s="1">
        <v>8273</v>
      </c>
      <c r="BL361" s="1">
        <v>6686</v>
      </c>
      <c r="BM361" s="3"/>
      <c r="BN361" s="3"/>
      <c r="BO361" s="3"/>
      <c r="BP361">
        <v>662</v>
      </c>
      <c r="BQ361">
        <v>662</v>
      </c>
      <c r="BR361">
        <v>662</v>
      </c>
      <c r="BS361">
        <v>662</v>
      </c>
      <c r="BT361">
        <v>662</v>
      </c>
      <c r="BU361" s="3"/>
      <c r="BV361" s="3"/>
      <c r="BW361" s="3"/>
      <c r="BX361">
        <v>5.09</v>
      </c>
      <c r="BY361">
        <v>6.52</v>
      </c>
      <c r="BZ361">
        <v>6.52</v>
      </c>
      <c r="CA361">
        <v>1.49</v>
      </c>
      <c r="CB361">
        <v>-6.27</v>
      </c>
      <c r="CC361" s="3"/>
      <c r="CD361" s="3"/>
      <c r="CE361" s="3"/>
      <c r="CF361">
        <v>12.19</v>
      </c>
      <c r="CG361">
        <v>15.08</v>
      </c>
      <c r="CH361">
        <v>13.82</v>
      </c>
      <c r="CI361">
        <v>3.38</v>
      </c>
      <c r="CJ361">
        <v>-20.57</v>
      </c>
      <c r="CK361" s="3"/>
      <c r="CL361" s="3"/>
      <c r="CM361" s="3"/>
      <c r="CN361" s="1">
        <v>5436</v>
      </c>
      <c r="CO361" s="1">
        <v>7522</v>
      </c>
      <c r="CP361" s="1">
        <v>8070</v>
      </c>
      <c r="CQ361" s="1">
        <v>2135</v>
      </c>
      <c r="CR361" s="1">
        <v>-11615</v>
      </c>
      <c r="CS361" s="3"/>
      <c r="CT361" s="3"/>
      <c r="CU361" s="3"/>
      <c r="CV361">
        <v>10.3</v>
      </c>
      <c r="CW361">
        <v>9.11</v>
      </c>
      <c r="CX361">
        <v>6.69</v>
      </c>
      <c r="CY361">
        <v>16.21</v>
      </c>
      <c r="CZ361" t="s">
        <v>2</v>
      </c>
      <c r="DA361" s="3"/>
      <c r="DB361" s="3"/>
      <c r="DC361" s="3"/>
      <c r="DD361">
        <v>1.18</v>
      </c>
      <c r="DE361">
        <v>1.28</v>
      </c>
      <c r="DF361">
        <v>0.84</v>
      </c>
      <c r="DG361">
        <v>0.55000000000000004</v>
      </c>
      <c r="DH361">
        <v>0.49</v>
      </c>
      <c r="DI361" s="3"/>
      <c r="DJ361" s="3"/>
      <c r="DK361" s="3"/>
      <c r="DL361" s="6">
        <f>(CM361*3+CL361*2+CK361)/6</f>
        <v>0</v>
      </c>
      <c r="DM361">
        <f>BH361+(BH361*(CG361-8.25)/8.25)</f>
        <v>11340.16</v>
      </c>
      <c r="DN361">
        <f>BI361+(BI361*(CH361-8.25)/8.25)</f>
        <v>11751.18787878788</v>
      </c>
      <c r="DO361">
        <f>BJ361+(BJ361*(CI361-8.25)/8.25)</f>
        <v>3462.7587878787881</v>
      </c>
      <c r="DP361">
        <f>BK361+(BK361*(CJ361-8.25)/8.25)</f>
        <v>-20627.346666666668</v>
      </c>
      <c r="DQ361">
        <f>BL361+(BL361*(CK361-8.25)/8.25)</f>
        <v>0</v>
      </c>
      <c r="DR361">
        <f>BM361+(BM361*(CL361-8.25)/8.25)</f>
        <v>0</v>
      </c>
      <c r="DS361">
        <f>BN361+(BN361*(CM361-8.25)/8.25)</f>
        <v>0</v>
      </c>
      <c r="DT361" s="8">
        <f>DM361*10^8/$I361</f>
        <v>85601.870412221542</v>
      </c>
      <c r="DU361" s="8">
        <f>DN361*10^8/$I361</f>
        <v>88704.538735755807</v>
      </c>
      <c r="DV361" s="8">
        <f>DO361*10^8/$I361</f>
        <v>26138.840107086791</v>
      </c>
      <c r="DW361" s="8">
        <f>DP361*10^8/$I361</f>
        <v>-155706.74984373854</v>
      </c>
      <c r="DX361" s="8">
        <f>DQ361*10^8/$I361</f>
        <v>0</v>
      </c>
      <c r="DY361" s="8">
        <f>DR361*10^8/$I361</f>
        <v>0</v>
      </c>
      <c r="DZ361" s="8">
        <f>DS361*10^8/$I361</f>
        <v>0</v>
      </c>
      <c r="EA361" s="8">
        <f>DT361*10^8/$I361</f>
        <v>646170.79636184766</v>
      </c>
      <c r="EB361" s="8">
        <f>DZ361*0.8</f>
        <v>0</v>
      </c>
      <c r="EC361" s="10">
        <f>G361-E361</f>
        <v>10700</v>
      </c>
      <c r="ED361" s="4">
        <f>EC361/E361*100</f>
        <v>42.971887550200805</v>
      </c>
      <c r="EE361" s="4">
        <f>DY361-G361</f>
        <v>-35600</v>
      </c>
      <c r="EF361" s="12">
        <f>EE361/G361</f>
        <v>-1</v>
      </c>
      <c r="EG361" s="4">
        <f>G361-F361</f>
        <v>1000</v>
      </c>
    </row>
    <row r="362" spans="1:137" x14ac:dyDescent="0.3">
      <c r="A362">
        <v>361</v>
      </c>
      <c r="B362" t="s">
        <v>5685</v>
      </c>
      <c r="C362" s="5" t="s">
        <v>351</v>
      </c>
      <c r="D362" t="str">
        <f>VLOOKUP(C362,Sheet1!$A$2:$B$3197,2,FALSE)</f>
        <v>화학</v>
      </c>
      <c r="E362">
        <v>277000</v>
      </c>
      <c r="F362">
        <v>275000</v>
      </c>
      <c r="G362" s="7">
        <v>270500</v>
      </c>
      <c r="H362" t="s">
        <v>1961</v>
      </c>
      <c r="I362" s="7">
        <f>VALUE(LEFT(H362,FIND("/",H362)-1)) + VALUE(MID(H362,FIND("/",H362)+1,LEN(H362)))</f>
        <v>6500000</v>
      </c>
      <c r="J362" s="1">
        <v>323900</v>
      </c>
      <c r="K362" s="1">
        <f>G362*I362/(10^8)</f>
        <v>17582.5</v>
      </c>
      <c r="L362" s="1">
        <v>15964</v>
      </c>
      <c r="M362" s="1">
        <v>17794</v>
      </c>
      <c r="N362" s="1">
        <v>25540</v>
      </c>
      <c r="O362" s="1">
        <v>20743</v>
      </c>
      <c r="P362" s="1">
        <v>18827</v>
      </c>
      <c r="Q362" s="1">
        <v>23926</v>
      </c>
      <c r="R362" s="1">
        <v>23981</v>
      </c>
      <c r="S362" s="1">
        <v>24949</v>
      </c>
      <c r="T362" s="1">
        <v>3430</v>
      </c>
      <c r="U362" s="1">
        <v>2842</v>
      </c>
      <c r="V362" s="1">
        <v>3188</v>
      </c>
      <c r="W362" s="1">
        <v>1138</v>
      </c>
      <c r="X362" s="1">
        <v>1702</v>
      </c>
      <c r="Y362" s="1">
        <v>3497</v>
      </c>
      <c r="Z362" s="1">
        <v>3232</v>
      </c>
      <c r="AA362" s="1">
        <v>3384</v>
      </c>
      <c r="AB362" s="1">
        <v>2729</v>
      </c>
      <c r="AC362" s="1">
        <v>2145</v>
      </c>
      <c r="AD362" s="1">
        <v>2574</v>
      </c>
      <c r="AE362" s="1">
        <v>1063</v>
      </c>
      <c r="AF362" s="1">
        <v>1272</v>
      </c>
      <c r="AG362" s="1">
        <v>2735</v>
      </c>
      <c r="AH362" s="1">
        <v>2549</v>
      </c>
      <c r="AI362" s="1">
        <v>2678</v>
      </c>
      <c r="AJ362" s="1">
        <v>17636</v>
      </c>
      <c r="AK362" s="1">
        <v>19706</v>
      </c>
      <c r="AL362" s="1">
        <v>19839</v>
      </c>
      <c r="AM362" s="1">
        <v>20265</v>
      </c>
      <c r="AN362" s="1">
        <v>21276</v>
      </c>
      <c r="AO362" s="1">
        <v>23874</v>
      </c>
      <c r="AP362" s="1">
        <v>26297</v>
      </c>
      <c r="AQ362" s="1">
        <v>28791</v>
      </c>
      <c r="AR362" s="1">
        <v>4706</v>
      </c>
      <c r="AS362" s="1">
        <v>4974</v>
      </c>
      <c r="AT362" s="1">
        <v>2828</v>
      </c>
      <c r="AU362" s="1">
        <v>2479</v>
      </c>
      <c r="AV362" s="1">
        <v>2334</v>
      </c>
      <c r="AW362" s="1">
        <v>2541</v>
      </c>
      <c r="AX362" s="1">
        <v>2663</v>
      </c>
      <c r="AY362" s="1">
        <v>2799</v>
      </c>
      <c r="AZ362" s="1">
        <v>12931</v>
      </c>
      <c r="BA362" s="1">
        <v>14732</v>
      </c>
      <c r="BB362" s="1">
        <v>17011</v>
      </c>
      <c r="BC362" s="1">
        <v>17786</v>
      </c>
      <c r="BD362" s="1">
        <v>18941</v>
      </c>
      <c r="BE362" s="1">
        <v>21333</v>
      </c>
      <c r="BF362" s="1">
        <v>23634</v>
      </c>
      <c r="BG362" s="1">
        <v>25992</v>
      </c>
      <c r="BH362" s="1">
        <v>12861</v>
      </c>
      <c r="BI362" s="1">
        <v>14732</v>
      </c>
      <c r="BJ362" s="1">
        <v>17011</v>
      </c>
      <c r="BK362" s="1">
        <v>17786</v>
      </c>
      <c r="BL362" s="1">
        <v>18941</v>
      </c>
      <c r="BM362" s="1">
        <v>21285</v>
      </c>
      <c r="BN362" s="1">
        <v>23606</v>
      </c>
      <c r="BO362" s="1">
        <v>26009</v>
      </c>
      <c r="BP362">
        <v>410</v>
      </c>
      <c r="BQ362">
        <v>410</v>
      </c>
      <c r="BR362">
        <v>410</v>
      </c>
      <c r="BS362">
        <v>410</v>
      </c>
      <c r="BT362">
        <v>410</v>
      </c>
      <c r="BU362">
        <v>410</v>
      </c>
      <c r="BV362">
        <v>410</v>
      </c>
      <c r="BW362">
        <v>410</v>
      </c>
      <c r="BX362">
        <v>16.579999999999998</v>
      </c>
      <c r="BY362">
        <v>11.49</v>
      </c>
      <c r="BZ362">
        <v>13.02</v>
      </c>
      <c r="CA362">
        <v>5.3</v>
      </c>
      <c r="CB362">
        <v>6.13</v>
      </c>
      <c r="CC362">
        <v>12.12</v>
      </c>
      <c r="CD362">
        <v>10.16</v>
      </c>
      <c r="CE362">
        <v>9.7200000000000006</v>
      </c>
      <c r="CF362">
        <v>23.51</v>
      </c>
      <c r="CG362">
        <v>15.53</v>
      </c>
      <c r="CH362">
        <v>16.22</v>
      </c>
      <c r="CI362">
        <v>6.11</v>
      </c>
      <c r="CJ362">
        <v>6.93</v>
      </c>
      <c r="CK362">
        <v>13.6</v>
      </c>
      <c r="CL362">
        <v>11.35</v>
      </c>
      <c r="CM362">
        <v>10.78</v>
      </c>
      <c r="CN362" s="1">
        <v>41867</v>
      </c>
      <c r="CO362" s="1">
        <v>32972</v>
      </c>
      <c r="CP362" s="1">
        <v>39602</v>
      </c>
      <c r="CQ362" s="1">
        <v>16360</v>
      </c>
      <c r="CR362" s="1">
        <v>19576</v>
      </c>
      <c r="CS362" s="1">
        <v>42074</v>
      </c>
      <c r="CT362" s="1">
        <v>39195</v>
      </c>
      <c r="CU362" s="1">
        <v>41159</v>
      </c>
      <c r="CV362">
        <v>6.58</v>
      </c>
      <c r="CW362">
        <v>7.99</v>
      </c>
      <c r="CX362">
        <v>3.88</v>
      </c>
      <c r="CY362">
        <v>7.18</v>
      </c>
      <c r="CZ362">
        <v>11.75</v>
      </c>
      <c r="DA362">
        <v>6.43</v>
      </c>
      <c r="DB362">
        <v>6.9</v>
      </c>
      <c r="DC362">
        <v>6.57</v>
      </c>
      <c r="DD362">
        <v>1.39</v>
      </c>
      <c r="DE362">
        <v>1.1599999999999999</v>
      </c>
      <c r="DF362">
        <v>0.59</v>
      </c>
      <c r="DG362">
        <v>0.43</v>
      </c>
      <c r="DH362">
        <v>0.79</v>
      </c>
      <c r="DI362">
        <v>0.82</v>
      </c>
      <c r="DJ362">
        <v>0.74</v>
      </c>
      <c r="DK362">
        <v>0.68</v>
      </c>
      <c r="DL362" s="6">
        <f>(CM362*3+CL362*2+CK362)/6</f>
        <v>11.439999999999998</v>
      </c>
      <c r="DM362">
        <f>BH362+(BH362*(CG362-8.25)/8.25)</f>
        <v>24209.858181818181</v>
      </c>
      <c r="DN362">
        <f>BI362+(BI362*(CH362-8.25)/8.25)</f>
        <v>28964.004848484845</v>
      </c>
      <c r="DO362">
        <f>BJ362+(BJ362*(CI362-8.25)/8.25)</f>
        <v>12598.449696969697</v>
      </c>
      <c r="DP362">
        <f>BK362+(BK362*(CJ362-8.25)/8.25)</f>
        <v>14940.24</v>
      </c>
      <c r="DQ362">
        <f>BL362+(BL362*(CK362-8.25)/8.25)</f>
        <v>31223.951515151515</v>
      </c>
      <c r="DR362">
        <f>BM362+(BM362*(CL362-8.25)/8.25)</f>
        <v>29283</v>
      </c>
      <c r="DS362">
        <f>BN362+(BN362*(CM362-8.25)/8.25)</f>
        <v>30845.173333333332</v>
      </c>
      <c r="DT362" s="8">
        <f>DM362*10^8/$I362</f>
        <v>372459.35664335662</v>
      </c>
      <c r="DU362" s="8">
        <f>DN362*10^8/$I362</f>
        <v>445600.0745920745</v>
      </c>
      <c r="DV362" s="8">
        <f>DO362*10^8/$I362</f>
        <v>193822.30303030304</v>
      </c>
      <c r="DW362" s="8">
        <f>DP362*10^8/$I362</f>
        <v>229849.84615384616</v>
      </c>
      <c r="DX362" s="8">
        <f>DQ362*10^8/$I362</f>
        <v>480368.4848484848</v>
      </c>
      <c r="DY362" s="8">
        <f>DR362*10^8/$I362</f>
        <v>450507.69230769231</v>
      </c>
      <c r="DZ362" s="8">
        <f>DS362*10^8/$I362</f>
        <v>474541.12820512813</v>
      </c>
      <c r="EA362" s="8">
        <f>DT362*10^8/$I362</f>
        <v>5730143.948359333</v>
      </c>
      <c r="EB362" s="8">
        <f>DZ362*0.8</f>
        <v>379632.90256410255</v>
      </c>
      <c r="EC362" s="10">
        <f>G362-E362</f>
        <v>-6500</v>
      </c>
      <c r="ED362" s="4">
        <f>EC362/E362*100</f>
        <v>-2.3465703971119134</v>
      </c>
      <c r="EE362" s="4">
        <f>DY362-G362</f>
        <v>180007.69230769231</v>
      </c>
      <c r="EF362" s="12">
        <f>EE362/G362</f>
        <v>0.66546281814303998</v>
      </c>
      <c r="EG362" s="4">
        <f>G362-F362</f>
        <v>-4500</v>
      </c>
    </row>
    <row r="363" spans="1:137" x14ac:dyDescent="0.3">
      <c r="A363">
        <v>362</v>
      </c>
      <c r="B363" t="s">
        <v>5676</v>
      </c>
      <c r="C363" t="s">
        <v>352</v>
      </c>
      <c r="D363" t="str">
        <f>VLOOKUP(C363,Sheet1!$A$2:$B$3197,2,FALSE)</f>
        <v>섬유,의류,신발,호화품</v>
      </c>
      <c r="E363">
        <v>5760</v>
      </c>
      <c r="F363">
        <v>9660</v>
      </c>
      <c r="G363" s="7">
        <v>10050</v>
      </c>
      <c r="H363" t="s">
        <v>2547</v>
      </c>
      <c r="I363" s="7">
        <f>VALUE(LEFT(H363,FIND("/",H363)-1)) + VALUE(MID(H363,FIND("/",H363)+1,LEN(H363)))</f>
        <v>24200000</v>
      </c>
      <c r="J363">
        <v>0</v>
      </c>
      <c r="K363" s="1">
        <f>G363*I363/(10^8)</f>
        <v>2432.1</v>
      </c>
      <c r="L363" s="1">
        <v>2008</v>
      </c>
      <c r="M363" s="1">
        <v>2114</v>
      </c>
      <c r="N363" s="1">
        <v>3231</v>
      </c>
      <c r="O363" s="1">
        <v>4689</v>
      </c>
      <c r="P363" s="1">
        <v>3831</v>
      </c>
      <c r="Q363" s="1">
        <v>4238</v>
      </c>
      <c r="R363" s="1">
        <v>4769</v>
      </c>
      <c r="S363" s="3"/>
      <c r="T363">
        <v>276</v>
      </c>
      <c r="U363">
        <v>237</v>
      </c>
      <c r="V363">
        <v>215</v>
      </c>
      <c r="W363">
        <v>320</v>
      </c>
      <c r="X363">
        <v>40</v>
      </c>
      <c r="Y363">
        <v>440</v>
      </c>
      <c r="Z363">
        <v>506</v>
      </c>
      <c r="AA363" s="3"/>
      <c r="AB363">
        <v>216</v>
      </c>
      <c r="AC363">
        <v>87</v>
      </c>
      <c r="AD363">
        <v>149</v>
      </c>
      <c r="AE363">
        <v>62</v>
      </c>
      <c r="AF363">
        <v>-164</v>
      </c>
      <c r="AG363">
        <v>341</v>
      </c>
      <c r="AH363">
        <v>420</v>
      </c>
      <c r="AI363" s="3"/>
      <c r="AJ363" s="1">
        <v>1868</v>
      </c>
      <c r="AK363" s="1">
        <v>1918</v>
      </c>
      <c r="AL363" s="1">
        <v>2947</v>
      </c>
      <c r="AM363" s="1">
        <v>3306</v>
      </c>
      <c r="AN363" s="1">
        <v>2911</v>
      </c>
      <c r="AO363" s="1">
        <v>3189</v>
      </c>
      <c r="AP363" s="1">
        <v>3656</v>
      </c>
      <c r="AQ363" s="3"/>
      <c r="AR363">
        <v>637</v>
      </c>
      <c r="AS363">
        <v>668</v>
      </c>
      <c r="AT363" s="1">
        <v>1566</v>
      </c>
      <c r="AU363" s="1">
        <v>1884</v>
      </c>
      <c r="AV363" s="1">
        <v>1687</v>
      </c>
      <c r="AW363" s="1">
        <v>1648</v>
      </c>
      <c r="AX363" s="1">
        <v>1720</v>
      </c>
      <c r="AY363" s="3"/>
      <c r="AZ363" s="1">
        <v>1231</v>
      </c>
      <c r="BA363" s="1">
        <v>1250</v>
      </c>
      <c r="BB363" s="1">
        <v>1381</v>
      </c>
      <c r="BC363" s="1">
        <v>1422</v>
      </c>
      <c r="BD363" s="1">
        <v>1224</v>
      </c>
      <c r="BE363" s="1">
        <v>1541</v>
      </c>
      <c r="BF363" s="1">
        <v>1936</v>
      </c>
      <c r="BG363" s="3"/>
      <c r="BH363" s="1">
        <v>1221</v>
      </c>
      <c r="BI363" s="1">
        <v>1250</v>
      </c>
      <c r="BJ363" s="1">
        <v>1369</v>
      </c>
      <c r="BK363" s="1">
        <v>1416</v>
      </c>
      <c r="BL363" s="1">
        <v>1212</v>
      </c>
      <c r="BM363" s="1">
        <v>1515</v>
      </c>
      <c r="BN363" s="1">
        <v>1892</v>
      </c>
      <c r="BO363" s="3"/>
      <c r="BP363">
        <v>140</v>
      </c>
      <c r="BQ363">
        <v>140</v>
      </c>
      <c r="BR363">
        <v>140</v>
      </c>
      <c r="BS363">
        <v>140</v>
      </c>
      <c r="BT363">
        <v>140</v>
      </c>
      <c r="BU363">
        <v>140</v>
      </c>
      <c r="BV363">
        <v>140</v>
      </c>
      <c r="BW363" s="3"/>
      <c r="BX363">
        <v>12.09</v>
      </c>
      <c r="BY363">
        <v>4.6100000000000003</v>
      </c>
      <c r="BZ363">
        <v>6.14</v>
      </c>
      <c r="CA363">
        <v>2</v>
      </c>
      <c r="CB363">
        <v>-5.29</v>
      </c>
      <c r="CC363">
        <v>11.18</v>
      </c>
      <c r="CD363">
        <v>12.27</v>
      </c>
      <c r="CE363" s="3"/>
      <c r="CF363">
        <v>19.37</v>
      </c>
      <c r="CG363">
        <v>7.27</v>
      </c>
      <c r="CH363">
        <v>11.66</v>
      </c>
      <c r="CI363">
        <v>4.9000000000000004</v>
      </c>
      <c r="CJ363">
        <v>-11.97</v>
      </c>
      <c r="CK363">
        <v>23.9</v>
      </c>
      <c r="CL363">
        <v>23.6</v>
      </c>
      <c r="CM363" s="3"/>
      <c r="CN363">
        <v>903</v>
      </c>
      <c r="CO363">
        <v>371</v>
      </c>
      <c r="CP363">
        <v>631</v>
      </c>
      <c r="CQ363">
        <v>282</v>
      </c>
      <c r="CR363">
        <v>-650</v>
      </c>
      <c r="CS363" s="1">
        <v>1347</v>
      </c>
      <c r="CT363" s="1">
        <v>1661</v>
      </c>
      <c r="CU363" s="3"/>
      <c r="CV363">
        <v>10.49</v>
      </c>
      <c r="CW363">
        <v>18.690000000000001</v>
      </c>
      <c r="CX363">
        <v>10.039999999999999</v>
      </c>
      <c r="CY363">
        <v>31.9</v>
      </c>
      <c r="CZ363" t="s">
        <v>2</v>
      </c>
      <c r="DA363">
        <v>7.46</v>
      </c>
      <c r="DB363">
        <v>6.05</v>
      </c>
      <c r="DC363" s="3"/>
      <c r="DD363">
        <v>1.84</v>
      </c>
      <c r="DE363">
        <v>1.32</v>
      </c>
      <c r="DF363">
        <v>1.1000000000000001</v>
      </c>
      <c r="DG363">
        <v>1.51</v>
      </c>
      <c r="DH363">
        <v>1.08</v>
      </c>
      <c r="DI363">
        <v>1.58</v>
      </c>
      <c r="DJ363">
        <v>1.27</v>
      </c>
      <c r="DK363" s="3"/>
      <c r="DL363" s="6">
        <f>(CM363*3+CL363*2+CK363)/6</f>
        <v>11.85</v>
      </c>
      <c r="DM363">
        <f>BH363+(BH363*(CG363-8.25)/8.25)</f>
        <v>1075.96</v>
      </c>
      <c r="DN363">
        <f>BI363+(BI363*(CH363-8.25)/8.25)</f>
        <v>1766.6666666666665</v>
      </c>
      <c r="DO363">
        <f>BJ363+(BJ363*(CI363-8.25)/8.25)</f>
        <v>813.10303030303032</v>
      </c>
      <c r="DP363">
        <f>BK363+(BK363*(CJ363-8.25)/8.25)</f>
        <v>-2054.4872727272723</v>
      </c>
      <c r="DQ363">
        <f>BL363+(BL363*(CK363-8.25)/8.25)</f>
        <v>3511.1272727272726</v>
      </c>
      <c r="DR363">
        <f>BM363+(BM363*(CL363-8.25)/8.25)</f>
        <v>4333.818181818182</v>
      </c>
      <c r="DS363">
        <f>BN363+(BN363*(CM363-8.25)/8.25)</f>
        <v>0</v>
      </c>
      <c r="DT363" s="8">
        <f>DM363*10^8/$I363</f>
        <v>4446.1157024793392</v>
      </c>
      <c r="DU363" s="8">
        <f>DN363*10^8/$I363</f>
        <v>7300.2754820936634</v>
      </c>
      <c r="DV363" s="8">
        <f>DO363*10^8/$I363</f>
        <v>3359.9298772852494</v>
      </c>
      <c r="DW363" s="8">
        <f>DP363*10^8/$I363</f>
        <v>-8489.6168294515392</v>
      </c>
      <c r="DX363" s="8">
        <f>DQ363*10^8/$I363</f>
        <v>14508.790383170546</v>
      </c>
      <c r="DY363" s="8">
        <f>DR363*10^8/$I363</f>
        <v>17908.339594290006</v>
      </c>
      <c r="DZ363" s="8">
        <f>DS363*10^8/$I363</f>
        <v>0</v>
      </c>
      <c r="EA363" s="8">
        <f>DT363*10^8/$I363</f>
        <v>18372.378935865036</v>
      </c>
      <c r="EB363" s="8">
        <f>DZ363*0.8</f>
        <v>0</v>
      </c>
      <c r="EC363" s="10">
        <f>G363-E363</f>
        <v>4290</v>
      </c>
      <c r="ED363" s="4">
        <f>EC363/E363*100</f>
        <v>74.479166666666657</v>
      </c>
      <c r="EE363" s="4">
        <f>DY363-G363</f>
        <v>7858.3395942900061</v>
      </c>
      <c r="EF363" s="12">
        <f>EE363/G363</f>
        <v>0.78192433774029912</v>
      </c>
      <c r="EG363" s="4">
        <f>G363-F363</f>
        <v>390</v>
      </c>
    </row>
    <row r="364" spans="1:137" x14ac:dyDescent="0.3">
      <c r="A364">
        <v>363</v>
      </c>
      <c r="B364" t="s">
        <v>7015</v>
      </c>
      <c r="C364" t="s">
        <v>353</v>
      </c>
      <c r="D364" t="str">
        <f>VLOOKUP(C364,Sheet1!$A$2:$B$3197,2,FALSE)</f>
        <v>광고</v>
      </c>
      <c r="E364">
        <v>5570</v>
      </c>
      <c r="F364">
        <v>6800</v>
      </c>
      <c r="G364" s="7">
        <v>6650</v>
      </c>
      <c r="H364" t="s">
        <v>2548</v>
      </c>
      <c r="I364" s="7">
        <f>VALUE(LEFT(H364,FIND("/",H364)-1)) + VALUE(MID(H364,FIND("/",H364)+1,LEN(H364)))</f>
        <v>16567409</v>
      </c>
      <c r="J364" s="1">
        <v>359765</v>
      </c>
      <c r="K364" s="1">
        <f>G364*I364/(10^8)</f>
        <v>1101.7326985</v>
      </c>
      <c r="L364" s="1">
        <v>4080</v>
      </c>
      <c r="M364" s="1">
        <v>5013</v>
      </c>
      <c r="N364" s="1">
        <v>5382</v>
      </c>
      <c r="O364" s="1">
        <v>5421</v>
      </c>
      <c r="P364" s="1">
        <v>3756</v>
      </c>
      <c r="Q364" s="3"/>
      <c r="R364" s="3"/>
      <c r="S364" s="3"/>
      <c r="T364">
        <v>196</v>
      </c>
      <c r="U364">
        <v>197</v>
      </c>
      <c r="V364">
        <v>254</v>
      </c>
      <c r="W364">
        <v>219</v>
      </c>
      <c r="X364">
        <v>253</v>
      </c>
      <c r="Y364" s="3"/>
      <c r="Z364" s="3"/>
      <c r="AA364" s="3"/>
      <c r="AB364">
        <v>149</v>
      </c>
      <c r="AC364">
        <v>117</v>
      </c>
      <c r="AD364">
        <v>153</v>
      </c>
      <c r="AE364">
        <v>153</v>
      </c>
      <c r="AF364">
        <v>90</v>
      </c>
      <c r="AG364" s="3"/>
      <c r="AH364" s="3"/>
      <c r="AI364" s="3"/>
      <c r="AJ364" s="1">
        <v>5071</v>
      </c>
      <c r="AK364" s="1">
        <v>6037</v>
      </c>
      <c r="AL364" s="1">
        <v>6328</v>
      </c>
      <c r="AM364" s="1">
        <v>5037</v>
      </c>
      <c r="AN364" s="1">
        <v>5304</v>
      </c>
      <c r="AO364" s="3"/>
      <c r="AP364" s="3"/>
      <c r="AQ364" s="3"/>
      <c r="AR364" s="1">
        <v>3610</v>
      </c>
      <c r="AS364" s="1">
        <v>4818</v>
      </c>
      <c r="AT364" s="1">
        <v>5024</v>
      </c>
      <c r="AU364" s="1">
        <v>3608</v>
      </c>
      <c r="AV364" s="1">
        <v>3850</v>
      </c>
      <c r="AW364" s="3"/>
      <c r="AX364" s="3"/>
      <c r="AY364" s="3"/>
      <c r="AZ364" s="1">
        <v>1461</v>
      </c>
      <c r="BA364" s="1">
        <v>1219</v>
      </c>
      <c r="BB364" s="1">
        <v>1304</v>
      </c>
      <c r="BC364" s="1">
        <v>1429</v>
      </c>
      <c r="BD364" s="1">
        <v>1453</v>
      </c>
      <c r="BE364" s="3"/>
      <c r="BF364" s="3"/>
      <c r="BG364" s="3"/>
      <c r="BH364" s="1">
        <v>1461</v>
      </c>
      <c r="BI364" s="1">
        <v>1219</v>
      </c>
      <c r="BJ364" s="1">
        <v>1304</v>
      </c>
      <c r="BK364" s="1">
        <v>1429</v>
      </c>
      <c r="BL364" s="1">
        <v>1453</v>
      </c>
      <c r="BM364" s="3"/>
      <c r="BN364" s="3"/>
      <c r="BO364" s="3"/>
      <c r="BP364">
        <v>176</v>
      </c>
      <c r="BQ364">
        <v>176</v>
      </c>
      <c r="BR364">
        <v>176</v>
      </c>
      <c r="BS364">
        <v>176</v>
      </c>
      <c r="BT364">
        <v>176</v>
      </c>
      <c r="BU364" s="3"/>
      <c r="BV364" s="3"/>
      <c r="BW364" s="3"/>
      <c r="BX364">
        <v>3.02</v>
      </c>
      <c r="BY364">
        <v>2.1</v>
      </c>
      <c r="BZ364">
        <v>2.4700000000000002</v>
      </c>
      <c r="CA364">
        <v>2.69</v>
      </c>
      <c r="CB364">
        <v>1.75</v>
      </c>
      <c r="CC364" s="3"/>
      <c r="CD364" s="3"/>
      <c r="CE364" s="3"/>
      <c r="CF364">
        <v>10.64</v>
      </c>
      <c r="CG364">
        <v>8.7100000000000009</v>
      </c>
      <c r="CH364">
        <v>12.11</v>
      </c>
      <c r="CI364">
        <v>11.17</v>
      </c>
      <c r="CJ364">
        <v>6.27</v>
      </c>
      <c r="CK364" s="3"/>
      <c r="CL364" s="3"/>
      <c r="CM364" s="3"/>
      <c r="CN364">
        <v>902</v>
      </c>
      <c r="CO364">
        <v>705</v>
      </c>
      <c r="CP364">
        <v>922</v>
      </c>
      <c r="CQ364">
        <v>921</v>
      </c>
      <c r="CR364">
        <v>546</v>
      </c>
      <c r="CS364" s="3"/>
      <c r="CT364" s="3"/>
      <c r="CU364" s="3"/>
      <c r="CV364">
        <v>9.06</v>
      </c>
      <c r="CW364">
        <v>14.62</v>
      </c>
      <c r="CX364">
        <v>8.16</v>
      </c>
      <c r="CY364">
        <v>7.11</v>
      </c>
      <c r="CZ364">
        <v>10.45</v>
      </c>
      <c r="DA364" s="3"/>
      <c r="DB364" s="3"/>
      <c r="DC364" s="3"/>
      <c r="DD364">
        <v>0.88</v>
      </c>
      <c r="DE364">
        <v>1.32</v>
      </c>
      <c r="DF364">
        <v>0.91</v>
      </c>
      <c r="DG364">
        <v>0.72</v>
      </c>
      <c r="DH364">
        <v>0.62</v>
      </c>
      <c r="DI364" s="3"/>
      <c r="DJ364" s="3"/>
      <c r="DK364" s="3"/>
      <c r="DL364" s="6">
        <f>(CM364*3+CL364*2+CK364)/6</f>
        <v>0</v>
      </c>
      <c r="DM364">
        <f>BH364+(BH364*(CG364-8.25)/8.25)</f>
        <v>1542.4618181818182</v>
      </c>
      <c r="DN364">
        <f>BI364+(BI364*(CH364-8.25)/8.25)</f>
        <v>1789.3442424242423</v>
      </c>
      <c r="DO364">
        <f>BJ364+(BJ364*(CI364-8.25)/8.25)</f>
        <v>1765.5369696969697</v>
      </c>
      <c r="DP364">
        <f>BK364+(BK364*(CJ364-8.25)/8.25)</f>
        <v>1086.04</v>
      </c>
      <c r="DQ364">
        <f>BL364+(BL364*(CK364-8.25)/8.25)</f>
        <v>0</v>
      </c>
      <c r="DR364">
        <f>BM364+(BM364*(CL364-8.25)/8.25)</f>
        <v>0</v>
      </c>
      <c r="DS364">
        <f>BN364+(BN364*(CM364-8.25)/8.25)</f>
        <v>0</v>
      </c>
      <c r="DT364" s="8">
        <f>DM364*10^8/$I364</f>
        <v>9310.2175372251531</v>
      </c>
      <c r="DU364" s="8">
        <f>DN364*10^8/$I364</f>
        <v>10800.38672567474</v>
      </c>
      <c r="DV364" s="8">
        <f>DO364*10^8/$I364</f>
        <v>10656.687293088313</v>
      </c>
      <c r="DW364" s="8">
        <f>DP364*10^8/$I364</f>
        <v>6555.2797060783614</v>
      </c>
      <c r="DX364" s="8">
        <f>DQ364*10^8/$I364</f>
        <v>0</v>
      </c>
      <c r="DY364" s="8">
        <f>DR364*10^8/$I364</f>
        <v>0</v>
      </c>
      <c r="DZ364" s="8">
        <f>DS364*10^8/$I364</f>
        <v>0</v>
      </c>
      <c r="EA364" s="8">
        <f>DT364*10^8/$I364</f>
        <v>56195.978123224653</v>
      </c>
      <c r="EB364" s="8">
        <f>DZ364*0.8</f>
        <v>0</v>
      </c>
      <c r="EC364" s="10">
        <f>G364-E364</f>
        <v>1080</v>
      </c>
      <c r="ED364" s="4">
        <f>EC364/E364*100</f>
        <v>19.389587073608617</v>
      </c>
      <c r="EE364" s="4">
        <f>DY364-G364</f>
        <v>-6650</v>
      </c>
      <c r="EF364" s="12">
        <f>EE364/G364</f>
        <v>-1</v>
      </c>
      <c r="EG364" s="4">
        <f>G364-F364</f>
        <v>-150</v>
      </c>
    </row>
    <row r="365" spans="1:137" x14ac:dyDescent="0.3">
      <c r="A365">
        <v>364</v>
      </c>
      <c r="B365" t="s">
        <v>6262</v>
      </c>
      <c r="C365" t="s">
        <v>354</v>
      </c>
      <c r="D365" t="str">
        <f>VLOOKUP(C365,Sheet1!$A$2:$B$3197,2,FALSE)</f>
        <v>자동차부품</v>
      </c>
      <c r="E365">
        <v>2285</v>
      </c>
      <c r="F365">
        <v>1615</v>
      </c>
      <c r="G365" s="7">
        <v>1570</v>
      </c>
      <c r="H365" t="s">
        <v>2549</v>
      </c>
      <c r="I365" s="7">
        <f>VALUE(LEFT(H365,FIND("/",H365)-1)) + VALUE(MID(H365,FIND("/",H365)+1,LEN(H365)))</f>
        <v>32000000</v>
      </c>
      <c r="J365">
        <v>0</v>
      </c>
      <c r="K365" s="1">
        <f>G365*I365/(10^8)</f>
        <v>502.4</v>
      </c>
      <c r="L365">
        <v>522</v>
      </c>
      <c r="M365">
        <v>559</v>
      </c>
      <c r="N365">
        <v>667</v>
      </c>
      <c r="O365">
        <v>556</v>
      </c>
      <c r="P365">
        <v>502</v>
      </c>
      <c r="Q365" s="3"/>
      <c r="R365" s="3"/>
      <c r="S365" s="3"/>
      <c r="T365">
        <v>17</v>
      </c>
      <c r="U365">
        <v>-25</v>
      </c>
      <c r="V365">
        <v>-3</v>
      </c>
      <c r="W365">
        <v>-15</v>
      </c>
      <c r="X365">
        <v>-29</v>
      </c>
      <c r="Y365" s="3"/>
      <c r="Z365" s="3"/>
      <c r="AA365" s="3"/>
      <c r="AB365">
        <v>-4</v>
      </c>
      <c r="AC365">
        <v>-42</v>
      </c>
      <c r="AD365">
        <v>-18</v>
      </c>
      <c r="AE365">
        <v>-37</v>
      </c>
      <c r="AF365">
        <v>-40</v>
      </c>
      <c r="AG365" s="3"/>
      <c r="AH365" s="3"/>
      <c r="AI365" s="3"/>
      <c r="AJ365">
        <v>911</v>
      </c>
      <c r="AK365">
        <v>849</v>
      </c>
      <c r="AL365">
        <v>910</v>
      </c>
      <c r="AM365">
        <v>886</v>
      </c>
      <c r="AN365">
        <v>786</v>
      </c>
      <c r="AO365" s="3"/>
      <c r="AP365" s="3"/>
      <c r="AQ365" s="3"/>
      <c r="AR365">
        <v>572</v>
      </c>
      <c r="AS365">
        <v>555</v>
      </c>
      <c r="AT365">
        <v>625</v>
      </c>
      <c r="AU365">
        <v>619</v>
      </c>
      <c r="AV365">
        <v>557</v>
      </c>
      <c r="AW365" s="3"/>
      <c r="AX365" s="3"/>
      <c r="AY365" s="3"/>
      <c r="AZ365">
        <v>339</v>
      </c>
      <c r="BA365">
        <v>295</v>
      </c>
      <c r="BB365">
        <v>285</v>
      </c>
      <c r="BC365">
        <v>267</v>
      </c>
      <c r="BD365">
        <v>229</v>
      </c>
      <c r="BE365" s="3"/>
      <c r="BF365" s="3"/>
      <c r="BG365" s="3"/>
      <c r="BH365">
        <v>339</v>
      </c>
      <c r="BI365">
        <v>295</v>
      </c>
      <c r="BJ365">
        <v>285</v>
      </c>
      <c r="BK365">
        <v>267</v>
      </c>
      <c r="BL365">
        <v>229</v>
      </c>
      <c r="BM365" s="3"/>
      <c r="BN365" s="3"/>
      <c r="BO365" s="3"/>
      <c r="BP365">
        <v>120</v>
      </c>
      <c r="BQ365">
        <v>120</v>
      </c>
      <c r="BR365">
        <v>120</v>
      </c>
      <c r="BS365">
        <v>120</v>
      </c>
      <c r="BT365">
        <v>120</v>
      </c>
      <c r="BU365" s="3"/>
      <c r="BV365" s="3"/>
      <c r="BW365" s="3"/>
      <c r="BX365">
        <v>-0.48</v>
      </c>
      <c r="BY365">
        <v>-4.76</v>
      </c>
      <c r="BZ365">
        <v>-2.08</v>
      </c>
      <c r="CA365">
        <v>-4.12</v>
      </c>
      <c r="CB365">
        <v>-4.79</v>
      </c>
      <c r="CC365" s="3"/>
      <c r="CD365" s="3"/>
      <c r="CE365" s="3"/>
      <c r="CF365">
        <v>-1.45</v>
      </c>
      <c r="CG365">
        <v>-13.22</v>
      </c>
      <c r="CH365">
        <v>-6.32</v>
      </c>
      <c r="CI365">
        <v>-13.41</v>
      </c>
      <c r="CJ365">
        <v>-16.170000000000002</v>
      </c>
      <c r="CK365" s="3"/>
      <c r="CL365" s="3"/>
      <c r="CM365" s="3"/>
      <c r="CN365">
        <v>-18</v>
      </c>
      <c r="CO365">
        <v>-166</v>
      </c>
      <c r="CP365">
        <v>-72</v>
      </c>
      <c r="CQ365">
        <v>-146</v>
      </c>
      <c r="CR365">
        <v>-159</v>
      </c>
      <c r="CS365" s="3"/>
      <c r="CT365" s="3"/>
      <c r="CU365" s="3"/>
      <c r="CV365" t="s">
        <v>2</v>
      </c>
      <c r="CW365" t="s">
        <v>2</v>
      </c>
      <c r="CX365" t="s">
        <v>2</v>
      </c>
      <c r="CY365" t="s">
        <v>2</v>
      </c>
      <c r="CZ365" t="s">
        <v>2</v>
      </c>
      <c r="DA365" s="3"/>
      <c r="DB365" s="3"/>
      <c r="DC365" s="3"/>
      <c r="DD365">
        <v>1.39</v>
      </c>
      <c r="DE365">
        <v>1</v>
      </c>
      <c r="DF365">
        <v>0.96</v>
      </c>
      <c r="DG365">
        <v>2.08</v>
      </c>
      <c r="DH365">
        <v>2.72</v>
      </c>
      <c r="DI365" s="3"/>
      <c r="DJ365" s="3"/>
      <c r="DK365" s="3"/>
      <c r="DL365" s="6">
        <f>(CM365*3+CL365*2+CK365)/6</f>
        <v>0</v>
      </c>
      <c r="DM365">
        <f>BH365+(BH365*(CG365-8.25)/8.25)</f>
        <v>-543.22181818181821</v>
      </c>
      <c r="DN365">
        <f>BI365+(BI365*(CH365-8.25)/8.25)</f>
        <v>-225.9878787878788</v>
      </c>
      <c r="DO365">
        <f>BJ365+(BJ365*(CI365-8.25)/8.25)</f>
        <v>-463.25454545454545</v>
      </c>
      <c r="DP365">
        <f>BK365+(BK365*(CJ365-8.25)/8.25)</f>
        <v>-523.32000000000005</v>
      </c>
      <c r="DQ365">
        <f>BL365+(BL365*(CK365-8.25)/8.25)</f>
        <v>0</v>
      </c>
      <c r="DR365">
        <f>BM365+(BM365*(CL365-8.25)/8.25)</f>
        <v>0</v>
      </c>
      <c r="DS365">
        <f>BN365+(BN365*(CM365-8.25)/8.25)</f>
        <v>0</v>
      </c>
      <c r="DT365" s="8">
        <f>DM365*10^8/$I365</f>
        <v>-1697.568181818182</v>
      </c>
      <c r="DU365" s="8">
        <f>DN365*10^8/$I365</f>
        <v>-706.21212121212125</v>
      </c>
      <c r="DV365" s="8">
        <f>DO365*10^8/$I365</f>
        <v>-1447.6704545454545</v>
      </c>
      <c r="DW365" s="8">
        <f>DP365*10^8/$I365</f>
        <v>-1635.3750000000002</v>
      </c>
      <c r="DX365" s="8">
        <f>DQ365*10^8/$I365</f>
        <v>0</v>
      </c>
      <c r="DY365" s="8">
        <f>DR365*10^8/$I365</f>
        <v>0</v>
      </c>
      <c r="DZ365" s="8">
        <f>DS365*10^8/$I365</f>
        <v>0</v>
      </c>
      <c r="EA365" s="8">
        <f>DT365*10^8/$I365</f>
        <v>-5304.9005681818189</v>
      </c>
      <c r="EB365" s="8">
        <f>DZ365*0.8</f>
        <v>0</v>
      </c>
      <c r="EC365" s="10">
        <f>G365-E365</f>
        <v>-715</v>
      </c>
      <c r="ED365" s="4">
        <f>EC365/E365*100</f>
        <v>-31.291028446389497</v>
      </c>
      <c r="EE365" s="4">
        <f>DY365-G365</f>
        <v>-1570</v>
      </c>
      <c r="EF365" s="12">
        <f>EE365/G365</f>
        <v>-1</v>
      </c>
      <c r="EG365" s="4">
        <f>G365-F365</f>
        <v>-45</v>
      </c>
    </row>
    <row r="366" spans="1:137" x14ac:dyDescent="0.3">
      <c r="A366">
        <v>365</v>
      </c>
      <c r="B366" t="s">
        <v>5909</v>
      </c>
      <c r="C366" t="s">
        <v>355</v>
      </c>
      <c r="D366" t="str">
        <f>VLOOKUP(C366,Sheet1!$A$2:$B$3197,2,FALSE)</f>
        <v>전자장비와기기</v>
      </c>
      <c r="E366">
        <v>21650</v>
      </c>
      <c r="F366">
        <v>19600</v>
      </c>
      <c r="G366" s="7">
        <v>19100</v>
      </c>
      <c r="H366" t="s">
        <v>2550</v>
      </c>
      <c r="I366" s="7">
        <f>VALUE(LEFT(H366,FIND("/",H366)-1)) + VALUE(MID(H366,FIND("/",H366)+1,LEN(H366)))</f>
        <v>17900000</v>
      </c>
      <c r="J366" s="1">
        <v>30000</v>
      </c>
      <c r="K366" s="1">
        <f>G366*I366/(10^8)</f>
        <v>3418.9</v>
      </c>
      <c r="L366" s="1">
        <v>2985</v>
      </c>
      <c r="M366" s="1">
        <v>4456</v>
      </c>
      <c r="N366" s="1">
        <v>3583</v>
      </c>
      <c r="O366" s="1">
        <v>3630</v>
      </c>
      <c r="P366" s="1">
        <v>3007</v>
      </c>
      <c r="Q366" s="1">
        <v>3577</v>
      </c>
      <c r="R366" s="1">
        <v>4044</v>
      </c>
      <c r="S366" s="1">
        <v>4120</v>
      </c>
      <c r="T366">
        <v>193</v>
      </c>
      <c r="U366">
        <v>279</v>
      </c>
      <c r="V366">
        <v>-77</v>
      </c>
      <c r="W366">
        <v>-92</v>
      </c>
      <c r="X366">
        <v>-193</v>
      </c>
      <c r="Y366">
        <v>195</v>
      </c>
      <c r="Z366">
        <v>237</v>
      </c>
      <c r="AA366">
        <v>240</v>
      </c>
      <c r="AB366">
        <v>149</v>
      </c>
      <c r="AC366">
        <v>249</v>
      </c>
      <c r="AD366">
        <v>-13</v>
      </c>
      <c r="AE366">
        <v>-3</v>
      </c>
      <c r="AF366">
        <v>-63</v>
      </c>
      <c r="AG366">
        <v>250</v>
      </c>
      <c r="AH366">
        <v>240</v>
      </c>
      <c r="AI366">
        <v>250</v>
      </c>
      <c r="AJ366" s="1">
        <v>4268</v>
      </c>
      <c r="AK366" s="1">
        <v>4608</v>
      </c>
      <c r="AL366" s="1">
        <v>3522</v>
      </c>
      <c r="AM366" s="1">
        <v>3485</v>
      </c>
      <c r="AN366" s="1">
        <v>3560</v>
      </c>
      <c r="AO366" s="1">
        <v>3830</v>
      </c>
      <c r="AP366" s="1">
        <v>3930</v>
      </c>
      <c r="AQ366" s="1">
        <v>4160</v>
      </c>
      <c r="AR366" s="1">
        <v>1421</v>
      </c>
      <c r="AS366" s="1">
        <v>1772</v>
      </c>
      <c r="AT366">
        <v>752</v>
      </c>
      <c r="AU366">
        <v>699</v>
      </c>
      <c r="AV366">
        <v>835</v>
      </c>
      <c r="AW366">
        <v>860</v>
      </c>
      <c r="AX366">
        <v>710</v>
      </c>
      <c r="AY366">
        <v>690</v>
      </c>
      <c r="AZ366" s="1">
        <v>2847</v>
      </c>
      <c r="BA366" s="1">
        <v>2836</v>
      </c>
      <c r="BB366" s="1">
        <v>2770</v>
      </c>
      <c r="BC366" s="1">
        <v>2786</v>
      </c>
      <c r="BD366" s="1">
        <v>2725</v>
      </c>
      <c r="BE366" s="1">
        <v>2980</v>
      </c>
      <c r="BF366" s="1">
        <v>3220</v>
      </c>
      <c r="BG366" s="1">
        <v>3470</v>
      </c>
      <c r="BH366" s="1">
        <v>2747</v>
      </c>
      <c r="BI366" s="1">
        <v>2836</v>
      </c>
      <c r="BJ366" s="1">
        <v>2770</v>
      </c>
      <c r="BK366" s="1">
        <v>2786</v>
      </c>
      <c r="BL366" s="1">
        <v>2725</v>
      </c>
      <c r="BM366" s="1">
        <v>2980</v>
      </c>
      <c r="BN366" s="1">
        <v>3220</v>
      </c>
      <c r="BO366" s="1">
        <v>3470</v>
      </c>
      <c r="BP366">
        <v>90</v>
      </c>
      <c r="BQ366">
        <v>90</v>
      </c>
      <c r="BR366">
        <v>90</v>
      </c>
      <c r="BS366">
        <v>90</v>
      </c>
      <c r="BT366">
        <v>90</v>
      </c>
      <c r="BU366">
        <v>90</v>
      </c>
      <c r="BV366">
        <v>90</v>
      </c>
      <c r="BW366">
        <v>90</v>
      </c>
      <c r="BX366">
        <v>3.61</v>
      </c>
      <c r="BY366">
        <v>5.61</v>
      </c>
      <c r="BZ366">
        <v>-0.32</v>
      </c>
      <c r="CA366">
        <v>-0.08</v>
      </c>
      <c r="CB366">
        <v>-1.8</v>
      </c>
      <c r="CC366">
        <v>6.77</v>
      </c>
      <c r="CD366">
        <v>6.19</v>
      </c>
      <c r="CE366">
        <v>6.18</v>
      </c>
      <c r="CF366">
        <v>5.36</v>
      </c>
      <c r="CG366">
        <v>8.48</v>
      </c>
      <c r="CH366">
        <v>-0.46</v>
      </c>
      <c r="CI366">
        <v>-0.1</v>
      </c>
      <c r="CJ366">
        <v>-2.2999999999999998</v>
      </c>
      <c r="CK366">
        <v>8.91</v>
      </c>
      <c r="CL366">
        <v>7.81</v>
      </c>
      <c r="CM366">
        <v>7.47</v>
      </c>
      <c r="CN366">
        <v>808</v>
      </c>
      <c r="CO366" s="1">
        <v>1322</v>
      </c>
      <c r="CP366">
        <v>-72</v>
      </c>
      <c r="CQ366">
        <v>-16</v>
      </c>
      <c r="CR366">
        <v>-354</v>
      </c>
      <c r="CS366" s="1">
        <v>1419</v>
      </c>
      <c r="CT366" s="1">
        <v>1352</v>
      </c>
      <c r="CU366" s="1">
        <v>1397</v>
      </c>
      <c r="CV366">
        <v>21.1</v>
      </c>
      <c r="CW366">
        <v>20.16</v>
      </c>
      <c r="CX366" t="s">
        <v>2</v>
      </c>
      <c r="CY366" t="s">
        <v>2</v>
      </c>
      <c r="CZ366" t="s">
        <v>2</v>
      </c>
      <c r="DA366">
        <v>13.46</v>
      </c>
      <c r="DB366">
        <v>14.13</v>
      </c>
      <c r="DC366">
        <v>13.68</v>
      </c>
      <c r="DD366">
        <v>1.08</v>
      </c>
      <c r="DE366">
        <v>1.64</v>
      </c>
      <c r="DF366">
        <v>0.74</v>
      </c>
      <c r="DG366">
        <v>0.66</v>
      </c>
      <c r="DH366">
        <v>1.46</v>
      </c>
      <c r="DI366">
        <v>1.1200000000000001</v>
      </c>
      <c r="DJ366">
        <v>1.04</v>
      </c>
      <c r="DK366">
        <v>0.97</v>
      </c>
      <c r="DL366" s="6">
        <f>(CM366*3+CL366*2+CK366)/6</f>
        <v>7.8233333333333333</v>
      </c>
      <c r="DM366">
        <f>BH366+(BH366*(CG366-8.25)/8.25)</f>
        <v>2823.5830303030307</v>
      </c>
      <c r="DN366">
        <f>BI366+(BI366*(CH366-8.25)/8.25)</f>
        <v>-158.12848484848519</v>
      </c>
      <c r="DO366">
        <f>BJ366+(BJ366*(CI366-8.25)/8.25)</f>
        <v>-33.575757575757507</v>
      </c>
      <c r="DP366">
        <f>BK366+(BK366*(CJ366-8.25)/8.25)</f>
        <v>-776.70303030303057</v>
      </c>
      <c r="DQ366">
        <f>BL366+(BL366*(CK366-8.25)/8.25)</f>
        <v>2943</v>
      </c>
      <c r="DR366">
        <f>BM366+(BM366*(CL366-8.25)/8.25)</f>
        <v>2821.0666666666666</v>
      </c>
      <c r="DS366">
        <f>BN366+(BN366*(CM366-8.25)/8.25)</f>
        <v>2915.5636363636363</v>
      </c>
      <c r="DT366" s="8">
        <f>DM366*10^8/$I366</f>
        <v>15774.206873201287</v>
      </c>
      <c r="DU366" s="8">
        <f>DN366*10^8/$I366</f>
        <v>-883.39935669544798</v>
      </c>
      <c r="DV366" s="8">
        <f>DO366*10^8/$I366</f>
        <v>-187.57406466903635</v>
      </c>
      <c r="DW366" s="8">
        <f>DP366*10^8/$I366</f>
        <v>-4339.1230743186061</v>
      </c>
      <c r="DX366" s="8">
        <f>DQ366*10^8/$I366</f>
        <v>16441.340782122905</v>
      </c>
      <c r="DY366" s="8">
        <f>DR366*10^8/$I366</f>
        <v>15760.148975791435</v>
      </c>
      <c r="DZ366" s="8">
        <f>DS366*10^8/$I366</f>
        <v>16288.065007618081</v>
      </c>
      <c r="EA366" s="8">
        <f>DT366*10^8/$I366</f>
        <v>88124.060744141272</v>
      </c>
      <c r="EB366" s="8">
        <f>DZ366*0.8</f>
        <v>13030.452006094465</v>
      </c>
      <c r="EC366" s="10">
        <f>G366-E366</f>
        <v>-2550</v>
      </c>
      <c r="ED366" s="4">
        <f>EC366/E366*100</f>
        <v>-11.778290993071593</v>
      </c>
      <c r="EE366" s="4">
        <f>DY366-G366</f>
        <v>-3339.8510242085649</v>
      </c>
      <c r="EF366" s="12">
        <f>EE366/G366</f>
        <v>-0.1748613101679877</v>
      </c>
      <c r="EG366" s="4">
        <f>G366-F366</f>
        <v>-500</v>
      </c>
    </row>
    <row r="367" spans="1:137" x14ac:dyDescent="0.3">
      <c r="A367">
        <v>366</v>
      </c>
      <c r="B367" t="s">
        <v>5749</v>
      </c>
      <c r="C367" t="s">
        <v>7926</v>
      </c>
      <c r="D367" t="str">
        <f>VLOOKUP(C367,Sheet1!$A$2:$B$3197,2,FALSE)</f>
        <v>다각화된통신서비스</v>
      </c>
      <c r="E367">
        <v>24000</v>
      </c>
      <c r="F367">
        <v>32300</v>
      </c>
      <c r="G367" s="7">
        <v>33800</v>
      </c>
      <c r="H367" t="s">
        <v>2551</v>
      </c>
      <c r="I367" s="7">
        <f>VALUE(LEFT(H367,FIND("/",H367)-1)) + VALUE(MID(H367,FIND("/",H367)+1,LEN(H367)))</f>
        <v>261111808</v>
      </c>
      <c r="J367" s="1">
        <v>12150886</v>
      </c>
      <c r="K367" s="1">
        <f>G367*I367/(10^8)</f>
        <v>88255.791104000004</v>
      </c>
      <c r="L367" s="1">
        <v>227437</v>
      </c>
      <c r="M367" s="1">
        <v>233873</v>
      </c>
      <c r="N367" s="1">
        <v>234601</v>
      </c>
      <c r="O367" s="1">
        <v>243421</v>
      </c>
      <c r="P367" s="1">
        <v>239167</v>
      </c>
      <c r="Q367" s="1">
        <v>246355</v>
      </c>
      <c r="R367" s="1">
        <v>253178</v>
      </c>
      <c r="S367" s="1">
        <v>260007</v>
      </c>
      <c r="T367" s="1">
        <v>14400</v>
      </c>
      <c r="U367" s="1">
        <v>13753</v>
      </c>
      <c r="V367" s="1">
        <v>12615</v>
      </c>
      <c r="W367" s="1">
        <v>11596</v>
      </c>
      <c r="X367" s="1">
        <v>11841</v>
      </c>
      <c r="Y367" s="1">
        <v>14089</v>
      </c>
      <c r="Z367" s="1">
        <v>15364</v>
      </c>
      <c r="AA367" s="1">
        <v>16588</v>
      </c>
      <c r="AB367" s="1">
        <v>7978</v>
      </c>
      <c r="AC367" s="1">
        <v>5615</v>
      </c>
      <c r="AD367" s="1">
        <v>7623</v>
      </c>
      <c r="AE367" s="1">
        <v>6659</v>
      </c>
      <c r="AF367" s="1">
        <v>7034</v>
      </c>
      <c r="AG367" s="1">
        <v>9401</v>
      </c>
      <c r="AH367" s="1">
        <v>10446</v>
      </c>
      <c r="AI367" s="1">
        <v>11647</v>
      </c>
      <c r="AJ367" s="1">
        <v>305877</v>
      </c>
      <c r="AK367" s="1">
        <v>297309</v>
      </c>
      <c r="AL367" s="1">
        <v>321888</v>
      </c>
      <c r="AM367" s="1">
        <v>345401</v>
      </c>
      <c r="AN367" s="1">
        <v>336625</v>
      </c>
      <c r="AO367" s="1">
        <v>344190</v>
      </c>
      <c r="AP367" s="1">
        <v>351431</v>
      </c>
      <c r="AQ367" s="1">
        <v>360688</v>
      </c>
      <c r="AR367" s="1">
        <v>177930</v>
      </c>
      <c r="AS367" s="1">
        <v>165203</v>
      </c>
      <c r="AT367" s="1">
        <v>174576</v>
      </c>
      <c r="AU367" s="1">
        <v>193566</v>
      </c>
      <c r="AV367" s="1">
        <v>181111</v>
      </c>
      <c r="AW367" s="1">
        <v>183843</v>
      </c>
      <c r="AX367" s="1">
        <v>185466</v>
      </c>
      <c r="AY367" s="1">
        <v>188420</v>
      </c>
      <c r="AZ367" s="1">
        <v>127948</v>
      </c>
      <c r="BA367" s="1">
        <v>132106</v>
      </c>
      <c r="BB367" s="1">
        <v>147313</v>
      </c>
      <c r="BC367" s="1">
        <v>151835</v>
      </c>
      <c r="BD367" s="1">
        <v>155514</v>
      </c>
      <c r="BE367" s="1">
        <v>160347</v>
      </c>
      <c r="BF367" s="1">
        <v>165965</v>
      </c>
      <c r="BG367" s="1">
        <v>172268</v>
      </c>
      <c r="BH367" s="1">
        <v>114419</v>
      </c>
      <c r="BI367" s="1">
        <v>118188</v>
      </c>
      <c r="BJ367" s="1">
        <v>132027</v>
      </c>
      <c r="BK367" s="1">
        <v>136634</v>
      </c>
      <c r="BL367" s="1">
        <v>140114</v>
      </c>
      <c r="BM367" s="1">
        <v>144151</v>
      </c>
      <c r="BN367" s="1">
        <v>149311</v>
      </c>
      <c r="BO367" s="1">
        <v>154967</v>
      </c>
      <c r="BP367" s="1">
        <v>15645</v>
      </c>
      <c r="BQ367" s="1">
        <v>15645</v>
      </c>
      <c r="BR367" s="1">
        <v>15645</v>
      </c>
      <c r="BS367" s="1">
        <v>15645</v>
      </c>
      <c r="BT367" s="1">
        <v>15645</v>
      </c>
      <c r="BU367" s="1">
        <v>15643</v>
      </c>
      <c r="BV367" s="1">
        <v>15643</v>
      </c>
      <c r="BW367" s="1">
        <v>15642</v>
      </c>
      <c r="BX367">
        <v>2.66</v>
      </c>
      <c r="BY367">
        <v>1.86</v>
      </c>
      <c r="BZ367">
        <v>2.46</v>
      </c>
      <c r="CA367">
        <v>2</v>
      </c>
      <c r="CB367">
        <v>2.06</v>
      </c>
      <c r="CC367">
        <v>2.76</v>
      </c>
      <c r="CD367">
        <v>3</v>
      </c>
      <c r="CE367">
        <v>3.27</v>
      </c>
      <c r="CF367">
        <v>6.38</v>
      </c>
      <c r="CG367">
        <v>4.0999999999999996</v>
      </c>
      <c r="CH367">
        <v>5.5</v>
      </c>
      <c r="CI367">
        <v>4.58</v>
      </c>
      <c r="CJ367">
        <v>4.76</v>
      </c>
      <c r="CK367">
        <v>5.9</v>
      </c>
      <c r="CL367">
        <v>6.44</v>
      </c>
      <c r="CM367">
        <v>6.92</v>
      </c>
      <c r="CN367" s="1">
        <v>2723</v>
      </c>
      <c r="CO367" s="1">
        <v>1826</v>
      </c>
      <c r="CP367" s="1">
        <v>2637</v>
      </c>
      <c r="CQ367" s="1">
        <v>2358</v>
      </c>
      <c r="CR367" s="1">
        <v>2520</v>
      </c>
      <c r="CS367" s="1">
        <v>3212</v>
      </c>
      <c r="CT367" s="1">
        <v>3620</v>
      </c>
      <c r="CU367" s="1">
        <v>4029</v>
      </c>
      <c r="CV367">
        <v>10.8</v>
      </c>
      <c r="CW367">
        <v>16.57</v>
      </c>
      <c r="CX367">
        <v>11.3</v>
      </c>
      <c r="CY367">
        <v>11.45</v>
      </c>
      <c r="CZ367">
        <v>9.52</v>
      </c>
      <c r="DA367">
        <v>10.52</v>
      </c>
      <c r="DB367">
        <v>9.34</v>
      </c>
      <c r="DC367">
        <v>8.39</v>
      </c>
      <c r="DD367">
        <v>0.62</v>
      </c>
      <c r="DE367">
        <v>0.62</v>
      </c>
      <c r="DF367">
        <v>0.55000000000000004</v>
      </c>
      <c r="DG367">
        <v>0.49</v>
      </c>
      <c r="DH367">
        <v>0.42</v>
      </c>
      <c r="DI367">
        <v>0.57999999999999996</v>
      </c>
      <c r="DJ367">
        <v>0.56000000000000005</v>
      </c>
      <c r="DK367">
        <v>0.54</v>
      </c>
      <c r="DL367" s="6">
        <f>(CM367*3+CL367*2+CK367)/6</f>
        <v>6.59</v>
      </c>
      <c r="DM367">
        <f>BH367+(BH367*(CG367-8.25)/8.25)</f>
        <v>56862.775757575757</v>
      </c>
      <c r="DN367">
        <f>BI367+(BI367*(CH367-8.25)/8.25)</f>
        <v>78792</v>
      </c>
      <c r="DO367">
        <f>BJ367+(BJ367*(CI367-8.25)/8.25)</f>
        <v>73294.989090909105</v>
      </c>
      <c r="DP367">
        <f>BK367+(BK367*(CJ367-8.25)/8.25)</f>
        <v>78833.677575757582</v>
      </c>
      <c r="DQ367">
        <f>BL367+(BL367*(CK367-8.25)/8.25)</f>
        <v>100202.7393939394</v>
      </c>
      <c r="DR367">
        <f>BM367+(BM367*(CL367-8.25)/8.25)</f>
        <v>112525.14424242426</v>
      </c>
      <c r="DS367">
        <f>BN367+(BN367*(CM367-8.25)/8.25)</f>
        <v>125240.25696969697</v>
      </c>
      <c r="DT367" s="8">
        <f>DM367*10^8/$I367</f>
        <v>21777.175146968366</v>
      </c>
      <c r="DU367" s="8">
        <f>DN367*10^8/$I367</f>
        <v>30175.579037773736</v>
      </c>
      <c r="DV367" s="8">
        <f>DO367*10^8/$I367</f>
        <v>28070.346436002274</v>
      </c>
      <c r="DW367" s="8">
        <f>DP367*10^8/$I367</f>
        <v>30191.540619931511</v>
      </c>
      <c r="DX367" s="8">
        <f>DQ367*10^8/$I367</f>
        <v>38375.414793167605</v>
      </c>
      <c r="DY367" s="8">
        <f>DR367*10^8/$I367</f>
        <v>43094.621076050404</v>
      </c>
      <c r="DZ367" s="8">
        <f>DS367*10^8/$I367</f>
        <v>47964.225719618538</v>
      </c>
      <c r="EA367" s="8">
        <f>DT367*10^8/$I367</f>
        <v>8340.1724777488289</v>
      </c>
      <c r="EB367" s="8">
        <f>DZ367*0.8</f>
        <v>38371.380575694835</v>
      </c>
      <c r="EC367" s="10">
        <f>G367-E367</f>
        <v>9800</v>
      </c>
      <c r="ED367" s="4">
        <f>EC367/E367*100</f>
        <v>40.833333333333336</v>
      </c>
      <c r="EE367" s="4">
        <f>DY367-G367</f>
        <v>9294.6210760504036</v>
      </c>
      <c r="EF367" s="12">
        <f>EE367/G367</f>
        <v>0.27498878923226044</v>
      </c>
      <c r="EG367" s="4">
        <f>G367-F367</f>
        <v>1500</v>
      </c>
    </row>
    <row r="368" spans="1:137" x14ac:dyDescent="0.3">
      <c r="A368">
        <v>367</v>
      </c>
      <c r="B368" t="s">
        <v>7205</v>
      </c>
      <c r="C368" t="s">
        <v>7982</v>
      </c>
      <c r="D368" t="str">
        <f>VLOOKUP(C368,Sheet1!$A$2:$B$3197,2,FALSE)</f>
        <v>통신장비</v>
      </c>
      <c r="E368">
        <v>4850</v>
      </c>
      <c r="F368">
        <v>9100</v>
      </c>
      <c r="G368" s="7">
        <v>8950</v>
      </c>
      <c r="H368" t="s">
        <v>2552</v>
      </c>
      <c r="I368" s="7">
        <f>VALUE(LEFT(H368,FIND("/",H368)-1)) + VALUE(MID(H368,FIND("/",H368)+1,LEN(H368)))</f>
        <v>7222204</v>
      </c>
      <c r="J368" s="1">
        <v>14304</v>
      </c>
      <c r="K368" s="1">
        <f>G368*I368/(10^8)</f>
        <v>646.38725799999997</v>
      </c>
      <c r="L368">
        <v>411</v>
      </c>
      <c r="M368">
        <v>376</v>
      </c>
      <c r="N368">
        <v>408</v>
      </c>
      <c r="O368">
        <v>347</v>
      </c>
      <c r="P368">
        <v>273</v>
      </c>
      <c r="Q368" s="3"/>
      <c r="R368" s="3"/>
      <c r="S368" s="3"/>
      <c r="T368">
        <v>-80</v>
      </c>
      <c r="U368">
        <v>-114</v>
      </c>
      <c r="V368">
        <v>-10</v>
      </c>
      <c r="W368">
        <v>-153</v>
      </c>
      <c r="X368">
        <v>-194</v>
      </c>
      <c r="Y368" s="3"/>
      <c r="Z368" s="3"/>
      <c r="AA368" s="3"/>
      <c r="AB368">
        <v>30</v>
      </c>
      <c r="AC368">
        <v>-114</v>
      </c>
      <c r="AD368">
        <v>7</v>
      </c>
      <c r="AE368">
        <v>-178</v>
      </c>
      <c r="AF368">
        <v>-215</v>
      </c>
      <c r="AG368" s="3"/>
      <c r="AH368" s="3"/>
      <c r="AI368" s="3"/>
      <c r="AJ368">
        <v>639</v>
      </c>
      <c r="AK368">
        <v>579</v>
      </c>
      <c r="AL368">
        <v>641</v>
      </c>
      <c r="AM368">
        <v>556</v>
      </c>
      <c r="AN368">
        <v>614</v>
      </c>
      <c r="AO368" s="3"/>
      <c r="AP368" s="3"/>
      <c r="AQ368" s="3"/>
      <c r="AR368">
        <v>197</v>
      </c>
      <c r="AS368">
        <v>252</v>
      </c>
      <c r="AT368">
        <v>298</v>
      </c>
      <c r="AU368">
        <v>385</v>
      </c>
      <c r="AV368">
        <v>470</v>
      </c>
      <c r="AW368" s="3"/>
      <c r="AX368" s="3"/>
      <c r="AY368" s="3"/>
      <c r="AZ368">
        <v>442</v>
      </c>
      <c r="BA368">
        <v>327</v>
      </c>
      <c r="BB368">
        <v>343</v>
      </c>
      <c r="BC368">
        <v>171</v>
      </c>
      <c r="BD368">
        <v>144</v>
      </c>
      <c r="BE368" s="3"/>
      <c r="BF368" s="3"/>
      <c r="BG368" s="3"/>
      <c r="BH368">
        <v>442</v>
      </c>
      <c r="BI368">
        <v>327</v>
      </c>
      <c r="BJ368">
        <v>343</v>
      </c>
      <c r="BK368">
        <v>171</v>
      </c>
      <c r="BL368">
        <v>144</v>
      </c>
      <c r="BM368" s="3"/>
      <c r="BN368" s="3"/>
      <c r="BO368" s="3"/>
      <c r="BP368">
        <v>138</v>
      </c>
      <c r="BQ368">
        <v>138</v>
      </c>
      <c r="BR368">
        <v>138</v>
      </c>
      <c r="BS368">
        <v>138</v>
      </c>
      <c r="BT368">
        <v>157</v>
      </c>
      <c r="BU368" s="3"/>
      <c r="BV368" s="3"/>
      <c r="BW368" s="3"/>
      <c r="BX368">
        <v>5.08</v>
      </c>
      <c r="BY368">
        <v>-18.670000000000002</v>
      </c>
      <c r="BZ368">
        <v>1.18</v>
      </c>
      <c r="CA368">
        <v>-29.78</v>
      </c>
      <c r="CB368">
        <v>-36.82</v>
      </c>
      <c r="CC368" s="3"/>
      <c r="CD368" s="3"/>
      <c r="CE368" s="3"/>
      <c r="CF368">
        <v>7.27</v>
      </c>
      <c r="CG368">
        <v>-29.59</v>
      </c>
      <c r="CH368">
        <v>2.14</v>
      </c>
      <c r="CI368">
        <v>-69.31</v>
      </c>
      <c r="CJ368">
        <v>-136.88999999999999</v>
      </c>
      <c r="CK368" s="3"/>
      <c r="CL368" s="3"/>
      <c r="CM368" s="3"/>
      <c r="CN368">
        <v>545</v>
      </c>
      <c r="CO368" s="1">
        <v>-2056</v>
      </c>
      <c r="CP368">
        <v>130</v>
      </c>
      <c r="CQ368" s="1">
        <v>-3223</v>
      </c>
      <c r="CR368" s="1">
        <v>-3427</v>
      </c>
      <c r="CS368" s="3"/>
      <c r="CT368" s="3"/>
      <c r="CU368" s="3"/>
      <c r="CV368">
        <v>9.67</v>
      </c>
      <c r="CW368" t="s">
        <v>2</v>
      </c>
      <c r="CX368">
        <v>27.92</v>
      </c>
      <c r="CY368" t="s">
        <v>2</v>
      </c>
      <c r="CZ368" t="s">
        <v>2</v>
      </c>
      <c r="DA368" s="3"/>
      <c r="DB368" s="3"/>
      <c r="DC368" s="3"/>
      <c r="DD368">
        <v>0.52</v>
      </c>
      <c r="DE368">
        <v>0.52</v>
      </c>
      <c r="DF368">
        <v>0.46</v>
      </c>
      <c r="DG368">
        <v>0.72</v>
      </c>
      <c r="DH368">
        <v>1.96</v>
      </c>
      <c r="DI368" s="3"/>
      <c r="DJ368" s="3"/>
      <c r="DK368" s="3"/>
      <c r="DL368" s="6">
        <f>(CM368*3+CL368*2+CK368)/6</f>
        <v>0</v>
      </c>
      <c r="DM368">
        <f>BH368+(BH368*(CG368-8.25)/8.25)</f>
        <v>-1585.3066666666671</v>
      </c>
      <c r="DN368">
        <f>BI368+(BI368*(CH368-8.25)/8.25)</f>
        <v>84.821818181818202</v>
      </c>
      <c r="DO368">
        <f>BJ368+(BJ368*(CI368-8.25)/8.25)</f>
        <v>-2881.6157575757579</v>
      </c>
      <c r="DP368">
        <f>BK368+(BK368*(CJ368-8.25)/8.25)</f>
        <v>-2837.3563636363633</v>
      </c>
      <c r="DQ368">
        <f>BL368+(BL368*(CK368-8.25)/8.25)</f>
        <v>0</v>
      </c>
      <c r="DR368">
        <f>BM368+(BM368*(CL368-8.25)/8.25)</f>
        <v>0</v>
      </c>
      <c r="DS368">
        <f>BN368+(BN368*(CM368-8.25)/8.25)</f>
        <v>0</v>
      </c>
      <c r="DT368" s="8">
        <f>DM368*10^8/$I368</f>
        <v>-21950.455382687433</v>
      </c>
      <c r="DU368" s="8">
        <f>DN368*10^8/$I368</f>
        <v>1174.4589073061104</v>
      </c>
      <c r="DV368" s="8">
        <f>DO368*10^8/$I368</f>
        <v>-39899.395774139834</v>
      </c>
      <c r="DW368" s="8">
        <f>DP368*10^8/$I368</f>
        <v>-39286.571850315551</v>
      </c>
      <c r="DX368" s="8">
        <f>DQ368*10^8/$I368</f>
        <v>0</v>
      </c>
      <c r="DY368" s="8">
        <f>DR368*10^8/$I368</f>
        <v>0</v>
      </c>
      <c r="DZ368" s="8">
        <f>DS368*10^8/$I368</f>
        <v>0</v>
      </c>
      <c r="EA368" s="8">
        <f>DT368*10^8/$I368</f>
        <v>-303930.14906097128</v>
      </c>
      <c r="EB368" s="8">
        <f>DZ368*0.8</f>
        <v>0</v>
      </c>
      <c r="EC368" s="10">
        <f>G368-E368</f>
        <v>4100</v>
      </c>
      <c r="ED368" s="4">
        <f>EC368/E368*100</f>
        <v>84.536082474226802</v>
      </c>
      <c r="EE368" s="4">
        <f>DY368-G368</f>
        <v>-8950</v>
      </c>
      <c r="EF368" s="12">
        <f>EE368/G368</f>
        <v>-1</v>
      </c>
      <c r="EG368" s="4">
        <f>G368-F368</f>
        <v>-150</v>
      </c>
    </row>
    <row r="369" spans="1:137" x14ac:dyDescent="0.3">
      <c r="A369">
        <v>368</v>
      </c>
      <c r="B369" t="s">
        <v>5913</v>
      </c>
      <c r="C369" t="s">
        <v>356</v>
      </c>
      <c r="D369" t="str">
        <f>VLOOKUP(C369,Sheet1!$A$2:$B$3197,2,FALSE)</f>
        <v>광고</v>
      </c>
      <c r="E369">
        <v>20400</v>
      </c>
      <c r="F369">
        <v>23600</v>
      </c>
      <c r="G369" s="7">
        <v>24050</v>
      </c>
      <c r="H369" t="s">
        <v>2553</v>
      </c>
      <c r="I369" s="7">
        <f>VALUE(LEFT(H369,FIND("/",H369)-1)) + VALUE(MID(H369,FIND("/",H369)+1,LEN(H369)))</f>
        <v>115041225</v>
      </c>
      <c r="J369" s="1">
        <v>11852513</v>
      </c>
      <c r="K369" s="1">
        <f>G369*I369/(10^8)</f>
        <v>27667.414612500001</v>
      </c>
      <c r="L369" s="1">
        <v>32326</v>
      </c>
      <c r="M369" s="1">
        <v>33750</v>
      </c>
      <c r="N369" s="1">
        <v>34779</v>
      </c>
      <c r="O369" s="1">
        <v>34217</v>
      </c>
      <c r="P369" s="1">
        <v>27479</v>
      </c>
      <c r="Q369" s="1">
        <v>30550</v>
      </c>
      <c r="R369" s="1">
        <v>32728</v>
      </c>
      <c r="S369" s="1">
        <v>34784</v>
      </c>
      <c r="T369" s="1">
        <v>1495</v>
      </c>
      <c r="U369" s="1">
        <v>1565</v>
      </c>
      <c r="V369" s="1">
        <v>1811</v>
      </c>
      <c r="W369" s="1">
        <v>2058</v>
      </c>
      <c r="X369" s="1">
        <v>2049</v>
      </c>
      <c r="Y369" s="1">
        <v>2419</v>
      </c>
      <c r="Z369" s="1">
        <v>2704</v>
      </c>
      <c r="AA369" s="1">
        <v>2942</v>
      </c>
      <c r="AB369">
        <v>906</v>
      </c>
      <c r="AC369" s="1">
        <v>1284</v>
      </c>
      <c r="AD369" s="1">
        <v>1319</v>
      </c>
      <c r="AE369" s="1">
        <v>1395</v>
      </c>
      <c r="AF369" s="1">
        <v>1583</v>
      </c>
      <c r="AG369" s="1">
        <v>1719</v>
      </c>
      <c r="AH369" s="1">
        <v>1926</v>
      </c>
      <c r="AI369" s="1">
        <v>2063</v>
      </c>
      <c r="AJ369" s="1">
        <v>21514</v>
      </c>
      <c r="AK369" s="1">
        <v>22383</v>
      </c>
      <c r="AL369" s="1">
        <v>21721</v>
      </c>
      <c r="AM369" s="1">
        <v>22528</v>
      </c>
      <c r="AN369" s="1">
        <v>22425</v>
      </c>
      <c r="AO369" s="1">
        <v>23574</v>
      </c>
      <c r="AP369" s="1">
        <v>24939</v>
      </c>
      <c r="AQ369" s="1">
        <v>26564</v>
      </c>
      <c r="AR369" s="1">
        <v>13751</v>
      </c>
      <c r="AS369" s="1">
        <v>13823</v>
      </c>
      <c r="AT369" s="1">
        <v>12793</v>
      </c>
      <c r="AU369" s="1">
        <v>12960</v>
      </c>
      <c r="AV369" s="1">
        <v>12269</v>
      </c>
      <c r="AW369" s="1">
        <v>12692</v>
      </c>
      <c r="AX369" s="1">
        <v>13140</v>
      </c>
      <c r="AY369" s="1">
        <v>13744</v>
      </c>
      <c r="AZ369" s="1">
        <v>7763</v>
      </c>
      <c r="BA369" s="1">
        <v>8560</v>
      </c>
      <c r="BB369" s="1">
        <v>8928</v>
      </c>
      <c r="BC369" s="1">
        <v>9568</v>
      </c>
      <c r="BD369" s="1">
        <v>10155</v>
      </c>
      <c r="BE369" s="1">
        <v>10883</v>
      </c>
      <c r="BF369" s="1">
        <v>11800</v>
      </c>
      <c r="BG369" s="1">
        <v>12821</v>
      </c>
      <c r="BH369" s="1">
        <v>7630</v>
      </c>
      <c r="BI369" s="1">
        <v>8461</v>
      </c>
      <c r="BJ369" s="1">
        <v>8826</v>
      </c>
      <c r="BK369" s="1">
        <v>9466</v>
      </c>
      <c r="BL369" s="1">
        <v>10075</v>
      </c>
      <c r="BM369" s="1">
        <v>10777</v>
      </c>
      <c r="BN369" s="1">
        <v>11687</v>
      </c>
      <c r="BO369" s="1">
        <v>12701</v>
      </c>
      <c r="BP369">
        <v>230</v>
      </c>
      <c r="BQ369">
        <v>230</v>
      </c>
      <c r="BR369">
        <v>230</v>
      </c>
      <c r="BS369">
        <v>230</v>
      </c>
      <c r="BT369">
        <v>230</v>
      </c>
      <c r="BU369">
        <v>230</v>
      </c>
      <c r="BV369">
        <v>230</v>
      </c>
      <c r="BW369">
        <v>230</v>
      </c>
      <c r="BX369">
        <v>4.51</v>
      </c>
      <c r="BY369">
        <v>5.85</v>
      </c>
      <c r="BZ369">
        <v>5.98</v>
      </c>
      <c r="CA369">
        <v>6.3</v>
      </c>
      <c r="CB369">
        <v>7.04</v>
      </c>
      <c r="CC369">
        <v>7.47</v>
      </c>
      <c r="CD369">
        <v>7.94</v>
      </c>
      <c r="CE369">
        <v>8.01</v>
      </c>
      <c r="CF369">
        <v>11.4</v>
      </c>
      <c r="CG369">
        <v>15.8</v>
      </c>
      <c r="CH369">
        <v>15.01</v>
      </c>
      <c r="CI369">
        <v>15.09</v>
      </c>
      <c r="CJ369">
        <v>16.11</v>
      </c>
      <c r="CK369">
        <v>16.32</v>
      </c>
      <c r="CL369">
        <v>16.940000000000001</v>
      </c>
      <c r="CM369">
        <v>16.71</v>
      </c>
      <c r="CN369">
        <v>767</v>
      </c>
      <c r="CO369" s="1">
        <v>1105</v>
      </c>
      <c r="CP369" s="1">
        <v>1128</v>
      </c>
      <c r="CQ369" s="1">
        <v>1200</v>
      </c>
      <c r="CR369" s="1">
        <v>1368</v>
      </c>
      <c r="CS369" s="1">
        <v>1479</v>
      </c>
      <c r="CT369" s="1">
        <v>1654</v>
      </c>
      <c r="CU369" s="1">
        <v>1771</v>
      </c>
      <c r="CV369">
        <v>20.53</v>
      </c>
      <c r="CW369">
        <v>19.18</v>
      </c>
      <c r="CX369">
        <v>19.96</v>
      </c>
      <c r="CY369">
        <v>20.04</v>
      </c>
      <c r="CZ369">
        <v>15.06</v>
      </c>
      <c r="DA369">
        <v>16.260000000000002</v>
      </c>
      <c r="DB369">
        <v>14.54</v>
      </c>
      <c r="DC369">
        <v>13.58</v>
      </c>
      <c r="DD369">
        <v>1.73</v>
      </c>
      <c r="DE369">
        <v>2.16</v>
      </c>
      <c r="DF369">
        <v>2.2200000000000002</v>
      </c>
      <c r="DG369">
        <v>2.25</v>
      </c>
      <c r="DH369">
        <v>1.84</v>
      </c>
      <c r="DI369">
        <v>2.0299999999999998</v>
      </c>
      <c r="DJ369">
        <v>1.91</v>
      </c>
      <c r="DK369">
        <v>1.78</v>
      </c>
      <c r="DL369" s="6">
        <f>(CM369*3+CL369*2+CK369)/6</f>
        <v>16.721666666666668</v>
      </c>
      <c r="DM369">
        <f>BH369+(BH369*(CG369-8.25)/8.25)</f>
        <v>14612.606060606062</v>
      </c>
      <c r="DN369">
        <f>BI369+(BI369*(CH369-8.25)/8.25)</f>
        <v>15393.89212121212</v>
      </c>
      <c r="DO369">
        <f>BJ369+(BJ369*(CI369-8.25)/8.25)</f>
        <v>16143.556363636362</v>
      </c>
      <c r="DP369">
        <f>BK369+(BK369*(CJ369-8.25)/8.25)</f>
        <v>18484.516363636365</v>
      </c>
      <c r="DQ369">
        <f>BL369+(BL369*(CK369-8.25)/8.25)</f>
        <v>19930.181818181816</v>
      </c>
      <c r="DR369">
        <f>BM369+(BM369*(CL369-8.25)/8.25)</f>
        <v>22128.773333333338</v>
      </c>
      <c r="DS369">
        <f>BN369+(BN369*(CM369-8.25)/8.25)</f>
        <v>23671.487272727274</v>
      </c>
      <c r="DT369" s="8">
        <f>DM369*10^8/$I369</f>
        <v>12702.060553167843</v>
      </c>
      <c r="DU369" s="8">
        <f>DN369*10^8/$I369</f>
        <v>13381.196280908971</v>
      </c>
      <c r="DV369" s="8">
        <f>DO369*10^8/$I369</f>
        <v>14032.844629076544</v>
      </c>
      <c r="DW369" s="8">
        <f>DP369*10^8/$I369</f>
        <v>16067.732557295321</v>
      </c>
      <c r="DX369" s="8">
        <f>DQ369*10^8/$I369</f>
        <v>17324.382470876695</v>
      </c>
      <c r="DY369" s="8">
        <f>DR369*10^8/$I369</f>
        <v>19235.51607985167</v>
      </c>
      <c r="DZ369" s="8">
        <f>DS369*10^8/$I369</f>
        <v>20576.525739122888</v>
      </c>
      <c r="EA369" s="8">
        <f>DT369*10^8/$I369</f>
        <v>11041.311975918061</v>
      </c>
      <c r="EB369" s="8">
        <f>DZ369*0.8</f>
        <v>16461.220591298312</v>
      </c>
      <c r="EC369" s="10">
        <f>G369-E369</f>
        <v>3650</v>
      </c>
      <c r="ED369" s="4">
        <f>EC369/E369*100</f>
        <v>17.892156862745097</v>
      </c>
      <c r="EE369" s="4">
        <f>DY369-G369</f>
        <v>-4814.4839201483301</v>
      </c>
      <c r="EF369" s="12">
        <f>EE369/G369</f>
        <v>-0.20018644158620916</v>
      </c>
      <c r="EG369" s="4">
        <f>G369-F369</f>
        <v>450</v>
      </c>
    </row>
    <row r="370" spans="1:137" x14ac:dyDescent="0.3">
      <c r="A370">
        <v>369</v>
      </c>
      <c r="B370" t="s">
        <v>7512</v>
      </c>
      <c r="C370" t="s">
        <v>357</v>
      </c>
      <c r="D370" t="str">
        <f>VLOOKUP(C370,Sheet1!$A$2:$B$3197,2,FALSE)</f>
        <v>전기제품</v>
      </c>
      <c r="E370">
        <v>8730</v>
      </c>
      <c r="F370">
        <v>14000</v>
      </c>
      <c r="G370" s="7">
        <v>15550</v>
      </c>
      <c r="H370" t="s">
        <v>2554</v>
      </c>
      <c r="I370" s="7">
        <f>VALUE(LEFT(H370,FIND("/",H370)-1)) + VALUE(MID(H370,FIND("/",H370)+1,LEN(H370)))</f>
        <v>41678175</v>
      </c>
      <c r="J370">
        <v>0</v>
      </c>
      <c r="K370" s="1">
        <f>G370*I370/(10^8)</f>
        <v>6480.9562125000002</v>
      </c>
      <c r="L370" s="1">
        <v>1337</v>
      </c>
      <c r="M370" s="1">
        <v>1548</v>
      </c>
      <c r="N370" s="1">
        <v>1577</v>
      </c>
      <c r="O370" s="1">
        <v>1645</v>
      </c>
      <c r="P370" s="1">
        <v>1741</v>
      </c>
      <c r="Q370" s="3"/>
      <c r="R370" s="3"/>
      <c r="S370" s="3"/>
      <c r="T370">
        <v>154</v>
      </c>
      <c r="U370">
        <v>122</v>
      </c>
      <c r="V370">
        <v>133</v>
      </c>
      <c r="W370">
        <v>169</v>
      </c>
      <c r="X370">
        <v>307</v>
      </c>
      <c r="Y370" s="3"/>
      <c r="Z370" s="3"/>
      <c r="AA370" s="3"/>
      <c r="AB370">
        <v>125</v>
      </c>
      <c r="AC370">
        <v>73</v>
      </c>
      <c r="AD370">
        <v>116</v>
      </c>
      <c r="AE370">
        <v>111</v>
      </c>
      <c r="AF370">
        <v>200</v>
      </c>
      <c r="AG370" s="3"/>
      <c r="AH370" s="3"/>
      <c r="AI370" s="3"/>
      <c r="AJ370" s="1">
        <v>1878</v>
      </c>
      <c r="AK370" s="1">
        <v>1900</v>
      </c>
      <c r="AL370" s="1">
        <v>1937</v>
      </c>
      <c r="AM370" s="1">
        <v>2209</v>
      </c>
      <c r="AN370" s="1">
        <v>2495</v>
      </c>
      <c r="AO370" s="3"/>
      <c r="AP370" s="3"/>
      <c r="AQ370" s="3"/>
      <c r="AR370">
        <v>518</v>
      </c>
      <c r="AS370">
        <v>513</v>
      </c>
      <c r="AT370">
        <v>460</v>
      </c>
      <c r="AU370">
        <v>644</v>
      </c>
      <c r="AV370">
        <v>690</v>
      </c>
      <c r="AW370" s="3"/>
      <c r="AX370" s="3"/>
      <c r="AY370" s="3"/>
      <c r="AZ370" s="1">
        <v>1360</v>
      </c>
      <c r="BA370" s="1">
        <v>1387</v>
      </c>
      <c r="BB370" s="1">
        <v>1476</v>
      </c>
      <c r="BC370" s="1">
        <v>1565</v>
      </c>
      <c r="BD370" s="1">
        <v>1805</v>
      </c>
      <c r="BE370" s="3"/>
      <c r="BF370" s="3"/>
      <c r="BG370" s="3"/>
      <c r="BH370" s="1">
        <v>1338</v>
      </c>
      <c r="BI370" s="1">
        <v>1366</v>
      </c>
      <c r="BJ370" s="1">
        <v>1455</v>
      </c>
      <c r="BK370" s="1">
        <v>1544</v>
      </c>
      <c r="BL370" s="1">
        <v>1785</v>
      </c>
      <c r="BM370" s="3"/>
      <c r="BN370" s="3"/>
      <c r="BO370" s="3"/>
      <c r="BP370">
        <v>208</v>
      </c>
      <c r="BQ370">
        <v>208</v>
      </c>
      <c r="BR370">
        <v>208</v>
      </c>
      <c r="BS370">
        <v>208</v>
      </c>
      <c r="BT370">
        <v>208</v>
      </c>
      <c r="BU370" s="3"/>
      <c r="BV370" s="3"/>
      <c r="BW370" s="3"/>
      <c r="BX370">
        <v>6.9</v>
      </c>
      <c r="BY370">
        <v>3.85</v>
      </c>
      <c r="BZ370">
        <v>6.05</v>
      </c>
      <c r="CA370">
        <v>5.35</v>
      </c>
      <c r="CB370">
        <v>8.49</v>
      </c>
      <c r="CC370" s="3"/>
      <c r="CD370" s="3"/>
      <c r="CE370" s="3"/>
      <c r="CF370">
        <v>9.16</v>
      </c>
      <c r="CG370">
        <v>5.16</v>
      </c>
      <c r="CH370">
        <v>7.99</v>
      </c>
      <c r="CI370">
        <v>7.11</v>
      </c>
      <c r="CJ370">
        <v>11.76</v>
      </c>
      <c r="CK370" s="3"/>
      <c r="CL370" s="3"/>
      <c r="CM370" s="3"/>
      <c r="CN370">
        <v>287</v>
      </c>
      <c r="CO370">
        <v>168</v>
      </c>
      <c r="CP370">
        <v>271</v>
      </c>
      <c r="CQ370">
        <v>256</v>
      </c>
      <c r="CR370">
        <v>470</v>
      </c>
      <c r="CS370" s="3"/>
      <c r="CT370" s="3"/>
      <c r="CU370" s="3"/>
      <c r="CV370">
        <v>12.81</v>
      </c>
      <c r="CW370">
        <v>22.92</v>
      </c>
      <c r="CX370">
        <v>21.11</v>
      </c>
      <c r="CY370">
        <v>20.2</v>
      </c>
      <c r="CZ370">
        <v>18.97</v>
      </c>
      <c r="DA370" s="3"/>
      <c r="DB370" s="3"/>
      <c r="DC370" s="3"/>
      <c r="DD370">
        <v>1.07</v>
      </c>
      <c r="DE370">
        <v>1.0900000000000001</v>
      </c>
      <c r="DF370">
        <v>1.53</v>
      </c>
      <c r="DG370">
        <v>1.31</v>
      </c>
      <c r="DH370">
        <v>1.98</v>
      </c>
      <c r="DI370" s="3"/>
      <c r="DJ370" s="3"/>
      <c r="DK370" s="3"/>
      <c r="DL370" s="6">
        <f>(CM370*3+CL370*2+CK370)/6</f>
        <v>0</v>
      </c>
      <c r="DM370">
        <f>BH370+(BH370*(CG370-8.25)/8.25)</f>
        <v>836.85818181818183</v>
      </c>
      <c r="DN370">
        <f>BI370+(BI370*(CH370-8.25)/8.25)</f>
        <v>1322.9503030303031</v>
      </c>
      <c r="DO370">
        <f>BJ370+(BJ370*(CI370-8.25)/8.25)</f>
        <v>1253.9454545454546</v>
      </c>
      <c r="DP370">
        <f>BK370+(BK370*(CJ370-8.25)/8.25)</f>
        <v>2200.9018181818183</v>
      </c>
      <c r="DQ370">
        <f>BL370+(BL370*(CK370-8.25)/8.25)</f>
        <v>0</v>
      </c>
      <c r="DR370">
        <f>BM370+(BM370*(CL370-8.25)/8.25)</f>
        <v>0</v>
      </c>
      <c r="DS370">
        <f>BN370+(BN370*(CM370-8.25)/8.25)</f>
        <v>0</v>
      </c>
      <c r="DT370" s="8">
        <f>DM370*10^8/$I370</f>
        <v>2007.905052988001</v>
      </c>
      <c r="DU370" s="8">
        <f>DN370*10^8/$I370</f>
        <v>3174.2040121245786</v>
      </c>
      <c r="DV370" s="8">
        <f>DO370*10^8/$I370</f>
        <v>3008.6381050644723</v>
      </c>
      <c r="DW370" s="8">
        <f>DP370*10^8/$I370</f>
        <v>5280.7058326853758</v>
      </c>
      <c r="DX370" s="8">
        <f>DQ370*10^8/$I370</f>
        <v>0</v>
      </c>
      <c r="DY370" s="8">
        <f>DR370*10^8/$I370</f>
        <v>0</v>
      </c>
      <c r="DZ370" s="8">
        <f>DS370*10^8/$I370</f>
        <v>0</v>
      </c>
      <c r="EA370" s="8">
        <f>DT370*10^8/$I370</f>
        <v>4817.6414945903971</v>
      </c>
      <c r="EB370" s="8">
        <f>DZ370*0.8</f>
        <v>0</v>
      </c>
      <c r="EC370" s="10">
        <f>G370-E370</f>
        <v>6820</v>
      </c>
      <c r="ED370" s="4">
        <f>EC370/E370*100</f>
        <v>78.121420389461633</v>
      </c>
      <c r="EE370" s="4">
        <f>DY370-G370</f>
        <v>-15550</v>
      </c>
      <c r="EF370" s="12">
        <f>EE370/G370</f>
        <v>-1</v>
      </c>
      <c r="EG370" s="4">
        <f>G370-F370</f>
        <v>1550</v>
      </c>
    </row>
    <row r="371" spans="1:137" x14ac:dyDescent="0.3">
      <c r="A371">
        <v>370</v>
      </c>
      <c r="B371" t="s">
        <v>7703</v>
      </c>
      <c r="C371" t="s">
        <v>358</v>
      </c>
      <c r="D371" t="str">
        <f>VLOOKUP(C371,Sheet1!$A$2:$B$3197,2,FALSE)</f>
        <v>반도체와반도체장비</v>
      </c>
      <c r="E371">
        <v>26900</v>
      </c>
      <c r="F371">
        <v>27600</v>
      </c>
      <c r="G371" s="7">
        <v>27000</v>
      </c>
      <c r="H371" t="s">
        <v>2555</v>
      </c>
      <c r="I371" s="7">
        <f>VALUE(LEFT(H371,FIND("/",H371)-1)) + VALUE(MID(H371,FIND("/",H371)+1,LEN(H371)))</f>
        <v>13554044</v>
      </c>
      <c r="J371" s="1">
        <v>996974</v>
      </c>
      <c r="K371" s="1">
        <f>G371*I371/(10^8)</f>
        <v>3659.5918799999999</v>
      </c>
      <c r="L371" s="1">
        <v>2604</v>
      </c>
      <c r="M371" s="1">
        <v>5730</v>
      </c>
      <c r="N371" s="1">
        <v>5261</v>
      </c>
      <c r="O371" s="1">
        <v>5119</v>
      </c>
      <c r="P371" s="1">
        <v>5764</v>
      </c>
      <c r="Q371" s="3"/>
      <c r="R371" s="3"/>
      <c r="S371" s="3"/>
      <c r="T371">
        <v>217</v>
      </c>
      <c r="U371">
        <v>555</v>
      </c>
      <c r="V371">
        <v>785</v>
      </c>
      <c r="W371">
        <v>653</v>
      </c>
      <c r="X371">
        <v>761</v>
      </c>
      <c r="Y371" s="3"/>
      <c r="Z371" s="3"/>
      <c r="AA371" s="3"/>
      <c r="AB371">
        <v>511</v>
      </c>
      <c r="AC371">
        <v>850</v>
      </c>
      <c r="AD371" s="1">
        <v>2124</v>
      </c>
      <c r="AE371">
        <v>570</v>
      </c>
      <c r="AF371">
        <v>574</v>
      </c>
      <c r="AG371" s="3"/>
      <c r="AH371" s="3"/>
      <c r="AI371" s="3"/>
      <c r="AJ371" s="1">
        <v>4729</v>
      </c>
      <c r="AK371" s="1">
        <v>3761</v>
      </c>
      <c r="AL371" s="1">
        <v>5744</v>
      </c>
      <c r="AM371" s="1">
        <v>6805</v>
      </c>
      <c r="AN371" s="1">
        <v>8734</v>
      </c>
      <c r="AO371" s="3"/>
      <c r="AP371" s="3"/>
      <c r="AQ371" s="3"/>
      <c r="AR371" s="1">
        <v>1328</v>
      </c>
      <c r="AS371" s="1">
        <v>1285</v>
      </c>
      <c r="AT371" s="1">
        <v>1581</v>
      </c>
      <c r="AU371" s="1">
        <v>1732</v>
      </c>
      <c r="AV371" s="1">
        <v>2144</v>
      </c>
      <c r="AW371" s="3"/>
      <c r="AX371" s="3"/>
      <c r="AY371" s="3"/>
      <c r="AZ371" s="1">
        <v>3401</v>
      </c>
      <c r="BA371" s="1">
        <v>2477</v>
      </c>
      <c r="BB371" s="1">
        <v>4164</v>
      </c>
      <c r="BC371" s="1">
        <v>5073</v>
      </c>
      <c r="BD371" s="1">
        <v>6590</v>
      </c>
      <c r="BE371" s="3"/>
      <c r="BF371" s="3"/>
      <c r="BG371" s="3"/>
      <c r="BH371" s="1">
        <v>3165</v>
      </c>
      <c r="BI371" s="1">
        <v>2127</v>
      </c>
      <c r="BJ371" s="1">
        <v>3667</v>
      </c>
      <c r="BK371" s="1">
        <v>4498</v>
      </c>
      <c r="BL371" s="1">
        <v>5925</v>
      </c>
      <c r="BM371" s="3"/>
      <c r="BN371" s="3"/>
      <c r="BO371" s="3"/>
      <c r="BP371">
        <v>167</v>
      </c>
      <c r="BQ371">
        <v>68</v>
      </c>
      <c r="BR371">
        <v>68</v>
      </c>
      <c r="BS371">
        <v>68</v>
      </c>
      <c r="BT371">
        <v>68</v>
      </c>
      <c r="BU371" s="3"/>
      <c r="BV371" s="3"/>
      <c r="BW371" s="3"/>
      <c r="BX371">
        <v>11.67</v>
      </c>
      <c r="BY371">
        <v>20.03</v>
      </c>
      <c r="BZ371">
        <v>44.69</v>
      </c>
      <c r="CA371">
        <v>9.09</v>
      </c>
      <c r="CB371">
        <v>7.39</v>
      </c>
      <c r="CC371" s="3"/>
      <c r="CD371" s="3"/>
      <c r="CE371" s="3"/>
      <c r="CF371">
        <v>15.99</v>
      </c>
      <c r="CG371">
        <v>27.73</v>
      </c>
      <c r="CH371">
        <v>67.819999999999993</v>
      </c>
      <c r="CI371">
        <v>11.92</v>
      </c>
      <c r="CJ371">
        <v>9.19</v>
      </c>
      <c r="CK371" s="3"/>
      <c r="CL371" s="3"/>
      <c r="CM371" s="3"/>
      <c r="CN371" s="1">
        <v>1436</v>
      </c>
      <c r="CO371" s="1">
        <v>2439</v>
      </c>
      <c r="CP371" s="1">
        <v>14496</v>
      </c>
      <c r="CQ371" s="1">
        <v>3591</v>
      </c>
      <c r="CR371" s="1">
        <v>3534</v>
      </c>
      <c r="CS371" s="3"/>
      <c r="CT371" s="3"/>
      <c r="CU371" s="3"/>
      <c r="CV371">
        <v>9.34</v>
      </c>
      <c r="CW371">
        <v>10.130000000000001</v>
      </c>
      <c r="CX371">
        <v>0.81</v>
      </c>
      <c r="CY371">
        <v>5.19</v>
      </c>
      <c r="CZ371">
        <v>7.82</v>
      </c>
      <c r="DA371" s="3"/>
      <c r="DB371" s="3"/>
      <c r="DC371" s="3"/>
      <c r="DD371">
        <v>1.35</v>
      </c>
      <c r="DE371">
        <v>1.5</v>
      </c>
      <c r="DF371">
        <v>0.42</v>
      </c>
      <c r="DG371">
        <v>0.55000000000000004</v>
      </c>
      <c r="DH371">
        <v>0.62</v>
      </c>
      <c r="DI371" s="3"/>
      <c r="DJ371" s="3"/>
      <c r="DK371" s="3"/>
      <c r="DL371" s="6">
        <f>(CM371*3+CL371*2+CK371)/6</f>
        <v>0</v>
      </c>
      <c r="DM371">
        <f>BH371+(BH371*(CG371-8.25)/8.25)</f>
        <v>10638.236363636364</v>
      </c>
      <c r="DN371">
        <f>BI371+(BI371*(CH371-8.25)/8.25)</f>
        <v>17485.229090909088</v>
      </c>
      <c r="DO371">
        <f>BJ371+(BJ371*(CI371-8.25)/8.25)</f>
        <v>5298.2593939393937</v>
      </c>
      <c r="DP371">
        <f>BK371+(BK371*(CJ371-8.25)/8.25)</f>
        <v>5010.4993939393935</v>
      </c>
      <c r="DQ371">
        <f>BL371+(BL371*(CK371-8.25)/8.25)</f>
        <v>0</v>
      </c>
      <c r="DR371">
        <f>BM371+(BM371*(CL371-8.25)/8.25)</f>
        <v>0</v>
      </c>
      <c r="DS371">
        <f>BN371+(BN371*(CM371-8.25)/8.25)</f>
        <v>0</v>
      </c>
      <c r="DT371" s="8">
        <f>DM371*10^8/$I371</f>
        <v>78487.544851089202</v>
      </c>
      <c r="DU371" s="8">
        <f>DN371*10^8/$I371</f>
        <v>129003.77991180409</v>
      </c>
      <c r="DV371" s="8">
        <f>DO371*10^8/$I371</f>
        <v>39089.878961138049</v>
      </c>
      <c r="DW371" s="8">
        <f>DP371*10^8/$I371</f>
        <v>36966.822550815043</v>
      </c>
      <c r="DX371" s="8">
        <f>DQ371*10^8/$I371</f>
        <v>0</v>
      </c>
      <c r="DY371" s="8">
        <f>DR371*10^8/$I371</f>
        <v>0</v>
      </c>
      <c r="DZ371" s="8">
        <f>DS371*10^8/$I371</f>
        <v>0</v>
      </c>
      <c r="EA371" s="8">
        <f>DT371*10^8/$I371</f>
        <v>579071.04957818636</v>
      </c>
      <c r="EB371" s="8">
        <f>DZ371*0.8</f>
        <v>0</v>
      </c>
      <c r="EC371" s="10">
        <f>G371-E371</f>
        <v>100</v>
      </c>
      <c r="ED371" s="4">
        <f>EC371/E371*100</f>
        <v>0.37174721189591076</v>
      </c>
      <c r="EE371" s="4">
        <f>DY371-G371</f>
        <v>-27000</v>
      </c>
      <c r="EF371" s="12">
        <f>EE371/G371</f>
        <v>-1</v>
      </c>
      <c r="EG371" s="4">
        <f>G371-F371</f>
        <v>-600</v>
      </c>
    </row>
    <row r="372" spans="1:137" x14ac:dyDescent="0.3">
      <c r="A372">
        <v>371</v>
      </c>
      <c r="B372" t="s">
        <v>6509</v>
      </c>
      <c r="C372" t="s">
        <v>359</v>
      </c>
      <c r="D372" t="str">
        <f>VLOOKUP(C372,Sheet1!$A$2:$B$3197,2,FALSE)</f>
        <v>섬유,의류,신발,호화품</v>
      </c>
      <c r="E372">
        <v>1755</v>
      </c>
      <c r="F372">
        <v>2855</v>
      </c>
      <c r="G372" s="7">
        <v>2755</v>
      </c>
      <c r="H372" t="s">
        <v>2556</v>
      </c>
      <c r="I372" s="7">
        <f>VALUE(LEFT(H372,FIND("/",H372)-1)) + VALUE(MID(H372,FIND("/",H372)+1,LEN(H372)))</f>
        <v>41249152</v>
      </c>
      <c r="J372" s="1">
        <v>356043</v>
      </c>
      <c r="K372" s="1">
        <f>G372*I372/(10^8)</f>
        <v>1136.4141376</v>
      </c>
      <c r="L372" s="1">
        <v>1244</v>
      </c>
      <c r="M372" s="1">
        <v>1184</v>
      </c>
      <c r="N372" s="1">
        <v>1146</v>
      </c>
      <c r="O372" s="1">
        <v>1331</v>
      </c>
      <c r="P372" s="1">
        <v>1088</v>
      </c>
      <c r="Q372" s="3"/>
      <c r="R372" s="3"/>
      <c r="S372" s="3"/>
      <c r="T372">
        <v>124</v>
      </c>
      <c r="U372">
        <v>100</v>
      </c>
      <c r="V372">
        <v>52</v>
      </c>
      <c r="W372">
        <v>83</v>
      </c>
      <c r="X372">
        <v>3</v>
      </c>
      <c r="Y372" s="3"/>
      <c r="Z372" s="3"/>
      <c r="AA372" s="3"/>
      <c r="AB372">
        <v>72</v>
      </c>
      <c r="AC372">
        <v>16</v>
      </c>
      <c r="AD372">
        <v>27</v>
      </c>
      <c r="AE372">
        <v>59</v>
      </c>
      <c r="AF372">
        <v>-22</v>
      </c>
      <c r="AG372" s="3"/>
      <c r="AH372" s="3"/>
      <c r="AI372" s="3"/>
      <c r="AJ372" s="1">
        <v>1349</v>
      </c>
      <c r="AK372" s="1">
        <v>1235</v>
      </c>
      <c r="AL372" s="1">
        <v>1264</v>
      </c>
      <c r="AM372" s="1">
        <v>1305</v>
      </c>
      <c r="AN372" s="1">
        <v>1298</v>
      </c>
      <c r="AO372" s="3"/>
      <c r="AP372" s="3"/>
      <c r="AQ372" s="3"/>
      <c r="AR372">
        <v>638</v>
      </c>
      <c r="AS372">
        <v>511</v>
      </c>
      <c r="AT372">
        <v>516</v>
      </c>
      <c r="AU372">
        <v>511</v>
      </c>
      <c r="AV372">
        <v>538</v>
      </c>
      <c r="AW372" s="3"/>
      <c r="AX372" s="3"/>
      <c r="AY372" s="3"/>
      <c r="AZ372">
        <v>711</v>
      </c>
      <c r="BA372">
        <v>724</v>
      </c>
      <c r="BB372">
        <v>748</v>
      </c>
      <c r="BC372">
        <v>794</v>
      </c>
      <c r="BD372">
        <v>760</v>
      </c>
      <c r="BE372" s="3"/>
      <c r="BF372" s="3"/>
      <c r="BG372" s="3"/>
      <c r="BH372">
        <v>711</v>
      </c>
      <c r="BI372">
        <v>724</v>
      </c>
      <c r="BJ372">
        <v>748</v>
      </c>
      <c r="BK372">
        <v>794</v>
      </c>
      <c r="BL372">
        <v>760</v>
      </c>
      <c r="BM372" s="3"/>
      <c r="BN372" s="3"/>
      <c r="BO372" s="3"/>
      <c r="BP372">
        <v>206</v>
      </c>
      <c r="BQ372">
        <v>206</v>
      </c>
      <c r="BR372">
        <v>206</v>
      </c>
      <c r="BS372">
        <v>206</v>
      </c>
      <c r="BT372">
        <v>206</v>
      </c>
      <c r="BU372" s="3"/>
      <c r="BV372" s="3"/>
      <c r="BW372" s="3"/>
      <c r="BX372">
        <v>5.52</v>
      </c>
      <c r="BY372">
        <v>1.23</v>
      </c>
      <c r="BZ372">
        <v>2.13</v>
      </c>
      <c r="CA372">
        <v>4.5599999999999996</v>
      </c>
      <c r="CB372">
        <v>-1.68</v>
      </c>
      <c r="CC372" s="3"/>
      <c r="CD372" s="3"/>
      <c r="CE372" s="3"/>
      <c r="CF372">
        <v>10.68</v>
      </c>
      <c r="CG372">
        <v>2.21</v>
      </c>
      <c r="CH372">
        <v>3.62</v>
      </c>
      <c r="CI372">
        <v>7.61</v>
      </c>
      <c r="CJ372">
        <v>-2.8</v>
      </c>
      <c r="CK372" s="3"/>
      <c r="CL372" s="3"/>
      <c r="CM372" s="3"/>
      <c r="CN372">
        <v>175</v>
      </c>
      <c r="CO372">
        <v>38</v>
      </c>
      <c r="CP372">
        <v>65</v>
      </c>
      <c r="CQ372">
        <v>142</v>
      </c>
      <c r="CR372">
        <v>-53</v>
      </c>
      <c r="CS372" s="3"/>
      <c r="CT372" s="3"/>
      <c r="CU372" s="3"/>
      <c r="CV372">
        <v>14.84</v>
      </c>
      <c r="CW372">
        <v>66.98</v>
      </c>
      <c r="CX372">
        <v>28.1</v>
      </c>
      <c r="CY372">
        <v>9.98</v>
      </c>
      <c r="CZ372" t="s">
        <v>2</v>
      </c>
      <c r="DA372" s="3"/>
      <c r="DB372" s="3"/>
      <c r="DC372" s="3"/>
      <c r="DD372">
        <v>1.5</v>
      </c>
      <c r="DE372">
        <v>1.46</v>
      </c>
      <c r="DF372">
        <v>1</v>
      </c>
      <c r="DG372">
        <v>0.73</v>
      </c>
      <c r="DH372">
        <v>0.96</v>
      </c>
      <c r="DI372" s="3"/>
      <c r="DJ372" s="3"/>
      <c r="DK372" s="3"/>
      <c r="DL372" s="6">
        <f>(CM372*3+CL372*2+CK372)/6</f>
        <v>0</v>
      </c>
      <c r="DM372">
        <f>BH372+(BH372*(CG372-8.25)/8.25)</f>
        <v>190.46181818181822</v>
      </c>
      <c r="DN372">
        <f>BI372+(BI372*(CH372-8.25)/8.25)</f>
        <v>317.68242424242425</v>
      </c>
      <c r="DO372">
        <f>BJ372+(BJ372*(CI372-8.25)/8.25)</f>
        <v>689.97333333333336</v>
      </c>
      <c r="DP372">
        <f>BK372+(BK372*(CJ372-8.25)/8.25)</f>
        <v>-269.4787878787879</v>
      </c>
      <c r="DQ372">
        <f>BL372+(BL372*(CK372-8.25)/8.25)</f>
        <v>0</v>
      </c>
      <c r="DR372">
        <f>BM372+(BM372*(CL372-8.25)/8.25)</f>
        <v>0</v>
      </c>
      <c r="DS372">
        <f>BN372+(BN372*(CM372-8.25)/8.25)</f>
        <v>0</v>
      </c>
      <c r="DT372" s="8">
        <f>DM372*10^8/$I372</f>
        <v>461.73511198925542</v>
      </c>
      <c r="DU372" s="8">
        <f>DN372*10^8/$I372</f>
        <v>770.1550428053024</v>
      </c>
      <c r="DV372" s="8">
        <f>DO372*10^8/$I372</f>
        <v>1672.6970128581875</v>
      </c>
      <c r="DW372" s="8">
        <f>DP372*10^8/$I372</f>
        <v>-653.29534017763046</v>
      </c>
      <c r="DX372" s="8">
        <f>DQ372*10^8/$I372</f>
        <v>0</v>
      </c>
      <c r="DY372" s="8">
        <f>DR372*10^8/$I372</f>
        <v>0</v>
      </c>
      <c r="DZ372" s="8">
        <f>DS372*10^8/$I372</f>
        <v>0</v>
      </c>
      <c r="EA372" s="8">
        <f>DT372*10^8/$I372</f>
        <v>1119.3808590034905</v>
      </c>
      <c r="EB372" s="8">
        <f>DZ372*0.8</f>
        <v>0</v>
      </c>
      <c r="EC372" s="10">
        <f>G372-E372</f>
        <v>1000</v>
      </c>
      <c r="ED372" s="4">
        <f>EC372/E372*100</f>
        <v>56.980056980056979</v>
      </c>
      <c r="EE372" s="4">
        <f>DY372-G372</f>
        <v>-2755</v>
      </c>
      <c r="EF372" s="12">
        <f>EE372/G372</f>
        <v>-1</v>
      </c>
      <c r="EG372" s="4">
        <f>G372-F372</f>
        <v>-100</v>
      </c>
    </row>
    <row r="373" spans="1:137" x14ac:dyDescent="0.3">
      <c r="A373">
        <v>372</v>
      </c>
      <c r="B373" t="s">
        <v>7835</v>
      </c>
      <c r="C373" t="s">
        <v>360</v>
      </c>
      <c r="D373" t="str">
        <f>VLOOKUP(C373,Sheet1!$A$2:$B$3197,2,FALSE)</f>
        <v>가스유틸리티</v>
      </c>
      <c r="E373">
        <v>43200</v>
      </c>
      <c r="F373">
        <v>50200</v>
      </c>
      <c r="G373" s="7">
        <v>53800</v>
      </c>
      <c r="H373" t="s">
        <v>2557</v>
      </c>
      <c r="I373" s="7">
        <f>VALUE(LEFT(H373,FIND("/",H373)-1)) + VALUE(MID(H373,FIND("/",H373)+1,LEN(H373)))</f>
        <v>6860000</v>
      </c>
      <c r="J373" s="1">
        <v>3764</v>
      </c>
      <c r="K373" s="1">
        <f>G373*I373/(10^8)</f>
        <v>3690.68</v>
      </c>
      <c r="L373" s="1">
        <v>39959</v>
      </c>
      <c r="M373" s="1">
        <v>44082</v>
      </c>
      <c r="N373" s="1">
        <v>46302</v>
      </c>
      <c r="O373" s="1">
        <v>46083</v>
      </c>
      <c r="P373" s="1">
        <v>39276</v>
      </c>
      <c r="Q373" s="3"/>
      <c r="R373" s="3"/>
      <c r="S373" s="3"/>
      <c r="T373">
        <v>111</v>
      </c>
      <c r="U373">
        <v>937</v>
      </c>
      <c r="V373">
        <v>140</v>
      </c>
      <c r="W373" s="1">
        <v>1063</v>
      </c>
      <c r="X373">
        <v>395</v>
      </c>
      <c r="Y373" s="3"/>
      <c r="Z373" s="3"/>
      <c r="AA373" s="3"/>
      <c r="AB373">
        <v>-379</v>
      </c>
      <c r="AC373">
        <v>868</v>
      </c>
      <c r="AD373">
        <v>792</v>
      </c>
      <c r="AE373">
        <v>-524</v>
      </c>
      <c r="AF373">
        <v>563</v>
      </c>
      <c r="AG373" s="3"/>
      <c r="AH373" s="3"/>
      <c r="AI373" s="3"/>
      <c r="AJ373" s="1">
        <v>35442</v>
      </c>
      <c r="AK373" s="1">
        <v>34601</v>
      </c>
      <c r="AL373" s="1">
        <v>35654</v>
      </c>
      <c r="AM373" s="1">
        <v>35950</v>
      </c>
      <c r="AN373" s="1">
        <v>37314</v>
      </c>
      <c r="AO373" s="3"/>
      <c r="AP373" s="3"/>
      <c r="AQ373" s="3"/>
      <c r="AR373" s="1">
        <v>23610</v>
      </c>
      <c r="AS373" s="1">
        <v>22091</v>
      </c>
      <c r="AT373" s="1">
        <v>22495</v>
      </c>
      <c r="AU373" s="1">
        <v>23917</v>
      </c>
      <c r="AV373" s="1">
        <v>24880</v>
      </c>
      <c r="AW373" s="3"/>
      <c r="AX373" s="3"/>
      <c r="AY373" s="3"/>
      <c r="AZ373" s="1">
        <v>11832</v>
      </c>
      <c r="BA373" s="1">
        <v>12510</v>
      </c>
      <c r="BB373" s="1">
        <v>13159</v>
      </c>
      <c r="BC373" s="1">
        <v>12033</v>
      </c>
      <c r="BD373" s="1">
        <v>12435</v>
      </c>
      <c r="BE373" s="3"/>
      <c r="BF373" s="3"/>
      <c r="BG373" s="3"/>
      <c r="BH373" s="1">
        <v>11089</v>
      </c>
      <c r="BI373" s="1">
        <v>11743</v>
      </c>
      <c r="BJ373" s="1">
        <v>12381</v>
      </c>
      <c r="BK373" s="1">
        <v>11407</v>
      </c>
      <c r="BL373" s="1">
        <v>11847</v>
      </c>
      <c r="BM373" s="3"/>
      <c r="BN373" s="3"/>
      <c r="BO373" s="3"/>
      <c r="BP373">
        <v>343</v>
      </c>
      <c r="BQ373">
        <v>343</v>
      </c>
      <c r="BR373">
        <v>343</v>
      </c>
      <c r="BS373">
        <v>343</v>
      </c>
      <c r="BT373">
        <v>343</v>
      </c>
      <c r="BU373" s="3"/>
      <c r="BV373" s="3"/>
      <c r="BW373" s="3"/>
      <c r="BX373">
        <v>-1.08</v>
      </c>
      <c r="BY373">
        <v>2.48</v>
      </c>
      <c r="BZ373">
        <v>2.2599999999999998</v>
      </c>
      <c r="CA373">
        <v>-1.46</v>
      </c>
      <c r="CB373">
        <v>1.54</v>
      </c>
      <c r="CC373" s="3"/>
      <c r="CD373" s="3"/>
      <c r="CE373" s="3"/>
      <c r="CF373">
        <v>-2.35</v>
      </c>
      <c r="CG373">
        <v>7.39</v>
      </c>
      <c r="CH373">
        <v>6.47</v>
      </c>
      <c r="CI373">
        <v>-3.63</v>
      </c>
      <c r="CJ373">
        <v>5.19</v>
      </c>
      <c r="CK373" s="3"/>
      <c r="CL373" s="3"/>
      <c r="CM373" s="3"/>
      <c r="CN373" s="1">
        <v>-3869</v>
      </c>
      <c r="CO373" s="1">
        <v>12306</v>
      </c>
      <c r="CP373" s="1">
        <v>11384</v>
      </c>
      <c r="CQ373" s="1">
        <v>-6293</v>
      </c>
      <c r="CR373" s="1">
        <v>8788</v>
      </c>
      <c r="CS373" s="3"/>
      <c r="CT373" s="3"/>
      <c r="CU373" s="3"/>
      <c r="CV373" t="s">
        <v>2</v>
      </c>
      <c r="CW373">
        <v>4.62</v>
      </c>
      <c r="CX373">
        <v>4.9000000000000004</v>
      </c>
      <c r="CY373" t="s">
        <v>2</v>
      </c>
      <c r="CZ373">
        <v>5.08</v>
      </c>
      <c r="DA373" s="3"/>
      <c r="DB373" s="3"/>
      <c r="DC373" s="3"/>
      <c r="DD373">
        <v>0.38</v>
      </c>
      <c r="DE373">
        <v>0.33</v>
      </c>
      <c r="DF373">
        <v>0.3</v>
      </c>
      <c r="DG373">
        <v>0.28000000000000003</v>
      </c>
      <c r="DH373">
        <v>0.25</v>
      </c>
      <c r="DI373" s="3"/>
      <c r="DJ373" s="3"/>
      <c r="DK373" s="3"/>
      <c r="DL373" s="6">
        <f>(CM373*3+CL373*2+CK373)/6</f>
        <v>0</v>
      </c>
      <c r="DM373">
        <f>BH373+(BH373*(CG373-8.25)/8.25)</f>
        <v>9933.0557575757575</v>
      </c>
      <c r="DN373">
        <f>BI373+(BI373*(CH373-8.25)/8.25)</f>
        <v>9209.3587878787876</v>
      </c>
      <c r="DO373">
        <f>BJ373+(BJ373*(CI373-8.25)/8.25)</f>
        <v>-5447.6399999999994</v>
      </c>
      <c r="DP373">
        <f>BK373+(BK373*(CJ373-8.25)/8.25)</f>
        <v>7176.04</v>
      </c>
      <c r="DQ373">
        <f>BL373+(BL373*(CK373-8.25)/8.25)</f>
        <v>0</v>
      </c>
      <c r="DR373">
        <f>BM373+(BM373*(CL373-8.25)/8.25)</f>
        <v>0</v>
      </c>
      <c r="DS373">
        <f>BN373+(BN373*(CM373-8.25)/8.25)</f>
        <v>0</v>
      </c>
      <c r="DT373" s="8">
        <f>DM373*10^8/$I373</f>
        <v>144796.73115999647</v>
      </c>
      <c r="DU373" s="8">
        <f>DN373*10^8/$I373</f>
        <v>134247.21265129428</v>
      </c>
      <c r="DV373" s="8">
        <f>DO373*10^8/$I373</f>
        <v>-79411.661807580167</v>
      </c>
      <c r="DW373" s="8">
        <f>DP373*10^8/$I373</f>
        <v>104606.9970845481</v>
      </c>
      <c r="DX373" s="8">
        <f>DQ373*10^8/$I373</f>
        <v>0</v>
      </c>
      <c r="DY373" s="8">
        <f>DR373*10^8/$I373</f>
        <v>0</v>
      </c>
      <c r="DZ373" s="8">
        <f>DS373*10^8/$I373</f>
        <v>0</v>
      </c>
      <c r="EA373" s="8">
        <f>DT373*10^8/$I373</f>
        <v>2110739.5212827474</v>
      </c>
      <c r="EB373" s="8">
        <f>DZ373*0.8</f>
        <v>0</v>
      </c>
      <c r="EC373" s="10">
        <f>G373-E373</f>
        <v>10600</v>
      </c>
      <c r="ED373" s="4">
        <f>EC373/E373*100</f>
        <v>24.537037037037038</v>
      </c>
      <c r="EE373" s="4">
        <f>DY373-G373</f>
        <v>-53800</v>
      </c>
      <c r="EF373" s="12">
        <f>EE373/G373</f>
        <v>-1</v>
      </c>
      <c r="EG373" s="4">
        <f>G373-F373</f>
        <v>3600</v>
      </c>
    </row>
    <row r="374" spans="1:137" x14ac:dyDescent="0.3">
      <c r="A374">
        <v>373</v>
      </c>
      <c r="B374" t="s">
        <v>5714</v>
      </c>
      <c r="C374" t="s">
        <v>361</v>
      </c>
      <c r="D374" t="str">
        <f>VLOOKUP(C374,Sheet1!$A$2:$B$3197,2,FALSE)</f>
        <v>가스유틸리티</v>
      </c>
      <c r="E374">
        <v>105500</v>
      </c>
      <c r="F374">
        <v>106500</v>
      </c>
      <c r="G374" s="7">
        <v>108000</v>
      </c>
      <c r="H374" t="s">
        <v>2558</v>
      </c>
      <c r="I374" s="7">
        <f>VALUE(LEFT(H374,FIND("/",H374)-1)) + VALUE(MID(H374,FIND("/",H374)+1,LEN(H374)))</f>
        <v>9230244</v>
      </c>
      <c r="J374" s="1">
        <v>146018</v>
      </c>
      <c r="K374" s="1">
        <f>G374*I374/(10^8)</f>
        <v>9968.6635200000001</v>
      </c>
      <c r="L374" s="1">
        <v>52715</v>
      </c>
      <c r="M374" s="1">
        <v>63589</v>
      </c>
      <c r="N374" s="1">
        <v>68592</v>
      </c>
      <c r="O374" s="1">
        <v>49311</v>
      </c>
      <c r="P374" s="1">
        <v>44123</v>
      </c>
      <c r="Q374" s="1">
        <v>61647</v>
      </c>
      <c r="R374" s="1">
        <v>63484</v>
      </c>
      <c r="S374" s="1">
        <v>65191</v>
      </c>
      <c r="T374" s="1">
        <v>1976</v>
      </c>
      <c r="U374">
        <v>977</v>
      </c>
      <c r="V374" s="1">
        <v>1030</v>
      </c>
      <c r="W374" s="1">
        <v>1896</v>
      </c>
      <c r="X374" s="1">
        <v>1902</v>
      </c>
      <c r="Y374" s="1">
        <v>1322</v>
      </c>
      <c r="Z374" s="1">
        <v>1392</v>
      </c>
      <c r="AA374" s="1">
        <v>1612</v>
      </c>
      <c r="AB374" s="1">
        <v>1882</v>
      </c>
      <c r="AC374" s="1">
        <v>1499</v>
      </c>
      <c r="AD374">
        <v>554</v>
      </c>
      <c r="AE374" s="1">
        <v>1541</v>
      </c>
      <c r="AF374" s="1">
        <v>2654</v>
      </c>
      <c r="AG374" s="1">
        <v>1490</v>
      </c>
      <c r="AH374" s="1">
        <v>1225</v>
      </c>
      <c r="AI374" s="1">
        <v>1402</v>
      </c>
      <c r="AJ374" s="1">
        <v>40709</v>
      </c>
      <c r="AK374" s="1">
        <v>43517</v>
      </c>
      <c r="AL374" s="1">
        <v>37556</v>
      </c>
      <c r="AM374" s="1">
        <v>40824</v>
      </c>
      <c r="AN374" s="1">
        <v>44989</v>
      </c>
      <c r="AO374" s="1">
        <v>48643</v>
      </c>
      <c r="AP374" s="1">
        <v>49612</v>
      </c>
      <c r="AQ374" s="1">
        <v>51205</v>
      </c>
      <c r="AR374" s="1">
        <v>23596</v>
      </c>
      <c r="AS374" s="1">
        <v>25683</v>
      </c>
      <c r="AT374" s="1">
        <v>21128</v>
      </c>
      <c r="AU374" s="1">
        <v>24216</v>
      </c>
      <c r="AV374" s="1">
        <v>26002</v>
      </c>
      <c r="AW374" s="1">
        <v>28465</v>
      </c>
      <c r="AX374" s="1">
        <v>28562</v>
      </c>
      <c r="AY374" s="1">
        <v>29118</v>
      </c>
      <c r="AZ374" s="1">
        <v>17113</v>
      </c>
      <c r="BA374" s="1">
        <v>17834</v>
      </c>
      <c r="BB374" s="1">
        <v>16428</v>
      </c>
      <c r="BC374" s="1">
        <v>16608</v>
      </c>
      <c r="BD374" s="1">
        <v>18987</v>
      </c>
      <c r="BE374" s="1">
        <v>20179</v>
      </c>
      <c r="BF374" s="1">
        <v>21050</v>
      </c>
      <c r="BG374" s="1">
        <v>22087</v>
      </c>
      <c r="BH374" s="1">
        <v>13884</v>
      </c>
      <c r="BI374" s="1">
        <v>14973</v>
      </c>
      <c r="BJ374" s="1">
        <v>15662</v>
      </c>
      <c r="BK374" s="1">
        <v>16608</v>
      </c>
      <c r="BL374" s="1">
        <v>18987</v>
      </c>
      <c r="BM374" s="1">
        <v>20179</v>
      </c>
      <c r="BN374" s="1">
        <v>21050</v>
      </c>
      <c r="BO374" s="1">
        <v>22087</v>
      </c>
      <c r="BP374">
        <v>444</v>
      </c>
      <c r="BQ374">
        <v>448</v>
      </c>
      <c r="BR374">
        <v>453</v>
      </c>
      <c r="BS374">
        <v>457</v>
      </c>
      <c r="BT374">
        <v>462</v>
      </c>
      <c r="BU374">
        <v>461</v>
      </c>
      <c r="BV374">
        <v>461</v>
      </c>
      <c r="BW374">
        <v>461</v>
      </c>
      <c r="BX374">
        <v>4.62</v>
      </c>
      <c r="BY374">
        <v>3.56</v>
      </c>
      <c r="BZ374">
        <v>1.37</v>
      </c>
      <c r="CA374">
        <v>3.93</v>
      </c>
      <c r="CB374">
        <v>6.18</v>
      </c>
      <c r="CC374">
        <v>3.18</v>
      </c>
      <c r="CD374">
        <v>2.4900000000000002</v>
      </c>
      <c r="CE374">
        <v>2.78</v>
      </c>
      <c r="CF374">
        <v>13.12</v>
      </c>
      <c r="CG374">
        <v>7.08</v>
      </c>
      <c r="CH374">
        <v>3.9</v>
      </c>
      <c r="CI374">
        <v>9.85</v>
      </c>
      <c r="CJ374">
        <v>14.91</v>
      </c>
      <c r="CK374">
        <v>7.61</v>
      </c>
      <c r="CL374">
        <v>5.94</v>
      </c>
      <c r="CM374">
        <v>6.5</v>
      </c>
      <c r="CN374" s="1">
        <v>18456</v>
      </c>
      <c r="CO374" s="1">
        <v>11060</v>
      </c>
      <c r="CP374" s="1">
        <v>6474</v>
      </c>
      <c r="CQ374" s="1">
        <v>17212</v>
      </c>
      <c r="CR374" s="1">
        <v>28748</v>
      </c>
      <c r="CS374" s="1">
        <v>16143</v>
      </c>
      <c r="CT374" s="1">
        <v>13277</v>
      </c>
      <c r="CU374" s="1">
        <v>15184</v>
      </c>
      <c r="CV374">
        <v>6.84</v>
      </c>
      <c r="CW374">
        <v>8.3699999999999992</v>
      </c>
      <c r="CX374">
        <v>10.82</v>
      </c>
      <c r="CY374">
        <v>4.92</v>
      </c>
      <c r="CZ374">
        <v>3.64</v>
      </c>
      <c r="DA374">
        <v>6.69</v>
      </c>
      <c r="DB374">
        <v>8.1300000000000008</v>
      </c>
      <c r="DC374">
        <v>7.11</v>
      </c>
      <c r="DD374">
        <v>0.83</v>
      </c>
      <c r="DE374">
        <v>0.56999999999999995</v>
      </c>
      <c r="DF374">
        <v>0.41</v>
      </c>
      <c r="DG374">
        <v>0.47</v>
      </c>
      <c r="DH374">
        <v>0.51</v>
      </c>
      <c r="DI374">
        <v>0.49</v>
      </c>
      <c r="DJ374">
        <v>0.47</v>
      </c>
      <c r="DK374">
        <v>0.45</v>
      </c>
      <c r="DL374" s="6">
        <f>(CM374*3+CL374*2+CK374)/6</f>
        <v>6.498333333333334</v>
      </c>
      <c r="DM374">
        <f>BH374+(BH374*(CG374-8.25)/8.25)</f>
        <v>11914.996363636365</v>
      </c>
      <c r="DN374">
        <f>BI374+(BI374*(CH374-8.25)/8.25)</f>
        <v>7078.1454545454553</v>
      </c>
      <c r="DO374">
        <f>BJ374+(BJ374*(CI374-8.25)/8.25)</f>
        <v>18699.478787878787</v>
      </c>
      <c r="DP374">
        <f>BK374+(BK374*(CJ374-8.25)/8.25)</f>
        <v>30015.185454545455</v>
      </c>
      <c r="DQ374">
        <f>BL374+(BL374*(CK374-8.25)/8.25)</f>
        <v>17514.069090909092</v>
      </c>
      <c r="DR374">
        <f>BM374+(BM374*(CL374-8.25)/8.25)</f>
        <v>14528.880000000001</v>
      </c>
      <c r="DS374">
        <f>BN374+(BN374*(CM374-8.25)/8.25)</f>
        <v>16584.848484848484</v>
      </c>
      <c r="DT374" s="8">
        <f>DM374*10^8/$I374</f>
        <v>129086.47229300076</v>
      </c>
      <c r="DU374" s="8">
        <f>DN374*10^8/$I374</f>
        <v>76684.272426010139</v>
      </c>
      <c r="DV374" s="8">
        <f>DO374*10^8/$I374</f>
        <v>202589.21419497454</v>
      </c>
      <c r="DW374" s="8">
        <f>DP374*10^8/$I374</f>
        <v>325183.0120042921</v>
      </c>
      <c r="DX374" s="8">
        <f>DQ374*10^8/$I374</f>
        <v>189746.5450632626</v>
      </c>
      <c r="DY374" s="8">
        <f>DR374*10^8/$I374</f>
        <v>157405.15635339651</v>
      </c>
      <c r="DZ374" s="8">
        <f>DS374*10^8/$I374</f>
        <v>179679.41567794399</v>
      </c>
      <c r="EA374" s="8">
        <f>DT374*10^8/$I374</f>
        <v>1398516.3587549881</v>
      </c>
      <c r="EB374" s="8">
        <f>DZ374*0.8</f>
        <v>143743.53254235521</v>
      </c>
      <c r="EC374" s="10">
        <f>G374-E374</f>
        <v>2500</v>
      </c>
      <c r="ED374" s="4">
        <f>EC374/E374*100</f>
        <v>2.3696682464454977</v>
      </c>
      <c r="EE374" s="4">
        <f>DY374-G374</f>
        <v>49405.156353396509</v>
      </c>
      <c r="EF374" s="12">
        <f>EE374/G374</f>
        <v>0.45745515142033805</v>
      </c>
      <c r="EG374" s="4">
        <f>G374-F374</f>
        <v>1500</v>
      </c>
    </row>
    <row r="375" spans="1:137" x14ac:dyDescent="0.3">
      <c r="A375">
        <v>374</v>
      </c>
      <c r="B375" t="s">
        <v>7706</v>
      </c>
      <c r="C375" t="s">
        <v>362</v>
      </c>
      <c r="D375" t="str">
        <f>VLOOKUP(C375,Sheet1!$A$2:$B$3197,2,FALSE)</f>
        <v>IT서비스</v>
      </c>
      <c r="E375">
        <v>22800</v>
      </c>
      <c r="F375">
        <v>28350</v>
      </c>
      <c r="G375" s="7">
        <v>27250</v>
      </c>
      <c r="H375" t="s">
        <v>2559</v>
      </c>
      <c r="I375" s="7">
        <f>VALUE(LEFT(H375,FIND("/",H375)-1)) + VALUE(MID(H375,FIND("/",H375)+1,LEN(H375)))</f>
        <v>44866617</v>
      </c>
      <c r="J375" s="1">
        <v>3200178</v>
      </c>
      <c r="K375" s="1">
        <f>G375*I375/(10^8)</f>
        <v>12226.1531325</v>
      </c>
      <c r="L375" s="1">
        <v>11534</v>
      </c>
      <c r="M375" s="1">
        <v>13329</v>
      </c>
      <c r="N375" s="1">
        <v>22024</v>
      </c>
      <c r="O375" s="1">
        <v>29018</v>
      </c>
      <c r="P375" s="1">
        <v>47329</v>
      </c>
      <c r="Q375" s="3"/>
      <c r="R375" s="3"/>
      <c r="S375" s="3"/>
      <c r="T375" s="1">
        <v>2534</v>
      </c>
      <c r="U375" s="1">
        <v>3302</v>
      </c>
      <c r="V375" s="1">
        <v>3241</v>
      </c>
      <c r="W375" s="1">
        <v>5075</v>
      </c>
      <c r="X375" s="1">
        <v>10154</v>
      </c>
      <c r="Y375" s="3"/>
      <c r="Z375" s="3"/>
      <c r="AA375" s="3"/>
      <c r="AB375" s="1">
        <v>1920</v>
      </c>
      <c r="AC375" s="1">
        <v>2431</v>
      </c>
      <c r="AD375" s="1">
        <v>2254</v>
      </c>
      <c r="AE375" s="1">
        <v>3959</v>
      </c>
      <c r="AF375" s="1">
        <v>6794</v>
      </c>
      <c r="AG375" s="3"/>
      <c r="AH375" s="3"/>
      <c r="AI375" s="3"/>
      <c r="AJ375" s="1">
        <v>98183</v>
      </c>
      <c r="AK375" s="1">
        <v>131264</v>
      </c>
      <c r="AL375" s="1">
        <v>193457</v>
      </c>
      <c r="AM375" s="1">
        <v>247416</v>
      </c>
      <c r="AN375" s="1">
        <v>386222</v>
      </c>
      <c r="AO375" s="3"/>
      <c r="AP375" s="3"/>
      <c r="AQ375" s="3"/>
      <c r="AR375" s="1">
        <v>82107</v>
      </c>
      <c r="AS375" s="1">
        <v>112154</v>
      </c>
      <c r="AT375" s="1">
        <v>169051</v>
      </c>
      <c r="AU375" s="1">
        <v>220774</v>
      </c>
      <c r="AV375" s="1">
        <v>353771</v>
      </c>
      <c r="AW375" s="3"/>
      <c r="AX375" s="3"/>
      <c r="AY375" s="3"/>
      <c r="AZ375" s="1">
        <v>16076</v>
      </c>
      <c r="BA375" s="1">
        <v>19110</v>
      </c>
      <c r="BB375" s="1">
        <v>24406</v>
      </c>
      <c r="BC375" s="1">
        <v>26642</v>
      </c>
      <c r="BD375" s="1">
        <v>32452</v>
      </c>
      <c r="BE375" s="3"/>
      <c r="BF375" s="3"/>
      <c r="BG375" s="3"/>
      <c r="BH375" s="1">
        <v>9310</v>
      </c>
      <c r="BI375" s="1">
        <v>10570</v>
      </c>
      <c r="BJ375" s="1">
        <v>11999</v>
      </c>
      <c r="BK375" s="1">
        <v>13362</v>
      </c>
      <c r="BL375" s="1">
        <v>15877</v>
      </c>
      <c r="BM375" s="3"/>
      <c r="BN375" s="3"/>
      <c r="BO375" s="3"/>
      <c r="BP375">
        <v>224</v>
      </c>
      <c r="BQ375">
        <v>224</v>
      </c>
      <c r="BR375">
        <v>224</v>
      </c>
      <c r="BS375">
        <v>224</v>
      </c>
      <c r="BT375">
        <v>224</v>
      </c>
      <c r="BU375" s="3"/>
      <c r="BV375" s="3"/>
      <c r="BW375" s="3"/>
      <c r="BX375">
        <v>2.2599999999999998</v>
      </c>
      <c r="BY375">
        <v>2.12</v>
      </c>
      <c r="BZ375">
        <v>1.39</v>
      </c>
      <c r="CA375">
        <v>1.8</v>
      </c>
      <c r="CB375">
        <v>2.14</v>
      </c>
      <c r="CC375" s="3"/>
      <c r="CD375" s="3"/>
      <c r="CE375" s="3"/>
      <c r="CF375">
        <v>10.95</v>
      </c>
      <c r="CG375">
        <v>11.53</v>
      </c>
      <c r="CH375">
        <v>9.7799999999999994</v>
      </c>
      <c r="CI375">
        <v>14.61</v>
      </c>
      <c r="CJ375">
        <v>18.850000000000001</v>
      </c>
      <c r="CK375" s="3"/>
      <c r="CL375" s="3"/>
      <c r="CM375" s="3"/>
      <c r="CN375" s="1">
        <v>2173</v>
      </c>
      <c r="CO375" s="1">
        <v>2554</v>
      </c>
      <c r="CP375" s="1">
        <v>2460</v>
      </c>
      <c r="CQ375" s="1">
        <v>4130</v>
      </c>
      <c r="CR375" s="1">
        <v>6143</v>
      </c>
      <c r="CS375" s="3"/>
      <c r="CT375" s="3"/>
      <c r="CU375" s="3"/>
      <c r="CV375">
        <v>8.2799999999999994</v>
      </c>
      <c r="CW375">
        <v>7.54</v>
      </c>
      <c r="CX375">
        <v>7.66</v>
      </c>
      <c r="CY375">
        <v>4.5999999999999996</v>
      </c>
      <c r="CZ375">
        <v>3.57</v>
      </c>
      <c r="DA375" s="3"/>
      <c r="DB375" s="3"/>
      <c r="DC375" s="3"/>
      <c r="DD375">
        <v>0.86</v>
      </c>
      <c r="DE375">
        <v>0.81</v>
      </c>
      <c r="DF375">
        <v>0.7</v>
      </c>
      <c r="DG375">
        <v>0.63</v>
      </c>
      <c r="DH375">
        <v>0.62</v>
      </c>
      <c r="DI375" s="3"/>
      <c r="DJ375" s="3"/>
      <c r="DK375" s="3"/>
      <c r="DL375" s="6">
        <f>(CM375*3+CL375*2+CK375)/6</f>
        <v>0</v>
      </c>
      <c r="DM375">
        <f>BH375+(BH375*(CG375-8.25)/8.25)</f>
        <v>13011.430303030302</v>
      </c>
      <c r="DN375">
        <f>BI375+(BI375*(CH375-8.25)/8.25)</f>
        <v>12530.254545454545</v>
      </c>
      <c r="DO375">
        <f>BJ375+(BJ375*(CI375-8.25)/8.25)</f>
        <v>21249.138181818184</v>
      </c>
      <c r="DP375">
        <f>BK375+(BK375*(CJ375-8.25)/8.25)</f>
        <v>30530.145454545454</v>
      </c>
      <c r="DQ375">
        <f>BL375+(BL375*(CK375-8.25)/8.25)</f>
        <v>0</v>
      </c>
      <c r="DR375">
        <f>BM375+(BM375*(CL375-8.25)/8.25)</f>
        <v>0</v>
      </c>
      <c r="DS375">
        <f>BN375+(BN375*(CM375-8.25)/8.25)</f>
        <v>0</v>
      </c>
      <c r="DT375" s="8">
        <f>DM375*10^8/$I375</f>
        <v>29000.248231397305</v>
      </c>
      <c r="DU375" s="8">
        <f>DN375*10^8/$I375</f>
        <v>27927.789932221869</v>
      </c>
      <c r="DV375" s="8">
        <f>DO375*10^8/$I375</f>
        <v>47360.687305259016</v>
      </c>
      <c r="DW375" s="8">
        <f>DP375*10^8/$I375</f>
        <v>68046.461926348173</v>
      </c>
      <c r="DX375" s="8">
        <f>DQ375*10^8/$I375</f>
        <v>0</v>
      </c>
      <c r="DY375" s="8">
        <f>DR375*10^8/$I375</f>
        <v>0</v>
      </c>
      <c r="DZ375" s="8">
        <f>DS375*10^8/$I375</f>
        <v>0</v>
      </c>
      <c r="EA375" s="8">
        <f>DT375*10^8/$I375</f>
        <v>64636.58321151627</v>
      </c>
      <c r="EB375" s="8">
        <f>DZ375*0.8</f>
        <v>0</v>
      </c>
      <c r="EC375" s="10">
        <f>G375-E375</f>
        <v>4450</v>
      </c>
      <c r="ED375" s="4">
        <f>EC375/E375*100</f>
        <v>19.517543859649123</v>
      </c>
      <c r="EE375" s="4">
        <f>DY375-G375</f>
        <v>-27250</v>
      </c>
      <c r="EF375" s="12">
        <f>EE375/G375</f>
        <v>-1</v>
      </c>
      <c r="EG375" s="4">
        <f>G375-F375</f>
        <v>-1100</v>
      </c>
    </row>
    <row r="376" spans="1:137" x14ac:dyDescent="0.3">
      <c r="A376">
        <v>375</v>
      </c>
      <c r="B376" t="s">
        <v>6788</v>
      </c>
      <c r="C376" t="s">
        <v>363</v>
      </c>
      <c r="D376" t="str">
        <f>VLOOKUP(C376,Sheet1!$A$2:$B$3197,2,FALSE)</f>
        <v>화학</v>
      </c>
      <c r="E376">
        <v>3745</v>
      </c>
      <c r="F376">
        <v>4770</v>
      </c>
      <c r="G376" s="7">
        <v>4775</v>
      </c>
      <c r="H376" t="s">
        <v>1094</v>
      </c>
      <c r="I376" s="7">
        <f>VALUE(LEFT(H376,FIND("/",H376)-1)) + VALUE(MID(H376,FIND("/",H376)+1,LEN(H376)))</f>
        <v>20000000</v>
      </c>
      <c r="J376" s="1">
        <v>500000</v>
      </c>
      <c r="K376" s="1">
        <f>G376*I376/(10^8)</f>
        <v>955</v>
      </c>
      <c r="L376" s="1">
        <v>1578</v>
      </c>
      <c r="M376" s="1">
        <v>1646</v>
      </c>
      <c r="N376" s="1">
        <v>1439</v>
      </c>
      <c r="O376" s="1">
        <v>1312</v>
      </c>
      <c r="P376" s="1">
        <v>1074</v>
      </c>
      <c r="Q376" s="3"/>
      <c r="R376" s="3"/>
      <c r="S376" s="3"/>
      <c r="T376">
        <v>163</v>
      </c>
      <c r="U376">
        <v>125</v>
      </c>
      <c r="V376">
        <v>72</v>
      </c>
      <c r="W376">
        <v>84</v>
      </c>
      <c r="X376">
        <v>44</v>
      </c>
      <c r="Y376" s="3"/>
      <c r="Z376" s="3"/>
      <c r="AA376" s="3"/>
      <c r="AB376">
        <v>112</v>
      </c>
      <c r="AC376">
        <v>296</v>
      </c>
      <c r="AD376">
        <v>57</v>
      </c>
      <c r="AE376">
        <v>48</v>
      </c>
      <c r="AF376">
        <v>27</v>
      </c>
      <c r="AG376" s="3"/>
      <c r="AH376" s="3"/>
      <c r="AI376" s="3"/>
      <c r="AJ376" s="1">
        <v>1822</v>
      </c>
      <c r="AK376" s="1">
        <v>1792</v>
      </c>
      <c r="AL376" s="1">
        <v>1761</v>
      </c>
      <c r="AM376" s="1">
        <v>1808</v>
      </c>
      <c r="AN376" s="1">
        <v>1747</v>
      </c>
      <c r="AO376" s="3"/>
      <c r="AP376" s="3"/>
      <c r="AQ376" s="3"/>
      <c r="AR376">
        <v>676</v>
      </c>
      <c r="AS376">
        <v>377</v>
      </c>
      <c r="AT376">
        <v>326</v>
      </c>
      <c r="AU376">
        <v>341</v>
      </c>
      <c r="AV376">
        <v>272</v>
      </c>
      <c r="AW376" s="3"/>
      <c r="AX376" s="3"/>
      <c r="AY376" s="3"/>
      <c r="AZ376" s="1">
        <v>1146</v>
      </c>
      <c r="BA376" s="1">
        <v>1415</v>
      </c>
      <c r="BB376" s="1">
        <v>1435</v>
      </c>
      <c r="BC376" s="1">
        <v>1467</v>
      </c>
      <c r="BD376" s="1">
        <v>1475</v>
      </c>
      <c r="BE376" s="3"/>
      <c r="BF376" s="3"/>
      <c r="BG376" s="3"/>
      <c r="BH376" s="1">
        <v>1131</v>
      </c>
      <c r="BI376" s="1">
        <v>1397</v>
      </c>
      <c r="BJ376" s="1">
        <v>1419</v>
      </c>
      <c r="BK376" s="1">
        <v>1455</v>
      </c>
      <c r="BL376" s="1">
        <v>1475</v>
      </c>
      <c r="BM376" s="3"/>
      <c r="BN376" s="3"/>
      <c r="BO376" s="3"/>
      <c r="BP376">
        <v>100</v>
      </c>
      <c r="BQ376">
        <v>100</v>
      </c>
      <c r="BR376">
        <v>100</v>
      </c>
      <c r="BS376">
        <v>100</v>
      </c>
      <c r="BT376">
        <v>100</v>
      </c>
      <c r="BU376" s="3"/>
      <c r="BV376" s="3"/>
      <c r="BW376" s="3"/>
      <c r="BX376">
        <v>6.32</v>
      </c>
      <c r="BY376">
        <v>16.37</v>
      </c>
      <c r="BZ376">
        <v>3.18</v>
      </c>
      <c r="CA376">
        <v>2.66</v>
      </c>
      <c r="CB376">
        <v>1.5</v>
      </c>
      <c r="CC376" s="3"/>
      <c r="CD376" s="3"/>
      <c r="CE376" s="3"/>
      <c r="CF376">
        <v>10.02</v>
      </c>
      <c r="CG376">
        <v>23.16</v>
      </c>
      <c r="CH376">
        <v>4.07</v>
      </c>
      <c r="CI376">
        <v>3.56</v>
      </c>
      <c r="CJ376">
        <v>1.94</v>
      </c>
      <c r="CK376" s="3"/>
      <c r="CL376" s="3"/>
      <c r="CM376" s="3"/>
      <c r="CN376">
        <v>545</v>
      </c>
      <c r="CO376" s="1">
        <v>1464</v>
      </c>
      <c r="CP376">
        <v>287</v>
      </c>
      <c r="CQ376">
        <v>256</v>
      </c>
      <c r="CR376">
        <v>142</v>
      </c>
      <c r="CS376" s="3"/>
      <c r="CT376" s="3"/>
      <c r="CU376" s="3"/>
      <c r="CV376">
        <v>11.9</v>
      </c>
      <c r="CW376">
        <v>3.33</v>
      </c>
      <c r="CX376">
        <v>13.01</v>
      </c>
      <c r="CY376">
        <v>13.61</v>
      </c>
      <c r="CZ376">
        <v>26.07</v>
      </c>
      <c r="DA376" s="3"/>
      <c r="DB376" s="3"/>
      <c r="DC376" s="3"/>
      <c r="DD376">
        <v>1.1399999999999999</v>
      </c>
      <c r="DE376">
        <v>0.69</v>
      </c>
      <c r="DF376">
        <v>0.52</v>
      </c>
      <c r="DG376">
        <v>0.48</v>
      </c>
      <c r="DH376">
        <v>0.5</v>
      </c>
      <c r="DI376" s="3"/>
      <c r="DJ376" s="3"/>
      <c r="DK376" s="3"/>
      <c r="DL376" s="6">
        <f>(CM376*3+CL376*2+CK376)/6</f>
        <v>0</v>
      </c>
      <c r="DM376">
        <f>BH376+(BH376*(CG376-8.25)/8.25)</f>
        <v>3175.0254545454545</v>
      </c>
      <c r="DN376">
        <f>BI376+(BI376*(CH376-8.25)/8.25)</f>
        <v>689.18666666666661</v>
      </c>
      <c r="DO376">
        <f>BJ376+(BJ376*(CI376-8.25)/8.25)</f>
        <v>612.32000000000005</v>
      </c>
      <c r="DP376">
        <f>BK376+(BK376*(CJ376-8.25)/8.25)</f>
        <v>342.14545454545441</v>
      </c>
      <c r="DQ376">
        <f>BL376+(BL376*(CK376-8.25)/8.25)</f>
        <v>0</v>
      </c>
      <c r="DR376">
        <f>BM376+(BM376*(CL376-8.25)/8.25)</f>
        <v>0</v>
      </c>
      <c r="DS376">
        <f>BN376+(BN376*(CM376-8.25)/8.25)</f>
        <v>0</v>
      </c>
      <c r="DT376" s="8">
        <f>DM376*10^8/$I376</f>
        <v>15875.127272727274</v>
      </c>
      <c r="DU376" s="8">
        <f>DN376*10^8/$I376</f>
        <v>3445.9333333333329</v>
      </c>
      <c r="DV376" s="8">
        <f>DO376*10^8/$I376</f>
        <v>3061.6000000000004</v>
      </c>
      <c r="DW376" s="8">
        <f>DP376*10^8/$I376</f>
        <v>1710.7272727272721</v>
      </c>
      <c r="DX376" s="8">
        <f>DQ376*10^8/$I376</f>
        <v>0</v>
      </c>
      <c r="DY376" s="8">
        <f>DR376*10^8/$I376</f>
        <v>0</v>
      </c>
      <c r="DZ376" s="8">
        <f>DS376*10^8/$I376</f>
        <v>0</v>
      </c>
      <c r="EA376" s="8">
        <f>DT376*10^8/$I376</f>
        <v>79375.636363636368</v>
      </c>
      <c r="EB376" s="8">
        <f>DZ376*0.8</f>
        <v>0</v>
      </c>
      <c r="EC376" s="10">
        <f>G376-E376</f>
        <v>1030</v>
      </c>
      <c r="ED376" s="4">
        <f>EC376/E376*100</f>
        <v>27.503337783711618</v>
      </c>
      <c r="EE376" s="4">
        <f>DY376-G376</f>
        <v>-4775</v>
      </c>
      <c r="EF376" s="12">
        <f>EE376/G376</f>
        <v>-1</v>
      </c>
      <c r="EG376" s="4">
        <f>G376-F376</f>
        <v>5</v>
      </c>
    </row>
    <row r="377" spans="1:137" x14ac:dyDescent="0.3">
      <c r="A377">
        <v>376</v>
      </c>
      <c r="B377" t="s">
        <v>6014</v>
      </c>
      <c r="C377" t="s">
        <v>364</v>
      </c>
      <c r="D377" t="str">
        <f>VLOOKUP(C377,Sheet1!$A$2:$B$3197,2,FALSE)</f>
        <v>화학</v>
      </c>
      <c r="E377">
        <v>102000</v>
      </c>
      <c r="F377">
        <v>129000</v>
      </c>
      <c r="G377" s="7">
        <v>130000</v>
      </c>
      <c r="H377" t="s">
        <v>2560</v>
      </c>
      <c r="I377" s="7">
        <f>VALUE(LEFT(H377,FIND("/",H377)-1)) + VALUE(MID(H377,FIND("/",H377)+1,LEN(H377)))</f>
        <v>37868298</v>
      </c>
      <c r="J377" s="1">
        <v>2116992</v>
      </c>
      <c r="K377" s="1">
        <f>G377*I377/(10^8)</f>
        <v>49228.787400000001</v>
      </c>
      <c r="L377" s="1">
        <v>23594</v>
      </c>
      <c r="M377" s="1">
        <v>26535</v>
      </c>
      <c r="N377" s="1">
        <v>27678</v>
      </c>
      <c r="O377" s="1">
        <v>23611</v>
      </c>
      <c r="P377" s="1">
        <v>27022</v>
      </c>
      <c r="Q377" s="1">
        <v>32962</v>
      </c>
      <c r="R377" s="1">
        <v>36264</v>
      </c>
      <c r="S377" s="1">
        <v>40212</v>
      </c>
      <c r="T377" s="1">
        <v>1493</v>
      </c>
      <c r="U377" s="1">
        <v>1757</v>
      </c>
      <c r="V377" s="1">
        <v>2011</v>
      </c>
      <c r="W377" s="1">
        <v>1398</v>
      </c>
      <c r="X377" s="1">
        <v>1908</v>
      </c>
      <c r="Y377" s="1">
        <v>3408</v>
      </c>
      <c r="Z377" s="1">
        <v>3857</v>
      </c>
      <c r="AA377" s="1">
        <v>4315</v>
      </c>
      <c r="AB377">
        <v>293</v>
      </c>
      <c r="AC377" s="1">
        <v>1363</v>
      </c>
      <c r="AD377" s="1">
        <v>1410</v>
      </c>
      <c r="AE377">
        <v>674</v>
      </c>
      <c r="AF377">
        <v>736</v>
      </c>
      <c r="AG377" s="1">
        <v>2151</v>
      </c>
      <c r="AH377" s="1">
        <v>2462</v>
      </c>
      <c r="AI377" s="1">
        <v>2888</v>
      </c>
      <c r="AJ377" s="1">
        <v>35288</v>
      </c>
      <c r="AK377" s="1">
        <v>36673</v>
      </c>
      <c r="AL377" s="1">
        <v>38331</v>
      </c>
      <c r="AM377" s="1">
        <v>39730</v>
      </c>
      <c r="AN377" s="1">
        <v>54064</v>
      </c>
      <c r="AO377" s="1">
        <v>57636</v>
      </c>
      <c r="AP377" s="1">
        <v>61603</v>
      </c>
      <c r="AQ377" s="1">
        <v>63403</v>
      </c>
      <c r="AR377" s="1">
        <v>20049</v>
      </c>
      <c r="AS377" s="1">
        <v>20737</v>
      </c>
      <c r="AT377" s="1">
        <v>21383</v>
      </c>
      <c r="AU377" s="1">
        <v>22466</v>
      </c>
      <c r="AV377" s="1">
        <v>34913</v>
      </c>
      <c r="AW377" s="1">
        <v>36897</v>
      </c>
      <c r="AX377" s="1">
        <v>38951</v>
      </c>
      <c r="AY377" s="1">
        <v>38610</v>
      </c>
      <c r="AZ377" s="1">
        <v>15239</v>
      </c>
      <c r="BA377" s="1">
        <v>15936</v>
      </c>
      <c r="BB377" s="1">
        <v>16948</v>
      </c>
      <c r="BC377" s="1">
        <v>17264</v>
      </c>
      <c r="BD377" s="1">
        <v>19151</v>
      </c>
      <c r="BE377" s="1">
        <v>20738</v>
      </c>
      <c r="BF377" s="1">
        <v>22651</v>
      </c>
      <c r="BG377" s="1">
        <v>24793</v>
      </c>
      <c r="BH377" s="1">
        <v>14059</v>
      </c>
      <c r="BI377" s="1">
        <v>14500</v>
      </c>
      <c r="BJ377" s="1">
        <v>15327</v>
      </c>
      <c r="BK377" s="1">
        <v>15593</v>
      </c>
      <c r="BL377" s="1">
        <v>18081</v>
      </c>
      <c r="BM377" s="1">
        <v>19248</v>
      </c>
      <c r="BN377" s="1">
        <v>20733</v>
      </c>
      <c r="BO377" s="1">
        <v>22458</v>
      </c>
      <c r="BP377" s="1">
        <v>1877</v>
      </c>
      <c r="BQ377" s="1">
        <v>1877</v>
      </c>
      <c r="BR377" s="1">
        <v>1877</v>
      </c>
      <c r="BS377" s="1">
        <v>1877</v>
      </c>
      <c r="BT377" s="1">
        <v>1893</v>
      </c>
      <c r="BU377" s="1">
        <v>1891</v>
      </c>
      <c r="BV377" s="1">
        <v>1891</v>
      </c>
      <c r="BW377" s="1">
        <v>1891</v>
      </c>
      <c r="BX377">
        <v>0.81</v>
      </c>
      <c r="BY377">
        <v>3.79</v>
      </c>
      <c r="BZ377">
        <v>3.76</v>
      </c>
      <c r="CA377">
        <v>1.73</v>
      </c>
      <c r="CB377">
        <v>1.57</v>
      </c>
      <c r="CC377">
        <v>3.85</v>
      </c>
      <c r="CD377">
        <v>4.13</v>
      </c>
      <c r="CE377">
        <v>4.62</v>
      </c>
      <c r="CF377">
        <v>3.01</v>
      </c>
      <c r="CG377">
        <v>7.71</v>
      </c>
      <c r="CH377">
        <v>8.09</v>
      </c>
      <c r="CI377">
        <v>3.86</v>
      </c>
      <c r="CJ377">
        <v>2.21</v>
      </c>
      <c r="CK377">
        <v>8.64</v>
      </c>
      <c r="CL377">
        <v>9.68</v>
      </c>
      <c r="CM377">
        <v>10.52</v>
      </c>
      <c r="CN377" s="1">
        <v>1150</v>
      </c>
      <c r="CO377" s="1">
        <v>2931</v>
      </c>
      <c r="CP377" s="1">
        <v>3213</v>
      </c>
      <c r="CQ377" s="1">
        <v>1591</v>
      </c>
      <c r="CR377">
        <v>989</v>
      </c>
      <c r="CS377" s="1">
        <v>4260</v>
      </c>
      <c r="CT377" s="1">
        <v>5112</v>
      </c>
      <c r="CU377" s="1">
        <v>5999</v>
      </c>
      <c r="CV377">
        <v>28.7</v>
      </c>
      <c r="CW377">
        <v>16.03</v>
      </c>
      <c r="CX377">
        <v>11.14</v>
      </c>
      <c r="CY377">
        <v>32.06</v>
      </c>
      <c r="CZ377">
        <v>95.08</v>
      </c>
      <c r="DA377">
        <v>30.52</v>
      </c>
      <c r="DB377">
        <v>25.43</v>
      </c>
      <c r="DC377">
        <v>21.67</v>
      </c>
      <c r="DD377">
        <v>0.85</v>
      </c>
      <c r="DE377">
        <v>1.17</v>
      </c>
      <c r="DF377">
        <v>0.84</v>
      </c>
      <c r="DG377">
        <v>1.18</v>
      </c>
      <c r="DH377">
        <v>1.9</v>
      </c>
      <c r="DI377">
        <v>2.48</v>
      </c>
      <c r="DJ377">
        <v>2.31</v>
      </c>
      <c r="DK377">
        <v>2.13</v>
      </c>
      <c r="DL377" s="6">
        <f>(CM377*3+CL377*2+CK377)/6</f>
        <v>9.9266666666666676</v>
      </c>
      <c r="DM377">
        <f>BH377+(BH377*(CG377-8.25)/8.25)</f>
        <v>13138.774545454546</v>
      </c>
      <c r="DN377">
        <f>BI377+(BI377*(CH377-8.25)/8.25)</f>
        <v>14218.787878787878</v>
      </c>
      <c r="DO377">
        <f>BJ377+(BJ377*(CI377-8.25)/8.25)</f>
        <v>7171.1781818181798</v>
      </c>
      <c r="DP377">
        <f>BK377+(BK377*(CJ377-8.25)/8.25)</f>
        <v>4177.0339393939394</v>
      </c>
      <c r="DQ377">
        <f>BL377+(BL377*(CK377-8.25)/8.25)</f>
        <v>18935.738181818182</v>
      </c>
      <c r="DR377">
        <f>BM377+(BM377*(CL377-8.25)/8.25)</f>
        <v>22584.32</v>
      </c>
      <c r="DS377">
        <f>BN377+(BN377*(CM377-8.25)/8.25)</f>
        <v>26437.716363636362</v>
      </c>
      <c r="DT377" s="8">
        <f>DM377*10^8/$I377</f>
        <v>34695.973253021686</v>
      </c>
      <c r="DU377" s="8">
        <f>DN377*10^8/$I377</f>
        <v>37547.998272295939</v>
      </c>
      <c r="DV377" s="8">
        <f>DO377*10^8/$I377</f>
        <v>18937.154719280439</v>
      </c>
      <c r="DW377" s="8">
        <f>DP377*10^8/$I377</f>
        <v>11030.424286282789</v>
      </c>
      <c r="DX377" s="8">
        <f>DQ377*10^8/$I377</f>
        <v>50004.196602176788</v>
      </c>
      <c r="DY377" s="8">
        <f>DR377*10^8/$I377</f>
        <v>59639.120828720639</v>
      </c>
      <c r="DZ377" s="8">
        <f>DS377*10^8/$I377</f>
        <v>69814.905237189072</v>
      </c>
      <c r="EA377" s="8">
        <f>DT377*10^8/$I377</f>
        <v>91622.742730665326</v>
      </c>
      <c r="EB377" s="8">
        <f>DZ377*0.8</f>
        <v>55851.924189751262</v>
      </c>
      <c r="EC377" s="10">
        <f>G377-E377</f>
        <v>28000</v>
      </c>
      <c r="ED377" s="4">
        <f>EC377/E377*100</f>
        <v>27.450980392156865</v>
      </c>
      <c r="EE377" s="4">
        <f>DY377-G377</f>
        <v>-70360.879171279361</v>
      </c>
      <c r="EF377" s="12">
        <f>EE377/G377</f>
        <v>-0.54123753208676428</v>
      </c>
      <c r="EG377" s="4">
        <f>G377-F377</f>
        <v>1000</v>
      </c>
    </row>
    <row r="378" spans="1:137" x14ac:dyDescent="0.3">
      <c r="A378">
        <v>377</v>
      </c>
      <c r="B378" t="s">
        <v>6575</v>
      </c>
      <c r="C378" t="s">
        <v>365</v>
      </c>
      <c r="D378" t="str">
        <f>VLOOKUP(C378,Sheet1!$A$2:$B$3197,2,FALSE)</f>
        <v>섬유,의류,신발,호화품</v>
      </c>
      <c r="E378">
        <v>2650</v>
      </c>
      <c r="F378">
        <v>3570</v>
      </c>
      <c r="G378" s="7">
        <v>3185</v>
      </c>
      <c r="H378" t="s">
        <v>2561</v>
      </c>
      <c r="I378" s="7">
        <f>VALUE(LEFT(H378,FIND("/",H378)-1)) + VALUE(MID(H378,FIND("/",H378)+1,LEN(H378)))</f>
        <v>57941230</v>
      </c>
      <c r="J378">
        <v>0</v>
      </c>
      <c r="K378" s="1">
        <f>G378*I378/(10^8)</f>
        <v>1845.4281755</v>
      </c>
      <c r="L378">
        <v>853</v>
      </c>
      <c r="M378">
        <v>708</v>
      </c>
      <c r="N378">
        <v>739</v>
      </c>
      <c r="O378">
        <v>523</v>
      </c>
      <c r="P378">
        <v>604</v>
      </c>
      <c r="Q378" s="3"/>
      <c r="R378" s="3"/>
      <c r="S378" s="3"/>
      <c r="T378">
        <v>-4</v>
      </c>
      <c r="U378">
        <v>-51</v>
      </c>
      <c r="V378">
        <v>-85</v>
      </c>
      <c r="W378">
        <v>-64</v>
      </c>
      <c r="X378">
        <v>-126</v>
      </c>
      <c r="Y378" s="3"/>
      <c r="Z378" s="3"/>
      <c r="AA378" s="3"/>
      <c r="AB378">
        <v>-25</v>
      </c>
      <c r="AC378">
        <v>-87</v>
      </c>
      <c r="AD378">
        <v>-163</v>
      </c>
      <c r="AE378">
        <v>-166</v>
      </c>
      <c r="AF378">
        <v>-678</v>
      </c>
      <c r="AG378" s="3"/>
      <c r="AH378" s="3"/>
      <c r="AI378" s="3"/>
      <c r="AJ378">
        <v>599</v>
      </c>
      <c r="AK378">
        <v>870</v>
      </c>
      <c r="AL378" s="1">
        <v>1112</v>
      </c>
      <c r="AM378" s="1">
        <v>1198</v>
      </c>
      <c r="AN378">
        <v>709</v>
      </c>
      <c r="AO378" s="3"/>
      <c r="AP378" s="3"/>
      <c r="AQ378" s="3"/>
      <c r="AR378">
        <v>260</v>
      </c>
      <c r="AS378">
        <v>602</v>
      </c>
      <c r="AT378">
        <v>348</v>
      </c>
      <c r="AU378">
        <v>442</v>
      </c>
      <c r="AV378">
        <v>514</v>
      </c>
      <c r="AW378" s="3"/>
      <c r="AX378" s="3"/>
      <c r="AY378" s="3"/>
      <c r="AZ378">
        <v>339</v>
      </c>
      <c r="BA378">
        <v>268</v>
      </c>
      <c r="BB378">
        <v>764</v>
      </c>
      <c r="BC378">
        <v>756</v>
      </c>
      <c r="BD378">
        <v>195</v>
      </c>
      <c r="BE378" s="3"/>
      <c r="BF378" s="3"/>
      <c r="BG378" s="3"/>
      <c r="BH378">
        <v>337</v>
      </c>
      <c r="BI378">
        <v>255</v>
      </c>
      <c r="BJ378">
        <v>747</v>
      </c>
      <c r="BK378">
        <v>763</v>
      </c>
      <c r="BL378">
        <v>190</v>
      </c>
      <c r="BM378" s="3"/>
      <c r="BN378" s="3"/>
      <c r="BO378" s="3"/>
      <c r="BP378">
        <v>76</v>
      </c>
      <c r="BQ378">
        <v>76</v>
      </c>
      <c r="BR378">
        <v>185</v>
      </c>
      <c r="BS378">
        <v>215</v>
      </c>
      <c r="BT378">
        <v>227</v>
      </c>
      <c r="BU378" s="3"/>
      <c r="BV378" s="3"/>
      <c r="BW378" s="3"/>
      <c r="BX378">
        <v>-4.13</v>
      </c>
      <c r="BY378">
        <v>-11.91</v>
      </c>
      <c r="BZ378">
        <v>-16.46</v>
      </c>
      <c r="CA378">
        <v>-14.33</v>
      </c>
      <c r="CB378">
        <v>-71.12</v>
      </c>
      <c r="CC378" s="3"/>
      <c r="CD378" s="3"/>
      <c r="CE378" s="3"/>
      <c r="CF378">
        <v>-7</v>
      </c>
      <c r="CG378">
        <v>-29.57</v>
      </c>
      <c r="CH378">
        <v>-31.09</v>
      </c>
      <c r="CI378">
        <v>-20.27</v>
      </c>
      <c r="CJ378">
        <v>-141.53</v>
      </c>
      <c r="CK378" s="3"/>
      <c r="CL378" s="3"/>
      <c r="CM378" s="3"/>
      <c r="CN378">
        <v>-161</v>
      </c>
      <c r="CO378">
        <v>-573</v>
      </c>
      <c r="CP378">
        <v>-490</v>
      </c>
      <c r="CQ378">
        <v>-362</v>
      </c>
      <c r="CR378" s="1">
        <v>-1488</v>
      </c>
      <c r="CS378" s="3"/>
      <c r="CT378" s="3"/>
      <c r="CU378" s="3"/>
      <c r="CV378" t="s">
        <v>2</v>
      </c>
      <c r="CW378" t="s">
        <v>2</v>
      </c>
      <c r="CX378" t="s">
        <v>2</v>
      </c>
      <c r="CY378" t="s">
        <v>2</v>
      </c>
      <c r="CZ378" t="s">
        <v>2</v>
      </c>
      <c r="DA378" s="3"/>
      <c r="DB378" s="3"/>
      <c r="DC378" s="3"/>
      <c r="DD378">
        <v>0.91</v>
      </c>
      <c r="DE378">
        <v>2.14</v>
      </c>
      <c r="DF378">
        <v>2.48</v>
      </c>
      <c r="DG378">
        <v>1.23</v>
      </c>
      <c r="DH378">
        <v>5.58</v>
      </c>
      <c r="DI378" s="3"/>
      <c r="DJ378" s="3"/>
      <c r="DK378" s="3"/>
      <c r="DL378" s="6">
        <f>(CM378*3+CL378*2+CK378)/6</f>
        <v>0</v>
      </c>
      <c r="DM378">
        <f>BH378+(BH378*(CG378-8.25)/8.25)</f>
        <v>-1207.8896969696971</v>
      </c>
      <c r="DN378">
        <f>BI378+(BI378*(CH378-8.25)/8.25)</f>
        <v>-960.9636363636364</v>
      </c>
      <c r="DO378">
        <f>BJ378+(BJ378*(CI378-8.25)/8.25)</f>
        <v>-1835.3563636363633</v>
      </c>
      <c r="DP378">
        <f>BK378+(BK378*(CJ378-8.25)/8.25)</f>
        <v>-13089.380606060606</v>
      </c>
      <c r="DQ378">
        <f>BL378+(BL378*(CK378-8.25)/8.25)</f>
        <v>0</v>
      </c>
      <c r="DR378">
        <f>BM378+(BM378*(CL378-8.25)/8.25)</f>
        <v>0</v>
      </c>
      <c r="DS378">
        <f>BN378+(BN378*(CM378-8.25)/8.25)</f>
        <v>0</v>
      </c>
      <c r="DT378" s="8">
        <f>DM378*10^8/$I378</f>
        <v>-2084.6807997857436</v>
      </c>
      <c r="DU378" s="8">
        <f>DN378*10^8/$I378</f>
        <v>-1658.5143883960288</v>
      </c>
      <c r="DV378" s="8">
        <f>DO378*10^8/$I378</f>
        <v>-3167.6171935534735</v>
      </c>
      <c r="DW378" s="8">
        <f>DP378*10^8/$I378</f>
        <v>-22590.788297142823</v>
      </c>
      <c r="DX378" s="8">
        <f>DQ378*10^8/$I378</f>
        <v>0</v>
      </c>
      <c r="DY378" s="8">
        <f>DR378*10^8/$I378</f>
        <v>0</v>
      </c>
      <c r="DZ378" s="8">
        <f>DS378*10^8/$I378</f>
        <v>0</v>
      </c>
      <c r="EA378" s="8">
        <f>DT378*10^8/$I378</f>
        <v>-3597.9229294679171</v>
      </c>
      <c r="EB378" s="8">
        <f>DZ378*0.8</f>
        <v>0</v>
      </c>
      <c r="EC378" s="10">
        <f>G378-E378</f>
        <v>535</v>
      </c>
      <c r="ED378" s="4">
        <f>EC378/E378*100</f>
        <v>20.188679245283019</v>
      </c>
      <c r="EE378" s="4">
        <f>DY378-G378</f>
        <v>-3185</v>
      </c>
      <c r="EF378" s="12">
        <f>EE378/G378</f>
        <v>-1</v>
      </c>
      <c r="EG378" s="4">
        <f>G378-F378</f>
        <v>-385</v>
      </c>
    </row>
    <row r="379" spans="1:137" x14ac:dyDescent="0.3">
      <c r="A379">
        <v>378</v>
      </c>
      <c r="B379" t="s">
        <v>6505</v>
      </c>
      <c r="C379" t="s">
        <v>366</v>
      </c>
      <c r="D379" t="str">
        <f>VLOOKUP(C379,Sheet1!$A$2:$B$3197,2,FALSE)</f>
        <v>철강</v>
      </c>
      <c r="E379">
        <v>1565</v>
      </c>
      <c r="F379">
        <v>2740</v>
      </c>
      <c r="G379" s="7">
        <v>2730</v>
      </c>
      <c r="H379" t="s">
        <v>2562</v>
      </c>
      <c r="I379" s="7">
        <f>VALUE(LEFT(H379,FIND("/",H379)-1)) + VALUE(MID(H379,FIND("/",H379)+1,LEN(H379)))</f>
        <v>11309259</v>
      </c>
      <c r="J379" s="1">
        <v>1754</v>
      </c>
      <c r="K379" s="1">
        <f>G379*I379/(10^8)</f>
        <v>308.74277069999999</v>
      </c>
      <c r="L379">
        <v>265</v>
      </c>
      <c r="M379">
        <v>299</v>
      </c>
      <c r="N379">
        <v>391</v>
      </c>
      <c r="O379">
        <v>363</v>
      </c>
      <c r="P379">
        <v>339</v>
      </c>
      <c r="Q379" s="3"/>
      <c r="R379" s="3"/>
      <c r="S379" s="3"/>
      <c r="T379">
        <v>-2</v>
      </c>
      <c r="U379">
        <v>-21</v>
      </c>
      <c r="V379">
        <v>-89</v>
      </c>
      <c r="W379">
        <v>-49</v>
      </c>
      <c r="X379">
        <v>-1</v>
      </c>
      <c r="Y379" s="3"/>
      <c r="Z379" s="3"/>
      <c r="AA379" s="3"/>
      <c r="AB379">
        <v>-36</v>
      </c>
      <c r="AC379">
        <v>-47</v>
      </c>
      <c r="AD379">
        <v>-101</v>
      </c>
      <c r="AE379">
        <v>-136</v>
      </c>
      <c r="AF379">
        <v>-13</v>
      </c>
      <c r="AG379" s="3"/>
      <c r="AH379" s="3"/>
      <c r="AI379" s="3"/>
      <c r="AJ379">
        <v>648</v>
      </c>
      <c r="AK379">
        <v>849</v>
      </c>
      <c r="AL379">
        <v>603</v>
      </c>
      <c r="AM379">
        <v>485</v>
      </c>
      <c r="AN379">
        <v>465</v>
      </c>
      <c r="AO379" s="3"/>
      <c r="AP379" s="3"/>
      <c r="AQ379" s="3"/>
      <c r="AR379">
        <v>21</v>
      </c>
      <c r="AS379">
        <v>286</v>
      </c>
      <c r="AT379">
        <v>152</v>
      </c>
      <c r="AU379">
        <v>163</v>
      </c>
      <c r="AV379">
        <v>164</v>
      </c>
      <c r="AW379" s="3"/>
      <c r="AX379" s="3"/>
      <c r="AY379" s="3"/>
      <c r="AZ379">
        <v>627</v>
      </c>
      <c r="BA379">
        <v>563</v>
      </c>
      <c r="BB379">
        <v>452</v>
      </c>
      <c r="BC379">
        <v>322</v>
      </c>
      <c r="BD379">
        <v>300</v>
      </c>
      <c r="BE379" s="3"/>
      <c r="BF379" s="3"/>
      <c r="BG379" s="3"/>
      <c r="BH379">
        <v>627</v>
      </c>
      <c r="BI379">
        <v>563</v>
      </c>
      <c r="BJ379">
        <v>452</v>
      </c>
      <c r="BK379">
        <v>322</v>
      </c>
      <c r="BL379">
        <v>300</v>
      </c>
      <c r="BM379" s="3"/>
      <c r="BN379" s="3"/>
      <c r="BO379" s="3"/>
      <c r="BP379">
        <v>57</v>
      </c>
      <c r="BQ379">
        <v>57</v>
      </c>
      <c r="BR379">
        <v>57</v>
      </c>
      <c r="BS379">
        <v>57</v>
      </c>
      <c r="BT379">
        <v>57</v>
      </c>
      <c r="BU379" s="3"/>
      <c r="BV379" s="3"/>
      <c r="BW379" s="3"/>
      <c r="BX379">
        <v>-5.37</v>
      </c>
      <c r="BY379">
        <v>-6.31</v>
      </c>
      <c r="BZ379">
        <v>-13.93</v>
      </c>
      <c r="CA379">
        <v>-24.92</v>
      </c>
      <c r="CB379">
        <v>-2.81</v>
      </c>
      <c r="CC379" s="3"/>
      <c r="CD379" s="3"/>
      <c r="CE379" s="3"/>
      <c r="CF379">
        <v>-5.64</v>
      </c>
      <c r="CG379">
        <v>-7.94</v>
      </c>
      <c r="CH379">
        <v>-19.940000000000001</v>
      </c>
      <c r="CI379">
        <v>-35.06</v>
      </c>
      <c r="CJ379">
        <v>-4.28</v>
      </c>
      <c r="CK379" s="3"/>
      <c r="CL379" s="3"/>
      <c r="CM379" s="3"/>
      <c r="CN379">
        <v>-321</v>
      </c>
      <c r="CO379">
        <v>-418</v>
      </c>
      <c r="CP379">
        <v>-895</v>
      </c>
      <c r="CQ379" s="1">
        <v>-1199</v>
      </c>
      <c r="CR379">
        <v>-118</v>
      </c>
      <c r="CS379" s="3"/>
      <c r="CT379" s="3"/>
      <c r="CU379" s="3"/>
      <c r="CV379" t="s">
        <v>2</v>
      </c>
      <c r="CW379" t="s">
        <v>2</v>
      </c>
      <c r="CX379" t="s">
        <v>2</v>
      </c>
      <c r="CY379" t="s">
        <v>2</v>
      </c>
      <c r="CZ379" t="s">
        <v>2</v>
      </c>
      <c r="DA379" s="3"/>
      <c r="DB379" s="3"/>
      <c r="DC379" s="3"/>
      <c r="DD379">
        <v>0.61</v>
      </c>
      <c r="DE379">
        <v>0.45</v>
      </c>
      <c r="DF379">
        <v>0.39</v>
      </c>
      <c r="DG379">
        <v>0.64</v>
      </c>
      <c r="DH379">
        <v>0.56999999999999995</v>
      </c>
      <c r="DI379" s="3"/>
      <c r="DJ379" s="3"/>
      <c r="DK379" s="3"/>
      <c r="DL379" s="6">
        <f>(CM379*3+CL379*2+CK379)/6</f>
        <v>0</v>
      </c>
      <c r="DM379">
        <f>BH379+(BH379*(CG379-8.25)/8.25)</f>
        <v>-603.44000000000005</v>
      </c>
      <c r="DN379">
        <f>BI379+(BI379*(CH379-8.25)/8.25)</f>
        <v>-1360.7539393939396</v>
      </c>
      <c r="DO379">
        <f>BJ379+(BJ379*(CI379-8.25)/8.25)</f>
        <v>-1920.8630303030304</v>
      </c>
      <c r="DP379">
        <f>BK379+(BK379*(CJ379-8.25)/8.25)</f>
        <v>-167.04969696969698</v>
      </c>
      <c r="DQ379">
        <f>BL379+(BL379*(CK379-8.25)/8.25)</f>
        <v>0</v>
      </c>
      <c r="DR379">
        <f>BM379+(BM379*(CL379-8.25)/8.25)</f>
        <v>0</v>
      </c>
      <c r="DS379">
        <f>BN379+(BN379*(CM379-8.25)/8.25)</f>
        <v>0</v>
      </c>
      <c r="DT379" s="8">
        <f>DM379*10^8/$I379</f>
        <v>-5335.8049364684293</v>
      </c>
      <c r="DU379" s="8">
        <f>DN379*10^8/$I379</f>
        <v>-12032.211300439221</v>
      </c>
      <c r="DV379" s="8">
        <f>DO379*10^8/$I379</f>
        <v>-16984.870806328076</v>
      </c>
      <c r="DW379" s="8">
        <f>DP379*10^8/$I379</f>
        <v>-1477.1055908233861</v>
      </c>
      <c r="DX379" s="8">
        <f>DQ379*10^8/$I379</f>
        <v>0</v>
      </c>
      <c r="DY379" s="8">
        <f>DR379*10^8/$I379</f>
        <v>0</v>
      </c>
      <c r="DZ379" s="8">
        <f>DS379*10^8/$I379</f>
        <v>0</v>
      </c>
      <c r="EA379" s="8">
        <f>DT379*10^8/$I379</f>
        <v>-47180.853639203327</v>
      </c>
      <c r="EB379" s="8">
        <f>DZ379*0.8</f>
        <v>0</v>
      </c>
      <c r="EC379" s="10">
        <f>G379-E379</f>
        <v>1165</v>
      </c>
      <c r="ED379" s="4">
        <f>EC379/E379*100</f>
        <v>74.440894568690098</v>
      </c>
      <c r="EE379" s="4">
        <f>DY379-G379</f>
        <v>-2730</v>
      </c>
      <c r="EF379" s="12">
        <f>EE379/G379</f>
        <v>-1</v>
      </c>
      <c r="EG379" s="4">
        <f>G379-F379</f>
        <v>-10</v>
      </c>
    </row>
    <row r="380" spans="1:137" x14ac:dyDescent="0.3">
      <c r="A380">
        <v>379</v>
      </c>
      <c r="B380" t="s">
        <v>6633</v>
      </c>
      <c r="C380" t="s">
        <v>367</v>
      </c>
      <c r="D380" t="str">
        <f>VLOOKUP(C380,Sheet1!$A$2:$B$3197,2,FALSE)</f>
        <v>자동차부품</v>
      </c>
      <c r="E380">
        <v>1850</v>
      </c>
      <c r="F380">
        <v>3350</v>
      </c>
      <c r="G380" s="7">
        <v>3685</v>
      </c>
      <c r="H380" t="s">
        <v>2563</v>
      </c>
      <c r="I380" s="7">
        <f>VALUE(LEFT(H380,FIND("/",H380)-1)) + VALUE(MID(H380,FIND("/",H380)+1,LEN(H380)))</f>
        <v>32564980</v>
      </c>
      <c r="J380" s="1">
        <v>1887000</v>
      </c>
      <c r="K380" s="1">
        <f>G380*I380/(10^8)</f>
        <v>1200.019513</v>
      </c>
      <c r="L380" s="1">
        <v>10502</v>
      </c>
      <c r="M380" s="1">
        <v>10465</v>
      </c>
      <c r="N380" s="1">
        <v>12922</v>
      </c>
      <c r="O380" s="1">
        <v>13594</v>
      </c>
      <c r="P380" s="1">
        <v>12920</v>
      </c>
      <c r="Q380" s="3"/>
      <c r="R380" s="3"/>
      <c r="S380" s="3"/>
      <c r="T380">
        <v>23</v>
      </c>
      <c r="U380">
        <v>44</v>
      </c>
      <c r="V380">
        <v>36</v>
      </c>
      <c r="W380">
        <v>-53</v>
      </c>
      <c r="X380">
        <v>-5</v>
      </c>
      <c r="Y380" s="3"/>
      <c r="Z380" s="3"/>
      <c r="AA380" s="3"/>
      <c r="AB380">
        <v>-9</v>
      </c>
      <c r="AC380">
        <v>13</v>
      </c>
      <c r="AD380">
        <v>-22</v>
      </c>
      <c r="AE380">
        <v>-164</v>
      </c>
      <c r="AF380">
        <v>-90</v>
      </c>
      <c r="AG380" s="3"/>
      <c r="AH380" s="3"/>
      <c r="AI380" s="3"/>
      <c r="AJ380" s="1">
        <v>4103</v>
      </c>
      <c r="AK380" s="1">
        <v>4290</v>
      </c>
      <c r="AL380" s="1">
        <v>5263</v>
      </c>
      <c r="AM380" s="1">
        <v>5096</v>
      </c>
      <c r="AN380" s="1">
        <v>5130</v>
      </c>
      <c r="AO380" s="3"/>
      <c r="AP380" s="3"/>
      <c r="AQ380" s="3"/>
      <c r="AR380" s="1">
        <v>3260</v>
      </c>
      <c r="AS380" s="1">
        <v>3458</v>
      </c>
      <c r="AT380" s="1">
        <v>4490</v>
      </c>
      <c r="AU380" s="1">
        <v>4470</v>
      </c>
      <c r="AV380" s="1">
        <v>4573</v>
      </c>
      <c r="AW380" s="3"/>
      <c r="AX380" s="3"/>
      <c r="AY380" s="3"/>
      <c r="AZ380">
        <v>843</v>
      </c>
      <c r="BA380">
        <v>832</v>
      </c>
      <c r="BB380">
        <v>773</v>
      </c>
      <c r="BC380">
        <v>626</v>
      </c>
      <c r="BD380">
        <v>558</v>
      </c>
      <c r="BE380" s="3"/>
      <c r="BF380" s="3"/>
      <c r="BG380" s="3"/>
      <c r="BH380">
        <v>561</v>
      </c>
      <c r="BI380">
        <v>594</v>
      </c>
      <c r="BJ380">
        <v>575</v>
      </c>
      <c r="BK380">
        <v>482</v>
      </c>
      <c r="BL380">
        <v>444</v>
      </c>
      <c r="BM380" s="3"/>
      <c r="BN380" s="3"/>
      <c r="BO380" s="3"/>
      <c r="BP380">
        <v>163</v>
      </c>
      <c r="BQ380">
        <v>163</v>
      </c>
      <c r="BR380">
        <v>163</v>
      </c>
      <c r="BS380">
        <v>163</v>
      </c>
      <c r="BT380">
        <v>163</v>
      </c>
      <c r="BU380" s="3"/>
      <c r="BV380" s="3"/>
      <c r="BW380" s="3"/>
      <c r="BX380">
        <v>-0.22</v>
      </c>
      <c r="BY380">
        <v>0.32</v>
      </c>
      <c r="BZ380">
        <v>-0.47</v>
      </c>
      <c r="CA380">
        <v>-3.17</v>
      </c>
      <c r="CB380">
        <v>-1.76</v>
      </c>
      <c r="CC380" s="3"/>
      <c r="CD380" s="3"/>
      <c r="CE380" s="3"/>
      <c r="CF380">
        <v>-5.39</v>
      </c>
      <c r="CG380">
        <v>1.31</v>
      </c>
      <c r="CH380">
        <v>-0.35</v>
      </c>
      <c r="CI380">
        <v>-19.84</v>
      </c>
      <c r="CJ380">
        <v>-12.7</v>
      </c>
      <c r="CK380" s="3"/>
      <c r="CL380" s="3"/>
      <c r="CM380" s="3"/>
      <c r="CN380">
        <v>-97</v>
      </c>
      <c r="CO380">
        <v>23</v>
      </c>
      <c r="CP380">
        <v>-6</v>
      </c>
      <c r="CQ380">
        <v>-322</v>
      </c>
      <c r="CR380">
        <v>-180</v>
      </c>
      <c r="CS380" s="3"/>
      <c r="CT380" s="3"/>
      <c r="CU380" s="3"/>
      <c r="CV380" t="s">
        <v>2</v>
      </c>
      <c r="CW380">
        <v>60.87</v>
      </c>
      <c r="CX380" t="s">
        <v>2</v>
      </c>
      <c r="CY380" t="s">
        <v>2</v>
      </c>
      <c r="CZ380" t="s">
        <v>2</v>
      </c>
      <c r="DA380" s="3"/>
      <c r="DB380" s="3"/>
      <c r="DC380" s="3"/>
      <c r="DD380">
        <v>1.02</v>
      </c>
      <c r="DE380">
        <v>0.77</v>
      </c>
      <c r="DF380">
        <v>0.7</v>
      </c>
      <c r="DG380">
        <v>0.83</v>
      </c>
      <c r="DH380">
        <v>1.24</v>
      </c>
      <c r="DI380" s="3"/>
      <c r="DJ380" s="3"/>
      <c r="DK380" s="3"/>
      <c r="DL380" s="6">
        <f>(CM380*3+CL380*2+CK380)/6</f>
        <v>0</v>
      </c>
      <c r="DM380">
        <f>BH380+(BH380*(CG380-8.25)/8.25)</f>
        <v>89.080000000000041</v>
      </c>
      <c r="DN380">
        <f>BI380+(BI380*(CH380-8.25)/8.25)</f>
        <v>-25.199999999999932</v>
      </c>
      <c r="DO380">
        <f>BJ380+(BJ380*(CI380-8.25)/8.25)</f>
        <v>-1382.7878787878788</v>
      </c>
      <c r="DP380">
        <f>BK380+(BK380*(CJ380-8.25)/8.25)</f>
        <v>-741.9878787878788</v>
      </c>
      <c r="DQ380">
        <f>BL380+(BL380*(CK380-8.25)/8.25)</f>
        <v>0</v>
      </c>
      <c r="DR380">
        <f>BM380+(BM380*(CL380-8.25)/8.25)</f>
        <v>0</v>
      </c>
      <c r="DS380">
        <f>BN380+(BN380*(CM380-8.25)/8.25)</f>
        <v>0</v>
      </c>
      <c r="DT380" s="8">
        <f>DM380*10^8/$I380</f>
        <v>273.54538525741469</v>
      </c>
      <c r="DU380" s="8">
        <f>DN380*10^8/$I380</f>
        <v>-77.383741675873694</v>
      </c>
      <c r="DV380" s="8">
        <f>DO380*10^8/$I380</f>
        <v>-4246.2420636766201</v>
      </c>
      <c r="DW380" s="8">
        <f>DP380*10^8/$I380</f>
        <v>-2278.4840610615415</v>
      </c>
      <c r="DX380" s="8">
        <f>DQ380*10^8/$I380</f>
        <v>0</v>
      </c>
      <c r="DY380" s="8">
        <f>DR380*10^8/$I380</f>
        <v>0</v>
      </c>
      <c r="DZ380" s="8">
        <f>DS380*10^8/$I380</f>
        <v>0</v>
      </c>
      <c r="EA380" s="8">
        <f>DT380*10^8/$I380</f>
        <v>839.99862815028507</v>
      </c>
      <c r="EB380" s="8">
        <f>DZ380*0.8</f>
        <v>0</v>
      </c>
      <c r="EC380" s="10">
        <f>G380-E380</f>
        <v>1835</v>
      </c>
      <c r="ED380" s="4">
        <f>EC380/E380*100</f>
        <v>99.189189189189193</v>
      </c>
      <c r="EE380" s="4">
        <f>DY380-G380</f>
        <v>-3685</v>
      </c>
      <c r="EF380" s="12">
        <f>EE380/G380</f>
        <v>-1</v>
      </c>
      <c r="EG380" s="4">
        <f>G380-F380</f>
        <v>335</v>
      </c>
    </row>
    <row r="381" spans="1:137" x14ac:dyDescent="0.3">
      <c r="A381">
        <v>380</v>
      </c>
      <c r="B381" t="s">
        <v>7848</v>
      </c>
      <c r="C381" t="s">
        <v>7992</v>
      </c>
      <c r="D381" t="str">
        <f>VLOOKUP(C381,Sheet1!$A$2:$B$3197,2,FALSE)</f>
        <v>가스유틸리티</v>
      </c>
      <c r="E381">
        <v>50900</v>
      </c>
      <c r="F381">
        <v>64600</v>
      </c>
      <c r="G381" s="7">
        <v>62300</v>
      </c>
      <c r="H381" t="s">
        <v>1356</v>
      </c>
      <c r="I381" s="7">
        <f>VALUE(LEFT(H381,FIND("/",H381)-1)) + VALUE(MID(H381,FIND("/",H381)+1,LEN(H381)))</f>
        <v>11000000</v>
      </c>
      <c r="J381" s="1">
        <v>999000</v>
      </c>
      <c r="K381" s="1">
        <f>G381*I381/(10^8)</f>
        <v>6853</v>
      </c>
      <c r="L381" s="1">
        <v>8869</v>
      </c>
      <c r="M381" s="1">
        <v>9352</v>
      </c>
      <c r="N381" s="1">
        <v>9518</v>
      </c>
      <c r="O381" s="1">
        <v>9728</v>
      </c>
      <c r="P381" s="1">
        <v>9221</v>
      </c>
      <c r="Q381" s="3"/>
      <c r="R381" s="3"/>
      <c r="S381" s="3"/>
      <c r="T381">
        <v>359</v>
      </c>
      <c r="U381">
        <v>378</v>
      </c>
      <c r="V381">
        <v>413</v>
      </c>
      <c r="W381">
        <v>435</v>
      </c>
      <c r="X381">
        <v>351</v>
      </c>
      <c r="Y381" s="3"/>
      <c r="Z381" s="3"/>
      <c r="AA381" s="3"/>
      <c r="AB381">
        <v>497</v>
      </c>
      <c r="AC381">
        <v>450</v>
      </c>
      <c r="AD381">
        <v>492</v>
      </c>
      <c r="AE381">
        <v>489</v>
      </c>
      <c r="AF381" s="1">
        <v>1794</v>
      </c>
      <c r="AG381" s="3"/>
      <c r="AH381" s="3"/>
      <c r="AI381" s="3"/>
      <c r="AJ381" s="1">
        <v>8406</v>
      </c>
      <c r="AK381" s="1">
        <v>9085</v>
      </c>
      <c r="AL381" s="1">
        <v>9783</v>
      </c>
      <c r="AM381" s="1">
        <v>10367</v>
      </c>
      <c r="AN381" s="1">
        <v>12675</v>
      </c>
      <c r="AO381" s="3"/>
      <c r="AP381" s="3"/>
      <c r="AQ381" s="3"/>
      <c r="AR381" s="1">
        <v>2962</v>
      </c>
      <c r="AS381" s="1">
        <v>3276</v>
      </c>
      <c r="AT381" s="1">
        <v>3548</v>
      </c>
      <c r="AU381" s="1">
        <v>3670</v>
      </c>
      <c r="AV381" s="1">
        <v>4009</v>
      </c>
      <c r="AW381" s="3"/>
      <c r="AX381" s="3"/>
      <c r="AY381" s="3"/>
      <c r="AZ381" s="1">
        <v>5444</v>
      </c>
      <c r="BA381" s="1">
        <v>5809</v>
      </c>
      <c r="BB381" s="1">
        <v>6236</v>
      </c>
      <c r="BC381" s="1">
        <v>6697</v>
      </c>
      <c r="BD381" s="1">
        <v>8666</v>
      </c>
      <c r="BE381" s="3"/>
      <c r="BF381" s="3"/>
      <c r="BG381" s="3"/>
      <c r="BH381" s="1">
        <v>5444</v>
      </c>
      <c r="BI381" s="1">
        <v>5809</v>
      </c>
      <c r="BJ381" s="1">
        <v>6236</v>
      </c>
      <c r="BK381" s="1">
        <v>6697</v>
      </c>
      <c r="BL381" s="1">
        <v>8666</v>
      </c>
      <c r="BM381" s="3"/>
      <c r="BN381" s="3"/>
      <c r="BO381" s="3"/>
      <c r="BP381">
        <v>550</v>
      </c>
      <c r="BQ381">
        <v>550</v>
      </c>
      <c r="BR381">
        <v>550</v>
      </c>
      <c r="BS381">
        <v>550</v>
      </c>
      <c r="BT381">
        <v>550</v>
      </c>
      <c r="BU381" s="3"/>
      <c r="BV381" s="3"/>
      <c r="BW381" s="3"/>
      <c r="BX381">
        <v>6.04</v>
      </c>
      <c r="BY381">
        <v>5.15</v>
      </c>
      <c r="BZ381">
        <v>5.22</v>
      </c>
      <c r="CA381">
        <v>4.8600000000000003</v>
      </c>
      <c r="CB381">
        <v>15.57</v>
      </c>
      <c r="CC381" s="3"/>
      <c r="CD381" s="3"/>
      <c r="CE381" s="3"/>
      <c r="CF381">
        <v>9.51</v>
      </c>
      <c r="CG381">
        <v>8</v>
      </c>
      <c r="CH381">
        <v>8.17</v>
      </c>
      <c r="CI381">
        <v>7.57</v>
      </c>
      <c r="CJ381">
        <v>23.35</v>
      </c>
      <c r="CK381" s="3"/>
      <c r="CL381" s="3"/>
      <c r="CM381" s="3"/>
      <c r="CN381" s="1">
        <v>4517</v>
      </c>
      <c r="CO381" s="1">
        <v>4092</v>
      </c>
      <c r="CP381" s="1">
        <v>4476</v>
      </c>
      <c r="CQ381" s="1">
        <v>4448</v>
      </c>
      <c r="CR381" s="1">
        <v>16307</v>
      </c>
      <c r="CS381" s="3"/>
      <c r="CT381" s="3"/>
      <c r="CU381" s="3"/>
      <c r="CV381">
        <v>7.89</v>
      </c>
      <c r="CW381">
        <v>8.81</v>
      </c>
      <c r="CX381">
        <v>8.33</v>
      </c>
      <c r="CY381">
        <v>8.0299999999999994</v>
      </c>
      <c r="CZ381">
        <v>3.13</v>
      </c>
      <c r="DA381" s="3"/>
      <c r="DB381" s="3"/>
      <c r="DC381" s="3"/>
      <c r="DD381">
        <v>0.69</v>
      </c>
      <c r="DE381">
        <v>0.66</v>
      </c>
      <c r="DF381">
        <v>0.64</v>
      </c>
      <c r="DG381">
        <v>0.56999999999999995</v>
      </c>
      <c r="DH381">
        <v>0.63</v>
      </c>
      <c r="DI381" s="3"/>
      <c r="DJ381" s="3"/>
      <c r="DK381" s="3"/>
      <c r="DL381" s="6">
        <f>(CM381*3+CL381*2+CK381)/6</f>
        <v>0</v>
      </c>
      <c r="DM381">
        <f>BH381+(BH381*(CG381-8.25)/8.25)</f>
        <v>5279.030303030303</v>
      </c>
      <c r="DN381">
        <f>BI381+(BI381*(CH381-8.25)/8.25)</f>
        <v>5752.6703030303033</v>
      </c>
      <c r="DO381">
        <f>BJ381+(BJ381*(CI381-8.25)/8.25)</f>
        <v>5722.0024242424242</v>
      </c>
      <c r="DP381">
        <f>BK381+(BK381*(CJ381-8.25)/8.25)</f>
        <v>18954.539393939398</v>
      </c>
      <c r="DQ381">
        <f>BL381+(BL381*(CK381-8.25)/8.25)</f>
        <v>0</v>
      </c>
      <c r="DR381">
        <f>BM381+(BM381*(CL381-8.25)/8.25)</f>
        <v>0</v>
      </c>
      <c r="DS381">
        <f>BN381+(BN381*(CM381-8.25)/8.25)</f>
        <v>0</v>
      </c>
      <c r="DT381" s="8">
        <f>DM381*10^8/$I381</f>
        <v>47991.184573002749</v>
      </c>
      <c r="DU381" s="8">
        <f>DN381*10^8/$I381</f>
        <v>52297.002754820933</v>
      </c>
      <c r="DV381" s="8">
        <f>DO381*10^8/$I381</f>
        <v>52018.203856749315</v>
      </c>
      <c r="DW381" s="8">
        <f>DP381*10^8/$I381</f>
        <v>172313.99449035816</v>
      </c>
      <c r="DX381" s="8">
        <f>DQ381*10^8/$I381</f>
        <v>0</v>
      </c>
      <c r="DY381" s="8">
        <f>DR381*10^8/$I381</f>
        <v>0</v>
      </c>
      <c r="DZ381" s="8">
        <f>DS381*10^8/$I381</f>
        <v>0</v>
      </c>
      <c r="EA381" s="8">
        <f>DT381*10^8/$I381</f>
        <v>436283.49611820676</v>
      </c>
      <c r="EB381" s="8">
        <f>DZ381*0.8</f>
        <v>0</v>
      </c>
      <c r="EC381" s="10">
        <f>G381-E381</f>
        <v>11400</v>
      </c>
      <c r="ED381" s="4">
        <f>EC381/E381*100</f>
        <v>22.396856581532418</v>
      </c>
      <c r="EE381" s="4">
        <f>DY381-G381</f>
        <v>-62300</v>
      </c>
      <c r="EF381" s="12">
        <f>EE381/G381</f>
        <v>-1</v>
      </c>
      <c r="EG381" s="4">
        <f>G381-F381</f>
        <v>-2300</v>
      </c>
    </row>
    <row r="382" spans="1:137" x14ac:dyDescent="0.3">
      <c r="A382">
        <v>381</v>
      </c>
      <c r="B382" t="s">
        <v>6711</v>
      </c>
      <c r="C382" t="s">
        <v>368</v>
      </c>
      <c r="D382" t="str">
        <f>VLOOKUP(C382,Sheet1!$A$2:$B$3197,2,FALSE)</f>
        <v>건설</v>
      </c>
      <c r="E382">
        <v>7320</v>
      </c>
      <c r="F382">
        <v>4270</v>
      </c>
      <c r="G382" s="7">
        <v>4180</v>
      </c>
      <c r="H382" t="s">
        <v>2564</v>
      </c>
      <c r="I382" s="7">
        <f>VALUE(LEFT(H382,FIND("/",H382)-1)) + VALUE(MID(H382,FIND("/",H382)+1,LEN(H382)))</f>
        <v>28830587</v>
      </c>
      <c r="J382">
        <v>0</v>
      </c>
      <c r="K382" s="1">
        <f>G382*I382/(10^8)</f>
        <v>1205.1185366</v>
      </c>
      <c r="L382" s="1">
        <v>3103</v>
      </c>
      <c r="M382" s="1">
        <v>2517</v>
      </c>
      <c r="N382" s="1">
        <v>2508</v>
      </c>
      <c r="O382" s="1">
        <v>2401</v>
      </c>
      <c r="P382">
        <v>725</v>
      </c>
      <c r="Q382" s="3"/>
      <c r="R382" s="3"/>
      <c r="S382" s="3"/>
      <c r="T382">
        <v>-107</v>
      </c>
      <c r="U382">
        <v>47</v>
      </c>
      <c r="V382">
        <v>-33</v>
      </c>
      <c r="W382">
        <v>29</v>
      </c>
      <c r="X382">
        <v>-20</v>
      </c>
      <c r="Y382" s="3"/>
      <c r="Z382" s="3"/>
      <c r="AA382" s="3"/>
      <c r="AB382">
        <v>-197</v>
      </c>
      <c r="AC382">
        <v>-144</v>
      </c>
      <c r="AD382">
        <v>-117</v>
      </c>
      <c r="AE382">
        <v>-44</v>
      </c>
      <c r="AF382">
        <v>-11</v>
      </c>
      <c r="AG382" s="3"/>
      <c r="AH382" s="3"/>
      <c r="AI382" s="3"/>
      <c r="AJ382" s="1">
        <v>4058</v>
      </c>
      <c r="AK382" s="1">
        <v>3742</v>
      </c>
      <c r="AL382" s="1">
        <v>3670</v>
      </c>
      <c r="AM382" s="1">
        <v>3739</v>
      </c>
      <c r="AN382">
        <v>686</v>
      </c>
      <c r="AO382" s="3"/>
      <c r="AP382" s="3"/>
      <c r="AQ382" s="3"/>
      <c r="AR382" s="1">
        <v>2376</v>
      </c>
      <c r="AS382" s="1">
        <v>2160</v>
      </c>
      <c r="AT382" s="1">
        <v>2218</v>
      </c>
      <c r="AU382" s="1">
        <v>2186</v>
      </c>
      <c r="AV382">
        <v>489</v>
      </c>
      <c r="AW382" s="3"/>
      <c r="AX382" s="3"/>
      <c r="AY382" s="3"/>
      <c r="AZ382" s="1">
        <v>1682</v>
      </c>
      <c r="BA382" s="1">
        <v>1582</v>
      </c>
      <c r="BB382" s="1">
        <v>1453</v>
      </c>
      <c r="BC382" s="1">
        <v>1553</v>
      </c>
      <c r="BD382">
        <v>197</v>
      </c>
      <c r="BE382" s="3"/>
      <c r="BF382" s="3"/>
      <c r="BG382" s="3"/>
      <c r="BH382">
        <v>287</v>
      </c>
      <c r="BI382">
        <v>228</v>
      </c>
      <c r="BJ382">
        <v>246</v>
      </c>
      <c r="BK382">
        <v>249</v>
      </c>
      <c r="BL382">
        <v>197</v>
      </c>
      <c r="BM382" s="3"/>
      <c r="BN382" s="3"/>
      <c r="BO382" s="3"/>
      <c r="BP382">
        <v>51</v>
      </c>
      <c r="BQ382">
        <v>55</v>
      </c>
      <c r="BR382">
        <v>125</v>
      </c>
      <c r="BS382">
        <v>125</v>
      </c>
      <c r="BT382">
        <v>125</v>
      </c>
      <c r="BU382" s="3"/>
      <c r="BV382" s="3"/>
      <c r="BW382" s="3"/>
      <c r="BX382">
        <v>-4.8600000000000003</v>
      </c>
      <c r="BY382">
        <v>-3.7</v>
      </c>
      <c r="BZ382">
        <v>-3.16</v>
      </c>
      <c r="CA382">
        <v>-1.18</v>
      </c>
      <c r="CB382">
        <v>-0.51</v>
      </c>
      <c r="CC382" s="3"/>
      <c r="CD382" s="3"/>
      <c r="CE382" s="3"/>
      <c r="CF382">
        <v>-50.73</v>
      </c>
      <c r="CG382">
        <v>-33.33</v>
      </c>
      <c r="CH382">
        <v>-1.07</v>
      </c>
      <c r="CI382">
        <v>-1.45</v>
      </c>
      <c r="CJ382">
        <v>-5.0599999999999996</v>
      </c>
      <c r="CK382" s="3"/>
      <c r="CL382" s="3"/>
      <c r="CM382" s="3"/>
      <c r="CN382">
        <v>-613</v>
      </c>
      <c r="CO382">
        <v>-391</v>
      </c>
      <c r="CP382">
        <v>-10</v>
      </c>
      <c r="CQ382">
        <v>-14</v>
      </c>
      <c r="CR382">
        <v>-45</v>
      </c>
      <c r="CS382" s="3"/>
      <c r="CT382" s="3"/>
      <c r="CU382" s="3"/>
      <c r="CV382" t="s">
        <v>2</v>
      </c>
      <c r="CW382" t="s">
        <v>2</v>
      </c>
      <c r="CX382" t="s">
        <v>2</v>
      </c>
      <c r="CY382" t="s">
        <v>2</v>
      </c>
      <c r="CZ382" t="s">
        <v>2</v>
      </c>
      <c r="DA382" s="3"/>
      <c r="DB382" s="3"/>
      <c r="DC382" s="3"/>
      <c r="DD382">
        <v>1.67</v>
      </c>
      <c r="DE382">
        <v>1.76</v>
      </c>
      <c r="DF382">
        <v>1.51</v>
      </c>
      <c r="DG382">
        <v>1.44</v>
      </c>
      <c r="DH382">
        <v>8.14</v>
      </c>
      <c r="DI382" s="3"/>
      <c r="DJ382" s="3"/>
      <c r="DK382" s="3"/>
      <c r="DL382" s="6">
        <f>(CM382*3+CL382*2+CK382)/6</f>
        <v>0</v>
      </c>
      <c r="DM382">
        <f>BH382+(BH382*(CG382-8.25)/8.25)</f>
        <v>-1159.4799999999998</v>
      </c>
      <c r="DN382">
        <f>BI382+(BI382*(CH382-8.25)/8.25)</f>
        <v>-29.570909090909083</v>
      </c>
      <c r="DO382">
        <f>BJ382+(BJ382*(CI382-8.25)/8.25)</f>
        <v>-43.236363636363592</v>
      </c>
      <c r="DP382">
        <f>BK382+(BK382*(CJ382-8.25)/8.25)</f>
        <v>-152.71999999999997</v>
      </c>
      <c r="DQ382">
        <f>BL382+(BL382*(CK382-8.25)/8.25)</f>
        <v>0</v>
      </c>
      <c r="DR382">
        <f>BM382+(BM382*(CL382-8.25)/8.25)</f>
        <v>0</v>
      </c>
      <c r="DS382">
        <f>BN382+(BN382*(CM382-8.25)/8.25)</f>
        <v>0</v>
      </c>
      <c r="DT382" s="8">
        <f>DM382*10^8/$I382</f>
        <v>-4021.7009802818093</v>
      </c>
      <c r="DU382" s="8">
        <f>DN382*10^8/$I382</f>
        <v>-102.56783564937157</v>
      </c>
      <c r="DV382" s="8">
        <f>DO382*10^8/$I382</f>
        <v>-149.96699039240372</v>
      </c>
      <c r="DW382" s="8">
        <f>DP382*10^8/$I382</f>
        <v>-529.71519449118387</v>
      </c>
      <c r="DX382" s="8">
        <f>DQ382*10^8/$I382</f>
        <v>0</v>
      </c>
      <c r="DY382" s="8">
        <f>DR382*10^8/$I382</f>
        <v>0</v>
      </c>
      <c r="DZ382" s="8">
        <f>DS382*10^8/$I382</f>
        <v>0</v>
      </c>
      <c r="EA382" s="8">
        <f>DT382*10^8/$I382</f>
        <v>-13949.424547900495</v>
      </c>
      <c r="EB382" s="8">
        <f>DZ382*0.8</f>
        <v>0</v>
      </c>
      <c r="EC382" s="10">
        <f>G382-E382</f>
        <v>-3140</v>
      </c>
      <c r="ED382" s="4">
        <f>EC382/E382*100</f>
        <v>-42.896174863387976</v>
      </c>
      <c r="EE382" s="4">
        <f>DY382-G382</f>
        <v>-4180</v>
      </c>
      <c r="EF382" s="12">
        <f>EE382/G382</f>
        <v>-1</v>
      </c>
      <c r="EG382" s="4">
        <f>G382-F382</f>
        <v>-90</v>
      </c>
    </row>
    <row r="383" spans="1:137" x14ac:dyDescent="0.3">
      <c r="A383">
        <v>382</v>
      </c>
      <c r="B383" t="s">
        <v>7573</v>
      </c>
      <c r="C383" t="s">
        <v>369</v>
      </c>
      <c r="D383" t="str">
        <f>VLOOKUP(C383,Sheet1!$A$2:$B$3197,2,FALSE)</f>
        <v>자동차부품</v>
      </c>
      <c r="E383">
        <v>17400</v>
      </c>
      <c r="F383">
        <v>23550</v>
      </c>
      <c r="G383" s="7">
        <v>18150</v>
      </c>
      <c r="H383" t="s">
        <v>2565</v>
      </c>
      <c r="I383" s="7">
        <f>VALUE(LEFT(H383,FIND("/",H383)-1)) + VALUE(MID(H383,FIND("/",H383)+1,LEN(H383)))</f>
        <v>15160128</v>
      </c>
      <c r="J383">
        <v>0</v>
      </c>
      <c r="K383" s="1">
        <f>G383*I383/(10^8)</f>
        <v>2751.563232</v>
      </c>
      <c r="L383" s="1">
        <v>6240</v>
      </c>
      <c r="M383" s="1">
        <v>5409</v>
      </c>
      <c r="N383" s="1">
        <v>5041</v>
      </c>
      <c r="O383" s="1">
        <v>4942</v>
      </c>
      <c r="P383" s="1">
        <v>4587</v>
      </c>
      <c r="Q383" s="3"/>
      <c r="R383" s="3"/>
      <c r="S383" s="3"/>
      <c r="T383">
        <v>184</v>
      </c>
      <c r="U383">
        <v>50</v>
      </c>
      <c r="V383">
        <v>111</v>
      </c>
      <c r="W383">
        <v>56</v>
      </c>
      <c r="X383">
        <v>-29</v>
      </c>
      <c r="Y383" s="3"/>
      <c r="Z383" s="3"/>
      <c r="AA383" s="3"/>
      <c r="AB383">
        <v>115</v>
      </c>
      <c r="AC383">
        <v>-9</v>
      </c>
      <c r="AD383">
        <v>10</v>
      </c>
      <c r="AE383">
        <v>-78</v>
      </c>
      <c r="AF383">
        <v>-27</v>
      </c>
      <c r="AG383" s="3"/>
      <c r="AH383" s="3"/>
      <c r="AI383" s="3"/>
      <c r="AJ383" s="1">
        <v>4803</v>
      </c>
      <c r="AK383" s="1">
        <v>4569</v>
      </c>
      <c r="AL383" s="1">
        <v>4554</v>
      </c>
      <c r="AM383" s="1">
        <v>5079</v>
      </c>
      <c r="AN383" s="1">
        <v>5113</v>
      </c>
      <c r="AO383" s="3"/>
      <c r="AP383" s="3"/>
      <c r="AQ383" s="3"/>
      <c r="AR383" s="1">
        <v>2725</v>
      </c>
      <c r="AS383" s="1">
        <v>2556</v>
      </c>
      <c r="AT383" s="1">
        <v>2576</v>
      </c>
      <c r="AU383" s="1">
        <v>3204</v>
      </c>
      <c r="AV383" s="1">
        <v>3242</v>
      </c>
      <c r="AW383" s="3"/>
      <c r="AX383" s="3"/>
      <c r="AY383" s="3"/>
      <c r="AZ383" s="1">
        <v>2078</v>
      </c>
      <c r="BA383" s="1">
        <v>2013</v>
      </c>
      <c r="BB383" s="1">
        <v>1978</v>
      </c>
      <c r="BC383" s="1">
        <v>1875</v>
      </c>
      <c r="BD383" s="1">
        <v>1871</v>
      </c>
      <c r="BE383" s="3"/>
      <c r="BF383" s="3"/>
      <c r="BG383" s="3"/>
      <c r="BH383" s="1">
        <v>1971</v>
      </c>
      <c r="BI383" s="1">
        <v>1921</v>
      </c>
      <c r="BJ383" s="1">
        <v>1903</v>
      </c>
      <c r="BK383" s="1">
        <v>1794</v>
      </c>
      <c r="BL383" s="1">
        <v>1765</v>
      </c>
      <c r="BM383" s="3"/>
      <c r="BN383" s="3"/>
      <c r="BO383" s="3"/>
      <c r="BP383">
        <v>76</v>
      </c>
      <c r="BQ383">
        <v>76</v>
      </c>
      <c r="BR383">
        <v>76</v>
      </c>
      <c r="BS383">
        <v>76</v>
      </c>
      <c r="BT383">
        <v>76</v>
      </c>
      <c r="BU383" s="3"/>
      <c r="BV383" s="3"/>
      <c r="BW383" s="3"/>
      <c r="BX383">
        <v>2.42</v>
      </c>
      <c r="BY383">
        <v>-0.2</v>
      </c>
      <c r="BZ383">
        <v>0.22</v>
      </c>
      <c r="CA383">
        <v>-1.62</v>
      </c>
      <c r="CB383">
        <v>-0.52</v>
      </c>
      <c r="CC383" s="3"/>
      <c r="CD383" s="3"/>
      <c r="CE383" s="3"/>
      <c r="CF383">
        <v>5.0999999999999996</v>
      </c>
      <c r="CG383">
        <v>-0.01</v>
      </c>
      <c r="CH383">
        <v>1.56</v>
      </c>
      <c r="CI383">
        <v>-4.47</v>
      </c>
      <c r="CJ383">
        <v>-1.77</v>
      </c>
      <c r="CK383" s="3"/>
      <c r="CL383" s="3"/>
      <c r="CM383" s="3"/>
      <c r="CN383">
        <v>670</v>
      </c>
      <c r="CO383">
        <v>-1</v>
      </c>
      <c r="CP383">
        <v>197</v>
      </c>
      <c r="CQ383">
        <v>-545</v>
      </c>
      <c r="CR383">
        <v>-208</v>
      </c>
      <c r="CS383" s="3"/>
      <c r="CT383" s="3"/>
      <c r="CU383" s="3"/>
      <c r="CV383">
        <v>7.67</v>
      </c>
      <c r="CW383" t="s">
        <v>2</v>
      </c>
      <c r="CX383">
        <v>34.229999999999997</v>
      </c>
      <c r="CY383" t="s">
        <v>2</v>
      </c>
      <c r="CZ383" t="s">
        <v>2</v>
      </c>
      <c r="DA383" s="3"/>
      <c r="DB383" s="3"/>
      <c r="DC383" s="3"/>
      <c r="DD383">
        <v>0.39</v>
      </c>
      <c r="DE383">
        <v>0.44</v>
      </c>
      <c r="DF383">
        <v>0.53</v>
      </c>
      <c r="DG383">
        <v>0.41</v>
      </c>
      <c r="DH383">
        <v>1.27</v>
      </c>
      <c r="DI383" s="3"/>
      <c r="DJ383" s="3"/>
      <c r="DK383" s="3"/>
      <c r="DL383" s="6">
        <f>(CM383*3+CL383*2+CK383)/6</f>
        <v>0</v>
      </c>
      <c r="DM383">
        <f>BH383+(BH383*(CG383-8.25)/8.25)</f>
        <v>-2.3890909090907826</v>
      </c>
      <c r="DN383">
        <f>BI383+(BI383*(CH383-8.25)/8.25)</f>
        <v>363.24363636363637</v>
      </c>
      <c r="DO383">
        <f>BJ383+(BJ383*(CI383-8.25)/8.25)</f>
        <v>-1031.0799999999995</v>
      </c>
      <c r="DP383">
        <f>BK383+(BK383*(CJ383-8.25)/8.25)</f>
        <v>-384.89454545454555</v>
      </c>
      <c r="DQ383">
        <f>BL383+(BL383*(CK383-8.25)/8.25)</f>
        <v>0</v>
      </c>
      <c r="DR383">
        <f>BM383+(BM383*(CL383-8.25)/8.25)</f>
        <v>0</v>
      </c>
      <c r="DS383">
        <f>BN383+(BN383*(CM383-8.25)/8.25)</f>
        <v>0</v>
      </c>
      <c r="DT383" s="8">
        <f>DM383*10^8/$I383</f>
        <v>-15.759041804203649</v>
      </c>
      <c r="DU383" s="8">
        <f>DN383*10^8/$I383</f>
        <v>2396.0459724590478</v>
      </c>
      <c r="DV383" s="8">
        <f>DO383*10^8/$I383</f>
        <v>-6801.261836311669</v>
      </c>
      <c r="DW383" s="8">
        <f>DP383*10^8/$I383</f>
        <v>-2538.8607896618387</v>
      </c>
      <c r="DX383" s="8">
        <f>DQ383*10^8/$I383</f>
        <v>0</v>
      </c>
      <c r="DY383" s="8">
        <f>DR383*10^8/$I383</f>
        <v>0</v>
      </c>
      <c r="DZ383" s="8">
        <f>DS383*10^8/$I383</f>
        <v>0</v>
      </c>
      <c r="EA383" s="8">
        <f>DT383*10^8/$I383</f>
        <v>-103.95058540537157</v>
      </c>
      <c r="EB383" s="8">
        <f>DZ383*0.8</f>
        <v>0</v>
      </c>
      <c r="EC383" s="10">
        <f>G383-E383</f>
        <v>750</v>
      </c>
      <c r="ED383" s="4">
        <f>EC383/E383*100</f>
        <v>4.3103448275862073</v>
      </c>
      <c r="EE383" s="4">
        <f>DY383-G383</f>
        <v>-18150</v>
      </c>
      <c r="EF383" s="12">
        <f>EE383/G383</f>
        <v>-1</v>
      </c>
      <c r="EG383" s="4">
        <f>G383-F383</f>
        <v>-5400</v>
      </c>
    </row>
    <row r="384" spans="1:137" x14ac:dyDescent="0.3">
      <c r="A384">
        <v>383</v>
      </c>
      <c r="B384" t="s">
        <v>7797</v>
      </c>
      <c r="C384" t="s">
        <v>370</v>
      </c>
      <c r="D384" t="str">
        <f>VLOOKUP(C384,Sheet1!$A$2:$B$3197,2,FALSE)</f>
        <v>석유와가스</v>
      </c>
      <c r="E384">
        <v>30400</v>
      </c>
      <c r="F384">
        <v>41700</v>
      </c>
      <c r="G384" s="7">
        <v>40850</v>
      </c>
      <c r="H384" t="s">
        <v>2566</v>
      </c>
      <c r="I384" s="7">
        <f>VALUE(LEFT(H384,FIND("/",H384)-1)) + VALUE(MID(H384,FIND("/",H384)+1,LEN(H384)))</f>
        <v>2365023</v>
      </c>
      <c r="J384" s="1">
        <v>184671</v>
      </c>
      <c r="K384" s="1">
        <f>G384*I384/(10^8)</f>
        <v>966.11189549999995</v>
      </c>
      <c r="L384" s="1">
        <v>1599</v>
      </c>
      <c r="M384" s="1">
        <v>1951</v>
      </c>
      <c r="N384" s="1">
        <v>2286</v>
      </c>
      <c r="O384" s="1">
        <v>2717</v>
      </c>
      <c r="P384" s="1">
        <v>3105</v>
      </c>
      <c r="Q384" s="3"/>
      <c r="R384" s="3"/>
      <c r="S384" s="3"/>
      <c r="T384">
        <v>-1</v>
      </c>
      <c r="U384">
        <v>364</v>
      </c>
      <c r="V384">
        <v>389</v>
      </c>
      <c r="W384">
        <v>236</v>
      </c>
      <c r="X384">
        <v>207</v>
      </c>
      <c r="Y384" s="3"/>
      <c r="Z384" s="3"/>
      <c r="AA384" s="3"/>
      <c r="AB384">
        <v>191</v>
      </c>
      <c r="AC384">
        <v>519</v>
      </c>
      <c r="AD384">
        <v>306</v>
      </c>
      <c r="AE384">
        <v>89</v>
      </c>
      <c r="AF384">
        <v>165</v>
      </c>
      <c r="AG384" s="3"/>
      <c r="AH384" s="3"/>
      <c r="AI384" s="3"/>
      <c r="AJ384" s="1">
        <v>11261</v>
      </c>
      <c r="AK384" s="1">
        <v>5993</v>
      </c>
      <c r="AL384" s="1">
        <v>6001</v>
      </c>
      <c r="AM384" s="1">
        <v>6055</v>
      </c>
      <c r="AN384" s="1">
        <v>5893</v>
      </c>
      <c r="AO384" s="3"/>
      <c r="AP384" s="3"/>
      <c r="AQ384" s="3"/>
      <c r="AR384" s="1">
        <v>5382</v>
      </c>
      <c r="AS384" s="1">
        <v>1989</v>
      </c>
      <c r="AT384" s="1">
        <v>1922</v>
      </c>
      <c r="AU384" s="1">
        <v>1909</v>
      </c>
      <c r="AV384" s="1">
        <v>1585</v>
      </c>
      <c r="AW384" s="3"/>
      <c r="AX384" s="3"/>
      <c r="AY384" s="3"/>
      <c r="AZ384" s="1">
        <v>5879</v>
      </c>
      <c r="BA384" s="1">
        <v>4004</v>
      </c>
      <c r="BB384" s="1">
        <v>4079</v>
      </c>
      <c r="BC384" s="1">
        <v>4145</v>
      </c>
      <c r="BD384" s="1">
        <v>4307</v>
      </c>
      <c r="BE384" s="3"/>
      <c r="BF384" s="3"/>
      <c r="BG384" s="3"/>
      <c r="BH384" s="1">
        <v>5437</v>
      </c>
      <c r="BI384" s="1">
        <v>3529</v>
      </c>
      <c r="BJ384" s="1">
        <v>3994</v>
      </c>
      <c r="BK384" s="1">
        <v>4067</v>
      </c>
      <c r="BL384" s="1">
        <v>4219</v>
      </c>
      <c r="BM384" s="3"/>
      <c r="BN384" s="3"/>
      <c r="BO384" s="3"/>
      <c r="BP384">
        <v>174</v>
      </c>
      <c r="BQ384">
        <v>118</v>
      </c>
      <c r="BR384">
        <v>118</v>
      </c>
      <c r="BS384">
        <v>118</v>
      </c>
      <c r="BT384">
        <v>118</v>
      </c>
      <c r="BU384" s="3"/>
      <c r="BV384" s="3"/>
      <c r="BW384" s="3"/>
      <c r="BX384">
        <v>1.67</v>
      </c>
      <c r="BY384">
        <v>6.02</v>
      </c>
      <c r="BZ384">
        <v>5.0999999999999996</v>
      </c>
      <c r="CA384">
        <v>1.47</v>
      </c>
      <c r="CB384">
        <v>2.76</v>
      </c>
      <c r="CC384" s="3"/>
      <c r="CD384" s="3"/>
      <c r="CE384" s="3"/>
      <c r="CF384">
        <v>3.34</v>
      </c>
      <c r="CG384">
        <v>10.99</v>
      </c>
      <c r="CH384">
        <v>7.46</v>
      </c>
      <c r="CI384">
        <v>2.2599999999999998</v>
      </c>
      <c r="CJ384">
        <v>3.68</v>
      </c>
      <c r="CK384" s="3"/>
      <c r="CL384" s="3"/>
      <c r="CM384" s="3"/>
      <c r="CN384" s="1">
        <v>5161</v>
      </c>
      <c r="CO384" s="1">
        <v>19751</v>
      </c>
      <c r="CP384" s="1">
        <v>11862</v>
      </c>
      <c r="CQ384" s="1">
        <v>3850</v>
      </c>
      <c r="CR384" s="1">
        <v>6446</v>
      </c>
      <c r="CS384" s="3"/>
      <c r="CT384" s="3"/>
      <c r="CU384" s="3"/>
      <c r="CV384">
        <v>15.58</v>
      </c>
      <c r="CW384">
        <v>2.16</v>
      </c>
      <c r="CX384">
        <v>3.14</v>
      </c>
      <c r="CY384">
        <v>9.52</v>
      </c>
      <c r="CZ384">
        <v>4.84</v>
      </c>
      <c r="DA384" s="3"/>
      <c r="DB384" s="3"/>
      <c r="DC384" s="3"/>
      <c r="DD384">
        <v>0.5</v>
      </c>
      <c r="DE384">
        <v>0.28000000000000003</v>
      </c>
      <c r="DF384">
        <v>0.22</v>
      </c>
      <c r="DG384">
        <v>0.21</v>
      </c>
      <c r="DH384">
        <v>0.17</v>
      </c>
      <c r="DI384" s="3"/>
      <c r="DJ384" s="3"/>
      <c r="DK384" s="3"/>
      <c r="DL384" s="6">
        <f>(CM384*3+CL384*2+CK384)/6</f>
        <v>0</v>
      </c>
      <c r="DM384">
        <f>BH384+(BH384*(CG384-8.25)/8.25)</f>
        <v>7242.7430303030305</v>
      </c>
      <c r="DN384">
        <f>BI384+(BI384*(CH384-8.25)/8.25)</f>
        <v>3191.0715151515151</v>
      </c>
      <c r="DO384">
        <f>BJ384+(BJ384*(CI384-8.25)/8.25)</f>
        <v>1094.1139393939393</v>
      </c>
      <c r="DP384">
        <f>BK384+(BK384*(CJ384-8.25)/8.25)</f>
        <v>1814.1284848484847</v>
      </c>
      <c r="DQ384">
        <f>BL384+(BL384*(CK384-8.25)/8.25)</f>
        <v>0</v>
      </c>
      <c r="DR384">
        <f>BM384+(BM384*(CL384-8.25)/8.25)</f>
        <v>0</v>
      </c>
      <c r="DS384">
        <f>BN384+(BN384*(CM384-8.25)/8.25)</f>
        <v>0</v>
      </c>
      <c r="DT384" s="8">
        <f>DM384*10^8/$I384</f>
        <v>306244.08431981556</v>
      </c>
      <c r="DU384" s="8">
        <f>DN384*10^8/$I384</f>
        <v>134927.71593136789</v>
      </c>
      <c r="DV384" s="8">
        <f>DO384*10^8/$I384</f>
        <v>46262.295943588681</v>
      </c>
      <c r="DW384" s="8">
        <f>DP384*10^8/$I384</f>
        <v>76706.589527817909</v>
      </c>
      <c r="DX384" s="8">
        <f>DQ384*10^8/$I384</f>
        <v>0</v>
      </c>
      <c r="DY384" s="8">
        <f>DR384*10^8/$I384</f>
        <v>0</v>
      </c>
      <c r="DZ384" s="8">
        <f>DS384*10^8/$I384</f>
        <v>0</v>
      </c>
      <c r="EA384" s="8">
        <f>DT384*10^8/$I384</f>
        <v>12948883.97786472</v>
      </c>
      <c r="EB384" s="8">
        <f>DZ384*0.8</f>
        <v>0</v>
      </c>
      <c r="EC384" s="10">
        <f>G384-E384</f>
        <v>10450</v>
      </c>
      <c r="ED384" s="4">
        <f>EC384/E384*100</f>
        <v>34.375</v>
      </c>
      <c r="EE384" s="4">
        <f>DY384-G384</f>
        <v>-40850</v>
      </c>
      <c r="EF384" s="12">
        <f>EE384/G384</f>
        <v>-1</v>
      </c>
      <c r="EG384" s="4">
        <f>G384-F384</f>
        <v>-850</v>
      </c>
    </row>
    <row r="385" spans="1:137" x14ac:dyDescent="0.3">
      <c r="A385">
        <v>384</v>
      </c>
      <c r="B385" t="s">
        <v>6762</v>
      </c>
      <c r="C385" t="s">
        <v>7972</v>
      </c>
      <c r="D385" t="str">
        <f>VLOOKUP(C385,Sheet1!$A$2:$B$3197,2,FALSE)</f>
        <v>자동차부품</v>
      </c>
      <c r="E385">
        <v>3135</v>
      </c>
      <c r="F385">
        <v>4390</v>
      </c>
      <c r="G385" s="7">
        <v>4560</v>
      </c>
      <c r="H385" t="s">
        <v>2567</v>
      </c>
      <c r="I385" s="7">
        <f>VALUE(LEFT(H385,FIND("/",H385)-1)) + VALUE(MID(H385,FIND("/",H385)+1,LEN(H385)))</f>
        <v>14934008</v>
      </c>
      <c r="J385" s="1">
        <v>870951</v>
      </c>
      <c r="K385" s="1">
        <f>G385*I385/(10^8)</f>
        <v>680.99076479999997</v>
      </c>
      <c r="L385" s="1">
        <v>1814</v>
      </c>
      <c r="M385" s="1">
        <v>1698</v>
      </c>
      <c r="N385" s="1">
        <v>1607</v>
      </c>
      <c r="O385" s="1">
        <v>1608</v>
      </c>
      <c r="P385" s="1">
        <v>1416</v>
      </c>
      <c r="Q385" s="3"/>
      <c r="R385" s="3"/>
      <c r="S385" s="3"/>
      <c r="T385">
        <v>136</v>
      </c>
      <c r="U385">
        <v>104</v>
      </c>
      <c r="V385">
        <v>18</v>
      </c>
      <c r="W385">
        <v>63</v>
      </c>
      <c r="X385">
        <v>64</v>
      </c>
      <c r="Y385" s="3"/>
      <c r="Z385" s="3"/>
      <c r="AA385" s="3"/>
      <c r="AB385">
        <v>152</v>
      </c>
      <c r="AC385">
        <v>193</v>
      </c>
      <c r="AD385">
        <v>62</v>
      </c>
      <c r="AE385">
        <v>93</v>
      </c>
      <c r="AF385">
        <v>50</v>
      </c>
      <c r="AG385" s="3"/>
      <c r="AH385" s="3"/>
      <c r="AI385" s="3"/>
      <c r="AJ385" s="1">
        <v>2788</v>
      </c>
      <c r="AK385" s="1">
        <v>2917</v>
      </c>
      <c r="AL385" s="1">
        <v>2895</v>
      </c>
      <c r="AM385" s="1">
        <v>3089</v>
      </c>
      <c r="AN385" s="1">
        <v>3083</v>
      </c>
      <c r="AO385" s="3"/>
      <c r="AP385" s="3"/>
      <c r="AQ385" s="3"/>
      <c r="AR385">
        <v>482</v>
      </c>
      <c r="AS385">
        <v>476</v>
      </c>
      <c r="AT385">
        <v>456</v>
      </c>
      <c r="AU385">
        <v>561</v>
      </c>
      <c r="AV385">
        <v>604</v>
      </c>
      <c r="AW385" s="3"/>
      <c r="AX385" s="3"/>
      <c r="AY385" s="3"/>
      <c r="AZ385" s="1">
        <v>2307</v>
      </c>
      <c r="BA385" s="1">
        <v>2441</v>
      </c>
      <c r="BB385" s="1">
        <v>2439</v>
      </c>
      <c r="BC385" s="1">
        <v>2528</v>
      </c>
      <c r="BD385" s="1">
        <v>2479</v>
      </c>
      <c r="BE385" s="3"/>
      <c r="BF385" s="3"/>
      <c r="BG385" s="3"/>
      <c r="BH385" s="1">
        <v>1327</v>
      </c>
      <c r="BI385" s="1">
        <v>1451</v>
      </c>
      <c r="BJ385" s="1">
        <v>1463</v>
      </c>
      <c r="BK385" s="1">
        <v>1503</v>
      </c>
      <c r="BL385" s="1">
        <v>1471</v>
      </c>
      <c r="BM385" s="3"/>
      <c r="BN385" s="3"/>
      <c r="BO385" s="3"/>
      <c r="BP385">
        <v>75</v>
      </c>
      <c r="BQ385">
        <v>75</v>
      </c>
      <c r="BR385">
        <v>75</v>
      </c>
      <c r="BS385">
        <v>75</v>
      </c>
      <c r="BT385">
        <v>75</v>
      </c>
      <c r="BU385" s="3"/>
      <c r="BV385" s="3"/>
      <c r="BW385" s="3"/>
      <c r="BX385">
        <v>5.62</v>
      </c>
      <c r="BY385">
        <v>6.77</v>
      </c>
      <c r="BZ385">
        <v>2.12</v>
      </c>
      <c r="CA385">
        <v>3.12</v>
      </c>
      <c r="CB385">
        <v>1.62</v>
      </c>
      <c r="CC385" s="3"/>
      <c r="CD385" s="3"/>
      <c r="CE385" s="3"/>
      <c r="CF385">
        <v>4.3499999999999996</v>
      </c>
      <c r="CG385">
        <v>11.02</v>
      </c>
      <c r="CH385">
        <v>2.11</v>
      </c>
      <c r="CI385">
        <v>3.32</v>
      </c>
      <c r="CJ385">
        <v>2.02</v>
      </c>
      <c r="CK385" s="3"/>
      <c r="CL385" s="3"/>
      <c r="CM385" s="3"/>
      <c r="CN385">
        <v>380</v>
      </c>
      <c r="CO385" s="1">
        <v>1025</v>
      </c>
      <c r="CP385">
        <v>206</v>
      </c>
      <c r="CQ385">
        <v>329</v>
      </c>
      <c r="CR385">
        <v>201</v>
      </c>
      <c r="CS385" s="3"/>
      <c r="CT385" s="3"/>
      <c r="CU385" s="3"/>
      <c r="CV385">
        <v>13.75</v>
      </c>
      <c r="CW385">
        <v>4.68</v>
      </c>
      <c r="CX385">
        <v>16.64</v>
      </c>
      <c r="CY385">
        <v>9.82</v>
      </c>
      <c r="CZ385">
        <v>15.19</v>
      </c>
      <c r="DA385" s="3"/>
      <c r="DB385" s="3"/>
      <c r="DC385" s="3"/>
      <c r="DD385">
        <v>0.56000000000000005</v>
      </c>
      <c r="DE385">
        <v>0.47</v>
      </c>
      <c r="DF385">
        <v>0.34</v>
      </c>
      <c r="DG385">
        <v>0.31</v>
      </c>
      <c r="DH385">
        <v>0.3</v>
      </c>
      <c r="DI385" s="3"/>
      <c r="DJ385" s="3"/>
      <c r="DK385" s="3"/>
      <c r="DL385" s="6">
        <f>(CM385*3+CL385*2+CK385)/6</f>
        <v>0</v>
      </c>
      <c r="DM385">
        <f>BH385+(BH385*(CG385-8.25)/8.25)</f>
        <v>1772.550303030303</v>
      </c>
      <c r="DN385">
        <f>BI385+(BI385*(CH385-8.25)/8.25)</f>
        <v>371.10424242424233</v>
      </c>
      <c r="DO385">
        <f>BJ385+(BJ385*(CI385-8.25)/8.25)</f>
        <v>588.74666666666678</v>
      </c>
      <c r="DP385">
        <f>BK385+(BK385*(CJ385-8.25)/8.25)</f>
        <v>368.00727272727272</v>
      </c>
      <c r="DQ385">
        <f>BL385+(BL385*(CK385-8.25)/8.25)</f>
        <v>0</v>
      </c>
      <c r="DR385">
        <f>BM385+(BM385*(CL385-8.25)/8.25)</f>
        <v>0</v>
      </c>
      <c r="DS385">
        <f>BN385+(BN385*(CM385-8.25)/8.25)</f>
        <v>0</v>
      </c>
      <c r="DT385" s="8">
        <f>DM385*10^8/$I385</f>
        <v>11869.220259091217</v>
      </c>
      <c r="DU385" s="8">
        <f>DN385*10^8/$I385</f>
        <v>2484.9607849697304</v>
      </c>
      <c r="DV385" s="8">
        <f>DO385*10^8/$I385</f>
        <v>3942.3218915288298</v>
      </c>
      <c r="DW385" s="8">
        <f>DP385*10^8/$I385</f>
        <v>2464.223085505731</v>
      </c>
      <c r="DX385" s="8">
        <f>DQ385*10^8/$I385</f>
        <v>0</v>
      </c>
      <c r="DY385" s="8">
        <f>DR385*10^8/$I385</f>
        <v>0</v>
      </c>
      <c r="DZ385" s="8">
        <f>DS385*10^8/$I385</f>
        <v>0</v>
      </c>
      <c r="EA385" s="8">
        <f>DT385*10^8/$I385</f>
        <v>79477.794970320203</v>
      </c>
      <c r="EB385" s="8">
        <f>DZ385*0.8</f>
        <v>0</v>
      </c>
      <c r="EC385" s="10">
        <f>G385-E385</f>
        <v>1425</v>
      </c>
      <c r="ED385" s="4">
        <f>EC385/E385*100</f>
        <v>45.454545454545453</v>
      </c>
      <c r="EE385" s="4">
        <f>DY385-G385</f>
        <v>-4560</v>
      </c>
      <c r="EF385" s="12">
        <f>EE385/G385</f>
        <v>-1</v>
      </c>
      <c r="EG385" s="4">
        <f>G385-F385</f>
        <v>170</v>
      </c>
    </row>
    <row r="386" spans="1:137" x14ac:dyDescent="0.3">
      <c r="A386">
        <v>385</v>
      </c>
      <c r="B386" t="s">
        <v>6207</v>
      </c>
      <c r="C386" t="s">
        <v>371</v>
      </c>
      <c r="D386" t="str">
        <f>VLOOKUP(C386,Sheet1!$A$2:$B$3197,2,FALSE)</f>
        <v>IT서비스</v>
      </c>
      <c r="E386">
        <v>1510</v>
      </c>
      <c r="F386">
        <v>1260</v>
      </c>
      <c r="G386" s="7">
        <v>1260</v>
      </c>
      <c r="H386" t="s">
        <v>2568</v>
      </c>
      <c r="I386" s="7">
        <f>VALUE(LEFT(H386,FIND("/",H386)-1)) + VALUE(MID(H386,FIND("/",H386)+1,LEN(H386)))</f>
        <v>67851466</v>
      </c>
      <c r="J386" s="1">
        <v>11514</v>
      </c>
      <c r="K386" s="1">
        <f>G386*I386/(10^8)</f>
        <v>854.92847159999997</v>
      </c>
      <c r="L386" s="1">
        <v>1669</v>
      </c>
      <c r="M386" s="1">
        <v>1436</v>
      </c>
      <c r="N386" s="1">
        <v>1252</v>
      </c>
      <c r="O386" s="1">
        <v>2388</v>
      </c>
      <c r="P386" s="1">
        <v>2386</v>
      </c>
      <c r="Q386" s="3"/>
      <c r="R386" s="3"/>
      <c r="S386" s="3"/>
      <c r="T386">
        <v>15</v>
      </c>
      <c r="U386">
        <v>21</v>
      </c>
      <c r="V386">
        <v>32</v>
      </c>
      <c r="W386">
        <v>30</v>
      </c>
      <c r="X386">
        <v>17</v>
      </c>
      <c r="Y386" s="3"/>
      <c r="Z386" s="3"/>
      <c r="AA386" s="3"/>
      <c r="AB386">
        <v>40</v>
      </c>
      <c r="AC386">
        <v>9</v>
      </c>
      <c r="AD386">
        <v>66</v>
      </c>
      <c r="AE386">
        <v>10</v>
      </c>
      <c r="AF386">
        <v>-4</v>
      </c>
      <c r="AG386" s="3"/>
      <c r="AH386" s="3"/>
      <c r="AI386" s="3"/>
      <c r="AJ386" s="1">
        <v>1303</v>
      </c>
      <c r="AK386" s="1">
        <v>1067</v>
      </c>
      <c r="AL386" s="1">
        <v>1135</v>
      </c>
      <c r="AM386" s="1">
        <v>1615</v>
      </c>
      <c r="AN386" s="1">
        <v>1857</v>
      </c>
      <c r="AO386" s="3"/>
      <c r="AP386" s="3"/>
      <c r="AQ386" s="3"/>
      <c r="AR386">
        <v>732</v>
      </c>
      <c r="AS386">
        <v>483</v>
      </c>
      <c r="AT386">
        <v>366</v>
      </c>
      <c r="AU386">
        <v>666</v>
      </c>
      <c r="AV386">
        <v>861</v>
      </c>
      <c r="AW386" s="3"/>
      <c r="AX386" s="3"/>
      <c r="AY386" s="3"/>
      <c r="AZ386">
        <v>571</v>
      </c>
      <c r="BA386">
        <v>583</v>
      </c>
      <c r="BB386">
        <v>770</v>
      </c>
      <c r="BC386">
        <v>949</v>
      </c>
      <c r="BD386">
        <v>995</v>
      </c>
      <c r="BE386" s="3"/>
      <c r="BF386" s="3"/>
      <c r="BG386" s="3"/>
      <c r="BH386">
        <v>564</v>
      </c>
      <c r="BI386">
        <v>576</v>
      </c>
      <c r="BJ386">
        <v>770</v>
      </c>
      <c r="BK386">
        <v>949</v>
      </c>
      <c r="BL386">
        <v>952</v>
      </c>
      <c r="BM386" s="3"/>
      <c r="BN386" s="3"/>
      <c r="BO386" s="3"/>
      <c r="BP386">
        <v>159</v>
      </c>
      <c r="BQ386">
        <v>159</v>
      </c>
      <c r="BR386">
        <v>239</v>
      </c>
      <c r="BS386">
        <v>339</v>
      </c>
      <c r="BT386">
        <v>339</v>
      </c>
      <c r="BU386" s="3"/>
      <c r="BV386" s="3"/>
      <c r="BW386" s="3"/>
      <c r="BX386">
        <v>3.39</v>
      </c>
      <c r="BY386">
        <v>0.73</v>
      </c>
      <c r="BZ386">
        <v>5.95</v>
      </c>
      <c r="CA386">
        <v>0.76</v>
      </c>
      <c r="CB386">
        <v>-0.2</v>
      </c>
      <c r="CC386" s="3"/>
      <c r="CD386" s="3"/>
      <c r="CE386" s="3"/>
      <c r="CF386">
        <v>7.41</v>
      </c>
      <c r="CG386">
        <v>1.52</v>
      </c>
      <c r="CH386">
        <v>9.74</v>
      </c>
      <c r="CI386">
        <v>1.22</v>
      </c>
      <c r="CJ386">
        <v>-0.16</v>
      </c>
      <c r="CK386" s="3"/>
      <c r="CL386" s="3"/>
      <c r="CM386" s="3"/>
      <c r="CN386">
        <v>111</v>
      </c>
      <c r="CO386">
        <v>24</v>
      </c>
      <c r="CP386">
        <v>136</v>
      </c>
      <c r="CQ386">
        <v>19</v>
      </c>
      <c r="CR386">
        <v>-2</v>
      </c>
      <c r="CS386" s="3"/>
      <c r="CT386" s="3"/>
      <c r="CU386" s="3"/>
      <c r="CV386">
        <v>10.45</v>
      </c>
      <c r="CW386">
        <v>40.53</v>
      </c>
      <c r="CX386">
        <v>9.57</v>
      </c>
      <c r="CY386">
        <v>78.959999999999994</v>
      </c>
      <c r="CZ386" t="s">
        <v>2</v>
      </c>
      <c r="DA386" s="3"/>
      <c r="DB386" s="3"/>
      <c r="DC386" s="3"/>
      <c r="DD386">
        <v>0.75</v>
      </c>
      <c r="DE386">
        <v>0.61</v>
      </c>
      <c r="DF386">
        <v>0.88</v>
      </c>
      <c r="DG386">
        <v>1.08</v>
      </c>
      <c r="DH386">
        <v>1.1000000000000001</v>
      </c>
      <c r="DI386" s="3"/>
      <c r="DJ386" s="3"/>
      <c r="DK386" s="3"/>
      <c r="DL386" s="6">
        <f>(CM386*3+CL386*2+CK386)/6</f>
        <v>0</v>
      </c>
      <c r="DM386">
        <f>BH386+(BH386*(CG386-8.25)/8.25)</f>
        <v>103.91272727272724</v>
      </c>
      <c r="DN386">
        <f>BI386+(BI386*(CH386-8.25)/8.25)</f>
        <v>680.02909090909088</v>
      </c>
      <c r="DO386">
        <f>BJ386+(BJ386*(CI386-8.25)/8.25)</f>
        <v>113.86666666666667</v>
      </c>
      <c r="DP386">
        <f>BK386+(BK386*(CJ386-8.25)/8.25)</f>
        <v>-18.404848484848458</v>
      </c>
      <c r="DQ386">
        <f>BL386+(BL386*(CK386-8.25)/8.25)</f>
        <v>0</v>
      </c>
      <c r="DR386">
        <f>BM386+(BM386*(CL386-8.25)/8.25)</f>
        <v>0</v>
      </c>
      <c r="DS386">
        <f>BN386+(BN386*(CM386-8.25)/8.25)</f>
        <v>0</v>
      </c>
      <c r="DT386" s="8">
        <f>DM386*10^8/$I386</f>
        <v>153.14735760127459</v>
      </c>
      <c r="DU386" s="8">
        <f>DN386*10^8/$I386</f>
        <v>1002.2319796437278</v>
      </c>
      <c r="DV386" s="8">
        <f>DO386*10^8/$I386</f>
        <v>167.81754821136315</v>
      </c>
      <c r="DW386" s="8">
        <f>DP386*10^8/$I386</f>
        <v>-27.125203875253717</v>
      </c>
      <c r="DX386" s="8">
        <f>DQ386*10^8/$I386</f>
        <v>0</v>
      </c>
      <c r="DY386" s="8">
        <f>DR386*10^8/$I386</f>
        <v>0</v>
      </c>
      <c r="DZ386" s="8">
        <f>DS386*10^8/$I386</f>
        <v>0</v>
      </c>
      <c r="EA386" s="8">
        <f>DT386*10^8/$I386</f>
        <v>225.70972541886508</v>
      </c>
      <c r="EB386" s="8">
        <f>DZ386*0.8</f>
        <v>0</v>
      </c>
      <c r="EC386" s="10">
        <f>G386-E386</f>
        <v>-250</v>
      </c>
      <c r="ED386" s="4">
        <f>EC386/E386*100</f>
        <v>-16.556291390728479</v>
      </c>
      <c r="EE386" s="4">
        <f>DY386-G386</f>
        <v>-1260</v>
      </c>
      <c r="EF386" s="12">
        <f>EE386/G386</f>
        <v>-1</v>
      </c>
      <c r="EG386" s="4">
        <f>G386-F386</f>
        <v>0</v>
      </c>
    </row>
    <row r="387" spans="1:137" x14ac:dyDescent="0.3">
      <c r="A387">
        <v>386</v>
      </c>
      <c r="B387" t="s">
        <v>5684</v>
      </c>
      <c r="C387" t="s">
        <v>372</v>
      </c>
      <c r="D387" t="str">
        <f>VLOOKUP(C387,Sheet1!$A$2:$B$3197,2,FALSE)</f>
        <v>반도체와반도체장비</v>
      </c>
      <c r="E387">
        <v>131000</v>
      </c>
      <c r="F387">
        <v>121000</v>
      </c>
      <c r="G387" s="7">
        <v>125000</v>
      </c>
      <c r="H387" t="s">
        <v>2569</v>
      </c>
      <c r="I387" s="7">
        <f>VALUE(LEFT(H387,FIND("/",H387)-1)) + VALUE(MID(H387,FIND("/",H387)+1,LEN(H387)))</f>
        <v>728002365</v>
      </c>
      <c r="J387" s="1">
        <v>40381692</v>
      </c>
      <c r="K387" s="1">
        <f>G387*I387/(10^8)</f>
        <v>910002.95625000005</v>
      </c>
      <c r="L387" s="1">
        <v>171980</v>
      </c>
      <c r="M387" s="1">
        <v>301094</v>
      </c>
      <c r="N387" s="1">
        <v>404451</v>
      </c>
      <c r="O387" s="1">
        <v>269907</v>
      </c>
      <c r="P387" s="1">
        <v>319004</v>
      </c>
      <c r="Q387" s="1">
        <v>410903</v>
      </c>
      <c r="R387" s="1">
        <v>512713</v>
      </c>
      <c r="S387" s="1">
        <v>539266</v>
      </c>
      <c r="T387" s="1">
        <v>32767</v>
      </c>
      <c r="U387" s="1">
        <v>137213</v>
      </c>
      <c r="V387" s="1">
        <v>208438</v>
      </c>
      <c r="W387" s="1">
        <v>27192</v>
      </c>
      <c r="X387" s="1">
        <v>50126</v>
      </c>
      <c r="Y387" s="1">
        <v>121936</v>
      </c>
      <c r="Z387" s="1">
        <v>182712</v>
      </c>
      <c r="AA387" s="1">
        <v>169368</v>
      </c>
      <c r="AB387" s="1">
        <v>29605</v>
      </c>
      <c r="AC387" s="1">
        <v>106422</v>
      </c>
      <c r="AD387" s="1">
        <v>155400</v>
      </c>
      <c r="AE387" s="1">
        <v>20091</v>
      </c>
      <c r="AF387" s="1">
        <v>47589</v>
      </c>
      <c r="AG387" s="1">
        <v>95549</v>
      </c>
      <c r="AH387" s="1">
        <v>138422</v>
      </c>
      <c r="AI387" s="1">
        <v>129023</v>
      </c>
      <c r="AJ387" s="1">
        <v>322160</v>
      </c>
      <c r="AK387" s="1">
        <v>454185</v>
      </c>
      <c r="AL387" s="1">
        <v>636583</v>
      </c>
      <c r="AM387" s="1">
        <v>652484</v>
      </c>
      <c r="AN387" s="1">
        <v>711739</v>
      </c>
      <c r="AO387" s="1">
        <v>819913</v>
      </c>
      <c r="AP387" s="1">
        <v>950884</v>
      </c>
      <c r="AQ387" s="1">
        <v>1062230</v>
      </c>
      <c r="AR387" s="1">
        <v>81925</v>
      </c>
      <c r="AS387" s="1">
        <v>115975</v>
      </c>
      <c r="AT387" s="1">
        <v>168060</v>
      </c>
      <c r="AU387" s="1">
        <v>173125</v>
      </c>
      <c r="AV387" s="1">
        <v>192648</v>
      </c>
      <c r="AW387" s="1">
        <v>217375</v>
      </c>
      <c r="AX387" s="1">
        <v>219617</v>
      </c>
      <c r="AY387" s="1">
        <v>201335</v>
      </c>
      <c r="AZ387" s="1">
        <v>240235</v>
      </c>
      <c r="BA387" s="1">
        <v>338209</v>
      </c>
      <c r="BB387" s="1">
        <v>468523</v>
      </c>
      <c r="BC387" s="1">
        <v>479359</v>
      </c>
      <c r="BD387" s="1">
        <v>519091</v>
      </c>
      <c r="BE387" s="1">
        <v>598565</v>
      </c>
      <c r="BF387" s="1">
        <v>720659</v>
      </c>
      <c r="BG387" s="1">
        <v>860895</v>
      </c>
      <c r="BH387" s="1">
        <v>240170</v>
      </c>
      <c r="BI387" s="1">
        <v>338153</v>
      </c>
      <c r="BJ387" s="1">
        <v>468457</v>
      </c>
      <c r="BK387" s="1">
        <v>479211</v>
      </c>
      <c r="BL387" s="1">
        <v>518885</v>
      </c>
      <c r="BM387" s="1">
        <v>601792</v>
      </c>
      <c r="BN387" s="1">
        <v>729996</v>
      </c>
      <c r="BO387" s="1">
        <v>855684</v>
      </c>
      <c r="BP387" s="1">
        <v>36577</v>
      </c>
      <c r="BQ387" s="1">
        <v>36577</v>
      </c>
      <c r="BR387" s="1">
        <v>36577</v>
      </c>
      <c r="BS387" s="1">
        <v>36577</v>
      </c>
      <c r="BT387" s="1">
        <v>36577</v>
      </c>
      <c r="BU387" s="1">
        <v>36579</v>
      </c>
      <c r="BV387" s="1">
        <v>36579</v>
      </c>
      <c r="BW387" s="1">
        <v>36579</v>
      </c>
      <c r="BX387">
        <v>9.57</v>
      </c>
      <c r="BY387">
        <v>27.42</v>
      </c>
      <c r="BZ387">
        <v>28.49</v>
      </c>
      <c r="CA387">
        <v>3.12</v>
      </c>
      <c r="CB387">
        <v>6.98</v>
      </c>
      <c r="CC387">
        <v>12.48</v>
      </c>
      <c r="CD387">
        <v>15.63</v>
      </c>
      <c r="CE387">
        <v>12.82</v>
      </c>
      <c r="CF387">
        <v>13.01</v>
      </c>
      <c r="CG387">
        <v>36.799999999999997</v>
      </c>
      <c r="CH387">
        <v>38.53</v>
      </c>
      <c r="CI387">
        <v>4.2300000000000004</v>
      </c>
      <c r="CJ387">
        <v>9.5299999999999994</v>
      </c>
      <c r="CK387">
        <v>17.18</v>
      </c>
      <c r="CL387">
        <v>20.88</v>
      </c>
      <c r="CM387">
        <v>16.239999999999998</v>
      </c>
      <c r="CN387" s="1">
        <v>4057</v>
      </c>
      <c r="CO387" s="1">
        <v>14617</v>
      </c>
      <c r="CP387" s="1">
        <v>21346</v>
      </c>
      <c r="CQ387" s="1">
        <v>2755</v>
      </c>
      <c r="CR387" s="1">
        <v>6532</v>
      </c>
      <c r="CS387" s="1">
        <v>13226</v>
      </c>
      <c r="CT387" s="1">
        <v>19101</v>
      </c>
      <c r="CU387" s="1">
        <v>17687</v>
      </c>
      <c r="CV387">
        <v>11.02</v>
      </c>
      <c r="CW387">
        <v>5.23</v>
      </c>
      <c r="CX387">
        <v>2.83</v>
      </c>
      <c r="CY387">
        <v>34.15</v>
      </c>
      <c r="CZ387">
        <v>18.14</v>
      </c>
      <c r="DA387">
        <v>9.4499999999999993</v>
      </c>
      <c r="DB387">
        <v>6.54</v>
      </c>
      <c r="DC387">
        <v>7.07</v>
      </c>
      <c r="DD387">
        <v>1.31</v>
      </c>
      <c r="DE387">
        <v>1.61</v>
      </c>
      <c r="DF387">
        <v>0.89</v>
      </c>
      <c r="DG387">
        <v>1.36</v>
      </c>
      <c r="DH387">
        <v>1.59</v>
      </c>
      <c r="DI387">
        <v>1.45</v>
      </c>
      <c r="DJ387">
        <v>1.21</v>
      </c>
      <c r="DK387">
        <v>1.03</v>
      </c>
      <c r="DL387" s="6">
        <f>(CM387*3+CL387*2+CK387)/6</f>
        <v>17.943333333333332</v>
      </c>
      <c r="DM387">
        <f>BH387+(BH387*(CG387-8.25)/8.25)</f>
        <v>1071303.7575757573</v>
      </c>
      <c r="DN387">
        <f>BI387+(BI387*(CH387-8.25)/8.25)</f>
        <v>1579276.9806060605</v>
      </c>
      <c r="DO387">
        <f>BJ387+(BJ387*(CI387-8.25)/8.25)</f>
        <v>240190.68000000002</v>
      </c>
      <c r="DP387">
        <f>BK387+(BK387*(CJ387-8.25)/8.25)</f>
        <v>553561.31272727274</v>
      </c>
      <c r="DQ387">
        <f>BL387+(BL387*(CK387-8.25)/8.25)</f>
        <v>1080538.7030303031</v>
      </c>
      <c r="DR387">
        <f>BM387+(BM387*(CL387-8.25)/8.25)</f>
        <v>1523080.8436363635</v>
      </c>
      <c r="DS387">
        <f>BN387+(BN387*(CM387-8.25)/8.25)</f>
        <v>1436986.0654545454</v>
      </c>
      <c r="DT387" s="8">
        <f>DM387*10^8/$I387</f>
        <v>147156.63150019539</v>
      </c>
      <c r="DU387" s="8">
        <f>DN387*10^8/$I387</f>
        <v>216932.94644806004</v>
      </c>
      <c r="DV387" s="8">
        <f>DO387*10^8/$I387</f>
        <v>32993.1180924117</v>
      </c>
      <c r="DW387" s="8">
        <f>DP387*10^8/$I387</f>
        <v>76038.394837806976</v>
      </c>
      <c r="DX387" s="8">
        <f>DQ387*10^8/$I387</f>
        <v>148425.16384274425</v>
      </c>
      <c r="DY387" s="8">
        <f>DR387*10^8/$I387</f>
        <v>209213.72194118676</v>
      </c>
      <c r="DZ387" s="8">
        <f>DS387*10^8/$I387</f>
        <v>197387.55456578018</v>
      </c>
      <c r="EA387" s="8">
        <f>DT387*10^8/$I387</f>
        <v>20213.757341323388</v>
      </c>
      <c r="EB387" s="8">
        <f>DZ387*0.8</f>
        <v>157910.04365262415</v>
      </c>
      <c r="EC387" s="10">
        <f>G387-E387</f>
        <v>-6000</v>
      </c>
      <c r="ED387" s="4">
        <f>EC387/E387*100</f>
        <v>-4.5801526717557248</v>
      </c>
      <c r="EE387" s="4">
        <f>DY387-G387</f>
        <v>84213.721941186755</v>
      </c>
      <c r="EF387" s="12">
        <f>EE387/G387</f>
        <v>0.67370977552949407</v>
      </c>
      <c r="EG387" s="4">
        <f>G387-F387</f>
        <v>4000</v>
      </c>
    </row>
    <row r="388" spans="1:137" x14ac:dyDescent="0.3">
      <c r="A388">
        <v>387</v>
      </c>
      <c r="B388" t="s">
        <v>7286</v>
      </c>
      <c r="C388" t="s">
        <v>373</v>
      </c>
      <c r="D388" t="str">
        <f>VLOOKUP(C388,Sheet1!$A$2:$B$3197,2,FALSE)</f>
        <v>음료</v>
      </c>
      <c r="E388">
        <v>8210</v>
      </c>
      <c r="F388">
        <v>10250</v>
      </c>
      <c r="G388" s="7">
        <v>10250</v>
      </c>
      <c r="H388" t="s">
        <v>2570</v>
      </c>
      <c r="I388" s="7">
        <f>VALUE(LEFT(H388,FIND("/",H388)-1)) + VALUE(MID(H388,FIND("/",H388)+1,LEN(H388)))</f>
        <v>7378526</v>
      </c>
      <c r="J388">
        <v>0</v>
      </c>
      <c r="K388" s="1">
        <f>G388*I388/(10^8)</f>
        <v>756.29891499999997</v>
      </c>
      <c r="L388">
        <v>489</v>
      </c>
      <c r="M388">
        <v>520</v>
      </c>
      <c r="N388">
        <v>728</v>
      </c>
      <c r="O388">
        <v>809</v>
      </c>
      <c r="P388">
        <v>946</v>
      </c>
      <c r="Q388" s="3"/>
      <c r="R388" s="3"/>
      <c r="S388" s="3"/>
      <c r="T388">
        <v>119</v>
      </c>
      <c r="U388">
        <v>81</v>
      </c>
      <c r="V388">
        <v>12</v>
      </c>
      <c r="W388">
        <v>78</v>
      </c>
      <c r="X388">
        <v>158</v>
      </c>
      <c r="Y388" s="3"/>
      <c r="Z388" s="3"/>
      <c r="AA388" s="3"/>
      <c r="AB388">
        <v>81</v>
      </c>
      <c r="AC388">
        <v>43</v>
      </c>
      <c r="AD388">
        <v>-120</v>
      </c>
      <c r="AE388">
        <v>-76</v>
      </c>
      <c r="AF388">
        <v>38</v>
      </c>
      <c r="AG388" s="3"/>
      <c r="AH388" s="3"/>
      <c r="AI388" s="3"/>
      <c r="AJ388">
        <v>723</v>
      </c>
      <c r="AK388" s="1">
        <v>5002</v>
      </c>
      <c r="AL388" s="1">
        <v>4402</v>
      </c>
      <c r="AM388" s="1">
        <v>4515</v>
      </c>
      <c r="AN388" s="1">
        <v>4497</v>
      </c>
      <c r="AO388" s="3"/>
      <c r="AP388" s="3"/>
      <c r="AQ388" s="3"/>
      <c r="AR388">
        <v>88</v>
      </c>
      <c r="AS388" s="1">
        <v>3933</v>
      </c>
      <c r="AT388" s="1">
        <v>3486</v>
      </c>
      <c r="AU388" s="1">
        <v>3721</v>
      </c>
      <c r="AV388" s="1">
        <v>3693</v>
      </c>
      <c r="AW388" s="3"/>
      <c r="AX388" s="3"/>
      <c r="AY388" s="3"/>
      <c r="AZ388">
        <v>636</v>
      </c>
      <c r="BA388" s="1">
        <v>1068</v>
      </c>
      <c r="BB388">
        <v>916</v>
      </c>
      <c r="BC388">
        <v>794</v>
      </c>
      <c r="BD388">
        <v>804</v>
      </c>
      <c r="BE388" s="3"/>
      <c r="BF388" s="3"/>
      <c r="BG388" s="3"/>
      <c r="BH388">
        <v>636</v>
      </c>
      <c r="BI388">
        <v>659</v>
      </c>
      <c r="BJ388">
        <v>623</v>
      </c>
      <c r="BK388">
        <v>574</v>
      </c>
      <c r="BL388">
        <v>614</v>
      </c>
      <c r="BM388" s="3"/>
      <c r="BN388" s="3"/>
      <c r="BO388" s="3"/>
      <c r="BP388">
        <v>46</v>
      </c>
      <c r="BQ388">
        <v>46</v>
      </c>
      <c r="BR388">
        <v>46</v>
      </c>
      <c r="BS388">
        <v>46</v>
      </c>
      <c r="BT388">
        <v>46</v>
      </c>
      <c r="BU388" s="3"/>
      <c r="BV388" s="3"/>
      <c r="BW388" s="3"/>
      <c r="BX388">
        <v>10.76</v>
      </c>
      <c r="BY388">
        <v>1.5</v>
      </c>
      <c r="BZ388">
        <v>-2.56</v>
      </c>
      <c r="CA388">
        <v>-1.69</v>
      </c>
      <c r="CB388">
        <v>0.84</v>
      </c>
      <c r="CC388" s="3"/>
      <c r="CD388" s="3"/>
      <c r="CE388" s="3"/>
      <c r="CF388">
        <v>13.41</v>
      </c>
      <c r="CG388">
        <v>10.42</v>
      </c>
      <c r="CH388">
        <v>-0.93</v>
      </c>
      <c r="CI388">
        <v>-0.88</v>
      </c>
      <c r="CJ388">
        <v>11.49</v>
      </c>
      <c r="CK388" s="3"/>
      <c r="CL388" s="3"/>
      <c r="CM388" s="3"/>
      <c r="CN388" s="1">
        <v>1104</v>
      </c>
      <c r="CO388">
        <v>914</v>
      </c>
      <c r="CP388">
        <v>-81</v>
      </c>
      <c r="CQ388">
        <v>-71</v>
      </c>
      <c r="CR388">
        <v>925</v>
      </c>
      <c r="CS388" s="3"/>
      <c r="CT388" s="3"/>
      <c r="CU388" s="3"/>
      <c r="CV388">
        <v>7.16</v>
      </c>
      <c r="CW388">
        <v>6.93</v>
      </c>
      <c r="CX388" t="s">
        <v>2</v>
      </c>
      <c r="CY388" t="s">
        <v>2</v>
      </c>
      <c r="CZ388">
        <v>9.09</v>
      </c>
      <c r="DA388" s="3"/>
      <c r="DB388" s="3"/>
      <c r="DC388" s="3"/>
      <c r="DD388">
        <v>0.9</v>
      </c>
      <c r="DE388">
        <v>0.67</v>
      </c>
      <c r="DF388">
        <v>0.65</v>
      </c>
      <c r="DG388">
        <v>0.72</v>
      </c>
      <c r="DH388">
        <v>0.92</v>
      </c>
      <c r="DI388" s="3"/>
      <c r="DJ388" s="3"/>
      <c r="DK388" s="3"/>
      <c r="DL388" s="6">
        <f>(CM388*3+CL388*2+CK388)/6</f>
        <v>0</v>
      </c>
      <c r="DM388">
        <f>BH388+(BH388*(CG388-8.25)/8.25)</f>
        <v>803.28727272727269</v>
      </c>
      <c r="DN388">
        <f>BI388+(BI388*(CH388-8.25)/8.25)</f>
        <v>-74.287272727272693</v>
      </c>
      <c r="DO388">
        <f>BJ388+(BJ388*(CI388-8.25)/8.25)</f>
        <v>-66.453333333333376</v>
      </c>
      <c r="DP388">
        <f>BK388+(BK388*(CJ388-8.25)/8.25)</f>
        <v>799.42545454545461</v>
      </c>
      <c r="DQ388">
        <f>BL388+(BL388*(CK388-8.25)/8.25)</f>
        <v>0</v>
      </c>
      <c r="DR388">
        <f>BM388+(BM388*(CL388-8.25)/8.25)</f>
        <v>0</v>
      </c>
      <c r="DS388">
        <f>BN388+(BN388*(CM388-8.25)/8.25)</f>
        <v>0</v>
      </c>
      <c r="DT388" s="8">
        <f>DM388*10^8/$I388</f>
        <v>10886.825806770521</v>
      </c>
      <c r="DU388" s="8">
        <f>DN388*10^8/$I388</f>
        <v>-1006.8036993740036</v>
      </c>
      <c r="DV388" s="8">
        <f>DO388*10^8/$I388</f>
        <v>-900.6315534204715</v>
      </c>
      <c r="DW388" s="8">
        <f>DP388*10^8/$I388</f>
        <v>10834.487193586559</v>
      </c>
      <c r="DX388" s="8">
        <f>DQ388*10^8/$I388</f>
        <v>0</v>
      </c>
      <c r="DY388" s="8">
        <f>DR388*10^8/$I388</f>
        <v>0</v>
      </c>
      <c r="DZ388" s="8">
        <f>DS388*10^8/$I388</f>
        <v>0</v>
      </c>
      <c r="EA388" s="8">
        <f>DT388*10^8/$I388</f>
        <v>147547.43436250711</v>
      </c>
      <c r="EB388" s="8">
        <f>DZ388*0.8</f>
        <v>0</v>
      </c>
      <c r="EC388" s="10">
        <f>G388-E388</f>
        <v>2040</v>
      </c>
      <c r="ED388" s="4">
        <f>EC388/E388*100</f>
        <v>24.847746650426309</v>
      </c>
      <c r="EE388" s="4">
        <f>DY388-G388</f>
        <v>-10250</v>
      </c>
      <c r="EF388" s="12">
        <f>EE388/G388</f>
        <v>-1</v>
      </c>
      <c r="EG388" s="4">
        <f>G388-F388</f>
        <v>0</v>
      </c>
    </row>
    <row r="389" spans="1:137" x14ac:dyDescent="0.3">
      <c r="A389">
        <v>388</v>
      </c>
      <c r="B389" t="s">
        <v>6579</v>
      </c>
      <c r="C389" t="s">
        <v>374</v>
      </c>
      <c r="D389" t="str">
        <f>VLOOKUP(C389,Sheet1!$A$2:$B$3197,2,FALSE)</f>
        <v>섬유,의류,신발,호화품</v>
      </c>
      <c r="E389">
        <v>4020</v>
      </c>
      <c r="F389">
        <v>3505</v>
      </c>
      <c r="G389" s="7">
        <v>3230</v>
      </c>
      <c r="H389" t="s">
        <v>2571</v>
      </c>
      <c r="I389" s="7">
        <f>VALUE(LEFT(H389,FIND("/",H389)-1)) + VALUE(MID(H389,FIND("/",H389)+1,LEN(H389)))</f>
        <v>52563769</v>
      </c>
      <c r="J389" s="1">
        <v>216073</v>
      </c>
      <c r="K389" s="1">
        <f>G389*I389/(10^8)</f>
        <v>1697.8097387</v>
      </c>
      <c r="L389" s="1">
        <v>1974</v>
      </c>
      <c r="M389" s="1">
        <v>1916</v>
      </c>
      <c r="N389" s="1">
        <v>2196</v>
      </c>
      <c r="O389" s="1">
        <v>2231</v>
      </c>
      <c r="P389" s="1">
        <v>2534</v>
      </c>
      <c r="Q389" s="3"/>
      <c r="R389" s="3"/>
      <c r="S389" s="3"/>
      <c r="T389">
        <v>106</v>
      </c>
      <c r="U389">
        <v>-59</v>
      </c>
      <c r="V389">
        <v>57</v>
      </c>
      <c r="W389">
        <v>-42</v>
      </c>
      <c r="X389">
        <v>312</v>
      </c>
      <c r="Y389" s="3"/>
      <c r="Z389" s="3"/>
      <c r="AA389" s="3"/>
      <c r="AB389">
        <v>62</v>
      </c>
      <c r="AC389">
        <v>-90</v>
      </c>
      <c r="AD389">
        <v>30</v>
      </c>
      <c r="AE389">
        <v>-40</v>
      </c>
      <c r="AF389">
        <v>159</v>
      </c>
      <c r="AG389" s="3"/>
      <c r="AH389" s="3"/>
      <c r="AI389" s="3"/>
      <c r="AJ389" s="1">
        <v>1241</v>
      </c>
      <c r="AK389" s="1">
        <v>1063</v>
      </c>
      <c r="AL389" s="1">
        <v>1230</v>
      </c>
      <c r="AM389" s="1">
        <v>1333</v>
      </c>
      <c r="AN389" s="1">
        <v>1863</v>
      </c>
      <c r="AO389" s="3"/>
      <c r="AP389" s="3"/>
      <c r="AQ389" s="3"/>
      <c r="AR389">
        <v>724</v>
      </c>
      <c r="AS389">
        <v>637</v>
      </c>
      <c r="AT389">
        <v>750</v>
      </c>
      <c r="AU389">
        <v>688</v>
      </c>
      <c r="AV389">
        <v>966</v>
      </c>
      <c r="AW389" s="3"/>
      <c r="AX389" s="3"/>
      <c r="AY389" s="3"/>
      <c r="AZ389">
        <v>517</v>
      </c>
      <c r="BA389">
        <v>426</v>
      </c>
      <c r="BB389">
        <v>479</v>
      </c>
      <c r="BC389">
        <v>645</v>
      </c>
      <c r="BD389">
        <v>897</v>
      </c>
      <c r="BE389" s="3"/>
      <c r="BF389" s="3"/>
      <c r="BG389" s="3"/>
      <c r="BH389">
        <v>517</v>
      </c>
      <c r="BI389">
        <v>426</v>
      </c>
      <c r="BJ389">
        <v>479</v>
      </c>
      <c r="BK389">
        <v>645</v>
      </c>
      <c r="BL389">
        <v>897</v>
      </c>
      <c r="BM389" s="3"/>
      <c r="BN389" s="3"/>
      <c r="BO389" s="3"/>
      <c r="BP389">
        <v>30</v>
      </c>
      <c r="BQ389">
        <v>65</v>
      </c>
      <c r="BR389">
        <v>69</v>
      </c>
      <c r="BS389">
        <v>138</v>
      </c>
      <c r="BT389">
        <v>194</v>
      </c>
      <c r="BU389" s="3"/>
      <c r="BV389" s="3"/>
      <c r="BW389" s="3"/>
      <c r="BX389">
        <v>5.7</v>
      </c>
      <c r="BY389">
        <v>-7.78</v>
      </c>
      <c r="BZ389">
        <v>2.58</v>
      </c>
      <c r="CA389">
        <v>-3.1</v>
      </c>
      <c r="CB389">
        <v>9.9499999999999993</v>
      </c>
      <c r="CC389" s="3"/>
      <c r="CD389" s="3"/>
      <c r="CE389" s="3"/>
      <c r="CF389">
        <v>14.97</v>
      </c>
      <c r="CG389">
        <v>-19.010000000000002</v>
      </c>
      <c r="CH389">
        <v>6.53</v>
      </c>
      <c r="CI389">
        <v>-7.06</v>
      </c>
      <c r="CJ389">
        <v>20.62</v>
      </c>
      <c r="CK389" s="3"/>
      <c r="CL389" s="3"/>
      <c r="CM389" s="3"/>
      <c r="CN389">
        <v>434</v>
      </c>
      <c r="CO389">
        <v>-559</v>
      </c>
      <c r="CP389">
        <v>175</v>
      </c>
      <c r="CQ389">
        <v>-175</v>
      </c>
      <c r="CR389">
        <v>453</v>
      </c>
      <c r="CS389" s="3"/>
      <c r="CT389" s="3"/>
      <c r="CU389" s="3"/>
      <c r="CV389">
        <v>7.98</v>
      </c>
      <c r="CW389" t="s">
        <v>2</v>
      </c>
      <c r="CX389">
        <v>13.1</v>
      </c>
      <c r="CY389" t="s">
        <v>2</v>
      </c>
      <c r="CZ389">
        <v>9.2799999999999994</v>
      </c>
      <c r="DA389" s="3"/>
      <c r="DB389" s="3"/>
      <c r="DC389" s="3"/>
      <c r="DD389">
        <v>0.95</v>
      </c>
      <c r="DE389">
        <v>0.99</v>
      </c>
      <c r="DF389">
        <v>0.81</v>
      </c>
      <c r="DG389">
        <v>0.53</v>
      </c>
      <c r="DH389">
        <v>1.82</v>
      </c>
      <c r="DI389" s="3"/>
      <c r="DJ389" s="3"/>
      <c r="DK389" s="3"/>
      <c r="DL389" s="6">
        <f>(CM389*3+CL389*2+CK389)/6</f>
        <v>0</v>
      </c>
      <c r="DM389">
        <f>BH389+(BH389*(CG389-8.25)/8.25)</f>
        <v>-1191.2933333333333</v>
      </c>
      <c r="DN389">
        <f>BI389+(BI389*(CH389-8.25)/8.25)</f>
        <v>337.18545454545455</v>
      </c>
      <c r="DO389">
        <f>BJ389+(BJ389*(CI389-8.25)/8.25)</f>
        <v>-409.90787878787876</v>
      </c>
      <c r="DP389">
        <f>BK389+(BK389*(CJ389-8.25)/8.25)</f>
        <v>1612.1090909090908</v>
      </c>
      <c r="DQ389">
        <f>BL389+(BL389*(CK389-8.25)/8.25)</f>
        <v>0</v>
      </c>
      <c r="DR389">
        <f>BM389+(BM389*(CL389-8.25)/8.25)</f>
        <v>0</v>
      </c>
      <c r="DS389">
        <f>BN389+(BN389*(CM389-8.25)/8.25)</f>
        <v>0</v>
      </c>
      <c r="DT389" s="8">
        <f>DM389*10^8/$I389</f>
        <v>-2266.3773089280057</v>
      </c>
      <c r="DU389" s="8">
        <f>DN389*10^8/$I389</f>
        <v>641.47883791486595</v>
      </c>
      <c r="DV389" s="8">
        <f>DO389*10^8/$I389</f>
        <v>-779.82969369620116</v>
      </c>
      <c r="DW389" s="8">
        <f>DP389*10^8/$I389</f>
        <v>3066.9587085908752</v>
      </c>
      <c r="DX389" s="8">
        <f>DQ389*10^8/$I389</f>
        <v>0</v>
      </c>
      <c r="DY389" s="8">
        <f>DR389*10^8/$I389</f>
        <v>0</v>
      </c>
      <c r="DZ389" s="8">
        <f>DS389*10^8/$I389</f>
        <v>0</v>
      </c>
      <c r="EA389" s="8">
        <f>DT389*10^8/$I389</f>
        <v>-4311.6719977367029</v>
      </c>
      <c r="EB389" s="8">
        <f>DZ389*0.8</f>
        <v>0</v>
      </c>
      <c r="EC389" s="10">
        <f>G389-E389</f>
        <v>-790</v>
      </c>
      <c r="ED389" s="4">
        <f>EC389/E389*100</f>
        <v>-19.651741293532339</v>
      </c>
      <c r="EE389" s="4">
        <f>DY389-G389</f>
        <v>-3230</v>
      </c>
      <c r="EF389" s="12">
        <f>EE389/G389</f>
        <v>-1</v>
      </c>
      <c r="EG389" s="4">
        <f>G389-F389</f>
        <v>-275</v>
      </c>
    </row>
    <row r="390" spans="1:137" x14ac:dyDescent="0.3">
      <c r="A390">
        <v>389</v>
      </c>
      <c r="B390" t="s">
        <v>7832</v>
      </c>
      <c r="C390" t="s">
        <v>375</v>
      </c>
      <c r="D390" t="str">
        <f>VLOOKUP(C390,Sheet1!$A$2:$B$3197,2,FALSE)</f>
        <v>화학</v>
      </c>
      <c r="E390">
        <v>49750</v>
      </c>
      <c r="F390">
        <v>52200</v>
      </c>
      <c r="G390" s="7">
        <v>52900</v>
      </c>
      <c r="H390" t="s">
        <v>2572</v>
      </c>
      <c r="I390" s="7">
        <f>VALUE(LEFT(H390,FIND("/",H390)-1)) + VALUE(MID(H390,FIND("/",H390)+1,LEN(H390)))</f>
        <v>3610000</v>
      </c>
      <c r="J390" s="1">
        <v>342322</v>
      </c>
      <c r="K390" s="1">
        <f>G390*I390/(10^8)</f>
        <v>1909.69</v>
      </c>
      <c r="L390" s="1">
        <v>1042</v>
      </c>
      <c r="M390" s="1">
        <v>1374</v>
      </c>
      <c r="N390" s="1">
        <v>1393</v>
      </c>
      <c r="O390" s="1">
        <v>1261</v>
      </c>
      <c r="P390" s="1">
        <v>1249</v>
      </c>
      <c r="Q390" s="3"/>
      <c r="R390" s="3"/>
      <c r="S390" s="3"/>
      <c r="T390">
        <v>81</v>
      </c>
      <c r="U390">
        <v>9</v>
      </c>
      <c r="V390">
        <v>80</v>
      </c>
      <c r="W390">
        <v>98</v>
      </c>
      <c r="X390">
        <v>135</v>
      </c>
      <c r="Y390" s="3"/>
      <c r="Z390" s="3"/>
      <c r="AA390" s="3"/>
      <c r="AB390">
        <v>71</v>
      </c>
      <c r="AC390">
        <v>16</v>
      </c>
      <c r="AD390">
        <v>59</v>
      </c>
      <c r="AE390">
        <v>178</v>
      </c>
      <c r="AF390">
        <v>99</v>
      </c>
      <c r="AG390" s="3"/>
      <c r="AH390" s="3"/>
      <c r="AI390" s="3"/>
      <c r="AJ390">
        <v>917</v>
      </c>
      <c r="AK390">
        <v>917</v>
      </c>
      <c r="AL390">
        <v>906</v>
      </c>
      <c r="AM390">
        <v>951</v>
      </c>
      <c r="AN390">
        <v>813</v>
      </c>
      <c r="AO390" s="3"/>
      <c r="AP390" s="3"/>
      <c r="AQ390" s="3"/>
      <c r="AR390">
        <v>252</v>
      </c>
      <c r="AS390">
        <v>405</v>
      </c>
      <c r="AT390">
        <v>291</v>
      </c>
      <c r="AU390">
        <v>206</v>
      </c>
      <c r="AV390">
        <v>323</v>
      </c>
      <c r="AW390" s="3"/>
      <c r="AX390" s="3"/>
      <c r="AY390" s="3"/>
      <c r="AZ390">
        <v>665</v>
      </c>
      <c r="BA390">
        <v>512</v>
      </c>
      <c r="BB390">
        <v>615</v>
      </c>
      <c r="BC390">
        <v>745</v>
      </c>
      <c r="BD390">
        <v>490</v>
      </c>
      <c r="BE390" s="3"/>
      <c r="BF390" s="3"/>
      <c r="BG390" s="3"/>
      <c r="BH390">
        <v>665</v>
      </c>
      <c r="BI390">
        <v>512</v>
      </c>
      <c r="BJ390">
        <v>615</v>
      </c>
      <c r="BK390">
        <v>745</v>
      </c>
      <c r="BL390">
        <v>490</v>
      </c>
      <c r="BM390" s="3"/>
      <c r="BN390" s="3"/>
      <c r="BO390" s="3"/>
      <c r="BP390">
        <v>79</v>
      </c>
      <c r="BQ390">
        <v>79</v>
      </c>
      <c r="BR390">
        <v>79</v>
      </c>
      <c r="BS390">
        <v>31</v>
      </c>
      <c r="BT390">
        <v>31</v>
      </c>
      <c r="BU390" s="3"/>
      <c r="BV390" s="3"/>
      <c r="BW390" s="3"/>
      <c r="BX390">
        <v>8.85</v>
      </c>
      <c r="BY390">
        <v>1.77</v>
      </c>
      <c r="BZ390">
        <v>6.42</v>
      </c>
      <c r="CA390">
        <v>19.21</v>
      </c>
      <c r="CB390">
        <v>11.28</v>
      </c>
      <c r="CC390" s="3"/>
      <c r="CD390" s="3"/>
      <c r="CE390" s="3"/>
      <c r="CF390">
        <v>11.79</v>
      </c>
      <c r="CG390">
        <v>2.75</v>
      </c>
      <c r="CH390">
        <v>10.39</v>
      </c>
      <c r="CI390">
        <v>26.23</v>
      </c>
      <c r="CJ390">
        <v>16.100000000000001</v>
      </c>
      <c r="CK390" s="3"/>
      <c r="CL390" s="3"/>
      <c r="CM390" s="3"/>
      <c r="CN390" s="1">
        <v>1881</v>
      </c>
      <c r="CO390">
        <v>397</v>
      </c>
      <c r="CP390" s="1">
        <v>1624</v>
      </c>
      <c r="CQ390" s="1">
        <v>4925</v>
      </c>
      <c r="CR390" s="1">
        <v>2753</v>
      </c>
      <c r="CS390" s="3"/>
      <c r="CT390" s="3"/>
      <c r="CU390" s="3"/>
      <c r="CV390">
        <v>11.27</v>
      </c>
      <c r="CW390">
        <v>53.38</v>
      </c>
      <c r="CX390">
        <v>13.63</v>
      </c>
      <c r="CY390">
        <v>5.05</v>
      </c>
      <c r="CZ390">
        <v>17.91</v>
      </c>
      <c r="DA390" s="3"/>
      <c r="DB390" s="3"/>
      <c r="DC390" s="3"/>
      <c r="DD390">
        <v>1.32</v>
      </c>
      <c r="DE390">
        <v>1.36</v>
      </c>
      <c r="DF390">
        <v>1.3</v>
      </c>
      <c r="DG390">
        <v>1.21</v>
      </c>
      <c r="DH390">
        <v>3.59</v>
      </c>
      <c r="DI390" s="3"/>
      <c r="DJ390" s="3"/>
      <c r="DK390" s="3"/>
      <c r="DL390" s="6">
        <f>(CM390*3+CL390*2+CK390)/6</f>
        <v>0</v>
      </c>
      <c r="DM390">
        <f>BH390+(BH390*(CG390-8.25)/8.25)</f>
        <v>221.66666666666669</v>
      </c>
      <c r="DN390">
        <f>BI390+(BI390*(CH390-8.25)/8.25)</f>
        <v>644.80969696969703</v>
      </c>
      <c r="DO390">
        <f>BJ390+(BJ390*(CI390-8.25)/8.25)</f>
        <v>1955.3272727272729</v>
      </c>
      <c r="DP390">
        <f>BK390+(BK390*(CJ390-8.25)/8.25)</f>
        <v>1453.878787878788</v>
      </c>
      <c r="DQ390">
        <f>BL390+(BL390*(CK390-8.25)/8.25)</f>
        <v>0</v>
      </c>
      <c r="DR390">
        <f>BM390+(BM390*(CL390-8.25)/8.25)</f>
        <v>0</v>
      </c>
      <c r="DS390">
        <f>BN390+(BN390*(CM390-8.25)/8.25)</f>
        <v>0</v>
      </c>
      <c r="DT390" s="8">
        <f>DM390*10^8/$I390</f>
        <v>6140.3508771929828</v>
      </c>
      <c r="DU390" s="8">
        <f>DN390*10^8/$I390</f>
        <v>17861.764458994377</v>
      </c>
      <c r="DV390" s="8">
        <f>DO390*10^8/$I390</f>
        <v>54164.19038025687</v>
      </c>
      <c r="DW390" s="8">
        <f>DP390*10^8/$I390</f>
        <v>40273.650633761434</v>
      </c>
      <c r="DX390" s="8">
        <f>DQ390*10^8/$I390</f>
        <v>0</v>
      </c>
      <c r="DY390" s="8">
        <f>DR390*10^8/$I390</f>
        <v>0</v>
      </c>
      <c r="DZ390" s="8">
        <f>DS390*10^8/$I390</f>
        <v>0</v>
      </c>
      <c r="EA390" s="8">
        <f>DT390*10^8/$I390</f>
        <v>170092.82208290813</v>
      </c>
      <c r="EB390" s="8">
        <f>DZ390*0.8</f>
        <v>0</v>
      </c>
      <c r="EC390" s="10">
        <f>G390-E390</f>
        <v>3150</v>
      </c>
      <c r="ED390" s="4">
        <f>EC390/E390*100</f>
        <v>6.3316582914572859</v>
      </c>
      <c r="EE390" s="4">
        <f>DY390-G390</f>
        <v>-52900</v>
      </c>
      <c r="EF390" s="12">
        <f>EE390/G390</f>
        <v>-1</v>
      </c>
      <c r="EG390" s="4">
        <f>G390-F390</f>
        <v>700</v>
      </c>
    </row>
    <row r="391" spans="1:137" x14ac:dyDescent="0.3">
      <c r="A391">
        <v>390</v>
      </c>
      <c r="B391" t="s">
        <v>5842</v>
      </c>
      <c r="C391" t="s">
        <v>376</v>
      </c>
      <c r="D391" t="str">
        <f>VLOOKUP(C391,Sheet1!$A$2:$B$3197,2,FALSE)</f>
        <v>건설</v>
      </c>
      <c r="E391">
        <v>13950</v>
      </c>
      <c r="F391">
        <v>19550</v>
      </c>
      <c r="G391" s="7">
        <v>19300</v>
      </c>
      <c r="H391" t="s">
        <v>2573</v>
      </c>
      <c r="I391" s="7">
        <f>VALUE(LEFT(H391,FIND("/",H391)-1)) + VALUE(MID(H391,FIND("/",H391)+1,LEN(H391)))</f>
        <v>196000000</v>
      </c>
      <c r="J391" s="1">
        <v>9817565</v>
      </c>
      <c r="K391" s="1">
        <f>G391*I391/(10^8)</f>
        <v>37828</v>
      </c>
      <c r="L391" s="1">
        <v>70094</v>
      </c>
      <c r="M391" s="1">
        <v>55362</v>
      </c>
      <c r="N391" s="1">
        <v>54798</v>
      </c>
      <c r="O391" s="1">
        <v>63680</v>
      </c>
      <c r="P391" s="1">
        <v>67251</v>
      </c>
      <c r="Q391" s="1">
        <v>68536</v>
      </c>
      <c r="R391" s="1">
        <v>71865</v>
      </c>
      <c r="S391" s="1">
        <v>75765</v>
      </c>
      <c r="T391">
        <v>701</v>
      </c>
      <c r="U391">
        <v>469</v>
      </c>
      <c r="V391" s="1">
        <v>2061</v>
      </c>
      <c r="W391" s="1">
        <v>3855</v>
      </c>
      <c r="X391" s="1">
        <v>3510</v>
      </c>
      <c r="Y391" s="1">
        <v>4039</v>
      </c>
      <c r="Z391" s="1">
        <v>4358</v>
      </c>
      <c r="AA391" s="1">
        <v>4719</v>
      </c>
      <c r="AB391">
        <v>94</v>
      </c>
      <c r="AC391">
        <v>-521</v>
      </c>
      <c r="AD391">
        <v>702</v>
      </c>
      <c r="AE391" s="1">
        <v>2956</v>
      </c>
      <c r="AF391" s="1">
        <v>2445</v>
      </c>
      <c r="AG391" s="1">
        <v>3205</v>
      </c>
      <c r="AH391" s="1">
        <v>3386</v>
      </c>
      <c r="AI391" s="1">
        <v>3701</v>
      </c>
      <c r="AJ391" s="1">
        <v>55201</v>
      </c>
      <c r="AK391" s="1">
        <v>50838</v>
      </c>
      <c r="AL391" s="1">
        <v>46285</v>
      </c>
      <c r="AM391" s="1">
        <v>45452</v>
      </c>
      <c r="AN391" s="1">
        <v>47556</v>
      </c>
      <c r="AO391" s="1">
        <v>49816</v>
      </c>
      <c r="AP391" s="1">
        <v>53760</v>
      </c>
      <c r="AQ391" s="1">
        <v>57972</v>
      </c>
      <c r="AR391" s="1">
        <v>45239</v>
      </c>
      <c r="AS391" s="1">
        <v>40792</v>
      </c>
      <c r="AT391" s="1">
        <v>35947</v>
      </c>
      <c r="AU391" s="1">
        <v>32424</v>
      </c>
      <c r="AV391" s="1">
        <v>31738</v>
      </c>
      <c r="AW391" s="1">
        <v>30771</v>
      </c>
      <c r="AX391" s="1">
        <v>31414</v>
      </c>
      <c r="AY391" s="1">
        <v>32092</v>
      </c>
      <c r="AZ391" s="1">
        <v>9962</v>
      </c>
      <c r="BA391" s="1">
        <v>10047</v>
      </c>
      <c r="BB391" s="1">
        <v>10338</v>
      </c>
      <c r="BC391" s="1">
        <v>13029</v>
      </c>
      <c r="BD391" s="1">
        <v>15817</v>
      </c>
      <c r="BE391" s="1">
        <v>18982</v>
      </c>
      <c r="BF391" s="1">
        <v>22244</v>
      </c>
      <c r="BG391" s="1">
        <v>25880</v>
      </c>
      <c r="BH391" s="1">
        <v>10109</v>
      </c>
      <c r="BI391" s="1">
        <v>10262</v>
      </c>
      <c r="BJ391" s="1">
        <v>10550</v>
      </c>
      <c r="BK391" s="1">
        <v>13228</v>
      </c>
      <c r="BL391" s="1">
        <v>16007</v>
      </c>
      <c r="BM391" s="1">
        <v>19202</v>
      </c>
      <c r="BN391" s="1">
        <v>22439</v>
      </c>
      <c r="BO391" s="1">
        <v>25965</v>
      </c>
      <c r="BP391" s="1">
        <v>9800</v>
      </c>
      <c r="BQ391" s="1">
        <v>9800</v>
      </c>
      <c r="BR391" s="1">
        <v>9800</v>
      </c>
      <c r="BS391" s="1">
        <v>9800</v>
      </c>
      <c r="BT391" s="1">
        <v>9800</v>
      </c>
      <c r="BU391" s="1">
        <v>9800</v>
      </c>
      <c r="BV391" s="1">
        <v>9800</v>
      </c>
      <c r="BW391" s="1">
        <v>9800</v>
      </c>
      <c r="BX391">
        <v>0.17</v>
      </c>
      <c r="BY391">
        <v>-0.98</v>
      </c>
      <c r="BZ391">
        <v>1.45</v>
      </c>
      <c r="CA391">
        <v>6.44</v>
      </c>
      <c r="CB391">
        <v>5.26</v>
      </c>
      <c r="CC391">
        <v>6.58</v>
      </c>
      <c r="CD391">
        <v>6.54</v>
      </c>
      <c r="CE391">
        <v>6.62</v>
      </c>
      <c r="CF391">
        <v>7.4</v>
      </c>
      <c r="CG391">
        <v>-4.45</v>
      </c>
      <c r="CH391">
        <v>6.6</v>
      </c>
      <c r="CI391">
        <v>24.61</v>
      </c>
      <c r="CJ391">
        <v>16.75</v>
      </c>
      <c r="CK391">
        <v>18.22</v>
      </c>
      <c r="CL391">
        <v>16.149999999999999</v>
      </c>
      <c r="CM391">
        <v>15.03</v>
      </c>
      <c r="CN391">
        <v>146</v>
      </c>
      <c r="CO391">
        <v>-231</v>
      </c>
      <c r="CP391">
        <v>350</v>
      </c>
      <c r="CQ391" s="1">
        <v>1493</v>
      </c>
      <c r="CR391" s="1">
        <v>1249</v>
      </c>
      <c r="CS391" s="1">
        <v>1637</v>
      </c>
      <c r="CT391" s="1">
        <v>1715</v>
      </c>
      <c r="CU391" s="1">
        <v>1856</v>
      </c>
      <c r="CV391">
        <v>70.739999999999995</v>
      </c>
      <c r="CW391" t="s">
        <v>2</v>
      </c>
      <c r="CX391">
        <v>50.22</v>
      </c>
      <c r="CY391">
        <v>12.86</v>
      </c>
      <c r="CZ391">
        <v>10.61</v>
      </c>
      <c r="DA391">
        <v>11.79</v>
      </c>
      <c r="DB391">
        <v>11.25</v>
      </c>
      <c r="DC391">
        <v>10.4</v>
      </c>
      <c r="DD391">
        <v>2</v>
      </c>
      <c r="DE391">
        <v>2.37</v>
      </c>
      <c r="DF391">
        <v>3.27</v>
      </c>
      <c r="DG391">
        <v>2.84</v>
      </c>
      <c r="DH391">
        <v>1.62</v>
      </c>
      <c r="DI391">
        <v>1.97</v>
      </c>
      <c r="DJ391">
        <v>1.69</v>
      </c>
      <c r="DK391">
        <v>1.46</v>
      </c>
      <c r="DL391" s="6">
        <f>(CM391*3+CL391*2+CK391)/6</f>
        <v>15.934999999999997</v>
      </c>
      <c r="DM391">
        <f>BH391+(BH391*(CG391-8.25)/8.25)</f>
        <v>-5452.7333333333318</v>
      </c>
      <c r="DN391">
        <f>BI391+(BI391*(CH391-8.25)/8.25)</f>
        <v>8209.5999999999985</v>
      </c>
      <c r="DO391">
        <f>BJ391+(BJ391*(CI391-8.25)/8.25)</f>
        <v>31470.969696969696</v>
      </c>
      <c r="DP391">
        <f>BK391+(BK391*(CJ391-8.25)/8.25)</f>
        <v>26856.848484848484</v>
      </c>
      <c r="DQ391">
        <f>BL391+(BL391*(CK391-8.25)/8.25)</f>
        <v>35351.216969696965</v>
      </c>
      <c r="DR391">
        <f>BM391+(BM391*(CL391-8.25)/8.25)</f>
        <v>37589.36969696969</v>
      </c>
      <c r="DS391">
        <f>BN391+(BN391*(CM391-8.25)/8.25)</f>
        <v>40879.778181818183</v>
      </c>
      <c r="DT391" s="8">
        <f>DM391*10^8/$I391</f>
        <v>-2782.0068027210878</v>
      </c>
      <c r="DU391" s="8">
        <f>DN391*10^8/$I391</f>
        <v>4188.5714285714275</v>
      </c>
      <c r="DV391" s="8">
        <f>DO391*10^8/$I391</f>
        <v>16056.617192331478</v>
      </c>
      <c r="DW391" s="8">
        <f>DP391*10^8/$I391</f>
        <v>13702.473716759432</v>
      </c>
      <c r="DX391" s="8">
        <f>DQ391*10^8/$I391</f>
        <v>18036.335188620898</v>
      </c>
      <c r="DY391" s="8">
        <f>DR391*10^8/$I391</f>
        <v>19178.2498453927</v>
      </c>
      <c r="DZ391" s="8">
        <f>DS391*10^8/$I391</f>
        <v>20857.029684601115</v>
      </c>
      <c r="EA391" s="8">
        <f>DT391*10^8/$I391</f>
        <v>-1419.3912258781058</v>
      </c>
      <c r="EB391" s="8">
        <f>DZ391*0.8</f>
        <v>16685.623747680893</v>
      </c>
      <c r="EC391" s="10">
        <f>G391-E391</f>
        <v>5350</v>
      </c>
      <c r="ED391" s="4">
        <f>EC391/E391*100</f>
        <v>38.351254480286741</v>
      </c>
      <c r="EE391" s="4">
        <f>DY391-G391</f>
        <v>-121.75015460729992</v>
      </c>
      <c r="EF391" s="12">
        <f>EE391/G391</f>
        <v>-6.3082981661813434E-3</v>
      </c>
      <c r="EG391" s="4">
        <f>G391-F391</f>
        <v>-250</v>
      </c>
    </row>
    <row r="392" spans="1:137" x14ac:dyDescent="0.3">
      <c r="A392">
        <v>391</v>
      </c>
      <c r="B392" t="s">
        <v>7766</v>
      </c>
      <c r="C392" t="s">
        <v>377</v>
      </c>
      <c r="D392" t="str">
        <f>VLOOKUP(C392,Sheet1!$A$2:$B$3197,2,FALSE)</f>
        <v>사무용전자제품</v>
      </c>
      <c r="E392">
        <v>25700</v>
      </c>
      <c r="F392">
        <v>32400</v>
      </c>
      <c r="G392" s="7">
        <v>34800</v>
      </c>
      <c r="H392" t="s">
        <v>2574</v>
      </c>
      <c r="I392" s="7">
        <f>VALUE(LEFT(H392,FIND("/",H392)-1)) + VALUE(MID(H392,FIND("/",H392)+1,LEN(H392)))</f>
        <v>10080029</v>
      </c>
      <c r="J392" s="1">
        <v>247820</v>
      </c>
      <c r="K392" s="1">
        <f>G392*I392/(10^8)</f>
        <v>3507.8500920000001</v>
      </c>
      <c r="L392" s="1">
        <v>5073</v>
      </c>
      <c r="M392" s="1">
        <v>5584</v>
      </c>
      <c r="N392" s="1">
        <v>5579</v>
      </c>
      <c r="O392" s="1">
        <v>4271</v>
      </c>
      <c r="P392" s="1">
        <v>3358</v>
      </c>
      <c r="Q392" s="3"/>
      <c r="R392" s="3"/>
      <c r="S392" s="3"/>
      <c r="T392">
        <v>163</v>
      </c>
      <c r="U392">
        <v>326</v>
      </c>
      <c r="V392">
        <v>249</v>
      </c>
      <c r="W392">
        <v>63</v>
      </c>
      <c r="X392">
        <v>-146</v>
      </c>
      <c r="Y392" s="3"/>
      <c r="Z392" s="3"/>
      <c r="AA392" s="3"/>
      <c r="AB392">
        <v>318</v>
      </c>
      <c r="AC392">
        <v>317</v>
      </c>
      <c r="AD392">
        <v>350</v>
      </c>
      <c r="AE392">
        <v>145</v>
      </c>
      <c r="AF392">
        <v>-134</v>
      </c>
      <c r="AG392" s="3"/>
      <c r="AH392" s="3"/>
      <c r="AI392" s="3"/>
      <c r="AJ392" s="1">
        <v>9322</v>
      </c>
      <c r="AK392" s="1">
        <v>9405</v>
      </c>
      <c r="AL392" s="1">
        <v>9502</v>
      </c>
      <c r="AM392" s="1">
        <v>9475</v>
      </c>
      <c r="AN392" s="1">
        <v>9162</v>
      </c>
      <c r="AO392" s="3"/>
      <c r="AP392" s="3"/>
      <c r="AQ392" s="3"/>
      <c r="AR392">
        <v>910</v>
      </c>
      <c r="AS392">
        <v>847</v>
      </c>
      <c r="AT392">
        <v>787</v>
      </c>
      <c r="AU392">
        <v>769</v>
      </c>
      <c r="AV392">
        <v>677</v>
      </c>
      <c r="AW392" s="3"/>
      <c r="AX392" s="3"/>
      <c r="AY392" s="3"/>
      <c r="AZ392" s="1">
        <v>8412</v>
      </c>
      <c r="BA392" s="1">
        <v>8558</v>
      </c>
      <c r="BB392" s="1">
        <v>8716</v>
      </c>
      <c r="BC392" s="1">
        <v>8706</v>
      </c>
      <c r="BD392" s="1">
        <v>8485</v>
      </c>
      <c r="BE392" s="3"/>
      <c r="BF392" s="3"/>
      <c r="BG392" s="3"/>
      <c r="BH392" s="1">
        <v>8412</v>
      </c>
      <c r="BI392" s="1">
        <v>8558</v>
      </c>
      <c r="BJ392" s="1">
        <v>8716</v>
      </c>
      <c r="BK392" s="1">
        <v>8706</v>
      </c>
      <c r="BL392" s="1">
        <v>8485</v>
      </c>
      <c r="BM392" s="3"/>
      <c r="BN392" s="3"/>
      <c r="BO392" s="3"/>
      <c r="BP392">
        <v>504</v>
      </c>
      <c r="BQ392">
        <v>504</v>
      </c>
      <c r="BR392">
        <v>504</v>
      </c>
      <c r="BS392">
        <v>504</v>
      </c>
      <c r="BT392">
        <v>504</v>
      </c>
      <c r="BU392" s="3"/>
      <c r="BV392" s="3"/>
      <c r="BW392" s="3"/>
      <c r="BX392">
        <v>3.42</v>
      </c>
      <c r="BY392">
        <v>3.38</v>
      </c>
      <c r="BZ392">
        <v>3.71</v>
      </c>
      <c r="CA392">
        <v>1.53</v>
      </c>
      <c r="CB392">
        <v>-1.44</v>
      </c>
      <c r="CC392" s="3"/>
      <c r="CD392" s="3"/>
      <c r="CE392" s="3"/>
      <c r="CF392">
        <v>3.83</v>
      </c>
      <c r="CG392">
        <v>3.73</v>
      </c>
      <c r="CH392">
        <v>4.0599999999999996</v>
      </c>
      <c r="CI392">
        <v>1.66</v>
      </c>
      <c r="CJ392">
        <v>-1.56</v>
      </c>
      <c r="CK392" s="3"/>
      <c r="CL392" s="3"/>
      <c r="CM392" s="3"/>
      <c r="CN392" s="1">
        <v>3154</v>
      </c>
      <c r="CO392" s="1">
        <v>3143</v>
      </c>
      <c r="CP392" s="1">
        <v>3476</v>
      </c>
      <c r="CQ392" s="1">
        <v>1437</v>
      </c>
      <c r="CR392" s="1">
        <v>-1331</v>
      </c>
      <c r="CS392" s="3"/>
      <c r="CT392" s="3"/>
      <c r="CU392" s="3"/>
      <c r="CV392">
        <v>17.41</v>
      </c>
      <c r="CW392">
        <v>20.170000000000002</v>
      </c>
      <c r="CX392">
        <v>13.21</v>
      </c>
      <c r="CY392">
        <v>25.67</v>
      </c>
      <c r="CZ392" t="s">
        <v>2</v>
      </c>
      <c r="DA392" s="3"/>
      <c r="DB392" s="3"/>
      <c r="DC392" s="3"/>
      <c r="DD392">
        <v>0.65</v>
      </c>
      <c r="DE392">
        <v>0.74</v>
      </c>
      <c r="DF392">
        <v>0.52</v>
      </c>
      <c r="DG392">
        <v>0.42</v>
      </c>
      <c r="DH392">
        <v>0.31</v>
      </c>
      <c r="DI392" s="3"/>
      <c r="DJ392" s="3"/>
      <c r="DK392" s="3"/>
      <c r="DL392" s="6">
        <f>(CM392*3+CL392*2+CK392)/6</f>
        <v>0</v>
      </c>
      <c r="DM392">
        <f>BH392+(BH392*(CG392-8.25)/8.25)</f>
        <v>3803.2436363636371</v>
      </c>
      <c r="DN392">
        <f>BI392+(BI392*(CH392-8.25)/8.25)</f>
        <v>4211.5733333333328</v>
      </c>
      <c r="DO392">
        <f>BJ392+(BJ392*(CI392-8.25)/8.25)</f>
        <v>1753.7648484848478</v>
      </c>
      <c r="DP392">
        <f>BK392+(BK392*(CJ392-8.25)/8.25)</f>
        <v>-1646.2254545454543</v>
      </c>
      <c r="DQ392">
        <f>BL392+(BL392*(CK392-8.25)/8.25)</f>
        <v>0</v>
      </c>
      <c r="DR392">
        <f>BM392+(BM392*(CL392-8.25)/8.25)</f>
        <v>0</v>
      </c>
      <c r="DS392">
        <f>BN392+(BN392*(CM392-8.25)/8.25)</f>
        <v>0</v>
      </c>
      <c r="DT392" s="8">
        <f>DM392*10^8/$I392</f>
        <v>37730.483080590711</v>
      </c>
      <c r="DU392" s="8">
        <f>DN392*10^8/$I392</f>
        <v>41781.361277168275</v>
      </c>
      <c r="DV392" s="8">
        <f>DO392*10^8/$I392</f>
        <v>17398.410743509248</v>
      </c>
      <c r="DW392" s="8">
        <f>DP392*10^8/$I392</f>
        <v>-16331.554745977957</v>
      </c>
      <c r="DX392" s="8">
        <f>DQ392*10^8/$I392</f>
        <v>0</v>
      </c>
      <c r="DY392" s="8">
        <f>DR392*10^8/$I392</f>
        <v>0</v>
      </c>
      <c r="DZ392" s="8">
        <f>DS392*10^8/$I392</f>
        <v>0</v>
      </c>
      <c r="EA392" s="8">
        <f>DT392*10^8/$I392</f>
        <v>374309.2711399016</v>
      </c>
      <c r="EB392" s="8">
        <f>DZ392*0.8</f>
        <v>0</v>
      </c>
      <c r="EC392" s="10">
        <f>G392-E392</f>
        <v>9100</v>
      </c>
      <c r="ED392" s="4">
        <f>EC392/E392*100</f>
        <v>35.408560311284049</v>
      </c>
      <c r="EE392" s="4">
        <f>DY392-G392</f>
        <v>-34800</v>
      </c>
      <c r="EF392" s="12">
        <f>EE392/G392</f>
        <v>-1</v>
      </c>
      <c r="EG392" s="4">
        <f>G392-F392</f>
        <v>2400</v>
      </c>
    </row>
    <row r="393" spans="1:137" x14ac:dyDescent="0.3">
      <c r="A393">
        <v>392</v>
      </c>
      <c r="B393" t="s">
        <v>7788</v>
      </c>
      <c r="C393" t="s">
        <v>378</v>
      </c>
      <c r="D393" t="str">
        <f>VLOOKUP(C393,Sheet1!$A$2:$B$3197,2,FALSE)</f>
        <v>가스유틸리티</v>
      </c>
      <c r="E393">
        <v>34550</v>
      </c>
      <c r="F393">
        <v>37850</v>
      </c>
      <c r="G393" s="7">
        <v>38950</v>
      </c>
      <c r="H393" t="s">
        <v>1903</v>
      </c>
      <c r="I393" s="7">
        <f>VALUE(LEFT(H393,FIND("/",H393)-1)) + VALUE(MID(H393,FIND("/",H393)+1,LEN(H393)))</f>
        <v>6000000</v>
      </c>
      <c r="J393" s="1">
        <v>361476</v>
      </c>
      <c r="K393" s="1">
        <f>G393*I393/(10^8)</f>
        <v>2337</v>
      </c>
      <c r="L393" s="1">
        <v>10513</v>
      </c>
      <c r="M393" s="1">
        <v>11152</v>
      </c>
      <c r="N393" s="1">
        <v>10954</v>
      </c>
      <c r="O393" s="1">
        <v>11082</v>
      </c>
      <c r="P393" s="1">
        <v>11224</v>
      </c>
      <c r="Q393" s="3"/>
      <c r="R393" s="3"/>
      <c r="S393" s="3"/>
      <c r="T393">
        <v>211</v>
      </c>
      <c r="U393">
        <v>244</v>
      </c>
      <c r="V393">
        <v>252</v>
      </c>
      <c r="W393">
        <v>221</v>
      </c>
      <c r="X393">
        <v>96</v>
      </c>
      <c r="Y393" s="3"/>
      <c r="Z393" s="3"/>
      <c r="AA393" s="3"/>
      <c r="AB393">
        <v>492</v>
      </c>
      <c r="AC393">
        <v>271</v>
      </c>
      <c r="AD393">
        <v>-360</v>
      </c>
      <c r="AE393">
        <v>221</v>
      </c>
      <c r="AF393">
        <v>-779</v>
      </c>
      <c r="AG393" s="3"/>
      <c r="AH393" s="3"/>
      <c r="AI393" s="3"/>
      <c r="AJ393" s="1">
        <v>12861</v>
      </c>
      <c r="AK393" s="1">
        <v>14350</v>
      </c>
      <c r="AL393" s="1">
        <v>14646</v>
      </c>
      <c r="AM393" s="1">
        <v>15443</v>
      </c>
      <c r="AN393" s="1">
        <v>15641</v>
      </c>
      <c r="AO393" s="3"/>
      <c r="AP393" s="3"/>
      <c r="AQ393" s="3"/>
      <c r="AR393" s="1">
        <v>6114</v>
      </c>
      <c r="AS393" s="1">
        <v>7376</v>
      </c>
      <c r="AT393" s="1">
        <v>8647</v>
      </c>
      <c r="AU393" s="1">
        <v>9353</v>
      </c>
      <c r="AV393" s="1">
        <v>10428</v>
      </c>
      <c r="AW393" s="3"/>
      <c r="AX393" s="3"/>
      <c r="AY393" s="3"/>
      <c r="AZ393" s="1">
        <v>6747</v>
      </c>
      <c r="BA393" s="1">
        <v>6974</v>
      </c>
      <c r="BB393" s="1">
        <v>5999</v>
      </c>
      <c r="BC393" s="1">
        <v>6090</v>
      </c>
      <c r="BD393" s="1">
        <v>5213</v>
      </c>
      <c r="BE393" s="3"/>
      <c r="BF393" s="3"/>
      <c r="BG393" s="3"/>
      <c r="BH393" s="1">
        <v>6153</v>
      </c>
      <c r="BI393" s="1">
        <v>6392</v>
      </c>
      <c r="BJ393" s="1">
        <v>5394</v>
      </c>
      <c r="BK393" s="1">
        <v>5509</v>
      </c>
      <c r="BL393" s="1">
        <v>4757</v>
      </c>
      <c r="BM393" s="3"/>
      <c r="BN393" s="3"/>
      <c r="BO393" s="3"/>
      <c r="BP393">
        <v>300</v>
      </c>
      <c r="BQ393">
        <v>300</v>
      </c>
      <c r="BR393">
        <v>300</v>
      </c>
      <c r="BS393">
        <v>300</v>
      </c>
      <c r="BT393">
        <v>300</v>
      </c>
      <c r="BU393" s="3"/>
      <c r="BV393" s="3"/>
      <c r="BW393" s="3"/>
      <c r="BX393">
        <v>3.86</v>
      </c>
      <c r="BY393">
        <v>1.99</v>
      </c>
      <c r="BZ393">
        <v>-2.4900000000000002</v>
      </c>
      <c r="CA393">
        <v>1.47</v>
      </c>
      <c r="CB393">
        <v>-5.01</v>
      </c>
      <c r="CC393" s="3"/>
      <c r="CD393" s="3"/>
      <c r="CE393" s="3"/>
      <c r="CF393">
        <v>5.81</v>
      </c>
      <c r="CG393">
        <v>3.61</v>
      </c>
      <c r="CH393">
        <v>-6.66</v>
      </c>
      <c r="CI393">
        <v>3.61</v>
      </c>
      <c r="CJ393">
        <v>-13.17</v>
      </c>
      <c r="CK393" s="3"/>
      <c r="CL393" s="3"/>
      <c r="CM393" s="3"/>
      <c r="CN393" s="1">
        <v>5842</v>
      </c>
      <c r="CO393" s="1">
        <v>3772</v>
      </c>
      <c r="CP393" s="1">
        <v>-6546</v>
      </c>
      <c r="CQ393" s="1">
        <v>3278</v>
      </c>
      <c r="CR393" s="1">
        <v>-11271</v>
      </c>
      <c r="CS393" s="3"/>
      <c r="CT393" s="3"/>
      <c r="CU393" s="3"/>
      <c r="CV393">
        <v>6.35</v>
      </c>
      <c r="CW393">
        <v>10.050000000000001</v>
      </c>
      <c r="CX393" t="s">
        <v>2</v>
      </c>
      <c r="CY393">
        <v>11.41</v>
      </c>
      <c r="CZ393" t="s">
        <v>2</v>
      </c>
      <c r="DA393" s="3"/>
      <c r="DB393" s="3"/>
      <c r="DC393" s="3"/>
      <c r="DD393">
        <v>0.35</v>
      </c>
      <c r="DE393">
        <v>0.35</v>
      </c>
      <c r="DF393">
        <v>0.41</v>
      </c>
      <c r="DG393">
        <v>0.37</v>
      </c>
      <c r="DH393">
        <v>0.4</v>
      </c>
      <c r="DI393" s="3"/>
      <c r="DJ393" s="3"/>
      <c r="DK393" s="3"/>
      <c r="DL393" s="6">
        <f>(CM393*3+CL393*2+CK393)/6</f>
        <v>0</v>
      </c>
      <c r="DM393">
        <f>BH393+(BH393*(CG393-8.25)/8.25)</f>
        <v>2692.403636363636</v>
      </c>
      <c r="DN393">
        <f>BI393+(BI393*(CH393-8.25)/8.25)</f>
        <v>-5160.0872727272726</v>
      </c>
      <c r="DO393">
        <f>BJ393+(BJ393*(CI393-8.25)/8.25)</f>
        <v>2360.2836363636361</v>
      </c>
      <c r="DP393">
        <f>BK393+(BK393*(CJ393-8.25)/8.25)</f>
        <v>-8794.3672727272751</v>
      </c>
      <c r="DQ393">
        <f>BL393+(BL393*(CK393-8.25)/8.25)</f>
        <v>0</v>
      </c>
      <c r="DR393">
        <f>BM393+(BM393*(CL393-8.25)/8.25)</f>
        <v>0</v>
      </c>
      <c r="DS393">
        <f>BN393+(BN393*(CM393-8.25)/8.25)</f>
        <v>0</v>
      </c>
      <c r="DT393" s="8">
        <f>DM393*10^8/$I393</f>
        <v>44873.393939393929</v>
      </c>
      <c r="DU393" s="8">
        <f>DN393*10^8/$I393</f>
        <v>-86001.454545454544</v>
      </c>
      <c r="DV393" s="8">
        <f>DO393*10^8/$I393</f>
        <v>39338.060606060601</v>
      </c>
      <c r="DW393" s="8">
        <f>DP393*10^8/$I393</f>
        <v>-146572.78787878793</v>
      </c>
      <c r="DX393" s="8">
        <f>DQ393*10^8/$I393</f>
        <v>0</v>
      </c>
      <c r="DY393" s="8">
        <f>DR393*10^8/$I393</f>
        <v>0</v>
      </c>
      <c r="DZ393" s="8">
        <f>DS393*10^8/$I393</f>
        <v>0</v>
      </c>
      <c r="EA393" s="8">
        <f>DT393*10^8/$I393</f>
        <v>747889.89898989873</v>
      </c>
      <c r="EB393" s="8">
        <f>DZ393*0.8</f>
        <v>0</v>
      </c>
      <c r="EC393" s="10">
        <f>G393-E393</f>
        <v>4400</v>
      </c>
      <c r="ED393" s="4">
        <f>EC393/E393*100</f>
        <v>12.735166425470332</v>
      </c>
      <c r="EE393" s="4">
        <f>DY393-G393</f>
        <v>-38950</v>
      </c>
      <c r="EF393" s="12">
        <f>EE393/G393</f>
        <v>-1</v>
      </c>
      <c r="EG393" s="4">
        <f>G393-F393</f>
        <v>1100</v>
      </c>
    </row>
    <row r="394" spans="1:137" x14ac:dyDescent="0.3">
      <c r="A394">
        <v>393</v>
      </c>
      <c r="B394" t="s">
        <v>7807</v>
      </c>
      <c r="C394" t="s">
        <v>379</v>
      </c>
      <c r="D394" t="str">
        <f>VLOOKUP(C394,Sheet1!$A$2:$B$3197,2,FALSE)</f>
        <v>가구</v>
      </c>
      <c r="E394">
        <v>29150</v>
      </c>
      <c r="F394">
        <v>42050</v>
      </c>
      <c r="G394" s="7">
        <v>43000</v>
      </c>
      <c r="H394" t="s">
        <v>2150</v>
      </c>
      <c r="I394" s="7">
        <f>VALUE(LEFT(H394,FIND("/",H394)-1)) + VALUE(MID(H394,FIND("/",H394)+1,LEN(H394)))</f>
        <v>11500000</v>
      </c>
      <c r="J394" s="1">
        <v>1125664</v>
      </c>
      <c r="K394" s="1">
        <f>G394*I394/(10^8)</f>
        <v>4945</v>
      </c>
      <c r="L394" s="1">
        <v>2316</v>
      </c>
      <c r="M394" s="1">
        <v>2895</v>
      </c>
      <c r="N394" s="1">
        <v>3157</v>
      </c>
      <c r="O394" s="1">
        <v>3047</v>
      </c>
      <c r="P394" s="1">
        <v>2869</v>
      </c>
      <c r="Q394" s="3"/>
      <c r="R394" s="3"/>
      <c r="S394" s="3"/>
      <c r="T394">
        <v>168</v>
      </c>
      <c r="U394">
        <v>230</v>
      </c>
      <c r="V394">
        <v>277</v>
      </c>
      <c r="W394">
        <v>251</v>
      </c>
      <c r="X394">
        <v>257</v>
      </c>
      <c r="Y394" s="3"/>
      <c r="Z394" s="3"/>
      <c r="AA394" s="3"/>
      <c r="AB394">
        <v>232</v>
      </c>
      <c r="AC394">
        <v>221</v>
      </c>
      <c r="AD394">
        <v>455</v>
      </c>
      <c r="AE394">
        <v>340</v>
      </c>
      <c r="AF394">
        <v>340</v>
      </c>
      <c r="AG394" s="3"/>
      <c r="AH394" s="3"/>
      <c r="AI394" s="3"/>
      <c r="AJ394" s="1">
        <v>4165</v>
      </c>
      <c r="AK394" s="1">
        <v>4368</v>
      </c>
      <c r="AL394" s="1">
        <v>4842</v>
      </c>
      <c r="AM394" s="1">
        <v>4818</v>
      </c>
      <c r="AN394" s="1">
        <v>4989</v>
      </c>
      <c r="AO394" s="3"/>
      <c r="AP394" s="3"/>
      <c r="AQ394" s="3"/>
      <c r="AR394">
        <v>483</v>
      </c>
      <c r="AS394">
        <v>524</v>
      </c>
      <c r="AT394">
        <v>636</v>
      </c>
      <c r="AU394">
        <v>379</v>
      </c>
      <c r="AV394">
        <v>380</v>
      </c>
      <c r="AW394" s="3"/>
      <c r="AX394" s="3"/>
      <c r="AY394" s="3"/>
      <c r="AZ394" s="1">
        <v>3682</v>
      </c>
      <c r="BA394" s="1">
        <v>3844</v>
      </c>
      <c r="BB394" s="1">
        <v>4206</v>
      </c>
      <c r="BC394" s="1">
        <v>4439</v>
      </c>
      <c r="BD394" s="1">
        <v>4609</v>
      </c>
      <c r="BE394" s="3"/>
      <c r="BF394" s="3"/>
      <c r="BG394" s="3"/>
      <c r="BH394" s="1">
        <v>3682</v>
      </c>
      <c r="BI394" s="1">
        <v>3844</v>
      </c>
      <c r="BJ394" s="1">
        <v>4206</v>
      </c>
      <c r="BK394" s="1">
        <v>4439</v>
      </c>
      <c r="BL394" s="1">
        <v>4609</v>
      </c>
      <c r="BM394" s="3"/>
      <c r="BN394" s="3"/>
      <c r="BO394" s="3"/>
      <c r="BP394">
        <v>143</v>
      </c>
      <c r="BQ394">
        <v>143</v>
      </c>
      <c r="BR394">
        <v>143</v>
      </c>
      <c r="BS394">
        <v>143</v>
      </c>
      <c r="BT394">
        <v>143</v>
      </c>
      <c r="BU394" s="3"/>
      <c r="BV394" s="3"/>
      <c r="BW394" s="3"/>
      <c r="BX394">
        <v>5.67</v>
      </c>
      <c r="BY394">
        <v>5.17</v>
      </c>
      <c r="BZ394">
        <v>9.8800000000000008</v>
      </c>
      <c r="CA394">
        <v>7.03</v>
      </c>
      <c r="CB394">
        <v>6.94</v>
      </c>
      <c r="CC394" s="3"/>
      <c r="CD394" s="3"/>
      <c r="CE394" s="3"/>
      <c r="CF394">
        <v>6.43</v>
      </c>
      <c r="CG394">
        <v>5.86</v>
      </c>
      <c r="CH394">
        <v>11.3</v>
      </c>
      <c r="CI394">
        <v>7.86</v>
      </c>
      <c r="CJ394">
        <v>7.53</v>
      </c>
      <c r="CK394" s="3"/>
      <c r="CL394" s="3"/>
      <c r="CM394" s="3"/>
      <c r="CN394" s="1">
        <v>2016</v>
      </c>
      <c r="CO394" s="1">
        <v>1918</v>
      </c>
      <c r="CP394" s="1">
        <v>3956</v>
      </c>
      <c r="CQ394" s="1">
        <v>2953</v>
      </c>
      <c r="CR394" s="1">
        <v>2961</v>
      </c>
      <c r="CS394" s="3"/>
      <c r="CT394" s="3"/>
      <c r="CU394" s="3"/>
      <c r="CV394">
        <v>16.37</v>
      </c>
      <c r="CW394">
        <v>17.2</v>
      </c>
      <c r="CX394">
        <v>7.76</v>
      </c>
      <c r="CY394">
        <v>9.99</v>
      </c>
      <c r="CZ394">
        <v>10.01</v>
      </c>
      <c r="DA394" s="3"/>
      <c r="DB394" s="3"/>
      <c r="DC394" s="3"/>
      <c r="DD394">
        <v>0.9</v>
      </c>
      <c r="DE394">
        <v>0.86</v>
      </c>
      <c r="DF394">
        <v>0.74</v>
      </c>
      <c r="DG394">
        <v>0.68</v>
      </c>
      <c r="DH394">
        <v>0.65</v>
      </c>
      <c r="DI394" s="3"/>
      <c r="DJ394" s="3"/>
      <c r="DK394" s="3"/>
      <c r="DL394" s="6">
        <f>(CM394*3+CL394*2+CK394)/6</f>
        <v>0</v>
      </c>
      <c r="DM394">
        <f>BH394+(BH394*(CG394-8.25)/8.25)</f>
        <v>2615.3357575757577</v>
      </c>
      <c r="DN394">
        <f>BI394+(BI394*(CH394-8.25)/8.25)</f>
        <v>5265.1151515151523</v>
      </c>
      <c r="DO394">
        <f>BJ394+(BJ394*(CI394-8.25)/8.25)</f>
        <v>4007.1709090909094</v>
      </c>
      <c r="DP394">
        <f>BK394+(BK394*(CJ394-8.25)/8.25)</f>
        <v>4051.596363636364</v>
      </c>
      <c r="DQ394">
        <f>BL394+(BL394*(CK394-8.25)/8.25)</f>
        <v>0</v>
      </c>
      <c r="DR394">
        <f>BM394+(BM394*(CL394-8.25)/8.25)</f>
        <v>0</v>
      </c>
      <c r="DS394">
        <f>BN394+(BN394*(CM394-8.25)/8.25)</f>
        <v>0</v>
      </c>
      <c r="DT394" s="8">
        <f>DM394*10^8/$I394</f>
        <v>22742.050065876156</v>
      </c>
      <c r="DU394" s="8">
        <f>DN394*10^8/$I394</f>
        <v>45783.610013175239</v>
      </c>
      <c r="DV394" s="8">
        <f>DO394*10^8/$I394</f>
        <v>34844.964426877472</v>
      </c>
      <c r="DW394" s="8">
        <f>DP394*10^8/$I394</f>
        <v>35231.272727272735</v>
      </c>
      <c r="DX394" s="8">
        <f>DQ394*10^8/$I394</f>
        <v>0</v>
      </c>
      <c r="DY394" s="8">
        <f>DR394*10^8/$I394</f>
        <v>0</v>
      </c>
      <c r="DZ394" s="8">
        <f>DS394*10^8/$I394</f>
        <v>0</v>
      </c>
      <c r="EA394" s="8">
        <f>DT394*10^8/$I394</f>
        <v>197756.95709457528</v>
      </c>
      <c r="EB394" s="8">
        <f>DZ394*0.8</f>
        <v>0</v>
      </c>
      <c r="EC394" s="10">
        <f>G394-E394</f>
        <v>13850</v>
      </c>
      <c r="ED394" s="4">
        <f>EC394/E394*100</f>
        <v>47.512864493996574</v>
      </c>
      <c r="EE394" s="4">
        <f>DY394-G394</f>
        <v>-43000</v>
      </c>
      <c r="EF394" s="12">
        <f>EE394/G394</f>
        <v>-1</v>
      </c>
      <c r="EG394" s="4">
        <f>G394-F394</f>
        <v>950</v>
      </c>
    </row>
    <row r="395" spans="1:137" x14ac:dyDescent="0.3">
      <c r="A395">
        <v>394</v>
      </c>
      <c r="B395" t="s">
        <v>6717</v>
      </c>
      <c r="C395" t="s">
        <v>380</v>
      </c>
      <c r="D395" t="str">
        <f>VLOOKUP(C395,Sheet1!$A$2:$B$3197,2,FALSE)</f>
        <v>화학</v>
      </c>
      <c r="E395">
        <v>2885</v>
      </c>
      <c r="F395">
        <v>4480</v>
      </c>
      <c r="G395" s="7">
        <v>4230</v>
      </c>
      <c r="H395" t="s">
        <v>2575</v>
      </c>
      <c r="I395" s="7">
        <f>VALUE(LEFT(H395,FIND("/",H395)-1)) + VALUE(MID(H395,FIND("/",H395)+1,LEN(H395)))</f>
        <v>15326438</v>
      </c>
      <c r="J395">
        <v>0</v>
      </c>
      <c r="K395" s="1">
        <f>G395*I395/(10^8)</f>
        <v>648.30832740000005</v>
      </c>
      <c r="L395" s="1">
        <v>1345</v>
      </c>
      <c r="M395" s="1">
        <v>1168</v>
      </c>
      <c r="N395" s="1">
        <v>1119</v>
      </c>
      <c r="O395" s="1">
        <v>1155</v>
      </c>
      <c r="P395" s="1">
        <v>1025</v>
      </c>
      <c r="Q395" s="3"/>
      <c r="R395" s="3"/>
      <c r="S395" s="3"/>
      <c r="T395">
        <v>15</v>
      </c>
      <c r="U395">
        <v>3</v>
      </c>
      <c r="V395">
        <v>-3</v>
      </c>
      <c r="W395">
        <v>8</v>
      </c>
      <c r="X395">
        <v>-17</v>
      </c>
      <c r="Y395" s="3"/>
      <c r="Z395" s="3"/>
      <c r="AA395" s="3"/>
      <c r="AB395">
        <v>19</v>
      </c>
      <c r="AC395">
        <v>1</v>
      </c>
      <c r="AD395">
        <v>11</v>
      </c>
      <c r="AE395">
        <v>10</v>
      </c>
      <c r="AF395">
        <v>-10</v>
      </c>
      <c r="AG395" s="3"/>
      <c r="AH395" s="3"/>
      <c r="AI395" s="3"/>
      <c r="AJ395" s="1">
        <v>1338</v>
      </c>
      <c r="AK395" s="1">
        <v>1297</v>
      </c>
      <c r="AL395" s="1">
        <v>1278</v>
      </c>
      <c r="AM395" s="1">
        <v>1351</v>
      </c>
      <c r="AN395" s="1">
        <v>1307</v>
      </c>
      <c r="AO395" s="3"/>
      <c r="AP395" s="3"/>
      <c r="AQ395" s="3"/>
      <c r="AR395">
        <v>155</v>
      </c>
      <c r="AS395">
        <v>132</v>
      </c>
      <c r="AT395">
        <v>106</v>
      </c>
      <c r="AU395">
        <v>166</v>
      </c>
      <c r="AV395">
        <v>139</v>
      </c>
      <c r="AW395" s="3"/>
      <c r="AX395" s="3"/>
      <c r="AY395" s="3"/>
      <c r="AZ395" s="1">
        <v>1182</v>
      </c>
      <c r="BA395" s="1">
        <v>1165</v>
      </c>
      <c r="BB395" s="1">
        <v>1172</v>
      </c>
      <c r="BC395" s="1">
        <v>1185</v>
      </c>
      <c r="BD395" s="1">
        <v>1167</v>
      </c>
      <c r="BE395" s="3"/>
      <c r="BF395" s="3"/>
      <c r="BG395" s="3"/>
      <c r="BH395" s="1">
        <v>1182</v>
      </c>
      <c r="BI395" s="1">
        <v>1165</v>
      </c>
      <c r="BJ395" s="1">
        <v>1172</v>
      </c>
      <c r="BK395" s="1">
        <v>1185</v>
      </c>
      <c r="BL395" s="1">
        <v>1167</v>
      </c>
      <c r="BM395" s="3"/>
      <c r="BN395" s="3"/>
      <c r="BO395" s="3"/>
      <c r="BP395">
        <v>75</v>
      </c>
      <c r="BQ395">
        <v>75</v>
      </c>
      <c r="BR395">
        <v>75</v>
      </c>
      <c r="BS395">
        <v>77</v>
      </c>
      <c r="BT395">
        <v>77</v>
      </c>
      <c r="BU395" s="3"/>
      <c r="BV395" s="3"/>
      <c r="BW395" s="3"/>
      <c r="BX395">
        <v>1.43</v>
      </c>
      <c r="BY395">
        <v>0.05</v>
      </c>
      <c r="BZ395">
        <v>0.82</v>
      </c>
      <c r="CA395">
        <v>0.8</v>
      </c>
      <c r="CB395">
        <v>-0.75</v>
      </c>
      <c r="CC395" s="3"/>
      <c r="CD395" s="3"/>
      <c r="CE395" s="3"/>
      <c r="CF395">
        <v>1.6</v>
      </c>
      <c r="CG395">
        <v>0.06</v>
      </c>
      <c r="CH395">
        <v>0.9</v>
      </c>
      <c r="CI395">
        <v>0.89</v>
      </c>
      <c r="CJ395">
        <v>-0.85</v>
      </c>
      <c r="CK395" s="3"/>
      <c r="CL395" s="3"/>
      <c r="CM395" s="3"/>
      <c r="CN395">
        <v>124</v>
      </c>
      <c r="CO395">
        <v>4</v>
      </c>
      <c r="CP395">
        <v>69</v>
      </c>
      <c r="CQ395">
        <v>68</v>
      </c>
      <c r="CR395">
        <v>-65</v>
      </c>
      <c r="CS395" s="3"/>
      <c r="CT395" s="3"/>
      <c r="CU395" s="3"/>
      <c r="CV395">
        <v>33.159999999999997</v>
      </c>
      <c r="CW395">
        <v>934.72</v>
      </c>
      <c r="CX395">
        <v>40.119999999999997</v>
      </c>
      <c r="CY395">
        <v>38.92</v>
      </c>
      <c r="CZ395" t="s">
        <v>2</v>
      </c>
      <c r="DA395" s="3"/>
      <c r="DB395" s="3"/>
      <c r="DC395" s="3"/>
      <c r="DD395">
        <v>0.53</v>
      </c>
      <c r="DE395">
        <v>0.52</v>
      </c>
      <c r="DF395">
        <v>0.36</v>
      </c>
      <c r="DG395">
        <v>0.34</v>
      </c>
      <c r="DH395">
        <v>0.36</v>
      </c>
      <c r="DI395" s="3"/>
      <c r="DJ395" s="3"/>
      <c r="DK395" s="3"/>
      <c r="DL395" s="6">
        <f>(CM395*3+CL395*2+CK395)/6</f>
        <v>0</v>
      </c>
      <c r="DM395">
        <f>BH395+(BH395*(CG395-8.25)/8.25)</f>
        <v>8.5963636363635487</v>
      </c>
      <c r="DN395">
        <f>BI395+(BI395*(CH395-8.25)/8.25)</f>
        <v>127.09090909090901</v>
      </c>
      <c r="DO395">
        <f>BJ395+(BJ395*(CI395-8.25)/8.25)</f>
        <v>126.43393939393945</v>
      </c>
      <c r="DP395">
        <f>BK395+(BK395*(CJ395-8.25)/8.25)</f>
        <v>-122.09090909090901</v>
      </c>
      <c r="DQ395">
        <f>BL395+(BL395*(CK395-8.25)/8.25)</f>
        <v>0</v>
      </c>
      <c r="DR395">
        <f>BM395+(BM395*(CL395-8.25)/8.25)</f>
        <v>0</v>
      </c>
      <c r="DS395">
        <f>BN395+(BN395*(CM395-8.25)/8.25)</f>
        <v>0</v>
      </c>
      <c r="DT395" s="8">
        <f>DM395*10^8/$I395</f>
        <v>56.088463845047031</v>
      </c>
      <c r="DU395" s="8">
        <f>DN395*10^8/$I395</f>
        <v>829.22665456193408</v>
      </c>
      <c r="DV395" s="8">
        <f>DO395*10^8/$I395</f>
        <v>824.9401419556159</v>
      </c>
      <c r="DW395" s="8">
        <f>DP395*10^8/$I395</f>
        <v>-796.60328832380367</v>
      </c>
      <c r="DX395" s="8">
        <f>DQ395*10^8/$I395</f>
        <v>0</v>
      </c>
      <c r="DY395" s="8">
        <f>DR395*10^8/$I395</f>
        <v>0</v>
      </c>
      <c r="DZ395" s="8">
        <f>DS395*10^8/$I395</f>
        <v>0</v>
      </c>
      <c r="EA395" s="8">
        <f>DT395*10^8/$I395</f>
        <v>365.95889955022187</v>
      </c>
      <c r="EB395" s="8">
        <f>DZ395*0.8</f>
        <v>0</v>
      </c>
      <c r="EC395" s="10">
        <f>G395-E395</f>
        <v>1345</v>
      </c>
      <c r="ED395" s="4">
        <f>EC395/E395*100</f>
        <v>46.620450606585791</v>
      </c>
      <c r="EE395" s="4">
        <f>DY395-G395</f>
        <v>-4230</v>
      </c>
      <c r="EF395" s="12">
        <f>EE395/G395</f>
        <v>-1</v>
      </c>
      <c r="EG395" s="4">
        <f>G395-F395</f>
        <v>-250</v>
      </c>
    </row>
    <row r="396" spans="1:137" x14ac:dyDescent="0.3">
      <c r="A396">
        <v>395</v>
      </c>
      <c r="B396" t="s">
        <v>7242</v>
      </c>
      <c r="C396" t="s">
        <v>381</v>
      </c>
      <c r="D396" t="str">
        <f>VLOOKUP(C396,Sheet1!$A$2:$B$3197,2,FALSE)</f>
        <v>식품</v>
      </c>
      <c r="E396">
        <v>9360</v>
      </c>
      <c r="F396">
        <v>9260</v>
      </c>
      <c r="G396" s="7">
        <v>9350</v>
      </c>
      <c r="H396" t="s">
        <v>2576</v>
      </c>
      <c r="I396" s="7">
        <f>VALUE(LEFT(H396,FIND("/",H396)-1)) + VALUE(MID(H396,FIND("/",H396)+1,LEN(H396)))</f>
        <v>4653805</v>
      </c>
      <c r="J396" s="1">
        <v>45040</v>
      </c>
      <c r="K396" s="1">
        <f>G396*I396/(10^8)</f>
        <v>435.13076749999999</v>
      </c>
      <c r="L396" s="1">
        <v>1331</v>
      </c>
      <c r="M396" s="1">
        <v>1617</v>
      </c>
      <c r="N396" s="1">
        <v>1420</v>
      </c>
      <c r="O396" s="1">
        <v>1640</v>
      </c>
      <c r="P396" s="1">
        <v>1454</v>
      </c>
      <c r="Q396" s="3"/>
      <c r="R396" s="3"/>
      <c r="S396" s="3"/>
      <c r="T396">
        <v>13</v>
      </c>
      <c r="U396">
        <v>66</v>
      </c>
      <c r="V396">
        <v>50</v>
      </c>
      <c r="W396">
        <v>151</v>
      </c>
      <c r="X396">
        <v>-21</v>
      </c>
      <c r="Y396" s="3"/>
      <c r="Z396" s="3"/>
      <c r="AA396" s="3"/>
      <c r="AB396">
        <v>5</v>
      </c>
      <c r="AC396">
        <v>51</v>
      </c>
      <c r="AD396">
        <v>14</v>
      </c>
      <c r="AE396">
        <v>58</v>
      </c>
      <c r="AF396">
        <v>-34</v>
      </c>
      <c r="AG396" s="3"/>
      <c r="AH396" s="3"/>
      <c r="AI396" s="3"/>
      <c r="AJ396">
        <v>942</v>
      </c>
      <c r="AK396" s="1">
        <v>1048</v>
      </c>
      <c r="AL396">
        <v>954</v>
      </c>
      <c r="AM396">
        <v>987</v>
      </c>
      <c r="AN396">
        <v>982</v>
      </c>
      <c r="AO396" s="3"/>
      <c r="AP396" s="3"/>
      <c r="AQ396" s="3"/>
      <c r="AR396">
        <v>606</v>
      </c>
      <c r="AS396">
        <v>655</v>
      </c>
      <c r="AT396">
        <v>506</v>
      </c>
      <c r="AU396">
        <v>478</v>
      </c>
      <c r="AV396">
        <v>500</v>
      </c>
      <c r="AW396" s="3"/>
      <c r="AX396" s="3"/>
      <c r="AY396" s="3"/>
      <c r="AZ396">
        <v>336</v>
      </c>
      <c r="BA396">
        <v>393</v>
      </c>
      <c r="BB396">
        <v>448</v>
      </c>
      <c r="BC396">
        <v>509</v>
      </c>
      <c r="BD396">
        <v>482</v>
      </c>
      <c r="BE396" s="3"/>
      <c r="BF396" s="3"/>
      <c r="BG396" s="3"/>
      <c r="BH396">
        <v>336</v>
      </c>
      <c r="BI396">
        <v>395</v>
      </c>
      <c r="BJ396">
        <v>446</v>
      </c>
      <c r="BK396">
        <v>509</v>
      </c>
      <c r="BL396">
        <v>480</v>
      </c>
      <c r="BM396" s="3"/>
      <c r="BN396" s="3"/>
      <c r="BO396" s="3"/>
      <c r="BP396">
        <v>203</v>
      </c>
      <c r="BQ396">
        <v>210</v>
      </c>
      <c r="BR396">
        <v>233</v>
      </c>
      <c r="BS396">
        <v>233</v>
      </c>
      <c r="BT396">
        <v>233</v>
      </c>
      <c r="BU396" s="3"/>
      <c r="BV396" s="3"/>
      <c r="BW396" s="3"/>
      <c r="BX396">
        <v>0.57999999999999996</v>
      </c>
      <c r="BY396">
        <v>5.14</v>
      </c>
      <c r="BZ396">
        <v>1.37</v>
      </c>
      <c r="CA396">
        <v>5.99</v>
      </c>
      <c r="CB396">
        <v>-3.41</v>
      </c>
      <c r="CC396" s="3"/>
      <c r="CD396" s="3"/>
      <c r="CE396" s="3"/>
      <c r="CF396">
        <v>2.56</v>
      </c>
      <c r="CG396">
        <v>14.66</v>
      </c>
      <c r="CH396">
        <v>4.08</v>
      </c>
      <c r="CI396">
        <v>12.71</v>
      </c>
      <c r="CJ396">
        <v>-6.53</v>
      </c>
      <c r="CK396" s="3"/>
      <c r="CL396" s="3"/>
      <c r="CM396" s="3"/>
      <c r="CN396">
        <v>212</v>
      </c>
      <c r="CO396" s="1">
        <v>1278</v>
      </c>
      <c r="CP396">
        <v>369</v>
      </c>
      <c r="CQ396" s="1">
        <v>1305</v>
      </c>
      <c r="CR396">
        <v>-694</v>
      </c>
      <c r="CS396" s="3"/>
      <c r="CT396" s="3"/>
      <c r="CU396" s="3"/>
      <c r="CV396">
        <v>45.65</v>
      </c>
      <c r="CW396">
        <v>7.38</v>
      </c>
      <c r="CX396">
        <v>24.38</v>
      </c>
      <c r="CY396">
        <v>7.78</v>
      </c>
      <c r="CZ396" t="s">
        <v>2</v>
      </c>
      <c r="DA396" s="3"/>
      <c r="DB396" s="3"/>
      <c r="DC396" s="3"/>
      <c r="DD396">
        <v>1.17</v>
      </c>
      <c r="DE396">
        <v>1</v>
      </c>
      <c r="DF396">
        <v>0.94</v>
      </c>
      <c r="DG396">
        <v>0.93</v>
      </c>
      <c r="DH396">
        <v>0.9</v>
      </c>
      <c r="DI396" s="3"/>
      <c r="DJ396" s="3"/>
      <c r="DK396" s="3"/>
      <c r="DL396" s="6">
        <f>(CM396*3+CL396*2+CK396)/6</f>
        <v>0</v>
      </c>
      <c r="DM396">
        <f>BH396+(BH396*(CG396-8.25)/8.25)</f>
        <v>597.06181818181813</v>
      </c>
      <c r="DN396">
        <f>BI396+(BI396*(CH396-8.25)/8.25)</f>
        <v>195.34545454545457</v>
      </c>
      <c r="DO396">
        <f>BJ396+(BJ396*(CI396-8.25)/8.25)</f>
        <v>687.11030303030304</v>
      </c>
      <c r="DP396">
        <f>BK396+(BK396*(CJ396-8.25)/8.25)</f>
        <v>-402.88121212121223</v>
      </c>
      <c r="DQ396">
        <f>BL396+(BL396*(CK396-8.25)/8.25)</f>
        <v>0</v>
      </c>
      <c r="DR396">
        <f>BM396+(BM396*(CL396-8.25)/8.25)</f>
        <v>0</v>
      </c>
      <c r="DS396">
        <f>BN396+(BN396*(CM396-8.25)/8.25)</f>
        <v>0</v>
      </c>
      <c r="DT396" s="8">
        <f>DM396*10^8/$I396</f>
        <v>12829.54094943424</v>
      </c>
      <c r="DU396" s="8">
        <f>DN396*10^8/$I396</f>
        <v>4197.5427536275065</v>
      </c>
      <c r="DV396" s="8">
        <f>DO396*10^8/$I396</f>
        <v>14764.484180800508</v>
      </c>
      <c r="DW396" s="8">
        <f>DP396*10^8/$I396</f>
        <v>-8657.0282193003841</v>
      </c>
      <c r="DX396" s="8">
        <f>DQ396*10^8/$I396</f>
        <v>0</v>
      </c>
      <c r="DY396" s="8">
        <f>DR396*10^8/$I396</f>
        <v>0</v>
      </c>
      <c r="DZ396" s="8">
        <f>DS396*10^8/$I396</f>
        <v>0</v>
      </c>
      <c r="EA396" s="8">
        <f>DT396*10^8/$I396</f>
        <v>275678.52433512447</v>
      </c>
      <c r="EB396" s="8">
        <f>DZ396*0.8</f>
        <v>0</v>
      </c>
      <c r="EC396" s="10">
        <f>G396-E396</f>
        <v>-10</v>
      </c>
      <c r="ED396" s="4">
        <f>EC396/E396*100</f>
        <v>-0.10683760683760685</v>
      </c>
      <c r="EE396" s="4">
        <f>DY396-G396</f>
        <v>-9350</v>
      </c>
      <c r="EF396" s="12">
        <f>EE396/G396</f>
        <v>-1</v>
      </c>
      <c r="EG396" s="4">
        <f>G396-F396</f>
        <v>90</v>
      </c>
    </row>
    <row r="397" spans="1:137" x14ac:dyDescent="0.3">
      <c r="A397">
        <v>396</v>
      </c>
      <c r="B397" t="s">
        <v>7591</v>
      </c>
      <c r="C397" t="s">
        <v>382</v>
      </c>
      <c r="D397" t="str">
        <f>VLOOKUP(C397,Sheet1!$A$2:$B$3197,2,FALSE)</f>
        <v>반도체와반도체장비</v>
      </c>
      <c r="E397">
        <v>15450</v>
      </c>
      <c r="F397">
        <v>15350</v>
      </c>
      <c r="G397" s="7">
        <v>19050</v>
      </c>
      <c r="H397" t="s">
        <v>2577</v>
      </c>
      <c r="I397" s="7">
        <f>VALUE(LEFT(H397,FIND("/",H397)-1)) + VALUE(MID(H397,FIND("/",H397)+1,LEN(H397)))</f>
        <v>3732585</v>
      </c>
      <c r="J397">
        <v>56</v>
      </c>
      <c r="K397" s="1">
        <f>G397*I397/(10^8)</f>
        <v>711.05744249999998</v>
      </c>
      <c r="L397">
        <v>233</v>
      </c>
      <c r="M397">
        <v>345</v>
      </c>
      <c r="N397">
        <v>345</v>
      </c>
      <c r="O397">
        <v>277</v>
      </c>
      <c r="P397">
        <v>416</v>
      </c>
      <c r="Q397" s="3"/>
      <c r="R397" s="3"/>
      <c r="S397" s="3"/>
      <c r="T397">
        <v>-86</v>
      </c>
      <c r="U397">
        <v>-95</v>
      </c>
      <c r="V397">
        <v>-114</v>
      </c>
      <c r="W397">
        <v>-45</v>
      </c>
      <c r="X397">
        <v>13</v>
      </c>
      <c r="Y397" s="3"/>
      <c r="Z397" s="3"/>
      <c r="AA397" s="3"/>
      <c r="AB397">
        <v>-95</v>
      </c>
      <c r="AC397">
        <v>-137</v>
      </c>
      <c r="AD397">
        <v>-133</v>
      </c>
      <c r="AE397">
        <v>-62</v>
      </c>
      <c r="AF397">
        <v>-67</v>
      </c>
      <c r="AG397" s="3"/>
      <c r="AH397" s="3"/>
      <c r="AI397" s="3"/>
      <c r="AJ397">
        <v>845</v>
      </c>
      <c r="AK397">
        <v>845</v>
      </c>
      <c r="AL397">
        <v>687</v>
      </c>
      <c r="AM397">
        <v>748</v>
      </c>
      <c r="AN397">
        <v>958</v>
      </c>
      <c r="AO397" s="3"/>
      <c r="AP397" s="3"/>
      <c r="AQ397" s="3"/>
      <c r="AR397">
        <v>114</v>
      </c>
      <c r="AS397">
        <v>238</v>
      </c>
      <c r="AT397">
        <v>211</v>
      </c>
      <c r="AU397">
        <v>85</v>
      </c>
      <c r="AV397">
        <v>317</v>
      </c>
      <c r="AW397" s="3"/>
      <c r="AX397" s="3"/>
      <c r="AY397" s="3"/>
      <c r="AZ397">
        <v>731</v>
      </c>
      <c r="BA397">
        <v>606</v>
      </c>
      <c r="BB397">
        <v>476</v>
      </c>
      <c r="BC397">
        <v>663</v>
      </c>
      <c r="BD397">
        <v>641</v>
      </c>
      <c r="BE397" s="3"/>
      <c r="BF397" s="3"/>
      <c r="BG397" s="3"/>
      <c r="BH397">
        <v>731</v>
      </c>
      <c r="BI397">
        <v>606</v>
      </c>
      <c r="BJ397">
        <v>476</v>
      </c>
      <c r="BK397">
        <v>663</v>
      </c>
      <c r="BL397">
        <v>641</v>
      </c>
      <c r="BM397" s="3"/>
      <c r="BN397" s="3"/>
      <c r="BO397" s="3"/>
      <c r="BP397">
        <v>631</v>
      </c>
      <c r="BQ397">
        <v>631</v>
      </c>
      <c r="BR397">
        <v>635</v>
      </c>
      <c r="BS397">
        <v>843</v>
      </c>
      <c r="BT397">
        <v>19</v>
      </c>
      <c r="BU397" s="3"/>
      <c r="BV397" s="3"/>
      <c r="BW397" s="3"/>
      <c r="BX397">
        <v>-12.27</v>
      </c>
      <c r="BY397">
        <v>-16.170000000000002</v>
      </c>
      <c r="BZ397">
        <v>-17.38</v>
      </c>
      <c r="CA397">
        <v>-8.58</v>
      </c>
      <c r="CB397">
        <v>-7.88</v>
      </c>
      <c r="CC397" s="3"/>
      <c r="CD397" s="3"/>
      <c r="CE397" s="3"/>
      <c r="CF397">
        <v>-15.66</v>
      </c>
      <c r="CG397">
        <v>-20.43</v>
      </c>
      <c r="CH397">
        <v>-24.58</v>
      </c>
      <c r="CI397">
        <v>-10.81</v>
      </c>
      <c r="CJ397">
        <v>-10.31</v>
      </c>
      <c r="CK397" s="3"/>
      <c r="CL397" s="3"/>
      <c r="CM397" s="3"/>
      <c r="CN397" s="1">
        <v>-4001</v>
      </c>
      <c r="CO397" s="1">
        <v>-5168</v>
      </c>
      <c r="CP397" s="1">
        <v>-5020</v>
      </c>
      <c r="CQ397" s="1">
        <v>-2291</v>
      </c>
      <c r="CR397" s="1">
        <v>-1989</v>
      </c>
      <c r="CS397" s="3"/>
      <c r="CT397" s="3"/>
      <c r="CU397" s="3"/>
      <c r="CV397" t="s">
        <v>2</v>
      </c>
      <c r="CW397" t="s">
        <v>2</v>
      </c>
      <c r="CX397" t="s">
        <v>2</v>
      </c>
      <c r="CY397" t="s">
        <v>2</v>
      </c>
      <c r="CZ397" t="s">
        <v>2</v>
      </c>
      <c r="DA397" s="3"/>
      <c r="DB397" s="3"/>
      <c r="DC397" s="3"/>
      <c r="DD397">
        <v>2.2200000000000002</v>
      </c>
      <c r="DE397">
        <v>2.06</v>
      </c>
      <c r="DF397">
        <v>2.12</v>
      </c>
      <c r="DG397">
        <v>1.55</v>
      </c>
      <c r="DH397">
        <v>0.85</v>
      </c>
      <c r="DI397" s="3"/>
      <c r="DJ397" s="3"/>
      <c r="DK397" s="3"/>
      <c r="DL397" s="6">
        <f>(CM397*3+CL397*2+CK397)/6</f>
        <v>0</v>
      </c>
      <c r="DM397">
        <f>BH397+(BH397*(CG397-8.25)/8.25)</f>
        <v>-1810.221818181818</v>
      </c>
      <c r="DN397">
        <f>BI397+(BI397*(CH397-8.25)/8.25)</f>
        <v>-1805.5127272727273</v>
      </c>
      <c r="DO397">
        <f>BJ397+(BJ397*(CI397-8.25)/8.25)</f>
        <v>-623.70424242424269</v>
      </c>
      <c r="DP397">
        <f>BK397+(BK397*(CJ397-8.25)/8.25)</f>
        <v>-828.54909090909109</v>
      </c>
      <c r="DQ397">
        <f>BL397+(BL397*(CK397-8.25)/8.25)</f>
        <v>0</v>
      </c>
      <c r="DR397">
        <f>BM397+(BM397*(CL397-8.25)/8.25)</f>
        <v>0</v>
      </c>
      <c r="DS397">
        <f>BN397+(BN397*(CM397-8.25)/8.25)</f>
        <v>0</v>
      </c>
      <c r="DT397" s="8">
        <f>DM397*10^8/$I397</f>
        <v>-48497.805627515998</v>
      </c>
      <c r="DU397" s="8">
        <f>DN397*10^8/$I397</f>
        <v>-48371.643975227016</v>
      </c>
      <c r="DV397" s="8">
        <f>DO397*10^8/$I397</f>
        <v>-16709.713038664697</v>
      </c>
      <c r="DW397" s="8">
        <f>DP397*10^8/$I397</f>
        <v>-22197.728676214771</v>
      </c>
      <c r="DX397" s="8">
        <f>DQ397*10^8/$I397</f>
        <v>0</v>
      </c>
      <c r="DY397" s="8">
        <f>DR397*10^8/$I397</f>
        <v>0</v>
      </c>
      <c r="DZ397" s="8">
        <f>DS397*10^8/$I397</f>
        <v>0</v>
      </c>
      <c r="EA397" s="8">
        <f>DT397*10^8/$I397</f>
        <v>-1299308.806832691</v>
      </c>
      <c r="EB397" s="8">
        <f>DZ397*0.8</f>
        <v>0</v>
      </c>
      <c r="EC397" s="10">
        <f>G397-E397</f>
        <v>3600</v>
      </c>
      <c r="ED397" s="4">
        <f>EC397/E397*100</f>
        <v>23.300970873786408</v>
      </c>
      <c r="EE397" s="4">
        <f>DY397-G397</f>
        <v>-19050</v>
      </c>
      <c r="EF397" s="12">
        <f>EE397/G397</f>
        <v>-1</v>
      </c>
      <c r="EG397" s="4">
        <f>G397-F397</f>
        <v>3700</v>
      </c>
    </row>
    <row r="398" spans="1:137" x14ac:dyDescent="0.3">
      <c r="A398">
        <v>397</v>
      </c>
      <c r="B398" t="s">
        <v>6932</v>
      </c>
      <c r="C398" t="s">
        <v>383</v>
      </c>
      <c r="D398" t="str">
        <f>VLOOKUP(C398,Sheet1!$A$2:$B$3197,2,FALSE)</f>
        <v>증권</v>
      </c>
      <c r="E398">
        <v>3820</v>
      </c>
      <c r="F398">
        <v>5940</v>
      </c>
      <c r="G398" s="7">
        <v>5980</v>
      </c>
      <c r="H398" t="s">
        <v>2578</v>
      </c>
      <c r="I398" s="7">
        <f>VALUE(LEFT(H398,FIND("/",H398)-1)) + VALUE(MID(H398,FIND("/",H398)+1,LEN(H398)))</f>
        <v>65365257</v>
      </c>
      <c r="J398" s="1">
        <v>30000</v>
      </c>
      <c r="K398" s="1">
        <f>G398*I398/(10^8)</f>
        <v>3908.8423686000001</v>
      </c>
      <c r="L398" s="1">
        <v>1917</v>
      </c>
      <c r="M398" s="1">
        <v>2327</v>
      </c>
      <c r="N398" s="1">
        <v>2302</v>
      </c>
      <c r="O398" s="1">
        <v>2336</v>
      </c>
      <c r="P398" s="1">
        <v>2996</v>
      </c>
      <c r="Q398" s="3"/>
      <c r="R398" s="3"/>
      <c r="S398" s="3"/>
      <c r="T398">
        <v>287</v>
      </c>
      <c r="U398">
        <v>428</v>
      </c>
      <c r="V398">
        <v>371</v>
      </c>
      <c r="W398">
        <v>375</v>
      </c>
      <c r="X398">
        <v>665</v>
      </c>
      <c r="Y398" s="3"/>
      <c r="Z398" s="3"/>
      <c r="AA398" s="3"/>
      <c r="AB398">
        <v>364</v>
      </c>
      <c r="AC398">
        <v>363</v>
      </c>
      <c r="AD398">
        <v>344</v>
      </c>
      <c r="AE398">
        <v>502</v>
      </c>
      <c r="AF398">
        <v>760</v>
      </c>
      <c r="AG398" s="3"/>
      <c r="AH398" s="3"/>
      <c r="AI398" s="3"/>
      <c r="AJ398" s="1">
        <v>13596</v>
      </c>
      <c r="AK398" s="1">
        <v>18889</v>
      </c>
      <c r="AL398" s="1">
        <v>17507</v>
      </c>
      <c r="AM398" s="1">
        <v>28596</v>
      </c>
      <c r="AN398" s="1">
        <v>43563</v>
      </c>
      <c r="AO398" s="3"/>
      <c r="AP398" s="3"/>
      <c r="AQ398" s="3"/>
      <c r="AR398" s="1">
        <v>9017</v>
      </c>
      <c r="AS398" s="1">
        <v>13986</v>
      </c>
      <c r="AT398" s="1">
        <v>12239</v>
      </c>
      <c r="AU398" s="1">
        <v>22792</v>
      </c>
      <c r="AV398" s="1">
        <v>37669</v>
      </c>
      <c r="AW398" s="3"/>
      <c r="AX398" s="3"/>
      <c r="AY398" s="3"/>
      <c r="AZ398" s="1">
        <v>4579</v>
      </c>
      <c r="BA398" s="1">
        <v>4903</v>
      </c>
      <c r="BB398" s="1">
        <v>5269</v>
      </c>
      <c r="BC398" s="1">
        <v>5805</v>
      </c>
      <c r="BD398" s="1">
        <v>5893</v>
      </c>
      <c r="BE398" s="3"/>
      <c r="BF398" s="3"/>
      <c r="BG398" s="3"/>
      <c r="BH398" s="1">
        <v>4540</v>
      </c>
      <c r="BI398" s="1">
        <v>4844</v>
      </c>
      <c r="BJ398" s="1">
        <v>5196</v>
      </c>
      <c r="BK398" s="1">
        <v>5717</v>
      </c>
      <c r="BL398" s="1">
        <v>5797</v>
      </c>
      <c r="BM398" s="3"/>
      <c r="BN398" s="3"/>
      <c r="BO398" s="3"/>
      <c r="BP398" s="1">
        <v>3530</v>
      </c>
      <c r="BQ398" s="1">
        <v>3530</v>
      </c>
      <c r="BR398" s="1">
        <v>3530</v>
      </c>
      <c r="BS398" s="1">
        <v>3530</v>
      </c>
      <c r="BT398" s="1">
        <v>3530</v>
      </c>
      <c r="BU398" s="3"/>
      <c r="BV398" s="3"/>
      <c r="BW398" s="3"/>
      <c r="BX398">
        <v>3.06</v>
      </c>
      <c r="BY398">
        <v>2.2400000000000002</v>
      </c>
      <c r="BZ398">
        <v>1.89</v>
      </c>
      <c r="CA398">
        <v>2.1800000000000002</v>
      </c>
      <c r="CB398">
        <v>2.11</v>
      </c>
      <c r="CC398" s="3"/>
      <c r="CD398" s="3"/>
      <c r="CE398" s="3"/>
      <c r="CF398">
        <v>8.3000000000000007</v>
      </c>
      <c r="CG398">
        <v>7.66</v>
      </c>
      <c r="CH398">
        <v>6.73</v>
      </c>
      <c r="CI398">
        <v>9.18</v>
      </c>
      <c r="CJ398">
        <v>13.04</v>
      </c>
      <c r="CK398" s="3"/>
      <c r="CL398" s="3"/>
      <c r="CM398" s="3"/>
      <c r="CN398">
        <v>514</v>
      </c>
      <c r="CO398">
        <v>509</v>
      </c>
      <c r="CP398">
        <v>478</v>
      </c>
      <c r="CQ398">
        <v>710</v>
      </c>
      <c r="CR398" s="1">
        <v>1103</v>
      </c>
      <c r="CS398" s="3"/>
      <c r="CT398" s="3"/>
      <c r="CU398" s="3"/>
      <c r="CV398">
        <v>5.69</v>
      </c>
      <c r="CW398">
        <v>7.65</v>
      </c>
      <c r="CX398">
        <v>6.19</v>
      </c>
      <c r="CY398">
        <v>3.3</v>
      </c>
      <c r="CZ398">
        <v>2.89</v>
      </c>
      <c r="DA398" s="3"/>
      <c r="DB398" s="3"/>
      <c r="DC398" s="3"/>
      <c r="DD398">
        <v>0.45</v>
      </c>
      <c r="DE398">
        <v>0.56999999999999995</v>
      </c>
      <c r="DF398">
        <v>0.4</v>
      </c>
      <c r="DG398">
        <v>0.28999999999999998</v>
      </c>
      <c r="DH398">
        <v>0.37</v>
      </c>
      <c r="DI398" s="3"/>
      <c r="DJ398" s="3"/>
      <c r="DK398" s="3"/>
      <c r="DL398" s="6">
        <f>(CM398*3+CL398*2+CK398)/6</f>
        <v>0</v>
      </c>
      <c r="DM398">
        <f>BH398+(BH398*(CG398-8.25)/8.25)</f>
        <v>4215.3212121212118</v>
      </c>
      <c r="DN398">
        <f>BI398+(BI398*(CH398-8.25)/8.25)</f>
        <v>3951.5296969696974</v>
      </c>
      <c r="DO398">
        <f>BJ398+(BJ398*(CI398-8.25)/8.25)</f>
        <v>5781.7309090909093</v>
      </c>
      <c r="DP398">
        <f>BK398+(BK398*(CJ398-8.25)/8.25)</f>
        <v>9036.3248484848482</v>
      </c>
      <c r="DQ398">
        <f>BL398+(BL398*(CK398-8.25)/8.25)</f>
        <v>0</v>
      </c>
      <c r="DR398">
        <f>BM398+(BM398*(CL398-8.25)/8.25)</f>
        <v>0</v>
      </c>
      <c r="DS398">
        <f>BN398+(BN398*(CM398-8.25)/8.25)</f>
        <v>0</v>
      </c>
      <c r="DT398" s="8">
        <f>DM398*10^8/$I398</f>
        <v>6448.8711673254975</v>
      </c>
      <c r="DU398" s="8">
        <f>DN398*10^8/$I398</f>
        <v>6045.3058372733049</v>
      </c>
      <c r="DV398" s="8">
        <f>DO398*10^8/$I398</f>
        <v>8845.2660854540954</v>
      </c>
      <c r="DW398" s="8">
        <f>DP398*10^8/$I398</f>
        <v>13824.354501482108</v>
      </c>
      <c r="DX398" s="8">
        <f>DQ398*10^8/$I398</f>
        <v>0</v>
      </c>
      <c r="DY398" s="8">
        <f>DR398*10^8/$I398</f>
        <v>0</v>
      </c>
      <c r="DZ398" s="8">
        <f>DS398*10^8/$I398</f>
        <v>0</v>
      </c>
      <c r="EA398" s="8">
        <f>DT398*10^8/$I398</f>
        <v>9865.9004237151512</v>
      </c>
      <c r="EB398" s="8">
        <f>DZ398*0.8</f>
        <v>0</v>
      </c>
      <c r="EC398" s="10">
        <f>G398-E398</f>
        <v>2160</v>
      </c>
      <c r="ED398" s="4">
        <f>EC398/E398*100</f>
        <v>56.544502617801051</v>
      </c>
      <c r="EE398" s="4">
        <f>DY398-G398</f>
        <v>-5980</v>
      </c>
      <c r="EF398" s="12">
        <f>EE398/G398</f>
        <v>-1</v>
      </c>
      <c r="EG398" s="4">
        <f>G398-F398</f>
        <v>40</v>
      </c>
    </row>
    <row r="399" spans="1:137" x14ac:dyDescent="0.3">
      <c r="A399">
        <v>398</v>
      </c>
      <c r="B399" t="s">
        <v>7452</v>
      </c>
      <c r="C399" t="s">
        <v>384</v>
      </c>
      <c r="D399" t="str">
        <f>VLOOKUP(C399,Sheet1!$A$2:$B$3197,2,FALSE)</f>
        <v>건설</v>
      </c>
      <c r="E399">
        <v>11150</v>
      </c>
      <c r="F399">
        <v>14050</v>
      </c>
      <c r="G399" s="7">
        <v>14050</v>
      </c>
      <c r="H399" t="s">
        <v>2579</v>
      </c>
      <c r="I399" s="7">
        <f>VALUE(LEFT(H399,FIND("/",H399)-1)) + VALUE(MID(H399,FIND("/",H399)+1,LEN(H399)))</f>
        <v>59741721</v>
      </c>
      <c r="J399" s="1">
        <v>4919656</v>
      </c>
      <c r="K399" s="1">
        <f>G399*I399/(10^8)</f>
        <v>8393.7118004999993</v>
      </c>
      <c r="L399" s="1">
        <v>47499</v>
      </c>
      <c r="M399" s="1">
        <v>15210</v>
      </c>
      <c r="N399" s="1">
        <v>15478</v>
      </c>
      <c r="O399" s="1">
        <v>16167</v>
      </c>
      <c r="P399" s="1">
        <v>39519</v>
      </c>
      <c r="Q399" s="3"/>
      <c r="R399" s="3"/>
      <c r="S399" s="3"/>
      <c r="T399" s="1">
        <v>5172</v>
      </c>
      <c r="U399">
        <v>856</v>
      </c>
      <c r="V399">
        <v>954</v>
      </c>
      <c r="W399" s="1">
        <v>1281</v>
      </c>
      <c r="X399" s="1">
        <v>5447</v>
      </c>
      <c r="Y399" s="3"/>
      <c r="Z399" s="3"/>
      <c r="AA399" s="3"/>
      <c r="AB399" s="1">
        <v>3310</v>
      </c>
      <c r="AC399" s="1">
        <v>4137</v>
      </c>
      <c r="AD399" s="1">
        <v>9313</v>
      </c>
      <c r="AE399" s="1">
        <v>2751</v>
      </c>
      <c r="AF399" s="1">
        <v>1913</v>
      </c>
      <c r="AG399" s="3"/>
      <c r="AH399" s="3"/>
      <c r="AI399" s="3"/>
      <c r="AJ399" s="1">
        <v>57846</v>
      </c>
      <c r="AK399" s="1">
        <v>65394</v>
      </c>
      <c r="AL399" s="1">
        <v>34097</v>
      </c>
      <c r="AM399" s="1">
        <v>42090</v>
      </c>
      <c r="AN399" s="1">
        <v>96171</v>
      </c>
      <c r="AO399" s="3"/>
      <c r="AP399" s="3"/>
      <c r="AQ399" s="3"/>
      <c r="AR399" s="1">
        <v>30297</v>
      </c>
      <c r="AS399" s="1">
        <v>35770</v>
      </c>
      <c r="AT399" s="1">
        <v>13037</v>
      </c>
      <c r="AU399" s="1">
        <v>18577</v>
      </c>
      <c r="AV399" s="1">
        <v>52719</v>
      </c>
      <c r="AW399" s="3"/>
      <c r="AX399" s="3"/>
      <c r="AY399" s="3"/>
      <c r="AZ399" s="1">
        <v>27549</v>
      </c>
      <c r="BA399" s="1">
        <v>29625</v>
      </c>
      <c r="BB399" s="1">
        <v>21061</v>
      </c>
      <c r="BC399" s="1">
        <v>23512</v>
      </c>
      <c r="BD399" s="1">
        <v>43452</v>
      </c>
      <c r="BE399" s="3"/>
      <c r="BF399" s="3"/>
      <c r="BG399" s="3"/>
      <c r="BH399" s="1">
        <v>26220</v>
      </c>
      <c r="BI399" s="1">
        <v>28034</v>
      </c>
      <c r="BJ399" s="1">
        <v>19144</v>
      </c>
      <c r="BK399" s="1">
        <v>21512</v>
      </c>
      <c r="BL399" s="1">
        <v>22391</v>
      </c>
      <c r="BM399" s="3"/>
      <c r="BN399" s="3"/>
      <c r="BO399" s="3"/>
      <c r="BP399" s="1">
        <v>3769</v>
      </c>
      <c r="BQ399" s="1">
        <v>3769</v>
      </c>
      <c r="BR399" s="1">
        <v>2987</v>
      </c>
      <c r="BS399" s="1">
        <v>2987</v>
      </c>
      <c r="BT399" s="1">
        <v>2987</v>
      </c>
      <c r="BU399" s="3"/>
      <c r="BV399" s="3"/>
      <c r="BW399" s="3"/>
      <c r="BX399">
        <v>5.86</v>
      </c>
      <c r="BY399">
        <v>6.71</v>
      </c>
      <c r="BZ399">
        <v>18.72</v>
      </c>
      <c r="CA399">
        <v>7.22</v>
      </c>
      <c r="CB399">
        <v>2.77</v>
      </c>
      <c r="CC399" s="3"/>
      <c r="CD399" s="3"/>
      <c r="CE399" s="3"/>
      <c r="CF399">
        <v>12.32</v>
      </c>
      <c r="CG399">
        <v>14.36</v>
      </c>
      <c r="CH399">
        <v>38.880000000000003</v>
      </c>
      <c r="CI399">
        <v>12.62</v>
      </c>
      <c r="CJ399">
        <v>4.72</v>
      </c>
      <c r="CK399" s="3"/>
      <c r="CL399" s="3"/>
      <c r="CM399" s="3"/>
      <c r="CN399" s="1">
        <v>4069</v>
      </c>
      <c r="CO399" s="1">
        <v>5169</v>
      </c>
      <c r="CP399" s="1">
        <v>17009</v>
      </c>
      <c r="CQ399" s="1">
        <v>4295</v>
      </c>
      <c r="CR399" s="1">
        <v>1734</v>
      </c>
      <c r="CS399" s="3"/>
      <c r="CT399" s="3"/>
      <c r="CU399" s="3"/>
      <c r="CV399">
        <v>8.2100000000000009</v>
      </c>
      <c r="CW399">
        <v>5.55</v>
      </c>
      <c r="CX399">
        <v>1.01</v>
      </c>
      <c r="CY399">
        <v>2.57</v>
      </c>
      <c r="CZ399">
        <v>6.37</v>
      </c>
      <c r="DA399" s="3"/>
      <c r="DB399" s="3"/>
      <c r="DC399" s="3"/>
      <c r="DD399">
        <v>0.93</v>
      </c>
      <c r="DE399">
        <v>0.71</v>
      </c>
      <c r="DF399">
        <v>0.51</v>
      </c>
      <c r="DG399">
        <v>0.28999999999999998</v>
      </c>
      <c r="DH399">
        <v>0.28000000000000003</v>
      </c>
      <c r="DI399" s="3"/>
      <c r="DJ399" s="3"/>
      <c r="DK399" s="3"/>
      <c r="DL399" s="6">
        <f>(CM399*3+CL399*2+CK399)/6</f>
        <v>0</v>
      </c>
      <c r="DM399">
        <f>BH399+(BH399*(CG399-8.25)/8.25)</f>
        <v>45638.690909090903</v>
      </c>
      <c r="DN399">
        <f>BI399+(BI399*(CH399-8.25)/8.25)</f>
        <v>132116.59636363637</v>
      </c>
      <c r="DO399">
        <f>BJ399+(BJ399*(CI399-8.25)/8.25)</f>
        <v>29284.518787878784</v>
      </c>
      <c r="DP399">
        <f>BK399+(BK399*(CJ399-8.25)/8.25)</f>
        <v>12307.471515151516</v>
      </c>
      <c r="DQ399">
        <f>BL399+(BL399*(CK399-8.25)/8.25)</f>
        <v>0</v>
      </c>
      <c r="DR399">
        <f>BM399+(BM399*(CL399-8.25)/8.25)</f>
        <v>0</v>
      </c>
      <c r="DS399">
        <f>BN399+(BN399*(CM399-8.25)/8.25)</f>
        <v>0</v>
      </c>
      <c r="DT399" s="8">
        <f>DM399*10^8/$I399</f>
        <v>76393.331402506636</v>
      </c>
      <c r="DU399" s="8">
        <f>DN399*10^8/$I399</f>
        <v>221146.28462684623</v>
      </c>
      <c r="DV399" s="8">
        <f>DO399*10^8/$I399</f>
        <v>49018.538966895154</v>
      </c>
      <c r="DW399" s="8">
        <f>DP399*10^8/$I399</f>
        <v>20601.133193252863</v>
      </c>
      <c r="DX399" s="8">
        <f>DQ399*10^8/$I399</f>
        <v>0</v>
      </c>
      <c r="DY399" s="8">
        <f>DR399*10^8/$I399</f>
        <v>0</v>
      </c>
      <c r="DZ399" s="8">
        <f>DS399*10^8/$I399</f>
        <v>0</v>
      </c>
      <c r="EA399" s="8">
        <f>DT399*10^8/$I399</f>
        <v>127872.66607620264</v>
      </c>
      <c r="EB399" s="8">
        <f>DZ399*0.8</f>
        <v>0</v>
      </c>
      <c r="EC399" s="10">
        <f>G399-E399</f>
        <v>2900</v>
      </c>
      <c r="ED399" s="4">
        <f>EC399/E399*100</f>
        <v>26.00896860986547</v>
      </c>
      <c r="EE399" s="4">
        <f>DY399-G399</f>
        <v>-14050</v>
      </c>
      <c r="EF399" s="12">
        <f>EE399/G399</f>
        <v>-1</v>
      </c>
      <c r="EG399" s="4">
        <f>G399-F399</f>
        <v>0</v>
      </c>
    </row>
    <row r="400" spans="1:137" x14ac:dyDescent="0.3">
      <c r="A400">
        <v>399</v>
      </c>
      <c r="B400" t="s">
        <v>6456</v>
      </c>
      <c r="C400" t="s">
        <v>385</v>
      </c>
      <c r="D400" t="str">
        <f>VLOOKUP(C400,Sheet1!$A$2:$B$3197,2,FALSE)</f>
        <v>전자장비와기기</v>
      </c>
      <c r="E400">
        <v>2370</v>
      </c>
      <c r="F400">
        <v>2430</v>
      </c>
      <c r="G400" s="7">
        <v>2440</v>
      </c>
      <c r="H400" t="s">
        <v>2580</v>
      </c>
      <c r="I400" s="7">
        <f>VALUE(LEFT(H400,FIND("/",H400)-1)) + VALUE(MID(H400,FIND("/",H400)+1,LEN(H400)))</f>
        <v>57943763</v>
      </c>
      <c r="J400">
        <v>0</v>
      </c>
      <c r="K400" s="1">
        <f>G400*I400/(10^8)</f>
        <v>1413.8278172</v>
      </c>
      <c r="L400" s="1">
        <v>1709</v>
      </c>
      <c r="M400" s="1">
        <v>1774</v>
      </c>
      <c r="N400" s="1">
        <v>1769</v>
      </c>
      <c r="O400" s="1">
        <v>1662</v>
      </c>
      <c r="P400" s="1">
        <v>1502</v>
      </c>
      <c r="Q400" s="3"/>
      <c r="R400" s="3"/>
      <c r="S400" s="3"/>
      <c r="T400">
        <v>-14</v>
      </c>
      <c r="U400">
        <v>83</v>
      </c>
      <c r="V400">
        <v>25</v>
      </c>
      <c r="W400">
        <v>-15</v>
      </c>
      <c r="X400">
        <v>-78</v>
      </c>
      <c r="Y400" s="3"/>
      <c r="Z400" s="3"/>
      <c r="AA400" s="3"/>
      <c r="AB400">
        <v>20</v>
      </c>
      <c r="AC400">
        <v>29</v>
      </c>
      <c r="AD400">
        <v>63</v>
      </c>
      <c r="AE400">
        <v>34</v>
      </c>
      <c r="AF400">
        <v>-163</v>
      </c>
      <c r="AG400" s="3"/>
      <c r="AH400" s="3"/>
      <c r="AI400" s="3"/>
      <c r="AJ400" s="1">
        <v>2423</v>
      </c>
      <c r="AK400" s="1">
        <v>2382</v>
      </c>
      <c r="AL400" s="1">
        <v>2621</v>
      </c>
      <c r="AM400" s="1">
        <v>2603</v>
      </c>
      <c r="AN400" s="1">
        <v>2434</v>
      </c>
      <c r="AO400" s="3"/>
      <c r="AP400" s="3"/>
      <c r="AQ400" s="3"/>
      <c r="AR400">
        <v>390</v>
      </c>
      <c r="AS400">
        <v>321</v>
      </c>
      <c r="AT400">
        <v>377</v>
      </c>
      <c r="AU400">
        <v>379</v>
      </c>
      <c r="AV400">
        <v>421</v>
      </c>
      <c r="AW400" s="3"/>
      <c r="AX400" s="3"/>
      <c r="AY400" s="3"/>
      <c r="AZ400" s="1">
        <v>2033</v>
      </c>
      <c r="BA400" s="1">
        <v>2061</v>
      </c>
      <c r="BB400" s="1">
        <v>2244</v>
      </c>
      <c r="BC400" s="1">
        <v>2224</v>
      </c>
      <c r="BD400" s="1">
        <v>2013</v>
      </c>
      <c r="BE400" s="3"/>
      <c r="BF400" s="3"/>
      <c r="BG400" s="3"/>
      <c r="BH400" s="1">
        <v>2037</v>
      </c>
      <c r="BI400" s="1">
        <v>2061</v>
      </c>
      <c r="BJ400" s="1">
        <v>2225</v>
      </c>
      <c r="BK400" s="1">
        <v>2205</v>
      </c>
      <c r="BL400" s="1">
        <v>1998</v>
      </c>
      <c r="BM400" s="3"/>
      <c r="BN400" s="3"/>
      <c r="BO400" s="3"/>
      <c r="BP400">
        <v>290</v>
      </c>
      <c r="BQ400">
        <v>290</v>
      </c>
      <c r="BR400">
        <v>290</v>
      </c>
      <c r="BS400">
        <v>290</v>
      </c>
      <c r="BT400">
        <v>290</v>
      </c>
      <c r="BU400" s="3"/>
      <c r="BV400" s="3"/>
      <c r="BW400" s="3"/>
      <c r="BX400">
        <v>0.84</v>
      </c>
      <c r="BY400">
        <v>1.22</v>
      </c>
      <c r="BZ400">
        <v>2.5299999999999998</v>
      </c>
      <c r="CA400">
        <v>1.29</v>
      </c>
      <c r="CB400">
        <v>-6.49</v>
      </c>
      <c r="CC400" s="3"/>
      <c r="CD400" s="3"/>
      <c r="CE400" s="3"/>
      <c r="CF400">
        <v>0.98</v>
      </c>
      <c r="CG400">
        <v>1.41</v>
      </c>
      <c r="CH400">
        <v>3.07</v>
      </c>
      <c r="CI400">
        <v>1.56</v>
      </c>
      <c r="CJ400">
        <v>-7.56</v>
      </c>
      <c r="CK400" s="3"/>
      <c r="CL400" s="3"/>
      <c r="CM400" s="3"/>
      <c r="CN400">
        <v>34</v>
      </c>
      <c r="CO400">
        <v>50</v>
      </c>
      <c r="CP400">
        <v>113</v>
      </c>
      <c r="CQ400">
        <v>60</v>
      </c>
      <c r="CR400">
        <v>-274</v>
      </c>
      <c r="CS400" s="3"/>
      <c r="CT400" s="3"/>
      <c r="CU400" s="3"/>
      <c r="CV400">
        <v>67.77</v>
      </c>
      <c r="CW400">
        <v>55.46</v>
      </c>
      <c r="CX400">
        <v>17.850000000000001</v>
      </c>
      <c r="CY400">
        <v>36.08</v>
      </c>
      <c r="CZ400" t="s">
        <v>2</v>
      </c>
      <c r="DA400" s="3"/>
      <c r="DB400" s="3"/>
      <c r="DC400" s="3"/>
      <c r="DD400">
        <v>0.62</v>
      </c>
      <c r="DE400">
        <v>0.73</v>
      </c>
      <c r="DF400">
        <v>0.5</v>
      </c>
      <c r="DG400">
        <v>0.53</v>
      </c>
      <c r="DH400">
        <v>0.63</v>
      </c>
      <c r="DI400" s="3"/>
      <c r="DJ400" s="3"/>
      <c r="DK400" s="3"/>
      <c r="DL400" s="6">
        <f>(CM400*3+CL400*2+CK400)/6</f>
        <v>0</v>
      </c>
      <c r="DM400">
        <f>BH400+(BH400*(CG400-8.25)/8.25)</f>
        <v>348.14181818181828</v>
      </c>
      <c r="DN400">
        <f>BI400+(BI400*(CH400-8.25)/8.25)</f>
        <v>766.94181818181823</v>
      </c>
      <c r="DO400">
        <f>BJ400+(BJ400*(CI400-8.25)/8.25)</f>
        <v>420.72727272727298</v>
      </c>
      <c r="DP400">
        <f>BK400+(BK400*(CJ400-8.25)/8.25)</f>
        <v>-2020.5818181818177</v>
      </c>
      <c r="DQ400">
        <f>BL400+(BL400*(CK400-8.25)/8.25)</f>
        <v>0</v>
      </c>
      <c r="DR400">
        <f>BM400+(BM400*(CL400-8.25)/8.25)</f>
        <v>0</v>
      </c>
      <c r="DS400">
        <f>BN400+(BN400*(CM400-8.25)/8.25)</f>
        <v>0</v>
      </c>
      <c r="DT400" s="8">
        <f>DM400*10^8/$I400</f>
        <v>600.82707811333955</v>
      </c>
      <c r="DU400" s="8">
        <f>DN400*10^8/$I400</f>
        <v>1323.596843687591</v>
      </c>
      <c r="DV400" s="8">
        <f>DO400*10^8/$I400</f>
        <v>726.09587459356578</v>
      </c>
      <c r="DW400" s="8">
        <f>DP400*10^8/$I400</f>
        <v>-3487.1429012675922</v>
      </c>
      <c r="DX400" s="8">
        <f>DQ400*10^8/$I400</f>
        <v>0</v>
      </c>
      <c r="DY400" s="8">
        <f>DR400*10^8/$I400</f>
        <v>0</v>
      </c>
      <c r="DZ400" s="8">
        <f>DS400*10^8/$I400</f>
        <v>0</v>
      </c>
      <c r="EA400" s="8">
        <f>DT400*10^8/$I400</f>
        <v>1036.9141509041094</v>
      </c>
      <c r="EB400" s="8">
        <f>DZ400*0.8</f>
        <v>0</v>
      </c>
      <c r="EC400" s="10">
        <f>G400-E400</f>
        <v>70</v>
      </c>
      <c r="ED400" s="4">
        <f>EC400/E400*100</f>
        <v>2.9535864978902953</v>
      </c>
      <c r="EE400" s="4">
        <f>DY400-G400</f>
        <v>-2440</v>
      </c>
      <c r="EF400" s="12">
        <f>EE400/G400</f>
        <v>-1</v>
      </c>
      <c r="EG400" s="4">
        <f>G400-F400</f>
        <v>10</v>
      </c>
    </row>
    <row r="401" spans="1:137" x14ac:dyDescent="0.3">
      <c r="A401">
        <v>400</v>
      </c>
      <c r="B401" t="s">
        <v>7874</v>
      </c>
      <c r="C401" t="s">
        <v>7993</v>
      </c>
      <c r="D401" t="str">
        <f>VLOOKUP(C401,Sheet1!$A$2:$B$3197,2,FALSE)</f>
        <v>자동차부품</v>
      </c>
      <c r="E401">
        <v>62300</v>
      </c>
      <c r="F401">
        <v>83000</v>
      </c>
      <c r="G401" s="7">
        <v>84800</v>
      </c>
      <c r="H401" t="s">
        <v>2581</v>
      </c>
      <c r="I401" s="7">
        <f>VALUE(LEFT(H401,FIND("/",H401)-1)) + VALUE(MID(H401,FIND("/",H401)+1,LEN(H401)))</f>
        <v>10415000</v>
      </c>
      <c r="J401" s="1">
        <v>731187</v>
      </c>
      <c r="K401" s="1">
        <f>G401*I401/(10^8)</f>
        <v>8831.92</v>
      </c>
      <c r="L401" s="1">
        <v>7142</v>
      </c>
      <c r="M401" s="1">
        <v>7444</v>
      </c>
      <c r="N401" s="1">
        <v>7464</v>
      </c>
      <c r="O401" s="1">
        <v>7721</v>
      </c>
      <c r="P401" s="1">
        <v>8025</v>
      </c>
      <c r="Q401" s="3"/>
      <c r="R401" s="3"/>
      <c r="S401" s="3"/>
      <c r="T401">
        <v>904</v>
      </c>
      <c r="U401">
        <v>661</v>
      </c>
      <c r="V401">
        <v>462</v>
      </c>
      <c r="W401">
        <v>335</v>
      </c>
      <c r="X401">
        <v>790</v>
      </c>
      <c r="Y401" s="3"/>
      <c r="Z401" s="3"/>
      <c r="AA401" s="3"/>
      <c r="AB401">
        <v>672</v>
      </c>
      <c r="AC401">
        <v>498</v>
      </c>
      <c r="AD401">
        <v>396</v>
      </c>
      <c r="AE401">
        <v>319</v>
      </c>
      <c r="AF401">
        <v>577</v>
      </c>
      <c r="AG401" s="3"/>
      <c r="AH401" s="3"/>
      <c r="AI401" s="3"/>
      <c r="AJ401" s="1">
        <v>8218</v>
      </c>
      <c r="AK401" s="1">
        <v>8752</v>
      </c>
      <c r="AL401" s="1">
        <v>8605</v>
      </c>
      <c r="AM401" s="1">
        <v>8856</v>
      </c>
      <c r="AN401" s="1">
        <v>9852</v>
      </c>
      <c r="AO401" s="3"/>
      <c r="AP401" s="3"/>
      <c r="AQ401" s="3"/>
      <c r="AR401" s="1">
        <v>2074</v>
      </c>
      <c r="AS401" s="1">
        <v>1996</v>
      </c>
      <c r="AT401" s="1">
        <v>1696</v>
      </c>
      <c r="AU401" s="1">
        <v>1754</v>
      </c>
      <c r="AV401" s="1">
        <v>2210</v>
      </c>
      <c r="AW401" s="3"/>
      <c r="AX401" s="3"/>
      <c r="AY401" s="3"/>
      <c r="AZ401" s="1">
        <v>6144</v>
      </c>
      <c r="BA401" s="1">
        <v>6756</v>
      </c>
      <c r="BB401" s="1">
        <v>6909</v>
      </c>
      <c r="BC401" s="1">
        <v>7102</v>
      </c>
      <c r="BD401" s="1">
        <v>7642</v>
      </c>
      <c r="BE401" s="3"/>
      <c r="BF401" s="3"/>
      <c r="BG401" s="3"/>
      <c r="BH401" s="1">
        <v>6144</v>
      </c>
      <c r="BI401" s="1">
        <v>6756</v>
      </c>
      <c r="BJ401" s="1">
        <v>6909</v>
      </c>
      <c r="BK401" s="1">
        <v>7101</v>
      </c>
      <c r="BL401" s="1">
        <v>7642</v>
      </c>
      <c r="BM401" s="3"/>
      <c r="BN401" s="3"/>
      <c r="BO401" s="3"/>
      <c r="BP401">
        <v>52</v>
      </c>
      <c r="BQ401">
        <v>52</v>
      </c>
      <c r="BR401">
        <v>52</v>
      </c>
      <c r="BS401">
        <v>52</v>
      </c>
      <c r="BT401">
        <v>52</v>
      </c>
      <c r="BU401" s="3"/>
      <c r="BV401" s="3"/>
      <c r="BW401" s="3"/>
      <c r="BX401">
        <v>8.81</v>
      </c>
      <c r="BY401">
        <v>5.87</v>
      </c>
      <c r="BZ401">
        <v>4.5599999999999996</v>
      </c>
      <c r="CA401">
        <v>3.65</v>
      </c>
      <c r="CB401">
        <v>6.17</v>
      </c>
      <c r="CC401" s="3"/>
      <c r="CD401" s="3"/>
      <c r="CE401" s="3"/>
      <c r="CF401">
        <v>11.45</v>
      </c>
      <c r="CG401">
        <v>7.72</v>
      </c>
      <c r="CH401">
        <v>5.8</v>
      </c>
      <c r="CI401">
        <v>4.55</v>
      </c>
      <c r="CJ401">
        <v>7.84</v>
      </c>
      <c r="CK401" s="3"/>
      <c r="CL401" s="3"/>
      <c r="CM401" s="3"/>
      <c r="CN401" s="1">
        <v>6452</v>
      </c>
      <c r="CO401" s="1">
        <v>4783</v>
      </c>
      <c r="CP401" s="1">
        <v>3803</v>
      </c>
      <c r="CQ401" s="1">
        <v>3062</v>
      </c>
      <c r="CR401" s="1">
        <v>5550</v>
      </c>
      <c r="CS401" s="3"/>
      <c r="CT401" s="3"/>
      <c r="CU401" s="3"/>
      <c r="CV401">
        <v>12.2</v>
      </c>
      <c r="CW401">
        <v>13.99</v>
      </c>
      <c r="CX401">
        <v>10.68</v>
      </c>
      <c r="CY401">
        <v>13.96</v>
      </c>
      <c r="CZ401">
        <v>11.21</v>
      </c>
      <c r="DA401" s="3"/>
      <c r="DB401" s="3"/>
      <c r="DC401" s="3"/>
      <c r="DD401">
        <v>1.33</v>
      </c>
      <c r="DE401">
        <v>1.03</v>
      </c>
      <c r="DF401">
        <v>0.61</v>
      </c>
      <c r="DG401">
        <v>0.63</v>
      </c>
      <c r="DH401">
        <v>0.84</v>
      </c>
      <c r="DI401" s="3"/>
      <c r="DJ401" s="3"/>
      <c r="DK401" s="3"/>
      <c r="DL401" s="6">
        <f>(CM401*3+CL401*2+CK401)/6</f>
        <v>0</v>
      </c>
      <c r="DM401">
        <f>BH401+(BH401*(CG401-8.25)/8.25)</f>
        <v>5749.2945454545452</v>
      </c>
      <c r="DN401">
        <f>BI401+(BI401*(CH401-8.25)/8.25)</f>
        <v>4749.6727272727276</v>
      </c>
      <c r="DO401">
        <f>BJ401+(BJ401*(CI401-8.25)/8.25)</f>
        <v>3810.4181818181814</v>
      </c>
      <c r="DP401">
        <f>BK401+(BK401*(CJ401-8.25)/8.25)</f>
        <v>6748.1018181818181</v>
      </c>
      <c r="DQ401">
        <f>BL401+(BL401*(CK401-8.25)/8.25)</f>
        <v>0</v>
      </c>
      <c r="DR401">
        <f>BM401+(BM401*(CL401-8.25)/8.25)</f>
        <v>0</v>
      </c>
      <c r="DS401">
        <f>BN401+(BN401*(CM401-8.25)/8.25)</f>
        <v>0</v>
      </c>
      <c r="DT401" s="8">
        <f>DM401*10^8/$I401</f>
        <v>55202.059965958186</v>
      </c>
      <c r="DU401" s="8">
        <f>DN401*10^8/$I401</f>
        <v>45604.154846593643</v>
      </c>
      <c r="DV401" s="8">
        <f>DO401*10^8/$I401</f>
        <v>36585.868284380042</v>
      </c>
      <c r="DW401" s="8">
        <f>DP401*10^8/$I401</f>
        <v>64792.144197617068</v>
      </c>
      <c r="DX401" s="8">
        <f>DQ401*10^8/$I401</f>
        <v>0</v>
      </c>
      <c r="DY401" s="8">
        <f>DR401*10^8/$I401</f>
        <v>0</v>
      </c>
      <c r="DZ401" s="8">
        <f>DS401*10^8/$I401</f>
        <v>0</v>
      </c>
      <c r="EA401" s="8">
        <f>DT401*10^8/$I401</f>
        <v>530024.57960593549</v>
      </c>
      <c r="EB401" s="8">
        <f>DZ401*0.8</f>
        <v>0</v>
      </c>
      <c r="EC401" s="10">
        <f>G401-E401</f>
        <v>22500</v>
      </c>
      <c r="ED401" s="4">
        <f>EC401/E401*100</f>
        <v>36.115569823434988</v>
      </c>
      <c r="EE401" s="4">
        <f>DY401-G401</f>
        <v>-84800</v>
      </c>
      <c r="EF401" s="12">
        <f>EE401/G401</f>
        <v>-1</v>
      </c>
      <c r="EG401" s="4">
        <f>G401-F401</f>
        <v>1800</v>
      </c>
    </row>
    <row r="402" spans="1:137" x14ac:dyDescent="0.3">
      <c r="A402">
        <v>401</v>
      </c>
      <c r="B402" t="s">
        <v>5688</v>
      </c>
      <c r="C402" t="s">
        <v>386</v>
      </c>
      <c r="D402" t="str">
        <f>VLOOKUP(C402,Sheet1!$A$2:$B$3197,2,FALSE)</f>
        <v>반도체와반도체장비</v>
      </c>
      <c r="E402">
        <v>4760</v>
      </c>
      <c r="F402">
        <v>6920</v>
      </c>
      <c r="G402" s="7">
        <v>7090</v>
      </c>
      <c r="H402" t="s">
        <v>2582</v>
      </c>
      <c r="I402" s="7">
        <f>VALUE(LEFT(H402,FIND("/",H402)-1)) + VALUE(MID(H402,FIND("/",H402)+1,LEN(H402)))</f>
        <v>31496785</v>
      </c>
      <c r="J402">
        <v>255</v>
      </c>
      <c r="K402" s="1">
        <f>G402*I402/(10^8)</f>
        <v>2233.1220564999999</v>
      </c>
      <c r="L402" s="1">
        <v>1097</v>
      </c>
      <c r="M402" s="1">
        <v>1522</v>
      </c>
      <c r="N402" s="1">
        <v>1960</v>
      </c>
      <c r="O402" s="1">
        <v>1095</v>
      </c>
      <c r="P402" s="1">
        <v>1623</v>
      </c>
      <c r="Q402" s="1">
        <v>2297</v>
      </c>
      <c r="R402" s="1">
        <v>2810</v>
      </c>
      <c r="S402" s="3"/>
      <c r="T402">
        <v>55</v>
      </c>
      <c r="U402">
        <v>115</v>
      </c>
      <c r="V402">
        <v>215</v>
      </c>
      <c r="W402">
        <v>-65</v>
      </c>
      <c r="X402">
        <v>55</v>
      </c>
      <c r="Y402">
        <v>244</v>
      </c>
      <c r="Z402">
        <v>452</v>
      </c>
      <c r="AA402" s="3"/>
      <c r="AB402">
        <v>17</v>
      </c>
      <c r="AC402">
        <v>194</v>
      </c>
      <c r="AD402">
        <v>147</v>
      </c>
      <c r="AE402">
        <v>5</v>
      </c>
      <c r="AF402">
        <v>57</v>
      </c>
      <c r="AG402">
        <v>178</v>
      </c>
      <c r="AH402">
        <v>344</v>
      </c>
      <c r="AI402" s="3"/>
      <c r="AJ402" s="1">
        <v>1796</v>
      </c>
      <c r="AK402" s="1">
        <v>2016</v>
      </c>
      <c r="AL402" s="1">
        <v>2105</v>
      </c>
      <c r="AM402" s="1">
        <v>2148</v>
      </c>
      <c r="AN402" s="1">
        <v>2289</v>
      </c>
      <c r="AO402" s="1">
        <v>2435</v>
      </c>
      <c r="AP402" s="1">
        <v>2716</v>
      </c>
      <c r="AQ402" s="3"/>
      <c r="AR402">
        <v>644</v>
      </c>
      <c r="AS402">
        <v>680</v>
      </c>
      <c r="AT402">
        <v>664</v>
      </c>
      <c r="AU402">
        <v>725</v>
      </c>
      <c r="AV402">
        <v>905</v>
      </c>
      <c r="AW402">
        <v>895</v>
      </c>
      <c r="AX402">
        <v>856</v>
      </c>
      <c r="AY402" s="3"/>
      <c r="AZ402" s="1">
        <v>1152</v>
      </c>
      <c r="BA402" s="1">
        <v>1335</v>
      </c>
      <c r="BB402" s="1">
        <v>1441</v>
      </c>
      <c r="BC402" s="1">
        <v>1423</v>
      </c>
      <c r="BD402" s="1">
        <v>1383</v>
      </c>
      <c r="BE402" s="1">
        <v>1540</v>
      </c>
      <c r="BF402" s="1">
        <v>1860</v>
      </c>
      <c r="BG402" s="3"/>
      <c r="BH402" s="1">
        <v>1119</v>
      </c>
      <c r="BI402" s="1">
        <v>1293</v>
      </c>
      <c r="BJ402" s="1">
        <v>1355</v>
      </c>
      <c r="BK402" s="1">
        <v>1341</v>
      </c>
      <c r="BL402" s="1">
        <v>1298</v>
      </c>
      <c r="BM402" s="1">
        <v>1455</v>
      </c>
      <c r="BN402" s="1">
        <v>1775</v>
      </c>
      <c r="BO402" s="3"/>
      <c r="BP402">
        <v>172</v>
      </c>
      <c r="BQ402">
        <v>172</v>
      </c>
      <c r="BR402">
        <v>172</v>
      </c>
      <c r="BS402">
        <v>172</v>
      </c>
      <c r="BT402">
        <v>172</v>
      </c>
      <c r="BU402">
        <v>172</v>
      </c>
      <c r="BV402">
        <v>172</v>
      </c>
      <c r="BW402" s="3"/>
      <c r="BX402">
        <v>0.97</v>
      </c>
      <c r="BY402">
        <v>10.199999999999999</v>
      </c>
      <c r="BZ402">
        <v>7.13</v>
      </c>
      <c r="CA402">
        <v>0.24</v>
      </c>
      <c r="CB402">
        <v>2.59</v>
      </c>
      <c r="CC402">
        <v>7.54</v>
      </c>
      <c r="CD402">
        <v>13.36</v>
      </c>
      <c r="CE402" s="3"/>
      <c r="CF402">
        <v>0.89</v>
      </c>
      <c r="CG402">
        <v>15.19</v>
      </c>
      <c r="CH402">
        <v>7.86</v>
      </c>
      <c r="CI402">
        <v>0.48</v>
      </c>
      <c r="CJ402">
        <v>4.13</v>
      </c>
      <c r="CK402">
        <v>12.64</v>
      </c>
      <c r="CL402">
        <v>20.8</v>
      </c>
      <c r="CM402" s="3"/>
      <c r="CN402">
        <v>32</v>
      </c>
      <c r="CO402">
        <v>582</v>
      </c>
      <c r="CP402">
        <v>330</v>
      </c>
      <c r="CQ402">
        <v>21</v>
      </c>
      <c r="CR402">
        <v>173</v>
      </c>
      <c r="CS402">
        <v>552</v>
      </c>
      <c r="CT402" s="1">
        <v>1067</v>
      </c>
      <c r="CU402" s="3"/>
      <c r="CV402">
        <v>147.68</v>
      </c>
      <c r="CW402">
        <v>8.82</v>
      </c>
      <c r="CX402">
        <v>10.58</v>
      </c>
      <c r="CY402">
        <v>169.79</v>
      </c>
      <c r="CZ402">
        <v>27.59</v>
      </c>
      <c r="DA402">
        <v>12.83</v>
      </c>
      <c r="DB402">
        <v>6.65</v>
      </c>
      <c r="DC402" s="3"/>
      <c r="DD402">
        <v>1.25</v>
      </c>
      <c r="DE402">
        <v>1.19</v>
      </c>
      <c r="DF402">
        <v>0.77</v>
      </c>
      <c r="DG402">
        <v>0.78</v>
      </c>
      <c r="DH402">
        <v>1.03</v>
      </c>
      <c r="DI402">
        <v>1.38</v>
      </c>
      <c r="DJ402">
        <v>1.1499999999999999</v>
      </c>
      <c r="DK402" s="3"/>
      <c r="DL402" s="6">
        <f>(CM402*3+CL402*2+CK402)/6</f>
        <v>9.0400000000000009</v>
      </c>
      <c r="DM402">
        <f>BH402+(BH402*(CG402-8.25)/8.25)</f>
        <v>2060.3163636363633</v>
      </c>
      <c r="DN402">
        <f>BI402+(BI402*(CH402-8.25)/8.25)</f>
        <v>1231.8763636363637</v>
      </c>
      <c r="DO402">
        <f>BJ402+(BJ402*(CI402-8.25)/8.25)</f>
        <v>78.836363636363785</v>
      </c>
      <c r="DP402">
        <f>BK402+(BK402*(CJ402-8.25)/8.25)</f>
        <v>671.31272727272722</v>
      </c>
      <c r="DQ402">
        <f>BL402+(BL402*(CK402-8.25)/8.25)</f>
        <v>1988.6933333333336</v>
      </c>
      <c r="DR402">
        <f>BM402+(BM402*(CL402-8.25)/8.25)</f>
        <v>3668.3636363636365</v>
      </c>
      <c r="DS402">
        <f>BN402+(BN402*(CM402-8.25)/8.25)</f>
        <v>0</v>
      </c>
      <c r="DT402" s="8">
        <f>DM402*10^8/$I402</f>
        <v>6541.3545021701839</v>
      </c>
      <c r="DU402" s="8">
        <f>DN402*10^8/$I402</f>
        <v>3911.1177970588542</v>
      </c>
      <c r="DV402" s="8">
        <f>DO402*10^8/$I402</f>
        <v>250.29971673732345</v>
      </c>
      <c r="DW402" s="8">
        <f>DP402*10^8/$I402</f>
        <v>2131.3690501196461</v>
      </c>
      <c r="DX402" s="8">
        <f>DQ402*10^8/$I402</f>
        <v>6313.9565937708685</v>
      </c>
      <c r="DY402" s="8">
        <f>DR402*10^8/$I402</f>
        <v>11646.787557408277</v>
      </c>
      <c r="DZ402" s="8">
        <f>DS402*10^8/$I402</f>
        <v>0</v>
      </c>
      <c r="EA402" s="8">
        <f>DT402*10^8/$I402</f>
        <v>20768.324456512575</v>
      </c>
      <c r="EB402" s="8">
        <f>DZ402*0.8</f>
        <v>0</v>
      </c>
      <c r="EC402" s="10">
        <f>G402-E402</f>
        <v>2330</v>
      </c>
      <c r="ED402" s="4">
        <f>EC402/E402*100</f>
        <v>48.949579831932773</v>
      </c>
      <c r="EE402" s="4">
        <f>DY402-G402</f>
        <v>4556.7875574082773</v>
      </c>
      <c r="EF402" s="12">
        <f>EE402/G402</f>
        <v>0.64270628454277534</v>
      </c>
      <c r="EG402" s="4">
        <f>G402-F402</f>
        <v>170</v>
      </c>
    </row>
    <row r="403" spans="1:137" x14ac:dyDescent="0.3">
      <c r="A403">
        <v>402</v>
      </c>
      <c r="B403" t="s">
        <v>6533</v>
      </c>
      <c r="C403" t="s">
        <v>387</v>
      </c>
      <c r="D403" t="str">
        <f>VLOOKUP(C403,Sheet1!$A$2:$B$3197,2,FALSE)</f>
        <v>반도체와반도체장비</v>
      </c>
      <c r="E403">
        <v>3485</v>
      </c>
      <c r="F403">
        <v>2775</v>
      </c>
      <c r="G403" s="7">
        <v>2915</v>
      </c>
      <c r="H403" t="s">
        <v>2583</v>
      </c>
      <c r="I403" s="7">
        <f>VALUE(LEFT(H403,FIND("/",H403)-1)) + VALUE(MID(H403,FIND("/",H403)+1,LEN(H403)))</f>
        <v>203024754</v>
      </c>
      <c r="J403" s="1">
        <v>255971</v>
      </c>
      <c r="K403" s="1">
        <f>G403*I403/(10^8)</f>
        <v>5918.1715790999997</v>
      </c>
      <c r="L403" s="1">
        <v>2172</v>
      </c>
      <c r="M403" s="1">
        <v>5745</v>
      </c>
      <c r="N403" s="1">
        <v>4247</v>
      </c>
      <c r="O403" s="1">
        <v>4028</v>
      </c>
      <c r="P403" s="1">
        <v>4824</v>
      </c>
      <c r="Q403" s="3"/>
      <c r="R403" s="3"/>
      <c r="S403" s="3"/>
      <c r="T403">
        <v>-97</v>
      </c>
      <c r="U403">
        <v>-58</v>
      </c>
      <c r="V403">
        <v>-42</v>
      </c>
      <c r="W403">
        <v>72</v>
      </c>
      <c r="X403">
        <v>185</v>
      </c>
      <c r="Y403" s="3"/>
      <c r="Z403" s="3"/>
      <c r="AA403" s="3"/>
      <c r="AB403">
        <v>32</v>
      </c>
      <c r="AC403">
        <v>-392</v>
      </c>
      <c r="AD403">
        <v>107</v>
      </c>
      <c r="AE403">
        <v>21</v>
      </c>
      <c r="AF403">
        <v>-137</v>
      </c>
      <c r="AG403" s="3"/>
      <c r="AH403" s="3"/>
      <c r="AI403" s="3"/>
      <c r="AJ403" s="1">
        <v>6940</v>
      </c>
      <c r="AK403" s="1">
        <v>6829</v>
      </c>
      <c r="AL403" s="1">
        <v>4131</v>
      </c>
      <c r="AM403" s="1">
        <v>4166</v>
      </c>
      <c r="AN403" s="1">
        <v>4234</v>
      </c>
      <c r="AO403" s="3"/>
      <c r="AP403" s="3"/>
      <c r="AQ403" s="3"/>
      <c r="AR403" s="1">
        <v>5717</v>
      </c>
      <c r="AS403" s="1">
        <v>6010</v>
      </c>
      <c r="AT403" s="1">
        <v>2991</v>
      </c>
      <c r="AU403" s="1">
        <v>2944</v>
      </c>
      <c r="AV403" s="1">
        <v>2320</v>
      </c>
      <c r="AW403" s="3"/>
      <c r="AX403" s="3"/>
      <c r="AY403" s="3"/>
      <c r="AZ403" s="1">
        <v>1223</v>
      </c>
      <c r="BA403">
        <v>818</v>
      </c>
      <c r="BB403" s="1">
        <v>1141</v>
      </c>
      <c r="BC403" s="1">
        <v>1222</v>
      </c>
      <c r="BD403" s="1">
        <v>1915</v>
      </c>
      <c r="BE403" s="3"/>
      <c r="BF403" s="3"/>
      <c r="BG403" s="3"/>
      <c r="BH403" s="1">
        <v>1223</v>
      </c>
      <c r="BI403">
        <v>819</v>
      </c>
      <c r="BJ403" s="1">
        <v>1141</v>
      </c>
      <c r="BK403" s="1">
        <v>1222</v>
      </c>
      <c r="BL403" s="1">
        <v>1914</v>
      </c>
      <c r="BM403" s="3"/>
      <c r="BN403" s="3"/>
      <c r="BO403" s="3"/>
      <c r="BP403">
        <v>866</v>
      </c>
      <c r="BQ403">
        <v>866</v>
      </c>
      <c r="BR403">
        <v>866</v>
      </c>
      <c r="BS403">
        <v>870</v>
      </c>
      <c r="BT403" s="1">
        <v>1008</v>
      </c>
      <c r="BU403" s="3"/>
      <c r="BV403" s="3"/>
      <c r="BW403" s="3"/>
      <c r="BX403">
        <v>0.63</v>
      </c>
      <c r="BY403">
        <v>-5.69</v>
      </c>
      <c r="BZ403">
        <v>1.95</v>
      </c>
      <c r="CA403">
        <v>0.5</v>
      </c>
      <c r="CB403">
        <v>-3.27</v>
      </c>
      <c r="CC403" s="3"/>
      <c r="CD403" s="3"/>
      <c r="CE403" s="3"/>
      <c r="CF403">
        <v>3.53</v>
      </c>
      <c r="CG403">
        <v>-38.33</v>
      </c>
      <c r="CH403">
        <v>10.92</v>
      </c>
      <c r="CI403">
        <v>1.77</v>
      </c>
      <c r="CJ403">
        <v>-8.77</v>
      </c>
      <c r="CK403" s="3"/>
      <c r="CL403" s="3"/>
      <c r="CM403" s="3"/>
      <c r="CN403">
        <v>34</v>
      </c>
      <c r="CO403">
        <v>-226</v>
      </c>
      <c r="CP403">
        <v>62</v>
      </c>
      <c r="CQ403">
        <v>12</v>
      </c>
      <c r="CR403">
        <v>-75</v>
      </c>
      <c r="CS403" s="3"/>
      <c r="CT403" s="3"/>
      <c r="CU403" s="3"/>
      <c r="CV403">
        <v>65.39</v>
      </c>
      <c r="CW403" t="s">
        <v>2</v>
      </c>
      <c r="CX403">
        <v>16.25</v>
      </c>
      <c r="CY403">
        <v>78.78</v>
      </c>
      <c r="CZ403" t="s">
        <v>2</v>
      </c>
      <c r="DA403" s="3"/>
      <c r="DB403" s="3"/>
      <c r="DC403" s="3"/>
      <c r="DD403">
        <v>2</v>
      </c>
      <c r="DE403">
        <v>2.19</v>
      </c>
      <c r="DF403">
        <v>1.1299999999999999</v>
      </c>
      <c r="DG403">
        <v>1.05</v>
      </c>
      <c r="DH403">
        <v>3.57</v>
      </c>
      <c r="DI403" s="3"/>
      <c r="DJ403" s="3"/>
      <c r="DK403" s="3"/>
      <c r="DL403" s="6">
        <f>(CM403*3+CL403*2+CK403)/6</f>
        <v>0</v>
      </c>
      <c r="DM403">
        <f>BH403+(BH403*(CG403-8.25)/8.25)</f>
        <v>-5682.1321212121211</v>
      </c>
      <c r="DN403">
        <f>BI403+(BI403*(CH403-8.25)/8.25)</f>
        <v>1084.0581818181818</v>
      </c>
      <c r="DO403">
        <f>BJ403+(BJ403*(CI403-8.25)/8.25)</f>
        <v>244.79636363636359</v>
      </c>
      <c r="DP403">
        <f>BK403+(BK403*(CJ403-8.25)/8.25)</f>
        <v>-1299.0230303030303</v>
      </c>
      <c r="DQ403">
        <f>BL403+(BL403*(CK403-8.25)/8.25)</f>
        <v>0</v>
      </c>
      <c r="DR403">
        <f>BM403+(BM403*(CL403-8.25)/8.25)</f>
        <v>0</v>
      </c>
      <c r="DS403">
        <f>BN403+(BN403*(CM403-8.25)/8.25)</f>
        <v>0</v>
      </c>
      <c r="DT403" s="8">
        <f>DM403*10^8/$I403</f>
        <v>-2798.7385820017403</v>
      </c>
      <c r="DU403" s="8">
        <f>DN403*10^8/$I403</f>
        <v>533.95369799004004</v>
      </c>
      <c r="DV403" s="8">
        <f>DO403*10^8/$I403</f>
        <v>120.57463871443164</v>
      </c>
      <c r="DW403" s="8">
        <f>DP403*10^8/$I403</f>
        <v>-639.83480078642538</v>
      </c>
      <c r="DX403" s="8">
        <f>DQ403*10^8/$I403</f>
        <v>0</v>
      </c>
      <c r="DY403" s="8">
        <f>DR403*10^8/$I403</f>
        <v>0</v>
      </c>
      <c r="DZ403" s="8">
        <f>DS403*10^8/$I403</f>
        <v>0</v>
      </c>
      <c r="EA403" s="8">
        <f>DT403*10^8/$I403</f>
        <v>-1378.5208585952726</v>
      </c>
      <c r="EB403" s="8">
        <f>DZ403*0.8</f>
        <v>0</v>
      </c>
      <c r="EC403" s="10">
        <f>G403-E403</f>
        <v>-570</v>
      </c>
      <c r="ED403" s="4">
        <f>EC403/E403*100</f>
        <v>-16.355810616929698</v>
      </c>
      <c r="EE403" s="4">
        <f>DY403-G403</f>
        <v>-2915</v>
      </c>
      <c r="EF403" s="12">
        <f>EE403/G403</f>
        <v>-1</v>
      </c>
      <c r="EG403" s="4">
        <f>G403-F403</f>
        <v>140</v>
      </c>
    </row>
    <row r="404" spans="1:137" x14ac:dyDescent="0.3">
      <c r="A404">
        <v>403</v>
      </c>
      <c r="B404" t="s">
        <v>6601</v>
      </c>
      <c r="C404" t="s">
        <v>388</v>
      </c>
      <c r="D404" t="str">
        <f>VLOOKUP(C404,Sheet1!$A$2:$B$3197,2,FALSE)</f>
        <v>자동차부품</v>
      </c>
      <c r="E404">
        <v>2850</v>
      </c>
      <c r="F404">
        <v>3395</v>
      </c>
      <c r="G404" s="7">
        <v>3430</v>
      </c>
      <c r="H404" t="s">
        <v>1974</v>
      </c>
      <c r="I404" s="7">
        <f>VALUE(LEFT(H404,FIND("/",H404)-1)) + VALUE(MID(H404,FIND("/",H404)+1,LEN(H404)))</f>
        <v>18000000</v>
      </c>
      <c r="J404">
        <v>0</v>
      </c>
      <c r="K404" s="1">
        <f>G404*I404/(10^8)</f>
        <v>617.4</v>
      </c>
      <c r="L404" s="1">
        <v>2938</v>
      </c>
      <c r="M404" s="1">
        <v>3127</v>
      </c>
      <c r="N404" s="1">
        <v>3728</v>
      </c>
      <c r="O404" s="1">
        <v>4022</v>
      </c>
      <c r="P404" s="1">
        <v>3464</v>
      </c>
      <c r="Q404" s="3"/>
      <c r="R404" s="3"/>
      <c r="S404" s="3"/>
      <c r="T404">
        <v>105</v>
      </c>
      <c r="U404">
        <v>97</v>
      </c>
      <c r="V404">
        <v>112</v>
      </c>
      <c r="W404">
        <v>215</v>
      </c>
      <c r="X404">
        <v>89</v>
      </c>
      <c r="Y404" s="3"/>
      <c r="Z404" s="3"/>
      <c r="AA404" s="3"/>
      <c r="AB404">
        <v>152</v>
      </c>
      <c r="AC404">
        <v>31</v>
      </c>
      <c r="AD404">
        <v>48</v>
      </c>
      <c r="AE404">
        <v>171</v>
      </c>
      <c r="AF404">
        <v>-172</v>
      </c>
      <c r="AG404" s="3"/>
      <c r="AH404" s="3"/>
      <c r="AI404" s="3"/>
      <c r="AJ404" s="1">
        <v>2006</v>
      </c>
      <c r="AK404" s="1">
        <v>2071</v>
      </c>
      <c r="AL404" s="1">
        <v>2124</v>
      </c>
      <c r="AM404" s="1">
        <v>2654</v>
      </c>
      <c r="AN404" s="1">
        <v>2796</v>
      </c>
      <c r="AO404" s="3"/>
      <c r="AP404" s="3"/>
      <c r="AQ404" s="3"/>
      <c r="AR404" s="1">
        <v>1644</v>
      </c>
      <c r="AS404" s="1">
        <v>1690</v>
      </c>
      <c r="AT404" s="1">
        <v>1721</v>
      </c>
      <c r="AU404" s="1">
        <v>2024</v>
      </c>
      <c r="AV404" s="1">
        <v>2128</v>
      </c>
      <c r="AW404" s="3"/>
      <c r="AX404" s="3"/>
      <c r="AY404" s="3"/>
      <c r="AZ404">
        <v>361</v>
      </c>
      <c r="BA404">
        <v>381</v>
      </c>
      <c r="BB404">
        <v>403</v>
      </c>
      <c r="BC404">
        <v>631</v>
      </c>
      <c r="BD404">
        <v>668</v>
      </c>
      <c r="BE404" s="3"/>
      <c r="BF404" s="3"/>
      <c r="BG404" s="3"/>
      <c r="BH404">
        <v>358</v>
      </c>
      <c r="BI404">
        <v>378</v>
      </c>
      <c r="BJ404">
        <v>401</v>
      </c>
      <c r="BK404">
        <v>630</v>
      </c>
      <c r="BL404">
        <v>673</v>
      </c>
      <c r="BM404" s="3"/>
      <c r="BN404" s="3"/>
      <c r="BO404" s="3"/>
      <c r="BP404">
        <v>90</v>
      </c>
      <c r="BQ404">
        <v>90</v>
      </c>
      <c r="BR404">
        <v>90</v>
      </c>
      <c r="BS404">
        <v>90</v>
      </c>
      <c r="BT404">
        <v>90</v>
      </c>
      <c r="BU404" s="3"/>
      <c r="BV404" s="3"/>
      <c r="BW404" s="3"/>
      <c r="BX404">
        <v>7.65</v>
      </c>
      <c r="BY404">
        <v>1.54</v>
      </c>
      <c r="BZ404">
        <v>2.2799999999999998</v>
      </c>
      <c r="CA404">
        <v>7.17</v>
      </c>
      <c r="CB404">
        <v>-6.31</v>
      </c>
      <c r="CC404" s="3"/>
      <c r="CD404" s="3"/>
      <c r="CE404" s="3"/>
      <c r="CF404">
        <v>48.83</v>
      </c>
      <c r="CG404">
        <v>8.6</v>
      </c>
      <c r="CH404">
        <v>12.93</v>
      </c>
      <c r="CI404">
        <v>33.47</v>
      </c>
      <c r="CJ404">
        <v>-24.87</v>
      </c>
      <c r="CK404" s="3"/>
      <c r="CL404" s="3"/>
      <c r="CM404" s="3"/>
      <c r="CN404">
        <v>830</v>
      </c>
      <c r="CO404">
        <v>176</v>
      </c>
      <c r="CP404">
        <v>280</v>
      </c>
      <c r="CQ404">
        <v>959</v>
      </c>
      <c r="CR404">
        <v>-901</v>
      </c>
      <c r="CS404" s="3"/>
      <c r="CT404" s="3"/>
      <c r="CU404" s="3"/>
      <c r="CV404">
        <v>2.69</v>
      </c>
      <c r="CW404">
        <v>9.7200000000000006</v>
      </c>
      <c r="CX404">
        <v>8.52</v>
      </c>
      <c r="CY404">
        <v>3.82</v>
      </c>
      <c r="CZ404" t="s">
        <v>2</v>
      </c>
      <c r="DA404" s="3"/>
      <c r="DB404" s="3"/>
      <c r="DC404" s="3"/>
      <c r="DD404">
        <v>1.1200000000000001</v>
      </c>
      <c r="DE404">
        <v>0.81</v>
      </c>
      <c r="DF404">
        <v>1.07</v>
      </c>
      <c r="DG404">
        <v>1.04</v>
      </c>
      <c r="DH404">
        <v>0.69</v>
      </c>
      <c r="DI404" s="3"/>
      <c r="DJ404" s="3"/>
      <c r="DK404" s="3"/>
      <c r="DL404" s="6">
        <f>(CM404*3+CL404*2+CK404)/6</f>
        <v>0</v>
      </c>
      <c r="DM404">
        <f>BH404+(BH404*(CG404-8.25)/8.25)</f>
        <v>373.18787878787879</v>
      </c>
      <c r="DN404">
        <f>BI404+(BI404*(CH404-8.25)/8.25)</f>
        <v>592.42909090909097</v>
      </c>
      <c r="DO404">
        <f>BJ404+(BJ404*(CI404-8.25)/8.25)</f>
        <v>1626.8448484848484</v>
      </c>
      <c r="DP404">
        <f>BK404+(BK404*(CJ404-8.25)/8.25)</f>
        <v>-1899.1636363636367</v>
      </c>
      <c r="DQ404">
        <f>BL404+(BL404*(CK404-8.25)/8.25)</f>
        <v>0</v>
      </c>
      <c r="DR404">
        <f>BM404+(BM404*(CL404-8.25)/8.25)</f>
        <v>0</v>
      </c>
      <c r="DS404">
        <f>BN404+(BN404*(CM404-8.25)/8.25)</f>
        <v>0</v>
      </c>
      <c r="DT404" s="8">
        <f>DM404*10^8/$I404</f>
        <v>2073.2659932659935</v>
      </c>
      <c r="DU404" s="8">
        <f>DN404*10^8/$I404</f>
        <v>3291.2727272727275</v>
      </c>
      <c r="DV404" s="8">
        <f>DO404*10^8/$I404</f>
        <v>9038.0269360269358</v>
      </c>
      <c r="DW404" s="8">
        <f>DP404*10^8/$I404</f>
        <v>-10550.909090909094</v>
      </c>
      <c r="DX404" s="8">
        <f>DQ404*10^8/$I404</f>
        <v>0</v>
      </c>
      <c r="DY404" s="8">
        <f>DR404*10^8/$I404</f>
        <v>0</v>
      </c>
      <c r="DZ404" s="8">
        <f>DS404*10^8/$I404</f>
        <v>0</v>
      </c>
      <c r="EA404" s="8">
        <f>DT404*10^8/$I404</f>
        <v>11518.144407033298</v>
      </c>
      <c r="EB404" s="8">
        <f>DZ404*0.8</f>
        <v>0</v>
      </c>
      <c r="EC404" s="10">
        <f>G404-E404</f>
        <v>580</v>
      </c>
      <c r="ED404" s="4">
        <f>EC404/E404*100</f>
        <v>20.350877192982455</v>
      </c>
      <c r="EE404" s="4">
        <f>DY404-G404</f>
        <v>-3430</v>
      </c>
      <c r="EF404" s="12">
        <f>EE404/G404</f>
        <v>-1</v>
      </c>
      <c r="EG404" s="4">
        <f>G404-F404</f>
        <v>35</v>
      </c>
    </row>
    <row r="405" spans="1:137" x14ac:dyDescent="0.3">
      <c r="A405">
        <v>404</v>
      </c>
      <c r="B405" t="s">
        <v>5990</v>
      </c>
      <c r="C405" t="s">
        <v>389</v>
      </c>
      <c r="D405" t="str">
        <f>VLOOKUP(C405,Sheet1!$A$2:$B$3197,2,FALSE)</f>
        <v>자동차부품</v>
      </c>
      <c r="E405">
        <v>16000</v>
      </c>
      <c r="F405">
        <v>16550</v>
      </c>
      <c r="G405" s="7">
        <v>16950</v>
      </c>
      <c r="H405" t="s">
        <v>2584</v>
      </c>
      <c r="I405" s="7">
        <f>VALUE(LEFT(H405,FIND("/",H405)-1)) + VALUE(MID(H405,FIND("/",H405)+1,LEN(H405)))</f>
        <v>533800000</v>
      </c>
      <c r="J405" s="1">
        <v>131570</v>
      </c>
      <c r="K405" s="1">
        <f>G405*I405/(10^8)</f>
        <v>90479.1</v>
      </c>
      <c r="L405" s="1">
        <v>57037</v>
      </c>
      <c r="M405" s="1">
        <v>55857</v>
      </c>
      <c r="N405" s="1">
        <v>59376</v>
      </c>
      <c r="O405" s="1">
        <v>71542</v>
      </c>
      <c r="P405" s="1">
        <v>68728</v>
      </c>
      <c r="Q405" s="1">
        <v>78529</v>
      </c>
      <c r="R405" s="1">
        <v>84116</v>
      </c>
      <c r="S405" s="1">
        <v>88732</v>
      </c>
      <c r="T405" s="1">
        <v>4225</v>
      </c>
      <c r="U405" s="1">
        <v>4684</v>
      </c>
      <c r="V405" s="1">
        <v>4338</v>
      </c>
      <c r="W405" s="1">
        <v>4838</v>
      </c>
      <c r="X405" s="1">
        <v>3158</v>
      </c>
      <c r="Y405" s="1">
        <v>5206</v>
      </c>
      <c r="Z405" s="1">
        <v>6243</v>
      </c>
      <c r="AA405" s="1">
        <v>6814</v>
      </c>
      <c r="AB405" s="1">
        <v>3038</v>
      </c>
      <c r="AC405" s="1">
        <v>2984</v>
      </c>
      <c r="AD405" s="1">
        <v>2837</v>
      </c>
      <c r="AE405" s="1">
        <v>3226</v>
      </c>
      <c r="AF405" s="1">
        <v>1135</v>
      </c>
      <c r="AG405" s="1">
        <v>3513</v>
      </c>
      <c r="AH405" s="1">
        <v>4340</v>
      </c>
      <c r="AI405" s="1">
        <v>4796</v>
      </c>
      <c r="AJ405" s="1">
        <v>38597</v>
      </c>
      <c r="AK405" s="1">
        <v>41196</v>
      </c>
      <c r="AL405" s="1">
        <v>53558</v>
      </c>
      <c r="AM405" s="1">
        <v>70824</v>
      </c>
      <c r="AN405" s="1">
        <v>78074</v>
      </c>
      <c r="AO405" s="1">
        <v>81971</v>
      </c>
      <c r="AP405" s="1">
        <v>85916</v>
      </c>
      <c r="AQ405" s="1">
        <v>91172</v>
      </c>
      <c r="AR405" s="1">
        <v>19748</v>
      </c>
      <c r="AS405" s="1">
        <v>20881</v>
      </c>
      <c r="AT405" s="1">
        <v>32241</v>
      </c>
      <c r="AU405" s="1">
        <v>47449</v>
      </c>
      <c r="AV405" s="1">
        <v>55680</v>
      </c>
      <c r="AW405" s="1">
        <v>57914</v>
      </c>
      <c r="AX405" s="1">
        <v>59465</v>
      </c>
      <c r="AY405" s="1">
        <v>61975</v>
      </c>
      <c r="AZ405" s="1">
        <v>18849</v>
      </c>
      <c r="BA405" s="1">
        <v>20314</v>
      </c>
      <c r="BB405" s="1">
        <v>21317</v>
      </c>
      <c r="BC405" s="1">
        <v>23375</v>
      </c>
      <c r="BD405" s="1">
        <v>22394</v>
      </c>
      <c r="BE405" s="1">
        <v>24057</v>
      </c>
      <c r="BF405" s="1">
        <v>26451</v>
      </c>
      <c r="BG405" s="1">
        <v>29197</v>
      </c>
      <c r="BH405" s="1">
        <v>18276</v>
      </c>
      <c r="BI405" s="1">
        <v>19787</v>
      </c>
      <c r="BJ405" s="1">
        <v>20367</v>
      </c>
      <c r="BK405" s="1">
        <v>22168</v>
      </c>
      <c r="BL405" s="1">
        <v>21174</v>
      </c>
      <c r="BM405" s="1">
        <v>22796</v>
      </c>
      <c r="BN405" s="1">
        <v>25096</v>
      </c>
      <c r="BO405" s="1">
        <v>27740</v>
      </c>
      <c r="BP405">
        <v>534</v>
      </c>
      <c r="BQ405">
        <v>534</v>
      </c>
      <c r="BR405">
        <v>534</v>
      </c>
      <c r="BS405">
        <v>534</v>
      </c>
      <c r="BT405">
        <v>534</v>
      </c>
      <c r="BU405">
        <v>532</v>
      </c>
      <c r="BV405">
        <v>532</v>
      </c>
      <c r="BW405">
        <v>532</v>
      </c>
      <c r="BX405">
        <v>8.3000000000000007</v>
      </c>
      <c r="BY405">
        <v>7.48</v>
      </c>
      <c r="BZ405">
        <v>5.99</v>
      </c>
      <c r="CA405">
        <v>5.19</v>
      </c>
      <c r="CB405">
        <v>1.52</v>
      </c>
      <c r="CC405">
        <v>4.3899999999999997</v>
      </c>
      <c r="CD405">
        <v>5.17</v>
      </c>
      <c r="CE405">
        <v>5.42</v>
      </c>
      <c r="CF405">
        <v>16.36</v>
      </c>
      <c r="CG405">
        <v>15.16</v>
      </c>
      <c r="CH405">
        <v>13.83</v>
      </c>
      <c r="CI405">
        <v>14.98</v>
      </c>
      <c r="CJ405">
        <v>5.09</v>
      </c>
      <c r="CK405">
        <v>15.65</v>
      </c>
      <c r="CL405">
        <v>17.739999999999998</v>
      </c>
      <c r="CM405">
        <v>17.77</v>
      </c>
      <c r="CN405">
        <v>547</v>
      </c>
      <c r="CO405">
        <v>541</v>
      </c>
      <c r="CP405">
        <v>520</v>
      </c>
      <c r="CQ405">
        <v>597</v>
      </c>
      <c r="CR405">
        <v>207</v>
      </c>
      <c r="CS405">
        <v>644</v>
      </c>
      <c r="CT405">
        <v>796</v>
      </c>
      <c r="CU405">
        <v>879</v>
      </c>
      <c r="CV405">
        <v>18.82</v>
      </c>
      <c r="CW405">
        <v>25.71</v>
      </c>
      <c r="CX405">
        <v>20.76</v>
      </c>
      <c r="CY405">
        <v>18.690000000000001</v>
      </c>
      <c r="CZ405">
        <v>78.59</v>
      </c>
      <c r="DA405">
        <v>26.3</v>
      </c>
      <c r="DB405">
        <v>21.3</v>
      </c>
      <c r="DC405">
        <v>19.28</v>
      </c>
      <c r="DD405">
        <v>3.01</v>
      </c>
      <c r="DE405">
        <v>3.75</v>
      </c>
      <c r="DF405">
        <v>2.83</v>
      </c>
      <c r="DG405">
        <v>2.68</v>
      </c>
      <c r="DH405">
        <v>4.09</v>
      </c>
      <c r="DI405">
        <v>3.97</v>
      </c>
      <c r="DJ405">
        <v>3.6</v>
      </c>
      <c r="DK405">
        <v>3.26</v>
      </c>
      <c r="DL405" s="6">
        <f>(CM405*3+CL405*2+CK405)/6</f>
        <v>17.406666666666666</v>
      </c>
      <c r="DM405">
        <f>BH405+(BH405*(CG405-8.25)/8.25)</f>
        <v>33583.534545454546</v>
      </c>
      <c r="DN405">
        <f>BI405+(BI405*(CH405-8.25)/8.25)</f>
        <v>33170.207272727275</v>
      </c>
      <c r="DO405">
        <f>BJ405+(BJ405*(CI405-8.25)/8.25)</f>
        <v>36981.534545454546</v>
      </c>
      <c r="DP405">
        <f>BK405+(BK405*(CJ405-8.25)/8.25)</f>
        <v>13676.984242424242</v>
      </c>
      <c r="DQ405">
        <f>BL405+(BL405*(CK405-8.25)/8.25)</f>
        <v>40166.436363636363</v>
      </c>
      <c r="DR405">
        <f>BM405+(BM405*(CL405-8.25)/8.25)</f>
        <v>49018.307878787877</v>
      </c>
      <c r="DS405">
        <f>BN405+(BN405*(CM405-8.25)/8.25)</f>
        <v>54055.263030303031</v>
      </c>
      <c r="DT405" s="8">
        <f>DM405*10^8/$I405</f>
        <v>6291.4077454954186</v>
      </c>
      <c r="DU405" s="8">
        <f>DN405*10^8/$I405</f>
        <v>6213.9766340815431</v>
      </c>
      <c r="DV405" s="8">
        <f>DO405*10^8/$I405</f>
        <v>6927.9757484927959</v>
      </c>
      <c r="DW405" s="8">
        <f>DP405*10^8/$I405</f>
        <v>2562.1926269060023</v>
      </c>
      <c r="DX405" s="8">
        <f>DQ405*10^8/$I405</f>
        <v>7524.6227732552197</v>
      </c>
      <c r="DY405" s="8">
        <f>DR405*10^8/$I405</f>
        <v>9182.8976917924101</v>
      </c>
      <c r="DZ405" s="8">
        <f>DS405*10^8/$I405</f>
        <v>10126.501129693335</v>
      </c>
      <c r="EA405" s="8">
        <f>DT405*10^8/$I405</f>
        <v>1178.6076705686435</v>
      </c>
      <c r="EB405" s="8">
        <f>DZ405*0.8</f>
        <v>8101.2009037546686</v>
      </c>
      <c r="EC405" s="10">
        <f>G405-E405</f>
        <v>950</v>
      </c>
      <c r="ED405" s="4">
        <f>EC405/E405*100</f>
        <v>5.9375</v>
      </c>
      <c r="EE405" s="4">
        <f>DY405-G405</f>
        <v>-7767.1023082075899</v>
      </c>
      <c r="EF405" s="12">
        <f>EE405/G405</f>
        <v>-0.45823612437802891</v>
      </c>
      <c r="EG405" s="4">
        <f>G405-F405</f>
        <v>400</v>
      </c>
    </row>
    <row r="406" spans="1:137" x14ac:dyDescent="0.3">
      <c r="A406">
        <v>405</v>
      </c>
      <c r="B406" t="s">
        <v>7139</v>
      </c>
      <c r="C406" t="s">
        <v>390</v>
      </c>
      <c r="D406" t="str">
        <f>VLOOKUP(C406,Sheet1!$A$2:$B$3197,2,FALSE)</f>
        <v>자동차부품</v>
      </c>
      <c r="E406" t="e">
        <v>#N/A</v>
      </c>
      <c r="F406">
        <v>8090</v>
      </c>
      <c r="G406" s="7">
        <v>8090</v>
      </c>
      <c r="H406" t="s">
        <v>962</v>
      </c>
      <c r="I406" s="7">
        <f>VALUE(LEFT(H406,FIND("/",H406)-1)) + VALUE(MID(H406,FIND("/",H406)+1,LEN(H406)))</f>
        <v>10000000</v>
      </c>
      <c r="J406" s="1">
        <v>558880</v>
      </c>
      <c r="K406" s="1">
        <f>G406*I406/(10^8)</f>
        <v>809</v>
      </c>
      <c r="L406" s="1">
        <v>3486</v>
      </c>
      <c r="M406" s="1">
        <v>2330</v>
      </c>
      <c r="N406" s="1">
        <v>2295</v>
      </c>
      <c r="O406" s="1">
        <v>1907</v>
      </c>
      <c r="P406" s="1">
        <v>1569</v>
      </c>
      <c r="Q406" s="3"/>
      <c r="R406" s="3"/>
      <c r="S406" s="3"/>
      <c r="T406">
        <v>543</v>
      </c>
      <c r="U406">
        <v>-95</v>
      </c>
      <c r="V406">
        <v>-220</v>
      </c>
      <c r="W406">
        <v>-262</v>
      </c>
      <c r="X406">
        <v>-85</v>
      </c>
      <c r="Y406" s="3"/>
      <c r="Z406" s="3"/>
      <c r="AA406" s="3"/>
      <c r="AB406">
        <v>568</v>
      </c>
      <c r="AC406">
        <v>-22</v>
      </c>
      <c r="AD406">
        <v>-144</v>
      </c>
      <c r="AE406">
        <v>-184</v>
      </c>
      <c r="AF406">
        <v>46</v>
      </c>
      <c r="AG406" s="3"/>
      <c r="AH406" s="3"/>
      <c r="AI406" s="3"/>
      <c r="AJ406" s="1">
        <v>6630</v>
      </c>
      <c r="AK406" s="1">
        <v>6346</v>
      </c>
      <c r="AL406" s="1">
        <v>6640</v>
      </c>
      <c r="AM406" s="1">
        <v>6195</v>
      </c>
      <c r="AN406" s="1">
        <v>6128</v>
      </c>
      <c r="AO406" s="3"/>
      <c r="AP406" s="3"/>
      <c r="AQ406" s="3"/>
      <c r="AR406">
        <v>934</v>
      </c>
      <c r="AS406">
        <v>827</v>
      </c>
      <c r="AT406" s="1">
        <v>1256</v>
      </c>
      <c r="AU406" s="1">
        <v>1077</v>
      </c>
      <c r="AV406">
        <v>948</v>
      </c>
      <c r="AW406" s="3"/>
      <c r="AX406" s="3"/>
      <c r="AY406" s="3"/>
      <c r="AZ406" s="1">
        <v>5696</v>
      </c>
      <c r="BA406" s="1">
        <v>5518</v>
      </c>
      <c r="BB406" s="1">
        <v>5383</v>
      </c>
      <c r="BC406" s="1">
        <v>5118</v>
      </c>
      <c r="BD406" s="1">
        <v>5180</v>
      </c>
      <c r="BE406" s="3"/>
      <c r="BF406" s="3"/>
      <c r="BG406" s="3"/>
      <c r="BH406" s="1">
        <v>4375</v>
      </c>
      <c r="BI406" s="1">
        <v>4295</v>
      </c>
      <c r="BJ406" s="1">
        <v>4228</v>
      </c>
      <c r="BK406" s="1">
        <v>4073</v>
      </c>
      <c r="BL406" s="1">
        <v>4154</v>
      </c>
      <c r="BM406" s="3"/>
      <c r="BN406" s="3"/>
      <c r="BO406" s="3"/>
      <c r="BP406">
        <v>50</v>
      </c>
      <c r="BQ406">
        <v>50</v>
      </c>
      <c r="BR406">
        <v>50</v>
      </c>
      <c r="BS406">
        <v>50</v>
      </c>
      <c r="BT406">
        <v>50</v>
      </c>
      <c r="BU406" s="3"/>
      <c r="BV406" s="3"/>
      <c r="BW406" s="3"/>
      <c r="BX406">
        <v>8.9700000000000006</v>
      </c>
      <c r="BY406">
        <v>-0.34</v>
      </c>
      <c r="BZ406">
        <v>-2.2200000000000002</v>
      </c>
      <c r="CA406">
        <v>-2.86</v>
      </c>
      <c r="CB406">
        <v>0.75</v>
      </c>
      <c r="CC406" s="3"/>
      <c r="CD406" s="3"/>
      <c r="CE406" s="3"/>
      <c r="CF406">
        <v>9.36</v>
      </c>
      <c r="CG406">
        <v>0.63</v>
      </c>
      <c r="CH406">
        <v>-1.53</v>
      </c>
      <c r="CI406">
        <v>-2.02</v>
      </c>
      <c r="CJ406">
        <v>1.85</v>
      </c>
      <c r="CK406" s="3"/>
      <c r="CL406" s="3"/>
      <c r="CM406" s="3"/>
      <c r="CN406" s="1">
        <v>3952</v>
      </c>
      <c r="CO406">
        <v>275</v>
      </c>
      <c r="CP406">
        <v>-650</v>
      </c>
      <c r="CQ406">
        <v>-837</v>
      </c>
      <c r="CR406">
        <v>760</v>
      </c>
      <c r="CS406" s="3"/>
      <c r="CT406" s="3"/>
      <c r="CU406" s="3"/>
      <c r="CV406">
        <v>4.74</v>
      </c>
      <c r="CW406">
        <v>68.58</v>
      </c>
      <c r="CX406" t="s">
        <v>2</v>
      </c>
      <c r="CY406" t="s">
        <v>2</v>
      </c>
      <c r="CZ406">
        <v>10.65</v>
      </c>
      <c r="DA406" s="3"/>
      <c r="DB406" s="3"/>
      <c r="DC406" s="3"/>
      <c r="DD406">
        <v>0.43</v>
      </c>
      <c r="DE406">
        <v>0.44</v>
      </c>
      <c r="DF406">
        <v>0.26</v>
      </c>
      <c r="DG406">
        <v>0.21</v>
      </c>
      <c r="DH406">
        <v>0.19</v>
      </c>
      <c r="DI406" s="3"/>
      <c r="DJ406" s="3"/>
      <c r="DK406" s="3"/>
      <c r="DL406" s="6">
        <f>(CM406*3+CL406*2+CK406)/6</f>
        <v>0</v>
      </c>
      <c r="DM406">
        <f>BH406+(BH406*(CG406-8.25)/8.25)</f>
        <v>334.09090909090901</v>
      </c>
      <c r="DN406">
        <f>BI406+(BI406*(CH406-8.25)/8.25)</f>
        <v>-796.52727272727225</v>
      </c>
      <c r="DO406">
        <f>BJ406+(BJ406*(CI406-8.25)/8.25)</f>
        <v>-1035.2193939393937</v>
      </c>
      <c r="DP406">
        <f>BK406+(BK406*(CJ406-8.25)/8.25)</f>
        <v>913.33939393939363</v>
      </c>
      <c r="DQ406">
        <f>BL406+(BL406*(CK406-8.25)/8.25)</f>
        <v>0</v>
      </c>
      <c r="DR406">
        <f>BM406+(BM406*(CL406-8.25)/8.25)</f>
        <v>0</v>
      </c>
      <c r="DS406">
        <f>BN406+(BN406*(CM406-8.25)/8.25)</f>
        <v>0</v>
      </c>
      <c r="DT406" s="8">
        <f>DM406*10^8/$I406</f>
        <v>3340.9090909090901</v>
      </c>
      <c r="DU406" s="8">
        <f>DN406*10^8/$I406</f>
        <v>-7965.2727272727216</v>
      </c>
      <c r="DV406" s="8">
        <f>DO406*10^8/$I406</f>
        <v>-10352.193939393937</v>
      </c>
      <c r="DW406" s="8">
        <f>DP406*10^8/$I406</f>
        <v>9133.3939393939363</v>
      </c>
      <c r="DX406" s="8">
        <f>DQ406*10^8/$I406</f>
        <v>0</v>
      </c>
      <c r="DY406" s="8">
        <f>DR406*10^8/$I406</f>
        <v>0</v>
      </c>
      <c r="DZ406" s="8">
        <f>DS406*10^8/$I406</f>
        <v>0</v>
      </c>
      <c r="EA406" s="8">
        <f>DT406*10^8/$I406</f>
        <v>33409.090909090897</v>
      </c>
      <c r="EB406" s="8">
        <f>DZ406*0.8</f>
        <v>0</v>
      </c>
      <c r="EC406" s="10" t="e">
        <f>G406-E406</f>
        <v>#N/A</v>
      </c>
      <c r="ED406" s="4" t="e">
        <f>EC406/E406*100</f>
        <v>#N/A</v>
      </c>
      <c r="EE406" s="4">
        <f>DY406-G406</f>
        <v>-8090</v>
      </c>
      <c r="EF406" s="12">
        <f>EE406/G406</f>
        <v>-1</v>
      </c>
      <c r="EG406" s="4">
        <f>G406-F406</f>
        <v>0</v>
      </c>
    </row>
    <row r="407" spans="1:137" x14ac:dyDescent="0.3">
      <c r="A407">
        <v>406</v>
      </c>
      <c r="B407" t="s">
        <v>6358</v>
      </c>
      <c r="C407" t="s">
        <v>391</v>
      </c>
      <c r="D407" t="str">
        <f>VLOOKUP(C407,Sheet1!$A$2:$B$3197,2,FALSE)</f>
        <v>포장재</v>
      </c>
      <c r="E407">
        <v>1835</v>
      </c>
      <c r="F407">
        <v>2120</v>
      </c>
      <c r="G407" s="7">
        <v>2160</v>
      </c>
      <c r="H407" t="s">
        <v>2585</v>
      </c>
      <c r="I407" s="7">
        <f>VALUE(LEFT(H407,FIND("/",H407)-1)) + VALUE(MID(H407,FIND("/",H407)+1,LEN(H407)))</f>
        <v>57562997</v>
      </c>
      <c r="J407" s="1">
        <v>1305</v>
      </c>
      <c r="K407" s="1">
        <f>G407*I407/(10^8)</f>
        <v>1243.3607351999999</v>
      </c>
      <c r="L407" s="1">
        <v>1594</v>
      </c>
      <c r="M407" s="1">
        <v>1645</v>
      </c>
      <c r="N407" s="1">
        <v>1772</v>
      </c>
      <c r="O407" s="1">
        <v>1777</v>
      </c>
      <c r="P407" s="1">
        <v>1895</v>
      </c>
      <c r="Q407" s="3"/>
      <c r="R407" s="3"/>
      <c r="S407" s="3"/>
      <c r="T407">
        <v>109</v>
      </c>
      <c r="U407">
        <v>7</v>
      </c>
      <c r="V407">
        <v>100</v>
      </c>
      <c r="W407">
        <v>141</v>
      </c>
      <c r="X407">
        <v>211</v>
      </c>
      <c r="Y407" s="3"/>
      <c r="Z407" s="3"/>
      <c r="AA407" s="3"/>
      <c r="AB407">
        <v>55</v>
      </c>
      <c r="AC407">
        <v>-25</v>
      </c>
      <c r="AD407">
        <v>53</v>
      </c>
      <c r="AE407">
        <v>112</v>
      </c>
      <c r="AF407">
        <v>133</v>
      </c>
      <c r="AG407" s="3"/>
      <c r="AH407" s="3"/>
      <c r="AI407" s="3"/>
      <c r="AJ407" s="1">
        <v>1723</v>
      </c>
      <c r="AK407" s="1">
        <v>1737</v>
      </c>
      <c r="AL407" s="1">
        <v>1788</v>
      </c>
      <c r="AM407" s="1">
        <v>1878</v>
      </c>
      <c r="AN407" s="1">
        <v>1895</v>
      </c>
      <c r="AO407" s="3"/>
      <c r="AP407" s="3"/>
      <c r="AQ407" s="3"/>
      <c r="AR407" s="1">
        <v>1596</v>
      </c>
      <c r="AS407" s="1">
        <v>1551</v>
      </c>
      <c r="AT407" s="1">
        <v>1519</v>
      </c>
      <c r="AU407" s="1">
        <v>1499</v>
      </c>
      <c r="AV407" s="1">
        <v>1018</v>
      </c>
      <c r="AW407" s="3"/>
      <c r="AX407" s="3"/>
      <c r="AY407" s="3"/>
      <c r="AZ407">
        <v>127</v>
      </c>
      <c r="BA407">
        <v>186</v>
      </c>
      <c r="BB407">
        <v>268</v>
      </c>
      <c r="BC407">
        <v>379</v>
      </c>
      <c r="BD407">
        <v>878</v>
      </c>
      <c r="BE407" s="3"/>
      <c r="BF407" s="3"/>
      <c r="BG407" s="3"/>
      <c r="BH407">
        <v>127</v>
      </c>
      <c r="BI407">
        <v>186</v>
      </c>
      <c r="BJ407">
        <v>268</v>
      </c>
      <c r="BK407">
        <v>379</v>
      </c>
      <c r="BL407">
        <v>878</v>
      </c>
      <c r="BM407" s="3"/>
      <c r="BN407" s="3"/>
      <c r="BO407" s="3"/>
      <c r="BP407">
        <v>235</v>
      </c>
      <c r="BQ407">
        <v>296</v>
      </c>
      <c r="BR407">
        <v>296</v>
      </c>
      <c r="BS407">
        <v>296</v>
      </c>
      <c r="BT407">
        <v>576</v>
      </c>
      <c r="BU407" s="3"/>
      <c r="BV407" s="3"/>
      <c r="BW407" s="3"/>
      <c r="BX407">
        <v>3.2</v>
      </c>
      <c r="BY407">
        <v>-1.43</v>
      </c>
      <c r="BZ407">
        <v>3.02</v>
      </c>
      <c r="CA407">
        <v>6.12</v>
      </c>
      <c r="CB407">
        <v>7.04</v>
      </c>
      <c r="CC407" s="3"/>
      <c r="CD407" s="3"/>
      <c r="CE407" s="3"/>
      <c r="CF407">
        <v>68.260000000000005</v>
      </c>
      <c r="CG407">
        <v>-15.84</v>
      </c>
      <c r="CH407">
        <v>23.41</v>
      </c>
      <c r="CI407">
        <v>34.659999999999997</v>
      </c>
      <c r="CJ407">
        <v>21.14</v>
      </c>
      <c r="CK407" s="3"/>
      <c r="CL407" s="3"/>
      <c r="CM407" s="3"/>
      <c r="CN407">
        <v>213</v>
      </c>
      <c r="CO407">
        <v>-83</v>
      </c>
      <c r="CP407">
        <v>165</v>
      </c>
      <c r="CQ407">
        <v>347</v>
      </c>
      <c r="CR407">
        <v>310</v>
      </c>
      <c r="CS407" s="3"/>
      <c r="CT407" s="3"/>
      <c r="CU407" s="3"/>
      <c r="CV407">
        <v>8.6199999999999992</v>
      </c>
      <c r="CW407" t="s">
        <v>2</v>
      </c>
      <c r="CX407">
        <v>7.13</v>
      </c>
      <c r="CY407">
        <v>6.09</v>
      </c>
      <c r="CZ407">
        <v>5.81</v>
      </c>
      <c r="DA407" s="3"/>
      <c r="DB407" s="3"/>
      <c r="DC407" s="3"/>
      <c r="DD407">
        <v>3.71</v>
      </c>
      <c r="DE407">
        <v>2.2000000000000002</v>
      </c>
      <c r="DF407">
        <v>1.41</v>
      </c>
      <c r="DG407">
        <v>1.8</v>
      </c>
      <c r="DH407">
        <v>1.18</v>
      </c>
      <c r="DI407" s="3"/>
      <c r="DJ407" s="3"/>
      <c r="DK407" s="3"/>
      <c r="DL407" s="6">
        <f>(CM407*3+CL407*2+CK407)/6</f>
        <v>0</v>
      </c>
      <c r="DM407">
        <f>BH407+(BH407*(CG407-8.25)/8.25)</f>
        <v>-243.83999999999997</v>
      </c>
      <c r="DN407">
        <f>BI407+(BI407*(CH407-8.25)/8.25)</f>
        <v>527.78909090909087</v>
      </c>
      <c r="DO407">
        <f>BJ407+(BJ407*(CI407-8.25)/8.25)</f>
        <v>1125.9248484848486</v>
      </c>
      <c r="DP407">
        <f>BK407+(BK407*(CJ407-8.25)/8.25)</f>
        <v>971.15878787878796</v>
      </c>
      <c r="DQ407">
        <f>BL407+(BL407*(CK407-8.25)/8.25)</f>
        <v>0</v>
      </c>
      <c r="DR407">
        <f>BM407+(BM407*(CL407-8.25)/8.25)</f>
        <v>0</v>
      </c>
      <c r="DS407">
        <f>BN407+(BN407*(CM407-8.25)/8.25)</f>
        <v>0</v>
      </c>
      <c r="DT407" s="8">
        <f>DM407*10^8/$I407</f>
        <v>-423.60546307204947</v>
      </c>
      <c r="DU407" s="8">
        <f>DN407*10^8/$I407</f>
        <v>916.88952698048524</v>
      </c>
      <c r="DV407" s="8">
        <f>DO407*10^8/$I407</f>
        <v>1955.9871917107591</v>
      </c>
      <c r="DW407" s="8">
        <f>DP407*10^8/$I407</f>
        <v>1687.123392617636</v>
      </c>
      <c r="DX407" s="8">
        <f>DQ407*10^8/$I407</f>
        <v>0</v>
      </c>
      <c r="DY407" s="8">
        <f>DR407*10^8/$I407</f>
        <v>0</v>
      </c>
      <c r="DZ407" s="8">
        <f>DS407*10^8/$I407</f>
        <v>0</v>
      </c>
      <c r="EA407" s="8">
        <f>DT407*10^8/$I407</f>
        <v>-735.89890233138749</v>
      </c>
      <c r="EB407" s="8">
        <f>DZ407*0.8</f>
        <v>0</v>
      </c>
      <c r="EC407" s="10">
        <f>G407-E407</f>
        <v>325</v>
      </c>
      <c r="ED407" s="4">
        <f>EC407/E407*100</f>
        <v>17.711171662125341</v>
      </c>
      <c r="EE407" s="4">
        <f>DY407-G407</f>
        <v>-2160</v>
      </c>
      <c r="EF407" s="12">
        <f>EE407/G407</f>
        <v>-1</v>
      </c>
      <c r="EG407" s="4">
        <f>G407-F407</f>
        <v>40</v>
      </c>
    </row>
    <row r="408" spans="1:137" x14ac:dyDescent="0.3">
      <c r="A408">
        <v>407</v>
      </c>
      <c r="B408" t="s">
        <v>7022</v>
      </c>
      <c r="C408" t="s">
        <v>392</v>
      </c>
      <c r="D408" t="str">
        <f>VLOOKUP(C408,Sheet1!$A$2:$B$3197,2,FALSE)</f>
        <v>종이와목재</v>
      </c>
      <c r="E408">
        <v>6170</v>
      </c>
      <c r="F408">
        <v>6720</v>
      </c>
      <c r="G408" s="7">
        <v>6770</v>
      </c>
      <c r="H408" t="s">
        <v>2586</v>
      </c>
      <c r="I408" s="7">
        <f>VALUE(LEFT(H408,FIND("/",H408)-1)) + VALUE(MID(H408,FIND("/",H408)+1,LEN(H408)))</f>
        <v>22200000</v>
      </c>
      <c r="J408">
        <v>0</v>
      </c>
      <c r="K408" s="1">
        <f>G408*I408/(10^8)</f>
        <v>1502.94</v>
      </c>
      <c r="L408">
        <v>875</v>
      </c>
      <c r="M408" s="1">
        <v>1051</v>
      </c>
      <c r="N408" s="1">
        <v>1112</v>
      </c>
      <c r="O408">
        <v>997</v>
      </c>
      <c r="P408">
        <v>982</v>
      </c>
      <c r="Q408" s="3"/>
      <c r="R408" s="3"/>
      <c r="S408" s="3"/>
      <c r="T408">
        <v>8</v>
      </c>
      <c r="U408">
        <v>33</v>
      </c>
      <c r="V408">
        <v>181</v>
      </c>
      <c r="W408">
        <v>109</v>
      </c>
      <c r="X408">
        <v>102</v>
      </c>
      <c r="Y408" s="3"/>
      <c r="Z408" s="3"/>
      <c r="AA408" s="3"/>
      <c r="AB408">
        <v>55</v>
      </c>
      <c r="AC408">
        <v>39</v>
      </c>
      <c r="AD408">
        <v>143</v>
      </c>
      <c r="AE408">
        <v>93</v>
      </c>
      <c r="AF408">
        <v>85</v>
      </c>
      <c r="AG408" s="3"/>
      <c r="AH408" s="3"/>
      <c r="AI408" s="3"/>
      <c r="AJ408" s="1">
        <v>1214</v>
      </c>
      <c r="AK408" s="1">
        <v>1280</v>
      </c>
      <c r="AL408" s="1">
        <v>1390</v>
      </c>
      <c r="AM408" s="1">
        <v>1395</v>
      </c>
      <c r="AN408" s="1">
        <v>2021</v>
      </c>
      <c r="AO408" s="3"/>
      <c r="AP408" s="3"/>
      <c r="AQ408" s="3"/>
      <c r="AR408">
        <v>270</v>
      </c>
      <c r="AS408">
        <v>303</v>
      </c>
      <c r="AT408">
        <v>278</v>
      </c>
      <c r="AU408">
        <v>198</v>
      </c>
      <c r="AV408">
        <v>756</v>
      </c>
      <c r="AW408" s="3"/>
      <c r="AX408" s="3"/>
      <c r="AY408" s="3"/>
      <c r="AZ408">
        <v>944</v>
      </c>
      <c r="BA408">
        <v>977</v>
      </c>
      <c r="BB408" s="1">
        <v>1111</v>
      </c>
      <c r="BC408" s="1">
        <v>1197</v>
      </c>
      <c r="BD408" s="1">
        <v>1265</v>
      </c>
      <c r="BE408" s="3"/>
      <c r="BF408" s="3"/>
      <c r="BG408" s="3"/>
      <c r="BH408">
        <v>944</v>
      </c>
      <c r="BI408">
        <v>977</v>
      </c>
      <c r="BJ408" s="1">
        <v>1111</v>
      </c>
      <c r="BK408" s="1">
        <v>1195</v>
      </c>
      <c r="BL408" s="1">
        <v>1264</v>
      </c>
      <c r="BM408" s="3"/>
      <c r="BN408" s="3"/>
      <c r="BO408" s="3"/>
      <c r="BP408">
        <v>111</v>
      </c>
      <c r="BQ408">
        <v>111</v>
      </c>
      <c r="BR408">
        <v>111</v>
      </c>
      <c r="BS408">
        <v>111</v>
      </c>
      <c r="BT408">
        <v>111</v>
      </c>
      <c r="BU408" s="3"/>
      <c r="BV408" s="3"/>
      <c r="BW408" s="3"/>
      <c r="BX408">
        <v>4.6500000000000004</v>
      </c>
      <c r="BY408">
        <v>3.11</v>
      </c>
      <c r="BZ408">
        <v>10.73</v>
      </c>
      <c r="CA408">
        <v>6.66</v>
      </c>
      <c r="CB408">
        <v>4.99</v>
      </c>
      <c r="CC408" s="3"/>
      <c r="CD408" s="3"/>
      <c r="CE408" s="3"/>
      <c r="CF408">
        <v>5.99</v>
      </c>
      <c r="CG408">
        <v>4.04</v>
      </c>
      <c r="CH408">
        <v>13.72</v>
      </c>
      <c r="CI408">
        <v>8.0500000000000007</v>
      </c>
      <c r="CJ408">
        <v>6.94</v>
      </c>
      <c r="CK408" s="3"/>
      <c r="CL408" s="3"/>
      <c r="CM408" s="3"/>
      <c r="CN408">
        <v>248</v>
      </c>
      <c r="CO408">
        <v>175</v>
      </c>
      <c r="CP408">
        <v>645</v>
      </c>
      <c r="CQ408">
        <v>418</v>
      </c>
      <c r="CR408">
        <v>384</v>
      </c>
      <c r="CS408" s="3"/>
      <c r="CT408" s="3"/>
      <c r="CU408" s="3"/>
      <c r="CV408">
        <v>12.38</v>
      </c>
      <c r="CW408">
        <v>16.600000000000001</v>
      </c>
      <c r="CX408">
        <v>5.27</v>
      </c>
      <c r="CY408">
        <v>7.45</v>
      </c>
      <c r="CZ408">
        <v>16.59</v>
      </c>
      <c r="DA408" s="3"/>
      <c r="DB408" s="3"/>
      <c r="DC408" s="3"/>
      <c r="DD408">
        <v>0.69</v>
      </c>
      <c r="DE408">
        <v>0.63</v>
      </c>
      <c r="DF408">
        <v>0.65</v>
      </c>
      <c r="DG408">
        <v>0.56000000000000005</v>
      </c>
      <c r="DH408">
        <v>1.07</v>
      </c>
      <c r="DI408" s="3"/>
      <c r="DJ408" s="3"/>
      <c r="DK408" s="3"/>
      <c r="DL408" s="6">
        <f>(CM408*3+CL408*2+CK408)/6</f>
        <v>0</v>
      </c>
      <c r="DM408">
        <f>BH408+(BH408*(CG408-8.25)/8.25)</f>
        <v>462.27393939393943</v>
      </c>
      <c r="DN408">
        <f>BI408+(BI408*(CH408-8.25)/8.25)</f>
        <v>1624.7806060606063</v>
      </c>
      <c r="DO408">
        <f>BJ408+(BJ408*(CI408-8.25)/8.25)</f>
        <v>1084.0666666666668</v>
      </c>
      <c r="DP408">
        <f>BK408+(BK408*(CJ408-8.25)/8.25)</f>
        <v>1005.2484848484848</v>
      </c>
      <c r="DQ408">
        <f>BL408+(BL408*(CK408-8.25)/8.25)</f>
        <v>0</v>
      </c>
      <c r="DR408">
        <f>BM408+(BM408*(CL408-8.25)/8.25)</f>
        <v>0</v>
      </c>
      <c r="DS408">
        <f>BN408+(BN408*(CM408-8.25)/8.25)</f>
        <v>0</v>
      </c>
      <c r="DT408" s="8">
        <f>DM408*10^8/$I408</f>
        <v>2082.3150423150423</v>
      </c>
      <c r="DU408" s="8">
        <f>DN408*10^8/$I408</f>
        <v>7318.83155883156</v>
      </c>
      <c r="DV408" s="8">
        <f>DO408*10^8/$I408</f>
        <v>4883.1831831831842</v>
      </c>
      <c r="DW408" s="8">
        <f>DP408*10^8/$I408</f>
        <v>4528.1463281463275</v>
      </c>
      <c r="DX408" s="8">
        <f>DQ408*10^8/$I408</f>
        <v>0</v>
      </c>
      <c r="DY408" s="8">
        <f>DR408*10^8/$I408</f>
        <v>0</v>
      </c>
      <c r="DZ408" s="8">
        <f>DS408*10^8/$I408</f>
        <v>0</v>
      </c>
      <c r="EA408" s="8">
        <f>DT408*10^8/$I408</f>
        <v>9379.7974879055964</v>
      </c>
      <c r="EB408" s="8">
        <f>DZ408*0.8</f>
        <v>0</v>
      </c>
      <c r="EC408" s="10">
        <f>G408-E408</f>
        <v>600</v>
      </c>
      <c r="ED408" s="4">
        <f>EC408/E408*100</f>
        <v>9.7244732576985413</v>
      </c>
      <c r="EE408" s="4">
        <f>DY408-G408</f>
        <v>-6770</v>
      </c>
      <c r="EF408" s="12">
        <f>EE408/G408</f>
        <v>-1</v>
      </c>
      <c r="EG408" s="4">
        <f>G408-F408</f>
        <v>50</v>
      </c>
    </row>
    <row r="409" spans="1:137" x14ac:dyDescent="0.3">
      <c r="A409">
        <v>408</v>
      </c>
      <c r="B409" t="s">
        <v>7144</v>
      </c>
      <c r="C409" t="s">
        <v>393</v>
      </c>
      <c r="D409" t="str">
        <f>VLOOKUP(C409,Sheet1!$A$2:$B$3197,2,FALSE)</f>
        <v>건축자재</v>
      </c>
      <c r="E409">
        <v>6100</v>
      </c>
      <c r="F409">
        <v>7870</v>
      </c>
      <c r="G409" s="7">
        <v>8130</v>
      </c>
      <c r="H409" t="s">
        <v>2587</v>
      </c>
      <c r="I409" s="7">
        <f>VALUE(LEFT(H409,FIND("/",H409)-1)) + VALUE(MID(H409,FIND("/",H409)+1,LEN(H409)))</f>
        <v>15611619</v>
      </c>
      <c r="J409">
        <v>0</v>
      </c>
      <c r="K409" s="1">
        <f>G409*I409/(10^8)</f>
        <v>1269.2246247</v>
      </c>
      <c r="L409">
        <v>923</v>
      </c>
      <c r="M409" s="1">
        <v>1811</v>
      </c>
      <c r="N409" s="1">
        <v>2089</v>
      </c>
      <c r="O409" s="1">
        <v>2101</v>
      </c>
      <c r="P409" s="1">
        <v>1892</v>
      </c>
      <c r="Q409" s="3"/>
      <c r="R409" s="3"/>
      <c r="S409" s="3"/>
      <c r="T409">
        <v>17</v>
      </c>
      <c r="U409">
        <v>5</v>
      </c>
      <c r="V409">
        <v>-7</v>
      </c>
      <c r="W409">
        <v>110</v>
      </c>
      <c r="X409">
        <v>78</v>
      </c>
      <c r="Y409" s="3"/>
      <c r="Z409" s="3"/>
      <c r="AA409" s="3"/>
      <c r="AB409">
        <v>2</v>
      </c>
      <c r="AC409">
        <v>19</v>
      </c>
      <c r="AD409">
        <v>-604</v>
      </c>
      <c r="AE409">
        <v>-126</v>
      </c>
      <c r="AF409">
        <v>154</v>
      </c>
      <c r="AG409" s="3"/>
      <c r="AH409" s="3"/>
      <c r="AI409" s="3"/>
      <c r="AJ409" s="1">
        <v>1643</v>
      </c>
      <c r="AK409" s="1">
        <v>3633</v>
      </c>
      <c r="AL409" s="1">
        <v>3066</v>
      </c>
      <c r="AM409" s="1">
        <v>3252</v>
      </c>
      <c r="AN409" s="1">
        <v>3544</v>
      </c>
      <c r="AO409" s="3"/>
      <c r="AP409" s="3"/>
      <c r="AQ409" s="3"/>
      <c r="AR409">
        <v>393</v>
      </c>
      <c r="AS409" s="1">
        <v>1540</v>
      </c>
      <c r="AT409" s="1">
        <v>1593</v>
      </c>
      <c r="AU409" s="1">
        <v>1824</v>
      </c>
      <c r="AV409" s="1">
        <v>1784</v>
      </c>
      <c r="AW409" s="3"/>
      <c r="AX409" s="3"/>
      <c r="AY409" s="3"/>
      <c r="AZ409" s="1">
        <v>1250</v>
      </c>
      <c r="BA409" s="1">
        <v>2093</v>
      </c>
      <c r="BB409" s="1">
        <v>1473</v>
      </c>
      <c r="BC409" s="1">
        <v>1428</v>
      </c>
      <c r="BD409" s="1">
        <v>1760</v>
      </c>
      <c r="BE409" s="3"/>
      <c r="BF409" s="3"/>
      <c r="BG409" s="3"/>
      <c r="BH409" s="1">
        <v>1250</v>
      </c>
      <c r="BI409" s="1">
        <v>1489</v>
      </c>
      <c r="BJ409" s="1">
        <v>1125</v>
      </c>
      <c r="BK409">
        <v>992</v>
      </c>
      <c r="BL409" s="1">
        <v>1250</v>
      </c>
      <c r="BM409" s="3"/>
      <c r="BN409" s="3"/>
      <c r="BO409" s="3"/>
      <c r="BP409">
        <v>78</v>
      </c>
      <c r="BQ409">
        <v>78</v>
      </c>
      <c r="BR409">
        <v>78</v>
      </c>
      <c r="BS409">
        <v>78</v>
      </c>
      <c r="BT409">
        <v>78</v>
      </c>
      <c r="BU409" s="3"/>
      <c r="BV409" s="3"/>
      <c r="BW409" s="3"/>
      <c r="BX409">
        <v>0.11</v>
      </c>
      <c r="BY409">
        <v>0.71</v>
      </c>
      <c r="BZ409">
        <v>-18.02</v>
      </c>
      <c r="CA409">
        <v>-4</v>
      </c>
      <c r="CB409">
        <v>4.54</v>
      </c>
      <c r="CC409" s="3"/>
      <c r="CD409" s="3"/>
      <c r="CE409" s="3"/>
      <c r="CF409">
        <v>0.1</v>
      </c>
      <c r="CG409">
        <v>3.68</v>
      </c>
      <c r="CH409">
        <v>-29.15</v>
      </c>
      <c r="CI409">
        <v>-14.93</v>
      </c>
      <c r="CJ409">
        <v>12.93</v>
      </c>
      <c r="CK409" s="3"/>
      <c r="CL409" s="3"/>
      <c r="CM409" s="3"/>
      <c r="CN409">
        <v>8</v>
      </c>
      <c r="CO409">
        <v>323</v>
      </c>
      <c r="CP409" s="1">
        <v>-2440</v>
      </c>
      <c r="CQ409" s="1">
        <v>-1012</v>
      </c>
      <c r="CR409">
        <v>929</v>
      </c>
      <c r="CS409" s="3"/>
      <c r="CT409" s="3"/>
      <c r="CU409" s="3"/>
      <c r="CV409">
        <v>527.75</v>
      </c>
      <c r="CW409">
        <v>12.1</v>
      </c>
      <c r="CX409" t="s">
        <v>2</v>
      </c>
      <c r="CY409" t="s">
        <v>2</v>
      </c>
      <c r="CZ409">
        <v>6.41</v>
      </c>
      <c r="DA409" s="3"/>
      <c r="DB409" s="3"/>
      <c r="DC409" s="3"/>
      <c r="DD409">
        <v>0.47</v>
      </c>
      <c r="DE409">
        <v>0.39</v>
      </c>
      <c r="DF409">
        <v>0.49</v>
      </c>
      <c r="DG409">
        <v>0.6</v>
      </c>
      <c r="DH409">
        <v>0.74</v>
      </c>
      <c r="DI409" s="3"/>
      <c r="DJ409" s="3"/>
      <c r="DK409" s="3"/>
      <c r="DL409" s="6">
        <f>(CM409*3+CL409*2+CK409)/6</f>
        <v>0</v>
      </c>
      <c r="DM409">
        <f>BH409+(BH409*(CG409-8.25)/8.25)</f>
        <v>557.57575757575762</v>
      </c>
      <c r="DN409">
        <f>BI409+(BI409*(CH409-8.25)/8.25)</f>
        <v>-5261.1333333333332</v>
      </c>
      <c r="DO409">
        <f>BJ409+(BJ409*(CI409-8.25)/8.25)</f>
        <v>-2035.909090909091</v>
      </c>
      <c r="DP409">
        <f>BK409+(BK409*(CJ409-8.25)/8.25)</f>
        <v>1554.7345454545452</v>
      </c>
      <c r="DQ409">
        <f>BL409+(BL409*(CK409-8.25)/8.25)</f>
        <v>0</v>
      </c>
      <c r="DR409">
        <f>BM409+(BM409*(CL409-8.25)/8.25)</f>
        <v>0</v>
      </c>
      <c r="DS409">
        <f>BN409+(BN409*(CM409-8.25)/8.25)</f>
        <v>0</v>
      </c>
      <c r="DT409" s="8">
        <f>DM409*10^8/$I409</f>
        <v>3571.5434611602909</v>
      </c>
      <c r="DU409" s="8">
        <f>DN409*10^8/$I409</f>
        <v>-33700.11357139406</v>
      </c>
      <c r="DV409" s="8">
        <f>DO409*10^8/$I409</f>
        <v>-13040.98627380729</v>
      </c>
      <c r="DW409" s="8">
        <f>DP409*10^8/$I409</f>
        <v>9958.8296733000298</v>
      </c>
      <c r="DX409" s="8">
        <f>DQ409*10^8/$I409</f>
        <v>0</v>
      </c>
      <c r="DY409" s="8">
        <f>DR409*10^8/$I409</f>
        <v>0</v>
      </c>
      <c r="DZ409" s="8">
        <f>DS409*10^8/$I409</f>
        <v>0</v>
      </c>
      <c r="EA409" s="8">
        <f>DT409*10^8/$I409</f>
        <v>22877.470050737793</v>
      </c>
      <c r="EB409" s="8">
        <f>DZ409*0.8</f>
        <v>0</v>
      </c>
      <c r="EC409" s="10">
        <f>G409-E409</f>
        <v>2030</v>
      </c>
      <c r="ED409" s="4">
        <f>EC409/E409*100</f>
        <v>33.278688524590166</v>
      </c>
      <c r="EE409" s="4">
        <f>DY409-G409</f>
        <v>-8130</v>
      </c>
      <c r="EF409" s="12">
        <f>EE409/G409</f>
        <v>-1</v>
      </c>
      <c r="EG409" s="4">
        <f>G409-F409</f>
        <v>260</v>
      </c>
    </row>
    <row r="410" spans="1:137" x14ac:dyDescent="0.3">
      <c r="A410">
        <v>409</v>
      </c>
      <c r="B410" t="s">
        <v>6029</v>
      </c>
      <c r="C410" t="s">
        <v>394</v>
      </c>
      <c r="D410" t="str">
        <f>VLOOKUP(C410,Sheet1!$A$2:$B$3197,2,FALSE)</f>
        <v>양방향미디어와서비스</v>
      </c>
      <c r="E410">
        <v>10100</v>
      </c>
      <c r="F410">
        <v>14600</v>
      </c>
      <c r="G410" s="7">
        <v>15500</v>
      </c>
      <c r="H410" t="s">
        <v>2588</v>
      </c>
      <c r="I410" s="7">
        <f>VALUE(LEFT(H410,FIND("/",H410)-1)) + VALUE(MID(H410,FIND("/",H410)+1,LEN(H410)))</f>
        <v>32737832</v>
      </c>
      <c r="J410" s="1">
        <v>3181441</v>
      </c>
      <c r="K410" s="1">
        <f>G410*I410/(10^8)</f>
        <v>5074.3639599999997</v>
      </c>
      <c r="L410">
        <v>139</v>
      </c>
      <c r="M410">
        <v>143</v>
      </c>
      <c r="N410">
        <v>196</v>
      </c>
      <c r="O410">
        <v>267</v>
      </c>
      <c r="P410">
        <v>455</v>
      </c>
      <c r="Q410" s="1">
        <v>1239</v>
      </c>
      <c r="R410" s="1">
        <v>1677</v>
      </c>
      <c r="S410" s="1">
        <v>2438</v>
      </c>
      <c r="T410">
        <v>9</v>
      </c>
      <c r="U410">
        <v>-5</v>
      </c>
      <c r="V410">
        <v>3</v>
      </c>
      <c r="W410">
        <v>7</v>
      </c>
      <c r="X410">
        <v>46</v>
      </c>
      <c r="Y410">
        <v>165</v>
      </c>
      <c r="Z410">
        <v>282</v>
      </c>
      <c r="AA410">
        <v>357</v>
      </c>
      <c r="AB410">
        <v>-62</v>
      </c>
      <c r="AC410">
        <v>-23</v>
      </c>
      <c r="AD410">
        <v>2</v>
      </c>
      <c r="AE410">
        <v>23</v>
      </c>
      <c r="AF410">
        <v>1</v>
      </c>
      <c r="AG410">
        <v>131</v>
      </c>
      <c r="AH410">
        <v>228</v>
      </c>
      <c r="AI410">
        <v>279</v>
      </c>
      <c r="AJ410">
        <v>214</v>
      </c>
      <c r="AK410">
        <v>227</v>
      </c>
      <c r="AL410">
        <v>187</v>
      </c>
      <c r="AM410">
        <v>420</v>
      </c>
      <c r="AN410">
        <v>482</v>
      </c>
      <c r="AO410">
        <v>862</v>
      </c>
      <c r="AP410" s="1">
        <v>1217</v>
      </c>
      <c r="AQ410" s="1">
        <v>1584</v>
      </c>
      <c r="AR410">
        <v>46</v>
      </c>
      <c r="AS410">
        <v>62</v>
      </c>
      <c r="AT410">
        <v>21</v>
      </c>
      <c r="AU410">
        <v>210</v>
      </c>
      <c r="AV410">
        <v>210</v>
      </c>
      <c r="AW410">
        <v>453</v>
      </c>
      <c r="AX410">
        <v>581</v>
      </c>
      <c r="AY410">
        <v>723</v>
      </c>
      <c r="AZ410">
        <v>168</v>
      </c>
      <c r="BA410">
        <v>165</v>
      </c>
      <c r="BB410">
        <v>166</v>
      </c>
      <c r="BC410">
        <v>210</v>
      </c>
      <c r="BD410">
        <v>272</v>
      </c>
      <c r="BE410">
        <v>410</v>
      </c>
      <c r="BF410">
        <v>637</v>
      </c>
      <c r="BG410">
        <v>861</v>
      </c>
      <c r="BH410">
        <v>168</v>
      </c>
      <c r="BI410">
        <v>165</v>
      </c>
      <c r="BJ410">
        <v>166</v>
      </c>
      <c r="BK410">
        <v>206</v>
      </c>
      <c r="BL410">
        <v>272</v>
      </c>
      <c r="BM410">
        <v>410</v>
      </c>
      <c r="BN410">
        <v>631</v>
      </c>
      <c r="BO410">
        <v>836</v>
      </c>
      <c r="BP410">
        <v>79</v>
      </c>
      <c r="BQ410">
        <v>79</v>
      </c>
      <c r="BR410">
        <v>79</v>
      </c>
      <c r="BS410">
        <v>85</v>
      </c>
      <c r="BT410">
        <v>93</v>
      </c>
      <c r="BU410">
        <v>92</v>
      </c>
      <c r="BV410">
        <v>92</v>
      </c>
      <c r="BW410">
        <v>93</v>
      </c>
      <c r="BX410">
        <v>-19.54</v>
      </c>
      <c r="BY410">
        <v>-10.27</v>
      </c>
      <c r="BZ410">
        <v>0.73</v>
      </c>
      <c r="CA410">
        <v>7.49</v>
      </c>
      <c r="CB410">
        <v>0.16</v>
      </c>
      <c r="CC410">
        <v>19.54</v>
      </c>
      <c r="CD410">
        <v>21.95</v>
      </c>
      <c r="CE410">
        <v>19.920000000000002</v>
      </c>
      <c r="CF410">
        <v>-26.46</v>
      </c>
      <c r="CG410">
        <v>-13.47</v>
      </c>
      <c r="CH410">
        <v>0.91</v>
      </c>
      <c r="CI410">
        <v>14.5</v>
      </c>
      <c r="CJ410">
        <v>0.22</v>
      </c>
      <c r="CK410">
        <v>39.19</v>
      </c>
      <c r="CL410">
        <v>42.58</v>
      </c>
      <c r="CM410">
        <v>36.130000000000003</v>
      </c>
      <c r="CN410">
        <v>-393</v>
      </c>
      <c r="CO410">
        <v>-142</v>
      </c>
      <c r="CP410">
        <v>10</v>
      </c>
      <c r="CQ410">
        <v>166</v>
      </c>
      <c r="CR410">
        <v>3</v>
      </c>
      <c r="CS410">
        <v>434</v>
      </c>
      <c r="CT410">
        <v>677</v>
      </c>
      <c r="CU410">
        <v>809</v>
      </c>
      <c r="CV410" t="s">
        <v>2</v>
      </c>
      <c r="CW410" t="s">
        <v>2</v>
      </c>
      <c r="CX410">
        <v>235.41</v>
      </c>
      <c r="CY410">
        <v>24.31</v>
      </c>
      <c r="CZ410" s="2">
        <v>3369.03</v>
      </c>
      <c r="DA410">
        <v>35.700000000000003</v>
      </c>
      <c r="DB410">
        <v>22.91</v>
      </c>
      <c r="DC410">
        <v>19.149999999999999</v>
      </c>
      <c r="DD410">
        <v>2.5099999999999998</v>
      </c>
      <c r="DE410">
        <v>2.5499999999999998</v>
      </c>
      <c r="DF410">
        <v>2.15</v>
      </c>
      <c r="DG410">
        <v>3.33</v>
      </c>
      <c r="DH410">
        <v>6.69</v>
      </c>
      <c r="DI410">
        <v>12.39</v>
      </c>
      <c r="DJ410">
        <v>8.0399999999999991</v>
      </c>
      <c r="DK410">
        <v>6.07</v>
      </c>
      <c r="DL410" s="6">
        <f>(CM410*3+CL410*2+CK410)/6</f>
        <v>38.79</v>
      </c>
      <c r="DM410">
        <f>BH410+(BH410*(CG410-8.25)/8.25)</f>
        <v>-274.29818181818183</v>
      </c>
      <c r="DN410">
        <f>BI410+(BI410*(CH410-8.25)/8.25)</f>
        <v>18.200000000000017</v>
      </c>
      <c r="DO410">
        <f>BJ410+(BJ410*(CI410-8.25)/8.25)</f>
        <v>291.75757575757575</v>
      </c>
      <c r="DP410">
        <f>BK410+(BK410*(CJ410-8.25)/8.25)</f>
        <v>5.4933333333333394</v>
      </c>
      <c r="DQ410">
        <f>BL410+(BL410*(CK410-8.25)/8.25)</f>
        <v>1292.0824242424242</v>
      </c>
      <c r="DR410">
        <f>BM410+(BM410*(CL410-8.25)/8.25)</f>
        <v>2116.0969696969696</v>
      </c>
      <c r="DS410">
        <f>BN410+(BN410*(CM410-8.25)/8.25)</f>
        <v>2763.3975757575759</v>
      </c>
      <c r="DT410" s="8">
        <f>DM410*10^8/$I410</f>
        <v>-837.86300149069689</v>
      </c>
      <c r="DU410" s="8">
        <f>DN410*10^8/$I410</f>
        <v>55.593174282279954</v>
      </c>
      <c r="DV410" s="8">
        <f>DO410*10^8/$I410</f>
        <v>891.19394270694454</v>
      </c>
      <c r="DW410" s="8">
        <f>DP410*10^8/$I410</f>
        <v>16.779771285200987</v>
      </c>
      <c r="DX410" s="8">
        <f>DQ410*10^8/$I410</f>
        <v>3946.7562306582308</v>
      </c>
      <c r="DY410" s="8">
        <f>DR410*10^8/$I410</f>
        <v>6463.7663535476922</v>
      </c>
      <c r="DZ410" s="8">
        <f>DS410*10^8/$I410</f>
        <v>8440.9913758417952</v>
      </c>
      <c r="EA410" s="8">
        <f>DT410*10^8/$I410</f>
        <v>-2559.3112014585963</v>
      </c>
      <c r="EB410" s="8">
        <f>DZ410*0.8</f>
        <v>6752.7931006734361</v>
      </c>
      <c r="EC410" s="10">
        <f>G410-E410</f>
        <v>5400</v>
      </c>
      <c r="ED410" s="4">
        <f>EC410/E410*100</f>
        <v>53.46534653465347</v>
      </c>
      <c r="EE410" s="4">
        <f>DY410-G410</f>
        <v>-9036.2336464523069</v>
      </c>
      <c r="EF410" s="12">
        <f>EE410/G410</f>
        <v>-0.58298281590014878</v>
      </c>
      <c r="EG410" s="4">
        <f>G410-F410</f>
        <v>900</v>
      </c>
    </row>
    <row r="411" spans="1:137" x14ac:dyDescent="0.3">
      <c r="A411">
        <v>410</v>
      </c>
      <c r="B411" t="s">
        <v>5773</v>
      </c>
      <c r="C411" t="s">
        <v>395</v>
      </c>
      <c r="D411" t="str">
        <f>VLOOKUP(C411,Sheet1!$A$2:$B$3197,2,FALSE)</f>
        <v>섬유,의류,신발,호화품</v>
      </c>
      <c r="E411">
        <v>30450</v>
      </c>
      <c r="F411">
        <v>46750</v>
      </c>
      <c r="G411" s="7">
        <v>44850</v>
      </c>
      <c r="H411" t="s">
        <v>2589</v>
      </c>
      <c r="I411" s="7">
        <f>VALUE(LEFT(H411,FIND("/",H411)-1)) + VALUE(MID(H411,FIND("/",H411)+1,LEN(H411)))</f>
        <v>24630000</v>
      </c>
      <c r="J411" s="1">
        <v>2660406</v>
      </c>
      <c r="K411" s="1">
        <f>G411*I411/(10^8)</f>
        <v>11046.555</v>
      </c>
      <c r="L411" s="1">
        <v>7120</v>
      </c>
      <c r="M411" s="1">
        <v>12287</v>
      </c>
      <c r="N411" s="1">
        <v>12992</v>
      </c>
      <c r="O411" s="1">
        <v>12598</v>
      </c>
      <c r="P411" s="1">
        <v>11959</v>
      </c>
      <c r="Q411" s="1">
        <v>13505</v>
      </c>
      <c r="R411" s="1">
        <v>14231</v>
      </c>
      <c r="S411" s="1">
        <v>14905</v>
      </c>
      <c r="T411">
        <v>720</v>
      </c>
      <c r="U411">
        <v>550</v>
      </c>
      <c r="V411">
        <v>912</v>
      </c>
      <c r="W411" s="1">
        <v>1065</v>
      </c>
      <c r="X411" s="1">
        <v>1021</v>
      </c>
      <c r="Y411" s="1">
        <v>1320</v>
      </c>
      <c r="Z411" s="1">
        <v>1418</v>
      </c>
      <c r="AA411" s="1">
        <v>1484</v>
      </c>
      <c r="AB411">
        <v>565</v>
      </c>
      <c r="AC411">
        <v>539</v>
      </c>
      <c r="AD411">
        <v>724</v>
      </c>
      <c r="AE411">
        <v>853</v>
      </c>
      <c r="AF411">
        <v>849</v>
      </c>
      <c r="AG411" s="1">
        <v>1046</v>
      </c>
      <c r="AH411" s="1">
        <v>1139</v>
      </c>
      <c r="AI411" s="1">
        <v>1199</v>
      </c>
      <c r="AJ411" s="1">
        <v>10380</v>
      </c>
      <c r="AK411" s="1">
        <v>12523</v>
      </c>
      <c r="AL411" s="1">
        <v>12727</v>
      </c>
      <c r="AM411" s="1">
        <v>13236</v>
      </c>
      <c r="AN411" s="1">
        <v>14385</v>
      </c>
      <c r="AO411" s="1">
        <v>15276</v>
      </c>
      <c r="AP411" s="1">
        <v>16345</v>
      </c>
      <c r="AQ411" s="1">
        <v>17675</v>
      </c>
      <c r="AR411" s="1">
        <v>1577</v>
      </c>
      <c r="AS411" s="1">
        <v>3268</v>
      </c>
      <c r="AT411" s="1">
        <v>2820</v>
      </c>
      <c r="AU411" s="1">
        <v>2781</v>
      </c>
      <c r="AV411" s="1">
        <v>3125</v>
      </c>
      <c r="AW411" s="1">
        <v>3072</v>
      </c>
      <c r="AX411" s="1">
        <v>3101</v>
      </c>
      <c r="AY411" s="1">
        <v>3309</v>
      </c>
      <c r="AZ411" s="1">
        <v>8803</v>
      </c>
      <c r="BA411" s="1">
        <v>9255</v>
      </c>
      <c r="BB411" s="1">
        <v>9907</v>
      </c>
      <c r="BC411" s="1">
        <v>10456</v>
      </c>
      <c r="BD411" s="1">
        <v>11260</v>
      </c>
      <c r="BE411" s="1">
        <v>12204</v>
      </c>
      <c r="BF411" s="1">
        <v>13245</v>
      </c>
      <c r="BG411" s="1">
        <v>14366</v>
      </c>
      <c r="BH411" s="1">
        <v>8803</v>
      </c>
      <c r="BI411" s="1">
        <v>9255</v>
      </c>
      <c r="BJ411" s="1">
        <v>9907</v>
      </c>
      <c r="BK411" s="1">
        <v>10456</v>
      </c>
      <c r="BL411" s="1">
        <v>11221</v>
      </c>
      <c r="BM411" s="1">
        <v>12163</v>
      </c>
      <c r="BN411" s="1">
        <v>13190</v>
      </c>
      <c r="BO411" s="1">
        <v>14329</v>
      </c>
      <c r="BP411">
        <v>123</v>
      </c>
      <c r="BQ411">
        <v>123</v>
      </c>
      <c r="BR411">
        <v>123</v>
      </c>
      <c r="BS411">
        <v>123</v>
      </c>
      <c r="BT411">
        <v>123</v>
      </c>
      <c r="BU411">
        <v>122</v>
      </c>
      <c r="BV411">
        <v>122</v>
      </c>
      <c r="BW411">
        <v>122</v>
      </c>
      <c r="BX411">
        <v>5.66</v>
      </c>
      <c r="BY411">
        <v>4.7</v>
      </c>
      <c r="BZ411">
        <v>5.74</v>
      </c>
      <c r="CA411">
        <v>6.57</v>
      </c>
      <c r="CB411">
        <v>6.15</v>
      </c>
      <c r="CC411">
        <v>7.05</v>
      </c>
      <c r="CD411">
        <v>7.2</v>
      </c>
      <c r="CE411">
        <v>7.05</v>
      </c>
      <c r="CF411">
        <v>6.6</v>
      </c>
      <c r="CG411">
        <v>5.96</v>
      </c>
      <c r="CH411">
        <v>7.56</v>
      </c>
      <c r="CI411">
        <v>8.3699999999999992</v>
      </c>
      <c r="CJ411">
        <v>7.85</v>
      </c>
      <c r="CK411">
        <v>8.94</v>
      </c>
      <c r="CL411">
        <v>8.99</v>
      </c>
      <c r="CM411">
        <v>8.7200000000000006</v>
      </c>
      <c r="CN411" s="1">
        <v>2293</v>
      </c>
      <c r="CO411" s="1">
        <v>2187</v>
      </c>
      <c r="CP411" s="1">
        <v>2940</v>
      </c>
      <c r="CQ411" s="1">
        <v>3462</v>
      </c>
      <c r="CR411" s="1">
        <v>3455</v>
      </c>
      <c r="CS411" s="1">
        <v>4246</v>
      </c>
      <c r="CT411" s="1">
        <v>4628</v>
      </c>
      <c r="CU411" s="1">
        <v>4869</v>
      </c>
      <c r="CV411">
        <v>15.2</v>
      </c>
      <c r="CW411">
        <v>14.38</v>
      </c>
      <c r="CX411">
        <v>12.33</v>
      </c>
      <c r="CY411">
        <v>9.11</v>
      </c>
      <c r="CZ411">
        <v>8.76</v>
      </c>
      <c r="DA411">
        <v>10.56</v>
      </c>
      <c r="DB411">
        <v>9.69</v>
      </c>
      <c r="DC411">
        <v>9.2100000000000009</v>
      </c>
      <c r="DD411">
        <v>0.95</v>
      </c>
      <c r="DE411">
        <v>0.82</v>
      </c>
      <c r="DF411">
        <v>0.88</v>
      </c>
      <c r="DG411">
        <v>0.73</v>
      </c>
      <c r="DH411">
        <v>0.65</v>
      </c>
      <c r="DI411">
        <v>0.89</v>
      </c>
      <c r="DJ411">
        <v>0.82</v>
      </c>
      <c r="DK411">
        <v>0.76</v>
      </c>
      <c r="DL411" s="6">
        <f>(CM411*3+CL411*2+CK411)/6</f>
        <v>8.8466666666666658</v>
      </c>
      <c r="DM411">
        <f>BH411+(BH411*(CG411-8.25)/8.25)</f>
        <v>6359.5006060606065</v>
      </c>
      <c r="DN411">
        <f>BI411+(BI411*(CH411-8.25)/8.25)</f>
        <v>8480.9454545454537</v>
      </c>
      <c r="DO411">
        <f>BJ411+(BJ411*(CI411-8.25)/8.25)</f>
        <v>10051.101818181818</v>
      </c>
      <c r="DP411">
        <f>BK411+(BK411*(CJ411-8.25)/8.25)</f>
        <v>9949.0424242424233</v>
      </c>
      <c r="DQ411">
        <f>BL411+(BL411*(CK411-8.25)/8.25)</f>
        <v>12159.483636363635</v>
      </c>
      <c r="DR411">
        <f>BM411+(BM411*(CL411-8.25)/8.25)</f>
        <v>13253.984242424243</v>
      </c>
      <c r="DS411">
        <f>BN411+(BN411*(CM411-8.25)/8.25)</f>
        <v>13941.430303030304</v>
      </c>
      <c r="DT411" s="8">
        <f>DM411*10^8/$I411</f>
        <v>25820.140503697145</v>
      </c>
      <c r="DU411" s="8">
        <f>DN411*10^8/$I411</f>
        <v>34433.396080168306</v>
      </c>
      <c r="DV411" s="8">
        <f>DO411*10^8/$I411</f>
        <v>40808.37116598383</v>
      </c>
      <c r="DW411" s="8">
        <f>DP411*10^8/$I411</f>
        <v>40394.000910444265</v>
      </c>
      <c r="DX411" s="8">
        <f>DQ411*10^8/$I411</f>
        <v>49368.58967260916</v>
      </c>
      <c r="DY411" s="8">
        <f>DR411*10^8/$I411</f>
        <v>53812.359896160146</v>
      </c>
      <c r="DZ411" s="8">
        <f>DS411*10^8/$I411</f>
        <v>56603.45230625377</v>
      </c>
      <c r="EA411" s="8">
        <f>DT411*10^8/$I411</f>
        <v>104832.07675069892</v>
      </c>
      <c r="EB411" s="8">
        <f>DZ411*0.8</f>
        <v>45282.76184500302</v>
      </c>
      <c r="EC411" s="10">
        <f>G411-E411</f>
        <v>14400</v>
      </c>
      <c r="ED411" s="4">
        <f>EC411/E411*100</f>
        <v>47.290640394088669</v>
      </c>
      <c r="EE411" s="4">
        <f>DY411-G411</f>
        <v>8962.3598961601456</v>
      </c>
      <c r="EF411" s="12">
        <f>EE411/G411</f>
        <v>0.19982965208829756</v>
      </c>
      <c r="EG411" s="4">
        <f>G411-F411</f>
        <v>-1900</v>
      </c>
    </row>
    <row r="412" spans="1:137" x14ac:dyDescent="0.3">
      <c r="A412">
        <v>411</v>
      </c>
      <c r="B412" t="s">
        <v>5947</v>
      </c>
      <c r="C412" t="s">
        <v>7937</v>
      </c>
      <c r="D412" t="str">
        <f>VLOOKUP(C412,Sheet1!$A$2:$B$3197,2,FALSE)</f>
        <v>기계</v>
      </c>
      <c r="E412">
        <v>41950</v>
      </c>
      <c r="F412">
        <v>51900</v>
      </c>
      <c r="G412" s="7">
        <v>53500</v>
      </c>
      <c r="H412" t="s">
        <v>2590</v>
      </c>
      <c r="I412" s="7">
        <f>VALUE(LEFT(H412,FIND("/",H412)-1)) + VALUE(MID(H412,FIND("/",H412)+1,LEN(H412)))</f>
        <v>40815191</v>
      </c>
      <c r="J412" s="1">
        <v>3806774</v>
      </c>
      <c r="K412" s="1">
        <f>G412*I412/(10^8)</f>
        <v>21836.127185000001</v>
      </c>
      <c r="L412" s="1">
        <v>17588</v>
      </c>
      <c r="M412" s="1">
        <v>19937</v>
      </c>
      <c r="N412" s="1">
        <v>18772</v>
      </c>
      <c r="O412" s="1">
        <v>18725</v>
      </c>
      <c r="P412" s="1">
        <v>18212</v>
      </c>
      <c r="Q412" s="1">
        <v>20048</v>
      </c>
      <c r="R412" s="1">
        <v>21358</v>
      </c>
      <c r="S412" s="1">
        <v>24237</v>
      </c>
      <c r="T412" s="1">
        <v>1816</v>
      </c>
      <c r="U412" s="1">
        <v>1353</v>
      </c>
      <c r="V412" s="1">
        <v>1431</v>
      </c>
      <c r="W412" s="1">
        <v>1362</v>
      </c>
      <c r="X412" s="1">
        <v>1500</v>
      </c>
      <c r="Y412" s="1">
        <v>1618</v>
      </c>
      <c r="Z412" s="1">
        <v>1839</v>
      </c>
      <c r="AA412" s="1">
        <v>2109</v>
      </c>
      <c r="AB412" s="1">
        <v>1169</v>
      </c>
      <c r="AC412">
        <v>790</v>
      </c>
      <c r="AD412">
        <v>15</v>
      </c>
      <c r="AE412">
        <v>436</v>
      </c>
      <c r="AF412">
        <v>979</v>
      </c>
      <c r="AG412" s="1">
        <v>1463</v>
      </c>
      <c r="AH412" s="1">
        <v>1303</v>
      </c>
      <c r="AI412" s="1">
        <v>1541</v>
      </c>
      <c r="AJ412" s="1">
        <v>21076</v>
      </c>
      <c r="AK412" s="1">
        <v>22877</v>
      </c>
      <c r="AL412" s="1">
        <v>23748</v>
      </c>
      <c r="AM412" s="1">
        <v>25477</v>
      </c>
      <c r="AN412" s="1">
        <v>26262</v>
      </c>
      <c r="AO412" s="1">
        <v>28209</v>
      </c>
      <c r="AP412" s="1">
        <v>28714</v>
      </c>
      <c r="AQ412" s="1">
        <v>29985</v>
      </c>
      <c r="AR412" s="1">
        <v>13165</v>
      </c>
      <c r="AS412" s="1">
        <v>14524</v>
      </c>
      <c r="AT412" s="1">
        <v>14436</v>
      </c>
      <c r="AU412" s="1">
        <v>15996</v>
      </c>
      <c r="AV412" s="1">
        <v>16008</v>
      </c>
      <c r="AW412" s="1">
        <v>16814</v>
      </c>
      <c r="AX412" s="1">
        <v>16382</v>
      </c>
      <c r="AY412" s="1">
        <v>16489</v>
      </c>
      <c r="AZ412" s="1">
        <v>7911</v>
      </c>
      <c r="BA412" s="1">
        <v>8353</v>
      </c>
      <c r="BB412" s="1">
        <v>9312</v>
      </c>
      <c r="BC412" s="1">
        <v>9482</v>
      </c>
      <c r="BD412" s="1">
        <v>10254</v>
      </c>
      <c r="BE412" s="1">
        <v>11395</v>
      </c>
      <c r="BF412" s="1">
        <v>12332</v>
      </c>
      <c r="BG412" s="1">
        <v>13496</v>
      </c>
      <c r="BH412" s="1">
        <v>7785</v>
      </c>
      <c r="BI412" s="1">
        <v>8363</v>
      </c>
      <c r="BJ412" s="1">
        <v>9211</v>
      </c>
      <c r="BK412" s="1">
        <v>9366</v>
      </c>
      <c r="BL412" s="1">
        <v>10095</v>
      </c>
      <c r="BM412" s="1">
        <v>11281</v>
      </c>
      <c r="BN412" s="1">
        <v>12246</v>
      </c>
      <c r="BO412" s="1">
        <v>13436</v>
      </c>
      <c r="BP412" s="1">
        <v>1232</v>
      </c>
      <c r="BQ412" s="1">
        <v>1232</v>
      </c>
      <c r="BR412" s="1">
        <v>1358</v>
      </c>
      <c r="BS412" s="1">
        <v>1360</v>
      </c>
      <c r="BT412" s="1">
        <v>2122</v>
      </c>
      <c r="BU412" s="1">
        <v>2121</v>
      </c>
      <c r="BV412" s="1">
        <v>2121</v>
      </c>
      <c r="BW412" s="1">
        <v>2121</v>
      </c>
      <c r="BX412">
        <v>6.03</v>
      </c>
      <c r="BY412">
        <v>3.59</v>
      </c>
      <c r="BZ412">
        <v>0.06</v>
      </c>
      <c r="CA412">
        <v>1.77</v>
      </c>
      <c r="CB412">
        <v>3.79</v>
      </c>
      <c r="CC412">
        <v>5.37</v>
      </c>
      <c r="CD412">
        <v>4.58</v>
      </c>
      <c r="CE412">
        <v>5.25</v>
      </c>
      <c r="CF412">
        <v>18.13</v>
      </c>
      <c r="CG412">
        <v>11.59</v>
      </c>
      <c r="CH412">
        <v>0.9</v>
      </c>
      <c r="CI412">
        <v>5.22</v>
      </c>
      <c r="CJ412">
        <v>9.7799999999999994</v>
      </c>
      <c r="CK412">
        <v>13.96</v>
      </c>
      <c r="CL412">
        <v>11.28</v>
      </c>
      <c r="CM412">
        <v>12.23</v>
      </c>
      <c r="CN412" s="1">
        <v>3483</v>
      </c>
      <c r="CO412" s="1">
        <v>2534</v>
      </c>
      <c r="CP412">
        <v>195</v>
      </c>
      <c r="CQ412" s="1">
        <v>1189</v>
      </c>
      <c r="CR412" s="1">
        <v>2266</v>
      </c>
      <c r="CS412" s="1">
        <v>3656</v>
      </c>
      <c r="CT412" s="1">
        <v>3251</v>
      </c>
      <c r="CU412" s="1">
        <v>3849</v>
      </c>
      <c r="CV412">
        <v>10.99</v>
      </c>
      <c r="CW412">
        <v>14.32</v>
      </c>
      <c r="CX412">
        <v>366.08</v>
      </c>
      <c r="CY412">
        <v>38.299999999999997</v>
      </c>
      <c r="CZ412">
        <v>17.52</v>
      </c>
      <c r="DA412">
        <v>14.64</v>
      </c>
      <c r="DB412">
        <v>16.46</v>
      </c>
      <c r="DC412">
        <v>13.9</v>
      </c>
      <c r="DD412">
        <v>1.82</v>
      </c>
      <c r="DE412">
        <v>1.6</v>
      </c>
      <c r="DF412">
        <v>3.16</v>
      </c>
      <c r="DG412">
        <v>1.98</v>
      </c>
      <c r="DH412">
        <v>1.61</v>
      </c>
      <c r="DI412">
        <v>1.94</v>
      </c>
      <c r="DJ412">
        <v>1.78</v>
      </c>
      <c r="DK412">
        <v>1.63</v>
      </c>
      <c r="DL412" s="6">
        <f>(CM412*3+CL412*2+CK412)/6</f>
        <v>12.201666666666668</v>
      </c>
      <c r="DM412">
        <f>BH412+(BH412*(CG412-8.25)/8.25)</f>
        <v>10936.745454545455</v>
      </c>
      <c r="DN412">
        <f>BI412+(BI412*(CH412-8.25)/8.25)</f>
        <v>912.32727272727334</v>
      </c>
      <c r="DO412">
        <f>BJ412+(BJ412*(CI412-8.25)/8.25)</f>
        <v>5828.050909090909</v>
      </c>
      <c r="DP412">
        <f>BK412+(BK412*(CJ412-8.25)/8.25)</f>
        <v>11102.967272727272</v>
      </c>
      <c r="DQ412">
        <f>BL412+(BL412*(CK412-8.25)/8.25)</f>
        <v>17081.963636363638</v>
      </c>
      <c r="DR412">
        <f>BM412+(BM412*(CL412-8.25)/8.25)</f>
        <v>15424.203636363636</v>
      </c>
      <c r="DS412">
        <f>BN412+(BN412*(CM412-8.25)/8.25)</f>
        <v>18153.767272727273</v>
      </c>
      <c r="DT412" s="8">
        <f>DM412*10^8/$I412</f>
        <v>26795.771835406711</v>
      </c>
      <c r="DU412" s="8">
        <f>DN412*10^8/$I412</f>
        <v>2235.2640043440529</v>
      </c>
      <c r="DV412" s="8">
        <f>DO412*10^8/$I412</f>
        <v>14279.121979585761</v>
      </c>
      <c r="DW412" s="8">
        <f>DP412*10^8/$I412</f>
        <v>27203.026619983899</v>
      </c>
      <c r="DX412" s="8">
        <f>DQ412*10^8/$I412</f>
        <v>41851.975251968412</v>
      </c>
      <c r="DY412" s="8">
        <f>DR412*10^8/$I412</f>
        <v>37790.350255530189</v>
      </c>
      <c r="DZ412" s="8">
        <f>DS412*10^8/$I412</f>
        <v>44477.967217468795</v>
      </c>
      <c r="EA412" s="8">
        <f>DT412*10^8/$I412</f>
        <v>65651.467453396719</v>
      </c>
      <c r="EB412" s="8">
        <f>DZ412*0.8</f>
        <v>35582.373773975036</v>
      </c>
      <c r="EC412" s="10">
        <f>G412-E412</f>
        <v>11550</v>
      </c>
      <c r="ED412" s="4">
        <f>EC412/E412*100</f>
        <v>27.532777115613825</v>
      </c>
      <c r="EE412" s="4">
        <f>DY412-G412</f>
        <v>-15709.649744469811</v>
      </c>
      <c r="EF412" s="12">
        <f>EE412/G412</f>
        <v>-0.29363831298074411</v>
      </c>
      <c r="EG412" s="4">
        <f>G412-F412</f>
        <v>1600</v>
      </c>
    </row>
    <row r="413" spans="1:137" x14ac:dyDescent="0.3">
      <c r="A413">
        <v>412</v>
      </c>
      <c r="B413" t="s">
        <v>5894</v>
      </c>
      <c r="C413" t="s">
        <v>396</v>
      </c>
      <c r="D413" t="str">
        <f>VLOOKUP(C413,Sheet1!$A$2:$B$3197,2,FALSE)</f>
        <v>제약</v>
      </c>
      <c r="E413" s="7">
        <v>16650</v>
      </c>
      <c r="F413" s="7">
        <v>21050</v>
      </c>
      <c r="G413" s="7">
        <v>21100</v>
      </c>
      <c r="H413" t="s">
        <v>2591</v>
      </c>
      <c r="I413" s="7">
        <f>VALUE(LEFT(H413,FIND("/",H413)-1)) + VALUE(MID(H413,FIND("/",H413)+1,LEN(H413)))</f>
        <v>18600070</v>
      </c>
      <c r="J413" s="1">
        <v>1133917</v>
      </c>
      <c r="K413" s="1">
        <f>G413*I413/(10^8)</f>
        <v>3924.6147700000001</v>
      </c>
      <c r="L413" s="1">
        <v>1414</v>
      </c>
      <c r="M413" s="1">
        <v>1480</v>
      </c>
      <c r="N413" s="1">
        <v>1547</v>
      </c>
      <c r="O413" s="1">
        <v>1592</v>
      </c>
      <c r="P413" s="1">
        <v>1717</v>
      </c>
      <c r="Q413" s="1">
        <v>1841</v>
      </c>
      <c r="R413" s="1">
        <v>1965</v>
      </c>
      <c r="S413" s="1">
        <v>2082</v>
      </c>
      <c r="T413">
        <v>216</v>
      </c>
      <c r="U413">
        <v>297</v>
      </c>
      <c r="V413">
        <v>273</v>
      </c>
      <c r="W413">
        <v>262</v>
      </c>
      <c r="X413">
        <v>284</v>
      </c>
      <c r="Y413">
        <v>334</v>
      </c>
      <c r="Z413">
        <v>350</v>
      </c>
      <c r="AA413">
        <v>374</v>
      </c>
      <c r="AB413">
        <v>164</v>
      </c>
      <c r="AC413">
        <v>272</v>
      </c>
      <c r="AD413">
        <v>215</v>
      </c>
      <c r="AE413">
        <v>186</v>
      </c>
      <c r="AF413">
        <v>232</v>
      </c>
      <c r="AG413">
        <v>279</v>
      </c>
      <c r="AH413">
        <v>293</v>
      </c>
      <c r="AI413">
        <v>313</v>
      </c>
      <c r="AJ413" s="1">
        <v>2434</v>
      </c>
      <c r="AK413" s="1">
        <v>2748</v>
      </c>
      <c r="AL413" s="1">
        <v>2877</v>
      </c>
      <c r="AM413" s="1">
        <v>3049</v>
      </c>
      <c r="AN413" s="1">
        <v>3296</v>
      </c>
      <c r="AO413" s="1">
        <v>3482</v>
      </c>
      <c r="AP413" s="1">
        <v>3735</v>
      </c>
      <c r="AQ413" s="1">
        <v>4008</v>
      </c>
      <c r="AR413">
        <v>233</v>
      </c>
      <c r="AS413">
        <v>318</v>
      </c>
      <c r="AT413">
        <v>281</v>
      </c>
      <c r="AU413">
        <v>304</v>
      </c>
      <c r="AV413">
        <v>330</v>
      </c>
      <c r="AW413">
        <v>300</v>
      </c>
      <c r="AX413">
        <v>306</v>
      </c>
      <c r="AY413">
        <v>312</v>
      </c>
      <c r="AZ413" s="1">
        <v>2201</v>
      </c>
      <c r="BA413" s="1">
        <v>2431</v>
      </c>
      <c r="BB413" s="1">
        <v>2596</v>
      </c>
      <c r="BC413" s="1">
        <v>2745</v>
      </c>
      <c r="BD413" s="1">
        <v>2966</v>
      </c>
      <c r="BE413" s="1">
        <v>3182</v>
      </c>
      <c r="BF413" s="1">
        <v>3429</v>
      </c>
      <c r="BG413" s="1">
        <v>3696</v>
      </c>
      <c r="BH413" s="1">
        <v>2201</v>
      </c>
      <c r="BI413" s="1">
        <v>2431</v>
      </c>
      <c r="BJ413" s="1">
        <v>2596</v>
      </c>
      <c r="BK413" s="1">
        <v>2738</v>
      </c>
      <c r="BL413" s="1">
        <v>2961</v>
      </c>
      <c r="BM413" s="1">
        <v>3177</v>
      </c>
      <c r="BN413" s="1">
        <v>3424</v>
      </c>
      <c r="BO413" s="1">
        <v>3691</v>
      </c>
      <c r="BP413">
        <v>97</v>
      </c>
      <c r="BQ413">
        <v>97</v>
      </c>
      <c r="BR413">
        <v>97</v>
      </c>
      <c r="BS413">
        <v>97</v>
      </c>
      <c r="BT413">
        <v>97</v>
      </c>
      <c r="BU413">
        <v>97</v>
      </c>
      <c r="BV413">
        <v>97</v>
      </c>
      <c r="BW413">
        <v>97</v>
      </c>
      <c r="BX413">
        <v>6.85</v>
      </c>
      <c r="BY413">
        <v>10.49</v>
      </c>
      <c r="BZ413">
        <v>7.65</v>
      </c>
      <c r="CA413">
        <v>6.28</v>
      </c>
      <c r="CB413">
        <v>7.31</v>
      </c>
      <c r="CC413">
        <v>8.23</v>
      </c>
      <c r="CD413">
        <v>8.1199999999999992</v>
      </c>
      <c r="CE413">
        <v>8.08</v>
      </c>
      <c r="CF413">
        <v>7.69</v>
      </c>
      <c r="CG413">
        <v>11.73</v>
      </c>
      <c r="CH413">
        <v>8.56</v>
      </c>
      <c r="CI413">
        <v>7.01</v>
      </c>
      <c r="CJ413">
        <v>8.2100000000000009</v>
      </c>
      <c r="CK413">
        <v>9.09</v>
      </c>
      <c r="CL413">
        <v>8.8800000000000008</v>
      </c>
      <c r="CM413">
        <v>8.8000000000000007</v>
      </c>
      <c r="CN413">
        <v>882</v>
      </c>
      <c r="CO413" s="1">
        <v>1461</v>
      </c>
      <c r="CP413" s="1">
        <v>1157</v>
      </c>
      <c r="CQ413" s="1">
        <v>1005</v>
      </c>
      <c r="CR413" s="1">
        <v>1257</v>
      </c>
      <c r="CS413" s="1">
        <v>1500</v>
      </c>
      <c r="CT413" s="1">
        <v>1575</v>
      </c>
      <c r="CU413" s="1">
        <v>1683</v>
      </c>
      <c r="CV413">
        <v>17.98</v>
      </c>
      <c r="CW413">
        <v>15.23</v>
      </c>
      <c r="CX413">
        <v>16.55</v>
      </c>
      <c r="CY413">
        <v>15.37</v>
      </c>
      <c r="CZ413">
        <v>13.28</v>
      </c>
      <c r="DA413">
        <v>14.07</v>
      </c>
      <c r="DB413">
        <v>13.39</v>
      </c>
      <c r="DC413">
        <v>12.54</v>
      </c>
      <c r="DD413">
        <v>1.28</v>
      </c>
      <c r="DE413">
        <v>1.64</v>
      </c>
      <c r="DF413">
        <v>1.32</v>
      </c>
      <c r="DG413">
        <v>1.01</v>
      </c>
      <c r="DH413">
        <v>1.02</v>
      </c>
      <c r="DI413">
        <v>1.2</v>
      </c>
      <c r="DJ413">
        <v>1.1100000000000001</v>
      </c>
      <c r="DK413">
        <v>1.04</v>
      </c>
      <c r="DL413" s="6">
        <f>(CM413*3+CL413*2+CK413)/6</f>
        <v>8.875</v>
      </c>
      <c r="DM413">
        <f>BH413+(BH413*(CG413-8.25)/8.25)</f>
        <v>3129.4218181818183</v>
      </c>
      <c r="DN413">
        <f>BI413+(BI413*(CH413-8.25)/8.25)</f>
        <v>2522.3466666666668</v>
      </c>
      <c r="DO413">
        <f>BJ413+(BJ413*(CI413-8.25)/8.25)</f>
        <v>2205.8133333333335</v>
      </c>
      <c r="DP413">
        <f>BK413+(BK413*(CJ413-8.25)/8.25)</f>
        <v>2724.7248484848487</v>
      </c>
      <c r="DQ413">
        <f>BL413+(BL413*(CK413-8.25)/8.25)</f>
        <v>3262.4836363636364</v>
      </c>
      <c r="DR413">
        <f>BM413+(BM413*(CL413-8.25)/8.25)</f>
        <v>3419.6072727272731</v>
      </c>
      <c r="DS413">
        <f>BN413+(BN413*(CM413-8.25)/8.25)</f>
        <v>3652.2666666666669</v>
      </c>
      <c r="DT413" s="8">
        <f>DM413*10^8/$I413</f>
        <v>16824.78516576453</v>
      </c>
      <c r="DU413" s="8">
        <f>DN413*10^8/$I413</f>
        <v>13560.952548386467</v>
      </c>
      <c r="DV413" s="8">
        <f>DO413*10^8/$I413</f>
        <v>11859.166838261004</v>
      </c>
      <c r="DW413" s="8">
        <f>DP413*10^8/$I413</f>
        <v>14649.003194530174</v>
      </c>
      <c r="DX413" s="8">
        <f>DQ413*10^8/$I413</f>
        <v>17540.168592718397</v>
      </c>
      <c r="DY413" s="8">
        <f>DR413*10^8/$I413</f>
        <v>18384.916146698764</v>
      </c>
      <c r="DZ413" s="8">
        <f>DS413*10^8/$I413</f>
        <v>19635.768395853709</v>
      </c>
      <c r="EA413" s="8">
        <f>DT413*10^8/$I413</f>
        <v>90455.493800639073</v>
      </c>
      <c r="EB413" s="8">
        <f>DZ413*0.8</f>
        <v>15708.614716682969</v>
      </c>
      <c r="EC413" s="10">
        <f>G413-E413</f>
        <v>4450</v>
      </c>
      <c r="ED413" s="4">
        <f>EC413/E413*100</f>
        <v>26.726726726726728</v>
      </c>
      <c r="EE413" s="4">
        <f>DY413-G413</f>
        <v>-2715.0838533012356</v>
      </c>
      <c r="EF413" s="12">
        <f>EE413/G413</f>
        <v>-0.12867695987209649</v>
      </c>
      <c r="EG413" s="4">
        <f>G413-F413</f>
        <v>50</v>
      </c>
    </row>
    <row r="414" spans="1:137" x14ac:dyDescent="0.3">
      <c r="A414">
        <v>413</v>
      </c>
      <c r="B414" t="s">
        <v>5622</v>
      </c>
      <c r="C414" s="5" t="s">
        <v>4569</v>
      </c>
      <c r="D414" t="str">
        <f>VLOOKUP(C414,Sheet1!$A$2:$B$3197,2,FALSE)</f>
        <v>건설</v>
      </c>
      <c r="E414">
        <v>29500</v>
      </c>
      <c r="F414">
        <v>35850</v>
      </c>
      <c r="G414" s="7">
        <v>34700</v>
      </c>
      <c r="H414" t="s">
        <v>2592</v>
      </c>
      <c r="I414" s="7">
        <f>VALUE(LEFT(H414,FIND("/",H414)-1)) + VALUE(MID(H414,FIND("/",H414)+1,LEN(H414)))</f>
        <v>8930907</v>
      </c>
      <c r="J414" s="1">
        <v>73110</v>
      </c>
      <c r="K414" s="1">
        <f>G414*I414/(10^8)</f>
        <v>3099.0247290000002</v>
      </c>
      <c r="L414" s="1">
        <v>19585</v>
      </c>
      <c r="M414" s="1">
        <v>22408</v>
      </c>
      <c r="N414" s="1">
        <v>22927</v>
      </c>
      <c r="O414" s="1">
        <v>22757</v>
      </c>
      <c r="P414" s="1">
        <v>22000</v>
      </c>
      <c r="Q414" s="1">
        <v>22650</v>
      </c>
      <c r="R414" s="1">
        <v>24340</v>
      </c>
      <c r="S414" s="1">
        <v>27110</v>
      </c>
      <c r="T414">
        <v>776</v>
      </c>
      <c r="U414" s="1">
        <v>1150</v>
      </c>
      <c r="V414" s="1">
        <v>1537</v>
      </c>
      <c r="W414" s="1">
        <v>1359</v>
      </c>
      <c r="X414" s="1">
        <v>1748</v>
      </c>
      <c r="Y414" s="1">
        <v>1760</v>
      </c>
      <c r="Z414" s="1">
        <v>1870</v>
      </c>
      <c r="AA414" s="1">
        <v>2160</v>
      </c>
      <c r="AB414">
        <v>186</v>
      </c>
      <c r="AC414">
        <v>565</v>
      </c>
      <c r="AD414">
        <v>945</v>
      </c>
      <c r="AE414">
        <v>746</v>
      </c>
      <c r="AF414">
        <v>954</v>
      </c>
      <c r="AG414">
        <v>980</v>
      </c>
      <c r="AH414" s="1">
        <v>1070</v>
      </c>
      <c r="AI414" s="1">
        <v>1300</v>
      </c>
      <c r="AJ414" s="1">
        <v>15134</v>
      </c>
      <c r="AK414" s="1">
        <v>15829</v>
      </c>
      <c r="AL414" s="1">
        <v>17262</v>
      </c>
      <c r="AM414" s="1">
        <v>20046</v>
      </c>
      <c r="AN414" s="1">
        <v>20703</v>
      </c>
      <c r="AO414" s="1">
        <v>21040</v>
      </c>
      <c r="AP414" s="1">
        <v>22000</v>
      </c>
      <c r="AQ414" s="1">
        <v>23060</v>
      </c>
      <c r="AR414" s="1">
        <v>11840</v>
      </c>
      <c r="AS414" s="1">
        <v>12006</v>
      </c>
      <c r="AT414" s="1">
        <v>12864</v>
      </c>
      <c r="AU414" s="1">
        <v>15019</v>
      </c>
      <c r="AV414" s="1">
        <v>14643</v>
      </c>
      <c r="AW414" s="1">
        <v>14060</v>
      </c>
      <c r="AX414" s="1">
        <v>14000</v>
      </c>
      <c r="AY414" s="1">
        <v>13780</v>
      </c>
      <c r="AZ414" s="1">
        <v>3294</v>
      </c>
      <c r="BA414" s="1">
        <v>3823</v>
      </c>
      <c r="BB414" s="1">
        <v>4398</v>
      </c>
      <c r="BC414" s="1">
        <v>5027</v>
      </c>
      <c r="BD414" s="1">
        <v>6060</v>
      </c>
      <c r="BE414" s="1">
        <v>6980</v>
      </c>
      <c r="BF414" s="1">
        <v>8000</v>
      </c>
      <c r="BG414" s="1">
        <v>9270</v>
      </c>
      <c r="BH414" s="1">
        <v>2885</v>
      </c>
      <c r="BI414" s="1">
        <v>3380</v>
      </c>
      <c r="BJ414" s="1">
        <v>3914</v>
      </c>
      <c r="BK414" s="1">
        <v>4534</v>
      </c>
      <c r="BL414" s="1">
        <v>5531</v>
      </c>
      <c r="BM414" s="1">
        <v>6440</v>
      </c>
      <c r="BN414" s="1">
        <v>7440</v>
      </c>
      <c r="BO414" s="1">
        <v>8690</v>
      </c>
      <c r="BP414">
        <v>447</v>
      </c>
      <c r="BQ414">
        <v>447</v>
      </c>
      <c r="BR414">
        <v>447</v>
      </c>
      <c r="BS414">
        <v>447</v>
      </c>
      <c r="BT414">
        <v>447</v>
      </c>
      <c r="BU414">
        <v>450</v>
      </c>
      <c r="BV414">
        <v>450</v>
      </c>
      <c r="BW414">
        <v>450</v>
      </c>
      <c r="BX414">
        <v>1.36</v>
      </c>
      <c r="BY414">
        <v>3.65</v>
      </c>
      <c r="BZ414">
        <v>5.71</v>
      </c>
      <c r="CA414">
        <v>4</v>
      </c>
      <c r="CB414">
        <v>4.68</v>
      </c>
      <c r="CC414">
        <v>4.7</v>
      </c>
      <c r="CD414">
        <v>4.97</v>
      </c>
      <c r="CE414">
        <v>5.77</v>
      </c>
      <c r="CF414">
        <v>5.91</v>
      </c>
      <c r="CG414">
        <v>16.7</v>
      </c>
      <c r="CH414">
        <v>24.46</v>
      </c>
      <c r="CI414">
        <v>16.940000000000001</v>
      </c>
      <c r="CJ414">
        <v>18.690000000000001</v>
      </c>
      <c r="CK414">
        <v>16.04</v>
      </c>
      <c r="CL414">
        <v>15.27</v>
      </c>
      <c r="CM414">
        <v>16</v>
      </c>
      <c r="CN414" s="1">
        <v>1864</v>
      </c>
      <c r="CO414" s="1">
        <v>5856</v>
      </c>
      <c r="CP414" s="1">
        <v>9987</v>
      </c>
      <c r="CQ414" s="1">
        <v>8013</v>
      </c>
      <c r="CR414" s="1">
        <v>10532</v>
      </c>
      <c r="CS414" s="1">
        <v>10749</v>
      </c>
      <c r="CT414" s="1">
        <v>11869</v>
      </c>
      <c r="CU414" s="1">
        <v>14444</v>
      </c>
      <c r="CV414">
        <v>7.56</v>
      </c>
      <c r="CW414">
        <v>2.95</v>
      </c>
      <c r="CX414">
        <v>2.1800000000000002</v>
      </c>
      <c r="CY414">
        <v>2.5299999999999998</v>
      </c>
      <c r="CZ414">
        <v>2.66</v>
      </c>
      <c r="DA414">
        <v>3.23</v>
      </c>
      <c r="DB414">
        <v>2.92</v>
      </c>
      <c r="DC414">
        <v>2.4</v>
      </c>
      <c r="DD414">
        <v>0.43</v>
      </c>
      <c r="DE414">
        <v>0.45</v>
      </c>
      <c r="DF414">
        <v>0.49</v>
      </c>
      <c r="DG414">
        <v>0.39</v>
      </c>
      <c r="DH414">
        <v>0.45</v>
      </c>
      <c r="DI414">
        <v>0.48</v>
      </c>
      <c r="DJ414">
        <v>0.41</v>
      </c>
      <c r="DK414">
        <v>0.36</v>
      </c>
      <c r="DL414" s="6">
        <f>(CM414*3+CL414*2+CK414)/6</f>
        <v>15.76333333333333</v>
      </c>
      <c r="DM414">
        <f>BH414+(BH414*(CG414-8.25)/8.25)</f>
        <v>5839.939393939394</v>
      </c>
      <c r="DN414">
        <f>BI414+(BI414*(CH414-8.25)/8.25)</f>
        <v>10021.18787878788</v>
      </c>
      <c r="DO414">
        <f>BJ414+(BJ414*(CI414-8.25)/8.25)</f>
        <v>8036.7466666666669</v>
      </c>
      <c r="DP414">
        <f>BK414+(BK414*(CJ414-8.25)/8.25)</f>
        <v>10271.570909090909</v>
      </c>
      <c r="DQ414">
        <f>BL414+(BL414*(CK414-8.25)/8.25)</f>
        <v>10753.604848484847</v>
      </c>
      <c r="DR414">
        <f>BM414+(BM414*(CL414-8.25)/8.25)</f>
        <v>11919.854545454546</v>
      </c>
      <c r="DS414">
        <f>BN414+(BN414*(CM414-8.25)/8.25)</f>
        <v>14429.090909090908</v>
      </c>
      <c r="DT414" s="8">
        <f>DM414*10^8/$I414</f>
        <v>65390.216177812559</v>
      </c>
      <c r="DU414" s="8">
        <f>DN414*10^8/$I414</f>
        <v>112207.95243739386</v>
      </c>
      <c r="DV414" s="8">
        <f>DO414*10^8/$I414</f>
        <v>89988.023239595568</v>
      </c>
      <c r="DW414" s="8">
        <f>DP414*10^8/$I414</f>
        <v>115011.50901124498</v>
      </c>
      <c r="DX414" s="8">
        <f>DQ414*10^8/$I414</f>
        <v>120408.87726727921</v>
      </c>
      <c r="DY414" s="8">
        <f>DR414*10^8/$I414</f>
        <v>133467.45795756855</v>
      </c>
      <c r="DZ414" s="8">
        <f>DS414*10^8/$I414</f>
        <v>161563.5557406533</v>
      </c>
      <c r="EA414" s="8">
        <f>DT414*10^8/$I414</f>
        <v>732178.89490745519</v>
      </c>
      <c r="EB414" s="8">
        <f>DZ414*0.8</f>
        <v>129250.84459252266</v>
      </c>
      <c r="EC414" s="10">
        <f>G414-E414</f>
        <v>5200</v>
      </c>
      <c r="ED414" s="4">
        <f>EC414/E414*100</f>
        <v>17.627118644067796</v>
      </c>
      <c r="EE414" s="4">
        <f>DY414-G414</f>
        <v>98767.457957568549</v>
      </c>
      <c r="EF414" s="12">
        <f>EE414/G414</f>
        <v>2.8463244368175373</v>
      </c>
      <c r="EG414" s="4">
        <f>G414-F414</f>
        <v>-1150</v>
      </c>
    </row>
    <row r="415" spans="1:137" x14ac:dyDescent="0.3">
      <c r="A415">
        <v>414</v>
      </c>
      <c r="B415" t="s">
        <v>6476</v>
      </c>
      <c r="C415" t="s">
        <v>397</v>
      </c>
      <c r="D415" t="str">
        <f>VLOOKUP(C415,Sheet1!$A$2:$B$3197,2,FALSE)</f>
        <v>비철금속</v>
      </c>
      <c r="E415">
        <v>2790</v>
      </c>
      <c r="F415">
        <v>2725</v>
      </c>
      <c r="G415" s="7">
        <v>2560</v>
      </c>
      <c r="H415" t="s">
        <v>2593</v>
      </c>
      <c r="I415" s="7">
        <f>VALUE(LEFT(H415,FIND("/",H415)-1)) + VALUE(MID(H415,FIND("/",H415)+1,LEN(H415)))</f>
        <v>47474590</v>
      </c>
      <c r="J415">
        <v>0</v>
      </c>
      <c r="K415" s="1">
        <f>G415*I415/(10^8)</f>
        <v>1215.349504</v>
      </c>
      <c r="L415" s="1">
        <v>2478</v>
      </c>
      <c r="M415" s="1">
        <v>2572</v>
      </c>
      <c r="N415" s="1">
        <v>2580</v>
      </c>
      <c r="O415" s="1">
        <v>2577</v>
      </c>
      <c r="P415" s="1">
        <v>2381</v>
      </c>
      <c r="Q415" s="3"/>
      <c r="R415" s="3"/>
      <c r="S415" s="3"/>
      <c r="T415">
        <v>126</v>
      </c>
      <c r="U415">
        <v>128</v>
      </c>
      <c r="V415">
        <v>86</v>
      </c>
      <c r="W415">
        <v>80</v>
      </c>
      <c r="X415">
        <v>81</v>
      </c>
      <c r="Y415" s="3"/>
      <c r="Z415" s="3"/>
      <c r="AA415" s="3"/>
      <c r="AB415">
        <v>55</v>
      </c>
      <c r="AC415">
        <v>20</v>
      </c>
      <c r="AD415">
        <v>70</v>
      </c>
      <c r="AE415">
        <v>31</v>
      </c>
      <c r="AF415">
        <v>-57</v>
      </c>
      <c r="AG415" s="3"/>
      <c r="AH415" s="3"/>
      <c r="AI415" s="3"/>
      <c r="AJ415" s="1">
        <v>2236</v>
      </c>
      <c r="AK415" s="1">
        <v>2123</v>
      </c>
      <c r="AL415" s="1">
        <v>2201</v>
      </c>
      <c r="AM415" s="1">
        <v>2220</v>
      </c>
      <c r="AN415" s="1">
        <v>2260</v>
      </c>
      <c r="AO415" s="3"/>
      <c r="AP415" s="3"/>
      <c r="AQ415" s="3"/>
      <c r="AR415" s="1">
        <v>1310</v>
      </c>
      <c r="AS415" s="1">
        <v>1191</v>
      </c>
      <c r="AT415" s="1">
        <v>1148</v>
      </c>
      <c r="AU415" s="1">
        <v>1143</v>
      </c>
      <c r="AV415" s="1">
        <v>1204</v>
      </c>
      <c r="AW415" s="3"/>
      <c r="AX415" s="3"/>
      <c r="AY415" s="3"/>
      <c r="AZ415">
        <v>926</v>
      </c>
      <c r="BA415">
        <v>932</v>
      </c>
      <c r="BB415" s="1">
        <v>1053</v>
      </c>
      <c r="BC415" s="1">
        <v>1077</v>
      </c>
      <c r="BD415" s="1">
        <v>1056</v>
      </c>
      <c r="BE415" s="3"/>
      <c r="BF415" s="3"/>
      <c r="BG415" s="3"/>
      <c r="BH415">
        <v>877</v>
      </c>
      <c r="BI415">
        <v>881</v>
      </c>
      <c r="BJ415" s="1">
        <v>1003</v>
      </c>
      <c r="BK415" s="1">
        <v>1025</v>
      </c>
      <c r="BL415" s="1">
        <v>1006</v>
      </c>
      <c r="BM415" s="3"/>
      <c r="BN415" s="3"/>
      <c r="BO415" s="3"/>
      <c r="BP415">
        <v>237</v>
      </c>
      <c r="BQ415">
        <v>237</v>
      </c>
      <c r="BR415">
        <v>237</v>
      </c>
      <c r="BS415">
        <v>237</v>
      </c>
      <c r="BT415">
        <v>237</v>
      </c>
      <c r="BU415" s="3"/>
      <c r="BV415" s="3"/>
      <c r="BW415" s="3"/>
      <c r="BX415">
        <v>2.36</v>
      </c>
      <c r="BY415">
        <v>0.9</v>
      </c>
      <c r="BZ415">
        <v>3.26</v>
      </c>
      <c r="CA415">
        <v>1.42</v>
      </c>
      <c r="CB415">
        <v>-2.52</v>
      </c>
      <c r="CC415" s="3"/>
      <c r="CD415" s="3"/>
      <c r="CE415" s="3"/>
      <c r="CF415">
        <v>6.93</v>
      </c>
      <c r="CG415">
        <v>2.09</v>
      </c>
      <c r="CH415">
        <v>7.47</v>
      </c>
      <c r="CI415">
        <v>3.06</v>
      </c>
      <c r="CJ415">
        <v>-5.38</v>
      </c>
      <c r="CK415" s="3"/>
      <c r="CL415" s="3"/>
      <c r="CM415" s="3"/>
      <c r="CN415">
        <v>127</v>
      </c>
      <c r="CO415">
        <v>39</v>
      </c>
      <c r="CP415">
        <v>148</v>
      </c>
      <c r="CQ415">
        <v>65</v>
      </c>
      <c r="CR415">
        <v>-115</v>
      </c>
      <c r="CS415" s="3"/>
      <c r="CT415" s="3"/>
      <c r="CU415" s="3"/>
      <c r="CV415">
        <v>15.77</v>
      </c>
      <c r="CW415">
        <v>29.55</v>
      </c>
      <c r="CX415">
        <v>7.29</v>
      </c>
      <c r="CY415">
        <v>43.26</v>
      </c>
      <c r="CZ415" t="s">
        <v>2</v>
      </c>
      <c r="DA415" s="3"/>
      <c r="DB415" s="3"/>
      <c r="DC415" s="3"/>
      <c r="DD415">
        <v>1.05</v>
      </c>
      <c r="DE415">
        <v>0.6</v>
      </c>
      <c r="DF415">
        <v>0.5</v>
      </c>
      <c r="DG415">
        <v>1.27</v>
      </c>
      <c r="DH415">
        <v>1.31</v>
      </c>
      <c r="DI415" s="3"/>
      <c r="DJ415" s="3"/>
      <c r="DK415" s="3"/>
      <c r="DL415" s="6">
        <f>(CM415*3+CL415*2+CK415)/6</f>
        <v>0</v>
      </c>
      <c r="DM415">
        <f>BH415+(BH415*(CG415-8.25)/8.25)</f>
        <v>222.1733333333334</v>
      </c>
      <c r="DN415">
        <f>BI415+(BI415*(CH415-8.25)/8.25)</f>
        <v>797.70545454545459</v>
      </c>
      <c r="DO415">
        <f>BJ415+(BJ415*(CI415-8.25)/8.25)</f>
        <v>372.02181818181816</v>
      </c>
      <c r="DP415">
        <f>BK415+(BK415*(CJ415-8.25)/8.25)</f>
        <v>-668.42424242424227</v>
      </c>
      <c r="DQ415">
        <f>BL415+(BL415*(CK415-8.25)/8.25)</f>
        <v>0</v>
      </c>
      <c r="DR415">
        <f>BM415+(BM415*(CL415-8.25)/8.25)</f>
        <v>0</v>
      </c>
      <c r="DS415">
        <f>BN415+(BN415*(CM415-8.25)/8.25)</f>
        <v>0</v>
      </c>
      <c r="DT415" s="8">
        <f>DM415*10^8/$I415</f>
        <v>467.98367997139815</v>
      </c>
      <c r="DU415" s="8">
        <f>DN415*10^8/$I415</f>
        <v>1680.278765009776</v>
      </c>
      <c r="DV415" s="8">
        <f>DO415*10^8/$I415</f>
        <v>783.62302482616099</v>
      </c>
      <c r="DW415" s="8">
        <f>DP415*10^8/$I415</f>
        <v>-1407.9621170488092</v>
      </c>
      <c r="DX415" s="8">
        <f>DQ415*10^8/$I415</f>
        <v>0</v>
      </c>
      <c r="DY415" s="8">
        <f>DR415*10^8/$I415</f>
        <v>0</v>
      </c>
      <c r="DZ415" s="8">
        <f>DS415*10^8/$I415</f>
        <v>0</v>
      </c>
      <c r="EA415" s="8">
        <f>DT415*10^8/$I415</f>
        <v>985.75612758614272</v>
      </c>
      <c r="EB415" s="8">
        <f>DZ415*0.8</f>
        <v>0</v>
      </c>
      <c r="EC415" s="10">
        <f>G415-E415</f>
        <v>-230</v>
      </c>
      <c r="ED415" s="4">
        <f>EC415/E415*100</f>
        <v>-8.2437275985663092</v>
      </c>
      <c r="EE415" s="4">
        <f>DY415-G415</f>
        <v>-2560</v>
      </c>
      <c r="EF415" s="12">
        <f>EE415/G415</f>
        <v>-1</v>
      </c>
      <c r="EG415" s="4">
        <f>G415-F415</f>
        <v>-165</v>
      </c>
    </row>
    <row r="416" spans="1:137" x14ac:dyDescent="0.3">
      <c r="A416">
        <v>415</v>
      </c>
      <c r="B416" t="s">
        <v>5963</v>
      </c>
      <c r="C416" t="s">
        <v>398</v>
      </c>
      <c r="D416" t="str">
        <f>VLOOKUP(C416,Sheet1!$A$2:$B$3197,2,FALSE)</f>
        <v>상업서비스와공급품</v>
      </c>
      <c r="E416">
        <v>87100</v>
      </c>
      <c r="F416">
        <v>80200</v>
      </c>
      <c r="G416" s="7">
        <v>81000</v>
      </c>
      <c r="H416" t="s">
        <v>2594</v>
      </c>
      <c r="I416" s="7">
        <f>VALUE(LEFT(H416,FIND("/",H416)-1)) + VALUE(MID(H416,FIND("/",H416)+1,LEN(H416)))</f>
        <v>37999178</v>
      </c>
      <c r="J416" s="1">
        <v>4188939</v>
      </c>
      <c r="K416" s="1">
        <f>G416*I416/(10^8)</f>
        <v>30779.334180000002</v>
      </c>
      <c r="L416" s="1">
        <v>18302</v>
      </c>
      <c r="M416" s="1">
        <v>19423</v>
      </c>
      <c r="N416" s="1">
        <v>20183</v>
      </c>
      <c r="O416" s="1">
        <v>21515</v>
      </c>
      <c r="P416" s="1">
        <v>22233</v>
      </c>
      <c r="Q416" s="1">
        <v>23232</v>
      </c>
      <c r="R416" s="1">
        <v>24547</v>
      </c>
      <c r="S416" s="1">
        <v>26080</v>
      </c>
      <c r="T416" s="1">
        <v>2057</v>
      </c>
      <c r="U416" s="1">
        <v>2026</v>
      </c>
      <c r="V416" s="1">
        <v>1991</v>
      </c>
      <c r="W416" s="1">
        <v>1968</v>
      </c>
      <c r="X416" s="1">
        <v>2045</v>
      </c>
      <c r="Y416" s="1">
        <v>2166</v>
      </c>
      <c r="Z416" s="1">
        <v>2336</v>
      </c>
      <c r="AA416" s="1">
        <v>2470</v>
      </c>
      <c r="AB416" s="1">
        <v>1405</v>
      </c>
      <c r="AC416" s="1">
        <v>1433</v>
      </c>
      <c r="AD416" s="1">
        <v>1030</v>
      </c>
      <c r="AE416" s="1">
        <v>1466</v>
      </c>
      <c r="AF416" s="1">
        <v>1421</v>
      </c>
      <c r="AG416" s="1">
        <v>1580</v>
      </c>
      <c r="AH416" s="1">
        <v>1715</v>
      </c>
      <c r="AI416" s="1">
        <v>1820</v>
      </c>
      <c r="AJ416" s="1">
        <v>14604</v>
      </c>
      <c r="AK416" s="1">
        <v>15815</v>
      </c>
      <c r="AL416" s="1">
        <v>16829</v>
      </c>
      <c r="AM416" s="1">
        <v>17950</v>
      </c>
      <c r="AN416" s="1">
        <v>19067</v>
      </c>
      <c r="AO416" s="1">
        <v>20180</v>
      </c>
      <c r="AP416" s="1">
        <v>21630</v>
      </c>
      <c r="AQ416" s="1">
        <v>21920</v>
      </c>
      <c r="AR416" s="1">
        <v>3604</v>
      </c>
      <c r="AS416" s="1">
        <v>3737</v>
      </c>
      <c r="AT416" s="1">
        <v>4205</v>
      </c>
      <c r="AU416" s="1">
        <v>4674</v>
      </c>
      <c r="AV416" s="1">
        <v>5225</v>
      </c>
      <c r="AW416" s="1">
        <v>5575</v>
      </c>
      <c r="AX416" s="1">
        <v>6170</v>
      </c>
      <c r="AY416" s="1">
        <v>5520</v>
      </c>
      <c r="AZ416" s="1">
        <v>10999</v>
      </c>
      <c r="BA416" s="1">
        <v>12078</v>
      </c>
      <c r="BB416" s="1">
        <v>12623</v>
      </c>
      <c r="BC416" s="1">
        <v>13276</v>
      </c>
      <c r="BD416" s="1">
        <v>13842</v>
      </c>
      <c r="BE416" s="1">
        <v>14605</v>
      </c>
      <c r="BF416" s="1">
        <v>15460</v>
      </c>
      <c r="BG416" s="1">
        <v>16400</v>
      </c>
      <c r="BH416" s="1">
        <v>10999</v>
      </c>
      <c r="BI416" s="1">
        <v>12078</v>
      </c>
      <c r="BJ416" s="1">
        <v>12623</v>
      </c>
      <c r="BK416" s="1">
        <v>13276</v>
      </c>
      <c r="BL416" s="1">
        <v>13842</v>
      </c>
      <c r="BM416" s="1">
        <v>14605</v>
      </c>
      <c r="BN416" s="1">
        <v>15460</v>
      </c>
      <c r="BO416" s="1">
        <v>16400</v>
      </c>
      <c r="BP416">
        <v>190</v>
      </c>
      <c r="BQ416">
        <v>190</v>
      </c>
      <c r="BR416">
        <v>190</v>
      </c>
      <c r="BS416">
        <v>190</v>
      </c>
      <c r="BT416">
        <v>190</v>
      </c>
      <c r="BU416">
        <v>190</v>
      </c>
      <c r="BV416">
        <v>190</v>
      </c>
      <c r="BW416">
        <v>190</v>
      </c>
      <c r="BX416">
        <v>9.85</v>
      </c>
      <c r="BY416">
        <v>9.42</v>
      </c>
      <c r="BZ416">
        <v>6.31</v>
      </c>
      <c r="CA416">
        <v>8.43</v>
      </c>
      <c r="CB416">
        <v>7.68</v>
      </c>
      <c r="CC416">
        <v>8.0500000000000007</v>
      </c>
      <c r="CD416">
        <v>8.1999999999999993</v>
      </c>
      <c r="CE416">
        <v>8.36</v>
      </c>
      <c r="CF416">
        <v>13.51</v>
      </c>
      <c r="CG416">
        <v>12.42</v>
      </c>
      <c r="CH416">
        <v>8.34</v>
      </c>
      <c r="CI416">
        <v>11.32</v>
      </c>
      <c r="CJ416">
        <v>10.48</v>
      </c>
      <c r="CK416">
        <v>11.1</v>
      </c>
      <c r="CL416">
        <v>11.43</v>
      </c>
      <c r="CM416">
        <v>11.42</v>
      </c>
      <c r="CN416" s="1">
        <v>3698</v>
      </c>
      <c r="CO416" s="1">
        <v>3772</v>
      </c>
      <c r="CP416" s="1">
        <v>2710</v>
      </c>
      <c r="CQ416" s="1">
        <v>3859</v>
      </c>
      <c r="CR416" s="1">
        <v>3739</v>
      </c>
      <c r="CS416" s="1">
        <v>4154</v>
      </c>
      <c r="CT416" s="1">
        <v>4520</v>
      </c>
      <c r="CU416" s="1">
        <v>4790</v>
      </c>
      <c r="CV416">
        <v>23.71</v>
      </c>
      <c r="CW416">
        <v>28.37</v>
      </c>
      <c r="CX416">
        <v>37.090000000000003</v>
      </c>
      <c r="CY416">
        <v>24.28</v>
      </c>
      <c r="CZ416">
        <v>22.73</v>
      </c>
      <c r="DA416">
        <v>19.5</v>
      </c>
      <c r="DB416">
        <v>17.920000000000002</v>
      </c>
      <c r="DC416">
        <v>16.91</v>
      </c>
      <c r="DD416">
        <v>2.65</v>
      </c>
      <c r="DE416">
        <v>2.98</v>
      </c>
      <c r="DF416">
        <v>2.69</v>
      </c>
      <c r="DG416">
        <v>2.4</v>
      </c>
      <c r="DH416">
        <v>2.1</v>
      </c>
      <c r="DI416">
        <v>1.9</v>
      </c>
      <c r="DJ416">
        <v>1.81</v>
      </c>
      <c r="DK416">
        <v>1.71</v>
      </c>
      <c r="DL416" s="6">
        <f>(CM416*3+CL416*2+CK416)/6</f>
        <v>11.37</v>
      </c>
      <c r="DM416">
        <f>BH416+(BH416*(CG416-8.25)/8.25)</f>
        <v>16558.494545454545</v>
      </c>
      <c r="DN416">
        <f>BI416+(BI416*(CH416-8.25)/8.25)</f>
        <v>12209.76</v>
      </c>
      <c r="DO416">
        <f>BJ416+(BJ416*(CI416-8.25)/8.25)</f>
        <v>17320.28606060606</v>
      </c>
      <c r="DP416">
        <f>BK416+(BK416*(CJ416-8.25)/8.25)</f>
        <v>16864.54303030303</v>
      </c>
      <c r="DQ416">
        <f>BL416+(BL416*(CK416-8.25)/8.25)</f>
        <v>18623.781818181818</v>
      </c>
      <c r="DR416">
        <f>BM416+(BM416*(CL416-8.25)/8.25)</f>
        <v>20234.563636363637</v>
      </c>
      <c r="DS416">
        <f>BN416+(BN416*(CM416-8.25)/8.25)</f>
        <v>21400.387878787878</v>
      </c>
      <c r="DT416" s="8">
        <f>DM416*10^8/$I416</f>
        <v>43575.928262065419</v>
      </c>
      <c r="DU416" s="8">
        <f>DN416*10^8/$I416</f>
        <v>32131.642426580911</v>
      </c>
      <c r="DV416" s="8">
        <f>DO416*10^8/$I416</f>
        <v>45580.686141700382</v>
      </c>
      <c r="DW416" s="8">
        <f>DP416*10^8/$I416</f>
        <v>44381.336433917146</v>
      </c>
      <c r="DX416" s="8">
        <f>DQ416*10^8/$I416</f>
        <v>49011.012338692744</v>
      </c>
      <c r="DY416" s="8">
        <f>DR416*10^8/$I416</f>
        <v>53250.00355629703</v>
      </c>
      <c r="DZ416" s="8">
        <f>DS416*10^8/$I416</f>
        <v>56318.028455215208</v>
      </c>
      <c r="EA416" s="8">
        <f>DT416*10^8/$I416</f>
        <v>114675.97604891722</v>
      </c>
      <c r="EB416" s="8">
        <f>DZ416*0.8</f>
        <v>45054.422764172166</v>
      </c>
      <c r="EC416" s="10">
        <f>G416-E416</f>
        <v>-6100</v>
      </c>
      <c r="ED416" s="4">
        <f>EC416/E416*100</f>
        <v>-7.003444316877153</v>
      </c>
      <c r="EE416" s="4">
        <f>DY416-G416</f>
        <v>-27749.99644370297</v>
      </c>
      <c r="EF416" s="12">
        <f>EE416/G416</f>
        <v>-0.34259254868769101</v>
      </c>
      <c r="EG416" s="4">
        <f>G416-F416</f>
        <v>800</v>
      </c>
    </row>
    <row r="417" spans="1:137" x14ac:dyDescent="0.3">
      <c r="A417">
        <v>416</v>
      </c>
      <c r="B417" t="s">
        <v>7029</v>
      </c>
      <c r="C417" t="s">
        <v>399</v>
      </c>
      <c r="D417" t="str">
        <f>VLOOKUP(C417,Sheet1!$A$2:$B$3197,2,FALSE)</f>
        <v>비철금속</v>
      </c>
      <c r="E417">
        <v>5880</v>
      </c>
      <c r="F417">
        <v>6750</v>
      </c>
      <c r="G417" s="7">
        <v>6810</v>
      </c>
      <c r="H417" t="s">
        <v>2595</v>
      </c>
      <c r="I417" s="7">
        <f>VALUE(LEFT(H417,FIND("/",H417)-1)) + VALUE(MID(H417,FIND("/",H417)+1,LEN(H417)))</f>
        <v>29228750</v>
      </c>
      <c r="J417">
        <v>0</v>
      </c>
      <c r="K417" s="1">
        <f>G417*I417/(10^8)</f>
        <v>1990.477875</v>
      </c>
      <c r="L417" s="1">
        <v>4447</v>
      </c>
      <c r="M417" s="1">
        <v>5637</v>
      </c>
      <c r="N417" s="1">
        <v>5635</v>
      </c>
      <c r="O417" s="1">
        <v>5196</v>
      </c>
      <c r="P417" s="1">
        <v>4306</v>
      </c>
      <c r="Q417" s="3"/>
      <c r="R417" s="3"/>
      <c r="S417" s="3"/>
      <c r="T417">
        <v>122</v>
      </c>
      <c r="U417">
        <v>196</v>
      </c>
      <c r="V417">
        <v>234</v>
      </c>
      <c r="W417">
        <v>108</v>
      </c>
      <c r="X417">
        <v>159</v>
      </c>
      <c r="Y417" s="3"/>
      <c r="Z417" s="3"/>
      <c r="AA417" s="3"/>
      <c r="AB417">
        <v>44</v>
      </c>
      <c r="AC417">
        <v>61</v>
      </c>
      <c r="AD417">
        <v>144</v>
      </c>
      <c r="AE417">
        <v>256</v>
      </c>
      <c r="AF417">
        <v>87</v>
      </c>
      <c r="AG417" s="3"/>
      <c r="AH417" s="3"/>
      <c r="AI417" s="3"/>
      <c r="AJ417" s="1">
        <v>4984</v>
      </c>
      <c r="AK417" s="1">
        <v>4762</v>
      </c>
      <c r="AL417" s="1">
        <v>5427</v>
      </c>
      <c r="AM417" s="1">
        <v>5614</v>
      </c>
      <c r="AN417" s="1">
        <v>5413</v>
      </c>
      <c r="AO417" s="3"/>
      <c r="AP417" s="3"/>
      <c r="AQ417" s="3"/>
      <c r="AR417" s="1">
        <v>2358</v>
      </c>
      <c r="AS417" s="1">
        <v>2171</v>
      </c>
      <c r="AT417" s="1">
        <v>2324</v>
      </c>
      <c r="AU417" s="1">
        <v>2182</v>
      </c>
      <c r="AV417" s="1">
        <v>1957</v>
      </c>
      <c r="AW417" s="3"/>
      <c r="AX417" s="3"/>
      <c r="AY417" s="3"/>
      <c r="AZ417" s="1">
        <v>2626</v>
      </c>
      <c r="BA417" s="1">
        <v>2591</v>
      </c>
      <c r="BB417" s="1">
        <v>3103</v>
      </c>
      <c r="BC417" s="1">
        <v>3432</v>
      </c>
      <c r="BD417" s="1">
        <v>3456</v>
      </c>
      <c r="BE417" s="3"/>
      <c r="BF417" s="3"/>
      <c r="BG417" s="3"/>
      <c r="BH417" s="1">
        <v>1768</v>
      </c>
      <c r="BI417" s="1">
        <v>1861</v>
      </c>
      <c r="BJ417" s="1">
        <v>2271</v>
      </c>
      <c r="BK417" s="1">
        <v>2364</v>
      </c>
      <c r="BL417" s="1">
        <v>2329</v>
      </c>
      <c r="BM417" s="3"/>
      <c r="BN417" s="3"/>
      <c r="BO417" s="3"/>
      <c r="BP417">
        <v>146</v>
      </c>
      <c r="BQ417">
        <v>146</v>
      </c>
      <c r="BR417">
        <v>146</v>
      </c>
      <c r="BS417">
        <v>146</v>
      </c>
      <c r="BT417">
        <v>146</v>
      </c>
      <c r="BU417" s="3"/>
      <c r="BV417" s="3"/>
      <c r="BW417" s="3"/>
      <c r="BX417">
        <v>0.9</v>
      </c>
      <c r="BY417">
        <v>1.25</v>
      </c>
      <c r="BZ417">
        <v>2.83</v>
      </c>
      <c r="CA417">
        <v>4.63</v>
      </c>
      <c r="CB417">
        <v>1.58</v>
      </c>
      <c r="CC417" s="3"/>
      <c r="CD417" s="3"/>
      <c r="CE417" s="3"/>
      <c r="CF417">
        <v>1.38</v>
      </c>
      <c r="CG417">
        <v>4.5599999999999996</v>
      </c>
      <c r="CH417">
        <v>5.82</v>
      </c>
      <c r="CI417">
        <v>8.91</v>
      </c>
      <c r="CJ417">
        <v>1.59</v>
      </c>
      <c r="CK417" s="3"/>
      <c r="CL417" s="3"/>
      <c r="CM417" s="3"/>
      <c r="CN417">
        <v>84</v>
      </c>
      <c r="CO417">
        <v>283</v>
      </c>
      <c r="CP417">
        <v>412</v>
      </c>
      <c r="CQ417">
        <v>706</v>
      </c>
      <c r="CR417">
        <v>128</v>
      </c>
      <c r="CS417" s="3"/>
      <c r="CT417" s="3"/>
      <c r="CU417" s="3"/>
      <c r="CV417">
        <v>56.93</v>
      </c>
      <c r="CW417">
        <v>18.37</v>
      </c>
      <c r="CX417">
        <v>13.56</v>
      </c>
      <c r="CY417">
        <v>8.08</v>
      </c>
      <c r="CZ417">
        <v>46.07</v>
      </c>
      <c r="DA417" s="3"/>
      <c r="DB417" s="3"/>
      <c r="DC417" s="3"/>
      <c r="DD417">
        <v>0.8</v>
      </c>
      <c r="DE417">
        <v>0.77</v>
      </c>
      <c r="DF417">
        <v>0.67</v>
      </c>
      <c r="DG417">
        <v>0.66</v>
      </c>
      <c r="DH417">
        <v>0.69</v>
      </c>
      <c r="DI417" s="3"/>
      <c r="DJ417" s="3"/>
      <c r="DK417" s="3"/>
      <c r="DL417" s="6">
        <f>(CM417*3+CL417*2+CK417)/6</f>
        <v>0</v>
      </c>
      <c r="DM417">
        <f>BH417+(BH417*(CG417-8.25)/8.25)</f>
        <v>977.22181818181809</v>
      </c>
      <c r="DN417">
        <f>BI417+(BI417*(CH417-8.25)/8.25)</f>
        <v>1312.8509090909092</v>
      </c>
      <c r="DO417">
        <f>BJ417+(BJ417*(CI417-8.25)/8.25)</f>
        <v>2452.6799999999998</v>
      </c>
      <c r="DP417">
        <f>BK417+(BK417*(CJ417-8.25)/8.25)</f>
        <v>455.60727272727286</v>
      </c>
      <c r="DQ417">
        <f>BL417+(BL417*(CK417-8.25)/8.25)</f>
        <v>0</v>
      </c>
      <c r="DR417">
        <f>BM417+(BM417*(CL417-8.25)/8.25)</f>
        <v>0</v>
      </c>
      <c r="DS417">
        <f>BN417+(BN417*(CM417-8.25)/8.25)</f>
        <v>0</v>
      </c>
      <c r="DT417" s="8">
        <f>DM417*10^8/$I417</f>
        <v>3343.3582283943656</v>
      </c>
      <c r="DU417" s="8">
        <f>DN417*10^8/$I417</f>
        <v>4491.642335340749</v>
      </c>
      <c r="DV417" s="8">
        <f>DO417*10^8/$I417</f>
        <v>8391.3270324594778</v>
      </c>
      <c r="DW417" s="8">
        <f>DP417*10^8/$I417</f>
        <v>1558.7641371159316</v>
      </c>
      <c r="DX417" s="8">
        <f>DQ417*10^8/$I417</f>
        <v>0</v>
      </c>
      <c r="DY417" s="8">
        <f>DR417*10^8/$I417</f>
        <v>0</v>
      </c>
      <c r="DZ417" s="8">
        <f>DS417*10^8/$I417</f>
        <v>0</v>
      </c>
      <c r="EA417" s="8">
        <f>DT417*10^8/$I417</f>
        <v>11438.594631636201</v>
      </c>
      <c r="EB417" s="8">
        <f>DZ417*0.8</f>
        <v>0</v>
      </c>
      <c r="EC417" s="10">
        <f>G417-E417</f>
        <v>930</v>
      </c>
      <c r="ED417" s="4">
        <f>EC417/E417*100</f>
        <v>15.816326530612246</v>
      </c>
      <c r="EE417" s="4">
        <f>DY417-G417</f>
        <v>-6810</v>
      </c>
      <c r="EF417" s="12">
        <f>EE417/G417</f>
        <v>-1</v>
      </c>
      <c r="EG417" s="4">
        <f>G417-F417</f>
        <v>60</v>
      </c>
    </row>
    <row r="418" spans="1:137" x14ac:dyDescent="0.3">
      <c r="A418">
        <v>417</v>
      </c>
      <c r="B418" t="s">
        <v>7881</v>
      </c>
      <c r="C418" t="s">
        <v>400</v>
      </c>
      <c r="D418" t="str">
        <f>VLOOKUP(C418,Sheet1!$A$2:$B$3197,2,FALSE)</f>
        <v>포장재</v>
      </c>
      <c r="E418">
        <v>63700</v>
      </c>
      <c r="F418">
        <v>90500</v>
      </c>
      <c r="G418" s="7">
        <v>95500</v>
      </c>
      <c r="H418" t="s">
        <v>2596</v>
      </c>
      <c r="I418" s="7">
        <f>VALUE(LEFT(H418,FIND("/",H418)-1)) + VALUE(MID(H418,FIND("/",H418)+1,LEN(H418)))</f>
        <v>4029782</v>
      </c>
      <c r="J418">
        <v>0</v>
      </c>
      <c r="K418" s="1">
        <f>G418*I418/(10^8)</f>
        <v>3848.4418099999998</v>
      </c>
      <c r="L418" s="1">
        <v>2525</v>
      </c>
      <c r="M418" s="1">
        <v>5128</v>
      </c>
      <c r="N418" s="1">
        <v>7094</v>
      </c>
      <c r="O418" s="1">
        <v>6468</v>
      </c>
      <c r="P418" s="1">
        <v>6092</v>
      </c>
      <c r="Q418" s="3"/>
      <c r="R418" s="3"/>
      <c r="S418" s="3"/>
      <c r="T418">
        <v>82</v>
      </c>
      <c r="U418">
        <v>288</v>
      </c>
      <c r="V418" s="1">
        <v>1166</v>
      </c>
      <c r="W418">
        <v>947</v>
      </c>
      <c r="X418">
        <v>646</v>
      </c>
      <c r="Y418" s="3"/>
      <c r="Z418" s="3"/>
      <c r="AA418" s="3"/>
      <c r="AB418">
        <v>170</v>
      </c>
      <c r="AC418">
        <v>272</v>
      </c>
      <c r="AD418">
        <v>984</v>
      </c>
      <c r="AE418">
        <v>723</v>
      </c>
      <c r="AF418">
        <v>457</v>
      </c>
      <c r="AG418" s="3"/>
      <c r="AH418" s="3"/>
      <c r="AI418" s="3"/>
      <c r="AJ418" s="1">
        <v>3627</v>
      </c>
      <c r="AK418" s="1">
        <v>7258</v>
      </c>
      <c r="AL418" s="1">
        <v>7468</v>
      </c>
      <c r="AM418" s="1">
        <v>7686</v>
      </c>
      <c r="AN418" s="1">
        <v>8091</v>
      </c>
      <c r="AO418" s="3"/>
      <c r="AP418" s="3"/>
      <c r="AQ418" s="3"/>
      <c r="AR418">
        <v>978</v>
      </c>
      <c r="AS418" s="1">
        <v>3102</v>
      </c>
      <c r="AT418" s="1">
        <v>2403</v>
      </c>
      <c r="AU418" s="1">
        <v>1948</v>
      </c>
      <c r="AV418" s="1">
        <v>2096</v>
      </c>
      <c r="AW418" s="3"/>
      <c r="AX418" s="3"/>
      <c r="AY418" s="3"/>
      <c r="AZ418" s="1">
        <v>2649</v>
      </c>
      <c r="BA418" s="1">
        <v>4156</v>
      </c>
      <c r="BB418" s="1">
        <v>5065</v>
      </c>
      <c r="BC418" s="1">
        <v>5738</v>
      </c>
      <c r="BD418" s="1">
        <v>5995</v>
      </c>
      <c r="BE418" s="3"/>
      <c r="BF418" s="3"/>
      <c r="BG418" s="3"/>
      <c r="BH418" s="1">
        <v>2519</v>
      </c>
      <c r="BI418" s="1">
        <v>2753</v>
      </c>
      <c r="BJ418" s="1">
        <v>3644</v>
      </c>
      <c r="BK418" s="1">
        <v>4184</v>
      </c>
      <c r="BL418" s="1">
        <v>4547</v>
      </c>
      <c r="BM418" s="3"/>
      <c r="BN418" s="3"/>
      <c r="BO418" s="3"/>
      <c r="BP418">
        <v>193</v>
      </c>
      <c r="BQ418">
        <v>201</v>
      </c>
      <c r="BR418">
        <v>201</v>
      </c>
      <c r="BS418">
        <v>201</v>
      </c>
      <c r="BT418">
        <v>201</v>
      </c>
      <c r="BU418" s="3"/>
      <c r="BV418" s="3"/>
      <c r="BW418" s="3"/>
      <c r="BX418">
        <v>4.5999999999999996</v>
      </c>
      <c r="BY418">
        <v>4.99</v>
      </c>
      <c r="BZ418">
        <v>13.37</v>
      </c>
      <c r="CA418">
        <v>9.5399999999999991</v>
      </c>
      <c r="CB418">
        <v>5.79</v>
      </c>
      <c r="CC418" s="3"/>
      <c r="CD418" s="3"/>
      <c r="CE418" s="3"/>
      <c r="CF418">
        <v>6.37</v>
      </c>
      <c r="CG418">
        <v>10.37</v>
      </c>
      <c r="CH418">
        <v>24.79</v>
      </c>
      <c r="CI418">
        <v>14.26</v>
      </c>
      <c r="CJ418">
        <v>9.7200000000000006</v>
      </c>
      <c r="CK418" s="3"/>
      <c r="CL418" s="3"/>
      <c r="CM418" s="3"/>
      <c r="CN418" s="1">
        <v>4028</v>
      </c>
      <c r="CO418" s="1">
        <v>7032</v>
      </c>
      <c r="CP418" s="1">
        <v>19674</v>
      </c>
      <c r="CQ418" s="1">
        <v>13849</v>
      </c>
      <c r="CR418" s="1">
        <v>10529</v>
      </c>
      <c r="CS418" s="3"/>
      <c r="CT418" s="3"/>
      <c r="CU418" s="3"/>
      <c r="CV418">
        <v>6.03</v>
      </c>
      <c r="CW418">
        <v>4.96</v>
      </c>
      <c r="CX418">
        <v>3.01</v>
      </c>
      <c r="CY418">
        <v>4.3</v>
      </c>
      <c r="CZ418">
        <v>6.06</v>
      </c>
      <c r="DA418" s="3"/>
      <c r="DB418" s="3"/>
      <c r="DC418" s="3"/>
      <c r="DD418">
        <v>0.37</v>
      </c>
      <c r="DE418">
        <v>0.51</v>
      </c>
      <c r="DF418">
        <v>0.66</v>
      </c>
      <c r="DG418">
        <v>0.56999999999999995</v>
      </c>
      <c r="DH418">
        <v>0.55000000000000004</v>
      </c>
      <c r="DI418" s="3"/>
      <c r="DJ418" s="3"/>
      <c r="DK418" s="3"/>
      <c r="DL418" s="6">
        <f>(CM418*3+CL418*2+CK418)/6</f>
        <v>0</v>
      </c>
      <c r="DM418">
        <f>BH418+(BH418*(CG418-8.25)/8.25)</f>
        <v>3166.3066666666664</v>
      </c>
      <c r="DN418">
        <f>BI418+(BI418*(CH418-8.25)/8.25)</f>
        <v>8272.3478787878776</v>
      </c>
      <c r="DO418">
        <f>BJ418+(BJ418*(CI418-8.25)/8.25)</f>
        <v>6298.5987878787873</v>
      </c>
      <c r="DP418">
        <f>BK418+(BK418*(CJ418-8.25)/8.25)</f>
        <v>4929.5127272727277</v>
      </c>
      <c r="DQ418">
        <f>BL418+(BL418*(CK418-8.25)/8.25)</f>
        <v>0</v>
      </c>
      <c r="DR418">
        <f>BM418+(BM418*(CL418-8.25)/8.25)</f>
        <v>0</v>
      </c>
      <c r="DS418">
        <f>BN418+(BN418*(CM418-8.25)/8.25)</f>
        <v>0</v>
      </c>
      <c r="DT418" s="8">
        <f>DM418*10^8/$I418</f>
        <v>78572.653971521693</v>
      </c>
      <c r="DU418" s="8">
        <f>DN418*10^8/$I418</f>
        <v>205280.28262540945</v>
      </c>
      <c r="DV418" s="8">
        <f>DO418*10^8/$I418</f>
        <v>156301.22889721548</v>
      </c>
      <c r="DW418" s="8">
        <f>DP418*10^8/$I418</f>
        <v>122327.03226310326</v>
      </c>
      <c r="DX418" s="8">
        <f>DQ418*10^8/$I418</f>
        <v>0</v>
      </c>
      <c r="DY418" s="8">
        <f>DR418*10^8/$I418</f>
        <v>0</v>
      </c>
      <c r="DZ418" s="8">
        <f>DS418*10^8/$I418</f>
        <v>0</v>
      </c>
      <c r="EA418" s="8">
        <f>DT418*10^8/$I418</f>
        <v>1949799.1199405252</v>
      </c>
      <c r="EB418" s="8">
        <f>DZ418*0.8</f>
        <v>0</v>
      </c>
      <c r="EC418" s="10">
        <f>G418-E418</f>
        <v>31800</v>
      </c>
      <c r="ED418" s="4">
        <f>EC418/E418*100</f>
        <v>49.921507064364206</v>
      </c>
      <c r="EE418" s="4">
        <f>DY418-G418</f>
        <v>-95500</v>
      </c>
      <c r="EF418" s="12">
        <f>EE418/G418</f>
        <v>-1</v>
      </c>
      <c r="EG418" s="4">
        <f>G418-F418</f>
        <v>5000</v>
      </c>
    </row>
    <row r="419" spans="1:137" x14ac:dyDescent="0.3">
      <c r="A419">
        <v>418</v>
      </c>
      <c r="B419" t="s">
        <v>6457</v>
      </c>
      <c r="C419" t="s">
        <v>401</v>
      </c>
      <c r="D419" t="str">
        <f>VLOOKUP(C419,Sheet1!$A$2:$B$3197,2,FALSE)</f>
        <v>디스플레이장비및부품</v>
      </c>
      <c r="E419" t="e">
        <v>#N/A</v>
      </c>
      <c r="F419">
        <v>2440</v>
      </c>
      <c r="G419" s="7">
        <v>2440</v>
      </c>
      <c r="H419" t="s">
        <v>2597</v>
      </c>
      <c r="I419" s="7">
        <f>VALUE(LEFT(H419,FIND("/",H419)-1)) + VALUE(MID(H419,FIND("/",H419)+1,LEN(H419)))</f>
        <v>147235637</v>
      </c>
      <c r="J419" s="1">
        <v>29000000</v>
      </c>
      <c r="K419" s="1">
        <f>G419*I419/(10^8)</f>
        <v>3592.5495427999999</v>
      </c>
      <c r="L419">
        <v>979</v>
      </c>
      <c r="M419" s="1">
        <v>1121</v>
      </c>
      <c r="N419">
        <v>911</v>
      </c>
      <c r="O419" s="1">
        <v>1083</v>
      </c>
      <c r="P419" s="1">
        <v>1074</v>
      </c>
      <c r="Q419" s="3"/>
      <c r="R419" s="3"/>
      <c r="S419" s="3"/>
      <c r="T419">
        <v>-48</v>
      </c>
      <c r="U419">
        <v>-32</v>
      </c>
      <c r="V419">
        <v>-184</v>
      </c>
      <c r="W419">
        <v>-51</v>
      </c>
      <c r="X419">
        <v>-42</v>
      </c>
      <c r="Y419" s="3"/>
      <c r="Z419" s="3"/>
      <c r="AA419" s="3"/>
      <c r="AB419">
        <v>-51</v>
      </c>
      <c r="AC419">
        <v>41</v>
      </c>
      <c r="AD419">
        <v>-300</v>
      </c>
      <c r="AE419">
        <v>-216</v>
      </c>
      <c r="AF419">
        <v>-430</v>
      </c>
      <c r="AG419" s="3"/>
      <c r="AH419" s="3"/>
      <c r="AI419" s="3"/>
      <c r="AJ419" s="1">
        <v>1021</v>
      </c>
      <c r="AK419" s="1">
        <v>2021</v>
      </c>
      <c r="AL419" s="1">
        <v>1942</v>
      </c>
      <c r="AM419" s="1">
        <v>1948</v>
      </c>
      <c r="AN419" s="1">
        <v>1132</v>
      </c>
      <c r="AO419" s="3"/>
      <c r="AP419" s="3"/>
      <c r="AQ419" s="3"/>
      <c r="AR419">
        <v>432</v>
      </c>
      <c r="AS419">
        <v>758</v>
      </c>
      <c r="AT419">
        <v>867</v>
      </c>
      <c r="AU419">
        <v>922</v>
      </c>
      <c r="AV419">
        <v>813</v>
      </c>
      <c r="AW419" s="3"/>
      <c r="AX419" s="3"/>
      <c r="AY419" s="3"/>
      <c r="AZ419">
        <v>589</v>
      </c>
      <c r="BA419" s="1">
        <v>1263</v>
      </c>
      <c r="BB419" s="1">
        <v>1075</v>
      </c>
      <c r="BC419" s="1">
        <v>1026</v>
      </c>
      <c r="BD419">
        <v>319</v>
      </c>
      <c r="BE419" s="3"/>
      <c r="BF419" s="3"/>
      <c r="BG419" s="3"/>
      <c r="BH419">
        <v>589</v>
      </c>
      <c r="BI419" s="1">
        <v>1263</v>
      </c>
      <c r="BJ419" s="1">
        <v>1075</v>
      </c>
      <c r="BK419" s="1">
        <v>1026</v>
      </c>
      <c r="BL419">
        <v>319</v>
      </c>
      <c r="BM419" s="3"/>
      <c r="BN419" s="3"/>
      <c r="BO419" s="3"/>
      <c r="BP419">
        <v>231</v>
      </c>
      <c r="BQ419">
        <v>262</v>
      </c>
      <c r="BR419">
        <v>283</v>
      </c>
      <c r="BS419">
        <v>291</v>
      </c>
      <c r="BT419">
        <v>292</v>
      </c>
      <c r="BU419" s="3"/>
      <c r="BV419" s="3"/>
      <c r="BW419" s="3"/>
      <c r="BX419">
        <v>-5.14</v>
      </c>
      <c r="BY419">
        <v>2.7</v>
      </c>
      <c r="BZ419">
        <v>-15.13</v>
      </c>
      <c r="CA419">
        <v>-11.12</v>
      </c>
      <c r="CB419">
        <v>-27.96</v>
      </c>
      <c r="CC419" s="3"/>
      <c r="CD419" s="3"/>
      <c r="CE419" s="3"/>
      <c r="CF419">
        <v>-10.46</v>
      </c>
      <c r="CG419">
        <v>4.4400000000000004</v>
      </c>
      <c r="CH419">
        <v>-25.65</v>
      </c>
      <c r="CI419">
        <v>-20.59</v>
      </c>
      <c r="CJ419">
        <v>-64.02</v>
      </c>
      <c r="CK419" s="3"/>
      <c r="CL419" s="3"/>
      <c r="CM419" s="3"/>
      <c r="CN419">
        <v>-257</v>
      </c>
      <c r="CO419">
        <v>161</v>
      </c>
      <c r="CP419" s="1">
        <v>-1060</v>
      </c>
      <c r="CQ419">
        <v>-746</v>
      </c>
      <c r="CR419" s="1">
        <v>-1473</v>
      </c>
      <c r="CS419" s="3"/>
      <c r="CT419" s="3"/>
      <c r="CU419" s="3"/>
      <c r="CV419" t="s">
        <v>2</v>
      </c>
      <c r="CW419">
        <v>57.2</v>
      </c>
      <c r="CX419" t="s">
        <v>2</v>
      </c>
      <c r="CY419" t="s">
        <v>2</v>
      </c>
      <c r="CZ419" t="s">
        <v>2</v>
      </c>
      <c r="DA419" s="3"/>
      <c r="DB419" s="3"/>
      <c r="DC419" s="3"/>
      <c r="DD419">
        <v>2.67</v>
      </c>
      <c r="DE419">
        <v>1.91</v>
      </c>
      <c r="DF419">
        <v>3.82</v>
      </c>
      <c r="DG419">
        <v>2.77</v>
      </c>
      <c r="DH419">
        <v>2.2400000000000002</v>
      </c>
      <c r="DI419" s="3"/>
      <c r="DJ419" s="3"/>
      <c r="DK419" s="3"/>
      <c r="DL419" s="6">
        <f>(CM419*3+CL419*2+CK419)/6</f>
        <v>0</v>
      </c>
      <c r="DM419">
        <f>BH419+(BH419*(CG419-8.25)/8.25)</f>
        <v>316.98909090909092</v>
      </c>
      <c r="DN419">
        <f>BI419+(BI419*(CH419-8.25)/8.25)</f>
        <v>-3926.7818181818175</v>
      </c>
      <c r="DO419">
        <f>BJ419+(BJ419*(CI419-8.25)/8.25)</f>
        <v>-2682.939393939394</v>
      </c>
      <c r="DP419">
        <f>BK419+(BK419*(CJ419-8.25)/8.25)</f>
        <v>-7961.7599999999984</v>
      </c>
      <c r="DQ419">
        <f>BL419+(BL419*(CK419-8.25)/8.25)</f>
        <v>0</v>
      </c>
      <c r="DR419">
        <f>BM419+(BM419*(CL419-8.25)/8.25)</f>
        <v>0</v>
      </c>
      <c r="DS419">
        <f>BN419+(BN419*(CM419-8.25)/8.25)</f>
        <v>0</v>
      </c>
      <c r="DT419" s="8">
        <f>DM419*10^8/$I419</f>
        <v>215.2937273664873</v>
      </c>
      <c r="DU419" s="8">
        <f>DN419*10^8/$I419</f>
        <v>-2667.0050119603975</v>
      </c>
      <c r="DV419" s="8">
        <f>DO419*10^8/$I419</f>
        <v>-1822.2078897511708</v>
      </c>
      <c r="DW419" s="8">
        <f>DP419*10^8/$I419</f>
        <v>-5407.4951976470202</v>
      </c>
      <c r="DX419" s="8">
        <f>DQ419*10^8/$I419</f>
        <v>0</v>
      </c>
      <c r="DY419" s="8">
        <f>DR419*10^8/$I419</f>
        <v>0</v>
      </c>
      <c r="DZ419" s="8">
        <f>DS419*10^8/$I419</f>
        <v>0</v>
      </c>
      <c r="EA419" s="8">
        <f>DT419*10^8/$I419</f>
        <v>146.22392496355167</v>
      </c>
      <c r="EB419" s="8">
        <f>DZ419*0.8</f>
        <v>0</v>
      </c>
      <c r="EC419" s="10" t="e">
        <f>G419-E419</f>
        <v>#N/A</v>
      </c>
      <c r="ED419" s="4" t="e">
        <f>EC419/E419*100</f>
        <v>#N/A</v>
      </c>
      <c r="EE419" s="4">
        <f>DY419-G419</f>
        <v>-2440</v>
      </c>
      <c r="EF419" s="12">
        <f>EE419/G419</f>
        <v>-1</v>
      </c>
      <c r="EG419" s="4">
        <f>G419-F419</f>
        <v>0</v>
      </c>
    </row>
    <row r="420" spans="1:137" x14ac:dyDescent="0.3">
      <c r="A420">
        <v>419</v>
      </c>
      <c r="B420" t="s">
        <v>7257</v>
      </c>
      <c r="C420" t="s">
        <v>402</v>
      </c>
      <c r="D420" t="str">
        <f>VLOOKUP(C420,Sheet1!$A$2:$B$3197,2,FALSE)</f>
        <v>화학</v>
      </c>
      <c r="E420">
        <v>8430</v>
      </c>
      <c r="F420">
        <v>9390</v>
      </c>
      <c r="G420" s="7">
        <v>9670</v>
      </c>
      <c r="H420" t="s">
        <v>2598</v>
      </c>
      <c r="I420" s="7">
        <f>VALUE(LEFT(H420,FIND("/",H420)-1)) + VALUE(MID(H420,FIND("/",H420)+1,LEN(H420)))</f>
        <v>49678843</v>
      </c>
      <c r="J420" s="1">
        <v>8500</v>
      </c>
      <c r="K420" s="1">
        <f>G420*I420/(10^8)</f>
        <v>4803.9441181000002</v>
      </c>
      <c r="L420" s="1">
        <v>10965</v>
      </c>
      <c r="M420" s="1">
        <v>11224</v>
      </c>
      <c r="N420" s="1">
        <v>12427</v>
      </c>
      <c r="O420" s="1">
        <v>11872</v>
      </c>
      <c r="P420" s="1">
        <v>10098</v>
      </c>
      <c r="Q420" s="3"/>
      <c r="R420" s="3"/>
      <c r="S420" s="3"/>
      <c r="T420">
        <v>127</v>
      </c>
      <c r="U420">
        <v>281</v>
      </c>
      <c r="V420">
        <v>170</v>
      </c>
      <c r="W420">
        <v>153</v>
      </c>
      <c r="X420">
        <v>264</v>
      </c>
      <c r="Y420" s="3"/>
      <c r="Z420" s="3"/>
      <c r="AA420" s="3"/>
      <c r="AB420">
        <v>144</v>
      </c>
      <c r="AC420">
        <v>267</v>
      </c>
      <c r="AD420">
        <v>84</v>
      </c>
      <c r="AE420">
        <v>160</v>
      </c>
      <c r="AF420">
        <v>250</v>
      </c>
      <c r="AG420" s="3"/>
      <c r="AH420" s="3"/>
      <c r="AI420" s="3"/>
      <c r="AJ420" s="1">
        <v>5304</v>
      </c>
      <c r="AK420" s="1">
        <v>5572</v>
      </c>
      <c r="AL420" s="1">
        <v>5479</v>
      </c>
      <c r="AM420" s="1">
        <v>5811</v>
      </c>
      <c r="AN420" s="1">
        <v>5894</v>
      </c>
      <c r="AO420" s="3"/>
      <c r="AP420" s="3"/>
      <c r="AQ420" s="3"/>
      <c r="AR420" s="1">
        <v>1325</v>
      </c>
      <c r="AS420" s="1">
        <v>1358</v>
      </c>
      <c r="AT420" s="1">
        <v>1232</v>
      </c>
      <c r="AU420" s="1">
        <v>1472</v>
      </c>
      <c r="AV420" s="1">
        <v>1365</v>
      </c>
      <c r="AW420" s="3"/>
      <c r="AX420" s="3"/>
      <c r="AY420" s="3"/>
      <c r="AZ420" s="1">
        <v>3980</v>
      </c>
      <c r="BA420" s="1">
        <v>4214</v>
      </c>
      <c r="BB420" s="1">
        <v>4247</v>
      </c>
      <c r="BC420" s="1">
        <v>4340</v>
      </c>
      <c r="BD420" s="1">
        <v>4529</v>
      </c>
      <c r="BE420" s="3"/>
      <c r="BF420" s="3"/>
      <c r="BG420" s="3"/>
      <c r="BH420" s="1">
        <v>3976</v>
      </c>
      <c r="BI420" s="1">
        <v>4212</v>
      </c>
      <c r="BJ420" s="1">
        <v>4247</v>
      </c>
      <c r="BK420" s="1">
        <v>4340</v>
      </c>
      <c r="BL420" s="1">
        <v>4529</v>
      </c>
      <c r="BM420" s="3"/>
      <c r="BN420" s="3"/>
      <c r="BO420" s="3"/>
      <c r="BP420">
        <v>497</v>
      </c>
      <c r="BQ420">
        <v>497</v>
      </c>
      <c r="BR420">
        <v>497</v>
      </c>
      <c r="BS420">
        <v>497</v>
      </c>
      <c r="BT420">
        <v>497</v>
      </c>
      <c r="BU420" s="3"/>
      <c r="BV420" s="3"/>
      <c r="BW420" s="3"/>
      <c r="BX420">
        <v>2.75</v>
      </c>
      <c r="BY420">
        <v>4.91</v>
      </c>
      <c r="BZ420">
        <v>1.51</v>
      </c>
      <c r="CA420">
        <v>2.84</v>
      </c>
      <c r="CB420">
        <v>4.28</v>
      </c>
      <c r="CC420" s="3"/>
      <c r="CD420" s="3"/>
      <c r="CE420" s="3"/>
      <c r="CF420">
        <v>3.7</v>
      </c>
      <c r="CG420">
        <v>6.56</v>
      </c>
      <c r="CH420">
        <v>1.97</v>
      </c>
      <c r="CI420">
        <v>3.74</v>
      </c>
      <c r="CJ420">
        <v>5.65</v>
      </c>
      <c r="CK420" s="3"/>
      <c r="CL420" s="3"/>
      <c r="CM420" s="3"/>
      <c r="CN420">
        <v>292</v>
      </c>
      <c r="CO420">
        <v>541</v>
      </c>
      <c r="CP420">
        <v>168</v>
      </c>
      <c r="CQ420">
        <v>323</v>
      </c>
      <c r="CR420">
        <v>504</v>
      </c>
      <c r="CS420" s="3"/>
      <c r="CT420" s="3"/>
      <c r="CU420" s="3"/>
      <c r="CV420">
        <v>28.78</v>
      </c>
      <c r="CW420">
        <v>19.8</v>
      </c>
      <c r="CX420">
        <v>68.42</v>
      </c>
      <c r="CY420">
        <v>25.27</v>
      </c>
      <c r="CZ420">
        <v>16.29</v>
      </c>
      <c r="DA420" s="3"/>
      <c r="DB420" s="3"/>
      <c r="DC420" s="3"/>
      <c r="DD420">
        <v>1.03</v>
      </c>
      <c r="DE420">
        <v>1.24</v>
      </c>
      <c r="DF420">
        <v>1.32</v>
      </c>
      <c r="DG420">
        <v>0.92</v>
      </c>
      <c r="DH420">
        <v>0.89</v>
      </c>
      <c r="DI420" s="3"/>
      <c r="DJ420" s="3"/>
      <c r="DK420" s="3"/>
      <c r="DL420" s="6">
        <f>(CM420*3+CL420*2+CK420)/6</f>
        <v>0</v>
      </c>
      <c r="DM420">
        <f>BH420+(BH420*(CG420-8.25)/8.25)</f>
        <v>3161.5224242424242</v>
      </c>
      <c r="DN420">
        <f>BI420+(BI420*(CH420-8.25)/8.25)</f>
        <v>1005.7745454545452</v>
      </c>
      <c r="DO420">
        <f>BJ420+(BJ420*(CI420-8.25)/8.25)</f>
        <v>1925.3066666666668</v>
      </c>
      <c r="DP420">
        <f>BK420+(BK420*(CJ420-8.25)/8.25)</f>
        <v>2972.2424242424245</v>
      </c>
      <c r="DQ420">
        <f>BL420+(BL420*(CK420-8.25)/8.25)</f>
        <v>0</v>
      </c>
      <c r="DR420">
        <f>BM420+(BM420*(CL420-8.25)/8.25)</f>
        <v>0</v>
      </c>
      <c r="DS420">
        <f>BN420+(BN420*(CM420-8.25)/8.25)</f>
        <v>0</v>
      </c>
      <c r="DT420" s="8">
        <f>DM420*10^8/$I420</f>
        <v>6363.9212053356887</v>
      </c>
      <c r="DU420" s="8">
        <f>DN420*10^8/$I420</f>
        <v>2024.5530787714704</v>
      </c>
      <c r="DV420" s="8">
        <f>DO420*10^8/$I420</f>
        <v>3875.5062525644303</v>
      </c>
      <c r="DW420" s="8">
        <f>DP420*10^8/$I420</f>
        <v>5982.9139423444794</v>
      </c>
      <c r="DX420" s="8">
        <f>DQ420*10^8/$I420</f>
        <v>0</v>
      </c>
      <c r="DY420" s="8">
        <f>DR420*10^8/$I420</f>
        <v>0</v>
      </c>
      <c r="DZ420" s="8">
        <f>DS420*10^8/$I420</f>
        <v>0</v>
      </c>
      <c r="EA420" s="8">
        <f>DT420*10^8/$I420</f>
        <v>12810.123628152307</v>
      </c>
      <c r="EB420" s="8">
        <f>DZ420*0.8</f>
        <v>0</v>
      </c>
      <c r="EC420" s="10">
        <f>G420-E420</f>
        <v>1240</v>
      </c>
      <c r="ED420" s="4">
        <f>EC420/E420*100</f>
        <v>14.709371293001187</v>
      </c>
      <c r="EE420" s="4">
        <f>DY420-G420</f>
        <v>-9670</v>
      </c>
      <c r="EF420" s="12">
        <f>EE420/G420</f>
        <v>-1</v>
      </c>
      <c r="EG420" s="4">
        <f>G420-F420</f>
        <v>280</v>
      </c>
    </row>
    <row r="421" spans="1:137" x14ac:dyDescent="0.3">
      <c r="A421">
        <v>420</v>
      </c>
      <c r="B421" t="s">
        <v>6181</v>
      </c>
      <c r="C421" t="s">
        <v>403</v>
      </c>
      <c r="D421" t="str">
        <f>VLOOKUP(C421,Sheet1!$A$2:$B$3197,2,FALSE)</f>
        <v>자동차부품</v>
      </c>
      <c r="E421">
        <v>761</v>
      </c>
      <c r="F421">
        <v>1130</v>
      </c>
      <c r="G421" s="7">
        <v>1115</v>
      </c>
      <c r="H421" t="s">
        <v>2599</v>
      </c>
      <c r="I421" s="7">
        <f>VALUE(LEFT(H421,FIND("/",H421)-1)) + VALUE(MID(H421,FIND("/",H421)+1,LEN(H421)))</f>
        <v>46754933</v>
      </c>
      <c r="J421" s="1">
        <v>42878</v>
      </c>
      <c r="K421" s="1">
        <f>G421*I421/(10^8)</f>
        <v>521.31750294999995</v>
      </c>
      <c r="L421" s="1">
        <v>4609</v>
      </c>
      <c r="M421" s="1">
        <v>4929</v>
      </c>
      <c r="N421" s="1">
        <v>4273</v>
      </c>
      <c r="O421" s="1">
        <v>4586</v>
      </c>
      <c r="P421" s="1">
        <v>4566</v>
      </c>
      <c r="Q421" s="3"/>
      <c r="R421" s="3"/>
      <c r="S421" s="3"/>
      <c r="T421">
        <v>136</v>
      </c>
      <c r="U421">
        <v>171</v>
      </c>
      <c r="V421">
        <v>-62</v>
      </c>
      <c r="W421">
        <v>-135</v>
      </c>
      <c r="X421">
        <v>201</v>
      </c>
      <c r="Y421" s="3"/>
      <c r="Z421" s="3"/>
      <c r="AA421" s="3"/>
      <c r="AB421">
        <v>3</v>
      </c>
      <c r="AC421">
        <v>-21</v>
      </c>
      <c r="AD421">
        <v>-120</v>
      </c>
      <c r="AE421">
        <v>-228</v>
      </c>
      <c r="AF421">
        <v>164</v>
      </c>
      <c r="AG421" s="3"/>
      <c r="AH421" s="3"/>
      <c r="AI421" s="3"/>
      <c r="AJ421" s="1">
        <v>4932</v>
      </c>
      <c r="AK421" s="1">
        <v>4928</v>
      </c>
      <c r="AL421" s="1">
        <v>5136</v>
      </c>
      <c r="AM421" s="1">
        <v>4880</v>
      </c>
      <c r="AN421" s="1">
        <v>5110</v>
      </c>
      <c r="AO421" s="3"/>
      <c r="AP421" s="3"/>
      <c r="AQ421" s="3"/>
      <c r="AR421" s="1">
        <v>4294</v>
      </c>
      <c r="AS421" s="1">
        <v>4339</v>
      </c>
      <c r="AT421" s="1">
        <v>4481</v>
      </c>
      <c r="AU421" s="1">
        <v>4485</v>
      </c>
      <c r="AV421" s="1">
        <v>4472</v>
      </c>
      <c r="AW421" s="3"/>
      <c r="AX421" s="3"/>
      <c r="AY421" s="3"/>
      <c r="AZ421">
        <v>638</v>
      </c>
      <c r="BA421">
        <v>590</v>
      </c>
      <c r="BB421">
        <v>654</v>
      </c>
      <c r="BC421">
        <v>395</v>
      </c>
      <c r="BD421">
        <v>637</v>
      </c>
      <c r="BE421" s="3"/>
      <c r="BF421" s="3"/>
      <c r="BG421" s="3"/>
      <c r="BH421">
        <v>638</v>
      </c>
      <c r="BI421">
        <v>590</v>
      </c>
      <c r="BJ421">
        <v>654</v>
      </c>
      <c r="BK421">
        <v>395</v>
      </c>
      <c r="BL421">
        <v>637</v>
      </c>
      <c r="BM421" s="3"/>
      <c r="BN421" s="3"/>
      <c r="BO421" s="3"/>
      <c r="BP421">
        <v>171</v>
      </c>
      <c r="BQ421">
        <v>176</v>
      </c>
      <c r="BR421">
        <v>234</v>
      </c>
      <c r="BS421">
        <v>234</v>
      </c>
      <c r="BT421">
        <v>234</v>
      </c>
      <c r="BU421" s="3"/>
      <c r="BV421" s="3"/>
      <c r="BW421" s="3"/>
      <c r="BX421">
        <v>0.06</v>
      </c>
      <c r="BY421">
        <v>-0.42</v>
      </c>
      <c r="BZ421">
        <v>-2.38</v>
      </c>
      <c r="CA421">
        <v>-4.54</v>
      </c>
      <c r="CB421">
        <v>3.27</v>
      </c>
      <c r="CC421" s="3"/>
      <c r="CD421" s="3"/>
      <c r="CE421" s="3"/>
      <c r="CF421">
        <v>0.46</v>
      </c>
      <c r="CG421">
        <v>-3.4</v>
      </c>
      <c r="CH421">
        <v>-19.25</v>
      </c>
      <c r="CI421">
        <v>-43.38</v>
      </c>
      <c r="CJ421">
        <v>31.69</v>
      </c>
      <c r="CK421" s="3"/>
      <c r="CL421" s="3"/>
      <c r="CM421" s="3"/>
      <c r="CN421">
        <v>8</v>
      </c>
      <c r="CO421">
        <v>-56</v>
      </c>
      <c r="CP421">
        <v>-311</v>
      </c>
      <c r="CQ421">
        <v>-487</v>
      </c>
      <c r="CR421">
        <v>350</v>
      </c>
      <c r="CS421" s="3"/>
      <c r="CT421" s="3"/>
      <c r="CU421" s="3"/>
      <c r="CV421">
        <v>320.69</v>
      </c>
      <c r="CW421" t="s">
        <v>2</v>
      </c>
      <c r="CX421" t="s">
        <v>2</v>
      </c>
      <c r="CY421" t="s">
        <v>2</v>
      </c>
      <c r="CZ421">
        <v>1.42</v>
      </c>
      <c r="DA421" s="3"/>
      <c r="DB421" s="3"/>
      <c r="DC421" s="3"/>
      <c r="DD421">
        <v>1.44</v>
      </c>
      <c r="DE421">
        <v>2.2799999999999998</v>
      </c>
      <c r="DF421">
        <v>1.03</v>
      </c>
      <c r="DG421">
        <v>0.86</v>
      </c>
      <c r="DH421">
        <v>0.36</v>
      </c>
      <c r="DI421" s="3"/>
      <c r="DJ421" s="3"/>
      <c r="DK421" s="3"/>
      <c r="DL421" s="6">
        <f>(CM421*3+CL421*2+CK421)/6</f>
        <v>0</v>
      </c>
      <c r="DM421">
        <f>BH421+(BH421*(CG421-8.25)/8.25)</f>
        <v>-262.93333333333328</v>
      </c>
      <c r="DN421">
        <f>BI421+(BI421*(CH421-8.25)/8.25)</f>
        <v>-1376.6666666666667</v>
      </c>
      <c r="DO421">
        <f>BJ421+(BJ421*(CI421-8.25)/8.25)</f>
        <v>-3438.8509090909097</v>
      </c>
      <c r="DP421">
        <f>BK421+(BK421*(CJ421-8.25)/8.25)</f>
        <v>1517.2787878787881</v>
      </c>
      <c r="DQ421">
        <f>BL421+(BL421*(CK421-8.25)/8.25)</f>
        <v>0</v>
      </c>
      <c r="DR421">
        <f>BM421+(BM421*(CL421-8.25)/8.25)</f>
        <v>0</v>
      </c>
      <c r="DS421">
        <f>BN421+(BN421*(CM421-8.25)/8.25)</f>
        <v>0</v>
      </c>
      <c r="DT421" s="8">
        <f>DM421*10^8/$I421</f>
        <v>-562.3649024014926</v>
      </c>
      <c r="DU421" s="8">
        <f>DN421*10^8/$I421</f>
        <v>-2944.4308404134958</v>
      </c>
      <c r="DV421" s="8">
        <f>DO421*10^8/$I421</f>
        <v>-7355.0547256498248</v>
      </c>
      <c r="DW421" s="8">
        <f>DP421*10^8/$I421</f>
        <v>3245.1736972412905</v>
      </c>
      <c r="DX421" s="8">
        <f>DQ421*10^8/$I421</f>
        <v>0</v>
      </c>
      <c r="DY421" s="8">
        <f>DR421*10^8/$I421</f>
        <v>0</v>
      </c>
      <c r="DZ421" s="8">
        <f>DS421*10^8/$I421</f>
        <v>0</v>
      </c>
      <c r="EA421" s="8">
        <f>DT421*10^8/$I421</f>
        <v>-1202.7926601915838</v>
      </c>
      <c r="EB421" s="8">
        <f>DZ421*0.8</f>
        <v>0</v>
      </c>
      <c r="EC421" s="10">
        <f>G421-E421</f>
        <v>354</v>
      </c>
      <c r="ED421" s="4">
        <f>EC421/E421*100</f>
        <v>46.517739816031536</v>
      </c>
      <c r="EE421" s="4">
        <f>DY421-G421</f>
        <v>-1115</v>
      </c>
      <c r="EF421" s="12">
        <f>EE421/G421</f>
        <v>-1</v>
      </c>
      <c r="EG421" s="4">
        <f>G421-F421</f>
        <v>-15</v>
      </c>
    </row>
    <row r="422" spans="1:137" x14ac:dyDescent="0.3">
      <c r="A422">
        <v>421</v>
      </c>
      <c r="B422" t="s">
        <v>6146</v>
      </c>
      <c r="C422" t="s">
        <v>404</v>
      </c>
      <c r="D422" t="str">
        <f>VLOOKUP(C422,Sheet1!$A$2:$B$3197,2,FALSE)</f>
        <v>섬유,의류,신발,호화품</v>
      </c>
      <c r="E422">
        <v>378</v>
      </c>
      <c r="F422">
        <v>787</v>
      </c>
      <c r="G422" s="7">
        <v>787</v>
      </c>
      <c r="H422" t="s">
        <v>2600</v>
      </c>
      <c r="I422" s="7">
        <f>VALUE(LEFT(H422,FIND("/",H422)-1)) + VALUE(MID(H422,FIND("/",H422)+1,LEN(H422)))</f>
        <v>56857860</v>
      </c>
      <c r="J422">
        <v>0</v>
      </c>
      <c r="K422" s="1">
        <f>G422*I422/(10^8)</f>
        <v>447.4713582</v>
      </c>
      <c r="L422" s="1">
        <v>1957</v>
      </c>
      <c r="M422" s="1">
        <v>2031</v>
      </c>
      <c r="N422" s="1">
        <v>2202</v>
      </c>
      <c r="O422" s="1">
        <v>2169</v>
      </c>
      <c r="P422" s="1">
        <v>1280</v>
      </c>
      <c r="Q422" s="3"/>
      <c r="R422" s="3"/>
      <c r="S422" s="3"/>
      <c r="T422">
        <v>-67</v>
      </c>
      <c r="U422">
        <v>-50</v>
      </c>
      <c r="V422">
        <v>-107</v>
      </c>
      <c r="W422">
        <v>-130</v>
      </c>
      <c r="X422">
        <v>-174</v>
      </c>
      <c r="Y422" s="3"/>
      <c r="Z422" s="3"/>
      <c r="AA422" s="3"/>
      <c r="AB422">
        <v>-35</v>
      </c>
      <c r="AC422">
        <v>-87</v>
      </c>
      <c r="AD422">
        <v>-130</v>
      </c>
      <c r="AE422">
        <v>-162</v>
      </c>
      <c r="AF422">
        <v>-262</v>
      </c>
      <c r="AG422" s="3"/>
      <c r="AH422" s="3"/>
      <c r="AI422" s="3"/>
      <c r="AJ422" s="1">
        <v>2567</v>
      </c>
      <c r="AK422" s="1">
        <v>2934</v>
      </c>
      <c r="AL422" s="1">
        <v>3065</v>
      </c>
      <c r="AM422" s="1">
        <v>3114</v>
      </c>
      <c r="AN422" s="1">
        <v>3128</v>
      </c>
      <c r="AO422" s="3"/>
      <c r="AP422" s="3"/>
      <c r="AQ422" s="3"/>
      <c r="AR422" s="1">
        <v>1690</v>
      </c>
      <c r="AS422" s="1">
        <v>1856</v>
      </c>
      <c r="AT422" s="1">
        <v>2116</v>
      </c>
      <c r="AU422" s="1">
        <v>2321</v>
      </c>
      <c r="AV422" s="1">
        <v>2466</v>
      </c>
      <c r="AW422" s="3"/>
      <c r="AX422" s="3"/>
      <c r="AY422" s="3"/>
      <c r="AZ422">
        <v>876</v>
      </c>
      <c r="BA422" s="1">
        <v>1078</v>
      </c>
      <c r="BB422">
        <v>948</v>
      </c>
      <c r="BC422">
        <v>793</v>
      </c>
      <c r="BD422">
        <v>661</v>
      </c>
      <c r="BE422" s="3"/>
      <c r="BF422" s="3"/>
      <c r="BG422" s="3"/>
      <c r="BH422">
        <v>688</v>
      </c>
      <c r="BI422">
        <v>856</v>
      </c>
      <c r="BJ422">
        <v>755</v>
      </c>
      <c r="BK422">
        <v>643</v>
      </c>
      <c r="BL422">
        <v>556</v>
      </c>
      <c r="BM422" s="3"/>
      <c r="BN422" s="3"/>
      <c r="BO422" s="3"/>
      <c r="BP422">
        <v>284</v>
      </c>
      <c r="BQ422">
        <v>284</v>
      </c>
      <c r="BR422">
        <v>284</v>
      </c>
      <c r="BS422">
        <v>284</v>
      </c>
      <c r="BT422">
        <v>284</v>
      </c>
      <c r="BU422" s="3"/>
      <c r="BV422" s="3"/>
      <c r="BW422" s="3"/>
      <c r="BX422">
        <v>-1.37</v>
      </c>
      <c r="BY422">
        <v>-3.17</v>
      </c>
      <c r="BZ422">
        <v>-4.34</v>
      </c>
      <c r="CA422">
        <v>-5.25</v>
      </c>
      <c r="CB422">
        <v>-8.4</v>
      </c>
      <c r="CC422" s="3"/>
      <c r="CD422" s="3"/>
      <c r="CE422" s="3"/>
      <c r="CF422">
        <v>-0.85</v>
      </c>
      <c r="CG422">
        <v>-11.56</v>
      </c>
      <c r="CH422">
        <v>-12.64</v>
      </c>
      <c r="CI422">
        <v>-16.489999999999998</v>
      </c>
      <c r="CJ422">
        <v>-36.36</v>
      </c>
      <c r="CK422" s="3"/>
      <c r="CL422" s="3"/>
      <c r="CM422" s="3"/>
      <c r="CN422">
        <v>-11</v>
      </c>
      <c r="CO422">
        <v>-157</v>
      </c>
      <c r="CP422">
        <v>-179</v>
      </c>
      <c r="CQ422">
        <v>-203</v>
      </c>
      <c r="CR422">
        <v>-383</v>
      </c>
      <c r="CS422" s="3"/>
      <c r="CT422" s="3"/>
      <c r="CU422" s="3"/>
      <c r="CV422" t="s">
        <v>2</v>
      </c>
      <c r="CW422" t="s">
        <v>2</v>
      </c>
      <c r="CX422" t="s">
        <v>2</v>
      </c>
      <c r="CY422" t="s">
        <v>2</v>
      </c>
      <c r="CZ422" t="s">
        <v>2</v>
      </c>
      <c r="DA422" s="3"/>
      <c r="DB422" s="3"/>
      <c r="DC422" s="3"/>
      <c r="DD422">
        <v>0.73</v>
      </c>
      <c r="DE422">
        <v>0.41</v>
      </c>
      <c r="DF422">
        <v>0.46</v>
      </c>
      <c r="DG422">
        <v>0.56000000000000005</v>
      </c>
      <c r="DH422">
        <v>0.34</v>
      </c>
      <c r="DI422" s="3"/>
      <c r="DJ422" s="3"/>
      <c r="DK422" s="3"/>
      <c r="DL422" s="6">
        <f>(CM422*3+CL422*2+CK422)/6</f>
        <v>0</v>
      </c>
      <c r="DM422">
        <f>BH422+(BH422*(CG422-8.25)/8.25)</f>
        <v>-964.03393939393959</v>
      </c>
      <c r="DN422">
        <f>BI422+(BI422*(CH422-8.25)/8.25)</f>
        <v>-1311.4957575757576</v>
      </c>
      <c r="DO422">
        <f>BJ422+(BJ422*(CI422-8.25)/8.25)</f>
        <v>-1509.084848484848</v>
      </c>
      <c r="DP422">
        <f>BK422+(BK422*(CJ422-8.25)/8.25)</f>
        <v>-2833.8763636363637</v>
      </c>
      <c r="DQ422">
        <f>BL422+(BL422*(CK422-8.25)/8.25)</f>
        <v>0</v>
      </c>
      <c r="DR422">
        <f>BM422+(BM422*(CL422-8.25)/8.25)</f>
        <v>0</v>
      </c>
      <c r="DS422">
        <f>BN422+(BN422*(CM422-8.25)/8.25)</f>
        <v>0</v>
      </c>
      <c r="DT422" s="8">
        <f>DM422*10^8/$I422</f>
        <v>-1695.5156936858677</v>
      </c>
      <c r="DU422" s="8">
        <f>DN422*10^8/$I422</f>
        <v>-2306.6217363364672</v>
      </c>
      <c r="DV422" s="8">
        <f>DO422*10^8/$I422</f>
        <v>-2654.135854717093</v>
      </c>
      <c r="DW422" s="8">
        <f>DP422*10^8/$I422</f>
        <v>-4984.1417943558963</v>
      </c>
      <c r="DX422" s="8">
        <f>DQ422*10^8/$I422</f>
        <v>0</v>
      </c>
      <c r="DY422" s="8">
        <f>DR422*10^8/$I422</f>
        <v>0</v>
      </c>
      <c r="DZ422" s="8">
        <f>DS422*10^8/$I422</f>
        <v>0</v>
      </c>
      <c r="EA422" s="8">
        <f>DT422*10^8/$I422</f>
        <v>-2982.0251653612495</v>
      </c>
      <c r="EB422" s="8">
        <f>DZ422*0.8</f>
        <v>0</v>
      </c>
      <c r="EC422" s="10">
        <f>G422-E422</f>
        <v>409</v>
      </c>
      <c r="ED422" s="4">
        <f>EC422/E422*100</f>
        <v>108.2010582010582</v>
      </c>
      <c r="EE422" s="4">
        <f>DY422-G422</f>
        <v>-787</v>
      </c>
      <c r="EF422" s="12">
        <f>EE422/G422</f>
        <v>-1</v>
      </c>
      <c r="EG422" s="4">
        <f>G422-F422</f>
        <v>0</v>
      </c>
    </row>
    <row r="423" spans="1:137" x14ac:dyDescent="0.3">
      <c r="A423">
        <v>422</v>
      </c>
      <c r="B423" t="s">
        <v>5702</v>
      </c>
      <c r="C423" t="s">
        <v>405</v>
      </c>
      <c r="D423" t="str">
        <f>VLOOKUP(C423,Sheet1!$A$2:$B$3197,2,FALSE)</f>
        <v>해운사</v>
      </c>
      <c r="E423">
        <v>15850</v>
      </c>
      <c r="F423">
        <v>42850</v>
      </c>
      <c r="G423" s="7">
        <v>49650</v>
      </c>
      <c r="H423" t="s">
        <v>2601</v>
      </c>
      <c r="I423" s="7">
        <f>VALUE(LEFT(H423,FIND("/",H423)-1)) + VALUE(MID(H423,FIND("/",H423)+1,LEN(H423)))</f>
        <v>345392487</v>
      </c>
      <c r="J423" s="1">
        <v>1038396</v>
      </c>
      <c r="K423" s="1">
        <f>G423*I423/(10^8)</f>
        <v>171487.36979550001</v>
      </c>
      <c r="L423" s="1">
        <v>45848</v>
      </c>
      <c r="M423" s="1">
        <v>50280</v>
      </c>
      <c r="N423" s="1">
        <v>52221</v>
      </c>
      <c r="O423" s="1">
        <v>55131</v>
      </c>
      <c r="P423" s="1">
        <v>64133</v>
      </c>
      <c r="Q423" s="1">
        <v>101088</v>
      </c>
      <c r="R423" s="1">
        <v>97972</v>
      </c>
      <c r="S423" s="1">
        <v>98603</v>
      </c>
      <c r="T423" s="1">
        <v>-8334</v>
      </c>
      <c r="U423" s="1">
        <v>-4068</v>
      </c>
      <c r="V423" s="1">
        <v>-5587</v>
      </c>
      <c r="W423" s="1">
        <v>-2997</v>
      </c>
      <c r="X423" s="1">
        <v>9808</v>
      </c>
      <c r="Y423" s="1">
        <v>39636</v>
      </c>
      <c r="Z423" s="1">
        <v>31542</v>
      </c>
      <c r="AA423" s="1">
        <v>28218</v>
      </c>
      <c r="AB423" s="1">
        <v>-4582</v>
      </c>
      <c r="AC423" s="1">
        <v>-11907</v>
      </c>
      <c r="AD423" s="1">
        <v>-7906</v>
      </c>
      <c r="AE423" s="1">
        <v>-5898</v>
      </c>
      <c r="AF423" s="1">
        <v>1240</v>
      </c>
      <c r="AG423" s="1">
        <v>38825</v>
      </c>
      <c r="AH423" s="1">
        <v>30526</v>
      </c>
      <c r="AI423" s="1">
        <v>25818</v>
      </c>
      <c r="AJ423" s="1">
        <v>43981</v>
      </c>
      <c r="AK423" s="1">
        <v>36024</v>
      </c>
      <c r="AL423" s="1">
        <v>41214</v>
      </c>
      <c r="AM423" s="1">
        <v>71602</v>
      </c>
      <c r="AN423" s="1">
        <v>93734</v>
      </c>
      <c r="AO423" s="1">
        <v>133739</v>
      </c>
      <c r="AP423" s="1">
        <v>158478</v>
      </c>
      <c r="AQ423" s="1">
        <v>182496</v>
      </c>
      <c r="AR423" s="1">
        <v>34468</v>
      </c>
      <c r="AS423" s="1">
        <v>27055</v>
      </c>
      <c r="AT423" s="1">
        <v>30818</v>
      </c>
      <c r="AU423" s="1">
        <v>60699</v>
      </c>
      <c r="AV423" s="1">
        <v>76848</v>
      </c>
      <c r="AW423" s="1">
        <v>77393</v>
      </c>
      <c r="AX423" s="1">
        <v>71947</v>
      </c>
      <c r="AY423" s="1">
        <v>70491</v>
      </c>
      <c r="AZ423" s="1">
        <v>9513</v>
      </c>
      <c r="BA423" s="1">
        <v>8969</v>
      </c>
      <c r="BB423" s="1">
        <v>10397</v>
      </c>
      <c r="BC423" s="1">
        <v>10903</v>
      </c>
      <c r="BD423" s="1">
        <v>16885</v>
      </c>
      <c r="BE423" s="1">
        <v>56347</v>
      </c>
      <c r="BF423" s="1">
        <v>86531</v>
      </c>
      <c r="BG423" s="1">
        <v>112005</v>
      </c>
      <c r="BH423" s="1">
        <v>9478</v>
      </c>
      <c r="BI423" s="1">
        <v>8948</v>
      </c>
      <c r="BJ423" s="1">
        <v>10385</v>
      </c>
      <c r="BK423" s="1">
        <v>10890</v>
      </c>
      <c r="BL423" s="1">
        <v>16874</v>
      </c>
      <c r="BM423" s="1">
        <v>57049</v>
      </c>
      <c r="BN423" s="1">
        <v>92485</v>
      </c>
      <c r="BO423" s="1">
        <v>123069</v>
      </c>
      <c r="BP423" s="1">
        <v>8986</v>
      </c>
      <c r="BQ423" s="1">
        <v>15683</v>
      </c>
      <c r="BR423" s="1">
        <v>15783</v>
      </c>
      <c r="BS423" s="1">
        <v>15921</v>
      </c>
      <c r="BT423" s="1">
        <v>16336</v>
      </c>
      <c r="BU423" s="1">
        <v>16892</v>
      </c>
      <c r="BV423" s="1">
        <v>16892</v>
      </c>
      <c r="BW423" s="1">
        <v>16892</v>
      </c>
      <c r="BX423">
        <v>-8.86</v>
      </c>
      <c r="BY423">
        <v>-29.77</v>
      </c>
      <c r="BZ423">
        <v>-20.47</v>
      </c>
      <c r="CA423">
        <v>-10.46</v>
      </c>
      <c r="CB423">
        <v>1.5</v>
      </c>
      <c r="CC423">
        <v>34.14</v>
      </c>
      <c r="CD423">
        <v>20.89</v>
      </c>
      <c r="CE423">
        <v>15.14</v>
      </c>
      <c r="CF423">
        <v>-81.099999999999994</v>
      </c>
      <c r="CG423">
        <v>-129.27000000000001</v>
      </c>
      <c r="CH423">
        <v>-81.8</v>
      </c>
      <c r="CI423">
        <v>-55.46</v>
      </c>
      <c r="CJ423">
        <v>8.92</v>
      </c>
      <c r="CK423">
        <v>96.66</v>
      </c>
      <c r="CL423">
        <v>38.130000000000003</v>
      </c>
      <c r="CM423">
        <v>23.95</v>
      </c>
      <c r="CN423" s="1">
        <v>-4640</v>
      </c>
      <c r="CO423" s="1">
        <v>-6086</v>
      </c>
      <c r="CP423" s="1">
        <v>-2521</v>
      </c>
      <c r="CQ423" s="1">
        <v>-1853</v>
      </c>
      <c r="CR423">
        <v>384</v>
      </c>
      <c r="CS423" s="1">
        <v>10344</v>
      </c>
      <c r="CT423" s="1">
        <v>8254</v>
      </c>
      <c r="CU423" s="1">
        <v>7472</v>
      </c>
      <c r="CV423" t="s">
        <v>2</v>
      </c>
      <c r="CW423" t="s">
        <v>2</v>
      </c>
      <c r="CX423" t="s">
        <v>2</v>
      </c>
      <c r="CY423" t="s">
        <v>2</v>
      </c>
      <c r="CZ423">
        <v>36.32</v>
      </c>
      <c r="DA423">
        <v>4.8</v>
      </c>
      <c r="DB423">
        <v>6.02</v>
      </c>
      <c r="DC423">
        <v>6.64</v>
      </c>
      <c r="DD423">
        <v>1.1499999999999999</v>
      </c>
      <c r="DE423">
        <v>1.76</v>
      </c>
      <c r="DF423">
        <v>1.1200000000000001</v>
      </c>
      <c r="DG423">
        <v>1.04</v>
      </c>
      <c r="DH423">
        <v>2.7</v>
      </c>
      <c r="DI423">
        <v>3.01</v>
      </c>
      <c r="DJ423">
        <v>1.85</v>
      </c>
      <c r="DK423">
        <v>1.39</v>
      </c>
      <c r="DL423" s="6">
        <f>(CM423*3+CL423*2+CK423)/6</f>
        <v>40.795000000000002</v>
      </c>
      <c r="DM423">
        <f>BH423+(BH423*(CG423-8.25)/8.25)</f>
        <v>-148511.64363636365</v>
      </c>
      <c r="DN423">
        <f>BI423+(BI423*(CH423-8.25)/8.25)</f>
        <v>-88720.775757575757</v>
      </c>
      <c r="DO423">
        <f>BJ423+(BJ423*(CI423-8.25)/8.25)</f>
        <v>-69812.375757575748</v>
      </c>
      <c r="DP423">
        <f>BK423+(BK423*(CJ423-8.25)/8.25)</f>
        <v>11774.4</v>
      </c>
      <c r="DQ423">
        <f>BL423+(BL423*(CK423-8.25)/8.25)</f>
        <v>197701.91999999998</v>
      </c>
      <c r="DR423">
        <f>BM423+(BM423*(CL423-8.25)/8.25)</f>
        <v>263670.10545454547</v>
      </c>
      <c r="DS423">
        <f>BN423+(BN423*(CM423-8.25)/8.25)</f>
        <v>268486.75757575757</v>
      </c>
      <c r="DT423" s="8">
        <f>DM423*10^8/$I423</f>
        <v>-42997.936905432354</v>
      </c>
      <c r="DU423" s="8">
        <f>DN423*10^8/$I423</f>
        <v>-25686.944301592688</v>
      </c>
      <c r="DV423" s="8">
        <f>DO423*10^8/$I423</f>
        <v>-20212.476641848829</v>
      </c>
      <c r="DW423" s="8">
        <f>DP423*10^8/$I423</f>
        <v>3408.9913484423882</v>
      </c>
      <c r="DX423" s="8">
        <f>DQ423*10^8/$I423</f>
        <v>57239.785878724106</v>
      </c>
      <c r="DY423" s="8">
        <f>DR423*10^8/$I423</f>
        <v>76339.270649666869</v>
      </c>
      <c r="DZ423" s="8">
        <f>DS423*10^8/$I423</f>
        <v>77733.81520477531</v>
      </c>
      <c r="EA423" s="8">
        <f>DT423*10^8/$I423</f>
        <v>-12449.007585226471</v>
      </c>
      <c r="EB423" s="8">
        <f>DZ423*0.8</f>
        <v>62187.052163820248</v>
      </c>
      <c r="EC423" s="10">
        <f>G423-E423</f>
        <v>33800</v>
      </c>
      <c r="ED423" s="4">
        <f>EC423/E423*100</f>
        <v>213.24921135646687</v>
      </c>
      <c r="EE423" s="4">
        <f>DY423-G423</f>
        <v>26689.270649666869</v>
      </c>
      <c r="EF423" s="12">
        <f>EE423/G423</f>
        <v>0.53754825074857737</v>
      </c>
      <c r="EG423" s="4">
        <f>G423-F423</f>
        <v>6800</v>
      </c>
    </row>
    <row r="424" spans="1:137" x14ac:dyDescent="0.3">
      <c r="A424">
        <v>423</v>
      </c>
      <c r="B424" t="s">
        <v>7054</v>
      </c>
      <c r="C424" t="s">
        <v>406</v>
      </c>
      <c r="D424" t="str">
        <f>VLOOKUP(C424,Sheet1!$A$2:$B$3197,2,FALSE)</f>
        <v>화학</v>
      </c>
      <c r="E424">
        <v>7110</v>
      </c>
      <c r="F424">
        <v>7220</v>
      </c>
      <c r="G424" s="7">
        <v>7000</v>
      </c>
      <c r="H424" t="s">
        <v>2602</v>
      </c>
      <c r="I424" s="7">
        <f>VALUE(LEFT(H424,FIND("/",H424)-1)) + VALUE(MID(H424,FIND("/",H424)+1,LEN(H424)))</f>
        <v>41496365</v>
      </c>
      <c r="J424" s="1">
        <v>50000</v>
      </c>
      <c r="K424" s="1">
        <f>G424*I424/(10^8)</f>
        <v>2904.7455500000001</v>
      </c>
      <c r="L424" s="1">
        <v>2749</v>
      </c>
      <c r="M424" s="1">
        <v>3000</v>
      </c>
      <c r="N424" s="1">
        <v>3311</v>
      </c>
      <c r="O424" s="1">
        <v>3588</v>
      </c>
      <c r="P424" s="1">
        <v>3293</v>
      </c>
      <c r="Q424" s="3"/>
      <c r="R424" s="3"/>
      <c r="S424" s="3"/>
      <c r="T424">
        <v>106</v>
      </c>
      <c r="U424">
        <v>74</v>
      </c>
      <c r="V424">
        <v>197</v>
      </c>
      <c r="W424">
        <v>236</v>
      </c>
      <c r="X424">
        <v>34</v>
      </c>
      <c r="Y424" s="3"/>
      <c r="Z424" s="3"/>
      <c r="AA424" s="3"/>
      <c r="AB424">
        <v>68</v>
      </c>
      <c r="AC424">
        <v>48</v>
      </c>
      <c r="AD424">
        <v>138</v>
      </c>
      <c r="AE424">
        <v>164</v>
      </c>
      <c r="AF424">
        <v>-76</v>
      </c>
      <c r="AG424" s="3"/>
      <c r="AH424" s="3"/>
      <c r="AI424" s="3"/>
      <c r="AJ424" s="1">
        <v>3443</v>
      </c>
      <c r="AK424" s="1">
        <v>3580</v>
      </c>
      <c r="AL424" s="1">
        <v>4130</v>
      </c>
      <c r="AM424" s="1">
        <v>4721</v>
      </c>
      <c r="AN424" s="1">
        <v>5051</v>
      </c>
      <c r="AO424" s="3"/>
      <c r="AP424" s="3"/>
      <c r="AQ424" s="3"/>
      <c r="AR424" s="1">
        <v>1360</v>
      </c>
      <c r="AS424" s="1">
        <v>1470</v>
      </c>
      <c r="AT424" s="1">
        <v>1892</v>
      </c>
      <c r="AU424" s="1">
        <v>2346</v>
      </c>
      <c r="AV424" s="1">
        <v>2767</v>
      </c>
      <c r="AW424" s="3"/>
      <c r="AX424" s="3"/>
      <c r="AY424" s="3"/>
      <c r="AZ424" s="1">
        <v>2083</v>
      </c>
      <c r="BA424" s="1">
        <v>2109</v>
      </c>
      <c r="BB424" s="1">
        <v>2238</v>
      </c>
      <c r="BC424" s="1">
        <v>2374</v>
      </c>
      <c r="BD424" s="1">
        <v>2284</v>
      </c>
      <c r="BE424" s="3"/>
      <c r="BF424" s="3"/>
      <c r="BG424" s="3"/>
      <c r="BH424" s="1">
        <v>1924</v>
      </c>
      <c r="BI424" s="1">
        <v>1944</v>
      </c>
      <c r="BJ424" s="1">
        <v>2068</v>
      </c>
      <c r="BK424" s="1">
        <v>2185</v>
      </c>
      <c r="BL424" s="1">
        <v>2088</v>
      </c>
      <c r="BM424" s="3"/>
      <c r="BN424" s="3"/>
      <c r="BO424" s="3"/>
      <c r="BP424">
        <v>202</v>
      </c>
      <c r="BQ424">
        <v>202</v>
      </c>
      <c r="BR424">
        <v>202</v>
      </c>
      <c r="BS424">
        <v>204</v>
      </c>
      <c r="BT424">
        <v>206</v>
      </c>
      <c r="BU424" s="3"/>
      <c r="BV424" s="3"/>
      <c r="BW424" s="3"/>
      <c r="BX424">
        <v>2.04</v>
      </c>
      <c r="BY424">
        <v>1.36</v>
      </c>
      <c r="BZ424">
        <v>3.58</v>
      </c>
      <c r="CA424">
        <v>3.7</v>
      </c>
      <c r="CB424">
        <v>-1.55</v>
      </c>
      <c r="CC424" s="3"/>
      <c r="CD424" s="3"/>
      <c r="CE424" s="3"/>
      <c r="CF424">
        <v>2.7</v>
      </c>
      <c r="CG424">
        <v>1.85</v>
      </c>
      <c r="CH424">
        <v>6.59</v>
      </c>
      <c r="CI424">
        <v>6.57</v>
      </c>
      <c r="CJ424">
        <v>-4.18</v>
      </c>
      <c r="CK424" s="3"/>
      <c r="CL424" s="3"/>
      <c r="CM424" s="3"/>
      <c r="CN424">
        <v>127</v>
      </c>
      <c r="CO424">
        <v>89</v>
      </c>
      <c r="CP424">
        <v>327</v>
      </c>
      <c r="CQ424">
        <v>345</v>
      </c>
      <c r="CR424">
        <v>-218</v>
      </c>
      <c r="CS424" s="3"/>
      <c r="CT424" s="3"/>
      <c r="CU424" s="3"/>
      <c r="CV424">
        <v>39.32</v>
      </c>
      <c r="CW424">
        <v>65.510000000000005</v>
      </c>
      <c r="CX424">
        <v>17.73</v>
      </c>
      <c r="CY424">
        <v>22.44</v>
      </c>
      <c r="CZ424" t="s">
        <v>2</v>
      </c>
      <c r="DA424" s="3"/>
      <c r="DB424" s="3"/>
      <c r="DC424" s="3"/>
      <c r="DD424">
        <v>1.03</v>
      </c>
      <c r="DE424">
        <v>1.19</v>
      </c>
      <c r="DF424">
        <v>1.1299999999999999</v>
      </c>
      <c r="DG424">
        <v>1.44</v>
      </c>
      <c r="DH424">
        <v>1.39</v>
      </c>
      <c r="DI424" s="3"/>
      <c r="DJ424" s="3"/>
      <c r="DK424" s="3"/>
      <c r="DL424" s="6">
        <f>(CM424*3+CL424*2+CK424)/6</f>
        <v>0</v>
      </c>
      <c r="DM424">
        <f>BH424+(BH424*(CG424-8.25)/8.25)</f>
        <v>431.44242424242429</v>
      </c>
      <c r="DN424">
        <f>BI424+(BI424*(CH424-8.25)/8.25)</f>
        <v>1552.8436363636363</v>
      </c>
      <c r="DO424">
        <f>BJ424+(BJ424*(CI424-8.25)/8.25)</f>
        <v>1646.88</v>
      </c>
      <c r="DP424">
        <f>BK424+(BK424*(CJ424-8.25)/8.25)</f>
        <v>-1107.0666666666666</v>
      </c>
      <c r="DQ424">
        <f>BL424+(BL424*(CK424-8.25)/8.25)</f>
        <v>0</v>
      </c>
      <c r="DR424">
        <f>BM424+(BM424*(CL424-8.25)/8.25)</f>
        <v>0</v>
      </c>
      <c r="DS424">
        <f>BN424+(BN424*(CM424-8.25)/8.25)</f>
        <v>0</v>
      </c>
      <c r="DT424" s="8">
        <f>DM424*10^8/$I424</f>
        <v>1039.7113680738646</v>
      </c>
      <c r="DU424" s="8">
        <f>DN424*10^8/$I424</f>
        <v>3742.1196684664696</v>
      </c>
      <c r="DV424" s="8">
        <f>DO424*10^8/$I424</f>
        <v>3968.7331649410739</v>
      </c>
      <c r="DW424" s="8">
        <f>DP424*10^8/$I424</f>
        <v>-2667.8642012780315</v>
      </c>
      <c r="DX424" s="8">
        <f>DQ424*10^8/$I424</f>
        <v>0</v>
      </c>
      <c r="DY424" s="8">
        <f>DR424*10^8/$I424</f>
        <v>0</v>
      </c>
      <c r="DZ424" s="8">
        <f>DS424*10^8/$I424</f>
        <v>0</v>
      </c>
      <c r="EA424" s="8">
        <f>DT424*10^8/$I424</f>
        <v>2505.5480596285111</v>
      </c>
      <c r="EB424" s="8">
        <f>DZ424*0.8</f>
        <v>0</v>
      </c>
      <c r="EC424" s="10">
        <f>G424-E424</f>
        <v>-110</v>
      </c>
      <c r="ED424" s="4">
        <f>EC424/E424*100</f>
        <v>-1.5471167369901548</v>
      </c>
      <c r="EE424" s="4">
        <f>DY424-G424</f>
        <v>-7000</v>
      </c>
      <c r="EF424" s="12">
        <f>EE424/G424</f>
        <v>-1</v>
      </c>
      <c r="EG424" s="4">
        <f>G424-F424</f>
        <v>-220</v>
      </c>
    </row>
    <row r="425" spans="1:137" x14ac:dyDescent="0.3">
      <c r="A425">
        <v>424</v>
      </c>
      <c r="B425" t="s">
        <v>5942</v>
      </c>
      <c r="C425" t="s">
        <v>407</v>
      </c>
      <c r="D425" t="str">
        <f>VLOOKUP(C425,Sheet1!$A$2:$B$3197,2,FALSE)</f>
        <v>식품</v>
      </c>
      <c r="E425">
        <v>18200</v>
      </c>
      <c r="F425">
        <v>20900</v>
      </c>
      <c r="G425" s="7">
        <v>20950</v>
      </c>
      <c r="H425" t="s">
        <v>2603</v>
      </c>
      <c r="I425" s="7">
        <f>VALUE(LEFT(H425,FIND("/",H425)-1)) + VALUE(MID(H425,FIND("/",H425)+1,LEN(H425)))</f>
        <v>42155119</v>
      </c>
      <c r="J425" s="1">
        <v>2895854</v>
      </c>
      <c r="K425" s="1">
        <f>G425*I425/(10^8)</f>
        <v>8831.4974304999996</v>
      </c>
      <c r="L425" s="1">
        <v>20307</v>
      </c>
      <c r="M425" s="1">
        <v>21957</v>
      </c>
      <c r="N425" s="1">
        <v>22720</v>
      </c>
      <c r="O425" s="1">
        <v>23815</v>
      </c>
      <c r="P425" s="1">
        <v>23112</v>
      </c>
      <c r="Q425" s="1">
        <v>24098</v>
      </c>
      <c r="R425" s="1">
        <v>25342</v>
      </c>
      <c r="S425" s="1">
        <v>26726</v>
      </c>
      <c r="T425">
        <v>379</v>
      </c>
      <c r="U425">
        <v>528</v>
      </c>
      <c r="V425">
        <v>402</v>
      </c>
      <c r="W425">
        <v>306</v>
      </c>
      <c r="X425">
        <v>460</v>
      </c>
      <c r="Y425">
        <v>691</v>
      </c>
      <c r="Z425">
        <v>906</v>
      </c>
      <c r="AA425" s="1">
        <v>1056</v>
      </c>
      <c r="AB425">
        <v>100</v>
      </c>
      <c r="AC425">
        <v>304</v>
      </c>
      <c r="AD425">
        <v>110</v>
      </c>
      <c r="AE425">
        <v>-75</v>
      </c>
      <c r="AF425">
        <v>118</v>
      </c>
      <c r="AG425">
        <v>377</v>
      </c>
      <c r="AH425">
        <v>521</v>
      </c>
      <c r="AI425">
        <v>621</v>
      </c>
      <c r="AJ425" s="1">
        <v>10614</v>
      </c>
      <c r="AK425" s="1">
        <v>11030</v>
      </c>
      <c r="AL425" s="1">
        <v>12169</v>
      </c>
      <c r="AM425" s="1">
        <v>14846</v>
      </c>
      <c r="AN425" s="1">
        <v>16936</v>
      </c>
      <c r="AO425" s="1">
        <v>18050</v>
      </c>
      <c r="AP425" s="1">
        <v>19168</v>
      </c>
      <c r="AQ425" s="1">
        <v>20091</v>
      </c>
      <c r="AR425" s="1">
        <v>6951</v>
      </c>
      <c r="AS425" s="1">
        <v>7272</v>
      </c>
      <c r="AT425" s="1">
        <v>7713</v>
      </c>
      <c r="AU425" s="1">
        <v>10215</v>
      </c>
      <c r="AV425" s="1">
        <v>11806</v>
      </c>
      <c r="AW425" s="1">
        <v>12749</v>
      </c>
      <c r="AX425" s="1">
        <v>13365</v>
      </c>
      <c r="AY425" s="1">
        <v>13681</v>
      </c>
      <c r="AZ425" s="1">
        <v>3662</v>
      </c>
      <c r="BA425" s="1">
        <v>3758</v>
      </c>
      <c r="BB425" s="1">
        <v>4457</v>
      </c>
      <c r="BC425" s="1">
        <v>4631</v>
      </c>
      <c r="BD425" s="1">
        <v>5129</v>
      </c>
      <c r="BE425" s="1">
        <v>5301</v>
      </c>
      <c r="BF425" s="1">
        <v>5803</v>
      </c>
      <c r="BG425" s="1">
        <v>6410</v>
      </c>
      <c r="BH425" s="1">
        <v>2602</v>
      </c>
      <c r="BI425" s="1">
        <v>2678</v>
      </c>
      <c r="BJ425" s="1">
        <v>3367</v>
      </c>
      <c r="BK425" s="1">
        <v>3970</v>
      </c>
      <c r="BL425" s="1">
        <v>4501</v>
      </c>
      <c r="BM425" s="1">
        <v>4816</v>
      </c>
      <c r="BN425" s="1">
        <v>5258</v>
      </c>
      <c r="BO425" s="1">
        <v>5778</v>
      </c>
      <c r="BP425">
        <v>190</v>
      </c>
      <c r="BQ425">
        <v>190</v>
      </c>
      <c r="BR425">
        <v>211</v>
      </c>
      <c r="BS425">
        <v>211</v>
      </c>
      <c r="BT425">
        <v>211</v>
      </c>
      <c r="BU425">
        <v>211</v>
      </c>
      <c r="BV425">
        <v>211</v>
      </c>
      <c r="BW425">
        <v>211</v>
      </c>
      <c r="BX425">
        <v>0.98</v>
      </c>
      <c r="BY425">
        <v>2.81</v>
      </c>
      <c r="BZ425">
        <v>0.95</v>
      </c>
      <c r="CA425">
        <v>-0.56000000000000005</v>
      </c>
      <c r="CB425">
        <v>0.74</v>
      </c>
      <c r="CC425">
        <v>2.16</v>
      </c>
      <c r="CD425">
        <v>2.8</v>
      </c>
      <c r="CE425">
        <v>3.16</v>
      </c>
      <c r="CF425">
        <v>6.76</v>
      </c>
      <c r="CG425">
        <v>14.59</v>
      </c>
      <c r="CH425">
        <v>7.23</v>
      </c>
      <c r="CI425">
        <v>0.95</v>
      </c>
      <c r="CJ425">
        <v>3.84</v>
      </c>
      <c r="CK425">
        <v>8.61</v>
      </c>
      <c r="CL425">
        <v>10.9</v>
      </c>
      <c r="CM425">
        <v>11.79</v>
      </c>
      <c r="CN425">
        <v>488</v>
      </c>
      <c r="CO425" s="1">
        <v>1011</v>
      </c>
      <c r="CP425">
        <v>530</v>
      </c>
      <c r="CQ425">
        <v>83</v>
      </c>
      <c r="CR425">
        <v>386</v>
      </c>
      <c r="CS425">
        <v>952</v>
      </c>
      <c r="CT425" s="1">
        <v>1302</v>
      </c>
      <c r="CU425" s="1">
        <v>1543</v>
      </c>
      <c r="CV425">
        <v>28.78</v>
      </c>
      <c r="CW425">
        <v>17.010000000000002</v>
      </c>
      <c r="CX425">
        <v>15.02</v>
      </c>
      <c r="CY425">
        <v>135.72999999999999</v>
      </c>
      <c r="CZ425">
        <v>42.85</v>
      </c>
      <c r="DA425">
        <v>22.01</v>
      </c>
      <c r="DB425">
        <v>16.09</v>
      </c>
      <c r="DC425">
        <v>13.58</v>
      </c>
      <c r="DD425">
        <v>2.02</v>
      </c>
      <c r="DE425">
        <v>2.41</v>
      </c>
      <c r="DF425">
        <v>0.98</v>
      </c>
      <c r="DG425">
        <v>1.18</v>
      </c>
      <c r="DH425">
        <v>1.54</v>
      </c>
      <c r="DI425">
        <v>1.82</v>
      </c>
      <c r="DJ425">
        <v>1.67</v>
      </c>
      <c r="DK425">
        <v>1.52</v>
      </c>
      <c r="DL425" s="6">
        <f>(CM425*3+CL425*2+CK425)/6</f>
        <v>10.963333333333333</v>
      </c>
      <c r="DM425">
        <f>BH425+(BH425*(CG425-8.25)/8.25)</f>
        <v>4601.5975757575761</v>
      </c>
      <c r="DN425">
        <f>BI425+(BI425*(CH425-8.25)/8.25)</f>
        <v>2346.9018181818183</v>
      </c>
      <c r="DO425">
        <f>BJ425+(BJ425*(CI425-8.25)/8.25)</f>
        <v>387.71515151515177</v>
      </c>
      <c r="DP425">
        <f>BK425+(BK425*(CJ425-8.25)/8.25)</f>
        <v>1847.8545454545456</v>
      </c>
      <c r="DQ425">
        <f>BL425+(BL425*(CK425-8.25)/8.25)</f>
        <v>4697.4072727272724</v>
      </c>
      <c r="DR425">
        <f>BM425+(BM425*(CL425-8.25)/8.25)</f>
        <v>6362.9575757575758</v>
      </c>
      <c r="DS425">
        <f>BN425+(BN425*(CM425-8.25)/8.25)</f>
        <v>7514.16</v>
      </c>
      <c r="DT425" s="8">
        <f>DM425*10^8/$I425</f>
        <v>10915.869021168168</v>
      </c>
      <c r="DU425" s="8">
        <f>DN425*10^8/$I425</f>
        <v>5567.2997108176069</v>
      </c>
      <c r="DV425" s="8">
        <f>DO425*10^8/$I425</f>
        <v>919.73444913096262</v>
      </c>
      <c r="DW425" s="8">
        <f>DP425*10^8/$I425</f>
        <v>4383.4641896148969</v>
      </c>
      <c r="DX425" s="8">
        <f>DQ425*10^8/$I425</f>
        <v>11143.147935906129</v>
      </c>
      <c r="DY425" s="8">
        <f>DR425*10^8/$I425</f>
        <v>15094.151615981858</v>
      </c>
      <c r="DZ425" s="8">
        <f>DS425*10^8/$I425</f>
        <v>17825.02381264776</v>
      </c>
      <c r="EA425" s="8">
        <f>DT425*10^8/$I425</f>
        <v>25894.527829866089</v>
      </c>
      <c r="EB425" s="8">
        <f>DZ425*0.8</f>
        <v>14260.019050118208</v>
      </c>
      <c r="EC425" s="10">
        <f>G425-E425</f>
        <v>2750</v>
      </c>
      <c r="ED425" s="4">
        <f>EC425/E425*100</f>
        <v>15.109890109890109</v>
      </c>
      <c r="EE425" s="4">
        <f>DY425-G425</f>
        <v>-5855.8483840181416</v>
      </c>
      <c r="EF425" s="12">
        <f>EE425/G425</f>
        <v>-0.27951543599131939</v>
      </c>
      <c r="EG425" s="4">
        <f>G425-F425</f>
        <v>50</v>
      </c>
    </row>
    <row r="426" spans="1:137" x14ac:dyDescent="0.3">
      <c r="A426">
        <v>425</v>
      </c>
      <c r="B426" t="s">
        <v>7894</v>
      </c>
      <c r="C426" t="s">
        <v>7995</v>
      </c>
      <c r="D426" t="str">
        <f>VLOOKUP(C426,Sheet1!$A$2:$B$3197,2,FALSE)</f>
        <v>가스유틸리티</v>
      </c>
      <c r="E426">
        <v>89000</v>
      </c>
      <c r="F426">
        <v>140000</v>
      </c>
      <c r="G426" s="7">
        <v>128500</v>
      </c>
      <c r="H426" t="s">
        <v>2604</v>
      </c>
      <c r="I426" s="7">
        <f>VALUE(LEFT(H426,FIND("/",H426)-1)) + VALUE(MID(H426,FIND("/",H426)+1,LEN(H426)))</f>
        <v>5000000</v>
      </c>
      <c r="J426" s="1">
        <v>356610</v>
      </c>
      <c r="K426" s="1">
        <f>G426*I426/(10^8)</f>
        <v>6425</v>
      </c>
      <c r="L426" s="1">
        <v>12720</v>
      </c>
      <c r="M426" s="1">
        <v>13504</v>
      </c>
      <c r="N426" s="1">
        <v>13890</v>
      </c>
      <c r="O426" s="1">
        <v>13610</v>
      </c>
      <c r="P426" s="1">
        <v>12807</v>
      </c>
      <c r="Q426" s="3"/>
      <c r="R426" s="3"/>
      <c r="S426" s="3"/>
      <c r="T426">
        <v>-67</v>
      </c>
      <c r="U426">
        <v>101</v>
      </c>
      <c r="V426">
        <v>43</v>
      </c>
      <c r="W426">
        <v>105</v>
      </c>
      <c r="X426">
        <v>80</v>
      </c>
      <c r="Y426" s="3"/>
      <c r="Z426" s="3"/>
      <c r="AA426" s="3"/>
      <c r="AB426">
        <v>235</v>
      </c>
      <c r="AC426">
        <v>366</v>
      </c>
      <c r="AD426">
        <v>418</v>
      </c>
      <c r="AE426">
        <v>295</v>
      </c>
      <c r="AF426" s="1">
        <v>1312</v>
      </c>
      <c r="AG426" s="3"/>
      <c r="AH426" s="3"/>
      <c r="AI426" s="3"/>
      <c r="AJ426" s="1">
        <v>14666</v>
      </c>
      <c r="AK426" s="1">
        <v>15459</v>
      </c>
      <c r="AL426" s="1">
        <v>13686</v>
      </c>
      <c r="AM426" s="1">
        <v>15834</v>
      </c>
      <c r="AN426" s="1">
        <v>16897</v>
      </c>
      <c r="AO426" s="3"/>
      <c r="AP426" s="3"/>
      <c r="AQ426" s="3"/>
      <c r="AR426" s="1">
        <v>5761</v>
      </c>
      <c r="AS426" s="1">
        <v>6293</v>
      </c>
      <c r="AT426" s="1">
        <v>4211</v>
      </c>
      <c r="AU426" s="1">
        <v>6156</v>
      </c>
      <c r="AV426" s="1">
        <v>6552</v>
      </c>
      <c r="AW426" s="3"/>
      <c r="AX426" s="3"/>
      <c r="AY426" s="3"/>
      <c r="AZ426" s="1">
        <v>8905</v>
      </c>
      <c r="BA426" s="1">
        <v>9165</v>
      </c>
      <c r="BB426" s="1">
        <v>9475</v>
      </c>
      <c r="BC426" s="1">
        <v>9678</v>
      </c>
      <c r="BD426" s="1">
        <v>10345</v>
      </c>
      <c r="BE426" s="3"/>
      <c r="BF426" s="3"/>
      <c r="BG426" s="3"/>
      <c r="BH426" s="1">
        <v>8863</v>
      </c>
      <c r="BI426" s="1">
        <v>9124</v>
      </c>
      <c r="BJ426" s="1">
        <v>9436</v>
      </c>
      <c r="BK426" s="1">
        <v>9640</v>
      </c>
      <c r="BL426" s="1">
        <v>10305</v>
      </c>
      <c r="BM426" s="3"/>
      <c r="BN426" s="3"/>
      <c r="BO426" s="3"/>
      <c r="BP426">
        <v>350</v>
      </c>
      <c r="BQ426">
        <v>350</v>
      </c>
      <c r="BR426">
        <v>350</v>
      </c>
      <c r="BS426">
        <v>350</v>
      </c>
      <c r="BT426">
        <v>350</v>
      </c>
      <c r="BU426" s="3"/>
      <c r="BV426" s="3"/>
      <c r="BW426" s="3"/>
      <c r="BX426">
        <v>1.62</v>
      </c>
      <c r="BY426">
        <v>2.4300000000000002</v>
      </c>
      <c r="BZ426">
        <v>2.87</v>
      </c>
      <c r="CA426">
        <v>2</v>
      </c>
      <c r="CB426">
        <v>8.02</v>
      </c>
      <c r="CC426" s="3"/>
      <c r="CD426" s="3"/>
      <c r="CE426" s="3"/>
      <c r="CF426">
        <v>2.64</v>
      </c>
      <c r="CG426">
        <v>4.04</v>
      </c>
      <c r="CH426">
        <v>4.46</v>
      </c>
      <c r="CI426">
        <v>3.06</v>
      </c>
      <c r="CJ426">
        <v>13.14</v>
      </c>
      <c r="CK426" s="3"/>
      <c r="CL426" s="3"/>
      <c r="CM426" s="3"/>
      <c r="CN426" s="1">
        <v>4640</v>
      </c>
      <c r="CO426" s="1">
        <v>7265</v>
      </c>
      <c r="CP426" s="1">
        <v>8276</v>
      </c>
      <c r="CQ426" s="1">
        <v>5836</v>
      </c>
      <c r="CR426" s="1">
        <v>26203</v>
      </c>
      <c r="CS426" s="3"/>
      <c r="CT426" s="3"/>
      <c r="CU426" s="3"/>
      <c r="CV426">
        <v>17.72</v>
      </c>
      <c r="CW426">
        <v>12.98</v>
      </c>
      <c r="CX426">
        <v>10.32</v>
      </c>
      <c r="CY426">
        <v>12.1</v>
      </c>
      <c r="CZ426">
        <v>3.45</v>
      </c>
      <c r="DA426" s="3"/>
      <c r="DB426" s="3"/>
      <c r="DC426" s="3"/>
      <c r="DD426">
        <v>0.44</v>
      </c>
      <c r="DE426">
        <v>0.49</v>
      </c>
      <c r="DF426">
        <v>0.43</v>
      </c>
      <c r="DG426">
        <v>0.35</v>
      </c>
      <c r="DH426">
        <v>0.42</v>
      </c>
      <c r="DI426" s="3"/>
      <c r="DJ426" s="3"/>
      <c r="DK426" s="3"/>
      <c r="DL426" s="6">
        <f>(CM426*3+CL426*2+CK426)/6</f>
        <v>0</v>
      </c>
      <c r="DM426">
        <f>BH426+(BH426*(CG426-8.25)/8.25)</f>
        <v>4340.1842424242423</v>
      </c>
      <c r="DN426">
        <f>BI426+(BI426*(CH426-8.25)/8.25)</f>
        <v>4932.4896969696974</v>
      </c>
      <c r="DO426">
        <f>BJ426+(BJ426*(CI426-8.25)/8.25)</f>
        <v>3499.8981818181819</v>
      </c>
      <c r="DP426">
        <f>BK426+(BK426*(CJ426-8.25)/8.25)</f>
        <v>15353.890909090911</v>
      </c>
      <c r="DQ426">
        <f>BL426+(BL426*(CK426-8.25)/8.25)</f>
        <v>0</v>
      </c>
      <c r="DR426">
        <f>BM426+(BM426*(CL426-8.25)/8.25)</f>
        <v>0</v>
      </c>
      <c r="DS426">
        <f>BN426+(BN426*(CM426-8.25)/8.25)</f>
        <v>0</v>
      </c>
      <c r="DT426" s="8">
        <f>DM426*10^8/$I426</f>
        <v>86803.684848484845</v>
      </c>
      <c r="DU426" s="8">
        <f>DN426*10^8/$I426</f>
        <v>98649.793939393945</v>
      </c>
      <c r="DV426" s="8">
        <f>DO426*10^8/$I426</f>
        <v>69997.963636363638</v>
      </c>
      <c r="DW426" s="8">
        <f>DP426*10^8/$I426</f>
        <v>307077.81818181823</v>
      </c>
      <c r="DX426" s="8">
        <f>DQ426*10^8/$I426</f>
        <v>0</v>
      </c>
      <c r="DY426" s="8">
        <f>DR426*10^8/$I426</f>
        <v>0</v>
      </c>
      <c r="DZ426" s="8">
        <f>DS426*10^8/$I426</f>
        <v>0</v>
      </c>
      <c r="EA426" s="8">
        <f>DT426*10^8/$I426</f>
        <v>1736073.6969696968</v>
      </c>
      <c r="EB426" s="8">
        <f>DZ426*0.8</f>
        <v>0</v>
      </c>
      <c r="EC426" s="10">
        <f>G426-E426</f>
        <v>39500</v>
      </c>
      <c r="ED426" s="4">
        <f>EC426/E426*100</f>
        <v>44.382022471910112</v>
      </c>
      <c r="EE426" s="4">
        <f>DY426-G426</f>
        <v>-128500</v>
      </c>
      <c r="EF426" s="12">
        <f>EE426/G426</f>
        <v>-1</v>
      </c>
      <c r="EG426" s="4">
        <f>G426-F426</f>
        <v>-11500</v>
      </c>
    </row>
    <row r="427" spans="1:137" x14ac:dyDescent="0.3">
      <c r="A427">
        <v>426</v>
      </c>
      <c r="B427" t="s">
        <v>6718</v>
      </c>
      <c r="C427" t="s">
        <v>408</v>
      </c>
      <c r="D427" t="str">
        <f>VLOOKUP(C427,Sheet1!$A$2:$B$3197,2,FALSE)</f>
        <v>비철금속</v>
      </c>
      <c r="E427">
        <v>2035</v>
      </c>
      <c r="F427">
        <v>4490</v>
      </c>
      <c r="G427" s="7">
        <v>4230</v>
      </c>
      <c r="H427" t="s">
        <v>2605</v>
      </c>
      <c r="I427" s="7">
        <f>VALUE(LEFT(H427,FIND("/",H427)-1)) + VALUE(MID(H427,FIND("/",H427)+1,LEN(H427)))</f>
        <v>33442000</v>
      </c>
      <c r="J427">
        <v>160</v>
      </c>
      <c r="K427" s="1">
        <f>G427*I427/(10^8)</f>
        <v>1414.5966000000001</v>
      </c>
      <c r="L427" s="1">
        <v>1975</v>
      </c>
      <c r="M427" s="1">
        <v>2293</v>
      </c>
      <c r="N427" s="1">
        <v>2272</v>
      </c>
      <c r="O427" s="1">
        <v>2103</v>
      </c>
      <c r="P427" s="1">
        <v>2029</v>
      </c>
      <c r="Q427" s="3"/>
      <c r="R427" s="3"/>
      <c r="S427" s="3"/>
      <c r="T427">
        <v>100</v>
      </c>
      <c r="U427">
        <v>142</v>
      </c>
      <c r="V427">
        <v>-1</v>
      </c>
      <c r="W427">
        <v>6</v>
      </c>
      <c r="X427">
        <v>59</v>
      </c>
      <c r="Y427" s="3"/>
      <c r="Z427" s="3"/>
      <c r="AA427" s="3"/>
      <c r="AB427">
        <v>45</v>
      </c>
      <c r="AC427">
        <v>112</v>
      </c>
      <c r="AD427">
        <v>-26</v>
      </c>
      <c r="AE427">
        <v>-34</v>
      </c>
      <c r="AF427">
        <v>19</v>
      </c>
      <c r="AG427" s="3"/>
      <c r="AH427" s="3"/>
      <c r="AI427" s="3"/>
      <c r="AJ427" s="1">
        <v>2619</v>
      </c>
      <c r="AK427" s="1">
        <v>2698</v>
      </c>
      <c r="AL427" s="1">
        <v>2607</v>
      </c>
      <c r="AM427" s="1">
        <v>2633</v>
      </c>
      <c r="AN427" s="1">
        <v>2717</v>
      </c>
      <c r="AO427" s="3"/>
      <c r="AP427" s="3"/>
      <c r="AQ427" s="3"/>
      <c r="AR427" s="1">
        <v>1609</v>
      </c>
      <c r="AS427" s="1">
        <v>1594</v>
      </c>
      <c r="AT427" s="1">
        <v>1559</v>
      </c>
      <c r="AU427" s="1">
        <v>1621</v>
      </c>
      <c r="AV427" s="1">
        <v>1694</v>
      </c>
      <c r="AW427" s="3"/>
      <c r="AX427" s="3"/>
      <c r="AY427" s="3"/>
      <c r="AZ427" s="1">
        <v>1010</v>
      </c>
      <c r="BA427" s="1">
        <v>1104</v>
      </c>
      <c r="BB427" s="1">
        <v>1047</v>
      </c>
      <c r="BC427" s="1">
        <v>1012</v>
      </c>
      <c r="BD427" s="1">
        <v>1023</v>
      </c>
      <c r="BE427" s="3"/>
      <c r="BF427" s="3"/>
      <c r="BG427" s="3"/>
      <c r="BH427" s="1">
        <v>1010</v>
      </c>
      <c r="BI427" s="1">
        <v>1104</v>
      </c>
      <c r="BJ427" s="1">
        <v>1047</v>
      </c>
      <c r="BK427" s="1">
        <v>1012</v>
      </c>
      <c r="BL427" s="1">
        <v>1023</v>
      </c>
      <c r="BM427" s="3"/>
      <c r="BN427" s="3"/>
      <c r="BO427" s="3"/>
      <c r="BP427">
        <v>167</v>
      </c>
      <c r="BQ427">
        <v>167</v>
      </c>
      <c r="BR427">
        <v>167</v>
      </c>
      <c r="BS427">
        <v>167</v>
      </c>
      <c r="BT427">
        <v>167</v>
      </c>
      <c r="BU427" s="3"/>
      <c r="BV427" s="3"/>
      <c r="BW427" s="3"/>
      <c r="BX427">
        <v>1.76</v>
      </c>
      <c r="BY427">
        <v>4.2300000000000004</v>
      </c>
      <c r="BZ427">
        <v>-0.99</v>
      </c>
      <c r="CA427">
        <v>-1.28</v>
      </c>
      <c r="CB427">
        <v>0.71</v>
      </c>
      <c r="CC427" s="3"/>
      <c r="CD427" s="3"/>
      <c r="CE427" s="3"/>
      <c r="CF427">
        <v>4.55</v>
      </c>
      <c r="CG427">
        <v>10.64</v>
      </c>
      <c r="CH427">
        <v>-2.4500000000000002</v>
      </c>
      <c r="CI427">
        <v>-3.26</v>
      </c>
      <c r="CJ427">
        <v>1.86</v>
      </c>
      <c r="CK427" s="3"/>
      <c r="CL427" s="3"/>
      <c r="CM427" s="3"/>
      <c r="CN427">
        <v>135</v>
      </c>
      <c r="CO427">
        <v>336</v>
      </c>
      <c r="CP427">
        <v>-79</v>
      </c>
      <c r="CQ427">
        <v>-100</v>
      </c>
      <c r="CR427">
        <v>57</v>
      </c>
      <c r="CS427" s="3"/>
      <c r="CT427" s="3"/>
      <c r="CU427" s="3"/>
      <c r="CV427">
        <v>18.13</v>
      </c>
      <c r="CW427">
        <v>6.36</v>
      </c>
      <c r="CX427" t="s">
        <v>2</v>
      </c>
      <c r="CY427" t="s">
        <v>2</v>
      </c>
      <c r="CZ427">
        <v>34.92</v>
      </c>
      <c r="DA427" s="3"/>
      <c r="DB427" s="3"/>
      <c r="DC427" s="3"/>
      <c r="DD427">
        <v>0.81</v>
      </c>
      <c r="DE427">
        <v>0.65</v>
      </c>
      <c r="DF427">
        <v>0.61</v>
      </c>
      <c r="DG427">
        <v>0.59</v>
      </c>
      <c r="DH427">
        <v>0.65</v>
      </c>
      <c r="DI427" s="3"/>
      <c r="DJ427" s="3"/>
      <c r="DK427" s="3"/>
      <c r="DL427" s="6">
        <f>(CM427*3+CL427*2+CK427)/6</f>
        <v>0</v>
      </c>
      <c r="DM427">
        <f>BH427+(BH427*(CG427-8.25)/8.25)</f>
        <v>1302.5939393939395</v>
      </c>
      <c r="DN427">
        <f>BI427+(BI427*(CH427-8.25)/8.25)</f>
        <v>-327.85454545454536</v>
      </c>
      <c r="DO427">
        <f>BJ427+(BJ427*(CI427-8.25)/8.25)</f>
        <v>-413.72363636363639</v>
      </c>
      <c r="DP427">
        <f>BK427+(BK427*(CJ427-8.25)/8.25)</f>
        <v>228.16000000000008</v>
      </c>
      <c r="DQ427">
        <f>BL427+(BL427*(CK427-8.25)/8.25)</f>
        <v>0</v>
      </c>
      <c r="DR427">
        <f>BM427+(BM427*(CL427-8.25)/8.25)</f>
        <v>0</v>
      </c>
      <c r="DS427">
        <f>BN427+(BN427*(CM427-8.25)/8.25)</f>
        <v>0</v>
      </c>
      <c r="DT427" s="8">
        <f>DM427*10^8/$I427</f>
        <v>3895.0838448476152</v>
      </c>
      <c r="DU427" s="8">
        <f>DN427*10^8/$I427</f>
        <v>-980.36763786419885</v>
      </c>
      <c r="DV427" s="8">
        <f>DO427*10^8/$I427</f>
        <v>-1237.1378397333783</v>
      </c>
      <c r="DW427" s="8">
        <f>DP427*10^8/$I427</f>
        <v>682.25584594222858</v>
      </c>
      <c r="DX427" s="8">
        <f>DQ427*10^8/$I427</f>
        <v>0</v>
      </c>
      <c r="DY427" s="8">
        <f>DR427*10^8/$I427</f>
        <v>0</v>
      </c>
      <c r="DZ427" s="8">
        <f>DS427*10^8/$I427</f>
        <v>0</v>
      </c>
      <c r="EA427" s="8">
        <f>DT427*10^8/$I427</f>
        <v>11647.281397188013</v>
      </c>
      <c r="EB427" s="8">
        <f>DZ427*0.8</f>
        <v>0</v>
      </c>
      <c r="EC427" s="10">
        <f>G427-E427</f>
        <v>2195</v>
      </c>
      <c r="ED427" s="4">
        <f>EC427/E427*100</f>
        <v>107.86240786240786</v>
      </c>
      <c r="EE427" s="4">
        <f>DY427-G427</f>
        <v>-4230</v>
      </c>
      <c r="EF427" s="12">
        <f>EE427/G427</f>
        <v>-1</v>
      </c>
      <c r="EG427" s="4">
        <f>G427-F427</f>
        <v>-260</v>
      </c>
    </row>
    <row r="428" spans="1:137" x14ac:dyDescent="0.3">
      <c r="A428">
        <v>427</v>
      </c>
      <c r="B428" t="s">
        <v>6438</v>
      </c>
      <c r="C428" t="s">
        <v>409</v>
      </c>
      <c r="D428" t="str">
        <f>VLOOKUP(C428,Sheet1!$A$2:$B$3197,2,FALSE)</f>
        <v>가구</v>
      </c>
      <c r="E428">
        <v>1300</v>
      </c>
      <c r="F428">
        <v>2465</v>
      </c>
      <c r="G428" s="7">
        <v>2375</v>
      </c>
      <c r="H428" t="s">
        <v>2606</v>
      </c>
      <c r="I428" s="7">
        <f>VALUE(LEFT(H428,FIND("/",H428)-1)) + VALUE(MID(H428,FIND("/",H428)+1,LEN(H428)))</f>
        <v>59991641</v>
      </c>
      <c r="J428" s="1">
        <v>50000</v>
      </c>
      <c r="K428" s="1">
        <f>G428*I428/(10^8)</f>
        <v>1424.80147375</v>
      </c>
      <c r="L428" s="1">
        <v>3941</v>
      </c>
      <c r="M428" s="1">
        <v>4345</v>
      </c>
      <c r="N428" s="1">
        <v>4457</v>
      </c>
      <c r="O428" s="1">
        <v>3636</v>
      </c>
      <c r="P428" s="1">
        <v>2337</v>
      </c>
      <c r="Q428" s="3"/>
      <c r="R428" s="3"/>
      <c r="S428" s="3"/>
      <c r="T428">
        <v>24</v>
      </c>
      <c r="U428">
        <v>35</v>
      </c>
      <c r="V428">
        <v>9</v>
      </c>
      <c r="W428">
        <v>-28</v>
      </c>
      <c r="X428">
        <v>-85</v>
      </c>
      <c r="Y428" s="3"/>
      <c r="Z428" s="3"/>
      <c r="AA428" s="3"/>
      <c r="AB428">
        <v>19</v>
      </c>
      <c r="AC428">
        <v>21</v>
      </c>
      <c r="AD428">
        <v>12</v>
      </c>
      <c r="AE428">
        <v>-38</v>
      </c>
      <c r="AF428">
        <v>-89</v>
      </c>
      <c r="AG428" s="3"/>
      <c r="AH428" s="3"/>
      <c r="AI428" s="3"/>
      <c r="AJ428" s="1">
        <v>1527</v>
      </c>
      <c r="AK428" s="1">
        <v>1714</v>
      </c>
      <c r="AL428" s="1">
        <v>1554</v>
      </c>
      <c r="AM428" s="1">
        <v>1320</v>
      </c>
      <c r="AN428" s="1">
        <v>1129</v>
      </c>
      <c r="AO428" s="3"/>
      <c r="AP428" s="3"/>
      <c r="AQ428" s="3"/>
      <c r="AR428">
        <v>938</v>
      </c>
      <c r="AS428" s="1">
        <v>1112</v>
      </c>
      <c r="AT428">
        <v>960</v>
      </c>
      <c r="AU428">
        <v>779</v>
      </c>
      <c r="AV428">
        <v>677</v>
      </c>
      <c r="AW428" s="3"/>
      <c r="AX428" s="3"/>
      <c r="AY428" s="3"/>
      <c r="AZ428">
        <v>590</v>
      </c>
      <c r="BA428">
        <v>603</v>
      </c>
      <c r="BB428">
        <v>595</v>
      </c>
      <c r="BC428">
        <v>542</v>
      </c>
      <c r="BD428">
        <v>453</v>
      </c>
      <c r="BE428" s="3"/>
      <c r="BF428" s="3"/>
      <c r="BG428" s="3"/>
      <c r="BH428">
        <v>583</v>
      </c>
      <c r="BI428">
        <v>597</v>
      </c>
      <c r="BJ428">
        <v>591</v>
      </c>
      <c r="BK428">
        <v>542</v>
      </c>
      <c r="BL428">
        <v>453</v>
      </c>
      <c r="BM428" s="3"/>
      <c r="BN428" s="3"/>
      <c r="BO428" s="3"/>
      <c r="BP428">
        <v>300</v>
      </c>
      <c r="BQ428">
        <v>300</v>
      </c>
      <c r="BR428">
        <v>300</v>
      </c>
      <c r="BS428">
        <v>300</v>
      </c>
      <c r="BT428">
        <v>300</v>
      </c>
      <c r="BU428" s="3"/>
      <c r="BV428" s="3"/>
      <c r="BW428" s="3"/>
      <c r="BX428">
        <v>1.34</v>
      </c>
      <c r="BY428">
        <v>1.27</v>
      </c>
      <c r="BZ428">
        <v>0.7</v>
      </c>
      <c r="CA428">
        <v>-2.62</v>
      </c>
      <c r="CB428">
        <v>-7.26</v>
      </c>
      <c r="CC428" s="3"/>
      <c r="CD428" s="3"/>
      <c r="CE428" s="3"/>
      <c r="CF428">
        <v>3.17</v>
      </c>
      <c r="CG428">
        <v>3.67</v>
      </c>
      <c r="CH428">
        <v>2.2799999999999998</v>
      </c>
      <c r="CI428">
        <v>-6.42</v>
      </c>
      <c r="CJ428">
        <v>-17.89</v>
      </c>
      <c r="CK428" s="3"/>
      <c r="CL428" s="3"/>
      <c r="CM428" s="3"/>
      <c r="CN428">
        <v>31</v>
      </c>
      <c r="CO428">
        <v>36</v>
      </c>
      <c r="CP428">
        <v>23</v>
      </c>
      <c r="CQ428">
        <v>-61</v>
      </c>
      <c r="CR428">
        <v>-148</v>
      </c>
      <c r="CS428" s="3"/>
      <c r="CT428" s="3"/>
      <c r="CU428" s="3"/>
      <c r="CV428">
        <v>75.12</v>
      </c>
      <c r="CW428">
        <v>51.86</v>
      </c>
      <c r="CX428">
        <v>60.82</v>
      </c>
      <c r="CY428" t="s">
        <v>2</v>
      </c>
      <c r="CZ428" t="s">
        <v>2</v>
      </c>
      <c r="DA428" s="3"/>
      <c r="DB428" s="3"/>
      <c r="DC428" s="3"/>
      <c r="DD428">
        <v>2.2200000000000002</v>
      </c>
      <c r="DE428">
        <v>1.74</v>
      </c>
      <c r="DF428">
        <v>1.29</v>
      </c>
      <c r="DG428">
        <v>1.1399999999999999</v>
      </c>
      <c r="DH428">
        <v>1.44</v>
      </c>
      <c r="DI428" s="3"/>
      <c r="DJ428" s="3"/>
      <c r="DK428" s="3"/>
      <c r="DL428" s="6">
        <f>(CM428*3+CL428*2+CK428)/6</f>
        <v>0</v>
      </c>
      <c r="DM428">
        <f>BH428+(BH428*(CG428-8.25)/8.25)</f>
        <v>259.34666666666669</v>
      </c>
      <c r="DN428">
        <f>BI428+(BI428*(CH428-8.25)/8.25)</f>
        <v>164.98909090909086</v>
      </c>
      <c r="DO428">
        <f>BJ428+(BJ428*(CI428-8.25)/8.25)</f>
        <v>-459.9054545454544</v>
      </c>
      <c r="DP428">
        <f>BK428+(BK428*(CJ428-8.25)/8.25)</f>
        <v>-1175.318787878788</v>
      </c>
      <c r="DQ428">
        <f>BL428+(BL428*(CK428-8.25)/8.25)</f>
        <v>0</v>
      </c>
      <c r="DR428">
        <f>BM428+(BM428*(CL428-8.25)/8.25)</f>
        <v>0</v>
      </c>
      <c r="DS428">
        <f>BN428+(BN428*(CM428-8.25)/8.25)</f>
        <v>0</v>
      </c>
      <c r="DT428" s="8">
        <f>DM428*10^8/$I428</f>
        <v>432.30467169028879</v>
      </c>
      <c r="DU428" s="8">
        <f>DN428*10^8/$I428</f>
        <v>275.02013307002363</v>
      </c>
      <c r="DV428" s="8">
        <f>DO428*10^8/$I428</f>
        <v>-766.61589327995614</v>
      </c>
      <c r="DW428" s="8">
        <f>DP428*10^8/$I428</f>
        <v>-1959.1375869828064</v>
      </c>
      <c r="DX428" s="8">
        <f>DQ428*10^8/$I428</f>
        <v>0</v>
      </c>
      <c r="DY428" s="8">
        <f>DR428*10^8/$I428</f>
        <v>0</v>
      </c>
      <c r="DZ428" s="8">
        <f>DS428*10^8/$I428</f>
        <v>0</v>
      </c>
      <c r="EA428" s="8">
        <f>DT428*10^8/$I428</f>
        <v>720.60817887993562</v>
      </c>
      <c r="EB428" s="8">
        <f>DZ428*0.8</f>
        <v>0</v>
      </c>
      <c r="EC428" s="10">
        <f>G428-E428</f>
        <v>1075</v>
      </c>
      <c r="ED428" s="4">
        <f>EC428/E428*100</f>
        <v>82.692307692307693</v>
      </c>
      <c r="EE428" s="4">
        <f>DY428-G428</f>
        <v>-2375</v>
      </c>
      <c r="EF428" s="12">
        <f>EE428/G428</f>
        <v>-1</v>
      </c>
      <c r="EG428" s="4">
        <f>G428-F428</f>
        <v>-90</v>
      </c>
    </row>
    <row r="429" spans="1:137" x14ac:dyDescent="0.3">
      <c r="A429">
        <v>428</v>
      </c>
      <c r="B429" t="s">
        <v>6368</v>
      </c>
      <c r="C429" t="s">
        <v>7954</v>
      </c>
      <c r="D429" t="str">
        <f>VLOOKUP(C429,Sheet1!$A$2:$B$3197,2,FALSE)</f>
        <v>기계</v>
      </c>
      <c r="E429">
        <v>2105</v>
      </c>
      <c r="F429">
        <v>2240</v>
      </c>
      <c r="G429" s="7">
        <v>2175</v>
      </c>
      <c r="H429" t="s">
        <v>2607</v>
      </c>
      <c r="I429" s="7">
        <f>VALUE(LEFT(H429,FIND("/",H429)-1)) + VALUE(MID(H429,FIND("/",H429)+1,LEN(H429)))</f>
        <v>192315348</v>
      </c>
      <c r="J429">
        <v>0</v>
      </c>
      <c r="K429" s="1">
        <f>G429*I429/(10^8)</f>
        <v>4182.858819</v>
      </c>
      <c r="L429">
        <v>548</v>
      </c>
      <c r="M429">
        <v>404</v>
      </c>
      <c r="N429">
        <v>510</v>
      </c>
      <c r="O429">
        <v>782</v>
      </c>
      <c r="P429" s="1">
        <v>1271</v>
      </c>
      <c r="Q429" s="3"/>
      <c r="R429" s="3"/>
      <c r="S429" s="3"/>
      <c r="T429">
        <v>51</v>
      </c>
      <c r="U429">
        <v>35</v>
      </c>
      <c r="V429">
        <v>16</v>
      </c>
      <c r="W429">
        <v>26</v>
      </c>
      <c r="X429">
        <v>40</v>
      </c>
      <c r="Y429" s="3"/>
      <c r="Z429" s="3"/>
      <c r="AA429" s="3"/>
      <c r="AB429">
        <v>24</v>
      </c>
      <c r="AC429">
        <v>23</v>
      </c>
      <c r="AD429">
        <v>-321</v>
      </c>
      <c r="AE429">
        <v>183</v>
      </c>
      <c r="AF429">
        <v>-327</v>
      </c>
      <c r="AG429" s="3"/>
      <c r="AH429" s="3"/>
      <c r="AI429" s="3"/>
      <c r="AJ429">
        <v>786</v>
      </c>
      <c r="AK429" s="1">
        <v>2670</v>
      </c>
      <c r="AL429" s="1">
        <v>3952</v>
      </c>
      <c r="AM429" s="1">
        <v>6472</v>
      </c>
      <c r="AN429" s="1">
        <v>8344</v>
      </c>
      <c r="AO429" s="3"/>
      <c r="AP429" s="3"/>
      <c r="AQ429" s="3"/>
      <c r="AR429">
        <v>433</v>
      </c>
      <c r="AS429" s="1">
        <v>1174</v>
      </c>
      <c r="AT429" s="1">
        <v>1996</v>
      </c>
      <c r="AU429" s="1">
        <v>1296</v>
      </c>
      <c r="AV429" s="1">
        <v>1443</v>
      </c>
      <c r="AW429" s="3"/>
      <c r="AX429" s="3"/>
      <c r="AY429" s="3"/>
      <c r="AZ429">
        <v>353</v>
      </c>
      <c r="BA429" s="1">
        <v>1496</v>
      </c>
      <c r="BB429" s="1">
        <v>1955</v>
      </c>
      <c r="BC429" s="1">
        <v>5175</v>
      </c>
      <c r="BD429" s="1">
        <v>6901</v>
      </c>
      <c r="BE429" s="3"/>
      <c r="BF429" s="3"/>
      <c r="BG429" s="3"/>
      <c r="BH429">
        <v>353</v>
      </c>
      <c r="BI429" s="1">
        <v>1496</v>
      </c>
      <c r="BJ429" s="1">
        <v>1955</v>
      </c>
      <c r="BK429" s="1">
        <v>2696</v>
      </c>
      <c r="BL429" s="1">
        <v>3191</v>
      </c>
      <c r="BM429" s="3"/>
      <c r="BN429" s="3"/>
      <c r="BO429" s="3"/>
      <c r="BP429">
        <v>85</v>
      </c>
      <c r="BQ429">
        <v>249</v>
      </c>
      <c r="BR429">
        <v>460</v>
      </c>
      <c r="BS429">
        <v>769</v>
      </c>
      <c r="BT429">
        <v>915</v>
      </c>
      <c r="BU429" s="3"/>
      <c r="BV429" s="3"/>
      <c r="BW429" s="3"/>
      <c r="BX429">
        <v>2.92</v>
      </c>
      <c r="BY429">
        <v>1.35</v>
      </c>
      <c r="BZ429">
        <v>-9.6999999999999993</v>
      </c>
      <c r="CA429">
        <v>3.52</v>
      </c>
      <c r="CB429">
        <v>-4.41</v>
      </c>
      <c r="CC429" s="3"/>
      <c r="CD429" s="3"/>
      <c r="CE429" s="3"/>
      <c r="CF429">
        <v>7.28</v>
      </c>
      <c r="CG429">
        <v>2.5299999999999998</v>
      </c>
      <c r="CH429">
        <v>-18.61</v>
      </c>
      <c r="CI429">
        <v>-4.66</v>
      </c>
      <c r="CJ429">
        <v>-15.79</v>
      </c>
      <c r="CK429" s="3"/>
      <c r="CL429" s="3"/>
      <c r="CM429" s="3"/>
      <c r="CN429">
        <v>148</v>
      </c>
      <c r="CO429">
        <v>117</v>
      </c>
      <c r="CP429">
        <v>-468</v>
      </c>
      <c r="CQ429">
        <v>-74</v>
      </c>
      <c r="CR429">
        <v>-254</v>
      </c>
      <c r="CS429" s="3"/>
      <c r="CT429" s="3"/>
      <c r="CU429" s="3"/>
      <c r="CV429">
        <v>17.75</v>
      </c>
      <c r="CW429">
        <v>110.92</v>
      </c>
      <c r="CX429" t="s">
        <v>2</v>
      </c>
      <c r="CY429" t="s">
        <v>2</v>
      </c>
      <c r="CZ429" t="s">
        <v>2</v>
      </c>
      <c r="DA429" s="3"/>
      <c r="DB429" s="3"/>
      <c r="DC429" s="3"/>
      <c r="DD429">
        <v>1.26</v>
      </c>
      <c r="DE429">
        <v>4.33</v>
      </c>
      <c r="DF429">
        <v>3.67</v>
      </c>
      <c r="DG429">
        <v>1.55</v>
      </c>
      <c r="DH429">
        <v>1.17</v>
      </c>
      <c r="DI429" s="3"/>
      <c r="DJ429" s="3"/>
      <c r="DK429" s="3"/>
      <c r="DL429" s="6">
        <f>(CM429*3+CL429*2+CK429)/6</f>
        <v>0</v>
      </c>
      <c r="DM429">
        <f>BH429+(BH429*(CG429-8.25)/8.25)</f>
        <v>108.2533333333333</v>
      </c>
      <c r="DN429">
        <f>BI429+(BI429*(CH429-8.25)/8.25)</f>
        <v>-3374.6133333333328</v>
      </c>
      <c r="DO429">
        <f>BJ429+(BJ429*(CI429-8.25)/8.25)</f>
        <v>-1104.2787878787876</v>
      </c>
      <c r="DP429">
        <f>BK429+(BK429*(CJ429-8.25)/8.25)</f>
        <v>-5159.9806060606061</v>
      </c>
      <c r="DQ429">
        <f>BL429+(BL429*(CK429-8.25)/8.25)</f>
        <v>0</v>
      </c>
      <c r="DR429">
        <f>BM429+(BM429*(CL429-8.25)/8.25)</f>
        <v>0</v>
      </c>
      <c r="DS429">
        <f>BN429+(BN429*(CM429-8.25)/8.25)</f>
        <v>0</v>
      </c>
      <c r="DT429" s="8">
        <f>DM429*10^8/$I429</f>
        <v>56.289492471153835</v>
      </c>
      <c r="DU429" s="8">
        <f>DN429*10^8/$I429</f>
        <v>-1754.7290782706186</v>
      </c>
      <c r="DV429" s="8">
        <f>DO429*10^8/$I429</f>
        <v>-574.20211094061392</v>
      </c>
      <c r="DW429" s="8">
        <f>DP429*10^8/$I429</f>
        <v>-2683.0831026864303</v>
      </c>
      <c r="DX429" s="8">
        <f>DQ429*10^8/$I429</f>
        <v>0</v>
      </c>
      <c r="DY429" s="8">
        <f>DR429*10^8/$I429</f>
        <v>0</v>
      </c>
      <c r="DZ429" s="8">
        <f>DS429*10^8/$I429</f>
        <v>0</v>
      </c>
      <c r="EA429" s="8">
        <f>DT429*10^8/$I429</f>
        <v>29.269370883052886</v>
      </c>
      <c r="EB429" s="8">
        <f>DZ429*0.8</f>
        <v>0</v>
      </c>
      <c r="EC429" s="10">
        <f>G429-E429</f>
        <v>70</v>
      </c>
      <c r="ED429" s="4">
        <f>EC429/E429*100</f>
        <v>3.3254156769596199</v>
      </c>
      <c r="EE429" s="4">
        <f>DY429-G429</f>
        <v>-2175</v>
      </c>
      <c r="EF429" s="12">
        <f>EE429/G429</f>
        <v>-1</v>
      </c>
      <c r="EG429" s="4">
        <f>G429-F429</f>
        <v>-65</v>
      </c>
    </row>
    <row r="430" spans="1:137" x14ac:dyDescent="0.3">
      <c r="A430">
        <v>429</v>
      </c>
      <c r="B430" t="s">
        <v>6325</v>
      </c>
      <c r="C430" t="s">
        <v>410</v>
      </c>
      <c r="D430" t="str">
        <f>VLOOKUP(C430,Sheet1!$A$2:$B$3197,2,FALSE)</f>
        <v>화장품</v>
      </c>
      <c r="E430">
        <v>2370</v>
      </c>
      <c r="F430">
        <v>2270</v>
      </c>
      <c r="G430" s="7">
        <v>1925</v>
      </c>
      <c r="H430" t="s">
        <v>2608</v>
      </c>
      <c r="I430" s="7">
        <f>VALUE(LEFT(H430,FIND("/",H430)-1)) + VALUE(MID(H430,FIND("/",H430)+1,LEN(H430)))</f>
        <v>37196951</v>
      </c>
      <c r="J430">
        <v>0</v>
      </c>
      <c r="K430" s="1">
        <f>G430*I430/(10^8)</f>
        <v>716.04130674999999</v>
      </c>
      <c r="L430">
        <v>834</v>
      </c>
      <c r="M430" s="1">
        <v>1297</v>
      </c>
      <c r="N430" s="1">
        <v>1320</v>
      </c>
      <c r="O430">
        <v>526</v>
      </c>
      <c r="P430">
        <v>305</v>
      </c>
      <c r="Q430" s="3"/>
      <c r="R430" s="3"/>
      <c r="S430" s="3"/>
      <c r="T430">
        <v>133</v>
      </c>
      <c r="U430">
        <v>223</v>
      </c>
      <c r="V430">
        <v>71</v>
      </c>
      <c r="W430">
        <v>-520</v>
      </c>
      <c r="X430">
        <v>-123</v>
      </c>
      <c r="Y430" s="3"/>
      <c r="Z430" s="3"/>
      <c r="AA430" s="3"/>
      <c r="AB430">
        <v>125</v>
      </c>
      <c r="AC430">
        <v>274</v>
      </c>
      <c r="AD430">
        <v>-14</v>
      </c>
      <c r="AE430">
        <v>-893</v>
      </c>
      <c r="AF430">
        <v>-221</v>
      </c>
      <c r="AG430" s="3"/>
      <c r="AH430" s="3"/>
      <c r="AI430" s="3"/>
      <c r="AJ430" s="1">
        <v>1153</v>
      </c>
      <c r="AK430" s="1">
        <v>1528</v>
      </c>
      <c r="AL430" s="1">
        <v>2149</v>
      </c>
      <c r="AM430" s="1">
        <v>1239</v>
      </c>
      <c r="AN430">
        <v>879</v>
      </c>
      <c r="AO430" s="3"/>
      <c r="AP430" s="3"/>
      <c r="AQ430" s="3"/>
      <c r="AR430">
        <v>289</v>
      </c>
      <c r="AS430">
        <v>258</v>
      </c>
      <c r="AT430">
        <v>883</v>
      </c>
      <c r="AU430">
        <v>706</v>
      </c>
      <c r="AV430">
        <v>281</v>
      </c>
      <c r="AW430" s="3"/>
      <c r="AX430" s="3"/>
      <c r="AY430" s="3"/>
      <c r="AZ430">
        <v>864</v>
      </c>
      <c r="BA430" s="1">
        <v>1270</v>
      </c>
      <c r="BB430" s="1">
        <v>1266</v>
      </c>
      <c r="BC430">
        <v>533</v>
      </c>
      <c r="BD430">
        <v>598</v>
      </c>
      <c r="BE430" s="3"/>
      <c r="BF430" s="3"/>
      <c r="BG430" s="3"/>
      <c r="BH430">
        <v>864</v>
      </c>
      <c r="BI430" s="1">
        <v>1270</v>
      </c>
      <c r="BJ430" s="1">
        <v>1264</v>
      </c>
      <c r="BK430">
        <v>541</v>
      </c>
      <c r="BL430">
        <v>610</v>
      </c>
      <c r="BM430" s="3"/>
      <c r="BN430" s="3"/>
      <c r="BO430" s="3"/>
      <c r="BP430">
        <v>54</v>
      </c>
      <c r="BQ430">
        <v>132</v>
      </c>
      <c r="BR430">
        <v>133</v>
      </c>
      <c r="BS430">
        <v>142</v>
      </c>
      <c r="BT430">
        <v>185</v>
      </c>
      <c r="BU430" s="3"/>
      <c r="BV430" s="3"/>
      <c r="BW430" s="3"/>
      <c r="BX430">
        <v>16.940000000000001</v>
      </c>
      <c r="BY430">
        <v>20.440000000000001</v>
      </c>
      <c r="BZ430">
        <v>-0.79</v>
      </c>
      <c r="CA430">
        <v>-52.69</v>
      </c>
      <c r="CB430">
        <v>-20.83</v>
      </c>
      <c r="CC430" s="3"/>
      <c r="CD430" s="3"/>
      <c r="CE430" s="3"/>
      <c r="CF430">
        <v>25.22</v>
      </c>
      <c r="CG430">
        <v>25.67</v>
      </c>
      <c r="CH430">
        <v>-0.98</v>
      </c>
      <c r="CI430">
        <v>-93.55</v>
      </c>
      <c r="CJ430">
        <v>-37.83</v>
      </c>
      <c r="CK430" s="3"/>
      <c r="CL430" s="3"/>
      <c r="CM430" s="3"/>
      <c r="CN430">
        <v>765</v>
      </c>
      <c r="CO430" s="1">
        <v>1037</v>
      </c>
      <c r="CP430">
        <v>-47</v>
      </c>
      <c r="CQ430" s="1">
        <v>-2974</v>
      </c>
      <c r="CR430">
        <v>-590</v>
      </c>
      <c r="CS430" s="3"/>
      <c r="CT430" s="3"/>
      <c r="CU430" s="3"/>
      <c r="CV430">
        <v>20.87</v>
      </c>
      <c r="CW430">
        <v>14.42</v>
      </c>
      <c r="CX430" t="s">
        <v>2</v>
      </c>
      <c r="CY430" t="s">
        <v>2</v>
      </c>
      <c r="CZ430" t="s">
        <v>2</v>
      </c>
      <c r="DA430" s="3"/>
      <c r="DB430" s="3"/>
      <c r="DC430" s="3"/>
      <c r="DD430">
        <v>3.93</v>
      </c>
      <c r="DE430">
        <v>2.9</v>
      </c>
      <c r="DF430">
        <v>2.13</v>
      </c>
      <c r="DG430">
        <v>2.2400000000000002</v>
      </c>
      <c r="DH430">
        <v>1.46</v>
      </c>
      <c r="DI430" s="3"/>
      <c r="DJ430" s="3"/>
      <c r="DK430" s="3"/>
      <c r="DL430" s="6">
        <f>(CM430*3+CL430*2+CK430)/6</f>
        <v>0</v>
      </c>
      <c r="DM430">
        <f>BH430+(BH430*(CG430-8.25)/8.25)</f>
        <v>2688.349090909091</v>
      </c>
      <c r="DN430">
        <f>BI430+(BI430*(CH430-8.25)/8.25)</f>
        <v>-150.86060606060619</v>
      </c>
      <c r="DO430">
        <f>BJ430+(BJ430*(CI430-8.25)/8.25)</f>
        <v>-14332.993939393938</v>
      </c>
      <c r="DP430">
        <f>BK430+(BK430*(CJ430-8.25)/8.25)</f>
        <v>-2480.7309090909089</v>
      </c>
      <c r="DQ430">
        <f>BL430+(BL430*(CK430-8.25)/8.25)</f>
        <v>0</v>
      </c>
      <c r="DR430">
        <f>BM430+(BM430*(CL430-8.25)/8.25)</f>
        <v>0</v>
      </c>
      <c r="DS430">
        <f>BN430+(BN430*(CM430-8.25)/8.25)</f>
        <v>0</v>
      </c>
      <c r="DT430" s="8">
        <f>DM430*10^8/$I430</f>
        <v>7227.3372376921197</v>
      </c>
      <c r="DU430" s="8">
        <f>DN430*10^8/$I430</f>
        <v>-405.57250528573212</v>
      </c>
      <c r="DV430" s="8">
        <f>DO430*10^8/$I430</f>
        <v>-38532.711832735804</v>
      </c>
      <c r="DW430" s="8">
        <f>DP430*10^8/$I430</f>
        <v>-6669.1780976642649</v>
      </c>
      <c r="DX430" s="8">
        <f>DQ430*10^8/$I430</f>
        <v>0</v>
      </c>
      <c r="DY430" s="8">
        <f>DR430*10^8/$I430</f>
        <v>0</v>
      </c>
      <c r="DZ430" s="8">
        <f>DS430*10^8/$I430</f>
        <v>0</v>
      </c>
      <c r="EA430" s="8">
        <f>DT430*10^8/$I430</f>
        <v>19429.918429852274</v>
      </c>
      <c r="EB430" s="8">
        <f>DZ430*0.8</f>
        <v>0</v>
      </c>
      <c r="EC430" s="10">
        <f>G430-E430</f>
        <v>-445</v>
      </c>
      <c r="ED430" s="4">
        <f>EC430/E430*100</f>
        <v>-18.776371308016877</v>
      </c>
      <c r="EE430" s="4">
        <f>DY430-G430</f>
        <v>-1925</v>
      </c>
      <c r="EF430" s="12">
        <f>EE430/G430</f>
        <v>-1</v>
      </c>
      <c r="EG430" s="4">
        <f>G430-F430</f>
        <v>-345</v>
      </c>
    </row>
    <row r="431" spans="1:137" x14ac:dyDescent="0.3">
      <c r="A431">
        <v>430</v>
      </c>
      <c r="B431" t="s">
        <v>5845</v>
      </c>
      <c r="C431" t="s">
        <v>411</v>
      </c>
      <c r="D431" t="str">
        <f>VLOOKUP(C431,Sheet1!$A$2:$B$3197,2,FALSE)</f>
        <v>조선</v>
      </c>
      <c r="E431">
        <v>13900</v>
      </c>
      <c r="F431">
        <v>11750</v>
      </c>
      <c r="G431" s="7">
        <v>12050</v>
      </c>
      <c r="H431" t="s">
        <v>2609</v>
      </c>
      <c r="I431" s="7">
        <f>VALUE(LEFT(H431,FIND("/",H431)-1)) + VALUE(MID(H431,FIND("/",H431)+1,LEN(H431)))</f>
        <v>43960757</v>
      </c>
      <c r="J431" s="1">
        <v>938592</v>
      </c>
      <c r="K431" s="1">
        <f>G431*I431/(10^8)</f>
        <v>5297.2712185</v>
      </c>
      <c r="L431" s="1">
        <v>2576</v>
      </c>
      <c r="M431" s="1">
        <v>2391</v>
      </c>
      <c r="N431" s="1">
        <v>2267</v>
      </c>
      <c r="O431" s="1">
        <v>2734</v>
      </c>
      <c r="P431" s="1">
        <v>4117</v>
      </c>
      <c r="Q431" s="1">
        <v>4142</v>
      </c>
      <c r="R431" s="1">
        <v>4460</v>
      </c>
      <c r="S431" s="1">
        <v>5484</v>
      </c>
      <c r="T431">
        <v>269</v>
      </c>
      <c r="U431">
        <v>58</v>
      </c>
      <c r="V431">
        <v>62</v>
      </c>
      <c r="W431">
        <v>253</v>
      </c>
      <c r="X431">
        <v>757</v>
      </c>
      <c r="Y431">
        <v>495</v>
      </c>
      <c r="Z431">
        <v>593</v>
      </c>
      <c r="AA431">
        <v>623</v>
      </c>
      <c r="AB431">
        <v>165</v>
      </c>
      <c r="AC431">
        <v>7</v>
      </c>
      <c r="AD431">
        <v>-30</v>
      </c>
      <c r="AE431">
        <v>177</v>
      </c>
      <c r="AF431">
        <v>574</v>
      </c>
      <c r="AG431">
        <v>377</v>
      </c>
      <c r="AH431">
        <v>448</v>
      </c>
      <c r="AI431">
        <v>457</v>
      </c>
      <c r="AJ431" s="1">
        <v>3895</v>
      </c>
      <c r="AK431" s="1">
        <v>3664</v>
      </c>
      <c r="AL431" s="1">
        <v>3601</v>
      </c>
      <c r="AM431" s="1">
        <v>3976</v>
      </c>
      <c r="AN431" s="1">
        <v>4783</v>
      </c>
      <c r="AO431" s="1">
        <v>4975</v>
      </c>
      <c r="AP431" s="1">
        <v>5377</v>
      </c>
      <c r="AQ431" s="1">
        <v>5985</v>
      </c>
      <c r="AR431">
        <v>734</v>
      </c>
      <c r="AS431">
        <v>561</v>
      </c>
      <c r="AT431">
        <v>564</v>
      </c>
      <c r="AU431">
        <v>849</v>
      </c>
      <c r="AV431">
        <v>978</v>
      </c>
      <c r="AW431">
        <v>876</v>
      </c>
      <c r="AX431">
        <v>929</v>
      </c>
      <c r="AY431" s="1">
        <v>1109</v>
      </c>
      <c r="AZ431" s="1">
        <v>3160</v>
      </c>
      <c r="BA431" s="1">
        <v>3103</v>
      </c>
      <c r="BB431" s="1">
        <v>3037</v>
      </c>
      <c r="BC431" s="1">
        <v>3127</v>
      </c>
      <c r="BD431" s="1">
        <v>3805</v>
      </c>
      <c r="BE431" s="1">
        <v>4099</v>
      </c>
      <c r="BF431" s="1">
        <v>4448</v>
      </c>
      <c r="BG431" s="1">
        <v>4876</v>
      </c>
      <c r="BH431" s="1">
        <v>3160</v>
      </c>
      <c r="BI431" s="1">
        <v>3103</v>
      </c>
      <c r="BJ431" s="1">
        <v>3037</v>
      </c>
      <c r="BK431" s="1">
        <v>3127</v>
      </c>
      <c r="BL431" s="1">
        <v>3805</v>
      </c>
      <c r="BM431" s="1">
        <v>4099</v>
      </c>
      <c r="BN431" s="1">
        <v>4448</v>
      </c>
      <c r="BO431" s="1">
        <v>4876</v>
      </c>
      <c r="BP431">
        <v>220</v>
      </c>
      <c r="BQ431">
        <v>220</v>
      </c>
      <c r="BR431">
        <v>220</v>
      </c>
      <c r="BS431">
        <v>220</v>
      </c>
      <c r="BT431">
        <v>220</v>
      </c>
      <c r="BU431">
        <v>220</v>
      </c>
      <c r="BV431">
        <v>220</v>
      </c>
      <c r="BW431">
        <v>220</v>
      </c>
      <c r="BX431">
        <v>4.47</v>
      </c>
      <c r="BY431">
        <v>0.2</v>
      </c>
      <c r="BZ431">
        <v>-0.82</v>
      </c>
      <c r="CA431">
        <v>4.67</v>
      </c>
      <c r="CB431">
        <v>13.1</v>
      </c>
      <c r="CC431">
        <v>7.73</v>
      </c>
      <c r="CD431">
        <v>8.66</v>
      </c>
      <c r="CE431">
        <v>8.0399999999999991</v>
      </c>
      <c r="CF431">
        <v>5.51</v>
      </c>
      <c r="CG431">
        <v>0.24</v>
      </c>
      <c r="CH431">
        <v>-0.97</v>
      </c>
      <c r="CI431">
        <v>5.74</v>
      </c>
      <c r="CJ431">
        <v>16.55</v>
      </c>
      <c r="CK431">
        <v>9.4600000000000009</v>
      </c>
      <c r="CL431">
        <v>10.51</v>
      </c>
      <c r="CM431">
        <v>9.8000000000000007</v>
      </c>
      <c r="CN431">
        <v>379</v>
      </c>
      <c r="CO431">
        <v>17</v>
      </c>
      <c r="CP431">
        <v>-68</v>
      </c>
      <c r="CQ431">
        <v>403</v>
      </c>
      <c r="CR431" s="1">
        <v>1305</v>
      </c>
      <c r="CS431">
        <v>851</v>
      </c>
      <c r="CT431" s="1">
        <v>1021</v>
      </c>
      <c r="CU431" s="1">
        <v>1040</v>
      </c>
      <c r="CV431">
        <v>15.94</v>
      </c>
      <c r="CW431">
        <v>316.64999999999998</v>
      </c>
      <c r="CX431" t="s">
        <v>2</v>
      </c>
      <c r="CY431">
        <v>19.45</v>
      </c>
      <c r="CZ431">
        <v>10.3</v>
      </c>
      <c r="DA431">
        <v>14.16</v>
      </c>
      <c r="DB431">
        <v>11.8</v>
      </c>
      <c r="DC431">
        <v>11.59</v>
      </c>
      <c r="DD431">
        <v>0.8</v>
      </c>
      <c r="DE431">
        <v>0.72</v>
      </c>
      <c r="DF431">
        <v>0.96</v>
      </c>
      <c r="DG431">
        <v>1.04</v>
      </c>
      <c r="DH431">
        <v>1.53</v>
      </c>
      <c r="DI431">
        <v>1.27</v>
      </c>
      <c r="DJ431">
        <v>1.18</v>
      </c>
      <c r="DK431">
        <v>1.07</v>
      </c>
      <c r="DL431" s="6">
        <f>(CM431*3+CL431*2+CK431)/6</f>
        <v>9.98</v>
      </c>
      <c r="DM431">
        <f>BH431+(BH431*(CG431-8.25)/8.25)</f>
        <v>91.927272727272793</v>
      </c>
      <c r="DN431">
        <f>BI431+(BI431*(CH431-8.25)/8.25)</f>
        <v>-364.83757575757636</v>
      </c>
      <c r="DO431">
        <f>BJ431+(BJ431*(CI431-8.25)/8.25)</f>
        <v>2113.0157575757576</v>
      </c>
      <c r="DP431">
        <f>BK431+(BK431*(CJ431-8.25)/8.25)</f>
        <v>6272.9515151515152</v>
      </c>
      <c r="DQ431">
        <f>BL431+(BL431*(CK431-8.25)/8.25)</f>
        <v>4363.0666666666675</v>
      </c>
      <c r="DR431">
        <f>BM431+(BM431*(CL431-8.25)/8.25)</f>
        <v>5221.8775757575759</v>
      </c>
      <c r="DS431">
        <f>BN431+(BN431*(CM431-8.25)/8.25)</f>
        <v>5283.6848484848488</v>
      </c>
      <c r="DT431" s="8">
        <f>DM431*10^8/$I431</f>
        <v>209.11212408665483</v>
      </c>
      <c r="DU431" s="8">
        <f>DN431*10^8/$I431</f>
        <v>-829.9164997490293</v>
      </c>
      <c r="DV431" s="8">
        <f>DO431*10^8/$I431</f>
        <v>4806.5954769062719</v>
      </c>
      <c r="DW431" s="8">
        <f>DP431*10^8/$I431</f>
        <v>14269.434703209308</v>
      </c>
      <c r="DX431" s="8">
        <f>DQ431*10^8/$I431</f>
        <v>9924.912500179802</v>
      </c>
      <c r="DY431" s="8">
        <f>DR431*10^8/$I431</f>
        <v>11878.497851521473</v>
      </c>
      <c r="DZ431" s="8">
        <f>DS431*10^8/$I431</f>
        <v>12019.094321976414</v>
      </c>
      <c r="EA431" s="8">
        <f>DT431*10^8/$I431</f>
        <v>475.67907915383444</v>
      </c>
      <c r="EB431" s="8">
        <f>DZ431*0.8</f>
        <v>9615.2754575811323</v>
      </c>
      <c r="EC431" s="10">
        <f>G431-E431</f>
        <v>-1850</v>
      </c>
      <c r="ED431" s="4">
        <f>EC431/E431*100</f>
        <v>-13.309352517985612</v>
      </c>
      <c r="EE431" s="4">
        <f>DY431-G431</f>
        <v>-171.50214847852658</v>
      </c>
      <c r="EF431" s="12">
        <f>EE431/G431</f>
        <v>-1.4232543442201376E-2</v>
      </c>
      <c r="EG431" s="4">
        <f>G431-F431</f>
        <v>300</v>
      </c>
    </row>
    <row r="432" spans="1:137" x14ac:dyDescent="0.3">
      <c r="A432">
        <v>431</v>
      </c>
      <c r="B432" t="s">
        <v>7854</v>
      </c>
      <c r="C432" t="s">
        <v>412</v>
      </c>
      <c r="D432" t="str">
        <f>VLOOKUP(C432,Sheet1!$A$2:$B$3197,2,FALSE)</f>
        <v>화학</v>
      </c>
      <c r="E432">
        <v>55300</v>
      </c>
      <c r="F432">
        <v>69800</v>
      </c>
      <c r="G432" s="7">
        <v>65000</v>
      </c>
      <c r="H432" t="s">
        <v>764</v>
      </c>
      <c r="I432" s="7">
        <f>VALUE(LEFT(H432,FIND("/",H432)-1)) + VALUE(MID(H432,FIND("/",H432)+1,LEN(H432)))</f>
        <v>4840000</v>
      </c>
      <c r="J432" s="1">
        <v>84779</v>
      </c>
      <c r="K432" s="1">
        <f>G432*I432/(10^8)</f>
        <v>3146</v>
      </c>
      <c r="L432" s="1">
        <v>6474</v>
      </c>
      <c r="M432" s="1">
        <v>7037</v>
      </c>
      <c r="N432" s="1">
        <v>7667</v>
      </c>
      <c r="O432" s="1">
        <v>7657</v>
      </c>
      <c r="P432" s="1">
        <v>7467</v>
      </c>
      <c r="Q432" s="3"/>
      <c r="R432" s="3"/>
      <c r="S432" s="3"/>
      <c r="T432">
        <v>443</v>
      </c>
      <c r="U432">
        <v>300</v>
      </c>
      <c r="V432">
        <v>239</v>
      </c>
      <c r="W432">
        <v>484</v>
      </c>
      <c r="X432">
        <v>641</v>
      </c>
      <c r="Y432" s="3"/>
      <c r="Z432" s="3"/>
      <c r="AA432" s="3"/>
      <c r="AB432">
        <v>341</v>
      </c>
      <c r="AC432">
        <v>271</v>
      </c>
      <c r="AD432">
        <v>120</v>
      </c>
      <c r="AE432">
        <v>431</v>
      </c>
      <c r="AF432">
        <v>644</v>
      </c>
      <c r="AG432" s="3"/>
      <c r="AH432" s="3"/>
      <c r="AI432" s="3"/>
      <c r="AJ432" s="1">
        <v>5320</v>
      </c>
      <c r="AK432" s="1">
        <v>5481</v>
      </c>
      <c r="AL432" s="1">
        <v>5353</v>
      </c>
      <c r="AM432" s="1">
        <v>5379</v>
      </c>
      <c r="AN432" s="1">
        <v>6370</v>
      </c>
      <c r="AO432" s="3"/>
      <c r="AP432" s="3"/>
      <c r="AQ432" s="3"/>
      <c r="AR432" s="1">
        <v>1020</v>
      </c>
      <c r="AS432" s="1">
        <v>1053</v>
      </c>
      <c r="AT432">
        <v>916</v>
      </c>
      <c r="AU432">
        <v>556</v>
      </c>
      <c r="AV432" s="1">
        <v>1034</v>
      </c>
      <c r="AW432" s="3"/>
      <c r="AX432" s="3"/>
      <c r="AY432" s="3"/>
      <c r="AZ432" s="1">
        <v>4300</v>
      </c>
      <c r="BA432" s="1">
        <v>4428</v>
      </c>
      <c r="BB432" s="1">
        <v>4437</v>
      </c>
      <c r="BC432" s="1">
        <v>4823</v>
      </c>
      <c r="BD432" s="1">
        <v>5336</v>
      </c>
      <c r="BE432" s="3"/>
      <c r="BF432" s="3"/>
      <c r="BG432" s="3"/>
      <c r="BH432" s="1">
        <v>4216</v>
      </c>
      <c r="BI432" s="1">
        <v>4346</v>
      </c>
      <c r="BJ432" s="1">
        <v>4350</v>
      </c>
      <c r="BK432" s="1">
        <v>4727</v>
      </c>
      <c r="BL432" s="1">
        <v>5235</v>
      </c>
      <c r="BM432" s="3"/>
      <c r="BN432" s="3"/>
      <c r="BO432" s="3"/>
      <c r="BP432">
        <v>242</v>
      </c>
      <c r="BQ432">
        <v>242</v>
      </c>
      <c r="BR432">
        <v>242</v>
      </c>
      <c r="BS432">
        <v>242</v>
      </c>
      <c r="BT432">
        <v>242</v>
      </c>
      <c r="BU432" s="3"/>
      <c r="BV432" s="3"/>
      <c r="BW432" s="3"/>
      <c r="BX432">
        <v>6.55</v>
      </c>
      <c r="BY432">
        <v>5.0199999999999996</v>
      </c>
      <c r="BZ432">
        <v>2.2200000000000002</v>
      </c>
      <c r="CA432">
        <v>8.02</v>
      </c>
      <c r="CB432">
        <v>10.97</v>
      </c>
      <c r="CC432" s="3"/>
      <c r="CD432" s="3"/>
      <c r="CE432" s="3"/>
      <c r="CF432">
        <v>8</v>
      </c>
      <c r="CG432">
        <v>6.19</v>
      </c>
      <c r="CH432">
        <v>2.54</v>
      </c>
      <c r="CI432">
        <v>9.18</v>
      </c>
      <c r="CJ432">
        <v>12.7</v>
      </c>
      <c r="CK432" s="3"/>
      <c r="CL432" s="3"/>
      <c r="CM432" s="3"/>
      <c r="CN432" s="1">
        <v>6782</v>
      </c>
      <c r="CO432" s="1">
        <v>5475</v>
      </c>
      <c r="CP432" s="1">
        <v>2284</v>
      </c>
      <c r="CQ432" s="1">
        <v>8606</v>
      </c>
      <c r="CR432" s="1">
        <v>13074</v>
      </c>
      <c r="CS432" s="3"/>
      <c r="CT432" s="3"/>
      <c r="CU432" s="3"/>
      <c r="CV432">
        <v>8.76</v>
      </c>
      <c r="CW432">
        <v>12.77</v>
      </c>
      <c r="CX432">
        <v>22.94</v>
      </c>
      <c r="CY432">
        <v>6.46</v>
      </c>
      <c r="CZ432">
        <v>4.2</v>
      </c>
      <c r="DA432" s="3"/>
      <c r="DB432" s="3"/>
      <c r="DC432" s="3"/>
      <c r="DD432">
        <v>0.68</v>
      </c>
      <c r="DE432">
        <v>0.77</v>
      </c>
      <c r="DF432">
        <v>0.57999999999999996</v>
      </c>
      <c r="DG432">
        <v>0.56000000000000005</v>
      </c>
      <c r="DH432">
        <v>0.5</v>
      </c>
      <c r="DI432" s="3"/>
      <c r="DJ432" s="3"/>
      <c r="DK432" s="3"/>
      <c r="DL432" s="6">
        <f>(CM432*3+CL432*2+CK432)/6</f>
        <v>0</v>
      </c>
      <c r="DM432">
        <f>BH432+(BH432*(CG432-8.25)/8.25)</f>
        <v>3163.277575757576</v>
      </c>
      <c r="DN432">
        <f>BI432+(BI432*(CH432-8.25)/8.25)</f>
        <v>1338.0412121212121</v>
      </c>
      <c r="DO432">
        <f>BJ432+(BJ432*(CI432-8.25)/8.25)</f>
        <v>4840.363636363636</v>
      </c>
      <c r="DP432">
        <f>BK432+(BK432*(CJ432-8.25)/8.25)</f>
        <v>7276.7151515151509</v>
      </c>
      <c r="DQ432">
        <f>BL432+(BL432*(CK432-8.25)/8.25)</f>
        <v>0</v>
      </c>
      <c r="DR432">
        <f>BM432+(BM432*(CL432-8.25)/8.25)</f>
        <v>0</v>
      </c>
      <c r="DS432">
        <f>BN432+(BN432*(CM432-8.25)/8.25)</f>
        <v>0</v>
      </c>
      <c r="DT432" s="8">
        <f>DM432*10^8/$I432</f>
        <v>65356.974705735032</v>
      </c>
      <c r="DU432" s="8">
        <f>DN432*10^8/$I432</f>
        <v>27645.479589281244</v>
      </c>
      <c r="DV432" s="8">
        <f>DO432*10^8/$I432</f>
        <v>100007.51314800901</v>
      </c>
      <c r="DW432" s="8">
        <f>DP432*10^8/$I432</f>
        <v>150345.35437014775</v>
      </c>
      <c r="DX432" s="8">
        <f>DQ432*10^8/$I432</f>
        <v>0</v>
      </c>
      <c r="DY432" s="8">
        <f>DR432*10^8/$I432</f>
        <v>0</v>
      </c>
      <c r="DZ432" s="8">
        <f>DS432*10^8/$I432</f>
        <v>0</v>
      </c>
      <c r="EA432" s="8">
        <f>DT432*10^8/$I432</f>
        <v>1350350.7170606412</v>
      </c>
      <c r="EB432" s="8">
        <f>DZ432*0.8</f>
        <v>0</v>
      </c>
      <c r="EC432" s="10">
        <f>G432-E432</f>
        <v>9700</v>
      </c>
      <c r="ED432" s="4">
        <f>EC432/E432*100</f>
        <v>17.540687160940323</v>
      </c>
      <c r="EE432" s="4">
        <f>DY432-G432</f>
        <v>-65000</v>
      </c>
      <c r="EF432" s="12">
        <f>EE432/G432</f>
        <v>-1</v>
      </c>
      <c r="EG432" s="4">
        <f>G432-F432</f>
        <v>-4800</v>
      </c>
    </row>
    <row r="433" spans="1:137" x14ac:dyDescent="0.3">
      <c r="A433">
        <v>432</v>
      </c>
      <c r="B433" t="s">
        <v>6108</v>
      </c>
      <c r="C433" t="s">
        <v>413</v>
      </c>
      <c r="D433" t="str">
        <f>VLOOKUP(C433,Sheet1!$A$2:$B$3197,2,FALSE)</f>
        <v>자동차부품</v>
      </c>
      <c r="E433" t="e">
        <v>#N/A</v>
      </c>
      <c r="F433">
        <v>306</v>
      </c>
      <c r="G433" s="7">
        <v>306</v>
      </c>
      <c r="H433" t="s">
        <v>2610</v>
      </c>
      <c r="I433" s="7">
        <f>VALUE(LEFT(H433,FIND("/",H433)-1)) + VALUE(MID(H433,FIND("/",H433)+1,LEN(H433)))</f>
        <v>64581636</v>
      </c>
      <c r="J433" s="1">
        <v>28190</v>
      </c>
      <c r="K433" s="1">
        <f>G433*I433/(10^8)</f>
        <v>197.61980616</v>
      </c>
      <c r="L433">
        <v>772</v>
      </c>
      <c r="M433">
        <v>721</v>
      </c>
      <c r="N433">
        <v>796</v>
      </c>
      <c r="O433">
        <v>799</v>
      </c>
      <c r="P433">
        <v>771</v>
      </c>
      <c r="Q433" s="3"/>
      <c r="R433" s="3"/>
      <c r="S433" s="3"/>
      <c r="T433">
        <v>-44</v>
      </c>
      <c r="U433">
        <v>-29</v>
      </c>
      <c r="V433">
        <v>25</v>
      </c>
      <c r="W433">
        <v>-46</v>
      </c>
      <c r="X433">
        <v>-42</v>
      </c>
      <c r="Y433" s="3"/>
      <c r="Z433" s="3"/>
      <c r="AA433" s="3"/>
      <c r="AB433">
        <v>-55</v>
      </c>
      <c r="AC433">
        <v>-54</v>
      </c>
      <c r="AD433">
        <v>28</v>
      </c>
      <c r="AE433">
        <v>-102</v>
      </c>
      <c r="AF433">
        <v>-101</v>
      </c>
      <c r="AG433" s="3"/>
      <c r="AH433" s="3"/>
      <c r="AI433" s="3"/>
      <c r="AJ433">
        <v>604</v>
      </c>
      <c r="AK433">
        <v>534</v>
      </c>
      <c r="AL433">
        <v>637</v>
      </c>
      <c r="AM433">
        <v>746</v>
      </c>
      <c r="AN433">
        <v>648</v>
      </c>
      <c r="AO433" s="3"/>
      <c r="AP433" s="3"/>
      <c r="AQ433" s="3"/>
      <c r="AR433">
        <v>427</v>
      </c>
      <c r="AS433">
        <v>338</v>
      </c>
      <c r="AT433">
        <v>369</v>
      </c>
      <c r="AU433">
        <v>543</v>
      </c>
      <c r="AV433">
        <v>533</v>
      </c>
      <c r="AW433" s="3"/>
      <c r="AX433" s="3"/>
      <c r="AY433" s="3"/>
      <c r="AZ433">
        <v>177</v>
      </c>
      <c r="BA433">
        <v>196</v>
      </c>
      <c r="BB433">
        <v>268</v>
      </c>
      <c r="BC433">
        <v>203</v>
      </c>
      <c r="BD433">
        <v>114</v>
      </c>
      <c r="BE433" s="3"/>
      <c r="BF433" s="3"/>
      <c r="BG433" s="3"/>
      <c r="BH433">
        <v>177</v>
      </c>
      <c r="BI433">
        <v>196</v>
      </c>
      <c r="BJ433">
        <v>268</v>
      </c>
      <c r="BK433">
        <v>203</v>
      </c>
      <c r="BL433">
        <v>114</v>
      </c>
      <c r="BM433" s="3"/>
      <c r="BN433" s="3"/>
      <c r="BO433" s="3"/>
      <c r="BP433">
        <v>220</v>
      </c>
      <c r="BQ433">
        <v>251</v>
      </c>
      <c r="BR433">
        <v>278</v>
      </c>
      <c r="BS433">
        <v>323</v>
      </c>
      <c r="BT433">
        <v>323</v>
      </c>
      <c r="BU433" s="3"/>
      <c r="BV433" s="3"/>
      <c r="BW433" s="3"/>
      <c r="BX433">
        <v>-8.81</v>
      </c>
      <c r="BY433">
        <v>-9.5399999999999991</v>
      </c>
      <c r="BZ433">
        <v>4.84</v>
      </c>
      <c r="CA433">
        <v>-14.8</v>
      </c>
      <c r="CB433">
        <v>-14.46</v>
      </c>
      <c r="CC433" s="3"/>
      <c r="CD433" s="3"/>
      <c r="CE433" s="3"/>
      <c r="CF433">
        <v>-34.799999999999997</v>
      </c>
      <c r="CG433">
        <v>-29.09</v>
      </c>
      <c r="CH433">
        <v>12.21</v>
      </c>
      <c r="CI433">
        <v>-43.44</v>
      </c>
      <c r="CJ433">
        <v>-63.51</v>
      </c>
      <c r="CK433" s="3"/>
      <c r="CL433" s="3"/>
      <c r="CM433" s="3"/>
      <c r="CN433">
        <v>-157</v>
      </c>
      <c r="CO433">
        <v>-114</v>
      </c>
      <c r="CP433">
        <v>51</v>
      </c>
      <c r="CQ433">
        <v>-164</v>
      </c>
      <c r="CR433">
        <v>-156</v>
      </c>
      <c r="CS433" s="3"/>
      <c r="CT433" s="3"/>
      <c r="CU433" s="3"/>
      <c r="CV433" t="s">
        <v>2</v>
      </c>
      <c r="CW433" t="s">
        <v>2</v>
      </c>
      <c r="CX433">
        <v>13.35</v>
      </c>
      <c r="CY433" t="s">
        <v>2</v>
      </c>
      <c r="CZ433" t="s">
        <v>2</v>
      </c>
      <c r="DA433" s="3"/>
      <c r="DB433" s="3"/>
      <c r="DC433" s="3"/>
      <c r="DD433">
        <v>2.66</v>
      </c>
      <c r="DE433">
        <v>1.68</v>
      </c>
      <c r="DF433">
        <v>1.41</v>
      </c>
      <c r="DG433">
        <v>2.66</v>
      </c>
      <c r="DH433">
        <v>1.73</v>
      </c>
      <c r="DI433" s="3"/>
      <c r="DJ433" s="3"/>
      <c r="DK433" s="3"/>
      <c r="DL433" s="6">
        <f>(CM433*3+CL433*2+CK433)/6</f>
        <v>0</v>
      </c>
      <c r="DM433">
        <f>BH433+(BH433*(CG433-8.25)/8.25)</f>
        <v>-624.11272727272728</v>
      </c>
      <c r="DN433">
        <f>BI433+(BI433*(CH433-8.25)/8.25)</f>
        <v>290.08000000000004</v>
      </c>
      <c r="DO433">
        <f>BJ433+(BJ433*(CI433-8.25)/8.25)</f>
        <v>-1411.1418181818183</v>
      </c>
      <c r="DP433">
        <f>BK433+(BK433*(CJ433-8.25)/8.25)</f>
        <v>-1562.7309090909089</v>
      </c>
      <c r="DQ433">
        <f>BL433+(BL433*(CK433-8.25)/8.25)</f>
        <v>0</v>
      </c>
      <c r="DR433">
        <f>BM433+(BM433*(CL433-8.25)/8.25)</f>
        <v>0</v>
      </c>
      <c r="DS433">
        <f>BN433+(BN433*(CM433-8.25)/8.25)</f>
        <v>0</v>
      </c>
      <c r="DT433" s="8">
        <f>DM433*10^8/$I433</f>
        <v>-966.39349190956898</v>
      </c>
      <c r="DU433" s="8">
        <f>DN433*10^8/$I433</f>
        <v>449.16793374512849</v>
      </c>
      <c r="DV433" s="8">
        <f>DO433*10^8/$I433</f>
        <v>-2185.0512089563949</v>
      </c>
      <c r="DW433" s="8">
        <f>DP433*10^8/$I433</f>
        <v>-2419.7759702013568</v>
      </c>
      <c r="DX433" s="8">
        <f>DQ433*10^8/$I433</f>
        <v>0</v>
      </c>
      <c r="DY433" s="8">
        <f>DR433*10^8/$I433</f>
        <v>0</v>
      </c>
      <c r="DZ433" s="8">
        <f>DS433*10^8/$I433</f>
        <v>0</v>
      </c>
      <c r="EA433" s="8">
        <f>DT433*10^8/$I433</f>
        <v>-1496.3905403535596</v>
      </c>
      <c r="EB433" s="8">
        <f>DZ433*0.8</f>
        <v>0</v>
      </c>
      <c r="EC433" s="10" t="e">
        <f>G433-E433</f>
        <v>#N/A</v>
      </c>
      <c r="ED433" s="4" t="e">
        <f>EC433/E433*100</f>
        <v>#N/A</v>
      </c>
      <c r="EE433" s="4">
        <f>DY433-G433</f>
        <v>-306</v>
      </c>
      <c r="EF433" s="12">
        <f>EE433/G433</f>
        <v>-1</v>
      </c>
      <c r="EG433" s="4">
        <f>G433-F433</f>
        <v>0</v>
      </c>
    </row>
    <row r="434" spans="1:137" x14ac:dyDescent="0.3">
      <c r="A434">
        <v>433</v>
      </c>
      <c r="B434" t="s">
        <v>5659</v>
      </c>
      <c r="C434" t="s">
        <v>414</v>
      </c>
      <c r="D434" t="str">
        <f>VLOOKUP(C434,Sheet1!$A$2:$B$3197,2,FALSE)</f>
        <v>섬유,의류,신발,호화품</v>
      </c>
      <c r="E434">
        <v>2000</v>
      </c>
      <c r="F434">
        <v>2690</v>
      </c>
      <c r="G434" s="7">
        <v>2720</v>
      </c>
      <c r="H434" t="s">
        <v>2611</v>
      </c>
      <c r="I434" s="7">
        <f>VALUE(LEFT(H434,FIND("/",H434)-1)) + VALUE(MID(H434,FIND("/",H434)+1,LEN(H434)))</f>
        <v>48149587</v>
      </c>
      <c r="J434" s="1">
        <v>2489507</v>
      </c>
      <c r="K434" s="1">
        <f>G434*I434/(10^8)</f>
        <v>1309.6687664000001</v>
      </c>
      <c r="L434" s="1">
        <v>8647</v>
      </c>
      <c r="M434" s="1">
        <v>9222</v>
      </c>
      <c r="N434" s="1">
        <v>9721</v>
      </c>
      <c r="O434" s="1">
        <v>9716</v>
      </c>
      <c r="P434" s="1">
        <v>7850</v>
      </c>
      <c r="Q434" s="1">
        <v>9047</v>
      </c>
      <c r="R434" s="1">
        <v>9713</v>
      </c>
      <c r="S434" s="1">
        <v>10079</v>
      </c>
      <c r="T434">
        <v>-486</v>
      </c>
      <c r="U434">
        <v>237</v>
      </c>
      <c r="V434">
        <v>325</v>
      </c>
      <c r="W434">
        <v>432</v>
      </c>
      <c r="X434">
        <v>-20</v>
      </c>
      <c r="Y434">
        <v>379</v>
      </c>
      <c r="Z434">
        <v>458</v>
      </c>
      <c r="AA434">
        <v>491</v>
      </c>
      <c r="AB434">
        <v>-533</v>
      </c>
      <c r="AC434">
        <v>99</v>
      </c>
      <c r="AD434">
        <v>104</v>
      </c>
      <c r="AE434">
        <v>112</v>
      </c>
      <c r="AF434">
        <v>-124</v>
      </c>
      <c r="AG434">
        <v>156</v>
      </c>
      <c r="AH434">
        <v>233</v>
      </c>
      <c r="AI434">
        <v>274</v>
      </c>
      <c r="AJ434" s="1">
        <v>5537</v>
      </c>
      <c r="AK434" s="1">
        <v>5312</v>
      </c>
      <c r="AL434" s="1">
        <v>5565</v>
      </c>
      <c r="AM434" s="1">
        <v>6133</v>
      </c>
      <c r="AN434" s="1">
        <v>6760</v>
      </c>
      <c r="AO434" s="1">
        <v>6921</v>
      </c>
      <c r="AP434" s="1">
        <v>7151</v>
      </c>
      <c r="AQ434" s="1">
        <v>7598</v>
      </c>
      <c r="AR434" s="1">
        <v>4405</v>
      </c>
      <c r="AS434" s="1">
        <v>3942</v>
      </c>
      <c r="AT434" s="1">
        <v>4055</v>
      </c>
      <c r="AU434" s="1">
        <v>4290</v>
      </c>
      <c r="AV434" s="1">
        <v>4987</v>
      </c>
      <c r="AW434" s="1">
        <v>4937</v>
      </c>
      <c r="AX434" s="1">
        <v>4852</v>
      </c>
      <c r="AY434" s="1">
        <v>5224</v>
      </c>
      <c r="AZ434" s="1">
        <v>1133</v>
      </c>
      <c r="BA434" s="1">
        <v>1370</v>
      </c>
      <c r="BB434" s="1">
        <v>1510</v>
      </c>
      <c r="BC434" s="1">
        <v>1843</v>
      </c>
      <c r="BD434" s="1">
        <v>1772</v>
      </c>
      <c r="BE434" s="1">
        <v>1984</v>
      </c>
      <c r="BF434" s="1">
        <v>2299</v>
      </c>
      <c r="BG434" s="1">
        <v>2374</v>
      </c>
      <c r="BH434" s="1">
        <v>1107</v>
      </c>
      <c r="BI434" s="1">
        <v>1345</v>
      </c>
      <c r="BJ434" s="1">
        <v>1483</v>
      </c>
      <c r="BK434" s="1">
        <v>1726</v>
      </c>
      <c r="BL434" s="1">
        <v>1679</v>
      </c>
      <c r="BM434" s="1">
        <v>1879</v>
      </c>
      <c r="BN434" s="1">
        <v>2178</v>
      </c>
      <c r="BO434" s="1">
        <v>2253</v>
      </c>
      <c r="BP434">
        <v>216</v>
      </c>
      <c r="BQ434">
        <v>246</v>
      </c>
      <c r="BR434">
        <v>250</v>
      </c>
      <c r="BS434">
        <v>250</v>
      </c>
      <c r="BT434">
        <v>250</v>
      </c>
      <c r="BU434">
        <v>250</v>
      </c>
      <c r="BV434">
        <v>250</v>
      </c>
      <c r="BW434">
        <v>250</v>
      </c>
      <c r="BX434">
        <v>-9.15</v>
      </c>
      <c r="BY434">
        <v>1.83</v>
      </c>
      <c r="BZ434">
        <v>1.91</v>
      </c>
      <c r="CA434">
        <v>1.92</v>
      </c>
      <c r="CB434">
        <v>-1.92</v>
      </c>
      <c r="CC434">
        <v>2.2799999999999998</v>
      </c>
      <c r="CD434">
        <v>3.3</v>
      </c>
      <c r="CE434">
        <v>3.72</v>
      </c>
      <c r="CF434">
        <v>-40.64</v>
      </c>
      <c r="CG434">
        <v>7.86</v>
      </c>
      <c r="CH434">
        <v>7.14</v>
      </c>
      <c r="CI434">
        <v>6.99</v>
      </c>
      <c r="CJ434">
        <v>-7.14</v>
      </c>
      <c r="CK434">
        <v>8.57</v>
      </c>
      <c r="CL434">
        <v>11.22</v>
      </c>
      <c r="CM434">
        <v>11.87</v>
      </c>
      <c r="CN434" s="1">
        <v>-1342</v>
      </c>
      <c r="CO434">
        <v>199</v>
      </c>
      <c r="CP434">
        <v>202</v>
      </c>
      <c r="CQ434">
        <v>225</v>
      </c>
      <c r="CR434">
        <v>-251</v>
      </c>
      <c r="CS434">
        <v>317</v>
      </c>
      <c r="CT434">
        <v>472</v>
      </c>
      <c r="CU434">
        <v>546</v>
      </c>
      <c r="CV434" t="s">
        <v>2</v>
      </c>
      <c r="CW434">
        <v>17.600000000000001</v>
      </c>
      <c r="CX434">
        <v>12.68</v>
      </c>
      <c r="CY434">
        <v>11.77</v>
      </c>
      <c r="CZ434" t="s">
        <v>2</v>
      </c>
      <c r="DA434">
        <v>8.59</v>
      </c>
      <c r="DB434">
        <v>5.76</v>
      </c>
      <c r="DC434">
        <v>4.9800000000000004</v>
      </c>
      <c r="DD434">
        <v>1.48</v>
      </c>
      <c r="DE434">
        <v>1.25</v>
      </c>
      <c r="DF434">
        <v>0.83</v>
      </c>
      <c r="DG434">
        <v>0.74</v>
      </c>
      <c r="DH434">
        <v>0.55000000000000004</v>
      </c>
      <c r="DI434">
        <v>0.68</v>
      </c>
      <c r="DJ434">
        <v>0.59</v>
      </c>
      <c r="DK434">
        <v>0.56999999999999995</v>
      </c>
      <c r="DL434" s="6">
        <f>(CM434*3+CL434*2+CK434)/6</f>
        <v>11.103333333333333</v>
      </c>
      <c r="DM434">
        <f>BH434+(BH434*(CG434-8.25)/8.25)</f>
        <v>1054.669090909091</v>
      </c>
      <c r="DN434">
        <f>BI434+(BI434*(CH434-8.25)/8.25)</f>
        <v>1164.0363636363636</v>
      </c>
      <c r="DO434">
        <f>BJ434+(BJ434*(CI434-8.25)/8.25)</f>
        <v>1256.5054545454545</v>
      </c>
      <c r="DP434">
        <f>BK434+(BK434*(CJ434-8.25)/8.25)</f>
        <v>-1493.7745454545452</v>
      </c>
      <c r="DQ434">
        <f>BL434+(BL434*(CK434-8.25)/8.25)</f>
        <v>1744.1248484848486</v>
      </c>
      <c r="DR434">
        <f>BM434+(BM434*(CL434-8.25)/8.25)</f>
        <v>2555.44</v>
      </c>
      <c r="DS434">
        <f>BN434+(BN434*(CM434-8.25)/8.25)</f>
        <v>3133.68</v>
      </c>
      <c r="DT434" s="8">
        <f>DM434*10^8/$I434</f>
        <v>2190.4011158166136</v>
      </c>
      <c r="DU434" s="8">
        <f>DN434*10^8/$I434</f>
        <v>2417.5417405685403</v>
      </c>
      <c r="DV434" s="8">
        <f>DO434*10^8/$I434</f>
        <v>2609.5871903230541</v>
      </c>
      <c r="DW434" s="8">
        <f>DP434*10^8/$I434</f>
        <v>-3102.3621146626765</v>
      </c>
      <c r="DX434" s="8">
        <f>DQ434*10^8/$I434</f>
        <v>3622.3048984508396</v>
      </c>
      <c r="DY434" s="8">
        <f>DR434*10^8/$I434</f>
        <v>5307.2937053437236</v>
      </c>
      <c r="DZ434" s="8">
        <f>DS434*10^8/$I434</f>
        <v>6508.2178171123251</v>
      </c>
      <c r="EA434" s="8">
        <f>DT434*10^8/$I434</f>
        <v>4549.1586787994947</v>
      </c>
      <c r="EB434" s="8">
        <f>DZ434*0.8</f>
        <v>5206.5742536898606</v>
      </c>
      <c r="EC434" s="10">
        <f>G434-E434</f>
        <v>720</v>
      </c>
      <c r="ED434" s="4">
        <f>EC434/E434*100</f>
        <v>36</v>
      </c>
      <c r="EE434" s="4">
        <f>DY434-G434</f>
        <v>2587.2937053437236</v>
      </c>
      <c r="EF434" s="12">
        <f>EE434/G434</f>
        <v>0.95121092108225136</v>
      </c>
      <c r="EG434" s="4">
        <f>G434-F434</f>
        <v>30</v>
      </c>
    </row>
    <row r="435" spans="1:137" x14ac:dyDescent="0.3">
      <c r="A435">
        <v>434</v>
      </c>
      <c r="B435" t="s">
        <v>6807</v>
      </c>
      <c r="C435" t="s">
        <v>415</v>
      </c>
      <c r="D435" t="str">
        <f>VLOOKUP(C435,Sheet1!$A$2:$B$3197,2,FALSE)</f>
        <v>기계</v>
      </c>
      <c r="E435">
        <v>5480</v>
      </c>
      <c r="F435">
        <v>4660</v>
      </c>
      <c r="G435" s="7">
        <v>4880</v>
      </c>
      <c r="H435" t="s">
        <v>2612</v>
      </c>
      <c r="I435" s="7">
        <f>VALUE(LEFT(H435,FIND("/",H435)-1)) + VALUE(MID(H435,FIND("/",H435)+1,LEN(H435)))</f>
        <v>22434980</v>
      </c>
      <c r="J435" s="1">
        <v>1088</v>
      </c>
      <c r="K435" s="1">
        <f>G435*I435/(10^8)</f>
        <v>1094.8270239999999</v>
      </c>
      <c r="L435" s="1">
        <v>3914</v>
      </c>
      <c r="M435" s="1">
        <v>3524</v>
      </c>
      <c r="N435" s="1">
        <v>5347</v>
      </c>
      <c r="O435" s="1">
        <v>6989</v>
      </c>
      <c r="P435" s="1">
        <v>6804</v>
      </c>
      <c r="Q435" s="3"/>
      <c r="R435" s="3"/>
      <c r="S435" s="3"/>
      <c r="T435">
        <v>259</v>
      </c>
      <c r="U435">
        <v>197</v>
      </c>
      <c r="V435">
        <v>133</v>
      </c>
      <c r="W435">
        <v>215</v>
      </c>
      <c r="X435">
        <v>-479</v>
      </c>
      <c r="Y435" s="3"/>
      <c r="Z435" s="3"/>
      <c r="AA435" s="3"/>
      <c r="AB435">
        <v>67</v>
      </c>
      <c r="AC435">
        <v>94</v>
      </c>
      <c r="AD435">
        <v>188</v>
      </c>
      <c r="AE435">
        <v>143</v>
      </c>
      <c r="AF435">
        <v>-789</v>
      </c>
      <c r="AG435" s="3"/>
      <c r="AH435" s="3"/>
      <c r="AI435" s="3"/>
      <c r="AJ435" s="1">
        <v>4628</v>
      </c>
      <c r="AK435" s="1">
        <v>5199</v>
      </c>
      <c r="AL435" s="1">
        <v>6708</v>
      </c>
      <c r="AM435" s="1">
        <v>8161</v>
      </c>
      <c r="AN435" s="1">
        <v>7590</v>
      </c>
      <c r="AO435" s="3"/>
      <c r="AP435" s="3"/>
      <c r="AQ435" s="3"/>
      <c r="AR435" s="1">
        <v>2544</v>
      </c>
      <c r="AS435" s="1">
        <v>2718</v>
      </c>
      <c r="AT435" s="1">
        <v>3841</v>
      </c>
      <c r="AU435" s="1">
        <v>5218</v>
      </c>
      <c r="AV435" s="1">
        <v>5438</v>
      </c>
      <c r="AW435" s="3"/>
      <c r="AX435" s="3"/>
      <c r="AY435" s="3"/>
      <c r="AZ435" s="1">
        <v>2083</v>
      </c>
      <c r="BA435" s="1">
        <v>2482</v>
      </c>
      <c r="BB435" s="1">
        <v>2867</v>
      </c>
      <c r="BC435" s="1">
        <v>2944</v>
      </c>
      <c r="BD435" s="1">
        <v>2152</v>
      </c>
      <c r="BE435" s="3"/>
      <c r="BF435" s="3"/>
      <c r="BG435" s="3"/>
      <c r="BH435" s="1">
        <v>1580</v>
      </c>
      <c r="BI435" s="1">
        <v>1621</v>
      </c>
      <c r="BJ435" s="1">
        <v>1748</v>
      </c>
      <c r="BK435" s="1">
        <v>1794</v>
      </c>
      <c r="BL435" s="1">
        <v>1424</v>
      </c>
      <c r="BM435" s="3"/>
      <c r="BN435" s="3"/>
      <c r="BO435" s="3"/>
      <c r="BP435">
        <v>112</v>
      </c>
      <c r="BQ435">
        <v>112</v>
      </c>
      <c r="BR435">
        <v>112</v>
      </c>
      <c r="BS435">
        <v>112</v>
      </c>
      <c r="BT435">
        <v>112</v>
      </c>
      <c r="BU435" s="3"/>
      <c r="BV435" s="3"/>
      <c r="BW435" s="3"/>
      <c r="BX435">
        <v>1.48</v>
      </c>
      <c r="BY435">
        <v>1.91</v>
      </c>
      <c r="BZ435">
        <v>3.15</v>
      </c>
      <c r="CA435">
        <v>1.93</v>
      </c>
      <c r="CB435">
        <v>-10.02</v>
      </c>
      <c r="CC435" s="3"/>
      <c r="CD435" s="3"/>
      <c r="CE435" s="3"/>
      <c r="CF435">
        <v>2.99</v>
      </c>
      <c r="CG435">
        <v>3.21</v>
      </c>
      <c r="CH435">
        <v>7.6</v>
      </c>
      <c r="CI435">
        <v>4.6100000000000003</v>
      </c>
      <c r="CJ435">
        <v>-22.99</v>
      </c>
      <c r="CK435" s="3"/>
      <c r="CL435" s="3"/>
      <c r="CM435" s="3"/>
      <c r="CN435">
        <v>208</v>
      </c>
      <c r="CO435">
        <v>229</v>
      </c>
      <c r="CP435">
        <v>571</v>
      </c>
      <c r="CQ435">
        <v>364</v>
      </c>
      <c r="CR435" s="1">
        <v>-1649</v>
      </c>
      <c r="CS435" s="3"/>
      <c r="CT435" s="3"/>
      <c r="CU435" s="3"/>
      <c r="CV435">
        <v>36.229999999999997</v>
      </c>
      <c r="CW435">
        <v>22.73</v>
      </c>
      <c r="CX435">
        <v>6.52</v>
      </c>
      <c r="CY435">
        <v>13.23</v>
      </c>
      <c r="CZ435" t="s">
        <v>2</v>
      </c>
      <c r="DA435" s="3"/>
      <c r="DB435" s="3"/>
      <c r="DC435" s="3"/>
      <c r="DD435">
        <v>1.06</v>
      </c>
      <c r="DE435">
        <v>0.71</v>
      </c>
      <c r="DF435">
        <v>0.47</v>
      </c>
      <c r="DG435">
        <v>0.6</v>
      </c>
      <c r="DH435">
        <v>0.81</v>
      </c>
      <c r="DI435" s="3"/>
      <c r="DJ435" s="3"/>
      <c r="DK435" s="3"/>
      <c r="DL435" s="6">
        <f>(CM435*3+CL435*2+CK435)/6</f>
        <v>0</v>
      </c>
      <c r="DM435">
        <f>BH435+(BH435*(CG435-8.25)/8.25)</f>
        <v>614.76363636363635</v>
      </c>
      <c r="DN435">
        <f>BI435+(BI435*(CH435-8.25)/8.25)</f>
        <v>1493.2848484848485</v>
      </c>
      <c r="DO435">
        <f>BJ435+(BJ435*(CI435-8.25)/8.25)</f>
        <v>976.76121212121222</v>
      </c>
      <c r="DP435">
        <f>BK435+(BK435*(CJ435-8.25)/8.25)</f>
        <v>-4999.28</v>
      </c>
      <c r="DQ435">
        <f>BL435+(BL435*(CK435-8.25)/8.25)</f>
        <v>0</v>
      </c>
      <c r="DR435">
        <f>BM435+(BM435*(CL435-8.25)/8.25)</f>
        <v>0</v>
      </c>
      <c r="DS435">
        <f>BN435+(BN435*(CM435-8.25)/8.25)</f>
        <v>0</v>
      </c>
      <c r="DT435" s="8">
        <f>DM435*10^8/$I435</f>
        <v>2740.2014013992271</v>
      </c>
      <c r="DU435" s="8">
        <f>DN435*10^8/$I435</f>
        <v>6656.0560717453209</v>
      </c>
      <c r="DV435" s="8">
        <f>DO435*10^8/$I435</f>
        <v>4353.7422904821497</v>
      </c>
      <c r="DW435" s="8">
        <f>DP435*10^8/$I435</f>
        <v>-22283.416343584882</v>
      </c>
      <c r="DX435" s="8">
        <f>DQ435*10^8/$I435</f>
        <v>0</v>
      </c>
      <c r="DY435" s="8">
        <f>DR435*10^8/$I435</f>
        <v>0</v>
      </c>
      <c r="DZ435" s="8">
        <f>DS435*10^8/$I435</f>
        <v>0</v>
      </c>
      <c r="EA435" s="8">
        <f>DT435*10^8/$I435</f>
        <v>12213.968550001948</v>
      </c>
      <c r="EB435" s="8">
        <f>DZ435*0.8</f>
        <v>0</v>
      </c>
      <c r="EC435" s="10">
        <f>G435-E435</f>
        <v>-600</v>
      </c>
      <c r="ED435" s="4">
        <f>EC435/E435*100</f>
        <v>-10.948905109489052</v>
      </c>
      <c r="EE435" s="4">
        <f>DY435-G435</f>
        <v>-4880</v>
      </c>
      <c r="EF435" s="12">
        <f>EE435/G435</f>
        <v>-1</v>
      </c>
      <c r="EG435" s="4">
        <f>G435-F435</f>
        <v>220</v>
      </c>
    </row>
    <row r="436" spans="1:137" x14ac:dyDescent="0.3">
      <c r="A436">
        <v>435</v>
      </c>
      <c r="B436" t="s">
        <v>6874</v>
      </c>
      <c r="C436" t="s">
        <v>416</v>
      </c>
      <c r="D436" t="str">
        <f>VLOOKUP(C436,Sheet1!$A$2:$B$3197,2,FALSE)</f>
        <v>철강</v>
      </c>
      <c r="E436">
        <v>3945</v>
      </c>
      <c r="F436">
        <v>5590</v>
      </c>
      <c r="G436" s="7">
        <v>5470</v>
      </c>
      <c r="H436" t="s">
        <v>2613</v>
      </c>
      <c r="I436" s="7">
        <f>VALUE(LEFT(H436,FIND("/",H436)-1)) + VALUE(MID(H436,FIND("/",H436)+1,LEN(H436)))</f>
        <v>20503505</v>
      </c>
      <c r="J436">
        <v>0</v>
      </c>
      <c r="K436" s="1">
        <f>G436*I436/(10^8)</f>
        <v>1121.5417235</v>
      </c>
      <c r="L436" s="1">
        <v>1299</v>
      </c>
      <c r="M436" s="1">
        <v>1560</v>
      </c>
      <c r="N436" s="1">
        <v>1594</v>
      </c>
      <c r="O436" s="1">
        <v>1626</v>
      </c>
      <c r="P436" s="1">
        <v>1527</v>
      </c>
      <c r="Q436" s="3"/>
      <c r="R436" s="3"/>
      <c r="S436" s="3"/>
      <c r="T436">
        <v>54</v>
      </c>
      <c r="U436">
        <v>65</v>
      </c>
      <c r="V436">
        <v>33</v>
      </c>
      <c r="W436">
        <v>26</v>
      </c>
      <c r="X436">
        <v>28</v>
      </c>
      <c r="Y436" s="3"/>
      <c r="Z436" s="3"/>
      <c r="AA436" s="3"/>
      <c r="AB436">
        <v>74</v>
      </c>
      <c r="AC436">
        <v>101</v>
      </c>
      <c r="AD436">
        <v>50</v>
      </c>
      <c r="AE436">
        <v>24</v>
      </c>
      <c r="AF436">
        <v>86</v>
      </c>
      <c r="AG436" s="3"/>
      <c r="AH436" s="3"/>
      <c r="AI436" s="3"/>
      <c r="AJ436" s="1">
        <v>1165</v>
      </c>
      <c r="AK436" s="1">
        <v>1577</v>
      </c>
      <c r="AL436" s="1">
        <v>1517</v>
      </c>
      <c r="AM436" s="1">
        <v>1953</v>
      </c>
      <c r="AN436" s="1">
        <v>1877</v>
      </c>
      <c r="AO436" s="3"/>
      <c r="AP436" s="3"/>
      <c r="AQ436" s="3"/>
      <c r="AR436">
        <v>250</v>
      </c>
      <c r="AS436">
        <v>559</v>
      </c>
      <c r="AT436">
        <v>417</v>
      </c>
      <c r="AU436">
        <v>839</v>
      </c>
      <c r="AV436">
        <v>686</v>
      </c>
      <c r="AW436" s="3"/>
      <c r="AX436" s="3"/>
      <c r="AY436" s="3"/>
      <c r="AZ436">
        <v>915</v>
      </c>
      <c r="BA436" s="1">
        <v>1018</v>
      </c>
      <c r="BB436" s="1">
        <v>1100</v>
      </c>
      <c r="BC436" s="1">
        <v>1113</v>
      </c>
      <c r="BD436" s="1">
        <v>1191</v>
      </c>
      <c r="BE436" s="3"/>
      <c r="BF436" s="3"/>
      <c r="BG436" s="3"/>
      <c r="BH436">
        <v>915</v>
      </c>
      <c r="BI436" s="1">
        <v>1018</v>
      </c>
      <c r="BJ436" s="1">
        <v>1100</v>
      </c>
      <c r="BK436" s="1">
        <v>1113</v>
      </c>
      <c r="BL436" s="1">
        <v>1191</v>
      </c>
      <c r="BM436" s="3"/>
      <c r="BN436" s="3"/>
      <c r="BO436" s="3"/>
      <c r="BP436">
        <v>103</v>
      </c>
      <c r="BQ436">
        <v>103</v>
      </c>
      <c r="BR436">
        <v>103</v>
      </c>
      <c r="BS436">
        <v>103</v>
      </c>
      <c r="BT436">
        <v>103</v>
      </c>
      <c r="BU436" s="3"/>
      <c r="BV436" s="3"/>
      <c r="BW436" s="3"/>
      <c r="BX436">
        <v>6.72</v>
      </c>
      <c r="BY436">
        <v>7.39</v>
      </c>
      <c r="BZ436">
        <v>3.22</v>
      </c>
      <c r="CA436">
        <v>1.37</v>
      </c>
      <c r="CB436">
        <v>4.5</v>
      </c>
      <c r="CC436" s="3"/>
      <c r="CD436" s="3"/>
      <c r="CE436" s="3"/>
      <c r="CF436">
        <v>8.42</v>
      </c>
      <c r="CG436">
        <v>10.48</v>
      </c>
      <c r="CH436">
        <v>4.7</v>
      </c>
      <c r="CI436">
        <v>2.14</v>
      </c>
      <c r="CJ436">
        <v>7.47</v>
      </c>
      <c r="CK436" s="3"/>
      <c r="CL436" s="3"/>
      <c r="CM436" s="3"/>
      <c r="CN436">
        <v>362</v>
      </c>
      <c r="CO436">
        <v>494</v>
      </c>
      <c r="CP436">
        <v>243</v>
      </c>
      <c r="CQ436">
        <v>116</v>
      </c>
      <c r="CR436">
        <v>420</v>
      </c>
      <c r="CS436" s="3"/>
      <c r="CT436" s="3"/>
      <c r="CU436" s="3"/>
      <c r="CV436">
        <v>7.56</v>
      </c>
      <c r="CW436">
        <v>5.74</v>
      </c>
      <c r="CX436">
        <v>11.9</v>
      </c>
      <c r="CY436">
        <v>22.13</v>
      </c>
      <c r="CZ436">
        <v>8.14</v>
      </c>
      <c r="DA436" s="3"/>
      <c r="DB436" s="3"/>
      <c r="DC436" s="3"/>
      <c r="DD436">
        <v>0.59</v>
      </c>
      <c r="DE436">
        <v>0.55000000000000004</v>
      </c>
      <c r="DF436">
        <v>0.53</v>
      </c>
      <c r="DG436">
        <v>0.47</v>
      </c>
      <c r="DH436">
        <v>0.57999999999999996</v>
      </c>
      <c r="DI436" s="3"/>
      <c r="DJ436" s="3"/>
      <c r="DK436" s="3"/>
      <c r="DL436" s="6">
        <f>(CM436*3+CL436*2+CK436)/6</f>
        <v>0</v>
      </c>
      <c r="DM436">
        <f>BH436+(BH436*(CG436-8.25)/8.25)</f>
        <v>1162.3272727272729</v>
      </c>
      <c r="DN436">
        <f>BI436+(BI436*(CH436-8.25)/8.25)</f>
        <v>579.9515151515152</v>
      </c>
      <c r="DO436">
        <f>BJ436+(BJ436*(CI436-8.25)/8.25)</f>
        <v>285.33333333333348</v>
      </c>
      <c r="DP436">
        <f>BK436+(BK436*(CJ436-8.25)/8.25)</f>
        <v>1007.7709090909091</v>
      </c>
      <c r="DQ436">
        <f>BL436+(BL436*(CK436-8.25)/8.25)</f>
        <v>0</v>
      </c>
      <c r="DR436">
        <f>BM436+(BM436*(CL436-8.25)/8.25)</f>
        <v>0</v>
      </c>
      <c r="DS436">
        <f>BN436+(BN436*(CM436-8.25)/8.25)</f>
        <v>0</v>
      </c>
      <c r="DT436" s="8">
        <f>DM436*10^8/$I436</f>
        <v>5668.9198882204428</v>
      </c>
      <c r="DU436" s="8">
        <f>DN436*10^8/$I436</f>
        <v>2828.5481684790734</v>
      </c>
      <c r="DV436" s="8">
        <f>DO436*10^8/$I436</f>
        <v>1391.6319835722404</v>
      </c>
      <c r="DW436" s="8">
        <f>DP436*10^8/$I436</f>
        <v>4915.1152892683913</v>
      </c>
      <c r="DX436" s="8">
        <f>DQ436*10^8/$I436</f>
        <v>0</v>
      </c>
      <c r="DY436" s="8">
        <f>DR436*10^8/$I436</f>
        <v>0</v>
      </c>
      <c r="DZ436" s="8">
        <f>DS436*10^8/$I436</f>
        <v>0</v>
      </c>
      <c r="EA436" s="8">
        <f>DT436*10^8/$I436</f>
        <v>27648.540521342293</v>
      </c>
      <c r="EB436" s="8">
        <f>DZ436*0.8</f>
        <v>0</v>
      </c>
      <c r="EC436" s="10">
        <f>G436-E436</f>
        <v>1525</v>
      </c>
      <c r="ED436" s="4">
        <f>EC436/E436*100</f>
        <v>38.656527249683144</v>
      </c>
      <c r="EE436" s="4">
        <f>DY436-G436</f>
        <v>-5470</v>
      </c>
      <c r="EF436" s="12">
        <f>EE436/G436</f>
        <v>-1</v>
      </c>
      <c r="EG436" s="4">
        <f>G436-F436</f>
        <v>-120</v>
      </c>
    </row>
    <row r="437" spans="1:137" x14ac:dyDescent="0.3">
      <c r="A437">
        <v>436</v>
      </c>
      <c r="B437" t="s">
        <v>6521</v>
      </c>
      <c r="C437" t="s">
        <v>417</v>
      </c>
      <c r="D437" t="str">
        <f>VLOOKUP(C437,Sheet1!$A$2:$B$3197,2,FALSE)</f>
        <v>복합기업</v>
      </c>
      <c r="E437">
        <v>1120</v>
      </c>
      <c r="F437">
        <v>2460</v>
      </c>
      <c r="G437" s="7">
        <v>2855</v>
      </c>
      <c r="H437" t="s">
        <v>2614</v>
      </c>
      <c r="I437" s="7">
        <f>VALUE(LEFT(H437,FIND("/",H437)-1)) + VALUE(MID(H437,FIND("/",H437)+1,LEN(H437)))</f>
        <v>79378330</v>
      </c>
      <c r="J437" s="1">
        <v>215870</v>
      </c>
      <c r="K437" s="1">
        <f>G437*I437/(10^8)</f>
        <v>2266.2513214999999</v>
      </c>
      <c r="L437" s="1">
        <v>2430</v>
      </c>
      <c r="M437" s="1">
        <v>2828</v>
      </c>
      <c r="N437" s="1">
        <v>2787</v>
      </c>
      <c r="O437" s="1">
        <v>8199</v>
      </c>
      <c r="P437" s="1">
        <v>8736</v>
      </c>
      <c r="Q437" s="3"/>
      <c r="R437" s="3"/>
      <c r="S437" s="3"/>
      <c r="T437">
        <v>-118</v>
      </c>
      <c r="U437">
        <v>104</v>
      </c>
      <c r="V437">
        <v>-458</v>
      </c>
      <c r="W437">
        <v>752</v>
      </c>
      <c r="X437">
        <v>229</v>
      </c>
      <c r="Y437" s="3"/>
      <c r="Z437" s="3"/>
      <c r="AA437" s="3"/>
      <c r="AB437">
        <v>-332</v>
      </c>
      <c r="AC437">
        <v>69</v>
      </c>
      <c r="AD437" s="1">
        <v>-1033</v>
      </c>
      <c r="AE437" s="1">
        <v>-2375</v>
      </c>
      <c r="AF437">
        <v>-226</v>
      </c>
      <c r="AG437" s="3"/>
      <c r="AH437" s="3"/>
      <c r="AI437" s="3"/>
      <c r="AJ437" s="1">
        <v>8074</v>
      </c>
      <c r="AK437" s="1">
        <v>8862</v>
      </c>
      <c r="AL437" s="1">
        <v>7599</v>
      </c>
      <c r="AM437" s="1">
        <v>29016</v>
      </c>
      <c r="AN437" s="1">
        <v>10960</v>
      </c>
      <c r="AO437" s="3"/>
      <c r="AP437" s="3"/>
      <c r="AQ437" s="3"/>
      <c r="AR437" s="1">
        <v>4819</v>
      </c>
      <c r="AS437" s="1">
        <v>5525</v>
      </c>
      <c r="AT437" s="1">
        <v>5342</v>
      </c>
      <c r="AU437" s="1">
        <v>26366</v>
      </c>
      <c r="AV437" s="1">
        <v>8979</v>
      </c>
      <c r="AW437" s="3"/>
      <c r="AX437" s="3"/>
      <c r="AY437" s="3"/>
      <c r="AZ437" s="1">
        <v>3255</v>
      </c>
      <c r="BA437" s="1">
        <v>3337</v>
      </c>
      <c r="BB437" s="1">
        <v>2256</v>
      </c>
      <c r="BC437" s="1">
        <v>2650</v>
      </c>
      <c r="BD437" s="1">
        <v>1981</v>
      </c>
      <c r="BE437" s="3"/>
      <c r="BF437" s="3"/>
      <c r="BG437" s="3"/>
      <c r="BH437" s="1">
        <v>3333</v>
      </c>
      <c r="BI437" s="1">
        <v>3429</v>
      </c>
      <c r="BJ437" s="1">
        <v>2369</v>
      </c>
      <c r="BK437">
        <v>673</v>
      </c>
      <c r="BL437">
        <v>388</v>
      </c>
      <c r="BM437" s="3"/>
      <c r="BN437" s="3"/>
      <c r="BO437" s="3"/>
      <c r="BP437">
        <v>386</v>
      </c>
      <c r="BQ437">
        <v>386</v>
      </c>
      <c r="BR437">
        <v>393</v>
      </c>
      <c r="BS437">
        <v>419</v>
      </c>
      <c r="BT437">
        <v>419</v>
      </c>
      <c r="BU437" s="3"/>
      <c r="BV437" s="3"/>
      <c r="BW437" s="3"/>
      <c r="BX437">
        <v>-3.3</v>
      </c>
      <c r="BY437">
        <v>0.82</v>
      </c>
      <c r="BZ437">
        <v>-12.55</v>
      </c>
      <c r="CA437">
        <v>-12.97</v>
      </c>
      <c r="CB437">
        <v>-1.1299999999999999</v>
      </c>
      <c r="CC437" s="3"/>
      <c r="CD437" s="3"/>
      <c r="CE437" s="3"/>
      <c r="CF437">
        <v>-7.32</v>
      </c>
      <c r="CG437">
        <v>2.54</v>
      </c>
      <c r="CH437">
        <v>-35.07</v>
      </c>
      <c r="CI437">
        <v>-112.11</v>
      </c>
      <c r="CJ437">
        <v>-39.32</v>
      </c>
      <c r="CK437" s="3"/>
      <c r="CL437" s="3"/>
      <c r="CM437" s="3"/>
      <c r="CN437">
        <v>-412</v>
      </c>
      <c r="CO437">
        <v>118</v>
      </c>
      <c r="CP437" s="1">
        <v>-1398</v>
      </c>
      <c r="CQ437" s="1">
        <v>-2286</v>
      </c>
      <c r="CR437">
        <v>-263</v>
      </c>
      <c r="CS437" s="3"/>
      <c r="CT437" s="3"/>
      <c r="CU437" s="3"/>
      <c r="CV437" t="s">
        <v>2</v>
      </c>
      <c r="CW437">
        <v>18.96</v>
      </c>
      <c r="CX437" t="s">
        <v>2</v>
      </c>
      <c r="CY437" t="s">
        <v>2</v>
      </c>
      <c r="CZ437" t="s">
        <v>2</v>
      </c>
      <c r="DA437" s="3"/>
      <c r="DB437" s="3"/>
      <c r="DC437" s="3"/>
      <c r="DD437">
        <v>0.61</v>
      </c>
      <c r="DE437">
        <v>0.47</v>
      </c>
      <c r="DF437">
        <v>0.66</v>
      </c>
      <c r="DG437">
        <v>1.77</v>
      </c>
      <c r="DH437">
        <v>2.1</v>
      </c>
      <c r="DI437" s="3"/>
      <c r="DJ437" s="3"/>
      <c r="DK437" s="3"/>
      <c r="DL437" s="6">
        <f>(CM437*3+CL437*2+CK437)/6</f>
        <v>0</v>
      </c>
      <c r="DM437">
        <f>BH437+(BH437*(CG437-8.25)/8.25)</f>
        <v>1026.1599999999999</v>
      </c>
      <c r="DN437">
        <f>BI437+(BI437*(CH437-8.25)/8.25)</f>
        <v>-14576.367272727271</v>
      </c>
      <c r="DO437">
        <f>BJ437+(BJ437*(CI437-8.25)/8.25)</f>
        <v>-32192.556363636366</v>
      </c>
      <c r="DP437">
        <f>BK437+(BK437*(CJ437-8.25)/8.25)</f>
        <v>-3207.5587878787878</v>
      </c>
      <c r="DQ437">
        <f>BL437+(BL437*(CK437-8.25)/8.25)</f>
        <v>0</v>
      </c>
      <c r="DR437">
        <f>BM437+(BM437*(CL437-8.25)/8.25)</f>
        <v>0</v>
      </c>
      <c r="DS437">
        <f>BN437+(BN437*(CM437-8.25)/8.25)</f>
        <v>0</v>
      </c>
      <c r="DT437" s="8">
        <f>DM437*10^8/$I437</f>
        <v>1292.7457657524412</v>
      </c>
      <c r="DU437" s="8">
        <f>DN437*10^8/$I437</f>
        <v>-18363.156887688707</v>
      </c>
      <c r="DV437" s="8">
        <f>DO437*10^8/$I437</f>
        <v>-40555.849894595121</v>
      </c>
      <c r="DW437" s="8">
        <f>DP437*10^8/$I437</f>
        <v>-4040.84942058971</v>
      </c>
      <c r="DX437" s="8">
        <f>DQ437*10^8/$I437</f>
        <v>0</v>
      </c>
      <c r="DY437" s="8">
        <f>DR437*10^8/$I437</f>
        <v>0</v>
      </c>
      <c r="DZ437" s="8">
        <f>DS437*10^8/$I437</f>
        <v>0</v>
      </c>
      <c r="EA437" s="8">
        <f>DT437*10^8/$I437</f>
        <v>1628.5877590929933</v>
      </c>
      <c r="EB437" s="8">
        <f>DZ437*0.8</f>
        <v>0</v>
      </c>
      <c r="EC437" s="10">
        <f>G437-E437</f>
        <v>1735</v>
      </c>
      <c r="ED437" s="4">
        <f>EC437/E437*100</f>
        <v>154.91071428571428</v>
      </c>
      <c r="EE437" s="4">
        <f>DY437-G437</f>
        <v>-2855</v>
      </c>
      <c r="EF437" s="12">
        <f>EE437/G437</f>
        <v>-1</v>
      </c>
      <c r="EG437" s="4">
        <f>G437-F437</f>
        <v>395</v>
      </c>
    </row>
    <row r="438" spans="1:137" x14ac:dyDescent="0.3">
      <c r="A438">
        <v>437</v>
      </c>
      <c r="B438" t="s">
        <v>5906</v>
      </c>
      <c r="C438" t="s">
        <v>418</v>
      </c>
      <c r="D438" t="str">
        <f>VLOOKUP(C438,Sheet1!$A$2:$B$3197,2,FALSE)</f>
        <v>식품</v>
      </c>
      <c r="E438">
        <v>573000</v>
      </c>
      <c r="F438">
        <v>553000</v>
      </c>
      <c r="G438" s="7">
        <v>542000</v>
      </c>
      <c r="H438" t="s">
        <v>2615</v>
      </c>
      <c r="I438" s="7">
        <f>VALUE(LEFT(H438,FIND("/",H438)-1)) + VALUE(MID(H438,FIND("/",H438)+1,LEN(H438)))</f>
        <v>3671981</v>
      </c>
      <c r="J438" s="1">
        <v>212850</v>
      </c>
      <c r="K438" s="1">
        <f>G438*I438/(10^8)</f>
        <v>19902.137019999998</v>
      </c>
      <c r="L438" s="1">
        <v>20107</v>
      </c>
      <c r="M438" s="1">
        <v>21262</v>
      </c>
      <c r="N438" s="1">
        <v>22468</v>
      </c>
      <c r="O438" s="1">
        <v>23597</v>
      </c>
      <c r="P438" s="1">
        <v>25959</v>
      </c>
      <c r="Q438" s="1">
        <v>26296</v>
      </c>
      <c r="R438" s="1">
        <v>27013</v>
      </c>
      <c r="S438" s="1">
        <v>27913</v>
      </c>
      <c r="T438" s="1">
        <v>1425</v>
      </c>
      <c r="U438" s="1">
        <v>1461</v>
      </c>
      <c r="V438" s="1">
        <v>1517</v>
      </c>
      <c r="W438" s="1">
        <v>1483</v>
      </c>
      <c r="X438" s="1">
        <v>1984</v>
      </c>
      <c r="Y438" s="1">
        <v>1792</v>
      </c>
      <c r="Z438" s="1">
        <v>1936</v>
      </c>
      <c r="AA438" s="1">
        <v>2053</v>
      </c>
      <c r="AB438" s="1">
        <v>1380</v>
      </c>
      <c r="AC438" s="1">
        <v>1324</v>
      </c>
      <c r="AD438" s="1">
        <v>1608</v>
      </c>
      <c r="AE438">
        <v>998</v>
      </c>
      <c r="AF438" s="1">
        <v>1104</v>
      </c>
      <c r="AG438" s="1">
        <v>1296</v>
      </c>
      <c r="AH438" s="1">
        <v>1463</v>
      </c>
      <c r="AI438" s="1">
        <v>1556</v>
      </c>
      <c r="AJ438" s="1">
        <v>15927</v>
      </c>
      <c r="AK438" s="1">
        <v>17217</v>
      </c>
      <c r="AL438" s="1">
        <v>20635</v>
      </c>
      <c r="AM438" s="1">
        <v>21521</v>
      </c>
      <c r="AN438" s="1">
        <v>23393</v>
      </c>
      <c r="AO438" s="1">
        <v>24186</v>
      </c>
      <c r="AP438" s="1">
        <v>25210</v>
      </c>
      <c r="AQ438" s="1">
        <v>26544</v>
      </c>
      <c r="AR438" s="1">
        <v>5575</v>
      </c>
      <c r="AS438" s="1">
        <v>5701</v>
      </c>
      <c r="AT438" s="1">
        <v>7878</v>
      </c>
      <c r="AU438" s="1">
        <v>8056</v>
      </c>
      <c r="AV438" s="1">
        <v>8974</v>
      </c>
      <c r="AW438" s="1">
        <v>8779</v>
      </c>
      <c r="AX438" s="1">
        <v>8664</v>
      </c>
      <c r="AY438" s="1">
        <v>8758</v>
      </c>
      <c r="AZ438" s="1">
        <v>10352</v>
      </c>
      <c r="BA438" s="1">
        <v>11516</v>
      </c>
      <c r="BB438" s="1">
        <v>12757</v>
      </c>
      <c r="BC438" s="1">
        <v>13465</v>
      </c>
      <c r="BD438" s="1">
        <v>14419</v>
      </c>
      <c r="BE438" s="1">
        <v>15407</v>
      </c>
      <c r="BF438" s="1">
        <v>16547</v>
      </c>
      <c r="BG438" s="1">
        <v>17787</v>
      </c>
      <c r="BH438" s="1">
        <v>10292</v>
      </c>
      <c r="BI438" s="1">
        <v>10980</v>
      </c>
      <c r="BJ438" s="1">
        <v>12080</v>
      </c>
      <c r="BK438" s="1">
        <v>12776</v>
      </c>
      <c r="BL438" s="1">
        <v>14014</v>
      </c>
      <c r="BM438" s="1">
        <v>14975</v>
      </c>
      <c r="BN438" s="1">
        <v>16087</v>
      </c>
      <c r="BO438" s="1">
        <v>17296</v>
      </c>
      <c r="BP438">
        <v>172</v>
      </c>
      <c r="BQ438">
        <v>172</v>
      </c>
      <c r="BR438">
        <v>180</v>
      </c>
      <c r="BS438">
        <v>180</v>
      </c>
      <c r="BT438">
        <v>184</v>
      </c>
      <c r="BU438">
        <v>181</v>
      </c>
      <c r="BV438">
        <v>181</v>
      </c>
      <c r="BW438">
        <v>181</v>
      </c>
      <c r="BX438">
        <v>8.9700000000000006</v>
      </c>
      <c r="BY438">
        <v>7.99</v>
      </c>
      <c r="BZ438">
        <v>8.5</v>
      </c>
      <c r="CA438">
        <v>4.7300000000000004</v>
      </c>
      <c r="CB438">
        <v>4.92</v>
      </c>
      <c r="CC438">
        <v>5.45</v>
      </c>
      <c r="CD438">
        <v>5.92</v>
      </c>
      <c r="CE438">
        <v>6.01</v>
      </c>
      <c r="CF438">
        <v>13.94</v>
      </c>
      <c r="CG438">
        <v>12.34</v>
      </c>
      <c r="CH438">
        <v>13.87</v>
      </c>
      <c r="CI438">
        <v>7.79</v>
      </c>
      <c r="CJ438">
        <v>7.93</v>
      </c>
      <c r="CK438">
        <v>8.7100000000000009</v>
      </c>
      <c r="CL438">
        <v>9.18</v>
      </c>
      <c r="CM438">
        <v>9.1</v>
      </c>
      <c r="CN438" s="1">
        <v>39977</v>
      </c>
      <c r="CO438" s="1">
        <v>38161</v>
      </c>
      <c r="CP438" s="1">
        <v>45925</v>
      </c>
      <c r="CQ438" s="1">
        <v>26861</v>
      </c>
      <c r="CR438" s="1">
        <v>29293</v>
      </c>
      <c r="CS438" s="1">
        <v>34396</v>
      </c>
      <c r="CT438" s="1">
        <v>38807</v>
      </c>
      <c r="CU438" s="1">
        <v>41358</v>
      </c>
      <c r="CV438">
        <v>16.559999999999999</v>
      </c>
      <c r="CW438">
        <v>21.12</v>
      </c>
      <c r="CX438">
        <v>15.76</v>
      </c>
      <c r="CY438">
        <v>20.63</v>
      </c>
      <c r="CZ438">
        <v>19.7</v>
      </c>
      <c r="DA438">
        <v>15.76</v>
      </c>
      <c r="DB438">
        <v>13.97</v>
      </c>
      <c r="DC438">
        <v>13.11</v>
      </c>
      <c r="DD438">
        <v>2.1800000000000002</v>
      </c>
      <c r="DE438">
        <v>2.38</v>
      </c>
      <c r="DF438">
        <v>1.83</v>
      </c>
      <c r="DG438">
        <v>1.34</v>
      </c>
      <c r="DH438">
        <v>1.31</v>
      </c>
      <c r="DI438">
        <v>1.1599999999999999</v>
      </c>
      <c r="DJ438">
        <v>1.0900000000000001</v>
      </c>
      <c r="DK438">
        <v>1.02</v>
      </c>
      <c r="DL438" s="6">
        <f>(CM438*3+CL438*2+CK438)/6</f>
        <v>9.0616666666666656</v>
      </c>
      <c r="DM438">
        <f>BH438+(BH438*(CG438-8.25)/8.25)</f>
        <v>15394.336969696969</v>
      </c>
      <c r="DN438">
        <f>BI438+(BI438*(CH438-8.25)/8.25)</f>
        <v>18459.709090909091</v>
      </c>
      <c r="DO438">
        <f>BJ438+(BJ438*(CI438-8.25)/8.25)</f>
        <v>11406.448484848484</v>
      </c>
      <c r="DP438">
        <f>BK438+(BK438*(CJ438-8.25)/8.25)</f>
        <v>12280.44606060606</v>
      </c>
      <c r="DQ438">
        <f>BL438+(BL438*(CK438-8.25)/8.25)</f>
        <v>14795.386666666669</v>
      </c>
      <c r="DR438">
        <f>BM438+(BM438*(CL438-8.25)/8.25)</f>
        <v>16663.090909090908</v>
      </c>
      <c r="DS438">
        <f>BN438+(BN438*(CM438-8.25)/8.25)</f>
        <v>17744.448484848483</v>
      </c>
      <c r="DT438" s="8">
        <f>DM438*10^8/$I438</f>
        <v>419237.9255147826</v>
      </c>
      <c r="DU438" s="8">
        <f>DN438*10^8/$I438</f>
        <v>502717.99039562274</v>
      </c>
      <c r="DV438" s="8">
        <f>DO438*10^8/$I438</f>
        <v>310634.73598715471</v>
      </c>
      <c r="DW438" s="8">
        <f>DP438*10^8/$I438</f>
        <v>334436.53604433301</v>
      </c>
      <c r="DX438" s="8">
        <f>DQ438*10^8/$I438</f>
        <v>402926.55835274392</v>
      </c>
      <c r="DY438" s="8">
        <f>DR438*10^8/$I438</f>
        <v>453790.22683099145</v>
      </c>
      <c r="DZ438" s="8">
        <f>DS438*10^8/$I438</f>
        <v>483239.11493138125</v>
      </c>
      <c r="EA438" s="8">
        <f>DT438*10^8/$I438</f>
        <v>11417213.910278473</v>
      </c>
      <c r="EB438" s="8">
        <f>DZ438*0.8</f>
        <v>386591.29194510501</v>
      </c>
      <c r="EC438" s="10">
        <f>G438-E438</f>
        <v>-31000</v>
      </c>
      <c r="ED438" s="4">
        <f>EC438/E438*100</f>
        <v>-5.4101221640488655</v>
      </c>
      <c r="EE438" s="4">
        <f>DY438-G438</f>
        <v>-88209.773169008549</v>
      </c>
      <c r="EF438" s="12">
        <f>EE438/G438</f>
        <v>-0.16274865898341062</v>
      </c>
      <c r="EG438" s="4">
        <f>G438-F438</f>
        <v>-11000</v>
      </c>
    </row>
    <row r="439" spans="1:137" x14ac:dyDescent="0.3">
      <c r="A439">
        <v>438</v>
      </c>
      <c r="B439" t="s">
        <v>7571</v>
      </c>
      <c r="C439" t="s">
        <v>419</v>
      </c>
      <c r="D439" t="str">
        <f>VLOOKUP(C439,Sheet1!$A$2:$B$3197,2,FALSE)</f>
        <v>자동차부품</v>
      </c>
      <c r="E439">
        <v>18450</v>
      </c>
      <c r="F439">
        <v>17500</v>
      </c>
      <c r="G439" s="7">
        <v>18100</v>
      </c>
      <c r="H439" t="s">
        <v>2616</v>
      </c>
      <c r="I439" s="7">
        <f>VALUE(LEFT(H439,FIND("/",H439)-1)) + VALUE(MID(H439,FIND("/",H439)+1,LEN(H439)))</f>
        <v>1200000</v>
      </c>
      <c r="J439">
        <v>0</v>
      </c>
      <c r="K439" s="1">
        <f>G439*I439/(10^8)</f>
        <v>217.2</v>
      </c>
      <c r="L439">
        <v>789</v>
      </c>
      <c r="M439">
        <v>491</v>
      </c>
      <c r="N439">
        <v>480</v>
      </c>
      <c r="O439">
        <v>398</v>
      </c>
      <c r="P439">
        <v>313</v>
      </c>
      <c r="Q439" s="3"/>
      <c r="R439" s="3"/>
      <c r="S439" s="3"/>
      <c r="T439">
        <v>44</v>
      </c>
      <c r="U439">
        <v>-64</v>
      </c>
      <c r="V439">
        <v>-84</v>
      </c>
      <c r="W439">
        <v>-163</v>
      </c>
      <c r="X439">
        <v>-73</v>
      </c>
      <c r="Y439" s="3"/>
      <c r="Z439" s="3"/>
      <c r="AA439" s="3"/>
      <c r="AB439">
        <v>32</v>
      </c>
      <c r="AC439">
        <v>-57</v>
      </c>
      <c r="AD439">
        <v>-69</v>
      </c>
      <c r="AE439">
        <v>-136</v>
      </c>
      <c r="AF439">
        <v>-42</v>
      </c>
      <c r="AG439" s="3"/>
      <c r="AH439" s="3"/>
      <c r="AI439" s="3"/>
      <c r="AJ439">
        <v>682</v>
      </c>
      <c r="AK439">
        <v>672</v>
      </c>
      <c r="AL439">
        <v>683</v>
      </c>
      <c r="AM439">
        <v>605</v>
      </c>
      <c r="AN439">
        <v>468</v>
      </c>
      <c r="AO439" s="3"/>
      <c r="AP439" s="3"/>
      <c r="AQ439" s="3"/>
      <c r="AR439">
        <v>93</v>
      </c>
      <c r="AS439">
        <v>163</v>
      </c>
      <c r="AT439">
        <v>254</v>
      </c>
      <c r="AU439">
        <v>310</v>
      </c>
      <c r="AV439">
        <v>212</v>
      </c>
      <c r="AW439" s="3"/>
      <c r="AX439" s="3"/>
      <c r="AY439" s="3"/>
      <c r="AZ439">
        <v>589</v>
      </c>
      <c r="BA439">
        <v>509</v>
      </c>
      <c r="BB439">
        <v>429</v>
      </c>
      <c r="BC439">
        <v>295</v>
      </c>
      <c r="BD439">
        <v>255</v>
      </c>
      <c r="BE439" s="3"/>
      <c r="BF439" s="3"/>
      <c r="BG439" s="3"/>
      <c r="BH439">
        <v>589</v>
      </c>
      <c r="BI439">
        <v>509</v>
      </c>
      <c r="BJ439">
        <v>429</v>
      </c>
      <c r="BK439">
        <v>295</v>
      </c>
      <c r="BL439">
        <v>255</v>
      </c>
      <c r="BM439" s="3"/>
      <c r="BN439" s="3"/>
      <c r="BO439" s="3"/>
      <c r="BP439">
        <v>60</v>
      </c>
      <c r="BQ439">
        <v>60</v>
      </c>
      <c r="BR439">
        <v>60</v>
      </c>
      <c r="BS439">
        <v>60</v>
      </c>
      <c r="BT439">
        <v>60</v>
      </c>
      <c r="BU439" s="3"/>
      <c r="BV439" s="3"/>
      <c r="BW439" s="3"/>
      <c r="BX439">
        <v>4.62</v>
      </c>
      <c r="BY439">
        <v>-8.42</v>
      </c>
      <c r="BZ439">
        <v>-10.14</v>
      </c>
      <c r="CA439">
        <v>-21.12</v>
      </c>
      <c r="CB439">
        <v>-7.87</v>
      </c>
      <c r="CC439" s="3"/>
      <c r="CD439" s="3"/>
      <c r="CE439" s="3"/>
      <c r="CF439">
        <v>5.44</v>
      </c>
      <c r="CG439">
        <v>-10.39</v>
      </c>
      <c r="CH439">
        <v>-14.65</v>
      </c>
      <c r="CI439">
        <v>-37.57</v>
      </c>
      <c r="CJ439">
        <v>-15.33</v>
      </c>
      <c r="CK439" s="3"/>
      <c r="CL439" s="3"/>
      <c r="CM439" s="3"/>
      <c r="CN439" s="1">
        <v>2641</v>
      </c>
      <c r="CO439" s="1">
        <v>-4752</v>
      </c>
      <c r="CP439" s="1">
        <v>-5725</v>
      </c>
      <c r="CQ439" s="1">
        <v>-11334</v>
      </c>
      <c r="CR439" s="1">
        <v>-3518</v>
      </c>
      <c r="CS439" s="3"/>
      <c r="CT439" s="3"/>
      <c r="CU439" s="3"/>
      <c r="CV439">
        <v>11.04</v>
      </c>
      <c r="CW439" t="s">
        <v>2</v>
      </c>
      <c r="CX439" t="s">
        <v>2</v>
      </c>
      <c r="CY439" t="s">
        <v>2</v>
      </c>
      <c r="CZ439" t="s">
        <v>2</v>
      </c>
      <c r="DA439" s="3"/>
      <c r="DB439" s="3"/>
      <c r="DC439" s="3"/>
      <c r="DD439">
        <v>0.59</v>
      </c>
      <c r="DE439">
        <v>0.59</v>
      </c>
      <c r="DF439">
        <v>0.54</v>
      </c>
      <c r="DG439">
        <v>0.73</v>
      </c>
      <c r="DH439">
        <v>0.85</v>
      </c>
      <c r="DI439" s="3"/>
      <c r="DJ439" s="3"/>
      <c r="DK439" s="3"/>
      <c r="DL439" s="6">
        <f>(CM439*3+CL439*2+CK439)/6</f>
        <v>0</v>
      </c>
      <c r="DM439">
        <f>BH439+(BH439*(CG439-8.25)/8.25)</f>
        <v>-741.7830303030305</v>
      </c>
      <c r="DN439">
        <f>BI439+(BI439*(CH439-8.25)/8.25)</f>
        <v>-903.86060606060596</v>
      </c>
      <c r="DO439">
        <f>BJ439+(BJ439*(CI439-8.25)/8.25)</f>
        <v>-1953.6399999999999</v>
      </c>
      <c r="DP439">
        <f>BK439+(BK439*(CJ439-8.25)/8.25)</f>
        <v>-548.16363636363633</v>
      </c>
      <c r="DQ439">
        <f>BL439+(BL439*(CK439-8.25)/8.25)</f>
        <v>0</v>
      </c>
      <c r="DR439">
        <f>BM439+(BM439*(CL439-8.25)/8.25)</f>
        <v>0</v>
      </c>
      <c r="DS439">
        <f>BN439+(BN439*(CM439-8.25)/8.25)</f>
        <v>0</v>
      </c>
      <c r="DT439" s="8">
        <f>DM439*10^8/$I439</f>
        <v>-61815.252525252545</v>
      </c>
      <c r="DU439" s="8">
        <f>DN439*10^8/$I439</f>
        <v>-75321.717171717159</v>
      </c>
      <c r="DV439" s="8">
        <f>DO439*10^8/$I439</f>
        <v>-162803.33333333334</v>
      </c>
      <c r="DW439" s="8">
        <f>DP439*10^8/$I439</f>
        <v>-45680.303030303025</v>
      </c>
      <c r="DX439" s="8">
        <f>DQ439*10^8/$I439</f>
        <v>0</v>
      </c>
      <c r="DY439" s="8">
        <f>DR439*10^8/$I439</f>
        <v>0</v>
      </c>
      <c r="DZ439" s="8">
        <f>DS439*10^8/$I439</f>
        <v>0</v>
      </c>
      <c r="EA439" s="8">
        <f>DT439*10^8/$I439</f>
        <v>-5151271.0437710453</v>
      </c>
      <c r="EB439" s="8">
        <f>DZ439*0.8</f>
        <v>0</v>
      </c>
      <c r="EC439" s="10">
        <f>G439-E439</f>
        <v>-350</v>
      </c>
      <c r="ED439" s="4">
        <f>EC439/E439*100</f>
        <v>-1.8970189701897018</v>
      </c>
      <c r="EE439" s="4">
        <f>DY439-G439</f>
        <v>-18100</v>
      </c>
      <c r="EF439" s="12">
        <f>EE439/G439</f>
        <v>-1</v>
      </c>
      <c r="EG439" s="4">
        <f>G439-F439</f>
        <v>600</v>
      </c>
    </row>
    <row r="440" spans="1:137" x14ac:dyDescent="0.3">
      <c r="A440">
        <v>439</v>
      </c>
      <c r="B440" t="s">
        <v>5621</v>
      </c>
      <c r="C440" s="5" t="s">
        <v>8000</v>
      </c>
      <c r="D440" t="str">
        <f>VLOOKUP(C440,Sheet1!$A$2:$B$3197,2,FALSE)</f>
        <v>건설</v>
      </c>
      <c r="E440">
        <v>5050</v>
      </c>
      <c r="F440">
        <v>5730</v>
      </c>
      <c r="G440" s="7">
        <v>5650</v>
      </c>
      <c r="H440" t="s">
        <v>2617</v>
      </c>
      <c r="I440" s="7">
        <f>VALUE(LEFT(H440,FIND("/",H440)-1)) + VALUE(MID(H440,FIND("/",H440)+1,LEN(H440)))</f>
        <v>49049362</v>
      </c>
      <c r="J440" s="1">
        <v>727048</v>
      </c>
      <c r="K440" s="1">
        <f>G440*I440/(10^8)</f>
        <v>2771.2889530000002</v>
      </c>
      <c r="L440" s="1">
        <v>18318</v>
      </c>
      <c r="M440" s="1">
        <v>16415</v>
      </c>
      <c r="N440" s="1">
        <v>12997</v>
      </c>
      <c r="O440" s="1">
        <v>13049</v>
      </c>
      <c r="P440" s="1">
        <v>15653</v>
      </c>
      <c r="Q440" s="1">
        <v>14961</v>
      </c>
      <c r="R440" s="1">
        <v>18128</v>
      </c>
      <c r="S440" s="1">
        <v>20364</v>
      </c>
      <c r="T440">
        <v>955</v>
      </c>
      <c r="U440" s="1">
        <v>1495</v>
      </c>
      <c r="V440">
        <v>599</v>
      </c>
      <c r="W440">
        <v>677</v>
      </c>
      <c r="X440">
        <v>967</v>
      </c>
      <c r="Y440">
        <v>988</v>
      </c>
      <c r="Z440" s="1">
        <v>1420</v>
      </c>
      <c r="AA440" s="1">
        <v>1682</v>
      </c>
      <c r="AB440">
        <v>102</v>
      </c>
      <c r="AC440">
        <v>466</v>
      </c>
      <c r="AD440">
        <v>-121</v>
      </c>
      <c r="AE440">
        <v>27</v>
      </c>
      <c r="AF440" s="1">
        <v>1099</v>
      </c>
      <c r="AG440">
        <v>623</v>
      </c>
      <c r="AH440">
        <v>982</v>
      </c>
      <c r="AI440" s="1">
        <v>1216</v>
      </c>
      <c r="AJ440" s="1">
        <v>20739</v>
      </c>
      <c r="AK440" s="1">
        <v>22141</v>
      </c>
      <c r="AL440" s="1">
        <v>17938</v>
      </c>
      <c r="AM440" s="1">
        <v>15882</v>
      </c>
      <c r="AN440" s="1">
        <v>16536</v>
      </c>
      <c r="AO440" s="1">
        <v>16680</v>
      </c>
      <c r="AP440" s="1">
        <v>18047</v>
      </c>
      <c r="AQ440" s="1">
        <v>19282</v>
      </c>
      <c r="AR440" s="1">
        <v>17221</v>
      </c>
      <c r="AS440" s="1">
        <v>18215</v>
      </c>
      <c r="AT440" s="1">
        <v>15281</v>
      </c>
      <c r="AU440" s="1">
        <v>13271</v>
      </c>
      <c r="AV440" s="1">
        <v>12794</v>
      </c>
      <c r="AW440" s="1">
        <v>12620</v>
      </c>
      <c r="AX440" s="1">
        <v>13160</v>
      </c>
      <c r="AY440" s="1">
        <v>13159</v>
      </c>
      <c r="AZ440" s="1">
        <v>3518</v>
      </c>
      <c r="BA440" s="1">
        <v>3926</v>
      </c>
      <c r="BB440" s="1">
        <v>2657</v>
      </c>
      <c r="BC440" s="1">
        <v>2611</v>
      </c>
      <c r="BD440" s="1">
        <v>3742</v>
      </c>
      <c r="BE440" s="1">
        <v>4060</v>
      </c>
      <c r="BF440" s="1">
        <v>4887</v>
      </c>
      <c r="BG440" s="1">
        <v>6124</v>
      </c>
      <c r="BH440" s="1">
        <v>3420</v>
      </c>
      <c r="BI440" s="1">
        <v>3827</v>
      </c>
      <c r="BJ440" s="1">
        <v>2554</v>
      </c>
      <c r="BK440" s="1">
        <v>2611</v>
      </c>
      <c r="BL440" s="1">
        <v>3673</v>
      </c>
      <c r="BM440" s="1">
        <v>4017</v>
      </c>
      <c r="BN440" s="1">
        <v>4932</v>
      </c>
      <c r="BO440" s="1">
        <v>6055</v>
      </c>
      <c r="BP440" s="1">
        <v>2333</v>
      </c>
      <c r="BQ440" s="1">
        <v>2333</v>
      </c>
      <c r="BR440" s="1">
        <v>2452</v>
      </c>
      <c r="BS440" s="1">
        <v>2452</v>
      </c>
      <c r="BT440" s="1">
        <v>2452</v>
      </c>
      <c r="BU440" s="1">
        <v>2451</v>
      </c>
      <c r="BV440" s="1">
        <v>2451</v>
      </c>
      <c r="BW440" s="1">
        <v>2451</v>
      </c>
      <c r="BX440">
        <v>0.47</v>
      </c>
      <c r="BY440">
        <v>2.17</v>
      </c>
      <c r="BZ440">
        <v>-0.6</v>
      </c>
      <c r="CA440">
        <v>0.16</v>
      </c>
      <c r="CB440">
        <v>6.78</v>
      </c>
      <c r="CC440">
        <v>3.75</v>
      </c>
      <c r="CD440">
        <v>5.65</v>
      </c>
      <c r="CE440">
        <v>6.51</v>
      </c>
      <c r="CF440">
        <v>3.2</v>
      </c>
      <c r="CG440">
        <v>12.8</v>
      </c>
      <c r="CH440">
        <v>-3.82</v>
      </c>
      <c r="CI440">
        <v>0.97</v>
      </c>
      <c r="CJ440">
        <v>34.979999999999997</v>
      </c>
      <c r="CK440">
        <v>16.04</v>
      </c>
      <c r="CL440">
        <v>21.94</v>
      </c>
      <c r="CM440">
        <v>22.13</v>
      </c>
      <c r="CN440">
        <v>231</v>
      </c>
      <c r="CO440">
        <v>994</v>
      </c>
      <c r="CP440">
        <v>-248</v>
      </c>
      <c r="CQ440">
        <v>51</v>
      </c>
      <c r="CR440" s="1">
        <v>2241</v>
      </c>
      <c r="CS440" s="1">
        <v>1257</v>
      </c>
      <c r="CT440" s="1">
        <v>2001</v>
      </c>
      <c r="CU440" s="1">
        <v>2478</v>
      </c>
      <c r="CV440">
        <v>18.440000000000001</v>
      </c>
      <c r="CW440">
        <v>4.0999999999999996</v>
      </c>
      <c r="CX440" t="s">
        <v>2</v>
      </c>
      <c r="CY440">
        <v>58.86</v>
      </c>
      <c r="CZ440">
        <v>2.19</v>
      </c>
      <c r="DA440">
        <v>4.49</v>
      </c>
      <c r="DB440">
        <v>2.82</v>
      </c>
      <c r="DC440">
        <v>2.2799999999999998</v>
      </c>
      <c r="DD440">
        <v>0.57999999999999996</v>
      </c>
      <c r="DE440">
        <v>0.49</v>
      </c>
      <c r="DF440">
        <v>0.81</v>
      </c>
      <c r="DG440">
        <v>0.55000000000000004</v>
      </c>
      <c r="DH440">
        <v>0.65</v>
      </c>
      <c r="DI440">
        <v>0.68</v>
      </c>
      <c r="DJ440">
        <v>0.56000000000000005</v>
      </c>
      <c r="DK440">
        <v>0.45</v>
      </c>
      <c r="DL440" s="6">
        <f>(CM440*3+CL440*2+CK440)/6</f>
        <v>21.051666666666666</v>
      </c>
      <c r="DM440">
        <f>BH440+(BH440*(CG440-8.25)/8.25)</f>
        <v>5306.181818181818</v>
      </c>
      <c r="DN440">
        <f>BI440+(BI440*(CH440-8.25)/8.25)</f>
        <v>-1772.0169696969697</v>
      </c>
      <c r="DO440">
        <f>BJ440+(BJ440*(CI440-8.25)/8.25)</f>
        <v>300.28848484848504</v>
      </c>
      <c r="DP440">
        <f>BK440+(BK440*(CJ440-8.25)/8.25)</f>
        <v>11070.64</v>
      </c>
      <c r="DQ440">
        <f>BL440+(BL440*(CK440-8.25)/8.25)</f>
        <v>7141.2024242424241</v>
      </c>
      <c r="DR440">
        <f>BM440+(BM440*(CL440-8.25)/8.25)</f>
        <v>10682.785454545454</v>
      </c>
      <c r="DS440">
        <f>BN440+(BN440*(CM440-8.25)/8.25)</f>
        <v>13229.716363636362</v>
      </c>
      <c r="DT440" s="8">
        <f>DM440*10^8/$I440</f>
        <v>10818.044520501242</v>
      </c>
      <c r="DU440" s="8">
        <f>DN440*10^8/$I440</f>
        <v>-3612.7217509923362</v>
      </c>
      <c r="DV440" s="8">
        <f>DO440*10^8/$I440</f>
        <v>612.21690273664524</v>
      </c>
      <c r="DW440" s="8">
        <f>DP440*10^8/$I440</f>
        <v>22570.405706806134</v>
      </c>
      <c r="DX440" s="8">
        <f>DQ440*10^8/$I440</f>
        <v>14559.215722810879</v>
      </c>
      <c r="DY440" s="8">
        <f>DR440*10^8/$I440</f>
        <v>21779.662403244824</v>
      </c>
      <c r="DZ440" s="8">
        <f>DS440*10^8/$I440</f>
        <v>26972.249636267159</v>
      </c>
      <c r="EA440" s="8">
        <f>DT440*10^8/$I440</f>
        <v>22055.423514991369</v>
      </c>
      <c r="EB440" s="8">
        <f>DZ440*0.8</f>
        <v>21577.799709013729</v>
      </c>
      <c r="EC440" s="10">
        <f>G440-E440</f>
        <v>600</v>
      </c>
      <c r="ED440" s="4">
        <f>EC440/E440*100</f>
        <v>11.881188118811881</v>
      </c>
      <c r="EE440" s="4">
        <f>DY440-G440</f>
        <v>16129.662403244824</v>
      </c>
      <c r="EF440" s="12">
        <f>EE440/G440</f>
        <v>2.854807504999084</v>
      </c>
      <c r="EG440" s="4">
        <f>G440-F440</f>
        <v>-80</v>
      </c>
    </row>
    <row r="441" spans="1:137" x14ac:dyDescent="0.3">
      <c r="A441">
        <v>440</v>
      </c>
      <c r="B441" t="s">
        <v>5872</v>
      </c>
      <c r="C441" t="s">
        <v>7932</v>
      </c>
      <c r="D441" t="str">
        <f>VLOOKUP(C441,Sheet1!$A$2:$B$3197,2,FALSE)</f>
        <v>전기장비</v>
      </c>
      <c r="E441">
        <v>64600</v>
      </c>
      <c r="F441">
        <v>55100</v>
      </c>
      <c r="G441" s="7">
        <v>56900</v>
      </c>
      <c r="H441" t="s">
        <v>2618</v>
      </c>
      <c r="I441" s="7">
        <f>VALUE(LEFT(H441,FIND("/",H441)-1)) + VALUE(MID(H441,FIND("/",H441)+1,LEN(H441)))</f>
        <v>30000000</v>
      </c>
      <c r="J441" s="1">
        <v>674974</v>
      </c>
      <c r="K441" s="1">
        <f>G441*I441/(10^8)</f>
        <v>17070</v>
      </c>
      <c r="L441" s="1">
        <v>22136</v>
      </c>
      <c r="M441" s="1">
        <v>23437</v>
      </c>
      <c r="N441" s="1">
        <v>24850</v>
      </c>
      <c r="O441" s="1">
        <v>23468</v>
      </c>
      <c r="P441" s="1">
        <v>24027</v>
      </c>
      <c r="Q441" s="1">
        <v>25438</v>
      </c>
      <c r="R441" s="1">
        <v>26690</v>
      </c>
      <c r="S441" s="1">
        <v>27554</v>
      </c>
      <c r="T441" s="1">
        <v>1244</v>
      </c>
      <c r="U441" s="1">
        <v>1584</v>
      </c>
      <c r="V441" s="1">
        <v>2050</v>
      </c>
      <c r="W441" s="1">
        <v>1685</v>
      </c>
      <c r="X441" s="1">
        <v>1337</v>
      </c>
      <c r="Y441" s="1">
        <v>1612</v>
      </c>
      <c r="Z441" s="1">
        <v>2000</v>
      </c>
      <c r="AA441" s="1">
        <v>2165</v>
      </c>
      <c r="AB441">
        <v>807</v>
      </c>
      <c r="AC441" s="1">
        <v>1060</v>
      </c>
      <c r="AD441" s="1">
        <v>1322</v>
      </c>
      <c r="AE441" s="1">
        <v>1030</v>
      </c>
      <c r="AF441">
        <v>855</v>
      </c>
      <c r="AG441" s="1">
        <v>1093</v>
      </c>
      <c r="AH441" s="1">
        <v>1370</v>
      </c>
      <c r="AI441" s="1">
        <v>1531</v>
      </c>
      <c r="AJ441" s="1">
        <v>22618</v>
      </c>
      <c r="AK441" s="1">
        <v>22558</v>
      </c>
      <c r="AL441" s="1">
        <v>24058</v>
      </c>
      <c r="AM441" s="1">
        <v>25381</v>
      </c>
      <c r="AN441" s="1">
        <v>25404</v>
      </c>
      <c r="AO441" s="1">
        <v>26315</v>
      </c>
      <c r="AP441" s="1">
        <v>27246</v>
      </c>
      <c r="AQ441" s="1">
        <v>28180</v>
      </c>
      <c r="AR441" s="1">
        <v>11957</v>
      </c>
      <c r="AS441" s="1">
        <v>11077</v>
      </c>
      <c r="AT441" s="1">
        <v>11084</v>
      </c>
      <c r="AU441" s="1">
        <v>11755</v>
      </c>
      <c r="AV441" s="1">
        <v>11269</v>
      </c>
      <c r="AW441" s="1">
        <v>11441</v>
      </c>
      <c r="AX441" s="1">
        <v>11360</v>
      </c>
      <c r="AY441" s="1">
        <v>11001</v>
      </c>
      <c r="AZ441" s="1">
        <v>10661</v>
      </c>
      <c r="BA441" s="1">
        <v>11481</v>
      </c>
      <c r="BB441" s="1">
        <v>12975</v>
      </c>
      <c r="BC441" s="1">
        <v>13627</v>
      </c>
      <c r="BD441" s="1">
        <v>14135</v>
      </c>
      <c r="BE441" s="1">
        <v>14904</v>
      </c>
      <c r="BF441" s="1">
        <v>15940</v>
      </c>
      <c r="BG441" s="1">
        <v>17179</v>
      </c>
      <c r="BH441" s="1">
        <v>10646</v>
      </c>
      <c r="BI441" s="1">
        <v>11457</v>
      </c>
      <c r="BJ441" s="1">
        <v>12945</v>
      </c>
      <c r="BK441" s="1">
        <v>13606</v>
      </c>
      <c r="BL441" s="1">
        <v>14115</v>
      </c>
      <c r="BM441" s="1">
        <v>14850</v>
      </c>
      <c r="BN441" s="1">
        <v>15860</v>
      </c>
      <c r="BO441" s="1">
        <v>17163</v>
      </c>
      <c r="BP441" s="1">
        <v>1500</v>
      </c>
      <c r="BQ441" s="1">
        <v>1500</v>
      </c>
      <c r="BR441" s="1">
        <v>1500</v>
      </c>
      <c r="BS441" s="1">
        <v>1500</v>
      </c>
      <c r="BT441" s="1">
        <v>1500</v>
      </c>
      <c r="BU441" s="1">
        <v>1500</v>
      </c>
      <c r="BV441" s="1">
        <v>1500</v>
      </c>
      <c r="BW441" s="1">
        <v>1500</v>
      </c>
      <c r="BX441">
        <v>3.58</v>
      </c>
      <c r="BY441">
        <v>4.6900000000000004</v>
      </c>
      <c r="BZ441">
        <v>5.67</v>
      </c>
      <c r="CA441">
        <v>4.17</v>
      </c>
      <c r="CB441">
        <v>3.37</v>
      </c>
      <c r="CC441">
        <v>4.2300000000000004</v>
      </c>
      <c r="CD441">
        <v>5.12</v>
      </c>
      <c r="CE441">
        <v>5.53</v>
      </c>
      <c r="CF441">
        <v>7.77</v>
      </c>
      <c r="CG441">
        <v>9.51</v>
      </c>
      <c r="CH441">
        <v>10.78</v>
      </c>
      <c r="CI441">
        <v>7.82</v>
      </c>
      <c r="CJ441">
        <v>6.15</v>
      </c>
      <c r="CK441">
        <v>7.28</v>
      </c>
      <c r="CL441">
        <v>8.75</v>
      </c>
      <c r="CM441">
        <v>9.39</v>
      </c>
      <c r="CN441" s="1">
        <v>2690</v>
      </c>
      <c r="CO441" s="1">
        <v>3503</v>
      </c>
      <c r="CP441" s="1">
        <v>4385</v>
      </c>
      <c r="CQ441" s="1">
        <v>3462</v>
      </c>
      <c r="CR441" s="1">
        <v>2839</v>
      </c>
      <c r="CS441" s="1">
        <v>3513</v>
      </c>
      <c r="CT441" s="1">
        <v>4477</v>
      </c>
      <c r="CU441" s="1">
        <v>5167</v>
      </c>
      <c r="CV441">
        <v>14.77</v>
      </c>
      <c r="CW441">
        <v>18.579999999999998</v>
      </c>
      <c r="CX441">
        <v>11.17</v>
      </c>
      <c r="CY441">
        <v>15.77</v>
      </c>
      <c r="CZ441">
        <v>22.22</v>
      </c>
      <c r="DA441">
        <v>16.2</v>
      </c>
      <c r="DB441">
        <v>12.71</v>
      </c>
      <c r="DC441">
        <v>11.01</v>
      </c>
      <c r="DD441">
        <v>1.0900000000000001</v>
      </c>
      <c r="DE441">
        <v>1.67</v>
      </c>
      <c r="DF441">
        <v>1.1100000000000001</v>
      </c>
      <c r="DG441">
        <v>1.18</v>
      </c>
      <c r="DH441">
        <v>1.32</v>
      </c>
      <c r="DI441">
        <v>1.1299999999999999</v>
      </c>
      <c r="DJ441">
        <v>1.06</v>
      </c>
      <c r="DK441">
        <v>0.98</v>
      </c>
      <c r="DL441" s="6">
        <f>(CM441*3+CL441*2+CK441)/6</f>
        <v>8.8250000000000011</v>
      </c>
      <c r="DM441">
        <f>BH441+(BH441*(CG441-8.25)/8.25)</f>
        <v>12271.934545454546</v>
      </c>
      <c r="DN441">
        <f>BI441+(BI441*(CH441-8.25)/8.25)</f>
        <v>14970.48</v>
      </c>
      <c r="DO441">
        <f>BJ441+(BJ441*(CI441-8.25)/8.25)</f>
        <v>12270.290909090909</v>
      </c>
      <c r="DP441">
        <f>BK441+(BK441*(CJ441-8.25)/8.25)</f>
        <v>10142.654545454547</v>
      </c>
      <c r="DQ441">
        <f>BL441+(BL441*(CK441-8.25)/8.25)</f>
        <v>12455.418181818182</v>
      </c>
      <c r="DR441">
        <f>BM441+(BM441*(CL441-8.25)/8.25)</f>
        <v>15750</v>
      </c>
      <c r="DS441">
        <f>BN441+(BN441*(CM441-8.25)/8.25)</f>
        <v>18051.563636363637</v>
      </c>
      <c r="DT441" s="8">
        <f>DM441*10^8/$I441</f>
        <v>40906.448484848486</v>
      </c>
      <c r="DU441" s="8">
        <f>DN441*10^8/$I441</f>
        <v>49901.599999999999</v>
      </c>
      <c r="DV441" s="8">
        <f>DO441*10^8/$I441</f>
        <v>40900.969696969696</v>
      </c>
      <c r="DW441" s="8">
        <f>DP441*10^8/$I441</f>
        <v>33808.848484848488</v>
      </c>
      <c r="DX441" s="8">
        <f>DQ441*10^8/$I441</f>
        <v>41518.060606060601</v>
      </c>
      <c r="DY441" s="8">
        <f>DR441*10^8/$I441</f>
        <v>52500</v>
      </c>
      <c r="DZ441" s="8">
        <f>DS441*10^8/$I441</f>
        <v>60171.878787878792</v>
      </c>
      <c r="EA441" s="8">
        <f>DT441*10^8/$I441</f>
        <v>136354.8282828283</v>
      </c>
      <c r="EB441" s="8">
        <f>DZ441*0.8</f>
        <v>48137.503030303036</v>
      </c>
      <c r="EC441" s="10">
        <f>G441-E441</f>
        <v>-7700</v>
      </c>
      <c r="ED441" s="4">
        <f>EC441/E441*100</f>
        <v>-11.919504643962849</v>
      </c>
      <c r="EE441" s="4">
        <f>DY441-G441</f>
        <v>-4400</v>
      </c>
      <c r="EF441" s="12">
        <f>EE441/G441</f>
        <v>-7.7328646748681895E-2</v>
      </c>
      <c r="EG441" s="4">
        <f>G441-F441</f>
        <v>1800</v>
      </c>
    </row>
    <row r="442" spans="1:137" x14ac:dyDescent="0.3">
      <c r="A442">
        <v>441</v>
      </c>
      <c r="B442" t="s">
        <v>6746</v>
      </c>
      <c r="C442" t="s">
        <v>421</v>
      </c>
      <c r="D442" t="str">
        <f>VLOOKUP(C442,Sheet1!$A$2:$B$3197,2,FALSE)</f>
        <v>비철금속</v>
      </c>
      <c r="E442">
        <v>4020</v>
      </c>
      <c r="F442">
        <v>4720</v>
      </c>
      <c r="G442" s="7">
        <v>4475</v>
      </c>
      <c r="H442" t="s">
        <v>2619</v>
      </c>
      <c r="I442" s="7">
        <f>VALUE(LEFT(H442,FIND("/",H442)-1)) + VALUE(MID(H442,FIND("/",H442)+1,LEN(H442)))</f>
        <v>42315939</v>
      </c>
      <c r="J442" s="1">
        <v>4663</v>
      </c>
      <c r="K442" s="1">
        <f>G442*I442/(10^8)</f>
        <v>1893.63827025</v>
      </c>
      <c r="L442" s="1">
        <v>1462</v>
      </c>
      <c r="M442" s="1">
        <v>1729</v>
      </c>
      <c r="N442" s="1">
        <v>1650</v>
      </c>
      <c r="O442" s="1">
        <v>1516</v>
      </c>
      <c r="P442" s="1">
        <v>1405</v>
      </c>
      <c r="Q442" s="3"/>
      <c r="R442" s="3"/>
      <c r="S442" s="3"/>
      <c r="T442">
        <v>98</v>
      </c>
      <c r="U442">
        <v>129</v>
      </c>
      <c r="V442">
        <v>75</v>
      </c>
      <c r="W442">
        <v>32</v>
      </c>
      <c r="X442">
        <v>11</v>
      </c>
      <c r="Y442" s="3"/>
      <c r="Z442" s="3"/>
      <c r="AA442" s="3"/>
      <c r="AB442">
        <v>46</v>
      </c>
      <c r="AC442">
        <v>99</v>
      </c>
      <c r="AD442">
        <v>56</v>
      </c>
      <c r="AE442">
        <v>35</v>
      </c>
      <c r="AF442">
        <v>-7</v>
      </c>
      <c r="AG442" s="3"/>
      <c r="AH442" s="3"/>
      <c r="AI442" s="3"/>
      <c r="AJ442" s="1">
        <v>1001</v>
      </c>
      <c r="AK442">
        <v>959</v>
      </c>
      <c r="AL442">
        <v>923</v>
      </c>
      <c r="AM442">
        <v>905</v>
      </c>
      <c r="AN442" s="1">
        <v>1163</v>
      </c>
      <c r="AO442" s="3"/>
      <c r="AP442" s="3"/>
      <c r="AQ442" s="3"/>
      <c r="AR442">
        <v>836</v>
      </c>
      <c r="AS442">
        <v>699</v>
      </c>
      <c r="AT442">
        <v>606</v>
      </c>
      <c r="AU442">
        <v>238</v>
      </c>
      <c r="AV442">
        <v>405</v>
      </c>
      <c r="AW442" s="3"/>
      <c r="AX442" s="3"/>
      <c r="AY442" s="3"/>
      <c r="AZ442">
        <v>165</v>
      </c>
      <c r="BA442">
        <v>260</v>
      </c>
      <c r="BB442">
        <v>317</v>
      </c>
      <c r="BC442">
        <v>667</v>
      </c>
      <c r="BD442">
        <v>758</v>
      </c>
      <c r="BE442" s="3"/>
      <c r="BF442" s="3"/>
      <c r="BG442" s="3"/>
      <c r="BH442">
        <v>165</v>
      </c>
      <c r="BI442">
        <v>260</v>
      </c>
      <c r="BJ442">
        <v>317</v>
      </c>
      <c r="BK442">
        <v>667</v>
      </c>
      <c r="BL442">
        <v>758</v>
      </c>
      <c r="BM442" s="3"/>
      <c r="BN442" s="3"/>
      <c r="BO442" s="3"/>
      <c r="BP442">
        <v>131</v>
      </c>
      <c r="BQ442">
        <v>131</v>
      </c>
      <c r="BR442">
        <v>131</v>
      </c>
      <c r="BS442">
        <v>175</v>
      </c>
      <c r="BT442">
        <v>212</v>
      </c>
      <c r="BU442" s="3"/>
      <c r="BV442" s="3"/>
      <c r="BW442" s="3"/>
      <c r="BX442">
        <v>4.67</v>
      </c>
      <c r="BY442">
        <v>10.08</v>
      </c>
      <c r="BZ442">
        <v>5.91</v>
      </c>
      <c r="CA442">
        <v>3.8</v>
      </c>
      <c r="CB442">
        <v>-0.63</v>
      </c>
      <c r="CC442" s="3"/>
      <c r="CD442" s="3"/>
      <c r="CE442" s="3"/>
      <c r="CF442">
        <v>32.340000000000003</v>
      </c>
      <c r="CG442">
        <v>46.46</v>
      </c>
      <c r="CH442">
        <v>19.3</v>
      </c>
      <c r="CI442">
        <v>7.06</v>
      </c>
      <c r="CJ442">
        <v>-0.91</v>
      </c>
      <c r="CK442" s="3"/>
      <c r="CL442" s="3"/>
      <c r="CM442" s="3"/>
      <c r="CN442">
        <v>176</v>
      </c>
      <c r="CO442">
        <v>376</v>
      </c>
      <c r="CP442">
        <v>212</v>
      </c>
      <c r="CQ442">
        <v>132</v>
      </c>
      <c r="CR442">
        <v>-16</v>
      </c>
      <c r="CS442" s="3"/>
      <c r="CT442" s="3"/>
      <c r="CU442" s="3"/>
      <c r="CV442">
        <v>23.1</v>
      </c>
      <c r="CW442">
        <v>8.51</v>
      </c>
      <c r="CX442">
        <v>17.079999999999998</v>
      </c>
      <c r="CY442">
        <v>113.98</v>
      </c>
      <c r="CZ442" t="s">
        <v>2</v>
      </c>
      <c r="DA442" s="3"/>
      <c r="DB442" s="3"/>
      <c r="DC442" s="3"/>
      <c r="DD442">
        <v>6.47</v>
      </c>
      <c r="DE442">
        <v>3.23</v>
      </c>
      <c r="DF442">
        <v>3</v>
      </c>
      <c r="DG442">
        <v>7.89</v>
      </c>
      <c r="DH442">
        <v>2.15</v>
      </c>
      <c r="DI442" s="3"/>
      <c r="DJ442" s="3"/>
      <c r="DK442" s="3"/>
      <c r="DL442" s="6">
        <f>(CM442*3+CL442*2+CK442)/6</f>
        <v>0</v>
      </c>
      <c r="DM442">
        <f>BH442+(BH442*(CG442-8.25)/8.25)</f>
        <v>929.2</v>
      </c>
      <c r="DN442">
        <f>BI442+(BI442*(CH442-8.25)/8.25)</f>
        <v>608.24242424242425</v>
      </c>
      <c r="DO442">
        <f>BJ442+(BJ442*(CI442-8.25)/8.25)</f>
        <v>271.27515151515149</v>
      </c>
      <c r="DP442">
        <f>BK442+(BK442*(CJ442-8.25)/8.25)</f>
        <v>-73.57212121212126</v>
      </c>
      <c r="DQ442">
        <f>BL442+(BL442*(CK442-8.25)/8.25)</f>
        <v>0</v>
      </c>
      <c r="DR442">
        <f>BM442+(BM442*(CL442-8.25)/8.25)</f>
        <v>0</v>
      </c>
      <c r="DS442">
        <f>BN442+(BN442*(CM442-8.25)/8.25)</f>
        <v>0</v>
      </c>
      <c r="DT442" s="8">
        <f>DM442*10^8/$I442</f>
        <v>2195.8628875043987</v>
      </c>
      <c r="DU442" s="8">
        <f>DN442*10^8/$I442</f>
        <v>1437.3837343947969</v>
      </c>
      <c r="DV442" s="8">
        <f>DO442*10^8/$I442</f>
        <v>641.07085397573587</v>
      </c>
      <c r="DW442" s="8">
        <f>DP442*10^8/$I442</f>
        <v>-173.86385118884223</v>
      </c>
      <c r="DX442" s="8">
        <f>DQ442*10^8/$I442</f>
        <v>0</v>
      </c>
      <c r="DY442" s="8">
        <f>DR442*10^8/$I442</f>
        <v>0</v>
      </c>
      <c r="DZ442" s="8">
        <f>DS442*10^8/$I442</f>
        <v>0</v>
      </c>
      <c r="EA442" s="8">
        <f>DT442*10^8/$I442</f>
        <v>5189.2098802401588</v>
      </c>
      <c r="EB442" s="8">
        <f>DZ442*0.8</f>
        <v>0</v>
      </c>
      <c r="EC442" s="10">
        <f>G442-E442</f>
        <v>455</v>
      </c>
      <c r="ED442" s="4">
        <f>EC442/E442*100</f>
        <v>11.318407960199005</v>
      </c>
      <c r="EE442" s="4">
        <f>DY442-G442</f>
        <v>-4475</v>
      </c>
      <c r="EF442" s="12">
        <f>EE442/G442</f>
        <v>-1</v>
      </c>
      <c r="EG442" s="4">
        <f>G442-F442</f>
        <v>-245</v>
      </c>
    </row>
    <row r="443" spans="1:137" x14ac:dyDescent="0.3">
      <c r="A443">
        <v>442</v>
      </c>
      <c r="B443" t="s">
        <v>7625</v>
      </c>
      <c r="C443" t="s">
        <v>422</v>
      </c>
      <c r="D443" t="str">
        <f>VLOOKUP(C443,Sheet1!$A$2:$B$3197,2,FALSE)</f>
        <v>화학</v>
      </c>
      <c r="E443">
        <v>15850</v>
      </c>
      <c r="F443">
        <v>20300</v>
      </c>
      <c r="G443" s="7">
        <v>20700</v>
      </c>
      <c r="H443" t="s">
        <v>2620</v>
      </c>
      <c r="I443" s="7">
        <f>VALUE(LEFT(H443,FIND("/",H443)-1)) + VALUE(MID(H443,FIND("/",H443)+1,LEN(H443)))</f>
        <v>2800000</v>
      </c>
      <c r="J443">
        <v>0</v>
      </c>
      <c r="K443" s="1">
        <f>G443*I443/(10^8)</f>
        <v>579.6</v>
      </c>
      <c r="L443">
        <v>552</v>
      </c>
      <c r="M443">
        <v>657</v>
      </c>
      <c r="N443">
        <v>691</v>
      </c>
      <c r="O443">
        <v>617</v>
      </c>
      <c r="P443">
        <v>511</v>
      </c>
      <c r="Q443" s="3"/>
      <c r="R443" s="3"/>
      <c r="S443" s="3"/>
      <c r="T443">
        <v>12</v>
      </c>
      <c r="U443">
        <v>8</v>
      </c>
      <c r="V443">
        <v>5</v>
      </c>
      <c r="W443">
        <v>-17</v>
      </c>
      <c r="X443">
        <v>-35</v>
      </c>
      <c r="Y443" s="3"/>
      <c r="Z443" s="3"/>
      <c r="AA443" s="3"/>
      <c r="AB443">
        <v>-1</v>
      </c>
      <c r="AC443">
        <v>-30</v>
      </c>
      <c r="AD443">
        <v>-17</v>
      </c>
      <c r="AE443">
        <v>-48</v>
      </c>
      <c r="AF443">
        <v>-37</v>
      </c>
      <c r="AG443" s="3"/>
      <c r="AH443" s="3"/>
      <c r="AI443" s="3"/>
      <c r="AJ443" s="1">
        <v>2779</v>
      </c>
      <c r="AK443" s="1">
        <v>2808</v>
      </c>
      <c r="AL443" s="1">
        <v>2875</v>
      </c>
      <c r="AM443" s="1">
        <v>2827</v>
      </c>
      <c r="AN443" s="1">
        <v>2834</v>
      </c>
      <c r="AO443" s="3"/>
      <c r="AP443" s="3"/>
      <c r="AQ443" s="3"/>
      <c r="AR443">
        <v>896</v>
      </c>
      <c r="AS443">
        <v>960</v>
      </c>
      <c r="AT443" s="1">
        <v>1046</v>
      </c>
      <c r="AU443" s="1">
        <v>1048</v>
      </c>
      <c r="AV443" s="1">
        <v>1089</v>
      </c>
      <c r="AW443" s="3"/>
      <c r="AX443" s="3"/>
      <c r="AY443" s="3"/>
      <c r="AZ443" s="1">
        <v>1883</v>
      </c>
      <c r="BA443" s="1">
        <v>1848</v>
      </c>
      <c r="BB443" s="1">
        <v>1828</v>
      </c>
      <c r="BC443" s="1">
        <v>1779</v>
      </c>
      <c r="BD443" s="1">
        <v>1745</v>
      </c>
      <c r="BE443" s="3"/>
      <c r="BF443" s="3"/>
      <c r="BG443" s="3"/>
      <c r="BH443" s="1">
        <v>1103</v>
      </c>
      <c r="BI443" s="1">
        <v>1077</v>
      </c>
      <c r="BJ443" s="1">
        <v>1063</v>
      </c>
      <c r="BK443" s="1">
        <v>1017</v>
      </c>
      <c r="BL443">
        <v>993</v>
      </c>
      <c r="BM443" s="3"/>
      <c r="BN443" s="3"/>
      <c r="BO443" s="3"/>
      <c r="BP443">
        <v>140</v>
      </c>
      <c r="BQ443">
        <v>140</v>
      </c>
      <c r="BR443">
        <v>140</v>
      </c>
      <c r="BS443">
        <v>140</v>
      </c>
      <c r="BT443">
        <v>140</v>
      </c>
      <c r="BU443" s="3"/>
      <c r="BV443" s="3"/>
      <c r="BW443" s="3"/>
      <c r="BX443">
        <v>-0.04</v>
      </c>
      <c r="BY443">
        <v>-1.06</v>
      </c>
      <c r="BZ443">
        <v>-0.57999999999999996</v>
      </c>
      <c r="CA443">
        <v>-1.67</v>
      </c>
      <c r="CB443">
        <v>-1.3</v>
      </c>
      <c r="CC443" s="3"/>
      <c r="CD443" s="3"/>
      <c r="CE443" s="3"/>
      <c r="CF443">
        <v>0.24</v>
      </c>
      <c r="CG443">
        <v>-1.97</v>
      </c>
      <c r="CH443">
        <v>-1</v>
      </c>
      <c r="CI443">
        <v>-4.3499999999999996</v>
      </c>
      <c r="CJ443">
        <v>-2.65</v>
      </c>
      <c r="CK443" s="3"/>
      <c r="CL443" s="3"/>
      <c r="CM443" s="3"/>
      <c r="CN443">
        <v>96</v>
      </c>
      <c r="CO443">
        <v>-766</v>
      </c>
      <c r="CP443">
        <v>-384</v>
      </c>
      <c r="CQ443" s="1">
        <v>-1615</v>
      </c>
      <c r="CR443">
        <v>-951</v>
      </c>
      <c r="CS443" s="3"/>
      <c r="CT443" s="3"/>
      <c r="CU443" s="3"/>
      <c r="CV443">
        <v>201.43</v>
      </c>
      <c r="CW443" t="s">
        <v>2</v>
      </c>
      <c r="CX443" t="s">
        <v>2</v>
      </c>
      <c r="CY443" t="s">
        <v>2</v>
      </c>
      <c r="CZ443" t="s">
        <v>2</v>
      </c>
      <c r="DA443" s="3"/>
      <c r="DB443" s="3"/>
      <c r="DC443" s="3"/>
      <c r="DD443">
        <v>0.49</v>
      </c>
      <c r="DE443">
        <v>0.47</v>
      </c>
      <c r="DF443">
        <v>0.5</v>
      </c>
      <c r="DG443">
        <v>0.43</v>
      </c>
      <c r="DH443">
        <v>0.45</v>
      </c>
      <c r="DI443" s="3"/>
      <c r="DJ443" s="3"/>
      <c r="DK443" s="3"/>
      <c r="DL443" s="6">
        <f>(CM443*3+CL443*2+CK443)/6</f>
        <v>0</v>
      </c>
      <c r="DM443">
        <f>BH443+(BH443*(CG443-8.25)/8.25)</f>
        <v>-263.38303030303018</v>
      </c>
      <c r="DN443">
        <f>BI443+(BI443*(CH443-8.25)/8.25)</f>
        <v>-130.5454545454545</v>
      </c>
      <c r="DO443">
        <f>BJ443+(BJ443*(CI443-8.25)/8.25)</f>
        <v>-560.4909090909091</v>
      </c>
      <c r="DP443">
        <f>BK443+(BK443*(CJ443-8.25)/8.25)</f>
        <v>-326.67272727272734</v>
      </c>
      <c r="DQ443">
        <f>BL443+(BL443*(CK443-8.25)/8.25)</f>
        <v>0</v>
      </c>
      <c r="DR443">
        <f>BM443+(BM443*(CL443-8.25)/8.25)</f>
        <v>0</v>
      </c>
      <c r="DS443">
        <f>BN443+(BN443*(CM443-8.25)/8.25)</f>
        <v>0</v>
      </c>
      <c r="DT443" s="8">
        <f>DM443*10^8/$I443</f>
        <v>-9406.5367965367914</v>
      </c>
      <c r="DU443" s="8">
        <f>DN443*10^8/$I443</f>
        <v>-4662.3376623376607</v>
      </c>
      <c r="DV443" s="8">
        <f>DO443*10^8/$I443</f>
        <v>-20017.53246753247</v>
      </c>
      <c r="DW443" s="8">
        <f>DP443*10^8/$I443</f>
        <v>-11666.88311688312</v>
      </c>
      <c r="DX443" s="8">
        <f>DQ443*10^8/$I443</f>
        <v>0</v>
      </c>
      <c r="DY443" s="8">
        <f>DR443*10^8/$I443</f>
        <v>0</v>
      </c>
      <c r="DZ443" s="8">
        <f>DS443*10^8/$I443</f>
        <v>0</v>
      </c>
      <c r="EA443" s="8">
        <f>DT443*10^8/$I443</f>
        <v>-335947.74273345683</v>
      </c>
      <c r="EB443" s="8">
        <f>DZ443*0.8</f>
        <v>0</v>
      </c>
      <c r="EC443" s="10">
        <f>G443-E443</f>
        <v>4850</v>
      </c>
      <c r="ED443" s="4">
        <f>EC443/E443*100</f>
        <v>30.5993690851735</v>
      </c>
      <c r="EE443" s="4">
        <f>DY443-G443</f>
        <v>-20700</v>
      </c>
      <c r="EF443" s="12">
        <f>EE443/G443</f>
        <v>-1</v>
      </c>
      <c r="EG443" s="4">
        <f>G443-F443</f>
        <v>400</v>
      </c>
    </row>
    <row r="444" spans="1:137" x14ac:dyDescent="0.3">
      <c r="A444">
        <v>443</v>
      </c>
      <c r="B444" t="s">
        <v>7814</v>
      </c>
      <c r="C444" t="s">
        <v>423</v>
      </c>
      <c r="D444" t="str">
        <f>VLOOKUP(C444,Sheet1!$A$2:$B$3197,2,FALSE)</f>
        <v>포장재</v>
      </c>
      <c r="E444">
        <v>36450</v>
      </c>
      <c r="F444">
        <v>44300</v>
      </c>
      <c r="G444" s="7">
        <v>44900</v>
      </c>
      <c r="H444" t="s">
        <v>2621</v>
      </c>
      <c r="I444" s="7">
        <f>VALUE(LEFT(H444,FIND("/",H444)-1)) + VALUE(MID(H444,FIND("/",H444)+1,LEN(H444)))</f>
        <v>25883869</v>
      </c>
      <c r="J444" s="1">
        <v>1300</v>
      </c>
      <c r="K444" s="1">
        <f>G444*I444/(10^8)</f>
        <v>11621.857180999999</v>
      </c>
      <c r="L444" s="1">
        <v>13008</v>
      </c>
      <c r="M444" s="1">
        <v>9633</v>
      </c>
      <c r="N444" s="1">
        <v>10263</v>
      </c>
      <c r="O444" s="1">
        <v>10424</v>
      </c>
      <c r="P444" s="1">
        <v>10785</v>
      </c>
      <c r="Q444" s="3"/>
      <c r="R444" s="3"/>
      <c r="S444" s="3"/>
      <c r="T444" s="1">
        <v>1269</v>
      </c>
      <c r="U444">
        <v>880</v>
      </c>
      <c r="V444">
        <v>788</v>
      </c>
      <c r="W444">
        <v>752</v>
      </c>
      <c r="X444">
        <v>977</v>
      </c>
      <c r="Y444" s="3"/>
      <c r="Z444" s="3"/>
      <c r="AA444" s="3"/>
      <c r="AB444">
        <v>806</v>
      </c>
      <c r="AC444">
        <v>847</v>
      </c>
      <c r="AD444">
        <v>636</v>
      </c>
      <c r="AE444">
        <v>468</v>
      </c>
      <c r="AF444">
        <v>616</v>
      </c>
      <c r="AG444" s="3"/>
      <c r="AH444" s="3"/>
      <c r="AI444" s="3"/>
      <c r="AJ444" s="1">
        <v>13087</v>
      </c>
      <c r="AK444" s="1">
        <v>11807</v>
      </c>
      <c r="AL444" s="1">
        <v>11241</v>
      </c>
      <c r="AM444" s="1">
        <v>11546</v>
      </c>
      <c r="AN444" s="1">
        <v>12558</v>
      </c>
      <c r="AO444" s="3"/>
      <c r="AP444" s="3"/>
      <c r="AQ444" s="3"/>
      <c r="AR444" s="1">
        <v>9222</v>
      </c>
      <c r="AS444" s="1">
        <v>6904</v>
      </c>
      <c r="AT444" s="1">
        <v>5875</v>
      </c>
      <c r="AU444" s="1">
        <v>5808</v>
      </c>
      <c r="AV444" s="1">
        <v>6394</v>
      </c>
      <c r="AW444" s="3"/>
      <c r="AX444" s="3"/>
      <c r="AY444" s="3"/>
      <c r="AZ444" s="1">
        <v>3865</v>
      </c>
      <c r="BA444" s="1">
        <v>4903</v>
      </c>
      <c r="BB444" s="1">
        <v>5365</v>
      </c>
      <c r="BC444" s="1">
        <v>5738</v>
      </c>
      <c r="BD444" s="1">
        <v>6165</v>
      </c>
      <c r="BE444" s="3"/>
      <c r="BF444" s="3"/>
      <c r="BG444" s="3"/>
      <c r="BH444" s="1">
        <v>2709</v>
      </c>
      <c r="BI444" s="1">
        <v>3866</v>
      </c>
      <c r="BJ444" s="1">
        <v>4245</v>
      </c>
      <c r="BK444" s="1">
        <v>4537</v>
      </c>
      <c r="BL444" s="1">
        <v>4845</v>
      </c>
      <c r="BM444" s="3"/>
      <c r="BN444" s="3"/>
      <c r="BO444" s="3"/>
      <c r="BP444" s="1">
        <v>1217</v>
      </c>
      <c r="BQ444" s="1">
        <v>1294</v>
      </c>
      <c r="BR444" s="1">
        <v>1294</v>
      </c>
      <c r="BS444" s="1">
        <v>1294</v>
      </c>
      <c r="BT444" s="1">
        <v>1294</v>
      </c>
      <c r="BU444" s="3"/>
      <c r="BV444" s="3"/>
      <c r="BW444" s="3"/>
      <c r="BX444">
        <v>6.24</v>
      </c>
      <c r="BY444">
        <v>6.8</v>
      </c>
      <c r="BZ444">
        <v>5.52</v>
      </c>
      <c r="CA444">
        <v>4.1100000000000003</v>
      </c>
      <c r="CB444">
        <v>5.1100000000000003</v>
      </c>
      <c r="CC444" s="3"/>
      <c r="CD444" s="3"/>
      <c r="CE444" s="3"/>
      <c r="CF444">
        <v>23.62</v>
      </c>
      <c r="CG444">
        <v>20.8</v>
      </c>
      <c r="CH444">
        <v>13.17</v>
      </c>
      <c r="CI444">
        <v>8.69</v>
      </c>
      <c r="CJ444">
        <v>10.97</v>
      </c>
      <c r="CK444" s="3"/>
      <c r="CL444" s="3"/>
      <c r="CM444" s="3"/>
      <c r="CN444" s="1">
        <v>2376</v>
      </c>
      <c r="CO444" s="1">
        <v>2753</v>
      </c>
      <c r="CP444" s="1">
        <v>2064</v>
      </c>
      <c r="CQ444" s="1">
        <v>1474</v>
      </c>
      <c r="CR444" s="1">
        <v>1989</v>
      </c>
      <c r="CS444" s="3"/>
      <c r="CT444" s="3"/>
      <c r="CU444" s="3"/>
      <c r="CV444">
        <v>25.13</v>
      </c>
      <c r="CW444">
        <v>17.07</v>
      </c>
      <c r="CX444">
        <v>13.25</v>
      </c>
      <c r="CY444">
        <v>19.940000000000001</v>
      </c>
      <c r="CZ444">
        <v>17.95</v>
      </c>
      <c r="DA444" s="3"/>
      <c r="DB444" s="3"/>
      <c r="DC444" s="3"/>
      <c r="DD444">
        <v>5.37</v>
      </c>
      <c r="DE444">
        <v>3.15</v>
      </c>
      <c r="DF444">
        <v>1.67</v>
      </c>
      <c r="DG444">
        <v>1.68</v>
      </c>
      <c r="DH444">
        <v>1.91</v>
      </c>
      <c r="DI444" s="3"/>
      <c r="DJ444" s="3"/>
      <c r="DK444" s="3"/>
      <c r="DL444" s="6">
        <f>(CM444*3+CL444*2+CK444)/6</f>
        <v>0</v>
      </c>
      <c r="DM444">
        <f>BH444+(BH444*(CG444-8.25)/8.25)</f>
        <v>6829.9636363636373</v>
      </c>
      <c r="DN444">
        <f>BI444+(BI444*(CH444-8.25)/8.25)</f>
        <v>6171.5418181818186</v>
      </c>
      <c r="DO444">
        <f>BJ444+(BJ444*(CI444-8.25)/8.25)</f>
        <v>4471.3999999999996</v>
      </c>
      <c r="DP444">
        <f>BK444+(BK444*(CJ444-8.25)/8.25)</f>
        <v>6032.8351515151517</v>
      </c>
      <c r="DQ444">
        <f>BL444+(BL444*(CK444-8.25)/8.25)</f>
        <v>0</v>
      </c>
      <c r="DR444">
        <f>BM444+(BM444*(CL444-8.25)/8.25)</f>
        <v>0</v>
      </c>
      <c r="DS444">
        <f>BN444+(BN444*(CM444-8.25)/8.25)</f>
        <v>0</v>
      </c>
      <c r="DT444" s="8">
        <f>DM444*10^8/$I444</f>
        <v>26386.950252157581</v>
      </c>
      <c r="DU444" s="8">
        <f>DN444*10^8/$I444</f>
        <v>23843.196773178766</v>
      </c>
      <c r="DV444" s="8">
        <f>DO444*10^8/$I444</f>
        <v>17274.85176192168</v>
      </c>
      <c r="DW444" s="8">
        <f>DP444*10^8/$I444</f>
        <v>23307.316041180518</v>
      </c>
      <c r="DX444" s="8">
        <f>DQ444*10^8/$I444</f>
        <v>0</v>
      </c>
      <c r="DY444" s="8">
        <f>DR444*10^8/$I444</f>
        <v>0</v>
      </c>
      <c r="DZ444" s="8">
        <f>DS444*10^8/$I444</f>
        <v>0</v>
      </c>
      <c r="EA444" s="8">
        <f>DT444*10^8/$I444</f>
        <v>101943.60917279245</v>
      </c>
      <c r="EB444" s="8">
        <f>DZ444*0.8</f>
        <v>0</v>
      </c>
      <c r="EC444" s="10">
        <f>G444-E444</f>
        <v>8450</v>
      </c>
      <c r="ED444" s="4">
        <f>EC444/E444*100</f>
        <v>23.182441700960219</v>
      </c>
      <c r="EE444" s="4">
        <f>DY444-G444</f>
        <v>-44900</v>
      </c>
      <c r="EF444" s="12">
        <f>EE444/G444</f>
        <v>-1</v>
      </c>
      <c r="EG444" s="4">
        <f>G444-F444</f>
        <v>600</v>
      </c>
    </row>
    <row r="445" spans="1:137" x14ac:dyDescent="0.3">
      <c r="A445">
        <v>444</v>
      </c>
      <c r="B445" t="s">
        <v>7921</v>
      </c>
      <c r="C445" t="s">
        <v>424</v>
      </c>
      <c r="D445" t="str">
        <f>VLOOKUP(C445,Sheet1!$A$2:$B$3197,2,FALSE)</f>
        <v>조선</v>
      </c>
      <c r="E445">
        <v>7380</v>
      </c>
      <c r="F445">
        <v>5970</v>
      </c>
      <c r="G445" s="7">
        <v>5880</v>
      </c>
      <c r="H445" t="s">
        <v>2622</v>
      </c>
      <c r="I445" s="7">
        <f>VALUE(LEFT(H445,FIND("/",H445)-1)) + VALUE(MID(H445,FIND("/",H445)+1,LEN(H445)))</f>
        <v>630114845</v>
      </c>
      <c r="J445" s="1">
        <v>25964429</v>
      </c>
      <c r="K445" s="1">
        <f>G445*I445/(10^8)</f>
        <v>37050.752886000002</v>
      </c>
      <c r="L445" s="1">
        <v>104142</v>
      </c>
      <c r="M445" s="1">
        <v>79012</v>
      </c>
      <c r="N445" s="1">
        <v>52651</v>
      </c>
      <c r="O445" s="1">
        <v>73497</v>
      </c>
      <c r="P445" s="1">
        <v>68603</v>
      </c>
      <c r="Q445" s="1">
        <v>68524</v>
      </c>
      <c r="R445" s="1">
        <v>71034</v>
      </c>
      <c r="S445" s="1">
        <v>79189</v>
      </c>
      <c r="T445" s="1">
        <v>-1472</v>
      </c>
      <c r="U445" s="1">
        <v>-5242</v>
      </c>
      <c r="V445" s="1">
        <v>-4093</v>
      </c>
      <c r="W445" s="1">
        <v>-6166</v>
      </c>
      <c r="X445" s="1">
        <v>-10541</v>
      </c>
      <c r="Y445" s="1">
        <v>-6790</v>
      </c>
      <c r="Z445" s="1">
        <v>-1623</v>
      </c>
      <c r="AA445" s="1">
        <v>1205</v>
      </c>
      <c r="AB445" s="1">
        <v>-1388</v>
      </c>
      <c r="AC445" s="1">
        <v>-3407</v>
      </c>
      <c r="AD445" s="1">
        <v>-3882</v>
      </c>
      <c r="AE445" s="1">
        <v>-13154</v>
      </c>
      <c r="AF445" s="1">
        <v>-14927</v>
      </c>
      <c r="AG445" s="1">
        <v>-7952</v>
      </c>
      <c r="AH445" s="1">
        <v>-2808</v>
      </c>
      <c r="AI445">
        <v>-297</v>
      </c>
      <c r="AJ445" s="1">
        <v>172175</v>
      </c>
      <c r="AK445" s="1">
        <v>138181</v>
      </c>
      <c r="AL445" s="1">
        <v>142829</v>
      </c>
      <c r="AM445" s="1">
        <v>136001</v>
      </c>
      <c r="AN445" s="1">
        <v>129222</v>
      </c>
      <c r="AO445" s="1">
        <v>124776</v>
      </c>
      <c r="AP445" s="1">
        <v>124252</v>
      </c>
      <c r="AQ445" s="1">
        <v>128108</v>
      </c>
      <c r="AR445" s="1">
        <v>109422</v>
      </c>
      <c r="AS445" s="1">
        <v>80207</v>
      </c>
      <c r="AT445" s="1">
        <v>75366</v>
      </c>
      <c r="AU445" s="1">
        <v>83512</v>
      </c>
      <c r="AV445" s="1">
        <v>92039</v>
      </c>
      <c r="AW445" s="1">
        <v>92991</v>
      </c>
      <c r="AX445" s="1">
        <v>95279</v>
      </c>
      <c r="AY445" s="1">
        <v>100003</v>
      </c>
      <c r="AZ445" s="1">
        <v>62753</v>
      </c>
      <c r="BA445" s="1">
        <v>57975</v>
      </c>
      <c r="BB445" s="1">
        <v>67463</v>
      </c>
      <c r="BC445" s="1">
        <v>52489</v>
      </c>
      <c r="BD445" s="1">
        <v>37182</v>
      </c>
      <c r="BE445" s="1">
        <v>31785</v>
      </c>
      <c r="BF445" s="1">
        <v>28973</v>
      </c>
      <c r="BG445" s="1">
        <v>28105</v>
      </c>
      <c r="BH445" s="1">
        <v>62643</v>
      </c>
      <c r="BI445" s="1">
        <v>57896</v>
      </c>
      <c r="BJ445" s="1">
        <v>67384</v>
      </c>
      <c r="BK445" s="1">
        <v>52452</v>
      </c>
      <c r="BL445" s="1">
        <v>37242</v>
      </c>
      <c r="BM445" s="1">
        <v>32255</v>
      </c>
      <c r="BN445" s="1">
        <v>29539</v>
      </c>
      <c r="BO445" s="1">
        <v>28586</v>
      </c>
      <c r="BP445" s="1">
        <v>19506</v>
      </c>
      <c r="BQ445" s="1">
        <v>19506</v>
      </c>
      <c r="BR445" s="1">
        <v>31506</v>
      </c>
      <c r="BS445" s="1">
        <v>31506</v>
      </c>
      <c r="BT445" s="1">
        <v>31506</v>
      </c>
      <c r="BU445" s="1">
        <v>28943</v>
      </c>
      <c r="BV445" s="1">
        <v>28943</v>
      </c>
      <c r="BW445" s="1">
        <v>28210</v>
      </c>
      <c r="BX445">
        <v>-0.8</v>
      </c>
      <c r="BY445">
        <v>-2.2000000000000002</v>
      </c>
      <c r="BZ445">
        <v>-2.76</v>
      </c>
      <c r="CA445">
        <v>-9.43</v>
      </c>
      <c r="CB445">
        <v>-11.26</v>
      </c>
      <c r="CC445">
        <v>-6.26</v>
      </c>
      <c r="CD445">
        <v>-2.2599999999999998</v>
      </c>
      <c r="CE445">
        <v>-0.24</v>
      </c>
      <c r="CF445">
        <v>-2.31</v>
      </c>
      <c r="CG445">
        <v>-5.62</v>
      </c>
      <c r="CH445">
        <v>-6.19</v>
      </c>
      <c r="CI445">
        <v>-21.88</v>
      </c>
      <c r="CJ445">
        <v>-33.06</v>
      </c>
      <c r="CK445">
        <v>-22.53</v>
      </c>
      <c r="CL445">
        <v>-8.82</v>
      </c>
      <c r="CM445">
        <v>-0.93</v>
      </c>
      <c r="CN445">
        <v>-410</v>
      </c>
      <c r="CO445">
        <v>-795</v>
      </c>
      <c r="CP445">
        <v>-682</v>
      </c>
      <c r="CQ445" s="1">
        <v>-2080</v>
      </c>
      <c r="CR445" s="1">
        <v>-2353</v>
      </c>
      <c r="CS445" s="1">
        <v>-1243</v>
      </c>
      <c r="CT445">
        <v>-432</v>
      </c>
      <c r="CU445">
        <v>-43</v>
      </c>
      <c r="CV445" t="s">
        <v>2</v>
      </c>
      <c r="CW445" t="s">
        <v>2</v>
      </c>
      <c r="CX445" t="s">
        <v>2</v>
      </c>
      <c r="CY445" t="s">
        <v>2</v>
      </c>
      <c r="CZ445" t="s">
        <v>2</v>
      </c>
      <c r="DA445" t="s">
        <v>2</v>
      </c>
      <c r="DB445" t="s">
        <v>2</v>
      </c>
      <c r="DC445" t="s">
        <v>2</v>
      </c>
      <c r="DD445">
        <v>0.48</v>
      </c>
      <c r="DE445">
        <v>0.41</v>
      </c>
      <c r="DF445">
        <v>0.61</v>
      </c>
      <c r="DG445">
        <v>0.74</v>
      </c>
      <c r="DH445">
        <v>0.94</v>
      </c>
      <c r="DI445">
        <v>0.88</v>
      </c>
      <c r="DJ445">
        <v>0.94</v>
      </c>
      <c r="DK445">
        <v>0.97</v>
      </c>
      <c r="DL445" s="6">
        <f>(CM445*3+CL445*2+CK445)/6</f>
        <v>-7.16</v>
      </c>
      <c r="DM445">
        <f>BH445+(BH445*(CG445-8.25)/8.25)</f>
        <v>-42673.170909090913</v>
      </c>
      <c r="DN445">
        <f>BI445+(BI445*(CH445-8.25)/8.25)</f>
        <v>-43439.54424242425</v>
      </c>
      <c r="DO445">
        <f>BJ445+(BJ445*(CI445-8.25)/8.25)</f>
        <v>-178710.53575757574</v>
      </c>
      <c r="DP445">
        <f>BK445+(BK445*(CJ445-8.25)/8.25)</f>
        <v>-210189.46909090912</v>
      </c>
      <c r="DQ445">
        <f>BL445+(BL445*(CK445-8.25)/8.25)</f>
        <v>-101704.51636363636</v>
      </c>
      <c r="DR445">
        <f>BM445+(BM445*(CL445-8.25)/8.25)</f>
        <v>-34483.527272727268</v>
      </c>
      <c r="DS445">
        <f>BN445+(BN445*(CM445-8.25)/8.25)</f>
        <v>-3329.8509090909138</v>
      </c>
      <c r="DT445" s="8">
        <f>DM445*10^8/$I445</f>
        <v>-6772.2846474265998</v>
      </c>
      <c r="DU445" s="8">
        <f>DN445*10^8/$I445</f>
        <v>-6893.9090369191745</v>
      </c>
      <c r="DV445" s="8">
        <f>DO445*10^8/$I445</f>
        <v>-28361.581571304789</v>
      </c>
      <c r="DW445" s="8">
        <f>DP445*10^8/$I445</f>
        <v>-33357.326963294938</v>
      </c>
      <c r="DX445" s="8">
        <f>DQ445*10^8/$I445</f>
        <v>-16140.631691296905</v>
      </c>
      <c r="DY445" s="8">
        <f>DR445*10^8/$I445</f>
        <v>-5472.5781413271206</v>
      </c>
      <c r="DZ445" s="8">
        <f>DS445*10^8/$I445</f>
        <v>-528.45143000732094</v>
      </c>
      <c r="EA445" s="8">
        <f>DT445*10^8/$I445</f>
        <v>-1074.7698933242241</v>
      </c>
      <c r="EB445" s="8">
        <f>DZ445*0.8</f>
        <v>-422.76114400585675</v>
      </c>
      <c r="EC445" s="10">
        <f>G445-E445</f>
        <v>-1500</v>
      </c>
      <c r="ED445" s="4">
        <f>EC445/E445*100</f>
        <v>-20.325203252032519</v>
      </c>
      <c r="EE445" s="4">
        <f>DY445-G445</f>
        <v>-11352.578141327122</v>
      </c>
      <c r="EF445" s="12">
        <f>EE445/G445</f>
        <v>-1.9307105682529118</v>
      </c>
      <c r="EG445" s="4">
        <f>G445-F445</f>
        <v>-90</v>
      </c>
    </row>
    <row r="446" spans="1:137" x14ac:dyDescent="0.3">
      <c r="A446">
        <v>445</v>
      </c>
      <c r="B446" t="s">
        <v>7386</v>
      </c>
      <c r="C446" t="s">
        <v>425</v>
      </c>
      <c r="D446" t="str">
        <f>VLOOKUP(C446,Sheet1!$A$2:$B$3197,2,FALSE)</f>
        <v>자동차부품</v>
      </c>
      <c r="E446">
        <v>13200</v>
      </c>
      <c r="F446">
        <v>12400</v>
      </c>
      <c r="G446" s="7">
        <v>12250</v>
      </c>
      <c r="H446" t="s">
        <v>2623</v>
      </c>
      <c r="I446" s="7">
        <f>VALUE(LEFT(H446,FIND("/",H446)-1)) + VALUE(MID(H446,FIND("/",H446)+1,LEN(H446)))</f>
        <v>33000000</v>
      </c>
      <c r="J446" s="1">
        <v>2315666</v>
      </c>
      <c r="K446" s="1">
        <f>G446*I446/(10^8)</f>
        <v>4042.5</v>
      </c>
      <c r="L446" s="1">
        <v>1953</v>
      </c>
      <c r="M446" s="1">
        <v>2115</v>
      </c>
      <c r="N446" s="1">
        <v>1953</v>
      </c>
      <c r="O446" s="1">
        <v>2076</v>
      </c>
      <c r="P446" s="1">
        <v>1786</v>
      </c>
      <c r="Q446" s="3"/>
      <c r="R446" s="3"/>
      <c r="S446" s="3"/>
      <c r="T446">
        <v>24</v>
      </c>
      <c r="U446">
        <v>128</v>
      </c>
      <c r="V446">
        <v>59</v>
      </c>
      <c r="W446">
        <v>97</v>
      </c>
      <c r="X446">
        <v>114</v>
      </c>
      <c r="Y446" s="3"/>
      <c r="Z446" s="3"/>
      <c r="AA446" s="3"/>
      <c r="AB446">
        <v>217</v>
      </c>
      <c r="AC446">
        <v>127</v>
      </c>
      <c r="AD446">
        <v>87</v>
      </c>
      <c r="AE446">
        <v>114</v>
      </c>
      <c r="AF446">
        <v>149</v>
      </c>
      <c r="AG446" s="3"/>
      <c r="AH446" s="3"/>
      <c r="AI446" s="3"/>
      <c r="AJ446" s="1">
        <v>4331</v>
      </c>
      <c r="AK446" s="1">
        <v>4315</v>
      </c>
      <c r="AL446" s="1">
        <v>4324</v>
      </c>
      <c r="AM446" s="1">
        <v>4409</v>
      </c>
      <c r="AN446" s="1">
        <v>4424</v>
      </c>
      <c r="AO446" s="3"/>
      <c r="AP446" s="3"/>
      <c r="AQ446" s="3"/>
      <c r="AR446">
        <v>414</v>
      </c>
      <c r="AS446">
        <v>358</v>
      </c>
      <c r="AT446">
        <v>295</v>
      </c>
      <c r="AU446">
        <v>330</v>
      </c>
      <c r="AV446">
        <v>278</v>
      </c>
      <c r="AW446" s="3"/>
      <c r="AX446" s="3"/>
      <c r="AY446" s="3"/>
      <c r="AZ446" s="1">
        <v>3917</v>
      </c>
      <c r="BA446" s="1">
        <v>3957</v>
      </c>
      <c r="BB446" s="1">
        <v>4030</v>
      </c>
      <c r="BC446" s="1">
        <v>4079</v>
      </c>
      <c r="BD446" s="1">
        <v>4146</v>
      </c>
      <c r="BE446" s="3"/>
      <c r="BF446" s="3"/>
      <c r="BG446" s="3"/>
      <c r="BH446" s="1">
        <v>3917</v>
      </c>
      <c r="BI446" s="1">
        <v>3957</v>
      </c>
      <c r="BJ446" s="1">
        <v>4030</v>
      </c>
      <c r="BK446" s="1">
        <v>4079</v>
      </c>
      <c r="BL446" s="1">
        <v>4146</v>
      </c>
      <c r="BM446" s="3"/>
      <c r="BN446" s="3"/>
      <c r="BO446" s="3"/>
      <c r="BP446">
        <v>165</v>
      </c>
      <c r="BQ446">
        <v>165</v>
      </c>
      <c r="BR446">
        <v>165</v>
      </c>
      <c r="BS446">
        <v>165</v>
      </c>
      <c r="BT446">
        <v>165</v>
      </c>
      <c r="BU446" s="3"/>
      <c r="BV446" s="3"/>
      <c r="BW446" s="3"/>
      <c r="BX446">
        <v>5.04</v>
      </c>
      <c r="BY446">
        <v>2.94</v>
      </c>
      <c r="BZ446">
        <v>2.0099999999999998</v>
      </c>
      <c r="CA446">
        <v>2.6</v>
      </c>
      <c r="CB446">
        <v>3.36</v>
      </c>
      <c r="CC446" s="3"/>
      <c r="CD446" s="3"/>
      <c r="CE446" s="3"/>
      <c r="CF446">
        <v>5.64</v>
      </c>
      <c r="CG446">
        <v>3.22</v>
      </c>
      <c r="CH446">
        <v>2.17</v>
      </c>
      <c r="CI446">
        <v>2.8</v>
      </c>
      <c r="CJ446">
        <v>3.61</v>
      </c>
      <c r="CK446" s="3"/>
      <c r="CL446" s="3"/>
      <c r="CM446" s="3"/>
      <c r="CN446">
        <v>659</v>
      </c>
      <c r="CO446">
        <v>385</v>
      </c>
      <c r="CP446">
        <v>263</v>
      </c>
      <c r="CQ446">
        <v>344</v>
      </c>
      <c r="CR446">
        <v>450</v>
      </c>
      <c r="CS446" s="3"/>
      <c r="CT446" s="3"/>
      <c r="CU446" s="3"/>
      <c r="CV446">
        <v>14.04</v>
      </c>
      <c r="CW446">
        <v>23.91</v>
      </c>
      <c r="CX446">
        <v>37.979999999999997</v>
      </c>
      <c r="CY446">
        <v>25.72</v>
      </c>
      <c r="CZ446">
        <v>26.21</v>
      </c>
      <c r="DA446" s="3"/>
      <c r="DB446" s="3"/>
      <c r="DC446" s="3"/>
      <c r="DD446">
        <v>0.75</v>
      </c>
      <c r="DE446">
        <v>0.73</v>
      </c>
      <c r="DF446">
        <v>0.78</v>
      </c>
      <c r="DG446">
        <v>0.68</v>
      </c>
      <c r="DH446">
        <v>0.9</v>
      </c>
      <c r="DI446" s="3"/>
      <c r="DJ446" s="3"/>
      <c r="DK446" s="3"/>
      <c r="DL446" s="6">
        <f>(CM446*3+CL446*2+CK446)/6</f>
        <v>0</v>
      </c>
      <c r="DM446">
        <f>BH446+(BH446*(CG446-8.25)/8.25)</f>
        <v>1528.8169696969699</v>
      </c>
      <c r="DN446">
        <f>BI446+(BI446*(CH446-8.25)/8.25)</f>
        <v>1040.8109090909088</v>
      </c>
      <c r="DO446">
        <f>BJ446+(BJ446*(CI446-8.25)/8.25)</f>
        <v>1367.757575757576</v>
      </c>
      <c r="DP446">
        <f>BK446+(BK446*(CJ446-8.25)/8.25)</f>
        <v>1784.8715151515148</v>
      </c>
      <c r="DQ446">
        <f>BL446+(BL446*(CK446-8.25)/8.25)</f>
        <v>0</v>
      </c>
      <c r="DR446">
        <f>BM446+(BM446*(CL446-8.25)/8.25)</f>
        <v>0</v>
      </c>
      <c r="DS446">
        <f>BN446+(BN446*(CM446-8.25)/8.25)</f>
        <v>0</v>
      </c>
      <c r="DT446" s="8">
        <f>DM446*10^8/$I446</f>
        <v>4632.778696051424</v>
      </c>
      <c r="DU446" s="8">
        <f>DN446*10^8/$I446</f>
        <v>3153.9724517906329</v>
      </c>
      <c r="DV446" s="8">
        <f>DO446*10^8/$I446</f>
        <v>4144.7199265381087</v>
      </c>
      <c r="DW446" s="8">
        <f>DP446*10^8/$I446</f>
        <v>5408.701561065197</v>
      </c>
      <c r="DX446" s="8">
        <f>DQ446*10^8/$I446</f>
        <v>0</v>
      </c>
      <c r="DY446" s="8">
        <f>DR446*10^8/$I446</f>
        <v>0</v>
      </c>
      <c r="DZ446" s="8">
        <f>DS446*10^8/$I446</f>
        <v>0</v>
      </c>
      <c r="EA446" s="8">
        <f>DT446*10^8/$I446</f>
        <v>14038.723321367952</v>
      </c>
      <c r="EB446" s="8">
        <f>DZ446*0.8</f>
        <v>0</v>
      </c>
      <c r="EC446" s="10">
        <f>G446-E446</f>
        <v>-950</v>
      </c>
      <c r="ED446" s="4">
        <f>EC446/E446*100</f>
        <v>-7.1969696969696972</v>
      </c>
      <c r="EE446" s="4">
        <f>DY446-G446</f>
        <v>-12250</v>
      </c>
      <c r="EF446" s="12">
        <f>EE446/G446</f>
        <v>-1</v>
      </c>
      <c r="EG446" s="4">
        <f>G446-F446</f>
        <v>-150</v>
      </c>
    </row>
    <row r="447" spans="1:137" x14ac:dyDescent="0.3">
      <c r="A447">
        <v>446</v>
      </c>
      <c r="B447" t="s">
        <v>7069</v>
      </c>
      <c r="C447" t="s">
        <v>426</v>
      </c>
      <c r="D447" t="str">
        <f>VLOOKUP(C447,Sheet1!$A$2:$B$3197,2,FALSE)</f>
        <v>자동차부품</v>
      </c>
      <c r="E447">
        <v>3930</v>
      </c>
      <c r="F447">
        <v>5540</v>
      </c>
      <c r="G447" s="7">
        <v>7200</v>
      </c>
      <c r="H447" t="s">
        <v>2624</v>
      </c>
      <c r="I447" s="7">
        <f>VALUE(LEFT(H447,FIND("/",H447)-1)) + VALUE(MID(H447,FIND("/",H447)+1,LEN(H447)))</f>
        <v>34920410</v>
      </c>
      <c r="J447" s="1">
        <v>4750</v>
      </c>
      <c r="K447" s="1">
        <f>G447*I447/(10^8)</f>
        <v>2514.2695199999998</v>
      </c>
      <c r="L447" s="1">
        <v>12497</v>
      </c>
      <c r="M447" s="1">
        <v>10669</v>
      </c>
      <c r="N447" s="1">
        <v>10758</v>
      </c>
      <c r="O447" s="1">
        <v>11643</v>
      </c>
      <c r="P447" s="1">
        <v>10855</v>
      </c>
      <c r="Q447" s="3"/>
      <c r="R447" s="3"/>
      <c r="S447" s="3"/>
      <c r="T447">
        <v>462</v>
      </c>
      <c r="U447">
        <v>-228</v>
      </c>
      <c r="V447">
        <v>-211</v>
      </c>
      <c r="W447">
        <v>19</v>
      </c>
      <c r="X447">
        <v>-113</v>
      </c>
      <c r="Y447" s="3"/>
      <c r="Z447" s="3"/>
      <c r="AA447" s="3"/>
      <c r="AB447">
        <v>482</v>
      </c>
      <c r="AC447">
        <v>-309</v>
      </c>
      <c r="AD447">
        <v>-571</v>
      </c>
      <c r="AE447">
        <v>66</v>
      </c>
      <c r="AF447">
        <v>-542</v>
      </c>
      <c r="AG447" s="3"/>
      <c r="AH447" s="3"/>
      <c r="AI447" s="3"/>
      <c r="AJ447" s="1">
        <v>9641</v>
      </c>
      <c r="AK447" s="1">
        <v>8464</v>
      </c>
      <c r="AL447" s="1">
        <v>8282</v>
      </c>
      <c r="AM447" s="1">
        <v>8084</v>
      </c>
      <c r="AN447" s="1">
        <v>8227</v>
      </c>
      <c r="AO447" s="3"/>
      <c r="AP447" s="3"/>
      <c r="AQ447" s="3"/>
      <c r="AR447" s="1">
        <v>5703</v>
      </c>
      <c r="AS447" s="1">
        <v>4937</v>
      </c>
      <c r="AT447" s="1">
        <v>5350</v>
      </c>
      <c r="AU447" s="1">
        <v>5087</v>
      </c>
      <c r="AV447" s="1">
        <v>5670</v>
      </c>
      <c r="AW447" s="3"/>
      <c r="AX447" s="3"/>
      <c r="AY447" s="3"/>
      <c r="AZ447" s="1">
        <v>3938</v>
      </c>
      <c r="BA447" s="1">
        <v>3527</v>
      </c>
      <c r="BB447" s="1">
        <v>2932</v>
      </c>
      <c r="BC447" s="1">
        <v>2997</v>
      </c>
      <c r="BD447" s="1">
        <v>2557</v>
      </c>
      <c r="BE447" s="3"/>
      <c r="BF447" s="3"/>
      <c r="BG447" s="3"/>
      <c r="BH447" s="1">
        <v>3930</v>
      </c>
      <c r="BI447" s="1">
        <v>3527</v>
      </c>
      <c r="BJ447" s="1">
        <v>2932</v>
      </c>
      <c r="BK447" s="1">
        <v>2997</v>
      </c>
      <c r="BL447" s="1">
        <v>2557</v>
      </c>
      <c r="BM447" s="3"/>
      <c r="BN447" s="3"/>
      <c r="BO447" s="3"/>
      <c r="BP447">
        <v>175</v>
      </c>
      <c r="BQ447">
        <v>175</v>
      </c>
      <c r="BR447">
        <v>175</v>
      </c>
      <c r="BS447">
        <v>175</v>
      </c>
      <c r="BT447">
        <v>175</v>
      </c>
      <c r="BU447" s="3"/>
      <c r="BV447" s="3"/>
      <c r="BW447" s="3"/>
      <c r="BX447">
        <v>5.17</v>
      </c>
      <c r="BY447">
        <v>-3.42</v>
      </c>
      <c r="BZ447">
        <v>-6.82</v>
      </c>
      <c r="CA447">
        <v>0.81</v>
      </c>
      <c r="CB447">
        <v>-6.65</v>
      </c>
      <c r="CC447" s="3"/>
      <c r="CD447" s="3"/>
      <c r="CE447" s="3"/>
      <c r="CF447">
        <v>12.64</v>
      </c>
      <c r="CG447">
        <v>-8.1300000000000008</v>
      </c>
      <c r="CH447">
        <v>-17.68</v>
      </c>
      <c r="CI447">
        <v>2.2400000000000002</v>
      </c>
      <c r="CJ447">
        <v>-19.53</v>
      </c>
      <c r="CK447" s="3"/>
      <c r="CL447" s="3"/>
      <c r="CM447" s="3"/>
      <c r="CN447" s="1">
        <v>1368</v>
      </c>
      <c r="CO447">
        <v>-868</v>
      </c>
      <c r="CP447" s="1">
        <v>-1635</v>
      </c>
      <c r="CQ447">
        <v>190</v>
      </c>
      <c r="CR447" s="1">
        <v>-1553</v>
      </c>
      <c r="CS447" s="3"/>
      <c r="CT447" s="3"/>
      <c r="CU447" s="3"/>
      <c r="CV447">
        <v>4.72</v>
      </c>
      <c r="CW447" t="s">
        <v>2</v>
      </c>
      <c r="CX447" t="s">
        <v>2</v>
      </c>
      <c r="CY447">
        <v>17.190000000000001</v>
      </c>
      <c r="CZ447" t="s">
        <v>2</v>
      </c>
      <c r="DA447" s="3"/>
      <c r="DB447" s="3"/>
      <c r="DC447" s="3"/>
      <c r="DD447">
        <v>0.56999999999999995</v>
      </c>
      <c r="DE447">
        <v>0.42</v>
      </c>
      <c r="DF447">
        <v>0.28000000000000003</v>
      </c>
      <c r="DG447">
        <v>0.38</v>
      </c>
      <c r="DH447">
        <v>0.45</v>
      </c>
      <c r="DI447" s="3"/>
      <c r="DJ447" s="3"/>
      <c r="DK447" s="3"/>
      <c r="DL447" s="6">
        <f>(CM447*3+CL447*2+CK447)/6</f>
        <v>0</v>
      </c>
      <c r="DM447">
        <f>BH447+(BH447*(CG447-8.25)/8.25)</f>
        <v>-3872.8363636363647</v>
      </c>
      <c r="DN447">
        <f>BI447+(BI447*(CH447-8.25)/8.25)</f>
        <v>-7558.4678787878784</v>
      </c>
      <c r="DO447">
        <f>BJ447+(BJ447*(CI447-8.25)/8.25)</f>
        <v>796.08242424242417</v>
      </c>
      <c r="DP447">
        <f>BK447+(BK447*(CJ447-8.25)/8.25)</f>
        <v>-7094.7163636363639</v>
      </c>
      <c r="DQ447">
        <f>BL447+(BL447*(CK447-8.25)/8.25)</f>
        <v>0</v>
      </c>
      <c r="DR447">
        <f>BM447+(BM447*(CL447-8.25)/8.25)</f>
        <v>0</v>
      </c>
      <c r="DS447">
        <f>BN447+(BN447*(CM447-8.25)/8.25)</f>
        <v>0</v>
      </c>
      <c r="DT447" s="8">
        <f>DM447*10^8/$I447</f>
        <v>-11090.466474008652</v>
      </c>
      <c r="DU447" s="8">
        <f>DN447*10^8/$I447</f>
        <v>-21644.842883539681</v>
      </c>
      <c r="DV447" s="8">
        <f>DO447*10^8/$I447</f>
        <v>2279.7052618867424</v>
      </c>
      <c r="DW447" s="8">
        <f>DP447*10^8/$I447</f>
        <v>-20316.818627376837</v>
      </c>
      <c r="DX447" s="8">
        <f>DQ447*10^8/$I447</f>
        <v>0</v>
      </c>
      <c r="DY447" s="8">
        <f>DR447*10^8/$I447</f>
        <v>0</v>
      </c>
      <c r="DZ447" s="8">
        <f>DS447*10^8/$I447</f>
        <v>0</v>
      </c>
      <c r="EA447" s="8">
        <f>DT447*10^8/$I447</f>
        <v>-31759.267643216826</v>
      </c>
      <c r="EB447" s="8">
        <f>DZ447*0.8</f>
        <v>0</v>
      </c>
      <c r="EC447" s="10">
        <f>G447-E447</f>
        <v>3270</v>
      </c>
      <c r="ED447" s="4">
        <f>EC447/E447*100</f>
        <v>83.206106870229007</v>
      </c>
      <c r="EE447" s="4">
        <f>DY447-G447</f>
        <v>-7200</v>
      </c>
      <c r="EF447" s="12">
        <f>EE447/G447</f>
        <v>-1</v>
      </c>
      <c r="EG447" s="4">
        <f>G447-F447</f>
        <v>1660</v>
      </c>
    </row>
    <row r="448" spans="1:137" x14ac:dyDescent="0.3">
      <c r="A448">
        <v>447</v>
      </c>
      <c r="B448" t="s">
        <v>7399</v>
      </c>
      <c r="C448" t="s">
        <v>7986</v>
      </c>
      <c r="D448" t="str">
        <f>VLOOKUP(C448,Sheet1!$A$2:$B$3197,2,FALSE)</f>
        <v>건축자재</v>
      </c>
      <c r="E448">
        <v>16250</v>
      </c>
      <c r="F448">
        <v>12900</v>
      </c>
      <c r="G448" s="7">
        <v>12500</v>
      </c>
      <c r="H448" t="s">
        <v>2625</v>
      </c>
      <c r="I448" s="7">
        <f>VALUE(LEFT(H448,FIND("/",H448)-1)) + VALUE(MID(H448,FIND("/",H448)+1,LEN(H448)))</f>
        <v>27203469</v>
      </c>
      <c r="J448" s="1">
        <v>3800000</v>
      </c>
      <c r="K448" s="1">
        <f>G448*I448/(10^8)</f>
        <v>3400.4336250000001</v>
      </c>
      <c r="L448" s="1">
        <v>4822</v>
      </c>
      <c r="M448" s="1">
        <v>4881</v>
      </c>
      <c r="N448" s="1">
        <v>5242</v>
      </c>
      <c r="O448" s="1">
        <v>5403</v>
      </c>
      <c r="P448" s="1">
        <v>5517</v>
      </c>
      <c r="Q448" s="3"/>
      <c r="R448" s="3"/>
      <c r="S448" s="3"/>
      <c r="T448">
        <v>189</v>
      </c>
      <c r="U448">
        <v>88</v>
      </c>
      <c r="V448">
        <v>79</v>
      </c>
      <c r="W448">
        <v>112</v>
      </c>
      <c r="X448">
        <v>150</v>
      </c>
      <c r="Y448" s="3"/>
      <c r="Z448" s="3"/>
      <c r="AA448" s="3"/>
      <c r="AB448">
        <v>137</v>
      </c>
      <c r="AC448">
        <v>20</v>
      </c>
      <c r="AD448">
        <v>8</v>
      </c>
      <c r="AE448">
        <v>39</v>
      </c>
      <c r="AF448">
        <v>65</v>
      </c>
      <c r="AG448" s="3"/>
      <c r="AH448" s="3"/>
      <c r="AI448" s="3"/>
      <c r="AJ448" s="1">
        <v>5263</v>
      </c>
      <c r="AK448" s="1">
        <v>5423</v>
      </c>
      <c r="AL448" s="1">
        <v>5580</v>
      </c>
      <c r="AM448" s="1">
        <v>5606</v>
      </c>
      <c r="AN448" s="1">
        <v>5943</v>
      </c>
      <c r="AO448" s="3"/>
      <c r="AP448" s="3"/>
      <c r="AQ448" s="3"/>
      <c r="AR448" s="1">
        <v>2306</v>
      </c>
      <c r="AS448" s="1">
        <v>2499</v>
      </c>
      <c r="AT448" s="1">
        <v>2762</v>
      </c>
      <c r="AU448" s="1">
        <v>2785</v>
      </c>
      <c r="AV448" s="1">
        <v>3020</v>
      </c>
      <c r="AW448" s="3"/>
      <c r="AX448" s="3"/>
      <c r="AY448" s="3"/>
      <c r="AZ448" s="1">
        <v>2957</v>
      </c>
      <c r="BA448" s="1">
        <v>2924</v>
      </c>
      <c r="BB448" s="1">
        <v>2818</v>
      </c>
      <c r="BC448" s="1">
        <v>2822</v>
      </c>
      <c r="BD448" s="1">
        <v>2923</v>
      </c>
      <c r="BE448" s="3"/>
      <c r="BF448" s="3"/>
      <c r="BG448" s="3"/>
      <c r="BH448" s="1">
        <v>2950</v>
      </c>
      <c r="BI448" s="1">
        <v>2918</v>
      </c>
      <c r="BJ448" s="1">
        <v>2809</v>
      </c>
      <c r="BK448" s="1">
        <v>2809</v>
      </c>
      <c r="BL448" s="1">
        <v>2913</v>
      </c>
      <c r="BM448" s="3"/>
      <c r="BN448" s="3"/>
      <c r="BO448" s="3"/>
      <c r="BP448">
        <v>127</v>
      </c>
      <c r="BQ448">
        <v>131</v>
      </c>
      <c r="BR448">
        <v>132</v>
      </c>
      <c r="BS448">
        <v>132</v>
      </c>
      <c r="BT448">
        <v>134</v>
      </c>
      <c r="BU448" s="3"/>
      <c r="BV448" s="3"/>
      <c r="BW448" s="3"/>
      <c r="BX448">
        <v>2.64</v>
      </c>
      <c r="BY448">
        <v>0.37</v>
      </c>
      <c r="BZ448">
        <v>0.15</v>
      </c>
      <c r="CA448">
        <v>0.7</v>
      </c>
      <c r="CB448">
        <v>1.1200000000000001</v>
      </c>
      <c r="CC448" s="3"/>
      <c r="CD448" s="3"/>
      <c r="CE448" s="3"/>
      <c r="CF448">
        <v>4.72</v>
      </c>
      <c r="CG448">
        <v>0.66</v>
      </c>
      <c r="CH448">
        <v>0.26</v>
      </c>
      <c r="CI448">
        <v>1.34</v>
      </c>
      <c r="CJ448">
        <v>2.29</v>
      </c>
      <c r="CK448" s="3"/>
      <c r="CL448" s="3"/>
      <c r="CM448" s="3"/>
      <c r="CN448">
        <v>587</v>
      </c>
      <c r="CO448">
        <v>75</v>
      </c>
      <c r="CP448">
        <v>29</v>
      </c>
      <c r="CQ448">
        <v>143</v>
      </c>
      <c r="CR448">
        <v>244</v>
      </c>
      <c r="CS448" s="3"/>
      <c r="CT448" s="3"/>
      <c r="CU448" s="3"/>
      <c r="CV448">
        <v>16.88</v>
      </c>
      <c r="CW448">
        <v>97.82</v>
      </c>
      <c r="CX448">
        <v>240.98</v>
      </c>
      <c r="CY448">
        <v>35.99</v>
      </c>
      <c r="CZ448">
        <v>57.71</v>
      </c>
      <c r="DA448" s="3"/>
      <c r="DB448" s="3"/>
      <c r="DC448" s="3"/>
      <c r="DD448">
        <v>0.8</v>
      </c>
      <c r="DE448">
        <v>0.62</v>
      </c>
      <c r="DF448">
        <v>0.59</v>
      </c>
      <c r="DG448">
        <v>0.43</v>
      </c>
      <c r="DH448">
        <v>1.17</v>
      </c>
      <c r="DI448" s="3"/>
      <c r="DJ448" s="3"/>
      <c r="DK448" s="3"/>
      <c r="DL448" s="6">
        <f>(CM448*3+CL448*2+CK448)/6</f>
        <v>0</v>
      </c>
      <c r="DM448">
        <f>BH448+(BH448*(CG448-8.25)/8.25)</f>
        <v>236</v>
      </c>
      <c r="DN448">
        <f>BI448+(BI448*(CH448-8.25)/8.25)</f>
        <v>91.961212121212156</v>
      </c>
      <c r="DO448">
        <f>BJ448+(BJ448*(CI448-8.25)/8.25)</f>
        <v>456.2496969696972</v>
      </c>
      <c r="DP448">
        <f>BK448+(BK448*(CJ448-8.25)/8.25)</f>
        <v>779.71030303030307</v>
      </c>
      <c r="DQ448">
        <f>BL448+(BL448*(CK448-8.25)/8.25)</f>
        <v>0</v>
      </c>
      <c r="DR448">
        <f>BM448+(BM448*(CL448-8.25)/8.25)</f>
        <v>0</v>
      </c>
      <c r="DS448">
        <f>BN448+(BN448*(CM448-8.25)/8.25)</f>
        <v>0</v>
      </c>
      <c r="DT448" s="8">
        <f>DM448*10^8/$I448</f>
        <v>867.53641603576364</v>
      </c>
      <c r="DU448" s="8">
        <f>DN448*10^8/$I448</f>
        <v>338.04957787263146</v>
      </c>
      <c r="DV448" s="8">
        <f>DO448*10^8/$I448</f>
        <v>1677.1746903665014</v>
      </c>
      <c r="DW448" s="8">
        <f>DP448*10^8/$I448</f>
        <v>2866.2164484621539</v>
      </c>
      <c r="DX448" s="8">
        <f>DQ448*10^8/$I448</f>
        <v>0</v>
      </c>
      <c r="DY448" s="8">
        <f>DR448*10^8/$I448</f>
        <v>0</v>
      </c>
      <c r="DZ448" s="8">
        <f>DS448*10^8/$I448</f>
        <v>0</v>
      </c>
      <c r="EA448" s="8">
        <f>DT448*10^8/$I448</f>
        <v>3189.0653946956681</v>
      </c>
      <c r="EB448" s="8">
        <f>DZ448*0.8</f>
        <v>0</v>
      </c>
      <c r="EC448" s="10">
        <f>G448-E448</f>
        <v>-3750</v>
      </c>
      <c r="ED448" s="4">
        <f>EC448/E448*100</f>
        <v>-23.076923076923077</v>
      </c>
      <c r="EE448" s="4">
        <f>DY448-G448</f>
        <v>-12500</v>
      </c>
      <c r="EF448" s="12">
        <f>EE448/G448</f>
        <v>-1</v>
      </c>
      <c r="EG448" s="4">
        <f>G448-F448</f>
        <v>-400</v>
      </c>
    </row>
    <row r="449" spans="1:137" x14ac:dyDescent="0.3">
      <c r="A449">
        <v>448</v>
      </c>
      <c r="B449" t="s">
        <v>5800</v>
      </c>
      <c r="C449" t="s">
        <v>427</v>
      </c>
      <c r="D449" t="str">
        <f>VLOOKUP(C449,Sheet1!$A$2:$B$3197,2,FALSE)</f>
        <v>가정용기기와용품</v>
      </c>
      <c r="E449">
        <v>52200</v>
      </c>
      <c r="F449">
        <v>64600</v>
      </c>
      <c r="G449" s="7">
        <v>64700</v>
      </c>
      <c r="H449" t="s">
        <v>2626</v>
      </c>
      <c r="I449" s="7">
        <f>VALUE(LEFT(H449,FIND("/",H449)-1)) + VALUE(MID(H449,FIND("/",H449)+1,LEN(H449)))</f>
        <v>13604730</v>
      </c>
      <c r="J449" s="1">
        <v>115660</v>
      </c>
      <c r="K449" s="1">
        <f>G449*I449/(10^8)</f>
        <v>8802.2603099999997</v>
      </c>
      <c r="L449" s="1">
        <v>5833</v>
      </c>
      <c r="M449" s="1">
        <v>6847</v>
      </c>
      <c r="N449" s="1">
        <v>7267</v>
      </c>
      <c r="O449" s="1">
        <v>7743</v>
      </c>
      <c r="P449" s="1">
        <v>8734</v>
      </c>
      <c r="Q449" s="1">
        <v>10570</v>
      </c>
      <c r="R449" s="1">
        <v>12390</v>
      </c>
      <c r="S449" s="1">
        <v>14400</v>
      </c>
      <c r="T449">
        <v>458</v>
      </c>
      <c r="U449">
        <v>478</v>
      </c>
      <c r="V449">
        <v>408</v>
      </c>
      <c r="W449">
        <v>448</v>
      </c>
      <c r="X449">
        <v>671</v>
      </c>
      <c r="Y449">
        <v>950</v>
      </c>
      <c r="Z449" s="1">
        <v>1170</v>
      </c>
      <c r="AA449" s="1">
        <v>1440</v>
      </c>
      <c r="AB449">
        <v>375</v>
      </c>
      <c r="AC449">
        <v>270</v>
      </c>
      <c r="AD449">
        <v>247</v>
      </c>
      <c r="AE449">
        <v>279</v>
      </c>
      <c r="AF449">
        <v>416</v>
      </c>
      <c r="AG449">
        <v>850</v>
      </c>
      <c r="AH449">
        <v>900</v>
      </c>
      <c r="AI449" s="1">
        <v>1100</v>
      </c>
      <c r="AJ449" s="1">
        <v>4298</v>
      </c>
      <c r="AK449" s="1">
        <v>5037</v>
      </c>
      <c r="AL449" s="1">
        <v>5836</v>
      </c>
      <c r="AM449" s="1">
        <v>6098</v>
      </c>
      <c r="AN449" s="1">
        <v>7347</v>
      </c>
      <c r="AO449" s="1">
        <v>8870</v>
      </c>
      <c r="AP449" s="1">
        <v>10480</v>
      </c>
      <c r="AQ449" s="1">
        <v>12290</v>
      </c>
      <c r="AR449" s="1">
        <v>1910</v>
      </c>
      <c r="AS449" s="1">
        <v>2472</v>
      </c>
      <c r="AT449" s="1">
        <v>3035</v>
      </c>
      <c r="AU449" s="1">
        <v>3088</v>
      </c>
      <c r="AV449" s="1">
        <v>3865</v>
      </c>
      <c r="AW449" s="1">
        <v>4580</v>
      </c>
      <c r="AX449" s="1">
        <v>5350</v>
      </c>
      <c r="AY449" s="1">
        <v>6120</v>
      </c>
      <c r="AZ449" s="1">
        <v>2388</v>
      </c>
      <c r="BA449" s="1">
        <v>2565</v>
      </c>
      <c r="BB449" s="1">
        <v>2801</v>
      </c>
      <c r="BC449" s="1">
        <v>3010</v>
      </c>
      <c r="BD449" s="1">
        <v>3482</v>
      </c>
      <c r="BE449" s="1">
        <v>4290</v>
      </c>
      <c r="BF449" s="1">
        <v>5130</v>
      </c>
      <c r="BG449" s="1">
        <v>6170</v>
      </c>
      <c r="BH449" s="1">
        <v>2361</v>
      </c>
      <c r="BI449" s="1">
        <v>2565</v>
      </c>
      <c r="BJ449" s="1">
        <v>2799</v>
      </c>
      <c r="BK449" s="1">
        <v>3008</v>
      </c>
      <c r="BL449" s="1">
        <v>3482</v>
      </c>
      <c r="BM449" s="1">
        <v>4290</v>
      </c>
      <c r="BN449" s="1">
        <v>5130</v>
      </c>
      <c r="BO449" s="1">
        <v>6170</v>
      </c>
      <c r="BP449">
        <v>127</v>
      </c>
      <c r="BQ449">
        <v>127</v>
      </c>
      <c r="BR449">
        <v>127</v>
      </c>
      <c r="BS449">
        <v>127</v>
      </c>
      <c r="BT449">
        <v>136</v>
      </c>
      <c r="BU449">
        <v>140</v>
      </c>
      <c r="BV449">
        <v>140</v>
      </c>
      <c r="BW449">
        <v>140</v>
      </c>
      <c r="BX449">
        <v>9.01</v>
      </c>
      <c r="BY449">
        <v>5.79</v>
      </c>
      <c r="BZ449">
        <v>4.55</v>
      </c>
      <c r="CA449">
        <v>4.67</v>
      </c>
      <c r="CB449">
        <v>6.19</v>
      </c>
      <c r="CC449">
        <v>10.48</v>
      </c>
      <c r="CD449">
        <v>9.3000000000000007</v>
      </c>
      <c r="CE449">
        <v>9.66</v>
      </c>
      <c r="CF449">
        <v>16.79</v>
      </c>
      <c r="CG449">
        <v>10.73</v>
      </c>
      <c r="CH449">
        <v>9.23</v>
      </c>
      <c r="CI449">
        <v>9.59</v>
      </c>
      <c r="CJ449">
        <v>12.83</v>
      </c>
      <c r="CK449">
        <v>21.87</v>
      </c>
      <c r="CL449">
        <v>19.11</v>
      </c>
      <c r="CM449">
        <v>19.47</v>
      </c>
      <c r="CN449" s="1">
        <v>2898</v>
      </c>
      <c r="CO449" s="1">
        <v>2074</v>
      </c>
      <c r="CP449" s="1">
        <v>1943</v>
      </c>
      <c r="CQ449" s="1">
        <v>2186</v>
      </c>
      <c r="CR449" s="1">
        <v>3232</v>
      </c>
      <c r="CS449" s="1">
        <v>6248</v>
      </c>
      <c r="CT449" s="1">
        <v>6615</v>
      </c>
      <c r="CU449" s="1">
        <v>8085</v>
      </c>
      <c r="CV449">
        <v>14.85</v>
      </c>
      <c r="CW449">
        <v>24.73</v>
      </c>
      <c r="CX449">
        <v>21.38</v>
      </c>
      <c r="CY449">
        <v>21.31</v>
      </c>
      <c r="CZ449">
        <v>16.12</v>
      </c>
      <c r="DA449">
        <v>10.36</v>
      </c>
      <c r="DB449">
        <v>9.7799999999999994</v>
      </c>
      <c r="DC449">
        <v>8</v>
      </c>
      <c r="DD449">
        <v>2.3199999999999998</v>
      </c>
      <c r="DE449">
        <v>2.54</v>
      </c>
      <c r="DF449">
        <v>1.89</v>
      </c>
      <c r="DG449">
        <v>1.97</v>
      </c>
      <c r="DH449">
        <v>2.0299999999999998</v>
      </c>
      <c r="DI449">
        <v>2.0499999999999998</v>
      </c>
      <c r="DJ449">
        <v>1.71</v>
      </c>
      <c r="DK449">
        <v>1.43</v>
      </c>
      <c r="DL449" s="6">
        <f>(CM449*3+CL449*2+CK449)/6</f>
        <v>19.75</v>
      </c>
      <c r="DM449">
        <f>BH449+(BH449*(CG449-8.25)/8.25)</f>
        <v>3070.7309090909093</v>
      </c>
      <c r="DN449">
        <f>BI449+(BI449*(CH449-8.25)/8.25)</f>
        <v>2869.6909090909094</v>
      </c>
      <c r="DO449">
        <f>BJ449+(BJ449*(CI449-8.25)/8.25)</f>
        <v>3253.6254545454544</v>
      </c>
      <c r="DP449">
        <f>BK449+(BK449*(CJ449-8.25)/8.25)</f>
        <v>4677.8957575757577</v>
      </c>
      <c r="DQ449">
        <f>BL449+(BL449*(CK449-8.25)/8.25)</f>
        <v>9230.4654545454541</v>
      </c>
      <c r="DR449">
        <f>BM449+(BM449*(CL449-8.25)/8.25)</f>
        <v>9937.1999999999989</v>
      </c>
      <c r="DS449">
        <f>BN449+(BN449*(CM449-8.25)/8.25)</f>
        <v>12106.8</v>
      </c>
      <c r="DT449" s="8">
        <f>DM449*10^8/$I449</f>
        <v>22571.053663622206</v>
      </c>
      <c r="DU449" s="8">
        <f>DN449*10^8/$I449</f>
        <v>21093.332312298073</v>
      </c>
      <c r="DV449" s="8">
        <f>DO449*10^8/$I449</f>
        <v>23915.398942466734</v>
      </c>
      <c r="DW449" s="8">
        <f>DP449*10^8/$I449</f>
        <v>34384.333666127568</v>
      </c>
      <c r="DX449" s="8">
        <f>DQ449*10^8/$I449</f>
        <v>67847.472566860597</v>
      </c>
      <c r="DY449" s="8">
        <f>DR449*10^8/$I449</f>
        <v>73042.243396230566</v>
      </c>
      <c r="DZ449" s="8">
        <f>DS449*10^8/$I449</f>
        <v>88989.638162609626</v>
      </c>
      <c r="EA449" s="8">
        <f>DT449*10^8/$I449</f>
        <v>165905.92877346487</v>
      </c>
      <c r="EB449" s="8">
        <f>DZ449*0.8</f>
        <v>71191.710530087701</v>
      </c>
      <c r="EC449" s="10">
        <f>G449-E449</f>
        <v>12500</v>
      </c>
      <c r="ED449" s="4">
        <f>EC449/E449*100</f>
        <v>23.946360153256705</v>
      </c>
      <c r="EE449" s="4">
        <f>DY449-G449</f>
        <v>8342.2433962305658</v>
      </c>
      <c r="EF449" s="12">
        <f>EE449/G449</f>
        <v>0.12893730133277537</v>
      </c>
      <c r="EG449" s="4">
        <f>G449-F449</f>
        <v>100</v>
      </c>
    </row>
    <row r="450" spans="1:137" x14ac:dyDescent="0.3">
      <c r="A450">
        <v>449</v>
      </c>
      <c r="B450" t="s">
        <v>6165</v>
      </c>
      <c r="C450" t="s">
        <v>428</v>
      </c>
      <c r="D450" t="str">
        <f>VLOOKUP(C450,Sheet1!$A$2:$B$3197,2,FALSE)</f>
        <v>IT서비스</v>
      </c>
      <c r="E450">
        <v>835</v>
      </c>
      <c r="F450">
        <v>918</v>
      </c>
      <c r="G450" s="7">
        <v>982</v>
      </c>
      <c r="H450" t="s">
        <v>2627</v>
      </c>
      <c r="I450" s="7">
        <f>VALUE(LEFT(H450,FIND("/",H450)-1)) + VALUE(MID(H450,FIND("/",H450)+1,LEN(H450)))</f>
        <v>201173933</v>
      </c>
      <c r="J450" s="1">
        <v>40700</v>
      </c>
      <c r="K450" s="1">
        <f>G450*I450/(10^8)</f>
        <v>1975.52802206</v>
      </c>
      <c r="L450" s="1">
        <v>2048</v>
      </c>
      <c r="M450" s="1">
        <v>1968</v>
      </c>
      <c r="N450" s="1">
        <v>2371</v>
      </c>
      <c r="O450" s="1">
        <v>2385</v>
      </c>
      <c r="P450" s="1">
        <v>2724</v>
      </c>
      <c r="Q450" s="3"/>
      <c r="R450" s="3"/>
      <c r="S450" s="3"/>
      <c r="T450">
        <v>109</v>
      </c>
      <c r="U450">
        <v>38</v>
      </c>
      <c r="V450">
        <v>16</v>
      </c>
      <c r="W450">
        <v>185</v>
      </c>
      <c r="X450">
        <v>269</v>
      </c>
      <c r="Y450" s="3"/>
      <c r="Z450" s="3"/>
      <c r="AA450" s="3"/>
      <c r="AB450">
        <v>-207</v>
      </c>
      <c r="AC450">
        <v>-10</v>
      </c>
      <c r="AD450">
        <v>-40</v>
      </c>
      <c r="AE450">
        <v>44</v>
      </c>
      <c r="AF450">
        <v>63</v>
      </c>
      <c r="AG450" s="3"/>
      <c r="AH450" s="3"/>
      <c r="AI450" s="3"/>
      <c r="AJ450" s="1">
        <v>2150</v>
      </c>
      <c r="AK450" s="1">
        <v>1975</v>
      </c>
      <c r="AL450" s="1">
        <v>2884</v>
      </c>
      <c r="AM450" s="1">
        <v>3632</v>
      </c>
      <c r="AN450" s="1">
        <v>4725</v>
      </c>
      <c r="AO450" s="3"/>
      <c r="AP450" s="3"/>
      <c r="AQ450" s="3"/>
      <c r="AR450">
        <v>634</v>
      </c>
      <c r="AS450">
        <v>584</v>
      </c>
      <c r="AT450" s="1">
        <v>1508</v>
      </c>
      <c r="AU450" s="1">
        <v>1522</v>
      </c>
      <c r="AV450" s="1">
        <v>1588</v>
      </c>
      <c r="AW450" s="3"/>
      <c r="AX450" s="3"/>
      <c r="AY450" s="3"/>
      <c r="AZ450" s="1">
        <v>1515</v>
      </c>
      <c r="BA450" s="1">
        <v>1391</v>
      </c>
      <c r="BB450" s="1">
        <v>1376</v>
      </c>
      <c r="BC450" s="1">
        <v>2110</v>
      </c>
      <c r="BD450" s="1">
        <v>3137</v>
      </c>
      <c r="BE450" s="3"/>
      <c r="BF450" s="3"/>
      <c r="BG450" s="3"/>
      <c r="BH450" s="1">
        <v>1515</v>
      </c>
      <c r="BI450" s="1">
        <v>1391</v>
      </c>
      <c r="BJ450" s="1">
        <v>1376</v>
      </c>
      <c r="BK450" s="1">
        <v>2110</v>
      </c>
      <c r="BL450" s="1">
        <v>3137</v>
      </c>
      <c r="BM450" s="3"/>
      <c r="BN450" s="3"/>
      <c r="BO450" s="3"/>
      <c r="BP450">
        <v>911</v>
      </c>
      <c r="BQ450">
        <v>949</v>
      </c>
      <c r="BR450" s="1">
        <v>1006</v>
      </c>
      <c r="BS450" s="1">
        <v>1006</v>
      </c>
      <c r="BT450" s="1">
        <v>1006</v>
      </c>
      <c r="BU450" s="3"/>
      <c r="BV450" s="3"/>
      <c r="BW450" s="3"/>
      <c r="BX450">
        <v>-8.43</v>
      </c>
      <c r="BY450">
        <v>-0.46</v>
      </c>
      <c r="BZ450">
        <v>-1.64</v>
      </c>
      <c r="CA450">
        <v>1.35</v>
      </c>
      <c r="CB450">
        <v>1.5</v>
      </c>
      <c r="CC450" s="3"/>
      <c r="CD450" s="3"/>
      <c r="CE450" s="3"/>
      <c r="CF450">
        <v>-13.05</v>
      </c>
      <c r="CG450">
        <v>-0.66</v>
      </c>
      <c r="CH450">
        <v>-2.87</v>
      </c>
      <c r="CI450">
        <v>2.5299999999999998</v>
      </c>
      <c r="CJ450">
        <v>2.39</v>
      </c>
      <c r="CK450" s="3"/>
      <c r="CL450" s="3"/>
      <c r="CM450" s="3"/>
      <c r="CN450">
        <v>-114</v>
      </c>
      <c r="CO450">
        <v>-5</v>
      </c>
      <c r="CP450">
        <v>-20</v>
      </c>
      <c r="CQ450">
        <v>22</v>
      </c>
      <c r="CR450">
        <v>31</v>
      </c>
      <c r="CS450" s="3"/>
      <c r="CT450" s="3"/>
      <c r="CU450" s="3"/>
      <c r="CV450" t="s">
        <v>2</v>
      </c>
      <c r="CW450" t="s">
        <v>2</v>
      </c>
      <c r="CX450" t="s">
        <v>2</v>
      </c>
      <c r="CY450">
        <v>40.19</v>
      </c>
      <c r="CZ450">
        <v>25.54</v>
      </c>
      <c r="DA450" s="3"/>
      <c r="DB450" s="3"/>
      <c r="DC450" s="3"/>
      <c r="DD450">
        <v>0.74</v>
      </c>
      <c r="DE450">
        <v>0.74</v>
      </c>
      <c r="DF450">
        <v>1.01</v>
      </c>
      <c r="DG450">
        <v>0.74</v>
      </c>
      <c r="DH450">
        <v>0.47</v>
      </c>
      <c r="DI450" s="3"/>
      <c r="DJ450" s="3"/>
      <c r="DK450" s="3"/>
      <c r="DL450" s="6">
        <f>(CM450*3+CL450*2+CK450)/6</f>
        <v>0</v>
      </c>
      <c r="DM450">
        <f>BH450+(BH450*(CG450-8.25)/8.25)</f>
        <v>-121.20000000000005</v>
      </c>
      <c r="DN450">
        <f>BI450+(BI450*(CH450-8.25)/8.25)</f>
        <v>-483.89939393939426</v>
      </c>
      <c r="DO450">
        <f>BJ450+(BJ450*(CI450-8.25)/8.25)</f>
        <v>421.97333333333324</v>
      </c>
      <c r="DP450">
        <f>BK450+(BK450*(CJ450-8.25)/8.25)</f>
        <v>611.26060606060628</v>
      </c>
      <c r="DQ450">
        <f>BL450+(BL450*(CK450-8.25)/8.25)</f>
        <v>0</v>
      </c>
      <c r="DR450">
        <f>BM450+(BM450*(CL450-8.25)/8.25)</f>
        <v>0</v>
      </c>
      <c r="DS450">
        <f>BN450+(BN450*(CM450-8.25)/8.25)</f>
        <v>0</v>
      </c>
      <c r="DT450" s="8">
        <f>DM450*10^8/$I450</f>
        <v>-60.246373967346969</v>
      </c>
      <c r="DU450" s="8">
        <f>DN450*10^8/$I450</f>
        <v>-240.53782054327795</v>
      </c>
      <c r="DV450" s="8">
        <f>DO450*10^8/$I450</f>
        <v>209.75547231227677</v>
      </c>
      <c r="DW450" s="8">
        <f>DP450*10^8/$I450</f>
        <v>303.84682396233029</v>
      </c>
      <c r="DX450" s="8">
        <f>DQ450*10^8/$I450</f>
        <v>0</v>
      </c>
      <c r="DY450" s="8">
        <f>DR450*10^8/$I450</f>
        <v>0</v>
      </c>
      <c r="DZ450" s="8">
        <f>DS450*10^8/$I450</f>
        <v>0</v>
      </c>
      <c r="EA450" s="8">
        <f>DT450*10^8/$I450</f>
        <v>-29.947405744335164</v>
      </c>
      <c r="EB450" s="8">
        <f>DZ450*0.8</f>
        <v>0</v>
      </c>
      <c r="EC450" s="10">
        <f>G450-E450</f>
        <v>147</v>
      </c>
      <c r="ED450" s="4">
        <f>EC450/E450*100</f>
        <v>17.604790419161674</v>
      </c>
      <c r="EE450" s="4">
        <f>DY450-G450</f>
        <v>-982</v>
      </c>
      <c r="EF450" s="12">
        <f>EE450/G450</f>
        <v>-1</v>
      </c>
      <c r="EG450" s="4">
        <f>G450-F450</f>
        <v>64</v>
      </c>
    </row>
    <row r="451" spans="1:137" x14ac:dyDescent="0.3">
      <c r="A451">
        <v>450</v>
      </c>
      <c r="B451" t="s">
        <v>5774</v>
      </c>
      <c r="C451" t="s">
        <v>429</v>
      </c>
      <c r="D451" t="str">
        <f>VLOOKUP(C451,Sheet1!$A$2:$B$3197,2,FALSE)</f>
        <v>에너지장비및서비스</v>
      </c>
      <c r="E451">
        <v>41400</v>
      </c>
      <c r="F451">
        <v>44500</v>
      </c>
      <c r="G451" s="7">
        <v>45200</v>
      </c>
      <c r="H451" t="s">
        <v>2628</v>
      </c>
      <c r="I451" s="7">
        <f>VALUE(LEFT(H451,FIND("/",H451)-1)) + VALUE(MID(H451,FIND("/",H451)+1,LEN(H451)))</f>
        <v>14677004</v>
      </c>
      <c r="J451" s="1">
        <v>53893</v>
      </c>
      <c r="K451" s="1">
        <f>G451*I451/(10^8)</f>
        <v>6634.0058079999999</v>
      </c>
      <c r="L451" s="1">
        <v>2878</v>
      </c>
      <c r="M451" s="1">
        <v>3200</v>
      </c>
      <c r="N451" s="1">
        <v>2653</v>
      </c>
      <c r="O451" s="1">
        <v>2842</v>
      </c>
      <c r="P451" s="1">
        <v>1065</v>
      </c>
      <c r="Q451" s="1">
        <v>19005</v>
      </c>
      <c r="R451" s="1">
        <v>20412</v>
      </c>
      <c r="S451" s="1">
        <v>20230</v>
      </c>
      <c r="T451">
        <v>45</v>
      </c>
      <c r="U451">
        <v>-170</v>
      </c>
      <c r="V451">
        <v>-248</v>
      </c>
      <c r="W451">
        <v>11</v>
      </c>
      <c r="X451">
        <v>70</v>
      </c>
      <c r="Y451" s="1">
        <v>1352</v>
      </c>
      <c r="Z451" s="1">
        <v>1398</v>
      </c>
      <c r="AA451" s="1">
        <v>1457</v>
      </c>
      <c r="AB451">
        <v>131</v>
      </c>
      <c r="AC451">
        <v>41</v>
      </c>
      <c r="AD451">
        <v>-115</v>
      </c>
      <c r="AE451">
        <v>4</v>
      </c>
      <c r="AF451">
        <v>262</v>
      </c>
      <c r="AG451">
        <v>904</v>
      </c>
      <c r="AH451">
        <v>934</v>
      </c>
      <c r="AI451">
        <v>979</v>
      </c>
      <c r="AJ451" s="1">
        <v>8431</v>
      </c>
      <c r="AK451" s="1">
        <v>7977</v>
      </c>
      <c r="AL451" s="1">
        <v>7591</v>
      </c>
      <c r="AM451" s="1">
        <v>6959</v>
      </c>
      <c r="AN451" s="1">
        <v>26657</v>
      </c>
      <c r="AO451" s="1">
        <v>23576</v>
      </c>
      <c r="AP451" s="1">
        <v>23837</v>
      </c>
      <c r="AQ451" s="1">
        <v>24333</v>
      </c>
      <c r="AR451" s="1">
        <v>5219</v>
      </c>
      <c r="AS451" s="1">
        <v>4744</v>
      </c>
      <c r="AT451" s="1">
        <v>4417</v>
      </c>
      <c r="AU451" s="1">
        <v>3833</v>
      </c>
      <c r="AV451" s="1">
        <v>19976</v>
      </c>
      <c r="AW451" s="1">
        <v>16242</v>
      </c>
      <c r="AX451" s="1">
        <v>15787</v>
      </c>
      <c r="AY451" s="1">
        <v>15521</v>
      </c>
      <c r="AZ451" s="1">
        <v>3212</v>
      </c>
      <c r="BA451" s="1">
        <v>3233</v>
      </c>
      <c r="BB451" s="1">
        <v>3174</v>
      </c>
      <c r="BC451" s="1">
        <v>3126</v>
      </c>
      <c r="BD451" s="1">
        <v>6681</v>
      </c>
      <c r="BE451" s="1">
        <v>7334</v>
      </c>
      <c r="BF451" s="1">
        <v>8050</v>
      </c>
      <c r="BG451" s="1">
        <v>8812</v>
      </c>
      <c r="BH451" s="1">
        <v>2899</v>
      </c>
      <c r="BI451" s="1">
        <v>2915</v>
      </c>
      <c r="BJ451" s="1">
        <v>2790</v>
      </c>
      <c r="BK451" s="1">
        <v>2735</v>
      </c>
      <c r="BL451" s="1">
        <v>5669</v>
      </c>
      <c r="BM451" s="1">
        <v>6078</v>
      </c>
      <c r="BN451" s="1">
        <v>6540</v>
      </c>
      <c r="BO451" s="1">
        <v>7052</v>
      </c>
      <c r="BP451">
        <v>243</v>
      </c>
      <c r="BQ451">
        <v>243</v>
      </c>
      <c r="BR451">
        <v>243</v>
      </c>
      <c r="BS451">
        <v>243</v>
      </c>
      <c r="BT451">
        <v>734</v>
      </c>
      <c r="BU451">
        <v>734</v>
      </c>
      <c r="BV451">
        <v>734</v>
      </c>
      <c r="BW451">
        <v>734</v>
      </c>
      <c r="BX451">
        <v>1.55</v>
      </c>
      <c r="BY451">
        <v>0.5</v>
      </c>
      <c r="BZ451">
        <v>-1.48</v>
      </c>
      <c r="CA451">
        <v>0.06</v>
      </c>
      <c r="CB451">
        <v>1.56</v>
      </c>
      <c r="CC451">
        <v>3.6</v>
      </c>
      <c r="CD451">
        <v>3.94</v>
      </c>
      <c r="CE451">
        <v>4.0599999999999996</v>
      </c>
      <c r="CF451">
        <v>6.12</v>
      </c>
      <c r="CG451">
        <v>1.78</v>
      </c>
      <c r="CH451">
        <v>-4.05</v>
      </c>
      <c r="CI451">
        <v>-7.0000000000000007E-2</v>
      </c>
      <c r="CJ451">
        <v>6.24</v>
      </c>
      <c r="CK451">
        <v>10.73</v>
      </c>
      <c r="CL451">
        <v>10.78</v>
      </c>
      <c r="CM451">
        <v>10.73</v>
      </c>
      <c r="CN451" s="1">
        <v>3621</v>
      </c>
      <c r="CO451" s="1">
        <v>1064</v>
      </c>
      <c r="CP451" s="1">
        <v>-2379</v>
      </c>
      <c r="CQ451">
        <v>-41</v>
      </c>
      <c r="CR451" s="1">
        <v>4054</v>
      </c>
      <c r="CS451" s="1">
        <v>4292</v>
      </c>
      <c r="CT451" s="1">
        <v>4633</v>
      </c>
      <c r="CU451" s="1">
        <v>4967</v>
      </c>
      <c r="CV451">
        <v>18.5</v>
      </c>
      <c r="CW451">
        <v>41.07</v>
      </c>
      <c r="CX451" t="s">
        <v>2</v>
      </c>
      <c r="CY451" t="s">
        <v>2</v>
      </c>
      <c r="CZ451">
        <v>9.68</v>
      </c>
      <c r="DA451">
        <v>10.53</v>
      </c>
      <c r="DB451">
        <v>9.76</v>
      </c>
      <c r="DC451">
        <v>9.1</v>
      </c>
      <c r="DD451">
        <v>1.1200000000000001</v>
      </c>
      <c r="DE451">
        <v>0.73</v>
      </c>
      <c r="DF451">
        <v>0.5</v>
      </c>
      <c r="DG451">
        <v>0.54</v>
      </c>
      <c r="DH451">
        <v>0.98</v>
      </c>
      <c r="DI451">
        <v>1.06</v>
      </c>
      <c r="DJ451">
        <v>0.98</v>
      </c>
      <c r="DK451">
        <v>0.91</v>
      </c>
      <c r="DL451" s="6">
        <f>(CM451*3+CL451*2+CK451)/6</f>
        <v>10.746666666666668</v>
      </c>
      <c r="DM451">
        <f>BH451+(BH451*(CG451-8.25)/8.25)</f>
        <v>625.48121212121214</v>
      </c>
      <c r="DN451">
        <f>BI451+(BI451*(CH451-8.25)/8.25)</f>
        <v>-1431</v>
      </c>
      <c r="DO451">
        <f>BJ451+(BJ451*(CI451-8.25)/8.25)</f>
        <v>-23.672727272727116</v>
      </c>
      <c r="DP451">
        <f>BK451+(BK451*(CJ451-8.25)/8.25)</f>
        <v>2068.6545454545458</v>
      </c>
      <c r="DQ451">
        <f>BL451+(BL451*(CK451-8.25)/8.25)</f>
        <v>7373.1357575757575</v>
      </c>
      <c r="DR451">
        <f>BM451+(BM451*(CL451-8.25)/8.25)</f>
        <v>7941.92</v>
      </c>
      <c r="DS451">
        <f>BN451+(BN451*(CM451-8.25)/8.25)</f>
        <v>8505.9636363636364</v>
      </c>
      <c r="DT451" s="8">
        <f>DM451*10^8/$I451</f>
        <v>4261.6409460759987</v>
      </c>
      <c r="DU451" s="8">
        <f>DN451*10^8/$I451</f>
        <v>-9749.9462424347639</v>
      </c>
      <c r="DV451" s="8">
        <f>DO451*10^8/$I451</f>
        <v>-161.29127765262663</v>
      </c>
      <c r="DW451" s="8">
        <f>DP451*10^8/$I451</f>
        <v>14094.528729804433</v>
      </c>
      <c r="DX451" s="8">
        <f>DQ451*10^8/$I451</f>
        <v>50235.972938181105</v>
      </c>
      <c r="DY451" s="8">
        <f>DR451*10^8/$I451</f>
        <v>54111.315906161777</v>
      </c>
      <c r="DZ451" s="8">
        <f>DS451*10^8/$I451</f>
        <v>57954.359325402082</v>
      </c>
      <c r="EA451" s="8">
        <f>DT451*10^8/$I451</f>
        <v>29036.177588259827</v>
      </c>
      <c r="EB451" s="8">
        <f>DZ451*0.8</f>
        <v>46363.487460321667</v>
      </c>
      <c r="EC451" s="10">
        <f>G451-E451</f>
        <v>3800</v>
      </c>
      <c r="ED451" s="4">
        <f>EC451/E451*100</f>
        <v>9.1787439613526569</v>
      </c>
      <c r="EE451" s="4">
        <f>DY451-G451</f>
        <v>8911.3159061617771</v>
      </c>
      <c r="EF451" s="12">
        <f>EE451/G451</f>
        <v>0.19715300677349065</v>
      </c>
      <c r="EG451" s="4">
        <f>G451-F451</f>
        <v>700</v>
      </c>
    </row>
    <row r="452" spans="1:137" x14ac:dyDescent="0.3">
      <c r="A452">
        <v>451</v>
      </c>
      <c r="B452" t="s">
        <v>7049</v>
      </c>
      <c r="C452" t="s">
        <v>7976</v>
      </c>
      <c r="D452" t="str">
        <f>VLOOKUP(C452,Sheet1!$A$2:$B$3197,2,FALSE)</f>
        <v>건축제품</v>
      </c>
      <c r="E452">
        <v>6150</v>
      </c>
      <c r="F452">
        <v>7180</v>
      </c>
      <c r="G452" s="7">
        <v>6950</v>
      </c>
      <c r="H452" t="s">
        <v>2629</v>
      </c>
      <c r="I452" s="7">
        <f>VALUE(LEFT(H452,FIND("/",H452)-1)) + VALUE(MID(H452,FIND("/",H452)+1,LEN(H452)))</f>
        <v>16672240</v>
      </c>
      <c r="J452">
        <v>100</v>
      </c>
      <c r="K452" s="1">
        <f>G452*I452/(10^8)</f>
        <v>1158.7206799999999</v>
      </c>
      <c r="L452" s="1">
        <v>2091</v>
      </c>
      <c r="M452" s="1">
        <v>2329</v>
      </c>
      <c r="N452" s="1">
        <v>2472</v>
      </c>
      <c r="O452" s="1">
        <v>2364</v>
      </c>
      <c r="P452" s="1">
        <v>2324</v>
      </c>
      <c r="Q452" s="3"/>
      <c r="R452" s="3"/>
      <c r="S452" s="3"/>
      <c r="T452">
        <v>143</v>
      </c>
      <c r="U452">
        <v>121</v>
      </c>
      <c r="V452">
        <v>74</v>
      </c>
      <c r="W452">
        <v>41</v>
      </c>
      <c r="X452">
        <v>17</v>
      </c>
      <c r="Y452" s="3"/>
      <c r="Z452" s="3"/>
      <c r="AA452" s="3"/>
      <c r="AB452">
        <v>74</v>
      </c>
      <c r="AC452">
        <v>67</v>
      </c>
      <c r="AD452">
        <v>39</v>
      </c>
      <c r="AE452">
        <v>20</v>
      </c>
      <c r="AF452">
        <v>-18</v>
      </c>
      <c r="AG452" s="3"/>
      <c r="AH452" s="3"/>
      <c r="AI452" s="3"/>
      <c r="AJ452" s="1">
        <v>3005</v>
      </c>
      <c r="AK452" s="1">
        <v>3047</v>
      </c>
      <c r="AL452" s="1">
        <v>3017</v>
      </c>
      <c r="AM452" s="1">
        <v>3092</v>
      </c>
      <c r="AN452" s="1">
        <v>3263</v>
      </c>
      <c r="AO452" s="3"/>
      <c r="AP452" s="3"/>
      <c r="AQ452" s="3"/>
      <c r="AR452" s="1">
        <v>1461</v>
      </c>
      <c r="AS452" s="1">
        <v>1454</v>
      </c>
      <c r="AT452" s="1">
        <v>1416</v>
      </c>
      <c r="AU452" s="1">
        <v>1498</v>
      </c>
      <c r="AV452" s="1">
        <v>1685</v>
      </c>
      <c r="AW452" s="3"/>
      <c r="AX452" s="3"/>
      <c r="AY452" s="3"/>
      <c r="AZ452" s="1">
        <v>1544</v>
      </c>
      <c r="BA452" s="1">
        <v>1592</v>
      </c>
      <c r="BB452" s="1">
        <v>1601</v>
      </c>
      <c r="BC452" s="1">
        <v>1594</v>
      </c>
      <c r="BD452" s="1">
        <v>1578</v>
      </c>
      <c r="BE452" s="3"/>
      <c r="BF452" s="3"/>
      <c r="BG452" s="3"/>
      <c r="BH452" s="1">
        <v>1545</v>
      </c>
      <c r="BI452" s="1">
        <v>1596</v>
      </c>
      <c r="BJ452" s="1">
        <v>1608</v>
      </c>
      <c r="BK452" s="1">
        <v>1602</v>
      </c>
      <c r="BL452" s="1">
        <v>1587</v>
      </c>
      <c r="BM452" s="3"/>
      <c r="BN452" s="3"/>
      <c r="BO452" s="3"/>
      <c r="BP452">
        <v>167</v>
      </c>
      <c r="BQ452">
        <v>167</v>
      </c>
      <c r="BR452">
        <v>167</v>
      </c>
      <c r="BS452">
        <v>167</v>
      </c>
      <c r="BT452">
        <v>167</v>
      </c>
      <c r="BU452" s="3"/>
      <c r="BV452" s="3"/>
      <c r="BW452" s="3"/>
      <c r="BX452">
        <v>2.5299999999999998</v>
      </c>
      <c r="BY452">
        <v>2.23</v>
      </c>
      <c r="BZ452">
        <v>1.29</v>
      </c>
      <c r="CA452">
        <v>0.66</v>
      </c>
      <c r="CB452">
        <v>-0.56000000000000005</v>
      </c>
      <c r="CC452" s="3"/>
      <c r="CD452" s="3"/>
      <c r="CE452" s="3"/>
      <c r="CF452">
        <v>5.16</v>
      </c>
      <c r="CG452">
        <v>4.4800000000000004</v>
      </c>
      <c r="CH452">
        <v>2.62</v>
      </c>
      <c r="CI452">
        <v>1.37</v>
      </c>
      <c r="CJ452">
        <v>-1.05</v>
      </c>
      <c r="CK452" s="3"/>
      <c r="CL452" s="3"/>
      <c r="CM452" s="3"/>
      <c r="CN452">
        <v>499</v>
      </c>
      <c r="CO452">
        <v>422</v>
      </c>
      <c r="CP452">
        <v>252</v>
      </c>
      <c r="CQ452">
        <v>132</v>
      </c>
      <c r="CR452">
        <v>-101</v>
      </c>
      <c r="CS452" s="3"/>
      <c r="CT452" s="3"/>
      <c r="CU452" s="3"/>
      <c r="CV452">
        <v>16.7</v>
      </c>
      <c r="CW452">
        <v>15.11</v>
      </c>
      <c r="CX452">
        <v>18.149999999999999</v>
      </c>
      <c r="CY452">
        <v>31.62</v>
      </c>
      <c r="CZ452" t="s">
        <v>2</v>
      </c>
      <c r="DA452" s="3"/>
      <c r="DB452" s="3"/>
      <c r="DC452" s="3"/>
      <c r="DD452">
        <v>0.9</v>
      </c>
      <c r="DE452">
        <v>0.67</v>
      </c>
      <c r="DF452">
        <v>0.47</v>
      </c>
      <c r="DG452">
        <v>0.43</v>
      </c>
      <c r="DH452">
        <v>0.67</v>
      </c>
      <c r="DI452" s="3"/>
      <c r="DJ452" s="3"/>
      <c r="DK452" s="3"/>
      <c r="DL452" s="6">
        <f>(CM452*3+CL452*2+CK452)/6</f>
        <v>0</v>
      </c>
      <c r="DM452">
        <f>BH452+(BH452*(CG452-8.25)/8.25)</f>
        <v>838.9818181818182</v>
      </c>
      <c r="DN452">
        <f>BI452+(BI452*(CH452-8.25)/8.25)</f>
        <v>506.85090909090923</v>
      </c>
      <c r="DO452">
        <f>BJ452+(BJ452*(CI452-8.25)/8.25)</f>
        <v>267.02545454545475</v>
      </c>
      <c r="DP452">
        <f>BK452+(BK452*(CJ452-8.25)/8.25)</f>
        <v>-203.89090909090919</v>
      </c>
      <c r="DQ452">
        <f>BL452+(BL452*(CK452-8.25)/8.25)</f>
        <v>0</v>
      </c>
      <c r="DR452">
        <f>BM452+(BM452*(CL452-8.25)/8.25)</f>
        <v>0</v>
      </c>
      <c r="DS452">
        <f>BN452+(BN452*(CM452-8.25)/8.25)</f>
        <v>0</v>
      </c>
      <c r="DT452" s="8">
        <f>DM452*10^8/$I452</f>
        <v>5032.2081386893315</v>
      </c>
      <c r="DU452" s="8">
        <f>DN452*10^8/$I452</f>
        <v>3040.0888488344049</v>
      </c>
      <c r="DV452" s="8">
        <f>DO452*10^8/$I452</f>
        <v>1601.6171464989393</v>
      </c>
      <c r="DW452" s="8">
        <f>DP452*10^8/$I452</f>
        <v>-1222.9365045783243</v>
      </c>
      <c r="DX452" s="8">
        <f>DQ452*10^8/$I452</f>
        <v>0</v>
      </c>
      <c r="DY452" s="8">
        <f>DR452*10^8/$I452</f>
        <v>0</v>
      </c>
      <c r="DZ452" s="8">
        <f>DS452*10^8/$I452</f>
        <v>0</v>
      </c>
      <c r="EA452" s="8">
        <f>DT452*10^8/$I452</f>
        <v>30183.155584908396</v>
      </c>
      <c r="EB452" s="8">
        <f>DZ452*0.8</f>
        <v>0</v>
      </c>
      <c r="EC452" s="10">
        <f>G452-E452</f>
        <v>800</v>
      </c>
      <c r="ED452" s="4">
        <f>EC452/E452*100</f>
        <v>13.008130081300814</v>
      </c>
      <c r="EE452" s="4">
        <f>DY452-G452</f>
        <v>-6950</v>
      </c>
      <c r="EF452" s="12">
        <f>EE452/G452</f>
        <v>-1</v>
      </c>
      <c r="EG452" s="4">
        <f>G452-F452</f>
        <v>-230</v>
      </c>
    </row>
    <row r="453" spans="1:137" x14ac:dyDescent="0.3">
      <c r="A453">
        <v>452</v>
      </c>
      <c r="B453" t="s">
        <v>5833</v>
      </c>
      <c r="C453" t="s">
        <v>430</v>
      </c>
      <c r="D453" t="str">
        <f>VLOOKUP(C453,Sheet1!$A$2:$B$3197,2,FALSE)</f>
        <v>해운사</v>
      </c>
      <c r="E453">
        <v>3539.83</v>
      </c>
      <c r="F453">
        <v>3465</v>
      </c>
      <c r="G453" s="7">
        <v>3385</v>
      </c>
      <c r="H453" t="s">
        <v>2630</v>
      </c>
      <c r="I453" s="7">
        <f>VALUE(LEFT(H453,FIND("/",H453)-1)) + VALUE(MID(H453,FIND("/",H453)+1,LEN(H453)))</f>
        <v>244271090</v>
      </c>
      <c r="J453">
        <v>300</v>
      </c>
      <c r="K453" s="1">
        <f>G453*I453/(10^8)</f>
        <v>8268.5763965000006</v>
      </c>
      <c r="L453" s="1">
        <v>5403</v>
      </c>
      <c r="M453" s="1">
        <v>15264</v>
      </c>
      <c r="N453" s="1">
        <v>12846</v>
      </c>
      <c r="O453" s="1">
        <v>10057</v>
      </c>
      <c r="P453" s="1">
        <v>8841</v>
      </c>
      <c r="Q453" s="1">
        <v>8910</v>
      </c>
      <c r="R453" s="1">
        <v>9274</v>
      </c>
      <c r="S453" s="1">
        <v>10666</v>
      </c>
      <c r="T453">
        <v>441</v>
      </c>
      <c r="U453">
        <v>949</v>
      </c>
      <c r="V453" s="1">
        <v>1350</v>
      </c>
      <c r="W453" s="1">
        <v>1288</v>
      </c>
      <c r="X453" s="1">
        <v>1459</v>
      </c>
      <c r="Y453" s="1">
        <v>1470</v>
      </c>
      <c r="Z453" s="1">
        <v>1536</v>
      </c>
      <c r="AA453" s="1">
        <v>2063</v>
      </c>
      <c r="AB453">
        <v>308</v>
      </c>
      <c r="AC453" s="1">
        <v>1032</v>
      </c>
      <c r="AD453">
        <v>783</v>
      </c>
      <c r="AE453" s="1">
        <v>1010</v>
      </c>
      <c r="AF453">
        <v>275</v>
      </c>
      <c r="AG453" s="1">
        <v>1204</v>
      </c>
      <c r="AH453" s="1">
        <v>1039</v>
      </c>
      <c r="AI453" s="1">
        <v>1430</v>
      </c>
      <c r="AJ453" s="1">
        <v>22045</v>
      </c>
      <c r="AK453" s="1">
        <v>25733</v>
      </c>
      <c r="AL453" s="1">
        <v>29329</v>
      </c>
      <c r="AM453" s="1">
        <v>33409</v>
      </c>
      <c r="AN453" s="1">
        <v>33456</v>
      </c>
      <c r="AO453" s="1">
        <v>34378</v>
      </c>
      <c r="AP453" s="1">
        <v>36203</v>
      </c>
      <c r="AQ453" s="1">
        <v>37541</v>
      </c>
      <c r="AR453" s="1">
        <v>15784</v>
      </c>
      <c r="AS453" s="1">
        <v>18987</v>
      </c>
      <c r="AT453" s="1">
        <v>21534</v>
      </c>
      <c r="AU453" s="1">
        <v>24457</v>
      </c>
      <c r="AV453" s="1">
        <v>24923</v>
      </c>
      <c r="AW453" s="1">
        <v>22392</v>
      </c>
      <c r="AX453" s="1">
        <v>23198</v>
      </c>
      <c r="AY453" s="1">
        <v>23126</v>
      </c>
      <c r="AZ453" s="1">
        <v>6260</v>
      </c>
      <c r="BA453" s="1">
        <v>6745</v>
      </c>
      <c r="BB453" s="1">
        <v>7795</v>
      </c>
      <c r="BC453" s="1">
        <v>8952</v>
      </c>
      <c r="BD453" s="1">
        <v>8533</v>
      </c>
      <c r="BE453" s="1">
        <v>11986</v>
      </c>
      <c r="BF453" s="1">
        <v>13005</v>
      </c>
      <c r="BG453" s="1">
        <v>14415</v>
      </c>
      <c r="BH453" s="1">
        <v>6066</v>
      </c>
      <c r="BI453" s="1">
        <v>6488</v>
      </c>
      <c r="BJ453" s="1">
        <v>7496</v>
      </c>
      <c r="BK453" s="1">
        <v>8291</v>
      </c>
      <c r="BL453" s="1">
        <v>7723</v>
      </c>
      <c r="BM453" s="1">
        <v>10592</v>
      </c>
      <c r="BN453" s="1">
        <v>11277</v>
      </c>
      <c r="BO453" s="1">
        <v>12314</v>
      </c>
      <c r="BP453" s="1">
        <v>1221</v>
      </c>
      <c r="BQ453" s="1">
        <v>1221</v>
      </c>
      <c r="BR453" s="1">
        <v>1221</v>
      </c>
      <c r="BS453" s="1">
        <v>1221</v>
      </c>
      <c r="BT453" s="1">
        <v>1221</v>
      </c>
      <c r="BU453" s="1">
        <v>1722</v>
      </c>
      <c r="BV453" s="1">
        <v>1722</v>
      </c>
      <c r="BW453" s="1">
        <v>1722</v>
      </c>
      <c r="BX453">
        <v>1.65</v>
      </c>
      <c r="BY453">
        <v>4.32</v>
      </c>
      <c r="BZ453">
        <v>2.84</v>
      </c>
      <c r="CA453">
        <v>3.22</v>
      </c>
      <c r="CB453">
        <v>0.82</v>
      </c>
      <c r="CC453">
        <v>3.55</v>
      </c>
      <c r="CD453">
        <v>2.94</v>
      </c>
      <c r="CE453">
        <v>3.88</v>
      </c>
      <c r="CF453">
        <v>5.0999999999999996</v>
      </c>
      <c r="CG453">
        <v>19.23</v>
      </c>
      <c r="CH453">
        <v>10.94</v>
      </c>
      <c r="CI453">
        <v>11.47</v>
      </c>
      <c r="CJ453">
        <v>1.1000000000000001</v>
      </c>
      <c r="CK453">
        <v>7.4</v>
      </c>
      <c r="CL453">
        <v>6.6</v>
      </c>
      <c r="CM453">
        <v>9.01</v>
      </c>
      <c r="CN453">
        <v>122</v>
      </c>
      <c r="CO453">
        <v>494</v>
      </c>
      <c r="CP453">
        <v>313</v>
      </c>
      <c r="CQ453">
        <v>371</v>
      </c>
      <c r="CR453">
        <v>36</v>
      </c>
      <c r="CS453">
        <v>277</v>
      </c>
      <c r="CT453">
        <v>295</v>
      </c>
      <c r="CU453">
        <v>435</v>
      </c>
      <c r="CV453">
        <v>14.1</v>
      </c>
      <c r="CW453">
        <v>4.62</v>
      </c>
      <c r="CX453">
        <v>6.95</v>
      </c>
      <c r="CY453">
        <v>6.21</v>
      </c>
      <c r="CZ453">
        <v>84.49</v>
      </c>
      <c r="DA453">
        <v>12.2</v>
      </c>
      <c r="DB453">
        <v>11.46</v>
      </c>
      <c r="DC453">
        <v>7.78</v>
      </c>
      <c r="DD453">
        <v>0.69</v>
      </c>
      <c r="DE453">
        <v>0.86</v>
      </c>
      <c r="DF453">
        <v>0.7</v>
      </c>
      <c r="DG453">
        <v>0.67</v>
      </c>
      <c r="DH453">
        <v>0.94</v>
      </c>
      <c r="DI453">
        <v>0.77</v>
      </c>
      <c r="DJ453">
        <v>0.72</v>
      </c>
      <c r="DK453">
        <v>0.66</v>
      </c>
      <c r="DL453" s="6">
        <f>(CM453*3+CL453*2+CK453)/6</f>
        <v>7.9383333333333335</v>
      </c>
      <c r="DM453">
        <f>BH453+(BH453*(CG453-8.25)/8.25)</f>
        <v>14139.294545454546</v>
      </c>
      <c r="DN453">
        <f>BI453+(BI453*(CH453-8.25)/8.25)</f>
        <v>8603.4812121212126</v>
      </c>
      <c r="DO453">
        <f>BJ453+(BJ453*(CI453-8.25)/8.25)</f>
        <v>10421.711515151515</v>
      </c>
      <c r="DP453">
        <f>BK453+(BK453*(CJ453-8.25)/8.25)</f>
        <v>1105.4666666666662</v>
      </c>
      <c r="DQ453">
        <f>BL453+(BL453*(CK453-8.25)/8.25)</f>
        <v>6927.2969696969703</v>
      </c>
      <c r="DR453">
        <f>BM453+(BM453*(CL453-8.25)/8.25)</f>
        <v>8473.5999999999985</v>
      </c>
      <c r="DS453">
        <f>BN453+(BN453*(CM453-8.25)/8.25)</f>
        <v>12315.850909090908</v>
      </c>
      <c r="DT453" s="8">
        <f>DM453*10^8/$I453</f>
        <v>5788.3618341632427</v>
      </c>
      <c r="DU453" s="8">
        <f>DN453*10^8/$I453</f>
        <v>3522.1037463423168</v>
      </c>
      <c r="DV453" s="8">
        <f>DO453*10^8/$I453</f>
        <v>4266.4531095970115</v>
      </c>
      <c r="DW453" s="8">
        <f>DP453*10^8/$I453</f>
        <v>452.55730699308964</v>
      </c>
      <c r="DX453" s="8">
        <f>DQ453*10^8/$I453</f>
        <v>2835.9053745152446</v>
      </c>
      <c r="DY453" s="8">
        <f>DR453*10^8/$I453</f>
        <v>3468.9328155861581</v>
      </c>
      <c r="DZ453" s="8">
        <f>DS453*10^8/$I453</f>
        <v>5041.8782300807306</v>
      </c>
      <c r="EA453" s="8">
        <f>DT453*10^8/$I453</f>
        <v>2369.6467044721676</v>
      </c>
      <c r="EB453" s="8">
        <f>DZ453*0.8</f>
        <v>4033.5025840645849</v>
      </c>
      <c r="EC453" s="10">
        <f>G453-E453</f>
        <v>-154.82999999999993</v>
      </c>
      <c r="ED453" s="4">
        <f>EC453/E453*100</f>
        <v>-4.3739388614707471</v>
      </c>
      <c r="EE453" s="4">
        <f>DY453-G453</f>
        <v>83.932815586158085</v>
      </c>
      <c r="EF453" s="12">
        <f>EE453/G453</f>
        <v>2.4795514205659699E-2</v>
      </c>
      <c r="EG453" s="4">
        <f>G453-F453</f>
        <v>-80</v>
      </c>
    </row>
    <row r="454" spans="1:137" x14ac:dyDescent="0.3">
      <c r="A454">
        <v>453</v>
      </c>
      <c r="B454" t="s">
        <v>5644</v>
      </c>
      <c r="C454" t="s">
        <v>431</v>
      </c>
      <c r="D454" t="str">
        <f>VLOOKUP(C454,Sheet1!$A$2:$B$3197,2,FALSE)</f>
        <v>증권</v>
      </c>
      <c r="E454">
        <v>3735</v>
      </c>
      <c r="F454">
        <v>4345</v>
      </c>
      <c r="G454" s="7">
        <v>4470</v>
      </c>
      <c r="H454" t="s">
        <v>2631</v>
      </c>
      <c r="I454" s="7">
        <f>VALUE(LEFT(H454,FIND("/",H454)-1)) + VALUE(MID(H454,FIND("/",H454)+1,LEN(H454)))</f>
        <v>746939661</v>
      </c>
      <c r="J454" s="1">
        <v>43138182</v>
      </c>
      <c r="K454" s="1">
        <f>G454*I454/(10^8)</f>
        <v>33388.202846699998</v>
      </c>
      <c r="L454" s="1">
        <v>6465</v>
      </c>
      <c r="M454" s="1">
        <v>8484</v>
      </c>
      <c r="N454" s="1">
        <v>10344</v>
      </c>
      <c r="O454" s="1">
        <v>11587</v>
      </c>
      <c r="P454" s="1">
        <v>14334</v>
      </c>
      <c r="Q454" s="1">
        <v>14363</v>
      </c>
      <c r="R454" s="1">
        <v>13942</v>
      </c>
      <c r="S454" s="1">
        <v>14211</v>
      </c>
      <c r="T454" s="1">
        <v>3269</v>
      </c>
      <c r="U454" s="1">
        <v>4436</v>
      </c>
      <c r="V454" s="1">
        <v>5323</v>
      </c>
      <c r="W454" s="1">
        <v>6799</v>
      </c>
      <c r="X454" s="1">
        <v>8280</v>
      </c>
      <c r="Y454" s="1">
        <v>8157</v>
      </c>
      <c r="Z454" s="1">
        <v>7812</v>
      </c>
      <c r="AA454" s="1">
        <v>7958</v>
      </c>
      <c r="AB454" s="1">
        <v>2538</v>
      </c>
      <c r="AC454" s="1">
        <v>3552</v>
      </c>
      <c r="AD454" s="1">
        <v>4338</v>
      </c>
      <c r="AE454" s="1">
        <v>5546</v>
      </c>
      <c r="AF454" s="1">
        <v>5651</v>
      </c>
      <c r="AG454" s="1">
        <v>6063</v>
      </c>
      <c r="AH454" s="1">
        <v>5755</v>
      </c>
      <c r="AI454" s="1">
        <v>5908</v>
      </c>
      <c r="AJ454" s="1">
        <v>172678</v>
      </c>
      <c r="AK454" s="1">
        <v>234506</v>
      </c>
      <c r="AL454" s="1">
        <v>311618</v>
      </c>
      <c r="AM454" s="1">
        <v>381099</v>
      </c>
      <c r="AN454" s="1">
        <v>438470</v>
      </c>
      <c r="AO454" s="1">
        <v>458092</v>
      </c>
      <c r="AP454" s="1">
        <v>469424</v>
      </c>
      <c r="AQ454" s="1">
        <v>486389</v>
      </c>
      <c r="AR454" s="1">
        <v>153895</v>
      </c>
      <c r="AS454" s="1">
        <v>201380</v>
      </c>
      <c r="AT454" s="1">
        <v>276887</v>
      </c>
      <c r="AU454" s="1">
        <v>340907</v>
      </c>
      <c r="AV454" s="1">
        <v>390582</v>
      </c>
      <c r="AW454" s="1">
        <v>406786</v>
      </c>
      <c r="AX454" s="1">
        <v>413998</v>
      </c>
      <c r="AY454" s="1">
        <v>427384</v>
      </c>
      <c r="AZ454" s="1">
        <v>18783</v>
      </c>
      <c r="BA454" s="1">
        <v>33126</v>
      </c>
      <c r="BB454" s="1">
        <v>34731</v>
      </c>
      <c r="BC454" s="1">
        <v>40193</v>
      </c>
      <c r="BD454" s="1">
        <v>47888</v>
      </c>
      <c r="BE454" s="1">
        <v>51308</v>
      </c>
      <c r="BF454" s="1">
        <v>55426</v>
      </c>
      <c r="BG454" s="1">
        <v>59007</v>
      </c>
      <c r="BH454" s="1">
        <v>18783</v>
      </c>
      <c r="BI454" s="1">
        <v>32129</v>
      </c>
      <c r="BJ454" s="1">
        <v>33734</v>
      </c>
      <c r="BK454" s="1">
        <v>39195</v>
      </c>
      <c r="BL454" s="1">
        <v>46144</v>
      </c>
      <c r="BM454" s="1">
        <v>50130</v>
      </c>
      <c r="BN454" s="1">
        <v>53645</v>
      </c>
      <c r="BO454" s="1">
        <v>57940</v>
      </c>
      <c r="BP454" s="1">
        <v>4966</v>
      </c>
      <c r="BQ454" s="1">
        <v>7175</v>
      </c>
      <c r="BR454" s="1">
        <v>7175</v>
      </c>
      <c r="BS454" s="1">
        <v>7175</v>
      </c>
      <c r="BT454" s="1">
        <v>7761</v>
      </c>
      <c r="BU454" s="1">
        <v>7760</v>
      </c>
      <c r="BV454" s="1">
        <v>7760</v>
      </c>
      <c r="BW454" s="1">
        <v>7760</v>
      </c>
      <c r="BX454">
        <v>1.6</v>
      </c>
      <c r="BY454">
        <v>1.74</v>
      </c>
      <c r="BZ454">
        <v>1.59</v>
      </c>
      <c r="CA454">
        <v>1.6</v>
      </c>
      <c r="CB454">
        <v>1.38</v>
      </c>
      <c r="CC454">
        <v>1.35</v>
      </c>
      <c r="CD454">
        <v>1.24</v>
      </c>
      <c r="CE454">
        <v>1.24</v>
      </c>
      <c r="CF454">
        <v>14.11</v>
      </c>
      <c r="CG454">
        <v>13.79</v>
      </c>
      <c r="CH454">
        <v>13</v>
      </c>
      <c r="CI454">
        <v>15.06</v>
      </c>
      <c r="CJ454">
        <v>13.08</v>
      </c>
      <c r="CK454">
        <v>13.36</v>
      </c>
      <c r="CL454">
        <v>12.09</v>
      </c>
      <c r="CM454">
        <v>11.53</v>
      </c>
      <c r="CN454">
        <v>511</v>
      </c>
      <c r="CO454">
        <v>559</v>
      </c>
      <c r="CP454">
        <v>602</v>
      </c>
      <c r="CQ454">
        <v>789</v>
      </c>
      <c r="CR454">
        <v>773</v>
      </c>
      <c r="CS454">
        <v>861</v>
      </c>
      <c r="CT454">
        <v>840</v>
      </c>
      <c r="CU454">
        <v>861</v>
      </c>
      <c r="CV454">
        <v>6.77</v>
      </c>
      <c r="CW454">
        <v>8.18</v>
      </c>
      <c r="CX454">
        <v>7.11</v>
      </c>
      <c r="CY454">
        <v>4.8</v>
      </c>
      <c r="CZ454">
        <v>4.74</v>
      </c>
      <c r="DA454">
        <v>5.19</v>
      </c>
      <c r="DB454">
        <v>5.32</v>
      </c>
      <c r="DC454">
        <v>5.19</v>
      </c>
      <c r="DD454">
        <v>0.91</v>
      </c>
      <c r="DE454">
        <v>1.02</v>
      </c>
      <c r="DF454">
        <v>0.89</v>
      </c>
      <c r="DG454">
        <v>0.66</v>
      </c>
      <c r="DH454">
        <v>0.59</v>
      </c>
      <c r="DI454">
        <v>0.66</v>
      </c>
      <c r="DJ454">
        <v>0.62</v>
      </c>
      <c r="DK454">
        <v>0.57999999999999996</v>
      </c>
      <c r="DL454" s="6">
        <f>(CM454*3+CL454*2+CK454)/6</f>
        <v>12.021666666666667</v>
      </c>
      <c r="DM454">
        <f>BH454+(BH454*(CG454-8.25)/8.25)</f>
        <v>31396.069090909088</v>
      </c>
      <c r="DN454">
        <f>BI454+(BI454*(CH454-8.25)/8.25)</f>
        <v>50627.515151515152</v>
      </c>
      <c r="DO454">
        <f>BJ454+(BJ454*(CI454-8.25)/8.25)</f>
        <v>61579.883636363636</v>
      </c>
      <c r="DP454">
        <f>BK454+(BK454*(CJ454-8.25)/8.25)</f>
        <v>62141.890909090915</v>
      </c>
      <c r="DQ454">
        <f>BL454+(BL454*(CK454-8.25)/8.25)</f>
        <v>74725.313939393935</v>
      </c>
      <c r="DR454">
        <f>BM454+(BM454*(CL454-8.25)/8.25)</f>
        <v>73463.236363636359</v>
      </c>
      <c r="DS454">
        <f>BN454+(BN454*(CM454-8.25)/8.25)</f>
        <v>74972.951515151508</v>
      </c>
      <c r="DT454" s="8">
        <f>DM454*10^8/$I454</f>
        <v>4203.2938843916991</v>
      </c>
      <c r="DU454" s="8">
        <f>DN454*10^8/$I454</f>
        <v>6777.992627106617</v>
      </c>
      <c r="DV454" s="8">
        <f>DO454*10^8/$I454</f>
        <v>8244.291587612408</v>
      </c>
      <c r="DW454" s="8">
        <f>DP454*10^8/$I454</f>
        <v>8319.5329092440461</v>
      </c>
      <c r="DX454" s="8">
        <f>DQ454*10^8/$I454</f>
        <v>10004.196836910758</v>
      </c>
      <c r="DY454" s="8">
        <f>DR454*10^8/$I454</f>
        <v>9835.2303672406488</v>
      </c>
      <c r="DZ454" s="8">
        <f>DS454*10^8/$I454</f>
        <v>10037.350462121398</v>
      </c>
      <c r="EA454" s="8">
        <f>DT454*10^8/$I454</f>
        <v>562.73539937139572</v>
      </c>
      <c r="EB454" s="8">
        <f>DZ454*0.8</f>
        <v>8029.880369697119</v>
      </c>
      <c r="EC454" s="10">
        <f>G454-E454</f>
        <v>735</v>
      </c>
      <c r="ED454" s="4">
        <f>EC454/E454*100</f>
        <v>19.678714859437751</v>
      </c>
      <c r="EE454" s="4">
        <f>DY454-G454</f>
        <v>5365.2303672406488</v>
      </c>
      <c r="EF454" s="12">
        <f>EE454/G454</f>
        <v>1.2002752499419795</v>
      </c>
      <c r="EG454" s="4">
        <f>G454-F454</f>
        <v>125</v>
      </c>
    </row>
    <row r="455" spans="1:137" x14ac:dyDescent="0.3">
      <c r="A455">
        <v>454</v>
      </c>
      <c r="B455" t="s">
        <v>7193</v>
      </c>
      <c r="C455" t="s">
        <v>7981</v>
      </c>
      <c r="D455" t="str">
        <f>VLOOKUP(C455,Sheet1!$A$2:$B$3197,2,FALSE)</f>
        <v>우주항공과국방</v>
      </c>
      <c r="E455">
        <v>6030</v>
      </c>
      <c r="F455">
        <v>8110</v>
      </c>
      <c r="G455" s="7">
        <v>8680</v>
      </c>
      <c r="H455" t="s">
        <v>2632</v>
      </c>
      <c r="I455" s="7">
        <f>VALUE(LEFT(H455,FIND("/",H455)-1)) + VALUE(MID(H455,FIND("/",H455)+1,LEN(H455)))</f>
        <v>14116015</v>
      </c>
      <c r="J455" s="1">
        <v>1116746</v>
      </c>
      <c r="K455" s="1">
        <f>G455*I455/(10^8)</f>
        <v>1225.270102</v>
      </c>
      <c r="L455" s="1">
        <v>1789</v>
      </c>
      <c r="M455" s="1">
        <v>1809</v>
      </c>
      <c r="N455" s="1">
        <v>2613</v>
      </c>
      <c r="O455" s="1">
        <v>1947</v>
      </c>
      <c r="P455" s="1">
        <v>1981</v>
      </c>
      <c r="Q455" s="3"/>
      <c r="R455" s="3"/>
      <c r="S455" s="3"/>
      <c r="T455">
        <v>189</v>
      </c>
      <c r="U455">
        <v>168</v>
      </c>
      <c r="V455">
        <v>299</v>
      </c>
      <c r="W455">
        <v>88</v>
      </c>
      <c r="X455">
        <v>106</v>
      </c>
      <c r="Y455" s="3"/>
      <c r="Z455" s="3"/>
      <c r="AA455" s="3"/>
      <c r="AB455">
        <v>184</v>
      </c>
      <c r="AC455">
        <v>176</v>
      </c>
      <c r="AD455">
        <v>265</v>
      </c>
      <c r="AE455">
        <v>80</v>
      </c>
      <c r="AF455">
        <v>57</v>
      </c>
      <c r="AG455" s="3"/>
      <c r="AH455" s="3"/>
      <c r="AI455" s="3"/>
      <c r="AJ455" s="1">
        <v>1584</v>
      </c>
      <c r="AK455" s="1">
        <v>1462</v>
      </c>
      <c r="AL455" s="1">
        <v>2273</v>
      </c>
      <c r="AM455" s="1">
        <v>2610</v>
      </c>
      <c r="AN455" s="1">
        <v>2505</v>
      </c>
      <c r="AO455" s="3"/>
      <c r="AP455" s="3"/>
      <c r="AQ455" s="3"/>
      <c r="AR455">
        <v>662</v>
      </c>
      <c r="AS455">
        <v>366</v>
      </c>
      <c r="AT455" s="1">
        <v>1187</v>
      </c>
      <c r="AU455" s="1">
        <v>1451</v>
      </c>
      <c r="AV455" s="1">
        <v>1312</v>
      </c>
      <c r="AW455" s="3"/>
      <c r="AX455" s="3"/>
      <c r="AY455" s="3"/>
      <c r="AZ455">
        <v>922</v>
      </c>
      <c r="BA455" s="1">
        <v>1096</v>
      </c>
      <c r="BB455" s="1">
        <v>1086</v>
      </c>
      <c r="BC455" s="1">
        <v>1158</v>
      </c>
      <c r="BD455" s="1">
        <v>1193</v>
      </c>
      <c r="BE455" s="3"/>
      <c r="BF455" s="3"/>
      <c r="BG455" s="3"/>
      <c r="BH455">
        <v>922</v>
      </c>
      <c r="BI455" s="1">
        <v>1096</v>
      </c>
      <c r="BJ455" s="1">
        <v>1086</v>
      </c>
      <c r="BK455" s="1">
        <v>1158</v>
      </c>
      <c r="BL455" s="1">
        <v>1193</v>
      </c>
      <c r="BM455" s="3"/>
      <c r="BN455" s="3"/>
      <c r="BO455" s="3"/>
      <c r="BP455">
        <v>696</v>
      </c>
      <c r="BQ455">
        <v>706</v>
      </c>
      <c r="BR455">
        <v>706</v>
      </c>
      <c r="BS455">
        <v>706</v>
      </c>
      <c r="BT455">
        <v>706</v>
      </c>
      <c r="BU455" s="3"/>
      <c r="BV455" s="3"/>
      <c r="BW455" s="3"/>
      <c r="BX455">
        <v>11.38</v>
      </c>
      <c r="BY455">
        <v>11.54</v>
      </c>
      <c r="BZ455">
        <v>14.18</v>
      </c>
      <c r="CA455">
        <v>3.26</v>
      </c>
      <c r="CB455">
        <v>2.23</v>
      </c>
      <c r="CC455" s="3"/>
      <c r="CD455" s="3"/>
      <c r="CE455" s="3"/>
      <c r="CF455">
        <v>21.48</v>
      </c>
      <c r="CG455">
        <v>17.420000000000002</v>
      </c>
      <c r="CH455">
        <v>24.28</v>
      </c>
      <c r="CI455">
        <v>7.1</v>
      </c>
      <c r="CJ455">
        <v>4.8600000000000003</v>
      </c>
      <c r="CK455" s="3"/>
      <c r="CL455" s="3"/>
      <c r="CM455" s="3"/>
      <c r="CN455" s="1">
        <v>1351</v>
      </c>
      <c r="CO455" s="1">
        <v>1248</v>
      </c>
      <c r="CP455" s="1">
        <v>1876</v>
      </c>
      <c r="CQ455">
        <v>564</v>
      </c>
      <c r="CR455">
        <v>405</v>
      </c>
      <c r="CS455" s="3"/>
      <c r="CT455" s="3"/>
      <c r="CU455" s="3"/>
      <c r="CV455">
        <v>10.07</v>
      </c>
      <c r="CW455">
        <v>9.1300000000000008</v>
      </c>
      <c r="CX455">
        <v>4.26</v>
      </c>
      <c r="CY455">
        <v>12.89</v>
      </c>
      <c r="CZ455">
        <v>14.08</v>
      </c>
      <c r="DA455" s="3"/>
      <c r="DB455" s="3"/>
      <c r="DC455" s="3"/>
      <c r="DD455">
        <v>1.98</v>
      </c>
      <c r="DE455">
        <v>1.42</v>
      </c>
      <c r="DF455">
        <v>0.98</v>
      </c>
      <c r="DG455">
        <v>0.84</v>
      </c>
      <c r="DH455">
        <v>0.63</v>
      </c>
      <c r="DI455" s="3"/>
      <c r="DJ455" s="3"/>
      <c r="DK455" s="3"/>
      <c r="DL455" s="6">
        <f>(CM455*3+CL455*2+CK455)/6</f>
        <v>0</v>
      </c>
      <c r="DM455">
        <f>BH455+(BH455*(CG455-8.25)/8.25)</f>
        <v>1946.8169696969699</v>
      </c>
      <c r="DN455">
        <f>BI455+(BI455*(CH455-8.25)/8.25)</f>
        <v>3225.5612121212121</v>
      </c>
      <c r="DO455">
        <f>BJ455+(BJ455*(CI455-8.25)/8.25)</f>
        <v>934.61818181818171</v>
      </c>
      <c r="DP455">
        <f>BK455+(BK455*(CJ455-8.25)/8.25)</f>
        <v>682.1672727272728</v>
      </c>
      <c r="DQ455">
        <f>BL455+(BL455*(CK455-8.25)/8.25)</f>
        <v>0</v>
      </c>
      <c r="DR455">
        <f>BM455+(BM455*(CL455-8.25)/8.25)</f>
        <v>0</v>
      </c>
      <c r="DS455">
        <f>BN455+(BN455*(CM455-8.25)/8.25)</f>
        <v>0</v>
      </c>
      <c r="DT455" s="8">
        <f>DM455*10^8/$I455</f>
        <v>13791.547895755069</v>
      </c>
      <c r="DU455" s="8">
        <f>DN455*10^8/$I455</f>
        <v>22850.366850142993</v>
      </c>
      <c r="DV455" s="8">
        <f>DO455*10^8/$I455</f>
        <v>6620.9775338024347</v>
      </c>
      <c r="DW455" s="8">
        <f>DP455*10^8/$I455</f>
        <v>4832.5768478375294</v>
      </c>
      <c r="DX455" s="8">
        <f>DQ455*10^8/$I455</f>
        <v>0</v>
      </c>
      <c r="DY455" s="8">
        <f>DR455*10^8/$I455</f>
        <v>0</v>
      </c>
      <c r="DZ455" s="8">
        <f>DS455*10^8/$I455</f>
        <v>0</v>
      </c>
      <c r="EA455" s="8">
        <f>DT455*10^8/$I455</f>
        <v>97701.425620156035</v>
      </c>
      <c r="EB455" s="8">
        <f>DZ455*0.8</f>
        <v>0</v>
      </c>
      <c r="EC455" s="10">
        <f>G455-E455</f>
        <v>2650</v>
      </c>
      <c r="ED455" s="4">
        <f>EC455/E455*100</f>
        <v>43.946932006633496</v>
      </c>
      <c r="EE455" s="4">
        <f>DY455-G455</f>
        <v>-8680</v>
      </c>
      <c r="EF455" s="12">
        <f>EE455/G455</f>
        <v>-1</v>
      </c>
      <c r="EG455" s="4">
        <f>G455-F455</f>
        <v>570</v>
      </c>
    </row>
    <row r="456" spans="1:137" x14ac:dyDescent="0.3">
      <c r="A456">
        <v>455</v>
      </c>
      <c r="B456" t="s">
        <v>6839</v>
      </c>
      <c r="C456" t="s">
        <v>432</v>
      </c>
      <c r="D456" t="str">
        <f>VLOOKUP(C456,Sheet1!$A$2:$B$3197,2,FALSE)</f>
        <v>기계</v>
      </c>
      <c r="E456">
        <v>3195</v>
      </c>
      <c r="F456">
        <v>5470</v>
      </c>
      <c r="G456" s="7">
        <v>5120</v>
      </c>
      <c r="H456" t="s">
        <v>2633</v>
      </c>
      <c r="I456" s="7">
        <f>VALUE(LEFT(H456,FIND("/",H456)-1)) + VALUE(MID(H456,FIND("/",H456)+1,LEN(H456)))</f>
        <v>53986183</v>
      </c>
      <c r="J456">
        <v>0</v>
      </c>
      <c r="K456" s="1">
        <f>G456*I456/(10^8)</f>
        <v>2764.0925695999999</v>
      </c>
      <c r="L456">
        <v>888</v>
      </c>
      <c r="M456" s="1">
        <v>1019</v>
      </c>
      <c r="N456">
        <v>846</v>
      </c>
      <c r="O456" s="1">
        <v>1578</v>
      </c>
      <c r="P456" s="1">
        <v>1378</v>
      </c>
      <c r="Q456" s="3"/>
      <c r="R456" s="3"/>
      <c r="S456" s="3"/>
      <c r="T456">
        <v>39</v>
      </c>
      <c r="U456">
        <v>33</v>
      </c>
      <c r="V456">
        <v>4</v>
      </c>
      <c r="W456">
        <v>72</v>
      </c>
      <c r="X456">
        <v>70</v>
      </c>
      <c r="Y456" s="3"/>
      <c r="Z456" s="3"/>
      <c r="AA456" s="3"/>
      <c r="AB456">
        <v>29</v>
      </c>
      <c r="AC456">
        <v>29</v>
      </c>
      <c r="AD456">
        <v>67</v>
      </c>
      <c r="AE456">
        <v>1</v>
      </c>
      <c r="AF456">
        <v>40</v>
      </c>
      <c r="AG456" s="3"/>
      <c r="AH456" s="3"/>
      <c r="AI456" s="3"/>
      <c r="AJ456" s="1">
        <v>1086</v>
      </c>
      <c r="AK456" s="1">
        <v>1105</v>
      </c>
      <c r="AL456" s="1">
        <v>2049</v>
      </c>
      <c r="AM456" s="1">
        <v>1832</v>
      </c>
      <c r="AN456" s="1">
        <v>2364</v>
      </c>
      <c r="AO456" s="3"/>
      <c r="AP456" s="3"/>
      <c r="AQ456" s="3"/>
      <c r="AR456">
        <v>173</v>
      </c>
      <c r="AS456">
        <v>181</v>
      </c>
      <c r="AT456" s="1">
        <v>1059</v>
      </c>
      <c r="AU456">
        <v>828</v>
      </c>
      <c r="AV456" s="1">
        <v>1328</v>
      </c>
      <c r="AW456" s="3"/>
      <c r="AX456" s="3"/>
      <c r="AY456" s="3"/>
      <c r="AZ456">
        <v>913</v>
      </c>
      <c r="BA456">
        <v>924</v>
      </c>
      <c r="BB456">
        <v>990</v>
      </c>
      <c r="BC456" s="1">
        <v>1004</v>
      </c>
      <c r="BD456" s="1">
        <v>1036</v>
      </c>
      <c r="BE456" s="3"/>
      <c r="BF456" s="3"/>
      <c r="BG456" s="3"/>
      <c r="BH456">
        <v>913</v>
      </c>
      <c r="BI456">
        <v>924</v>
      </c>
      <c r="BJ456">
        <v>990</v>
      </c>
      <c r="BK456" s="1">
        <v>1004</v>
      </c>
      <c r="BL456" s="1">
        <v>1036</v>
      </c>
      <c r="BM456" s="3"/>
      <c r="BN456" s="3"/>
      <c r="BO456" s="3"/>
      <c r="BP456">
        <v>270</v>
      </c>
      <c r="BQ456">
        <v>270</v>
      </c>
      <c r="BR456">
        <v>270</v>
      </c>
      <c r="BS456">
        <v>270</v>
      </c>
      <c r="BT456">
        <v>270</v>
      </c>
      <c r="BU456" s="3"/>
      <c r="BV456" s="3"/>
      <c r="BW456" s="3"/>
      <c r="BX456">
        <v>2.5499999999999998</v>
      </c>
      <c r="BY456">
        <v>2.64</v>
      </c>
      <c r="BZ456">
        <v>4.22</v>
      </c>
      <c r="CA456">
        <v>7.0000000000000007E-2</v>
      </c>
      <c r="CB456">
        <v>1.92</v>
      </c>
      <c r="CC456" s="3"/>
      <c r="CD456" s="3"/>
      <c r="CE456" s="3"/>
      <c r="CF456">
        <v>2.98</v>
      </c>
      <c r="CG456">
        <v>3.15</v>
      </c>
      <c r="CH456">
        <v>6.95</v>
      </c>
      <c r="CI456">
        <v>0.15</v>
      </c>
      <c r="CJ456">
        <v>3.95</v>
      </c>
      <c r="CK456" s="3"/>
      <c r="CL456" s="3"/>
      <c r="CM456" s="3"/>
      <c r="CN456">
        <v>51</v>
      </c>
      <c r="CO456">
        <v>54</v>
      </c>
      <c r="CP456">
        <v>123</v>
      </c>
      <c r="CQ456">
        <v>3</v>
      </c>
      <c r="CR456">
        <v>75</v>
      </c>
      <c r="CS456" s="3"/>
      <c r="CT456" s="3"/>
      <c r="CU456" s="3"/>
      <c r="CV456">
        <v>39.26</v>
      </c>
      <c r="CW456">
        <v>26.3</v>
      </c>
      <c r="CX456">
        <v>13.39</v>
      </c>
      <c r="CY456">
        <v>939.72</v>
      </c>
      <c r="CZ456">
        <v>40.840000000000003</v>
      </c>
      <c r="DA456" s="3"/>
      <c r="DB456" s="3"/>
      <c r="DC456" s="3"/>
      <c r="DD456">
        <v>1.19</v>
      </c>
      <c r="DE456">
        <v>0.82</v>
      </c>
      <c r="DF456">
        <v>0.9</v>
      </c>
      <c r="DG456">
        <v>1.36</v>
      </c>
      <c r="DH456">
        <v>1.59</v>
      </c>
      <c r="DI456" s="3"/>
      <c r="DJ456" s="3"/>
      <c r="DK456" s="3"/>
      <c r="DL456" s="6">
        <f>(CM456*3+CL456*2+CK456)/6</f>
        <v>0</v>
      </c>
      <c r="DM456">
        <f>BH456+(BH456*(CG456-8.25)/8.25)</f>
        <v>348.60000000000014</v>
      </c>
      <c r="DN456">
        <f>BI456+(BI456*(CH456-8.25)/8.25)</f>
        <v>778.40000000000009</v>
      </c>
      <c r="DO456">
        <f>BJ456+(BJ456*(CI456-8.25)/8.25)</f>
        <v>18</v>
      </c>
      <c r="DP456">
        <f>BK456+(BK456*(CJ456-8.25)/8.25)</f>
        <v>480.70303030303035</v>
      </c>
      <c r="DQ456">
        <f>BL456+(BL456*(CK456-8.25)/8.25)</f>
        <v>0</v>
      </c>
      <c r="DR456">
        <f>BM456+(BM456*(CL456-8.25)/8.25)</f>
        <v>0</v>
      </c>
      <c r="DS456">
        <f>BN456+(BN456*(CM456-8.25)/8.25)</f>
        <v>0</v>
      </c>
      <c r="DT456" s="8">
        <f>DM456*10^8/$I456</f>
        <v>645.72077636976144</v>
      </c>
      <c r="DU456" s="8">
        <f>DN456*10^8/$I456</f>
        <v>1441.8504082794668</v>
      </c>
      <c r="DV456" s="8">
        <f>DO456*10^8/$I456</f>
        <v>33.341864528559093</v>
      </c>
      <c r="DW456" s="8">
        <f>DP456*10^8/$I456</f>
        <v>890.41862860174854</v>
      </c>
      <c r="DX456" s="8">
        <f>DQ456*10^8/$I456</f>
        <v>0</v>
      </c>
      <c r="DY456" s="8">
        <f>DR456*10^8/$I456</f>
        <v>0</v>
      </c>
      <c r="DZ456" s="8">
        <f>DS456*10^8/$I456</f>
        <v>0</v>
      </c>
      <c r="EA456" s="8">
        <f>DT456*10^8/$I456</f>
        <v>1196.0852582775883</v>
      </c>
      <c r="EB456" s="8">
        <f>DZ456*0.8</f>
        <v>0</v>
      </c>
      <c r="EC456" s="10">
        <f>G456-E456</f>
        <v>1925</v>
      </c>
      <c r="ED456" s="4">
        <f>EC456/E456*100</f>
        <v>60.250391236306733</v>
      </c>
      <c r="EE456" s="4">
        <f>DY456-G456</f>
        <v>-5120</v>
      </c>
      <c r="EF456" s="12">
        <f>EE456/G456</f>
        <v>-1</v>
      </c>
      <c r="EG456" s="4">
        <f>G456-F456</f>
        <v>-350</v>
      </c>
    </row>
    <row r="457" spans="1:137" x14ac:dyDescent="0.3">
      <c r="A457">
        <v>456</v>
      </c>
      <c r="B457" t="s">
        <v>5662</v>
      </c>
      <c r="C457" s="5" t="s">
        <v>433</v>
      </c>
      <c r="D457" t="str">
        <f>VLOOKUP(C457,Sheet1!$A$2:$B$3197,2,FALSE)</f>
        <v>화학</v>
      </c>
      <c r="E457">
        <v>283000</v>
      </c>
      <c r="F457">
        <v>284500</v>
      </c>
      <c r="G457" s="7">
        <v>281000</v>
      </c>
      <c r="H457" t="s">
        <v>2634</v>
      </c>
      <c r="I457" s="7">
        <f>VALUE(LEFT(H457,FIND("/",H457)-1)) + VALUE(MID(H457,FIND("/",H457)+1,LEN(H457)))</f>
        <v>34275419</v>
      </c>
      <c r="J457">
        <v>100</v>
      </c>
      <c r="K457" s="1">
        <f>G457*I457/(10^8)</f>
        <v>96313.927389999997</v>
      </c>
      <c r="L457" s="1">
        <v>132235</v>
      </c>
      <c r="M457" s="1">
        <v>158745</v>
      </c>
      <c r="N457" s="1">
        <v>160731</v>
      </c>
      <c r="O457" s="1">
        <v>151235</v>
      </c>
      <c r="P457" s="1">
        <v>122230</v>
      </c>
      <c r="Q457" s="1">
        <v>172402</v>
      </c>
      <c r="R457" s="1">
        <v>178276</v>
      </c>
      <c r="S457" s="1">
        <v>181188</v>
      </c>
      <c r="T457" s="1">
        <v>25443</v>
      </c>
      <c r="U457" s="1">
        <v>29297</v>
      </c>
      <c r="V457" s="1">
        <v>19462</v>
      </c>
      <c r="W457" s="1">
        <v>11073</v>
      </c>
      <c r="X457" s="1">
        <v>3569</v>
      </c>
      <c r="Y457" s="1">
        <v>22162</v>
      </c>
      <c r="Z457" s="1">
        <v>21101</v>
      </c>
      <c r="AA457" s="1">
        <v>21094</v>
      </c>
      <c r="AB457" s="1">
        <v>18372</v>
      </c>
      <c r="AC457" s="1">
        <v>22846</v>
      </c>
      <c r="AD457" s="1">
        <v>16419</v>
      </c>
      <c r="AE457" s="1">
        <v>7567</v>
      </c>
      <c r="AF457" s="1">
        <v>1753</v>
      </c>
      <c r="AG457" s="1">
        <v>17775</v>
      </c>
      <c r="AH457" s="1">
        <v>16858</v>
      </c>
      <c r="AI457" s="1">
        <v>16807</v>
      </c>
      <c r="AJ457" s="1">
        <v>158668</v>
      </c>
      <c r="AK457" s="1">
        <v>195510</v>
      </c>
      <c r="AL457" s="1">
        <v>207991</v>
      </c>
      <c r="AM457" s="1">
        <v>200431</v>
      </c>
      <c r="AN457" s="1">
        <v>193865</v>
      </c>
      <c r="AO457" s="1">
        <v>213037</v>
      </c>
      <c r="AP457" s="1">
        <v>226515</v>
      </c>
      <c r="AQ457" s="1">
        <v>235539</v>
      </c>
      <c r="AR457" s="1">
        <v>64660</v>
      </c>
      <c r="AS457" s="1">
        <v>72962</v>
      </c>
      <c r="AT457" s="1">
        <v>72548</v>
      </c>
      <c r="AU457" s="1">
        <v>59900</v>
      </c>
      <c r="AV457" s="1">
        <v>56742</v>
      </c>
      <c r="AW457" s="1">
        <v>61326</v>
      </c>
      <c r="AX457" s="1">
        <v>62100</v>
      </c>
      <c r="AY457" s="1">
        <v>59491</v>
      </c>
      <c r="AZ457" s="1">
        <v>94008</v>
      </c>
      <c r="BA457" s="1">
        <v>122548</v>
      </c>
      <c r="BB457" s="1">
        <v>135443</v>
      </c>
      <c r="BC457" s="1">
        <v>140531</v>
      </c>
      <c r="BD457" s="1">
        <v>137124</v>
      </c>
      <c r="BE457" s="1">
        <v>151712</v>
      </c>
      <c r="BF457" s="1">
        <v>164414</v>
      </c>
      <c r="BG457" s="1">
        <v>176049</v>
      </c>
      <c r="BH457" s="1">
        <v>93631</v>
      </c>
      <c r="BI457" s="1">
        <v>114896</v>
      </c>
      <c r="BJ457" s="1">
        <v>127347</v>
      </c>
      <c r="BK457" s="1">
        <v>132044</v>
      </c>
      <c r="BL457" s="1">
        <v>128465</v>
      </c>
      <c r="BM457" s="1">
        <v>141803</v>
      </c>
      <c r="BN457" s="1">
        <v>153759</v>
      </c>
      <c r="BO457" s="1">
        <v>165002</v>
      </c>
      <c r="BP457" s="1">
        <v>1714</v>
      </c>
      <c r="BQ457" s="1">
        <v>1714</v>
      </c>
      <c r="BR457" s="1">
        <v>1714</v>
      </c>
      <c r="BS457" s="1">
        <v>1714</v>
      </c>
      <c r="BT457" s="1">
        <v>1714</v>
      </c>
      <c r="BU457" s="1">
        <v>1711</v>
      </c>
      <c r="BV457" s="1">
        <v>1711</v>
      </c>
      <c r="BW457" s="1">
        <v>1711</v>
      </c>
      <c r="BX457">
        <v>13.44</v>
      </c>
      <c r="BY457">
        <v>12.9</v>
      </c>
      <c r="BZ457">
        <v>8.14</v>
      </c>
      <c r="CA457">
        <v>3.71</v>
      </c>
      <c r="CB457">
        <v>0.89</v>
      </c>
      <c r="CC457">
        <v>8.74</v>
      </c>
      <c r="CD457">
        <v>7.67</v>
      </c>
      <c r="CE457">
        <v>7.27</v>
      </c>
      <c r="CF457">
        <v>21.74</v>
      </c>
      <c r="CG457">
        <v>21.52</v>
      </c>
      <c r="CH457">
        <v>13.04</v>
      </c>
      <c r="CI457">
        <v>5.51</v>
      </c>
      <c r="CJ457">
        <v>1.22</v>
      </c>
      <c r="CK457">
        <v>12.27</v>
      </c>
      <c r="CL457">
        <v>10.75</v>
      </c>
      <c r="CM457">
        <v>10.11</v>
      </c>
      <c r="CN457" s="1">
        <v>53561</v>
      </c>
      <c r="CO457" s="1">
        <v>65466</v>
      </c>
      <c r="CP457" s="1">
        <v>46074</v>
      </c>
      <c r="CQ457" s="1">
        <v>20860</v>
      </c>
      <c r="CR457" s="1">
        <v>4623</v>
      </c>
      <c r="CS457" s="1">
        <v>48382</v>
      </c>
      <c r="CT457" s="1">
        <v>46346</v>
      </c>
      <c r="CU457" s="1">
        <v>47018</v>
      </c>
      <c r="CV457">
        <v>6.89</v>
      </c>
      <c r="CW457">
        <v>5.62</v>
      </c>
      <c r="CX457">
        <v>6.01</v>
      </c>
      <c r="CY457">
        <v>10.74</v>
      </c>
      <c r="CZ457">
        <v>59.7</v>
      </c>
      <c r="DA457">
        <v>5.81</v>
      </c>
      <c r="DB457">
        <v>6.06</v>
      </c>
      <c r="DC457">
        <v>5.98</v>
      </c>
      <c r="DD457">
        <v>1.35</v>
      </c>
      <c r="DE457">
        <v>1.1000000000000001</v>
      </c>
      <c r="DF457">
        <v>0.75</v>
      </c>
      <c r="DG457">
        <v>0.57999999999999996</v>
      </c>
      <c r="DH457">
        <v>0.74</v>
      </c>
      <c r="DI457">
        <v>0.68</v>
      </c>
      <c r="DJ457">
        <v>0.63</v>
      </c>
      <c r="DK457">
        <v>0.57999999999999996</v>
      </c>
      <c r="DL457" s="6">
        <f>(CM457*3+CL457*2+CK457)/6</f>
        <v>10.683333333333332</v>
      </c>
      <c r="DM457">
        <f>BH457+(BH457*(CG457-8.25)/8.25)</f>
        <v>244235.04484848483</v>
      </c>
      <c r="DN457">
        <f>BI457+(BI457*(CH457-8.25)/8.25)</f>
        <v>181605.31393939391</v>
      </c>
      <c r="DO457">
        <f>BJ457+(BJ457*(CI457-8.25)/8.25)</f>
        <v>85052.359999999986</v>
      </c>
      <c r="DP457">
        <f>BK457+(BK457*(CJ457-8.25)/8.25)</f>
        <v>19526.506666666653</v>
      </c>
      <c r="DQ457">
        <f>BL457+(BL457*(CK457-8.25)/8.25)</f>
        <v>191062.49090909091</v>
      </c>
      <c r="DR457">
        <f>BM457+(BM457*(CL457-8.25)/8.25)</f>
        <v>184773.60606060608</v>
      </c>
      <c r="DS457">
        <f>BN457+(BN457*(CM457-8.25)/8.25)</f>
        <v>188424.66545454544</v>
      </c>
      <c r="DT457" s="8">
        <f>DM457*10^8/$I457</f>
        <v>712566.18292101647</v>
      </c>
      <c r="DU457" s="8">
        <f>DN457*10^8/$I457</f>
        <v>529841.2659503707</v>
      </c>
      <c r="DV457" s="8">
        <f>DO457*10^8/$I457</f>
        <v>248143.89577557021</v>
      </c>
      <c r="DW457" s="8">
        <f>DP457*10^8/$I457</f>
        <v>56969.417840425682</v>
      </c>
      <c r="DX457" s="8">
        <f>DQ457*10^8/$I457</f>
        <v>557432.98399675556</v>
      </c>
      <c r="DY457" s="8">
        <f>DR457*10^8/$I457</f>
        <v>539084.89363939245</v>
      </c>
      <c r="DZ457" s="8">
        <f>DS457*10^8/$I457</f>
        <v>549737.01548198564</v>
      </c>
      <c r="EA457" s="8">
        <f>DT457*10^8/$I457</f>
        <v>2078942.2965799964</v>
      </c>
      <c r="EB457" s="8">
        <f>DZ457*0.8</f>
        <v>439789.61238558852</v>
      </c>
      <c r="EC457" s="10">
        <f>G457-E457</f>
        <v>-2000</v>
      </c>
      <c r="ED457" s="4">
        <f>EC457/E457*100</f>
        <v>-0.70671378091872794</v>
      </c>
      <c r="EE457" s="4">
        <f>DY457-G457</f>
        <v>258084.89363939245</v>
      </c>
      <c r="EF457" s="12">
        <f>EE457/G457</f>
        <v>0.91845157878787353</v>
      </c>
      <c r="EG457" s="4">
        <f>G457-F457</f>
        <v>-3500</v>
      </c>
    </row>
    <row r="458" spans="1:137" x14ac:dyDescent="0.3">
      <c r="A458">
        <v>457</v>
      </c>
      <c r="B458" t="s">
        <v>5781</v>
      </c>
      <c r="C458" t="s">
        <v>434</v>
      </c>
      <c r="D458" t="str">
        <f>VLOOKUP(C458,Sheet1!$A$2:$B$3197,2,FALSE)</f>
        <v>철강</v>
      </c>
      <c r="E458">
        <v>11550</v>
      </c>
      <c r="F458">
        <v>34500</v>
      </c>
      <c r="G458" s="7">
        <v>31750</v>
      </c>
      <c r="H458" t="s">
        <v>2635</v>
      </c>
      <c r="I458" s="7">
        <f>VALUE(LEFT(H458,FIND("/",H458)-1)) + VALUE(MID(H458,FIND("/",H458)+1,LEN(H458)))</f>
        <v>35862119</v>
      </c>
      <c r="J458">
        <v>0</v>
      </c>
      <c r="K458" s="1">
        <f>G458*I458/(10^8)</f>
        <v>11386.222782500001</v>
      </c>
      <c r="L458" s="1">
        <v>25311</v>
      </c>
      <c r="M458" s="1">
        <v>30553</v>
      </c>
      <c r="N458" s="1">
        <v>32781</v>
      </c>
      <c r="O458" s="1">
        <v>29365</v>
      </c>
      <c r="P458" s="1">
        <v>25358</v>
      </c>
      <c r="Q458" s="1">
        <v>33161</v>
      </c>
      <c r="R458" s="1">
        <v>34017</v>
      </c>
      <c r="S458" s="1">
        <v>34715</v>
      </c>
      <c r="T458" s="1">
        <v>1435</v>
      </c>
      <c r="U458" s="1">
        <v>1885</v>
      </c>
      <c r="V458">
        <v>559</v>
      </c>
      <c r="W458">
        <v>438</v>
      </c>
      <c r="X458">
        <v>-33</v>
      </c>
      <c r="Y458" s="1">
        <v>1705</v>
      </c>
      <c r="Z458" s="1">
        <v>1749</v>
      </c>
      <c r="AA458" s="1">
        <v>1784</v>
      </c>
      <c r="AB458" s="1">
        <v>1047</v>
      </c>
      <c r="AC458" s="1">
        <v>1372</v>
      </c>
      <c r="AD458">
        <v>248</v>
      </c>
      <c r="AE458">
        <v>192</v>
      </c>
      <c r="AF458" s="1">
        <v>-2455</v>
      </c>
      <c r="AG458" s="1">
        <v>1192</v>
      </c>
      <c r="AH458" s="1">
        <v>1160</v>
      </c>
      <c r="AI458" s="1">
        <v>1205</v>
      </c>
      <c r="AJ458" s="1">
        <v>35371</v>
      </c>
      <c r="AK458" s="1">
        <v>35910</v>
      </c>
      <c r="AL458" s="1">
        <v>37189</v>
      </c>
      <c r="AM458" s="1">
        <v>35769</v>
      </c>
      <c r="AN458" s="1">
        <v>32804</v>
      </c>
      <c r="AO458" s="1">
        <v>35465</v>
      </c>
      <c r="AP458" s="1">
        <v>35740</v>
      </c>
      <c r="AQ458" s="1">
        <v>36407</v>
      </c>
      <c r="AR458" s="1">
        <v>15428</v>
      </c>
      <c r="AS458" s="1">
        <v>14878</v>
      </c>
      <c r="AT458" s="1">
        <v>17239</v>
      </c>
      <c r="AU458" s="1">
        <v>15938</v>
      </c>
      <c r="AV458" s="1">
        <v>15667</v>
      </c>
      <c r="AW458" s="1">
        <v>17287</v>
      </c>
      <c r="AX458" s="1">
        <v>16593</v>
      </c>
      <c r="AY458" s="1">
        <v>16217</v>
      </c>
      <c r="AZ458" s="1">
        <v>19942</v>
      </c>
      <c r="BA458" s="1">
        <v>21032</v>
      </c>
      <c r="BB458" s="1">
        <v>19950</v>
      </c>
      <c r="BC458" s="1">
        <v>19831</v>
      </c>
      <c r="BD458" s="1">
        <v>17137</v>
      </c>
      <c r="BE458" s="1">
        <v>18178</v>
      </c>
      <c r="BF458" s="1">
        <v>19147</v>
      </c>
      <c r="BG458" s="1">
        <v>20190</v>
      </c>
      <c r="BH458" s="1">
        <v>17378</v>
      </c>
      <c r="BI458" s="1">
        <v>18363</v>
      </c>
      <c r="BJ458" s="1">
        <v>18596</v>
      </c>
      <c r="BK458" s="1">
        <v>18473</v>
      </c>
      <c r="BL458" s="1">
        <v>16210</v>
      </c>
      <c r="BM458" s="1">
        <v>17248</v>
      </c>
      <c r="BN458" s="1">
        <v>18201</v>
      </c>
      <c r="BO458" s="1">
        <v>19226</v>
      </c>
      <c r="BP458" s="1">
        <v>2193</v>
      </c>
      <c r="BQ458" s="1">
        <v>2193</v>
      </c>
      <c r="BR458" s="1">
        <v>2193</v>
      </c>
      <c r="BS458" s="1">
        <v>2193</v>
      </c>
      <c r="BT458" s="1">
        <v>2193</v>
      </c>
      <c r="BU458" s="1">
        <v>2191</v>
      </c>
      <c r="BV458" s="1">
        <v>2191</v>
      </c>
      <c r="BW458" s="1">
        <v>2191</v>
      </c>
      <c r="BX458">
        <v>2.94</v>
      </c>
      <c r="BY458">
        <v>3.85</v>
      </c>
      <c r="BZ458">
        <v>0.68</v>
      </c>
      <c r="CA458">
        <v>0.53</v>
      </c>
      <c r="CB458">
        <v>-7.16</v>
      </c>
      <c r="CC458">
        <v>3.49</v>
      </c>
      <c r="CD458">
        <v>3.26</v>
      </c>
      <c r="CE458">
        <v>3.34</v>
      </c>
      <c r="CF458">
        <v>5.52</v>
      </c>
      <c r="CG458">
        <v>7.09</v>
      </c>
      <c r="CH458">
        <v>1.1399999999999999</v>
      </c>
      <c r="CI458">
        <v>0.93</v>
      </c>
      <c r="CJ458">
        <v>-14.18</v>
      </c>
      <c r="CK458">
        <v>7.04</v>
      </c>
      <c r="CL458">
        <v>6.44</v>
      </c>
      <c r="CM458">
        <v>6.34</v>
      </c>
      <c r="CN458" s="1">
        <v>2473</v>
      </c>
      <c r="CO458" s="1">
        <v>3533</v>
      </c>
      <c r="CP458">
        <v>585</v>
      </c>
      <c r="CQ458">
        <v>480</v>
      </c>
      <c r="CR458" s="1">
        <v>-6857</v>
      </c>
      <c r="CS458" s="1">
        <v>3286</v>
      </c>
      <c r="CT458" s="1">
        <v>3184</v>
      </c>
      <c r="CU458" s="1">
        <v>3306</v>
      </c>
      <c r="CV458">
        <v>10.33</v>
      </c>
      <c r="CW458">
        <v>8.2200000000000006</v>
      </c>
      <c r="CX458">
        <v>30.24</v>
      </c>
      <c r="CY458">
        <v>31.78</v>
      </c>
      <c r="CZ458" t="s">
        <v>2</v>
      </c>
      <c r="DA458">
        <v>9.66</v>
      </c>
      <c r="DB458">
        <v>9.9700000000000006</v>
      </c>
      <c r="DC458">
        <v>9.6</v>
      </c>
      <c r="DD458">
        <v>0.52</v>
      </c>
      <c r="DE458">
        <v>0.56000000000000005</v>
      </c>
      <c r="DF458">
        <v>0.34</v>
      </c>
      <c r="DG458">
        <v>0.28999999999999998</v>
      </c>
      <c r="DH458">
        <v>0.23</v>
      </c>
      <c r="DI458">
        <v>0.66</v>
      </c>
      <c r="DJ458">
        <v>0.62</v>
      </c>
      <c r="DK458">
        <v>0.59</v>
      </c>
      <c r="DL458" s="6">
        <f>(CM458*3+CL458*2+CK458)/6</f>
        <v>6.4899999999999993</v>
      </c>
      <c r="DM458">
        <f>BH458+(BH458*(CG458-8.25)/8.25)</f>
        <v>14934.547878787878</v>
      </c>
      <c r="DN458">
        <f>BI458+(BI458*(CH458-8.25)/8.25)</f>
        <v>2537.432727272726</v>
      </c>
      <c r="DO458">
        <f>BJ458+(BJ458*(CI458-8.25)/8.25)</f>
        <v>2096.2763636363634</v>
      </c>
      <c r="DP458">
        <f>BK458+(BK458*(CJ458-8.25)/8.25)</f>
        <v>-31751.168484848487</v>
      </c>
      <c r="DQ458">
        <f>BL458+(BL458*(CK458-8.25)/8.25)</f>
        <v>13832.533333333333</v>
      </c>
      <c r="DR458">
        <f>BM458+(BM458*(CL458-8.25)/8.25)</f>
        <v>13463.893333333333</v>
      </c>
      <c r="DS458">
        <f>BN458+(BN458*(CM458-8.25)/8.25)</f>
        <v>13987.192727272726</v>
      </c>
      <c r="DT458" s="8">
        <f>DM458*10^8/$I458</f>
        <v>41644.354252429643</v>
      </c>
      <c r="DU458" s="8">
        <f>DN458*10^8/$I458</f>
        <v>7075.5236947173307</v>
      </c>
      <c r="DV458" s="8">
        <f>DO458*10^8/$I458</f>
        <v>5845.3778585597902</v>
      </c>
      <c r="DW458" s="8">
        <f>DP458*10^8/$I458</f>
        <v>-88536.788595365724</v>
      </c>
      <c r="DX458" s="8">
        <f>DQ458*10^8/$I458</f>
        <v>38571.433364920049</v>
      </c>
      <c r="DY458" s="8">
        <f>DR458*10^8/$I458</f>
        <v>37543.49633755142</v>
      </c>
      <c r="DZ458" s="8">
        <f>DS458*10^8/$I458</f>
        <v>39002.69453478956</v>
      </c>
      <c r="EA458" s="8">
        <f>DT458*10^8/$I458</f>
        <v>116123.51811232806</v>
      </c>
      <c r="EB458" s="8">
        <f>DZ458*0.8</f>
        <v>31202.155627831649</v>
      </c>
      <c r="EC458" s="10">
        <f>G458-E458</f>
        <v>20200</v>
      </c>
      <c r="ED458" s="4">
        <f>EC458/E458*100</f>
        <v>174.8917748917749</v>
      </c>
      <c r="EE458" s="4">
        <f>DY458-G458</f>
        <v>5793.4963375514199</v>
      </c>
      <c r="EF458" s="12">
        <f>EE458/G458</f>
        <v>0.18247232559217069</v>
      </c>
      <c r="EG458" s="4">
        <f>G458-F458</f>
        <v>-2750</v>
      </c>
    </row>
    <row r="459" spans="1:137" x14ac:dyDescent="0.3">
      <c r="A459">
        <v>458</v>
      </c>
      <c r="B459" t="s">
        <v>6023</v>
      </c>
      <c r="C459" t="s">
        <v>435</v>
      </c>
      <c r="D459" t="str">
        <f>VLOOKUP(C459,Sheet1!$A$2:$B$3197,2,FALSE)</f>
        <v>호텔,레스토랑,레저</v>
      </c>
      <c r="E459">
        <v>81500</v>
      </c>
      <c r="F459">
        <v>93900</v>
      </c>
      <c r="G459" s="7">
        <v>97400</v>
      </c>
      <c r="H459" t="s">
        <v>2636</v>
      </c>
      <c r="I459" s="7">
        <f>VALUE(LEFT(H459,FIND("/",H459)-1)) + VALUE(MID(H459,FIND("/",H459)+1,LEN(H459)))</f>
        <v>40000000</v>
      </c>
      <c r="J459" s="1">
        <v>2135000</v>
      </c>
      <c r="K459" s="1">
        <f>G459*I459/(10^8)</f>
        <v>38960</v>
      </c>
      <c r="L459" s="1">
        <v>37153</v>
      </c>
      <c r="M459" s="1">
        <v>35147</v>
      </c>
      <c r="N459" s="1">
        <v>47137</v>
      </c>
      <c r="O459" s="1">
        <v>57173</v>
      </c>
      <c r="P459" s="1">
        <v>31881</v>
      </c>
      <c r="Q459" s="1">
        <v>35319</v>
      </c>
      <c r="R459" s="1">
        <v>46939</v>
      </c>
      <c r="S459" s="1">
        <v>53508</v>
      </c>
      <c r="T459">
        <v>790</v>
      </c>
      <c r="U459">
        <v>731</v>
      </c>
      <c r="V459" s="1">
        <v>2091</v>
      </c>
      <c r="W459" s="1">
        <v>2959</v>
      </c>
      <c r="X459" s="1">
        <v>-1853</v>
      </c>
      <c r="Y459" s="1">
        <v>1304</v>
      </c>
      <c r="Z459" s="1">
        <v>2568</v>
      </c>
      <c r="AA459" s="1">
        <v>3223</v>
      </c>
      <c r="AB459">
        <v>278</v>
      </c>
      <c r="AC459">
        <v>253</v>
      </c>
      <c r="AD459" s="1">
        <v>1103</v>
      </c>
      <c r="AE459" s="1">
        <v>1694</v>
      </c>
      <c r="AF459" s="1">
        <v>-2833</v>
      </c>
      <c r="AG459">
        <v>458</v>
      </c>
      <c r="AH459" s="1">
        <v>1500</v>
      </c>
      <c r="AI459" s="1">
        <v>2024</v>
      </c>
      <c r="AJ459" s="1">
        <v>20410</v>
      </c>
      <c r="AK459" s="1">
        <v>22192</v>
      </c>
      <c r="AL459" s="1">
        <v>23037</v>
      </c>
      <c r="AM459" s="1">
        <v>35273</v>
      </c>
      <c r="AN459" s="1">
        <v>28938</v>
      </c>
      <c r="AO459" s="1">
        <v>30669</v>
      </c>
      <c r="AP459" s="1">
        <v>32403</v>
      </c>
      <c r="AQ459" s="1">
        <v>34918</v>
      </c>
      <c r="AR459" s="1">
        <v>13794</v>
      </c>
      <c r="AS459" s="1">
        <v>15510</v>
      </c>
      <c r="AT459" s="1">
        <v>15387</v>
      </c>
      <c r="AU459" s="1">
        <v>26077</v>
      </c>
      <c r="AV459" s="1">
        <v>22699</v>
      </c>
      <c r="AW459" s="1">
        <v>23977</v>
      </c>
      <c r="AX459" s="1">
        <v>24271</v>
      </c>
      <c r="AY459" s="1">
        <v>24734</v>
      </c>
      <c r="AZ459" s="1">
        <v>6615</v>
      </c>
      <c r="BA459" s="1">
        <v>6681</v>
      </c>
      <c r="BB459" s="1">
        <v>7651</v>
      </c>
      <c r="BC459" s="1">
        <v>9195</v>
      </c>
      <c r="BD459" s="1">
        <v>6240</v>
      </c>
      <c r="BE459" s="1">
        <v>6627</v>
      </c>
      <c r="BF459" s="1">
        <v>8038</v>
      </c>
      <c r="BG459" s="1">
        <v>10055</v>
      </c>
      <c r="BH459" s="1">
        <v>6615</v>
      </c>
      <c r="BI459" s="1">
        <v>6675</v>
      </c>
      <c r="BJ459" s="1">
        <v>7644</v>
      </c>
      <c r="BK459" s="1">
        <v>9192</v>
      </c>
      <c r="BL459" s="1">
        <v>6235</v>
      </c>
      <c r="BM459" s="1">
        <v>6725</v>
      </c>
      <c r="BN459" s="1">
        <v>8258</v>
      </c>
      <c r="BO459" s="1">
        <v>10218</v>
      </c>
      <c r="BP459" s="1">
        <v>2000</v>
      </c>
      <c r="BQ459" s="1">
        <v>2000</v>
      </c>
      <c r="BR459" s="1">
        <v>2000</v>
      </c>
      <c r="BS459" s="1">
        <v>2000</v>
      </c>
      <c r="BT459" s="1">
        <v>2000</v>
      </c>
      <c r="BU459" s="1">
        <v>2000</v>
      </c>
      <c r="BV459" s="1">
        <v>2000</v>
      </c>
      <c r="BW459" s="1">
        <v>2000</v>
      </c>
      <c r="BX459">
        <v>1.32</v>
      </c>
      <c r="BY459">
        <v>1.19</v>
      </c>
      <c r="BZ459">
        <v>4.88</v>
      </c>
      <c r="CA459">
        <v>5.81</v>
      </c>
      <c r="CB459">
        <v>-8.83</v>
      </c>
      <c r="CC459">
        <v>1.54</v>
      </c>
      <c r="CD459">
        <v>4.76</v>
      </c>
      <c r="CE459">
        <v>6.01</v>
      </c>
      <c r="CF459">
        <v>3.96</v>
      </c>
      <c r="CG459">
        <v>3.81</v>
      </c>
      <c r="CH459">
        <v>15.41</v>
      </c>
      <c r="CI459">
        <v>20.16</v>
      </c>
      <c r="CJ459">
        <v>-36.74</v>
      </c>
      <c r="CK459">
        <v>8.0299999999999994</v>
      </c>
      <c r="CL459">
        <v>20.46</v>
      </c>
      <c r="CM459">
        <v>22.14</v>
      </c>
      <c r="CN459">
        <v>696</v>
      </c>
      <c r="CO459">
        <v>632</v>
      </c>
      <c r="CP459" s="1">
        <v>2758</v>
      </c>
      <c r="CQ459" s="1">
        <v>4243</v>
      </c>
      <c r="CR459" s="1">
        <v>-7085</v>
      </c>
      <c r="CS459" s="1">
        <v>1301</v>
      </c>
      <c r="CT459" s="1">
        <v>3832</v>
      </c>
      <c r="CU459" s="1">
        <v>5114</v>
      </c>
      <c r="CV459">
        <v>69.2</v>
      </c>
      <c r="CW459">
        <v>134.31</v>
      </c>
      <c r="CX459">
        <v>27.74</v>
      </c>
      <c r="CY459">
        <v>21.4</v>
      </c>
      <c r="CZ459" t="s">
        <v>2</v>
      </c>
      <c r="DA459">
        <v>74.849999999999994</v>
      </c>
      <c r="DB459">
        <v>25.42</v>
      </c>
      <c r="DC459">
        <v>19.05</v>
      </c>
      <c r="DD459">
        <v>2.5099999999999998</v>
      </c>
      <c r="DE459">
        <v>4.4000000000000004</v>
      </c>
      <c r="DF459">
        <v>3.52</v>
      </c>
      <c r="DG459">
        <v>3.55</v>
      </c>
      <c r="DH459">
        <v>4.5199999999999996</v>
      </c>
      <c r="DI459">
        <v>5.01</v>
      </c>
      <c r="DJ459">
        <v>4.1900000000000004</v>
      </c>
      <c r="DK459">
        <v>3.46</v>
      </c>
      <c r="DL459" s="6">
        <f>(CM459*3+CL459*2+CK459)/6</f>
        <v>19.228333333333335</v>
      </c>
      <c r="DM459">
        <f>BH459+(BH459*(CG459-8.25)/8.25)</f>
        <v>3054.9272727272732</v>
      </c>
      <c r="DN459">
        <f>BI459+(BI459*(CH459-8.25)/8.25)</f>
        <v>12468.090909090908</v>
      </c>
      <c r="DO459">
        <f>BJ459+(BJ459*(CI459-8.25)/8.25)</f>
        <v>18679.156363636364</v>
      </c>
      <c r="DP459">
        <f>BK459+(BK459*(CJ459-8.25)/8.25)</f>
        <v>-40935.040000000001</v>
      </c>
      <c r="DQ459">
        <f>BL459+(BL459*(CK459-8.25)/8.25)</f>
        <v>6068.7333333333327</v>
      </c>
      <c r="DR459">
        <f>BM459+(BM459*(CL459-8.25)/8.25)</f>
        <v>16678</v>
      </c>
      <c r="DS459">
        <f>BN459+(BN459*(CM459-8.25)/8.25)</f>
        <v>22161.469090909093</v>
      </c>
      <c r="DT459" s="8">
        <f>DM459*10^8/$I459</f>
        <v>7637.318181818182</v>
      </c>
      <c r="DU459" s="8">
        <f>DN459*10^8/$I459</f>
        <v>31170.227272727272</v>
      </c>
      <c r="DV459" s="8">
        <f>DO459*10^8/$I459</f>
        <v>46697.890909090915</v>
      </c>
      <c r="DW459" s="8">
        <f>DP459*10^8/$I459</f>
        <v>-102337.60000000001</v>
      </c>
      <c r="DX459" s="8">
        <f>DQ459*10^8/$I459</f>
        <v>15171.833333333332</v>
      </c>
      <c r="DY459" s="8">
        <f>DR459*10^8/$I459</f>
        <v>41695</v>
      </c>
      <c r="DZ459" s="8">
        <f>DS459*10^8/$I459</f>
        <v>55403.672727272729</v>
      </c>
      <c r="EA459" s="8">
        <f>DT459*10^8/$I459</f>
        <v>19093.295454545456</v>
      </c>
      <c r="EB459" s="8">
        <f>DZ459*0.8</f>
        <v>44322.938181818186</v>
      </c>
      <c r="EC459" s="10">
        <f>G459-E459</f>
        <v>15900</v>
      </c>
      <c r="ED459" s="4">
        <f>EC459/E459*100</f>
        <v>19.509202453987733</v>
      </c>
      <c r="EE459" s="4">
        <f>DY459-G459</f>
        <v>-55705</v>
      </c>
      <c r="EF459" s="12">
        <f>EE459/G459</f>
        <v>-0.57191991786447638</v>
      </c>
      <c r="EG459" s="4">
        <f>G459-F459</f>
        <v>3500</v>
      </c>
    </row>
    <row r="460" spans="1:137" x14ac:dyDescent="0.3">
      <c r="A460">
        <v>459</v>
      </c>
      <c r="B460" t="s">
        <v>6769</v>
      </c>
      <c r="C460" t="s">
        <v>436</v>
      </c>
      <c r="D460" t="str">
        <f>VLOOKUP(C460,Sheet1!$A$2:$B$3197,2,FALSE)</f>
        <v>비철금속</v>
      </c>
      <c r="E460">
        <v>4175</v>
      </c>
      <c r="F460">
        <v>4660</v>
      </c>
      <c r="G460" s="7">
        <v>4635</v>
      </c>
      <c r="H460" t="s">
        <v>2637</v>
      </c>
      <c r="I460" s="7">
        <f>VALUE(LEFT(H460,FIND("/",H460)-1)) + VALUE(MID(H460,FIND("/",H460)+1,LEN(H460)))</f>
        <v>27583100</v>
      </c>
      <c r="J460">
        <v>0</v>
      </c>
      <c r="K460" s="1">
        <f>G460*I460/(10^8)</f>
        <v>1278.4766850000001</v>
      </c>
      <c r="L460" s="1">
        <v>1715</v>
      </c>
      <c r="M460" s="1">
        <v>2122</v>
      </c>
      <c r="N460" s="1">
        <v>2126</v>
      </c>
      <c r="O460" s="1">
        <v>1864</v>
      </c>
      <c r="P460" s="1">
        <v>1653</v>
      </c>
      <c r="Q460" s="3"/>
      <c r="R460" s="3"/>
      <c r="S460" s="3"/>
      <c r="T460">
        <v>85</v>
      </c>
      <c r="U460">
        <v>74</v>
      </c>
      <c r="V460">
        <v>88</v>
      </c>
      <c r="W460">
        <v>39</v>
      </c>
      <c r="X460">
        <v>108</v>
      </c>
      <c r="Y460" s="3"/>
      <c r="Z460" s="3"/>
      <c r="AA460" s="3"/>
      <c r="AB460">
        <v>53</v>
      </c>
      <c r="AC460">
        <v>67</v>
      </c>
      <c r="AD460">
        <v>56</v>
      </c>
      <c r="AE460">
        <v>98</v>
      </c>
      <c r="AF460">
        <v>91</v>
      </c>
      <c r="AG460" s="3"/>
      <c r="AH460" s="3"/>
      <c r="AI460" s="3"/>
      <c r="AJ460" s="1">
        <v>2788</v>
      </c>
      <c r="AK460" s="1">
        <v>2635</v>
      </c>
      <c r="AL460" s="1">
        <v>2938</v>
      </c>
      <c r="AM460" s="1">
        <v>3014</v>
      </c>
      <c r="AN460" s="1">
        <v>2959</v>
      </c>
      <c r="AO460" s="3"/>
      <c r="AP460" s="3"/>
      <c r="AQ460" s="3"/>
      <c r="AR460" s="1">
        <v>1124</v>
      </c>
      <c r="AS460">
        <v>926</v>
      </c>
      <c r="AT460" s="1">
        <v>1009</v>
      </c>
      <c r="AU460">
        <v>985</v>
      </c>
      <c r="AV460">
        <v>871</v>
      </c>
      <c r="AW460" s="3"/>
      <c r="AX460" s="3"/>
      <c r="AY460" s="3"/>
      <c r="AZ460" s="1">
        <v>1665</v>
      </c>
      <c r="BA460" s="1">
        <v>1710</v>
      </c>
      <c r="BB460" s="1">
        <v>1929</v>
      </c>
      <c r="BC460" s="1">
        <v>2028</v>
      </c>
      <c r="BD460" s="1">
        <v>2087</v>
      </c>
      <c r="BE460" s="3"/>
      <c r="BF460" s="3"/>
      <c r="BG460" s="3"/>
      <c r="BH460" s="1">
        <v>1115</v>
      </c>
      <c r="BI460" s="1">
        <v>1148</v>
      </c>
      <c r="BJ460" s="1">
        <v>1306</v>
      </c>
      <c r="BK460" s="1">
        <v>1337</v>
      </c>
      <c r="BL460" s="1">
        <v>1365</v>
      </c>
      <c r="BM460" s="3"/>
      <c r="BN460" s="3"/>
      <c r="BO460" s="3"/>
      <c r="BP460">
        <v>138</v>
      </c>
      <c r="BQ460">
        <v>138</v>
      </c>
      <c r="BR460">
        <v>138</v>
      </c>
      <c r="BS460">
        <v>138</v>
      </c>
      <c r="BT460">
        <v>138</v>
      </c>
      <c r="BU460" s="3"/>
      <c r="BV460" s="3"/>
      <c r="BW460" s="3"/>
      <c r="BX460">
        <v>2.31</v>
      </c>
      <c r="BY460">
        <v>2.46</v>
      </c>
      <c r="BZ460">
        <v>2</v>
      </c>
      <c r="CA460">
        <v>3.3</v>
      </c>
      <c r="CB460">
        <v>3.06</v>
      </c>
      <c r="CC460" s="3"/>
      <c r="CD460" s="3"/>
      <c r="CE460" s="3"/>
      <c r="CF460">
        <v>3.62</v>
      </c>
      <c r="CG460">
        <v>5.0199999999999996</v>
      </c>
      <c r="CH460">
        <v>3.2</v>
      </c>
      <c r="CI460">
        <v>3.08</v>
      </c>
      <c r="CJ460">
        <v>3.42</v>
      </c>
      <c r="CK460" s="3"/>
      <c r="CL460" s="3"/>
      <c r="CM460" s="3"/>
      <c r="CN460">
        <v>149</v>
      </c>
      <c r="CO460">
        <v>206</v>
      </c>
      <c r="CP460">
        <v>142</v>
      </c>
      <c r="CQ460">
        <v>148</v>
      </c>
      <c r="CR460">
        <v>167</v>
      </c>
      <c r="CS460" s="3"/>
      <c r="CT460" s="3"/>
      <c r="CU460" s="3"/>
      <c r="CV460">
        <v>19.43</v>
      </c>
      <c r="CW460">
        <v>13.44</v>
      </c>
      <c r="CX460">
        <v>18.28</v>
      </c>
      <c r="CY460">
        <v>29.43</v>
      </c>
      <c r="CZ460">
        <v>24.15</v>
      </c>
      <c r="DA460" s="3"/>
      <c r="DB460" s="3"/>
      <c r="DC460" s="3"/>
      <c r="DD460">
        <v>0.71</v>
      </c>
      <c r="DE460">
        <v>0.66</v>
      </c>
      <c r="DF460">
        <v>0.55000000000000004</v>
      </c>
      <c r="DG460">
        <v>0.9</v>
      </c>
      <c r="DH460">
        <v>0.81</v>
      </c>
      <c r="DI460" s="3"/>
      <c r="DJ460" s="3"/>
      <c r="DK460" s="3"/>
      <c r="DL460" s="6">
        <f>(CM460*3+CL460*2+CK460)/6</f>
        <v>0</v>
      </c>
      <c r="DM460">
        <f>BH460+(BH460*(CG460-8.25)/8.25)</f>
        <v>678.4606060606061</v>
      </c>
      <c r="DN460">
        <f>BI460+(BI460*(CH460-8.25)/8.25)</f>
        <v>445.28484848484857</v>
      </c>
      <c r="DO460">
        <f>BJ460+(BJ460*(CI460-8.25)/8.25)</f>
        <v>487.57333333333338</v>
      </c>
      <c r="DP460">
        <f>BK460+(BK460*(CJ460-8.25)/8.25)</f>
        <v>554.24727272727273</v>
      </c>
      <c r="DQ460">
        <f>BL460+(BL460*(CK460-8.25)/8.25)</f>
        <v>0</v>
      </c>
      <c r="DR460">
        <f>BM460+(BM460*(CL460-8.25)/8.25)</f>
        <v>0</v>
      </c>
      <c r="DS460">
        <f>BN460+(BN460*(CM460-8.25)/8.25)</f>
        <v>0</v>
      </c>
      <c r="DT460" s="8">
        <f>DM460*10^8/$I460</f>
        <v>2459.6967203128224</v>
      </c>
      <c r="DU460" s="8">
        <f>DN460*10^8/$I460</f>
        <v>1614.3393907314571</v>
      </c>
      <c r="DV460" s="8">
        <f>DO460*10^8/$I460</f>
        <v>1767.6524151865938</v>
      </c>
      <c r="DW460" s="8">
        <f>DP460*10^8/$I460</f>
        <v>2009.3726692332359</v>
      </c>
      <c r="DX460" s="8">
        <f>DQ460*10^8/$I460</f>
        <v>0</v>
      </c>
      <c r="DY460" s="8">
        <f>DR460*10^8/$I460</f>
        <v>0</v>
      </c>
      <c r="DZ460" s="8">
        <f>DS460*10^8/$I460</f>
        <v>0</v>
      </c>
      <c r="EA460" s="8">
        <f>DT460*10^8/$I460</f>
        <v>8917.4049338646582</v>
      </c>
      <c r="EB460" s="8">
        <f>DZ460*0.8</f>
        <v>0</v>
      </c>
      <c r="EC460" s="10">
        <f>G460-E460</f>
        <v>460</v>
      </c>
      <c r="ED460" s="4">
        <f>EC460/E460*100</f>
        <v>11.017964071856287</v>
      </c>
      <c r="EE460" s="4">
        <f>DY460-G460</f>
        <v>-4635</v>
      </c>
      <c r="EF460" s="12">
        <f>EE460/G460</f>
        <v>-1</v>
      </c>
      <c r="EG460" s="4">
        <f>G460-F460</f>
        <v>-25</v>
      </c>
    </row>
    <row r="461" spans="1:137" x14ac:dyDescent="0.3">
      <c r="A461">
        <v>460</v>
      </c>
      <c r="B461" t="s">
        <v>6446</v>
      </c>
      <c r="C461" t="s">
        <v>437</v>
      </c>
      <c r="D461" t="str">
        <f>VLOOKUP(C461,Sheet1!$A$2:$B$3197,2,FALSE)</f>
        <v>자동차부품</v>
      </c>
      <c r="E461">
        <v>2375</v>
      </c>
      <c r="F461">
        <v>2265</v>
      </c>
      <c r="G461" s="7">
        <v>2400</v>
      </c>
      <c r="H461" t="s">
        <v>2638</v>
      </c>
      <c r="I461" s="7">
        <f>VALUE(LEFT(H461,FIND("/",H461)-1)) + VALUE(MID(H461,FIND("/",H461)+1,LEN(H461)))</f>
        <v>50051252</v>
      </c>
      <c r="J461">
        <v>0</v>
      </c>
      <c r="K461" s="1">
        <f>G461*I461/(10^8)</f>
        <v>1201.2300479999999</v>
      </c>
      <c r="L461" s="1">
        <v>16161</v>
      </c>
      <c r="M461" s="1">
        <v>14434</v>
      </c>
      <c r="N461" s="1">
        <v>15281</v>
      </c>
      <c r="O461" s="1">
        <v>15520</v>
      </c>
      <c r="P461" s="1">
        <v>13133</v>
      </c>
      <c r="Q461" s="3"/>
      <c r="R461" s="3"/>
      <c r="S461" s="3"/>
      <c r="T461" s="1">
        <v>1053</v>
      </c>
      <c r="U461">
        <v>358</v>
      </c>
      <c r="V461">
        <v>539</v>
      </c>
      <c r="W461">
        <v>650</v>
      </c>
      <c r="X461">
        <v>137</v>
      </c>
      <c r="Y461" s="3"/>
      <c r="Z461" s="3"/>
      <c r="AA461" s="3"/>
      <c r="AB461">
        <v>588</v>
      </c>
      <c r="AC461">
        <v>-418</v>
      </c>
      <c r="AD461">
        <v>-332</v>
      </c>
      <c r="AE461">
        <v>235</v>
      </c>
      <c r="AF461">
        <v>-408</v>
      </c>
      <c r="AG461" s="3"/>
      <c r="AH461" s="3"/>
      <c r="AI461" s="3"/>
      <c r="AJ461" s="1">
        <v>13398</v>
      </c>
      <c r="AK461" s="1">
        <v>12742</v>
      </c>
      <c r="AL461" s="1">
        <v>12118</v>
      </c>
      <c r="AM461" s="1">
        <v>12116</v>
      </c>
      <c r="AN461" s="1">
        <v>11839</v>
      </c>
      <c r="AO461" s="3"/>
      <c r="AP461" s="3"/>
      <c r="AQ461" s="3"/>
      <c r="AR461" s="1">
        <v>10146</v>
      </c>
      <c r="AS461" s="1">
        <v>10039</v>
      </c>
      <c r="AT461" s="1">
        <v>9933</v>
      </c>
      <c r="AU461" s="1">
        <v>9493</v>
      </c>
      <c r="AV461" s="1">
        <v>9632</v>
      </c>
      <c r="AW461" s="3"/>
      <c r="AX461" s="3"/>
      <c r="AY461" s="3"/>
      <c r="AZ461" s="1">
        <v>3253</v>
      </c>
      <c r="BA461" s="1">
        <v>2703</v>
      </c>
      <c r="BB461" s="1">
        <v>2185</v>
      </c>
      <c r="BC461" s="1">
        <v>2623</v>
      </c>
      <c r="BD461" s="1">
        <v>2207</v>
      </c>
      <c r="BE461" s="3"/>
      <c r="BF461" s="3"/>
      <c r="BG461" s="3"/>
      <c r="BH461" s="1">
        <v>3246</v>
      </c>
      <c r="BI461" s="1">
        <v>2694</v>
      </c>
      <c r="BJ461" s="1">
        <v>2175</v>
      </c>
      <c r="BK461" s="1">
        <v>2612</v>
      </c>
      <c r="BL461" s="1">
        <v>2207</v>
      </c>
      <c r="BM461" s="3"/>
      <c r="BN461" s="3"/>
      <c r="BO461" s="3"/>
      <c r="BP461">
        <v>323</v>
      </c>
      <c r="BQ461">
        <v>323</v>
      </c>
      <c r="BR461">
        <v>323</v>
      </c>
      <c r="BS461">
        <v>323</v>
      </c>
      <c r="BT461">
        <v>345</v>
      </c>
      <c r="BU461" s="3"/>
      <c r="BV461" s="3"/>
      <c r="BW461" s="3"/>
      <c r="BX461">
        <v>4.46</v>
      </c>
      <c r="BY461">
        <v>-3.2</v>
      </c>
      <c r="BZ461">
        <v>-2.67</v>
      </c>
      <c r="CA461">
        <v>1.94</v>
      </c>
      <c r="CB461">
        <v>-3.4</v>
      </c>
      <c r="CC461" s="3"/>
      <c r="CD461" s="3"/>
      <c r="CE461" s="3"/>
      <c r="CF461">
        <v>19.64</v>
      </c>
      <c r="CG461">
        <v>-14.23</v>
      </c>
      <c r="CH461">
        <v>-13.82</v>
      </c>
      <c r="CI461">
        <v>9.6199999999999992</v>
      </c>
      <c r="CJ461">
        <v>-17.149999999999999</v>
      </c>
      <c r="CK461" s="3"/>
      <c r="CL461" s="3"/>
      <c r="CM461" s="3"/>
      <c r="CN461">
        <v>902</v>
      </c>
      <c r="CO461">
        <v>-655</v>
      </c>
      <c r="CP461">
        <v>-521</v>
      </c>
      <c r="CQ461">
        <v>357</v>
      </c>
      <c r="CR461">
        <v>-628</v>
      </c>
      <c r="CS461" s="3"/>
      <c r="CT461" s="3"/>
      <c r="CU461" s="3"/>
      <c r="CV461">
        <v>2.2799999999999998</v>
      </c>
      <c r="CW461" t="s">
        <v>2</v>
      </c>
      <c r="CX461" t="s">
        <v>2</v>
      </c>
      <c r="CY461">
        <v>3.63</v>
      </c>
      <c r="CZ461" t="s">
        <v>2</v>
      </c>
      <c r="DA461" s="3"/>
      <c r="DB461" s="3"/>
      <c r="DC461" s="3"/>
      <c r="DD461">
        <v>0.4</v>
      </c>
      <c r="DE461">
        <v>0.38</v>
      </c>
      <c r="DF461">
        <v>0.37</v>
      </c>
      <c r="DG461">
        <v>0.32</v>
      </c>
      <c r="DH461">
        <v>0.43</v>
      </c>
      <c r="DI461" s="3"/>
      <c r="DJ461" s="3"/>
      <c r="DK461" s="3"/>
      <c r="DL461" s="6">
        <f>(CM461*3+CL461*2+CK461)/6</f>
        <v>0</v>
      </c>
      <c r="DM461">
        <f>BH461+(BH461*(CG461-8.25)/8.25)</f>
        <v>-5598.8581818181829</v>
      </c>
      <c r="DN461">
        <f>BI461+(BI461*(CH461-8.25)/8.25)</f>
        <v>-4512.8581818181819</v>
      </c>
      <c r="DO461">
        <f>BJ461+(BJ461*(CI461-8.25)/8.25)</f>
        <v>2536.181818181818</v>
      </c>
      <c r="DP461">
        <f>BK461+(BK461*(CJ461-8.25)/8.25)</f>
        <v>-5429.7939393939396</v>
      </c>
      <c r="DQ461">
        <f>BL461+(BL461*(CK461-8.25)/8.25)</f>
        <v>0</v>
      </c>
      <c r="DR461">
        <f>BM461+(BM461*(CL461-8.25)/8.25)</f>
        <v>0</v>
      </c>
      <c r="DS461">
        <f>BN461+(BN461*(CM461-8.25)/8.25)</f>
        <v>0</v>
      </c>
      <c r="DT461" s="8">
        <f>DM461*10^8/$I461</f>
        <v>-11186.250009926191</v>
      </c>
      <c r="DU461" s="8">
        <f>DN461*10^8/$I461</f>
        <v>-9016.4741170074667</v>
      </c>
      <c r="DV461" s="8">
        <f>DO461*10^8/$I461</f>
        <v>5067.1695848523786</v>
      </c>
      <c r="DW461" s="8">
        <f>DP461*10^8/$I461</f>
        <v>-10848.467765389645</v>
      </c>
      <c r="DX461" s="8">
        <f>DQ461*10^8/$I461</f>
        <v>0</v>
      </c>
      <c r="DY461" s="8">
        <f>DR461*10^8/$I461</f>
        <v>0</v>
      </c>
      <c r="DZ461" s="8">
        <f>DS461*10^8/$I461</f>
        <v>0</v>
      </c>
      <c r="EA461" s="8">
        <f>DT461*10^8/$I461</f>
        <v>-22349.590795303564</v>
      </c>
      <c r="EB461" s="8">
        <f>DZ461*0.8</f>
        <v>0</v>
      </c>
      <c r="EC461" s="10">
        <f>G461-E461</f>
        <v>25</v>
      </c>
      <c r="ED461" s="4">
        <f>EC461/E461*100</f>
        <v>1.0526315789473684</v>
      </c>
      <c r="EE461" s="4">
        <f>DY461-G461</f>
        <v>-2400</v>
      </c>
      <c r="EF461" s="12">
        <f>EE461/G461</f>
        <v>-1</v>
      </c>
      <c r="EG461" s="4">
        <f>G461-F461</f>
        <v>135</v>
      </c>
    </row>
    <row r="462" spans="1:137" x14ac:dyDescent="0.3">
      <c r="A462">
        <v>461</v>
      </c>
      <c r="B462" t="s">
        <v>7488</v>
      </c>
      <c r="C462" t="s">
        <v>438</v>
      </c>
      <c r="D462" t="str">
        <f>VLOOKUP(C462,Sheet1!$A$2:$B$3197,2,FALSE)</f>
        <v>건강관리장비와용품</v>
      </c>
      <c r="E462">
        <v>11200</v>
      </c>
      <c r="F462">
        <v>15100</v>
      </c>
      <c r="G462" s="7">
        <v>14850</v>
      </c>
      <c r="H462" t="s">
        <v>2639</v>
      </c>
      <c r="I462" s="7">
        <f>VALUE(LEFT(H462,FIND("/",H462)-1)) + VALUE(MID(H462,FIND("/",H462)+1,LEN(H462)))</f>
        <v>9500000</v>
      </c>
      <c r="J462" s="1">
        <v>26048</v>
      </c>
      <c r="K462" s="1">
        <f>G462*I462/(10^8)</f>
        <v>1410.75</v>
      </c>
      <c r="L462" s="1">
        <v>1244</v>
      </c>
      <c r="M462" s="1">
        <v>1211</v>
      </c>
      <c r="N462" s="1">
        <v>1215</v>
      </c>
      <c r="O462" s="1">
        <v>1230</v>
      </c>
      <c r="P462" s="1">
        <v>1167</v>
      </c>
      <c r="Q462" s="3"/>
      <c r="R462" s="3"/>
      <c r="S462" s="3"/>
      <c r="T462">
        <v>42</v>
      </c>
      <c r="U462">
        <v>40</v>
      </c>
      <c r="V462">
        <v>11</v>
      </c>
      <c r="W462">
        <v>16</v>
      </c>
      <c r="X462">
        <v>32</v>
      </c>
      <c r="Y462" s="3"/>
      <c r="Z462" s="3"/>
      <c r="AA462" s="3"/>
      <c r="AB462">
        <v>11</v>
      </c>
      <c r="AC462">
        <v>32</v>
      </c>
      <c r="AD462">
        <v>31</v>
      </c>
      <c r="AE462">
        <v>7</v>
      </c>
      <c r="AF462">
        <v>124</v>
      </c>
      <c r="AG462" s="3"/>
      <c r="AH462" s="3"/>
      <c r="AI462" s="3"/>
      <c r="AJ462" s="1">
        <v>1315</v>
      </c>
      <c r="AK462" s="1">
        <v>1313</v>
      </c>
      <c r="AL462" s="1">
        <v>1327</v>
      </c>
      <c r="AM462" s="1">
        <v>1389</v>
      </c>
      <c r="AN462" s="1">
        <v>1462</v>
      </c>
      <c r="AO462" s="3"/>
      <c r="AP462" s="3"/>
      <c r="AQ462" s="3"/>
      <c r="AR462">
        <v>468</v>
      </c>
      <c r="AS462">
        <v>449</v>
      </c>
      <c r="AT462">
        <v>454</v>
      </c>
      <c r="AU462">
        <v>587</v>
      </c>
      <c r="AV462">
        <v>543</v>
      </c>
      <c r="AW462" s="3"/>
      <c r="AX462" s="3"/>
      <c r="AY462" s="3"/>
      <c r="AZ462">
        <v>847</v>
      </c>
      <c r="BA462">
        <v>864</v>
      </c>
      <c r="BB462">
        <v>873</v>
      </c>
      <c r="BC462">
        <v>801</v>
      </c>
      <c r="BD462">
        <v>919</v>
      </c>
      <c r="BE462" s="3"/>
      <c r="BF462" s="3"/>
      <c r="BG462" s="3"/>
      <c r="BH462">
        <v>846</v>
      </c>
      <c r="BI462">
        <v>864</v>
      </c>
      <c r="BJ462">
        <v>873</v>
      </c>
      <c r="BK462">
        <v>801</v>
      </c>
      <c r="BL462">
        <v>919</v>
      </c>
      <c r="BM462" s="3"/>
      <c r="BN462" s="3"/>
      <c r="BO462" s="3"/>
      <c r="BP462">
        <v>67</v>
      </c>
      <c r="BQ462">
        <v>67</v>
      </c>
      <c r="BR462">
        <v>67</v>
      </c>
      <c r="BS462">
        <v>67</v>
      </c>
      <c r="BT462">
        <v>67</v>
      </c>
      <c r="BU462" s="3"/>
      <c r="BV462" s="3"/>
      <c r="BW462" s="3"/>
      <c r="BX462">
        <v>0.8</v>
      </c>
      <c r="BY462">
        <v>2.42</v>
      </c>
      <c r="BZ462">
        <v>2.31</v>
      </c>
      <c r="CA462">
        <v>0.5</v>
      </c>
      <c r="CB462">
        <v>8.7200000000000006</v>
      </c>
      <c r="CC462" s="3"/>
      <c r="CD462" s="3"/>
      <c r="CE462" s="3"/>
      <c r="CF462">
        <v>1.36</v>
      </c>
      <c r="CG462">
        <v>3.71</v>
      </c>
      <c r="CH462">
        <v>3.52</v>
      </c>
      <c r="CI462">
        <v>0.81</v>
      </c>
      <c r="CJ462">
        <v>14.45</v>
      </c>
      <c r="CK462" s="3"/>
      <c r="CL462" s="3"/>
      <c r="CM462" s="3"/>
      <c r="CN462">
        <v>120</v>
      </c>
      <c r="CO462">
        <v>330</v>
      </c>
      <c r="CP462">
        <v>318</v>
      </c>
      <c r="CQ462">
        <v>70</v>
      </c>
      <c r="CR462" s="1">
        <v>1295</v>
      </c>
      <c r="CS462" s="3"/>
      <c r="CT462" s="3"/>
      <c r="CU462" s="3"/>
      <c r="CV462">
        <v>85.6</v>
      </c>
      <c r="CW462">
        <v>33.64</v>
      </c>
      <c r="CX462">
        <v>32.380000000000003</v>
      </c>
      <c r="CY462">
        <v>135.26</v>
      </c>
      <c r="CZ462">
        <v>8.49</v>
      </c>
      <c r="DA462" s="3"/>
      <c r="DB462" s="3"/>
      <c r="DC462" s="3"/>
      <c r="DD462">
        <v>1.1599999999999999</v>
      </c>
      <c r="DE462">
        <v>1.22</v>
      </c>
      <c r="DF462">
        <v>1.1200000000000001</v>
      </c>
      <c r="DG462">
        <v>1.1299999999999999</v>
      </c>
      <c r="DH462">
        <v>1.1399999999999999</v>
      </c>
      <c r="DI462" s="3"/>
      <c r="DJ462" s="3"/>
      <c r="DK462" s="3"/>
      <c r="DL462" s="6">
        <f>(CM462*3+CL462*2+CK462)/6</f>
        <v>0</v>
      </c>
      <c r="DM462">
        <f>BH462+(BH462*(CG462-8.25)/8.25)</f>
        <v>380.44363636363636</v>
      </c>
      <c r="DN462">
        <f>BI462+(BI462*(CH462-8.25)/8.25)</f>
        <v>368.64</v>
      </c>
      <c r="DO462">
        <f>BJ462+(BJ462*(CI462-8.25)/8.25)</f>
        <v>85.712727272727307</v>
      </c>
      <c r="DP462">
        <f>BK462+(BK462*(CJ462-8.25)/8.25)</f>
        <v>1402.9636363636364</v>
      </c>
      <c r="DQ462">
        <f>BL462+(BL462*(CK462-8.25)/8.25)</f>
        <v>0</v>
      </c>
      <c r="DR462">
        <f>BM462+(BM462*(CL462-8.25)/8.25)</f>
        <v>0</v>
      </c>
      <c r="DS462">
        <f>BN462+(BN462*(CM462-8.25)/8.25)</f>
        <v>0</v>
      </c>
      <c r="DT462" s="8">
        <f>DM462*10^8/$I462</f>
        <v>4004.6698564593298</v>
      </c>
      <c r="DU462" s="8">
        <f>DN462*10^8/$I462</f>
        <v>3880.4210526315787</v>
      </c>
      <c r="DV462" s="8">
        <f>DO462*10^8/$I462</f>
        <v>902.23923444976117</v>
      </c>
      <c r="DW462" s="8">
        <f>DP462*10^8/$I462</f>
        <v>14768.038277511963</v>
      </c>
      <c r="DX462" s="8">
        <f>DQ462*10^8/$I462</f>
        <v>0</v>
      </c>
      <c r="DY462" s="8">
        <f>DR462*10^8/$I462</f>
        <v>0</v>
      </c>
      <c r="DZ462" s="8">
        <f>DS462*10^8/$I462</f>
        <v>0</v>
      </c>
      <c r="EA462" s="8">
        <f>DT462*10^8/$I462</f>
        <v>42154.419541677154</v>
      </c>
      <c r="EB462" s="8">
        <f>DZ462*0.8</f>
        <v>0</v>
      </c>
      <c r="EC462" s="10">
        <f>G462-E462</f>
        <v>3650</v>
      </c>
      <c r="ED462" s="4">
        <f>EC462/E462*100</f>
        <v>32.589285714285715</v>
      </c>
      <c r="EE462" s="4">
        <f>DY462-G462</f>
        <v>-14850</v>
      </c>
      <c r="EF462" s="12">
        <f>EE462/G462</f>
        <v>-1</v>
      </c>
      <c r="EG462" s="4">
        <f>G462-F462</f>
        <v>-250</v>
      </c>
    </row>
    <row r="463" spans="1:137" x14ac:dyDescent="0.3">
      <c r="A463">
        <v>462</v>
      </c>
      <c r="B463" t="s">
        <v>7140</v>
      </c>
      <c r="C463" t="s">
        <v>7980</v>
      </c>
      <c r="D463" t="str">
        <f>VLOOKUP(C463,Sheet1!$A$2:$B$3197,2,FALSE)</f>
        <v>섬유,의류,신발,호화품</v>
      </c>
      <c r="E463">
        <v>6980</v>
      </c>
      <c r="F463">
        <v>8030</v>
      </c>
      <c r="G463" s="7">
        <v>8100</v>
      </c>
      <c r="H463" t="s">
        <v>2640</v>
      </c>
      <c r="I463" s="7">
        <f>VALUE(LEFT(H463,FIND("/",H463)-1)) + VALUE(MID(H463,FIND("/",H463)+1,LEN(H463)))</f>
        <v>55320000</v>
      </c>
      <c r="J463" s="1">
        <v>2071532</v>
      </c>
      <c r="K463" s="1">
        <f>G463*I463/(10^8)</f>
        <v>4480.92</v>
      </c>
      <c r="L463" s="1">
        <v>10112</v>
      </c>
      <c r="M463" s="1">
        <v>11519</v>
      </c>
      <c r="N463" s="1">
        <v>11119</v>
      </c>
      <c r="O463" s="1">
        <v>14259</v>
      </c>
      <c r="P463" s="1">
        <v>12988</v>
      </c>
      <c r="Q463" s="3"/>
      <c r="R463" s="3"/>
      <c r="S463" s="3"/>
      <c r="T463">
        <v>781</v>
      </c>
      <c r="U463">
        <v>948</v>
      </c>
      <c r="V463">
        <v>577</v>
      </c>
      <c r="W463" s="1">
        <v>1136</v>
      </c>
      <c r="X463">
        <v>824</v>
      </c>
      <c r="Y463" s="3"/>
      <c r="Z463" s="3"/>
      <c r="AA463" s="3"/>
      <c r="AB463">
        <v>487</v>
      </c>
      <c r="AC463">
        <v>485</v>
      </c>
      <c r="AD463">
        <v>259</v>
      </c>
      <c r="AE463">
        <v>809</v>
      </c>
      <c r="AF463">
        <v>499</v>
      </c>
      <c r="AG463" s="3"/>
      <c r="AH463" s="3"/>
      <c r="AI463" s="3"/>
      <c r="AJ463" s="1">
        <v>8039</v>
      </c>
      <c r="AK463" s="1">
        <v>8757</v>
      </c>
      <c r="AL463" s="1">
        <v>9913</v>
      </c>
      <c r="AM463" s="1">
        <v>12707</v>
      </c>
      <c r="AN463" s="1">
        <v>14335</v>
      </c>
      <c r="AO463" s="3"/>
      <c r="AP463" s="3"/>
      <c r="AQ463" s="3"/>
      <c r="AR463" s="1">
        <v>5162</v>
      </c>
      <c r="AS463" s="1">
        <v>5634</v>
      </c>
      <c r="AT463" s="1">
        <v>6371</v>
      </c>
      <c r="AU463" s="1">
        <v>8173</v>
      </c>
      <c r="AV463" s="1">
        <v>8062</v>
      </c>
      <c r="AW463" s="3"/>
      <c r="AX463" s="3"/>
      <c r="AY463" s="3"/>
      <c r="AZ463" s="1">
        <v>2877</v>
      </c>
      <c r="BA463" s="1">
        <v>3123</v>
      </c>
      <c r="BB463" s="1">
        <v>3541</v>
      </c>
      <c r="BC463" s="1">
        <v>4534</v>
      </c>
      <c r="BD463" s="1">
        <v>6272</v>
      </c>
      <c r="BE463" s="3"/>
      <c r="BF463" s="3"/>
      <c r="BG463" s="3"/>
      <c r="BH463" s="1">
        <v>2307</v>
      </c>
      <c r="BI463" s="1">
        <v>2423</v>
      </c>
      <c r="BJ463" s="1">
        <v>2694</v>
      </c>
      <c r="BK463" s="1">
        <v>3304</v>
      </c>
      <c r="BL463" s="1">
        <v>3526</v>
      </c>
      <c r="BM463" s="3"/>
      <c r="BN463" s="3"/>
      <c r="BO463" s="3"/>
      <c r="BP463">
        <v>277</v>
      </c>
      <c r="BQ463">
        <v>277</v>
      </c>
      <c r="BR463">
        <v>277</v>
      </c>
      <c r="BS463">
        <v>277</v>
      </c>
      <c r="BT463">
        <v>277</v>
      </c>
      <c r="BU463" s="3"/>
      <c r="BV463" s="3"/>
      <c r="BW463" s="3"/>
      <c r="BX463">
        <v>7.14</v>
      </c>
      <c r="BY463">
        <v>5.77</v>
      </c>
      <c r="BZ463">
        <v>2.78</v>
      </c>
      <c r="CA463">
        <v>7.15</v>
      </c>
      <c r="CB463">
        <v>3.69</v>
      </c>
      <c r="CC463" s="3"/>
      <c r="CD463" s="3"/>
      <c r="CE463" s="3"/>
      <c r="CF463">
        <v>24.71</v>
      </c>
      <c r="CG463">
        <v>15.42</v>
      </c>
      <c r="CH463">
        <v>7.94</v>
      </c>
      <c r="CI463">
        <v>19.66</v>
      </c>
      <c r="CJ463">
        <v>10.94</v>
      </c>
      <c r="CK463" s="3"/>
      <c r="CL463" s="3"/>
      <c r="CM463" s="3"/>
      <c r="CN463">
        <v>804</v>
      </c>
      <c r="CO463">
        <v>659</v>
      </c>
      <c r="CP463">
        <v>367</v>
      </c>
      <c r="CQ463" s="1">
        <v>1066</v>
      </c>
      <c r="CR463">
        <v>675</v>
      </c>
      <c r="CS463" s="3"/>
      <c r="CT463" s="3"/>
      <c r="CU463" s="3"/>
      <c r="CV463">
        <v>13</v>
      </c>
      <c r="CW463">
        <v>15.55</v>
      </c>
      <c r="CX463">
        <v>18.63</v>
      </c>
      <c r="CY463">
        <v>11.17</v>
      </c>
      <c r="CZ463">
        <v>10.56</v>
      </c>
      <c r="DA463" s="3"/>
      <c r="DB463" s="3"/>
      <c r="DC463" s="3"/>
      <c r="DD463">
        <v>2.5</v>
      </c>
      <c r="DE463">
        <v>2.34</v>
      </c>
      <c r="DF463">
        <v>1.37</v>
      </c>
      <c r="DG463">
        <v>1.95</v>
      </c>
      <c r="DH463">
        <v>1.08</v>
      </c>
      <c r="DI463" s="3"/>
      <c r="DJ463" s="3"/>
      <c r="DK463" s="3"/>
      <c r="DL463" s="6">
        <f>(CM463*3+CL463*2+CK463)/6</f>
        <v>0</v>
      </c>
      <c r="DM463">
        <f>BH463+(BH463*(CG463-8.25)/8.25)</f>
        <v>4311.9927272727273</v>
      </c>
      <c r="DN463">
        <f>BI463+(BI463*(CH463-8.25)/8.25)</f>
        <v>2331.9539393939394</v>
      </c>
      <c r="DO463">
        <f>BJ463+(BJ463*(CI463-8.25)/8.25)</f>
        <v>6419.8836363636365</v>
      </c>
      <c r="DP463">
        <f>BK463+(BK463*(CJ463-8.25)/8.25)</f>
        <v>4381.3042424242421</v>
      </c>
      <c r="DQ463">
        <f>BL463+(BL463*(CK463-8.25)/8.25)</f>
        <v>0</v>
      </c>
      <c r="DR463">
        <f>BM463+(BM463*(CL463-8.25)/8.25)</f>
        <v>0</v>
      </c>
      <c r="DS463">
        <f>BN463+(BN463*(CM463-8.25)/8.25)</f>
        <v>0</v>
      </c>
      <c r="DT463" s="8">
        <f>DM463*10^8/$I463</f>
        <v>7794.6361664365995</v>
      </c>
      <c r="DU463" s="8">
        <f>DN463*10^8/$I463</f>
        <v>4215.3903459760295</v>
      </c>
      <c r="DV463" s="8">
        <f>DO463*10^8/$I463</f>
        <v>11604.995727338461</v>
      </c>
      <c r="DW463" s="8">
        <f>DP463*10^8/$I463</f>
        <v>7919.9281316417964</v>
      </c>
      <c r="DX463" s="8">
        <f>DQ463*10^8/$I463</f>
        <v>0</v>
      </c>
      <c r="DY463" s="8">
        <f>DR463*10^8/$I463</f>
        <v>0</v>
      </c>
      <c r="DZ463" s="8">
        <f>DS463*10^8/$I463</f>
        <v>0</v>
      </c>
      <c r="EA463" s="8">
        <f>DT463*10^8/$I463</f>
        <v>14090.08706875741</v>
      </c>
      <c r="EB463" s="8">
        <f>DZ463*0.8</f>
        <v>0</v>
      </c>
      <c r="EC463" s="10">
        <f>G463-E463</f>
        <v>1120</v>
      </c>
      <c r="ED463" s="4">
        <f>EC463/E463*100</f>
        <v>16.045845272206304</v>
      </c>
      <c r="EE463" s="4">
        <f>DY463-G463</f>
        <v>-8100</v>
      </c>
      <c r="EF463" s="12">
        <f>EE463/G463</f>
        <v>-1</v>
      </c>
      <c r="EG463" s="4">
        <f>G463-F463</f>
        <v>70</v>
      </c>
    </row>
    <row r="464" spans="1:137" x14ac:dyDescent="0.3">
      <c r="A464">
        <v>463</v>
      </c>
      <c r="B464" t="s">
        <v>6852</v>
      </c>
      <c r="C464" t="s">
        <v>439</v>
      </c>
      <c r="D464" t="str">
        <f>VLOOKUP(C464,Sheet1!$A$2:$B$3197,2,FALSE)</f>
        <v>석유와가스</v>
      </c>
      <c r="E464">
        <v>3440</v>
      </c>
      <c r="F464">
        <v>5430</v>
      </c>
      <c r="G464" s="7">
        <v>5260</v>
      </c>
      <c r="H464" t="s">
        <v>2641</v>
      </c>
      <c r="I464" s="7">
        <f>VALUE(LEFT(H464,FIND("/",H464)-1)) + VALUE(MID(H464,FIND("/",H464)+1,LEN(H464)))</f>
        <v>34869420</v>
      </c>
      <c r="J464" s="1">
        <v>1200000</v>
      </c>
      <c r="K464" s="1">
        <f>G464*I464/(10^8)</f>
        <v>1834.131492</v>
      </c>
      <c r="L464" s="1">
        <v>2312</v>
      </c>
      <c r="M464" s="1">
        <v>4901</v>
      </c>
      <c r="N464" s="1">
        <v>8309</v>
      </c>
      <c r="O464" s="1">
        <v>7956</v>
      </c>
      <c r="P464" s="1">
        <v>6229</v>
      </c>
      <c r="Q464" s="3"/>
      <c r="R464" s="3"/>
      <c r="S464" s="3"/>
      <c r="T464">
        <v>166</v>
      </c>
      <c r="U464">
        <v>136</v>
      </c>
      <c r="V464">
        <v>186</v>
      </c>
      <c r="W464">
        <v>167</v>
      </c>
      <c r="X464">
        <v>143</v>
      </c>
      <c r="Y464" s="3"/>
      <c r="Z464" s="3"/>
      <c r="AA464" s="3"/>
      <c r="AB464">
        <v>140</v>
      </c>
      <c r="AC464">
        <v>151</v>
      </c>
      <c r="AD464">
        <v>163</v>
      </c>
      <c r="AE464">
        <v>142</v>
      </c>
      <c r="AF464">
        <v>72</v>
      </c>
      <c r="AG464" s="3"/>
      <c r="AH464" s="3"/>
      <c r="AI464" s="3"/>
      <c r="AJ464" s="1">
        <v>1917</v>
      </c>
      <c r="AK464" s="1">
        <v>2685</v>
      </c>
      <c r="AL464" s="1">
        <v>2801</v>
      </c>
      <c r="AM464" s="1">
        <v>2899</v>
      </c>
      <c r="AN464" s="1">
        <v>2927</v>
      </c>
      <c r="AO464" s="3"/>
      <c r="AP464" s="3"/>
      <c r="AQ464" s="3"/>
      <c r="AR464">
        <v>518</v>
      </c>
      <c r="AS464" s="1">
        <v>1201</v>
      </c>
      <c r="AT464" s="1">
        <v>1202</v>
      </c>
      <c r="AU464" s="1">
        <v>1206</v>
      </c>
      <c r="AV464" s="1">
        <v>1199</v>
      </c>
      <c r="AW464" s="3"/>
      <c r="AX464" s="3"/>
      <c r="AY464" s="3"/>
      <c r="AZ464" s="1">
        <v>1399</v>
      </c>
      <c r="BA464" s="1">
        <v>1484</v>
      </c>
      <c r="BB464" s="1">
        <v>1599</v>
      </c>
      <c r="BC464" s="1">
        <v>1693</v>
      </c>
      <c r="BD464" s="1">
        <v>1727</v>
      </c>
      <c r="BE464" s="3"/>
      <c r="BF464" s="3"/>
      <c r="BG464" s="3"/>
      <c r="BH464" s="1">
        <v>1399</v>
      </c>
      <c r="BI464" s="1">
        <v>1484</v>
      </c>
      <c r="BJ464" s="1">
        <v>1599</v>
      </c>
      <c r="BK464" s="1">
        <v>1682</v>
      </c>
      <c r="BL464" s="1">
        <v>1714</v>
      </c>
      <c r="BM464" s="3"/>
      <c r="BN464" s="3"/>
      <c r="BO464" s="3"/>
      <c r="BP464">
        <v>174</v>
      </c>
      <c r="BQ464">
        <v>174</v>
      </c>
      <c r="BR464">
        <v>174</v>
      </c>
      <c r="BS464">
        <v>174</v>
      </c>
      <c r="BT464">
        <v>174</v>
      </c>
      <c r="BU464" s="3"/>
      <c r="BV464" s="3"/>
      <c r="BW464" s="3"/>
      <c r="BX464">
        <v>7.38</v>
      </c>
      <c r="BY464">
        <v>6.56</v>
      </c>
      <c r="BZ464">
        <v>5.94</v>
      </c>
      <c r="CA464">
        <v>4.9800000000000004</v>
      </c>
      <c r="CB464">
        <v>2.46</v>
      </c>
      <c r="CC464" s="3"/>
      <c r="CD464" s="3"/>
      <c r="CE464" s="3"/>
      <c r="CF464">
        <v>10.34</v>
      </c>
      <c r="CG464">
        <v>10.48</v>
      </c>
      <c r="CH464">
        <v>10.57</v>
      </c>
      <c r="CI464">
        <v>8.75</v>
      </c>
      <c r="CJ464">
        <v>4.54</v>
      </c>
      <c r="CK464" s="3"/>
      <c r="CL464" s="3"/>
      <c r="CM464" s="3"/>
      <c r="CN464">
        <v>401</v>
      </c>
      <c r="CO464">
        <v>433</v>
      </c>
      <c r="CP464">
        <v>467</v>
      </c>
      <c r="CQ464">
        <v>412</v>
      </c>
      <c r="CR464">
        <v>221</v>
      </c>
      <c r="CS464" s="3"/>
      <c r="CT464" s="3"/>
      <c r="CU464" s="3"/>
      <c r="CV464">
        <v>8.15</v>
      </c>
      <c r="CW464">
        <v>7.85</v>
      </c>
      <c r="CX464">
        <v>7.05</v>
      </c>
      <c r="CY464">
        <v>8.3699999999999992</v>
      </c>
      <c r="CZ464">
        <v>15.63</v>
      </c>
      <c r="DA464" s="3"/>
      <c r="DB464" s="3"/>
      <c r="DC464" s="3"/>
      <c r="DD464">
        <v>0.82</v>
      </c>
      <c r="DE464">
        <v>0.78</v>
      </c>
      <c r="DF464">
        <v>0.7</v>
      </c>
      <c r="DG464">
        <v>0.7</v>
      </c>
      <c r="DH464">
        <v>0.68</v>
      </c>
      <c r="DI464" s="3"/>
      <c r="DJ464" s="3"/>
      <c r="DK464" s="3"/>
      <c r="DL464" s="6">
        <f>(CM464*3+CL464*2+CK464)/6</f>
        <v>0</v>
      </c>
      <c r="DM464">
        <f>BH464+(BH464*(CG464-8.25)/8.25)</f>
        <v>1777.1539393939395</v>
      </c>
      <c r="DN464">
        <f>BI464+(BI464*(CH464-8.25)/8.25)</f>
        <v>1901.318787878788</v>
      </c>
      <c r="DO464">
        <f>BJ464+(BJ464*(CI464-8.25)/8.25)</f>
        <v>1695.909090909091</v>
      </c>
      <c r="DP464">
        <f>BK464+(BK464*(CJ464-8.25)/8.25)</f>
        <v>925.60969696969698</v>
      </c>
      <c r="DQ464">
        <f>BL464+(BL464*(CK464-8.25)/8.25)</f>
        <v>0</v>
      </c>
      <c r="DR464">
        <f>BM464+(BM464*(CL464-8.25)/8.25)</f>
        <v>0</v>
      </c>
      <c r="DS464">
        <f>BN464+(BN464*(CM464-8.25)/8.25)</f>
        <v>0</v>
      </c>
      <c r="DT464" s="8">
        <f>DM464*10^8/$I464</f>
        <v>5096.5973606499319</v>
      </c>
      <c r="DU464" s="8">
        <f>DN464*10^8/$I464</f>
        <v>5452.6825736670935</v>
      </c>
      <c r="DV464" s="8">
        <f>DO464*10^8/$I464</f>
        <v>4863.5999420382987</v>
      </c>
      <c r="DW464" s="8">
        <f>DP464*10^8/$I464</f>
        <v>2654.5027045752322</v>
      </c>
      <c r="DX464" s="8">
        <f>DQ464*10^8/$I464</f>
        <v>0</v>
      </c>
      <c r="DY464" s="8">
        <f>DR464*10^8/$I464</f>
        <v>0</v>
      </c>
      <c r="DZ464" s="8">
        <f>DS464*10^8/$I464</f>
        <v>0</v>
      </c>
      <c r="EA464" s="8">
        <f>DT464*10^8/$I464</f>
        <v>14616.237840061382</v>
      </c>
      <c r="EB464" s="8">
        <f>DZ464*0.8</f>
        <v>0</v>
      </c>
      <c r="EC464" s="10">
        <f>G464-E464</f>
        <v>1820</v>
      </c>
      <c r="ED464" s="4">
        <f>EC464/E464*100</f>
        <v>52.906976744186053</v>
      </c>
      <c r="EE464" s="4">
        <f>DY464-G464</f>
        <v>-5260</v>
      </c>
      <c r="EF464" s="12">
        <f>EE464/G464</f>
        <v>-1</v>
      </c>
      <c r="EG464" s="4">
        <f>G464-F464</f>
        <v>-170</v>
      </c>
    </row>
    <row r="465" spans="1:137" x14ac:dyDescent="0.3">
      <c r="A465">
        <v>464</v>
      </c>
      <c r="B465" t="s">
        <v>6695</v>
      </c>
      <c r="C465" t="s">
        <v>440</v>
      </c>
      <c r="D465" t="str">
        <f>VLOOKUP(C465,Sheet1!$A$2:$B$3197,2,FALSE)</f>
        <v>식품</v>
      </c>
      <c r="E465">
        <v>4830</v>
      </c>
      <c r="F465">
        <v>4140</v>
      </c>
      <c r="G465" s="7">
        <v>4070</v>
      </c>
      <c r="H465" t="s">
        <v>2642</v>
      </c>
      <c r="I465" s="7">
        <f>VALUE(LEFT(H465,FIND("/",H465)-1)) + VALUE(MID(H465,FIND("/",H465)+1,LEN(H465)))</f>
        <v>24939425</v>
      </c>
      <c r="J465" s="1">
        <v>2550</v>
      </c>
      <c r="K465" s="1">
        <f>G465*I465/(10^8)</f>
        <v>1015.0345975</v>
      </c>
      <c r="L465" s="1">
        <v>1723</v>
      </c>
      <c r="M465" s="1">
        <v>1745</v>
      </c>
      <c r="N465" s="1">
        <v>1584</v>
      </c>
      <c r="O465" s="1">
        <v>1925</v>
      </c>
      <c r="P465" s="1">
        <v>1905</v>
      </c>
      <c r="Q465" s="3"/>
      <c r="R465" s="3"/>
      <c r="S465" s="3"/>
      <c r="T465">
        <v>67</v>
      </c>
      <c r="U465">
        <v>59</v>
      </c>
      <c r="V465">
        <v>58</v>
      </c>
      <c r="W465">
        <v>58</v>
      </c>
      <c r="X465">
        <v>92</v>
      </c>
      <c r="Y465" s="3"/>
      <c r="Z465" s="3"/>
      <c r="AA465" s="3"/>
      <c r="AB465">
        <v>69</v>
      </c>
      <c r="AC465">
        <v>51</v>
      </c>
      <c r="AD465">
        <v>37</v>
      </c>
      <c r="AE465">
        <v>47</v>
      </c>
      <c r="AF465">
        <v>68</v>
      </c>
      <c r="AG465" s="3"/>
      <c r="AH465" s="3"/>
      <c r="AI465" s="3"/>
      <c r="AJ465" s="1">
        <v>1678</v>
      </c>
      <c r="AK465" s="1">
        <v>1831</v>
      </c>
      <c r="AL465" s="1">
        <v>2136</v>
      </c>
      <c r="AM465" s="1">
        <v>2065</v>
      </c>
      <c r="AN465" s="1">
        <v>2166</v>
      </c>
      <c r="AO465" s="3"/>
      <c r="AP465" s="3"/>
      <c r="AQ465" s="3"/>
      <c r="AR465">
        <v>828</v>
      </c>
      <c r="AS465">
        <v>944</v>
      </c>
      <c r="AT465" s="1">
        <v>1212</v>
      </c>
      <c r="AU465" s="1">
        <v>1107</v>
      </c>
      <c r="AV465" s="1">
        <v>1139</v>
      </c>
      <c r="AW465" s="3"/>
      <c r="AX465" s="3"/>
      <c r="AY465" s="3"/>
      <c r="AZ465">
        <v>850</v>
      </c>
      <c r="BA465">
        <v>888</v>
      </c>
      <c r="BB465">
        <v>924</v>
      </c>
      <c r="BC465">
        <v>958</v>
      </c>
      <c r="BD465" s="1">
        <v>1026</v>
      </c>
      <c r="BE465" s="3"/>
      <c r="BF465" s="3"/>
      <c r="BG465" s="3"/>
      <c r="BH465">
        <v>834</v>
      </c>
      <c r="BI465">
        <v>888</v>
      </c>
      <c r="BJ465">
        <v>926</v>
      </c>
      <c r="BK465">
        <v>958</v>
      </c>
      <c r="BL465" s="1">
        <v>1025</v>
      </c>
      <c r="BM465" s="3"/>
      <c r="BN465" s="3"/>
      <c r="BO465" s="3"/>
      <c r="BP465">
        <v>249</v>
      </c>
      <c r="BQ465">
        <v>249</v>
      </c>
      <c r="BR465">
        <v>249</v>
      </c>
      <c r="BS465">
        <v>249</v>
      </c>
      <c r="BT465">
        <v>249</v>
      </c>
      <c r="BU465" s="3"/>
      <c r="BV465" s="3"/>
      <c r="BW465" s="3"/>
      <c r="BX465">
        <v>4.18</v>
      </c>
      <c r="BY465">
        <v>2.89</v>
      </c>
      <c r="BZ465">
        <v>1.87</v>
      </c>
      <c r="CA465">
        <v>2.25</v>
      </c>
      <c r="CB465">
        <v>3.2</v>
      </c>
      <c r="CC465" s="3"/>
      <c r="CD465" s="3"/>
      <c r="CE465" s="3"/>
      <c r="CF465">
        <v>8.66</v>
      </c>
      <c r="CG465">
        <v>5.93</v>
      </c>
      <c r="CH465">
        <v>4.34</v>
      </c>
      <c r="CI465">
        <v>4.75</v>
      </c>
      <c r="CJ465">
        <v>6.91</v>
      </c>
      <c r="CK465" s="3"/>
      <c r="CL465" s="3"/>
      <c r="CM465" s="3"/>
      <c r="CN465">
        <v>279</v>
      </c>
      <c r="CO465">
        <v>205</v>
      </c>
      <c r="CP465">
        <v>158</v>
      </c>
      <c r="CQ465">
        <v>180</v>
      </c>
      <c r="CR465">
        <v>275</v>
      </c>
      <c r="CS465" s="3"/>
      <c r="CT465" s="3"/>
      <c r="CU465" s="3"/>
      <c r="CV465">
        <v>23.93</v>
      </c>
      <c r="CW465">
        <v>13.13</v>
      </c>
      <c r="CX465">
        <v>13.74</v>
      </c>
      <c r="CY465">
        <v>18.71</v>
      </c>
      <c r="CZ465">
        <v>17.829999999999998</v>
      </c>
      <c r="DA465" s="3"/>
      <c r="DB465" s="3"/>
      <c r="DC465" s="3"/>
      <c r="DD465">
        <v>1.98</v>
      </c>
      <c r="DE465">
        <v>0.75</v>
      </c>
      <c r="DF465">
        <v>0.57999999999999996</v>
      </c>
      <c r="DG465">
        <v>0.87</v>
      </c>
      <c r="DH465">
        <v>1.19</v>
      </c>
      <c r="DI465" s="3"/>
      <c r="DJ465" s="3"/>
      <c r="DK465" s="3"/>
      <c r="DL465" s="6">
        <f>(CM465*3+CL465*2+CK465)/6</f>
        <v>0</v>
      </c>
      <c r="DM465">
        <f>BH465+(BH465*(CG465-8.25)/8.25)</f>
        <v>599.46909090909094</v>
      </c>
      <c r="DN465">
        <f>BI465+(BI465*(CH465-8.25)/8.25)</f>
        <v>467.14181818181817</v>
      </c>
      <c r="DO465">
        <f>BJ465+(BJ465*(CI465-8.25)/8.25)</f>
        <v>533.15151515151513</v>
      </c>
      <c r="DP465">
        <f>BK465+(BK465*(CJ465-8.25)/8.25)</f>
        <v>802.39757575757585</v>
      </c>
      <c r="DQ465">
        <f>BL465+(BL465*(CK465-8.25)/8.25)</f>
        <v>0</v>
      </c>
      <c r="DR465">
        <f>BM465+(BM465*(CL465-8.25)/8.25)</f>
        <v>0</v>
      </c>
      <c r="DS465">
        <f>BN465+(BN465*(CM465-8.25)/8.25)</f>
        <v>0</v>
      </c>
      <c r="DT465" s="8">
        <f>DM465*10^8/$I465</f>
        <v>2403.7005300206038</v>
      </c>
      <c r="DU465" s="8">
        <f>DN465*10^8/$I465</f>
        <v>1873.1058081002998</v>
      </c>
      <c r="DV465" s="8">
        <f>DO465*10^8/$I465</f>
        <v>2137.7859158802385</v>
      </c>
      <c r="DW465" s="8">
        <f>DP465*10^8/$I465</f>
        <v>3217.3860293794896</v>
      </c>
      <c r="DX465" s="8">
        <f>DQ465*10^8/$I465</f>
        <v>0</v>
      </c>
      <c r="DY465" s="8">
        <f>DR465*10^8/$I465</f>
        <v>0</v>
      </c>
      <c r="DZ465" s="8">
        <f>DS465*10^8/$I465</f>
        <v>0</v>
      </c>
      <c r="EA465" s="8">
        <f>DT465*10^8/$I465</f>
        <v>9638.1553705452461</v>
      </c>
      <c r="EB465" s="8">
        <f>DZ465*0.8</f>
        <v>0</v>
      </c>
      <c r="EC465" s="10">
        <f>G465-E465</f>
        <v>-760</v>
      </c>
      <c r="ED465" s="4">
        <f>EC465/E465*100</f>
        <v>-15.734989648033126</v>
      </c>
      <c r="EE465" s="4">
        <f>DY465-G465</f>
        <v>-4070</v>
      </c>
      <c r="EF465" s="12">
        <f>EE465/G465</f>
        <v>-1</v>
      </c>
      <c r="EG465" s="4">
        <f>G465-F465</f>
        <v>-70</v>
      </c>
    </row>
    <row r="466" spans="1:137" x14ac:dyDescent="0.3">
      <c r="A466">
        <v>465</v>
      </c>
      <c r="B466" t="s">
        <v>6523</v>
      </c>
      <c r="C466" t="s">
        <v>441</v>
      </c>
      <c r="D466" t="str">
        <f>VLOOKUP(C466,Sheet1!$A$2:$B$3197,2,FALSE)</f>
        <v>섬유,의류,신발,호화품</v>
      </c>
      <c r="E466">
        <v>1845</v>
      </c>
      <c r="F466">
        <v>2760</v>
      </c>
      <c r="G466" s="7">
        <v>2870</v>
      </c>
      <c r="H466" t="s">
        <v>2643</v>
      </c>
      <c r="I466" s="7">
        <f>VALUE(LEFT(H466,FIND("/",H466)-1)) + VALUE(MID(H466,FIND("/",H466)+1,LEN(H466)))</f>
        <v>44282310</v>
      </c>
      <c r="J466" s="1">
        <v>11620</v>
      </c>
      <c r="K466" s="1">
        <f>G466*I466/(10^8)</f>
        <v>1270.9022970000001</v>
      </c>
      <c r="L466" s="1">
        <v>2802</v>
      </c>
      <c r="M466" s="1">
        <v>2837</v>
      </c>
      <c r="N466" s="1">
        <v>2863</v>
      </c>
      <c r="O466" s="1">
        <v>2996</v>
      </c>
      <c r="P466" s="1">
        <v>2532</v>
      </c>
      <c r="Q466" s="3"/>
      <c r="R466" s="3"/>
      <c r="S466" s="3"/>
      <c r="T466">
        <v>161</v>
      </c>
      <c r="U466">
        <v>139</v>
      </c>
      <c r="V466">
        <v>179</v>
      </c>
      <c r="W466">
        <v>202</v>
      </c>
      <c r="X466">
        <v>71</v>
      </c>
      <c r="Y466" s="3"/>
      <c r="Z466" s="3"/>
      <c r="AA466" s="3"/>
      <c r="AB466">
        <v>469</v>
      </c>
      <c r="AC466">
        <v>125</v>
      </c>
      <c r="AD466">
        <v>150</v>
      </c>
      <c r="AE466">
        <v>166</v>
      </c>
      <c r="AF466">
        <v>90</v>
      </c>
      <c r="AG466" s="3"/>
      <c r="AH466" s="3"/>
      <c r="AI466" s="3"/>
      <c r="AJ466" s="1">
        <v>2497</v>
      </c>
      <c r="AK466" s="1">
        <v>2469</v>
      </c>
      <c r="AL466" s="1">
        <v>2590</v>
      </c>
      <c r="AM466" s="1">
        <v>2637</v>
      </c>
      <c r="AN466" s="1">
        <v>2529</v>
      </c>
      <c r="AO466" s="3"/>
      <c r="AP466" s="3"/>
      <c r="AQ466" s="3"/>
      <c r="AR466">
        <v>871</v>
      </c>
      <c r="AS466">
        <v>739</v>
      </c>
      <c r="AT466">
        <v>733</v>
      </c>
      <c r="AU466">
        <v>645</v>
      </c>
      <c r="AV466">
        <v>494</v>
      </c>
      <c r="AW466" s="3"/>
      <c r="AX466" s="3"/>
      <c r="AY466" s="3"/>
      <c r="AZ466" s="1">
        <v>1626</v>
      </c>
      <c r="BA466" s="1">
        <v>1730</v>
      </c>
      <c r="BB466" s="1">
        <v>1856</v>
      </c>
      <c r="BC466" s="1">
        <v>1992</v>
      </c>
      <c r="BD466" s="1">
        <v>2035</v>
      </c>
      <c r="BE466" s="3"/>
      <c r="BF466" s="3"/>
      <c r="BG466" s="3"/>
      <c r="BH466" s="1">
        <v>1626</v>
      </c>
      <c r="BI466" s="1">
        <v>1730</v>
      </c>
      <c r="BJ466" s="1">
        <v>1856</v>
      </c>
      <c r="BK466" s="1">
        <v>1992</v>
      </c>
      <c r="BL466" s="1">
        <v>2035</v>
      </c>
      <c r="BM466" s="3"/>
      <c r="BN466" s="3"/>
      <c r="BO466" s="3"/>
      <c r="BP466">
        <v>269</v>
      </c>
      <c r="BQ466">
        <v>269</v>
      </c>
      <c r="BR466">
        <v>269</v>
      </c>
      <c r="BS466">
        <v>269</v>
      </c>
      <c r="BT466">
        <v>269</v>
      </c>
      <c r="BU466" s="3"/>
      <c r="BV466" s="3"/>
      <c r="BW466" s="3"/>
      <c r="BX466">
        <v>19.72</v>
      </c>
      <c r="BY466">
        <v>5.03</v>
      </c>
      <c r="BZ466">
        <v>5.91</v>
      </c>
      <c r="CA466">
        <v>6.37</v>
      </c>
      <c r="CB466">
        <v>3.49</v>
      </c>
      <c r="CC466" s="3"/>
      <c r="CD466" s="3"/>
      <c r="CE466" s="3"/>
      <c r="CF466">
        <v>33.5</v>
      </c>
      <c r="CG466">
        <v>7.44</v>
      </c>
      <c r="CH466">
        <v>8.34</v>
      </c>
      <c r="CI466">
        <v>8.65</v>
      </c>
      <c r="CJ466">
        <v>4.4800000000000004</v>
      </c>
      <c r="CK466" s="3"/>
      <c r="CL466" s="3"/>
      <c r="CM466" s="3"/>
      <c r="CN466" s="1">
        <v>1035</v>
      </c>
      <c r="CO466">
        <v>276</v>
      </c>
      <c r="CP466">
        <v>331</v>
      </c>
      <c r="CQ466">
        <v>376</v>
      </c>
      <c r="CR466">
        <v>204</v>
      </c>
      <c r="CS466" s="3"/>
      <c r="CT466" s="3"/>
      <c r="CU466" s="3"/>
      <c r="CV466">
        <v>4.0199999999999996</v>
      </c>
      <c r="CW466">
        <v>9.85</v>
      </c>
      <c r="CX466">
        <v>6.96</v>
      </c>
      <c r="CY466">
        <v>6.64</v>
      </c>
      <c r="CZ466">
        <v>9.3000000000000007</v>
      </c>
      <c r="DA466" s="3"/>
      <c r="DB466" s="3"/>
      <c r="DC466" s="3"/>
      <c r="DD466">
        <v>1.1499999999999999</v>
      </c>
      <c r="DE466">
        <v>0.71</v>
      </c>
      <c r="DF466">
        <v>0.55000000000000004</v>
      </c>
      <c r="DG466">
        <v>0.55000000000000004</v>
      </c>
      <c r="DH466">
        <v>0.41</v>
      </c>
      <c r="DI466" s="3"/>
      <c r="DJ466" s="3"/>
      <c r="DK466" s="3"/>
      <c r="DL466" s="6">
        <f>(CM466*3+CL466*2+CK466)/6</f>
        <v>0</v>
      </c>
      <c r="DM466">
        <f>BH466+(BH466*(CG466-8.25)/8.25)</f>
        <v>1466.3563636363638</v>
      </c>
      <c r="DN466">
        <f>BI466+(BI466*(CH466-8.25)/8.25)</f>
        <v>1748.8727272727272</v>
      </c>
      <c r="DO466">
        <f>BJ466+(BJ466*(CI466-8.25)/8.25)</f>
        <v>1945.9878787878788</v>
      </c>
      <c r="DP466">
        <f>BK466+(BK466*(CJ466-8.25)/8.25)</f>
        <v>1081.7163636363639</v>
      </c>
      <c r="DQ466">
        <f>BL466+(BL466*(CK466-8.25)/8.25)</f>
        <v>0</v>
      </c>
      <c r="DR466">
        <f>BM466+(BM466*(CL466-8.25)/8.25)</f>
        <v>0</v>
      </c>
      <c r="DS466">
        <f>BN466+(BN466*(CM466-8.25)/8.25)</f>
        <v>0</v>
      </c>
      <c r="DT466" s="8">
        <f>DM466*10^8/$I466</f>
        <v>3311.3818218524821</v>
      </c>
      <c r="DU466" s="8">
        <f>DN466*10^8/$I466</f>
        <v>3949.3710406542186</v>
      </c>
      <c r="DV466" s="8">
        <f>DO466*10^8/$I466</f>
        <v>4394.5039876823921</v>
      </c>
      <c r="DW466" s="8">
        <f>DP466*10^8/$I466</f>
        <v>2442.7731155767706</v>
      </c>
      <c r="DX466" s="8">
        <f>DQ466*10^8/$I466</f>
        <v>0</v>
      </c>
      <c r="DY466" s="8">
        <f>DR466*10^8/$I466</f>
        <v>0</v>
      </c>
      <c r="DZ466" s="8">
        <f>DS466*10^8/$I466</f>
        <v>0</v>
      </c>
      <c r="EA466" s="8">
        <f>DT466*10^8/$I466</f>
        <v>7477.888623814978</v>
      </c>
      <c r="EB466" s="8">
        <f>DZ466*0.8</f>
        <v>0</v>
      </c>
      <c r="EC466" s="10">
        <f>G466-E466</f>
        <v>1025</v>
      </c>
      <c r="ED466" s="4">
        <f>EC466/E466*100</f>
        <v>55.555555555555557</v>
      </c>
      <c r="EE466" s="4">
        <f>DY466-G466</f>
        <v>-2870</v>
      </c>
      <c r="EF466" s="12">
        <f>EE466/G466</f>
        <v>-1</v>
      </c>
      <c r="EG466" s="4">
        <f>G466-F466</f>
        <v>110</v>
      </c>
    </row>
    <row r="467" spans="1:137" x14ac:dyDescent="0.3">
      <c r="A467">
        <v>466</v>
      </c>
      <c r="B467" t="s">
        <v>6155</v>
      </c>
      <c r="C467" t="s">
        <v>442</v>
      </c>
      <c r="D467" t="str">
        <f>VLOOKUP(C467,Sheet1!$A$2:$B$3197,2,FALSE)</f>
        <v>자동차부품</v>
      </c>
      <c r="E467">
        <v>721</v>
      </c>
      <c r="F467">
        <v>902</v>
      </c>
      <c r="G467" s="7">
        <v>867</v>
      </c>
      <c r="H467" t="s">
        <v>2644</v>
      </c>
      <c r="I467" s="7">
        <f>VALUE(LEFT(H467,FIND("/",H467)-1)) + VALUE(MID(H467,FIND("/",H467)+1,LEN(H467)))</f>
        <v>66861743</v>
      </c>
      <c r="J467">
        <v>0</v>
      </c>
      <c r="K467" s="1">
        <f>G467*I467/(10^8)</f>
        <v>579.69131181</v>
      </c>
      <c r="L467" s="1">
        <v>6260</v>
      </c>
      <c r="M467" s="1">
        <v>6020</v>
      </c>
      <c r="N467" s="1">
        <v>6509</v>
      </c>
      <c r="O467" s="1">
        <v>6156</v>
      </c>
      <c r="P467" s="1">
        <v>5308</v>
      </c>
      <c r="Q467" s="3"/>
      <c r="R467" s="3"/>
      <c r="S467" s="3"/>
      <c r="T467">
        <v>182</v>
      </c>
      <c r="U467">
        <v>-367</v>
      </c>
      <c r="V467">
        <v>-121</v>
      </c>
      <c r="W467">
        <v>-140</v>
      </c>
      <c r="X467">
        <v>-208</v>
      </c>
      <c r="Y467" s="3"/>
      <c r="Z467" s="3"/>
      <c r="AA467" s="3"/>
      <c r="AB467">
        <v>156</v>
      </c>
      <c r="AC467">
        <v>-411</v>
      </c>
      <c r="AD467">
        <v>-101</v>
      </c>
      <c r="AE467">
        <v>3</v>
      </c>
      <c r="AF467">
        <v>-114</v>
      </c>
      <c r="AG467" s="3"/>
      <c r="AH467" s="3"/>
      <c r="AI467" s="3"/>
      <c r="AJ467" s="1">
        <v>6310</v>
      </c>
      <c r="AK467" s="1">
        <v>5491</v>
      </c>
      <c r="AL467" s="1">
        <v>5703</v>
      </c>
      <c r="AM467" s="1">
        <v>5597</v>
      </c>
      <c r="AN467" s="1">
        <v>5661</v>
      </c>
      <c r="AO467" s="3"/>
      <c r="AP467" s="3"/>
      <c r="AQ467" s="3"/>
      <c r="AR467" s="1">
        <v>4393</v>
      </c>
      <c r="AS467" s="1">
        <v>3674</v>
      </c>
      <c r="AT467" s="1">
        <v>3909</v>
      </c>
      <c r="AU467" s="1">
        <v>3833</v>
      </c>
      <c r="AV467" s="1">
        <v>3964</v>
      </c>
      <c r="AW467" s="3"/>
      <c r="AX467" s="3"/>
      <c r="AY467" s="3"/>
      <c r="AZ467" s="1">
        <v>1917</v>
      </c>
      <c r="BA467" s="1">
        <v>1817</v>
      </c>
      <c r="BB467" s="1">
        <v>1793</v>
      </c>
      <c r="BC467" s="1">
        <v>1764</v>
      </c>
      <c r="BD467" s="1">
        <v>1698</v>
      </c>
      <c r="BE467" s="3"/>
      <c r="BF467" s="3"/>
      <c r="BG467" s="3"/>
      <c r="BH467" s="1">
        <v>1790</v>
      </c>
      <c r="BI467" s="1">
        <v>1758</v>
      </c>
      <c r="BJ467" s="1">
        <v>1741</v>
      </c>
      <c r="BK467" s="1">
        <v>1760</v>
      </c>
      <c r="BL467" s="1">
        <v>1659</v>
      </c>
      <c r="BM467" s="3"/>
      <c r="BN467" s="3"/>
      <c r="BO467" s="3"/>
      <c r="BP467">
        <v>132</v>
      </c>
      <c r="BQ467">
        <v>267</v>
      </c>
      <c r="BR467">
        <v>267</v>
      </c>
      <c r="BS467">
        <v>330</v>
      </c>
      <c r="BT467">
        <v>330</v>
      </c>
      <c r="BU467" s="3"/>
      <c r="BV467" s="3"/>
      <c r="BW467" s="3"/>
      <c r="BX467">
        <v>2.6</v>
      </c>
      <c r="BY467">
        <v>-6.97</v>
      </c>
      <c r="BZ467">
        <v>-1.81</v>
      </c>
      <c r="CA467">
        <v>0.05</v>
      </c>
      <c r="CB467">
        <v>-2.0299999999999998</v>
      </c>
      <c r="CC467" s="3"/>
      <c r="CD467" s="3"/>
      <c r="CE467" s="3"/>
      <c r="CF467">
        <v>8.6300000000000008</v>
      </c>
      <c r="CG467">
        <v>-19.04</v>
      </c>
      <c r="CH467">
        <v>-5.48</v>
      </c>
      <c r="CI467">
        <v>-1.19</v>
      </c>
      <c r="CJ467">
        <v>-6.83</v>
      </c>
      <c r="CK467" s="3"/>
      <c r="CL467" s="3"/>
      <c r="CM467" s="3"/>
      <c r="CN467">
        <v>505</v>
      </c>
      <c r="CO467">
        <v>-988</v>
      </c>
      <c r="CP467">
        <v>-180</v>
      </c>
      <c r="CQ467">
        <v>-32</v>
      </c>
      <c r="CR467">
        <v>-177</v>
      </c>
      <c r="CS467" s="3"/>
      <c r="CT467" s="3"/>
      <c r="CU467" s="3"/>
      <c r="CV467">
        <v>4.74</v>
      </c>
      <c r="CW467" t="s">
        <v>2</v>
      </c>
      <c r="CX467" t="s">
        <v>2</v>
      </c>
      <c r="CY467" t="s">
        <v>2</v>
      </c>
      <c r="CZ467" t="s">
        <v>2</v>
      </c>
      <c r="DA467" s="3"/>
      <c r="DB467" s="3"/>
      <c r="DC467" s="3"/>
      <c r="DD467">
        <v>0.4</v>
      </c>
      <c r="DE467">
        <v>0.32</v>
      </c>
      <c r="DF467">
        <v>0.26</v>
      </c>
      <c r="DG467">
        <v>0.27</v>
      </c>
      <c r="DH467">
        <v>0.28000000000000003</v>
      </c>
      <c r="DI467" s="3"/>
      <c r="DJ467" s="3"/>
      <c r="DK467" s="3"/>
      <c r="DL467" s="6">
        <f>(CM467*3+CL467*2+CK467)/6</f>
        <v>0</v>
      </c>
      <c r="DM467">
        <f>BH467+(BH467*(CG467-8.25)/8.25)</f>
        <v>-4131.1030303030302</v>
      </c>
      <c r="DN467">
        <f>BI467+(BI467*(CH467-8.25)/8.25)</f>
        <v>-1167.7381818181821</v>
      </c>
      <c r="DO467">
        <f>BJ467+(BJ467*(CI467-8.25)/8.25)</f>
        <v>-251.12606060606072</v>
      </c>
      <c r="DP467">
        <f>BK467+(BK467*(CJ467-8.25)/8.25)</f>
        <v>-1457.0666666666666</v>
      </c>
      <c r="DQ467">
        <f>BL467+(BL467*(CK467-8.25)/8.25)</f>
        <v>0</v>
      </c>
      <c r="DR467">
        <f>BM467+(BM467*(CL467-8.25)/8.25)</f>
        <v>0</v>
      </c>
      <c r="DS467">
        <f>BN467+(BN467*(CM467-8.25)/8.25)</f>
        <v>0</v>
      </c>
      <c r="DT467" s="8">
        <f>DM467*10^8/$I467</f>
        <v>-6178.5751387052987</v>
      </c>
      <c r="DU467" s="8">
        <f>DN467*10^8/$I467</f>
        <v>-1746.4967699364076</v>
      </c>
      <c r="DV467" s="8">
        <f>DO467*10^8/$I467</f>
        <v>-375.59005993316794</v>
      </c>
      <c r="DW467" s="8">
        <f>DP467*10^8/$I467</f>
        <v>-2179.2232767049859</v>
      </c>
      <c r="DX467" s="8">
        <f>DQ467*10^8/$I467</f>
        <v>0</v>
      </c>
      <c r="DY467" s="8">
        <f>DR467*10^8/$I467</f>
        <v>0</v>
      </c>
      <c r="DZ467" s="8">
        <f>DS467*10^8/$I467</f>
        <v>0</v>
      </c>
      <c r="EA467" s="8">
        <f>DT467*10^8/$I467</f>
        <v>-9240.8227208574244</v>
      </c>
      <c r="EB467" s="8">
        <f>DZ467*0.8</f>
        <v>0</v>
      </c>
      <c r="EC467" s="10">
        <f>G467-E467</f>
        <v>146</v>
      </c>
      <c r="ED467" s="4">
        <f>EC467/E467*100</f>
        <v>20.249653259361995</v>
      </c>
      <c r="EE467" s="4">
        <f>DY467-G467</f>
        <v>-867</v>
      </c>
      <c r="EF467" s="12">
        <f>EE467/G467</f>
        <v>-1</v>
      </c>
      <c r="EG467" s="4">
        <f>G467-F467</f>
        <v>-35</v>
      </c>
    </row>
    <row r="468" spans="1:137" x14ac:dyDescent="0.3">
      <c r="A468">
        <v>467</v>
      </c>
      <c r="B468" t="s">
        <v>6503</v>
      </c>
      <c r="C468" t="s">
        <v>443</v>
      </c>
      <c r="D468" t="str">
        <f>VLOOKUP(C468,Sheet1!$A$2:$B$3197,2,FALSE)</f>
        <v>전기장비</v>
      </c>
      <c r="E468">
        <v>2070</v>
      </c>
      <c r="F468">
        <v>2620</v>
      </c>
      <c r="G468" s="7">
        <v>2720</v>
      </c>
      <c r="H468" t="s">
        <v>2645</v>
      </c>
      <c r="I468" s="7">
        <f>VALUE(LEFT(H468,FIND("/",H468)-1)) + VALUE(MID(H468,FIND("/",H468)+1,LEN(H468)))</f>
        <v>43337615</v>
      </c>
      <c r="J468">
        <v>0</v>
      </c>
      <c r="K468" s="1">
        <f>G468*I468/(10^8)</f>
        <v>1178.783128</v>
      </c>
      <c r="L468">
        <v>969</v>
      </c>
      <c r="M468" s="1">
        <v>1016</v>
      </c>
      <c r="N468" s="1">
        <v>1126</v>
      </c>
      <c r="O468" s="1">
        <v>1319</v>
      </c>
      <c r="P468" s="1">
        <v>1235</v>
      </c>
      <c r="Q468" s="3"/>
      <c r="R468" s="3"/>
      <c r="S468" s="3"/>
      <c r="T468">
        <v>36</v>
      </c>
      <c r="U468">
        <v>22</v>
      </c>
      <c r="V468">
        <v>29</v>
      </c>
      <c r="W468">
        <v>81</v>
      </c>
      <c r="X468">
        <v>42</v>
      </c>
      <c r="Y468" s="3"/>
      <c r="Z468" s="3"/>
      <c r="AA468" s="3"/>
      <c r="AB468">
        <v>116</v>
      </c>
      <c r="AC468">
        <v>-20</v>
      </c>
      <c r="AD468">
        <v>27</v>
      </c>
      <c r="AE468">
        <v>71</v>
      </c>
      <c r="AF468">
        <v>45</v>
      </c>
      <c r="AG468" s="3"/>
      <c r="AH468" s="3"/>
      <c r="AI468" s="3"/>
      <c r="AJ468" s="1">
        <v>1469</v>
      </c>
      <c r="AK468" s="1">
        <v>1527</v>
      </c>
      <c r="AL468" s="1">
        <v>1518</v>
      </c>
      <c r="AM468" s="1">
        <v>1567</v>
      </c>
      <c r="AN468" s="1">
        <v>1659</v>
      </c>
      <c r="AO468" s="3"/>
      <c r="AP468" s="3"/>
      <c r="AQ468" s="3"/>
      <c r="AR468">
        <v>488</v>
      </c>
      <c r="AS468">
        <v>561</v>
      </c>
      <c r="AT468">
        <v>531</v>
      </c>
      <c r="AU468">
        <v>513</v>
      </c>
      <c r="AV468">
        <v>561</v>
      </c>
      <c r="AW468" s="3"/>
      <c r="AX468" s="3"/>
      <c r="AY468" s="3"/>
      <c r="AZ468">
        <v>981</v>
      </c>
      <c r="BA468">
        <v>966</v>
      </c>
      <c r="BB468">
        <v>987</v>
      </c>
      <c r="BC468" s="1">
        <v>1054</v>
      </c>
      <c r="BD468" s="1">
        <v>1098</v>
      </c>
      <c r="BE468" s="3"/>
      <c r="BF468" s="3"/>
      <c r="BG468" s="3"/>
      <c r="BH468">
        <v>895</v>
      </c>
      <c r="BI468">
        <v>881</v>
      </c>
      <c r="BJ468">
        <v>901</v>
      </c>
      <c r="BK468">
        <v>977</v>
      </c>
      <c r="BL468" s="1">
        <v>1023</v>
      </c>
      <c r="BM468" s="3"/>
      <c r="BN468" s="3"/>
      <c r="BO468" s="3"/>
      <c r="BP468">
        <v>217</v>
      </c>
      <c r="BQ468">
        <v>217</v>
      </c>
      <c r="BR468">
        <v>217</v>
      </c>
      <c r="BS468">
        <v>217</v>
      </c>
      <c r="BT468">
        <v>217</v>
      </c>
      <c r="BU468" s="3"/>
      <c r="BV468" s="3"/>
      <c r="BW468" s="3"/>
      <c r="BX468">
        <v>8.33</v>
      </c>
      <c r="BY468">
        <v>-1.36</v>
      </c>
      <c r="BZ468">
        <v>1.79</v>
      </c>
      <c r="CA468">
        <v>4.6100000000000003</v>
      </c>
      <c r="CB468">
        <v>2.81</v>
      </c>
      <c r="CC468" s="3"/>
      <c r="CD468" s="3"/>
      <c r="CE468" s="3"/>
      <c r="CF468">
        <v>11.75</v>
      </c>
      <c r="CG468">
        <v>-2.2000000000000002</v>
      </c>
      <c r="CH468">
        <v>2.93</v>
      </c>
      <c r="CI468">
        <v>8.5299999999999994</v>
      </c>
      <c r="CJ468">
        <v>4.67</v>
      </c>
      <c r="CK468" s="3"/>
      <c r="CL468" s="3"/>
      <c r="CM468" s="3"/>
      <c r="CN468">
        <v>227</v>
      </c>
      <c r="CO468">
        <v>-45</v>
      </c>
      <c r="CP468">
        <v>60</v>
      </c>
      <c r="CQ468">
        <v>185</v>
      </c>
      <c r="CR468">
        <v>108</v>
      </c>
      <c r="CS468" s="3"/>
      <c r="CT468" s="3"/>
      <c r="CU468" s="3"/>
      <c r="CV468">
        <v>14.39</v>
      </c>
      <c r="CW468" t="s">
        <v>2</v>
      </c>
      <c r="CX468">
        <v>43.53</v>
      </c>
      <c r="CY468">
        <v>12.33</v>
      </c>
      <c r="CZ468">
        <v>18.64</v>
      </c>
      <c r="DA468" s="3"/>
      <c r="DB468" s="3"/>
      <c r="DC468" s="3"/>
      <c r="DD468">
        <v>1.58</v>
      </c>
      <c r="DE468">
        <v>1.27</v>
      </c>
      <c r="DF468">
        <v>1.26</v>
      </c>
      <c r="DG468">
        <v>1.01</v>
      </c>
      <c r="DH468">
        <v>0.85</v>
      </c>
      <c r="DI468" s="3"/>
      <c r="DJ468" s="3"/>
      <c r="DK468" s="3"/>
      <c r="DL468" s="6">
        <f>(CM468*3+CL468*2+CK468)/6</f>
        <v>0</v>
      </c>
      <c r="DM468">
        <f>BH468+(BH468*(CG468-8.25)/8.25)</f>
        <v>-238.66666666666674</v>
      </c>
      <c r="DN468">
        <f>BI468+(BI468*(CH468-8.25)/8.25)</f>
        <v>312.88848484848484</v>
      </c>
      <c r="DO468">
        <f>BJ468+(BJ468*(CI468-8.25)/8.25)</f>
        <v>931.57939393939387</v>
      </c>
      <c r="DP468">
        <f>BK468+(BK468*(CJ468-8.25)/8.25)</f>
        <v>553.04121212121208</v>
      </c>
      <c r="DQ468">
        <f>BL468+(BL468*(CK468-8.25)/8.25)</f>
        <v>0</v>
      </c>
      <c r="DR468">
        <f>BM468+(BM468*(CL468-8.25)/8.25)</f>
        <v>0</v>
      </c>
      <c r="DS468">
        <f>BN468+(BN468*(CM468-8.25)/8.25)</f>
        <v>0</v>
      </c>
      <c r="DT468" s="8">
        <f>DM468*10^8/$I468</f>
        <v>-550.7148159091513</v>
      </c>
      <c r="DU468" s="8">
        <f>DN468*10^8/$I468</f>
        <v>721.97901257022295</v>
      </c>
      <c r="DV468" s="8">
        <f>DO468*10^8/$I468</f>
        <v>2149.586205746195</v>
      </c>
      <c r="DW468" s="8">
        <f>DP468*10^8/$I468</f>
        <v>1276.1228602940241</v>
      </c>
      <c r="DX468" s="8">
        <f>DQ468*10^8/$I468</f>
        <v>0</v>
      </c>
      <c r="DY468" s="8">
        <f>DR468*10^8/$I468</f>
        <v>0</v>
      </c>
      <c r="DZ468" s="8">
        <f>DS468*10^8/$I468</f>
        <v>0</v>
      </c>
      <c r="EA468" s="8">
        <f>DT468*10^8/$I468</f>
        <v>-1270.7547840580321</v>
      </c>
      <c r="EB468" s="8">
        <f>DZ468*0.8</f>
        <v>0</v>
      </c>
      <c r="EC468" s="10">
        <f>G468-E468</f>
        <v>650</v>
      </c>
      <c r="ED468" s="4">
        <f>EC468/E468*100</f>
        <v>31.40096618357488</v>
      </c>
      <c r="EE468" s="4">
        <f>DY468-G468</f>
        <v>-2720</v>
      </c>
      <c r="EF468" s="12">
        <f>EE468/G468</f>
        <v>-1</v>
      </c>
      <c r="EG468" s="4">
        <f>G468-F468</f>
        <v>100</v>
      </c>
    </row>
    <row r="469" spans="1:137" x14ac:dyDescent="0.3">
      <c r="A469">
        <v>468</v>
      </c>
      <c r="B469" t="s">
        <v>7902</v>
      </c>
      <c r="C469" t="s">
        <v>444</v>
      </c>
      <c r="D469" t="str">
        <f>VLOOKUP(C469,Sheet1!$A$2:$B$3197,2,FALSE)</f>
        <v>건축자재</v>
      </c>
      <c r="E469">
        <v>120000</v>
      </c>
      <c r="F469">
        <v>139500</v>
      </c>
      <c r="G469" s="7">
        <v>152000</v>
      </c>
      <c r="H469" t="s">
        <v>2646</v>
      </c>
      <c r="I469" s="7">
        <f>VALUE(LEFT(H469,FIND("/",H469)-1)) + VALUE(MID(H469,FIND("/",H469)+1,LEN(H469)))</f>
        <v>1056000</v>
      </c>
      <c r="J469">
        <v>0</v>
      </c>
      <c r="K469" s="1">
        <f>G469*I469/(10^8)</f>
        <v>1605.12</v>
      </c>
      <c r="L469" s="1">
        <v>1229</v>
      </c>
      <c r="M469" s="1">
        <v>1178</v>
      </c>
      <c r="N469" s="1">
        <v>1194</v>
      </c>
      <c r="O469" s="1">
        <v>1410</v>
      </c>
      <c r="P469" s="1">
        <v>1156</v>
      </c>
      <c r="Q469" s="3"/>
      <c r="R469" s="3"/>
      <c r="S469" s="3"/>
      <c r="T469">
        <v>130</v>
      </c>
      <c r="U469">
        <v>68</v>
      </c>
      <c r="V469">
        <v>45</v>
      </c>
      <c r="W469">
        <v>86</v>
      </c>
      <c r="X469">
        <v>55</v>
      </c>
      <c r="Y469" s="3"/>
      <c r="Z469" s="3"/>
      <c r="AA469" s="3"/>
      <c r="AB469">
        <v>92</v>
      </c>
      <c r="AC469">
        <v>48</v>
      </c>
      <c r="AD469">
        <v>36</v>
      </c>
      <c r="AE469">
        <v>69</v>
      </c>
      <c r="AF469">
        <v>41</v>
      </c>
      <c r="AG469" s="3"/>
      <c r="AH469" s="3"/>
      <c r="AI469" s="3"/>
      <c r="AJ469" s="1">
        <v>1226</v>
      </c>
      <c r="AK469" s="1">
        <v>1254</v>
      </c>
      <c r="AL469" s="1">
        <v>1336</v>
      </c>
      <c r="AM469" s="1">
        <v>1360</v>
      </c>
      <c r="AN469" s="1">
        <v>1290</v>
      </c>
      <c r="AO469" s="3"/>
      <c r="AP469" s="3"/>
      <c r="AQ469" s="3"/>
      <c r="AR469">
        <v>576</v>
      </c>
      <c r="AS469">
        <v>565</v>
      </c>
      <c r="AT469">
        <v>622</v>
      </c>
      <c r="AU469">
        <v>583</v>
      </c>
      <c r="AV469">
        <v>476</v>
      </c>
      <c r="AW469" s="3"/>
      <c r="AX469" s="3"/>
      <c r="AY469" s="3"/>
      <c r="AZ469">
        <v>650</v>
      </c>
      <c r="BA469">
        <v>689</v>
      </c>
      <c r="BB469">
        <v>714</v>
      </c>
      <c r="BC469">
        <v>776</v>
      </c>
      <c r="BD469">
        <v>814</v>
      </c>
      <c r="BE469" s="3"/>
      <c r="BF469" s="3"/>
      <c r="BG469" s="3"/>
      <c r="BH469">
        <v>473</v>
      </c>
      <c r="BI469">
        <v>500</v>
      </c>
      <c r="BJ469">
        <v>523</v>
      </c>
      <c r="BK469">
        <v>558</v>
      </c>
      <c r="BL469">
        <v>581</v>
      </c>
      <c r="BM469" s="3"/>
      <c r="BN469" s="3"/>
      <c r="BO469" s="3"/>
      <c r="BP469">
        <v>53</v>
      </c>
      <c r="BQ469">
        <v>53</v>
      </c>
      <c r="BR469">
        <v>53</v>
      </c>
      <c r="BS469">
        <v>53</v>
      </c>
      <c r="BT469">
        <v>53</v>
      </c>
      <c r="BU469" s="3"/>
      <c r="BV469" s="3"/>
      <c r="BW469" s="3"/>
      <c r="BX469">
        <v>7.77</v>
      </c>
      <c r="BY469">
        <v>3.85</v>
      </c>
      <c r="BZ469">
        <v>2.81</v>
      </c>
      <c r="CA469">
        <v>5.15</v>
      </c>
      <c r="CB469">
        <v>3.11</v>
      </c>
      <c r="CC469" s="3"/>
      <c r="CD469" s="3"/>
      <c r="CE469" s="3"/>
      <c r="CF469">
        <v>12.62</v>
      </c>
      <c r="CG469">
        <v>6.43</v>
      </c>
      <c r="CH469">
        <v>5.92</v>
      </c>
      <c r="CI469">
        <v>7.2</v>
      </c>
      <c r="CJ469">
        <v>4.33</v>
      </c>
      <c r="CK469" s="3"/>
      <c r="CL469" s="3"/>
      <c r="CM469" s="3"/>
      <c r="CN469" s="1">
        <v>5326</v>
      </c>
      <c r="CO469" s="1">
        <v>2962</v>
      </c>
      <c r="CP469" s="1">
        <v>2868</v>
      </c>
      <c r="CQ469" s="1">
        <v>3684</v>
      </c>
      <c r="CR469" s="1">
        <v>2333</v>
      </c>
      <c r="CS469" s="3"/>
      <c r="CT469" s="3"/>
      <c r="CU469" s="3"/>
      <c r="CV469">
        <v>7.43</v>
      </c>
      <c r="CW469">
        <v>9.99</v>
      </c>
      <c r="CX469">
        <v>56.84</v>
      </c>
      <c r="CY469">
        <v>39.5</v>
      </c>
      <c r="CZ469">
        <v>49.29</v>
      </c>
      <c r="DA469" s="3"/>
      <c r="DB469" s="3"/>
      <c r="DC469" s="3"/>
      <c r="DD469">
        <v>0.88</v>
      </c>
      <c r="DE469">
        <v>0.63</v>
      </c>
      <c r="DF469">
        <v>3.29</v>
      </c>
      <c r="DG469">
        <v>2.76</v>
      </c>
      <c r="DH469">
        <v>2.09</v>
      </c>
      <c r="DI469" s="3"/>
      <c r="DJ469" s="3"/>
      <c r="DK469" s="3"/>
      <c r="DL469" s="6">
        <f>(CM469*3+CL469*2+CK469)/6</f>
        <v>0</v>
      </c>
      <c r="DM469">
        <f>BH469+(BH469*(CG469-8.25)/8.25)</f>
        <v>368.65333333333331</v>
      </c>
      <c r="DN469">
        <f>BI469+(BI469*(CH469-8.25)/8.25)</f>
        <v>358.78787878787875</v>
      </c>
      <c r="DO469">
        <f>BJ469+(BJ469*(CI469-8.25)/8.25)</f>
        <v>456.43636363636364</v>
      </c>
      <c r="DP469">
        <f>BK469+(BK469*(CJ469-8.25)/8.25)</f>
        <v>292.86545454545455</v>
      </c>
      <c r="DQ469">
        <f>BL469+(BL469*(CK469-8.25)/8.25)</f>
        <v>0</v>
      </c>
      <c r="DR469">
        <f>BM469+(BM469*(CL469-8.25)/8.25)</f>
        <v>0</v>
      </c>
      <c r="DS469">
        <f>BN469+(BN469*(CM469-8.25)/8.25)</f>
        <v>0</v>
      </c>
      <c r="DT469" s="8">
        <f>DM469*10^8/$I469</f>
        <v>34910.353535353534</v>
      </c>
      <c r="DU469" s="8">
        <f>DN469*10^8/$I469</f>
        <v>33976.124885215788</v>
      </c>
      <c r="DV469" s="8">
        <f>DO469*10^8/$I469</f>
        <v>43223.140495867767</v>
      </c>
      <c r="DW469" s="8">
        <f>DP469*10^8/$I469</f>
        <v>27733.471074380166</v>
      </c>
      <c r="DX469" s="8">
        <f>DQ469*10^8/$I469</f>
        <v>0</v>
      </c>
      <c r="DY469" s="8">
        <f>DR469*10^8/$I469</f>
        <v>0</v>
      </c>
      <c r="DZ469" s="8">
        <f>DS469*10^8/$I469</f>
        <v>0</v>
      </c>
      <c r="EA469" s="8">
        <f>DT469*10^8/$I469</f>
        <v>3305904.6908478728</v>
      </c>
      <c r="EB469" s="8">
        <f>DZ469*0.8</f>
        <v>0</v>
      </c>
      <c r="EC469" s="10">
        <f>G469-E469</f>
        <v>32000</v>
      </c>
      <c r="ED469" s="4">
        <f>EC469/E469*100</f>
        <v>26.666666666666668</v>
      </c>
      <c r="EE469" s="4">
        <f>DY469-G469</f>
        <v>-152000</v>
      </c>
      <c r="EF469" s="12">
        <f>EE469/G469</f>
        <v>-1</v>
      </c>
      <c r="EG469" s="4">
        <f>G469-F469</f>
        <v>12500</v>
      </c>
    </row>
    <row r="470" spans="1:137" x14ac:dyDescent="0.3">
      <c r="A470">
        <v>469</v>
      </c>
      <c r="B470" t="s">
        <v>7223</v>
      </c>
      <c r="C470" t="s">
        <v>445</v>
      </c>
      <c r="D470" t="str">
        <f>VLOOKUP(C470,Sheet1!$A$2:$B$3197,2,FALSE)</f>
        <v>무역회사와판매업체</v>
      </c>
      <c r="E470">
        <v>5770</v>
      </c>
      <c r="F470">
        <v>10350</v>
      </c>
      <c r="G470" s="7">
        <v>9140</v>
      </c>
      <c r="H470" t="s">
        <v>2647</v>
      </c>
      <c r="I470" s="7">
        <f>VALUE(LEFT(H470,FIND("/",H470)-1)) + VALUE(MID(H470,FIND("/",H470)+1,LEN(H470)))</f>
        <v>20068300</v>
      </c>
      <c r="J470">
        <v>508</v>
      </c>
      <c r="K470" s="1">
        <f>G470*I470/(10^8)</f>
        <v>1834.24262</v>
      </c>
      <c r="L470" s="1">
        <v>17202</v>
      </c>
      <c r="M470" s="1">
        <v>18039</v>
      </c>
      <c r="N470" s="1">
        <v>15030</v>
      </c>
      <c r="O470" s="1">
        <v>14637</v>
      </c>
      <c r="P470" s="1">
        <v>9756</v>
      </c>
      <c r="Q470" s="3"/>
      <c r="R470" s="3"/>
      <c r="S470" s="3"/>
      <c r="T470">
        <v>-342</v>
      </c>
      <c r="U470">
        <v>441</v>
      </c>
      <c r="V470">
        <v>-148</v>
      </c>
      <c r="W470">
        <v>28</v>
      </c>
      <c r="X470">
        <v>-5</v>
      </c>
      <c r="Y470" s="3"/>
      <c r="Z470" s="3"/>
      <c r="AA470" s="3"/>
      <c r="AB470" s="1">
        <v>-4574</v>
      </c>
      <c r="AC470" s="1">
        <v>3344</v>
      </c>
      <c r="AD470">
        <v>91</v>
      </c>
      <c r="AE470">
        <v>-332</v>
      </c>
      <c r="AF470">
        <v>-204</v>
      </c>
      <c r="AG470" s="3"/>
      <c r="AH470" s="3"/>
      <c r="AI470" s="3"/>
      <c r="AJ470" s="1">
        <v>7077</v>
      </c>
      <c r="AK470" s="1">
        <v>6275</v>
      </c>
      <c r="AL470" s="1">
        <v>5541</v>
      </c>
      <c r="AM470" s="1">
        <v>5601</v>
      </c>
      <c r="AN470" s="1">
        <v>6176</v>
      </c>
      <c r="AO470" s="3"/>
      <c r="AP470" s="3"/>
      <c r="AQ470" s="3"/>
      <c r="AR470" s="1">
        <v>10383</v>
      </c>
      <c r="AS470" s="1">
        <v>5850</v>
      </c>
      <c r="AT470" s="1">
        <v>4900</v>
      </c>
      <c r="AU470" s="1">
        <v>5038</v>
      </c>
      <c r="AV470" s="1">
        <v>5358</v>
      </c>
      <c r="AW470" s="3"/>
      <c r="AX470" s="3"/>
      <c r="AY470" s="3"/>
      <c r="AZ470" s="1">
        <v>-3306</v>
      </c>
      <c r="BA470">
        <v>426</v>
      </c>
      <c r="BB470">
        <v>640</v>
      </c>
      <c r="BC470">
        <v>563</v>
      </c>
      <c r="BD470">
        <v>817</v>
      </c>
      <c r="BE470" s="3"/>
      <c r="BF470" s="3"/>
      <c r="BG470" s="3"/>
      <c r="BH470" s="1">
        <v>-3306</v>
      </c>
      <c r="BI470">
        <v>426</v>
      </c>
      <c r="BJ470">
        <v>638</v>
      </c>
      <c r="BK470">
        <v>565</v>
      </c>
      <c r="BL470">
        <v>282</v>
      </c>
      <c r="BM470" s="3"/>
      <c r="BN470" s="3"/>
      <c r="BO470" s="3"/>
      <c r="BP470" s="1">
        <v>1185</v>
      </c>
      <c r="BQ470">
        <v>478</v>
      </c>
      <c r="BR470">
        <v>493</v>
      </c>
      <c r="BS470">
        <v>493</v>
      </c>
      <c r="BT470">
        <v>493</v>
      </c>
      <c r="BU470" s="3"/>
      <c r="BV470" s="3"/>
      <c r="BW470" s="3"/>
      <c r="BX470">
        <v>-46.33</v>
      </c>
      <c r="BY470">
        <v>50.09</v>
      </c>
      <c r="BZ470">
        <v>1.54</v>
      </c>
      <c r="CA470">
        <v>-5.96</v>
      </c>
      <c r="CB470">
        <v>-3.47</v>
      </c>
      <c r="CC470" s="3"/>
      <c r="CD470" s="3"/>
      <c r="CE470" s="3"/>
      <c r="CF470" t="s">
        <v>1</v>
      </c>
      <c r="CG470" t="s">
        <v>1</v>
      </c>
      <c r="CH470">
        <v>17.12</v>
      </c>
      <c r="CI470">
        <v>-54.53</v>
      </c>
      <c r="CJ470">
        <v>-48.03</v>
      </c>
      <c r="CK470" s="3"/>
      <c r="CL470" s="3"/>
      <c r="CM470" s="3"/>
      <c r="CN470" s="1">
        <v>-145879</v>
      </c>
      <c r="CO470" s="1">
        <v>20981</v>
      </c>
      <c r="CP470">
        <v>471</v>
      </c>
      <c r="CQ470" s="1">
        <v>-1663</v>
      </c>
      <c r="CR470" s="1">
        <v>-1032</v>
      </c>
      <c r="CS470" s="3"/>
      <c r="CT470" s="3"/>
      <c r="CU470" s="3"/>
      <c r="CV470" t="s">
        <v>2</v>
      </c>
      <c r="CW470">
        <v>1.38</v>
      </c>
      <c r="CX470">
        <v>24.94</v>
      </c>
      <c r="CY470" t="s">
        <v>2</v>
      </c>
      <c r="CZ470" t="s">
        <v>2</v>
      </c>
      <c r="DA470" s="3"/>
      <c r="DB470" s="3"/>
      <c r="DC470" s="3"/>
      <c r="DD470" t="s">
        <v>2</v>
      </c>
      <c r="DE470">
        <v>12.96</v>
      </c>
      <c r="DF470">
        <v>3.62</v>
      </c>
      <c r="DG470">
        <v>2.78</v>
      </c>
      <c r="DH470">
        <v>3.88</v>
      </c>
      <c r="DI470" s="3"/>
      <c r="DJ470" s="3"/>
      <c r="DK470" s="3"/>
      <c r="DL470" s="6">
        <f>(CM470*3+CL470*2+CK470)/6</f>
        <v>0</v>
      </c>
      <c r="DM470" t="e">
        <f>BH470+(BH470*(CG470-8.25)/8.25)</f>
        <v>#VALUE!</v>
      </c>
      <c r="DN470">
        <f>BI470+(BI470*(CH470-8.25)/8.25)</f>
        <v>884.01454545454544</v>
      </c>
      <c r="DO470">
        <f>BJ470+(BJ470*(CI470-8.25)/8.25)</f>
        <v>-4216.9866666666667</v>
      </c>
      <c r="DP470">
        <f>BK470+(BK470*(CJ470-8.25)/8.25)</f>
        <v>-3289.3272727272729</v>
      </c>
      <c r="DQ470">
        <f>BL470+(BL470*(CK470-8.25)/8.25)</f>
        <v>0</v>
      </c>
      <c r="DR470">
        <f>BM470+(BM470*(CL470-8.25)/8.25)</f>
        <v>0</v>
      </c>
      <c r="DS470">
        <f>BN470+(BN470*(CM470-8.25)/8.25)</f>
        <v>0</v>
      </c>
      <c r="DT470" s="8" t="e">
        <f>DM470*10^8/$I470</f>
        <v>#VALUE!</v>
      </c>
      <c r="DU470" s="8">
        <f>DN470*10^8/$I470</f>
        <v>4405.0295513548508</v>
      </c>
      <c r="DV470" s="8">
        <f>DO470*10^8/$I470</f>
        <v>-21013.173346355532</v>
      </c>
      <c r="DW470" s="8">
        <f>DP470*10^8/$I470</f>
        <v>-16390.662252045629</v>
      </c>
      <c r="DX470" s="8">
        <f>DQ470*10^8/$I470</f>
        <v>0</v>
      </c>
      <c r="DY470" s="8">
        <f>DR470*10^8/$I470</f>
        <v>0</v>
      </c>
      <c r="DZ470" s="8">
        <f>DS470*10^8/$I470</f>
        <v>0</v>
      </c>
      <c r="EA470" s="8" t="e">
        <f>DT470*10^8/$I470</f>
        <v>#VALUE!</v>
      </c>
      <c r="EB470" s="8">
        <f>DZ470*0.8</f>
        <v>0</v>
      </c>
      <c r="EC470" s="10">
        <f>G470-E470</f>
        <v>3370</v>
      </c>
      <c r="ED470" s="4">
        <f>EC470/E470*100</f>
        <v>58.405545927209701</v>
      </c>
      <c r="EE470" s="4">
        <f>DY470-G470</f>
        <v>-9140</v>
      </c>
      <c r="EF470" s="12">
        <f>EE470/G470</f>
        <v>-1</v>
      </c>
      <c r="EG470" s="4">
        <f>G470-F470</f>
        <v>-1210</v>
      </c>
    </row>
    <row r="471" spans="1:137" x14ac:dyDescent="0.3">
      <c r="A471">
        <v>470</v>
      </c>
      <c r="B471" t="s">
        <v>5883</v>
      </c>
      <c r="C471" t="s">
        <v>446</v>
      </c>
      <c r="D471" t="str">
        <f>VLOOKUP(C471,Sheet1!$A$2:$B$3197,2,FALSE)</f>
        <v>비철금속</v>
      </c>
      <c r="E471">
        <v>439500</v>
      </c>
      <c r="F471">
        <v>477500</v>
      </c>
      <c r="G471" s="7">
        <v>461000</v>
      </c>
      <c r="H471" t="s">
        <v>2648</v>
      </c>
      <c r="I471" s="7">
        <f>VALUE(LEFT(H471,FIND("/",H471)-1)) + VALUE(MID(H471,FIND("/",H471)+1,LEN(H471)))</f>
        <v>18870000</v>
      </c>
      <c r="J471" s="1">
        <v>1195760</v>
      </c>
      <c r="K471" s="1">
        <f>G471*I471/(10^8)</f>
        <v>86990.7</v>
      </c>
      <c r="L471" s="1">
        <v>58475</v>
      </c>
      <c r="M471" s="1">
        <v>65967</v>
      </c>
      <c r="N471" s="1">
        <v>68833</v>
      </c>
      <c r="O471" s="1">
        <v>66948</v>
      </c>
      <c r="P471" s="1">
        <v>75819</v>
      </c>
      <c r="Q471" s="1">
        <v>86062</v>
      </c>
      <c r="R471" s="1">
        <v>86645</v>
      </c>
      <c r="S471" s="1">
        <v>87897</v>
      </c>
      <c r="T471" s="1">
        <v>7647</v>
      </c>
      <c r="U471" s="1">
        <v>8948</v>
      </c>
      <c r="V471" s="1">
        <v>7647</v>
      </c>
      <c r="W471" s="1">
        <v>8053</v>
      </c>
      <c r="X471" s="1">
        <v>8974</v>
      </c>
      <c r="Y471" s="1">
        <v>9300</v>
      </c>
      <c r="Z471" s="1">
        <v>9703</v>
      </c>
      <c r="AA471" s="1">
        <v>10043</v>
      </c>
      <c r="AB471" s="1">
        <v>5946</v>
      </c>
      <c r="AC471" s="1">
        <v>6340</v>
      </c>
      <c r="AD471" s="1">
        <v>5348</v>
      </c>
      <c r="AE471" s="1">
        <v>6386</v>
      </c>
      <c r="AF471" s="1">
        <v>5748</v>
      </c>
      <c r="AG471" s="1">
        <v>6507</v>
      </c>
      <c r="AH471" s="1">
        <v>6686</v>
      </c>
      <c r="AI471" s="1">
        <v>6926</v>
      </c>
      <c r="AJ471" s="1">
        <v>64826</v>
      </c>
      <c r="AK471" s="1">
        <v>70381</v>
      </c>
      <c r="AL471" s="1">
        <v>72259</v>
      </c>
      <c r="AM471" s="1">
        <v>78406</v>
      </c>
      <c r="AN471" s="1">
        <v>84996</v>
      </c>
      <c r="AO471" s="1">
        <v>89252</v>
      </c>
      <c r="AP471" s="1">
        <v>93070</v>
      </c>
      <c r="AQ471" s="1">
        <v>97483</v>
      </c>
      <c r="AR471" s="1">
        <v>8199</v>
      </c>
      <c r="AS471" s="1">
        <v>9325</v>
      </c>
      <c r="AT471" s="1">
        <v>8514</v>
      </c>
      <c r="AU471" s="1">
        <v>10022</v>
      </c>
      <c r="AV471" s="1">
        <v>14126</v>
      </c>
      <c r="AW471" s="1">
        <v>15406</v>
      </c>
      <c r="AX471" s="1">
        <v>15539</v>
      </c>
      <c r="AY471" s="1">
        <v>15742</v>
      </c>
      <c r="AZ471" s="1">
        <v>56627</v>
      </c>
      <c r="BA471" s="1">
        <v>61057</v>
      </c>
      <c r="BB471" s="1">
        <v>63745</v>
      </c>
      <c r="BC471" s="1">
        <v>68384</v>
      </c>
      <c r="BD471" s="1">
        <v>70870</v>
      </c>
      <c r="BE471" s="1">
        <v>73847</v>
      </c>
      <c r="BF471" s="1">
        <v>77532</v>
      </c>
      <c r="BG471" s="1">
        <v>81741</v>
      </c>
      <c r="BH471" s="1">
        <v>55165</v>
      </c>
      <c r="BI471" s="1">
        <v>59603</v>
      </c>
      <c r="BJ471" s="1">
        <v>62500</v>
      </c>
      <c r="BK471" s="1">
        <v>67154</v>
      </c>
      <c r="BL471" s="1">
        <v>69698</v>
      </c>
      <c r="BM471" s="1">
        <v>72652</v>
      </c>
      <c r="BN471" s="1">
        <v>76309</v>
      </c>
      <c r="BO471" s="1">
        <v>80490</v>
      </c>
      <c r="BP471">
        <v>944</v>
      </c>
      <c r="BQ471">
        <v>944</v>
      </c>
      <c r="BR471">
        <v>944</v>
      </c>
      <c r="BS471">
        <v>944</v>
      </c>
      <c r="BT471">
        <v>944</v>
      </c>
      <c r="BU471">
        <v>941</v>
      </c>
      <c r="BV471">
        <v>941</v>
      </c>
      <c r="BW471">
        <v>941</v>
      </c>
      <c r="BX471">
        <v>9.6</v>
      </c>
      <c r="BY471">
        <v>9.3800000000000008</v>
      </c>
      <c r="BZ471">
        <v>7.5</v>
      </c>
      <c r="CA471">
        <v>8.48</v>
      </c>
      <c r="CB471">
        <v>7.04</v>
      </c>
      <c r="CC471">
        <v>7.47</v>
      </c>
      <c r="CD471">
        <v>7.33</v>
      </c>
      <c r="CE471">
        <v>7.27</v>
      </c>
      <c r="CF471">
        <v>11.18</v>
      </c>
      <c r="CG471">
        <v>10.96</v>
      </c>
      <c r="CH471">
        <v>8.64</v>
      </c>
      <c r="CI471">
        <v>9.76</v>
      </c>
      <c r="CJ471">
        <v>8.3699999999999992</v>
      </c>
      <c r="CK471">
        <v>9.07</v>
      </c>
      <c r="CL471">
        <v>8.91</v>
      </c>
      <c r="CM471">
        <v>8.77</v>
      </c>
      <c r="CN471" s="1">
        <v>31395</v>
      </c>
      <c r="CO471" s="1">
        <v>33336</v>
      </c>
      <c r="CP471" s="1">
        <v>27950</v>
      </c>
      <c r="CQ471" s="1">
        <v>33541</v>
      </c>
      <c r="CR471" s="1">
        <v>30363</v>
      </c>
      <c r="CS471" s="1">
        <v>34225</v>
      </c>
      <c r="CT471" s="1">
        <v>35175</v>
      </c>
      <c r="CU471" s="1">
        <v>36439</v>
      </c>
      <c r="CV471">
        <v>15.13</v>
      </c>
      <c r="CW471">
        <v>14.79</v>
      </c>
      <c r="CX471">
        <v>15.47</v>
      </c>
      <c r="CY471">
        <v>12.67</v>
      </c>
      <c r="CZ471">
        <v>13.22</v>
      </c>
      <c r="DA471">
        <v>13.47</v>
      </c>
      <c r="DB471">
        <v>13.11</v>
      </c>
      <c r="DC471">
        <v>12.65</v>
      </c>
      <c r="DD471">
        <v>1.61</v>
      </c>
      <c r="DE471">
        <v>1.55</v>
      </c>
      <c r="DF471">
        <v>1.29</v>
      </c>
      <c r="DG471">
        <v>1.18</v>
      </c>
      <c r="DH471">
        <v>1.08</v>
      </c>
      <c r="DI471">
        <v>1.19</v>
      </c>
      <c r="DJ471">
        <v>1.1299999999999999</v>
      </c>
      <c r="DK471">
        <v>1.07</v>
      </c>
      <c r="DL471" s="6">
        <f>(CM471*3+CL471*2+CK471)/6</f>
        <v>8.8666666666666654</v>
      </c>
      <c r="DM471">
        <f>BH471+(BH471*(CG471-8.25)/8.25)</f>
        <v>73285.866666666669</v>
      </c>
      <c r="DN471">
        <f>BI471+(BI471*(CH471-8.25)/8.25)</f>
        <v>62420.596363636367</v>
      </c>
      <c r="DO471">
        <f>BJ471+(BJ471*(CI471-8.25)/8.25)</f>
        <v>73939.393939393936</v>
      </c>
      <c r="DP471">
        <f>BK471+(BK471*(CJ471-8.25)/8.25)</f>
        <v>68130.785454545447</v>
      </c>
      <c r="DQ471">
        <f>BL471+(BL471*(CK471-8.25)/8.25)</f>
        <v>76625.558787878792</v>
      </c>
      <c r="DR471">
        <f>BM471+(BM471*(CL471-8.25)/8.25)</f>
        <v>78464.160000000003</v>
      </c>
      <c r="DS471">
        <f>BN471+(BN471*(CM471-8.25)/8.25)</f>
        <v>81118.779393939389</v>
      </c>
      <c r="DT471" s="8">
        <f>DM471*10^8/$I471</f>
        <v>388372.37237237237</v>
      </c>
      <c r="DU471" s="8">
        <f>DN471*10^8/$I471</f>
        <v>330792.77352218528</v>
      </c>
      <c r="DV471" s="8">
        <f>DO471*10^8/$I471</f>
        <v>391835.68595333298</v>
      </c>
      <c r="DW471" s="8">
        <f>DP471*10^8/$I471</f>
        <v>361053.44702991762</v>
      </c>
      <c r="DX471" s="8">
        <f>DQ471*10^8/$I471</f>
        <v>406070.79378844087</v>
      </c>
      <c r="DY471" s="8">
        <f>DR471*10^8/$I471</f>
        <v>415814.30842607311</v>
      </c>
      <c r="DZ471" s="8">
        <f>DS471*10^8/$I471</f>
        <v>429882.24374106724</v>
      </c>
      <c r="EA471" s="8">
        <f>DT471*10^8/$I471</f>
        <v>2058147.1773840613</v>
      </c>
      <c r="EB471" s="8">
        <f>DZ471*0.8</f>
        <v>343905.79499285383</v>
      </c>
      <c r="EC471" s="10">
        <f>G471-E471</f>
        <v>21500</v>
      </c>
      <c r="ED471" s="4">
        <f>EC471/E471*100</f>
        <v>4.8919226393629129</v>
      </c>
      <c r="EE471" s="4">
        <f>DY471-G471</f>
        <v>-45185.691573926888</v>
      </c>
      <c r="EF471" s="12">
        <f>EE471/G471</f>
        <v>-9.8016684542140756E-2</v>
      </c>
      <c r="EG471" s="4">
        <f>G471-F471</f>
        <v>-16500</v>
      </c>
    </row>
    <row r="472" spans="1:137" x14ac:dyDescent="0.3">
      <c r="A472">
        <v>471</v>
      </c>
      <c r="B472" t="s">
        <v>6467</v>
      </c>
      <c r="C472" t="s">
        <v>447</v>
      </c>
      <c r="D472" t="str">
        <f>VLOOKUP(C472,Sheet1!$A$2:$B$3197,2,FALSE)</f>
        <v>컴퓨터와주변기기</v>
      </c>
      <c r="E472">
        <v>10550</v>
      </c>
      <c r="F472">
        <v>2490</v>
      </c>
      <c r="G472" s="7">
        <v>2490</v>
      </c>
      <c r="H472" t="s">
        <v>2649</v>
      </c>
      <c r="I472" s="7">
        <f>VALUE(LEFT(H472,FIND("/",H472)-1)) + VALUE(MID(H472,FIND("/",H472)+1,LEN(H472)))</f>
        <v>13589892</v>
      </c>
      <c r="J472" s="1">
        <v>860000</v>
      </c>
      <c r="K472" s="1">
        <f>G472*I472/(10^8)</f>
        <v>338.3883108</v>
      </c>
      <c r="L472">
        <v>576</v>
      </c>
      <c r="M472">
        <v>346</v>
      </c>
      <c r="N472">
        <v>360</v>
      </c>
      <c r="O472">
        <v>412</v>
      </c>
      <c r="P472">
        <v>292</v>
      </c>
      <c r="Q472" s="3"/>
      <c r="R472" s="3"/>
      <c r="S472" s="3"/>
      <c r="T472">
        <v>-77</v>
      </c>
      <c r="U472">
        <v>-56</v>
      </c>
      <c r="V472">
        <v>-60</v>
      </c>
      <c r="W472">
        <v>-79</v>
      </c>
      <c r="X472">
        <v>-60</v>
      </c>
      <c r="Y472" s="3"/>
      <c r="Z472" s="3"/>
      <c r="AA472" s="3"/>
      <c r="AB472">
        <v>-161</v>
      </c>
      <c r="AC472">
        <v>-57</v>
      </c>
      <c r="AD472">
        <v>15</v>
      </c>
      <c r="AE472">
        <v>-164</v>
      </c>
      <c r="AF472">
        <v>-59</v>
      </c>
      <c r="AG472" s="3"/>
      <c r="AH472" s="3"/>
      <c r="AI472" s="3"/>
      <c r="AJ472">
        <v>792</v>
      </c>
      <c r="AK472">
        <v>640</v>
      </c>
      <c r="AL472">
        <v>725</v>
      </c>
      <c r="AM472">
        <v>511</v>
      </c>
      <c r="AN472">
        <v>265</v>
      </c>
      <c r="AO472" s="3"/>
      <c r="AP472" s="3"/>
      <c r="AQ472" s="3"/>
      <c r="AR472">
        <v>449</v>
      </c>
      <c r="AS472">
        <v>403</v>
      </c>
      <c r="AT472">
        <v>482</v>
      </c>
      <c r="AU472">
        <v>440</v>
      </c>
      <c r="AV472">
        <v>116</v>
      </c>
      <c r="AW472" s="3"/>
      <c r="AX472" s="3"/>
      <c r="AY472" s="3"/>
      <c r="AZ472">
        <v>344</v>
      </c>
      <c r="BA472">
        <v>237</v>
      </c>
      <c r="BB472">
        <v>243</v>
      </c>
      <c r="BC472">
        <v>71</v>
      </c>
      <c r="BD472">
        <v>149</v>
      </c>
      <c r="BE472" s="3"/>
      <c r="BF472" s="3"/>
      <c r="BG472" s="3"/>
      <c r="BH472">
        <v>299</v>
      </c>
      <c r="BI472">
        <v>236</v>
      </c>
      <c r="BJ472">
        <v>242</v>
      </c>
      <c r="BK472">
        <v>70</v>
      </c>
      <c r="BL472">
        <v>149</v>
      </c>
      <c r="BM472" s="3"/>
      <c r="BN472" s="3"/>
      <c r="BO472" s="3"/>
      <c r="BP472">
        <v>419</v>
      </c>
      <c r="BQ472">
        <v>419</v>
      </c>
      <c r="BR472">
        <v>419</v>
      </c>
      <c r="BS472">
        <v>429</v>
      </c>
      <c r="BT472">
        <v>53</v>
      </c>
      <c r="BU472" s="3"/>
      <c r="BV472" s="3"/>
      <c r="BW472" s="3"/>
      <c r="BX472">
        <v>-20.95</v>
      </c>
      <c r="BY472">
        <v>-8.01</v>
      </c>
      <c r="BZ472">
        <v>2.16</v>
      </c>
      <c r="CA472">
        <v>-26.56</v>
      </c>
      <c r="CB472">
        <v>-15.17</v>
      </c>
      <c r="CC472" s="3"/>
      <c r="CD472" s="3"/>
      <c r="CE472" s="3"/>
      <c r="CF472">
        <v>-57.71</v>
      </c>
      <c r="CG472">
        <v>-22.04</v>
      </c>
      <c r="CH472">
        <v>6.16</v>
      </c>
      <c r="CI472">
        <v>-105.01</v>
      </c>
      <c r="CJ472">
        <v>-53.41</v>
      </c>
      <c r="CK472" s="3"/>
      <c r="CL472" s="3"/>
      <c r="CM472" s="3"/>
      <c r="CN472" s="1">
        <v>-2041</v>
      </c>
      <c r="CO472">
        <v>-704</v>
      </c>
      <c r="CP472">
        <v>176</v>
      </c>
      <c r="CQ472" s="1">
        <v>-1948</v>
      </c>
      <c r="CR472">
        <v>-548</v>
      </c>
      <c r="CS472" s="3"/>
      <c r="CT472" s="3"/>
      <c r="CU472" s="3"/>
      <c r="CV472" t="s">
        <v>2</v>
      </c>
      <c r="CW472" t="s">
        <v>2</v>
      </c>
      <c r="CX472">
        <v>16.11</v>
      </c>
      <c r="CY472" t="s">
        <v>2</v>
      </c>
      <c r="CZ472" t="s">
        <v>2</v>
      </c>
      <c r="DA472" s="3"/>
      <c r="DB472" s="3"/>
      <c r="DC472" s="3"/>
      <c r="DD472">
        <v>1.1000000000000001</v>
      </c>
      <c r="DE472">
        <v>0.88</v>
      </c>
      <c r="DF472">
        <v>0.76</v>
      </c>
      <c r="DG472">
        <v>2.33</v>
      </c>
      <c r="DH472">
        <v>6.6</v>
      </c>
      <c r="DI472" s="3"/>
      <c r="DJ472" s="3"/>
      <c r="DK472" s="3"/>
      <c r="DL472" s="6">
        <f>(CM472*3+CL472*2+CK472)/6</f>
        <v>0</v>
      </c>
      <c r="DM472">
        <f>BH472+(BH472*(CG472-8.25)/8.25)</f>
        <v>-798.78303030303027</v>
      </c>
      <c r="DN472">
        <f>BI472+(BI472*(CH472-8.25)/8.25)</f>
        <v>176.21333333333334</v>
      </c>
      <c r="DO472">
        <f>BJ472+(BJ472*(CI472-8.25)/8.25)</f>
        <v>-3080.2933333333335</v>
      </c>
      <c r="DP472">
        <f>BK472+(BK472*(CJ472-8.25)/8.25)</f>
        <v>-453.17575757575753</v>
      </c>
      <c r="DQ472">
        <f>BL472+(BL472*(CK472-8.25)/8.25)</f>
        <v>0</v>
      </c>
      <c r="DR472">
        <f>BM472+(BM472*(CL472-8.25)/8.25)</f>
        <v>0</v>
      </c>
      <c r="DS472">
        <f>BN472+(BN472*(CM472-8.25)/8.25)</f>
        <v>0</v>
      </c>
      <c r="DT472" s="8">
        <f>DM472*10^8/$I472</f>
        <v>-5877.77320307645</v>
      </c>
      <c r="DU472" s="8">
        <f>DN472*10^8/$I472</f>
        <v>1296.6499905468957</v>
      </c>
      <c r="DV472" s="8">
        <f>DO472*10^8/$I472</f>
        <v>-22666.06190345982</v>
      </c>
      <c r="DW472" s="8">
        <f>DP472*10^8/$I472</f>
        <v>-3334.6531199494266</v>
      </c>
      <c r="DX472" s="8">
        <f>DQ472*10^8/$I472</f>
        <v>0</v>
      </c>
      <c r="DY472" s="8">
        <f>DR472*10^8/$I472</f>
        <v>0</v>
      </c>
      <c r="DZ472" s="8">
        <f>DS472*10^8/$I472</f>
        <v>0</v>
      </c>
      <c r="EA472" s="8">
        <f>DT472*10^8/$I472</f>
        <v>-43251.066329860827</v>
      </c>
      <c r="EB472" s="8">
        <f>DZ472*0.8</f>
        <v>0</v>
      </c>
      <c r="EC472" s="10">
        <f>G472-E472</f>
        <v>-8060</v>
      </c>
      <c r="ED472" s="4">
        <f>EC472/E472*100</f>
        <v>-76.39810426540285</v>
      </c>
      <c r="EE472" s="4">
        <f>DY472-G472</f>
        <v>-2490</v>
      </c>
      <c r="EF472" s="12">
        <f>EE472/G472</f>
        <v>-1</v>
      </c>
      <c r="EG472" s="4">
        <f>G472-F472</f>
        <v>0</v>
      </c>
    </row>
    <row r="473" spans="1:137" x14ac:dyDescent="0.3">
      <c r="A473">
        <v>472</v>
      </c>
      <c r="B473" t="s">
        <v>7316</v>
      </c>
      <c r="C473" t="s">
        <v>448</v>
      </c>
      <c r="D473" t="str">
        <f>VLOOKUP(C473,Sheet1!$A$2:$B$3197,2,FALSE)</f>
        <v>제약</v>
      </c>
      <c r="E473" s="7">
        <v>11450</v>
      </c>
      <c r="F473" s="7">
        <v>12250</v>
      </c>
      <c r="G473" s="7">
        <v>10850</v>
      </c>
      <c r="H473" t="s">
        <v>2650</v>
      </c>
      <c r="I473" s="7">
        <f>VALUE(LEFT(H473,FIND("/",H473)-1)) + VALUE(MID(H473,FIND("/",H473)+1,LEN(H473)))</f>
        <v>14712933</v>
      </c>
      <c r="J473" s="1">
        <v>33442</v>
      </c>
      <c r="K473" s="1">
        <f>G473*I473/(10^8)</f>
        <v>1596.3532305000001</v>
      </c>
      <c r="L473">
        <v>715</v>
      </c>
      <c r="M473">
        <v>799</v>
      </c>
      <c r="N473">
        <v>891</v>
      </c>
      <c r="O473">
        <v>951</v>
      </c>
      <c r="P473">
        <v>966</v>
      </c>
      <c r="Q473" s="3"/>
      <c r="R473" s="3"/>
      <c r="S473" s="3"/>
      <c r="T473">
        <v>48</v>
      </c>
      <c r="U473">
        <v>60</v>
      </c>
      <c r="V473">
        <v>50</v>
      </c>
      <c r="W473">
        <v>12</v>
      </c>
      <c r="X473">
        <v>-7</v>
      </c>
      <c r="Y473" s="3"/>
      <c r="Z473" s="3"/>
      <c r="AA473" s="3"/>
      <c r="AB473">
        <v>35</v>
      </c>
      <c r="AC473">
        <v>44</v>
      </c>
      <c r="AD473">
        <v>45</v>
      </c>
      <c r="AE473">
        <v>2</v>
      </c>
      <c r="AF473">
        <v>91</v>
      </c>
      <c r="AG473" s="3"/>
      <c r="AH473" s="3"/>
      <c r="AI473" s="3"/>
      <c r="AJ473">
        <v>643</v>
      </c>
      <c r="AK473">
        <v>685</v>
      </c>
      <c r="AL473">
        <v>982</v>
      </c>
      <c r="AM473" s="1">
        <v>1000</v>
      </c>
      <c r="AN473" s="1">
        <v>1355</v>
      </c>
      <c r="AO473" s="3"/>
      <c r="AP473" s="3"/>
      <c r="AQ473" s="3"/>
      <c r="AR473">
        <v>279</v>
      </c>
      <c r="AS473">
        <v>174</v>
      </c>
      <c r="AT473">
        <v>413</v>
      </c>
      <c r="AU473">
        <v>438</v>
      </c>
      <c r="AV473">
        <v>520</v>
      </c>
      <c r="AW473" s="3"/>
      <c r="AX473" s="3"/>
      <c r="AY473" s="3"/>
      <c r="AZ473">
        <v>364</v>
      </c>
      <c r="BA473">
        <v>511</v>
      </c>
      <c r="BB473">
        <v>568</v>
      </c>
      <c r="BC473">
        <v>562</v>
      </c>
      <c r="BD473">
        <v>836</v>
      </c>
      <c r="BE473" s="3"/>
      <c r="BF473" s="3"/>
      <c r="BG473" s="3"/>
      <c r="BH473">
        <v>364</v>
      </c>
      <c r="BI473">
        <v>510</v>
      </c>
      <c r="BJ473">
        <v>567</v>
      </c>
      <c r="BK473">
        <v>561</v>
      </c>
      <c r="BL473">
        <v>835</v>
      </c>
      <c r="BM473" s="3"/>
      <c r="BN473" s="3"/>
      <c r="BO473" s="3"/>
      <c r="BP473">
        <v>50</v>
      </c>
      <c r="BQ473">
        <v>56</v>
      </c>
      <c r="BR473">
        <v>58</v>
      </c>
      <c r="BS473">
        <v>58</v>
      </c>
      <c r="BT473">
        <v>74</v>
      </c>
      <c r="BU473" s="3"/>
      <c r="BV473" s="3"/>
      <c r="BW473" s="3"/>
      <c r="BX473">
        <v>6.27</v>
      </c>
      <c r="BY473">
        <v>6.68</v>
      </c>
      <c r="BZ473">
        <v>5.39</v>
      </c>
      <c r="CA473">
        <v>0.24</v>
      </c>
      <c r="CB473">
        <v>7.75</v>
      </c>
      <c r="CC473" s="3"/>
      <c r="CD473" s="3"/>
      <c r="CE473" s="3"/>
      <c r="CF473">
        <v>10.6</v>
      </c>
      <c r="CG473">
        <v>9.8800000000000008</v>
      </c>
      <c r="CH473">
        <v>8.3000000000000007</v>
      </c>
      <c r="CI473">
        <v>0.54</v>
      </c>
      <c r="CJ473">
        <v>13.21</v>
      </c>
      <c r="CK473" s="3"/>
      <c r="CL473" s="3"/>
      <c r="CM473" s="3"/>
      <c r="CN473">
        <v>343</v>
      </c>
      <c r="CO473">
        <v>383</v>
      </c>
      <c r="CP473">
        <v>389</v>
      </c>
      <c r="CQ473">
        <v>26</v>
      </c>
      <c r="CR473">
        <v>627</v>
      </c>
      <c r="CS473" s="3"/>
      <c r="CT473" s="3"/>
      <c r="CU473" s="3"/>
      <c r="CV473">
        <v>50.25</v>
      </c>
      <c r="CW473">
        <v>29.92</v>
      </c>
      <c r="CX473">
        <v>19.04</v>
      </c>
      <c r="CY473">
        <v>246.51</v>
      </c>
      <c r="CZ473">
        <v>18.03</v>
      </c>
      <c r="DA473" s="3"/>
      <c r="DB473" s="3"/>
      <c r="DC473" s="3"/>
      <c r="DD473">
        <v>4.68</v>
      </c>
      <c r="DE473">
        <v>2.5099999999999998</v>
      </c>
      <c r="DF473">
        <v>1.49</v>
      </c>
      <c r="DG473">
        <v>1.31</v>
      </c>
      <c r="DH473">
        <v>1.98</v>
      </c>
      <c r="DI473" s="3"/>
      <c r="DJ473" s="3"/>
      <c r="DK473" s="3"/>
      <c r="DL473" s="6">
        <f>(CM473*3+CL473*2+CK473)/6</f>
        <v>0</v>
      </c>
      <c r="DM473">
        <f>BH473+(BH473*(CG473-8.25)/8.25)</f>
        <v>435.91757575757578</v>
      </c>
      <c r="DN473">
        <f>BI473+(BI473*(CH473-8.25)/8.25)</f>
        <v>513.09090909090912</v>
      </c>
      <c r="DO473">
        <f>BJ473+(BJ473*(CI473-8.25)/8.25)</f>
        <v>37.112727272727284</v>
      </c>
      <c r="DP473">
        <f>BK473+(BK473*(CJ473-8.25)/8.25)</f>
        <v>898.28</v>
      </c>
      <c r="DQ473">
        <f>BL473+(BL473*(CK473-8.25)/8.25)</f>
        <v>0</v>
      </c>
      <c r="DR473">
        <f>BM473+(BM473*(CL473-8.25)/8.25)</f>
        <v>0</v>
      </c>
      <c r="DS473">
        <f>BN473+(BN473*(CM473-8.25)/8.25)</f>
        <v>0</v>
      </c>
      <c r="DT473" s="8">
        <f>DM473*10^8/$I473</f>
        <v>2962.8190093543944</v>
      </c>
      <c r="DU473" s="8">
        <f>DN473*10^8/$I473</f>
        <v>3487.3461946092539</v>
      </c>
      <c r="DV473" s="8">
        <f>DO473*10^8/$I473</f>
        <v>252.24560781135403</v>
      </c>
      <c r="DW473" s="8">
        <f>DP473*10^8/$I473</f>
        <v>6105.3768137189236</v>
      </c>
      <c r="DX473" s="8">
        <f>DQ473*10^8/$I473</f>
        <v>0</v>
      </c>
      <c r="DY473" s="8">
        <f>DR473*10^8/$I473</f>
        <v>0</v>
      </c>
      <c r="DZ473" s="8">
        <f>DS473*10^8/$I473</f>
        <v>0</v>
      </c>
      <c r="EA473" s="8">
        <f>DT473*10^8/$I473</f>
        <v>20137.514453130418</v>
      </c>
      <c r="EB473" s="8">
        <f>DZ473*0.8</f>
        <v>0</v>
      </c>
      <c r="EC473" s="10">
        <f>G473-E473</f>
        <v>-600</v>
      </c>
      <c r="ED473" s="4">
        <f>EC473/E473*100</f>
        <v>-5.2401746724890828</v>
      </c>
      <c r="EE473" s="4">
        <f>DY473-G473</f>
        <v>-10850</v>
      </c>
      <c r="EF473" s="12">
        <f>EE473/G473</f>
        <v>-1</v>
      </c>
      <c r="EG473" s="4">
        <f>G473-F473</f>
        <v>-1400</v>
      </c>
    </row>
    <row r="474" spans="1:137" x14ac:dyDescent="0.3">
      <c r="A474">
        <v>473</v>
      </c>
      <c r="B474" t="s">
        <v>6524</v>
      </c>
      <c r="C474" t="s">
        <v>449</v>
      </c>
      <c r="D474" t="str">
        <f>VLOOKUP(C474,Sheet1!$A$2:$B$3197,2,FALSE)</f>
        <v>종이와목재</v>
      </c>
      <c r="E474">
        <v>2700</v>
      </c>
      <c r="F474">
        <v>2990</v>
      </c>
      <c r="G474" s="7">
        <v>2885</v>
      </c>
      <c r="H474" t="s">
        <v>2651</v>
      </c>
      <c r="I474" s="7">
        <f>VALUE(LEFT(H474,FIND("/",H474)-1)) + VALUE(MID(H474,FIND("/",H474)+1,LEN(H474)))</f>
        <v>41609310</v>
      </c>
      <c r="J474">
        <v>0</v>
      </c>
      <c r="K474" s="1">
        <f>G474*I474/(10^8)</f>
        <v>1200.4285935</v>
      </c>
      <c r="L474" s="1">
        <v>11315</v>
      </c>
      <c r="M474" s="1">
        <v>10346</v>
      </c>
      <c r="N474" s="1">
        <v>11091</v>
      </c>
      <c r="O474" s="1">
        <v>11237</v>
      </c>
      <c r="P474" s="1">
        <v>9497</v>
      </c>
      <c r="Q474" s="3"/>
      <c r="R474" s="3"/>
      <c r="S474" s="3"/>
      <c r="T474">
        <v>421</v>
      </c>
      <c r="U474">
        <v>698</v>
      </c>
      <c r="V474" s="1">
        <v>1241</v>
      </c>
      <c r="W474">
        <v>688</v>
      </c>
      <c r="X474">
        <v>273</v>
      </c>
      <c r="Y474" s="3"/>
      <c r="Z474" s="3"/>
      <c r="AA474" s="3"/>
      <c r="AB474">
        <v>-14</v>
      </c>
      <c r="AC474">
        <v>409</v>
      </c>
      <c r="AD474">
        <v>615</v>
      </c>
      <c r="AE474">
        <v>-68</v>
      </c>
      <c r="AF474">
        <v>-378</v>
      </c>
      <c r="AG474" s="3"/>
      <c r="AH474" s="3"/>
      <c r="AI474" s="3"/>
      <c r="AJ474" s="1">
        <v>19045</v>
      </c>
      <c r="AK474" s="1">
        <v>19157</v>
      </c>
      <c r="AL474" s="1">
        <v>20143</v>
      </c>
      <c r="AM474" s="1">
        <v>21585</v>
      </c>
      <c r="AN474" s="1">
        <v>21950</v>
      </c>
      <c r="AO474" s="3"/>
      <c r="AP474" s="3"/>
      <c r="AQ474" s="3"/>
      <c r="AR474" s="1">
        <v>13130</v>
      </c>
      <c r="AS474" s="1">
        <v>12701</v>
      </c>
      <c r="AT474" s="1">
        <v>13467</v>
      </c>
      <c r="AU474" s="1">
        <v>14706</v>
      </c>
      <c r="AV474" s="1">
        <v>15501</v>
      </c>
      <c r="AW474" s="3"/>
      <c r="AX474" s="3"/>
      <c r="AY474" s="3"/>
      <c r="AZ474" s="1">
        <v>5915</v>
      </c>
      <c r="BA474" s="1">
        <v>6456</v>
      </c>
      <c r="BB474" s="1">
        <v>6676</v>
      </c>
      <c r="BC474" s="1">
        <v>6879</v>
      </c>
      <c r="BD474" s="1">
        <v>6448</v>
      </c>
      <c r="BE474" s="3"/>
      <c r="BF474" s="3"/>
      <c r="BG474" s="3"/>
      <c r="BH474" s="1">
        <v>3848</v>
      </c>
      <c r="BI474" s="1">
        <v>4105</v>
      </c>
      <c r="BJ474" s="1">
        <v>4491</v>
      </c>
      <c r="BK474" s="1">
        <v>4381</v>
      </c>
      <c r="BL474" s="1">
        <v>3983</v>
      </c>
      <c r="BM474" s="3"/>
      <c r="BN474" s="3"/>
      <c r="BO474" s="3"/>
      <c r="BP474" s="1">
        <v>1040</v>
      </c>
      <c r="BQ474" s="1">
        <v>1040</v>
      </c>
      <c r="BR474" s="1">
        <v>1040</v>
      </c>
      <c r="BS474" s="1">
        <v>1040</v>
      </c>
      <c r="BT474" s="1">
        <v>1040</v>
      </c>
      <c r="BU474" s="3"/>
      <c r="BV474" s="3"/>
      <c r="BW474" s="3"/>
      <c r="BX474">
        <v>-7.0000000000000007E-2</v>
      </c>
      <c r="BY474">
        <v>2.14</v>
      </c>
      <c r="BZ474">
        <v>3.13</v>
      </c>
      <c r="CA474">
        <v>-0.33</v>
      </c>
      <c r="CB474">
        <v>-1.74</v>
      </c>
      <c r="CC474" s="3"/>
      <c r="CD474" s="3"/>
      <c r="CE474" s="3"/>
      <c r="CF474">
        <v>0.06</v>
      </c>
      <c r="CG474">
        <v>6.7</v>
      </c>
      <c r="CH474">
        <v>8.06</v>
      </c>
      <c r="CI474">
        <v>-2.17</v>
      </c>
      <c r="CJ474">
        <v>-9.2100000000000009</v>
      </c>
      <c r="CK474" s="3"/>
      <c r="CL474" s="3"/>
      <c r="CM474" s="3"/>
      <c r="CN474">
        <v>5</v>
      </c>
      <c r="CO474">
        <v>641</v>
      </c>
      <c r="CP474">
        <v>833</v>
      </c>
      <c r="CQ474">
        <v>-231</v>
      </c>
      <c r="CR474">
        <v>-925</v>
      </c>
      <c r="CS474" s="3"/>
      <c r="CT474" s="3"/>
      <c r="CU474" s="3"/>
      <c r="CV474">
        <v>485.22</v>
      </c>
      <c r="CW474">
        <v>3.82</v>
      </c>
      <c r="CX474">
        <v>3.39</v>
      </c>
      <c r="CY474" t="s">
        <v>2</v>
      </c>
      <c r="CZ474" t="s">
        <v>2</v>
      </c>
      <c r="DA474" s="3"/>
      <c r="DB474" s="3"/>
      <c r="DC474" s="3"/>
      <c r="DD474">
        <v>0.28999999999999998</v>
      </c>
      <c r="DE474">
        <v>0.25</v>
      </c>
      <c r="DF474">
        <v>0.26</v>
      </c>
      <c r="DG474">
        <v>0.24</v>
      </c>
      <c r="DH474">
        <v>0.28000000000000003</v>
      </c>
      <c r="DI474" s="3"/>
      <c r="DJ474" s="3"/>
      <c r="DK474" s="3"/>
      <c r="DL474" s="6">
        <f>(CM474*3+CL474*2+CK474)/6</f>
        <v>0</v>
      </c>
      <c r="DM474">
        <f>BH474+(BH474*(CG474-8.25)/8.25)</f>
        <v>3125.0424242424242</v>
      </c>
      <c r="DN474">
        <f>BI474+(BI474*(CH474-8.25)/8.25)</f>
        <v>4010.4606060606061</v>
      </c>
      <c r="DO474">
        <f>BJ474+(BJ474*(CI474-8.25)/8.25)</f>
        <v>-1181.2690909090907</v>
      </c>
      <c r="DP474">
        <f>BK474+(BK474*(CJ474-8.25)/8.25)</f>
        <v>-4890.7890909090929</v>
      </c>
      <c r="DQ474">
        <f>BL474+(BL474*(CK474-8.25)/8.25)</f>
        <v>0</v>
      </c>
      <c r="DR474">
        <f>BM474+(BM474*(CL474-8.25)/8.25)</f>
        <v>0</v>
      </c>
      <c r="DS474">
        <f>BN474+(BN474*(CM474-8.25)/8.25)</f>
        <v>0</v>
      </c>
      <c r="DT474" s="8">
        <f>DM474*10^8/$I474</f>
        <v>7510.4403900050838</v>
      </c>
      <c r="DU474" s="8">
        <f>DN474*10^8/$I474</f>
        <v>9638.3732536314728</v>
      </c>
      <c r="DV474" s="8">
        <f>DO474*10^8/$I474</f>
        <v>-2838.9538084363589</v>
      </c>
      <c r="DW474" s="8">
        <f>DP474*10^8/$I474</f>
        <v>-11754.07400629593</v>
      </c>
      <c r="DX474" s="8">
        <f>DQ474*10^8/$I474</f>
        <v>0</v>
      </c>
      <c r="DY474" s="8">
        <f>DR474*10^8/$I474</f>
        <v>0</v>
      </c>
      <c r="DZ474" s="8">
        <f>DS474*10^8/$I474</f>
        <v>0</v>
      </c>
      <c r="EA474" s="8">
        <f>DT474*10^8/$I474</f>
        <v>18049.903711465256</v>
      </c>
      <c r="EB474" s="8">
        <f>DZ474*0.8</f>
        <v>0</v>
      </c>
      <c r="EC474" s="10">
        <f>G474-E474</f>
        <v>185</v>
      </c>
      <c r="ED474" s="4">
        <f>EC474/E474*100</f>
        <v>6.8518518518518521</v>
      </c>
      <c r="EE474" s="4">
        <f>DY474-G474</f>
        <v>-2885</v>
      </c>
      <c r="EF474" s="12">
        <f>EE474/G474</f>
        <v>-1</v>
      </c>
      <c r="EG474" s="4">
        <f>G474-F474</f>
        <v>-105</v>
      </c>
    </row>
    <row r="475" spans="1:137" x14ac:dyDescent="0.3">
      <c r="A475">
        <v>474</v>
      </c>
      <c r="B475" t="s">
        <v>7456</v>
      </c>
      <c r="C475" t="s">
        <v>450</v>
      </c>
      <c r="D475" t="str">
        <f>VLOOKUP(C475,Sheet1!$A$2:$B$3197,2,FALSE)</f>
        <v>증권</v>
      </c>
      <c r="E475">
        <v>12900</v>
      </c>
      <c r="F475">
        <v>14800</v>
      </c>
      <c r="G475" s="7">
        <v>14100</v>
      </c>
      <c r="H475" t="s">
        <v>2652</v>
      </c>
      <c r="I475" s="7">
        <f>VALUE(LEFT(H475,FIND("/",H475)-1)) + VALUE(MID(H475,FIND("/",H475)+1,LEN(H475)))</f>
        <v>38755290</v>
      </c>
      <c r="J475" s="1">
        <v>10000</v>
      </c>
      <c r="K475" s="1">
        <f>G475*I475/(10^8)</f>
        <v>5464.4958900000001</v>
      </c>
      <c r="L475" s="1">
        <v>1830</v>
      </c>
      <c r="M475" s="1">
        <v>2123</v>
      </c>
      <c r="N475" s="1">
        <v>2179</v>
      </c>
      <c r="O475" s="1">
        <v>2529</v>
      </c>
      <c r="P475" s="1">
        <v>2765</v>
      </c>
      <c r="Q475" s="3"/>
      <c r="R475" s="3"/>
      <c r="S475" s="3"/>
      <c r="T475">
        <v>528</v>
      </c>
      <c r="U475">
        <v>668</v>
      </c>
      <c r="V475">
        <v>681</v>
      </c>
      <c r="W475">
        <v>984</v>
      </c>
      <c r="X475" s="1">
        <v>1174</v>
      </c>
      <c r="Y475" s="3"/>
      <c r="Z475" s="3"/>
      <c r="AA475" s="3"/>
      <c r="AB475">
        <v>398</v>
      </c>
      <c r="AC475">
        <v>502</v>
      </c>
      <c r="AD475">
        <v>506</v>
      </c>
      <c r="AE475">
        <v>718</v>
      </c>
      <c r="AF475">
        <v>843</v>
      </c>
      <c r="AG475" s="3"/>
      <c r="AH475" s="3"/>
      <c r="AI475" s="3"/>
      <c r="AJ475" s="1">
        <v>58871</v>
      </c>
      <c r="AK475" s="1">
        <v>70252</v>
      </c>
      <c r="AL475" s="1">
        <v>66012</v>
      </c>
      <c r="AM475" s="1">
        <v>70307</v>
      </c>
      <c r="AN475" s="1">
        <v>91679</v>
      </c>
      <c r="AO475" s="3"/>
      <c r="AP475" s="3"/>
      <c r="AQ475" s="3"/>
      <c r="AR475" s="1">
        <v>50709</v>
      </c>
      <c r="AS475" s="1">
        <v>61798</v>
      </c>
      <c r="AT475" s="1">
        <v>57788</v>
      </c>
      <c r="AU475" s="1">
        <v>60415</v>
      </c>
      <c r="AV475" s="1">
        <v>81021</v>
      </c>
      <c r="AW475" s="3"/>
      <c r="AX475" s="3"/>
      <c r="AY475" s="3"/>
      <c r="AZ475" s="1">
        <v>8162</v>
      </c>
      <c r="BA475" s="1">
        <v>8454</v>
      </c>
      <c r="BB475" s="1">
        <v>8224</v>
      </c>
      <c r="BC475" s="1">
        <v>9892</v>
      </c>
      <c r="BD475" s="1">
        <v>10658</v>
      </c>
      <c r="BE475" s="3"/>
      <c r="BF475" s="3"/>
      <c r="BG475" s="3"/>
      <c r="BH475" s="1">
        <v>8162</v>
      </c>
      <c r="BI475" s="1">
        <v>8454</v>
      </c>
      <c r="BJ475" s="1">
        <v>8224</v>
      </c>
      <c r="BK475" s="1">
        <v>9892</v>
      </c>
      <c r="BL475" s="1">
        <v>10658</v>
      </c>
      <c r="BM475" s="3"/>
      <c r="BN475" s="3"/>
      <c r="BO475" s="3"/>
      <c r="BP475" s="1">
        <v>1467</v>
      </c>
      <c r="BQ475" s="1">
        <v>1467</v>
      </c>
      <c r="BR475" s="1">
        <v>1467</v>
      </c>
      <c r="BS475" s="1">
        <v>1938</v>
      </c>
      <c r="BT475" s="1">
        <v>1938</v>
      </c>
      <c r="BU475" s="3"/>
      <c r="BV475" s="3"/>
      <c r="BW475" s="3"/>
      <c r="BX475">
        <v>0.68</v>
      </c>
      <c r="BY475">
        <v>0.78</v>
      </c>
      <c r="BZ475">
        <v>0.74</v>
      </c>
      <c r="CA475">
        <v>1.05</v>
      </c>
      <c r="CB475">
        <v>1.04</v>
      </c>
      <c r="CC475" s="3"/>
      <c r="CD475" s="3"/>
      <c r="CE475" s="3"/>
      <c r="CF475">
        <v>5.18</v>
      </c>
      <c r="CG475">
        <v>6.04</v>
      </c>
      <c r="CH475">
        <v>6.06</v>
      </c>
      <c r="CI475">
        <v>7.93</v>
      </c>
      <c r="CJ475">
        <v>8.1999999999999993</v>
      </c>
      <c r="CK475" s="3"/>
      <c r="CL475" s="3"/>
      <c r="CM475" s="3"/>
      <c r="CN475" s="1">
        <v>1356</v>
      </c>
      <c r="CO475" s="1">
        <v>1711</v>
      </c>
      <c r="CP475" s="1">
        <v>1724</v>
      </c>
      <c r="CQ475" s="1">
        <v>2324</v>
      </c>
      <c r="CR475" s="1">
        <v>2175</v>
      </c>
      <c r="CS475" s="3"/>
      <c r="CT475" s="3"/>
      <c r="CU475" s="3"/>
      <c r="CV475">
        <v>7</v>
      </c>
      <c r="CW475">
        <v>6.37</v>
      </c>
      <c r="CX475">
        <v>5.01</v>
      </c>
      <c r="CY475">
        <v>4.32</v>
      </c>
      <c r="CZ475">
        <v>5.79</v>
      </c>
      <c r="DA475" s="3"/>
      <c r="DB475" s="3"/>
      <c r="DC475" s="3"/>
      <c r="DD475">
        <v>0.34</v>
      </c>
      <c r="DE475">
        <v>0.38</v>
      </c>
      <c r="DF475">
        <v>0.31</v>
      </c>
      <c r="DG475">
        <v>0.39</v>
      </c>
      <c r="DH475">
        <v>0.46</v>
      </c>
      <c r="DI475" s="3"/>
      <c r="DJ475" s="3"/>
      <c r="DK475" s="3"/>
      <c r="DL475" s="6">
        <f>(CM475*3+CL475*2+CK475)/6</f>
        <v>0</v>
      </c>
      <c r="DM475">
        <f>BH475+(BH475*(CG475-8.25)/8.25)</f>
        <v>5975.5733333333337</v>
      </c>
      <c r="DN475">
        <f>BI475+(BI475*(CH475-8.25)/8.25)</f>
        <v>6209.8472727272729</v>
      </c>
      <c r="DO475">
        <f>BJ475+(BJ475*(CI475-8.25)/8.25)</f>
        <v>7905.0084848484848</v>
      </c>
      <c r="DP475">
        <f>BK475+(BK475*(CJ475-8.25)/8.25)</f>
        <v>9832.0484848484848</v>
      </c>
      <c r="DQ475">
        <f>BL475+(BL475*(CK475-8.25)/8.25)</f>
        <v>0</v>
      </c>
      <c r="DR475">
        <f>BM475+(BM475*(CL475-8.25)/8.25)</f>
        <v>0</v>
      </c>
      <c r="DS475">
        <f>BN475+(BN475*(CM475-8.25)/8.25)</f>
        <v>0</v>
      </c>
      <c r="DT475" s="8">
        <f>DM475*10^8/$I475</f>
        <v>15418.72950333576</v>
      </c>
      <c r="DU475" s="8">
        <f>DN475*10^8/$I475</f>
        <v>16023.224888079209</v>
      </c>
      <c r="DV475" s="8">
        <f>DO475*10^8/$I475</f>
        <v>20397.237344497964</v>
      </c>
      <c r="DW475" s="8">
        <f>DP475*10^8/$I475</f>
        <v>25369.564993187989</v>
      </c>
      <c r="DX475" s="8">
        <f>DQ475*10^8/$I475</f>
        <v>0</v>
      </c>
      <c r="DY475" s="8">
        <f>DR475*10^8/$I475</f>
        <v>0</v>
      </c>
      <c r="DZ475" s="8">
        <f>DS475*10^8/$I475</f>
        <v>0</v>
      </c>
      <c r="EA475" s="8">
        <f>DT475*10^8/$I475</f>
        <v>39784.838413893325</v>
      </c>
      <c r="EB475" s="8">
        <f>DZ475*0.8</f>
        <v>0</v>
      </c>
      <c r="EC475" s="10">
        <f>G475-E475</f>
        <v>1200</v>
      </c>
      <c r="ED475" s="4">
        <f>EC475/E475*100</f>
        <v>9.3023255813953494</v>
      </c>
      <c r="EE475" s="4">
        <f>DY475-G475</f>
        <v>-14100</v>
      </c>
      <c r="EF475" s="12">
        <f>EE475/G475</f>
        <v>-1</v>
      </c>
      <c r="EG475" s="4">
        <f>G475-F475</f>
        <v>-700</v>
      </c>
    </row>
    <row r="476" spans="1:137" x14ac:dyDescent="0.3">
      <c r="A476">
        <v>475</v>
      </c>
      <c r="B476" t="s">
        <v>7866</v>
      </c>
      <c r="C476" t="s">
        <v>451</v>
      </c>
      <c r="D476" t="str">
        <f>VLOOKUP(C476,Sheet1!$A$2:$B$3197,2,FALSE)</f>
        <v>포장재</v>
      </c>
      <c r="E476">
        <v>73100</v>
      </c>
      <c r="F476">
        <v>78000</v>
      </c>
      <c r="G476" s="7">
        <v>77200</v>
      </c>
      <c r="H476" t="s">
        <v>2653</v>
      </c>
      <c r="I476" s="7">
        <f>VALUE(LEFT(H476,FIND("/",H476)-1)) + VALUE(MID(H476,FIND("/",H476)+1,LEN(H476)))</f>
        <v>1000000</v>
      </c>
      <c r="J476">
        <v>0</v>
      </c>
      <c r="K476" s="1">
        <f>G476*I476/(10^8)</f>
        <v>772</v>
      </c>
      <c r="L476" s="1">
        <v>2005</v>
      </c>
      <c r="M476" s="1">
        <v>1855</v>
      </c>
      <c r="N476" s="1">
        <v>1970</v>
      </c>
      <c r="O476" s="1">
        <v>2014</v>
      </c>
      <c r="P476" s="1">
        <v>2193</v>
      </c>
      <c r="Q476" s="3"/>
      <c r="R476" s="3"/>
      <c r="S476" s="3"/>
      <c r="T476">
        <v>200</v>
      </c>
      <c r="U476">
        <v>117</v>
      </c>
      <c r="V476">
        <v>127</v>
      </c>
      <c r="W476">
        <v>124</v>
      </c>
      <c r="X476">
        <v>66</v>
      </c>
      <c r="Y476" s="3"/>
      <c r="Z476" s="3"/>
      <c r="AA476" s="3"/>
      <c r="AB476">
        <v>132</v>
      </c>
      <c r="AC476">
        <v>66</v>
      </c>
      <c r="AD476">
        <v>102</v>
      </c>
      <c r="AE476">
        <v>106</v>
      </c>
      <c r="AF476">
        <v>-36</v>
      </c>
      <c r="AG476" s="3"/>
      <c r="AH476" s="3"/>
      <c r="AI476" s="3"/>
      <c r="AJ476" s="1">
        <v>2506</v>
      </c>
      <c r="AK476" s="1">
        <v>2470</v>
      </c>
      <c r="AL476" s="1">
        <v>2529</v>
      </c>
      <c r="AM476" s="1">
        <v>2602</v>
      </c>
      <c r="AN476" s="1">
        <v>3340</v>
      </c>
      <c r="AO476" s="3"/>
      <c r="AP476" s="3"/>
      <c r="AQ476" s="3"/>
      <c r="AR476" s="1">
        <v>1039</v>
      </c>
      <c r="AS476">
        <v>970</v>
      </c>
      <c r="AT476">
        <v>966</v>
      </c>
      <c r="AU476">
        <v>966</v>
      </c>
      <c r="AV476" s="1">
        <v>1765</v>
      </c>
      <c r="AW476" s="3"/>
      <c r="AX476" s="3"/>
      <c r="AY476" s="3"/>
      <c r="AZ476" s="1">
        <v>1467</v>
      </c>
      <c r="BA476" s="1">
        <v>1500</v>
      </c>
      <c r="BB476" s="1">
        <v>1563</v>
      </c>
      <c r="BC476" s="1">
        <v>1635</v>
      </c>
      <c r="BD476" s="1">
        <v>1574</v>
      </c>
      <c r="BE476" s="3"/>
      <c r="BF476" s="3"/>
      <c r="BG476" s="3"/>
      <c r="BH476">
        <v>909</v>
      </c>
      <c r="BI476">
        <v>936</v>
      </c>
      <c r="BJ476">
        <v>985</v>
      </c>
      <c r="BK476" s="1">
        <v>1035</v>
      </c>
      <c r="BL476">
        <v>996</v>
      </c>
      <c r="BM476" s="3"/>
      <c r="BN476" s="3"/>
      <c r="BO476" s="3"/>
      <c r="BP476">
        <v>50</v>
      </c>
      <c r="BQ476">
        <v>50</v>
      </c>
      <c r="BR476">
        <v>50</v>
      </c>
      <c r="BS476">
        <v>50</v>
      </c>
      <c r="BT476">
        <v>50</v>
      </c>
      <c r="BU476" s="3"/>
      <c r="BV476" s="3"/>
      <c r="BW476" s="3"/>
      <c r="BX476">
        <v>5.47</v>
      </c>
      <c r="BY476">
        <v>2.67</v>
      </c>
      <c r="BZ476">
        <v>4.07</v>
      </c>
      <c r="CA476">
        <v>4.1399999999999997</v>
      </c>
      <c r="CB476">
        <v>-1.22</v>
      </c>
      <c r="CC476" s="3"/>
      <c r="CD476" s="3"/>
      <c r="CE476" s="3"/>
      <c r="CF476">
        <v>10.83</v>
      </c>
      <c r="CG476">
        <v>3.81</v>
      </c>
      <c r="CH476">
        <v>7.15</v>
      </c>
      <c r="CI476">
        <v>6.48</v>
      </c>
      <c r="CJ476">
        <v>-3.4</v>
      </c>
      <c r="CK476" s="3"/>
      <c r="CL476" s="3"/>
      <c r="CM476" s="3"/>
      <c r="CN476" s="1">
        <v>9496</v>
      </c>
      <c r="CO476" s="1">
        <v>3516</v>
      </c>
      <c r="CP476" s="1">
        <v>6869</v>
      </c>
      <c r="CQ476" s="1">
        <v>6547</v>
      </c>
      <c r="CR476" s="1">
        <v>-3454</v>
      </c>
      <c r="CS476" s="3"/>
      <c r="CT476" s="3"/>
      <c r="CU476" s="3"/>
      <c r="CV476">
        <v>9.57</v>
      </c>
      <c r="CW476">
        <v>22.04</v>
      </c>
      <c r="CX476">
        <v>9.7200000000000006</v>
      </c>
      <c r="CY476">
        <v>9.81</v>
      </c>
      <c r="CZ476" t="s">
        <v>2</v>
      </c>
      <c r="DA476" s="3"/>
      <c r="DB476" s="3"/>
      <c r="DC476" s="3"/>
      <c r="DD476">
        <v>0.97</v>
      </c>
      <c r="DE476">
        <v>0.8</v>
      </c>
      <c r="DF476">
        <v>0.66</v>
      </c>
      <c r="DG476">
        <v>0.6</v>
      </c>
      <c r="DH476">
        <v>0.56000000000000005</v>
      </c>
      <c r="DI476" s="3"/>
      <c r="DJ476" s="3"/>
      <c r="DK476" s="3"/>
      <c r="DL476" s="6">
        <f>(CM476*3+CL476*2+CK476)/6</f>
        <v>0</v>
      </c>
      <c r="DM476">
        <f>BH476+(BH476*(CG476-8.25)/8.25)</f>
        <v>419.79272727272735</v>
      </c>
      <c r="DN476">
        <f>BI476+(BI476*(CH476-8.25)/8.25)</f>
        <v>811.2</v>
      </c>
      <c r="DO476">
        <f>BJ476+(BJ476*(CI476-8.25)/8.25)</f>
        <v>773.67272727272734</v>
      </c>
      <c r="DP476">
        <f>BK476+(BK476*(CJ476-8.25)/8.25)</f>
        <v>-426.5454545454545</v>
      </c>
      <c r="DQ476">
        <f>BL476+(BL476*(CK476-8.25)/8.25)</f>
        <v>0</v>
      </c>
      <c r="DR476">
        <f>BM476+(BM476*(CL476-8.25)/8.25)</f>
        <v>0</v>
      </c>
      <c r="DS476">
        <f>BN476+(BN476*(CM476-8.25)/8.25)</f>
        <v>0</v>
      </c>
      <c r="DT476" s="8">
        <f>DM476*10^8/$I476</f>
        <v>41979.272727272735</v>
      </c>
      <c r="DU476" s="8">
        <f>DN476*10^8/$I476</f>
        <v>81120</v>
      </c>
      <c r="DV476" s="8">
        <f>DO476*10^8/$I476</f>
        <v>77367.272727272735</v>
      </c>
      <c r="DW476" s="8">
        <f>DP476*10^8/$I476</f>
        <v>-42654.545454545449</v>
      </c>
      <c r="DX476" s="8">
        <f>DQ476*10^8/$I476</f>
        <v>0</v>
      </c>
      <c r="DY476" s="8">
        <f>DR476*10^8/$I476</f>
        <v>0</v>
      </c>
      <c r="DZ476" s="8">
        <f>DS476*10^8/$I476</f>
        <v>0</v>
      </c>
      <c r="EA476" s="8">
        <f>DT476*10^8/$I476</f>
        <v>4197927.2727272734</v>
      </c>
      <c r="EB476" s="8">
        <f>DZ476*0.8</f>
        <v>0</v>
      </c>
      <c r="EC476" s="10">
        <f>G476-E476</f>
        <v>4100</v>
      </c>
      <c r="ED476" s="4">
        <f>EC476/E476*100</f>
        <v>5.6087551299589604</v>
      </c>
      <c r="EE476" s="4">
        <f>DY476-G476</f>
        <v>-77200</v>
      </c>
      <c r="EF476" s="12">
        <f>EE476/G476</f>
        <v>-1</v>
      </c>
      <c r="EG476" s="4">
        <f>G476-F476</f>
        <v>-800</v>
      </c>
    </row>
    <row r="477" spans="1:137" x14ac:dyDescent="0.3">
      <c r="A477">
        <v>476</v>
      </c>
      <c r="B477" t="s">
        <v>7153</v>
      </c>
      <c r="C477" t="s">
        <v>452</v>
      </c>
      <c r="D477" t="str">
        <f>VLOOKUP(C477,Sheet1!$A$2:$B$3197,2,FALSE)</f>
        <v>전자장비와기기</v>
      </c>
      <c r="E477">
        <v>4390</v>
      </c>
      <c r="F477">
        <v>8400</v>
      </c>
      <c r="G477" s="7">
        <v>8240</v>
      </c>
      <c r="H477" t="s">
        <v>2654</v>
      </c>
      <c r="I477" s="7">
        <f>VALUE(LEFT(H477,FIND("/",H477)-1)) + VALUE(MID(H477,FIND("/",H477)+1,LEN(H477)))</f>
        <v>10490447</v>
      </c>
      <c r="J477">
        <v>0</v>
      </c>
      <c r="K477" s="1">
        <f>G477*I477/(10^8)</f>
        <v>864.41283280000005</v>
      </c>
      <c r="L477">
        <v>380</v>
      </c>
      <c r="M477">
        <v>410</v>
      </c>
      <c r="N477">
        <v>398</v>
      </c>
      <c r="O477">
        <v>480</v>
      </c>
      <c r="P477">
        <v>450</v>
      </c>
      <c r="Q477" s="3"/>
      <c r="R477" s="3"/>
      <c r="S477" s="3"/>
      <c r="T477">
        <v>-28</v>
      </c>
      <c r="U477">
        <v>12</v>
      </c>
      <c r="V477">
        <v>-3</v>
      </c>
      <c r="W477">
        <v>-2</v>
      </c>
      <c r="X477">
        <v>17</v>
      </c>
      <c r="Y477" s="3"/>
      <c r="Z477" s="3"/>
      <c r="AA477" s="3"/>
      <c r="AB477">
        <v>-21</v>
      </c>
      <c r="AC477">
        <v>22</v>
      </c>
      <c r="AD477">
        <v>7</v>
      </c>
      <c r="AE477">
        <v>35</v>
      </c>
      <c r="AF477">
        <v>45</v>
      </c>
      <c r="AG477" s="3"/>
      <c r="AH477" s="3"/>
      <c r="AI477" s="3"/>
      <c r="AJ477" s="1">
        <v>1661</v>
      </c>
      <c r="AK477" s="1">
        <v>1609</v>
      </c>
      <c r="AL477" s="1">
        <v>1641</v>
      </c>
      <c r="AM477" s="1">
        <v>1710</v>
      </c>
      <c r="AN477" s="1">
        <v>1790</v>
      </c>
      <c r="AO477" s="3"/>
      <c r="AP477" s="3"/>
      <c r="AQ477" s="3"/>
      <c r="AR477">
        <v>373</v>
      </c>
      <c r="AS477">
        <v>321</v>
      </c>
      <c r="AT477">
        <v>346</v>
      </c>
      <c r="AU477">
        <v>331</v>
      </c>
      <c r="AV477">
        <v>320</v>
      </c>
      <c r="AW477" s="3"/>
      <c r="AX477" s="3"/>
      <c r="AY477" s="3"/>
      <c r="AZ477" s="1">
        <v>1288</v>
      </c>
      <c r="BA477" s="1">
        <v>1288</v>
      </c>
      <c r="BB477" s="1">
        <v>1295</v>
      </c>
      <c r="BC477" s="1">
        <v>1379</v>
      </c>
      <c r="BD477" s="1">
        <v>1471</v>
      </c>
      <c r="BE477" s="3"/>
      <c r="BF477" s="3"/>
      <c r="BG477" s="3"/>
      <c r="BH477" s="1">
        <v>1224</v>
      </c>
      <c r="BI477" s="1">
        <v>1218</v>
      </c>
      <c r="BJ477" s="1">
        <v>1220</v>
      </c>
      <c r="BK477" s="1">
        <v>1303</v>
      </c>
      <c r="BL477" s="1">
        <v>1391</v>
      </c>
      <c r="BM477" s="3"/>
      <c r="BN477" s="3"/>
      <c r="BO477" s="3"/>
      <c r="BP477">
        <v>52</v>
      </c>
      <c r="BQ477">
        <v>52</v>
      </c>
      <c r="BR477">
        <v>52</v>
      </c>
      <c r="BS477">
        <v>52</v>
      </c>
      <c r="BT477">
        <v>52</v>
      </c>
      <c r="BU477" s="3"/>
      <c r="BV477" s="3"/>
      <c r="BW477" s="3"/>
      <c r="BX477">
        <v>-1.29</v>
      </c>
      <c r="BY477">
        <v>1.34</v>
      </c>
      <c r="BZ477">
        <v>0.42</v>
      </c>
      <c r="CA477">
        <v>2.06</v>
      </c>
      <c r="CB477">
        <v>2.59</v>
      </c>
      <c r="CC477" s="3"/>
      <c r="CD477" s="3"/>
      <c r="CE477" s="3"/>
      <c r="CF477">
        <v>-1.84</v>
      </c>
      <c r="CG477">
        <v>1.47</v>
      </c>
      <c r="CH477">
        <v>0.44</v>
      </c>
      <c r="CI477">
        <v>2.58</v>
      </c>
      <c r="CJ477">
        <v>3.26</v>
      </c>
      <c r="CK477" s="3"/>
      <c r="CL477" s="3"/>
      <c r="CM477" s="3"/>
      <c r="CN477">
        <v>-218</v>
      </c>
      <c r="CO477">
        <v>171</v>
      </c>
      <c r="CP477">
        <v>51</v>
      </c>
      <c r="CQ477">
        <v>310</v>
      </c>
      <c r="CR477">
        <v>419</v>
      </c>
      <c r="CS477" s="3"/>
      <c r="CT477" s="3"/>
      <c r="CU477" s="3"/>
      <c r="CV477" t="s">
        <v>2</v>
      </c>
      <c r="CW477">
        <v>27.32</v>
      </c>
      <c r="CX477">
        <v>79.31</v>
      </c>
      <c r="CY477">
        <v>11.17</v>
      </c>
      <c r="CZ477">
        <v>7.36</v>
      </c>
      <c r="DA477" s="3"/>
      <c r="DB477" s="3"/>
      <c r="DC477" s="3"/>
      <c r="DD477">
        <v>0.43</v>
      </c>
      <c r="DE477">
        <v>0.38</v>
      </c>
      <c r="DF477">
        <v>0.33</v>
      </c>
      <c r="DG477">
        <v>0.27</v>
      </c>
      <c r="DH477">
        <v>0.22</v>
      </c>
      <c r="DI477" s="3"/>
      <c r="DJ477" s="3"/>
      <c r="DK477" s="3"/>
      <c r="DL477" s="6">
        <f>(CM477*3+CL477*2+CK477)/6</f>
        <v>0</v>
      </c>
      <c r="DM477">
        <f>BH477+(BH477*(CG477-8.25)/8.25)</f>
        <v>218.09454545454537</v>
      </c>
      <c r="DN477">
        <f>BI477+(BI477*(CH477-8.25)/8.25)</f>
        <v>64.960000000000036</v>
      </c>
      <c r="DO477">
        <f>BJ477+(BJ477*(CI477-8.25)/8.25)</f>
        <v>381.52727272727282</v>
      </c>
      <c r="DP477">
        <f>BK477+(BK477*(CJ477-8.25)/8.25)</f>
        <v>514.88242424242424</v>
      </c>
      <c r="DQ477">
        <f>BL477+(BL477*(CK477-8.25)/8.25)</f>
        <v>0</v>
      </c>
      <c r="DR477">
        <f>BM477+(BM477*(CL477-8.25)/8.25)</f>
        <v>0</v>
      </c>
      <c r="DS477">
        <f>BN477+(BN477*(CM477-8.25)/8.25)</f>
        <v>0</v>
      </c>
      <c r="DT477" s="8">
        <f>DM477*10^8/$I477</f>
        <v>2078.9823870664936</v>
      </c>
      <c r="DU477" s="8">
        <f>DN477*10^8/$I477</f>
        <v>619.23004806182269</v>
      </c>
      <c r="DV477" s="8">
        <f>DO477*10^8/$I477</f>
        <v>3636.9019616349315</v>
      </c>
      <c r="DW477" s="8">
        <f>DP477*10^8/$I477</f>
        <v>4908.1075786610836</v>
      </c>
      <c r="DX477" s="8">
        <f>DQ477*10^8/$I477</f>
        <v>0</v>
      </c>
      <c r="DY477" s="8">
        <f>DR477*10^8/$I477</f>
        <v>0</v>
      </c>
      <c r="DZ477" s="8">
        <f>DS477*10^8/$I477</f>
        <v>0</v>
      </c>
      <c r="EA477" s="8">
        <f>DT477*10^8/$I477</f>
        <v>19817.862738036743</v>
      </c>
      <c r="EB477" s="8">
        <f>DZ477*0.8</f>
        <v>0</v>
      </c>
      <c r="EC477" s="10">
        <f>G477-E477</f>
        <v>3850</v>
      </c>
      <c r="ED477" s="4">
        <f>EC477/E477*100</f>
        <v>87.699316628701595</v>
      </c>
      <c r="EE477" s="4">
        <f>DY477-G477</f>
        <v>-8240</v>
      </c>
      <c r="EF477" s="12">
        <f>EE477/G477</f>
        <v>-1</v>
      </c>
      <c r="EG477" s="4">
        <f>G477-F477</f>
        <v>-160</v>
      </c>
    </row>
    <row r="478" spans="1:137" x14ac:dyDescent="0.3">
      <c r="A478">
        <v>477</v>
      </c>
      <c r="B478" t="s">
        <v>7684</v>
      </c>
      <c r="C478" t="s">
        <v>453</v>
      </c>
      <c r="D478" t="str">
        <f>VLOOKUP(C478,Sheet1!$A$2:$B$3197,2,FALSE)</f>
        <v>포장재</v>
      </c>
      <c r="E478">
        <v>19850</v>
      </c>
      <c r="F478">
        <v>24300</v>
      </c>
      <c r="G478" s="7">
        <v>25200</v>
      </c>
      <c r="H478" t="s">
        <v>2655</v>
      </c>
      <c r="I478" s="7">
        <f>VALUE(LEFT(H478,FIND("/",H478)-1)) + VALUE(MID(H478,FIND("/",H478)+1,LEN(H478)))</f>
        <v>2297970</v>
      </c>
      <c r="J478" s="1">
        <v>1425</v>
      </c>
      <c r="K478" s="1">
        <f>G478*I478/(10^8)</f>
        <v>579.08843999999999</v>
      </c>
      <c r="L478">
        <v>854</v>
      </c>
      <c r="M478">
        <v>741</v>
      </c>
      <c r="N478">
        <v>789</v>
      </c>
      <c r="O478">
        <v>791</v>
      </c>
      <c r="P478">
        <v>684</v>
      </c>
      <c r="Q478" s="3"/>
      <c r="R478" s="3"/>
      <c r="S478" s="3"/>
      <c r="T478">
        <v>104</v>
      </c>
      <c r="U478">
        <v>50</v>
      </c>
      <c r="V478">
        <v>20</v>
      </c>
      <c r="W478">
        <v>42</v>
      </c>
      <c r="X478">
        <v>54</v>
      </c>
      <c r="Y478" s="3"/>
      <c r="Z478" s="3"/>
      <c r="AA478" s="3"/>
      <c r="AB478">
        <v>104</v>
      </c>
      <c r="AC478">
        <v>55</v>
      </c>
      <c r="AD478">
        <v>5</v>
      </c>
      <c r="AE478">
        <v>43</v>
      </c>
      <c r="AF478">
        <v>183</v>
      </c>
      <c r="AG478" s="3"/>
      <c r="AH478" s="3"/>
      <c r="AI478" s="3"/>
      <c r="AJ478" s="1">
        <v>1415</v>
      </c>
      <c r="AK478" s="1">
        <v>1475</v>
      </c>
      <c r="AL478" s="1">
        <v>1500</v>
      </c>
      <c r="AM478" s="1">
        <v>1631</v>
      </c>
      <c r="AN478" s="1">
        <v>1773</v>
      </c>
      <c r="AO478" s="3"/>
      <c r="AP478" s="3"/>
      <c r="AQ478" s="3"/>
      <c r="AR478">
        <v>328</v>
      </c>
      <c r="AS478">
        <v>342</v>
      </c>
      <c r="AT478">
        <v>374</v>
      </c>
      <c r="AU478">
        <v>468</v>
      </c>
      <c r="AV478">
        <v>439</v>
      </c>
      <c r="AW478" s="3"/>
      <c r="AX478" s="3"/>
      <c r="AY478" s="3"/>
      <c r="AZ478" s="1">
        <v>1087</v>
      </c>
      <c r="BA478" s="1">
        <v>1133</v>
      </c>
      <c r="BB478" s="1">
        <v>1126</v>
      </c>
      <c r="BC478" s="1">
        <v>1163</v>
      </c>
      <c r="BD478" s="1">
        <v>1334</v>
      </c>
      <c r="BE478" s="3"/>
      <c r="BF478" s="3"/>
      <c r="BG478" s="3"/>
      <c r="BH478">
        <v>862</v>
      </c>
      <c r="BI478">
        <v>892</v>
      </c>
      <c r="BJ478">
        <v>877</v>
      </c>
      <c r="BK478">
        <v>905</v>
      </c>
      <c r="BL478" s="1">
        <v>1057</v>
      </c>
      <c r="BM478" s="3"/>
      <c r="BN478" s="3"/>
      <c r="BO478" s="3"/>
      <c r="BP478">
        <v>110</v>
      </c>
      <c r="BQ478">
        <v>110</v>
      </c>
      <c r="BR478">
        <v>110</v>
      </c>
      <c r="BS478">
        <v>110</v>
      </c>
      <c r="BT478">
        <v>110</v>
      </c>
      <c r="BU478" s="3"/>
      <c r="BV478" s="3"/>
      <c r="BW478" s="3"/>
      <c r="BX478">
        <v>7.6</v>
      </c>
      <c r="BY478">
        <v>3.82</v>
      </c>
      <c r="BZ478">
        <v>0.31</v>
      </c>
      <c r="CA478">
        <v>2.78</v>
      </c>
      <c r="CB478">
        <v>10.75</v>
      </c>
      <c r="CC478" s="3"/>
      <c r="CD478" s="3"/>
      <c r="CE478" s="3"/>
      <c r="CF478">
        <v>8.41</v>
      </c>
      <c r="CG478">
        <v>4.2300000000000004</v>
      </c>
      <c r="CH478">
        <v>-1.01</v>
      </c>
      <c r="CI478">
        <v>3.33</v>
      </c>
      <c r="CJ478">
        <v>16.309999999999999</v>
      </c>
      <c r="CK478" s="3"/>
      <c r="CL478" s="3"/>
      <c r="CM478" s="3"/>
      <c r="CN478" s="1">
        <v>3067</v>
      </c>
      <c r="CO478" s="1">
        <v>1614</v>
      </c>
      <c r="CP478">
        <v>-388</v>
      </c>
      <c r="CQ478" s="1">
        <v>1291</v>
      </c>
      <c r="CR478" s="1">
        <v>6961</v>
      </c>
      <c r="CS478" s="3"/>
      <c r="CT478" s="3"/>
      <c r="CU478" s="3"/>
      <c r="CV478">
        <v>7.14</v>
      </c>
      <c r="CW478">
        <v>13.74</v>
      </c>
      <c r="CX478" t="s">
        <v>2</v>
      </c>
      <c r="CY478">
        <v>13.47</v>
      </c>
      <c r="CZ478">
        <v>2.83</v>
      </c>
      <c r="DA478" s="3"/>
      <c r="DB478" s="3"/>
      <c r="DC478" s="3"/>
      <c r="DD478">
        <v>0.56999999999999995</v>
      </c>
      <c r="DE478">
        <v>0.56000000000000005</v>
      </c>
      <c r="DF478">
        <v>0.46</v>
      </c>
      <c r="DG478">
        <v>0.43</v>
      </c>
      <c r="DH478">
        <v>0.42</v>
      </c>
      <c r="DI478" s="3"/>
      <c r="DJ478" s="3"/>
      <c r="DK478" s="3"/>
      <c r="DL478" s="6">
        <f>(CM478*3+CL478*2+CK478)/6</f>
        <v>0</v>
      </c>
      <c r="DM478">
        <f>BH478+(BH478*(CG478-8.25)/8.25)</f>
        <v>441.97090909090912</v>
      </c>
      <c r="DN478">
        <f>BI478+(BI478*(CH478-8.25)/8.25)</f>
        <v>-109.20242424242429</v>
      </c>
      <c r="DO478">
        <f>BJ478+(BJ478*(CI478-8.25)/8.25)</f>
        <v>353.98909090909092</v>
      </c>
      <c r="DP478">
        <f>BK478+(BK478*(CJ478-8.25)/8.25)</f>
        <v>1789.1575757575756</v>
      </c>
      <c r="DQ478">
        <f>BL478+(BL478*(CK478-8.25)/8.25)</f>
        <v>0</v>
      </c>
      <c r="DR478">
        <f>BM478+(BM478*(CL478-8.25)/8.25)</f>
        <v>0</v>
      </c>
      <c r="DS478">
        <f>BN478+(BN478*(CM478-8.25)/8.25)</f>
        <v>0</v>
      </c>
      <c r="DT478" s="8">
        <f>DM478*10^8/$I478</f>
        <v>19233.101785093328</v>
      </c>
      <c r="DU478" s="8">
        <f>DN478*10^8/$I478</f>
        <v>-4752.1257563164127</v>
      </c>
      <c r="DV478" s="8">
        <f>DO478*10^8/$I478</f>
        <v>15404.426119970709</v>
      </c>
      <c r="DW478" s="8">
        <f>DP478*10^8/$I478</f>
        <v>77858.178120583631</v>
      </c>
      <c r="DX478" s="8">
        <f>DQ478*10^8/$I478</f>
        <v>0</v>
      </c>
      <c r="DY478" s="8">
        <f>DR478*10^8/$I478</f>
        <v>0</v>
      </c>
      <c r="DZ478" s="8">
        <f>DS478*10^8/$I478</f>
        <v>0</v>
      </c>
      <c r="EA478" s="8">
        <f>DT478*10^8/$I478</f>
        <v>836960.52538080688</v>
      </c>
      <c r="EB478" s="8">
        <f>DZ478*0.8</f>
        <v>0</v>
      </c>
      <c r="EC478" s="10">
        <f>G478-E478</f>
        <v>5350</v>
      </c>
      <c r="ED478" s="4">
        <f>EC478/E478*100</f>
        <v>26.952141057934508</v>
      </c>
      <c r="EE478" s="4">
        <f>DY478-G478</f>
        <v>-25200</v>
      </c>
      <c r="EF478" s="12">
        <f>EE478/G478</f>
        <v>-1</v>
      </c>
      <c r="EG478" s="4">
        <f>G478-F478</f>
        <v>900</v>
      </c>
    </row>
    <row r="479" spans="1:137" x14ac:dyDescent="0.3">
      <c r="A479">
        <v>478</v>
      </c>
      <c r="B479" t="s">
        <v>5787</v>
      </c>
      <c r="C479" t="s">
        <v>454</v>
      </c>
      <c r="D479" t="str">
        <f>VLOOKUP(C479,Sheet1!$A$2:$B$3197,2,FALSE)</f>
        <v>생명과학도구및서비스</v>
      </c>
      <c r="E479">
        <v>50800</v>
      </c>
      <c r="F479">
        <v>58200</v>
      </c>
      <c r="G479" s="7">
        <v>56100</v>
      </c>
      <c r="H479" t="s">
        <v>2656</v>
      </c>
      <c r="I479" s="7">
        <f>VALUE(LEFT(H479,FIND("/",H479)-1)) + VALUE(MID(H479,FIND("/",H479)+1,LEN(H479)))</f>
        <v>11569113</v>
      </c>
      <c r="J479" s="1">
        <v>450000</v>
      </c>
      <c r="K479" s="1">
        <f>G479*I479/(10^8)</f>
        <v>6490.2723930000002</v>
      </c>
      <c r="L479" s="1">
        <v>3404</v>
      </c>
      <c r="M479" s="1">
        <v>3500</v>
      </c>
      <c r="N479" s="1">
        <v>3935</v>
      </c>
      <c r="O479" s="1">
        <v>4607</v>
      </c>
      <c r="P479" s="1">
        <v>5530</v>
      </c>
      <c r="Q479" s="1">
        <v>6142</v>
      </c>
      <c r="R479" s="1">
        <v>6749</v>
      </c>
      <c r="S479" s="1">
        <v>7418</v>
      </c>
      <c r="T479">
        <v>401</v>
      </c>
      <c r="U479">
        <v>373</v>
      </c>
      <c r="V479">
        <v>393</v>
      </c>
      <c r="W479">
        <v>474</v>
      </c>
      <c r="X479">
        <v>743</v>
      </c>
      <c r="Y479">
        <v>848</v>
      </c>
      <c r="Z479">
        <v>958</v>
      </c>
      <c r="AA479" s="1">
        <v>1081</v>
      </c>
      <c r="AB479">
        <v>307</v>
      </c>
      <c r="AC479">
        <v>264</v>
      </c>
      <c r="AD479">
        <v>294</v>
      </c>
      <c r="AE479">
        <v>374</v>
      </c>
      <c r="AF479">
        <v>593</v>
      </c>
      <c r="AG479">
        <v>687</v>
      </c>
      <c r="AH479">
        <v>763</v>
      </c>
      <c r="AI479">
        <v>858</v>
      </c>
      <c r="AJ479" s="1">
        <v>5859</v>
      </c>
      <c r="AK479" s="1">
        <v>5953</v>
      </c>
      <c r="AL479" s="1">
        <v>6391</v>
      </c>
      <c r="AM479" s="1">
        <v>7089</v>
      </c>
      <c r="AN479" s="1">
        <v>7660</v>
      </c>
      <c r="AO479" s="1">
        <v>8465</v>
      </c>
      <c r="AP479" s="1">
        <v>9044</v>
      </c>
      <c r="AQ479" s="1">
        <v>9702</v>
      </c>
      <c r="AR479" s="1">
        <v>2975</v>
      </c>
      <c r="AS479" s="1">
        <v>2944</v>
      </c>
      <c r="AT479" s="1">
        <v>3309</v>
      </c>
      <c r="AU479" s="1">
        <v>3799</v>
      </c>
      <c r="AV479" s="1">
        <v>3890</v>
      </c>
      <c r="AW479" s="1">
        <v>4010</v>
      </c>
      <c r="AX479" s="1">
        <v>3965</v>
      </c>
      <c r="AY479" s="1">
        <v>3930</v>
      </c>
      <c r="AZ479" s="1">
        <v>2884</v>
      </c>
      <c r="BA479" s="1">
        <v>3008</v>
      </c>
      <c r="BB479" s="1">
        <v>3082</v>
      </c>
      <c r="BC479" s="1">
        <v>3290</v>
      </c>
      <c r="BD479" s="1">
        <v>3770</v>
      </c>
      <c r="BE479" s="1">
        <v>4455</v>
      </c>
      <c r="BF479" s="1">
        <v>5079</v>
      </c>
      <c r="BG479" s="1">
        <v>5772</v>
      </c>
      <c r="BH479" s="1">
        <v>2589</v>
      </c>
      <c r="BI479" s="1">
        <v>2699</v>
      </c>
      <c r="BJ479" s="1">
        <v>2736</v>
      </c>
      <c r="BK479" s="1">
        <v>2956</v>
      </c>
      <c r="BL479" s="1">
        <v>3381</v>
      </c>
      <c r="BM479" s="1">
        <v>4139</v>
      </c>
      <c r="BN479" s="1">
        <v>4774</v>
      </c>
      <c r="BO479" s="1">
        <v>5494</v>
      </c>
      <c r="BP479">
        <v>61</v>
      </c>
      <c r="BQ479">
        <v>61</v>
      </c>
      <c r="BR479">
        <v>61</v>
      </c>
      <c r="BS479">
        <v>61</v>
      </c>
      <c r="BT479">
        <v>61</v>
      </c>
      <c r="BU479">
        <v>61</v>
      </c>
      <c r="BV479">
        <v>61</v>
      </c>
      <c r="BW479">
        <v>61</v>
      </c>
      <c r="BX479">
        <v>5.37</v>
      </c>
      <c r="BY479">
        <v>4.47</v>
      </c>
      <c r="BZ479">
        <v>4.76</v>
      </c>
      <c r="CA479">
        <v>5.54</v>
      </c>
      <c r="CB479">
        <v>8.0399999999999991</v>
      </c>
      <c r="CC479">
        <v>8.52</v>
      </c>
      <c r="CD479">
        <v>8.7100000000000009</v>
      </c>
      <c r="CE479">
        <v>9.16</v>
      </c>
      <c r="CF479">
        <v>11.02</v>
      </c>
      <c r="CG479">
        <v>8.73</v>
      </c>
      <c r="CH479">
        <v>9.4700000000000006</v>
      </c>
      <c r="CI479">
        <v>11.14</v>
      </c>
      <c r="CJ479">
        <v>16.73</v>
      </c>
      <c r="CK479">
        <v>16.239999999999998</v>
      </c>
      <c r="CL479">
        <v>15.22</v>
      </c>
      <c r="CM479">
        <v>14.6</v>
      </c>
      <c r="CN479" s="1">
        <v>2360</v>
      </c>
      <c r="CO479" s="1">
        <v>1995</v>
      </c>
      <c r="CP479" s="1">
        <v>2225</v>
      </c>
      <c r="CQ479" s="1">
        <v>2742</v>
      </c>
      <c r="CR479" s="1">
        <v>4581</v>
      </c>
      <c r="CS479" s="1">
        <v>5277</v>
      </c>
      <c r="CT479" s="1">
        <v>5865</v>
      </c>
      <c r="CU479" s="1">
        <v>6478</v>
      </c>
      <c r="CV479">
        <v>15.74</v>
      </c>
      <c r="CW479">
        <v>16.39</v>
      </c>
      <c r="CX479">
        <v>10.52</v>
      </c>
      <c r="CY479">
        <v>12.95</v>
      </c>
      <c r="CZ479">
        <v>11.13</v>
      </c>
      <c r="DA479">
        <v>10.63</v>
      </c>
      <c r="DB479">
        <v>9.57</v>
      </c>
      <c r="DC479">
        <v>8.66</v>
      </c>
      <c r="DD479">
        <v>1.66</v>
      </c>
      <c r="DE479">
        <v>1.38</v>
      </c>
      <c r="DF479">
        <v>0.94</v>
      </c>
      <c r="DG479">
        <v>1.32</v>
      </c>
      <c r="DH479">
        <v>1.67</v>
      </c>
      <c r="DI479">
        <v>1.51</v>
      </c>
      <c r="DJ479">
        <v>1.32</v>
      </c>
      <c r="DK479">
        <v>1.1499999999999999</v>
      </c>
      <c r="DL479" s="6">
        <f>(CM479*3+CL479*2+CK479)/6</f>
        <v>15.079999999999998</v>
      </c>
      <c r="DM479">
        <f>BH479+(BH479*(CG479-8.25)/8.25)</f>
        <v>2739.6327272727276</v>
      </c>
      <c r="DN479">
        <f>BI479+(BI479*(CH479-8.25)/8.25)</f>
        <v>3098.1248484848488</v>
      </c>
      <c r="DO479">
        <f>BJ479+(BJ479*(CI479-8.25)/8.25)</f>
        <v>3694.429090909091</v>
      </c>
      <c r="DP479">
        <f>BK479+(BK479*(CJ479-8.25)/8.25)</f>
        <v>5994.4096969696966</v>
      </c>
      <c r="DQ479">
        <f>BL479+(BL479*(CK479-8.25)/8.25)</f>
        <v>6655.4472727272723</v>
      </c>
      <c r="DR479">
        <f>BM479+(BM479*(CL479-8.25)/8.25)</f>
        <v>7635.8278787878789</v>
      </c>
      <c r="DS479">
        <f>BN479+(BN479*(CM479-8.25)/8.25)</f>
        <v>8448.5333333333328</v>
      </c>
      <c r="DT479" s="8">
        <f>DM479*10^8/$I479</f>
        <v>23680.577130439713</v>
      </c>
      <c r="DU479" s="8">
        <f>DN479*10^8/$I479</f>
        <v>26779.277274626402</v>
      </c>
      <c r="DV479" s="8">
        <f>DO479*10^8/$I479</f>
        <v>31933.555242386268</v>
      </c>
      <c r="DW479" s="8">
        <f>DP479*10^8/$I479</f>
        <v>51813.909130023159</v>
      </c>
      <c r="DX479" s="8">
        <f>DQ479*10^8/$I479</f>
        <v>57527.722935433958</v>
      </c>
      <c r="DY479" s="8">
        <f>DR479*10^8/$I479</f>
        <v>66001.843691801419</v>
      </c>
      <c r="DZ479" s="8">
        <f>DS479*10^8/$I479</f>
        <v>73026.629900955522</v>
      </c>
      <c r="EA479" s="8">
        <f>DT479*10^8/$I479</f>
        <v>204687.92318339107</v>
      </c>
      <c r="EB479" s="8">
        <f>DZ479*0.8</f>
        <v>58421.303920764418</v>
      </c>
      <c r="EC479" s="10">
        <f>G479-E479</f>
        <v>5300</v>
      </c>
      <c r="ED479" s="4">
        <f>EC479/E479*100</f>
        <v>10.433070866141732</v>
      </c>
      <c r="EE479" s="4">
        <f>DY479-G479</f>
        <v>9901.8436918014195</v>
      </c>
      <c r="EF479" s="12">
        <f>EE479/G479</f>
        <v>0.1765034526167811</v>
      </c>
      <c r="EG479" s="4">
        <f>G479-F479</f>
        <v>-2100</v>
      </c>
    </row>
    <row r="480" spans="1:137" x14ac:dyDescent="0.3">
      <c r="A480">
        <v>479</v>
      </c>
      <c r="B480" t="s">
        <v>6434</v>
      </c>
      <c r="C480" t="s">
        <v>455</v>
      </c>
      <c r="D480" t="str">
        <f>VLOOKUP(C480,Sheet1!$A$2:$B$3197,2,FALSE)</f>
        <v>전기제품</v>
      </c>
      <c r="E480">
        <v>1860</v>
      </c>
      <c r="F480">
        <v>2395</v>
      </c>
      <c r="G480" s="7">
        <v>2360</v>
      </c>
      <c r="H480" t="s">
        <v>2657</v>
      </c>
      <c r="I480" s="7">
        <f>VALUE(LEFT(H480,FIND("/",H480)-1)) + VALUE(MID(H480,FIND("/",H480)+1,LEN(H480)))</f>
        <v>20086857</v>
      </c>
      <c r="J480">
        <v>0</v>
      </c>
      <c r="K480" s="1">
        <f>G480*I480/(10^8)</f>
        <v>474.04982519999999</v>
      </c>
      <c r="L480">
        <v>454</v>
      </c>
      <c r="M480">
        <v>461</v>
      </c>
      <c r="N480">
        <v>413</v>
      </c>
      <c r="O480">
        <v>359</v>
      </c>
      <c r="P480">
        <v>379</v>
      </c>
      <c r="Q480" s="3"/>
      <c r="R480" s="3"/>
      <c r="S480" s="3"/>
      <c r="T480">
        <v>-7</v>
      </c>
      <c r="U480">
        <v>-5</v>
      </c>
      <c r="V480">
        <v>8</v>
      </c>
      <c r="W480">
        <v>-16</v>
      </c>
      <c r="X480">
        <v>-6</v>
      </c>
      <c r="Y480" s="3"/>
      <c r="Z480" s="3"/>
      <c r="AA480" s="3"/>
      <c r="AB480">
        <v>-11</v>
      </c>
      <c r="AC480">
        <v>-27</v>
      </c>
      <c r="AD480">
        <v>2</v>
      </c>
      <c r="AE480">
        <v>-18</v>
      </c>
      <c r="AF480">
        <v>-10</v>
      </c>
      <c r="AG480" s="3"/>
      <c r="AH480" s="3"/>
      <c r="AI480" s="3"/>
      <c r="AJ480">
        <v>441</v>
      </c>
      <c r="AK480">
        <v>430</v>
      </c>
      <c r="AL480">
        <v>433</v>
      </c>
      <c r="AM480">
        <v>425</v>
      </c>
      <c r="AN480">
        <v>404</v>
      </c>
      <c r="AO480" s="3"/>
      <c r="AP480" s="3"/>
      <c r="AQ480" s="3"/>
      <c r="AR480">
        <v>161</v>
      </c>
      <c r="AS480">
        <v>137</v>
      </c>
      <c r="AT480">
        <v>139</v>
      </c>
      <c r="AU480">
        <v>151</v>
      </c>
      <c r="AV480">
        <v>138</v>
      </c>
      <c r="AW480" s="3"/>
      <c r="AX480" s="3"/>
      <c r="AY480" s="3"/>
      <c r="AZ480">
        <v>280</v>
      </c>
      <c r="BA480">
        <v>293</v>
      </c>
      <c r="BB480">
        <v>294</v>
      </c>
      <c r="BC480">
        <v>274</v>
      </c>
      <c r="BD480">
        <v>265</v>
      </c>
      <c r="BE480" s="3"/>
      <c r="BF480" s="3"/>
      <c r="BG480" s="3"/>
      <c r="BH480">
        <v>278</v>
      </c>
      <c r="BI480">
        <v>291</v>
      </c>
      <c r="BJ480">
        <v>292</v>
      </c>
      <c r="BK480">
        <v>272</v>
      </c>
      <c r="BL480">
        <v>263</v>
      </c>
      <c r="BM480" s="3"/>
      <c r="BN480" s="3"/>
      <c r="BO480" s="3"/>
      <c r="BP480">
        <v>86</v>
      </c>
      <c r="BQ480">
        <v>100</v>
      </c>
      <c r="BR480">
        <v>100</v>
      </c>
      <c r="BS480">
        <v>100</v>
      </c>
      <c r="BT480">
        <v>100</v>
      </c>
      <c r="BU480" s="3"/>
      <c r="BV480" s="3"/>
      <c r="BW480" s="3"/>
      <c r="BX480">
        <v>-2.39</v>
      </c>
      <c r="BY480">
        <v>-6.12</v>
      </c>
      <c r="BZ480">
        <v>0.45</v>
      </c>
      <c r="CA480">
        <v>-4.3099999999999996</v>
      </c>
      <c r="CB480">
        <v>-2.31</v>
      </c>
      <c r="CC480" s="3"/>
      <c r="CD480" s="3"/>
      <c r="CE480" s="3"/>
      <c r="CF480">
        <v>-3.74</v>
      </c>
      <c r="CG480">
        <v>-9.39</v>
      </c>
      <c r="CH480">
        <v>0.7</v>
      </c>
      <c r="CI480">
        <v>-6.57</v>
      </c>
      <c r="CJ480">
        <v>-3.63</v>
      </c>
      <c r="CK480" s="3"/>
      <c r="CL480" s="3"/>
      <c r="CM480" s="3"/>
      <c r="CN480">
        <v>-62</v>
      </c>
      <c r="CO480">
        <v>-154</v>
      </c>
      <c r="CP480">
        <v>10</v>
      </c>
      <c r="CQ480">
        <v>-92</v>
      </c>
      <c r="CR480">
        <v>-48</v>
      </c>
      <c r="CS480" s="3"/>
      <c r="CT480" s="3"/>
      <c r="CU480" s="3"/>
      <c r="CV480" t="s">
        <v>2</v>
      </c>
      <c r="CW480" t="s">
        <v>2</v>
      </c>
      <c r="CX480">
        <v>259.69</v>
      </c>
      <c r="CY480" t="s">
        <v>2</v>
      </c>
      <c r="CZ480" t="s">
        <v>2</v>
      </c>
      <c r="DA480" s="3"/>
      <c r="DB480" s="3"/>
      <c r="DC480" s="3"/>
      <c r="DD480">
        <v>6.05</v>
      </c>
      <c r="DE480">
        <v>1.47</v>
      </c>
      <c r="DF480">
        <v>1.75</v>
      </c>
      <c r="DG480">
        <v>1.52</v>
      </c>
      <c r="DH480">
        <v>1.36</v>
      </c>
      <c r="DI480" s="3"/>
      <c r="DJ480" s="3"/>
      <c r="DK480" s="3"/>
      <c r="DL480" s="6">
        <f>(CM480*3+CL480*2+CK480)/6</f>
        <v>0</v>
      </c>
      <c r="DM480">
        <f>BH480+(BH480*(CG480-8.25)/8.25)</f>
        <v>-316.41454545454542</v>
      </c>
      <c r="DN480">
        <f>BI480+(BI480*(CH480-8.25)/8.25)</f>
        <v>24.690909090909145</v>
      </c>
      <c r="DO480">
        <f>BJ480+(BJ480*(CI480-8.25)/8.25)</f>
        <v>-232.5381818181819</v>
      </c>
      <c r="DP480">
        <f>BK480+(BK480*(CJ480-8.25)/8.25)</f>
        <v>-119.67999999999995</v>
      </c>
      <c r="DQ480">
        <f>BL480+(BL480*(CK480-8.25)/8.25)</f>
        <v>0</v>
      </c>
      <c r="DR480">
        <f>BM480+(BM480*(CL480-8.25)/8.25)</f>
        <v>0</v>
      </c>
      <c r="DS480">
        <f>BN480+(BN480*(CM480-8.25)/8.25)</f>
        <v>0</v>
      </c>
      <c r="DT480" s="8">
        <f>DM480*10^8/$I480</f>
        <v>-1575.231732144782</v>
      </c>
      <c r="DU480" s="8">
        <f>DN480*10^8/$I480</f>
        <v>122.92071920912835</v>
      </c>
      <c r="DV480" s="8">
        <f>DO480*10^8/$I480</f>
        <v>-1157.6633508078537</v>
      </c>
      <c r="DW480" s="8">
        <f>DP480*10^8/$I480</f>
        <v>-595.81247578951718</v>
      </c>
      <c r="DX480" s="8">
        <f>DQ480*10^8/$I480</f>
        <v>0</v>
      </c>
      <c r="DY480" s="8">
        <f>DR480*10^8/$I480</f>
        <v>0</v>
      </c>
      <c r="DZ480" s="8">
        <f>DS480*10^8/$I480</f>
        <v>0</v>
      </c>
      <c r="EA480" s="8">
        <f>DT480*10^8/$I480</f>
        <v>-7842.1015898344976</v>
      </c>
      <c r="EB480" s="8">
        <f>DZ480*0.8</f>
        <v>0</v>
      </c>
      <c r="EC480" s="10">
        <f>G480-E480</f>
        <v>500</v>
      </c>
      <c r="ED480" s="4">
        <f>EC480/E480*100</f>
        <v>26.881720430107524</v>
      </c>
      <c r="EE480" s="4">
        <f>DY480-G480</f>
        <v>-2360</v>
      </c>
      <c r="EF480" s="12">
        <f>EE480/G480</f>
        <v>-1</v>
      </c>
      <c r="EG480" s="4">
        <f>G480-F480</f>
        <v>-35</v>
      </c>
    </row>
    <row r="481" spans="1:137" x14ac:dyDescent="0.3">
      <c r="A481">
        <v>480</v>
      </c>
      <c r="B481" t="s">
        <v>7387</v>
      </c>
      <c r="C481" t="s">
        <v>456</v>
      </c>
      <c r="D481" t="str">
        <f>VLOOKUP(C481,Sheet1!$A$2:$B$3197,2,FALSE)</f>
        <v>건축자재</v>
      </c>
      <c r="E481">
        <v>5380</v>
      </c>
      <c r="F481">
        <v>14350</v>
      </c>
      <c r="G481" s="7">
        <v>12250</v>
      </c>
      <c r="H481" t="s">
        <v>2658</v>
      </c>
      <c r="I481" s="7">
        <f>VALUE(LEFT(H481,FIND("/",H481)-1)) + VALUE(MID(H481,FIND("/",H481)+1,LEN(H481)))</f>
        <v>35843350</v>
      </c>
      <c r="J481" s="1">
        <v>50215</v>
      </c>
      <c r="K481" s="1">
        <f>G481*I481/(10^8)</f>
        <v>4390.810375</v>
      </c>
      <c r="L481">
        <v>183</v>
      </c>
      <c r="M481">
        <v>157</v>
      </c>
      <c r="N481">
        <v>132</v>
      </c>
      <c r="O481">
        <v>300</v>
      </c>
      <c r="P481">
        <v>354</v>
      </c>
      <c r="Q481" s="3"/>
      <c r="R481" s="3"/>
      <c r="S481" s="3"/>
      <c r="T481">
        <v>21</v>
      </c>
      <c r="U481">
        <v>-5</v>
      </c>
      <c r="V481">
        <v>-40</v>
      </c>
      <c r="W481">
        <v>57</v>
      </c>
      <c r="X481">
        <v>-142</v>
      </c>
      <c r="Y481" s="3"/>
      <c r="Z481" s="3"/>
      <c r="AA481" s="3"/>
      <c r="AB481">
        <v>-23</v>
      </c>
      <c r="AC481">
        <v>-7</v>
      </c>
      <c r="AD481">
        <v>-119</v>
      </c>
      <c r="AE481">
        <v>-229</v>
      </c>
      <c r="AF481">
        <v>-301</v>
      </c>
      <c r="AG481" s="3"/>
      <c r="AH481" s="3"/>
      <c r="AI481" s="3"/>
      <c r="AJ481">
        <v>578</v>
      </c>
      <c r="AK481">
        <v>749</v>
      </c>
      <c r="AL481" s="1">
        <v>1600</v>
      </c>
      <c r="AM481" s="1">
        <v>1294</v>
      </c>
      <c r="AN481" s="1">
        <v>1308</v>
      </c>
      <c r="AO481" s="3"/>
      <c r="AP481" s="3"/>
      <c r="AQ481" s="3"/>
      <c r="AR481">
        <v>135</v>
      </c>
      <c r="AS481">
        <v>121</v>
      </c>
      <c r="AT481">
        <v>876</v>
      </c>
      <c r="AU481">
        <v>483</v>
      </c>
      <c r="AV481">
        <v>571</v>
      </c>
      <c r="AW481" s="3"/>
      <c r="AX481" s="3"/>
      <c r="AY481" s="3"/>
      <c r="AZ481">
        <v>443</v>
      </c>
      <c r="BA481">
        <v>628</v>
      </c>
      <c r="BB481">
        <v>724</v>
      </c>
      <c r="BC481">
        <v>811</v>
      </c>
      <c r="BD481">
        <v>736</v>
      </c>
      <c r="BE481" s="3"/>
      <c r="BF481" s="3"/>
      <c r="BG481" s="3"/>
      <c r="BH481">
        <v>443</v>
      </c>
      <c r="BI481">
        <v>628</v>
      </c>
      <c r="BJ481">
        <v>688</v>
      </c>
      <c r="BK481">
        <v>757</v>
      </c>
      <c r="BL481">
        <v>658</v>
      </c>
      <c r="BM481" s="3"/>
      <c r="BN481" s="3"/>
      <c r="BO481" s="3"/>
      <c r="BP481">
        <v>64</v>
      </c>
      <c r="BQ481">
        <v>96</v>
      </c>
      <c r="BR481">
        <v>113</v>
      </c>
      <c r="BS481">
        <v>142</v>
      </c>
      <c r="BT481">
        <v>163</v>
      </c>
      <c r="BU481" s="3"/>
      <c r="BV481" s="3"/>
      <c r="BW481" s="3"/>
      <c r="BX481">
        <v>-3.96</v>
      </c>
      <c r="BY481">
        <v>-1.1100000000000001</v>
      </c>
      <c r="BZ481">
        <v>-10.14</v>
      </c>
      <c r="CA481">
        <v>-15.8</v>
      </c>
      <c r="CB481">
        <v>-23.12</v>
      </c>
      <c r="CC481" s="3"/>
      <c r="CD481" s="3"/>
      <c r="CE481" s="3"/>
      <c r="CF481">
        <v>-5.62</v>
      </c>
      <c r="CG481">
        <v>-1.38</v>
      </c>
      <c r="CH481">
        <v>-17.16</v>
      </c>
      <c r="CI481">
        <v>-31.73</v>
      </c>
      <c r="CJ481">
        <v>-41.41</v>
      </c>
      <c r="CK481" s="3"/>
      <c r="CL481" s="3"/>
      <c r="CM481" s="3"/>
      <c r="CN481">
        <v>-196</v>
      </c>
      <c r="CO481">
        <v>-40</v>
      </c>
      <c r="CP481">
        <v>-530</v>
      </c>
      <c r="CQ481">
        <v>-844</v>
      </c>
      <c r="CR481">
        <v>-896</v>
      </c>
      <c r="CS481" s="3"/>
      <c r="CT481" s="3"/>
      <c r="CU481" s="3"/>
      <c r="CV481" t="s">
        <v>2</v>
      </c>
      <c r="CW481" t="s">
        <v>2</v>
      </c>
      <c r="CX481" t="s">
        <v>2</v>
      </c>
      <c r="CY481" t="s">
        <v>2</v>
      </c>
      <c r="CZ481" t="s">
        <v>2</v>
      </c>
      <c r="DA481" s="3"/>
      <c r="DB481" s="3"/>
      <c r="DC481" s="3"/>
      <c r="DD481">
        <v>1.26</v>
      </c>
      <c r="DE481">
        <v>1.3</v>
      </c>
      <c r="DF481">
        <v>2</v>
      </c>
      <c r="DG481">
        <v>3.04</v>
      </c>
      <c r="DH481">
        <v>2.68</v>
      </c>
      <c r="DI481" s="3"/>
      <c r="DJ481" s="3"/>
      <c r="DK481" s="3"/>
      <c r="DL481" s="6">
        <f>(CM481*3+CL481*2+CK481)/6</f>
        <v>0</v>
      </c>
      <c r="DM481">
        <f>BH481+(BH481*(CG481-8.25)/8.25)</f>
        <v>-74.101818181818089</v>
      </c>
      <c r="DN481">
        <f>BI481+(BI481*(CH481-8.25)/8.25)</f>
        <v>-1306.24</v>
      </c>
      <c r="DO481">
        <f>BJ481+(BJ481*(CI481-8.25)/8.25)</f>
        <v>-2646.0896969696973</v>
      </c>
      <c r="DP481">
        <f>BK481+(BK481*(CJ481-8.25)/8.25)</f>
        <v>-3799.6812121212115</v>
      </c>
      <c r="DQ481">
        <f>BL481+(BL481*(CK481-8.25)/8.25)</f>
        <v>0</v>
      </c>
      <c r="DR481">
        <f>BM481+(BM481*(CL481-8.25)/8.25)</f>
        <v>0</v>
      </c>
      <c r="DS481">
        <f>BN481+(BN481*(CM481-8.25)/8.25)</f>
        <v>0</v>
      </c>
      <c r="DT481" s="8">
        <f>DM481*10^8/$I481</f>
        <v>-206.7379811926566</v>
      </c>
      <c r="DU481" s="8">
        <f>DN481*10^8/$I481</f>
        <v>-3644.3022206350688</v>
      </c>
      <c r="DV481" s="8">
        <f>DO481*10^8/$I481</f>
        <v>-7382.3727329328794</v>
      </c>
      <c r="DW481" s="8">
        <f>DP481*10^8/$I481</f>
        <v>-10600.798229298354</v>
      </c>
      <c r="DX481" s="8">
        <f>DQ481*10^8/$I481</f>
        <v>0</v>
      </c>
      <c r="DY481" s="8">
        <f>DR481*10^8/$I481</f>
        <v>0</v>
      </c>
      <c r="DZ481" s="8">
        <f>DS481*10^8/$I481</f>
        <v>0</v>
      </c>
      <c r="EA481" s="8">
        <f>DT481*10^8/$I481</f>
        <v>-576.7819726466879</v>
      </c>
      <c r="EB481" s="8">
        <f>DZ481*0.8</f>
        <v>0</v>
      </c>
      <c r="EC481" s="10">
        <f>G481-E481</f>
        <v>6870</v>
      </c>
      <c r="ED481" s="4">
        <f>EC481/E481*100</f>
        <v>127.69516728624535</v>
      </c>
      <c r="EE481" s="4">
        <f>DY481-G481</f>
        <v>-12250</v>
      </c>
      <c r="EF481" s="12">
        <f>EE481/G481</f>
        <v>-1</v>
      </c>
      <c r="EG481" s="4">
        <f>G481-F481</f>
        <v>-2100</v>
      </c>
    </row>
    <row r="482" spans="1:137" x14ac:dyDescent="0.3">
      <c r="A482">
        <v>481</v>
      </c>
      <c r="B482" t="s">
        <v>5992</v>
      </c>
      <c r="C482" t="s">
        <v>457</v>
      </c>
      <c r="D482" t="str">
        <f>VLOOKUP(C482,Sheet1!$A$2:$B$3197,2,FALSE)</f>
        <v>전기장비</v>
      </c>
      <c r="E482">
        <v>5660</v>
      </c>
      <c r="F482">
        <v>5350</v>
      </c>
      <c r="G482" s="7">
        <v>5410</v>
      </c>
      <c r="H482" t="s">
        <v>2659</v>
      </c>
      <c r="I482" s="7">
        <f>VALUE(LEFT(H482,FIND("/",H482)-1)) + VALUE(MID(H482,FIND("/",H482)+1,LEN(H482)))</f>
        <v>49347483</v>
      </c>
      <c r="J482">
        <v>0</v>
      </c>
      <c r="K482" s="1">
        <f>G482*I482/(10^8)</f>
        <v>2669.6988302999998</v>
      </c>
      <c r="L482" s="1">
        <v>8493</v>
      </c>
      <c r="M482" s="1">
        <v>9400</v>
      </c>
      <c r="N482" s="1">
        <v>9294</v>
      </c>
      <c r="O482" s="1">
        <v>8962</v>
      </c>
      <c r="P482" s="1">
        <v>9340</v>
      </c>
      <c r="Q482" s="1">
        <v>9730</v>
      </c>
      <c r="R482" s="1">
        <v>10200</v>
      </c>
      <c r="S482" s="1">
        <v>10640</v>
      </c>
      <c r="T482">
        <v>26</v>
      </c>
      <c r="U482">
        <v>95</v>
      </c>
      <c r="V482">
        <v>235</v>
      </c>
      <c r="W482">
        <v>310</v>
      </c>
      <c r="X482">
        <v>273</v>
      </c>
      <c r="Y482">
        <v>300</v>
      </c>
      <c r="Z482">
        <v>330</v>
      </c>
      <c r="AA482">
        <v>350</v>
      </c>
      <c r="AB482">
        <v>-114</v>
      </c>
      <c r="AC482">
        <v>-198</v>
      </c>
      <c r="AD482">
        <v>9</v>
      </c>
      <c r="AE482">
        <v>224</v>
      </c>
      <c r="AF482">
        <v>168</v>
      </c>
      <c r="AG482">
        <v>190</v>
      </c>
      <c r="AH482">
        <v>200</v>
      </c>
      <c r="AI482">
        <v>210</v>
      </c>
      <c r="AJ482" s="1">
        <v>10658</v>
      </c>
      <c r="AK482" s="1">
        <v>10793</v>
      </c>
      <c r="AL482" s="1">
        <v>11166</v>
      </c>
      <c r="AM482" s="1">
        <v>11886</v>
      </c>
      <c r="AN482" s="1">
        <v>11585</v>
      </c>
      <c r="AO482" s="1">
        <v>11680</v>
      </c>
      <c r="AP482" s="1">
        <v>11900</v>
      </c>
      <c r="AQ482" s="1">
        <v>12030</v>
      </c>
      <c r="AR482" s="1">
        <v>6136</v>
      </c>
      <c r="AS482" s="1">
        <v>6292</v>
      </c>
      <c r="AT482" s="1">
        <v>6691</v>
      </c>
      <c r="AU482" s="1">
        <v>6721</v>
      </c>
      <c r="AV482" s="1">
        <v>6390</v>
      </c>
      <c r="AW482" s="1">
        <v>6340</v>
      </c>
      <c r="AX482" s="1">
        <v>6410</v>
      </c>
      <c r="AY482" s="1">
        <v>6380</v>
      </c>
      <c r="AZ482" s="1">
        <v>4522</v>
      </c>
      <c r="BA482" s="1">
        <v>4502</v>
      </c>
      <c r="BB482" s="1">
        <v>4475</v>
      </c>
      <c r="BC482" s="1">
        <v>5165</v>
      </c>
      <c r="BD482" s="1">
        <v>5195</v>
      </c>
      <c r="BE482" s="1">
        <v>5340</v>
      </c>
      <c r="BF482" s="1">
        <v>5490</v>
      </c>
      <c r="BG482" s="1">
        <v>5650</v>
      </c>
      <c r="BH482" s="1">
        <v>2809</v>
      </c>
      <c r="BI482" s="1">
        <v>2684</v>
      </c>
      <c r="BJ482" s="1">
        <v>2710</v>
      </c>
      <c r="BK482" s="1">
        <v>2869</v>
      </c>
      <c r="BL482" s="1">
        <v>2897</v>
      </c>
      <c r="BM482" s="1">
        <v>2950</v>
      </c>
      <c r="BN482" s="1">
        <v>3030</v>
      </c>
      <c r="BO482" s="1">
        <v>3110</v>
      </c>
      <c r="BP482">
        <v>499</v>
      </c>
      <c r="BQ482">
        <v>499</v>
      </c>
      <c r="BR482">
        <v>499</v>
      </c>
      <c r="BS482">
        <v>499</v>
      </c>
      <c r="BT482">
        <v>499</v>
      </c>
      <c r="BU482">
        <v>500</v>
      </c>
      <c r="BV482">
        <v>500</v>
      </c>
      <c r="BW482">
        <v>500</v>
      </c>
      <c r="BX482">
        <v>-1.08</v>
      </c>
      <c r="BY482">
        <v>-1.85</v>
      </c>
      <c r="BZ482">
        <v>0.08</v>
      </c>
      <c r="CA482">
        <v>1.94</v>
      </c>
      <c r="CB482">
        <v>1.43</v>
      </c>
      <c r="CC482">
        <v>1.63</v>
      </c>
      <c r="CD482">
        <v>1.7</v>
      </c>
      <c r="CE482">
        <v>1.76</v>
      </c>
      <c r="CF482">
        <v>-4.72</v>
      </c>
      <c r="CG482">
        <v>-7.14</v>
      </c>
      <c r="CH482">
        <v>-0.53</v>
      </c>
      <c r="CI482">
        <v>4.5199999999999996</v>
      </c>
      <c r="CJ482">
        <v>3.51</v>
      </c>
      <c r="CK482">
        <v>3.42</v>
      </c>
      <c r="CL482">
        <v>4.01</v>
      </c>
      <c r="CM482">
        <v>4.2300000000000004</v>
      </c>
      <c r="CN482">
        <v>-276</v>
      </c>
      <c r="CO482">
        <v>-398</v>
      </c>
      <c r="CP482">
        <v>-29</v>
      </c>
      <c r="CQ482">
        <v>255</v>
      </c>
      <c r="CR482">
        <v>205</v>
      </c>
      <c r="CS482">
        <v>203</v>
      </c>
      <c r="CT482">
        <v>243</v>
      </c>
      <c r="CU482">
        <v>263</v>
      </c>
      <c r="CV482" t="s">
        <v>2</v>
      </c>
      <c r="CW482" t="s">
        <v>2</v>
      </c>
      <c r="CX482" t="s">
        <v>2</v>
      </c>
      <c r="CY482">
        <v>19.86</v>
      </c>
      <c r="CZ482">
        <v>27.13</v>
      </c>
      <c r="DA482">
        <v>26.7</v>
      </c>
      <c r="DB482">
        <v>22.25</v>
      </c>
      <c r="DC482">
        <v>20.54</v>
      </c>
      <c r="DD482">
        <v>1.07</v>
      </c>
      <c r="DE482">
        <v>0.91</v>
      </c>
      <c r="DF482">
        <v>0.52</v>
      </c>
      <c r="DG482">
        <v>0.82</v>
      </c>
      <c r="DH482">
        <v>0.9</v>
      </c>
      <c r="DI482">
        <v>0.86</v>
      </c>
      <c r="DJ482">
        <v>0.84</v>
      </c>
      <c r="DK482">
        <v>0.81</v>
      </c>
      <c r="DL482" s="6">
        <f>(CM482*3+CL482*2+CK482)/6</f>
        <v>4.0216666666666674</v>
      </c>
      <c r="DM482">
        <f>BH482+(BH482*(CG482-8.25)/8.25)</f>
        <v>-2431.0618181818181</v>
      </c>
      <c r="DN482">
        <f>BI482+(BI482*(CH482-8.25)/8.25)</f>
        <v>-172.42666666666628</v>
      </c>
      <c r="DO482">
        <f>BJ482+(BJ482*(CI482-8.25)/8.25)</f>
        <v>1484.7515151515149</v>
      </c>
      <c r="DP482">
        <f>BK482+(BK482*(CJ482-8.25)/8.25)</f>
        <v>1220.6290909090908</v>
      </c>
      <c r="DQ482">
        <f>BL482+(BL482*(CK482-8.25)/8.25)</f>
        <v>1200.9381818181819</v>
      </c>
      <c r="DR482">
        <f>BM482+(BM482*(CL482-8.25)/8.25)</f>
        <v>1433.878787878788</v>
      </c>
      <c r="DS482">
        <f>BN482+(BN482*(CM482-8.25)/8.25)</f>
        <v>1553.5636363636365</v>
      </c>
      <c r="DT482" s="8">
        <f>DM482*10^8/$I482</f>
        <v>-4926.4150274530075</v>
      </c>
      <c r="DU482" s="8">
        <f>DN482*10^8/$I482</f>
        <v>-349.41329564198088</v>
      </c>
      <c r="DV482" s="8">
        <f>DO482*10^8/$I482</f>
        <v>3008.7684819740753</v>
      </c>
      <c r="DW482" s="8">
        <f>DP482*10^8/$I482</f>
        <v>2473.5387028941086</v>
      </c>
      <c r="DX482" s="8">
        <f>DQ482*10^8/$I482</f>
        <v>2433.6361427353486</v>
      </c>
      <c r="DY482" s="8">
        <f>DR482*10^8/$I482</f>
        <v>2905.6776571133078</v>
      </c>
      <c r="DZ482" s="8">
        <f>DS482*10^8/$I482</f>
        <v>3148.2125164593226</v>
      </c>
      <c r="EA482" s="8">
        <f>DT482*10^8/$I482</f>
        <v>-9983.1130747904754</v>
      </c>
      <c r="EB482" s="8">
        <f>DZ482*0.8</f>
        <v>2518.5700131674585</v>
      </c>
      <c r="EC482" s="10">
        <f>G482-E482</f>
        <v>-250</v>
      </c>
      <c r="ED482" s="4">
        <f>EC482/E482*100</f>
        <v>-4.4169611307420498</v>
      </c>
      <c r="EE482" s="4">
        <f>DY482-G482</f>
        <v>-2504.3223428866922</v>
      </c>
      <c r="EF482" s="12">
        <f>EE482/G482</f>
        <v>-0.46290616319532202</v>
      </c>
      <c r="EG482" s="4">
        <f>G482-F482</f>
        <v>60</v>
      </c>
    </row>
    <row r="483" spans="1:137" x14ac:dyDescent="0.3">
      <c r="A483">
        <v>482</v>
      </c>
      <c r="B483" t="s">
        <v>6478</v>
      </c>
      <c r="C483" t="s">
        <v>458</v>
      </c>
      <c r="D483" t="str">
        <f>VLOOKUP(C483,Sheet1!$A$2:$B$3197,2,FALSE)</f>
        <v>포장재</v>
      </c>
      <c r="E483">
        <v>1625</v>
      </c>
      <c r="F483">
        <v>2615</v>
      </c>
      <c r="G483" s="7">
        <v>2570</v>
      </c>
      <c r="H483" t="s">
        <v>2660</v>
      </c>
      <c r="I483" s="7">
        <f>VALUE(LEFT(H483,FIND("/",H483)-1)) + VALUE(MID(H483,FIND("/",H483)+1,LEN(H483)))</f>
        <v>108394549</v>
      </c>
      <c r="J483">
        <v>80</v>
      </c>
      <c r="K483" s="1">
        <f>G483*I483/(10^8)</f>
        <v>2785.7399092999999</v>
      </c>
      <c r="L483" s="1">
        <v>2671</v>
      </c>
      <c r="M483" s="1">
        <v>3121</v>
      </c>
      <c r="N483" s="1">
        <v>3001</v>
      </c>
      <c r="O483" s="1">
        <v>2701</v>
      </c>
      <c r="P483" s="1">
        <v>2607</v>
      </c>
      <c r="Q483" s="3"/>
      <c r="R483" s="3"/>
      <c r="S483" s="3"/>
      <c r="T483">
        <v>67</v>
      </c>
      <c r="U483">
        <v>-27</v>
      </c>
      <c r="V483">
        <v>95</v>
      </c>
      <c r="W483">
        <v>134</v>
      </c>
      <c r="X483">
        <v>47</v>
      </c>
      <c r="Y483" s="3"/>
      <c r="Z483" s="3"/>
      <c r="AA483" s="3"/>
      <c r="AB483">
        <v>107</v>
      </c>
      <c r="AC483">
        <v>-30</v>
      </c>
      <c r="AD483">
        <v>106</v>
      </c>
      <c r="AE483">
        <v>108</v>
      </c>
      <c r="AF483">
        <v>33</v>
      </c>
      <c r="AG483" s="3"/>
      <c r="AH483" s="3"/>
      <c r="AI483" s="3"/>
      <c r="AJ483" s="1">
        <v>2097</v>
      </c>
      <c r="AK483" s="1">
        <v>2077</v>
      </c>
      <c r="AL483" s="1">
        <v>2187</v>
      </c>
      <c r="AM483" s="1">
        <v>2122</v>
      </c>
      <c r="AN483" s="1">
        <v>2080</v>
      </c>
      <c r="AO483" s="3"/>
      <c r="AP483" s="3"/>
      <c r="AQ483" s="3"/>
      <c r="AR483">
        <v>716</v>
      </c>
      <c r="AS483">
        <v>784</v>
      </c>
      <c r="AT483">
        <v>784</v>
      </c>
      <c r="AU483">
        <v>617</v>
      </c>
      <c r="AV483">
        <v>541</v>
      </c>
      <c r="AW483" s="3"/>
      <c r="AX483" s="3"/>
      <c r="AY483" s="3"/>
      <c r="AZ483" s="1">
        <v>1381</v>
      </c>
      <c r="BA483" s="1">
        <v>1292</v>
      </c>
      <c r="BB483" s="1">
        <v>1403</v>
      </c>
      <c r="BC483" s="1">
        <v>1505</v>
      </c>
      <c r="BD483" s="1">
        <v>1539</v>
      </c>
      <c r="BE483" s="3"/>
      <c r="BF483" s="3"/>
      <c r="BG483" s="3"/>
      <c r="BH483" s="1">
        <v>1381</v>
      </c>
      <c r="BI483" s="1">
        <v>1292</v>
      </c>
      <c r="BJ483" s="1">
        <v>1403</v>
      </c>
      <c r="BK483" s="1">
        <v>1505</v>
      </c>
      <c r="BL483" s="1">
        <v>1539</v>
      </c>
      <c r="BM483" s="3"/>
      <c r="BN483" s="3"/>
      <c r="BO483" s="3"/>
      <c r="BP483">
        <v>533</v>
      </c>
      <c r="BQ483">
        <v>533</v>
      </c>
      <c r="BR483">
        <v>542</v>
      </c>
      <c r="BS483">
        <v>542</v>
      </c>
      <c r="BT483">
        <v>542</v>
      </c>
      <c r="BU483" s="3"/>
      <c r="BV483" s="3"/>
      <c r="BW483" s="3"/>
      <c r="BX483">
        <v>5.0999999999999996</v>
      </c>
      <c r="BY483">
        <v>-1.42</v>
      </c>
      <c r="BZ483">
        <v>4.9800000000000004</v>
      </c>
      <c r="CA483">
        <v>5.01</v>
      </c>
      <c r="CB483">
        <v>1.58</v>
      </c>
      <c r="CC483" s="3"/>
      <c r="CD483" s="3"/>
      <c r="CE483" s="3"/>
      <c r="CF483">
        <v>8.15</v>
      </c>
      <c r="CG483">
        <v>-2.2200000000000002</v>
      </c>
      <c r="CH483">
        <v>7.88</v>
      </c>
      <c r="CI483">
        <v>7.42</v>
      </c>
      <c r="CJ483">
        <v>2.1800000000000002</v>
      </c>
      <c r="CK483" s="3"/>
      <c r="CL483" s="3"/>
      <c r="CM483" s="3"/>
      <c r="CN483">
        <v>102</v>
      </c>
      <c r="CO483">
        <v>-28</v>
      </c>
      <c r="CP483">
        <v>99</v>
      </c>
      <c r="CQ483">
        <v>100</v>
      </c>
      <c r="CR483">
        <v>31</v>
      </c>
      <c r="CS483" s="3"/>
      <c r="CT483" s="3"/>
      <c r="CU483" s="3"/>
      <c r="CV483">
        <v>9.2100000000000009</v>
      </c>
      <c r="CW483" t="s">
        <v>2</v>
      </c>
      <c r="CX483">
        <v>11.24</v>
      </c>
      <c r="CY483">
        <v>11.15</v>
      </c>
      <c r="CZ483">
        <v>54.14</v>
      </c>
      <c r="DA483" s="3"/>
      <c r="DB483" s="3"/>
      <c r="DC483" s="3"/>
      <c r="DD483">
        <v>0.73</v>
      </c>
      <c r="DE483">
        <v>0.67</v>
      </c>
      <c r="DF483">
        <v>0.83</v>
      </c>
      <c r="DG483">
        <v>0.77</v>
      </c>
      <c r="DH483">
        <v>1.1299999999999999</v>
      </c>
      <c r="DI483" s="3"/>
      <c r="DJ483" s="3"/>
      <c r="DK483" s="3"/>
      <c r="DL483" s="6">
        <f>(CM483*3+CL483*2+CK483)/6</f>
        <v>0</v>
      </c>
      <c r="DM483">
        <f>BH483+(BH483*(CG483-8.25)/8.25)</f>
        <v>-371.61454545454558</v>
      </c>
      <c r="DN483">
        <f>BI483+(BI483*(CH483-8.25)/8.25)</f>
        <v>1234.0557575757575</v>
      </c>
      <c r="DO483">
        <f>BJ483+(BJ483*(CI483-8.25)/8.25)</f>
        <v>1261.8496969696969</v>
      </c>
      <c r="DP483">
        <f>BK483+(BK483*(CJ483-8.25)/8.25)</f>
        <v>397.68484848484854</v>
      </c>
      <c r="DQ483">
        <f>BL483+(BL483*(CK483-8.25)/8.25)</f>
        <v>0</v>
      </c>
      <c r="DR483">
        <f>BM483+(BM483*(CL483-8.25)/8.25)</f>
        <v>0</v>
      </c>
      <c r="DS483">
        <f>BN483+(BN483*(CM483-8.25)/8.25)</f>
        <v>0</v>
      </c>
      <c r="DT483" s="8">
        <f>DM483*10^8/$I483</f>
        <v>-342.83508615783398</v>
      </c>
      <c r="DU483" s="8">
        <f>DN483*10^8/$I483</f>
        <v>1138.4850704768905</v>
      </c>
      <c r="DV483" s="8">
        <f>DO483*10^8/$I483</f>
        <v>1164.1265253750876</v>
      </c>
      <c r="DW483" s="8">
        <f>DP483*10^8/$I483</f>
        <v>366.886390647604</v>
      </c>
      <c r="DX483" s="8">
        <f>DQ483*10^8/$I483</f>
        <v>0</v>
      </c>
      <c r="DY483" s="8">
        <f>DR483*10^8/$I483</f>
        <v>0</v>
      </c>
      <c r="DZ483" s="8">
        <f>DS483*10^8/$I483</f>
        <v>0</v>
      </c>
      <c r="EA483" s="8">
        <f>DT483*10^8/$I483</f>
        <v>-316.28443433796099</v>
      </c>
      <c r="EB483" s="8">
        <f>DZ483*0.8</f>
        <v>0</v>
      </c>
      <c r="EC483" s="10">
        <f>G483-E483</f>
        <v>945</v>
      </c>
      <c r="ED483" s="4">
        <f>EC483/E483*100</f>
        <v>58.153846153846153</v>
      </c>
      <c r="EE483" s="4">
        <f>DY483-G483</f>
        <v>-2570</v>
      </c>
      <c r="EF483" s="12">
        <f>EE483/G483</f>
        <v>-1</v>
      </c>
      <c r="EG483" s="4">
        <f>G483-F483</f>
        <v>-45</v>
      </c>
    </row>
    <row r="484" spans="1:137" x14ac:dyDescent="0.3">
      <c r="A484">
        <v>483</v>
      </c>
      <c r="B484" t="s">
        <v>6347</v>
      </c>
      <c r="C484" t="s">
        <v>459</v>
      </c>
      <c r="D484" t="str">
        <f>VLOOKUP(C484,Sheet1!$A$2:$B$3197,2,FALSE)</f>
        <v>자동차부품</v>
      </c>
      <c r="E484">
        <v>2380</v>
      </c>
      <c r="F484">
        <v>2045</v>
      </c>
      <c r="G484" s="7">
        <v>2080</v>
      </c>
      <c r="H484" t="s">
        <v>2661</v>
      </c>
      <c r="I484" s="7">
        <f>VALUE(LEFT(H484,FIND("/",H484)-1)) + VALUE(MID(H484,FIND("/",H484)+1,LEN(H484)))</f>
        <v>53394505</v>
      </c>
      <c r="J484" s="1">
        <v>2496180</v>
      </c>
      <c r="K484" s="1">
        <f>G484*I484/(10^8)</f>
        <v>1110.6057040000001</v>
      </c>
      <c r="L484" s="1">
        <v>1564</v>
      </c>
      <c r="M484" s="1">
        <v>1805</v>
      </c>
      <c r="N484" s="1">
        <v>2267</v>
      </c>
      <c r="O484" s="1">
        <v>2326</v>
      </c>
      <c r="P484" s="1">
        <v>1794</v>
      </c>
      <c r="Q484" s="3"/>
      <c r="R484" s="3"/>
      <c r="S484" s="3"/>
      <c r="T484">
        <v>108</v>
      </c>
      <c r="U484">
        <v>72</v>
      </c>
      <c r="V484">
        <v>11</v>
      </c>
      <c r="W484">
        <v>20</v>
      </c>
      <c r="X484">
        <v>-61</v>
      </c>
      <c r="Y484" s="3"/>
      <c r="Z484" s="3"/>
      <c r="AA484" s="3"/>
      <c r="AB484">
        <v>92</v>
      </c>
      <c r="AC484">
        <v>47</v>
      </c>
      <c r="AD484">
        <v>10</v>
      </c>
      <c r="AE484">
        <v>3</v>
      </c>
      <c r="AF484">
        <v>-90</v>
      </c>
      <c r="AG484" s="3"/>
      <c r="AH484" s="3"/>
      <c r="AI484" s="3"/>
      <c r="AJ484" s="1">
        <v>1378</v>
      </c>
      <c r="AK484" s="1">
        <v>1798</v>
      </c>
      <c r="AL484" s="1">
        <v>2084</v>
      </c>
      <c r="AM484" s="1">
        <v>2019</v>
      </c>
      <c r="AN484" s="1">
        <v>1976</v>
      </c>
      <c r="AO484" s="3"/>
      <c r="AP484" s="3"/>
      <c r="AQ484" s="3"/>
      <c r="AR484">
        <v>701</v>
      </c>
      <c r="AS484" s="1">
        <v>1096</v>
      </c>
      <c r="AT484" s="1">
        <v>1388</v>
      </c>
      <c r="AU484" s="1">
        <v>1312</v>
      </c>
      <c r="AV484" s="1">
        <v>1239</v>
      </c>
      <c r="AW484" s="3"/>
      <c r="AX484" s="3"/>
      <c r="AY484" s="3"/>
      <c r="AZ484">
        <v>676</v>
      </c>
      <c r="BA484">
        <v>702</v>
      </c>
      <c r="BB484">
        <v>696</v>
      </c>
      <c r="BC484">
        <v>707</v>
      </c>
      <c r="BD484">
        <v>737</v>
      </c>
      <c r="BE484" s="3"/>
      <c r="BF484" s="3"/>
      <c r="BG484" s="3"/>
      <c r="BH484">
        <v>676</v>
      </c>
      <c r="BI484">
        <v>702</v>
      </c>
      <c r="BJ484">
        <v>696</v>
      </c>
      <c r="BK484">
        <v>707</v>
      </c>
      <c r="BL484">
        <v>737</v>
      </c>
      <c r="BM484" s="3"/>
      <c r="BN484" s="3"/>
      <c r="BO484" s="3"/>
      <c r="BP484">
        <v>236</v>
      </c>
      <c r="BQ484">
        <v>236</v>
      </c>
      <c r="BR484">
        <v>236</v>
      </c>
      <c r="BS484">
        <v>236</v>
      </c>
      <c r="BT484">
        <v>276</v>
      </c>
      <c r="BU484" s="3"/>
      <c r="BV484" s="3"/>
      <c r="BW484" s="3"/>
      <c r="BX484">
        <v>7.38</v>
      </c>
      <c r="BY484">
        <v>2.93</v>
      </c>
      <c r="BZ484">
        <v>0.53</v>
      </c>
      <c r="CA484">
        <v>0.13</v>
      </c>
      <c r="CB484">
        <v>-4.53</v>
      </c>
      <c r="CC484" s="3"/>
      <c r="CD484" s="3"/>
      <c r="CE484" s="3"/>
      <c r="CF484">
        <v>14.71</v>
      </c>
      <c r="CG484">
        <v>6.76</v>
      </c>
      <c r="CH484">
        <v>1.48</v>
      </c>
      <c r="CI484">
        <v>0.38</v>
      </c>
      <c r="CJ484">
        <v>-12.53</v>
      </c>
      <c r="CK484" s="3"/>
      <c r="CL484" s="3"/>
      <c r="CM484" s="3"/>
      <c r="CN484">
        <v>203</v>
      </c>
      <c r="CO484">
        <v>103</v>
      </c>
      <c r="CP484">
        <v>23</v>
      </c>
      <c r="CQ484">
        <v>6</v>
      </c>
      <c r="CR484">
        <v>-169</v>
      </c>
      <c r="CS484" s="3"/>
      <c r="CT484" s="3"/>
      <c r="CU484" s="3"/>
      <c r="CV484">
        <v>9.3699999999999992</v>
      </c>
      <c r="CW484">
        <v>13.51</v>
      </c>
      <c r="CX484">
        <v>58.41</v>
      </c>
      <c r="CY484">
        <v>279.64</v>
      </c>
      <c r="CZ484" t="s">
        <v>2</v>
      </c>
      <c r="DA484" s="3"/>
      <c r="DB484" s="3"/>
      <c r="DC484" s="3"/>
      <c r="DD484">
        <v>1.23</v>
      </c>
      <c r="DE484">
        <v>0.86</v>
      </c>
      <c r="DF484">
        <v>0.82</v>
      </c>
      <c r="DG484">
        <v>0.99</v>
      </c>
      <c r="DH484">
        <v>1.57</v>
      </c>
      <c r="DI484" s="3"/>
      <c r="DJ484" s="3"/>
      <c r="DK484" s="3"/>
      <c r="DL484" s="6">
        <f>(CM484*3+CL484*2+CK484)/6</f>
        <v>0</v>
      </c>
      <c r="DM484">
        <f>BH484+(BH484*(CG484-8.25)/8.25)</f>
        <v>553.910303030303</v>
      </c>
      <c r="DN484">
        <f>BI484+(BI484*(CH484-8.25)/8.25)</f>
        <v>125.93454545454551</v>
      </c>
      <c r="DO484">
        <f>BJ484+(BJ484*(CI484-8.25)/8.25)</f>
        <v>32.058181818181765</v>
      </c>
      <c r="DP484">
        <f>BK484+(BK484*(CJ484-8.25)/8.25)</f>
        <v>-1073.7830303030305</v>
      </c>
      <c r="DQ484">
        <f>BL484+(BL484*(CK484-8.25)/8.25)</f>
        <v>0</v>
      </c>
      <c r="DR484">
        <f>BM484+(BM484*(CL484-8.25)/8.25)</f>
        <v>0</v>
      </c>
      <c r="DS484">
        <f>BN484+(BN484*(CM484-8.25)/8.25)</f>
        <v>0</v>
      </c>
      <c r="DT484" s="8">
        <f>DM484*10^8/$I484</f>
        <v>1037.3919620198801</v>
      </c>
      <c r="DU484" s="8">
        <f>DN484*10^8/$I484</f>
        <v>235.85675240279036</v>
      </c>
      <c r="DV484" s="8">
        <f>DO484*10^8/$I484</f>
        <v>60.040226645385637</v>
      </c>
      <c r="DW484" s="8">
        <f>DP484*10^8/$I484</f>
        <v>-2011.0365856992785</v>
      </c>
      <c r="DX484" s="8">
        <f>DQ484*10^8/$I484</f>
        <v>0</v>
      </c>
      <c r="DY484" s="8">
        <f>DR484*10^8/$I484</f>
        <v>0</v>
      </c>
      <c r="DZ484" s="8">
        <f>DS484*10^8/$I484</f>
        <v>0</v>
      </c>
      <c r="EA484" s="8">
        <f>DT484*10^8/$I484</f>
        <v>1942.8815044167561</v>
      </c>
      <c r="EB484" s="8">
        <f>DZ484*0.8</f>
        <v>0</v>
      </c>
      <c r="EC484" s="10">
        <f>G484-E484</f>
        <v>-300</v>
      </c>
      <c r="ED484" s="4">
        <f>EC484/E484*100</f>
        <v>-12.605042016806722</v>
      </c>
      <c r="EE484" s="4">
        <f>DY484-G484</f>
        <v>-2080</v>
      </c>
      <c r="EF484" s="12">
        <f>EE484/G484</f>
        <v>-1</v>
      </c>
      <c r="EG484" s="4">
        <f>G484-F484</f>
        <v>35</v>
      </c>
    </row>
    <row r="485" spans="1:137" x14ac:dyDescent="0.3">
      <c r="A485">
        <v>484</v>
      </c>
      <c r="B485" t="s">
        <v>7855</v>
      </c>
      <c r="C485" t="s">
        <v>460</v>
      </c>
      <c r="D485" t="str">
        <f>VLOOKUP(C485,Sheet1!$A$2:$B$3197,2,FALSE)</f>
        <v>제약</v>
      </c>
      <c r="E485" s="7">
        <v>121500</v>
      </c>
      <c r="F485" s="7">
        <v>69200</v>
      </c>
      <c r="G485" s="7">
        <v>65500</v>
      </c>
      <c r="H485" t="s">
        <v>2662</v>
      </c>
      <c r="I485" s="7">
        <f>VALUE(LEFT(H485,FIND("/",H485)-1)) + VALUE(MID(H485,FIND("/",H485)+1,LEN(H485)))</f>
        <v>55184990</v>
      </c>
      <c r="J485" s="1">
        <v>201620</v>
      </c>
      <c r="K485" s="1">
        <f>G485*I485/(10^8)</f>
        <v>36146.168449999997</v>
      </c>
      <c r="L485" s="1">
        <v>1941</v>
      </c>
      <c r="M485" s="1">
        <v>1850</v>
      </c>
      <c r="N485" s="1">
        <v>1874</v>
      </c>
      <c r="O485" s="1">
        <v>1897</v>
      </c>
      <c r="P485" s="1">
        <v>1978</v>
      </c>
      <c r="Q485" s="3"/>
      <c r="R485" s="3"/>
      <c r="S485" s="3"/>
      <c r="T485">
        <v>70</v>
      </c>
      <c r="U485">
        <v>78</v>
      </c>
      <c r="V485">
        <v>78</v>
      </c>
      <c r="W485">
        <v>56</v>
      </c>
      <c r="X485">
        <v>78</v>
      </c>
      <c r="Y485" s="3"/>
      <c r="Z485" s="3"/>
      <c r="AA485" s="3"/>
      <c r="AB485">
        <v>-211</v>
      </c>
      <c r="AC485">
        <v>9</v>
      </c>
      <c r="AD485">
        <v>28</v>
      </c>
      <c r="AE485">
        <v>54</v>
      </c>
      <c r="AF485">
        <v>50</v>
      </c>
      <c r="AG485" s="3"/>
      <c r="AH485" s="3"/>
      <c r="AI485" s="3"/>
      <c r="AJ485" s="1">
        <v>4127</v>
      </c>
      <c r="AK485" s="1">
        <v>3856</v>
      </c>
      <c r="AL485" s="1">
        <v>3810</v>
      </c>
      <c r="AM485" s="1">
        <v>3801</v>
      </c>
      <c r="AN485" s="1">
        <v>4871</v>
      </c>
      <c r="AO485" s="3"/>
      <c r="AP485" s="3"/>
      <c r="AQ485" s="3"/>
      <c r="AR485" s="1">
        <v>1996</v>
      </c>
      <c r="AS485" s="1">
        <v>1755</v>
      </c>
      <c r="AT485" s="1">
        <v>1735</v>
      </c>
      <c r="AU485" s="1">
        <v>1710</v>
      </c>
      <c r="AV485" s="1">
        <v>1128</v>
      </c>
      <c r="AW485" s="3"/>
      <c r="AX485" s="3"/>
      <c r="AY485" s="3"/>
      <c r="AZ485" s="1">
        <v>2130</v>
      </c>
      <c r="BA485" s="1">
        <v>2101</v>
      </c>
      <c r="BB485" s="1">
        <v>2075</v>
      </c>
      <c r="BC485" s="1">
        <v>2091</v>
      </c>
      <c r="BD485" s="1">
        <v>3743</v>
      </c>
      <c r="BE485" s="3"/>
      <c r="BF485" s="3"/>
      <c r="BG485" s="3"/>
      <c r="BH485" s="1">
        <v>2127</v>
      </c>
      <c r="BI485" s="1">
        <v>2098</v>
      </c>
      <c r="BJ485" s="1">
        <v>2065</v>
      </c>
      <c r="BK485" s="1">
        <v>2082</v>
      </c>
      <c r="BL485" s="1">
        <v>3734</v>
      </c>
      <c r="BM485" s="3"/>
      <c r="BN485" s="3"/>
      <c r="BO485" s="3"/>
      <c r="BP485">
        <v>276</v>
      </c>
      <c r="BQ485">
        <v>276</v>
      </c>
      <c r="BR485">
        <v>276</v>
      </c>
      <c r="BS485">
        <v>276</v>
      </c>
      <c r="BT485">
        <v>276</v>
      </c>
      <c r="BU485" s="3"/>
      <c r="BV485" s="3"/>
      <c r="BW485" s="3"/>
      <c r="BX485">
        <v>-5.13</v>
      </c>
      <c r="BY485">
        <v>0.23</v>
      </c>
      <c r="BZ485">
        <v>0.73</v>
      </c>
      <c r="CA485">
        <v>1.42</v>
      </c>
      <c r="CB485">
        <v>1.1599999999999999</v>
      </c>
      <c r="CC485" s="3"/>
      <c r="CD485" s="3"/>
      <c r="CE485" s="3"/>
      <c r="CF485">
        <v>-10.37</v>
      </c>
      <c r="CG485">
        <v>0.43</v>
      </c>
      <c r="CH485">
        <v>1.35</v>
      </c>
      <c r="CI485">
        <v>2.57</v>
      </c>
      <c r="CJ485">
        <v>1.72</v>
      </c>
      <c r="CK485" s="3"/>
      <c r="CL485" s="3"/>
      <c r="CM485" s="3"/>
      <c r="CN485">
        <v>-401</v>
      </c>
      <c r="CO485">
        <v>16</v>
      </c>
      <c r="CP485">
        <v>51</v>
      </c>
      <c r="CQ485">
        <v>96</v>
      </c>
      <c r="CR485">
        <v>91</v>
      </c>
      <c r="CS485" s="3"/>
      <c r="CT485" s="3"/>
      <c r="CU485" s="3"/>
      <c r="CV485" t="s">
        <v>2</v>
      </c>
      <c r="CW485">
        <v>468.98</v>
      </c>
      <c r="CX485">
        <v>126.16</v>
      </c>
      <c r="CY485">
        <v>75.05</v>
      </c>
      <c r="CZ485" s="2">
        <v>1367.82</v>
      </c>
      <c r="DA485" s="3"/>
      <c r="DB485" s="3"/>
      <c r="DC485" s="3"/>
      <c r="DD485">
        <v>1.46</v>
      </c>
      <c r="DE485">
        <v>1.92</v>
      </c>
      <c r="DF485">
        <v>1.62</v>
      </c>
      <c r="DG485">
        <v>1.82</v>
      </c>
      <c r="DH485">
        <v>17.91</v>
      </c>
      <c r="DI485" s="3"/>
      <c r="DJ485" s="3"/>
      <c r="DK485" s="3"/>
      <c r="DL485" s="6">
        <f>(CM485*3+CL485*2+CK485)/6</f>
        <v>0</v>
      </c>
      <c r="DM485">
        <f>BH485+(BH485*(CG485-8.25)/8.25)</f>
        <v>110.86181818181831</v>
      </c>
      <c r="DN485">
        <f>BI485+(BI485*(CH485-8.25)/8.25)</f>
        <v>343.30909090909086</v>
      </c>
      <c r="DO485">
        <f>BJ485+(BJ485*(CI485-8.25)/8.25)</f>
        <v>643.27878787878808</v>
      </c>
      <c r="DP485">
        <f>BK485+(BK485*(CJ485-8.25)/8.25)</f>
        <v>434.06545454545449</v>
      </c>
      <c r="DQ485">
        <f>BL485+(BL485*(CK485-8.25)/8.25)</f>
        <v>0</v>
      </c>
      <c r="DR485">
        <f>BM485+(BM485*(CL485-8.25)/8.25)</f>
        <v>0</v>
      </c>
      <c r="DS485">
        <f>BN485+(BN485*(CM485-8.25)/8.25)</f>
        <v>0</v>
      </c>
      <c r="DT485" s="8">
        <f>DM485*10^8/$I485</f>
        <v>200.89125354886957</v>
      </c>
      <c r="DU485" s="8">
        <f>DN485*10^8/$I485</f>
        <v>622.1059221159428</v>
      </c>
      <c r="DV485" s="8">
        <f>DO485*10^8/$I485</f>
        <v>1165.6770942221572</v>
      </c>
      <c r="DW485" s="8">
        <f>DP485*10^8/$I485</f>
        <v>786.56434393746281</v>
      </c>
      <c r="DX485" s="8">
        <f>DQ485*10^8/$I485</f>
        <v>0</v>
      </c>
      <c r="DY485" s="8">
        <f>DR485*10^8/$I485</f>
        <v>0</v>
      </c>
      <c r="DZ485" s="8">
        <f>DS485*10^8/$I485</f>
        <v>0</v>
      </c>
      <c r="EA485" s="8">
        <f>DT485*10^8/$I485</f>
        <v>364.03241814281301</v>
      </c>
      <c r="EB485" s="8">
        <f>DZ485*0.8</f>
        <v>0</v>
      </c>
      <c r="EC485" s="10">
        <f>G485-E485</f>
        <v>-56000</v>
      </c>
      <c r="ED485" s="4">
        <f>EC485/E485*100</f>
        <v>-46.090534979423872</v>
      </c>
      <c r="EE485" s="4">
        <f>DY485-G485</f>
        <v>-65500</v>
      </c>
      <c r="EF485" s="12">
        <f>EE485/G485</f>
        <v>-1</v>
      </c>
      <c r="EG485" s="4">
        <f>G485-F485</f>
        <v>-3700</v>
      </c>
    </row>
    <row r="486" spans="1:137" x14ac:dyDescent="0.3">
      <c r="A486">
        <v>485</v>
      </c>
      <c r="B486" t="s">
        <v>7321</v>
      </c>
      <c r="C486" t="s">
        <v>461</v>
      </c>
      <c r="D486" t="str">
        <f>VLOOKUP(C486,Sheet1!$A$2:$B$3197,2,FALSE)</f>
        <v>제약</v>
      </c>
      <c r="E486" s="7">
        <v>16600</v>
      </c>
      <c r="F486" s="7">
        <v>11500</v>
      </c>
      <c r="G486" s="7">
        <v>10900</v>
      </c>
      <c r="H486" t="s">
        <v>2663</v>
      </c>
      <c r="I486" s="7">
        <f>VALUE(LEFT(H486,FIND("/",H486)-1)) + VALUE(MID(H486,FIND("/",H486)+1,LEN(H486)))</f>
        <v>26100970</v>
      </c>
      <c r="J486" s="1">
        <v>1500</v>
      </c>
      <c r="K486" s="1">
        <f>G486*I486/(10^8)</f>
        <v>2845.0057299999999</v>
      </c>
      <c r="L486">
        <v>797</v>
      </c>
      <c r="M486">
        <v>824</v>
      </c>
      <c r="N486">
        <v>919</v>
      </c>
      <c r="O486">
        <v>865</v>
      </c>
      <c r="P486">
        <v>878</v>
      </c>
      <c r="Q486" s="3"/>
      <c r="R486" s="3"/>
      <c r="S486" s="3"/>
      <c r="T486">
        <v>-23</v>
      </c>
      <c r="U486">
        <v>10</v>
      </c>
      <c r="V486">
        <v>-18</v>
      </c>
      <c r="W486">
        <v>-75</v>
      </c>
      <c r="X486">
        <v>-37</v>
      </c>
      <c r="Y486" s="3"/>
      <c r="Z486" s="3"/>
      <c r="AA486" s="3"/>
      <c r="AB486">
        <v>-17</v>
      </c>
      <c r="AC486">
        <v>-2</v>
      </c>
      <c r="AD486">
        <v>-57</v>
      </c>
      <c r="AE486">
        <v>-84</v>
      </c>
      <c r="AF486">
        <v>-141</v>
      </c>
      <c r="AG486" s="3"/>
      <c r="AH486" s="3"/>
      <c r="AI486" s="3"/>
      <c r="AJ486" s="1">
        <v>1254</v>
      </c>
      <c r="AK486" s="1">
        <v>1242</v>
      </c>
      <c r="AL486" s="1">
        <v>1402</v>
      </c>
      <c r="AM486" s="1">
        <v>1317</v>
      </c>
      <c r="AN486" s="1">
        <v>1257</v>
      </c>
      <c r="AO486" s="3"/>
      <c r="AP486" s="3"/>
      <c r="AQ486" s="3"/>
      <c r="AR486">
        <v>698</v>
      </c>
      <c r="AS486">
        <v>599</v>
      </c>
      <c r="AT486">
        <v>827</v>
      </c>
      <c r="AU486">
        <v>616</v>
      </c>
      <c r="AV486">
        <v>708</v>
      </c>
      <c r="AW486" s="3"/>
      <c r="AX486" s="3"/>
      <c r="AY486" s="3"/>
      <c r="AZ486">
        <v>556</v>
      </c>
      <c r="BA486">
        <v>643</v>
      </c>
      <c r="BB486">
        <v>575</v>
      </c>
      <c r="BC486">
        <v>701</v>
      </c>
      <c r="BD486">
        <v>549</v>
      </c>
      <c r="BE486" s="3"/>
      <c r="BF486" s="3"/>
      <c r="BG486" s="3"/>
      <c r="BH486">
        <v>556</v>
      </c>
      <c r="BI486">
        <v>643</v>
      </c>
      <c r="BJ486">
        <v>575</v>
      </c>
      <c r="BK486">
        <v>701</v>
      </c>
      <c r="BL486">
        <v>549</v>
      </c>
      <c r="BM486" s="3"/>
      <c r="BN486" s="3"/>
      <c r="BO486" s="3"/>
      <c r="BP486">
        <v>224</v>
      </c>
      <c r="BQ486">
        <v>248</v>
      </c>
      <c r="BR486">
        <v>248</v>
      </c>
      <c r="BS486">
        <v>261</v>
      </c>
      <c r="BT486">
        <v>261</v>
      </c>
      <c r="BU486" s="3"/>
      <c r="BV486" s="3"/>
      <c r="BW486" s="3"/>
      <c r="BX486">
        <v>-1.33</v>
      </c>
      <c r="BY486">
        <v>-0.16</v>
      </c>
      <c r="BZ486">
        <v>-4.3499999999999996</v>
      </c>
      <c r="CA486">
        <v>-6.17</v>
      </c>
      <c r="CB486">
        <v>-10.94</v>
      </c>
      <c r="CC486" s="3"/>
      <c r="CD486" s="3"/>
      <c r="CE486" s="3"/>
      <c r="CF486">
        <v>-2.93</v>
      </c>
      <c r="CG486">
        <v>-0.33</v>
      </c>
      <c r="CH486">
        <v>-9.44</v>
      </c>
      <c r="CI486">
        <v>-13.14</v>
      </c>
      <c r="CJ486">
        <v>-22.52</v>
      </c>
      <c r="CK486" s="3"/>
      <c r="CL486" s="3"/>
      <c r="CM486" s="3"/>
      <c r="CN486">
        <v>-74</v>
      </c>
      <c r="CO486">
        <v>-8</v>
      </c>
      <c r="CP486">
        <v>-232</v>
      </c>
      <c r="CQ486">
        <v>-322</v>
      </c>
      <c r="CR486">
        <v>-539</v>
      </c>
      <c r="CS486" s="3"/>
      <c r="CT486" s="3"/>
      <c r="CU486" s="3"/>
      <c r="CV486" t="s">
        <v>2</v>
      </c>
      <c r="CW486" t="s">
        <v>2</v>
      </c>
      <c r="CX486" t="s">
        <v>2</v>
      </c>
      <c r="CY486" t="s">
        <v>2</v>
      </c>
      <c r="CZ486" t="s">
        <v>2</v>
      </c>
      <c r="DA486" s="3"/>
      <c r="DB486" s="3"/>
      <c r="DC486" s="3"/>
      <c r="DD486">
        <v>1.6</v>
      </c>
      <c r="DE486">
        <v>1.82</v>
      </c>
      <c r="DF486">
        <v>6.13</v>
      </c>
      <c r="DG486">
        <v>5.73</v>
      </c>
      <c r="DH486">
        <v>5.43</v>
      </c>
      <c r="DI486" s="3"/>
      <c r="DJ486" s="3"/>
      <c r="DK486" s="3"/>
      <c r="DL486" s="6">
        <f>(CM486*3+CL486*2+CK486)/6</f>
        <v>0</v>
      </c>
      <c r="DM486">
        <f>BH486+(BH486*(CG486-8.25)/8.25)</f>
        <v>-22.240000000000009</v>
      </c>
      <c r="DN486">
        <f>BI486+(BI486*(CH486-8.25)/8.25)</f>
        <v>-735.74787878787856</v>
      </c>
      <c r="DO486">
        <f>BJ486+(BJ486*(CI486-8.25)/8.25)</f>
        <v>-915.81818181818176</v>
      </c>
      <c r="DP486">
        <f>BK486+(BK486*(CJ486-8.25)/8.25)</f>
        <v>-1913.5175757575757</v>
      </c>
      <c r="DQ486">
        <f>BL486+(BL486*(CK486-8.25)/8.25)</f>
        <v>0</v>
      </c>
      <c r="DR486">
        <f>BM486+(BM486*(CL486-8.25)/8.25)</f>
        <v>0</v>
      </c>
      <c r="DS486">
        <f>BN486+(BN486*(CM486-8.25)/8.25)</f>
        <v>0</v>
      </c>
      <c r="DT486" s="8">
        <f>DM486*10^8/$I486</f>
        <v>-85.207561251555049</v>
      </c>
      <c r="DU486" s="8">
        <f>DN486*10^8/$I486</f>
        <v>-2818.8526280359642</v>
      </c>
      <c r="DV486" s="8">
        <f>DO486*10^8/$I486</f>
        <v>-3508.7515207985825</v>
      </c>
      <c r="DW486" s="8">
        <f>DP486*10^8/$I486</f>
        <v>-7331.2125019015602</v>
      </c>
      <c r="DX486" s="8">
        <f>DQ486*10^8/$I486</f>
        <v>0</v>
      </c>
      <c r="DY486" s="8">
        <f>DR486*10^8/$I486</f>
        <v>0</v>
      </c>
      <c r="DZ486" s="8">
        <f>DS486*10^8/$I486</f>
        <v>0</v>
      </c>
      <c r="EA486" s="8">
        <f>DT486*10^8/$I486</f>
        <v>-326.45361935420425</v>
      </c>
      <c r="EB486" s="8">
        <f>DZ486*0.8</f>
        <v>0</v>
      </c>
      <c r="EC486" s="10">
        <f>G486-E486</f>
        <v>-5700</v>
      </c>
      <c r="ED486" s="4">
        <f>EC486/E486*100</f>
        <v>-34.337349397590359</v>
      </c>
      <c r="EE486" s="4">
        <f>DY486-G486</f>
        <v>-10900</v>
      </c>
      <c r="EF486" s="12">
        <f>EE486/G486</f>
        <v>-1</v>
      </c>
      <c r="EG486" s="4">
        <f>G486-F486</f>
        <v>-600</v>
      </c>
    </row>
    <row r="487" spans="1:137" x14ac:dyDescent="0.3">
      <c r="A487">
        <v>486</v>
      </c>
      <c r="B487" t="s">
        <v>6570</v>
      </c>
      <c r="C487" t="s">
        <v>462</v>
      </c>
      <c r="D487" t="str">
        <f>VLOOKUP(C487,Sheet1!$A$2:$B$3197,2,FALSE)</f>
        <v>방송과엔터테인먼트</v>
      </c>
      <c r="E487" t="e">
        <v>#N/A</v>
      </c>
      <c r="F487">
        <v>2810</v>
      </c>
      <c r="G487" s="7">
        <v>3120</v>
      </c>
      <c r="H487" t="s">
        <v>2664</v>
      </c>
      <c r="I487" s="7">
        <f>VALUE(LEFT(H487,FIND("/",H487)-1)) + VALUE(MID(H487,FIND("/",H487)+1,LEN(H487)))</f>
        <v>63509196</v>
      </c>
      <c r="J487" s="1">
        <v>4800000</v>
      </c>
      <c r="K487" s="1">
        <f>G487*I487/(10^8)</f>
        <v>1981.4869152000001</v>
      </c>
      <c r="L487">
        <v>58</v>
      </c>
      <c r="M487">
        <v>359</v>
      </c>
      <c r="N487">
        <v>181</v>
      </c>
      <c r="O487">
        <v>302</v>
      </c>
      <c r="P487">
        <v>216</v>
      </c>
      <c r="Q487" s="3"/>
      <c r="R487" s="3"/>
      <c r="S487" s="3"/>
      <c r="T487">
        <v>-61</v>
      </c>
      <c r="U487">
        <v>-43</v>
      </c>
      <c r="V487">
        <v>-132</v>
      </c>
      <c r="W487">
        <v>-82</v>
      </c>
      <c r="X487">
        <v>-41</v>
      </c>
      <c r="Y487" s="3"/>
      <c r="Z487" s="3"/>
      <c r="AA487" s="3"/>
      <c r="AB487">
        <v>-96</v>
      </c>
      <c r="AC487">
        <v>-390</v>
      </c>
      <c r="AD487">
        <v>-271</v>
      </c>
      <c r="AE487">
        <v>-645</v>
      </c>
      <c r="AF487">
        <v>-59</v>
      </c>
      <c r="AG487" s="3"/>
      <c r="AH487" s="3"/>
      <c r="AI487" s="3"/>
      <c r="AJ487">
        <v>952</v>
      </c>
      <c r="AK487" s="1">
        <v>1240</v>
      </c>
      <c r="AL487" s="1">
        <v>1242</v>
      </c>
      <c r="AM487">
        <v>568</v>
      </c>
      <c r="AN487">
        <v>274</v>
      </c>
      <c r="AO487" s="3"/>
      <c r="AP487" s="3"/>
      <c r="AQ487" s="3"/>
      <c r="AR487">
        <v>236</v>
      </c>
      <c r="AS487">
        <v>725</v>
      </c>
      <c r="AT487">
        <v>719</v>
      </c>
      <c r="AU487">
        <v>663</v>
      </c>
      <c r="AV487">
        <v>74</v>
      </c>
      <c r="AW487" s="3"/>
      <c r="AX487" s="3"/>
      <c r="AY487" s="3"/>
      <c r="AZ487">
        <v>716</v>
      </c>
      <c r="BA487">
        <v>514</v>
      </c>
      <c r="BB487">
        <v>522</v>
      </c>
      <c r="BC487">
        <v>-95</v>
      </c>
      <c r="BD487">
        <v>199</v>
      </c>
      <c r="BE487" s="3"/>
      <c r="BF487" s="3"/>
      <c r="BG487" s="3"/>
      <c r="BH487">
        <v>716</v>
      </c>
      <c r="BI487">
        <v>510</v>
      </c>
      <c r="BJ487">
        <v>518</v>
      </c>
      <c r="BK487">
        <v>-111</v>
      </c>
      <c r="BL487">
        <v>202</v>
      </c>
      <c r="BM487" s="3"/>
      <c r="BN487" s="3"/>
      <c r="BO487" s="3"/>
      <c r="BP487">
        <v>686</v>
      </c>
      <c r="BQ487">
        <v>784</v>
      </c>
      <c r="BR487">
        <v>986</v>
      </c>
      <c r="BS487">
        <v>986</v>
      </c>
      <c r="BT487">
        <v>310</v>
      </c>
      <c r="BU487" s="3"/>
      <c r="BV487" s="3"/>
      <c r="BW487" s="3"/>
      <c r="BX487">
        <v>-11.75</v>
      </c>
      <c r="BY487">
        <v>-35.6</v>
      </c>
      <c r="BZ487">
        <v>-21.83</v>
      </c>
      <c r="CA487">
        <v>-71.33</v>
      </c>
      <c r="CB487">
        <v>-14.04</v>
      </c>
      <c r="CC487" s="3"/>
      <c r="CD487" s="3"/>
      <c r="CE487" s="3"/>
      <c r="CF487">
        <v>-16.73</v>
      </c>
      <c r="CG487">
        <v>-62.45</v>
      </c>
      <c r="CH487">
        <v>-51.62</v>
      </c>
      <c r="CI487">
        <v>-305.92</v>
      </c>
      <c r="CJ487">
        <v>-124.63</v>
      </c>
      <c r="CK487" s="3"/>
      <c r="CL487" s="3"/>
      <c r="CM487" s="3"/>
      <c r="CN487" s="1">
        <v>-3440</v>
      </c>
      <c r="CO487" s="1">
        <v>-11289</v>
      </c>
      <c r="CP487" s="1">
        <v>-6216</v>
      </c>
      <c r="CQ487" s="1">
        <v>-14577</v>
      </c>
      <c r="CR487">
        <v>-131</v>
      </c>
      <c r="CS487" s="3"/>
      <c r="CT487" s="3"/>
      <c r="CU487" s="3"/>
      <c r="CV487" t="s">
        <v>2</v>
      </c>
      <c r="CW487" t="s">
        <v>2</v>
      </c>
      <c r="CX487" t="s">
        <v>2</v>
      </c>
      <c r="CY487" t="s">
        <v>2</v>
      </c>
      <c r="CZ487" t="s">
        <v>2</v>
      </c>
      <c r="DA487" s="3"/>
      <c r="DB487" s="3"/>
      <c r="DC487" s="3"/>
      <c r="DD487">
        <v>1</v>
      </c>
      <c r="DE487">
        <v>1.06</v>
      </c>
      <c r="DF487">
        <v>0.75</v>
      </c>
      <c r="DG487" t="s">
        <v>2</v>
      </c>
      <c r="DH487">
        <v>10.18</v>
      </c>
      <c r="DI487" s="3"/>
      <c r="DJ487" s="3"/>
      <c r="DK487" s="3"/>
      <c r="DL487" s="6">
        <f>(CM487*3+CL487*2+CK487)/6</f>
        <v>0</v>
      </c>
      <c r="DM487">
        <f>BH487+(BH487*(CG487-8.25)/8.25)</f>
        <v>-5419.9030303030304</v>
      </c>
      <c r="DN487">
        <f>BI487+(BI487*(CH487-8.25)/8.25)</f>
        <v>-3191.054545454545</v>
      </c>
      <c r="DO487">
        <f>BJ487+(BJ487*(CI487-8.25)/8.25)</f>
        <v>-19208.067878787879</v>
      </c>
      <c r="DP487">
        <f>BK487+(BK487*(CJ487-8.25)/8.25)</f>
        <v>1676.8400000000001</v>
      </c>
      <c r="DQ487">
        <f>BL487+(BL487*(CK487-8.25)/8.25)</f>
        <v>0</v>
      </c>
      <c r="DR487">
        <f>BM487+(BM487*(CL487-8.25)/8.25)</f>
        <v>0</v>
      </c>
      <c r="DS487">
        <f>BN487+(BN487*(CM487-8.25)/8.25)</f>
        <v>0</v>
      </c>
      <c r="DT487" s="8">
        <f>DM487*10^8/$I487</f>
        <v>-8534.0444717691444</v>
      </c>
      <c r="DU487" s="8">
        <f>DN487*10^8/$I487</f>
        <v>-5024.5550982168706</v>
      </c>
      <c r="DV487" s="8">
        <f>DO487*10^8/$I487</f>
        <v>-30244.54581158275</v>
      </c>
      <c r="DW487" s="8">
        <f>DP487*10^8/$I487</f>
        <v>2640.3105465230578</v>
      </c>
      <c r="DX487" s="8">
        <f>DQ487*10^8/$I487</f>
        <v>0</v>
      </c>
      <c r="DY487" s="8">
        <f>DR487*10^8/$I487</f>
        <v>0</v>
      </c>
      <c r="DZ487" s="8">
        <f>DS487*10^8/$I487</f>
        <v>0</v>
      </c>
      <c r="EA487" s="8">
        <f>DT487*10^8/$I487</f>
        <v>-13437.494109938259</v>
      </c>
      <c r="EB487" s="8">
        <f>DZ487*0.8</f>
        <v>0</v>
      </c>
      <c r="EC487" s="10" t="e">
        <f>G487-E487</f>
        <v>#N/A</v>
      </c>
      <c r="ED487" s="4" t="e">
        <f>EC487/E487*100</f>
        <v>#N/A</v>
      </c>
      <c r="EE487" s="4">
        <f>DY487-G487</f>
        <v>-3120</v>
      </c>
      <c r="EF487" s="12">
        <f>EE487/G487</f>
        <v>-1</v>
      </c>
      <c r="EG487" s="4">
        <f>G487-F487</f>
        <v>310</v>
      </c>
    </row>
    <row r="488" spans="1:137" x14ac:dyDescent="0.3">
      <c r="A488">
        <v>487</v>
      </c>
      <c r="B488" t="s">
        <v>7646</v>
      </c>
      <c r="C488" t="s">
        <v>463</v>
      </c>
      <c r="D488" t="str">
        <f>VLOOKUP(C488,Sheet1!$A$2:$B$3197,2,FALSE)</f>
        <v>제약</v>
      </c>
      <c r="E488" s="7">
        <v>39300</v>
      </c>
      <c r="F488" s="7">
        <v>21400</v>
      </c>
      <c r="G488" s="7">
        <v>22350</v>
      </c>
      <c r="H488" t="s">
        <v>2665</v>
      </c>
      <c r="I488" s="7">
        <f>VALUE(LEFT(H488,FIND("/",H488)-1)) + VALUE(MID(H488,FIND("/",H488)+1,LEN(H488)))</f>
        <v>52240638</v>
      </c>
      <c r="J488" s="1">
        <v>1037185</v>
      </c>
      <c r="K488" s="1">
        <f>G488*I488/(10^8)</f>
        <v>11675.782593</v>
      </c>
      <c r="L488">
        <v>829</v>
      </c>
      <c r="M488">
        <v>842</v>
      </c>
      <c r="N488">
        <v>918</v>
      </c>
      <c r="O488" s="1">
        <v>1085</v>
      </c>
      <c r="P488">
        <v>886</v>
      </c>
      <c r="Q488" s="1">
        <v>1065</v>
      </c>
      <c r="R488" s="1">
        <v>1248</v>
      </c>
      <c r="S488" s="1">
        <v>1123</v>
      </c>
      <c r="T488">
        <v>3</v>
      </c>
      <c r="U488">
        <v>35</v>
      </c>
      <c r="V488">
        <v>55</v>
      </c>
      <c r="W488">
        <v>171</v>
      </c>
      <c r="X488">
        <v>59</v>
      </c>
      <c r="Y488">
        <v>150</v>
      </c>
      <c r="Z488">
        <v>311</v>
      </c>
      <c r="AA488">
        <v>213</v>
      </c>
      <c r="AB488">
        <v>20</v>
      </c>
      <c r="AC488">
        <v>58</v>
      </c>
      <c r="AD488">
        <v>33</v>
      </c>
      <c r="AE488">
        <v>192</v>
      </c>
      <c r="AF488">
        <v>198</v>
      </c>
      <c r="AG488">
        <v>154</v>
      </c>
      <c r="AH488">
        <v>305</v>
      </c>
      <c r="AI488">
        <v>228</v>
      </c>
      <c r="AJ488" s="1">
        <v>1247</v>
      </c>
      <c r="AK488" s="1">
        <v>1687</v>
      </c>
      <c r="AL488" s="1">
        <v>1623</v>
      </c>
      <c r="AM488" s="1">
        <v>1914</v>
      </c>
      <c r="AN488" s="1">
        <v>2201</v>
      </c>
      <c r="AO488" s="3"/>
      <c r="AP488" s="3"/>
      <c r="AQ488" s="3"/>
      <c r="AR488">
        <v>204</v>
      </c>
      <c r="AS488">
        <v>575</v>
      </c>
      <c r="AT488">
        <v>454</v>
      </c>
      <c r="AU488">
        <v>510</v>
      </c>
      <c r="AV488">
        <v>389</v>
      </c>
      <c r="AW488" s="3"/>
      <c r="AX488" s="3"/>
      <c r="AY488" s="3"/>
      <c r="AZ488" s="1">
        <v>1044</v>
      </c>
      <c r="BA488" s="1">
        <v>1112</v>
      </c>
      <c r="BB488" s="1">
        <v>1169</v>
      </c>
      <c r="BC488" s="1">
        <v>1404</v>
      </c>
      <c r="BD488" s="1">
        <v>1813</v>
      </c>
      <c r="BE488" s="3"/>
      <c r="BF488" s="3"/>
      <c r="BG488" s="3"/>
      <c r="BH488" s="1">
        <v>1044</v>
      </c>
      <c r="BI488" s="1">
        <v>1112</v>
      </c>
      <c r="BJ488" s="1">
        <v>1169</v>
      </c>
      <c r="BK488" s="1">
        <v>1404</v>
      </c>
      <c r="BL488" s="1">
        <v>1813</v>
      </c>
      <c r="BM488" s="3"/>
      <c r="BN488" s="3"/>
      <c r="BO488" s="3"/>
      <c r="BP488">
        <v>261</v>
      </c>
      <c r="BQ488">
        <v>261</v>
      </c>
      <c r="BR488">
        <v>261</v>
      </c>
      <c r="BS488">
        <v>261</v>
      </c>
      <c r="BT488">
        <v>261</v>
      </c>
      <c r="BU488" s="3"/>
      <c r="BV488" s="3"/>
      <c r="BW488" s="3"/>
      <c r="BX488">
        <v>1.68</v>
      </c>
      <c r="BY488">
        <v>3.96</v>
      </c>
      <c r="BZ488">
        <v>1.99</v>
      </c>
      <c r="CA488">
        <v>10.84</v>
      </c>
      <c r="CB488">
        <v>9.61</v>
      </c>
      <c r="CC488">
        <v>7</v>
      </c>
      <c r="CD488" s="3"/>
      <c r="CE488" s="3"/>
      <c r="CF488">
        <v>2.0299999999999998</v>
      </c>
      <c r="CG488">
        <v>5.39</v>
      </c>
      <c r="CH488">
        <v>2.89</v>
      </c>
      <c r="CI488">
        <v>14.9</v>
      </c>
      <c r="CJ488">
        <v>12.29</v>
      </c>
      <c r="CK488" s="3"/>
      <c r="CL488" s="3"/>
      <c r="CM488" s="3"/>
      <c r="CN488">
        <v>39</v>
      </c>
      <c r="CO488">
        <v>111</v>
      </c>
      <c r="CP488">
        <v>63</v>
      </c>
      <c r="CQ488">
        <v>367</v>
      </c>
      <c r="CR488">
        <v>378</v>
      </c>
      <c r="CS488" s="3"/>
      <c r="CT488" s="3"/>
      <c r="CU488" s="3"/>
      <c r="CV488">
        <v>337.97</v>
      </c>
      <c r="CW488">
        <v>219.27</v>
      </c>
      <c r="CX488">
        <v>573.04999999999995</v>
      </c>
      <c r="CY488">
        <v>98.9</v>
      </c>
      <c r="CZ488">
        <v>99.12</v>
      </c>
      <c r="DA488" s="3"/>
      <c r="DB488" s="3"/>
      <c r="DC488" s="3"/>
      <c r="DD488">
        <v>6.35</v>
      </c>
      <c r="DE488">
        <v>11.13</v>
      </c>
      <c r="DF488">
        <v>15.72</v>
      </c>
      <c r="DG488">
        <v>13.19</v>
      </c>
      <c r="DH488">
        <v>10.61</v>
      </c>
      <c r="DI488" s="3"/>
      <c r="DJ488" s="3"/>
      <c r="DK488" s="3"/>
      <c r="DL488" s="6">
        <f>(CM488*3+CL488*2+CK488)/6</f>
        <v>0</v>
      </c>
      <c r="DM488">
        <f>BH488+(BH488*(CG488-8.25)/8.25)</f>
        <v>682.07999999999993</v>
      </c>
      <c r="DN488">
        <f>BI488+(BI488*(CH488-8.25)/8.25)</f>
        <v>389.53696969696978</v>
      </c>
      <c r="DO488">
        <f>BJ488+(BJ488*(CI488-8.25)/8.25)</f>
        <v>2111.2848484848487</v>
      </c>
      <c r="DP488">
        <f>BK488+(BK488*(CJ488-8.25)/8.25)</f>
        <v>2091.5345454545454</v>
      </c>
      <c r="DQ488">
        <f>BL488+(BL488*(CK488-8.25)/8.25)</f>
        <v>0</v>
      </c>
      <c r="DR488">
        <f>BM488+(BM488*(CL488-8.25)/8.25)</f>
        <v>0</v>
      </c>
      <c r="DS488">
        <f>BN488+(BN488*(CM488-8.25)/8.25)</f>
        <v>0</v>
      </c>
      <c r="DT488" s="8">
        <f>DM488*10^8/$I488</f>
        <v>1305.6502104740757</v>
      </c>
      <c r="DU488" s="8">
        <f>DN488*10^8/$I488</f>
        <v>745.65890580618441</v>
      </c>
      <c r="DV488" s="8">
        <f>DO488*10^8/$I488</f>
        <v>4041.4606890613559</v>
      </c>
      <c r="DW488" s="8">
        <f>DP488*10^8/$I488</f>
        <v>4003.6542919987792</v>
      </c>
      <c r="DX488" s="8">
        <f>DQ488*10^8/$I488</f>
        <v>0</v>
      </c>
      <c r="DY488" s="8">
        <f>DR488*10^8/$I488</f>
        <v>0</v>
      </c>
      <c r="DZ488" s="8">
        <f>DS488*10^8/$I488</f>
        <v>0</v>
      </c>
      <c r="EA488" s="8">
        <f>DT488*10^8/$I488</f>
        <v>2499.2998946032699</v>
      </c>
      <c r="EB488" s="8">
        <f>DZ488*0.8</f>
        <v>0</v>
      </c>
      <c r="EC488" s="10">
        <f>G488-E488</f>
        <v>-16950</v>
      </c>
      <c r="ED488" s="4">
        <f>EC488/E488*100</f>
        <v>-43.12977099236641</v>
      </c>
      <c r="EE488" s="4">
        <f>DY488-G488</f>
        <v>-22350</v>
      </c>
      <c r="EF488" s="12">
        <f>EE488/G488</f>
        <v>-1</v>
      </c>
      <c r="EG488" s="4">
        <f>G488-F488</f>
        <v>950</v>
      </c>
    </row>
    <row r="489" spans="1:137" x14ac:dyDescent="0.3">
      <c r="A489">
        <v>488</v>
      </c>
      <c r="B489" t="s">
        <v>6278</v>
      </c>
      <c r="C489" t="s">
        <v>464</v>
      </c>
      <c r="D489" t="str">
        <f>VLOOKUP(C489,Sheet1!$A$2:$B$3197,2,FALSE)</f>
        <v>섬유,의류,신발,호화품</v>
      </c>
      <c r="E489">
        <v>1390</v>
      </c>
      <c r="F489">
        <v>1630</v>
      </c>
      <c r="G489" s="7">
        <v>1655</v>
      </c>
      <c r="H489" t="s">
        <v>2666</v>
      </c>
      <c r="I489" s="7">
        <f>VALUE(LEFT(H489,FIND("/",H489)-1)) + VALUE(MID(H489,FIND("/",H489)+1,LEN(H489)))</f>
        <v>68710343</v>
      </c>
      <c r="J489" s="1">
        <v>907818</v>
      </c>
      <c r="K489" s="1">
        <f>G489*I489/(10^8)</f>
        <v>1137.1561766499999</v>
      </c>
      <c r="L489">
        <v>368</v>
      </c>
      <c r="M489">
        <v>661</v>
      </c>
      <c r="N489">
        <v>836</v>
      </c>
      <c r="O489" s="1">
        <v>1088</v>
      </c>
      <c r="P489" s="1">
        <v>1262</v>
      </c>
      <c r="Q489" s="3"/>
      <c r="R489" s="3"/>
      <c r="S489" s="3"/>
      <c r="T489">
        <v>23</v>
      </c>
      <c r="U489">
        <v>36</v>
      </c>
      <c r="V489">
        <v>132</v>
      </c>
      <c r="W489">
        <v>179</v>
      </c>
      <c r="X489">
        <v>153</v>
      </c>
      <c r="Y489" s="3"/>
      <c r="Z489" s="3"/>
      <c r="AA489" s="3"/>
      <c r="AB489">
        <v>17</v>
      </c>
      <c r="AC489">
        <v>59</v>
      </c>
      <c r="AD489">
        <v>117</v>
      </c>
      <c r="AE489">
        <v>162</v>
      </c>
      <c r="AF489">
        <v>112</v>
      </c>
      <c r="AG489" s="3"/>
      <c r="AH489" s="3"/>
      <c r="AI489" s="3"/>
      <c r="AJ489">
        <v>669</v>
      </c>
      <c r="AK489">
        <v>928</v>
      </c>
      <c r="AL489" s="1">
        <v>1186</v>
      </c>
      <c r="AM489" s="1">
        <v>1697</v>
      </c>
      <c r="AN489" s="1">
        <v>2858</v>
      </c>
      <c r="AO489" s="3"/>
      <c r="AP489" s="3"/>
      <c r="AQ489" s="3"/>
      <c r="AR489">
        <v>384</v>
      </c>
      <c r="AS489">
        <v>546</v>
      </c>
      <c r="AT489">
        <v>557</v>
      </c>
      <c r="AU489">
        <v>810</v>
      </c>
      <c r="AV489" s="1">
        <v>1822</v>
      </c>
      <c r="AW489" s="3"/>
      <c r="AX489" s="3"/>
      <c r="AY489" s="3"/>
      <c r="AZ489">
        <v>285</v>
      </c>
      <c r="BA489">
        <v>382</v>
      </c>
      <c r="BB489">
        <v>628</v>
      </c>
      <c r="BC489">
        <v>887</v>
      </c>
      <c r="BD489" s="1">
        <v>1036</v>
      </c>
      <c r="BE489" s="3"/>
      <c r="BF489" s="3"/>
      <c r="BG489" s="3"/>
      <c r="BH489">
        <v>285</v>
      </c>
      <c r="BI489">
        <v>349</v>
      </c>
      <c r="BJ489">
        <v>586</v>
      </c>
      <c r="BK489">
        <v>833</v>
      </c>
      <c r="BL489">
        <v>978</v>
      </c>
      <c r="BM489" s="3"/>
      <c r="BN489" s="3"/>
      <c r="BO489" s="3"/>
      <c r="BP489">
        <v>255</v>
      </c>
      <c r="BQ489">
        <v>255</v>
      </c>
      <c r="BR489">
        <v>302</v>
      </c>
      <c r="BS489">
        <v>336</v>
      </c>
      <c r="BT489">
        <v>344</v>
      </c>
      <c r="BU489" s="3"/>
      <c r="BV489" s="3"/>
      <c r="BW489" s="3"/>
      <c r="BX489">
        <v>3.03</v>
      </c>
      <c r="BY489">
        <v>7.35</v>
      </c>
      <c r="BZ489">
        <v>11.08</v>
      </c>
      <c r="CA489">
        <v>11.23</v>
      </c>
      <c r="CB489">
        <v>4.92</v>
      </c>
      <c r="CC489" s="3"/>
      <c r="CD489" s="3"/>
      <c r="CE489" s="3"/>
      <c r="CF489">
        <v>7.38</v>
      </c>
      <c r="CG489">
        <v>18.54</v>
      </c>
      <c r="CH489">
        <v>23.1</v>
      </c>
      <c r="CI489">
        <v>21.11</v>
      </c>
      <c r="CJ489">
        <v>12.01</v>
      </c>
      <c r="CK489" s="3"/>
      <c r="CL489" s="3"/>
      <c r="CM489" s="3"/>
      <c r="CN489">
        <v>35</v>
      </c>
      <c r="CO489">
        <v>115</v>
      </c>
      <c r="CP489">
        <v>180</v>
      </c>
      <c r="CQ489">
        <v>223</v>
      </c>
      <c r="CR489">
        <v>158</v>
      </c>
      <c r="CS489" s="3"/>
      <c r="CT489" s="3"/>
      <c r="CU489" s="3"/>
      <c r="CV489">
        <v>44.96</v>
      </c>
      <c r="CW489">
        <v>11.42</v>
      </c>
      <c r="CX489">
        <v>8.32</v>
      </c>
      <c r="CY489">
        <v>8.1199999999999992</v>
      </c>
      <c r="CZ489">
        <v>8.94</v>
      </c>
      <c r="DA489" s="3"/>
      <c r="DB489" s="3"/>
      <c r="DC489" s="3"/>
      <c r="DD489">
        <v>2.83</v>
      </c>
      <c r="DE489">
        <v>1.92</v>
      </c>
      <c r="DF489">
        <v>1.54</v>
      </c>
      <c r="DG489">
        <v>1.43</v>
      </c>
      <c r="DH489">
        <v>0.98</v>
      </c>
      <c r="DI489" s="3"/>
      <c r="DJ489" s="3"/>
      <c r="DK489" s="3"/>
      <c r="DL489" s="6">
        <f>(CM489*3+CL489*2+CK489)/6</f>
        <v>0</v>
      </c>
      <c r="DM489">
        <f>BH489+(BH489*(CG489-8.25)/8.25)</f>
        <v>640.4727272727273</v>
      </c>
      <c r="DN489">
        <f>BI489+(BI489*(CH489-8.25)/8.25)</f>
        <v>977.2</v>
      </c>
      <c r="DO489">
        <f>BJ489+(BJ489*(CI489-8.25)/8.25)</f>
        <v>1499.449696969697</v>
      </c>
      <c r="DP489">
        <f>BK489+(BK489*(CJ489-8.25)/8.25)</f>
        <v>1212.6460606060605</v>
      </c>
      <c r="DQ489">
        <f>BL489+(BL489*(CK489-8.25)/8.25)</f>
        <v>0</v>
      </c>
      <c r="DR489">
        <f>BM489+(BM489*(CL489-8.25)/8.25)</f>
        <v>0</v>
      </c>
      <c r="DS489">
        <f>BN489+(BN489*(CM489-8.25)/8.25)</f>
        <v>0</v>
      </c>
      <c r="DT489" s="8">
        <f>DM489*10^8/$I489</f>
        <v>932.13437643984298</v>
      </c>
      <c r="DU489" s="8">
        <f>DN489*10^8/$I489</f>
        <v>1422.2021857757281</v>
      </c>
      <c r="DV489" s="8">
        <f>DO489*10^8/$I489</f>
        <v>2182.2765416404586</v>
      </c>
      <c r="DW489" s="8">
        <f>DP489*10^8/$I489</f>
        <v>1764.8668419630221</v>
      </c>
      <c r="DX489" s="8">
        <f>DQ489*10^8/$I489</f>
        <v>0</v>
      </c>
      <c r="DY489" s="8">
        <f>DR489*10^8/$I489</f>
        <v>0</v>
      </c>
      <c r="DZ489" s="8">
        <f>DS489*10^8/$I489</f>
        <v>0</v>
      </c>
      <c r="EA489" s="8">
        <f>DT489*10^8/$I489</f>
        <v>1356.6143549011872</v>
      </c>
      <c r="EB489" s="8">
        <f>DZ489*0.8</f>
        <v>0</v>
      </c>
      <c r="EC489" s="10">
        <f>G489-E489</f>
        <v>265</v>
      </c>
      <c r="ED489" s="4">
        <f>EC489/E489*100</f>
        <v>19.064748201438849</v>
      </c>
      <c r="EE489" s="4">
        <f>DY489-G489</f>
        <v>-1655</v>
      </c>
      <c r="EF489" s="12">
        <f>EE489/G489</f>
        <v>-1</v>
      </c>
      <c r="EG489" s="4">
        <f>G489-F489</f>
        <v>25</v>
      </c>
    </row>
    <row r="490" spans="1:137" x14ac:dyDescent="0.3">
      <c r="A490">
        <v>489</v>
      </c>
      <c r="B490" t="s">
        <v>6463</v>
      </c>
      <c r="C490" t="s">
        <v>465</v>
      </c>
      <c r="D490" t="str">
        <f>VLOOKUP(C490,Sheet1!$A$2:$B$3197,2,FALSE)</f>
        <v>비철금속</v>
      </c>
      <c r="E490">
        <v>1635</v>
      </c>
      <c r="F490">
        <v>2650</v>
      </c>
      <c r="G490" s="7">
        <v>2470</v>
      </c>
      <c r="H490" t="s">
        <v>2667</v>
      </c>
      <c r="I490" s="7">
        <f>VALUE(LEFT(H490,FIND("/",H490)-1)) + VALUE(MID(H490,FIND("/",H490)+1,LEN(H490)))</f>
        <v>91142639</v>
      </c>
      <c r="J490" s="1">
        <v>585093</v>
      </c>
      <c r="K490" s="1">
        <f>G490*I490/(10^8)</f>
        <v>2251.2231833000001</v>
      </c>
      <c r="L490" s="1">
        <v>8177</v>
      </c>
      <c r="M490" s="1">
        <v>9833</v>
      </c>
      <c r="N490" s="1">
        <v>9513</v>
      </c>
      <c r="O490" s="1">
        <v>8990</v>
      </c>
      <c r="P490" s="1">
        <v>9336</v>
      </c>
      <c r="Q490" s="3"/>
      <c r="R490" s="3"/>
      <c r="S490" s="3"/>
      <c r="T490">
        <v>302</v>
      </c>
      <c r="U490">
        <v>406</v>
      </c>
      <c r="V490">
        <v>173</v>
      </c>
      <c r="W490">
        <v>170</v>
      </c>
      <c r="X490">
        <v>284</v>
      </c>
      <c r="Y490" s="3"/>
      <c r="Z490" s="3"/>
      <c r="AA490" s="3"/>
      <c r="AB490">
        <v>120</v>
      </c>
      <c r="AC490">
        <v>143</v>
      </c>
      <c r="AD490">
        <v>124</v>
      </c>
      <c r="AE490">
        <v>47</v>
      </c>
      <c r="AF490">
        <v>70</v>
      </c>
      <c r="AG490" s="3"/>
      <c r="AH490" s="3"/>
      <c r="AI490" s="3"/>
      <c r="AJ490" s="1">
        <v>5660</v>
      </c>
      <c r="AK490" s="1">
        <v>5634</v>
      </c>
      <c r="AL490" s="1">
        <v>5694</v>
      </c>
      <c r="AM490" s="1">
        <v>5761</v>
      </c>
      <c r="AN490" s="1">
        <v>6203</v>
      </c>
      <c r="AO490" s="3"/>
      <c r="AP490" s="3"/>
      <c r="AQ490" s="3"/>
      <c r="AR490" s="1">
        <v>3867</v>
      </c>
      <c r="AS490" s="1">
        <v>3689</v>
      </c>
      <c r="AT490" s="1">
        <v>3536</v>
      </c>
      <c r="AU490" s="1">
        <v>3611</v>
      </c>
      <c r="AV490" s="1">
        <v>3989</v>
      </c>
      <c r="AW490" s="3"/>
      <c r="AX490" s="3"/>
      <c r="AY490" s="3"/>
      <c r="AZ490" s="1">
        <v>1792</v>
      </c>
      <c r="BA490" s="1">
        <v>1945</v>
      </c>
      <c r="BB490" s="1">
        <v>2157</v>
      </c>
      <c r="BC490" s="1">
        <v>2151</v>
      </c>
      <c r="BD490" s="1">
        <v>2213</v>
      </c>
      <c r="BE490" s="3"/>
      <c r="BF490" s="3"/>
      <c r="BG490" s="3"/>
      <c r="BH490" s="1">
        <v>1473</v>
      </c>
      <c r="BI490" s="1">
        <v>1610</v>
      </c>
      <c r="BJ490" s="1">
        <v>1835</v>
      </c>
      <c r="BK490" s="1">
        <v>1844</v>
      </c>
      <c r="BL490" s="1">
        <v>1901</v>
      </c>
      <c r="BM490" s="3"/>
      <c r="BN490" s="3"/>
      <c r="BO490" s="3"/>
      <c r="BP490">
        <v>456</v>
      </c>
      <c r="BQ490">
        <v>456</v>
      </c>
      <c r="BR490">
        <v>456</v>
      </c>
      <c r="BS490">
        <v>456</v>
      </c>
      <c r="BT490">
        <v>456</v>
      </c>
      <c r="BU490" s="3"/>
      <c r="BV490" s="3"/>
      <c r="BW490" s="3"/>
      <c r="BX490">
        <v>2.17</v>
      </c>
      <c r="BY490">
        <v>2.5299999999999998</v>
      </c>
      <c r="BZ490">
        <v>2.19</v>
      </c>
      <c r="CA490">
        <v>0.82</v>
      </c>
      <c r="CB490">
        <v>1.18</v>
      </c>
      <c r="CC490" s="3"/>
      <c r="CD490" s="3"/>
      <c r="CE490" s="3"/>
      <c r="CF490">
        <v>6.34</v>
      </c>
      <c r="CG490">
        <v>8.26</v>
      </c>
      <c r="CH490">
        <v>5.7</v>
      </c>
      <c r="CI490">
        <v>2.75</v>
      </c>
      <c r="CJ490">
        <v>3.5</v>
      </c>
      <c r="CK490" s="3"/>
      <c r="CL490" s="3"/>
      <c r="CM490" s="3"/>
      <c r="CN490">
        <v>101</v>
      </c>
      <c r="CO490">
        <v>140</v>
      </c>
      <c r="CP490">
        <v>108</v>
      </c>
      <c r="CQ490">
        <v>56</v>
      </c>
      <c r="CR490">
        <v>72</v>
      </c>
      <c r="CS490" s="3"/>
      <c r="CT490" s="3"/>
      <c r="CU490" s="3"/>
      <c r="CV490">
        <v>9.8800000000000008</v>
      </c>
      <c r="CW490">
        <v>7.55</v>
      </c>
      <c r="CX490">
        <v>8.58</v>
      </c>
      <c r="CY490">
        <v>25.68</v>
      </c>
      <c r="CZ490">
        <v>21.42</v>
      </c>
      <c r="DA490" s="3"/>
      <c r="DB490" s="3"/>
      <c r="DC490" s="3"/>
      <c r="DD490">
        <v>0.57999999999999996</v>
      </c>
      <c r="DE490">
        <v>0.56000000000000005</v>
      </c>
      <c r="DF490">
        <v>0.44</v>
      </c>
      <c r="DG490">
        <v>0.67</v>
      </c>
      <c r="DH490">
        <v>0.7</v>
      </c>
      <c r="DI490" s="3"/>
      <c r="DJ490" s="3"/>
      <c r="DK490" s="3"/>
      <c r="DL490" s="6">
        <f>(CM490*3+CL490*2+CK490)/6</f>
        <v>0</v>
      </c>
      <c r="DM490">
        <f>BH490+(BH490*(CG490-8.25)/8.25)</f>
        <v>1474.7854545454545</v>
      </c>
      <c r="DN490">
        <f>BI490+(BI490*(CH490-8.25)/8.25)</f>
        <v>1112.3636363636365</v>
      </c>
      <c r="DO490">
        <f>BJ490+(BJ490*(CI490-8.25)/8.25)</f>
        <v>611.66666666666674</v>
      </c>
      <c r="DP490">
        <f>BK490+(BK490*(CJ490-8.25)/8.25)</f>
        <v>782.30303030303025</v>
      </c>
      <c r="DQ490">
        <f>BL490+(BL490*(CK490-8.25)/8.25)</f>
        <v>0</v>
      </c>
      <c r="DR490">
        <f>BM490+(BM490*(CL490-8.25)/8.25)</f>
        <v>0</v>
      </c>
      <c r="DS490">
        <f>BN490+(BN490*(CM490-8.25)/8.25)</f>
        <v>0</v>
      </c>
      <c r="DT490" s="8">
        <f>DM490*10^8/$I490</f>
        <v>1618.1070360991571</v>
      </c>
      <c r="DU490" s="8">
        <f>DN490*10^8/$I490</f>
        <v>1220.4645910720628</v>
      </c>
      <c r="DV490" s="8">
        <f>DO490*10^8/$I490</f>
        <v>671.10923424838154</v>
      </c>
      <c r="DW490" s="8">
        <f>DP490*10^8/$I490</f>
        <v>858.32826313382282</v>
      </c>
      <c r="DX490" s="8">
        <f>DQ490*10^8/$I490</f>
        <v>0</v>
      </c>
      <c r="DY490" s="8">
        <f>DR490*10^8/$I490</f>
        <v>0</v>
      </c>
      <c r="DZ490" s="8">
        <f>DS490*10^8/$I490</f>
        <v>0</v>
      </c>
      <c r="EA490" s="8">
        <f>DT490*10^8/$I490</f>
        <v>1775.3567966132264</v>
      </c>
      <c r="EB490" s="8">
        <f>DZ490*0.8</f>
        <v>0</v>
      </c>
      <c r="EC490" s="10">
        <f>G490-E490</f>
        <v>835</v>
      </c>
      <c r="ED490" s="4">
        <f>EC490/E490*100</f>
        <v>51.070336391437309</v>
      </c>
      <c r="EE490" s="4">
        <f>DY490-G490</f>
        <v>-2470</v>
      </c>
      <c r="EF490" s="12">
        <f>EE490/G490</f>
        <v>-1</v>
      </c>
      <c r="EG490" s="4">
        <f>G490-F490</f>
        <v>-180</v>
      </c>
    </row>
    <row r="491" spans="1:137" x14ac:dyDescent="0.3">
      <c r="A491">
        <v>490</v>
      </c>
      <c r="B491" t="s">
        <v>6286</v>
      </c>
      <c r="C491" t="s">
        <v>466</v>
      </c>
      <c r="D491" t="str">
        <f>VLOOKUP(C491,Sheet1!$A$2:$B$3197,2,FALSE)</f>
        <v>항공화물운송과물류</v>
      </c>
      <c r="E491">
        <v>1865</v>
      </c>
      <c r="F491">
        <v>1835</v>
      </c>
      <c r="G491" s="7">
        <v>1695</v>
      </c>
      <c r="H491" t="s">
        <v>2668</v>
      </c>
      <c r="I491" s="7">
        <f>VALUE(LEFT(H491,FIND("/",H491)-1)) + VALUE(MID(H491,FIND("/",H491)+1,LEN(H491)))</f>
        <v>53766273</v>
      </c>
      <c r="J491">
        <v>0</v>
      </c>
      <c r="K491" s="1">
        <f>G491*I491/(10^8)</f>
        <v>911.33832734999999</v>
      </c>
      <c r="L491">
        <v>873</v>
      </c>
      <c r="M491">
        <v>783</v>
      </c>
      <c r="N491">
        <v>715</v>
      </c>
      <c r="O491">
        <v>891</v>
      </c>
      <c r="P491" s="1">
        <v>1099</v>
      </c>
      <c r="Q491" s="3"/>
      <c r="R491" s="3"/>
      <c r="S491" s="3"/>
      <c r="T491">
        <v>2</v>
      </c>
      <c r="U491">
        <v>-39</v>
      </c>
      <c r="V491">
        <v>-53</v>
      </c>
      <c r="W491">
        <v>-10</v>
      </c>
      <c r="X491">
        <v>-108</v>
      </c>
      <c r="Y491" s="3"/>
      <c r="Z491" s="3"/>
      <c r="AA491" s="3"/>
      <c r="AB491">
        <v>-42</v>
      </c>
      <c r="AC491">
        <v>-29</v>
      </c>
      <c r="AD491">
        <v>-40</v>
      </c>
      <c r="AE491">
        <v>-67</v>
      </c>
      <c r="AF491">
        <v>-205</v>
      </c>
      <c r="AG491" s="3"/>
      <c r="AH491" s="3"/>
      <c r="AI491" s="3"/>
      <c r="AJ491">
        <v>813</v>
      </c>
      <c r="AK491">
        <v>733</v>
      </c>
      <c r="AL491">
        <v>482</v>
      </c>
      <c r="AM491" s="1">
        <v>1154</v>
      </c>
      <c r="AN491">
        <v>908</v>
      </c>
      <c r="AO491" s="3"/>
      <c r="AP491" s="3"/>
      <c r="AQ491" s="3"/>
      <c r="AR491">
        <v>660</v>
      </c>
      <c r="AS491">
        <v>554</v>
      </c>
      <c r="AT491">
        <v>348</v>
      </c>
      <c r="AU491">
        <v>868</v>
      </c>
      <c r="AV491">
        <v>600</v>
      </c>
      <c r="AW491" s="3"/>
      <c r="AX491" s="3"/>
      <c r="AY491" s="3"/>
      <c r="AZ491">
        <v>153</v>
      </c>
      <c r="BA491">
        <v>178</v>
      </c>
      <c r="BB491">
        <v>134</v>
      </c>
      <c r="BC491">
        <v>286</v>
      </c>
      <c r="BD491">
        <v>308</v>
      </c>
      <c r="BE491" s="3"/>
      <c r="BF491" s="3"/>
      <c r="BG491" s="3"/>
      <c r="BH491">
        <v>152</v>
      </c>
      <c r="BI491">
        <v>178</v>
      </c>
      <c r="BJ491">
        <v>136</v>
      </c>
      <c r="BK491">
        <v>168</v>
      </c>
      <c r="BL491">
        <v>301</v>
      </c>
      <c r="BM491" s="3"/>
      <c r="BN491" s="3"/>
      <c r="BO491" s="3"/>
      <c r="BP491">
        <v>51</v>
      </c>
      <c r="BQ491">
        <v>84</v>
      </c>
      <c r="BR491">
        <v>84</v>
      </c>
      <c r="BS491">
        <v>120</v>
      </c>
      <c r="BT491">
        <v>247</v>
      </c>
      <c r="BU491" s="3"/>
      <c r="BV491" s="3"/>
      <c r="BW491" s="3"/>
      <c r="BX491">
        <v>-5.09</v>
      </c>
      <c r="BY491">
        <v>-3.74</v>
      </c>
      <c r="BZ491">
        <v>-6.59</v>
      </c>
      <c r="CA491">
        <v>-8.16</v>
      </c>
      <c r="CB491">
        <v>-19.91</v>
      </c>
      <c r="CC491" s="3"/>
      <c r="CD491" s="3"/>
      <c r="CE491" s="3"/>
      <c r="CF491">
        <v>-25.32</v>
      </c>
      <c r="CG491">
        <v>-17.16</v>
      </c>
      <c r="CH491">
        <v>-24.45</v>
      </c>
      <c r="CI491">
        <v>-47.63</v>
      </c>
      <c r="CJ491">
        <v>-67.86</v>
      </c>
      <c r="CK491" s="3"/>
      <c r="CL491" s="3"/>
      <c r="CM491" s="3"/>
      <c r="CN491">
        <v>-370</v>
      </c>
      <c r="CO491">
        <v>-198</v>
      </c>
      <c r="CP491">
        <v>-228</v>
      </c>
      <c r="CQ491">
        <v>-370</v>
      </c>
      <c r="CR491">
        <v>-384</v>
      </c>
      <c r="CS491" s="3"/>
      <c r="CT491" s="3"/>
      <c r="CU491" s="3"/>
      <c r="CV491" t="s">
        <v>2</v>
      </c>
      <c r="CW491" t="s">
        <v>2</v>
      </c>
      <c r="CX491" t="s">
        <v>2</v>
      </c>
      <c r="CY491" t="s">
        <v>2</v>
      </c>
      <c r="CZ491" t="s">
        <v>2</v>
      </c>
      <c r="DA491" s="3"/>
      <c r="DB491" s="3"/>
      <c r="DC491" s="3"/>
      <c r="DD491">
        <v>1.31</v>
      </c>
      <c r="DE491">
        <v>0.89</v>
      </c>
      <c r="DF491">
        <v>1.41</v>
      </c>
      <c r="DG491">
        <v>3.48</v>
      </c>
      <c r="DH491">
        <v>2.97</v>
      </c>
      <c r="DI491" s="3"/>
      <c r="DJ491" s="3"/>
      <c r="DK491" s="3"/>
      <c r="DL491" s="6">
        <f>(CM491*3+CL491*2+CK491)/6</f>
        <v>0</v>
      </c>
      <c r="DM491">
        <f>BH491+(BH491*(CG491-8.25)/8.25)</f>
        <v>-316.16000000000003</v>
      </c>
      <c r="DN491">
        <f>BI491+(BI491*(CH491-8.25)/8.25)</f>
        <v>-527.52727272727282</v>
      </c>
      <c r="DO491">
        <f>BJ491+(BJ491*(CI491-8.25)/8.25)</f>
        <v>-785.1733333333334</v>
      </c>
      <c r="DP491">
        <f>BK491+(BK491*(CJ491-8.25)/8.25)</f>
        <v>-1381.8763636363635</v>
      </c>
      <c r="DQ491">
        <f>BL491+(BL491*(CK491-8.25)/8.25)</f>
        <v>0</v>
      </c>
      <c r="DR491">
        <f>BM491+(BM491*(CL491-8.25)/8.25)</f>
        <v>0</v>
      </c>
      <c r="DS491">
        <f>BN491+(BN491*(CM491-8.25)/8.25)</f>
        <v>0</v>
      </c>
      <c r="DT491" s="8">
        <f>DM491*10^8/$I491</f>
        <v>-588.02662405110368</v>
      </c>
      <c r="DU491" s="8">
        <f>DN491*10^8/$I491</f>
        <v>-981.14904249969641</v>
      </c>
      <c r="DV491" s="8">
        <f>DO491*10^8/$I491</f>
        <v>-1460.345472213284</v>
      </c>
      <c r="DW491" s="8">
        <f>DP491*10^8/$I491</f>
        <v>-2570.1546462712108</v>
      </c>
      <c r="DX491" s="8">
        <f>DQ491*10^8/$I491</f>
        <v>0</v>
      </c>
      <c r="DY491" s="8">
        <f>DR491*10^8/$I491</f>
        <v>0</v>
      </c>
      <c r="DZ491" s="8">
        <f>DS491*10^8/$I491</f>
        <v>0</v>
      </c>
      <c r="EA491" s="8">
        <f>DT491*10^8/$I491</f>
        <v>-1093.6719085049911</v>
      </c>
      <c r="EB491" s="8">
        <f>DZ491*0.8</f>
        <v>0</v>
      </c>
      <c r="EC491" s="10">
        <f>G491-E491</f>
        <v>-170</v>
      </c>
      <c r="ED491" s="4">
        <f>EC491/E491*100</f>
        <v>-9.1152815013404833</v>
      </c>
      <c r="EE491" s="4">
        <f>DY491-G491</f>
        <v>-1695</v>
      </c>
      <c r="EF491" s="12">
        <f>EE491/G491</f>
        <v>-1</v>
      </c>
      <c r="EG491" s="4">
        <f>G491-F491</f>
        <v>-140</v>
      </c>
    </row>
    <row r="492" spans="1:137" x14ac:dyDescent="0.3">
      <c r="A492">
        <v>491</v>
      </c>
      <c r="B492" t="s">
        <v>6454</v>
      </c>
      <c r="C492" t="s">
        <v>467</v>
      </c>
      <c r="D492" t="str">
        <f>VLOOKUP(C492,Sheet1!$A$2:$B$3197,2,FALSE)</f>
        <v>건설</v>
      </c>
      <c r="E492">
        <v>1405</v>
      </c>
      <c r="F492">
        <v>2560</v>
      </c>
      <c r="G492" s="7">
        <v>2435</v>
      </c>
      <c r="H492" t="s">
        <v>2669</v>
      </c>
      <c r="I492" s="7">
        <f>VALUE(LEFT(H492,FIND("/",H492)-1)) + VALUE(MID(H492,FIND("/",H492)+1,LEN(H492)))</f>
        <v>54024880</v>
      </c>
      <c r="J492">
        <v>0</v>
      </c>
      <c r="K492" s="1">
        <f>G492*I492/(10^8)</f>
        <v>1315.5058280000001</v>
      </c>
      <c r="L492" s="1">
        <v>2858</v>
      </c>
      <c r="M492" s="1">
        <v>4208</v>
      </c>
      <c r="N492" s="1">
        <v>3640</v>
      </c>
      <c r="O492" s="1">
        <v>3758</v>
      </c>
      <c r="P492" s="1">
        <v>3410</v>
      </c>
      <c r="Q492" s="3"/>
      <c r="R492" s="3"/>
      <c r="S492" s="3"/>
      <c r="T492">
        <v>81</v>
      </c>
      <c r="U492">
        <v>129</v>
      </c>
      <c r="V492">
        <v>99</v>
      </c>
      <c r="W492">
        <v>74</v>
      </c>
      <c r="X492">
        <v>103</v>
      </c>
      <c r="Y492" s="3"/>
      <c r="Z492" s="3"/>
      <c r="AA492" s="3"/>
      <c r="AB492">
        <v>21</v>
      </c>
      <c r="AC492">
        <v>-120</v>
      </c>
      <c r="AD492">
        <v>24</v>
      </c>
      <c r="AE492">
        <v>19</v>
      </c>
      <c r="AF492">
        <v>29</v>
      </c>
      <c r="AG492" s="3"/>
      <c r="AH492" s="3"/>
      <c r="AI492" s="3"/>
      <c r="AJ492" s="1">
        <v>2775</v>
      </c>
      <c r="AK492" s="1">
        <v>3053</v>
      </c>
      <c r="AL492" s="1">
        <v>3087</v>
      </c>
      <c r="AM492" s="1">
        <v>3509</v>
      </c>
      <c r="AN492" s="1">
        <v>2985</v>
      </c>
      <c r="AO492" s="3"/>
      <c r="AP492" s="3"/>
      <c r="AQ492" s="3"/>
      <c r="AR492" s="1">
        <v>1800</v>
      </c>
      <c r="AS492" s="1">
        <v>2211</v>
      </c>
      <c r="AT492" s="1">
        <v>2187</v>
      </c>
      <c r="AU492" s="1">
        <v>2598</v>
      </c>
      <c r="AV492" s="1">
        <v>2082</v>
      </c>
      <c r="AW492" s="3"/>
      <c r="AX492" s="3"/>
      <c r="AY492" s="3"/>
      <c r="AZ492">
        <v>974</v>
      </c>
      <c r="BA492">
        <v>842</v>
      </c>
      <c r="BB492">
        <v>901</v>
      </c>
      <c r="BC492">
        <v>911</v>
      </c>
      <c r="BD492">
        <v>903</v>
      </c>
      <c r="BE492" s="3"/>
      <c r="BF492" s="3"/>
      <c r="BG492" s="3"/>
      <c r="BH492">
        <v>975</v>
      </c>
      <c r="BI492">
        <v>843</v>
      </c>
      <c r="BJ492">
        <v>902</v>
      </c>
      <c r="BK492">
        <v>912</v>
      </c>
      <c r="BL492">
        <v>904</v>
      </c>
      <c r="BM492" s="3"/>
      <c r="BN492" s="3"/>
      <c r="BO492" s="3"/>
      <c r="BP492">
        <v>270</v>
      </c>
      <c r="BQ492">
        <v>270</v>
      </c>
      <c r="BR492">
        <v>270</v>
      </c>
      <c r="BS492">
        <v>270</v>
      </c>
      <c r="BT492">
        <v>270</v>
      </c>
      <c r="BU492" s="3"/>
      <c r="BV492" s="3"/>
      <c r="BW492" s="3"/>
      <c r="BX492">
        <v>0.77</v>
      </c>
      <c r="BY492">
        <v>-4.13</v>
      </c>
      <c r="BZ492">
        <v>0.79</v>
      </c>
      <c r="CA492">
        <v>0.56000000000000005</v>
      </c>
      <c r="CB492">
        <v>0.88</v>
      </c>
      <c r="CC492" s="3"/>
      <c r="CD492" s="3"/>
      <c r="CE492" s="3"/>
      <c r="CF492">
        <v>2.2000000000000002</v>
      </c>
      <c r="CG492">
        <v>-13.21</v>
      </c>
      <c r="CH492">
        <v>2.79</v>
      </c>
      <c r="CI492">
        <v>2.0499999999999998</v>
      </c>
      <c r="CJ492">
        <v>3.16</v>
      </c>
      <c r="CK492" s="3"/>
      <c r="CL492" s="3"/>
      <c r="CM492" s="3"/>
      <c r="CN492">
        <v>39</v>
      </c>
      <c r="CO492">
        <v>-222</v>
      </c>
      <c r="CP492">
        <v>45</v>
      </c>
      <c r="CQ492">
        <v>34</v>
      </c>
      <c r="CR492">
        <v>53</v>
      </c>
      <c r="CS492" s="3"/>
      <c r="CT492" s="3"/>
      <c r="CU492" s="3"/>
      <c r="CV492">
        <v>22.79</v>
      </c>
      <c r="CW492" t="s">
        <v>2</v>
      </c>
      <c r="CX492">
        <v>31.31</v>
      </c>
      <c r="CY492">
        <v>36.96</v>
      </c>
      <c r="CZ492">
        <v>21.5</v>
      </c>
      <c r="DA492" s="3"/>
      <c r="DB492" s="3"/>
      <c r="DC492" s="3"/>
      <c r="DD492">
        <v>0.49</v>
      </c>
      <c r="DE492">
        <v>0.66</v>
      </c>
      <c r="DF492">
        <v>0.84</v>
      </c>
      <c r="DG492">
        <v>0.75</v>
      </c>
      <c r="DH492">
        <v>0.68</v>
      </c>
      <c r="DI492" s="3"/>
      <c r="DJ492" s="3"/>
      <c r="DK492" s="3"/>
      <c r="DL492" s="6">
        <f>(CM492*3+CL492*2+CK492)/6</f>
        <v>0</v>
      </c>
      <c r="DM492">
        <f>BH492+(BH492*(CG492-8.25)/8.25)</f>
        <v>-1561.181818181818</v>
      </c>
      <c r="DN492">
        <f>BI492+(BI492*(CH492-8.25)/8.25)</f>
        <v>285.08727272727276</v>
      </c>
      <c r="DO492">
        <f>BJ492+(BJ492*(CI492-8.25)/8.25)</f>
        <v>224.13333333333321</v>
      </c>
      <c r="DP492">
        <f>BK492+(BK492*(CJ492-8.25)/8.25)</f>
        <v>349.32363636363641</v>
      </c>
      <c r="DQ492">
        <f>BL492+(BL492*(CK492-8.25)/8.25)</f>
        <v>0</v>
      </c>
      <c r="DR492">
        <f>BM492+(BM492*(CL492-8.25)/8.25)</f>
        <v>0</v>
      </c>
      <c r="DS492">
        <f>BN492+(BN492*(CM492-8.25)/8.25)</f>
        <v>0</v>
      </c>
      <c r="DT492" s="8">
        <f>DM492*10^8/$I492</f>
        <v>-2889.7460173568511</v>
      </c>
      <c r="DU492" s="8">
        <f>DN492*10^8/$I492</f>
        <v>527.69626277239809</v>
      </c>
      <c r="DV492" s="8">
        <f>DO492*10^8/$I492</f>
        <v>414.87058061643671</v>
      </c>
      <c r="DW492" s="8">
        <f>DP492*10^8/$I492</f>
        <v>646.59770898822251</v>
      </c>
      <c r="DX492" s="8">
        <f>DQ492*10^8/$I492</f>
        <v>0</v>
      </c>
      <c r="DY492" s="8">
        <f>DR492*10^8/$I492</f>
        <v>0</v>
      </c>
      <c r="DZ492" s="8">
        <f>DS492*10^8/$I492</f>
        <v>0</v>
      </c>
      <c r="EA492" s="8">
        <f>DT492*10^8/$I492</f>
        <v>-5348.9170496201959</v>
      </c>
      <c r="EB492" s="8">
        <f>DZ492*0.8</f>
        <v>0</v>
      </c>
      <c r="EC492" s="10">
        <f>G492-E492</f>
        <v>1030</v>
      </c>
      <c r="ED492" s="4">
        <f>EC492/E492*100</f>
        <v>73.309608540925268</v>
      </c>
      <c r="EE492" s="4">
        <f>DY492-G492</f>
        <v>-2435</v>
      </c>
      <c r="EF492" s="12">
        <f>EE492/G492</f>
        <v>-1</v>
      </c>
      <c r="EG492" s="4">
        <f>G492-F492</f>
        <v>-125</v>
      </c>
    </row>
    <row r="493" spans="1:137" x14ac:dyDescent="0.3">
      <c r="A493">
        <v>492</v>
      </c>
      <c r="B493" t="s">
        <v>6479</v>
      </c>
      <c r="C493" t="s">
        <v>468</v>
      </c>
      <c r="D493" t="str">
        <f>VLOOKUP(C493,Sheet1!$A$2:$B$3197,2,FALSE)</f>
        <v>건설</v>
      </c>
      <c r="E493">
        <v>3200</v>
      </c>
      <c r="F493">
        <v>2505</v>
      </c>
      <c r="G493" s="7">
        <v>2570</v>
      </c>
      <c r="H493" t="s">
        <v>2670</v>
      </c>
      <c r="I493" s="7">
        <f>VALUE(LEFT(H493,FIND("/",H493)-1)) + VALUE(MID(H493,FIND("/",H493)+1,LEN(H493)))</f>
        <v>45152280</v>
      </c>
      <c r="J493">
        <v>0</v>
      </c>
      <c r="K493" s="1">
        <f>G493*I493/(10^8)</f>
        <v>1160.4135960000001</v>
      </c>
      <c r="L493" s="1">
        <v>1397</v>
      </c>
      <c r="M493" s="1">
        <v>1722</v>
      </c>
      <c r="N493" s="1">
        <v>1163</v>
      </c>
      <c r="O493" s="1">
        <v>2834</v>
      </c>
      <c r="P493" s="1">
        <v>1617</v>
      </c>
      <c r="Q493" s="3"/>
      <c r="R493" s="3"/>
      <c r="S493" s="3"/>
      <c r="T493">
        <v>44</v>
      </c>
      <c r="U493">
        <v>101</v>
      </c>
      <c r="V493">
        <v>41</v>
      </c>
      <c r="W493">
        <v>148</v>
      </c>
      <c r="X493">
        <v>28</v>
      </c>
      <c r="Y493" s="3"/>
      <c r="Z493" s="3"/>
      <c r="AA493" s="3"/>
      <c r="AB493">
        <v>33</v>
      </c>
      <c r="AC493">
        <v>84</v>
      </c>
      <c r="AD493">
        <v>17</v>
      </c>
      <c r="AE493">
        <v>135</v>
      </c>
      <c r="AF493">
        <v>92</v>
      </c>
      <c r="AG493" s="3"/>
      <c r="AH493" s="3"/>
      <c r="AI493" s="3"/>
      <c r="AJ493" s="1">
        <v>1430</v>
      </c>
      <c r="AK493" s="1">
        <v>1399</v>
      </c>
      <c r="AL493" s="1">
        <v>1422</v>
      </c>
      <c r="AM493" s="1">
        <v>1689</v>
      </c>
      <c r="AN493" s="1">
        <v>1662</v>
      </c>
      <c r="AO493" s="3"/>
      <c r="AP493" s="3"/>
      <c r="AQ493" s="3"/>
      <c r="AR493">
        <v>919</v>
      </c>
      <c r="AS493">
        <v>808</v>
      </c>
      <c r="AT493">
        <v>827</v>
      </c>
      <c r="AU493">
        <v>979</v>
      </c>
      <c r="AV493">
        <v>835</v>
      </c>
      <c r="AW493" s="3"/>
      <c r="AX493" s="3"/>
      <c r="AY493" s="3"/>
      <c r="AZ493">
        <v>511</v>
      </c>
      <c r="BA493">
        <v>591</v>
      </c>
      <c r="BB493">
        <v>596</v>
      </c>
      <c r="BC493">
        <v>709</v>
      </c>
      <c r="BD493">
        <v>828</v>
      </c>
      <c r="BE493" s="3"/>
      <c r="BF493" s="3"/>
      <c r="BG493" s="3"/>
      <c r="BH493">
        <v>511</v>
      </c>
      <c r="BI493">
        <v>591</v>
      </c>
      <c r="BJ493">
        <v>596</v>
      </c>
      <c r="BK493">
        <v>709</v>
      </c>
      <c r="BL493">
        <v>828</v>
      </c>
      <c r="BM493" s="3"/>
      <c r="BN493" s="3"/>
      <c r="BO493" s="3"/>
      <c r="BP493">
        <v>226</v>
      </c>
      <c r="BQ493">
        <v>226</v>
      </c>
      <c r="BR493">
        <v>226</v>
      </c>
      <c r="BS493">
        <v>226</v>
      </c>
      <c r="BT493">
        <v>226</v>
      </c>
      <c r="BU493" s="3"/>
      <c r="BV493" s="3"/>
      <c r="BW493" s="3"/>
      <c r="BX493">
        <v>2.39</v>
      </c>
      <c r="BY493">
        <v>5.96</v>
      </c>
      <c r="BZ493">
        <v>1.23</v>
      </c>
      <c r="CA493">
        <v>8.68</v>
      </c>
      <c r="CB493">
        <v>5.49</v>
      </c>
      <c r="CC493" s="3"/>
      <c r="CD493" s="3"/>
      <c r="CE493" s="3"/>
      <c r="CF493">
        <v>6.72</v>
      </c>
      <c r="CG493">
        <v>15.31</v>
      </c>
      <c r="CH493">
        <v>2.93</v>
      </c>
      <c r="CI493">
        <v>20.68</v>
      </c>
      <c r="CJ493">
        <v>11.98</v>
      </c>
      <c r="CK493" s="3"/>
      <c r="CL493" s="3"/>
      <c r="CM493" s="3"/>
      <c r="CN493">
        <v>72</v>
      </c>
      <c r="CO493">
        <v>187</v>
      </c>
      <c r="CP493">
        <v>39</v>
      </c>
      <c r="CQ493">
        <v>299</v>
      </c>
      <c r="CR493">
        <v>204</v>
      </c>
      <c r="CS493" s="3"/>
      <c r="CT493" s="3"/>
      <c r="CU493" s="3"/>
      <c r="CV493">
        <v>15.32</v>
      </c>
      <c r="CW493">
        <v>5.41</v>
      </c>
      <c r="CX493">
        <v>34.54</v>
      </c>
      <c r="CY493">
        <v>4.25</v>
      </c>
      <c r="CZ493">
        <v>14.69</v>
      </c>
      <c r="DA493" s="3"/>
      <c r="DB493" s="3"/>
      <c r="DC493" s="3"/>
      <c r="DD493">
        <v>0.96</v>
      </c>
      <c r="DE493">
        <v>0.76</v>
      </c>
      <c r="DF493">
        <v>0.99</v>
      </c>
      <c r="DG493">
        <v>0.8</v>
      </c>
      <c r="DH493">
        <v>1.61</v>
      </c>
      <c r="DI493" s="3"/>
      <c r="DJ493" s="3"/>
      <c r="DK493" s="3"/>
      <c r="DL493" s="6">
        <f>(CM493*3+CL493*2+CK493)/6</f>
        <v>0</v>
      </c>
      <c r="DM493">
        <f>BH493+(BH493*(CG493-8.25)/8.25)</f>
        <v>948.29212121212117</v>
      </c>
      <c r="DN493">
        <f>BI493+(BI493*(CH493-8.25)/8.25)</f>
        <v>209.89454545454544</v>
      </c>
      <c r="DO493">
        <f>BJ493+(BJ493*(CI493-8.25)/8.25)</f>
        <v>1493.9733333333334</v>
      </c>
      <c r="DP493">
        <f>BK493+(BK493*(CJ493-8.25)/8.25)</f>
        <v>1029.5539393939393</v>
      </c>
      <c r="DQ493">
        <f>BL493+(BL493*(CK493-8.25)/8.25)</f>
        <v>0</v>
      </c>
      <c r="DR493">
        <f>BM493+(BM493*(CL493-8.25)/8.25)</f>
        <v>0</v>
      </c>
      <c r="DS493">
        <f>BN493+(BN493*(CM493-8.25)/8.25)</f>
        <v>0</v>
      </c>
      <c r="DT493" s="8">
        <f>DM493*10^8/$I493</f>
        <v>2100.2087186120416</v>
      </c>
      <c r="DU493" s="8">
        <f>DN493*10^8/$I493</f>
        <v>464.85923956563312</v>
      </c>
      <c r="DV493" s="8">
        <f>DO493*10^8/$I493</f>
        <v>3308.7439512098467</v>
      </c>
      <c r="DW493" s="8">
        <f>DP493*10^8/$I493</f>
        <v>2280.1815088716216</v>
      </c>
      <c r="DX493" s="8">
        <f>DQ493*10^8/$I493</f>
        <v>0</v>
      </c>
      <c r="DY493" s="8">
        <f>DR493*10^8/$I493</f>
        <v>0</v>
      </c>
      <c r="DZ493" s="8">
        <f>DS493*10^8/$I493</f>
        <v>0</v>
      </c>
      <c r="EA493" s="8">
        <f>DT493*10^8/$I493</f>
        <v>4651.3901814305755</v>
      </c>
      <c r="EB493" s="8">
        <f>DZ493*0.8</f>
        <v>0</v>
      </c>
      <c r="EC493" s="10">
        <f>G493-E493</f>
        <v>-630</v>
      </c>
      <c r="ED493" s="4">
        <f>EC493/E493*100</f>
        <v>-19.6875</v>
      </c>
      <c r="EE493" s="4">
        <f>DY493-G493</f>
        <v>-2570</v>
      </c>
      <c r="EF493" s="12">
        <f>EE493/G493</f>
        <v>-1</v>
      </c>
      <c r="EG493" s="4">
        <f>G493-F493</f>
        <v>65</v>
      </c>
    </row>
    <row r="494" spans="1:137" x14ac:dyDescent="0.3">
      <c r="A494">
        <v>493</v>
      </c>
      <c r="B494" t="s">
        <v>6449</v>
      </c>
      <c r="C494" t="s">
        <v>469</v>
      </c>
      <c r="D494" t="str">
        <f>VLOOKUP(C494,Sheet1!$A$2:$B$3197,2,FALSE)</f>
        <v>식품</v>
      </c>
      <c r="E494">
        <v>2545</v>
      </c>
      <c r="F494">
        <v>2430</v>
      </c>
      <c r="G494" s="7">
        <v>2410</v>
      </c>
      <c r="H494" t="s">
        <v>2671</v>
      </c>
      <c r="I494" s="7">
        <f>VALUE(LEFT(H494,FIND("/",H494)-1)) + VALUE(MID(H494,FIND("/",H494)+1,LEN(H494)))</f>
        <v>59900000</v>
      </c>
      <c r="J494">
        <v>0</v>
      </c>
      <c r="K494" s="1">
        <f>G494*I494/(10^8)</f>
        <v>1443.59</v>
      </c>
      <c r="L494">
        <v>357</v>
      </c>
      <c r="M494">
        <v>335</v>
      </c>
      <c r="N494">
        <v>338</v>
      </c>
      <c r="O494">
        <v>361</v>
      </c>
      <c r="P494">
        <v>383</v>
      </c>
      <c r="Q494" s="3"/>
      <c r="R494" s="3"/>
      <c r="S494" s="3"/>
      <c r="T494">
        <v>20</v>
      </c>
      <c r="U494">
        <v>13</v>
      </c>
      <c r="V494">
        <v>13</v>
      </c>
      <c r="W494">
        <v>6</v>
      </c>
      <c r="X494">
        <v>1</v>
      </c>
      <c r="Y494" s="3"/>
      <c r="Z494" s="3"/>
      <c r="AA494" s="3"/>
      <c r="AB494">
        <v>30</v>
      </c>
      <c r="AC494">
        <v>12</v>
      </c>
      <c r="AD494">
        <v>11</v>
      </c>
      <c r="AE494">
        <v>6</v>
      </c>
      <c r="AF494">
        <v>4</v>
      </c>
      <c r="AG494" s="3"/>
      <c r="AH494" s="3"/>
      <c r="AI494" s="3"/>
      <c r="AJ494">
        <v>531</v>
      </c>
      <c r="AK494">
        <v>518</v>
      </c>
      <c r="AL494">
        <v>533</v>
      </c>
      <c r="AM494">
        <v>556</v>
      </c>
      <c r="AN494">
        <v>541</v>
      </c>
      <c r="AO494" s="3"/>
      <c r="AP494" s="3"/>
      <c r="AQ494" s="3"/>
      <c r="AR494">
        <v>104</v>
      </c>
      <c r="AS494">
        <v>86</v>
      </c>
      <c r="AT494">
        <v>96</v>
      </c>
      <c r="AU494">
        <v>117</v>
      </c>
      <c r="AV494">
        <v>101</v>
      </c>
      <c r="AW494" s="3"/>
      <c r="AX494" s="3"/>
      <c r="AY494" s="3"/>
      <c r="AZ494">
        <v>427</v>
      </c>
      <c r="BA494">
        <v>432</v>
      </c>
      <c r="BB494">
        <v>438</v>
      </c>
      <c r="BC494">
        <v>439</v>
      </c>
      <c r="BD494">
        <v>440</v>
      </c>
      <c r="BE494" s="3"/>
      <c r="BF494" s="3"/>
      <c r="BG494" s="3"/>
      <c r="BH494">
        <v>427</v>
      </c>
      <c r="BI494">
        <v>432</v>
      </c>
      <c r="BJ494">
        <v>438</v>
      </c>
      <c r="BK494">
        <v>439</v>
      </c>
      <c r="BL494">
        <v>440</v>
      </c>
      <c r="BM494" s="3"/>
      <c r="BN494" s="3"/>
      <c r="BO494" s="3"/>
      <c r="BP494">
        <v>120</v>
      </c>
      <c r="BQ494">
        <v>120</v>
      </c>
      <c r="BR494">
        <v>120</v>
      </c>
      <c r="BS494">
        <v>120</v>
      </c>
      <c r="BT494">
        <v>120</v>
      </c>
      <c r="BU494" s="3"/>
      <c r="BV494" s="3"/>
      <c r="BW494" s="3"/>
      <c r="BX494">
        <v>5.91</v>
      </c>
      <c r="BY494">
        <v>2.36</v>
      </c>
      <c r="BZ494">
        <v>2.1</v>
      </c>
      <c r="CA494">
        <v>1.19</v>
      </c>
      <c r="CB494">
        <v>0.72</v>
      </c>
      <c r="CC494" s="3"/>
      <c r="CD494" s="3"/>
      <c r="CE494" s="3"/>
      <c r="CF494">
        <v>7.33</v>
      </c>
      <c r="CG494">
        <v>2.88</v>
      </c>
      <c r="CH494">
        <v>2.54</v>
      </c>
      <c r="CI494">
        <v>1.48</v>
      </c>
      <c r="CJ494">
        <v>0.9</v>
      </c>
      <c r="CK494" s="3"/>
      <c r="CL494" s="3"/>
      <c r="CM494" s="3"/>
      <c r="CN494">
        <v>51</v>
      </c>
      <c r="CO494">
        <v>21</v>
      </c>
      <c r="CP494">
        <v>18</v>
      </c>
      <c r="CQ494">
        <v>11</v>
      </c>
      <c r="CR494">
        <v>7</v>
      </c>
      <c r="CS494" s="3"/>
      <c r="CT494" s="3"/>
      <c r="CU494" s="3"/>
      <c r="CV494">
        <v>22.87</v>
      </c>
      <c r="CW494">
        <v>52.22</v>
      </c>
      <c r="CX494">
        <v>111.12</v>
      </c>
      <c r="CY494">
        <v>188.42</v>
      </c>
      <c r="CZ494">
        <v>372.75</v>
      </c>
      <c r="DA494" s="3"/>
      <c r="DB494" s="3"/>
      <c r="DC494" s="3"/>
      <c r="DD494">
        <v>1.62</v>
      </c>
      <c r="DE494">
        <v>1.5</v>
      </c>
      <c r="DF494">
        <v>2.81</v>
      </c>
      <c r="DG494">
        <v>2.78</v>
      </c>
      <c r="DH494">
        <v>3.34</v>
      </c>
      <c r="DI494" s="3"/>
      <c r="DJ494" s="3"/>
      <c r="DK494" s="3"/>
      <c r="DL494" s="6">
        <f>(CM494*3+CL494*2+CK494)/6</f>
        <v>0</v>
      </c>
      <c r="DM494">
        <f>BH494+(BH494*(CG494-8.25)/8.25)</f>
        <v>149.06181818181813</v>
      </c>
      <c r="DN494">
        <f>BI494+(BI494*(CH494-8.25)/8.25)</f>
        <v>133.00363636363636</v>
      </c>
      <c r="DO494">
        <f>BJ494+(BJ494*(CI494-8.25)/8.25)</f>
        <v>78.5745454545455</v>
      </c>
      <c r="DP494">
        <f>BK494+(BK494*(CJ494-8.25)/8.25)</f>
        <v>47.890909090909133</v>
      </c>
      <c r="DQ494">
        <f>BL494+(BL494*(CK494-8.25)/8.25)</f>
        <v>0</v>
      </c>
      <c r="DR494">
        <f>BM494+(BM494*(CL494-8.25)/8.25)</f>
        <v>0</v>
      </c>
      <c r="DS494">
        <f>BN494+(BN494*(CM494-8.25)/8.25)</f>
        <v>0</v>
      </c>
      <c r="DT494" s="8">
        <f>DM494*10^8/$I494</f>
        <v>248.85111549552275</v>
      </c>
      <c r="DU494" s="8">
        <f>DN494*10^8/$I494</f>
        <v>222.0427986037335</v>
      </c>
      <c r="DV494" s="8">
        <f>DO494*10^8/$I494</f>
        <v>131.17620276217946</v>
      </c>
      <c r="DW494" s="8">
        <f>DP494*10^8/$I494</f>
        <v>79.951434208529449</v>
      </c>
      <c r="DX494" s="8">
        <f>DQ494*10^8/$I494</f>
        <v>0</v>
      </c>
      <c r="DY494" s="8">
        <f>DR494*10^8/$I494</f>
        <v>0</v>
      </c>
      <c r="DZ494" s="8">
        <f>DS494*10^8/$I494</f>
        <v>0</v>
      </c>
      <c r="EA494" s="8">
        <f>DT494*10^8/$I494</f>
        <v>415.44426626965401</v>
      </c>
      <c r="EB494" s="8">
        <f>DZ494*0.8</f>
        <v>0</v>
      </c>
      <c r="EC494" s="10">
        <f>G494-E494</f>
        <v>-135</v>
      </c>
      <c r="ED494" s="4">
        <f>EC494/E494*100</f>
        <v>-5.3045186640471513</v>
      </c>
      <c r="EE494" s="4">
        <f>DY494-G494</f>
        <v>-2410</v>
      </c>
      <c r="EF494" s="12">
        <f>EE494/G494</f>
        <v>-1</v>
      </c>
      <c r="EG494" s="4">
        <f>G494-F494</f>
        <v>-20</v>
      </c>
    </row>
    <row r="495" spans="1:137" x14ac:dyDescent="0.3">
      <c r="A495">
        <v>494</v>
      </c>
      <c r="B495" t="s">
        <v>6671</v>
      </c>
      <c r="C495" t="s">
        <v>470</v>
      </c>
      <c r="D495" t="str">
        <f>VLOOKUP(C495,Sheet1!$A$2:$B$3197,2,FALSE)</f>
        <v>전기장비</v>
      </c>
      <c r="E495">
        <v>3115</v>
      </c>
      <c r="F495">
        <v>3915</v>
      </c>
      <c r="G495" s="7">
        <v>3930</v>
      </c>
      <c r="H495" t="s">
        <v>1974</v>
      </c>
      <c r="I495" s="7">
        <f>VALUE(LEFT(H495,FIND("/",H495)-1)) + VALUE(MID(H495,FIND("/",H495)+1,LEN(H495)))</f>
        <v>18000000</v>
      </c>
      <c r="J495">
        <v>140</v>
      </c>
      <c r="K495" s="1">
        <f>G495*I495/(10^8)</f>
        <v>707.4</v>
      </c>
      <c r="L495">
        <v>939</v>
      </c>
      <c r="M495" s="1">
        <v>1084</v>
      </c>
      <c r="N495">
        <v>838</v>
      </c>
      <c r="O495">
        <v>893</v>
      </c>
      <c r="P495">
        <v>862</v>
      </c>
      <c r="Q495" s="3"/>
      <c r="R495" s="3"/>
      <c r="S495" s="3"/>
      <c r="T495">
        <v>23</v>
      </c>
      <c r="U495">
        <v>15</v>
      </c>
      <c r="V495">
        <v>11</v>
      </c>
      <c r="W495">
        <v>-17</v>
      </c>
      <c r="X495">
        <v>26</v>
      </c>
      <c r="Y495" s="3"/>
      <c r="Z495" s="3"/>
      <c r="AA495" s="3"/>
      <c r="AB495">
        <v>22</v>
      </c>
      <c r="AC495">
        <v>17</v>
      </c>
      <c r="AD495">
        <v>-8</v>
      </c>
      <c r="AE495">
        <v>-22</v>
      </c>
      <c r="AF495">
        <v>25</v>
      </c>
      <c r="AG495" s="3"/>
      <c r="AH495" s="3"/>
      <c r="AI495" s="3"/>
      <c r="AJ495" s="1">
        <v>1466</v>
      </c>
      <c r="AK495" s="1">
        <v>1582</v>
      </c>
      <c r="AL495" s="1">
        <v>1491</v>
      </c>
      <c r="AM495" s="1">
        <v>1670</v>
      </c>
      <c r="AN495" s="1">
        <v>1756</v>
      </c>
      <c r="AO495" s="3"/>
      <c r="AP495" s="3"/>
      <c r="AQ495" s="3"/>
      <c r="AR495">
        <v>651</v>
      </c>
      <c r="AS495">
        <v>680</v>
      </c>
      <c r="AT495">
        <v>653</v>
      </c>
      <c r="AU495">
        <v>805</v>
      </c>
      <c r="AV495">
        <v>823</v>
      </c>
      <c r="AW495" s="3"/>
      <c r="AX495" s="3"/>
      <c r="AY495" s="3"/>
      <c r="AZ495">
        <v>815</v>
      </c>
      <c r="BA495">
        <v>902</v>
      </c>
      <c r="BB495">
        <v>838</v>
      </c>
      <c r="BC495">
        <v>865</v>
      </c>
      <c r="BD495">
        <v>933</v>
      </c>
      <c r="BE495" s="3"/>
      <c r="BF495" s="3"/>
      <c r="BG495" s="3"/>
      <c r="BH495">
        <v>813</v>
      </c>
      <c r="BI495">
        <v>900</v>
      </c>
      <c r="BJ495">
        <v>837</v>
      </c>
      <c r="BK495">
        <v>863</v>
      </c>
      <c r="BL495">
        <v>925</v>
      </c>
      <c r="BM495" s="3"/>
      <c r="BN495" s="3"/>
      <c r="BO495" s="3"/>
      <c r="BP495">
        <v>90</v>
      </c>
      <c r="BQ495">
        <v>90</v>
      </c>
      <c r="BR495">
        <v>90</v>
      </c>
      <c r="BS495">
        <v>90</v>
      </c>
      <c r="BT495">
        <v>90</v>
      </c>
      <c r="BU495" s="3"/>
      <c r="BV495" s="3"/>
      <c r="BW495" s="3"/>
      <c r="BX495">
        <v>1.54</v>
      </c>
      <c r="BY495">
        <v>1.1000000000000001</v>
      </c>
      <c r="BZ495">
        <v>-0.53</v>
      </c>
      <c r="CA495">
        <v>-1.36</v>
      </c>
      <c r="CB495">
        <v>1.46</v>
      </c>
      <c r="CC495" s="3"/>
      <c r="CD495" s="3"/>
      <c r="CE495" s="3"/>
      <c r="CF495">
        <v>2.71</v>
      </c>
      <c r="CG495">
        <v>1.94</v>
      </c>
      <c r="CH495">
        <v>-0.93</v>
      </c>
      <c r="CI495">
        <v>-2.52</v>
      </c>
      <c r="CJ495">
        <v>2.8</v>
      </c>
      <c r="CK495" s="3"/>
      <c r="CL495" s="3"/>
      <c r="CM495" s="3"/>
      <c r="CN495">
        <v>120</v>
      </c>
      <c r="CO495">
        <v>92</v>
      </c>
      <c r="CP495">
        <v>-45</v>
      </c>
      <c r="CQ495">
        <v>-119</v>
      </c>
      <c r="CR495">
        <v>139</v>
      </c>
      <c r="CS495" s="3"/>
      <c r="CT495" s="3"/>
      <c r="CU495" s="3"/>
      <c r="CV495">
        <v>36.5</v>
      </c>
      <c r="CW495">
        <v>34.24</v>
      </c>
      <c r="CX495" t="s">
        <v>2</v>
      </c>
      <c r="CY495" t="s">
        <v>2</v>
      </c>
      <c r="CZ495">
        <v>21.66</v>
      </c>
      <c r="DA495" s="3"/>
      <c r="DB495" s="3"/>
      <c r="DC495" s="3"/>
      <c r="DD495">
        <v>0.97</v>
      </c>
      <c r="DE495">
        <v>0.63</v>
      </c>
      <c r="DF495">
        <v>0.94</v>
      </c>
      <c r="DG495">
        <v>0.63</v>
      </c>
      <c r="DH495">
        <v>0.57999999999999996</v>
      </c>
      <c r="DI495" s="3"/>
      <c r="DJ495" s="3"/>
      <c r="DK495" s="3"/>
      <c r="DL495" s="6">
        <f>(CM495*3+CL495*2+CK495)/6</f>
        <v>0</v>
      </c>
      <c r="DM495">
        <f>BH495+(BH495*(CG495-8.25)/8.25)</f>
        <v>191.17818181818177</v>
      </c>
      <c r="DN495">
        <f>BI495+(BI495*(CH495-8.25)/8.25)</f>
        <v>-101.4545454545455</v>
      </c>
      <c r="DO495">
        <f>BJ495+(BJ495*(CI495-8.25)/8.25)</f>
        <v>-255.66545454545462</v>
      </c>
      <c r="DP495">
        <f>BK495+(BK495*(CJ495-8.25)/8.25)</f>
        <v>292.89696969696968</v>
      </c>
      <c r="DQ495">
        <f>BL495+(BL495*(CK495-8.25)/8.25)</f>
        <v>0</v>
      </c>
      <c r="DR495">
        <f>BM495+(BM495*(CL495-8.25)/8.25)</f>
        <v>0</v>
      </c>
      <c r="DS495">
        <f>BN495+(BN495*(CM495-8.25)/8.25)</f>
        <v>0</v>
      </c>
      <c r="DT495" s="8">
        <f>DM495*10^8/$I495</f>
        <v>1062.1010101010097</v>
      </c>
      <c r="DU495" s="8">
        <f>DN495*10^8/$I495</f>
        <v>-563.63636363636385</v>
      </c>
      <c r="DV495" s="8">
        <f>DO495*10^8/$I495</f>
        <v>-1420.3636363636369</v>
      </c>
      <c r="DW495" s="8">
        <f>DP495*10^8/$I495</f>
        <v>1627.2053872053871</v>
      </c>
      <c r="DX495" s="8">
        <f>DQ495*10^8/$I495</f>
        <v>0</v>
      </c>
      <c r="DY495" s="8">
        <f>DR495*10^8/$I495</f>
        <v>0</v>
      </c>
      <c r="DZ495" s="8">
        <f>DS495*10^8/$I495</f>
        <v>0</v>
      </c>
      <c r="EA495" s="8">
        <f>DT495*10^8/$I495</f>
        <v>5900.5611672278319</v>
      </c>
      <c r="EB495" s="8">
        <f>DZ495*0.8</f>
        <v>0</v>
      </c>
      <c r="EC495" s="10">
        <f>G495-E495</f>
        <v>815</v>
      </c>
      <c r="ED495" s="4">
        <f>EC495/E495*100</f>
        <v>26.163723916532906</v>
      </c>
      <c r="EE495" s="4">
        <f>DY495-G495</f>
        <v>-3930</v>
      </c>
      <c r="EF495" s="12">
        <f>EE495/G495</f>
        <v>-1</v>
      </c>
      <c r="EG495" s="4">
        <f>G495-F495</f>
        <v>15</v>
      </c>
    </row>
    <row r="496" spans="1:137" x14ac:dyDescent="0.3">
      <c r="A496">
        <v>495</v>
      </c>
      <c r="B496" t="s">
        <v>6287</v>
      </c>
      <c r="C496" t="s">
        <v>471</v>
      </c>
      <c r="D496" t="str">
        <f>VLOOKUP(C496,Sheet1!$A$2:$B$3197,2,FALSE)</f>
        <v>컴퓨터와주변기기</v>
      </c>
      <c r="E496">
        <v>886</v>
      </c>
      <c r="F496">
        <v>1725</v>
      </c>
      <c r="G496" s="7">
        <v>1695</v>
      </c>
      <c r="H496" t="s">
        <v>2672</v>
      </c>
      <c r="I496" s="7">
        <f>VALUE(LEFT(H496,FIND("/",H496)-1)) + VALUE(MID(H496,FIND("/",H496)+1,LEN(H496)))</f>
        <v>39951719</v>
      </c>
      <c r="J496">
        <v>233</v>
      </c>
      <c r="K496" s="1">
        <f>G496*I496/(10^8)</f>
        <v>677.18163704999995</v>
      </c>
      <c r="L496">
        <v>185</v>
      </c>
      <c r="M496">
        <v>217</v>
      </c>
      <c r="N496">
        <v>323</v>
      </c>
      <c r="O496">
        <v>407</v>
      </c>
      <c r="P496">
        <v>523</v>
      </c>
      <c r="Q496" s="3"/>
      <c r="R496" s="3"/>
      <c r="S496" s="3"/>
      <c r="T496">
        <v>-9</v>
      </c>
      <c r="U496">
        <v>-29</v>
      </c>
      <c r="V496">
        <v>-20</v>
      </c>
      <c r="W496">
        <v>-30</v>
      </c>
      <c r="X496">
        <v>-25</v>
      </c>
      <c r="Y496" s="3"/>
      <c r="Z496" s="3"/>
      <c r="AA496" s="3"/>
      <c r="AB496">
        <v>-15</v>
      </c>
      <c r="AC496">
        <v>-112</v>
      </c>
      <c r="AD496">
        <v>-30</v>
      </c>
      <c r="AE496">
        <v>-45</v>
      </c>
      <c r="AF496">
        <v>-47</v>
      </c>
      <c r="AG496" s="3"/>
      <c r="AH496" s="3"/>
      <c r="AI496" s="3"/>
      <c r="AJ496">
        <v>398</v>
      </c>
      <c r="AK496">
        <v>383</v>
      </c>
      <c r="AL496">
        <v>430</v>
      </c>
      <c r="AM496">
        <v>587</v>
      </c>
      <c r="AN496">
        <v>751</v>
      </c>
      <c r="AO496" s="3"/>
      <c r="AP496" s="3"/>
      <c r="AQ496" s="3"/>
      <c r="AR496">
        <v>55</v>
      </c>
      <c r="AS496">
        <v>162</v>
      </c>
      <c r="AT496">
        <v>187</v>
      </c>
      <c r="AU496">
        <v>248</v>
      </c>
      <c r="AV496">
        <v>424</v>
      </c>
      <c r="AW496" s="3"/>
      <c r="AX496" s="3"/>
      <c r="AY496" s="3"/>
      <c r="AZ496">
        <v>344</v>
      </c>
      <c r="BA496">
        <v>220</v>
      </c>
      <c r="BB496">
        <v>242</v>
      </c>
      <c r="BC496">
        <v>339</v>
      </c>
      <c r="BD496">
        <v>327</v>
      </c>
      <c r="BE496" s="3"/>
      <c r="BF496" s="3"/>
      <c r="BG496" s="3"/>
      <c r="BH496">
        <v>332</v>
      </c>
      <c r="BI496">
        <v>223</v>
      </c>
      <c r="BJ496">
        <v>231</v>
      </c>
      <c r="BK496">
        <v>333</v>
      </c>
      <c r="BL496">
        <v>322</v>
      </c>
      <c r="BM496" s="3"/>
      <c r="BN496" s="3"/>
      <c r="BO496" s="3"/>
      <c r="BP496">
        <v>224</v>
      </c>
      <c r="BQ496">
        <v>224</v>
      </c>
      <c r="BR496">
        <v>271</v>
      </c>
      <c r="BS496">
        <v>271</v>
      </c>
      <c r="BT496">
        <v>125</v>
      </c>
      <c r="BU496" s="3"/>
      <c r="BV496" s="3"/>
      <c r="BW496" s="3"/>
      <c r="BX496">
        <v>-3.82</v>
      </c>
      <c r="BY496">
        <v>-28.65</v>
      </c>
      <c r="BZ496">
        <v>-7.46</v>
      </c>
      <c r="CA496">
        <v>-8.76</v>
      </c>
      <c r="CB496">
        <v>-7.03</v>
      </c>
      <c r="CC496" s="3"/>
      <c r="CD496" s="3"/>
      <c r="CE496" s="3"/>
      <c r="CF496">
        <v>-4.8600000000000003</v>
      </c>
      <c r="CG496">
        <v>-39.07</v>
      </c>
      <c r="CH496">
        <v>-10.97</v>
      </c>
      <c r="CI496">
        <v>-14.38</v>
      </c>
      <c r="CJ496">
        <v>-14.34</v>
      </c>
      <c r="CK496" s="3"/>
      <c r="CL496" s="3"/>
      <c r="CM496" s="3"/>
      <c r="CN496">
        <v>-107</v>
      </c>
      <c r="CO496">
        <v>-727</v>
      </c>
      <c r="CP496">
        <v>-152</v>
      </c>
      <c r="CQ496">
        <v>-224</v>
      </c>
      <c r="CR496">
        <v>-205</v>
      </c>
      <c r="CS496" s="3"/>
      <c r="CT496" s="3"/>
      <c r="CU496" s="3"/>
      <c r="CV496" t="s">
        <v>2</v>
      </c>
      <c r="CW496" t="s">
        <v>2</v>
      </c>
      <c r="CX496" t="s">
        <v>2</v>
      </c>
      <c r="CY496" t="s">
        <v>2</v>
      </c>
      <c r="CZ496" t="s">
        <v>2</v>
      </c>
      <c r="DA496" s="3"/>
      <c r="DB496" s="3"/>
      <c r="DC496" s="3"/>
      <c r="DD496">
        <v>0.79</v>
      </c>
      <c r="DE496">
        <v>0.98</v>
      </c>
      <c r="DF496">
        <v>0.81</v>
      </c>
      <c r="DG496">
        <v>0.52</v>
      </c>
      <c r="DH496">
        <v>0.67</v>
      </c>
      <c r="DI496" s="3"/>
      <c r="DJ496" s="3"/>
      <c r="DK496" s="3"/>
      <c r="DL496" s="6">
        <f>(CM496*3+CL496*2+CK496)/6</f>
        <v>0</v>
      </c>
      <c r="DM496">
        <f>BH496+(BH496*(CG496-8.25)/8.25)</f>
        <v>-1572.2715151515151</v>
      </c>
      <c r="DN496">
        <f>BI496+(BI496*(CH496-8.25)/8.25)</f>
        <v>-296.52242424242422</v>
      </c>
      <c r="DO496">
        <f>BJ496+(BJ496*(CI496-8.25)/8.25)</f>
        <v>-402.6400000000001</v>
      </c>
      <c r="DP496">
        <f>BK496+(BK496*(CJ496-8.25)/8.25)</f>
        <v>-578.81454545454551</v>
      </c>
      <c r="DQ496">
        <f>BL496+(BL496*(CK496-8.25)/8.25)</f>
        <v>0</v>
      </c>
      <c r="DR496">
        <f>BM496+(BM496*(CL496-8.25)/8.25)</f>
        <v>0</v>
      </c>
      <c r="DS496">
        <f>BN496+(BN496*(CM496-8.25)/8.25)</f>
        <v>0</v>
      </c>
      <c r="DT496" s="8">
        <f>DM496*10^8/$I496</f>
        <v>-3935.4289490059618</v>
      </c>
      <c r="DU496" s="8">
        <f>DN496*10^8/$I496</f>
        <v>-742.20191687477643</v>
      </c>
      <c r="DV496" s="8">
        <f>DO496*10^8/$I496</f>
        <v>-1007.816459662224</v>
      </c>
      <c r="DW496" s="8">
        <f>DP496*10^8/$I496</f>
        <v>-1448.7850834517171</v>
      </c>
      <c r="DX496" s="8">
        <f>DQ496*10^8/$I496</f>
        <v>0</v>
      </c>
      <c r="DY496" s="8">
        <f>DR496*10^8/$I496</f>
        <v>0</v>
      </c>
      <c r="DZ496" s="8">
        <f>DS496*10^8/$I496</f>
        <v>0</v>
      </c>
      <c r="EA496" s="8">
        <f>DT496*10^8/$I496</f>
        <v>-9850.4621265632195</v>
      </c>
      <c r="EB496" s="8">
        <f>DZ496*0.8</f>
        <v>0</v>
      </c>
      <c r="EC496" s="10">
        <f>G496-E496</f>
        <v>809</v>
      </c>
      <c r="ED496" s="4">
        <f>EC496/E496*100</f>
        <v>91.309255079006775</v>
      </c>
      <c r="EE496" s="4">
        <f>DY496-G496</f>
        <v>-1695</v>
      </c>
      <c r="EF496" s="12">
        <f>EE496/G496</f>
        <v>-1</v>
      </c>
      <c r="EG496" s="4">
        <f>G496-F496</f>
        <v>-30</v>
      </c>
    </row>
    <row r="497" spans="1:137" x14ac:dyDescent="0.3">
      <c r="A497">
        <v>496</v>
      </c>
      <c r="B497" t="s">
        <v>7209</v>
      </c>
      <c r="C497" t="s">
        <v>472</v>
      </c>
      <c r="D497" t="str">
        <f>VLOOKUP(C497,Sheet1!$A$2:$B$3197,2,FALSE)</f>
        <v>제약</v>
      </c>
      <c r="E497" s="7">
        <v>10600</v>
      </c>
      <c r="F497" s="7">
        <v>9180</v>
      </c>
      <c r="G497" s="7">
        <v>9000</v>
      </c>
      <c r="H497" t="s">
        <v>2673</v>
      </c>
      <c r="I497" s="7">
        <f>VALUE(LEFT(H497,FIND("/",H497)-1)) + VALUE(MID(H497,FIND("/",H497)+1,LEN(H497)))</f>
        <v>52420851</v>
      </c>
      <c r="J497" s="1">
        <v>5500000</v>
      </c>
      <c r="K497" s="1">
        <f>G497*I497/(10^8)</f>
        <v>4717.8765899999999</v>
      </c>
      <c r="L497" s="1">
        <v>10564</v>
      </c>
      <c r="M497" s="1">
        <v>11416</v>
      </c>
      <c r="N497" s="1">
        <v>11802</v>
      </c>
      <c r="O497" s="1">
        <v>12383</v>
      </c>
      <c r="P497" s="1">
        <v>12438</v>
      </c>
      <c r="Q497" s="3"/>
      <c r="R497" s="3"/>
      <c r="S497" s="3"/>
      <c r="T497">
        <v>444</v>
      </c>
      <c r="U497">
        <v>357</v>
      </c>
      <c r="V497">
        <v>339</v>
      </c>
      <c r="W497">
        <v>418</v>
      </c>
      <c r="X497">
        <v>466</v>
      </c>
      <c r="Y497" s="3"/>
      <c r="Z497" s="3"/>
      <c r="AA497" s="3"/>
      <c r="AB497">
        <v>279</v>
      </c>
      <c r="AC497">
        <v>231</v>
      </c>
      <c r="AD497">
        <v>220</v>
      </c>
      <c r="AE497">
        <v>227</v>
      </c>
      <c r="AF497">
        <v>456</v>
      </c>
      <c r="AG497" s="3"/>
      <c r="AH497" s="3"/>
      <c r="AI497" s="3"/>
      <c r="AJ497" s="1">
        <v>6798</v>
      </c>
      <c r="AK497" s="1">
        <v>7227</v>
      </c>
      <c r="AL497" s="1">
        <v>7321</v>
      </c>
      <c r="AM497" s="1">
        <v>7928</v>
      </c>
      <c r="AN497" s="1">
        <v>8306</v>
      </c>
      <c r="AO497" s="3"/>
      <c r="AP497" s="3"/>
      <c r="AQ497" s="3"/>
      <c r="AR497" s="1">
        <v>2801</v>
      </c>
      <c r="AS497" s="1">
        <v>3064</v>
      </c>
      <c r="AT497" s="1">
        <v>3012</v>
      </c>
      <c r="AU497" s="1">
        <v>3453</v>
      </c>
      <c r="AV497" s="1">
        <v>3285</v>
      </c>
      <c r="AW497" s="3"/>
      <c r="AX497" s="3"/>
      <c r="AY497" s="3"/>
      <c r="AZ497" s="1">
        <v>3997</v>
      </c>
      <c r="BA497" s="1">
        <v>4163</v>
      </c>
      <c r="BB497" s="1">
        <v>4308</v>
      </c>
      <c r="BC497" s="1">
        <v>4475</v>
      </c>
      <c r="BD497" s="1">
        <v>5022</v>
      </c>
      <c r="BE497" s="3"/>
      <c r="BF497" s="3"/>
      <c r="BG497" s="3"/>
      <c r="BH497" s="1">
        <v>3730</v>
      </c>
      <c r="BI497" s="1">
        <v>3919</v>
      </c>
      <c r="BJ497" s="1">
        <v>4053</v>
      </c>
      <c r="BK497" s="1">
        <v>4230</v>
      </c>
      <c r="BL497" s="1">
        <v>4777</v>
      </c>
      <c r="BM497" s="3"/>
      <c r="BN497" s="3"/>
      <c r="BO497" s="3"/>
      <c r="BP497">
        <v>524</v>
      </c>
      <c r="BQ497">
        <v>524</v>
      </c>
      <c r="BR497">
        <v>524</v>
      </c>
      <c r="BS497">
        <v>524</v>
      </c>
      <c r="BT497">
        <v>524</v>
      </c>
      <c r="BU497" s="3"/>
      <c r="BV497" s="3"/>
      <c r="BW497" s="3"/>
      <c r="BX497">
        <v>4.1500000000000004</v>
      </c>
      <c r="BY497">
        <v>3.29</v>
      </c>
      <c r="BZ497">
        <v>3.02</v>
      </c>
      <c r="CA497">
        <v>2.97</v>
      </c>
      <c r="CB497">
        <v>5.62</v>
      </c>
      <c r="CC497" s="3"/>
      <c r="CD497" s="3"/>
      <c r="CE497" s="3"/>
      <c r="CF497">
        <v>7.76</v>
      </c>
      <c r="CG497">
        <v>6.07</v>
      </c>
      <c r="CH497">
        <v>5.61</v>
      </c>
      <c r="CI497">
        <v>5.57</v>
      </c>
      <c r="CJ497">
        <v>10.08</v>
      </c>
      <c r="CK497" s="3"/>
      <c r="CL497" s="3"/>
      <c r="CM497" s="3"/>
      <c r="CN497">
        <v>535</v>
      </c>
      <c r="CO497">
        <v>443</v>
      </c>
      <c r="CP497">
        <v>426</v>
      </c>
      <c r="CQ497">
        <v>440</v>
      </c>
      <c r="CR497">
        <v>865</v>
      </c>
      <c r="CS497" s="3"/>
      <c r="CT497" s="3"/>
      <c r="CU497" s="3"/>
      <c r="CV497">
        <v>15.92</v>
      </c>
      <c r="CW497">
        <v>19.77</v>
      </c>
      <c r="CX497">
        <v>16.07</v>
      </c>
      <c r="CY497">
        <v>15.12</v>
      </c>
      <c r="CZ497">
        <v>11.84</v>
      </c>
      <c r="DA497" s="3"/>
      <c r="DB497" s="3"/>
      <c r="DC497" s="3"/>
      <c r="DD497">
        <v>1.07</v>
      </c>
      <c r="DE497">
        <v>1.05</v>
      </c>
      <c r="DF497">
        <v>0.79</v>
      </c>
      <c r="DG497">
        <v>0.73</v>
      </c>
      <c r="DH497">
        <v>1.02</v>
      </c>
      <c r="DI497" s="3"/>
      <c r="DJ497" s="3"/>
      <c r="DK497" s="3"/>
      <c r="DL497" s="6">
        <f>(CM497*3+CL497*2+CK497)/6</f>
        <v>0</v>
      </c>
      <c r="DM497">
        <f>BH497+(BH497*(CG497-8.25)/8.25)</f>
        <v>2744.3757575757577</v>
      </c>
      <c r="DN497">
        <f>BI497+(BI497*(CH497-8.25)/8.25)</f>
        <v>2664.92</v>
      </c>
      <c r="DO497">
        <f>BJ497+(BJ497*(CI497-8.25)/8.25)</f>
        <v>2736.389090909091</v>
      </c>
      <c r="DP497">
        <f>BK497+(BK497*(CJ497-8.25)/8.25)</f>
        <v>5168.2909090909088</v>
      </c>
      <c r="DQ497">
        <f>BL497+(BL497*(CK497-8.25)/8.25)</f>
        <v>0</v>
      </c>
      <c r="DR497">
        <f>BM497+(BM497*(CL497-8.25)/8.25)</f>
        <v>0</v>
      </c>
      <c r="DS497">
        <f>BN497+(BN497*(CM497-8.25)/8.25)</f>
        <v>0</v>
      </c>
      <c r="DT497" s="8">
        <f>DM497*10^8/$I497</f>
        <v>5235.2750961173024</v>
      </c>
      <c r="DU497" s="8">
        <f>DN497*10^8/$I497</f>
        <v>5083.7022848026636</v>
      </c>
      <c r="DV497" s="8">
        <f>DO497*10^8/$I497</f>
        <v>5220.0394284119711</v>
      </c>
      <c r="DW497" s="8">
        <f>DP497*10^8/$I497</f>
        <v>9859.2274076033391</v>
      </c>
      <c r="DX497" s="8">
        <f>DQ497*10^8/$I497</f>
        <v>0</v>
      </c>
      <c r="DY497" s="8">
        <f>DR497*10^8/$I497</f>
        <v>0</v>
      </c>
      <c r="DZ497" s="8">
        <f>DS497*10^8/$I497</f>
        <v>0</v>
      </c>
      <c r="EA497" s="8">
        <f>DT497*10^8/$I497</f>
        <v>9987.0089787693487</v>
      </c>
      <c r="EB497" s="8">
        <f>DZ497*0.8</f>
        <v>0</v>
      </c>
      <c r="EC497" s="10">
        <f>G497-E497</f>
        <v>-1600</v>
      </c>
      <c r="ED497" s="4">
        <f>EC497/E497*100</f>
        <v>-15.09433962264151</v>
      </c>
      <c r="EE497" s="4">
        <f>DY497-G497</f>
        <v>-9000</v>
      </c>
      <c r="EF497" s="12">
        <f>EE497/G497</f>
        <v>-1</v>
      </c>
      <c r="EG497" s="4">
        <f>G497-F497</f>
        <v>-180</v>
      </c>
    </row>
    <row r="498" spans="1:137" x14ac:dyDescent="0.3">
      <c r="A498">
        <v>497</v>
      </c>
      <c r="B498" t="s">
        <v>6458</v>
      </c>
      <c r="C498" t="s">
        <v>473</v>
      </c>
      <c r="D498" t="str">
        <f>VLOOKUP(C498,Sheet1!$A$2:$B$3197,2,FALSE)</f>
        <v>방송과엔터테인먼트</v>
      </c>
      <c r="E498">
        <v>1485</v>
      </c>
      <c r="F498">
        <v>2230</v>
      </c>
      <c r="G498" s="7">
        <v>2445</v>
      </c>
      <c r="H498" t="s">
        <v>2674</v>
      </c>
      <c r="I498" s="7">
        <f>VALUE(LEFT(H498,FIND("/",H498)-1)) + VALUE(MID(H498,FIND("/",H498)+1,LEN(H498)))</f>
        <v>27549644</v>
      </c>
      <c r="J498" s="1">
        <v>37351</v>
      </c>
      <c r="K498" s="1">
        <f>G498*I498/(10^8)</f>
        <v>673.58879579999996</v>
      </c>
      <c r="L498">
        <v>465</v>
      </c>
      <c r="M498">
        <v>312</v>
      </c>
      <c r="N498">
        <v>220</v>
      </c>
      <c r="O498">
        <v>287</v>
      </c>
      <c r="P498">
        <v>195</v>
      </c>
      <c r="Q498" s="3"/>
      <c r="R498" s="3"/>
      <c r="S498" s="3"/>
      <c r="T498">
        <v>-35</v>
      </c>
      <c r="U498">
        <v>-35</v>
      </c>
      <c r="V498">
        <v>-67</v>
      </c>
      <c r="W498">
        <v>-5</v>
      </c>
      <c r="X498">
        <v>14</v>
      </c>
      <c r="Y498" s="3"/>
      <c r="Z498" s="3"/>
      <c r="AA498" s="3"/>
      <c r="AB498">
        <v>-16</v>
      </c>
      <c r="AC498">
        <v>-59</v>
      </c>
      <c r="AD498">
        <v>-160</v>
      </c>
      <c r="AE498">
        <v>-14</v>
      </c>
      <c r="AF498">
        <v>10</v>
      </c>
      <c r="AG498" s="3"/>
      <c r="AH498" s="3"/>
      <c r="AI498" s="3"/>
      <c r="AJ498">
        <v>584</v>
      </c>
      <c r="AK498">
        <v>498</v>
      </c>
      <c r="AL498">
        <v>333</v>
      </c>
      <c r="AM498">
        <v>282</v>
      </c>
      <c r="AN498">
        <v>286</v>
      </c>
      <c r="AO498" s="3"/>
      <c r="AP498" s="3"/>
      <c r="AQ498" s="3"/>
      <c r="AR498">
        <v>136</v>
      </c>
      <c r="AS498">
        <v>93</v>
      </c>
      <c r="AT498">
        <v>68</v>
      </c>
      <c r="AU498">
        <v>64</v>
      </c>
      <c r="AV498">
        <v>78</v>
      </c>
      <c r="AW498" s="3"/>
      <c r="AX498" s="3"/>
      <c r="AY498" s="3"/>
      <c r="AZ498">
        <v>448</v>
      </c>
      <c r="BA498">
        <v>405</v>
      </c>
      <c r="BB498">
        <v>265</v>
      </c>
      <c r="BC498">
        <v>218</v>
      </c>
      <c r="BD498">
        <v>207</v>
      </c>
      <c r="BE498" s="3"/>
      <c r="BF498" s="3"/>
      <c r="BG498" s="3"/>
      <c r="BH498">
        <v>448</v>
      </c>
      <c r="BI498">
        <v>405</v>
      </c>
      <c r="BJ498">
        <v>265</v>
      </c>
      <c r="BK498">
        <v>218</v>
      </c>
      <c r="BL498">
        <v>207</v>
      </c>
      <c r="BM498" s="3"/>
      <c r="BN498" s="3"/>
      <c r="BO498" s="3"/>
      <c r="BP498">
        <v>138</v>
      </c>
      <c r="BQ498">
        <v>138</v>
      </c>
      <c r="BR498">
        <v>138</v>
      </c>
      <c r="BS498">
        <v>138</v>
      </c>
      <c r="BT498">
        <v>138</v>
      </c>
      <c r="BU498" s="3"/>
      <c r="BV498" s="3"/>
      <c r="BW498" s="3"/>
      <c r="BX498">
        <v>-2.46</v>
      </c>
      <c r="BY498">
        <v>-10.9</v>
      </c>
      <c r="BZ498">
        <v>-38.520000000000003</v>
      </c>
      <c r="CA498">
        <v>-4.47</v>
      </c>
      <c r="CB498">
        <v>3.46</v>
      </c>
      <c r="CC498" s="3"/>
      <c r="CD498" s="3"/>
      <c r="CE498" s="3"/>
      <c r="CF498">
        <v>-3.3</v>
      </c>
      <c r="CG498">
        <v>-13.83</v>
      </c>
      <c r="CH498">
        <v>-47.79</v>
      </c>
      <c r="CI498">
        <v>-5.7</v>
      </c>
      <c r="CJ498">
        <v>4.63</v>
      </c>
      <c r="CK498" s="3"/>
      <c r="CL498" s="3"/>
      <c r="CM498" s="3"/>
      <c r="CN498">
        <v>-57</v>
      </c>
      <c r="CO498">
        <v>-214</v>
      </c>
      <c r="CP498">
        <v>-581</v>
      </c>
      <c r="CQ498">
        <v>-50</v>
      </c>
      <c r="CR498">
        <v>36</v>
      </c>
      <c r="CS498" s="3"/>
      <c r="CT498" s="3"/>
      <c r="CU498" s="3"/>
      <c r="CV498" t="s">
        <v>2</v>
      </c>
      <c r="CW498" t="s">
        <v>2</v>
      </c>
      <c r="CX498" t="s">
        <v>2</v>
      </c>
      <c r="CY498" t="s">
        <v>2</v>
      </c>
      <c r="CZ498">
        <v>40.04</v>
      </c>
      <c r="DA498" s="3"/>
      <c r="DB498" s="3"/>
      <c r="DC498" s="3"/>
      <c r="DD498">
        <v>1.31</v>
      </c>
      <c r="DE498">
        <v>2</v>
      </c>
      <c r="DF498">
        <v>1.73</v>
      </c>
      <c r="DG498">
        <v>1.88</v>
      </c>
      <c r="DH498">
        <v>1.9</v>
      </c>
      <c r="DI498" s="3"/>
      <c r="DJ498" s="3"/>
      <c r="DK498" s="3"/>
      <c r="DL498" s="6">
        <f>(CM498*3+CL498*2+CK498)/6</f>
        <v>0</v>
      </c>
      <c r="DM498">
        <f>BH498+(BH498*(CG498-8.25)/8.25)</f>
        <v>-751.01090909090908</v>
      </c>
      <c r="DN498">
        <f>BI498+(BI498*(CH498-8.25)/8.25)</f>
        <v>-2346.0545454545454</v>
      </c>
      <c r="DO498">
        <f>BJ498+(BJ498*(CI498-8.25)/8.25)</f>
        <v>-183.09090909090907</v>
      </c>
      <c r="DP498">
        <f>BK498+(BK498*(CJ498-8.25)/8.25)</f>
        <v>122.34424242424242</v>
      </c>
      <c r="DQ498">
        <f>BL498+(BL498*(CK498-8.25)/8.25)</f>
        <v>0</v>
      </c>
      <c r="DR498">
        <f>BM498+(BM498*(CL498-8.25)/8.25)</f>
        <v>0</v>
      </c>
      <c r="DS498">
        <f>BN498+(BN498*(CM498-8.25)/8.25)</f>
        <v>0</v>
      </c>
      <c r="DT498" s="8">
        <f>DM498*10^8/$I498</f>
        <v>-2726.0276361135889</v>
      </c>
      <c r="DU498" s="8">
        <f>DN498*10^8/$I498</f>
        <v>-8515.7345243900254</v>
      </c>
      <c r="DV498" s="8">
        <f>DO498*10^8/$I498</f>
        <v>-664.58539025371465</v>
      </c>
      <c r="DW498" s="8">
        <f>DP498*10^8/$I498</f>
        <v>444.0864732199168</v>
      </c>
      <c r="DX498" s="8">
        <f>DQ498*10^8/$I498</f>
        <v>0</v>
      </c>
      <c r="DY498" s="8">
        <f>DR498*10^8/$I498</f>
        <v>0</v>
      </c>
      <c r="DZ498" s="8">
        <f>DS498*10^8/$I498</f>
        <v>0</v>
      </c>
      <c r="EA498" s="8">
        <f>DT498*10^8/$I498</f>
        <v>-9894.9650170201439</v>
      </c>
      <c r="EB498" s="8">
        <f>DZ498*0.8</f>
        <v>0</v>
      </c>
      <c r="EC498" s="10">
        <f>G498-E498</f>
        <v>960</v>
      </c>
      <c r="ED498" s="4">
        <f>EC498/E498*100</f>
        <v>64.646464646464651</v>
      </c>
      <c r="EE498" s="4">
        <f>DY498-G498</f>
        <v>-2445</v>
      </c>
      <c r="EF498" s="12">
        <f>EE498/G498</f>
        <v>-1</v>
      </c>
      <c r="EG498" s="4">
        <f>G498-F498</f>
        <v>215</v>
      </c>
    </row>
    <row r="499" spans="1:137" x14ac:dyDescent="0.3">
      <c r="A499">
        <v>498</v>
      </c>
      <c r="B499" t="s">
        <v>6638</v>
      </c>
      <c r="C499" t="s">
        <v>474</v>
      </c>
      <c r="D499" t="str">
        <f>VLOOKUP(C499,Sheet1!$A$2:$B$3197,2,FALSE)</f>
        <v>전자장비와기기</v>
      </c>
      <c r="E499">
        <v>4320</v>
      </c>
      <c r="F499">
        <v>3855</v>
      </c>
      <c r="G499" s="7">
        <v>3720</v>
      </c>
      <c r="H499" t="s">
        <v>2675</v>
      </c>
      <c r="I499" s="7">
        <f>VALUE(LEFT(H499,FIND("/",H499)-1)) + VALUE(MID(H499,FIND("/",H499)+1,LEN(H499)))</f>
        <v>36212160</v>
      </c>
      <c r="J499" s="1">
        <v>2200</v>
      </c>
      <c r="K499" s="1">
        <f>G499*I499/(10^8)</f>
        <v>1347.0923519999999</v>
      </c>
      <c r="L499">
        <v>837</v>
      </c>
      <c r="M499">
        <v>920</v>
      </c>
      <c r="N499">
        <v>833</v>
      </c>
      <c r="O499">
        <v>730</v>
      </c>
      <c r="P499">
        <v>925</v>
      </c>
      <c r="Q499" s="3"/>
      <c r="R499" s="3"/>
      <c r="S499" s="3"/>
      <c r="T499">
        <v>46</v>
      </c>
      <c r="U499">
        <v>72</v>
      </c>
      <c r="V499">
        <v>10</v>
      </c>
      <c r="W499">
        <v>5</v>
      </c>
      <c r="X499">
        <v>-25</v>
      </c>
      <c r="Y499" s="3"/>
      <c r="Z499" s="3"/>
      <c r="AA499" s="3"/>
      <c r="AB499">
        <v>13</v>
      </c>
      <c r="AC499">
        <v>14</v>
      </c>
      <c r="AD499">
        <v>-36</v>
      </c>
      <c r="AE499">
        <v>-22</v>
      </c>
      <c r="AF499">
        <v>-162</v>
      </c>
      <c r="AG499" s="3"/>
      <c r="AH499" s="3"/>
      <c r="AI499" s="3"/>
      <c r="AJ499" s="1">
        <v>2045</v>
      </c>
      <c r="AK499" s="1">
        <v>2034</v>
      </c>
      <c r="AL499" s="1">
        <v>2051</v>
      </c>
      <c r="AM499" s="1">
        <v>2048</v>
      </c>
      <c r="AN499" s="1">
        <v>1933</v>
      </c>
      <c r="AO499" s="3"/>
      <c r="AP499" s="3"/>
      <c r="AQ499" s="3"/>
      <c r="AR499" s="1">
        <v>1311</v>
      </c>
      <c r="AS499" s="1">
        <v>1160</v>
      </c>
      <c r="AT499" s="1">
        <v>1223</v>
      </c>
      <c r="AU499" s="1">
        <v>1189</v>
      </c>
      <c r="AV499" s="1">
        <v>1178</v>
      </c>
      <c r="AW499" s="3"/>
      <c r="AX499" s="3"/>
      <c r="AY499" s="3"/>
      <c r="AZ499">
        <v>734</v>
      </c>
      <c r="BA499">
        <v>874</v>
      </c>
      <c r="BB499">
        <v>828</v>
      </c>
      <c r="BC499">
        <v>859</v>
      </c>
      <c r="BD499">
        <v>755</v>
      </c>
      <c r="BE499" s="3"/>
      <c r="BF499" s="3"/>
      <c r="BG499" s="3"/>
      <c r="BH499">
        <v>741</v>
      </c>
      <c r="BI499">
        <v>876</v>
      </c>
      <c r="BJ499">
        <v>831</v>
      </c>
      <c r="BK499">
        <v>862</v>
      </c>
      <c r="BL499">
        <v>759</v>
      </c>
      <c r="BM499" s="3"/>
      <c r="BN499" s="3"/>
      <c r="BO499" s="3"/>
      <c r="BP499">
        <v>181</v>
      </c>
      <c r="BQ499">
        <v>181</v>
      </c>
      <c r="BR499">
        <v>181</v>
      </c>
      <c r="BS499">
        <v>181</v>
      </c>
      <c r="BT499">
        <v>181</v>
      </c>
      <c r="BU499" s="3"/>
      <c r="BV499" s="3"/>
      <c r="BW499" s="3"/>
      <c r="BX499">
        <v>0.65</v>
      </c>
      <c r="BY499">
        <v>0.67</v>
      </c>
      <c r="BZ499">
        <v>-1.75</v>
      </c>
      <c r="CA499">
        <v>-1.07</v>
      </c>
      <c r="CB499">
        <v>-8.1300000000000008</v>
      </c>
      <c r="CC499" s="3"/>
      <c r="CD499" s="3"/>
      <c r="CE499" s="3"/>
      <c r="CF499">
        <v>1.87</v>
      </c>
      <c r="CG499">
        <v>1.68</v>
      </c>
      <c r="CH499">
        <v>-4.1100000000000003</v>
      </c>
      <c r="CI499">
        <v>-2.52</v>
      </c>
      <c r="CJ499">
        <v>-19.75</v>
      </c>
      <c r="CK499" s="3"/>
      <c r="CL499" s="3"/>
      <c r="CM499" s="3"/>
      <c r="CN499">
        <v>38</v>
      </c>
      <c r="CO499">
        <v>37</v>
      </c>
      <c r="CP499">
        <v>-97</v>
      </c>
      <c r="CQ499">
        <v>-59</v>
      </c>
      <c r="CR499">
        <v>-442</v>
      </c>
      <c r="CS499" s="3"/>
      <c r="CT499" s="3"/>
      <c r="CU499" s="3"/>
      <c r="CV499">
        <v>48.85</v>
      </c>
      <c r="CW499">
        <v>57.73</v>
      </c>
      <c r="CX499" t="s">
        <v>2</v>
      </c>
      <c r="CY499" t="s">
        <v>2</v>
      </c>
      <c r="CZ499" t="s">
        <v>2</v>
      </c>
      <c r="DA499" s="3"/>
      <c r="DB499" s="3"/>
      <c r="DC499" s="3"/>
      <c r="DD499">
        <v>0.81</v>
      </c>
      <c r="DE499">
        <v>0.85</v>
      </c>
      <c r="DF499">
        <v>0.78</v>
      </c>
      <c r="DG499">
        <v>1.27</v>
      </c>
      <c r="DH499">
        <v>1.94</v>
      </c>
      <c r="DI499" s="3"/>
      <c r="DJ499" s="3"/>
      <c r="DK499" s="3"/>
      <c r="DL499" s="6">
        <f>(CM499*3+CL499*2+CK499)/6</f>
        <v>0</v>
      </c>
      <c r="DM499">
        <f>BH499+(BH499*(CG499-8.25)/8.25)</f>
        <v>150.89454545454544</v>
      </c>
      <c r="DN499">
        <f>BI499+(BI499*(CH499-8.25)/8.25)</f>
        <v>-436.40727272727258</v>
      </c>
      <c r="DO499">
        <f>BJ499+(BJ499*(CI499-8.25)/8.25)</f>
        <v>-253.8327272727272</v>
      </c>
      <c r="DP499">
        <f>BK499+(BK499*(CJ499-8.25)/8.25)</f>
        <v>-2063.5757575757575</v>
      </c>
      <c r="DQ499">
        <f>BL499+(BL499*(CK499-8.25)/8.25)</f>
        <v>0</v>
      </c>
      <c r="DR499">
        <f>BM499+(BM499*(CL499-8.25)/8.25)</f>
        <v>0</v>
      </c>
      <c r="DS499">
        <f>BN499+(BN499*(CM499-8.25)/8.25)</f>
        <v>0</v>
      </c>
      <c r="DT499" s="8">
        <f>DM499*10^8/$I499</f>
        <v>416.69578797438606</v>
      </c>
      <c r="DU499" s="8">
        <f>DN499*10^8/$I499</f>
        <v>-1205.1401317327454</v>
      </c>
      <c r="DV499" s="8">
        <f>DO499*10^8/$I499</f>
        <v>-700.95991863707445</v>
      </c>
      <c r="DW499" s="8">
        <f>DP499*10^8/$I499</f>
        <v>-5698.5713019487303</v>
      </c>
      <c r="DX499" s="8">
        <f>DQ499*10^8/$I499</f>
        <v>0</v>
      </c>
      <c r="DY499" s="8">
        <f>DR499*10^8/$I499</f>
        <v>0</v>
      </c>
      <c r="DZ499" s="8">
        <f>DS499*10^8/$I499</f>
        <v>0</v>
      </c>
      <c r="EA499" s="8">
        <f>DT499*10^8/$I499</f>
        <v>1150.7068011805595</v>
      </c>
      <c r="EB499" s="8">
        <f>DZ499*0.8</f>
        <v>0</v>
      </c>
      <c r="EC499" s="10">
        <f>G499-E499</f>
        <v>-600</v>
      </c>
      <c r="ED499" s="4">
        <f>EC499/E499*100</f>
        <v>-13.888888888888889</v>
      </c>
      <c r="EE499" s="4">
        <f>DY499-G499</f>
        <v>-3720</v>
      </c>
      <c r="EF499" s="12">
        <f>EE499/G499</f>
        <v>-1</v>
      </c>
      <c r="EG499" s="4">
        <f>G499-F499</f>
        <v>-135</v>
      </c>
    </row>
    <row r="500" spans="1:137" x14ac:dyDescent="0.3">
      <c r="A500">
        <v>499</v>
      </c>
      <c r="B500" t="s">
        <v>5677</v>
      </c>
      <c r="C500" t="s">
        <v>475</v>
      </c>
      <c r="D500" t="str">
        <f>VLOOKUP(C500,Sheet1!$A$2:$B$3197,2,FALSE)</f>
        <v>철강</v>
      </c>
      <c r="E500">
        <v>14750</v>
      </c>
      <c r="F500">
        <v>19850</v>
      </c>
      <c r="G500" s="7">
        <v>19250</v>
      </c>
      <c r="H500" t="s">
        <v>2676</v>
      </c>
      <c r="I500" s="7">
        <f>VALUE(LEFT(H500,FIND("/",H500)-1)) + VALUE(MID(H500,FIND("/",H500)+1,LEN(H500)))</f>
        <v>18476380</v>
      </c>
      <c r="J500" s="1">
        <v>1441155</v>
      </c>
      <c r="K500" s="1">
        <f>G500*I500/(10^8)</f>
        <v>3556.7031499999998</v>
      </c>
      <c r="L500" s="1">
        <v>10581</v>
      </c>
      <c r="M500" s="1">
        <v>12213</v>
      </c>
      <c r="N500" s="1">
        <v>12886</v>
      </c>
      <c r="O500" s="1">
        <v>11830</v>
      </c>
      <c r="P500" s="1">
        <v>10646</v>
      </c>
      <c r="Q500" s="1">
        <v>13870</v>
      </c>
      <c r="R500" s="1">
        <v>15990</v>
      </c>
      <c r="S500" s="1">
        <v>17080</v>
      </c>
      <c r="T500">
        <v>871</v>
      </c>
      <c r="U500">
        <v>974</v>
      </c>
      <c r="V500">
        <v>657</v>
      </c>
      <c r="W500">
        <v>576</v>
      </c>
      <c r="X500">
        <v>827</v>
      </c>
      <c r="Y500">
        <v>840</v>
      </c>
      <c r="Z500">
        <v>860</v>
      </c>
      <c r="AA500">
        <v>900</v>
      </c>
      <c r="AB500">
        <v>779</v>
      </c>
      <c r="AC500">
        <v>-72</v>
      </c>
      <c r="AD500">
        <v>363</v>
      </c>
      <c r="AE500">
        <v>629</v>
      </c>
      <c r="AF500">
        <v>365</v>
      </c>
      <c r="AG500">
        <v>850</v>
      </c>
      <c r="AH500">
        <v>860</v>
      </c>
      <c r="AI500">
        <v>890</v>
      </c>
      <c r="AJ500" s="1">
        <v>14940</v>
      </c>
      <c r="AK500" s="1">
        <v>14888</v>
      </c>
      <c r="AL500" s="1">
        <v>15452</v>
      </c>
      <c r="AM500" s="1">
        <v>15573</v>
      </c>
      <c r="AN500" s="1">
        <v>15646</v>
      </c>
      <c r="AO500" s="1">
        <v>17590</v>
      </c>
      <c r="AP500" s="1">
        <v>18510</v>
      </c>
      <c r="AQ500" s="1">
        <v>19590</v>
      </c>
      <c r="AR500" s="1">
        <v>2200</v>
      </c>
      <c r="AS500" s="1">
        <v>2300</v>
      </c>
      <c r="AT500" s="1">
        <v>2661</v>
      </c>
      <c r="AU500" s="1">
        <v>2298</v>
      </c>
      <c r="AV500" s="1">
        <v>2298</v>
      </c>
      <c r="AW500" s="1">
        <v>3430</v>
      </c>
      <c r="AX500" s="1">
        <v>3540</v>
      </c>
      <c r="AY500" s="1">
        <v>3770</v>
      </c>
      <c r="AZ500" s="1">
        <v>12740</v>
      </c>
      <c r="BA500" s="1">
        <v>12588</v>
      </c>
      <c r="BB500" s="1">
        <v>12790</v>
      </c>
      <c r="BC500" s="1">
        <v>13276</v>
      </c>
      <c r="BD500" s="1">
        <v>13348</v>
      </c>
      <c r="BE500" s="1">
        <v>14160</v>
      </c>
      <c r="BF500" s="1">
        <v>14970</v>
      </c>
      <c r="BG500" s="1">
        <v>15820</v>
      </c>
      <c r="BH500" s="1">
        <v>7494</v>
      </c>
      <c r="BI500" s="1">
        <v>7601</v>
      </c>
      <c r="BJ500" s="1">
        <v>7789</v>
      </c>
      <c r="BK500" s="1">
        <v>8175</v>
      </c>
      <c r="BL500" s="1">
        <v>8434</v>
      </c>
      <c r="BM500" s="1">
        <v>8920</v>
      </c>
      <c r="BN500" s="1">
        <v>9410</v>
      </c>
      <c r="BO500" s="1">
        <v>9930</v>
      </c>
      <c r="BP500">
        <v>185</v>
      </c>
      <c r="BQ500">
        <v>185</v>
      </c>
      <c r="BR500">
        <v>185</v>
      </c>
      <c r="BS500">
        <v>185</v>
      </c>
      <c r="BT500">
        <v>185</v>
      </c>
      <c r="BU500">
        <v>180</v>
      </c>
      <c r="BV500">
        <v>180</v>
      </c>
      <c r="BW500">
        <v>180</v>
      </c>
      <c r="BX500">
        <v>5.37</v>
      </c>
      <c r="BY500">
        <v>-0.49</v>
      </c>
      <c r="BZ500">
        <v>2.39</v>
      </c>
      <c r="CA500">
        <v>4.05</v>
      </c>
      <c r="CB500">
        <v>2.34</v>
      </c>
      <c r="CC500">
        <v>5.1100000000000003</v>
      </c>
      <c r="CD500">
        <v>4.76</v>
      </c>
      <c r="CE500">
        <v>4.67</v>
      </c>
      <c r="CF500">
        <v>6.31</v>
      </c>
      <c r="CG500">
        <v>1.71</v>
      </c>
      <c r="CH500">
        <v>3.29</v>
      </c>
      <c r="CI500">
        <v>5.58</v>
      </c>
      <c r="CJ500">
        <v>4.16</v>
      </c>
      <c r="CK500">
        <v>6.11</v>
      </c>
      <c r="CL500">
        <v>5.78</v>
      </c>
      <c r="CM500">
        <v>5.69</v>
      </c>
      <c r="CN500" s="1">
        <v>2483</v>
      </c>
      <c r="CO500">
        <v>697</v>
      </c>
      <c r="CP500" s="1">
        <v>1372</v>
      </c>
      <c r="CQ500" s="1">
        <v>2409</v>
      </c>
      <c r="CR500" s="1">
        <v>1869</v>
      </c>
      <c r="CS500" s="1">
        <v>2869</v>
      </c>
      <c r="CT500" s="1">
        <v>2869</v>
      </c>
      <c r="CU500" s="1">
        <v>2977</v>
      </c>
      <c r="CV500">
        <v>4.9400000000000004</v>
      </c>
      <c r="CW500">
        <v>21.35</v>
      </c>
      <c r="CX500">
        <v>10.02</v>
      </c>
      <c r="CY500">
        <v>5.31</v>
      </c>
      <c r="CZ500">
        <v>7.6</v>
      </c>
      <c r="DA500">
        <v>6.71</v>
      </c>
      <c r="DB500">
        <v>6.71</v>
      </c>
      <c r="DC500">
        <v>6.47</v>
      </c>
      <c r="DD500">
        <v>0.3</v>
      </c>
      <c r="DE500">
        <v>0.36</v>
      </c>
      <c r="DF500">
        <v>0.32</v>
      </c>
      <c r="DG500">
        <v>0.28999999999999998</v>
      </c>
      <c r="DH500">
        <v>0.31</v>
      </c>
      <c r="DI500">
        <v>0.4</v>
      </c>
      <c r="DJ500">
        <v>0.38</v>
      </c>
      <c r="DK500">
        <v>0.36</v>
      </c>
      <c r="DL500" s="6">
        <f>(CM500*3+CL500*2+CK500)/6</f>
        <v>5.79</v>
      </c>
      <c r="DM500">
        <f>BH500+(BH500*(CG500-8.25)/8.25)</f>
        <v>1553.3018181818179</v>
      </c>
      <c r="DN500">
        <f>BI500+(BI500*(CH500-8.25)/8.25)</f>
        <v>3031.1866666666665</v>
      </c>
      <c r="DO500">
        <f>BJ500+(BJ500*(CI500-8.25)/8.25)</f>
        <v>5268.1963636363635</v>
      </c>
      <c r="DP500">
        <f>BK500+(BK500*(CJ500-8.25)/8.25)</f>
        <v>4122.181818181818</v>
      </c>
      <c r="DQ500">
        <f>BL500+(BL500*(CK500-8.25)/8.25)</f>
        <v>6246.2715151515149</v>
      </c>
      <c r="DR500">
        <f>BM500+(BM500*(CL500-8.25)/8.25)</f>
        <v>6249.4060606060611</v>
      </c>
      <c r="DS500">
        <f>BN500+(BN500*(CM500-8.25)/8.25)</f>
        <v>6490.0484848484848</v>
      </c>
      <c r="DT500" s="8">
        <f>DM500*10^8/$I500</f>
        <v>8406.9596868099597</v>
      </c>
      <c r="DU500" s="8">
        <f>DN500*10^8/$I500</f>
        <v>16405.738930822306</v>
      </c>
      <c r="DV500" s="8">
        <f>DO500*10^8/$I500</f>
        <v>28513.141446735583</v>
      </c>
      <c r="DW500" s="8">
        <f>DP500*10^8/$I500</f>
        <v>22310.54902628014</v>
      </c>
      <c r="DX500" s="8">
        <f>DQ500*10^8/$I500</f>
        <v>33806.792862841721</v>
      </c>
      <c r="DY500" s="8">
        <f>DR500*10^8/$I500</f>
        <v>33823.758012154227</v>
      </c>
      <c r="DZ500" s="8">
        <f>DS500*10^8/$I500</f>
        <v>35126.190762738617</v>
      </c>
      <c r="EA500" s="8">
        <f>DT500*10^8/$I500</f>
        <v>45501.119195480715</v>
      </c>
      <c r="EB500" s="8">
        <f>DZ500*0.8</f>
        <v>28100.952610190896</v>
      </c>
      <c r="EC500" s="10">
        <f>G500-E500</f>
        <v>4500</v>
      </c>
      <c r="ED500" s="4">
        <f>EC500/E500*100</f>
        <v>30.508474576271187</v>
      </c>
      <c r="EE500" s="4">
        <f>DY500-G500</f>
        <v>14573.758012154227</v>
      </c>
      <c r="EF500" s="12">
        <f>EE500/G500</f>
        <v>0.75707833829372606</v>
      </c>
      <c r="EG500" s="4">
        <f>G500-F500</f>
        <v>-600</v>
      </c>
    </row>
    <row r="501" spans="1:137" x14ac:dyDescent="0.3">
      <c r="A501">
        <v>500</v>
      </c>
      <c r="B501" t="s">
        <v>7417</v>
      </c>
      <c r="C501" t="s">
        <v>476</v>
      </c>
      <c r="D501" t="str">
        <f>VLOOKUP(C501,Sheet1!$A$2:$B$3197,2,FALSE)</f>
        <v>건설</v>
      </c>
      <c r="E501">
        <v>12500</v>
      </c>
      <c r="F501">
        <v>13450</v>
      </c>
      <c r="G501" s="7">
        <v>12950</v>
      </c>
      <c r="H501" t="s">
        <v>2677</v>
      </c>
      <c r="I501" s="7">
        <f>VALUE(LEFT(H501,FIND("/",H501)-1)) + VALUE(MID(H501,FIND("/",H501)+1,LEN(H501)))</f>
        <v>40201240</v>
      </c>
      <c r="J501" s="1">
        <v>2919737</v>
      </c>
      <c r="K501" s="1">
        <f>G501*I501/(10^8)</f>
        <v>5206.0605800000003</v>
      </c>
      <c r="L501" s="1">
        <v>20593</v>
      </c>
      <c r="M501" s="1">
        <v>32664</v>
      </c>
      <c r="N501" s="1">
        <v>36911</v>
      </c>
      <c r="O501" s="1">
        <v>29671</v>
      </c>
      <c r="P501" s="1">
        <v>22815</v>
      </c>
      <c r="Q501" s="3"/>
      <c r="R501" s="3"/>
      <c r="S501" s="3"/>
      <c r="T501">
        <v>971</v>
      </c>
      <c r="U501" s="1">
        <v>3111</v>
      </c>
      <c r="V501" s="1">
        <v>4582</v>
      </c>
      <c r="W501" s="1">
        <v>2764</v>
      </c>
      <c r="X501" s="1">
        <v>2509</v>
      </c>
      <c r="Y501" s="3"/>
      <c r="Z501" s="3"/>
      <c r="AA501" s="3"/>
      <c r="AB501">
        <v>18</v>
      </c>
      <c r="AC501" s="1">
        <v>1233</v>
      </c>
      <c r="AD501" s="1">
        <v>2441</v>
      </c>
      <c r="AE501">
        <v>995</v>
      </c>
      <c r="AF501" s="1">
        <v>5325</v>
      </c>
      <c r="AG501" s="3"/>
      <c r="AH501" s="3"/>
      <c r="AI501" s="3"/>
      <c r="AJ501" s="1">
        <v>34893</v>
      </c>
      <c r="AK501" s="1">
        <v>47520</v>
      </c>
      <c r="AL501" s="1">
        <v>49586</v>
      </c>
      <c r="AM501" s="1">
        <v>59161</v>
      </c>
      <c r="AN501" s="1">
        <v>37983</v>
      </c>
      <c r="AO501" s="3"/>
      <c r="AP501" s="3"/>
      <c r="AQ501" s="3"/>
      <c r="AR501" s="1">
        <v>22280</v>
      </c>
      <c r="AS501" s="1">
        <v>33167</v>
      </c>
      <c r="AT501" s="1">
        <v>34763</v>
      </c>
      <c r="AU501" s="1">
        <v>43447</v>
      </c>
      <c r="AV501" s="1">
        <v>31515</v>
      </c>
      <c r="AW501" s="3"/>
      <c r="AX501" s="3"/>
      <c r="AY501" s="3"/>
      <c r="AZ501" s="1">
        <v>12614</v>
      </c>
      <c r="BA501" s="1">
        <v>14354</v>
      </c>
      <c r="BB501" s="1">
        <v>14823</v>
      </c>
      <c r="BC501" s="1">
        <v>15714</v>
      </c>
      <c r="BD501" s="1">
        <v>6468</v>
      </c>
      <c r="BE501" s="3"/>
      <c r="BF501" s="3"/>
      <c r="BG501" s="3"/>
      <c r="BH501" s="1">
        <v>8272</v>
      </c>
      <c r="BI501" s="1">
        <v>9569</v>
      </c>
      <c r="BJ501" s="1">
        <v>10144</v>
      </c>
      <c r="BK501" s="1">
        <v>11552</v>
      </c>
      <c r="BL501" s="1">
        <v>6422</v>
      </c>
      <c r="BM501" s="3"/>
      <c r="BN501" s="3"/>
      <c r="BO501" s="3"/>
      <c r="BP501">
        <v>395</v>
      </c>
      <c r="BQ501">
        <v>395</v>
      </c>
      <c r="BR501">
        <v>395</v>
      </c>
      <c r="BS501">
        <v>395</v>
      </c>
      <c r="BT501">
        <v>201</v>
      </c>
      <c r="BU501" s="3"/>
      <c r="BV501" s="3"/>
      <c r="BW501" s="3"/>
      <c r="BX501">
        <v>0.06</v>
      </c>
      <c r="BY501">
        <v>2.99</v>
      </c>
      <c r="BZ501">
        <v>5.03</v>
      </c>
      <c r="CA501">
        <v>1.83</v>
      </c>
      <c r="CB501">
        <v>10.96</v>
      </c>
      <c r="CC501" s="3"/>
      <c r="CD501" s="3"/>
      <c r="CE501" s="3"/>
      <c r="CF501">
        <v>0.02</v>
      </c>
      <c r="CG501">
        <v>10.119999999999999</v>
      </c>
      <c r="CH501">
        <v>19.21</v>
      </c>
      <c r="CI501">
        <v>8.3800000000000008</v>
      </c>
      <c r="CJ501">
        <v>61.96</v>
      </c>
      <c r="CK501" s="3"/>
      <c r="CL501" s="3"/>
      <c r="CM501" s="3"/>
      <c r="CN501">
        <v>2</v>
      </c>
      <c r="CO501" s="1">
        <v>1143</v>
      </c>
      <c r="CP501" s="1">
        <v>2398</v>
      </c>
      <c r="CQ501" s="1">
        <v>1152</v>
      </c>
      <c r="CR501" s="1">
        <v>8432</v>
      </c>
      <c r="CS501" s="3"/>
      <c r="CT501" s="3"/>
      <c r="CU501" s="3"/>
      <c r="CV501" s="2">
        <v>1413.23</v>
      </c>
      <c r="CW501">
        <v>4.51</v>
      </c>
      <c r="CX501">
        <v>2.37</v>
      </c>
      <c r="CY501">
        <v>5.19</v>
      </c>
      <c r="CZ501">
        <v>1.4</v>
      </c>
      <c r="DA501" s="3"/>
      <c r="DB501" s="3"/>
      <c r="DC501" s="3"/>
      <c r="DD501">
        <v>0.25</v>
      </c>
      <c r="DE501">
        <v>0.41</v>
      </c>
      <c r="DF501">
        <v>0.43</v>
      </c>
      <c r="DG501">
        <v>0.4</v>
      </c>
      <c r="DH501">
        <v>0.74</v>
      </c>
      <c r="DI501" s="3"/>
      <c r="DJ501" s="3"/>
      <c r="DK501" s="3"/>
      <c r="DL501" s="6">
        <f>(CM501*3+CL501*2+CK501)/6</f>
        <v>0</v>
      </c>
      <c r="DM501">
        <f>BH501+(BH501*(CG501-8.25)/8.25)</f>
        <v>10146.986666666666</v>
      </c>
      <c r="DN501">
        <f>BI501+(BI501*(CH501-8.25)/8.25)</f>
        <v>22281.271515151515</v>
      </c>
      <c r="DO501">
        <f>BJ501+(BJ501*(CI501-8.25)/8.25)</f>
        <v>10303.844848484849</v>
      </c>
      <c r="DP501">
        <f>BK501+(BK501*(CJ501-8.25)/8.25)</f>
        <v>86759.020606060614</v>
      </c>
      <c r="DQ501">
        <f>BL501+(BL501*(CK501-8.25)/8.25)</f>
        <v>0</v>
      </c>
      <c r="DR501">
        <f>BM501+(BM501*(CL501-8.25)/8.25)</f>
        <v>0</v>
      </c>
      <c r="DS501">
        <f>BN501+(BN501*(CM501-8.25)/8.25)</f>
        <v>0</v>
      </c>
      <c r="DT501" s="8">
        <f>DM501*10^8/$I501</f>
        <v>25240.481802717197</v>
      </c>
      <c r="DU501" s="8">
        <f>DN501*10^8/$I501</f>
        <v>55424.338938678295</v>
      </c>
      <c r="DV501" s="8">
        <f>DO501*10^8/$I501</f>
        <v>25630.664249373523</v>
      </c>
      <c r="DW501" s="8">
        <f>DP501*10^8/$I501</f>
        <v>215811.80233759113</v>
      </c>
      <c r="DX501" s="8">
        <f>DQ501*10^8/$I501</f>
        <v>0</v>
      </c>
      <c r="DY501" s="8">
        <f>DR501*10^8/$I501</f>
        <v>0</v>
      </c>
      <c r="DZ501" s="8">
        <f>DS501*10^8/$I501</f>
        <v>0</v>
      </c>
      <c r="EA501" s="8">
        <f>DT501*10^8/$I501</f>
        <v>62785.331503996385</v>
      </c>
      <c r="EB501" s="8">
        <f>DZ501*0.8</f>
        <v>0</v>
      </c>
      <c r="EC501" s="10">
        <f>G501-E501</f>
        <v>450</v>
      </c>
      <c r="ED501" s="4">
        <f>EC501/E501*100</f>
        <v>3.5999999999999996</v>
      </c>
      <c r="EE501" s="4">
        <f>DY501-G501</f>
        <v>-12950</v>
      </c>
      <c r="EF501" s="12">
        <f>EE501/G501</f>
        <v>-1</v>
      </c>
      <c r="EG501" s="4">
        <f>G501-F501</f>
        <v>-500</v>
      </c>
    </row>
    <row r="502" spans="1:137" x14ac:dyDescent="0.3">
      <c r="A502">
        <v>501</v>
      </c>
      <c r="B502" t="s">
        <v>6637</v>
      </c>
      <c r="C502" t="s">
        <v>477</v>
      </c>
      <c r="D502" t="str">
        <f>VLOOKUP(C502,Sheet1!$A$2:$B$3197,2,FALSE)</f>
        <v>철강</v>
      </c>
      <c r="E502">
        <v>1930</v>
      </c>
      <c r="F502">
        <v>3800</v>
      </c>
      <c r="G502" s="7">
        <v>3715</v>
      </c>
      <c r="H502" t="s">
        <v>2678</v>
      </c>
      <c r="I502" s="7">
        <f>VALUE(LEFT(H502,FIND("/",H502)-1)) + VALUE(MID(H502,FIND("/",H502)+1,LEN(H502)))</f>
        <v>53242476</v>
      </c>
      <c r="J502">
        <v>0</v>
      </c>
      <c r="K502" s="1">
        <f>G502*I502/(10^8)</f>
        <v>1977.9579834000001</v>
      </c>
      <c r="L502" s="1">
        <v>2472</v>
      </c>
      <c r="M502" s="1">
        <v>3463</v>
      </c>
      <c r="N502" s="1">
        <v>3650</v>
      </c>
      <c r="O502" s="1">
        <v>3910</v>
      </c>
      <c r="P502" s="1">
        <v>4153</v>
      </c>
      <c r="Q502" s="3"/>
      <c r="R502" s="3"/>
      <c r="S502" s="3"/>
      <c r="T502">
        <v>-49</v>
      </c>
      <c r="U502">
        <v>85</v>
      </c>
      <c r="V502">
        <v>45</v>
      </c>
      <c r="W502">
        <v>-82</v>
      </c>
      <c r="X502">
        <v>70</v>
      </c>
      <c r="Y502" s="3"/>
      <c r="Z502" s="3"/>
      <c r="AA502" s="3"/>
      <c r="AB502">
        <v>41</v>
      </c>
      <c r="AC502">
        <v>116</v>
      </c>
      <c r="AD502">
        <v>-57</v>
      </c>
      <c r="AE502">
        <v>-223</v>
      </c>
      <c r="AF502">
        <v>33</v>
      </c>
      <c r="AG502" s="3"/>
      <c r="AH502" s="3"/>
      <c r="AI502" s="3"/>
      <c r="AJ502" s="1">
        <v>3556</v>
      </c>
      <c r="AK502" s="1">
        <v>3441</v>
      </c>
      <c r="AL502" s="1">
        <v>3417</v>
      </c>
      <c r="AM502" s="1">
        <v>3135</v>
      </c>
      <c r="AN502" s="1">
        <v>3481</v>
      </c>
      <c r="AO502" s="3"/>
      <c r="AP502" s="3"/>
      <c r="AQ502" s="3"/>
      <c r="AR502" s="1">
        <v>2968</v>
      </c>
      <c r="AS502" s="1">
        <v>2823</v>
      </c>
      <c r="AT502" s="1">
        <v>2470</v>
      </c>
      <c r="AU502" s="1">
        <v>2461</v>
      </c>
      <c r="AV502" s="1">
        <v>2509</v>
      </c>
      <c r="AW502" s="3"/>
      <c r="AX502" s="3"/>
      <c r="AY502" s="3"/>
      <c r="AZ502">
        <v>589</v>
      </c>
      <c r="BA502">
        <v>618</v>
      </c>
      <c r="BB502">
        <v>947</v>
      </c>
      <c r="BC502">
        <v>675</v>
      </c>
      <c r="BD502">
        <v>972</v>
      </c>
      <c r="BE502" s="3"/>
      <c r="BF502" s="3"/>
      <c r="BG502" s="3"/>
      <c r="BH502">
        <v>589</v>
      </c>
      <c r="BI502">
        <v>618</v>
      </c>
      <c r="BJ502">
        <v>947</v>
      </c>
      <c r="BK502">
        <v>675</v>
      </c>
      <c r="BL502">
        <v>972</v>
      </c>
      <c r="BM502" s="3"/>
      <c r="BN502" s="3"/>
      <c r="BO502" s="3"/>
      <c r="BP502">
        <v>90</v>
      </c>
      <c r="BQ502">
        <v>90</v>
      </c>
      <c r="BR502">
        <v>162</v>
      </c>
      <c r="BS502">
        <v>162</v>
      </c>
      <c r="BT502">
        <v>266</v>
      </c>
      <c r="BU502" s="3"/>
      <c r="BV502" s="3"/>
      <c r="BW502" s="3"/>
      <c r="BX502">
        <v>1.1000000000000001</v>
      </c>
      <c r="BY502">
        <v>3.31</v>
      </c>
      <c r="BZ502">
        <v>-1.67</v>
      </c>
      <c r="CA502">
        <v>-6.82</v>
      </c>
      <c r="CB502">
        <v>1.01</v>
      </c>
      <c r="CC502" s="3"/>
      <c r="CD502" s="3"/>
      <c r="CE502" s="3"/>
      <c r="CF502">
        <v>8.3000000000000007</v>
      </c>
      <c r="CG502">
        <v>19.22</v>
      </c>
      <c r="CH502">
        <v>-7.31</v>
      </c>
      <c r="CI502">
        <v>-27.55</v>
      </c>
      <c r="CJ502">
        <v>4.0599999999999996</v>
      </c>
      <c r="CK502" s="3"/>
      <c r="CL502" s="3"/>
      <c r="CM502" s="3"/>
      <c r="CN502">
        <v>554</v>
      </c>
      <c r="CO502">
        <v>643</v>
      </c>
      <c r="CP502">
        <v>-310</v>
      </c>
      <c r="CQ502">
        <v>-690</v>
      </c>
      <c r="CR502">
        <v>88</v>
      </c>
      <c r="CS502" s="3"/>
      <c r="CT502" s="3"/>
      <c r="CU502" s="3"/>
      <c r="CV502">
        <v>5.03</v>
      </c>
      <c r="CW502">
        <v>3.29</v>
      </c>
      <c r="CX502" t="s">
        <v>2</v>
      </c>
      <c r="CY502" t="s">
        <v>2</v>
      </c>
      <c r="CZ502">
        <v>22.13</v>
      </c>
      <c r="DA502" s="3"/>
      <c r="DB502" s="3"/>
      <c r="DC502" s="3"/>
      <c r="DD502">
        <v>0.85</v>
      </c>
      <c r="DE502">
        <v>0.62</v>
      </c>
      <c r="DF502">
        <v>0.85</v>
      </c>
      <c r="DG502">
        <v>0.78</v>
      </c>
      <c r="DH502">
        <v>1.07</v>
      </c>
      <c r="DI502" s="3"/>
      <c r="DJ502" s="3"/>
      <c r="DK502" s="3"/>
      <c r="DL502" s="6">
        <f>(CM502*3+CL502*2+CK502)/6</f>
        <v>0</v>
      </c>
      <c r="DM502">
        <f>BH502+(BH502*(CG502-8.25)/8.25)</f>
        <v>1372.191515151515</v>
      </c>
      <c r="DN502">
        <f>BI502+(BI502*(CH502-8.25)/8.25)</f>
        <v>-547.58545454545447</v>
      </c>
      <c r="DO502">
        <f>BJ502+(BJ502*(CI502-8.25)/8.25)</f>
        <v>-3162.4060606060602</v>
      </c>
      <c r="DP502">
        <f>BK502+(BK502*(CJ502-8.25)/8.25)</f>
        <v>332.18181818181813</v>
      </c>
      <c r="DQ502">
        <f>BL502+(BL502*(CK502-8.25)/8.25)</f>
        <v>0</v>
      </c>
      <c r="DR502">
        <f>BM502+(BM502*(CL502-8.25)/8.25)</f>
        <v>0</v>
      </c>
      <c r="DS502">
        <f>BN502+(BN502*(CM502-8.25)/8.25)</f>
        <v>0</v>
      </c>
      <c r="DT502" s="8">
        <f>DM502*10^8/$I502</f>
        <v>2577.2496289457217</v>
      </c>
      <c r="DU502" s="8">
        <f>DN502*10^8/$I502</f>
        <v>-1028.4748112493012</v>
      </c>
      <c r="DV502" s="8">
        <f>DO502*10^8/$I502</f>
        <v>-5939.6299687603941</v>
      </c>
      <c r="DW502" s="8">
        <f>DP502*10^8/$I502</f>
        <v>623.90377596605038</v>
      </c>
      <c r="DX502" s="8">
        <f>DQ502*10^8/$I502</f>
        <v>0</v>
      </c>
      <c r="DY502" s="8">
        <f>DR502*10^8/$I502</f>
        <v>0</v>
      </c>
      <c r="DZ502" s="8">
        <f>DS502*10^8/$I502</f>
        <v>0</v>
      </c>
      <c r="EA502" s="8">
        <f>DT502*10^8/$I502</f>
        <v>4840.5893612943955</v>
      </c>
      <c r="EB502" s="8">
        <f>DZ502*0.8</f>
        <v>0</v>
      </c>
      <c r="EC502" s="10">
        <f>G502-E502</f>
        <v>1785</v>
      </c>
      <c r="ED502" s="4">
        <f>EC502/E502*100</f>
        <v>92.487046632124347</v>
      </c>
      <c r="EE502" s="4">
        <f>DY502-G502</f>
        <v>-3715</v>
      </c>
      <c r="EF502" s="12">
        <f>EE502/G502</f>
        <v>-1</v>
      </c>
      <c r="EG502" s="4">
        <f>G502-F502</f>
        <v>-85</v>
      </c>
    </row>
    <row r="503" spans="1:137" x14ac:dyDescent="0.3">
      <c r="A503">
        <v>502</v>
      </c>
      <c r="B503" t="s">
        <v>6622</v>
      </c>
      <c r="C503" t="s">
        <v>478</v>
      </c>
      <c r="D503" t="str">
        <f>VLOOKUP(C503,Sheet1!$A$2:$B$3197,2,FALSE)</f>
        <v>항공화물운송과물류</v>
      </c>
      <c r="E503">
        <v>3035</v>
      </c>
      <c r="F503">
        <v>3395</v>
      </c>
      <c r="G503" s="7">
        <v>3620</v>
      </c>
      <c r="H503" t="s">
        <v>2679</v>
      </c>
      <c r="I503" s="7">
        <f>VALUE(LEFT(H503,FIND("/",H503)-1)) + VALUE(MID(H503,FIND("/",H503)+1,LEN(H503)))</f>
        <v>27477425</v>
      </c>
      <c r="J503" s="1">
        <v>330500</v>
      </c>
      <c r="K503" s="1">
        <f>G503*I503/(10^8)</f>
        <v>994.68278499999997</v>
      </c>
      <c r="L503" s="1">
        <v>3847</v>
      </c>
      <c r="M503" s="1">
        <v>3553</v>
      </c>
      <c r="N503" s="1">
        <v>4342</v>
      </c>
      <c r="O503" s="1">
        <v>4607</v>
      </c>
      <c r="P503" s="1">
        <v>5096</v>
      </c>
      <c r="Q503" s="3"/>
      <c r="R503" s="3"/>
      <c r="S503" s="3"/>
      <c r="T503">
        <v>51</v>
      </c>
      <c r="U503">
        <v>23</v>
      </c>
      <c r="V503">
        <v>39</v>
      </c>
      <c r="W503">
        <v>95</v>
      </c>
      <c r="X503">
        <v>131</v>
      </c>
      <c r="Y503" s="3"/>
      <c r="Z503" s="3"/>
      <c r="AA503" s="3"/>
      <c r="AB503">
        <v>36</v>
      </c>
      <c r="AC503">
        <v>29</v>
      </c>
      <c r="AD503">
        <v>15</v>
      </c>
      <c r="AE503">
        <v>59</v>
      </c>
      <c r="AF503">
        <v>87</v>
      </c>
      <c r="AG503" s="3"/>
      <c r="AH503" s="3"/>
      <c r="AI503" s="3"/>
      <c r="AJ503">
        <v>979</v>
      </c>
      <c r="AK503">
        <v>919</v>
      </c>
      <c r="AL503" s="1">
        <v>1268</v>
      </c>
      <c r="AM503" s="1">
        <v>1668</v>
      </c>
      <c r="AN503" s="1">
        <v>1960</v>
      </c>
      <c r="AO503" s="3"/>
      <c r="AP503" s="3"/>
      <c r="AQ503" s="3"/>
      <c r="AR503">
        <v>539</v>
      </c>
      <c r="AS503">
        <v>447</v>
      </c>
      <c r="AT503">
        <v>705</v>
      </c>
      <c r="AU503" s="1">
        <v>1197</v>
      </c>
      <c r="AV503" s="1">
        <v>1413</v>
      </c>
      <c r="AW503" s="3"/>
      <c r="AX503" s="3"/>
      <c r="AY503" s="3"/>
      <c r="AZ503">
        <v>440</v>
      </c>
      <c r="BA503">
        <v>472</v>
      </c>
      <c r="BB503">
        <v>563</v>
      </c>
      <c r="BC503">
        <v>471</v>
      </c>
      <c r="BD503">
        <v>546</v>
      </c>
      <c r="BE503" s="3"/>
      <c r="BF503" s="3"/>
      <c r="BG503" s="3"/>
      <c r="BH503">
        <v>440</v>
      </c>
      <c r="BI503">
        <v>472</v>
      </c>
      <c r="BJ503">
        <v>563</v>
      </c>
      <c r="BK503">
        <v>471</v>
      </c>
      <c r="BL503">
        <v>546</v>
      </c>
      <c r="BM503" s="3"/>
      <c r="BN503" s="3"/>
      <c r="BO503" s="3"/>
      <c r="BP503">
        <v>88</v>
      </c>
      <c r="BQ503">
        <v>88</v>
      </c>
      <c r="BR503">
        <v>143</v>
      </c>
      <c r="BS503">
        <v>143</v>
      </c>
      <c r="BT503">
        <v>143</v>
      </c>
      <c r="BU503" s="3"/>
      <c r="BV503" s="3"/>
      <c r="BW503" s="3"/>
      <c r="BX503">
        <v>3.86</v>
      </c>
      <c r="BY503">
        <v>3.03</v>
      </c>
      <c r="BZ503">
        <v>1.33</v>
      </c>
      <c r="CA503">
        <v>4.03</v>
      </c>
      <c r="CB503">
        <v>4.79</v>
      </c>
      <c r="CC503" s="3"/>
      <c r="CD503" s="3"/>
      <c r="CE503" s="3"/>
      <c r="CF503">
        <v>8.61</v>
      </c>
      <c r="CG503">
        <v>6.29</v>
      </c>
      <c r="CH503">
        <v>2.81</v>
      </c>
      <c r="CI503">
        <v>11.44</v>
      </c>
      <c r="CJ503">
        <v>17.09</v>
      </c>
      <c r="CK503" s="3"/>
      <c r="CL503" s="3"/>
      <c r="CM503" s="3"/>
      <c r="CN503">
        <v>200</v>
      </c>
      <c r="CO503">
        <v>158</v>
      </c>
      <c r="CP503">
        <v>74</v>
      </c>
      <c r="CQ503">
        <v>215</v>
      </c>
      <c r="CR503">
        <v>316</v>
      </c>
      <c r="CS503" s="3"/>
      <c r="CT503" s="3"/>
      <c r="CU503" s="3"/>
      <c r="CV503">
        <v>11.77</v>
      </c>
      <c r="CW503">
        <v>11.01</v>
      </c>
      <c r="CX503">
        <v>17.8</v>
      </c>
      <c r="CY503">
        <v>7.14</v>
      </c>
      <c r="CZ503">
        <v>7.32</v>
      </c>
      <c r="DA503" s="3"/>
      <c r="DB503" s="3"/>
      <c r="DC503" s="3"/>
      <c r="DD503">
        <v>0.97</v>
      </c>
      <c r="DE503">
        <v>0.67</v>
      </c>
      <c r="DF503">
        <v>0.65</v>
      </c>
      <c r="DG503">
        <v>0.9</v>
      </c>
      <c r="DH503">
        <v>1.1599999999999999</v>
      </c>
      <c r="DI503" s="3"/>
      <c r="DJ503" s="3"/>
      <c r="DK503" s="3"/>
      <c r="DL503" s="6">
        <f>(CM503*3+CL503*2+CK503)/6</f>
        <v>0</v>
      </c>
      <c r="DM503">
        <f>BH503+(BH503*(CG503-8.25)/8.25)</f>
        <v>335.4666666666667</v>
      </c>
      <c r="DN503">
        <f>BI503+(BI503*(CH503-8.25)/8.25)</f>
        <v>160.76606060606065</v>
      </c>
      <c r="DO503">
        <f>BJ503+(BJ503*(CI503-8.25)/8.25)</f>
        <v>780.69333333333327</v>
      </c>
      <c r="DP503">
        <f>BK503+(BK503*(CJ503-8.25)/8.25)</f>
        <v>975.68363636363642</v>
      </c>
      <c r="DQ503">
        <f>BL503+(BL503*(CK503-8.25)/8.25)</f>
        <v>0</v>
      </c>
      <c r="DR503">
        <f>BM503+(BM503*(CL503-8.25)/8.25)</f>
        <v>0</v>
      </c>
      <c r="DS503">
        <f>BN503+(BN503*(CM503-8.25)/8.25)</f>
        <v>0</v>
      </c>
      <c r="DT503" s="8">
        <f>DM503*10^8/$I503</f>
        <v>1220.8810202071943</v>
      </c>
      <c r="DU503" s="8">
        <f>DN503*10^8/$I503</f>
        <v>585.08415765327595</v>
      </c>
      <c r="DV503" s="8">
        <f>DO503*10^8/$I503</f>
        <v>2841.2172295378236</v>
      </c>
      <c r="DW503" s="8">
        <f>DP503*10^8/$I503</f>
        <v>3550.8554253669568</v>
      </c>
      <c r="DX503" s="8">
        <f>DQ503*10^8/$I503</f>
        <v>0</v>
      </c>
      <c r="DY503" s="8">
        <f>DR503*10^8/$I503</f>
        <v>0</v>
      </c>
      <c r="DZ503" s="8">
        <f>DS503*10^8/$I503</f>
        <v>0</v>
      </c>
      <c r="EA503" s="8">
        <f>DT503*10^8/$I503</f>
        <v>4443.2148216479327</v>
      </c>
      <c r="EB503" s="8">
        <f>DZ503*0.8</f>
        <v>0</v>
      </c>
      <c r="EC503" s="10">
        <f>G503-E503</f>
        <v>585</v>
      </c>
      <c r="ED503" s="4">
        <f>EC503/E503*100</f>
        <v>19.275123558484349</v>
      </c>
      <c r="EE503" s="4">
        <f>DY503-G503</f>
        <v>-3620</v>
      </c>
      <c r="EF503" s="12">
        <f>EE503/G503</f>
        <v>-1</v>
      </c>
      <c r="EG503" s="4">
        <f>G503-F503</f>
        <v>225</v>
      </c>
    </row>
    <row r="504" spans="1:137" x14ac:dyDescent="0.3">
      <c r="A504">
        <v>503</v>
      </c>
      <c r="B504" t="s">
        <v>7869</v>
      </c>
      <c r="C504" t="s">
        <v>479</v>
      </c>
      <c r="D504" t="str">
        <f>VLOOKUP(C504,Sheet1!$A$2:$B$3197,2,FALSE)</f>
        <v>섬유,의류,신발,호화품</v>
      </c>
      <c r="E504">
        <v>62000</v>
      </c>
      <c r="F504">
        <v>80100</v>
      </c>
      <c r="G504" s="7">
        <v>78700</v>
      </c>
      <c r="H504" t="s">
        <v>1866</v>
      </c>
      <c r="I504" s="7">
        <f>VALUE(LEFT(H504,FIND("/",H504)-1)) + VALUE(MID(H504,FIND("/",H504)+1,LEN(H504)))</f>
        <v>3000000</v>
      </c>
      <c r="J504" s="1">
        <v>150575</v>
      </c>
      <c r="K504" s="1">
        <f>G504*I504/(10^8)</f>
        <v>2361</v>
      </c>
      <c r="L504" s="1">
        <v>1958</v>
      </c>
      <c r="M504" s="1">
        <v>1706</v>
      </c>
      <c r="N504" s="1">
        <v>1832</v>
      </c>
      <c r="O504" s="1">
        <v>1921</v>
      </c>
      <c r="P504" s="1">
        <v>1984</v>
      </c>
      <c r="Q504" s="3"/>
      <c r="R504" s="3"/>
      <c r="S504" s="3"/>
      <c r="T504">
        <v>311</v>
      </c>
      <c r="U504">
        <v>302</v>
      </c>
      <c r="V504">
        <v>321</v>
      </c>
      <c r="W504">
        <v>494</v>
      </c>
      <c r="X504">
        <v>577</v>
      </c>
      <c r="Y504" s="3"/>
      <c r="Z504" s="3"/>
      <c r="AA504" s="3"/>
      <c r="AB504">
        <v>229</v>
      </c>
      <c r="AC504">
        <v>249</v>
      </c>
      <c r="AD504">
        <v>253</v>
      </c>
      <c r="AE504">
        <v>442</v>
      </c>
      <c r="AF504">
        <v>499</v>
      </c>
      <c r="AG504" s="3"/>
      <c r="AH504" s="3"/>
      <c r="AI504" s="3"/>
      <c r="AJ504" s="1">
        <v>2892</v>
      </c>
      <c r="AK504" s="1">
        <v>3108</v>
      </c>
      <c r="AL504" s="1">
        <v>3275</v>
      </c>
      <c r="AM504" s="1">
        <v>3717</v>
      </c>
      <c r="AN504" s="1">
        <v>4221</v>
      </c>
      <c r="AO504" s="3"/>
      <c r="AP504" s="3"/>
      <c r="AQ504" s="3"/>
      <c r="AR504">
        <v>393</v>
      </c>
      <c r="AS504">
        <v>392</v>
      </c>
      <c r="AT504">
        <v>347</v>
      </c>
      <c r="AU504">
        <v>429</v>
      </c>
      <c r="AV504">
        <v>465</v>
      </c>
      <c r="AW504" s="3"/>
      <c r="AX504" s="3"/>
      <c r="AY504" s="3"/>
      <c r="AZ504" s="1">
        <v>2499</v>
      </c>
      <c r="BA504" s="1">
        <v>2716</v>
      </c>
      <c r="BB504" s="1">
        <v>2928</v>
      </c>
      <c r="BC504" s="1">
        <v>3287</v>
      </c>
      <c r="BD504" s="1">
        <v>3756</v>
      </c>
      <c r="BE504" s="3"/>
      <c r="BF504" s="3"/>
      <c r="BG504" s="3"/>
      <c r="BH504" s="1">
        <v>2499</v>
      </c>
      <c r="BI504" s="1">
        <v>2716</v>
      </c>
      <c r="BJ504" s="1">
        <v>2928</v>
      </c>
      <c r="BK504" s="1">
        <v>3287</v>
      </c>
      <c r="BL504" s="1">
        <v>3756</v>
      </c>
      <c r="BM504" s="3"/>
      <c r="BN504" s="3"/>
      <c r="BO504" s="3"/>
      <c r="BP504">
        <v>150</v>
      </c>
      <c r="BQ504">
        <v>150</v>
      </c>
      <c r="BR504">
        <v>150</v>
      </c>
      <c r="BS504">
        <v>150</v>
      </c>
      <c r="BT504">
        <v>150</v>
      </c>
      <c r="BU504" s="3"/>
      <c r="BV504" s="3"/>
      <c r="BW504" s="3"/>
      <c r="BX504">
        <v>7.58</v>
      </c>
      <c r="BY504">
        <v>8.31</v>
      </c>
      <c r="BZ504">
        <v>7.93</v>
      </c>
      <c r="CA504">
        <v>12.64</v>
      </c>
      <c r="CB504">
        <v>12.57</v>
      </c>
      <c r="CC504" s="3"/>
      <c r="CD504" s="3"/>
      <c r="CE504" s="3"/>
      <c r="CF504">
        <v>9.51</v>
      </c>
      <c r="CG504">
        <v>9.56</v>
      </c>
      <c r="CH504">
        <v>8.9600000000000009</v>
      </c>
      <c r="CI504">
        <v>14.22</v>
      </c>
      <c r="CJ504">
        <v>14.17</v>
      </c>
      <c r="CK504" s="3"/>
      <c r="CL504" s="3"/>
      <c r="CM504" s="3"/>
      <c r="CN504" s="1">
        <v>7618</v>
      </c>
      <c r="CO504" s="1">
        <v>8310</v>
      </c>
      <c r="CP504" s="1">
        <v>8432</v>
      </c>
      <c r="CQ504" s="1">
        <v>14733</v>
      </c>
      <c r="CR504" s="1">
        <v>16637</v>
      </c>
      <c r="CS504" s="3"/>
      <c r="CT504" s="3"/>
      <c r="CU504" s="3"/>
      <c r="CV504">
        <v>6.98</v>
      </c>
      <c r="CW504">
        <v>4.95</v>
      </c>
      <c r="CX504">
        <v>5.0599999999999996</v>
      </c>
      <c r="CY504">
        <v>4.07</v>
      </c>
      <c r="CZ504">
        <v>3.77</v>
      </c>
      <c r="DA504" s="3"/>
      <c r="DB504" s="3"/>
      <c r="DC504" s="3"/>
      <c r="DD504">
        <v>0.64</v>
      </c>
      <c r="DE504">
        <v>0.45</v>
      </c>
      <c r="DF504">
        <v>0.43</v>
      </c>
      <c r="DG504">
        <v>0.53</v>
      </c>
      <c r="DH504">
        <v>0.49</v>
      </c>
      <c r="DI504" s="3"/>
      <c r="DJ504" s="3"/>
      <c r="DK504" s="3"/>
      <c r="DL504" s="6">
        <f>(CM504*3+CL504*2+CK504)/6</f>
        <v>0</v>
      </c>
      <c r="DM504">
        <f>BH504+(BH504*(CG504-8.25)/8.25)</f>
        <v>2895.8109090909093</v>
      </c>
      <c r="DN504">
        <f>BI504+(BI504*(CH504-8.25)/8.25)</f>
        <v>2949.7406060606063</v>
      </c>
      <c r="DO504">
        <f>BJ504+(BJ504*(CI504-8.25)/8.25)</f>
        <v>5046.8072727272738</v>
      </c>
      <c r="DP504">
        <f>BK504+(BK504*(CJ504-8.25)/8.25)</f>
        <v>5645.6715151515155</v>
      </c>
      <c r="DQ504">
        <f>BL504+(BL504*(CK504-8.25)/8.25)</f>
        <v>0</v>
      </c>
      <c r="DR504">
        <f>BM504+(BM504*(CL504-8.25)/8.25)</f>
        <v>0</v>
      </c>
      <c r="DS504">
        <f>BN504+(BN504*(CM504-8.25)/8.25)</f>
        <v>0</v>
      </c>
      <c r="DT504" s="8">
        <f>DM504*10^8/$I504</f>
        <v>96527.030303030318</v>
      </c>
      <c r="DU504" s="8">
        <f>DN504*10^8/$I504</f>
        <v>98324.686868686869</v>
      </c>
      <c r="DV504" s="8">
        <f>DO504*10^8/$I504</f>
        <v>168226.90909090912</v>
      </c>
      <c r="DW504" s="8">
        <f>DP504*10^8/$I504</f>
        <v>188189.05050505049</v>
      </c>
      <c r="DX504" s="8">
        <f>DQ504*10^8/$I504</f>
        <v>0</v>
      </c>
      <c r="DY504" s="8">
        <f>DR504*10^8/$I504</f>
        <v>0</v>
      </c>
      <c r="DZ504" s="8">
        <f>DS504*10^8/$I504</f>
        <v>0</v>
      </c>
      <c r="EA504" s="8">
        <f>DT504*10^8/$I504</f>
        <v>3217567.6767676771</v>
      </c>
      <c r="EB504" s="8">
        <f>DZ504*0.8</f>
        <v>0</v>
      </c>
      <c r="EC504" s="10">
        <f>G504-E504</f>
        <v>16700</v>
      </c>
      <c r="ED504" s="4">
        <f>EC504/E504*100</f>
        <v>26.93548387096774</v>
      </c>
      <c r="EE504" s="4">
        <f>DY504-G504</f>
        <v>-78700</v>
      </c>
      <c r="EF504" s="12">
        <f>EE504/G504</f>
        <v>-1</v>
      </c>
      <c r="EG504" s="4">
        <f>G504-F504</f>
        <v>-1400</v>
      </c>
    </row>
    <row r="505" spans="1:137" x14ac:dyDescent="0.3">
      <c r="A505">
        <v>504</v>
      </c>
      <c r="B505" t="s">
        <v>5739</v>
      </c>
      <c r="C505" t="s">
        <v>480</v>
      </c>
      <c r="D505" t="str">
        <f>VLOOKUP(C505,Sheet1!$A$2:$B$3197,2,FALSE)</f>
        <v>무선통신서비스</v>
      </c>
      <c r="E505">
        <v>250500</v>
      </c>
      <c r="F505">
        <v>306500</v>
      </c>
      <c r="G505" s="7">
        <v>317000</v>
      </c>
      <c r="H505" t="s">
        <v>2680</v>
      </c>
      <c r="I505" s="7">
        <f>VALUE(LEFT(H505,FIND("/",H505)-1)) + VALUE(MID(H505,FIND("/",H505)+1,LEN(H505)))</f>
        <v>72060143</v>
      </c>
      <c r="J505" s="1">
        <v>3809288</v>
      </c>
      <c r="K505" s="1">
        <f>G505*I505/(10^8)</f>
        <v>228430.65330999999</v>
      </c>
      <c r="L505" s="1">
        <v>170918</v>
      </c>
      <c r="M505" s="1">
        <v>175200</v>
      </c>
      <c r="N505" s="1">
        <v>168740</v>
      </c>
      <c r="O505" s="1">
        <v>177407</v>
      </c>
      <c r="P505" s="1">
        <v>186247</v>
      </c>
      <c r="Q505" s="1">
        <v>195901</v>
      </c>
      <c r="R505" s="1">
        <v>203326</v>
      </c>
      <c r="S505" s="1">
        <v>214227</v>
      </c>
      <c r="T505" s="1">
        <v>15357</v>
      </c>
      <c r="U505" s="1">
        <v>15366</v>
      </c>
      <c r="V505" s="1">
        <v>12018</v>
      </c>
      <c r="W505" s="1">
        <v>11082</v>
      </c>
      <c r="X505" s="1">
        <v>13493</v>
      </c>
      <c r="Y505" s="1">
        <v>15288</v>
      </c>
      <c r="Z505" s="1">
        <v>16578</v>
      </c>
      <c r="AA505" s="1">
        <v>18333</v>
      </c>
      <c r="AB505" s="1">
        <v>16601</v>
      </c>
      <c r="AC505" s="1">
        <v>26576</v>
      </c>
      <c r="AD505" s="1">
        <v>31320</v>
      </c>
      <c r="AE505" s="1">
        <v>8607</v>
      </c>
      <c r="AF505" s="1">
        <v>15005</v>
      </c>
      <c r="AG505" s="1">
        <v>22479</v>
      </c>
      <c r="AH505" s="1">
        <v>26350</v>
      </c>
      <c r="AI505" s="1">
        <v>26640</v>
      </c>
      <c r="AJ505" s="1">
        <v>312977</v>
      </c>
      <c r="AK505" s="1">
        <v>334287</v>
      </c>
      <c r="AL505" s="1">
        <v>423691</v>
      </c>
      <c r="AM505" s="1">
        <v>452024</v>
      </c>
      <c r="AN505" s="1">
        <v>479070</v>
      </c>
      <c r="AO505" s="1">
        <v>495766</v>
      </c>
      <c r="AP505" s="1">
        <v>517535</v>
      </c>
      <c r="AQ505" s="1">
        <v>538156</v>
      </c>
      <c r="AR505" s="1">
        <v>151812</v>
      </c>
      <c r="AS505" s="1">
        <v>153995</v>
      </c>
      <c r="AT505" s="1">
        <v>200199</v>
      </c>
      <c r="AU505" s="1">
        <v>223854</v>
      </c>
      <c r="AV505" s="1">
        <v>235107</v>
      </c>
      <c r="AW505" s="1">
        <v>238060</v>
      </c>
      <c r="AX505" s="1">
        <v>239985</v>
      </c>
      <c r="AY505" s="1">
        <v>243479</v>
      </c>
      <c r="AZ505" s="1">
        <v>161164</v>
      </c>
      <c r="BA505" s="1">
        <v>180292</v>
      </c>
      <c r="BB505" s="1">
        <v>223493</v>
      </c>
      <c r="BC505" s="1">
        <v>228169</v>
      </c>
      <c r="BD505" s="1">
        <v>243962</v>
      </c>
      <c r="BE505" s="1">
        <v>257705</v>
      </c>
      <c r="BF505" s="1">
        <v>277550</v>
      </c>
      <c r="BG505" s="1">
        <v>294677</v>
      </c>
      <c r="BH505" s="1">
        <v>159714</v>
      </c>
      <c r="BI505" s="1">
        <v>178421</v>
      </c>
      <c r="BJ505" s="1">
        <v>224708</v>
      </c>
      <c r="BK505" s="1">
        <v>229502</v>
      </c>
      <c r="BL505" s="1">
        <v>237439</v>
      </c>
      <c r="BM505" s="1">
        <v>252057</v>
      </c>
      <c r="BN505" s="1">
        <v>271866</v>
      </c>
      <c r="BO505" s="1">
        <v>289165</v>
      </c>
      <c r="BP505">
        <v>446</v>
      </c>
      <c r="BQ505">
        <v>446</v>
      </c>
      <c r="BR505">
        <v>446</v>
      </c>
      <c r="BS505">
        <v>446</v>
      </c>
      <c r="BT505">
        <v>446</v>
      </c>
      <c r="BU505">
        <v>443</v>
      </c>
      <c r="BV505">
        <v>443</v>
      </c>
      <c r="BW505">
        <v>445</v>
      </c>
      <c r="BX505">
        <v>5.54</v>
      </c>
      <c r="BY505">
        <v>8.2100000000000009</v>
      </c>
      <c r="BZ505">
        <v>8.26</v>
      </c>
      <c r="CA505">
        <v>1.97</v>
      </c>
      <c r="CB505">
        <v>3.22</v>
      </c>
      <c r="CC505">
        <v>4.6100000000000003</v>
      </c>
      <c r="CD505">
        <v>5.2</v>
      </c>
      <c r="CE505">
        <v>5.05</v>
      </c>
      <c r="CF505">
        <v>10.74</v>
      </c>
      <c r="CG505">
        <v>15.38</v>
      </c>
      <c r="CH505">
        <v>15.52</v>
      </c>
      <c r="CI505">
        <v>3.91</v>
      </c>
      <c r="CJ505">
        <v>6.44</v>
      </c>
      <c r="CK505">
        <v>9.2200000000000006</v>
      </c>
      <c r="CL505">
        <v>9.94</v>
      </c>
      <c r="CM505">
        <v>9.43</v>
      </c>
      <c r="CN505" s="1">
        <v>20756</v>
      </c>
      <c r="CO505" s="1">
        <v>32198</v>
      </c>
      <c r="CP505" s="1">
        <v>38738</v>
      </c>
      <c r="CQ505" s="1">
        <v>11006</v>
      </c>
      <c r="CR505" s="1">
        <v>18631</v>
      </c>
      <c r="CS505" s="1">
        <v>30066</v>
      </c>
      <c r="CT505" s="1">
        <v>36134</v>
      </c>
      <c r="CU505" s="1">
        <v>36692</v>
      </c>
      <c r="CV505">
        <v>10.79</v>
      </c>
      <c r="CW505">
        <v>8.2899999999999991</v>
      </c>
      <c r="CX505">
        <v>6.96</v>
      </c>
      <c r="CY505">
        <v>21.62</v>
      </c>
      <c r="CZ505">
        <v>12.77</v>
      </c>
      <c r="DA505">
        <v>10.54</v>
      </c>
      <c r="DB505">
        <v>8.77</v>
      </c>
      <c r="DC505">
        <v>8.64</v>
      </c>
      <c r="DD505">
        <v>0.99</v>
      </c>
      <c r="DE505">
        <v>1.07</v>
      </c>
      <c r="DF505">
        <v>0.89</v>
      </c>
      <c r="DG505">
        <v>0.78</v>
      </c>
      <c r="DH505">
        <v>0.74</v>
      </c>
      <c r="DI505">
        <v>0.84</v>
      </c>
      <c r="DJ505">
        <v>0.78</v>
      </c>
      <c r="DK505">
        <v>0.74</v>
      </c>
      <c r="DL505" s="6">
        <f>(CM505*3+CL505*2+CK505)/6</f>
        <v>9.5649999999999995</v>
      </c>
      <c r="DM505">
        <f>BH505+(BH505*(CG505-8.25)/8.25)</f>
        <v>297745.61454545456</v>
      </c>
      <c r="DN505">
        <f>BI505+(BI505*(CH505-8.25)/8.25)</f>
        <v>335647.74787878786</v>
      </c>
      <c r="DO505">
        <f>BJ505+(BJ505*(CI505-8.25)/8.25)</f>
        <v>106497.97333333334</v>
      </c>
      <c r="DP505">
        <f>BK505+(BK505*(CJ505-8.25)/8.25)</f>
        <v>179150.65212121213</v>
      </c>
      <c r="DQ505">
        <f>BL505+(BL505*(CK505-8.25)/8.25)</f>
        <v>265356.07030303031</v>
      </c>
      <c r="DR505">
        <f>BM505+(BM505*(CL505-8.25)/8.25)</f>
        <v>303690.49454545451</v>
      </c>
      <c r="DS505">
        <f>BN505+(BN505*(CM505-8.25)/8.25)</f>
        <v>310751.07636363636</v>
      </c>
      <c r="DT505" s="8">
        <f>DM505*10^8/$I505</f>
        <v>413190.4297573411</v>
      </c>
      <c r="DU505" s="8">
        <f>DN505*10^8/$I505</f>
        <v>465788.34554739622</v>
      </c>
      <c r="DV505" s="8">
        <f>DO505*10^8/$I505</f>
        <v>147790.39965731589</v>
      </c>
      <c r="DW505" s="8">
        <f>DP505*10^8/$I505</f>
        <v>248612.67916330966</v>
      </c>
      <c r="DX505" s="8">
        <f>DQ505*10^8/$I505</f>
        <v>368242.49752464454</v>
      </c>
      <c r="DY505" s="8">
        <f>DR505*10^8/$I505</f>
        <v>421440.31624452159</v>
      </c>
      <c r="DZ505" s="8">
        <f>DS505*10^8/$I505</f>
        <v>431238.49527142401</v>
      </c>
      <c r="EA505" s="8">
        <f>DT505*10^8/$I505</f>
        <v>573396.62753283896</v>
      </c>
      <c r="EB505" s="8">
        <f>DZ505*0.8</f>
        <v>344990.79621713923</v>
      </c>
      <c r="EC505" s="10">
        <f>G505-E505</f>
        <v>66500</v>
      </c>
      <c r="ED505" s="4">
        <f>EC505/E505*100</f>
        <v>26.546906187624753</v>
      </c>
      <c r="EE505" s="4">
        <f>DY505-G505</f>
        <v>104440.31624452159</v>
      </c>
      <c r="EF505" s="12">
        <f>EE505/G505</f>
        <v>0.32946472001426369</v>
      </c>
      <c r="EG505" s="4">
        <f>G505-F505</f>
        <v>10500</v>
      </c>
    </row>
    <row r="506" spans="1:137" x14ac:dyDescent="0.3">
      <c r="A506">
        <v>505</v>
      </c>
      <c r="B506" t="s">
        <v>6654</v>
      </c>
      <c r="C506" t="s">
        <v>7968</v>
      </c>
      <c r="D506" t="str">
        <f>VLOOKUP(C506,Sheet1!$A$2:$B$3197,2,FALSE)</f>
        <v>화학</v>
      </c>
      <c r="E506">
        <v>3950</v>
      </c>
      <c r="F506">
        <v>3745</v>
      </c>
      <c r="G506" s="7">
        <v>3830</v>
      </c>
      <c r="H506" t="s">
        <v>962</v>
      </c>
      <c r="I506" s="7">
        <f>VALUE(LEFT(H506,FIND("/",H506)-1)) + VALUE(MID(H506,FIND("/",H506)+1,LEN(H506)))</f>
        <v>10000000</v>
      </c>
      <c r="J506">
        <v>0</v>
      </c>
      <c r="K506" s="1">
        <f>G506*I506/(10^8)</f>
        <v>383</v>
      </c>
      <c r="L506">
        <v>173</v>
      </c>
      <c r="M506">
        <v>236</v>
      </c>
      <c r="N506">
        <v>301</v>
      </c>
      <c r="O506">
        <v>351</v>
      </c>
      <c r="P506">
        <v>371</v>
      </c>
      <c r="Q506" s="3"/>
      <c r="R506" s="3"/>
      <c r="S506" s="3"/>
      <c r="T506">
        <v>-2</v>
      </c>
      <c r="U506">
        <v>-8</v>
      </c>
      <c r="V506">
        <v>11</v>
      </c>
      <c r="W506">
        <v>31</v>
      </c>
      <c r="X506">
        <v>22</v>
      </c>
      <c r="Y506" s="3"/>
      <c r="Z506" s="3"/>
      <c r="AA506" s="3"/>
      <c r="AB506">
        <v>70</v>
      </c>
      <c r="AC506">
        <v>5</v>
      </c>
      <c r="AD506">
        <v>10</v>
      </c>
      <c r="AE506">
        <v>76</v>
      </c>
      <c r="AF506">
        <v>16</v>
      </c>
      <c r="AG506" s="3"/>
      <c r="AH506" s="3"/>
      <c r="AI506" s="3"/>
      <c r="AJ506">
        <v>348</v>
      </c>
      <c r="AK506">
        <v>353</v>
      </c>
      <c r="AL506">
        <v>350</v>
      </c>
      <c r="AM506">
        <v>434</v>
      </c>
      <c r="AN506">
        <v>448</v>
      </c>
      <c r="AO506" s="3"/>
      <c r="AP506" s="3"/>
      <c r="AQ506" s="3"/>
      <c r="AR506">
        <v>172</v>
      </c>
      <c r="AS506">
        <v>171</v>
      </c>
      <c r="AT506">
        <v>160</v>
      </c>
      <c r="AU506">
        <v>168</v>
      </c>
      <c r="AV506">
        <v>179</v>
      </c>
      <c r="AW506" s="3"/>
      <c r="AX506" s="3"/>
      <c r="AY506" s="3"/>
      <c r="AZ506">
        <v>176</v>
      </c>
      <c r="BA506">
        <v>182</v>
      </c>
      <c r="BB506">
        <v>190</v>
      </c>
      <c r="BC506">
        <v>266</v>
      </c>
      <c r="BD506">
        <v>269</v>
      </c>
      <c r="BE506" s="3"/>
      <c r="BF506" s="3"/>
      <c r="BG506" s="3"/>
      <c r="BH506">
        <v>176</v>
      </c>
      <c r="BI506">
        <v>182</v>
      </c>
      <c r="BJ506">
        <v>190</v>
      </c>
      <c r="BK506">
        <v>266</v>
      </c>
      <c r="BL506">
        <v>269</v>
      </c>
      <c r="BM506" s="3"/>
      <c r="BN506" s="3"/>
      <c r="BO506" s="3"/>
      <c r="BP506">
        <v>50</v>
      </c>
      <c r="BQ506">
        <v>50</v>
      </c>
      <c r="BR506">
        <v>50</v>
      </c>
      <c r="BS506">
        <v>50</v>
      </c>
      <c r="BT506">
        <v>50</v>
      </c>
      <c r="BU506" s="3"/>
      <c r="BV506" s="3"/>
      <c r="BW506" s="3"/>
      <c r="BX506">
        <v>25.72</v>
      </c>
      <c r="BY506">
        <v>1.53</v>
      </c>
      <c r="BZ506">
        <v>2.72</v>
      </c>
      <c r="CA506">
        <v>19.27</v>
      </c>
      <c r="CB506">
        <v>3.66</v>
      </c>
      <c r="CC506" s="3"/>
      <c r="CD506" s="3"/>
      <c r="CE506" s="3"/>
      <c r="CF506">
        <v>49.46</v>
      </c>
      <c r="CG506">
        <v>2.99</v>
      </c>
      <c r="CH506">
        <v>5.15</v>
      </c>
      <c r="CI506">
        <v>33.119999999999997</v>
      </c>
      <c r="CJ506">
        <v>6.03</v>
      </c>
      <c r="CK506" s="3"/>
      <c r="CL506" s="3"/>
      <c r="CM506" s="3"/>
      <c r="CN506">
        <v>701</v>
      </c>
      <c r="CO506">
        <v>54</v>
      </c>
      <c r="CP506">
        <v>96</v>
      </c>
      <c r="CQ506">
        <v>755</v>
      </c>
      <c r="CR506">
        <v>161</v>
      </c>
      <c r="CS506" s="3"/>
      <c r="CT506" s="3"/>
      <c r="CU506" s="3"/>
      <c r="CV506">
        <v>3.35</v>
      </c>
      <c r="CW506">
        <v>30.6</v>
      </c>
      <c r="CX506">
        <v>23.44</v>
      </c>
      <c r="CY506">
        <v>5.16</v>
      </c>
      <c r="CZ506">
        <v>24</v>
      </c>
      <c r="DA506" s="3"/>
      <c r="DB506" s="3"/>
      <c r="DC506" s="3"/>
      <c r="DD506">
        <v>1.33</v>
      </c>
      <c r="DE506">
        <v>0.9</v>
      </c>
      <c r="DF506">
        <v>1.18</v>
      </c>
      <c r="DG506">
        <v>1.47</v>
      </c>
      <c r="DH506">
        <v>1.44</v>
      </c>
      <c r="DI506" s="3"/>
      <c r="DJ506" s="3"/>
      <c r="DK506" s="3"/>
      <c r="DL506" s="6">
        <f>(CM506*3+CL506*2+CK506)/6</f>
        <v>0</v>
      </c>
      <c r="DM506">
        <f>BH506+(BH506*(CG506-8.25)/8.25)</f>
        <v>63.786666666666662</v>
      </c>
      <c r="DN506">
        <f>BI506+(BI506*(CH506-8.25)/8.25)</f>
        <v>113.61212121212122</v>
      </c>
      <c r="DO506">
        <f>BJ506+(BJ506*(CI506-8.25)/8.25)</f>
        <v>762.76363636363624</v>
      </c>
      <c r="DP506">
        <f>BK506+(BK506*(CJ506-8.25)/8.25)</f>
        <v>194.4218181818182</v>
      </c>
      <c r="DQ506">
        <f>BL506+(BL506*(CK506-8.25)/8.25)</f>
        <v>0</v>
      </c>
      <c r="DR506">
        <f>BM506+(BM506*(CL506-8.25)/8.25)</f>
        <v>0</v>
      </c>
      <c r="DS506">
        <f>BN506+(BN506*(CM506-8.25)/8.25)</f>
        <v>0</v>
      </c>
      <c r="DT506" s="8">
        <f>DM506*10^8/$I506</f>
        <v>637.86666666666656</v>
      </c>
      <c r="DU506" s="8">
        <f>DN506*10^8/$I506</f>
        <v>1136.1212121212122</v>
      </c>
      <c r="DV506" s="8">
        <f>DO506*10^8/$I506</f>
        <v>7627.6363636363621</v>
      </c>
      <c r="DW506" s="8">
        <f>DP506*10^8/$I506</f>
        <v>1944.2181818181821</v>
      </c>
      <c r="DX506" s="8">
        <f>DQ506*10^8/$I506</f>
        <v>0</v>
      </c>
      <c r="DY506" s="8">
        <f>DR506*10^8/$I506</f>
        <v>0</v>
      </c>
      <c r="DZ506" s="8">
        <f>DS506*10^8/$I506</f>
        <v>0</v>
      </c>
      <c r="EA506" s="8">
        <f>DT506*10^8/$I506</f>
        <v>6378.6666666666661</v>
      </c>
      <c r="EB506" s="8">
        <f>DZ506*0.8</f>
        <v>0</v>
      </c>
      <c r="EC506" s="10">
        <f>G506-E506</f>
        <v>-120</v>
      </c>
      <c r="ED506" s="4">
        <f>EC506/E506*100</f>
        <v>-3.0379746835443036</v>
      </c>
      <c r="EE506" s="4">
        <f>DY506-G506</f>
        <v>-3830</v>
      </c>
      <c r="EF506" s="12">
        <f>EE506/G506</f>
        <v>-1</v>
      </c>
      <c r="EG506" s="4">
        <f>G506-F506</f>
        <v>85</v>
      </c>
    </row>
    <row r="507" spans="1:137" x14ac:dyDescent="0.3">
      <c r="A507">
        <v>506</v>
      </c>
      <c r="B507" t="s">
        <v>7878</v>
      </c>
      <c r="C507" t="s">
        <v>7994</v>
      </c>
      <c r="D507" t="str">
        <f>VLOOKUP(C507,Sheet1!$A$2:$B$3197,2,FALSE)</f>
        <v>석유와가스</v>
      </c>
      <c r="E507">
        <v>66000</v>
      </c>
      <c r="F507">
        <v>85700</v>
      </c>
      <c r="G507" s="7">
        <v>88200</v>
      </c>
      <c r="H507" t="s">
        <v>2681</v>
      </c>
      <c r="I507" s="7">
        <f>VALUE(LEFT(H507,FIND("/",H507)-1)) + VALUE(MID(H507,FIND("/",H507)+1,LEN(H507)))</f>
        <v>1739672</v>
      </c>
      <c r="J507" s="1">
        <v>173972</v>
      </c>
      <c r="K507" s="1">
        <f>G507*I507/(10^8)</f>
        <v>1534.3907039999999</v>
      </c>
      <c r="L507" s="1">
        <v>2806</v>
      </c>
      <c r="M507" s="1">
        <v>3132</v>
      </c>
      <c r="N507" s="1">
        <v>3163</v>
      </c>
      <c r="O507" s="1">
        <v>3237</v>
      </c>
      <c r="P507" s="1">
        <v>2776</v>
      </c>
      <c r="Q507" s="3"/>
      <c r="R507" s="3"/>
      <c r="S507" s="3"/>
      <c r="T507">
        <v>167</v>
      </c>
      <c r="U507">
        <v>136</v>
      </c>
      <c r="V507">
        <v>126</v>
      </c>
      <c r="W507">
        <v>175</v>
      </c>
      <c r="X507">
        <v>187</v>
      </c>
      <c r="Y507" s="3"/>
      <c r="Z507" s="3"/>
      <c r="AA507" s="3"/>
      <c r="AB507">
        <v>307</v>
      </c>
      <c r="AC507">
        <v>125</v>
      </c>
      <c r="AD507">
        <v>107</v>
      </c>
      <c r="AE507">
        <v>177</v>
      </c>
      <c r="AF507">
        <v>197</v>
      </c>
      <c r="AG507" s="3"/>
      <c r="AH507" s="3"/>
      <c r="AI507" s="3"/>
      <c r="AJ507" s="1">
        <v>2796</v>
      </c>
      <c r="AK507" s="1">
        <v>2808</v>
      </c>
      <c r="AL507" s="1">
        <v>2832</v>
      </c>
      <c r="AM507" s="1">
        <v>2954</v>
      </c>
      <c r="AN507" s="1">
        <v>3118</v>
      </c>
      <c r="AO507" s="3"/>
      <c r="AP507" s="3"/>
      <c r="AQ507" s="3"/>
      <c r="AR507">
        <v>358</v>
      </c>
      <c r="AS507">
        <v>329</v>
      </c>
      <c r="AT507">
        <v>331</v>
      </c>
      <c r="AU507">
        <v>374</v>
      </c>
      <c r="AV507">
        <v>347</v>
      </c>
      <c r="AW507" s="3"/>
      <c r="AX507" s="3"/>
      <c r="AY507" s="3"/>
      <c r="AZ507" s="1">
        <v>2438</v>
      </c>
      <c r="BA507" s="1">
        <v>2479</v>
      </c>
      <c r="BB507" s="1">
        <v>2501</v>
      </c>
      <c r="BC507" s="1">
        <v>2579</v>
      </c>
      <c r="BD507" s="1">
        <v>2771</v>
      </c>
      <c r="BE507" s="3"/>
      <c r="BF507" s="3"/>
      <c r="BG507" s="3"/>
      <c r="BH507" s="1">
        <v>2438</v>
      </c>
      <c r="BI507" s="1">
        <v>2479</v>
      </c>
      <c r="BJ507" s="1">
        <v>2501</v>
      </c>
      <c r="BK507" s="1">
        <v>2579</v>
      </c>
      <c r="BL507" s="1">
        <v>2771</v>
      </c>
      <c r="BM507" s="3"/>
      <c r="BN507" s="3"/>
      <c r="BO507" s="3"/>
      <c r="BP507">
        <v>87</v>
      </c>
      <c r="BQ507">
        <v>87</v>
      </c>
      <c r="BR507">
        <v>87</v>
      </c>
      <c r="BS507">
        <v>87</v>
      </c>
      <c r="BT507">
        <v>87</v>
      </c>
      <c r="BU507" s="3"/>
      <c r="BV507" s="3"/>
      <c r="BW507" s="3"/>
      <c r="BX507">
        <v>11.57</v>
      </c>
      <c r="BY507">
        <v>4.45</v>
      </c>
      <c r="BZ507">
        <v>3.8</v>
      </c>
      <c r="CA507">
        <v>6.13</v>
      </c>
      <c r="CB507">
        <v>6.48</v>
      </c>
      <c r="CC507" s="3"/>
      <c r="CD507" s="3"/>
      <c r="CE507" s="3"/>
      <c r="CF507">
        <v>13.37</v>
      </c>
      <c r="CG507">
        <v>5.07</v>
      </c>
      <c r="CH507">
        <v>4.3099999999999996</v>
      </c>
      <c r="CI507">
        <v>6.98</v>
      </c>
      <c r="CJ507">
        <v>7.36</v>
      </c>
      <c r="CK507" s="3"/>
      <c r="CL507" s="3"/>
      <c r="CM507" s="3"/>
      <c r="CN507" s="1">
        <v>17665</v>
      </c>
      <c r="CO507" s="1">
        <v>7171</v>
      </c>
      <c r="CP507" s="1">
        <v>6163</v>
      </c>
      <c r="CQ507" s="1">
        <v>10189</v>
      </c>
      <c r="CR507" s="1">
        <v>11312</v>
      </c>
      <c r="CS507" s="3"/>
      <c r="CT507" s="3"/>
      <c r="CU507" s="3"/>
      <c r="CV507">
        <v>5.36</v>
      </c>
      <c r="CW507">
        <v>11.97</v>
      </c>
      <c r="CX507">
        <v>12.41</v>
      </c>
      <c r="CY507">
        <v>7.79</v>
      </c>
      <c r="CZ507">
        <v>5.68</v>
      </c>
      <c r="DA507" s="3"/>
      <c r="DB507" s="3"/>
      <c r="DC507" s="3"/>
      <c r="DD507">
        <v>0.67</v>
      </c>
      <c r="DE507">
        <v>0.59</v>
      </c>
      <c r="DF507">
        <v>0.51</v>
      </c>
      <c r="DG507">
        <v>0.5</v>
      </c>
      <c r="DH507">
        <v>0.38</v>
      </c>
      <c r="DI507" s="3"/>
      <c r="DJ507" s="3"/>
      <c r="DK507" s="3"/>
      <c r="DL507" s="6">
        <f>(CM507*3+CL507*2+CK507)/6</f>
        <v>0</v>
      </c>
      <c r="DM507">
        <f>BH507+(BH507*(CG507-8.25)/8.25)</f>
        <v>1498.2618181818184</v>
      </c>
      <c r="DN507">
        <f>BI507+(BI507*(CH507-8.25)/8.25)</f>
        <v>1295.0896969696969</v>
      </c>
      <c r="DO507">
        <f>BJ507+(BJ507*(CI507-8.25)/8.25)</f>
        <v>2115.9975757575758</v>
      </c>
      <c r="DP507">
        <f>BK507+(BK507*(CJ507-8.25)/8.25)</f>
        <v>2300.7806060606063</v>
      </c>
      <c r="DQ507">
        <f>BL507+(BL507*(CK507-8.25)/8.25)</f>
        <v>0</v>
      </c>
      <c r="DR507">
        <f>BM507+(BM507*(CL507-8.25)/8.25)</f>
        <v>0</v>
      </c>
      <c r="DS507">
        <f>BN507+(BN507*(CM507-8.25)/8.25)</f>
        <v>0</v>
      </c>
      <c r="DT507" s="8">
        <f>DM507*10^8/$I507</f>
        <v>86123.235769835839</v>
      </c>
      <c r="DU507" s="8">
        <f>DN507*10^8/$I507</f>
        <v>74444.475566066307</v>
      </c>
      <c r="DV507" s="8">
        <f>DO507*10^8/$I507</f>
        <v>121631.98440611653</v>
      </c>
      <c r="DW507" s="8">
        <f>DP507*10^8/$I507</f>
        <v>132253.70104597916</v>
      </c>
      <c r="DX507" s="8">
        <f>DQ507*10^8/$I507</f>
        <v>0</v>
      </c>
      <c r="DY507" s="8">
        <f>DR507*10^8/$I507</f>
        <v>0</v>
      </c>
      <c r="DZ507" s="8">
        <f>DS507*10^8/$I507</f>
        <v>0</v>
      </c>
      <c r="EA507" s="8">
        <f>DT507*10^8/$I507</f>
        <v>4950544.4572215816</v>
      </c>
      <c r="EB507" s="8">
        <f>DZ507*0.8</f>
        <v>0</v>
      </c>
      <c r="EC507" s="10">
        <f>G507-E507</f>
        <v>22200</v>
      </c>
      <c r="ED507" s="4">
        <f>EC507/E507*100</f>
        <v>33.636363636363633</v>
      </c>
      <c r="EE507" s="4">
        <f>DY507-G507</f>
        <v>-88200</v>
      </c>
      <c r="EF507" s="12">
        <f>EE507/G507</f>
        <v>-1</v>
      </c>
      <c r="EG507" s="4">
        <f>G507-F507</f>
        <v>2500</v>
      </c>
    </row>
    <row r="508" spans="1:137" x14ac:dyDescent="0.3">
      <c r="A508">
        <v>507</v>
      </c>
      <c r="B508" t="s">
        <v>7437</v>
      </c>
      <c r="C508" t="s">
        <v>481</v>
      </c>
      <c r="D508" t="str">
        <f>VLOOKUP(C508,Sheet1!$A$2:$B$3197,2,FALSE)</f>
        <v>기계</v>
      </c>
      <c r="E508">
        <v>12200</v>
      </c>
      <c r="F508">
        <v>14000</v>
      </c>
      <c r="G508" s="7">
        <v>13450</v>
      </c>
      <c r="H508" t="s">
        <v>1888</v>
      </c>
      <c r="I508" s="7">
        <f>VALUE(LEFT(H508,FIND("/",H508)-1)) + VALUE(MID(H508,FIND("/",H508)+1,LEN(H508)))</f>
        <v>21000000</v>
      </c>
      <c r="J508" s="1">
        <v>1114916</v>
      </c>
      <c r="K508" s="1">
        <f>G508*I508/(10^8)</f>
        <v>2824.5</v>
      </c>
      <c r="L508" s="1">
        <v>2511</v>
      </c>
      <c r="M508" s="1">
        <v>3711</v>
      </c>
      <c r="N508" s="1">
        <v>2831</v>
      </c>
      <c r="O508" s="1">
        <v>2320</v>
      </c>
      <c r="P508" s="1">
        <v>2639</v>
      </c>
      <c r="Q508" s="3"/>
      <c r="R508" s="3"/>
      <c r="S508" s="3"/>
      <c r="T508">
        <v>217</v>
      </c>
      <c r="U508">
        <v>349</v>
      </c>
      <c r="V508">
        <v>255</v>
      </c>
      <c r="W508">
        <v>75</v>
      </c>
      <c r="X508">
        <v>57</v>
      </c>
      <c r="Y508" s="3"/>
      <c r="Z508" s="3"/>
      <c r="AA508" s="3"/>
      <c r="AB508">
        <v>165</v>
      </c>
      <c r="AC508">
        <v>282</v>
      </c>
      <c r="AD508">
        <v>181</v>
      </c>
      <c r="AE508">
        <v>33</v>
      </c>
      <c r="AF508">
        <v>45</v>
      </c>
      <c r="AG508" s="3"/>
      <c r="AH508" s="3"/>
      <c r="AI508" s="3"/>
      <c r="AJ508" s="1">
        <v>2625</v>
      </c>
      <c r="AK508" s="1">
        <v>3066</v>
      </c>
      <c r="AL508" s="1">
        <v>3567</v>
      </c>
      <c r="AM508" s="1">
        <v>3926</v>
      </c>
      <c r="AN508" s="1">
        <v>3876</v>
      </c>
      <c r="AO508" s="3"/>
      <c r="AP508" s="3"/>
      <c r="AQ508" s="3"/>
      <c r="AR508" s="1">
        <v>1028</v>
      </c>
      <c r="AS508" s="1">
        <v>1253</v>
      </c>
      <c r="AT508" s="1">
        <v>1687</v>
      </c>
      <c r="AU508" s="1">
        <v>2043</v>
      </c>
      <c r="AV508" s="1">
        <v>1976</v>
      </c>
      <c r="AW508" s="3"/>
      <c r="AX508" s="3"/>
      <c r="AY508" s="3"/>
      <c r="AZ508" s="1">
        <v>1598</v>
      </c>
      <c r="BA508" s="1">
        <v>1813</v>
      </c>
      <c r="BB508" s="1">
        <v>1881</v>
      </c>
      <c r="BC508" s="1">
        <v>1883</v>
      </c>
      <c r="BD508" s="1">
        <v>1900</v>
      </c>
      <c r="BE508" s="3"/>
      <c r="BF508" s="3"/>
      <c r="BG508" s="3"/>
      <c r="BH508" s="1">
        <v>1598</v>
      </c>
      <c r="BI508" s="1">
        <v>1813</v>
      </c>
      <c r="BJ508" s="1">
        <v>1881</v>
      </c>
      <c r="BK508" s="1">
        <v>1883</v>
      </c>
      <c r="BL508" s="1">
        <v>1900</v>
      </c>
      <c r="BM508" s="3"/>
      <c r="BN508" s="3"/>
      <c r="BO508" s="3"/>
      <c r="BP508">
        <v>105</v>
      </c>
      <c r="BQ508">
        <v>105</v>
      </c>
      <c r="BR508">
        <v>105</v>
      </c>
      <c r="BS508">
        <v>105</v>
      </c>
      <c r="BT508">
        <v>105</v>
      </c>
      <c r="BU508" s="3"/>
      <c r="BV508" s="3"/>
      <c r="BW508" s="3"/>
      <c r="BX508">
        <v>6.86</v>
      </c>
      <c r="BY508">
        <v>9.92</v>
      </c>
      <c r="BZ508">
        <v>5.46</v>
      </c>
      <c r="CA508">
        <v>0.87</v>
      </c>
      <c r="CB508">
        <v>1.1399999999999999</v>
      </c>
      <c r="CC508" s="3"/>
      <c r="CD508" s="3"/>
      <c r="CE508" s="3"/>
      <c r="CF508">
        <v>10.66</v>
      </c>
      <c r="CG508">
        <v>16.559999999999999</v>
      </c>
      <c r="CH508">
        <v>9.8000000000000007</v>
      </c>
      <c r="CI508">
        <v>1.74</v>
      </c>
      <c r="CJ508">
        <v>2.36</v>
      </c>
      <c r="CK508" s="3"/>
      <c r="CL508" s="3"/>
      <c r="CM508" s="3"/>
      <c r="CN508">
        <v>787</v>
      </c>
      <c r="CO508" s="1">
        <v>1345</v>
      </c>
      <c r="CP508">
        <v>862</v>
      </c>
      <c r="CQ508">
        <v>156</v>
      </c>
      <c r="CR508">
        <v>212</v>
      </c>
      <c r="CS508" s="3"/>
      <c r="CT508" s="3"/>
      <c r="CU508" s="3"/>
      <c r="CV508">
        <v>13.71</v>
      </c>
      <c r="CW508">
        <v>16.14</v>
      </c>
      <c r="CX508">
        <v>11.33</v>
      </c>
      <c r="CY508">
        <v>74.599999999999994</v>
      </c>
      <c r="CZ508">
        <v>56.76</v>
      </c>
      <c r="DA508" s="3"/>
      <c r="DB508" s="3"/>
      <c r="DC508" s="3"/>
      <c r="DD508">
        <v>1.41</v>
      </c>
      <c r="DE508">
        <v>2.5</v>
      </c>
      <c r="DF508">
        <v>1.0900000000000001</v>
      </c>
      <c r="DG508">
        <v>1.29</v>
      </c>
      <c r="DH508">
        <v>1.33</v>
      </c>
      <c r="DI508" s="3"/>
      <c r="DJ508" s="3"/>
      <c r="DK508" s="3"/>
      <c r="DL508" s="6">
        <f>(CM508*3+CL508*2+CK508)/6</f>
        <v>0</v>
      </c>
      <c r="DM508">
        <f>BH508+(BH508*(CG508-8.25)/8.25)</f>
        <v>3207.6218181818176</v>
      </c>
      <c r="DN508">
        <f>BI508+(BI508*(CH508-8.25)/8.25)</f>
        <v>2153.6242424242428</v>
      </c>
      <c r="DO508">
        <f>BJ508+(BJ508*(CI508-8.25)/8.25)</f>
        <v>396.72</v>
      </c>
      <c r="DP508">
        <f>BK508+(BK508*(CJ508-8.25)/8.25)</f>
        <v>538.65212121212107</v>
      </c>
      <c r="DQ508">
        <f>BL508+(BL508*(CK508-8.25)/8.25)</f>
        <v>0</v>
      </c>
      <c r="DR508">
        <f>BM508+(BM508*(CL508-8.25)/8.25)</f>
        <v>0</v>
      </c>
      <c r="DS508">
        <f>BN508+(BN508*(CM508-8.25)/8.25)</f>
        <v>0</v>
      </c>
      <c r="DT508" s="8">
        <f>DM508*10^8/$I508</f>
        <v>15274.389610389608</v>
      </c>
      <c r="DU508" s="8">
        <f>DN508*10^8/$I508</f>
        <v>10255.353535353537</v>
      </c>
      <c r="DV508" s="8">
        <f>DO508*10^8/$I508</f>
        <v>1889.1428571428571</v>
      </c>
      <c r="DW508" s="8">
        <f>DP508*10^8/$I508</f>
        <v>2565.0101010101002</v>
      </c>
      <c r="DX508" s="8">
        <f>DQ508*10^8/$I508</f>
        <v>0</v>
      </c>
      <c r="DY508" s="8">
        <f>DR508*10^8/$I508</f>
        <v>0</v>
      </c>
      <c r="DZ508" s="8">
        <f>DS508*10^8/$I508</f>
        <v>0</v>
      </c>
      <c r="EA508" s="8">
        <f>DT508*10^8/$I508</f>
        <v>72735.188620902889</v>
      </c>
      <c r="EB508" s="8">
        <f>DZ508*0.8</f>
        <v>0</v>
      </c>
      <c r="EC508" s="10">
        <f>G508-E508</f>
        <v>1250</v>
      </c>
      <c r="ED508" s="4">
        <f>EC508/E508*100</f>
        <v>10.245901639344263</v>
      </c>
      <c r="EE508" s="4">
        <f>DY508-G508</f>
        <v>-13450</v>
      </c>
      <c r="EF508" s="12">
        <f>EE508/G508</f>
        <v>-1</v>
      </c>
      <c r="EG508" s="4">
        <f>G508-F508</f>
        <v>-550</v>
      </c>
    </row>
    <row r="509" spans="1:137" x14ac:dyDescent="0.3">
      <c r="A509">
        <v>508</v>
      </c>
      <c r="B509" t="s">
        <v>7911</v>
      </c>
      <c r="C509" t="s">
        <v>482</v>
      </c>
      <c r="D509" t="str">
        <f>VLOOKUP(C509,Sheet1!$A$2:$B$3197,2,FALSE)</f>
        <v>화학</v>
      </c>
      <c r="E509">
        <v>137000</v>
      </c>
      <c r="F509">
        <v>210500</v>
      </c>
      <c r="G509" s="7">
        <v>212500</v>
      </c>
      <c r="H509" t="s">
        <v>2682</v>
      </c>
      <c r="I509" s="7">
        <f>VALUE(LEFT(H509,FIND("/",H509)-1)) + VALUE(MID(H509,FIND("/",H509)+1,LEN(H509)))</f>
        <v>4970000</v>
      </c>
      <c r="J509" s="1">
        <v>3992</v>
      </c>
      <c r="K509" s="1">
        <f>G509*I509/(10^8)</f>
        <v>10561.25</v>
      </c>
      <c r="L509" s="1">
        <v>2430</v>
      </c>
      <c r="M509" s="1">
        <v>3187</v>
      </c>
      <c r="N509" s="1">
        <v>3286</v>
      </c>
      <c r="O509" s="1">
        <v>2500</v>
      </c>
      <c r="P509" s="1">
        <v>2950</v>
      </c>
      <c r="Q509" s="3"/>
      <c r="R509" s="3"/>
      <c r="S509" s="3"/>
      <c r="T509">
        <v>167</v>
      </c>
      <c r="U509">
        <v>110</v>
      </c>
      <c r="V509">
        <v>272</v>
      </c>
      <c r="W509">
        <v>323</v>
      </c>
      <c r="X509">
        <v>429</v>
      </c>
      <c r="Y509" s="3"/>
      <c r="Z509" s="3"/>
      <c r="AA509" s="3"/>
      <c r="AB509">
        <v>264</v>
      </c>
      <c r="AC509">
        <v>299</v>
      </c>
      <c r="AD509">
        <v>242</v>
      </c>
      <c r="AE509">
        <v>311</v>
      </c>
      <c r="AF509">
        <v>518</v>
      </c>
      <c r="AG509" s="3"/>
      <c r="AH509" s="3"/>
      <c r="AI509" s="3"/>
      <c r="AJ509" s="1">
        <v>3296</v>
      </c>
      <c r="AK509" s="1">
        <v>2901</v>
      </c>
      <c r="AL509" s="1">
        <v>2455</v>
      </c>
      <c r="AM509" s="1">
        <v>2807</v>
      </c>
      <c r="AN509" s="1">
        <v>3290</v>
      </c>
      <c r="AO509" s="3"/>
      <c r="AP509" s="3"/>
      <c r="AQ509" s="3"/>
      <c r="AR509">
        <v>904</v>
      </c>
      <c r="AS509">
        <v>829</v>
      </c>
      <c r="AT509">
        <v>479</v>
      </c>
      <c r="AU509">
        <v>561</v>
      </c>
      <c r="AV509">
        <v>614</v>
      </c>
      <c r="AW509" s="3"/>
      <c r="AX509" s="3"/>
      <c r="AY509" s="3"/>
      <c r="AZ509" s="1">
        <v>2392</v>
      </c>
      <c r="BA509" s="1">
        <v>2072</v>
      </c>
      <c r="BB509" s="1">
        <v>1977</v>
      </c>
      <c r="BC509" s="1">
        <v>2246</v>
      </c>
      <c r="BD509" s="1">
        <v>2676</v>
      </c>
      <c r="BE509" s="3"/>
      <c r="BF509" s="3"/>
      <c r="BG509" s="3"/>
      <c r="BH509" s="1">
        <v>1835</v>
      </c>
      <c r="BI509" s="1">
        <v>1811</v>
      </c>
      <c r="BJ509" s="1">
        <v>1977</v>
      </c>
      <c r="BK509" s="1">
        <v>2246</v>
      </c>
      <c r="BL509" s="1">
        <v>2676</v>
      </c>
      <c r="BM509" s="3"/>
      <c r="BN509" s="3"/>
      <c r="BO509" s="3"/>
      <c r="BP509">
        <v>79</v>
      </c>
      <c r="BQ509">
        <v>80</v>
      </c>
      <c r="BR509">
        <v>80</v>
      </c>
      <c r="BS509">
        <v>67</v>
      </c>
      <c r="BT509">
        <v>67</v>
      </c>
      <c r="BU509" s="3"/>
      <c r="BV509" s="3"/>
      <c r="BW509" s="3"/>
      <c r="BX509">
        <v>9.4</v>
      </c>
      <c r="BY509">
        <v>9.65</v>
      </c>
      <c r="BZ509">
        <v>9.0399999999999991</v>
      </c>
      <c r="CA509">
        <v>11.83</v>
      </c>
      <c r="CB509">
        <v>17.010000000000002</v>
      </c>
      <c r="CC509" s="3"/>
      <c r="CD509" s="3"/>
      <c r="CE509" s="3"/>
      <c r="CF509">
        <v>13.26</v>
      </c>
      <c r="CG509">
        <v>14.93</v>
      </c>
      <c r="CH509">
        <v>11.37</v>
      </c>
      <c r="CI509">
        <v>14.74</v>
      </c>
      <c r="CJ509">
        <v>21.07</v>
      </c>
      <c r="CK509" s="3"/>
      <c r="CL509" s="3"/>
      <c r="CM509" s="3"/>
      <c r="CN509" s="1">
        <v>3808</v>
      </c>
      <c r="CO509" s="1">
        <v>4878</v>
      </c>
      <c r="CP509" s="1">
        <v>4184</v>
      </c>
      <c r="CQ509" s="1">
        <v>6164</v>
      </c>
      <c r="CR509" s="1">
        <v>10365</v>
      </c>
      <c r="CS509" s="3"/>
      <c r="CT509" s="3"/>
      <c r="CU509" s="3"/>
      <c r="CV509">
        <v>8.08</v>
      </c>
      <c r="CW509">
        <v>6.77</v>
      </c>
      <c r="CX509">
        <v>9.02</v>
      </c>
      <c r="CY509">
        <v>9.25</v>
      </c>
      <c r="CZ509">
        <v>11.72</v>
      </c>
      <c r="DA509" s="3"/>
      <c r="DB509" s="3"/>
      <c r="DC509" s="3"/>
      <c r="DD509">
        <v>0.94</v>
      </c>
      <c r="DE509">
        <v>0.92</v>
      </c>
      <c r="DF509">
        <v>0.96</v>
      </c>
      <c r="DG509">
        <v>1.29</v>
      </c>
      <c r="DH509">
        <v>2.2599999999999998</v>
      </c>
      <c r="DI509" s="3"/>
      <c r="DJ509" s="3"/>
      <c r="DK509" s="3"/>
      <c r="DL509" s="6">
        <f>(CM509*3+CL509*2+CK509)/6</f>
        <v>0</v>
      </c>
      <c r="DM509">
        <f>BH509+(BH509*(CG509-8.25)/8.25)</f>
        <v>3320.7939393939396</v>
      </c>
      <c r="DN509">
        <f>BI509+(BI509*(CH509-8.25)/8.25)</f>
        <v>2495.8872727272728</v>
      </c>
      <c r="DO509">
        <f>BJ509+(BJ509*(CI509-8.25)/8.25)</f>
        <v>3532.24</v>
      </c>
      <c r="DP509">
        <f>BK509+(BK509*(CJ509-8.25)/8.25)</f>
        <v>5736.1478787878787</v>
      </c>
      <c r="DQ509">
        <f>BL509+(BL509*(CK509-8.25)/8.25)</f>
        <v>0</v>
      </c>
      <c r="DR509">
        <f>BM509+(BM509*(CL509-8.25)/8.25)</f>
        <v>0</v>
      </c>
      <c r="DS509">
        <f>BN509+(BN509*(CM509-8.25)/8.25)</f>
        <v>0</v>
      </c>
      <c r="DT509" s="8">
        <f>DM509*10^8/$I509</f>
        <v>66816.779464666804</v>
      </c>
      <c r="DU509" s="8">
        <f>DN509*10^8/$I509</f>
        <v>50219.059813426014</v>
      </c>
      <c r="DV509" s="8">
        <f>DO509*10^8/$I509</f>
        <v>71071.227364185106</v>
      </c>
      <c r="DW509" s="8">
        <f>DP509*10^8/$I509</f>
        <v>115415.4502774221</v>
      </c>
      <c r="DX509" s="8">
        <f>DQ509*10^8/$I509</f>
        <v>0</v>
      </c>
      <c r="DY509" s="8">
        <f>DR509*10^8/$I509</f>
        <v>0</v>
      </c>
      <c r="DZ509" s="8">
        <f>DS509*10^8/$I509</f>
        <v>0</v>
      </c>
      <c r="EA509" s="8">
        <f>DT509*10^8/$I509</f>
        <v>1344402.0013011431</v>
      </c>
      <c r="EB509" s="8">
        <f>DZ509*0.8</f>
        <v>0</v>
      </c>
      <c r="EC509" s="10">
        <f>G509-E509</f>
        <v>75500</v>
      </c>
      <c r="ED509" s="4">
        <f>EC509/E509*100</f>
        <v>55.109489051094897</v>
      </c>
      <c r="EE509" s="4">
        <f>DY509-G509</f>
        <v>-212500</v>
      </c>
      <c r="EF509" s="12">
        <f>EE509/G509</f>
        <v>-1</v>
      </c>
      <c r="EG509" s="4">
        <f>G509-F509</f>
        <v>2000</v>
      </c>
    </row>
    <row r="510" spans="1:137" x14ac:dyDescent="0.3">
      <c r="A510">
        <v>509</v>
      </c>
      <c r="B510" t="s">
        <v>7588</v>
      </c>
      <c r="C510" t="s">
        <v>483</v>
      </c>
      <c r="D510" t="str">
        <f>VLOOKUP(C510,Sheet1!$A$2:$B$3197,2,FALSE)</f>
        <v>자동차부품</v>
      </c>
      <c r="E510">
        <v>10150</v>
      </c>
      <c r="F510">
        <v>19650</v>
      </c>
      <c r="G510" s="7">
        <v>18900</v>
      </c>
      <c r="H510" t="s">
        <v>2683</v>
      </c>
      <c r="I510" s="7">
        <f>VALUE(LEFT(H510,FIND("/",H510)-1)) + VALUE(MID(H510,FIND("/",H510)+1,LEN(H510)))</f>
        <v>23479844</v>
      </c>
      <c r="J510">
        <v>0</v>
      </c>
      <c r="K510" s="1">
        <f>G510*I510/(10^8)</f>
        <v>4437.6905159999997</v>
      </c>
      <c r="L510" s="1">
        <v>31883</v>
      </c>
      <c r="M510" s="1">
        <v>29132</v>
      </c>
      <c r="N510" s="1">
        <v>20784</v>
      </c>
      <c r="O510" s="1">
        <v>22026</v>
      </c>
      <c r="P510" s="1">
        <v>22373</v>
      </c>
      <c r="Q510" s="3"/>
      <c r="R510" s="3"/>
      <c r="S510" s="3"/>
      <c r="T510" s="1">
        <v>1268</v>
      </c>
      <c r="U510">
        <v>-258</v>
      </c>
      <c r="V510">
        <v>62</v>
      </c>
      <c r="W510">
        <v>332</v>
      </c>
      <c r="X510">
        <v>530</v>
      </c>
      <c r="Y510" s="3"/>
      <c r="Z510" s="3"/>
      <c r="AA510" s="3"/>
      <c r="AB510" s="1">
        <v>1324</v>
      </c>
      <c r="AC510">
        <v>-222</v>
      </c>
      <c r="AD510">
        <v>-432</v>
      </c>
      <c r="AE510">
        <v>-953</v>
      </c>
      <c r="AF510">
        <v>-255</v>
      </c>
      <c r="AG510" s="3"/>
      <c r="AH510" s="3"/>
      <c r="AI510" s="3"/>
      <c r="AJ510" s="1">
        <v>29335</v>
      </c>
      <c r="AK510" s="1">
        <v>27677</v>
      </c>
      <c r="AL510" s="1">
        <v>26963</v>
      </c>
      <c r="AM510" s="1">
        <v>22154</v>
      </c>
      <c r="AN510" s="1">
        <v>21510</v>
      </c>
      <c r="AO510" s="3"/>
      <c r="AP510" s="3"/>
      <c r="AQ510" s="3"/>
      <c r="AR510" s="1">
        <v>18615</v>
      </c>
      <c r="AS510" s="1">
        <v>17677</v>
      </c>
      <c r="AT510" s="1">
        <v>17460</v>
      </c>
      <c r="AU510" s="1">
        <v>14104</v>
      </c>
      <c r="AV510" s="1">
        <v>13244</v>
      </c>
      <c r="AW510" s="3"/>
      <c r="AX510" s="3"/>
      <c r="AY510" s="3"/>
      <c r="AZ510" s="1">
        <v>10720</v>
      </c>
      <c r="BA510" s="1">
        <v>10000</v>
      </c>
      <c r="BB510" s="1">
        <v>9503</v>
      </c>
      <c r="BC510" s="1">
        <v>8050</v>
      </c>
      <c r="BD510" s="1">
        <v>8266</v>
      </c>
      <c r="BE510" s="3"/>
      <c r="BF510" s="3"/>
      <c r="BG510" s="3"/>
      <c r="BH510" s="1">
        <v>5445</v>
      </c>
      <c r="BI510" s="1">
        <v>5070</v>
      </c>
      <c r="BJ510" s="1">
        <v>4789</v>
      </c>
      <c r="BK510" s="1">
        <v>4224</v>
      </c>
      <c r="BL510" s="1">
        <v>4295</v>
      </c>
      <c r="BM510" s="3"/>
      <c r="BN510" s="3"/>
      <c r="BO510" s="3"/>
      <c r="BP510">
        <v>117</v>
      </c>
      <c r="BQ510">
        <v>117</v>
      </c>
      <c r="BR510">
        <v>117</v>
      </c>
      <c r="BS510">
        <v>117</v>
      </c>
      <c r="BT510">
        <v>117</v>
      </c>
      <c r="BU510" s="3"/>
      <c r="BV510" s="3"/>
      <c r="BW510" s="3"/>
      <c r="BX510">
        <v>4.79</v>
      </c>
      <c r="BY510">
        <v>-0.78</v>
      </c>
      <c r="BZ510">
        <v>-1.58</v>
      </c>
      <c r="CA510">
        <v>-3.88</v>
      </c>
      <c r="CB510">
        <v>-1.17</v>
      </c>
      <c r="CC510" s="3"/>
      <c r="CD510" s="3"/>
      <c r="CE510" s="3"/>
      <c r="CF510">
        <v>15.04</v>
      </c>
      <c r="CG510">
        <v>-2.78</v>
      </c>
      <c r="CH510">
        <v>-3.61</v>
      </c>
      <c r="CI510">
        <v>-13.31</v>
      </c>
      <c r="CJ510">
        <v>-1.26</v>
      </c>
      <c r="CK510" s="3"/>
      <c r="CL510" s="3"/>
      <c r="CM510" s="3"/>
      <c r="CN510" s="1">
        <v>3394</v>
      </c>
      <c r="CO510">
        <v>-623</v>
      </c>
      <c r="CP510">
        <v>-757</v>
      </c>
      <c r="CQ510" s="1">
        <v>-2554</v>
      </c>
      <c r="CR510">
        <v>-228</v>
      </c>
      <c r="CS510" s="3"/>
      <c r="CT510" s="3"/>
      <c r="CU510" s="3"/>
      <c r="CV510">
        <v>3.15</v>
      </c>
      <c r="CW510" t="s">
        <v>2</v>
      </c>
      <c r="CX510" t="s">
        <v>2</v>
      </c>
      <c r="CY510" t="s">
        <v>2</v>
      </c>
      <c r="CZ510" t="s">
        <v>2</v>
      </c>
      <c r="DA510" s="3"/>
      <c r="DB510" s="3"/>
      <c r="DC510" s="3"/>
      <c r="DD510">
        <v>0.46</v>
      </c>
      <c r="DE510">
        <v>0.34</v>
      </c>
      <c r="DF510">
        <v>0.18</v>
      </c>
      <c r="DG510">
        <v>0.16</v>
      </c>
      <c r="DH510">
        <v>0.52</v>
      </c>
      <c r="DI510" s="3"/>
      <c r="DJ510" s="3"/>
      <c r="DK510" s="3"/>
      <c r="DL510" s="6">
        <f>(CM510*3+CL510*2+CK510)/6</f>
        <v>0</v>
      </c>
      <c r="DM510">
        <f>BH510+(BH510*(CG510-8.25)/8.25)</f>
        <v>-1834.8000000000002</v>
      </c>
      <c r="DN510">
        <f>BI510+(BI510*(CH510-8.25)/8.25)</f>
        <v>-2218.5090909090904</v>
      </c>
      <c r="DO510">
        <f>BJ510+(BJ510*(CI510-8.25)/8.25)</f>
        <v>-7726.253333333334</v>
      </c>
      <c r="DP510">
        <f>BK510+(BK510*(CJ510-8.25)/8.25)</f>
        <v>-645.11999999999989</v>
      </c>
      <c r="DQ510">
        <f>BL510+(BL510*(CK510-8.25)/8.25)</f>
        <v>0</v>
      </c>
      <c r="DR510">
        <f>BM510+(BM510*(CL510-8.25)/8.25)</f>
        <v>0</v>
      </c>
      <c r="DS510">
        <f>BN510+(BN510*(CM510-8.25)/8.25)</f>
        <v>0</v>
      </c>
      <c r="DT510" s="8">
        <f>DM510*10^8/$I510</f>
        <v>-7814.3619693555047</v>
      </c>
      <c r="DU510" s="8">
        <f>DN510*10^8/$I510</f>
        <v>-9448.5682737461575</v>
      </c>
      <c r="DV510" s="8">
        <f>DO510*10^8/$I510</f>
        <v>-32905.897216920748</v>
      </c>
      <c r="DW510" s="8">
        <f>DP510*10^8/$I510</f>
        <v>-2747.5480671847731</v>
      </c>
      <c r="DX510" s="8">
        <f>DQ510*10^8/$I510</f>
        <v>0</v>
      </c>
      <c r="DY510" s="8">
        <f>DR510*10^8/$I510</f>
        <v>0</v>
      </c>
      <c r="DZ510" s="8">
        <f>DS510*10^8/$I510</f>
        <v>0</v>
      </c>
      <c r="EA510" s="8">
        <f>DT510*10^8/$I510</f>
        <v>-33281.149437600623</v>
      </c>
      <c r="EB510" s="8">
        <f>DZ510*0.8</f>
        <v>0</v>
      </c>
      <c r="EC510" s="10">
        <f>G510-E510</f>
        <v>8750</v>
      </c>
      <c r="ED510" s="4">
        <f>EC510/E510*100</f>
        <v>86.206896551724128</v>
      </c>
      <c r="EE510" s="4">
        <f>DY510-G510</f>
        <v>-18900</v>
      </c>
      <c r="EF510" s="12">
        <f>EE510/G510</f>
        <v>-1</v>
      </c>
      <c r="EG510" s="4">
        <f>G510-F510</f>
        <v>-750</v>
      </c>
    </row>
    <row r="511" spans="1:137" x14ac:dyDescent="0.3">
      <c r="A511">
        <v>510</v>
      </c>
      <c r="B511" t="s">
        <v>6464</v>
      </c>
      <c r="C511" t="s">
        <v>484</v>
      </c>
      <c r="D511" t="str">
        <f>VLOOKUP(C511,Sheet1!$A$2:$B$3197,2,FALSE)</f>
        <v>판매업체</v>
      </c>
      <c r="E511">
        <v>3035</v>
      </c>
      <c r="F511">
        <v>2470</v>
      </c>
      <c r="G511" s="7">
        <v>2470</v>
      </c>
      <c r="H511" t="s">
        <v>2684</v>
      </c>
      <c r="I511" s="7">
        <f>VALUE(LEFT(H511,FIND("/",H511)-1)) + VALUE(MID(H511,FIND("/",H511)+1,LEN(H511)))</f>
        <v>28709665</v>
      </c>
      <c r="J511">
        <v>0</v>
      </c>
      <c r="K511" s="1">
        <f>G511*I511/(10^8)</f>
        <v>709.12872549999997</v>
      </c>
      <c r="L511">
        <v>424</v>
      </c>
      <c r="M511">
        <v>364</v>
      </c>
      <c r="N511">
        <v>322</v>
      </c>
      <c r="O511">
        <v>275</v>
      </c>
      <c r="P511">
        <v>275</v>
      </c>
      <c r="Q511" s="3"/>
      <c r="R511" s="3"/>
      <c r="S511" s="3"/>
      <c r="T511">
        <v>8</v>
      </c>
      <c r="U511">
        <v>17</v>
      </c>
      <c r="V511">
        <v>5</v>
      </c>
      <c r="W511">
        <v>11</v>
      </c>
      <c r="X511">
        <v>14</v>
      </c>
      <c r="Y511" s="3"/>
      <c r="Z511" s="3"/>
      <c r="AA511" s="3"/>
      <c r="AB511">
        <v>4</v>
      </c>
      <c r="AC511">
        <v>4</v>
      </c>
      <c r="AD511">
        <v>5</v>
      </c>
      <c r="AE511">
        <v>1</v>
      </c>
      <c r="AF511">
        <v>11</v>
      </c>
      <c r="AG511" s="3"/>
      <c r="AH511" s="3"/>
      <c r="AI511" s="3"/>
      <c r="AJ511">
        <v>392</v>
      </c>
      <c r="AK511">
        <v>403</v>
      </c>
      <c r="AL511">
        <v>434</v>
      </c>
      <c r="AM511">
        <v>455</v>
      </c>
      <c r="AN511">
        <v>486</v>
      </c>
      <c r="AO511" s="3"/>
      <c r="AP511" s="3"/>
      <c r="AQ511" s="3"/>
      <c r="AR511">
        <v>73</v>
      </c>
      <c r="AS511">
        <v>81</v>
      </c>
      <c r="AT511">
        <v>107</v>
      </c>
      <c r="AU511">
        <v>57</v>
      </c>
      <c r="AV511">
        <v>42</v>
      </c>
      <c r="AW511" s="3"/>
      <c r="AX511" s="3"/>
      <c r="AY511" s="3"/>
      <c r="AZ511">
        <v>319</v>
      </c>
      <c r="BA511">
        <v>322</v>
      </c>
      <c r="BB511">
        <v>327</v>
      </c>
      <c r="BC511">
        <v>398</v>
      </c>
      <c r="BD511">
        <v>444</v>
      </c>
      <c r="BE511" s="3"/>
      <c r="BF511" s="3"/>
      <c r="BG511" s="3"/>
      <c r="BH511">
        <v>319</v>
      </c>
      <c r="BI511">
        <v>322</v>
      </c>
      <c r="BJ511">
        <v>327</v>
      </c>
      <c r="BK511">
        <v>398</v>
      </c>
      <c r="BL511">
        <v>444</v>
      </c>
      <c r="BM511" s="3"/>
      <c r="BN511" s="3"/>
      <c r="BO511" s="3"/>
      <c r="BP511">
        <v>118</v>
      </c>
      <c r="BQ511">
        <v>118</v>
      </c>
      <c r="BR511">
        <v>118</v>
      </c>
      <c r="BS511">
        <v>144</v>
      </c>
      <c r="BT511">
        <v>144</v>
      </c>
      <c r="BU511" s="3"/>
      <c r="BV511" s="3"/>
      <c r="BW511" s="3"/>
      <c r="BX511">
        <v>1.1299999999999999</v>
      </c>
      <c r="BY511">
        <v>1.1200000000000001</v>
      </c>
      <c r="BZ511">
        <v>1.26</v>
      </c>
      <c r="CA511">
        <v>0.19</v>
      </c>
      <c r="CB511">
        <v>2.27</v>
      </c>
      <c r="CC511" s="3"/>
      <c r="CD511" s="3"/>
      <c r="CE511" s="3"/>
      <c r="CF511">
        <v>1.35</v>
      </c>
      <c r="CG511">
        <v>1.39</v>
      </c>
      <c r="CH511">
        <v>1.63</v>
      </c>
      <c r="CI511">
        <v>0.23</v>
      </c>
      <c r="CJ511">
        <v>2.54</v>
      </c>
      <c r="CK511" s="3"/>
      <c r="CL511" s="3"/>
      <c r="CM511" s="3"/>
      <c r="CN511">
        <v>18</v>
      </c>
      <c r="CO511">
        <v>19</v>
      </c>
      <c r="CP511">
        <v>22</v>
      </c>
      <c r="CQ511">
        <v>3</v>
      </c>
      <c r="CR511">
        <v>37</v>
      </c>
      <c r="CS511" s="3"/>
      <c r="CT511" s="3"/>
      <c r="CU511" s="3"/>
      <c r="CV511">
        <v>122.63</v>
      </c>
      <c r="CW511">
        <v>95.48</v>
      </c>
      <c r="CX511">
        <v>77.37</v>
      </c>
      <c r="CY511">
        <v>689.86</v>
      </c>
      <c r="CZ511">
        <v>80.67</v>
      </c>
      <c r="DA511" s="3"/>
      <c r="DB511" s="3"/>
      <c r="DC511" s="3"/>
      <c r="DD511">
        <v>1.65</v>
      </c>
      <c r="DE511">
        <v>1.32</v>
      </c>
      <c r="DF511">
        <v>1.25</v>
      </c>
      <c r="DG511">
        <v>1.43</v>
      </c>
      <c r="DH511">
        <v>1.94</v>
      </c>
      <c r="DI511" s="3"/>
      <c r="DJ511" s="3"/>
      <c r="DK511" s="3"/>
      <c r="DL511" s="6">
        <f>(CM511*3+CL511*2+CK511)/6</f>
        <v>0</v>
      </c>
      <c r="DM511">
        <f>BH511+(BH511*(CG511-8.25)/8.25)</f>
        <v>53.74666666666667</v>
      </c>
      <c r="DN511">
        <f>BI511+(BI511*(CH511-8.25)/8.25)</f>
        <v>63.619393939393944</v>
      </c>
      <c r="DO511">
        <f>BJ511+(BJ511*(CI511-8.25)/8.25)</f>
        <v>9.1163636363636442</v>
      </c>
      <c r="DP511">
        <f>BK511+(BK511*(CJ511-8.25)/8.25)</f>
        <v>122.5357575757576</v>
      </c>
      <c r="DQ511">
        <f>BL511+(BL511*(CK511-8.25)/8.25)</f>
        <v>0</v>
      </c>
      <c r="DR511">
        <f>BM511+(BM511*(CL511-8.25)/8.25)</f>
        <v>0</v>
      </c>
      <c r="DS511">
        <f>BN511+(BN511*(CM511-8.25)/8.25)</f>
        <v>0</v>
      </c>
      <c r="DT511" s="8">
        <f>DM511*10^8/$I511</f>
        <v>187.20757161975479</v>
      </c>
      <c r="DU511" s="8">
        <f>DN511*10^8/$I511</f>
        <v>221.59573767020248</v>
      </c>
      <c r="DV511" s="8">
        <f>DO511*10^8/$I511</f>
        <v>31.753639885256916</v>
      </c>
      <c r="DW511" s="8">
        <f>DP511*10^8/$I511</f>
        <v>426.81012674915434</v>
      </c>
      <c r="DX511" s="8">
        <f>DQ511*10^8/$I511</f>
        <v>0</v>
      </c>
      <c r="DY511" s="8">
        <f>DR511*10^8/$I511</f>
        <v>0</v>
      </c>
      <c r="DZ511" s="8">
        <f>DS511*10^8/$I511</f>
        <v>0</v>
      </c>
      <c r="EA511" s="8">
        <f>DT511*10^8/$I511</f>
        <v>652.07159895371399</v>
      </c>
      <c r="EB511" s="8">
        <f>DZ511*0.8</f>
        <v>0</v>
      </c>
      <c r="EC511" s="10">
        <f>G511-E511</f>
        <v>-565</v>
      </c>
      <c r="ED511" s="4">
        <f>EC511/E511*100</f>
        <v>-18.616144975288304</v>
      </c>
      <c r="EE511" s="4">
        <f>DY511-G511</f>
        <v>-2470</v>
      </c>
      <c r="EF511" s="12">
        <f>EE511/G511</f>
        <v>-1</v>
      </c>
      <c r="EG511" s="4">
        <f>G511-F511</f>
        <v>0</v>
      </c>
    </row>
    <row r="512" spans="1:137" x14ac:dyDescent="0.3">
      <c r="A512">
        <v>511</v>
      </c>
      <c r="B512" t="s">
        <v>5724</v>
      </c>
      <c r="C512" t="s">
        <v>485</v>
      </c>
      <c r="D512" t="str">
        <f>VLOOKUP(C512,Sheet1!$A$2:$B$3197,2,FALSE)</f>
        <v>자동차부품</v>
      </c>
      <c r="E512">
        <v>283500</v>
      </c>
      <c r="F512">
        <v>278000</v>
      </c>
      <c r="G512" s="7">
        <v>278500</v>
      </c>
      <c r="H512" t="s">
        <v>2685</v>
      </c>
      <c r="I512" s="7">
        <f>VALUE(LEFT(H512,FIND("/",H512)-1)) + VALUE(MID(H512,FIND("/",H512)+1,LEN(H512)))</f>
        <v>94797068</v>
      </c>
      <c r="J512" s="1">
        <v>4833234</v>
      </c>
      <c r="K512" s="1">
        <f>G512*I512/(10^8)</f>
        <v>264009.83438000001</v>
      </c>
      <c r="L512" s="1">
        <v>382617</v>
      </c>
      <c r="M512" s="1">
        <v>351446</v>
      </c>
      <c r="N512" s="1">
        <v>351492</v>
      </c>
      <c r="O512" s="1">
        <v>380488</v>
      </c>
      <c r="P512" s="1">
        <v>366265</v>
      </c>
      <c r="Q512" s="1">
        <v>425331</v>
      </c>
      <c r="R512" s="1">
        <v>464869</v>
      </c>
      <c r="S512" s="1">
        <v>498879</v>
      </c>
      <c r="T512" s="1">
        <v>29047</v>
      </c>
      <c r="U512" s="1">
        <v>20249</v>
      </c>
      <c r="V512" s="1">
        <v>20250</v>
      </c>
      <c r="W512" s="1">
        <v>23593</v>
      </c>
      <c r="X512" s="1">
        <v>18303</v>
      </c>
      <c r="Y512" s="1">
        <v>25443</v>
      </c>
      <c r="Z512" s="1">
        <v>30013</v>
      </c>
      <c r="AA512" s="1">
        <v>32373</v>
      </c>
      <c r="AB512" s="1">
        <v>30473</v>
      </c>
      <c r="AC512" s="1">
        <v>15577</v>
      </c>
      <c r="AD512" s="1">
        <v>18882</v>
      </c>
      <c r="AE512" s="1">
        <v>22943</v>
      </c>
      <c r="AF512" s="1">
        <v>15269</v>
      </c>
      <c r="AG512" s="1">
        <v>26731</v>
      </c>
      <c r="AH512" s="1">
        <v>31542</v>
      </c>
      <c r="AI512" s="1">
        <v>34218</v>
      </c>
      <c r="AJ512" s="1">
        <v>417116</v>
      </c>
      <c r="AK512" s="1">
        <v>417368</v>
      </c>
      <c r="AL512" s="1">
        <v>430711</v>
      </c>
      <c r="AM512" s="1">
        <v>466061</v>
      </c>
      <c r="AN512" s="1">
        <v>484977</v>
      </c>
      <c r="AO512" s="1">
        <v>518746</v>
      </c>
      <c r="AP512" s="1">
        <v>553265</v>
      </c>
      <c r="AQ512" s="1">
        <v>592578</v>
      </c>
      <c r="AR512" s="1">
        <v>131536</v>
      </c>
      <c r="AS512" s="1">
        <v>123779</v>
      </c>
      <c r="AT512" s="1">
        <v>123677</v>
      </c>
      <c r="AU512" s="1">
        <v>141964</v>
      </c>
      <c r="AV512" s="1">
        <v>151696</v>
      </c>
      <c r="AW512" s="1">
        <v>162049</v>
      </c>
      <c r="AX512" s="1">
        <v>168876</v>
      </c>
      <c r="AY512" s="1">
        <v>179003</v>
      </c>
      <c r="AZ512" s="1">
        <v>285580</v>
      </c>
      <c r="BA512" s="1">
        <v>293590</v>
      </c>
      <c r="BB512" s="1">
        <v>307034</v>
      </c>
      <c r="BC512" s="1">
        <v>324096</v>
      </c>
      <c r="BD512" s="1">
        <v>333281</v>
      </c>
      <c r="BE512" s="1">
        <v>356697</v>
      </c>
      <c r="BF512" s="1">
        <v>384389</v>
      </c>
      <c r="BG512" s="1">
        <v>413575</v>
      </c>
      <c r="BH512" s="1">
        <v>284945</v>
      </c>
      <c r="BI512" s="1">
        <v>292954</v>
      </c>
      <c r="BJ512" s="1">
        <v>306305</v>
      </c>
      <c r="BK512" s="1">
        <v>323300</v>
      </c>
      <c r="BL512" s="1">
        <v>332527</v>
      </c>
      <c r="BM512" s="1">
        <v>355116</v>
      </c>
      <c r="BN512" s="1">
        <v>382327</v>
      </c>
      <c r="BO512" s="1">
        <v>411608</v>
      </c>
      <c r="BP512" s="1">
        <v>4911</v>
      </c>
      <c r="BQ512" s="1">
        <v>4911</v>
      </c>
      <c r="BR512" s="1">
        <v>4911</v>
      </c>
      <c r="BS512" s="1">
        <v>4911</v>
      </c>
      <c r="BT512" s="1">
        <v>4911</v>
      </c>
      <c r="BU512" s="1">
        <v>4908</v>
      </c>
      <c r="BV512" s="1">
        <v>4908</v>
      </c>
      <c r="BW512" s="1">
        <v>4908</v>
      </c>
      <c r="BX512">
        <v>7.67</v>
      </c>
      <c r="BY512">
        <v>3.73</v>
      </c>
      <c r="BZ512">
        <v>4.45</v>
      </c>
      <c r="CA512">
        <v>5.12</v>
      </c>
      <c r="CB512">
        <v>3.21</v>
      </c>
      <c r="CC512">
        <v>5.33</v>
      </c>
      <c r="CD512">
        <v>5.88</v>
      </c>
      <c r="CE512">
        <v>5.97</v>
      </c>
      <c r="CF512">
        <v>11.23</v>
      </c>
      <c r="CG512">
        <v>5.43</v>
      </c>
      <c r="CH512">
        <v>6.3</v>
      </c>
      <c r="CI512">
        <v>7.28</v>
      </c>
      <c r="CJ512">
        <v>4.66</v>
      </c>
      <c r="CK512">
        <v>7.85</v>
      </c>
      <c r="CL512">
        <v>8.6199999999999992</v>
      </c>
      <c r="CM512">
        <v>8.58</v>
      </c>
      <c r="CN512" s="1">
        <v>31205</v>
      </c>
      <c r="CO512" s="1">
        <v>16109</v>
      </c>
      <c r="CP512" s="1">
        <v>19403</v>
      </c>
      <c r="CQ512" s="1">
        <v>23867</v>
      </c>
      <c r="CR512" s="1">
        <v>16083</v>
      </c>
      <c r="CS512" s="1">
        <v>28470</v>
      </c>
      <c r="CT512" s="1">
        <v>33537</v>
      </c>
      <c r="CU512" s="1">
        <v>35917</v>
      </c>
      <c r="CV512">
        <v>8.4600000000000009</v>
      </c>
      <c r="CW512">
        <v>16.329999999999998</v>
      </c>
      <c r="CX512">
        <v>9.7899999999999991</v>
      </c>
      <c r="CY512">
        <v>10.73</v>
      </c>
      <c r="CZ512">
        <v>15.89</v>
      </c>
      <c r="DA512">
        <v>9.7799999999999994</v>
      </c>
      <c r="DB512">
        <v>8.3000000000000007</v>
      </c>
      <c r="DC512">
        <v>7.75</v>
      </c>
      <c r="DD512">
        <v>0.89</v>
      </c>
      <c r="DE512">
        <v>0.86</v>
      </c>
      <c r="DF512">
        <v>0.6</v>
      </c>
      <c r="DG512">
        <v>0.75</v>
      </c>
      <c r="DH512">
        <v>0.72</v>
      </c>
      <c r="DI512">
        <v>0.73</v>
      </c>
      <c r="DJ512">
        <v>0.68</v>
      </c>
      <c r="DK512">
        <v>0.63</v>
      </c>
      <c r="DL512" s="6">
        <f>(CM512*3+CL512*2+CK512)/6</f>
        <v>8.4716666666666676</v>
      </c>
      <c r="DM512">
        <f>BH512+(BH512*(CG512-8.25)/8.25)</f>
        <v>187545.61818181816</v>
      </c>
      <c r="DN512">
        <f>BI512+(BI512*(CH512-8.25)/8.25)</f>
        <v>223710.32727272727</v>
      </c>
      <c r="DO512">
        <f>BJ512+(BJ512*(CI512-8.25)/8.25)</f>
        <v>270290.95757575758</v>
      </c>
      <c r="DP512">
        <f>BK512+(BK512*(CJ512-8.25)/8.25)</f>
        <v>182615.51515151514</v>
      </c>
      <c r="DQ512">
        <f>BL512+(BL512*(CK512-8.25)/8.25)</f>
        <v>316404.47878787876</v>
      </c>
      <c r="DR512">
        <f>BM512+(BM512*(CL512-8.25)/8.25)</f>
        <v>371042.41454545449</v>
      </c>
      <c r="DS512">
        <f>BN512+(BN512*(CM512-8.25)/8.25)</f>
        <v>397620.08</v>
      </c>
      <c r="DT512" s="8">
        <f>DM512*10^8/$I512</f>
        <v>197839.0493910826</v>
      </c>
      <c r="DU512" s="8">
        <f>DN512*10^8/$I512</f>
        <v>235988.65660352202</v>
      </c>
      <c r="DV512" s="8">
        <f>DO512*10^8/$I512</f>
        <v>285125.86230594979</v>
      </c>
      <c r="DW512" s="8">
        <f>DP512*10^8/$I512</f>
        <v>192638.35792000988</v>
      </c>
      <c r="DX512" s="8">
        <f>DQ512*10^8/$I512</f>
        <v>333770.32166003145</v>
      </c>
      <c r="DY512" s="8">
        <f>DR512*10^8/$I512</f>
        <v>391407.05759534094</v>
      </c>
      <c r="DZ512" s="8">
        <f>DS512*10^8/$I512</f>
        <v>419443.43679490173</v>
      </c>
      <c r="EA512" s="8">
        <f>DT512*10^8/$I512</f>
        <v>208697.43502096777</v>
      </c>
      <c r="EB512" s="8">
        <f>DZ512*0.8</f>
        <v>335554.74943592143</v>
      </c>
      <c r="EC512" s="10">
        <f>G512-E512</f>
        <v>-5000</v>
      </c>
      <c r="ED512" s="4">
        <f>EC512/E512*100</f>
        <v>-1.7636684303350969</v>
      </c>
      <c r="EE512" s="4">
        <f>DY512-G512</f>
        <v>112907.05759534094</v>
      </c>
      <c r="EF512" s="12">
        <f>EE512/G512</f>
        <v>0.40541133786477895</v>
      </c>
      <c r="EG512" s="4">
        <f>G512-F512</f>
        <v>500</v>
      </c>
    </row>
    <row r="513" spans="1:137" x14ac:dyDescent="0.3">
      <c r="A513">
        <v>512</v>
      </c>
      <c r="B513" t="s">
        <v>6984</v>
      </c>
      <c r="C513" t="s">
        <v>486</v>
      </c>
      <c r="D513" t="str">
        <f>VLOOKUP(C513,Sheet1!$A$2:$B$3197,2,FALSE)</f>
        <v>판매업체</v>
      </c>
      <c r="E513">
        <v>8230</v>
      </c>
      <c r="F513">
        <v>6410</v>
      </c>
      <c r="G513" s="7">
        <v>6410</v>
      </c>
      <c r="H513" t="s">
        <v>2686</v>
      </c>
      <c r="I513" s="7">
        <f>VALUE(LEFT(H513,FIND("/",H513)-1)) + VALUE(MID(H513,FIND("/",H513)+1,LEN(H513)))</f>
        <v>13452344</v>
      </c>
      <c r="J513">
        <v>0</v>
      </c>
      <c r="K513" s="1">
        <f>G513*I513/(10^8)</f>
        <v>862.29525039999999</v>
      </c>
      <c r="L513">
        <v>696</v>
      </c>
      <c r="M513">
        <v>666</v>
      </c>
      <c r="N513">
        <v>378</v>
      </c>
      <c r="O513">
        <v>77</v>
      </c>
      <c r="P513">
        <v>97</v>
      </c>
      <c r="Q513" s="3"/>
      <c r="R513" s="3"/>
      <c r="S513" s="3"/>
      <c r="T513">
        <v>-42</v>
      </c>
      <c r="U513">
        <v>-58</v>
      </c>
      <c r="V513">
        <v>-83</v>
      </c>
      <c r="W513">
        <v>-133</v>
      </c>
      <c r="X513">
        <v>-97</v>
      </c>
      <c r="Y513" s="3"/>
      <c r="Z513" s="3"/>
      <c r="AA513" s="3"/>
      <c r="AB513">
        <v>-108</v>
      </c>
      <c r="AC513">
        <v>-73</v>
      </c>
      <c r="AD513">
        <v>-105</v>
      </c>
      <c r="AE513">
        <v>-253</v>
      </c>
      <c r="AF513">
        <v>-197</v>
      </c>
      <c r="AG513" s="3"/>
      <c r="AH513" s="3"/>
      <c r="AI513" s="3"/>
      <c r="AJ513">
        <v>131</v>
      </c>
      <c r="AK513">
        <v>173</v>
      </c>
      <c r="AL513">
        <v>195</v>
      </c>
      <c r="AM513">
        <v>154</v>
      </c>
      <c r="AN513">
        <v>334</v>
      </c>
      <c r="AO513" s="3"/>
      <c r="AP513" s="3"/>
      <c r="AQ513" s="3"/>
      <c r="AR513">
        <v>73</v>
      </c>
      <c r="AS513">
        <v>99</v>
      </c>
      <c r="AT513">
        <v>159</v>
      </c>
      <c r="AU513">
        <v>128</v>
      </c>
      <c r="AV513">
        <v>318</v>
      </c>
      <c r="AW513" s="3"/>
      <c r="AX513" s="3"/>
      <c r="AY513" s="3"/>
      <c r="AZ513">
        <v>58</v>
      </c>
      <c r="BA513">
        <v>74</v>
      </c>
      <c r="BB513">
        <v>36</v>
      </c>
      <c r="BC513">
        <v>26</v>
      </c>
      <c r="BD513">
        <v>16</v>
      </c>
      <c r="BE513" s="3"/>
      <c r="BF513" s="3"/>
      <c r="BG513" s="3"/>
      <c r="BH513">
        <v>58</v>
      </c>
      <c r="BI513">
        <v>74</v>
      </c>
      <c r="BJ513">
        <v>36</v>
      </c>
      <c r="BK513">
        <v>26</v>
      </c>
      <c r="BL513">
        <v>7</v>
      </c>
      <c r="BM513" s="3"/>
      <c r="BN513" s="3"/>
      <c r="BO513" s="3"/>
      <c r="BP513">
        <v>17</v>
      </c>
      <c r="BQ513">
        <v>22</v>
      </c>
      <c r="BR513">
        <v>28</v>
      </c>
      <c r="BS513">
        <v>47</v>
      </c>
      <c r="BT513">
        <v>62</v>
      </c>
      <c r="BU513" s="3"/>
      <c r="BV513" s="3"/>
      <c r="BW513" s="3"/>
      <c r="BX513">
        <v>-52.1</v>
      </c>
      <c r="BY513">
        <v>-48.02</v>
      </c>
      <c r="BZ513">
        <v>-56.73</v>
      </c>
      <c r="CA513">
        <v>-144.96</v>
      </c>
      <c r="CB513">
        <v>-80.87</v>
      </c>
      <c r="CC513" s="3"/>
      <c r="CD513" s="3"/>
      <c r="CE513" s="3"/>
      <c r="CF513">
        <v>-184.11</v>
      </c>
      <c r="CG513">
        <v>-110.56</v>
      </c>
      <c r="CH513">
        <v>-189.98</v>
      </c>
      <c r="CI513">
        <v>-813.04</v>
      </c>
      <c r="CJ513" s="2">
        <v>-1165.4000000000001</v>
      </c>
      <c r="CK513" s="3"/>
      <c r="CL513" s="3"/>
      <c r="CM513" s="3"/>
      <c r="CN513" s="1">
        <v>-3148</v>
      </c>
      <c r="CO513" s="1">
        <v>-1773</v>
      </c>
      <c r="CP513" s="1">
        <v>-1954</v>
      </c>
      <c r="CQ513" s="1">
        <v>-3421</v>
      </c>
      <c r="CR513" s="1">
        <v>-1819</v>
      </c>
      <c r="CS513" s="3"/>
      <c r="CT513" s="3"/>
      <c r="CU513" s="3"/>
      <c r="CV513" t="s">
        <v>2</v>
      </c>
      <c r="CW513" t="s">
        <v>2</v>
      </c>
      <c r="CX513" t="s">
        <v>2</v>
      </c>
      <c r="CY513" t="s">
        <v>2</v>
      </c>
      <c r="CZ513" t="s">
        <v>2</v>
      </c>
      <c r="DA513" s="3"/>
      <c r="DB513" s="3"/>
      <c r="DC513" s="3"/>
      <c r="DD513">
        <v>6.7</v>
      </c>
      <c r="DE513">
        <v>3.8</v>
      </c>
      <c r="DF513">
        <v>10.59</v>
      </c>
      <c r="DG513">
        <v>18.489999999999998</v>
      </c>
      <c r="DH513">
        <v>135.49</v>
      </c>
      <c r="DI513" s="3"/>
      <c r="DJ513" s="3"/>
      <c r="DK513" s="3"/>
      <c r="DL513" s="6">
        <f>(CM513*3+CL513*2+CK513)/6</f>
        <v>0</v>
      </c>
      <c r="DM513">
        <f>BH513+(BH513*(CG513-8.25)/8.25)</f>
        <v>-777.27030303030313</v>
      </c>
      <c r="DN513">
        <f>BI513+(BI513*(CH513-8.25)/8.25)</f>
        <v>-1704.0630303030302</v>
      </c>
      <c r="DO513">
        <f>BJ513+(BJ513*(CI513-8.25)/8.25)</f>
        <v>-3547.8109090909088</v>
      </c>
      <c r="DP513">
        <f>BK513+(BK513*(CJ513-8.25)/8.25)</f>
        <v>-3672.7757575757578</v>
      </c>
      <c r="DQ513">
        <f>BL513+(BL513*(CK513-8.25)/8.25)</f>
        <v>0</v>
      </c>
      <c r="DR513">
        <f>BM513+(BM513*(CL513-8.25)/8.25)</f>
        <v>0</v>
      </c>
      <c r="DS513">
        <f>BN513+(BN513*(CM513-8.25)/8.25)</f>
        <v>0</v>
      </c>
      <c r="DT513" s="8">
        <f>DM513*10^8/$I513</f>
        <v>-5777.9544072787849</v>
      </c>
      <c r="DU513" s="8">
        <f>DN513*10^8/$I513</f>
        <v>-12667.40599484395</v>
      </c>
      <c r="DV513" s="8">
        <f>DO513*10^8/$I513</f>
        <v>-26373.180087358076</v>
      </c>
      <c r="DW513" s="8">
        <f>DP513*10^8/$I513</f>
        <v>-27302.124875603524</v>
      </c>
      <c r="DX513" s="8">
        <f>DQ513*10^8/$I513</f>
        <v>0</v>
      </c>
      <c r="DY513" s="8">
        <f>DR513*10^8/$I513</f>
        <v>0</v>
      </c>
      <c r="DZ513" s="8">
        <f>DS513*10^8/$I513</f>
        <v>0</v>
      </c>
      <c r="EA513" s="8">
        <f>DT513*10^8/$I513</f>
        <v>-42951.283488429865</v>
      </c>
      <c r="EB513" s="8">
        <f>DZ513*0.8</f>
        <v>0</v>
      </c>
      <c r="EC513" s="10">
        <f>G513-E513</f>
        <v>-1820</v>
      </c>
      <c r="ED513" s="4">
        <f>EC513/E513*100</f>
        <v>-22.114216281895505</v>
      </c>
      <c r="EE513" s="4">
        <f>DY513-G513</f>
        <v>-6410</v>
      </c>
      <c r="EF513" s="12">
        <f>EE513/G513</f>
        <v>-1</v>
      </c>
      <c r="EG513" s="4">
        <f>G513-F513</f>
        <v>0</v>
      </c>
    </row>
    <row r="514" spans="1:137" x14ac:dyDescent="0.3">
      <c r="A514">
        <v>513</v>
      </c>
      <c r="B514" t="s">
        <v>7728</v>
      </c>
      <c r="C514" t="s">
        <v>487</v>
      </c>
      <c r="D514" t="str">
        <f>VLOOKUP(C514,Sheet1!$A$2:$B$3197,2,FALSE)</f>
        <v>화학</v>
      </c>
      <c r="E514">
        <v>24650</v>
      </c>
      <c r="F514">
        <v>30450</v>
      </c>
      <c r="G514" s="7">
        <v>30100</v>
      </c>
      <c r="H514" t="s">
        <v>2687</v>
      </c>
      <c r="I514" s="7">
        <f>VALUE(LEFT(H514,FIND("/",H514)-1)) + VALUE(MID(H514,FIND("/",H514)+1,LEN(H514)))</f>
        <v>13866096</v>
      </c>
      <c r="J514">
        <v>500</v>
      </c>
      <c r="K514" s="1">
        <f>G514*I514/(10^8)</f>
        <v>4173.694896</v>
      </c>
      <c r="L514" s="1">
        <v>8085</v>
      </c>
      <c r="M514" s="1">
        <v>10995</v>
      </c>
      <c r="N514" s="1">
        <v>12828</v>
      </c>
      <c r="O514" s="1">
        <v>20684</v>
      </c>
      <c r="P514" s="1">
        <v>36864</v>
      </c>
      <c r="Q514" s="3"/>
      <c r="R514" s="3"/>
      <c r="S514" s="3"/>
      <c r="T514">
        <v>727</v>
      </c>
      <c r="U514">
        <v>762</v>
      </c>
      <c r="V514">
        <v>725</v>
      </c>
      <c r="W514" s="1">
        <v>1180</v>
      </c>
      <c r="X514" s="1">
        <v>2430</v>
      </c>
      <c r="Y514" s="3"/>
      <c r="Z514" s="3"/>
      <c r="AA514" s="3"/>
      <c r="AB514">
        <v>283</v>
      </c>
      <c r="AC514">
        <v>102</v>
      </c>
      <c r="AD514">
        <v>278</v>
      </c>
      <c r="AE514" s="1">
        <v>2193</v>
      </c>
      <c r="AF514" s="1">
        <v>1547</v>
      </c>
      <c r="AG514" s="3"/>
      <c r="AH514" s="3"/>
      <c r="AI514" s="3"/>
      <c r="AJ514" s="1">
        <v>12635</v>
      </c>
      <c r="AK514" s="1">
        <v>14807</v>
      </c>
      <c r="AL514" s="1">
        <v>15086</v>
      </c>
      <c r="AM514" s="1">
        <v>41515</v>
      </c>
      <c r="AN514" s="1">
        <v>43235</v>
      </c>
      <c r="AO514" s="3"/>
      <c r="AP514" s="3"/>
      <c r="AQ514" s="3"/>
      <c r="AR514" s="1">
        <v>7533</v>
      </c>
      <c r="AS514" s="1">
        <v>9029</v>
      </c>
      <c r="AT514" s="1">
        <v>9044</v>
      </c>
      <c r="AU514" s="1">
        <v>28000</v>
      </c>
      <c r="AV514" s="1">
        <v>28159</v>
      </c>
      <c r="AW514" s="3"/>
      <c r="AX514" s="3"/>
      <c r="AY514" s="3"/>
      <c r="AZ514" s="1">
        <v>5102</v>
      </c>
      <c r="BA514" s="1">
        <v>5778</v>
      </c>
      <c r="BB514" s="1">
        <v>6042</v>
      </c>
      <c r="BC514" s="1">
        <v>13516</v>
      </c>
      <c r="BD514" s="1">
        <v>15077</v>
      </c>
      <c r="BE514" s="3"/>
      <c r="BF514" s="3"/>
      <c r="BG514" s="3"/>
      <c r="BH514" s="1">
        <v>2078</v>
      </c>
      <c r="BI514" s="1">
        <v>2433</v>
      </c>
      <c r="BJ514" s="1">
        <v>2472</v>
      </c>
      <c r="BK514" s="1">
        <v>3411</v>
      </c>
      <c r="BL514" s="1">
        <v>3822</v>
      </c>
      <c r="BM514" s="3"/>
      <c r="BN514" s="3"/>
      <c r="BO514" s="3"/>
      <c r="BP514">
        <v>602</v>
      </c>
      <c r="BQ514">
        <v>642</v>
      </c>
      <c r="BR514">
        <v>646</v>
      </c>
      <c r="BS514">
        <v>674</v>
      </c>
      <c r="BT514">
        <v>674</v>
      </c>
      <c r="BU514" s="3"/>
      <c r="BV514" s="3"/>
      <c r="BW514" s="3"/>
      <c r="BX514">
        <v>2.36</v>
      </c>
      <c r="BY514">
        <v>0.74</v>
      </c>
      <c r="BZ514">
        <v>1.86</v>
      </c>
      <c r="CA514">
        <v>7.75</v>
      </c>
      <c r="CB514">
        <v>3.65</v>
      </c>
      <c r="CC514" s="3"/>
      <c r="CD514" s="3"/>
      <c r="CE514" s="3"/>
      <c r="CF514">
        <v>6.32</v>
      </c>
      <c r="CG514">
        <v>1.88</v>
      </c>
      <c r="CH514">
        <v>1.37</v>
      </c>
      <c r="CI514">
        <v>32.69</v>
      </c>
      <c r="CJ514">
        <v>11.94</v>
      </c>
      <c r="CK514" s="3"/>
      <c r="CL514" s="3"/>
      <c r="CM514" s="3"/>
      <c r="CN514" s="1">
        <v>1117</v>
      </c>
      <c r="CO514">
        <v>362</v>
      </c>
      <c r="CP514">
        <v>270</v>
      </c>
      <c r="CQ514" s="1">
        <v>7569</v>
      </c>
      <c r="CR514" s="1">
        <v>3319</v>
      </c>
      <c r="CS514" s="3"/>
      <c r="CT514" s="3"/>
      <c r="CU514" s="3"/>
      <c r="CV514">
        <v>13.2</v>
      </c>
      <c r="CW514">
        <v>67.63</v>
      </c>
      <c r="CX514">
        <v>64.56</v>
      </c>
      <c r="CY514">
        <v>1.59</v>
      </c>
      <c r="CZ514">
        <v>7.19</v>
      </c>
      <c r="DA514" s="3"/>
      <c r="DB514" s="3"/>
      <c r="DC514" s="3"/>
      <c r="DD514">
        <v>0.8</v>
      </c>
      <c r="DE514">
        <v>1.24</v>
      </c>
      <c r="DF514">
        <v>0.87</v>
      </c>
      <c r="DG514">
        <v>0.46</v>
      </c>
      <c r="DH514">
        <v>0.81</v>
      </c>
      <c r="DI514" s="3"/>
      <c r="DJ514" s="3"/>
      <c r="DK514" s="3"/>
      <c r="DL514" s="6">
        <f>(CM514*3+CL514*2+CK514)/6</f>
        <v>0</v>
      </c>
      <c r="DM514">
        <f>BH514+(BH514*(CG514-8.25)/8.25)</f>
        <v>473.53212121212118</v>
      </c>
      <c r="DN514">
        <f>BI514+(BI514*(CH514-8.25)/8.25)</f>
        <v>404.02545454545452</v>
      </c>
      <c r="DO514">
        <f>BJ514+(BJ514*(CI514-8.25)/8.25)</f>
        <v>9795.1127272727263</v>
      </c>
      <c r="DP514">
        <f>BK514+(BK514*(CJ514-8.25)/8.25)</f>
        <v>4936.6472727272721</v>
      </c>
      <c r="DQ514">
        <f>BL514+(BL514*(CK514-8.25)/8.25)</f>
        <v>0</v>
      </c>
      <c r="DR514">
        <f>BM514+(BM514*(CL514-8.25)/8.25)</f>
        <v>0</v>
      </c>
      <c r="DS514">
        <f>BN514+(BN514*(CM514-8.25)/8.25)</f>
        <v>0</v>
      </c>
      <c r="DT514" s="8">
        <f>DM514*10^8/$I514</f>
        <v>3415.0356467467209</v>
      </c>
      <c r="DU514" s="8">
        <f>DN514*10^8/$I514</f>
        <v>2913.7650175323652</v>
      </c>
      <c r="DV514" s="8">
        <f>DO514*10^8/$I514</f>
        <v>70640.739305949755</v>
      </c>
      <c r="DW514" s="8">
        <f>DP514*10^8/$I514</f>
        <v>35602.286849357399</v>
      </c>
      <c r="DX514" s="8">
        <f>DQ514*10^8/$I514</f>
        <v>0</v>
      </c>
      <c r="DY514" s="8">
        <f>DR514*10^8/$I514</f>
        <v>0</v>
      </c>
      <c r="DZ514" s="8">
        <f>DS514*10^8/$I514</f>
        <v>0</v>
      </c>
      <c r="EA514" s="8">
        <f>DT514*10^8/$I514</f>
        <v>24628.67447871932</v>
      </c>
      <c r="EB514" s="8">
        <f>DZ514*0.8</f>
        <v>0</v>
      </c>
      <c r="EC514" s="10">
        <f>G514-E514</f>
        <v>5450</v>
      </c>
      <c r="ED514" s="4">
        <f>EC514/E514*100</f>
        <v>22.109533468559839</v>
      </c>
      <c r="EE514" s="4">
        <f>DY514-G514</f>
        <v>-30100</v>
      </c>
      <c r="EF514" s="12">
        <f>EE514/G514</f>
        <v>-1</v>
      </c>
      <c r="EG514" s="4">
        <f>G514-F514</f>
        <v>-350</v>
      </c>
    </row>
    <row r="515" spans="1:137" x14ac:dyDescent="0.3">
      <c r="A515">
        <v>514</v>
      </c>
      <c r="B515" t="s">
        <v>6462</v>
      </c>
      <c r="C515" t="s">
        <v>488</v>
      </c>
      <c r="D515" t="str">
        <f>VLOOKUP(C515,Sheet1!$A$2:$B$3197,2,FALSE)</f>
        <v>자동차부품</v>
      </c>
      <c r="E515">
        <v>2765</v>
      </c>
      <c r="F515">
        <v>2400</v>
      </c>
      <c r="G515" s="7">
        <v>2465</v>
      </c>
      <c r="H515" t="s">
        <v>2688</v>
      </c>
      <c r="I515" s="7">
        <f>VALUE(LEFT(H515,FIND("/",H515)-1)) + VALUE(MID(H515,FIND("/",H515)+1,LEN(H515)))</f>
        <v>47646375</v>
      </c>
      <c r="J515" s="1">
        <v>32236</v>
      </c>
      <c r="K515" s="1">
        <f>G515*I515/(10^8)</f>
        <v>1174.48314375</v>
      </c>
      <c r="L515">
        <v>536</v>
      </c>
      <c r="M515">
        <v>580</v>
      </c>
      <c r="N515">
        <v>626</v>
      </c>
      <c r="O515">
        <v>534</v>
      </c>
      <c r="P515">
        <v>759</v>
      </c>
      <c r="Q515" s="3"/>
      <c r="R515" s="3"/>
      <c r="S515" s="3"/>
      <c r="T515">
        <v>27</v>
      </c>
      <c r="U515">
        <v>30</v>
      </c>
      <c r="V515">
        <v>21</v>
      </c>
      <c r="W515">
        <v>-10</v>
      </c>
      <c r="X515">
        <v>-10</v>
      </c>
      <c r="Y515" s="3"/>
      <c r="Z515" s="3"/>
      <c r="AA515" s="3"/>
      <c r="AB515">
        <v>25</v>
      </c>
      <c r="AC515">
        <v>29</v>
      </c>
      <c r="AD515">
        <v>12</v>
      </c>
      <c r="AE515">
        <v>-25</v>
      </c>
      <c r="AF515">
        <v>-36</v>
      </c>
      <c r="AG515" s="3"/>
      <c r="AH515" s="3"/>
      <c r="AI515" s="3"/>
      <c r="AJ515">
        <v>667</v>
      </c>
      <c r="AK515">
        <v>677</v>
      </c>
      <c r="AL515">
        <v>708</v>
      </c>
      <c r="AM515">
        <v>775</v>
      </c>
      <c r="AN515">
        <v>920</v>
      </c>
      <c r="AO515" s="3"/>
      <c r="AP515" s="3"/>
      <c r="AQ515" s="3"/>
      <c r="AR515">
        <v>313</v>
      </c>
      <c r="AS515">
        <v>295</v>
      </c>
      <c r="AT515">
        <v>315</v>
      </c>
      <c r="AU515">
        <v>405</v>
      </c>
      <c r="AV515">
        <v>571</v>
      </c>
      <c r="AW515" s="3"/>
      <c r="AX515" s="3"/>
      <c r="AY515" s="3"/>
      <c r="AZ515">
        <v>354</v>
      </c>
      <c r="BA515">
        <v>381</v>
      </c>
      <c r="BB515">
        <v>393</v>
      </c>
      <c r="BC515">
        <v>369</v>
      </c>
      <c r="BD515">
        <v>349</v>
      </c>
      <c r="BE515" s="3"/>
      <c r="BF515" s="3"/>
      <c r="BG515" s="3"/>
      <c r="BH515">
        <v>354</v>
      </c>
      <c r="BI515">
        <v>381</v>
      </c>
      <c r="BJ515">
        <v>393</v>
      </c>
      <c r="BK515">
        <v>369</v>
      </c>
      <c r="BL515">
        <v>349</v>
      </c>
      <c r="BM515" s="3"/>
      <c r="BN515" s="3"/>
      <c r="BO515" s="3"/>
      <c r="BP515">
        <v>238</v>
      </c>
      <c r="BQ515">
        <v>238</v>
      </c>
      <c r="BR515">
        <v>238</v>
      </c>
      <c r="BS515">
        <v>238</v>
      </c>
      <c r="BT515">
        <v>238</v>
      </c>
      <c r="BU515" s="3"/>
      <c r="BV515" s="3"/>
      <c r="BW515" s="3"/>
      <c r="BX515">
        <v>3.77</v>
      </c>
      <c r="BY515">
        <v>4.33</v>
      </c>
      <c r="BZ515">
        <v>1.67</v>
      </c>
      <c r="CA515">
        <v>-3.34</v>
      </c>
      <c r="CB515">
        <v>-4.28</v>
      </c>
      <c r="CC515" s="3"/>
      <c r="CD515" s="3"/>
      <c r="CE515" s="3"/>
      <c r="CF515">
        <v>7.64</v>
      </c>
      <c r="CG515">
        <v>7.91</v>
      </c>
      <c r="CH515">
        <v>2.98</v>
      </c>
      <c r="CI515">
        <v>-6.5</v>
      </c>
      <c r="CJ515">
        <v>-10.09</v>
      </c>
      <c r="CK515" s="3"/>
      <c r="CL515" s="3"/>
      <c r="CM515" s="3"/>
      <c r="CN515">
        <v>53</v>
      </c>
      <c r="CO515">
        <v>61</v>
      </c>
      <c r="CP515">
        <v>24</v>
      </c>
      <c r="CQ515">
        <v>-52</v>
      </c>
      <c r="CR515">
        <v>-76</v>
      </c>
      <c r="CS515" s="3"/>
      <c r="CT515" s="3"/>
      <c r="CU515" s="3"/>
      <c r="CV515">
        <v>29.33</v>
      </c>
      <c r="CW515">
        <v>43.49</v>
      </c>
      <c r="CX515">
        <v>86.44</v>
      </c>
      <c r="CY515" t="s">
        <v>2</v>
      </c>
      <c r="CZ515" t="s">
        <v>2</v>
      </c>
      <c r="DA515" s="3"/>
      <c r="DB515" s="3"/>
      <c r="DC515" s="3"/>
      <c r="DD515">
        <v>2.11</v>
      </c>
      <c r="DE515">
        <v>3.32</v>
      </c>
      <c r="DF515">
        <v>2.54</v>
      </c>
      <c r="DG515">
        <v>2.71</v>
      </c>
      <c r="DH515">
        <v>3.79</v>
      </c>
      <c r="DI515" s="3"/>
      <c r="DJ515" s="3"/>
      <c r="DK515" s="3"/>
      <c r="DL515" s="6">
        <f>(CM515*3+CL515*2+CK515)/6</f>
        <v>0</v>
      </c>
      <c r="DM515">
        <f>BH515+(BH515*(CG515-8.25)/8.25)</f>
        <v>339.41090909090912</v>
      </c>
      <c r="DN515">
        <f>BI515+(BI515*(CH515-8.25)/8.25)</f>
        <v>137.62181818181818</v>
      </c>
      <c r="DO515">
        <f>BJ515+(BJ515*(CI515-8.25)/8.25)</f>
        <v>-309.63636363636363</v>
      </c>
      <c r="DP515">
        <f>BK515+(BK515*(CJ515-8.25)/8.25)</f>
        <v>-451.29818181818177</v>
      </c>
      <c r="DQ515">
        <f>BL515+(BL515*(CK515-8.25)/8.25)</f>
        <v>0</v>
      </c>
      <c r="DR515">
        <f>BM515+(BM515*(CL515-8.25)/8.25)</f>
        <v>0</v>
      </c>
      <c r="DS515">
        <f>BN515+(BN515*(CM515-8.25)/8.25)</f>
        <v>0</v>
      </c>
      <c r="DT515" s="8">
        <f>DM515*10^8/$I515</f>
        <v>712.35410687782462</v>
      </c>
      <c r="DU515" s="8">
        <f>DN515*10^8/$I515</f>
        <v>288.84006009233269</v>
      </c>
      <c r="DV515" s="8">
        <f>DO515*10^8/$I515</f>
        <v>-649.86342326433783</v>
      </c>
      <c r="DW515" s="8">
        <f>DP515*10^8/$I515</f>
        <v>-947.18261739362492</v>
      </c>
      <c r="DX515" s="8">
        <f>DQ515*10^8/$I515</f>
        <v>0</v>
      </c>
      <c r="DY515" s="8">
        <f>DR515*10^8/$I515</f>
        <v>0</v>
      </c>
      <c r="DZ515" s="8">
        <f>DS515*10^8/$I515</f>
        <v>0</v>
      </c>
      <c r="EA515" s="8">
        <f>DT515*10^8/$I515</f>
        <v>1495.0856321762665</v>
      </c>
      <c r="EB515" s="8">
        <f>DZ515*0.8</f>
        <v>0</v>
      </c>
      <c r="EC515" s="10">
        <f>G515-E515</f>
        <v>-300</v>
      </c>
      <c r="ED515" s="4">
        <f>EC515/E515*100</f>
        <v>-10.849909584086799</v>
      </c>
      <c r="EE515" s="4">
        <f>DY515-G515</f>
        <v>-2465</v>
      </c>
      <c r="EF515" s="12">
        <f>EE515/G515</f>
        <v>-1</v>
      </c>
      <c r="EG515" s="4">
        <f>G515-F515</f>
        <v>65</v>
      </c>
    </row>
    <row r="516" spans="1:137" x14ac:dyDescent="0.3">
      <c r="A516">
        <v>515</v>
      </c>
      <c r="B516" t="s">
        <v>5679</v>
      </c>
      <c r="C516" t="s">
        <v>489</v>
      </c>
      <c r="D516" t="str">
        <f>VLOOKUP(C516,Sheet1!$A$2:$B$3197,2,FALSE)</f>
        <v>손해보험</v>
      </c>
      <c r="E516">
        <v>22400</v>
      </c>
      <c r="F516">
        <v>23900</v>
      </c>
      <c r="G516" s="7">
        <v>24550</v>
      </c>
      <c r="H516" t="s">
        <v>2689</v>
      </c>
      <c r="I516" s="7">
        <f>VALUE(LEFT(H516,FIND("/",H516)-1)) + VALUE(MID(H516,FIND("/",H516)+1,LEN(H516)))</f>
        <v>89400000</v>
      </c>
      <c r="J516" s="1">
        <v>6436132</v>
      </c>
      <c r="K516" s="1">
        <f>G516*I516/(10^8)</f>
        <v>21947.7</v>
      </c>
      <c r="L516" s="1">
        <v>126431</v>
      </c>
      <c r="M516" s="1">
        <v>128624</v>
      </c>
      <c r="N516" s="1">
        <v>129940</v>
      </c>
      <c r="O516" s="1">
        <v>134844</v>
      </c>
      <c r="P516" s="1">
        <v>143906</v>
      </c>
      <c r="Q516" s="1">
        <v>148983</v>
      </c>
      <c r="R516" s="1">
        <v>152375</v>
      </c>
      <c r="S516" s="1">
        <v>155751</v>
      </c>
      <c r="T516" s="1">
        <v>5439</v>
      </c>
      <c r="U516" s="1">
        <v>6308</v>
      </c>
      <c r="V516" s="1">
        <v>5335</v>
      </c>
      <c r="W516" s="1">
        <v>3953</v>
      </c>
      <c r="X516" s="1">
        <v>2868</v>
      </c>
      <c r="Y516" s="1">
        <v>4966</v>
      </c>
      <c r="Z516" s="1">
        <v>5361</v>
      </c>
      <c r="AA516" s="1">
        <v>5655</v>
      </c>
      <c r="AB516" s="1">
        <v>4099</v>
      </c>
      <c r="AC516" s="1">
        <v>4644</v>
      </c>
      <c r="AD516" s="1">
        <v>3735</v>
      </c>
      <c r="AE516" s="1">
        <v>2691</v>
      </c>
      <c r="AF516" s="1">
        <v>3319</v>
      </c>
      <c r="AG516" s="1">
        <v>3410</v>
      </c>
      <c r="AH516" s="1">
        <v>3526</v>
      </c>
      <c r="AI516" s="1">
        <v>3605</v>
      </c>
      <c r="AJ516" s="1">
        <v>370574</v>
      </c>
      <c r="AK516" s="1">
        <v>404925</v>
      </c>
      <c r="AL516" s="1">
        <v>440922</v>
      </c>
      <c r="AM516" s="1">
        <v>463938</v>
      </c>
      <c r="AN516" s="1">
        <v>491941</v>
      </c>
      <c r="AO516" s="1">
        <v>502760</v>
      </c>
      <c r="AP516" s="1">
        <v>522969</v>
      </c>
      <c r="AQ516" s="1">
        <v>542771</v>
      </c>
      <c r="AR516" s="1">
        <v>342092</v>
      </c>
      <c r="AS516" s="1">
        <v>373888</v>
      </c>
      <c r="AT516" s="1">
        <v>399608</v>
      </c>
      <c r="AU516" s="1">
        <v>418834</v>
      </c>
      <c r="AV516" s="1">
        <v>443894</v>
      </c>
      <c r="AW516" s="1">
        <v>456543</v>
      </c>
      <c r="AX516" s="1">
        <v>474083</v>
      </c>
      <c r="AY516" s="1">
        <v>491096</v>
      </c>
      <c r="AZ516" s="1">
        <v>28482</v>
      </c>
      <c r="BA516" s="1">
        <v>31037</v>
      </c>
      <c r="BB516" s="1">
        <v>41314</v>
      </c>
      <c r="BC516" s="1">
        <v>45104</v>
      </c>
      <c r="BD516" s="1">
        <v>48047</v>
      </c>
      <c r="BE516" s="1">
        <v>46215</v>
      </c>
      <c r="BF516" s="1">
        <v>48886</v>
      </c>
      <c r="BG516" s="1">
        <v>51673</v>
      </c>
      <c r="BH516" s="1">
        <v>28482</v>
      </c>
      <c r="BI516" s="1">
        <v>31037</v>
      </c>
      <c r="BJ516" s="1">
        <v>41314</v>
      </c>
      <c r="BK516" s="1">
        <v>45104</v>
      </c>
      <c r="BL516" s="1">
        <v>48047</v>
      </c>
      <c r="BM516" s="1">
        <v>44900</v>
      </c>
      <c r="BN516" s="1">
        <v>47165</v>
      </c>
      <c r="BO516" s="1">
        <v>49500</v>
      </c>
      <c r="BP516">
        <v>447</v>
      </c>
      <c r="BQ516">
        <v>447</v>
      </c>
      <c r="BR516">
        <v>447</v>
      </c>
      <c r="BS516">
        <v>447</v>
      </c>
      <c r="BT516">
        <v>447</v>
      </c>
      <c r="BU516">
        <v>449</v>
      </c>
      <c r="BV516">
        <v>449</v>
      </c>
      <c r="BW516">
        <v>449</v>
      </c>
      <c r="BX516">
        <v>1.17</v>
      </c>
      <c r="BY516">
        <v>1.2</v>
      </c>
      <c r="BZ516">
        <v>0.88</v>
      </c>
      <c r="CA516">
        <v>0.59</v>
      </c>
      <c r="CB516">
        <v>0.69</v>
      </c>
      <c r="CC516">
        <v>0.69</v>
      </c>
      <c r="CD516">
        <v>0.69</v>
      </c>
      <c r="CE516">
        <v>0.68</v>
      </c>
      <c r="CF516">
        <v>15.32</v>
      </c>
      <c r="CG516">
        <v>15.61</v>
      </c>
      <c r="CH516">
        <v>10.33</v>
      </c>
      <c r="CI516">
        <v>6.23</v>
      </c>
      <c r="CJ516">
        <v>7.13</v>
      </c>
      <c r="CK516">
        <v>7.54</v>
      </c>
      <c r="CL516">
        <v>7</v>
      </c>
      <c r="CM516">
        <v>6.79</v>
      </c>
      <c r="CN516" s="1">
        <v>4585</v>
      </c>
      <c r="CO516" s="1">
        <v>5195</v>
      </c>
      <c r="CP516" s="1">
        <v>4178</v>
      </c>
      <c r="CQ516" s="1">
        <v>3011</v>
      </c>
      <c r="CR516" s="1">
        <v>3712</v>
      </c>
      <c r="CS516" s="1">
        <v>3921</v>
      </c>
      <c r="CT516" s="1">
        <v>3602</v>
      </c>
      <c r="CU516" s="1">
        <v>3669</v>
      </c>
      <c r="CV516">
        <v>6.87</v>
      </c>
      <c r="CW516">
        <v>9.0500000000000007</v>
      </c>
      <c r="CX516">
        <v>9.83</v>
      </c>
      <c r="CY516">
        <v>8.9499999999999993</v>
      </c>
      <c r="CZ516">
        <v>6.13</v>
      </c>
      <c r="DA516">
        <v>6.26</v>
      </c>
      <c r="DB516">
        <v>6.82</v>
      </c>
      <c r="DC516">
        <v>6.69</v>
      </c>
      <c r="DD516">
        <v>0.98</v>
      </c>
      <c r="DE516">
        <v>1.34</v>
      </c>
      <c r="DF516">
        <v>0.88</v>
      </c>
      <c r="DG516">
        <v>0.53</v>
      </c>
      <c r="DH516">
        <v>0.42</v>
      </c>
      <c r="DI516">
        <v>0.48</v>
      </c>
      <c r="DJ516">
        <v>0.46</v>
      </c>
      <c r="DK516">
        <v>0.44</v>
      </c>
      <c r="DL516" s="6">
        <f>(CM516*3+CL516*2+CK516)/6</f>
        <v>6.9850000000000003</v>
      </c>
      <c r="DM516">
        <f>BH516+(BH516*(CG516-8.25)/8.25)</f>
        <v>53891.396363636362</v>
      </c>
      <c r="DN516">
        <f>BI516+(BI516*(CH516-8.25)/8.25)</f>
        <v>38862.08606060606</v>
      </c>
      <c r="DO516">
        <f>BJ516+(BJ516*(CI516-8.25)/8.25)</f>
        <v>31198.329696969697</v>
      </c>
      <c r="DP516">
        <f>BK516+(BK516*(CJ516-8.25)/8.25)</f>
        <v>38980.790303030299</v>
      </c>
      <c r="DQ516">
        <f>BL516+(BL516*(CK516-8.25)/8.25)</f>
        <v>43912.046060606059</v>
      </c>
      <c r="DR516">
        <f>BM516+(BM516*(CL516-8.25)/8.25)</f>
        <v>38096.969696969696</v>
      </c>
      <c r="DS516">
        <f>BN516+(BN516*(CM516-8.25)/8.25)</f>
        <v>38818.224242424243</v>
      </c>
      <c r="DT516" s="8">
        <f>DM516*10^8/$I516</f>
        <v>60281.203986170432</v>
      </c>
      <c r="DU516" s="8">
        <f>DN516*10^8/$I516</f>
        <v>43469.894922378146</v>
      </c>
      <c r="DV516" s="8">
        <f>DO516*10^8/$I516</f>
        <v>34897.460511151789</v>
      </c>
      <c r="DW516" s="8">
        <f>DP516*10^8/$I516</f>
        <v>43602.67371703613</v>
      </c>
      <c r="DX516" s="8">
        <f>DQ516*10^8/$I516</f>
        <v>49118.61975459291</v>
      </c>
      <c r="DY516" s="8">
        <f>DR516*10^8/$I516</f>
        <v>42614.060063724493</v>
      </c>
      <c r="DZ516" s="8">
        <f>DS516*10^8/$I516</f>
        <v>43420.832485933155</v>
      </c>
      <c r="EA516" s="8">
        <f>DT516*10^8/$I516</f>
        <v>67428.639805559767</v>
      </c>
      <c r="EB516" s="8">
        <f>DZ516*0.8</f>
        <v>34736.665988746528</v>
      </c>
      <c r="EC516" s="10">
        <f>G516-E516</f>
        <v>2150</v>
      </c>
      <c r="ED516" s="4">
        <f>EC516/E516*100</f>
        <v>9.5982142857142865</v>
      </c>
      <c r="EE516" s="4">
        <f>DY516-G516</f>
        <v>18064.060063724493</v>
      </c>
      <c r="EF516" s="12">
        <f>EE516/G516</f>
        <v>0.73580692723928687</v>
      </c>
      <c r="EG516" s="4">
        <f>G516-F516</f>
        <v>650</v>
      </c>
    </row>
    <row r="517" spans="1:137" x14ac:dyDescent="0.3">
      <c r="A517">
        <v>516</v>
      </c>
      <c r="B517" t="s">
        <v>5829</v>
      </c>
      <c r="C517" t="s">
        <v>490</v>
      </c>
      <c r="D517" t="str">
        <f>VLOOKUP(C517,Sheet1!$A$2:$B$3197,2,FALSE)</f>
        <v>식품과기본식료품소매</v>
      </c>
      <c r="E517">
        <v>8660</v>
      </c>
      <c r="F517">
        <v>11000</v>
      </c>
      <c r="G517" s="7">
        <v>10900</v>
      </c>
      <c r="H517" t="s">
        <v>2690</v>
      </c>
      <c r="I517" s="7">
        <f>VALUE(LEFT(H517,FIND("/",H517)-1)) + VALUE(MID(H517,FIND("/",H517)+1,LEN(H517)))</f>
        <v>97704482</v>
      </c>
      <c r="J517" s="1">
        <v>9567348</v>
      </c>
      <c r="K517" s="1">
        <f>G517*I517/(10^8)</f>
        <v>10649.788538000001</v>
      </c>
      <c r="L517" s="1">
        <v>25217</v>
      </c>
      <c r="M517" s="1">
        <v>25340</v>
      </c>
      <c r="N517" s="1">
        <v>32517</v>
      </c>
      <c r="O517" s="1">
        <v>31243</v>
      </c>
      <c r="P517" s="1">
        <v>32385</v>
      </c>
      <c r="Q517" s="1">
        <v>33416</v>
      </c>
      <c r="R517" s="1">
        <v>34549</v>
      </c>
      <c r="S517" s="1">
        <v>35401</v>
      </c>
      <c r="T517" s="1">
        <v>1052</v>
      </c>
      <c r="U517">
        <v>871</v>
      </c>
      <c r="V517" s="1">
        <v>1372</v>
      </c>
      <c r="W517">
        <v>899</v>
      </c>
      <c r="X517">
        <v>786</v>
      </c>
      <c r="Y517">
        <v>881</v>
      </c>
      <c r="Z517" s="1">
        <v>1032</v>
      </c>
      <c r="AA517" s="1">
        <v>1035</v>
      </c>
      <c r="AB517" s="1">
        <v>1053</v>
      </c>
      <c r="AC517" s="1">
        <v>1215</v>
      </c>
      <c r="AD517" s="1">
        <v>1272</v>
      </c>
      <c r="AE517">
        <v>639</v>
      </c>
      <c r="AF517">
        <v>816</v>
      </c>
      <c r="AG517" s="1">
        <v>1082</v>
      </c>
      <c r="AH517" s="1">
        <v>1156</v>
      </c>
      <c r="AI517" s="1">
        <v>1227</v>
      </c>
      <c r="AJ517" s="1">
        <v>21817</v>
      </c>
      <c r="AK517" s="1">
        <v>27969</v>
      </c>
      <c r="AL517" s="1">
        <v>28374</v>
      </c>
      <c r="AM517" s="1">
        <v>29666</v>
      </c>
      <c r="AN517" s="1">
        <v>30685</v>
      </c>
      <c r="AO517" s="1">
        <v>31802</v>
      </c>
      <c r="AP517" s="1">
        <v>32895</v>
      </c>
      <c r="AQ517" s="1">
        <v>34010</v>
      </c>
      <c r="AR517" s="1">
        <v>5747</v>
      </c>
      <c r="AS517" s="1">
        <v>7535</v>
      </c>
      <c r="AT517" s="1">
        <v>7263</v>
      </c>
      <c r="AU517" s="1">
        <v>8502</v>
      </c>
      <c r="AV517" s="1">
        <v>8783</v>
      </c>
      <c r="AW517" s="1">
        <v>8958</v>
      </c>
      <c r="AX517" s="1">
        <v>9096</v>
      </c>
      <c r="AY517" s="1">
        <v>9002</v>
      </c>
      <c r="AZ517" s="1">
        <v>16071</v>
      </c>
      <c r="BA517" s="1">
        <v>20434</v>
      </c>
      <c r="BB517" s="1">
        <v>21111</v>
      </c>
      <c r="BC517" s="1">
        <v>21164</v>
      </c>
      <c r="BD517" s="1">
        <v>21902</v>
      </c>
      <c r="BE517" s="1">
        <v>22844</v>
      </c>
      <c r="BF517" s="1">
        <v>23799</v>
      </c>
      <c r="BG517" s="1">
        <v>25008</v>
      </c>
      <c r="BH517" s="1">
        <v>15096</v>
      </c>
      <c r="BI517" s="1">
        <v>16739</v>
      </c>
      <c r="BJ517" s="1">
        <v>17082</v>
      </c>
      <c r="BK517" s="1">
        <v>17172</v>
      </c>
      <c r="BL517" s="1">
        <v>17812</v>
      </c>
      <c r="BM517" s="1">
        <v>18610</v>
      </c>
      <c r="BN517" s="1">
        <v>19372</v>
      </c>
      <c r="BO517" s="1">
        <v>20265</v>
      </c>
      <c r="BP517">
        <v>489</v>
      </c>
      <c r="BQ517">
        <v>489</v>
      </c>
      <c r="BR517">
        <v>489</v>
      </c>
      <c r="BS517">
        <v>489</v>
      </c>
      <c r="BT517">
        <v>489</v>
      </c>
      <c r="BU517">
        <v>489</v>
      </c>
      <c r="BV517">
        <v>489</v>
      </c>
      <c r="BW517">
        <v>489</v>
      </c>
      <c r="BX517">
        <v>5.09</v>
      </c>
      <c r="BY517">
        <v>4.88</v>
      </c>
      <c r="BZ517">
        <v>4.5199999999999996</v>
      </c>
      <c r="CA517">
        <v>2.2000000000000002</v>
      </c>
      <c r="CB517">
        <v>2.7</v>
      </c>
      <c r="CC517">
        <v>3.46</v>
      </c>
      <c r="CD517">
        <v>3.57</v>
      </c>
      <c r="CE517">
        <v>3.67</v>
      </c>
      <c r="CF517">
        <v>6.39</v>
      </c>
      <c r="CG517">
        <v>7.12</v>
      </c>
      <c r="CH517">
        <v>6.1</v>
      </c>
      <c r="CI517">
        <v>3.2</v>
      </c>
      <c r="CJ517">
        <v>4.07</v>
      </c>
      <c r="CK517">
        <v>4.82</v>
      </c>
      <c r="CL517">
        <v>4.93</v>
      </c>
      <c r="CM517">
        <v>4.8899999999999997</v>
      </c>
      <c r="CN517">
        <v>971</v>
      </c>
      <c r="CO517" s="1">
        <v>1161</v>
      </c>
      <c r="CP517" s="1">
        <v>1056</v>
      </c>
      <c r="CQ517">
        <v>561</v>
      </c>
      <c r="CR517">
        <v>728</v>
      </c>
      <c r="CS517">
        <v>899</v>
      </c>
      <c r="CT517">
        <v>958</v>
      </c>
      <c r="CU517">
        <v>992</v>
      </c>
      <c r="CV517">
        <v>15.86</v>
      </c>
      <c r="CW517">
        <v>12.88</v>
      </c>
      <c r="CX517">
        <v>13.55</v>
      </c>
      <c r="CY517">
        <v>21.13</v>
      </c>
      <c r="CZ517">
        <v>12.03</v>
      </c>
      <c r="DA517">
        <v>12.12</v>
      </c>
      <c r="DB517">
        <v>11.38</v>
      </c>
      <c r="DC517">
        <v>10.98</v>
      </c>
      <c r="DD517">
        <v>0.95</v>
      </c>
      <c r="DE517">
        <v>0.84</v>
      </c>
      <c r="DF517">
        <v>0.78</v>
      </c>
      <c r="DG517">
        <v>0.65</v>
      </c>
      <c r="DH517">
        <v>0.46</v>
      </c>
      <c r="DI517">
        <v>0.55000000000000004</v>
      </c>
      <c r="DJ517">
        <v>0.53</v>
      </c>
      <c r="DK517">
        <v>0.51</v>
      </c>
      <c r="DL517" s="6">
        <f>(CM517*3+CL517*2+CK517)/6</f>
        <v>4.8916666666666666</v>
      </c>
      <c r="DM517">
        <f>BH517+(BH517*(CG517-8.25)/8.25)</f>
        <v>13028.305454545454</v>
      </c>
      <c r="DN517">
        <f>BI517+(BI517*(CH517-8.25)/8.25)</f>
        <v>12376.715151515151</v>
      </c>
      <c r="DO517">
        <f>BJ517+(BJ517*(CI517-8.25)/8.25)</f>
        <v>6625.7454545454548</v>
      </c>
      <c r="DP517">
        <f>BK517+(BK517*(CJ517-8.25)/8.25)</f>
        <v>8471.52</v>
      </c>
      <c r="DQ517">
        <f>BL517+(BL517*(CK517-8.25)/8.25)</f>
        <v>10406.526060606062</v>
      </c>
      <c r="DR517">
        <f>BM517+(BM517*(CL517-8.25)/8.25)</f>
        <v>11120.884848484848</v>
      </c>
      <c r="DS517">
        <f>BN517+(BN517*(CM517-8.25)/8.25)</f>
        <v>11482.312727272727</v>
      </c>
      <c r="DT517" s="8">
        <f>DM517*10^8/$I517</f>
        <v>13334.398983401246</v>
      </c>
      <c r="DU517" s="8">
        <f>DN517*10^8/$I517</f>
        <v>12667.499891678615</v>
      </c>
      <c r="DV517" s="8">
        <f>DO517*10^8/$I517</f>
        <v>6781.4140343586851</v>
      </c>
      <c r="DW517" s="8">
        <f>DP517*10^8/$I517</f>
        <v>8670.5541307716067</v>
      </c>
      <c r="DX517" s="8">
        <f>DQ517*10^8/$I517</f>
        <v>10651.022192212289</v>
      </c>
      <c r="DY517" s="8">
        <f>DR517*10^8/$I517</f>
        <v>11382.16448298129</v>
      </c>
      <c r="DZ517" s="8">
        <f>DS517*10^8/$I517</f>
        <v>11752.083929243621</v>
      </c>
      <c r="EA517" s="8">
        <f>DT517*10^8/$I517</f>
        <v>13647.684026820027</v>
      </c>
      <c r="EB517" s="8">
        <f>DZ517*0.8</f>
        <v>9401.6671433948977</v>
      </c>
      <c r="EC517" s="10">
        <f>G517-E517</f>
        <v>2240</v>
      </c>
      <c r="ED517" s="4">
        <f>EC517/E517*100</f>
        <v>25.866050808314089</v>
      </c>
      <c r="EE517" s="4">
        <f>DY517-G517</f>
        <v>482.16448298129035</v>
      </c>
      <c r="EF517" s="12">
        <f>EE517/G517</f>
        <v>4.4235273668008286E-2</v>
      </c>
      <c r="EG517" s="4">
        <f>G517-F517</f>
        <v>-100</v>
      </c>
    </row>
    <row r="518" spans="1:137" x14ac:dyDescent="0.3">
      <c r="A518">
        <v>517</v>
      </c>
      <c r="B518" t="s">
        <v>6035</v>
      </c>
      <c r="C518" t="s">
        <v>7941</v>
      </c>
      <c r="D518" t="str">
        <f>VLOOKUP(C518,Sheet1!$A$2:$B$3197,2,FALSE)</f>
        <v>전기유틸리티</v>
      </c>
      <c r="E518">
        <v>27150</v>
      </c>
      <c r="F518">
        <v>23950</v>
      </c>
      <c r="G518" s="7">
        <v>25450</v>
      </c>
      <c r="H518" t="s">
        <v>2691</v>
      </c>
      <c r="I518" s="7">
        <f>VALUE(LEFT(H518,FIND("/",H518)-1)) + VALUE(MID(H518,FIND("/",H518)+1,LEN(H518)))</f>
        <v>641964077</v>
      </c>
      <c r="J518" s="1">
        <v>1000</v>
      </c>
      <c r="K518" s="1">
        <f>G518*I518/(10^8)</f>
        <v>163379.85759649999</v>
      </c>
      <c r="L518" s="1">
        <v>601904</v>
      </c>
      <c r="M518" s="1">
        <v>598149</v>
      </c>
      <c r="N518" s="1">
        <v>606276</v>
      </c>
      <c r="O518" s="1">
        <v>591729</v>
      </c>
      <c r="P518" s="1">
        <v>585693</v>
      </c>
      <c r="Q518" s="1">
        <v>588289</v>
      </c>
      <c r="R518" s="1">
        <v>611571</v>
      </c>
      <c r="S518" s="1">
        <v>623013</v>
      </c>
      <c r="T518" s="1">
        <v>120016</v>
      </c>
      <c r="U518" s="1">
        <v>49532</v>
      </c>
      <c r="V518" s="1">
        <v>-2080</v>
      </c>
      <c r="W518" s="1">
        <v>-12765</v>
      </c>
      <c r="X518" s="1">
        <v>40863</v>
      </c>
      <c r="Y518" s="1">
        <v>6394</v>
      </c>
      <c r="Z518" s="1">
        <v>21133</v>
      </c>
      <c r="AA518" s="1">
        <v>25539</v>
      </c>
      <c r="AB518" s="1">
        <v>71483</v>
      </c>
      <c r="AC518" s="1">
        <v>14414</v>
      </c>
      <c r="AD518" s="1">
        <v>-11745</v>
      </c>
      <c r="AE518" s="1">
        <v>-22635</v>
      </c>
      <c r="AF518" s="1">
        <v>20925</v>
      </c>
      <c r="AG518" s="1">
        <v>-7315</v>
      </c>
      <c r="AH518" s="1">
        <v>4442</v>
      </c>
      <c r="AI518" s="1">
        <v>8763</v>
      </c>
      <c r="AJ518" s="1">
        <v>1778370</v>
      </c>
      <c r="AK518" s="1">
        <v>1817889</v>
      </c>
      <c r="AL518" s="1">
        <v>1852491</v>
      </c>
      <c r="AM518" s="1">
        <v>1975978</v>
      </c>
      <c r="AN518" s="1">
        <v>2031421</v>
      </c>
      <c r="AO518" s="1">
        <v>2043528</v>
      </c>
      <c r="AP518" s="1">
        <v>2071612</v>
      </c>
      <c r="AQ518" s="1">
        <v>2105358</v>
      </c>
      <c r="AR518" s="1">
        <v>1047865</v>
      </c>
      <c r="AS518" s="1">
        <v>1088243</v>
      </c>
      <c r="AT518" s="1">
        <v>1141563</v>
      </c>
      <c r="AU518" s="1">
        <v>1287081</v>
      </c>
      <c r="AV518" s="1">
        <v>1324753</v>
      </c>
      <c r="AW518" s="1">
        <v>1349869</v>
      </c>
      <c r="AX518" s="1">
        <v>1376593</v>
      </c>
      <c r="AY518" s="1">
        <v>1404827</v>
      </c>
      <c r="AZ518" s="1">
        <v>730505</v>
      </c>
      <c r="BA518" s="1">
        <v>729646</v>
      </c>
      <c r="BB518" s="1">
        <v>710928</v>
      </c>
      <c r="BC518" s="1">
        <v>688896</v>
      </c>
      <c r="BD518" s="1">
        <v>706668</v>
      </c>
      <c r="BE518" s="1">
        <v>693658</v>
      </c>
      <c r="BF518" s="1">
        <v>695019</v>
      </c>
      <c r="BG518" s="1">
        <v>700531</v>
      </c>
      <c r="BH518" s="1">
        <v>717237</v>
      </c>
      <c r="BI518" s="1">
        <v>716814</v>
      </c>
      <c r="BJ518" s="1">
        <v>697439</v>
      </c>
      <c r="BK518" s="1">
        <v>674963</v>
      </c>
      <c r="BL518" s="1">
        <v>692967</v>
      </c>
      <c r="BM518" s="1">
        <v>678941</v>
      </c>
      <c r="BN518" s="1">
        <v>679827</v>
      </c>
      <c r="BO518" s="1">
        <v>685445</v>
      </c>
      <c r="BP518" s="1">
        <v>32098</v>
      </c>
      <c r="BQ518" s="1">
        <v>32098</v>
      </c>
      <c r="BR518" s="1">
        <v>32098</v>
      </c>
      <c r="BS518" s="1">
        <v>32098</v>
      </c>
      <c r="BT518" s="1">
        <v>32098</v>
      </c>
      <c r="BU518" s="1">
        <v>32099</v>
      </c>
      <c r="BV518" s="1">
        <v>32099</v>
      </c>
      <c r="BW518" s="1">
        <v>32099</v>
      </c>
      <c r="BX518">
        <v>4.05</v>
      </c>
      <c r="BY518">
        <v>0.8</v>
      </c>
      <c r="BZ518">
        <v>-0.64</v>
      </c>
      <c r="CA518">
        <v>-1.18</v>
      </c>
      <c r="CB518">
        <v>1.04</v>
      </c>
      <c r="CC518">
        <v>-0.36</v>
      </c>
      <c r="CD518">
        <v>0.22</v>
      </c>
      <c r="CE518">
        <v>0.42</v>
      </c>
      <c r="CF518">
        <v>10.19</v>
      </c>
      <c r="CG518">
        <v>1.81</v>
      </c>
      <c r="CH518">
        <v>-1.86</v>
      </c>
      <c r="CI518">
        <v>-3.42</v>
      </c>
      <c r="CJ518">
        <v>2.91</v>
      </c>
      <c r="CK518">
        <v>-0.84</v>
      </c>
      <c r="CL518">
        <v>0.8</v>
      </c>
      <c r="CM518">
        <v>1.22</v>
      </c>
      <c r="CN518" s="1">
        <v>10980</v>
      </c>
      <c r="CO518" s="1">
        <v>2023</v>
      </c>
      <c r="CP518" s="1">
        <v>-2048</v>
      </c>
      <c r="CQ518" s="1">
        <v>-3654</v>
      </c>
      <c r="CR518" s="1">
        <v>3102</v>
      </c>
      <c r="CS518">
        <v>-895</v>
      </c>
      <c r="CT518">
        <v>851</v>
      </c>
      <c r="CU518" s="1">
        <v>1293</v>
      </c>
      <c r="CV518">
        <v>4.01</v>
      </c>
      <c r="CW518">
        <v>18.86</v>
      </c>
      <c r="CX518" t="s">
        <v>2</v>
      </c>
      <c r="CY518" t="s">
        <v>2</v>
      </c>
      <c r="CZ518">
        <v>8.83</v>
      </c>
      <c r="DA518" t="s">
        <v>2</v>
      </c>
      <c r="DB518">
        <v>29.9</v>
      </c>
      <c r="DC518">
        <v>19.690000000000001</v>
      </c>
      <c r="DD518">
        <v>0.39</v>
      </c>
      <c r="DE518">
        <v>0.34</v>
      </c>
      <c r="DF518">
        <v>0.3</v>
      </c>
      <c r="DG518">
        <v>0.26</v>
      </c>
      <c r="DH518">
        <v>0.25</v>
      </c>
      <c r="DI518">
        <v>0.24</v>
      </c>
      <c r="DJ518">
        <v>0.24</v>
      </c>
      <c r="DK518">
        <v>0.24</v>
      </c>
      <c r="DL518" s="6">
        <f>(CM518*3+CL518*2+CK518)/6</f>
        <v>0.73666666666666669</v>
      </c>
      <c r="DM518">
        <f>BH518+(BH518*(CG518-8.25)/8.25)</f>
        <v>157357.45090909104</v>
      </c>
      <c r="DN518">
        <f>BI518+(BI518*(CH518-8.25)/8.25)</f>
        <v>-161608.97454545461</v>
      </c>
      <c r="DO518">
        <f>BJ518+(BJ518*(CI518-8.25)/8.25)</f>
        <v>-289120.16727272724</v>
      </c>
      <c r="DP518">
        <f>BK518+(BK518*(CJ518-8.25)/8.25)</f>
        <v>238077.85818181821</v>
      </c>
      <c r="DQ518">
        <f>BL518+(BL518*(CK518-8.25)/8.25)</f>
        <v>-70556.640000000014</v>
      </c>
      <c r="DR518">
        <f>BM518+(BM518*(CL518-8.25)/8.25)</f>
        <v>65836.703030303004</v>
      </c>
      <c r="DS518">
        <f>BN518+(BN518*(CM518-8.25)/8.25)</f>
        <v>100531.99272727268</v>
      </c>
      <c r="DT518" s="8">
        <f>DM518*10^8/$I518</f>
        <v>24511.877930062281</v>
      </c>
      <c r="DU518" s="8">
        <f>DN518*10^8/$I518</f>
        <v>-25174.146083170104</v>
      </c>
      <c r="DV518" s="8">
        <f>DO518*10^8/$I518</f>
        <v>-45036.813994925018</v>
      </c>
      <c r="DW518" s="8">
        <f>DP518*10^8/$I518</f>
        <v>37085.853665581075</v>
      </c>
      <c r="DX518" s="8">
        <f>DQ518*10^8/$I518</f>
        <v>-10990.745826421065</v>
      </c>
      <c r="DY518" s="8">
        <f>DR518*10^8/$I518</f>
        <v>10255.512012131328</v>
      </c>
      <c r="DZ518" s="8">
        <f>DS518*10^8/$I518</f>
        <v>15660.065154591613</v>
      </c>
      <c r="EA518" s="8">
        <f>DT518*10^8/$I518</f>
        <v>3818.2631720781287</v>
      </c>
      <c r="EB518" s="8">
        <f>DZ518*0.8</f>
        <v>12528.052123673291</v>
      </c>
      <c r="EC518" s="10">
        <f>G518-E518</f>
        <v>-1700</v>
      </c>
      <c r="ED518" s="4">
        <f>EC518/E518*100</f>
        <v>-6.2615101289134447</v>
      </c>
      <c r="EE518" s="4">
        <f>DY518-G518</f>
        <v>-15194.487987868672</v>
      </c>
      <c r="EF518" s="12">
        <f>EE518/G518</f>
        <v>-0.59703292683177489</v>
      </c>
      <c r="EG518" s="4">
        <f>G518-F518</f>
        <v>1500</v>
      </c>
    </row>
    <row r="519" spans="1:137" x14ac:dyDescent="0.3">
      <c r="A519">
        <v>518</v>
      </c>
      <c r="B519" t="s">
        <v>7864</v>
      </c>
      <c r="C519" t="s">
        <v>491</v>
      </c>
      <c r="D519" t="str">
        <f>VLOOKUP(C519,Sheet1!$A$2:$B$3197,2,FALSE)</f>
        <v>화학</v>
      </c>
      <c r="E519">
        <v>54200</v>
      </c>
      <c r="F519">
        <v>76800</v>
      </c>
      <c r="G519" s="7">
        <v>75600</v>
      </c>
      <c r="H519" t="s">
        <v>2692</v>
      </c>
      <c r="I519" s="7">
        <f>VALUE(LEFT(H519,FIND("/",H519)-1)) + VALUE(MID(H519,FIND("/",H519)+1,LEN(H519)))</f>
        <v>5810616</v>
      </c>
      <c r="J519" s="1">
        <v>407482</v>
      </c>
      <c r="K519" s="1">
        <f>G519*I519/(10^8)</f>
        <v>4392.8256959999999</v>
      </c>
      <c r="L519" s="1">
        <v>9526</v>
      </c>
      <c r="M519" s="1">
        <v>10760</v>
      </c>
      <c r="N519" s="1">
        <v>12806</v>
      </c>
      <c r="O519" s="1">
        <v>11214</v>
      </c>
      <c r="P519" s="1">
        <v>11327</v>
      </c>
      <c r="Q519" s="3"/>
      <c r="R519" s="3"/>
      <c r="S519" s="3"/>
      <c r="T519">
        <v>370</v>
      </c>
      <c r="U519">
        <v>565</v>
      </c>
      <c r="V519">
        <v>686</v>
      </c>
      <c r="W519">
        <v>421</v>
      </c>
      <c r="X519">
        <v>460</v>
      </c>
      <c r="Y519" s="3"/>
      <c r="Z519" s="3"/>
      <c r="AA519" s="3"/>
      <c r="AB519">
        <v>266</v>
      </c>
      <c r="AC519">
        <v>420</v>
      </c>
      <c r="AD519">
        <v>466</v>
      </c>
      <c r="AE519">
        <v>355</v>
      </c>
      <c r="AF519">
        <v>308</v>
      </c>
      <c r="AG519" s="3"/>
      <c r="AH519" s="3"/>
      <c r="AI519" s="3"/>
      <c r="AJ519" s="1">
        <v>6828</v>
      </c>
      <c r="AK519" s="1">
        <v>7885</v>
      </c>
      <c r="AL519" s="1">
        <v>8544</v>
      </c>
      <c r="AM519" s="1">
        <v>9054</v>
      </c>
      <c r="AN519" s="1">
        <v>9306</v>
      </c>
      <c r="AO519" s="3"/>
      <c r="AP519" s="3"/>
      <c r="AQ519" s="3"/>
      <c r="AR519" s="1">
        <v>2369</v>
      </c>
      <c r="AS519" s="1">
        <v>3207</v>
      </c>
      <c r="AT519" s="1">
        <v>3548</v>
      </c>
      <c r="AU519" s="1">
        <v>3709</v>
      </c>
      <c r="AV519" s="1">
        <v>3783</v>
      </c>
      <c r="AW519" s="3"/>
      <c r="AX519" s="3"/>
      <c r="AY519" s="3"/>
      <c r="AZ519" s="1">
        <v>4458</v>
      </c>
      <c r="BA519" s="1">
        <v>4679</v>
      </c>
      <c r="BB519" s="1">
        <v>4996</v>
      </c>
      <c r="BC519" s="1">
        <v>5345</v>
      </c>
      <c r="BD519" s="1">
        <v>5522</v>
      </c>
      <c r="BE519" s="3"/>
      <c r="BF519" s="3"/>
      <c r="BG519" s="3"/>
      <c r="BH519" s="1">
        <v>4364</v>
      </c>
      <c r="BI519" s="1">
        <v>4582</v>
      </c>
      <c r="BJ519" s="1">
        <v>4886</v>
      </c>
      <c r="BK519" s="1">
        <v>5230</v>
      </c>
      <c r="BL519" s="1">
        <v>5393</v>
      </c>
      <c r="BM519" s="3"/>
      <c r="BN519" s="3"/>
      <c r="BO519" s="3"/>
      <c r="BP519">
        <v>291</v>
      </c>
      <c r="BQ519">
        <v>291</v>
      </c>
      <c r="BR519">
        <v>291</v>
      </c>
      <c r="BS519">
        <v>291</v>
      </c>
      <c r="BT519">
        <v>291</v>
      </c>
      <c r="BU519" s="3"/>
      <c r="BV519" s="3"/>
      <c r="BW519" s="3"/>
      <c r="BX519">
        <v>3.89</v>
      </c>
      <c r="BY519">
        <v>5.71</v>
      </c>
      <c r="BZ519">
        <v>5.68</v>
      </c>
      <c r="CA519">
        <v>4.04</v>
      </c>
      <c r="CB519">
        <v>3.35</v>
      </c>
      <c r="CC519" s="3"/>
      <c r="CD519" s="3"/>
      <c r="CE519" s="3"/>
      <c r="CF519">
        <v>6.08</v>
      </c>
      <c r="CG519">
        <v>9.18</v>
      </c>
      <c r="CH519">
        <v>9.5</v>
      </c>
      <c r="CI519">
        <v>6.93</v>
      </c>
      <c r="CJ519">
        <v>5.54</v>
      </c>
      <c r="CK519" s="3"/>
      <c r="CL519" s="3"/>
      <c r="CM519" s="3"/>
      <c r="CN519" s="1">
        <v>4490</v>
      </c>
      <c r="CO519" s="1">
        <v>7070</v>
      </c>
      <c r="CP519" s="1">
        <v>7743</v>
      </c>
      <c r="CQ519" s="1">
        <v>6032</v>
      </c>
      <c r="CR519" s="1">
        <v>5065</v>
      </c>
      <c r="CS519" s="3"/>
      <c r="CT519" s="3"/>
      <c r="CU519" s="3"/>
      <c r="CV519">
        <v>12.23</v>
      </c>
      <c r="CW519">
        <v>8.92</v>
      </c>
      <c r="CX519">
        <v>5.9</v>
      </c>
      <c r="CY519">
        <v>7.8</v>
      </c>
      <c r="CZ519">
        <v>10.66</v>
      </c>
      <c r="DA519" s="3"/>
      <c r="DB519" s="3"/>
      <c r="DC519" s="3"/>
      <c r="DD519">
        <v>0.73</v>
      </c>
      <c r="DE519">
        <v>0.79</v>
      </c>
      <c r="DF519">
        <v>0.53</v>
      </c>
      <c r="DG519">
        <v>0.51</v>
      </c>
      <c r="DH519">
        <v>0.56000000000000005</v>
      </c>
      <c r="DI519" s="3"/>
      <c r="DJ519" s="3"/>
      <c r="DK519" s="3"/>
      <c r="DL519" s="6">
        <f>(CM519*3+CL519*2+CK519)/6</f>
        <v>0</v>
      </c>
      <c r="DM519">
        <f>BH519+(BH519*(CG519-8.25)/8.25)</f>
        <v>4855.9418181818182</v>
      </c>
      <c r="DN519">
        <f>BI519+(BI519*(CH519-8.25)/8.25)</f>
        <v>5276.242424242424</v>
      </c>
      <c r="DO519">
        <f>BJ519+(BJ519*(CI519-8.25)/8.25)</f>
        <v>4104.24</v>
      </c>
      <c r="DP519">
        <f>BK519+(BK519*(CJ519-8.25)/8.25)</f>
        <v>3512.0242424242424</v>
      </c>
      <c r="DQ519">
        <f>BL519+(BL519*(CK519-8.25)/8.25)</f>
        <v>0</v>
      </c>
      <c r="DR519">
        <f>BM519+(BM519*(CL519-8.25)/8.25)</f>
        <v>0</v>
      </c>
      <c r="DS519">
        <f>BN519+(BN519*(CM519-8.25)/8.25)</f>
        <v>0</v>
      </c>
      <c r="DT519" s="8">
        <f>DM519*10^8/$I519</f>
        <v>83570.1725631468</v>
      </c>
      <c r="DU519" s="8">
        <f>DN519*10^8/$I519</f>
        <v>90803.495261817749</v>
      </c>
      <c r="DV519" s="8">
        <f>DO519*10^8/$I519</f>
        <v>70633.475005059707</v>
      </c>
      <c r="DW519" s="8">
        <f>DP519*10^8/$I519</f>
        <v>60441.51329952354</v>
      </c>
      <c r="DX519" s="8">
        <f>DQ519*10^8/$I519</f>
        <v>0</v>
      </c>
      <c r="DY519" s="8">
        <f>DR519*10^8/$I519</f>
        <v>0</v>
      </c>
      <c r="DZ519" s="8">
        <f>DS519*10^8/$I519</f>
        <v>0</v>
      </c>
      <c r="EA519" s="8">
        <f>DT519*10^8/$I519</f>
        <v>1438232.5826237148</v>
      </c>
      <c r="EB519" s="8">
        <f>DZ519*0.8</f>
        <v>0</v>
      </c>
      <c r="EC519" s="10">
        <f>G519-E519</f>
        <v>21400</v>
      </c>
      <c r="ED519" s="4">
        <f>EC519/E519*100</f>
        <v>39.483394833948338</v>
      </c>
      <c r="EE519" s="4">
        <f>DY519-G519</f>
        <v>-75600</v>
      </c>
      <c r="EF519" s="12">
        <f>EE519/G519</f>
        <v>-1</v>
      </c>
      <c r="EG519" s="4">
        <f>G519-F519</f>
        <v>-1200</v>
      </c>
    </row>
    <row r="520" spans="1:137" x14ac:dyDescent="0.3">
      <c r="A520">
        <v>519</v>
      </c>
      <c r="B520" t="s">
        <v>6047</v>
      </c>
      <c r="C520" t="s">
        <v>492</v>
      </c>
      <c r="D520" t="str">
        <f>VLOOKUP(C520,Sheet1!$A$2:$B$3197,2,FALSE)</f>
        <v>제약</v>
      </c>
      <c r="E520" s="7">
        <v>427000</v>
      </c>
      <c r="F520" s="7">
        <v>376000</v>
      </c>
      <c r="G520" s="7">
        <v>347500</v>
      </c>
      <c r="H520" t="s">
        <v>2693</v>
      </c>
      <c r="I520" s="7">
        <f>VALUE(LEFT(H520,FIND("/",H520)-1)) + VALUE(MID(H520,FIND("/",H520)+1,LEN(H520)))</f>
        <v>11686538</v>
      </c>
      <c r="J520" s="1">
        <v>273360</v>
      </c>
      <c r="K520" s="1">
        <f>G520*I520/(10^8)</f>
        <v>40610.719550000002</v>
      </c>
      <c r="L520" s="1">
        <v>11979</v>
      </c>
      <c r="M520" s="1">
        <v>12879</v>
      </c>
      <c r="N520" s="1">
        <v>13349</v>
      </c>
      <c r="O520" s="1">
        <v>13571</v>
      </c>
      <c r="P520" s="1">
        <v>15041</v>
      </c>
      <c r="Q520" s="1">
        <v>17365</v>
      </c>
      <c r="R520" s="1">
        <v>17943</v>
      </c>
      <c r="S520" s="1">
        <v>18207</v>
      </c>
      <c r="T520">
        <v>785</v>
      </c>
      <c r="U520">
        <v>903</v>
      </c>
      <c r="V520">
        <v>502</v>
      </c>
      <c r="W520">
        <v>417</v>
      </c>
      <c r="X520">
        <v>503</v>
      </c>
      <c r="Y520" s="1">
        <v>1830</v>
      </c>
      <c r="Z520" s="1">
        <v>1777</v>
      </c>
      <c r="AA520" s="1">
        <v>1563</v>
      </c>
      <c r="AB520">
        <v>652</v>
      </c>
      <c r="AC520">
        <v>567</v>
      </c>
      <c r="AD520">
        <v>342</v>
      </c>
      <c r="AE520">
        <v>-113</v>
      </c>
      <c r="AF520">
        <v>893</v>
      </c>
      <c r="AG520" s="1">
        <v>1468</v>
      </c>
      <c r="AH520" s="1">
        <v>1325</v>
      </c>
      <c r="AI520" s="1">
        <v>1182</v>
      </c>
      <c r="AJ520" s="1">
        <v>15506</v>
      </c>
      <c r="AK520" s="1">
        <v>17036</v>
      </c>
      <c r="AL520" s="1">
        <v>17234</v>
      </c>
      <c r="AM520" s="1">
        <v>19593</v>
      </c>
      <c r="AN520" s="1">
        <v>21514</v>
      </c>
      <c r="AO520" s="1">
        <v>23295</v>
      </c>
      <c r="AP520" s="1">
        <v>24888</v>
      </c>
      <c r="AQ520" s="1">
        <v>26020</v>
      </c>
      <c r="AR520" s="1">
        <v>4916</v>
      </c>
      <c r="AS520" s="1">
        <v>5949</v>
      </c>
      <c r="AT520" s="1">
        <v>5972</v>
      </c>
      <c r="AU520" s="1">
        <v>7752</v>
      </c>
      <c r="AV520" s="1">
        <v>8821</v>
      </c>
      <c r="AW520" s="1">
        <v>9430</v>
      </c>
      <c r="AX520" s="1">
        <v>9880</v>
      </c>
      <c r="AY520" s="1">
        <v>10585</v>
      </c>
      <c r="AZ520" s="1">
        <v>10590</v>
      </c>
      <c r="BA520" s="1">
        <v>11087</v>
      </c>
      <c r="BB520" s="1">
        <v>11262</v>
      </c>
      <c r="BC520" s="1">
        <v>11841</v>
      </c>
      <c r="BD520" s="1">
        <v>12693</v>
      </c>
      <c r="BE520" s="1">
        <v>13866</v>
      </c>
      <c r="BF520" s="1">
        <v>15009</v>
      </c>
      <c r="BG520" s="1">
        <v>15435</v>
      </c>
      <c r="BH520" s="1">
        <v>9931</v>
      </c>
      <c r="BI520" s="1">
        <v>10402</v>
      </c>
      <c r="BJ520" s="1">
        <v>10596</v>
      </c>
      <c r="BK520" s="1">
        <v>10487</v>
      </c>
      <c r="BL520" s="1">
        <v>11185</v>
      </c>
      <c r="BM520" s="1">
        <v>12370</v>
      </c>
      <c r="BN520" s="1">
        <v>13481</v>
      </c>
      <c r="BO520" s="1">
        <v>13618</v>
      </c>
      <c r="BP520">
        <v>584</v>
      </c>
      <c r="BQ520">
        <v>584</v>
      </c>
      <c r="BR520">
        <v>584</v>
      </c>
      <c r="BS520">
        <v>584</v>
      </c>
      <c r="BT520">
        <v>584</v>
      </c>
      <c r="BU520">
        <v>582</v>
      </c>
      <c r="BV520">
        <v>582</v>
      </c>
      <c r="BW520">
        <v>582</v>
      </c>
      <c r="BX520">
        <v>4.3899999999999997</v>
      </c>
      <c r="BY520">
        <v>3.49</v>
      </c>
      <c r="BZ520">
        <v>2</v>
      </c>
      <c r="CA520">
        <v>-0.61</v>
      </c>
      <c r="CB520">
        <v>4.34</v>
      </c>
      <c r="CC520">
        <v>6.55</v>
      </c>
      <c r="CD520">
        <v>5.5</v>
      </c>
      <c r="CE520">
        <v>4.6399999999999997</v>
      </c>
      <c r="CF520">
        <v>6.46</v>
      </c>
      <c r="CG520">
        <v>5.24</v>
      </c>
      <c r="CH520">
        <v>3.28</v>
      </c>
      <c r="CI520">
        <v>-0.35</v>
      </c>
      <c r="CJ520">
        <v>7.48</v>
      </c>
      <c r="CK520">
        <v>12.1</v>
      </c>
      <c r="CL520">
        <v>9.9700000000000006</v>
      </c>
      <c r="CM520">
        <v>8.32</v>
      </c>
      <c r="CN520" s="1">
        <v>5388</v>
      </c>
      <c r="CO520" s="1">
        <v>4556</v>
      </c>
      <c r="CP520" s="1">
        <v>2946</v>
      </c>
      <c r="CQ520">
        <v>-311</v>
      </c>
      <c r="CR520" s="1">
        <v>6935</v>
      </c>
      <c r="CS520" s="1">
        <v>12190</v>
      </c>
      <c r="CT520" s="1">
        <v>11026</v>
      </c>
      <c r="CU520" s="1">
        <v>9649</v>
      </c>
      <c r="CV520">
        <v>29.14</v>
      </c>
      <c r="CW520">
        <v>49.6</v>
      </c>
      <c r="CX520">
        <v>46.16</v>
      </c>
      <c r="CY520" t="s">
        <v>2</v>
      </c>
      <c r="CZ520">
        <v>58.54</v>
      </c>
      <c r="DA520">
        <v>28.51</v>
      </c>
      <c r="DB520">
        <v>31.52</v>
      </c>
      <c r="DC520">
        <v>36.020000000000003</v>
      </c>
      <c r="DD520">
        <v>1.78</v>
      </c>
      <c r="DE520">
        <v>2.4500000000000002</v>
      </c>
      <c r="DF520">
        <v>1.45</v>
      </c>
      <c r="DG520">
        <v>1.43</v>
      </c>
      <c r="DH520">
        <v>4.1100000000000003</v>
      </c>
      <c r="DI520">
        <v>3.19</v>
      </c>
      <c r="DJ520">
        <v>2.93</v>
      </c>
      <c r="DK520">
        <v>2.91</v>
      </c>
      <c r="DL520" s="6">
        <f>(CM520*3+CL520*2+CK520)/6</f>
        <v>9.5000000000000018</v>
      </c>
      <c r="DM520">
        <f>BH520+(BH520*(CG520-8.25)/8.25)</f>
        <v>6307.6896969696973</v>
      </c>
      <c r="DN520">
        <f>BI520+(BI520*(CH520-8.25)/8.25)</f>
        <v>4135.5830303030289</v>
      </c>
      <c r="DO520">
        <f>BJ520+(BJ520*(CI520-8.25)/8.25)</f>
        <v>-449.52727272727134</v>
      </c>
      <c r="DP520">
        <f>BK520+(BK520*(CJ520-8.25)/8.25)</f>
        <v>9508.2133333333331</v>
      </c>
      <c r="DQ520">
        <f>BL520+(BL520*(CK520-8.25)/8.25)</f>
        <v>16404.666666666664</v>
      </c>
      <c r="DR520">
        <f>BM520+(BM520*(CL520-8.25)/8.25)</f>
        <v>14948.957575757577</v>
      </c>
      <c r="DS520">
        <f>BN520+(BN520*(CM520-8.25)/8.25)</f>
        <v>13595.384242424243</v>
      </c>
      <c r="DT520" s="8">
        <f>DM520*10^8/$I520</f>
        <v>53973.980121141925</v>
      </c>
      <c r="DU520" s="8">
        <f>DN520*10^8/$I520</f>
        <v>35387.580396375975</v>
      </c>
      <c r="DV520" s="8">
        <f>DO520*10^8/$I520</f>
        <v>-3846.5392636148649</v>
      </c>
      <c r="DW520" s="8">
        <f>DP520*10^8/$I520</f>
        <v>81360.393756759557</v>
      </c>
      <c r="DX520" s="8">
        <f>DQ520*10^8/$I520</f>
        <v>140372.33838341743</v>
      </c>
      <c r="DY520" s="8">
        <f>DR520*10^8/$I520</f>
        <v>127916.04815521564</v>
      </c>
      <c r="DZ520" s="8">
        <f>DS520*10^8/$I520</f>
        <v>116333.71869773789</v>
      </c>
      <c r="EA520" s="8">
        <f>DT520*10^8/$I520</f>
        <v>461847.47032133833</v>
      </c>
      <c r="EB520" s="8">
        <f>DZ520*0.8</f>
        <v>93066.974958190316</v>
      </c>
      <c r="EC520" s="10">
        <f>G520-E520</f>
        <v>-79500</v>
      </c>
      <c r="ED520" s="4">
        <f>EC520/E520*100</f>
        <v>-18.618266978922719</v>
      </c>
      <c r="EE520" s="4">
        <f>DY520-G520</f>
        <v>-219583.95184478437</v>
      </c>
      <c r="EF520" s="12">
        <f>EE520/G520</f>
        <v>-0.63189626430153778</v>
      </c>
      <c r="EG520" s="4">
        <f>G520-F520</f>
        <v>-28500</v>
      </c>
    </row>
    <row r="521" spans="1:137" x14ac:dyDescent="0.3">
      <c r="A521">
        <v>520</v>
      </c>
      <c r="B521" t="s">
        <v>6731</v>
      </c>
      <c r="C521" t="s">
        <v>493</v>
      </c>
      <c r="D521" t="str">
        <f>VLOOKUP(C521,Sheet1!$A$2:$B$3197,2,FALSE)</f>
        <v>기계</v>
      </c>
      <c r="E521">
        <v>2580</v>
      </c>
      <c r="F521">
        <v>4470</v>
      </c>
      <c r="G521" s="7">
        <v>4305</v>
      </c>
      <c r="H521" t="s">
        <v>2694</v>
      </c>
      <c r="I521" s="7">
        <f>VALUE(LEFT(H521,FIND("/",H521)-1)) + VALUE(MID(H521,FIND("/",H521)+1,LEN(H521)))</f>
        <v>65429516</v>
      </c>
      <c r="J521" s="1">
        <v>4410900</v>
      </c>
      <c r="K521" s="1">
        <f>G521*I521/(10^8)</f>
        <v>2816.7406638000002</v>
      </c>
      <c r="L521" s="1">
        <v>2671</v>
      </c>
      <c r="M521" s="1">
        <v>2306</v>
      </c>
      <c r="N521" s="1">
        <v>3062</v>
      </c>
      <c r="O521" s="1">
        <v>4301</v>
      </c>
      <c r="P521" s="1">
        <v>3659</v>
      </c>
      <c r="Q521" s="3"/>
      <c r="R521" s="3"/>
      <c r="S521" s="3"/>
      <c r="T521">
        <v>236</v>
      </c>
      <c r="U521">
        <v>117</v>
      </c>
      <c r="V521">
        <v>102</v>
      </c>
      <c r="W521">
        <v>111</v>
      </c>
      <c r="X521">
        <v>78</v>
      </c>
      <c r="Y521" s="3"/>
      <c r="Z521" s="3"/>
      <c r="AA521" s="3"/>
      <c r="AB521">
        <v>162</v>
      </c>
      <c r="AC521">
        <v>129</v>
      </c>
      <c r="AD521">
        <v>692</v>
      </c>
      <c r="AE521">
        <v>95</v>
      </c>
      <c r="AF521">
        <v>341</v>
      </c>
      <c r="AG521" s="3"/>
      <c r="AH521" s="3"/>
      <c r="AI521" s="3"/>
      <c r="AJ521" s="1">
        <v>4179</v>
      </c>
      <c r="AK521" s="1">
        <v>3812</v>
      </c>
      <c r="AL521" s="1">
        <v>6818</v>
      </c>
      <c r="AM521" s="1">
        <v>6791</v>
      </c>
      <c r="AN521" s="1">
        <v>7373</v>
      </c>
      <c r="AO521" s="3"/>
      <c r="AP521" s="3"/>
      <c r="AQ521" s="3"/>
      <c r="AR521" s="1">
        <v>1774</v>
      </c>
      <c r="AS521" s="1">
        <v>1403</v>
      </c>
      <c r="AT521" s="1">
        <v>2467</v>
      </c>
      <c r="AU521" s="1">
        <v>2380</v>
      </c>
      <c r="AV521" s="1">
        <v>2733</v>
      </c>
      <c r="AW521" s="3"/>
      <c r="AX521" s="3"/>
      <c r="AY521" s="3"/>
      <c r="AZ521" s="1">
        <v>2404</v>
      </c>
      <c r="BA521" s="1">
        <v>2408</v>
      </c>
      <c r="BB521" s="1">
        <v>4350</v>
      </c>
      <c r="BC521" s="1">
        <v>4412</v>
      </c>
      <c r="BD521" s="1">
        <v>4640</v>
      </c>
      <c r="BE521" s="3"/>
      <c r="BF521" s="3"/>
      <c r="BG521" s="3"/>
      <c r="BH521" s="1">
        <v>2404</v>
      </c>
      <c r="BI521" s="1">
        <v>2408</v>
      </c>
      <c r="BJ521" s="1">
        <v>4350</v>
      </c>
      <c r="BK521" s="1">
        <v>4412</v>
      </c>
      <c r="BL521" s="1">
        <v>4640</v>
      </c>
      <c r="BM521" s="3"/>
      <c r="BN521" s="3"/>
      <c r="BO521" s="3"/>
      <c r="BP521">
        <v>145</v>
      </c>
      <c r="BQ521">
        <v>145</v>
      </c>
      <c r="BR521">
        <v>327</v>
      </c>
      <c r="BS521">
        <v>327</v>
      </c>
      <c r="BT521">
        <v>327</v>
      </c>
      <c r="BU521" s="3"/>
      <c r="BV521" s="3"/>
      <c r="BW521" s="3"/>
      <c r="BX521">
        <v>3.85</v>
      </c>
      <c r="BY521">
        <v>3.23</v>
      </c>
      <c r="BZ521">
        <v>13.02</v>
      </c>
      <c r="CA521">
        <v>1.39</v>
      </c>
      <c r="CB521">
        <v>4.82</v>
      </c>
      <c r="CC521" s="3"/>
      <c r="CD521" s="3"/>
      <c r="CE521" s="3"/>
      <c r="CF521">
        <v>6.85</v>
      </c>
      <c r="CG521">
        <v>5.36</v>
      </c>
      <c r="CH521">
        <v>20.48</v>
      </c>
      <c r="CI521">
        <v>2.17</v>
      </c>
      <c r="CJ521">
        <v>7.54</v>
      </c>
      <c r="CK521" s="3"/>
      <c r="CL521" s="3"/>
      <c r="CM521" s="3"/>
      <c r="CN521">
        <v>556</v>
      </c>
      <c r="CO521">
        <v>443</v>
      </c>
      <c r="CP521" s="1">
        <v>1463</v>
      </c>
      <c r="CQ521">
        <v>145</v>
      </c>
      <c r="CR521">
        <v>522</v>
      </c>
      <c r="CS521" s="3"/>
      <c r="CT521" s="3"/>
      <c r="CU521" s="3"/>
      <c r="CV521">
        <v>8.52</v>
      </c>
      <c r="CW521">
        <v>9.31</v>
      </c>
      <c r="CX521">
        <v>1.67</v>
      </c>
      <c r="CY521">
        <v>20.309999999999999</v>
      </c>
      <c r="CZ521">
        <v>4.7300000000000004</v>
      </c>
      <c r="DA521" s="3"/>
      <c r="DB521" s="3"/>
      <c r="DC521" s="3"/>
      <c r="DD521">
        <v>0.56000000000000005</v>
      </c>
      <c r="DE521">
        <v>0.47</v>
      </c>
      <c r="DF521">
        <v>0.35</v>
      </c>
      <c r="DG521">
        <v>0.42</v>
      </c>
      <c r="DH521">
        <v>0.33</v>
      </c>
      <c r="DI521" s="3"/>
      <c r="DJ521" s="3"/>
      <c r="DK521" s="3"/>
      <c r="DL521" s="6">
        <f>(CM521*3+CL521*2+CK521)/6</f>
        <v>0</v>
      </c>
      <c r="DM521">
        <f>BH521+(BH521*(CG521-8.25)/8.25)</f>
        <v>1561.8715151515153</v>
      </c>
      <c r="DN521">
        <f>BI521+(BI521*(CH521-8.25)/8.25)</f>
        <v>5977.6775757575761</v>
      </c>
      <c r="DO521">
        <f>BJ521+(BJ521*(CI521-8.25)/8.25)</f>
        <v>1144.181818181818</v>
      </c>
      <c r="DP521">
        <f>BK521+(BK521*(CJ521-8.25)/8.25)</f>
        <v>4032.3006060606062</v>
      </c>
      <c r="DQ521">
        <f>BL521+(BL521*(CK521-8.25)/8.25)</f>
        <v>0</v>
      </c>
      <c r="DR521">
        <f>BM521+(BM521*(CL521-8.25)/8.25)</f>
        <v>0</v>
      </c>
      <c r="DS521">
        <f>BN521+(BN521*(CM521-8.25)/8.25)</f>
        <v>0</v>
      </c>
      <c r="DT521" s="8">
        <f>DM521*10^8/$I521</f>
        <v>2387.105408439083</v>
      </c>
      <c r="DU521" s="8">
        <f>DN521*10^8/$I521</f>
        <v>9136.0565402280772</v>
      </c>
      <c r="DV521" s="8">
        <f>DO521*10^8/$I521</f>
        <v>1748.7242579966785</v>
      </c>
      <c r="DW521" s="8">
        <f>DP521*10^8/$I521</f>
        <v>6162.8158858161296</v>
      </c>
      <c r="DX521" s="8">
        <f>DQ521*10^8/$I521</f>
        <v>0</v>
      </c>
      <c r="DY521" s="8">
        <f>DR521*10^8/$I521</f>
        <v>0</v>
      </c>
      <c r="DZ521" s="8">
        <f>DS521*10^8/$I521</f>
        <v>0</v>
      </c>
      <c r="EA521" s="8">
        <f>DT521*10^8/$I521</f>
        <v>3648.361709475404</v>
      </c>
      <c r="EB521" s="8">
        <f>DZ521*0.8</f>
        <v>0</v>
      </c>
      <c r="EC521" s="10">
        <f>G521-E521</f>
        <v>1725</v>
      </c>
      <c r="ED521" s="4">
        <f>EC521/E521*100</f>
        <v>66.860465116279073</v>
      </c>
      <c r="EE521" s="4">
        <f>DY521-G521</f>
        <v>-4305</v>
      </c>
      <c r="EF521" s="12">
        <f>EE521/G521</f>
        <v>-1</v>
      </c>
      <c r="EG521" s="4">
        <f>G521-F521</f>
        <v>-165</v>
      </c>
    </row>
    <row r="522" spans="1:137" x14ac:dyDescent="0.3">
      <c r="A522">
        <v>521</v>
      </c>
      <c r="B522" t="s">
        <v>6451</v>
      </c>
      <c r="C522" t="s">
        <v>494</v>
      </c>
      <c r="D522" t="str">
        <f>VLOOKUP(C522,Sheet1!$A$2:$B$3197,2,FALSE)</f>
        <v>섬유,의류,신발,호화품</v>
      </c>
      <c r="E522">
        <v>1390</v>
      </c>
      <c r="F522">
        <v>2290</v>
      </c>
      <c r="G522" s="7">
        <v>2420</v>
      </c>
      <c r="H522" t="s">
        <v>2695</v>
      </c>
      <c r="I522" s="7">
        <f>VALUE(LEFT(H522,FIND("/",H522)-1)) + VALUE(MID(H522,FIND("/",H522)+1,LEN(H522)))</f>
        <v>65771912</v>
      </c>
      <c r="J522">
        <v>0</v>
      </c>
      <c r="K522" s="1">
        <f>G522*I522/(10^8)</f>
        <v>1591.6802703999999</v>
      </c>
      <c r="L522" s="1">
        <v>3108</v>
      </c>
      <c r="M522" s="1">
        <v>2910</v>
      </c>
      <c r="N522" s="1">
        <v>2777</v>
      </c>
      <c r="O522" s="1">
        <v>2696</v>
      </c>
      <c r="P522" s="1">
        <v>2396</v>
      </c>
      <c r="Q522" s="3"/>
      <c r="R522" s="3"/>
      <c r="S522" s="3"/>
      <c r="T522">
        <v>101</v>
      </c>
      <c r="U522">
        <v>70</v>
      </c>
      <c r="V522">
        <v>34</v>
      </c>
      <c r="W522">
        <v>-197</v>
      </c>
      <c r="X522">
        <v>24</v>
      </c>
      <c r="Y522" s="3"/>
      <c r="Z522" s="3"/>
      <c r="AA522" s="3"/>
      <c r="AB522">
        <v>40</v>
      </c>
      <c r="AC522">
        <v>7</v>
      </c>
      <c r="AD522">
        <v>-66</v>
      </c>
      <c r="AE522">
        <v>-365</v>
      </c>
      <c r="AF522">
        <v>-24</v>
      </c>
      <c r="AG522" s="3"/>
      <c r="AH522" s="3"/>
      <c r="AI522" s="3"/>
      <c r="AJ522" s="1">
        <v>3415</v>
      </c>
      <c r="AK522" s="1">
        <v>3079</v>
      </c>
      <c r="AL522" s="1">
        <v>3048</v>
      </c>
      <c r="AM522" s="1">
        <v>2810</v>
      </c>
      <c r="AN522" s="1">
        <v>2848</v>
      </c>
      <c r="AO522" s="3"/>
      <c r="AP522" s="3"/>
      <c r="AQ522" s="3"/>
      <c r="AR522" s="1">
        <v>2023</v>
      </c>
      <c r="AS522" s="1">
        <v>1761</v>
      </c>
      <c r="AT522" s="1">
        <v>1728</v>
      </c>
      <c r="AU522" s="1">
        <v>1792</v>
      </c>
      <c r="AV522" s="1">
        <v>1857</v>
      </c>
      <c r="AW522" s="3"/>
      <c r="AX522" s="3"/>
      <c r="AY522" s="3"/>
      <c r="AZ522" s="1">
        <v>1393</v>
      </c>
      <c r="BA522" s="1">
        <v>1318</v>
      </c>
      <c r="BB522" s="1">
        <v>1321</v>
      </c>
      <c r="BC522" s="1">
        <v>1019</v>
      </c>
      <c r="BD522">
        <v>991</v>
      </c>
      <c r="BE522" s="3"/>
      <c r="BF522" s="3"/>
      <c r="BG522" s="3"/>
      <c r="BH522" s="1">
        <v>1415</v>
      </c>
      <c r="BI522" s="1">
        <v>1339</v>
      </c>
      <c r="BJ522" s="1">
        <v>1342</v>
      </c>
      <c r="BK522" s="1">
        <v>1039</v>
      </c>
      <c r="BL522" s="1">
        <v>1011</v>
      </c>
      <c r="BM522" s="3"/>
      <c r="BN522" s="3"/>
      <c r="BO522" s="3"/>
      <c r="BP522">
        <v>626</v>
      </c>
      <c r="BQ522">
        <v>626</v>
      </c>
      <c r="BR522">
        <v>626</v>
      </c>
      <c r="BS522">
        <v>669</v>
      </c>
      <c r="BT522">
        <v>708</v>
      </c>
      <c r="BU522" s="3"/>
      <c r="BV522" s="3"/>
      <c r="BW522" s="3"/>
      <c r="BX522">
        <v>1.23</v>
      </c>
      <c r="BY522">
        <v>0.2</v>
      </c>
      <c r="BZ522">
        <v>-2.16</v>
      </c>
      <c r="CA522">
        <v>-12.46</v>
      </c>
      <c r="CB522">
        <v>-0.87</v>
      </c>
      <c r="CC522" s="3"/>
      <c r="CD522" s="3"/>
      <c r="CE522" s="3"/>
      <c r="CF522">
        <v>2.8</v>
      </c>
      <c r="CG522">
        <v>0.42</v>
      </c>
      <c r="CH522">
        <v>-4.97</v>
      </c>
      <c r="CI522">
        <v>-30.74</v>
      </c>
      <c r="CJ522">
        <v>-2.42</v>
      </c>
      <c r="CK522" s="3"/>
      <c r="CL522" s="3"/>
      <c r="CM522" s="3"/>
      <c r="CN522">
        <v>68</v>
      </c>
      <c r="CO522">
        <v>10</v>
      </c>
      <c r="CP522">
        <v>-117</v>
      </c>
      <c r="CQ522">
        <v>-598</v>
      </c>
      <c r="CR522">
        <v>-38</v>
      </c>
      <c r="CS522" s="3"/>
      <c r="CT522" s="3"/>
      <c r="CU522" s="3"/>
      <c r="CV522">
        <v>46.6</v>
      </c>
      <c r="CW522">
        <v>159.6</v>
      </c>
      <c r="CX522" t="s">
        <v>2</v>
      </c>
      <c r="CY522" t="s">
        <v>2</v>
      </c>
      <c r="CZ522" t="s">
        <v>2</v>
      </c>
      <c r="DA522" s="3"/>
      <c r="DB522" s="3"/>
      <c r="DC522" s="3"/>
      <c r="DD522">
        <v>1.23</v>
      </c>
      <c r="DE522">
        <v>0.66</v>
      </c>
      <c r="DF522">
        <v>0.54</v>
      </c>
      <c r="DG522">
        <v>0.8</v>
      </c>
      <c r="DH522">
        <v>0.82</v>
      </c>
      <c r="DI522" s="3"/>
      <c r="DJ522" s="3"/>
      <c r="DK522" s="3"/>
      <c r="DL522" s="6">
        <f>(CM522*3+CL522*2+CK522)/6</f>
        <v>0</v>
      </c>
      <c r="DM522">
        <f>BH522+(BH522*(CG522-8.25)/8.25)</f>
        <v>72.036363636363603</v>
      </c>
      <c r="DN522">
        <f>BI522+(BI522*(CH522-8.25)/8.25)</f>
        <v>-806.64606060606047</v>
      </c>
      <c r="DO522">
        <f>BJ522+(BJ522*(CI522-8.25)/8.25)</f>
        <v>-5000.373333333333</v>
      </c>
      <c r="DP522">
        <f>BK522+(BK522*(CJ522-8.25)/8.25)</f>
        <v>-304.77333333333331</v>
      </c>
      <c r="DQ522">
        <f>BL522+(BL522*(CK522-8.25)/8.25)</f>
        <v>0</v>
      </c>
      <c r="DR522">
        <f>BM522+(BM522*(CL522-8.25)/8.25)</f>
        <v>0</v>
      </c>
      <c r="DS522">
        <f>BN522+(BN522*(CM522-8.25)/8.25)</f>
        <v>0</v>
      </c>
      <c r="DT522" s="8">
        <f>DM522*10^8/$I522</f>
        <v>109.52450893682945</v>
      </c>
      <c r="DU522" s="8">
        <f>DN522*10^8/$I522</f>
        <v>-1226.4293922397458</v>
      </c>
      <c r="DV522" s="8">
        <f>DO522*10^8/$I522</f>
        <v>-7602.5968856330846</v>
      </c>
      <c r="DW522" s="8">
        <f>DP522*10^8/$I522</f>
        <v>-463.37915998752374</v>
      </c>
      <c r="DX522" s="8">
        <f>DQ522*10^8/$I522</f>
        <v>0</v>
      </c>
      <c r="DY522" s="8">
        <f>DR522*10^8/$I522</f>
        <v>0</v>
      </c>
      <c r="DZ522" s="8">
        <f>DS522*10^8/$I522</f>
        <v>0</v>
      </c>
      <c r="EA522" s="8">
        <f>DT522*10^8/$I522</f>
        <v>166.52170448812473</v>
      </c>
      <c r="EB522" s="8">
        <f>DZ522*0.8</f>
        <v>0</v>
      </c>
      <c r="EC522" s="10">
        <f>G522-E522</f>
        <v>1030</v>
      </c>
      <c r="ED522" s="4">
        <f>EC522/E522*100</f>
        <v>74.100719424460422</v>
      </c>
      <c r="EE522" s="4">
        <f>DY522-G522</f>
        <v>-2420</v>
      </c>
      <c r="EF522" s="12">
        <f>EE522/G522</f>
        <v>-1</v>
      </c>
      <c r="EG522" s="4">
        <f>G522-F522</f>
        <v>130</v>
      </c>
    </row>
    <row r="523" spans="1:137" x14ac:dyDescent="0.3">
      <c r="A523">
        <v>522</v>
      </c>
      <c r="B523" t="s">
        <v>7202</v>
      </c>
      <c r="C523" t="s">
        <v>495</v>
      </c>
      <c r="D523" t="str">
        <f>VLOOKUP(C523,Sheet1!$A$2:$B$3197,2,FALSE)</f>
        <v>기계</v>
      </c>
      <c r="E523">
        <v>6960</v>
      </c>
      <c r="F523">
        <v>9210</v>
      </c>
      <c r="G523" s="7">
        <v>8920</v>
      </c>
      <c r="H523" t="s">
        <v>2696</v>
      </c>
      <c r="I523" s="7">
        <f>VALUE(LEFT(H523,FIND("/",H523)-1)) + VALUE(MID(H523,FIND("/",H523)+1,LEN(H523)))</f>
        <v>14286115</v>
      </c>
      <c r="J523" s="1">
        <v>720695</v>
      </c>
      <c r="K523" s="1">
        <f>G523*I523/(10^8)</f>
        <v>1274.3214579999999</v>
      </c>
      <c r="L523" s="1">
        <v>2134</v>
      </c>
      <c r="M523" s="1">
        <v>2576</v>
      </c>
      <c r="N523" s="1">
        <v>3205</v>
      </c>
      <c r="O523" s="1">
        <v>2773</v>
      </c>
      <c r="P523" s="1">
        <v>2645</v>
      </c>
      <c r="Q523" s="3"/>
      <c r="R523" s="3"/>
      <c r="S523" s="3"/>
      <c r="T523">
        <v>165</v>
      </c>
      <c r="U523">
        <v>189</v>
      </c>
      <c r="V523">
        <v>139</v>
      </c>
      <c r="W523">
        <v>187</v>
      </c>
      <c r="X523">
        <v>192</v>
      </c>
      <c r="Y523" s="3"/>
      <c r="Z523" s="3"/>
      <c r="AA523" s="3"/>
      <c r="AB523">
        <v>140</v>
      </c>
      <c r="AC523">
        <v>127</v>
      </c>
      <c r="AD523">
        <v>125</v>
      </c>
      <c r="AE523">
        <v>156</v>
      </c>
      <c r="AF523">
        <v>148</v>
      </c>
      <c r="AG523" s="3"/>
      <c r="AH523" s="3"/>
      <c r="AI523" s="3"/>
      <c r="AJ523" s="1">
        <v>2024</v>
      </c>
      <c r="AK523" s="1">
        <v>2170</v>
      </c>
      <c r="AL523" s="1">
        <v>2290</v>
      </c>
      <c r="AM523" s="1">
        <v>2386</v>
      </c>
      <c r="AN523" s="1">
        <v>2472</v>
      </c>
      <c r="AO523" s="3"/>
      <c r="AP523" s="3"/>
      <c r="AQ523" s="3"/>
      <c r="AR523">
        <v>392</v>
      </c>
      <c r="AS523">
        <v>453</v>
      </c>
      <c r="AT523">
        <v>477</v>
      </c>
      <c r="AU523">
        <v>481</v>
      </c>
      <c r="AV523">
        <v>500</v>
      </c>
      <c r="AW523" s="3"/>
      <c r="AX523" s="3"/>
      <c r="AY523" s="3"/>
      <c r="AZ523" s="1">
        <v>1632</v>
      </c>
      <c r="BA523" s="1">
        <v>1717</v>
      </c>
      <c r="BB523" s="1">
        <v>1813</v>
      </c>
      <c r="BC523" s="1">
        <v>1905</v>
      </c>
      <c r="BD523" s="1">
        <v>1972</v>
      </c>
      <c r="BE523" s="3"/>
      <c r="BF523" s="3"/>
      <c r="BG523" s="3"/>
      <c r="BH523" s="1">
        <v>1553</v>
      </c>
      <c r="BI523" s="1">
        <v>1639</v>
      </c>
      <c r="BJ523" s="1">
        <v>1740</v>
      </c>
      <c r="BK523" s="1">
        <v>1818</v>
      </c>
      <c r="BL523" s="1">
        <v>1874</v>
      </c>
      <c r="BM523" s="3"/>
      <c r="BN523" s="3"/>
      <c r="BO523" s="3"/>
      <c r="BP523">
        <v>100</v>
      </c>
      <c r="BQ523">
        <v>100</v>
      </c>
      <c r="BR523">
        <v>100</v>
      </c>
      <c r="BS523">
        <v>143</v>
      </c>
      <c r="BT523">
        <v>143</v>
      </c>
      <c r="BU523" s="3"/>
      <c r="BV523" s="3"/>
      <c r="BW523" s="3"/>
      <c r="BX523">
        <v>7.03</v>
      </c>
      <c r="BY523">
        <v>6.06</v>
      </c>
      <c r="BZ523">
        <v>5.6</v>
      </c>
      <c r="CA523">
        <v>6.68</v>
      </c>
      <c r="CB523">
        <v>6.11</v>
      </c>
      <c r="CC523" s="3"/>
      <c r="CD523" s="3"/>
      <c r="CE523" s="3"/>
      <c r="CF523">
        <v>9.33</v>
      </c>
      <c r="CG523">
        <v>7.69</v>
      </c>
      <c r="CH523">
        <v>7.11</v>
      </c>
      <c r="CI523">
        <v>8.1199999999999992</v>
      </c>
      <c r="CJ523">
        <v>7.2</v>
      </c>
      <c r="CK523" s="3"/>
      <c r="CL523" s="3"/>
      <c r="CM523" s="3"/>
      <c r="CN523">
        <v>976</v>
      </c>
      <c r="CO523">
        <v>859</v>
      </c>
      <c r="CP523">
        <v>840</v>
      </c>
      <c r="CQ523" s="1">
        <v>1011</v>
      </c>
      <c r="CR523">
        <v>930</v>
      </c>
      <c r="CS523" s="3"/>
      <c r="CT523" s="3"/>
      <c r="CU523" s="3"/>
      <c r="CV523">
        <v>6.97</v>
      </c>
      <c r="CW523">
        <v>9.6</v>
      </c>
      <c r="CX523">
        <v>7.12</v>
      </c>
      <c r="CY523">
        <v>5.71</v>
      </c>
      <c r="CZ523">
        <v>7.46</v>
      </c>
      <c r="DA523" s="3"/>
      <c r="DB523" s="3"/>
      <c r="DC523" s="3"/>
      <c r="DD523">
        <v>0.63</v>
      </c>
      <c r="DE523">
        <v>0.72</v>
      </c>
      <c r="DF523">
        <v>0.49</v>
      </c>
      <c r="DG523">
        <v>0.44</v>
      </c>
      <c r="DH523">
        <v>0.5</v>
      </c>
      <c r="DI523" s="3"/>
      <c r="DJ523" s="3"/>
      <c r="DK523" s="3"/>
      <c r="DL523" s="6">
        <f>(CM523*3+CL523*2+CK523)/6</f>
        <v>0</v>
      </c>
      <c r="DM523">
        <f>BH523+(BH523*(CG523-8.25)/8.25)</f>
        <v>1447.5842424242426</v>
      </c>
      <c r="DN523">
        <f>BI523+(BI523*(CH523-8.25)/8.25)</f>
        <v>1412.52</v>
      </c>
      <c r="DO523">
        <f>BJ523+(BJ523*(CI523-8.25)/8.25)</f>
        <v>1712.5818181818181</v>
      </c>
      <c r="DP523">
        <f>BK523+(BK523*(CJ523-8.25)/8.25)</f>
        <v>1586.6181818181819</v>
      </c>
      <c r="DQ523">
        <f>BL523+(BL523*(CK523-8.25)/8.25)</f>
        <v>0</v>
      </c>
      <c r="DR523">
        <f>BM523+(BM523*(CL523-8.25)/8.25)</f>
        <v>0</v>
      </c>
      <c r="DS523">
        <f>BN523+(BN523*(CM523-8.25)/8.25)</f>
        <v>0</v>
      </c>
      <c r="DT523" s="8">
        <f>DM523*10^8/$I523</f>
        <v>10132.805471776215</v>
      </c>
      <c r="DU523" s="8">
        <f>DN523*10^8/$I523</f>
        <v>9887.3626594774014</v>
      </c>
      <c r="DV523" s="8">
        <f>DO523*10^8/$I523</f>
        <v>11987.736471264709</v>
      </c>
      <c r="DW523" s="8">
        <f>DP523*10^8/$I523</f>
        <v>11106.015748985516</v>
      </c>
      <c r="DX523" s="8">
        <f>DQ523*10^8/$I523</f>
        <v>0</v>
      </c>
      <c r="DY523" s="8">
        <f>DR523*10^8/$I523</f>
        <v>0</v>
      </c>
      <c r="DZ523" s="8">
        <f>DS523*10^8/$I523</f>
        <v>0</v>
      </c>
      <c r="EA523" s="8">
        <f>DT523*10^8/$I523</f>
        <v>70927.648781885175</v>
      </c>
      <c r="EB523" s="8">
        <f>DZ523*0.8</f>
        <v>0</v>
      </c>
      <c r="EC523" s="10">
        <f>G523-E523</f>
        <v>1960</v>
      </c>
      <c r="ED523" s="4">
        <f>EC523/E523*100</f>
        <v>28.160919540229884</v>
      </c>
      <c r="EE523" s="4">
        <f>DY523-G523</f>
        <v>-8920</v>
      </c>
      <c r="EF523" s="12">
        <f>EE523/G523</f>
        <v>-1</v>
      </c>
      <c r="EG523" s="4">
        <f>G523-F523</f>
        <v>-290</v>
      </c>
    </row>
    <row r="524" spans="1:137" x14ac:dyDescent="0.3">
      <c r="A524">
        <v>523</v>
      </c>
      <c r="B524" t="s">
        <v>7837</v>
      </c>
      <c r="C524" t="s">
        <v>496</v>
      </c>
      <c r="D524" t="str">
        <f>VLOOKUP(C524,Sheet1!$A$2:$B$3197,2,FALSE)</f>
        <v>식품</v>
      </c>
      <c r="E524">
        <v>33150</v>
      </c>
      <c r="F524">
        <v>50300</v>
      </c>
      <c r="G524" s="7">
        <v>55400</v>
      </c>
      <c r="H524" t="s">
        <v>2604</v>
      </c>
      <c r="I524" s="7">
        <f>VALUE(LEFT(H524,FIND("/",H524)-1)) + VALUE(MID(H524,FIND("/",H524)+1,LEN(H524)))</f>
        <v>5000000</v>
      </c>
      <c r="J524">
        <v>0</v>
      </c>
      <c r="K524" s="1">
        <f>G524*I524/(10^8)</f>
        <v>2770</v>
      </c>
      <c r="L524" s="1">
        <v>7021</v>
      </c>
      <c r="M524" s="1">
        <v>8160</v>
      </c>
      <c r="N524" s="1">
        <v>7821</v>
      </c>
      <c r="O524" s="1">
        <v>7354</v>
      </c>
      <c r="P524" s="1">
        <v>6219</v>
      </c>
      <c r="Q524" s="3"/>
      <c r="R524" s="3"/>
      <c r="S524" s="3"/>
      <c r="T524">
        <v>492</v>
      </c>
      <c r="U524">
        <v>591</v>
      </c>
      <c r="V524">
        <v>543</v>
      </c>
      <c r="W524">
        <v>182</v>
      </c>
      <c r="X524">
        <v>219</v>
      </c>
      <c r="Y524" s="3"/>
      <c r="Z524" s="3"/>
      <c r="AA524" s="3"/>
      <c r="AB524">
        <v>301</v>
      </c>
      <c r="AC524">
        <v>541</v>
      </c>
      <c r="AD524">
        <v>412</v>
      </c>
      <c r="AE524">
        <v>-144</v>
      </c>
      <c r="AF524">
        <v>121</v>
      </c>
      <c r="AG524" s="3"/>
      <c r="AH524" s="3"/>
      <c r="AI524" s="3"/>
      <c r="AJ524" s="1">
        <v>10107</v>
      </c>
      <c r="AK524" s="1">
        <v>10573</v>
      </c>
      <c r="AL524" s="1">
        <v>11760</v>
      </c>
      <c r="AM524" s="1">
        <v>11374</v>
      </c>
      <c r="AN524" s="1">
        <v>10874</v>
      </c>
      <c r="AO524" s="3"/>
      <c r="AP524" s="3"/>
      <c r="AQ524" s="3"/>
      <c r="AR524" s="1">
        <v>6030</v>
      </c>
      <c r="AS524" s="1">
        <v>5917</v>
      </c>
      <c r="AT524" s="1">
        <v>6662</v>
      </c>
      <c r="AU524" s="1">
        <v>6524</v>
      </c>
      <c r="AV524" s="1">
        <v>5842</v>
      </c>
      <c r="AW524" s="3"/>
      <c r="AX524" s="3"/>
      <c r="AY524" s="3"/>
      <c r="AZ524" s="1">
        <v>4077</v>
      </c>
      <c r="BA524" s="1">
        <v>4656</v>
      </c>
      <c r="BB524" s="1">
        <v>5098</v>
      </c>
      <c r="BC524" s="1">
        <v>4850</v>
      </c>
      <c r="BD524" s="1">
        <v>5032</v>
      </c>
      <c r="BE524" s="3"/>
      <c r="BF524" s="3"/>
      <c r="BG524" s="3"/>
      <c r="BH524" s="1">
        <v>3361</v>
      </c>
      <c r="BI524" s="1">
        <v>3823</v>
      </c>
      <c r="BJ524" s="1">
        <v>4176</v>
      </c>
      <c r="BK524" s="1">
        <v>3996</v>
      </c>
      <c r="BL524" s="1">
        <v>3987</v>
      </c>
      <c r="BM524" s="3"/>
      <c r="BN524" s="3"/>
      <c r="BO524" s="3"/>
      <c r="BP524">
        <v>250</v>
      </c>
      <c r="BQ524">
        <v>250</v>
      </c>
      <c r="BR524">
        <v>250</v>
      </c>
      <c r="BS524">
        <v>250</v>
      </c>
      <c r="BT524">
        <v>250</v>
      </c>
      <c r="BU524" s="3"/>
      <c r="BV524" s="3"/>
      <c r="BW524" s="3"/>
      <c r="BX524">
        <v>3.14</v>
      </c>
      <c r="BY524">
        <v>5.23</v>
      </c>
      <c r="BZ524">
        <v>3.69</v>
      </c>
      <c r="CA524">
        <v>-1.25</v>
      </c>
      <c r="CB524">
        <v>1.0900000000000001</v>
      </c>
      <c r="CC524" s="3"/>
      <c r="CD524" s="3"/>
      <c r="CE524" s="3"/>
      <c r="CF524">
        <v>8.18</v>
      </c>
      <c r="CG524">
        <v>12.18</v>
      </c>
      <c r="CH524">
        <v>8.9</v>
      </c>
      <c r="CI524">
        <v>-3.13</v>
      </c>
      <c r="CJ524">
        <v>1.85</v>
      </c>
      <c r="CK524" s="3"/>
      <c r="CL524" s="3"/>
      <c r="CM524" s="3"/>
      <c r="CN524" s="1">
        <v>5282</v>
      </c>
      <c r="CO524" s="1">
        <v>8750</v>
      </c>
      <c r="CP524" s="1">
        <v>7123</v>
      </c>
      <c r="CQ524" s="1">
        <v>-2557</v>
      </c>
      <c r="CR524" s="1">
        <v>1480</v>
      </c>
      <c r="CS524" s="3"/>
      <c r="CT524" s="3"/>
      <c r="CU524" s="3"/>
      <c r="CV524">
        <v>12.1</v>
      </c>
      <c r="CW524">
        <v>7.81</v>
      </c>
      <c r="CX524">
        <v>7</v>
      </c>
      <c r="CY524" t="s">
        <v>2</v>
      </c>
      <c r="CZ524">
        <v>21.09</v>
      </c>
      <c r="DA524" s="3"/>
      <c r="DB524" s="3"/>
      <c r="DC524" s="3"/>
      <c r="DD524">
        <v>0.95</v>
      </c>
      <c r="DE524">
        <v>0.89</v>
      </c>
      <c r="DF524">
        <v>0.6</v>
      </c>
      <c r="DG524">
        <v>0.47</v>
      </c>
      <c r="DH524">
        <v>0.39</v>
      </c>
      <c r="DI524" s="3"/>
      <c r="DJ524" s="3"/>
      <c r="DK524" s="3"/>
      <c r="DL524" s="6">
        <f>(CM524*3+CL524*2+CK524)/6</f>
        <v>0</v>
      </c>
      <c r="DM524">
        <f>BH524+(BH524*(CG524-8.25)/8.25)</f>
        <v>4962.0581818181818</v>
      </c>
      <c r="DN524">
        <f>BI524+(BI524*(CH524-8.25)/8.25)</f>
        <v>4124.2060606060604</v>
      </c>
      <c r="DO524">
        <f>BJ524+(BJ524*(CI524-8.25)/8.25)</f>
        <v>-1584.3490909090906</v>
      </c>
      <c r="DP524">
        <f>BK524+(BK524*(CJ524-8.25)/8.25)</f>
        <v>896.07272727272721</v>
      </c>
      <c r="DQ524">
        <f>BL524+(BL524*(CK524-8.25)/8.25)</f>
        <v>0</v>
      </c>
      <c r="DR524">
        <f>BM524+(BM524*(CL524-8.25)/8.25)</f>
        <v>0</v>
      </c>
      <c r="DS524">
        <f>BN524+(BN524*(CM524-8.25)/8.25)</f>
        <v>0</v>
      </c>
      <c r="DT524" s="8">
        <f>DM524*10^8/$I524</f>
        <v>99241.163636363635</v>
      </c>
      <c r="DU524" s="8">
        <f>DN524*10^8/$I524</f>
        <v>82484.121212121201</v>
      </c>
      <c r="DV524" s="8">
        <f>DO524*10^8/$I524</f>
        <v>-31686.981818181812</v>
      </c>
      <c r="DW524" s="8">
        <f>DP524*10^8/$I524</f>
        <v>17921.454545454544</v>
      </c>
      <c r="DX524" s="8">
        <f>DQ524*10^8/$I524</f>
        <v>0</v>
      </c>
      <c r="DY524" s="8">
        <f>DR524*10^8/$I524</f>
        <v>0</v>
      </c>
      <c r="DZ524" s="8">
        <f>DS524*10^8/$I524</f>
        <v>0</v>
      </c>
      <c r="EA524" s="8">
        <f>DT524*10^8/$I524</f>
        <v>1984823.2727272727</v>
      </c>
      <c r="EB524" s="8">
        <f>DZ524*0.8</f>
        <v>0</v>
      </c>
      <c r="EC524" s="10">
        <f>G524-E524</f>
        <v>22250</v>
      </c>
      <c r="ED524" s="4">
        <f>EC524/E524*100</f>
        <v>67.119155354449461</v>
      </c>
      <c r="EE524" s="4">
        <f>DY524-G524</f>
        <v>-55400</v>
      </c>
      <c r="EF524" s="12">
        <f>EE524/G524</f>
        <v>-1</v>
      </c>
      <c r="EG524" s="4">
        <f>G524-F524</f>
        <v>5100</v>
      </c>
    </row>
    <row r="525" spans="1:137" x14ac:dyDescent="0.3">
      <c r="A525">
        <v>524</v>
      </c>
      <c r="B525" t="s">
        <v>7038</v>
      </c>
      <c r="C525" t="s">
        <v>497</v>
      </c>
      <c r="D525" t="str">
        <f>VLOOKUP(C525,Sheet1!$A$2:$B$3197,2,FALSE)</f>
        <v>항공화물운송과물류</v>
      </c>
      <c r="E525">
        <v>7100</v>
      </c>
      <c r="F525">
        <v>6870</v>
      </c>
      <c r="G525" s="7">
        <v>6870</v>
      </c>
      <c r="H525" t="s">
        <v>1488</v>
      </c>
      <c r="I525" s="7">
        <f>VALUE(LEFT(H525,FIND("/",H525)-1)) + VALUE(MID(H525,FIND("/",H525)+1,LEN(H525)))</f>
        <v>12000000</v>
      </c>
      <c r="J525">
        <v>0</v>
      </c>
      <c r="K525" s="1">
        <f>G525*I525/(10^8)</f>
        <v>824.4</v>
      </c>
      <c r="L525" s="1">
        <v>4679</v>
      </c>
      <c r="M525" s="1">
        <v>5279</v>
      </c>
      <c r="N525" s="1">
        <v>5659</v>
      </c>
      <c r="O525" s="1">
        <v>5774</v>
      </c>
      <c r="P525" s="1">
        <v>6153</v>
      </c>
      <c r="Q525" s="3"/>
      <c r="R525" s="3"/>
      <c r="S525" s="3"/>
      <c r="T525">
        <v>89</v>
      </c>
      <c r="U525">
        <v>101</v>
      </c>
      <c r="V525">
        <v>95</v>
      </c>
      <c r="W525">
        <v>111</v>
      </c>
      <c r="X525">
        <v>107</v>
      </c>
      <c r="Y525" s="3"/>
      <c r="Z525" s="3"/>
      <c r="AA525" s="3"/>
      <c r="AB525">
        <v>54</v>
      </c>
      <c r="AC525">
        <v>67</v>
      </c>
      <c r="AD525">
        <v>53</v>
      </c>
      <c r="AE525">
        <v>51</v>
      </c>
      <c r="AF525">
        <v>-19</v>
      </c>
      <c r="AG525" s="3"/>
      <c r="AH525" s="3"/>
      <c r="AI525" s="3"/>
      <c r="AJ525" s="1">
        <v>1468</v>
      </c>
      <c r="AK525" s="1">
        <v>1882</v>
      </c>
      <c r="AL525" s="1">
        <v>1996</v>
      </c>
      <c r="AM525" s="1">
        <v>2758</v>
      </c>
      <c r="AN525" s="1">
        <v>3017</v>
      </c>
      <c r="AO525" s="3"/>
      <c r="AP525" s="3"/>
      <c r="AQ525" s="3"/>
      <c r="AR525">
        <v>895</v>
      </c>
      <c r="AS525" s="1">
        <v>1252</v>
      </c>
      <c r="AT525" s="1">
        <v>1326</v>
      </c>
      <c r="AU525" s="1">
        <v>2039</v>
      </c>
      <c r="AV525" s="1">
        <v>2331</v>
      </c>
      <c r="AW525" s="3"/>
      <c r="AX525" s="3"/>
      <c r="AY525" s="3"/>
      <c r="AZ525">
        <v>573</v>
      </c>
      <c r="BA525">
        <v>630</v>
      </c>
      <c r="BB525">
        <v>670</v>
      </c>
      <c r="BC525">
        <v>719</v>
      </c>
      <c r="BD525">
        <v>686</v>
      </c>
      <c r="BE525" s="3"/>
      <c r="BF525" s="3"/>
      <c r="BG525" s="3"/>
      <c r="BH525">
        <v>572</v>
      </c>
      <c r="BI525">
        <v>629</v>
      </c>
      <c r="BJ525">
        <v>669</v>
      </c>
      <c r="BK525">
        <v>713</v>
      </c>
      <c r="BL525">
        <v>679</v>
      </c>
      <c r="BM525" s="3"/>
      <c r="BN525" s="3"/>
      <c r="BO525" s="3"/>
      <c r="BP525">
        <v>60</v>
      </c>
      <c r="BQ525">
        <v>60</v>
      </c>
      <c r="BR525">
        <v>60</v>
      </c>
      <c r="BS525">
        <v>60</v>
      </c>
      <c r="BT525">
        <v>60</v>
      </c>
      <c r="BU525" s="3"/>
      <c r="BV525" s="3"/>
      <c r="BW525" s="3"/>
      <c r="BX525">
        <v>3.89</v>
      </c>
      <c r="BY525">
        <v>3.99</v>
      </c>
      <c r="BZ525">
        <v>2.72</v>
      </c>
      <c r="CA525">
        <v>2.14</v>
      </c>
      <c r="CB525">
        <v>-0.66</v>
      </c>
      <c r="CC525" s="3"/>
      <c r="CD525" s="3"/>
      <c r="CE525" s="3"/>
      <c r="CF525">
        <v>9.93</v>
      </c>
      <c r="CG525">
        <v>11.15</v>
      </c>
      <c r="CH525">
        <v>8.16</v>
      </c>
      <c r="CI525">
        <v>7.29</v>
      </c>
      <c r="CJ525">
        <v>-2.87</v>
      </c>
      <c r="CK525" s="3"/>
      <c r="CL525" s="3"/>
      <c r="CM525" s="3"/>
      <c r="CN525">
        <v>457</v>
      </c>
      <c r="CO525">
        <v>558</v>
      </c>
      <c r="CP525">
        <v>441</v>
      </c>
      <c r="CQ525">
        <v>420</v>
      </c>
      <c r="CR525">
        <v>-167</v>
      </c>
      <c r="CS525" s="3"/>
      <c r="CT525" s="3"/>
      <c r="CU525" s="3"/>
      <c r="CV525">
        <v>16.37</v>
      </c>
      <c r="CW525">
        <v>7.96</v>
      </c>
      <c r="CX525">
        <v>9.85</v>
      </c>
      <c r="CY525">
        <v>10.5</v>
      </c>
      <c r="CZ525" t="s">
        <v>2</v>
      </c>
      <c r="DA525" s="3"/>
      <c r="DB525" s="3"/>
      <c r="DC525" s="3"/>
      <c r="DD525">
        <v>1.57</v>
      </c>
      <c r="DE525">
        <v>0.85</v>
      </c>
      <c r="DF525">
        <v>0.78</v>
      </c>
      <c r="DG525">
        <v>0.74</v>
      </c>
      <c r="DH525">
        <v>1.26</v>
      </c>
      <c r="DI525" s="3"/>
      <c r="DJ525" s="3"/>
      <c r="DK525" s="3"/>
      <c r="DL525" s="6">
        <f>(CM525*3+CL525*2+CK525)/6</f>
        <v>0</v>
      </c>
      <c r="DM525">
        <f>BH525+(BH525*(CG525-8.25)/8.25)</f>
        <v>773.06666666666672</v>
      </c>
      <c r="DN525">
        <f>BI525+(BI525*(CH525-8.25)/8.25)</f>
        <v>622.13818181818181</v>
      </c>
      <c r="DO525">
        <f>BJ525+(BJ525*(CI525-8.25)/8.25)</f>
        <v>591.15272727272725</v>
      </c>
      <c r="DP525">
        <f>BK525+(BK525*(CJ525-8.25)/8.25)</f>
        <v>-248.03757575757584</v>
      </c>
      <c r="DQ525">
        <f>BL525+(BL525*(CK525-8.25)/8.25)</f>
        <v>0</v>
      </c>
      <c r="DR525">
        <f>BM525+(BM525*(CL525-8.25)/8.25)</f>
        <v>0</v>
      </c>
      <c r="DS525">
        <f>BN525+(BN525*(CM525-8.25)/8.25)</f>
        <v>0</v>
      </c>
      <c r="DT525" s="8">
        <f>DM525*10^8/$I525</f>
        <v>6442.2222222222226</v>
      </c>
      <c r="DU525" s="8">
        <f>DN525*10^8/$I525</f>
        <v>5184.484848484849</v>
      </c>
      <c r="DV525" s="8">
        <f>DO525*10^8/$I525</f>
        <v>4926.272727272727</v>
      </c>
      <c r="DW525" s="8">
        <f>DP525*10^8/$I525</f>
        <v>-2066.9797979797986</v>
      </c>
      <c r="DX525" s="8">
        <f>DQ525*10^8/$I525</f>
        <v>0</v>
      </c>
      <c r="DY525" s="8">
        <f>DR525*10^8/$I525</f>
        <v>0</v>
      </c>
      <c r="DZ525" s="8">
        <f>DS525*10^8/$I525</f>
        <v>0</v>
      </c>
      <c r="EA525" s="8">
        <f>DT525*10^8/$I525</f>
        <v>53685.18518518519</v>
      </c>
      <c r="EB525" s="8">
        <f>DZ525*0.8</f>
        <v>0</v>
      </c>
      <c r="EC525" s="10">
        <f>G525-E525</f>
        <v>-230</v>
      </c>
      <c r="ED525" s="4">
        <f>EC525/E525*100</f>
        <v>-3.2394366197183095</v>
      </c>
      <c r="EE525" s="4">
        <f>DY525-G525</f>
        <v>-6870</v>
      </c>
      <c r="EF525" s="12">
        <f>EE525/G525</f>
        <v>-1</v>
      </c>
      <c r="EG525" s="4">
        <f>G525-F525</f>
        <v>0</v>
      </c>
    </row>
    <row r="526" spans="1:137" x14ac:dyDescent="0.3">
      <c r="A526">
        <v>525</v>
      </c>
      <c r="B526" t="s">
        <v>6230</v>
      </c>
      <c r="C526" t="s">
        <v>498</v>
      </c>
      <c r="D526" t="str">
        <f>VLOOKUP(C526,Sheet1!$A$2:$B$3197,2,FALSE)</f>
        <v>식품</v>
      </c>
      <c r="E526">
        <v>979</v>
      </c>
      <c r="F526">
        <v>1380</v>
      </c>
      <c r="G526" s="7">
        <v>1405</v>
      </c>
      <c r="H526" t="s">
        <v>2697</v>
      </c>
      <c r="I526" s="7">
        <f>VALUE(LEFT(H526,FIND("/",H526)-1)) + VALUE(MID(H526,FIND("/",H526)+1,LEN(H526)))</f>
        <v>141144600</v>
      </c>
      <c r="J526" s="1">
        <v>50000</v>
      </c>
      <c r="K526" s="1">
        <f>G526*I526/(10^8)</f>
        <v>1983.0816299999999</v>
      </c>
      <c r="L526" s="1">
        <v>3818</v>
      </c>
      <c r="M526" s="1">
        <v>3951</v>
      </c>
      <c r="N526" s="1">
        <v>4130</v>
      </c>
      <c r="O526" s="1">
        <v>4122</v>
      </c>
      <c r="P526" s="1">
        <v>3962</v>
      </c>
      <c r="Q526" s="3"/>
      <c r="R526" s="3"/>
      <c r="S526" s="3"/>
      <c r="T526">
        <v>259</v>
      </c>
      <c r="U526">
        <v>293</v>
      </c>
      <c r="V526">
        <v>248</v>
      </c>
      <c r="W526">
        <v>125</v>
      </c>
      <c r="X526">
        <v>166</v>
      </c>
      <c r="Y526" s="3"/>
      <c r="Z526" s="3"/>
      <c r="AA526" s="3"/>
      <c r="AB526">
        <v>48</v>
      </c>
      <c r="AC526">
        <v>292</v>
      </c>
      <c r="AD526">
        <v>157</v>
      </c>
      <c r="AE526">
        <v>9</v>
      </c>
      <c r="AF526">
        <v>96</v>
      </c>
      <c r="AG526" s="3"/>
      <c r="AH526" s="3"/>
      <c r="AI526" s="3"/>
      <c r="AJ526" s="1">
        <v>4675</v>
      </c>
      <c r="AK526" s="1">
        <v>4898</v>
      </c>
      <c r="AL526" s="1">
        <v>4682</v>
      </c>
      <c r="AM526" s="1">
        <v>4669</v>
      </c>
      <c r="AN526" s="1">
        <v>4464</v>
      </c>
      <c r="AO526" s="3"/>
      <c r="AP526" s="3"/>
      <c r="AQ526" s="3"/>
      <c r="AR526" s="1">
        <v>3956</v>
      </c>
      <c r="AS526" s="1">
        <v>3278</v>
      </c>
      <c r="AT526" s="1">
        <v>2910</v>
      </c>
      <c r="AU526" s="1">
        <v>2699</v>
      </c>
      <c r="AV526" s="1">
        <v>2387</v>
      </c>
      <c r="AW526" s="3"/>
      <c r="AX526" s="3"/>
      <c r="AY526" s="3"/>
      <c r="AZ526">
        <v>719</v>
      </c>
      <c r="BA526" s="1">
        <v>1621</v>
      </c>
      <c r="BB526" s="1">
        <v>1772</v>
      </c>
      <c r="BC526" s="1">
        <v>1970</v>
      </c>
      <c r="BD526" s="1">
        <v>2077</v>
      </c>
      <c r="BE526" s="3"/>
      <c r="BF526" s="3"/>
      <c r="BG526" s="3"/>
      <c r="BH526">
        <v>592</v>
      </c>
      <c r="BI526" s="1">
        <v>1627</v>
      </c>
      <c r="BJ526" s="1">
        <v>1781</v>
      </c>
      <c r="BK526" s="1">
        <v>1967</v>
      </c>
      <c r="BL526" s="1">
        <v>2074</v>
      </c>
      <c r="BM526" s="3"/>
      <c r="BN526" s="3"/>
      <c r="BO526" s="3"/>
      <c r="BP526">
        <v>326</v>
      </c>
      <c r="BQ526">
        <v>706</v>
      </c>
      <c r="BR526">
        <v>706</v>
      </c>
      <c r="BS526">
        <v>706</v>
      </c>
      <c r="BT526">
        <v>706</v>
      </c>
      <c r="BU526" s="3"/>
      <c r="BV526" s="3"/>
      <c r="BW526" s="3"/>
      <c r="BX526">
        <v>0.96</v>
      </c>
      <c r="BY526">
        <v>6.1</v>
      </c>
      <c r="BZ526">
        <v>3.28</v>
      </c>
      <c r="CA526">
        <v>0.19</v>
      </c>
      <c r="CB526">
        <v>2.11</v>
      </c>
      <c r="CC526" s="3"/>
      <c r="CD526" s="3"/>
      <c r="CE526" s="3"/>
      <c r="CF526">
        <v>7.98</v>
      </c>
      <c r="CG526">
        <v>26.41</v>
      </c>
      <c r="CH526">
        <v>9.32</v>
      </c>
      <c r="CI526">
        <v>0.49</v>
      </c>
      <c r="CJ526">
        <v>4.74</v>
      </c>
      <c r="CK526" s="3"/>
      <c r="CL526" s="3"/>
      <c r="CM526" s="3"/>
      <c r="CN526">
        <v>67</v>
      </c>
      <c r="CO526">
        <v>323</v>
      </c>
      <c r="CP526">
        <v>113</v>
      </c>
      <c r="CQ526">
        <v>6</v>
      </c>
      <c r="CR526">
        <v>68</v>
      </c>
      <c r="CS526" s="3"/>
      <c r="CT526" s="3"/>
      <c r="CU526" s="3"/>
      <c r="CV526">
        <v>24.75</v>
      </c>
      <c r="CW526">
        <v>4.3600000000000003</v>
      </c>
      <c r="CX526">
        <v>10.53</v>
      </c>
      <c r="CY526">
        <v>155.66</v>
      </c>
      <c r="CZ526">
        <v>14.1</v>
      </c>
      <c r="DA526" s="3"/>
      <c r="DB526" s="3"/>
      <c r="DC526" s="3"/>
      <c r="DD526">
        <v>1.81</v>
      </c>
      <c r="DE526">
        <v>1.1100000000000001</v>
      </c>
      <c r="DF526">
        <v>0.86</v>
      </c>
      <c r="DG526">
        <v>0.69</v>
      </c>
      <c r="DH526">
        <v>0.63</v>
      </c>
      <c r="DI526" s="3"/>
      <c r="DJ526" s="3"/>
      <c r="DK526" s="3"/>
      <c r="DL526" s="6">
        <f>(CM526*3+CL526*2+CK526)/6</f>
        <v>0</v>
      </c>
      <c r="DM526">
        <f>BH526+(BH526*(CG526-8.25)/8.25)</f>
        <v>1895.1175757575757</v>
      </c>
      <c r="DN526">
        <f>BI526+(BI526*(CH526-8.25)/8.25)</f>
        <v>1838.0169696969697</v>
      </c>
      <c r="DO526">
        <f>BJ526+(BJ526*(CI526-8.25)/8.25)</f>
        <v>105.78060606060603</v>
      </c>
      <c r="DP526">
        <f>BK526+(BK526*(CJ526-8.25)/8.25)</f>
        <v>1130.1309090909092</v>
      </c>
      <c r="DQ526">
        <f>BL526+(BL526*(CK526-8.25)/8.25)</f>
        <v>0</v>
      </c>
      <c r="DR526">
        <f>BM526+(BM526*(CL526-8.25)/8.25)</f>
        <v>0</v>
      </c>
      <c r="DS526">
        <f>BN526+(BN526*(CM526-8.25)/8.25)</f>
        <v>0</v>
      </c>
      <c r="DT526" s="8">
        <f>DM526*10^8/$I526</f>
        <v>1342.6780590667838</v>
      </c>
      <c r="DU526" s="8">
        <f>DN526*10^8/$I526</f>
        <v>1302.2226636350024</v>
      </c>
      <c r="DV526" s="8">
        <f>DO526*10^8/$I526</f>
        <v>74.944848092386138</v>
      </c>
      <c r="DW526" s="8">
        <f>DP526*10^8/$I526</f>
        <v>800.69014974069808</v>
      </c>
      <c r="DX526" s="8">
        <f>DQ526*10^8/$I526</f>
        <v>0</v>
      </c>
      <c r="DY526" s="8">
        <f>DR526*10^8/$I526</f>
        <v>0</v>
      </c>
      <c r="DZ526" s="8">
        <f>DS526*10^8/$I526</f>
        <v>0</v>
      </c>
      <c r="EA526" s="8">
        <f>DT526*10^8/$I526</f>
        <v>951.27837626574717</v>
      </c>
      <c r="EB526" s="8">
        <f>DZ526*0.8</f>
        <v>0</v>
      </c>
      <c r="EC526" s="10">
        <f>G526-E526</f>
        <v>426</v>
      </c>
      <c r="ED526" s="4">
        <f>EC526/E526*100</f>
        <v>43.513789581205309</v>
      </c>
      <c r="EE526" s="4">
        <f>DY526-G526</f>
        <v>-1405</v>
      </c>
      <c r="EF526" s="12">
        <f>EE526/G526</f>
        <v>-1</v>
      </c>
      <c r="EG526" s="4">
        <f>G526-F526</f>
        <v>25</v>
      </c>
    </row>
    <row r="527" spans="1:137" x14ac:dyDescent="0.3">
      <c r="A527">
        <v>526</v>
      </c>
      <c r="B527" t="s">
        <v>7749</v>
      </c>
      <c r="C527" t="s">
        <v>499</v>
      </c>
      <c r="D527" t="str">
        <f>VLOOKUP(C527,Sheet1!$A$2:$B$3197,2,FALSE)</f>
        <v>전자제품</v>
      </c>
      <c r="E527">
        <v>30600</v>
      </c>
      <c r="F527">
        <v>30300</v>
      </c>
      <c r="G527" s="7">
        <v>33000</v>
      </c>
      <c r="H527" t="s">
        <v>2698</v>
      </c>
      <c r="I527" s="7">
        <f>VALUE(LEFT(H527,FIND("/",H527)-1)) + VALUE(MID(H527,FIND("/",H527)+1,LEN(H527)))</f>
        <v>1570797</v>
      </c>
      <c r="J527" s="1">
        <v>143104</v>
      </c>
      <c r="K527" s="1">
        <f>G527*I527/(10^8)</f>
        <v>518.36301000000003</v>
      </c>
      <c r="L527">
        <v>266</v>
      </c>
      <c r="M527">
        <v>220</v>
      </c>
      <c r="N527">
        <v>185</v>
      </c>
      <c r="O527">
        <v>133</v>
      </c>
      <c r="P527">
        <v>208</v>
      </c>
      <c r="Q527" s="3"/>
      <c r="R527" s="3"/>
      <c r="S527" s="3"/>
      <c r="T527">
        <v>7</v>
      </c>
      <c r="U527">
        <v>-7</v>
      </c>
      <c r="V527">
        <v>-17</v>
      </c>
      <c r="W527">
        <v>-16</v>
      </c>
      <c r="X527">
        <v>10</v>
      </c>
      <c r="Y527" s="3"/>
      <c r="Z527" s="3"/>
      <c r="AA527" s="3"/>
      <c r="AB527">
        <v>30</v>
      </c>
      <c r="AC527">
        <v>-30</v>
      </c>
      <c r="AD527">
        <v>-7</v>
      </c>
      <c r="AE527">
        <v>2</v>
      </c>
      <c r="AF527">
        <v>14</v>
      </c>
      <c r="AG527" s="3"/>
      <c r="AH527" s="3"/>
      <c r="AI527" s="3"/>
      <c r="AJ527">
        <v>643</v>
      </c>
      <c r="AK527">
        <v>599</v>
      </c>
      <c r="AL527">
        <v>574</v>
      </c>
      <c r="AM527">
        <v>569</v>
      </c>
      <c r="AN527">
        <v>578</v>
      </c>
      <c r="AO527" s="3"/>
      <c r="AP527" s="3"/>
      <c r="AQ527" s="3"/>
      <c r="AR527">
        <v>46</v>
      </c>
      <c r="AS527">
        <v>38</v>
      </c>
      <c r="AT527">
        <v>28</v>
      </c>
      <c r="AU527">
        <v>24</v>
      </c>
      <c r="AV527">
        <v>38</v>
      </c>
      <c r="AW527" s="3"/>
      <c r="AX527" s="3"/>
      <c r="AY527" s="3"/>
      <c r="AZ527">
        <v>597</v>
      </c>
      <c r="BA527">
        <v>561</v>
      </c>
      <c r="BB527">
        <v>546</v>
      </c>
      <c r="BC527">
        <v>545</v>
      </c>
      <c r="BD527">
        <v>541</v>
      </c>
      <c r="BE527" s="3"/>
      <c r="BF527" s="3"/>
      <c r="BG527" s="3"/>
      <c r="BH527">
        <v>597</v>
      </c>
      <c r="BI527">
        <v>561</v>
      </c>
      <c r="BJ527">
        <v>546</v>
      </c>
      <c r="BK527">
        <v>545</v>
      </c>
      <c r="BL527">
        <v>541</v>
      </c>
      <c r="BM527" s="3"/>
      <c r="BN527" s="3"/>
      <c r="BO527" s="3"/>
      <c r="BP527">
        <v>79</v>
      </c>
      <c r="BQ527">
        <v>79</v>
      </c>
      <c r="BR527">
        <v>79</v>
      </c>
      <c r="BS527">
        <v>79</v>
      </c>
      <c r="BT527">
        <v>79</v>
      </c>
      <c r="BU527" s="3"/>
      <c r="BV527" s="3"/>
      <c r="BW527" s="3"/>
      <c r="BX527">
        <v>4.59</v>
      </c>
      <c r="BY527">
        <v>-4.8</v>
      </c>
      <c r="BZ527">
        <v>-1.1599999999999999</v>
      </c>
      <c r="CA527">
        <v>0.43</v>
      </c>
      <c r="CB527">
        <v>2.35</v>
      </c>
      <c r="CC527" s="3"/>
      <c r="CD527" s="3"/>
      <c r="CE527" s="3"/>
      <c r="CF527">
        <v>4.95</v>
      </c>
      <c r="CG527">
        <v>-5.15</v>
      </c>
      <c r="CH527">
        <v>-1.23</v>
      </c>
      <c r="CI527">
        <v>0.45</v>
      </c>
      <c r="CJ527">
        <v>2.4900000000000002</v>
      </c>
      <c r="CK527" s="3"/>
      <c r="CL527" s="3"/>
      <c r="CM527" s="3"/>
      <c r="CN527" s="1">
        <v>1880</v>
      </c>
      <c r="CO527" s="1">
        <v>-1897</v>
      </c>
      <c r="CP527">
        <v>-433</v>
      </c>
      <c r="CQ527">
        <v>155</v>
      </c>
      <c r="CR527">
        <v>860</v>
      </c>
      <c r="CS527" s="3"/>
      <c r="CT527" s="3"/>
      <c r="CU527" s="3"/>
      <c r="CV527">
        <v>11.99</v>
      </c>
      <c r="CW527" t="s">
        <v>2</v>
      </c>
      <c r="CX527" t="s">
        <v>2</v>
      </c>
      <c r="CY527">
        <v>133.13999999999999</v>
      </c>
      <c r="CZ527">
        <v>29.14</v>
      </c>
      <c r="DA527" s="3"/>
      <c r="DB527" s="3"/>
      <c r="DC527" s="3"/>
      <c r="DD527">
        <v>0.55000000000000004</v>
      </c>
      <c r="DE527">
        <v>0.52</v>
      </c>
      <c r="DF527">
        <v>0.57999999999999996</v>
      </c>
      <c r="DG527">
        <v>0.55000000000000004</v>
      </c>
      <c r="DH527">
        <v>0.67</v>
      </c>
      <c r="DI527" s="3"/>
      <c r="DJ527" s="3"/>
      <c r="DK527" s="3"/>
      <c r="DL527" s="6">
        <f>(CM527*3+CL527*2+CK527)/6</f>
        <v>0</v>
      </c>
      <c r="DM527">
        <f>BH527+(BH527*(CG527-8.25)/8.25)</f>
        <v>-372.67272727272734</v>
      </c>
      <c r="DN527">
        <f>BI527+(BI527*(CH527-8.25)/8.25)</f>
        <v>-83.6400000000001</v>
      </c>
      <c r="DO527">
        <f>BJ527+(BJ527*(CI527-8.25)/8.25)</f>
        <v>29.781818181818153</v>
      </c>
      <c r="DP527">
        <f>BK527+(BK527*(CJ527-8.25)/8.25)</f>
        <v>164.4909090909091</v>
      </c>
      <c r="DQ527">
        <f>BL527+(BL527*(CK527-8.25)/8.25)</f>
        <v>0</v>
      </c>
      <c r="DR527">
        <f>BM527+(BM527*(CL527-8.25)/8.25)</f>
        <v>0</v>
      </c>
      <c r="DS527">
        <f>BN527+(BN527*(CM527-8.25)/8.25)</f>
        <v>0</v>
      </c>
      <c r="DT527" s="8">
        <f>DM527*10^8/$I527</f>
        <v>-23725.072512407864</v>
      </c>
      <c r="DU527" s="8">
        <f>DN527*10^8/$I527</f>
        <v>-5324.6854940517514</v>
      </c>
      <c r="DV527" s="8">
        <f>DO527*10^8/$I527</f>
        <v>1895.9686185941373</v>
      </c>
      <c r="DW527" s="8">
        <f>DP527*10^8/$I527</f>
        <v>10471.812022235152</v>
      </c>
      <c r="DX527" s="8">
        <f>DQ527*10^8/$I527</f>
        <v>0</v>
      </c>
      <c r="DY527" s="8">
        <f>DR527*10^8/$I527</f>
        <v>0</v>
      </c>
      <c r="DZ527" s="8">
        <f>DS527*10^8/$I527</f>
        <v>0</v>
      </c>
      <c r="EA527" s="8">
        <f>DT527*10^8/$I527</f>
        <v>-1510384.3789113336</v>
      </c>
      <c r="EB527" s="8">
        <f>DZ527*0.8</f>
        <v>0</v>
      </c>
      <c r="EC527" s="10">
        <f>G527-E527</f>
        <v>2400</v>
      </c>
      <c r="ED527" s="4">
        <f>EC527/E527*100</f>
        <v>7.8431372549019605</v>
      </c>
      <c r="EE527" s="4">
        <f>DY527-G527</f>
        <v>-33000</v>
      </c>
      <c r="EF527" s="12">
        <f>EE527/G527</f>
        <v>-1</v>
      </c>
      <c r="EG527" s="4">
        <f>G527-F527</f>
        <v>2700</v>
      </c>
    </row>
    <row r="528" spans="1:137" x14ac:dyDescent="0.3">
      <c r="A528">
        <v>527</v>
      </c>
      <c r="B528" t="s">
        <v>5654</v>
      </c>
      <c r="C528" t="s">
        <v>500</v>
      </c>
      <c r="D528" t="str">
        <f>VLOOKUP(C528,Sheet1!$A$2:$B$3197,2,FALSE)</f>
        <v>종이와목재</v>
      </c>
      <c r="E528">
        <v>3600</v>
      </c>
      <c r="F528">
        <v>5570</v>
      </c>
      <c r="G528" s="7">
        <v>5340</v>
      </c>
      <c r="H528" t="s">
        <v>2699</v>
      </c>
      <c r="I528" s="7">
        <f>VALUE(LEFT(H528,FIND("/",H528)-1)) + VALUE(MID(H528,FIND("/",H528)+1,LEN(H528)))</f>
        <v>62368324</v>
      </c>
      <c r="J528">
        <v>0</v>
      </c>
      <c r="K528" s="1">
        <f>G528*I528/(10^8)</f>
        <v>3330.4685015999999</v>
      </c>
      <c r="L528" s="1">
        <v>5986</v>
      </c>
      <c r="M528" s="1">
        <v>6079</v>
      </c>
      <c r="N528" s="1">
        <v>6512</v>
      </c>
      <c r="O528" s="1">
        <v>6313</v>
      </c>
      <c r="P528" s="1">
        <v>5279</v>
      </c>
      <c r="Q528" s="1">
        <v>6210</v>
      </c>
      <c r="R528" s="1">
        <v>6940</v>
      </c>
      <c r="S528" s="1">
        <v>7170</v>
      </c>
      <c r="T528">
        <v>136</v>
      </c>
      <c r="U528">
        <v>447</v>
      </c>
      <c r="V528" s="1">
        <v>1022</v>
      </c>
      <c r="W528">
        <v>494</v>
      </c>
      <c r="X528">
        <v>63</v>
      </c>
      <c r="Y528">
        <v>430</v>
      </c>
      <c r="Z528">
        <v>840</v>
      </c>
      <c r="AA528">
        <v>860</v>
      </c>
      <c r="AB528">
        <v>-8</v>
      </c>
      <c r="AC528">
        <v>365</v>
      </c>
      <c r="AD528">
        <v>698</v>
      </c>
      <c r="AE528">
        <v>104</v>
      </c>
      <c r="AF528">
        <v>-76</v>
      </c>
      <c r="AG528">
        <v>290</v>
      </c>
      <c r="AH528">
        <v>600</v>
      </c>
      <c r="AI528">
        <v>610</v>
      </c>
      <c r="AJ528" s="1">
        <v>10953</v>
      </c>
      <c r="AK528" s="1">
        <v>11024</v>
      </c>
      <c r="AL528" s="1">
        <v>13560</v>
      </c>
      <c r="AM528" s="1">
        <v>13503</v>
      </c>
      <c r="AN528" s="1">
        <v>14304</v>
      </c>
      <c r="AO528" s="1">
        <v>13500</v>
      </c>
      <c r="AP528" s="1">
        <v>14080</v>
      </c>
      <c r="AQ528" s="1">
        <v>14640</v>
      </c>
      <c r="AR528" s="1">
        <v>5612</v>
      </c>
      <c r="AS528" s="1">
        <v>5392</v>
      </c>
      <c r="AT528" s="1">
        <v>7216</v>
      </c>
      <c r="AU528" s="1">
        <v>7298</v>
      </c>
      <c r="AV528" s="1">
        <v>8290</v>
      </c>
      <c r="AW528" s="1">
        <v>7270</v>
      </c>
      <c r="AX528" s="1">
        <v>7330</v>
      </c>
      <c r="AY528" s="1">
        <v>7370</v>
      </c>
      <c r="AZ528" s="1">
        <v>5341</v>
      </c>
      <c r="BA528" s="1">
        <v>5632</v>
      </c>
      <c r="BB528" s="1">
        <v>6344</v>
      </c>
      <c r="BC528" s="1">
        <v>6206</v>
      </c>
      <c r="BD528" s="1">
        <v>6014</v>
      </c>
      <c r="BE528" s="1">
        <v>6230</v>
      </c>
      <c r="BF528" s="1">
        <v>6750</v>
      </c>
      <c r="BG528" s="1">
        <v>7270</v>
      </c>
      <c r="BH528" s="1">
        <v>5339</v>
      </c>
      <c r="BI528" s="1">
        <v>5631</v>
      </c>
      <c r="BJ528" s="1">
        <v>6168</v>
      </c>
      <c r="BK528" s="1">
        <v>6138</v>
      </c>
      <c r="BL528" s="1">
        <v>5938</v>
      </c>
      <c r="BM528" s="1">
        <v>6140</v>
      </c>
      <c r="BN528" s="1">
        <v>6640</v>
      </c>
      <c r="BO528" s="1">
        <v>7130</v>
      </c>
      <c r="BP528" s="1">
        <v>1559</v>
      </c>
      <c r="BQ528" s="1">
        <v>1559</v>
      </c>
      <c r="BR528" s="1">
        <v>1559</v>
      </c>
      <c r="BS528" s="1">
        <v>1559</v>
      </c>
      <c r="BT528" s="1">
        <v>1559</v>
      </c>
      <c r="BU528" s="1">
        <v>1560</v>
      </c>
      <c r="BV528" s="1">
        <v>1560</v>
      </c>
      <c r="BW528" s="1">
        <v>1560</v>
      </c>
      <c r="BX528">
        <v>-7.0000000000000007E-2</v>
      </c>
      <c r="BY528">
        <v>3.32</v>
      </c>
      <c r="BZ528">
        <v>5.68</v>
      </c>
      <c r="CA528">
        <v>0.77</v>
      </c>
      <c r="CB528">
        <v>-0.54</v>
      </c>
      <c r="CC528">
        <v>2.09</v>
      </c>
      <c r="CD528">
        <v>4.3499999999999996</v>
      </c>
      <c r="CE528">
        <v>4.25</v>
      </c>
      <c r="CF528">
        <v>-0.15</v>
      </c>
      <c r="CG528">
        <v>6.65</v>
      </c>
      <c r="CH528">
        <v>11.83</v>
      </c>
      <c r="CI528">
        <v>1.64</v>
      </c>
      <c r="CJ528">
        <v>-1.43</v>
      </c>
      <c r="CK528">
        <v>4.6399999999999997</v>
      </c>
      <c r="CL528">
        <v>9.08</v>
      </c>
      <c r="CM528">
        <v>8.57</v>
      </c>
      <c r="CN528">
        <v>-13</v>
      </c>
      <c r="CO528">
        <v>585</v>
      </c>
      <c r="CP528" s="1">
        <v>1119</v>
      </c>
      <c r="CQ528">
        <v>162</v>
      </c>
      <c r="CR528">
        <v>-139</v>
      </c>
      <c r="CS528">
        <v>449</v>
      </c>
      <c r="CT528">
        <v>930</v>
      </c>
      <c r="CU528">
        <v>946</v>
      </c>
      <c r="CV528" t="s">
        <v>2</v>
      </c>
      <c r="CW528">
        <v>7.75</v>
      </c>
      <c r="CX528">
        <v>5.42</v>
      </c>
      <c r="CY528">
        <v>26.08</v>
      </c>
      <c r="CZ528" t="s">
        <v>2</v>
      </c>
      <c r="DA528">
        <v>11.89</v>
      </c>
      <c r="DB528">
        <v>5.74</v>
      </c>
      <c r="DC528">
        <v>5.64</v>
      </c>
      <c r="DD528">
        <v>0.47</v>
      </c>
      <c r="DE528">
        <v>0.5</v>
      </c>
      <c r="DF528">
        <v>0.61</v>
      </c>
      <c r="DG528">
        <v>0.43</v>
      </c>
      <c r="DH528">
        <v>0.38</v>
      </c>
      <c r="DI528">
        <v>0.54</v>
      </c>
      <c r="DJ528">
        <v>0.5</v>
      </c>
      <c r="DK528">
        <v>0.47</v>
      </c>
      <c r="DL528" s="6">
        <f>(CM528*3+CL528*2+CK528)/6</f>
        <v>8.0850000000000009</v>
      </c>
      <c r="DM528">
        <f>BH528+(BH528*(CG528-8.25)/8.25)</f>
        <v>4303.5575757575762</v>
      </c>
      <c r="DN528">
        <f>BI528+(BI528*(CH528-8.25)/8.25)</f>
        <v>8074.5127272727277</v>
      </c>
      <c r="DO528">
        <f>BJ528+(BJ528*(CI528-8.25)/8.25)</f>
        <v>1226.1236363636363</v>
      </c>
      <c r="DP528">
        <f>BK528+(BK528*(CJ528-8.25)/8.25)</f>
        <v>-1063.9199999999992</v>
      </c>
      <c r="DQ528">
        <f>BL528+(BL528*(CK528-8.25)/8.25)</f>
        <v>3339.6751515151514</v>
      </c>
      <c r="DR528">
        <f>BM528+(BM528*(CL528-8.25)/8.25)</f>
        <v>6757.7212121212124</v>
      </c>
      <c r="DS528">
        <f>BN528+(BN528*(CM528-8.25)/8.25)</f>
        <v>6897.5515151515156</v>
      </c>
      <c r="DT528" s="8">
        <f>DM528*10^8/$I528</f>
        <v>6900.2296354116816</v>
      </c>
      <c r="DU528" s="8">
        <f>DN528*10^8/$I528</f>
        <v>12946.496249077862</v>
      </c>
      <c r="DV528" s="8">
        <f>DO528*10^8/$I528</f>
        <v>1965.9396913786497</v>
      </c>
      <c r="DW528" s="8">
        <f>DP528*10^8/$I528</f>
        <v>-1705.8659456681876</v>
      </c>
      <c r="DX528" s="8">
        <f>DQ528*10^8/$I528</f>
        <v>5354.7617401345451</v>
      </c>
      <c r="DY528" s="8">
        <f>DR528*10^8/$I528</f>
        <v>10835.18167350659</v>
      </c>
      <c r="DZ528" s="8">
        <f>DS528*10^8/$I528</f>
        <v>11059.382508260949</v>
      </c>
      <c r="EA528" s="8">
        <f>DT528*10^8/$I528</f>
        <v>11063.676547427636</v>
      </c>
      <c r="EB528" s="8">
        <f>DZ528*0.8</f>
        <v>8847.506006608759</v>
      </c>
      <c r="EC528" s="10">
        <f>G528-E528</f>
        <v>1740</v>
      </c>
      <c r="ED528" s="4">
        <f>EC528/E528*100</f>
        <v>48.333333333333336</v>
      </c>
      <c r="EE528" s="4">
        <f>DY528-G528</f>
        <v>5495.1816735065895</v>
      </c>
      <c r="EF528" s="12">
        <f>EE528/G528</f>
        <v>1.0290602384843801</v>
      </c>
      <c r="EG528" s="4">
        <f>G528-F528</f>
        <v>-230</v>
      </c>
    </row>
    <row r="529" spans="1:137" x14ac:dyDescent="0.3">
      <c r="A529">
        <v>528</v>
      </c>
      <c r="B529" t="s">
        <v>6257</v>
      </c>
      <c r="C529" t="s">
        <v>501</v>
      </c>
      <c r="D529" t="str">
        <f>VLOOKUP(C529,Sheet1!$A$2:$B$3197,2,FALSE)</f>
        <v>섬유,의류,신발,호화품</v>
      </c>
      <c r="E529">
        <v>1560</v>
      </c>
      <c r="F529">
        <v>1415</v>
      </c>
      <c r="G529" s="7">
        <v>1540</v>
      </c>
      <c r="H529" t="s">
        <v>2700</v>
      </c>
      <c r="I529" s="7">
        <f>VALUE(LEFT(H529,FIND("/",H529)-1)) + VALUE(MID(H529,FIND("/",H529)+1,LEN(H529)))</f>
        <v>58932995</v>
      </c>
      <c r="J529" s="1">
        <v>3005</v>
      </c>
      <c r="K529" s="1">
        <f>G529*I529/(10^8)</f>
        <v>907.56812300000001</v>
      </c>
      <c r="L529" s="1">
        <v>2029</v>
      </c>
      <c r="M529" s="1">
        <v>2011</v>
      </c>
      <c r="N529" s="1">
        <v>1976</v>
      </c>
      <c r="O529" s="1">
        <v>2025</v>
      </c>
      <c r="P529" s="1">
        <v>1528</v>
      </c>
      <c r="Q529" s="3"/>
      <c r="R529" s="3"/>
      <c r="S529" s="3"/>
      <c r="T529">
        <v>-70</v>
      </c>
      <c r="U529">
        <v>16</v>
      </c>
      <c r="V529">
        <v>20</v>
      </c>
      <c r="W529">
        <v>-16</v>
      </c>
      <c r="X529">
        <v>-200</v>
      </c>
      <c r="Y529" s="3"/>
      <c r="Z529" s="3"/>
      <c r="AA529" s="3"/>
      <c r="AB529">
        <v>-96</v>
      </c>
      <c r="AC529">
        <v>8</v>
      </c>
      <c r="AD529">
        <v>2</v>
      </c>
      <c r="AE529">
        <v>-32</v>
      </c>
      <c r="AF529">
        <v>-217</v>
      </c>
      <c r="AG529" s="3"/>
      <c r="AH529" s="3"/>
      <c r="AI529" s="3"/>
      <c r="AJ529" s="1">
        <v>1597</v>
      </c>
      <c r="AK529" s="1">
        <v>1421</v>
      </c>
      <c r="AL529" s="1">
        <v>1381</v>
      </c>
      <c r="AM529" s="1">
        <v>1494</v>
      </c>
      <c r="AN529" s="1">
        <v>1386</v>
      </c>
      <c r="AO529" s="3"/>
      <c r="AP529" s="3"/>
      <c r="AQ529" s="3"/>
      <c r="AR529">
        <v>941</v>
      </c>
      <c r="AS529">
        <v>756</v>
      </c>
      <c r="AT529">
        <v>718</v>
      </c>
      <c r="AU529">
        <v>867</v>
      </c>
      <c r="AV529">
        <v>975</v>
      </c>
      <c r="AW529" s="3"/>
      <c r="AX529" s="3"/>
      <c r="AY529" s="3"/>
      <c r="AZ529">
        <v>656</v>
      </c>
      <c r="BA529">
        <v>665</v>
      </c>
      <c r="BB529">
        <v>663</v>
      </c>
      <c r="BC529">
        <v>627</v>
      </c>
      <c r="BD529">
        <v>412</v>
      </c>
      <c r="BE529" s="3"/>
      <c r="BF529" s="3"/>
      <c r="BG529" s="3"/>
      <c r="BH529">
        <v>656</v>
      </c>
      <c r="BI529">
        <v>665</v>
      </c>
      <c r="BJ529">
        <v>663</v>
      </c>
      <c r="BK529">
        <v>627</v>
      </c>
      <c r="BL529">
        <v>412</v>
      </c>
      <c r="BM529" s="3"/>
      <c r="BN529" s="3"/>
      <c r="BO529" s="3"/>
      <c r="BP529">
        <v>295</v>
      </c>
      <c r="BQ529">
        <v>295</v>
      </c>
      <c r="BR529">
        <v>295</v>
      </c>
      <c r="BS529">
        <v>295</v>
      </c>
      <c r="BT529">
        <v>295</v>
      </c>
      <c r="BU529" s="3"/>
      <c r="BV529" s="3"/>
      <c r="BW529" s="3"/>
      <c r="BX529">
        <v>-5.96</v>
      </c>
      <c r="BY529">
        <v>0.51</v>
      </c>
      <c r="BZ529">
        <v>0.16</v>
      </c>
      <c r="CA529">
        <v>-2.25</v>
      </c>
      <c r="CB529">
        <v>-15.05</v>
      </c>
      <c r="CC529" s="3"/>
      <c r="CD529" s="3"/>
      <c r="CE529" s="3"/>
      <c r="CF529">
        <v>-13.56</v>
      </c>
      <c r="CG529">
        <v>1.1599999999999999</v>
      </c>
      <c r="CH529">
        <v>0.34</v>
      </c>
      <c r="CI529">
        <v>-5.0199999999999996</v>
      </c>
      <c r="CJ529">
        <v>-41.73</v>
      </c>
      <c r="CK529" s="3"/>
      <c r="CL529" s="3"/>
      <c r="CM529" s="3"/>
      <c r="CN529">
        <v>-162</v>
      </c>
      <c r="CO529">
        <v>13</v>
      </c>
      <c r="CP529">
        <v>4</v>
      </c>
      <c r="CQ529">
        <v>-55</v>
      </c>
      <c r="CR529">
        <v>-368</v>
      </c>
      <c r="CS529" s="3"/>
      <c r="CT529" s="3"/>
      <c r="CU529" s="3"/>
      <c r="CV529" t="s">
        <v>2</v>
      </c>
      <c r="CW529">
        <v>80.61</v>
      </c>
      <c r="CX529">
        <v>591.83000000000004</v>
      </c>
      <c r="CY529" t="s">
        <v>2</v>
      </c>
      <c r="CZ529" t="s">
        <v>2</v>
      </c>
      <c r="DA529" s="3"/>
      <c r="DB529" s="3"/>
      <c r="DC529" s="3"/>
      <c r="DD529">
        <v>1.58</v>
      </c>
      <c r="DE529">
        <v>0.93</v>
      </c>
      <c r="DF529">
        <v>2.02</v>
      </c>
      <c r="DG529">
        <v>2.23</v>
      </c>
      <c r="DH529">
        <v>2.14</v>
      </c>
      <c r="DI529" s="3"/>
      <c r="DJ529" s="3"/>
      <c r="DK529" s="3"/>
      <c r="DL529" s="6">
        <f>(CM529*3+CL529*2+CK529)/6</f>
        <v>0</v>
      </c>
      <c r="DM529">
        <f>BH529+(BH529*(CG529-8.25)/8.25)</f>
        <v>92.237575757575769</v>
      </c>
      <c r="DN529">
        <f>BI529+(BI529*(CH529-8.25)/8.25)</f>
        <v>27.406060606060578</v>
      </c>
      <c r="DO529">
        <f>BJ529+(BJ529*(CI529-8.25)/8.25)</f>
        <v>-403.42545454545461</v>
      </c>
      <c r="DP529">
        <f>BK529+(BK529*(CJ529-8.25)/8.25)</f>
        <v>-3171.48</v>
      </c>
      <c r="DQ529">
        <f>BL529+(BL529*(CK529-8.25)/8.25)</f>
        <v>0</v>
      </c>
      <c r="DR529">
        <f>BM529+(BM529*(CL529-8.25)/8.25)</f>
        <v>0</v>
      </c>
      <c r="DS529">
        <f>BN529+(BN529*(CM529-8.25)/8.25)</f>
        <v>0</v>
      </c>
      <c r="DT529" s="8">
        <f>DM529*10^8/$I529</f>
        <v>156.51262210172038</v>
      </c>
      <c r="DU529" s="8">
        <f>DN529*10^8/$I529</f>
        <v>46.503763479287919</v>
      </c>
      <c r="DV529" s="8">
        <f>DO529*10^8/$I529</f>
        <v>-684.54938450939858</v>
      </c>
      <c r="DW529" s="8">
        <f>DP529*10^8/$I529</f>
        <v>-5381.5014831674516</v>
      </c>
      <c r="DX529" s="8">
        <f>DQ529*10^8/$I529</f>
        <v>0</v>
      </c>
      <c r="DY529" s="8">
        <f>DR529*10^8/$I529</f>
        <v>0</v>
      </c>
      <c r="DZ529" s="8">
        <f>DS529*10^8/$I529</f>
        <v>0</v>
      </c>
      <c r="EA529" s="8">
        <f>DT529*10^8/$I529</f>
        <v>265.57724090167216</v>
      </c>
      <c r="EB529" s="8">
        <f>DZ529*0.8</f>
        <v>0</v>
      </c>
      <c r="EC529" s="10">
        <f>G529-E529</f>
        <v>-20</v>
      </c>
      <c r="ED529" s="4">
        <f>EC529/E529*100</f>
        <v>-1.2820512820512819</v>
      </c>
      <c r="EE529" s="4">
        <f>DY529-G529</f>
        <v>-1540</v>
      </c>
      <c r="EF529" s="12">
        <f>EE529/G529</f>
        <v>-1</v>
      </c>
      <c r="EG529" s="4">
        <f>G529-F529</f>
        <v>125</v>
      </c>
    </row>
    <row r="530" spans="1:137" x14ac:dyDescent="0.3">
      <c r="A530">
        <v>529</v>
      </c>
      <c r="B530" t="s">
        <v>6410</v>
      </c>
      <c r="C530" t="s">
        <v>7955</v>
      </c>
      <c r="D530" t="str">
        <f>VLOOKUP(C530,Sheet1!$A$2:$B$3197,2,FALSE)</f>
        <v>종이와목재</v>
      </c>
      <c r="E530">
        <v>1885</v>
      </c>
      <c r="F530">
        <v>2200</v>
      </c>
      <c r="G530" s="7">
        <v>2275</v>
      </c>
      <c r="H530" t="s">
        <v>2701</v>
      </c>
      <c r="I530" s="7">
        <f>VALUE(LEFT(H530,FIND("/",H530)-1)) + VALUE(MID(H530,FIND("/",H530)+1,LEN(H530)))</f>
        <v>20493012</v>
      </c>
      <c r="J530">
        <v>0</v>
      </c>
      <c r="K530" s="1">
        <f>G530*I530/(10^8)</f>
        <v>466.21602300000001</v>
      </c>
      <c r="L530" s="1">
        <v>2341</v>
      </c>
      <c r="M530" s="1">
        <v>2238</v>
      </c>
      <c r="N530" s="1">
        <v>2484</v>
      </c>
      <c r="O530" s="1">
        <v>2339</v>
      </c>
      <c r="P530" s="1">
        <v>2448</v>
      </c>
      <c r="Q530" s="3"/>
      <c r="R530" s="3"/>
      <c r="S530" s="3"/>
      <c r="T530">
        <v>13</v>
      </c>
      <c r="U530">
        <v>34</v>
      </c>
      <c r="V530">
        <v>50</v>
      </c>
      <c r="W530">
        <v>40</v>
      </c>
      <c r="X530">
        <v>39</v>
      </c>
      <c r="Y530" s="3"/>
      <c r="Z530" s="3"/>
      <c r="AA530" s="3"/>
      <c r="AB530">
        <v>12</v>
      </c>
      <c r="AC530">
        <v>25</v>
      </c>
      <c r="AD530">
        <v>36</v>
      </c>
      <c r="AE530">
        <v>32</v>
      </c>
      <c r="AF530">
        <v>30</v>
      </c>
      <c r="AG530" s="3"/>
      <c r="AH530" s="3"/>
      <c r="AI530" s="3"/>
      <c r="AJ530" s="1">
        <v>1028</v>
      </c>
      <c r="AK530" s="1">
        <v>1017</v>
      </c>
      <c r="AL530">
        <v>913</v>
      </c>
      <c r="AM530" s="1">
        <v>1034</v>
      </c>
      <c r="AN530" s="1">
        <v>1071</v>
      </c>
      <c r="AO530" s="3"/>
      <c r="AP530" s="3"/>
      <c r="AQ530" s="3"/>
      <c r="AR530">
        <v>693</v>
      </c>
      <c r="AS530">
        <v>658</v>
      </c>
      <c r="AT530">
        <v>528</v>
      </c>
      <c r="AU530">
        <v>624</v>
      </c>
      <c r="AV530">
        <v>635</v>
      </c>
      <c r="AW530" s="3"/>
      <c r="AX530" s="3"/>
      <c r="AY530" s="3"/>
      <c r="AZ530">
        <v>334</v>
      </c>
      <c r="BA530">
        <v>359</v>
      </c>
      <c r="BB530">
        <v>385</v>
      </c>
      <c r="BC530">
        <v>411</v>
      </c>
      <c r="BD530">
        <v>437</v>
      </c>
      <c r="BE530" s="3"/>
      <c r="BF530" s="3"/>
      <c r="BG530" s="3"/>
      <c r="BH530">
        <v>334</v>
      </c>
      <c r="BI530">
        <v>359</v>
      </c>
      <c r="BJ530">
        <v>385</v>
      </c>
      <c r="BK530">
        <v>411</v>
      </c>
      <c r="BL530">
        <v>437</v>
      </c>
      <c r="BM530" s="3"/>
      <c r="BN530" s="3"/>
      <c r="BO530" s="3"/>
      <c r="BP530">
        <v>102</v>
      </c>
      <c r="BQ530">
        <v>102</v>
      </c>
      <c r="BR530">
        <v>102</v>
      </c>
      <c r="BS530">
        <v>102</v>
      </c>
      <c r="BT530">
        <v>102</v>
      </c>
      <c r="BU530" s="3"/>
      <c r="BV530" s="3"/>
      <c r="BW530" s="3"/>
      <c r="BX530">
        <v>1.1399999999999999</v>
      </c>
      <c r="BY530">
        <v>2.41</v>
      </c>
      <c r="BZ530">
        <v>3.71</v>
      </c>
      <c r="CA530">
        <v>3.24</v>
      </c>
      <c r="CB530">
        <v>2.8</v>
      </c>
      <c r="CC530" s="3"/>
      <c r="CD530" s="3"/>
      <c r="CE530" s="3"/>
      <c r="CF530">
        <v>3.21</v>
      </c>
      <c r="CG530">
        <v>7.11</v>
      </c>
      <c r="CH530">
        <v>9.6199999999999992</v>
      </c>
      <c r="CI530">
        <v>7.94</v>
      </c>
      <c r="CJ530">
        <v>6.97</v>
      </c>
      <c r="CK530" s="3"/>
      <c r="CL530" s="3"/>
      <c r="CM530" s="3"/>
      <c r="CN530">
        <v>49</v>
      </c>
      <c r="CO530">
        <v>120</v>
      </c>
      <c r="CP530">
        <v>175</v>
      </c>
      <c r="CQ530">
        <v>154</v>
      </c>
      <c r="CR530">
        <v>144</v>
      </c>
      <c r="CS530" s="3"/>
      <c r="CT530" s="3"/>
      <c r="CU530" s="3"/>
      <c r="CV530">
        <v>42.64</v>
      </c>
      <c r="CW530">
        <v>11.97</v>
      </c>
      <c r="CX530">
        <v>7.76</v>
      </c>
      <c r="CY530">
        <v>11.26</v>
      </c>
      <c r="CZ530">
        <v>12.01</v>
      </c>
      <c r="DA530" s="3"/>
      <c r="DB530" s="3"/>
      <c r="DC530" s="3"/>
      <c r="DD530">
        <v>1.28</v>
      </c>
      <c r="DE530">
        <v>0.82</v>
      </c>
      <c r="DF530">
        <v>0.72</v>
      </c>
      <c r="DG530">
        <v>0.87</v>
      </c>
      <c r="DH530">
        <v>0.81</v>
      </c>
      <c r="DI530" s="3"/>
      <c r="DJ530" s="3"/>
      <c r="DK530" s="3"/>
      <c r="DL530" s="6">
        <f>(CM530*3+CL530*2+CK530)/6</f>
        <v>0</v>
      </c>
      <c r="DM530">
        <f>BH530+(BH530*(CG530-8.25)/8.25)</f>
        <v>287.84727272727275</v>
      </c>
      <c r="DN530">
        <f>BI530+(BI530*(CH530-8.25)/8.25)</f>
        <v>418.61575757575753</v>
      </c>
      <c r="DO530">
        <f>BJ530+(BJ530*(CI530-8.25)/8.25)</f>
        <v>370.53333333333336</v>
      </c>
      <c r="DP530">
        <f>BK530+(BK530*(CJ530-8.25)/8.25)</f>
        <v>347.23272727272723</v>
      </c>
      <c r="DQ530">
        <f>BL530+(BL530*(CK530-8.25)/8.25)</f>
        <v>0</v>
      </c>
      <c r="DR530">
        <f>BM530+(BM530*(CL530-8.25)/8.25)</f>
        <v>0</v>
      </c>
      <c r="DS530">
        <f>BN530+(BN530*(CM530-8.25)/8.25)</f>
        <v>0</v>
      </c>
      <c r="DT530" s="8">
        <f>DM530*10^8/$I530</f>
        <v>1404.6118390369984</v>
      </c>
      <c r="DU530" s="8">
        <f>DN530*10^8/$I530</f>
        <v>2042.7244056449952</v>
      </c>
      <c r="DV530" s="8">
        <f>DO530*10^8/$I530</f>
        <v>1808.0960150383621</v>
      </c>
      <c r="DW530" s="8">
        <f>DP530*10^8/$I530</f>
        <v>1694.3957641401234</v>
      </c>
      <c r="DX530" s="8">
        <f>DQ530*10^8/$I530</f>
        <v>0</v>
      </c>
      <c r="DY530" s="8">
        <f>DR530*10^8/$I530</f>
        <v>0</v>
      </c>
      <c r="DZ530" s="8">
        <f>DS530*10^8/$I530</f>
        <v>0</v>
      </c>
      <c r="EA530" s="8">
        <f>DT530*10^8/$I530</f>
        <v>6854.1014812122212</v>
      </c>
      <c r="EB530" s="8">
        <f>DZ530*0.8</f>
        <v>0</v>
      </c>
      <c r="EC530" s="10">
        <f>G530-E530</f>
        <v>390</v>
      </c>
      <c r="ED530" s="4">
        <f>EC530/E530*100</f>
        <v>20.689655172413794</v>
      </c>
      <c r="EE530" s="4">
        <f>DY530-G530</f>
        <v>-2275</v>
      </c>
      <c r="EF530" s="12">
        <f>EE530/G530</f>
        <v>-1</v>
      </c>
      <c r="EG530" s="4">
        <f>G530-F530</f>
        <v>75</v>
      </c>
    </row>
    <row r="531" spans="1:137" x14ac:dyDescent="0.3">
      <c r="A531">
        <v>530</v>
      </c>
      <c r="B531" t="s">
        <v>6961</v>
      </c>
      <c r="C531" t="s">
        <v>502</v>
      </c>
      <c r="D531" t="str">
        <f>VLOOKUP(C531,Sheet1!$A$2:$B$3197,2,FALSE)</f>
        <v>기계</v>
      </c>
      <c r="E531">
        <v>4560</v>
      </c>
      <c r="F531">
        <v>6050</v>
      </c>
      <c r="G531" s="7">
        <v>6210</v>
      </c>
      <c r="H531" t="s">
        <v>2702</v>
      </c>
      <c r="I531" s="7">
        <f>VALUE(LEFT(H531,FIND("/",H531)-1)) + VALUE(MID(H531,FIND("/",H531)+1,LEN(H531)))</f>
        <v>26319633</v>
      </c>
      <c r="J531">
        <v>0</v>
      </c>
      <c r="K531" s="1">
        <f>G531*I531/(10^8)</f>
        <v>1634.4492092999999</v>
      </c>
      <c r="L531" s="1">
        <v>7234</v>
      </c>
      <c r="M531" s="1">
        <v>8223</v>
      </c>
      <c r="N531" s="1">
        <v>8910</v>
      </c>
      <c r="O531" s="1">
        <v>8543</v>
      </c>
      <c r="P531" s="1">
        <v>7894</v>
      </c>
      <c r="Q531" s="3"/>
      <c r="R531" s="3"/>
      <c r="S531" s="3"/>
      <c r="T531">
        <v>363</v>
      </c>
      <c r="U531">
        <v>454</v>
      </c>
      <c r="V531">
        <v>463</v>
      </c>
      <c r="W531">
        <v>441</v>
      </c>
      <c r="X531">
        <v>417</v>
      </c>
      <c r="Y531" s="3"/>
      <c r="Z531" s="3"/>
      <c r="AA531" s="3"/>
      <c r="AB531">
        <v>220</v>
      </c>
      <c r="AC531">
        <v>409</v>
      </c>
      <c r="AD531">
        <v>227</v>
      </c>
      <c r="AE531">
        <v>321</v>
      </c>
      <c r="AF531">
        <v>30</v>
      </c>
      <c r="AG531" s="3"/>
      <c r="AH531" s="3"/>
      <c r="AI531" s="3"/>
      <c r="AJ531" s="1">
        <v>7224</v>
      </c>
      <c r="AK531" s="1">
        <v>7399</v>
      </c>
      <c r="AL531" s="1">
        <v>7425</v>
      </c>
      <c r="AM531" s="1">
        <v>7545</v>
      </c>
      <c r="AN531" s="1">
        <v>7956</v>
      </c>
      <c r="AO531" s="3"/>
      <c r="AP531" s="3"/>
      <c r="AQ531" s="3"/>
      <c r="AR531" s="1">
        <v>3183</v>
      </c>
      <c r="AS531" s="1">
        <v>3074</v>
      </c>
      <c r="AT531" s="1">
        <v>2967</v>
      </c>
      <c r="AU531" s="1">
        <v>2802</v>
      </c>
      <c r="AV531" s="1">
        <v>3284</v>
      </c>
      <c r="AW531" s="3"/>
      <c r="AX531" s="3"/>
      <c r="AY531" s="3"/>
      <c r="AZ531" s="1">
        <v>4041</v>
      </c>
      <c r="BA531" s="1">
        <v>4325</v>
      </c>
      <c r="BB531" s="1">
        <v>4458</v>
      </c>
      <c r="BC531" s="1">
        <v>4743</v>
      </c>
      <c r="BD531" s="1">
        <v>4672</v>
      </c>
      <c r="BE531" s="3"/>
      <c r="BF531" s="3"/>
      <c r="BG531" s="3"/>
      <c r="BH531" s="1">
        <v>3308</v>
      </c>
      <c r="BI531" s="1">
        <v>3410</v>
      </c>
      <c r="BJ531" s="1">
        <v>3397</v>
      </c>
      <c r="BK531" s="1">
        <v>3540</v>
      </c>
      <c r="BL531" s="1">
        <v>3359</v>
      </c>
      <c r="BM531" s="3"/>
      <c r="BN531" s="3"/>
      <c r="BO531" s="3"/>
      <c r="BP531">
        <v>132</v>
      </c>
      <c r="BQ531">
        <v>132</v>
      </c>
      <c r="BR531">
        <v>132</v>
      </c>
      <c r="BS531">
        <v>132</v>
      </c>
      <c r="BT531">
        <v>132</v>
      </c>
      <c r="BU531" s="3"/>
      <c r="BV531" s="3"/>
      <c r="BW531" s="3"/>
      <c r="BX531">
        <v>3.09</v>
      </c>
      <c r="BY531">
        <v>5.59</v>
      </c>
      <c r="BZ531">
        <v>3.06</v>
      </c>
      <c r="CA531">
        <v>4.28</v>
      </c>
      <c r="CB531">
        <v>0.38</v>
      </c>
      <c r="CC531" s="3"/>
      <c r="CD531" s="3"/>
      <c r="CE531" s="3"/>
      <c r="CF531">
        <v>4.54</v>
      </c>
      <c r="CG531">
        <v>6.19</v>
      </c>
      <c r="CH531">
        <v>1.75</v>
      </c>
      <c r="CI531">
        <v>4.7300000000000004</v>
      </c>
      <c r="CJ531">
        <v>-3.39</v>
      </c>
      <c r="CK531" s="3"/>
      <c r="CL531" s="3"/>
      <c r="CM531" s="3"/>
      <c r="CN531">
        <v>565</v>
      </c>
      <c r="CO531">
        <v>790</v>
      </c>
      <c r="CP531">
        <v>227</v>
      </c>
      <c r="CQ531">
        <v>623</v>
      </c>
      <c r="CR531">
        <v>-445</v>
      </c>
      <c r="CS531" s="3"/>
      <c r="CT531" s="3"/>
      <c r="CU531" s="3"/>
      <c r="CV531">
        <v>12.54</v>
      </c>
      <c r="CW531">
        <v>8.14</v>
      </c>
      <c r="CX531">
        <v>24.13</v>
      </c>
      <c r="CY531">
        <v>9.0299999999999994</v>
      </c>
      <c r="CZ531" t="s">
        <v>2</v>
      </c>
      <c r="DA531" s="3"/>
      <c r="DB531" s="3"/>
      <c r="DC531" s="3"/>
      <c r="DD531">
        <v>0.55000000000000004</v>
      </c>
      <c r="DE531">
        <v>0.48</v>
      </c>
      <c r="DF531">
        <v>0.41</v>
      </c>
      <c r="DG531">
        <v>0.41</v>
      </c>
      <c r="DH531">
        <v>0.34</v>
      </c>
      <c r="DI531" s="3"/>
      <c r="DJ531" s="3"/>
      <c r="DK531" s="3"/>
      <c r="DL531" s="6">
        <f>(CM531*3+CL531*2+CK531)/6</f>
        <v>0</v>
      </c>
      <c r="DM531">
        <f>BH531+(BH531*(CG531-8.25)/8.25)</f>
        <v>2482.0024242424242</v>
      </c>
      <c r="DN531">
        <f>BI531+(BI531*(CH531-8.25)/8.25)</f>
        <v>723.33333333333348</v>
      </c>
      <c r="DO531">
        <f>BJ531+(BJ531*(CI531-8.25)/8.25)</f>
        <v>1947.6133333333335</v>
      </c>
      <c r="DP531">
        <f>BK531+(BK531*(CJ531-8.25)/8.25)</f>
        <v>-1454.6181818181813</v>
      </c>
      <c r="DQ531">
        <f>BL531+(BL531*(CK531-8.25)/8.25)</f>
        <v>0</v>
      </c>
      <c r="DR531">
        <f>BM531+(BM531*(CL531-8.25)/8.25)</f>
        <v>0</v>
      </c>
      <c r="DS531">
        <f>BN531+(BN531*(CM531-8.25)/8.25)</f>
        <v>0</v>
      </c>
      <c r="DT531" s="8">
        <f>DM531*10^8/$I531</f>
        <v>9430.2318890328916</v>
      </c>
      <c r="DU531" s="8">
        <f>DN531*10^8/$I531</f>
        <v>2748.265271530699</v>
      </c>
      <c r="DV531" s="8">
        <f>DO531*10^8/$I531</f>
        <v>7399.8498889909806</v>
      </c>
      <c r="DW531" s="8">
        <f>DP531*10^8/$I531</f>
        <v>-5526.7418881493568</v>
      </c>
      <c r="DX531" s="8">
        <f>DQ531*10^8/$I531</f>
        <v>0</v>
      </c>
      <c r="DY531" s="8">
        <f>DR531*10^8/$I531</f>
        <v>0</v>
      </c>
      <c r="DZ531" s="8">
        <f>DS531*10^8/$I531</f>
        <v>0</v>
      </c>
      <c r="EA531" s="8">
        <f>DT531*10^8/$I531</f>
        <v>35829.648114899217</v>
      </c>
      <c r="EB531" s="8">
        <f>DZ531*0.8</f>
        <v>0</v>
      </c>
      <c r="EC531" s="10">
        <f>G531-E531</f>
        <v>1650</v>
      </c>
      <c r="ED531" s="4">
        <f>EC531/E531*100</f>
        <v>36.184210526315788</v>
      </c>
      <c r="EE531" s="4">
        <f>DY531-G531</f>
        <v>-6210</v>
      </c>
      <c r="EF531" s="12">
        <f>EE531/G531</f>
        <v>-1</v>
      </c>
      <c r="EG531" s="4">
        <f>G531-F531</f>
        <v>160</v>
      </c>
    </row>
    <row r="532" spans="1:137" x14ac:dyDescent="0.3">
      <c r="A532">
        <v>531</v>
      </c>
      <c r="B532" t="s">
        <v>6485</v>
      </c>
      <c r="C532" t="s">
        <v>503</v>
      </c>
      <c r="D532" t="str">
        <f>VLOOKUP(C532,Sheet1!$A$2:$B$3197,2,FALSE)</f>
        <v>섬유,의류,신발,호화품</v>
      </c>
      <c r="E532">
        <v>1925</v>
      </c>
      <c r="F532">
        <v>2935</v>
      </c>
      <c r="G532" s="7">
        <v>2620</v>
      </c>
      <c r="H532" t="s">
        <v>2703</v>
      </c>
      <c r="I532" s="7">
        <f>VALUE(LEFT(H532,FIND("/",H532)-1)) + VALUE(MID(H532,FIND("/",H532)+1,LEN(H532)))</f>
        <v>42314090</v>
      </c>
      <c r="J532" s="1">
        <v>2253700</v>
      </c>
      <c r="K532" s="1">
        <f>G532*I532/(10^8)</f>
        <v>1108.629158</v>
      </c>
      <c r="L532" s="1">
        <v>1507</v>
      </c>
      <c r="M532" s="1">
        <v>1481</v>
      </c>
      <c r="N532" s="1">
        <v>1418</v>
      </c>
      <c r="O532" s="1">
        <v>1319</v>
      </c>
      <c r="P532" s="1">
        <v>1165</v>
      </c>
      <c r="Q532" s="3"/>
      <c r="R532" s="3"/>
      <c r="S532" s="3"/>
      <c r="T532">
        <v>79</v>
      </c>
      <c r="U532">
        <v>63</v>
      </c>
      <c r="V532">
        <v>19</v>
      </c>
      <c r="W532">
        <v>21</v>
      </c>
      <c r="X532">
        <v>-13</v>
      </c>
      <c r="Y532" s="3"/>
      <c r="Z532" s="3"/>
      <c r="AA532" s="3"/>
      <c r="AB532">
        <v>50</v>
      </c>
      <c r="AC532">
        <v>70</v>
      </c>
      <c r="AD532">
        <v>30</v>
      </c>
      <c r="AE532">
        <v>57</v>
      </c>
      <c r="AF532">
        <v>51</v>
      </c>
      <c r="AG532" s="3"/>
      <c r="AH532" s="3"/>
      <c r="AI532" s="3"/>
      <c r="AJ532" s="1">
        <v>2495</v>
      </c>
      <c r="AK532" s="1">
        <v>2526</v>
      </c>
      <c r="AL532" s="1">
        <v>2477</v>
      </c>
      <c r="AM532" s="1">
        <v>2369</v>
      </c>
      <c r="AN532" s="1">
        <v>2369</v>
      </c>
      <c r="AO532" s="3"/>
      <c r="AP532" s="3"/>
      <c r="AQ532" s="3"/>
      <c r="AR532">
        <v>670</v>
      </c>
      <c r="AS532">
        <v>678</v>
      </c>
      <c r="AT532">
        <v>610</v>
      </c>
      <c r="AU532">
        <v>470</v>
      </c>
      <c r="AV532">
        <v>449</v>
      </c>
      <c r="AW532" s="3"/>
      <c r="AX532" s="3"/>
      <c r="AY532" s="3"/>
      <c r="AZ532" s="1">
        <v>1825</v>
      </c>
      <c r="BA532" s="1">
        <v>1848</v>
      </c>
      <c r="BB532" s="1">
        <v>1867</v>
      </c>
      <c r="BC532" s="1">
        <v>1898</v>
      </c>
      <c r="BD532" s="1">
        <v>1919</v>
      </c>
      <c r="BE532" s="3"/>
      <c r="BF532" s="3"/>
      <c r="BG532" s="3"/>
      <c r="BH532" s="1">
        <v>1825</v>
      </c>
      <c r="BI532" s="1">
        <v>1848</v>
      </c>
      <c r="BJ532" s="1">
        <v>1857</v>
      </c>
      <c r="BK532" s="1">
        <v>1894</v>
      </c>
      <c r="BL532" s="1">
        <v>1912</v>
      </c>
      <c r="BM532" s="3"/>
      <c r="BN532" s="3"/>
      <c r="BO532" s="3"/>
      <c r="BP532">
        <v>212</v>
      </c>
      <c r="BQ532">
        <v>212</v>
      </c>
      <c r="BR532">
        <v>212</v>
      </c>
      <c r="BS532">
        <v>212</v>
      </c>
      <c r="BT532">
        <v>212</v>
      </c>
      <c r="BU532" s="3"/>
      <c r="BV532" s="3"/>
      <c r="BW532" s="3"/>
      <c r="BX532">
        <v>1.98</v>
      </c>
      <c r="BY532">
        <v>2.79</v>
      </c>
      <c r="BZ532">
        <v>1.2</v>
      </c>
      <c r="CA532">
        <v>2.37</v>
      </c>
      <c r="CB532">
        <v>2.16</v>
      </c>
      <c r="CC532" s="3"/>
      <c r="CD532" s="3"/>
      <c r="CE532" s="3"/>
      <c r="CF532">
        <v>2.78</v>
      </c>
      <c r="CG532">
        <v>3.81</v>
      </c>
      <c r="CH532">
        <v>1.61</v>
      </c>
      <c r="CI532">
        <v>3.01</v>
      </c>
      <c r="CJ532">
        <v>2.62</v>
      </c>
      <c r="CK532" s="3"/>
      <c r="CL532" s="3"/>
      <c r="CM532" s="3"/>
      <c r="CN532">
        <v>119</v>
      </c>
      <c r="CO532">
        <v>166</v>
      </c>
      <c r="CP532">
        <v>71</v>
      </c>
      <c r="CQ532">
        <v>133</v>
      </c>
      <c r="CR532">
        <v>118</v>
      </c>
      <c r="CS532" s="3"/>
      <c r="CT532" s="3"/>
      <c r="CU532" s="3"/>
      <c r="CV532">
        <v>20.54</v>
      </c>
      <c r="CW532">
        <v>12.35</v>
      </c>
      <c r="CX532">
        <v>37.07</v>
      </c>
      <c r="CY532">
        <v>14.96</v>
      </c>
      <c r="CZ532">
        <v>16.329999999999998</v>
      </c>
      <c r="DA532" s="3"/>
      <c r="DB532" s="3"/>
      <c r="DC532" s="3"/>
      <c r="DD532">
        <v>0.56000000000000005</v>
      </c>
      <c r="DE532">
        <v>0.45</v>
      </c>
      <c r="DF532">
        <v>0.57999999999999996</v>
      </c>
      <c r="DG532">
        <v>0.43</v>
      </c>
      <c r="DH532">
        <v>0.41</v>
      </c>
      <c r="DI532" s="3"/>
      <c r="DJ532" s="3"/>
      <c r="DK532" s="3"/>
      <c r="DL532" s="6">
        <f>(CM532*3+CL532*2+CK532)/6</f>
        <v>0</v>
      </c>
      <c r="DM532">
        <f>BH532+(BH532*(CG532-8.25)/8.25)</f>
        <v>842.81818181818198</v>
      </c>
      <c r="DN532">
        <f>BI532+(BI532*(CH532-8.25)/8.25)</f>
        <v>360.6400000000001</v>
      </c>
      <c r="DO532">
        <f>BJ532+(BJ532*(CI532-8.25)/8.25)</f>
        <v>677.52363636363634</v>
      </c>
      <c r="DP532">
        <f>BK532+(BK532*(CJ532-8.25)/8.25)</f>
        <v>601.48848484848486</v>
      </c>
      <c r="DQ532">
        <f>BL532+(BL532*(CK532-8.25)/8.25)</f>
        <v>0</v>
      </c>
      <c r="DR532">
        <f>BM532+(BM532*(CL532-8.25)/8.25)</f>
        <v>0</v>
      </c>
      <c r="DS532">
        <f>BN532+(BN532*(CM532-8.25)/8.25)</f>
        <v>0</v>
      </c>
      <c r="DT532" s="8">
        <f>DM532*10^8/$I532</f>
        <v>1991.8145039115384</v>
      </c>
      <c r="DU532" s="8">
        <f>DN532*10^8/$I532</f>
        <v>852.29293599366088</v>
      </c>
      <c r="DV532" s="8">
        <f>DO532*10^8/$I532</f>
        <v>1601.1773770005129</v>
      </c>
      <c r="DW532" s="8">
        <f>DP532*10^8/$I532</f>
        <v>1421.4851007040088</v>
      </c>
      <c r="DX532" s="8">
        <f>DQ532*10^8/$I532</f>
        <v>0</v>
      </c>
      <c r="DY532" s="8">
        <f>DR532*10^8/$I532</f>
        <v>0</v>
      </c>
      <c r="DZ532" s="8">
        <f>DS532*10^8/$I532</f>
        <v>0</v>
      </c>
      <c r="EA532" s="8">
        <f>DT532*10^8/$I532</f>
        <v>4707.2133748156666</v>
      </c>
      <c r="EB532" s="8">
        <f>DZ532*0.8</f>
        <v>0</v>
      </c>
      <c r="EC532" s="10">
        <f>G532-E532</f>
        <v>695</v>
      </c>
      <c r="ED532" s="4">
        <f>EC532/E532*100</f>
        <v>36.103896103896105</v>
      </c>
      <c r="EE532" s="4">
        <f>DY532-G532</f>
        <v>-2620</v>
      </c>
      <c r="EF532" s="12">
        <f>EE532/G532</f>
        <v>-1</v>
      </c>
      <c r="EG532" s="4">
        <f>G532-F532</f>
        <v>-315</v>
      </c>
    </row>
    <row r="533" spans="1:137" x14ac:dyDescent="0.3">
      <c r="A533">
        <v>532</v>
      </c>
      <c r="B533" t="s">
        <v>6128</v>
      </c>
      <c r="C533" t="s">
        <v>504</v>
      </c>
      <c r="D533" t="str">
        <f>VLOOKUP(C533,Sheet1!$A$2:$B$3197,2,FALSE)</f>
        <v>기계</v>
      </c>
      <c r="E533">
        <v>634</v>
      </c>
      <c r="F533">
        <v>583</v>
      </c>
      <c r="G533" s="7">
        <v>575</v>
      </c>
      <c r="H533" t="s">
        <v>2704</v>
      </c>
      <c r="I533" s="7">
        <f>VALUE(LEFT(H533,FIND("/",H533)-1)) + VALUE(MID(H533,FIND("/",H533)+1,LEN(H533)))</f>
        <v>231211638</v>
      </c>
      <c r="J533" s="1">
        <v>38450</v>
      </c>
      <c r="K533" s="1">
        <f>G533*I533/(10^8)</f>
        <v>1329.4669185</v>
      </c>
      <c r="L533" s="1">
        <v>1914</v>
      </c>
      <c r="M533" s="1">
        <v>1562</v>
      </c>
      <c r="N533">
        <v>829</v>
      </c>
      <c r="O533" s="1">
        <v>1471</v>
      </c>
      <c r="P533" s="1">
        <v>1249</v>
      </c>
      <c r="Q533" s="3"/>
      <c r="R533" s="3"/>
      <c r="S533" s="3"/>
      <c r="T533">
        <v>-115</v>
      </c>
      <c r="U533">
        <v>67</v>
      </c>
      <c r="V533">
        <v>-97</v>
      </c>
      <c r="W533">
        <v>198</v>
      </c>
      <c r="X533">
        <v>96</v>
      </c>
      <c r="Y533" s="3"/>
      <c r="Z533" s="3"/>
      <c r="AA533" s="3"/>
      <c r="AB533">
        <v>-193</v>
      </c>
      <c r="AC533">
        <v>-71</v>
      </c>
      <c r="AD533">
        <v>-163</v>
      </c>
      <c r="AE533">
        <v>32</v>
      </c>
      <c r="AF533">
        <v>13</v>
      </c>
      <c r="AG533" s="3"/>
      <c r="AH533" s="3"/>
      <c r="AI533" s="3"/>
      <c r="AJ533" s="1">
        <v>2359</v>
      </c>
      <c r="AK533" s="1">
        <v>2047</v>
      </c>
      <c r="AL533" s="1">
        <v>1973</v>
      </c>
      <c r="AM533" s="1">
        <v>2170</v>
      </c>
      <c r="AN533" s="1">
        <v>1977</v>
      </c>
      <c r="AO533" s="3"/>
      <c r="AP533" s="3"/>
      <c r="AQ533" s="3"/>
      <c r="AR533" s="1">
        <v>1793</v>
      </c>
      <c r="AS533" s="1">
        <v>1289</v>
      </c>
      <c r="AT533" s="1">
        <v>1277</v>
      </c>
      <c r="AU533" s="1">
        <v>1192</v>
      </c>
      <c r="AV533">
        <v>903</v>
      </c>
      <c r="AW533" s="3"/>
      <c r="AX533" s="3"/>
      <c r="AY533" s="3"/>
      <c r="AZ533">
        <v>567</v>
      </c>
      <c r="BA533">
        <v>758</v>
      </c>
      <c r="BB533">
        <v>696</v>
      </c>
      <c r="BC533">
        <v>978</v>
      </c>
      <c r="BD533" s="1">
        <v>1074</v>
      </c>
      <c r="BE533" s="3"/>
      <c r="BF533" s="3"/>
      <c r="BG533" s="3"/>
      <c r="BH533">
        <v>567</v>
      </c>
      <c r="BI533">
        <v>758</v>
      </c>
      <c r="BJ533">
        <v>696</v>
      </c>
      <c r="BK533">
        <v>934</v>
      </c>
      <c r="BL533" s="1">
        <v>1074</v>
      </c>
      <c r="BM533" s="3"/>
      <c r="BN533" s="3"/>
      <c r="BO533" s="3"/>
      <c r="BP533">
        <v>354</v>
      </c>
      <c r="BQ533">
        <v>572</v>
      </c>
      <c r="BR533">
        <v>624</v>
      </c>
      <c r="BS533">
        <v>740</v>
      </c>
      <c r="BT533" s="1">
        <v>1136</v>
      </c>
      <c r="BU533" s="3"/>
      <c r="BV533" s="3"/>
      <c r="BW533" s="3"/>
      <c r="BX533">
        <v>-7.54</v>
      </c>
      <c r="BY533">
        <v>-3.2</v>
      </c>
      <c r="BZ533">
        <v>-8.09</v>
      </c>
      <c r="CA533">
        <v>1.54</v>
      </c>
      <c r="CB533">
        <v>0.65</v>
      </c>
      <c r="CC533" s="3"/>
      <c r="CD533" s="3"/>
      <c r="CE533" s="3"/>
      <c r="CF533">
        <v>-31.93</v>
      </c>
      <c r="CG533">
        <v>-10.65</v>
      </c>
      <c r="CH533">
        <v>-22.37</v>
      </c>
      <c r="CI533">
        <v>3.9</v>
      </c>
      <c r="CJ533">
        <v>1.34</v>
      </c>
      <c r="CK533" s="3"/>
      <c r="CL533" s="3"/>
      <c r="CM533" s="3"/>
      <c r="CN533">
        <v>-192</v>
      </c>
      <c r="CO533">
        <v>-56</v>
      </c>
      <c r="CP533">
        <v>-95</v>
      </c>
      <c r="CQ533">
        <v>15</v>
      </c>
      <c r="CR533">
        <v>6</v>
      </c>
      <c r="CS533" s="3"/>
      <c r="CT533" s="3"/>
      <c r="CU533" s="3"/>
      <c r="CV533" t="s">
        <v>2</v>
      </c>
      <c r="CW533" t="s">
        <v>2</v>
      </c>
      <c r="CX533" t="s">
        <v>2</v>
      </c>
      <c r="CY533">
        <v>50.5</v>
      </c>
      <c r="CZ533">
        <v>108.33</v>
      </c>
      <c r="DA533" s="3"/>
      <c r="DB533" s="3"/>
      <c r="DC533" s="3"/>
      <c r="DD533">
        <v>1.31</v>
      </c>
      <c r="DE533">
        <v>0.94</v>
      </c>
      <c r="DF533">
        <v>0.92</v>
      </c>
      <c r="DG533">
        <v>1.72</v>
      </c>
      <c r="DH533">
        <v>1.36</v>
      </c>
      <c r="DI533" s="3"/>
      <c r="DJ533" s="3"/>
      <c r="DK533" s="3"/>
      <c r="DL533" s="6">
        <f>(CM533*3+CL533*2+CK533)/6</f>
        <v>0</v>
      </c>
      <c r="DM533">
        <f>BH533+(BH533*(CG533-8.25)/8.25)</f>
        <v>-731.94545454545437</v>
      </c>
      <c r="DN533">
        <f>BI533+(BI533*(CH533-8.25)/8.25)</f>
        <v>-2055.3284848484845</v>
      </c>
      <c r="DO533">
        <f>BJ533+(BJ533*(CI533-8.25)/8.25)</f>
        <v>329.0181818181818</v>
      </c>
      <c r="DP533">
        <f>BK533+(BK533*(CJ533-8.25)/8.25)</f>
        <v>151.70424242424235</v>
      </c>
      <c r="DQ533">
        <f>BL533+(BL533*(CK533-8.25)/8.25)</f>
        <v>0</v>
      </c>
      <c r="DR533">
        <f>BM533+(BM533*(CL533-8.25)/8.25)</f>
        <v>0</v>
      </c>
      <c r="DS533">
        <f>BN533+(BN533*(CM533-8.25)/8.25)</f>
        <v>0</v>
      </c>
      <c r="DT533" s="8">
        <f>DM533*10^8/$I533</f>
        <v>-316.56946894059649</v>
      </c>
      <c r="DU533" s="8">
        <f>DN533*10^8/$I533</f>
        <v>-888.9381618621137</v>
      </c>
      <c r="DV533" s="8">
        <f>DO533*10^8/$I533</f>
        <v>142.30173907516792</v>
      </c>
      <c r="DW533" s="8">
        <f>DP533*10^8/$I533</f>
        <v>65.612719038062579</v>
      </c>
      <c r="DX533" s="8">
        <f>DQ533*10^8/$I533</f>
        <v>0</v>
      </c>
      <c r="DY533" s="8">
        <f>DR533*10^8/$I533</f>
        <v>0</v>
      </c>
      <c r="DZ533" s="8">
        <f>DS533*10^8/$I533</f>
        <v>0</v>
      </c>
      <c r="EA533" s="8">
        <f>DT533*10^8/$I533</f>
        <v>-136.91761871458931</v>
      </c>
      <c r="EB533" s="8">
        <f>DZ533*0.8</f>
        <v>0</v>
      </c>
      <c r="EC533" s="10">
        <f>G533-E533</f>
        <v>-59</v>
      </c>
      <c r="ED533" s="4">
        <f>EC533/E533*100</f>
        <v>-9.3059936908517358</v>
      </c>
      <c r="EE533" s="4">
        <f>DY533-G533</f>
        <v>-575</v>
      </c>
      <c r="EF533" s="12">
        <f>EE533/G533</f>
        <v>-1</v>
      </c>
      <c r="EG533" s="4">
        <f>G533-F533</f>
        <v>-8</v>
      </c>
    </row>
    <row r="534" spans="1:137" x14ac:dyDescent="0.3">
      <c r="A534">
        <v>533</v>
      </c>
      <c r="B534" t="s">
        <v>5940</v>
      </c>
      <c r="C534" t="s">
        <v>505</v>
      </c>
      <c r="D534" t="str">
        <f>VLOOKUP(C534,Sheet1!$A$2:$B$3197,2,FALSE)</f>
        <v>화학</v>
      </c>
      <c r="E534">
        <v>189000</v>
      </c>
      <c r="F534">
        <v>235000</v>
      </c>
      <c r="G534" s="7">
        <v>250000</v>
      </c>
      <c r="H534" t="s">
        <v>2705</v>
      </c>
      <c r="I534" s="7">
        <f>VALUE(LEFT(H534,FIND("/",H534)-1)) + VALUE(MID(H534,FIND("/",H534)+1,LEN(H534)))</f>
        <v>11335195</v>
      </c>
      <c r="J534" s="1">
        <v>632511</v>
      </c>
      <c r="K534" s="1">
        <f>G534*I534/(10^8)</f>
        <v>28337.987499999999</v>
      </c>
      <c r="L534" s="1">
        <v>4604</v>
      </c>
      <c r="M534" s="1">
        <v>5216</v>
      </c>
      <c r="N534" s="1">
        <v>5819</v>
      </c>
      <c r="O534" s="1">
        <v>5443</v>
      </c>
      <c r="P534" s="1">
        <v>6193</v>
      </c>
      <c r="Q534" s="1">
        <v>7486</v>
      </c>
      <c r="R534" s="1">
        <v>8383</v>
      </c>
      <c r="S534" s="1">
        <v>9322</v>
      </c>
      <c r="T534">
        <v>821</v>
      </c>
      <c r="U534">
        <v>792</v>
      </c>
      <c r="V534">
        <v>936</v>
      </c>
      <c r="W534" s="1">
        <v>1112</v>
      </c>
      <c r="X534" s="1">
        <v>1519</v>
      </c>
      <c r="Y534" s="1">
        <v>2106</v>
      </c>
      <c r="Z534" s="1">
        <v>2450</v>
      </c>
      <c r="AA534" s="1">
        <v>2655</v>
      </c>
      <c r="AB534">
        <v>589</v>
      </c>
      <c r="AC534">
        <v>581</v>
      </c>
      <c r="AD534">
        <v>678</v>
      </c>
      <c r="AE534">
        <v>910</v>
      </c>
      <c r="AF534" s="1">
        <v>1301</v>
      </c>
      <c r="AG534" s="1">
        <v>1694</v>
      </c>
      <c r="AH534" s="1">
        <v>1981</v>
      </c>
      <c r="AI534" s="1">
        <v>2160</v>
      </c>
      <c r="AJ534" s="1">
        <v>6997</v>
      </c>
      <c r="AK534" s="1">
        <v>7233</v>
      </c>
      <c r="AL534" s="1">
        <v>7917</v>
      </c>
      <c r="AM534" s="1">
        <v>9392</v>
      </c>
      <c r="AN534" s="1">
        <v>9992</v>
      </c>
      <c r="AO534" s="1">
        <v>11431</v>
      </c>
      <c r="AP534" s="1">
        <v>13180</v>
      </c>
      <c r="AQ534" s="1">
        <v>15296</v>
      </c>
      <c r="AR534" s="1">
        <v>3586</v>
      </c>
      <c r="AS534" s="1">
        <v>3325</v>
      </c>
      <c r="AT534" s="1">
        <v>3445</v>
      </c>
      <c r="AU534" s="1">
        <v>4186</v>
      </c>
      <c r="AV534" s="1">
        <v>3769</v>
      </c>
      <c r="AW534" s="1">
        <v>3735</v>
      </c>
      <c r="AX534" s="1">
        <v>3716</v>
      </c>
      <c r="AY534" s="1">
        <v>3887</v>
      </c>
      <c r="AZ534" s="1">
        <v>3411</v>
      </c>
      <c r="BA534" s="1">
        <v>3909</v>
      </c>
      <c r="BB534" s="1">
        <v>4472</v>
      </c>
      <c r="BC534" s="1">
        <v>5206</v>
      </c>
      <c r="BD534" s="1">
        <v>6223</v>
      </c>
      <c r="BE534" s="1">
        <v>7695</v>
      </c>
      <c r="BF534" s="1">
        <v>9465</v>
      </c>
      <c r="BG534" s="1">
        <v>11407</v>
      </c>
      <c r="BH534" s="1">
        <v>2824</v>
      </c>
      <c r="BI534" s="1">
        <v>3207</v>
      </c>
      <c r="BJ534" s="1">
        <v>3798</v>
      </c>
      <c r="BK534" s="1">
        <v>4486</v>
      </c>
      <c r="BL534" s="1">
        <v>5532</v>
      </c>
      <c r="BM534" s="1">
        <v>6923</v>
      </c>
      <c r="BN534" s="1">
        <v>8599</v>
      </c>
      <c r="BO534" s="1">
        <v>10390</v>
      </c>
      <c r="BP534">
        <v>565</v>
      </c>
      <c r="BQ534">
        <v>565</v>
      </c>
      <c r="BR534">
        <v>565</v>
      </c>
      <c r="BS534">
        <v>565</v>
      </c>
      <c r="BT534">
        <v>565</v>
      </c>
      <c r="BU534">
        <v>564</v>
      </c>
      <c r="BV534">
        <v>564</v>
      </c>
      <c r="BW534">
        <v>565</v>
      </c>
      <c r="BX534">
        <v>9.65</v>
      </c>
      <c r="BY534">
        <v>8.16</v>
      </c>
      <c r="BZ534">
        <v>8.94</v>
      </c>
      <c r="CA534">
        <v>10.52</v>
      </c>
      <c r="CB534">
        <v>13.42</v>
      </c>
      <c r="CC534">
        <v>15.81</v>
      </c>
      <c r="CD534">
        <v>16.100000000000001</v>
      </c>
      <c r="CE534">
        <v>15.17</v>
      </c>
      <c r="CF534">
        <v>21.29</v>
      </c>
      <c r="CG534">
        <v>17.989999999999998</v>
      </c>
      <c r="CH534">
        <v>20.12</v>
      </c>
      <c r="CI534">
        <v>20.88</v>
      </c>
      <c r="CJ534">
        <v>24.5</v>
      </c>
      <c r="CK534">
        <v>26</v>
      </c>
      <c r="CL534">
        <v>24.49</v>
      </c>
      <c r="CM534">
        <v>22.26</v>
      </c>
      <c r="CN534" s="1">
        <v>4942</v>
      </c>
      <c r="CO534" s="1">
        <v>4804</v>
      </c>
      <c r="CP534" s="1">
        <v>6238</v>
      </c>
      <c r="CQ534" s="1">
        <v>7655</v>
      </c>
      <c r="CR534" s="1">
        <v>10864</v>
      </c>
      <c r="CS534" s="1">
        <v>14286</v>
      </c>
      <c r="CT534" s="1">
        <v>16764</v>
      </c>
      <c r="CU534" s="1">
        <v>18647</v>
      </c>
      <c r="CV534">
        <v>16.86</v>
      </c>
      <c r="CW534">
        <v>15.09</v>
      </c>
      <c r="CX534">
        <v>12.42</v>
      </c>
      <c r="CY534">
        <v>13.85</v>
      </c>
      <c r="CZ534">
        <v>18.09</v>
      </c>
      <c r="DA534">
        <v>17.5</v>
      </c>
      <c r="DB534">
        <v>14.91</v>
      </c>
      <c r="DC534">
        <v>13.41</v>
      </c>
      <c r="DD534">
        <v>3.31</v>
      </c>
      <c r="DE534">
        <v>2.54</v>
      </c>
      <c r="DF534">
        <v>2.29</v>
      </c>
      <c r="DG534">
        <v>2.66</v>
      </c>
      <c r="DH534">
        <v>4</v>
      </c>
      <c r="DI534">
        <v>4.08</v>
      </c>
      <c r="DJ534">
        <v>3.29</v>
      </c>
      <c r="DK534">
        <v>2.72</v>
      </c>
      <c r="DL534" s="6">
        <f>(CM534*3+CL534*2+CK534)/6</f>
        <v>23.626666666666665</v>
      </c>
      <c r="DM534">
        <f>BH534+(BH534*(CG534-8.25)/8.25)</f>
        <v>6158.0315151515151</v>
      </c>
      <c r="DN534">
        <f>BI534+(BI534*(CH534-8.25)/8.25)</f>
        <v>7821.192727272728</v>
      </c>
      <c r="DO534">
        <f>BJ534+(BJ534*(CI534-8.25)/8.25)</f>
        <v>9612.3927272727269</v>
      </c>
      <c r="DP534">
        <f>BK534+(BK534*(CJ534-8.25)/8.25)</f>
        <v>13322.060606060606</v>
      </c>
      <c r="DQ534">
        <f>BL534+(BL534*(CK534-8.25)/8.25)</f>
        <v>17434.181818181816</v>
      </c>
      <c r="DR534">
        <f>BM534+(BM534*(CL534-8.25)/8.25)</f>
        <v>20550.820606060603</v>
      </c>
      <c r="DS534">
        <f>BN534+(BN534*(CM534-8.25)/8.25)</f>
        <v>23201.665454545458</v>
      </c>
      <c r="DT534" s="8">
        <f>DM534*10^8/$I534</f>
        <v>54326.648241618386</v>
      </c>
      <c r="DU534" s="8">
        <f>DN534*10^8/$I534</f>
        <v>68999.189932530746</v>
      </c>
      <c r="DV534" s="8">
        <f>DO534*10^8/$I534</f>
        <v>84801.300085907016</v>
      </c>
      <c r="DW534" s="8">
        <f>DP534*10^8/$I534</f>
        <v>117528.28783325391</v>
      </c>
      <c r="DX534" s="8">
        <f>DQ534*10^8/$I534</f>
        <v>153805.75118629911</v>
      </c>
      <c r="DY534" s="8">
        <f>DR534*10^8/$I534</f>
        <v>181300.98869989094</v>
      </c>
      <c r="DZ534" s="8">
        <f>DS534*10^8/$I534</f>
        <v>204686.95469769562</v>
      </c>
      <c r="EA534" s="8">
        <f>DT534*10^8/$I534</f>
        <v>479274.05079152487</v>
      </c>
      <c r="EB534" s="8">
        <f>DZ534*0.8</f>
        <v>163749.5637581565</v>
      </c>
      <c r="EC534" s="10">
        <f>G534-E534</f>
        <v>61000</v>
      </c>
      <c r="ED534" s="4">
        <f>EC534/E534*100</f>
        <v>32.275132275132272</v>
      </c>
      <c r="EE534" s="4">
        <f>DY534-G534</f>
        <v>-68699.011300109065</v>
      </c>
      <c r="EF534" s="12">
        <f>EE534/G534</f>
        <v>-0.27479604520043627</v>
      </c>
      <c r="EG534" s="4">
        <f>G534-F534</f>
        <v>15000</v>
      </c>
    </row>
    <row r="535" spans="1:137" x14ac:dyDescent="0.3">
      <c r="A535">
        <v>534</v>
      </c>
      <c r="B535" t="s">
        <v>6482</v>
      </c>
      <c r="C535" t="s">
        <v>506</v>
      </c>
      <c r="D535" t="str">
        <f>VLOOKUP(C535,Sheet1!$A$2:$B$3197,2,FALSE)</f>
        <v>우주항공과국방</v>
      </c>
      <c r="E535">
        <v>2230</v>
      </c>
      <c r="F535">
        <v>2435</v>
      </c>
      <c r="G535" s="7">
        <v>2585</v>
      </c>
      <c r="H535" t="s">
        <v>2706</v>
      </c>
      <c r="I535" s="7">
        <f>VALUE(LEFT(H535,FIND("/",H535)-1)) + VALUE(MID(H535,FIND("/",H535)+1,LEN(H535)))</f>
        <v>48061460</v>
      </c>
      <c r="J535" s="1">
        <v>30000</v>
      </c>
      <c r="K535" s="1">
        <f>G535*I535/(10^8)</f>
        <v>1242.388741</v>
      </c>
      <c r="L535" s="1">
        <v>1513</v>
      </c>
      <c r="M535" s="1">
        <v>1620</v>
      </c>
      <c r="N535" s="1">
        <v>1310</v>
      </c>
      <c r="O535" s="1">
        <v>1263</v>
      </c>
      <c r="P535" s="1">
        <v>1321</v>
      </c>
      <c r="Q535" s="3"/>
      <c r="R535" s="3"/>
      <c r="S535" s="3"/>
      <c r="T535">
        <v>5</v>
      </c>
      <c r="U535">
        <v>11</v>
      </c>
      <c r="V535">
        <v>-221</v>
      </c>
      <c r="W535">
        <v>-47</v>
      </c>
      <c r="X535">
        <v>40</v>
      </c>
      <c r="Y535" s="3"/>
      <c r="Z535" s="3"/>
      <c r="AA535" s="3"/>
      <c r="AB535">
        <v>-4</v>
      </c>
      <c r="AC535">
        <v>38</v>
      </c>
      <c r="AD535">
        <v>-356</v>
      </c>
      <c r="AE535">
        <v>-105</v>
      </c>
      <c r="AF535">
        <v>71</v>
      </c>
      <c r="AG535" s="3"/>
      <c r="AH535" s="3"/>
      <c r="AI535" s="3"/>
      <c r="AJ535" s="1">
        <v>2023</v>
      </c>
      <c r="AK535" s="1">
        <v>1972</v>
      </c>
      <c r="AL535" s="1">
        <v>1607</v>
      </c>
      <c r="AM535" s="1">
        <v>1821</v>
      </c>
      <c r="AN535" s="1">
        <v>1807</v>
      </c>
      <c r="AO535" s="3"/>
      <c r="AP535" s="3"/>
      <c r="AQ535" s="3"/>
      <c r="AR535" s="1">
        <v>1277</v>
      </c>
      <c r="AS535" s="1">
        <v>1164</v>
      </c>
      <c r="AT535" s="1">
        <v>1212</v>
      </c>
      <c r="AU535" s="1">
        <v>1548</v>
      </c>
      <c r="AV535" s="1">
        <v>1359</v>
      </c>
      <c r="AW535" s="3"/>
      <c r="AX535" s="3"/>
      <c r="AY535" s="3"/>
      <c r="AZ535">
        <v>747</v>
      </c>
      <c r="BA535">
        <v>807</v>
      </c>
      <c r="BB535">
        <v>395</v>
      </c>
      <c r="BC535">
        <v>273</v>
      </c>
      <c r="BD535">
        <v>447</v>
      </c>
      <c r="BE535" s="3"/>
      <c r="BF535" s="3"/>
      <c r="BG535" s="3"/>
      <c r="BH535">
        <v>703</v>
      </c>
      <c r="BI535">
        <v>761</v>
      </c>
      <c r="BJ535">
        <v>395</v>
      </c>
      <c r="BK535">
        <v>273</v>
      </c>
      <c r="BL535">
        <v>447</v>
      </c>
      <c r="BM535" s="3"/>
      <c r="BN535" s="3"/>
      <c r="BO535" s="3"/>
      <c r="BP535">
        <v>234</v>
      </c>
      <c r="BQ535">
        <v>234</v>
      </c>
      <c r="BR535">
        <v>234</v>
      </c>
      <c r="BS535">
        <v>234</v>
      </c>
      <c r="BT535">
        <v>240</v>
      </c>
      <c r="BU535" s="3"/>
      <c r="BV535" s="3"/>
      <c r="BW535" s="3"/>
      <c r="BX535">
        <v>-0.18</v>
      </c>
      <c r="BY535">
        <v>1.89</v>
      </c>
      <c r="BZ535">
        <v>-19.87</v>
      </c>
      <c r="CA535">
        <v>-6.12</v>
      </c>
      <c r="CB535">
        <v>3.93</v>
      </c>
      <c r="CC535" s="3"/>
      <c r="CD535" s="3"/>
      <c r="CE535" s="3"/>
      <c r="CF535">
        <v>-0.73</v>
      </c>
      <c r="CG535">
        <v>4.93</v>
      </c>
      <c r="CH535">
        <v>-61.5</v>
      </c>
      <c r="CI535">
        <v>-31.41</v>
      </c>
      <c r="CJ535">
        <v>19.809999999999999</v>
      </c>
      <c r="CK535" s="3"/>
      <c r="CL535" s="3"/>
      <c r="CM535" s="3"/>
      <c r="CN535">
        <v>-11</v>
      </c>
      <c r="CO535">
        <v>77</v>
      </c>
      <c r="CP535">
        <v>-760</v>
      </c>
      <c r="CQ535">
        <v>-224</v>
      </c>
      <c r="CR535">
        <v>148</v>
      </c>
      <c r="CS535" s="3"/>
      <c r="CT535" s="3"/>
      <c r="CU535" s="3"/>
      <c r="CV535" t="s">
        <v>2</v>
      </c>
      <c r="CW535">
        <v>42.71</v>
      </c>
      <c r="CX535" t="s">
        <v>2</v>
      </c>
      <c r="CY535" t="s">
        <v>2</v>
      </c>
      <c r="CZ535">
        <v>14.42</v>
      </c>
      <c r="DA535" s="3"/>
      <c r="DB535" s="3"/>
      <c r="DC535" s="3"/>
      <c r="DD535">
        <v>2.5099999999999998</v>
      </c>
      <c r="DE535">
        <v>2.02</v>
      </c>
      <c r="DF535">
        <v>3.27</v>
      </c>
      <c r="DG535">
        <v>3.56</v>
      </c>
      <c r="DH535">
        <v>2.29</v>
      </c>
      <c r="DI535" s="3"/>
      <c r="DJ535" s="3"/>
      <c r="DK535" s="3"/>
      <c r="DL535" s="6">
        <f>(CM535*3+CL535*2+CK535)/6</f>
        <v>0</v>
      </c>
      <c r="DM535">
        <f>BH535+(BH535*(CG535-8.25)/8.25)</f>
        <v>420.09575757575755</v>
      </c>
      <c r="DN535">
        <f>BI535+(BI535*(CH535-8.25)/8.25)</f>
        <v>-5672.909090909091</v>
      </c>
      <c r="DO535">
        <f>BJ535+(BJ535*(CI535-8.25)/8.25)</f>
        <v>-1503.8727272727272</v>
      </c>
      <c r="DP535">
        <f>BK535+(BK535*(CJ535-8.25)/8.25)</f>
        <v>655.53090909090906</v>
      </c>
      <c r="DQ535">
        <f>BL535+(BL535*(CK535-8.25)/8.25)</f>
        <v>0</v>
      </c>
      <c r="DR535">
        <f>BM535+(BM535*(CL535-8.25)/8.25)</f>
        <v>0</v>
      </c>
      <c r="DS535">
        <f>BN535+(BN535*(CM535-8.25)/8.25)</f>
        <v>0</v>
      </c>
      <c r="DT535" s="8">
        <f>DM535*10^8/$I535</f>
        <v>874.08030795518391</v>
      </c>
      <c r="DU535" s="8">
        <f>DN535*10^8/$I535</f>
        <v>-11803.447275445003</v>
      </c>
      <c r="DV535" s="8">
        <f>DO535*10^8/$I535</f>
        <v>-3129.0616790932422</v>
      </c>
      <c r="DW535" s="8">
        <f>DP535*10^8/$I535</f>
        <v>1363.9429786171895</v>
      </c>
      <c r="DX535" s="8">
        <f>DQ535*10^8/$I535</f>
        <v>0</v>
      </c>
      <c r="DY535" s="8">
        <f>DR535*10^8/$I535</f>
        <v>0</v>
      </c>
      <c r="DZ535" s="8">
        <f>DS535*10^8/$I535</f>
        <v>0</v>
      </c>
      <c r="EA535" s="8">
        <f>DT535*10^8/$I535</f>
        <v>1818.6719836542291</v>
      </c>
      <c r="EB535" s="8">
        <f>DZ535*0.8</f>
        <v>0</v>
      </c>
      <c r="EC535" s="10">
        <f>G535-E535</f>
        <v>355</v>
      </c>
      <c r="ED535" s="4">
        <f>EC535/E535*100</f>
        <v>15.919282511210762</v>
      </c>
      <c r="EE535" s="4">
        <f>DY535-G535</f>
        <v>-2585</v>
      </c>
      <c r="EF535" s="12">
        <f>EE535/G535</f>
        <v>-1</v>
      </c>
      <c r="EG535" s="4">
        <f>G535-F535</f>
        <v>150</v>
      </c>
    </row>
    <row r="536" spans="1:137" x14ac:dyDescent="0.3">
      <c r="A536">
        <v>535</v>
      </c>
      <c r="B536" t="s">
        <v>5669</v>
      </c>
      <c r="C536" s="5" t="s">
        <v>507</v>
      </c>
      <c r="D536" t="str">
        <f>VLOOKUP(C536,Sheet1!$A$2:$B$3197,2,FALSE)</f>
        <v>식품</v>
      </c>
      <c r="E536">
        <v>232500</v>
      </c>
      <c r="F536">
        <v>293000</v>
      </c>
      <c r="G536" s="7">
        <v>300500</v>
      </c>
      <c r="H536" t="s">
        <v>2707</v>
      </c>
      <c r="I536" s="7">
        <f>VALUE(LEFT(H536,FIND("/",H536)-1)) + VALUE(MID(H536,FIND("/",H536)+1,LEN(H536)))</f>
        <v>3677641</v>
      </c>
      <c r="J536" s="1">
        <v>222390</v>
      </c>
      <c r="K536" s="1">
        <f>G536*I536/(10^8)</f>
        <v>11051.311205</v>
      </c>
      <c r="L536" s="1">
        <v>15764</v>
      </c>
      <c r="M536" s="1">
        <v>23811</v>
      </c>
      <c r="N536" s="1">
        <v>24446</v>
      </c>
      <c r="O536" s="1">
        <v>26826</v>
      </c>
      <c r="P536" s="1">
        <v>28573</v>
      </c>
      <c r="Q536" s="1">
        <v>28180</v>
      </c>
      <c r="R536" s="1">
        <v>30050</v>
      </c>
      <c r="S536" s="1">
        <v>31830</v>
      </c>
      <c r="T536" s="1">
        <v>1514</v>
      </c>
      <c r="U536" s="1">
        <v>2246</v>
      </c>
      <c r="V536" s="1">
        <v>1777</v>
      </c>
      <c r="W536" s="1">
        <v>1936</v>
      </c>
      <c r="X536" s="1">
        <v>3065</v>
      </c>
      <c r="Y536" s="1">
        <v>2670</v>
      </c>
      <c r="Z536" s="1">
        <v>2980</v>
      </c>
      <c r="AA536" s="1">
        <v>3220</v>
      </c>
      <c r="AB536">
        <v>774</v>
      </c>
      <c r="AC536" s="1">
        <v>1678</v>
      </c>
      <c r="AD536">
        <v>710</v>
      </c>
      <c r="AE536">
        <v>514</v>
      </c>
      <c r="AF536" s="1">
        <v>2436</v>
      </c>
      <c r="AG536" s="1">
        <v>1500</v>
      </c>
      <c r="AH536" s="1">
        <v>1900</v>
      </c>
      <c r="AI536" s="1">
        <v>2110</v>
      </c>
      <c r="AJ536" s="1">
        <v>19003</v>
      </c>
      <c r="AK536" s="1">
        <v>25603</v>
      </c>
      <c r="AL536" s="1">
        <v>25922</v>
      </c>
      <c r="AM536" s="1">
        <v>29860</v>
      </c>
      <c r="AN536" s="1">
        <v>31060</v>
      </c>
      <c r="AO536" s="1">
        <v>30420</v>
      </c>
      <c r="AP536" s="1">
        <v>31860</v>
      </c>
      <c r="AQ536" s="1">
        <v>33920</v>
      </c>
      <c r="AR536" s="1">
        <v>11092</v>
      </c>
      <c r="AS536" s="1">
        <v>16566</v>
      </c>
      <c r="AT536" s="1">
        <v>16186</v>
      </c>
      <c r="AU536" s="1">
        <v>19076</v>
      </c>
      <c r="AV536" s="1">
        <v>18109</v>
      </c>
      <c r="AW536" s="1">
        <v>16030</v>
      </c>
      <c r="AX536" s="1">
        <v>15750</v>
      </c>
      <c r="AY536" s="1">
        <v>15890</v>
      </c>
      <c r="AZ536" s="1">
        <v>7911</v>
      </c>
      <c r="BA536" s="1">
        <v>9037</v>
      </c>
      <c r="BB536" s="1">
        <v>9736</v>
      </c>
      <c r="BC536" s="1">
        <v>10785</v>
      </c>
      <c r="BD536" s="1">
        <v>12951</v>
      </c>
      <c r="BE536" s="1">
        <v>14390</v>
      </c>
      <c r="BF536" s="1">
        <v>16110</v>
      </c>
      <c r="BG536" s="1">
        <v>18030</v>
      </c>
      <c r="BH536" s="1">
        <v>7925</v>
      </c>
      <c r="BI536" s="1">
        <v>9061</v>
      </c>
      <c r="BJ536" s="1">
        <v>9750</v>
      </c>
      <c r="BK536" s="1">
        <v>10398</v>
      </c>
      <c r="BL536" s="1">
        <v>12508</v>
      </c>
      <c r="BM536" s="1">
        <v>13900</v>
      </c>
      <c r="BN536" s="1">
        <v>15560</v>
      </c>
      <c r="BO536" s="1">
        <v>17420</v>
      </c>
      <c r="BP536">
        <v>168</v>
      </c>
      <c r="BQ536">
        <v>168</v>
      </c>
      <c r="BR536">
        <v>168</v>
      </c>
      <c r="BS536">
        <v>184</v>
      </c>
      <c r="BT536">
        <v>184</v>
      </c>
      <c r="BU536">
        <v>180</v>
      </c>
      <c r="BV536">
        <v>180</v>
      </c>
      <c r="BW536">
        <v>180</v>
      </c>
      <c r="BX536">
        <v>4.4000000000000004</v>
      </c>
      <c r="BY536">
        <v>7.53</v>
      </c>
      <c r="BZ536">
        <v>2.76</v>
      </c>
      <c r="CA536">
        <v>1.84</v>
      </c>
      <c r="CB536">
        <v>8</v>
      </c>
      <c r="CC536">
        <v>4.88</v>
      </c>
      <c r="CD536">
        <v>6.1</v>
      </c>
      <c r="CE536">
        <v>6.42</v>
      </c>
      <c r="CF536">
        <v>9.9600000000000009</v>
      </c>
      <c r="CG536">
        <v>19.649999999999999</v>
      </c>
      <c r="CH536">
        <v>7.35</v>
      </c>
      <c r="CI536">
        <v>4.45</v>
      </c>
      <c r="CJ536">
        <v>21.01</v>
      </c>
      <c r="CK536">
        <v>10.98</v>
      </c>
      <c r="CL536">
        <v>12.29</v>
      </c>
      <c r="CM536">
        <v>12.19</v>
      </c>
      <c r="CN536" s="1">
        <v>22300</v>
      </c>
      <c r="CO536" s="1">
        <v>49609</v>
      </c>
      <c r="CP536" s="1">
        <v>20549</v>
      </c>
      <c r="CQ536" s="1">
        <v>12632</v>
      </c>
      <c r="CR536" s="1">
        <v>65430</v>
      </c>
      <c r="CS536" s="1">
        <v>39427</v>
      </c>
      <c r="CT536" s="1">
        <v>49216</v>
      </c>
      <c r="CU536" s="1">
        <v>54655</v>
      </c>
      <c r="CV536">
        <v>16.3</v>
      </c>
      <c r="CW536">
        <v>6.77</v>
      </c>
      <c r="CX536">
        <v>9.8800000000000008</v>
      </c>
      <c r="CY536">
        <v>16.739999999999998</v>
      </c>
      <c r="CZ536">
        <v>3.4</v>
      </c>
      <c r="DA536">
        <v>7.62</v>
      </c>
      <c r="DB536">
        <v>6.11</v>
      </c>
      <c r="DC536">
        <v>5.5</v>
      </c>
      <c r="DD536">
        <v>1.54</v>
      </c>
      <c r="DE536">
        <v>1.25</v>
      </c>
      <c r="DF536">
        <v>0.7</v>
      </c>
      <c r="DG536">
        <v>0.75</v>
      </c>
      <c r="DH536">
        <v>0.62</v>
      </c>
      <c r="DI536">
        <v>0.76</v>
      </c>
      <c r="DJ536">
        <v>0.68</v>
      </c>
      <c r="DK536">
        <v>0.61</v>
      </c>
      <c r="DL536" s="6">
        <f>(CM536*3+CL536*2+CK536)/6</f>
        <v>12.021666666666667</v>
      </c>
      <c r="DM536">
        <f>BH536+(BH536*(CG536-8.25)/8.25)</f>
        <v>18875.909090909088</v>
      </c>
      <c r="DN536">
        <f>BI536+(BI536*(CH536-8.25)/8.25)</f>
        <v>8072.5272727272722</v>
      </c>
      <c r="DO536">
        <f>BJ536+(BJ536*(CI536-8.25)/8.25)</f>
        <v>5259.090909090909</v>
      </c>
      <c r="DP536">
        <f>BK536+(BK536*(CJ536-8.25)/8.25)</f>
        <v>26480.240000000002</v>
      </c>
      <c r="DQ536">
        <f>BL536+(BL536*(CK536-8.25)/8.25)</f>
        <v>16647.01090909091</v>
      </c>
      <c r="DR536">
        <f>BM536+(BM536*(CL536-8.25)/8.25)</f>
        <v>20706.787878787876</v>
      </c>
      <c r="DS536">
        <f>BN536+(BN536*(CM536-8.25)/8.25)</f>
        <v>22991.078787878789</v>
      </c>
      <c r="DT536" s="8">
        <f>DM536*10^8/$I536</f>
        <v>513261.32950195763</v>
      </c>
      <c r="DU536" s="8">
        <f>DN536*10^8/$I536</f>
        <v>219502.86264285372</v>
      </c>
      <c r="DV536" s="8">
        <f>DO536*10^8/$I536</f>
        <v>143001.747834846</v>
      </c>
      <c r="DW536" s="8">
        <f>DP536*10^8/$I536</f>
        <v>720033.30395761854</v>
      </c>
      <c r="DX536" s="8">
        <f>DQ536*10^8/$I536</f>
        <v>452654.59323220811</v>
      </c>
      <c r="DY536" s="8">
        <f>DR536*10^8/$I536</f>
        <v>563045.38367904525</v>
      </c>
      <c r="DZ536" s="8">
        <f>DS536*10^8/$I536</f>
        <v>625158.32262797782</v>
      </c>
      <c r="EA536" s="8">
        <f>DT536*10^8/$I536</f>
        <v>13956265.157527819</v>
      </c>
      <c r="EB536" s="8">
        <f>DZ536*0.8</f>
        <v>500126.65810238227</v>
      </c>
      <c r="EC536" s="10">
        <f>G536-E536</f>
        <v>68000</v>
      </c>
      <c r="ED536" s="4">
        <f>EC536/E536*100</f>
        <v>29.247311827956992</v>
      </c>
      <c r="EE536" s="4">
        <f>DY536-G536</f>
        <v>262545.38367904525</v>
      </c>
      <c r="EF536" s="12">
        <f>EE536/G536</f>
        <v>0.87369512039615727</v>
      </c>
      <c r="EG536" s="4">
        <f>G536-F536</f>
        <v>7500</v>
      </c>
    </row>
    <row r="537" spans="1:137" x14ac:dyDescent="0.3">
      <c r="A537">
        <v>536</v>
      </c>
      <c r="B537" t="s">
        <v>7201</v>
      </c>
      <c r="C537" t="s">
        <v>508</v>
      </c>
      <c r="D537" t="str">
        <f>VLOOKUP(C537,Sheet1!$A$2:$B$3197,2,FALSE)</f>
        <v>기타금융</v>
      </c>
      <c r="E537">
        <v>6780</v>
      </c>
      <c r="F537">
        <v>7120</v>
      </c>
      <c r="G537" s="7">
        <v>8900</v>
      </c>
      <c r="H537" t="s">
        <v>2708</v>
      </c>
      <c r="I537" s="7">
        <f>VALUE(LEFT(H537,FIND("/",H537)-1)) + VALUE(MID(H537,FIND("/",H537)+1,LEN(H537)))</f>
        <v>35102507</v>
      </c>
      <c r="J537" s="1">
        <v>8035</v>
      </c>
      <c r="K537" s="1">
        <f>G537*I537/(10^8)</f>
        <v>3124.1231229999999</v>
      </c>
      <c r="L537" s="1">
        <v>4909</v>
      </c>
      <c r="M537" s="1">
        <v>5121</v>
      </c>
      <c r="N537" s="1">
        <v>5921</v>
      </c>
      <c r="O537">
        <v>0</v>
      </c>
      <c r="P537">
        <v>34</v>
      </c>
      <c r="Q537" s="3"/>
      <c r="R537" s="3"/>
      <c r="S537" s="3"/>
      <c r="T537">
        <v>288</v>
      </c>
      <c r="U537">
        <v>306</v>
      </c>
      <c r="V537">
        <v>348</v>
      </c>
      <c r="W537">
        <v>-28</v>
      </c>
      <c r="X537">
        <v>-41</v>
      </c>
      <c r="Y537" s="3"/>
      <c r="Z537" s="3"/>
      <c r="AA537" s="3"/>
      <c r="AB537">
        <v>234</v>
      </c>
      <c r="AC537">
        <v>356</v>
      </c>
      <c r="AD537" s="1">
        <v>2647</v>
      </c>
      <c r="AE537">
        <v>646</v>
      </c>
      <c r="AF537" s="1">
        <v>1472</v>
      </c>
      <c r="AG537" s="3"/>
      <c r="AH537" s="3"/>
      <c r="AI537" s="3"/>
      <c r="AJ537" s="1">
        <v>5577</v>
      </c>
      <c r="AK537" s="1">
        <v>6071</v>
      </c>
      <c r="AL537" s="1">
        <v>11369</v>
      </c>
      <c r="AM537" s="1">
        <v>12019</v>
      </c>
      <c r="AN537" s="1">
        <v>16387</v>
      </c>
      <c r="AO537" s="3"/>
      <c r="AP537" s="3"/>
      <c r="AQ537" s="3"/>
      <c r="AR537">
        <v>909</v>
      </c>
      <c r="AS537">
        <v>870</v>
      </c>
      <c r="AT537" s="1">
        <v>1530</v>
      </c>
      <c r="AU537" s="1">
        <v>1621</v>
      </c>
      <c r="AV537" s="1">
        <v>2925</v>
      </c>
      <c r="AW537" s="3"/>
      <c r="AX537" s="3"/>
      <c r="AY537" s="3"/>
      <c r="AZ537" s="1">
        <v>4669</v>
      </c>
      <c r="BA537" s="1">
        <v>5201</v>
      </c>
      <c r="BB537" s="1">
        <v>9839</v>
      </c>
      <c r="BC537" s="1">
        <v>10397</v>
      </c>
      <c r="BD537" s="1">
        <v>13463</v>
      </c>
      <c r="BE537" s="3"/>
      <c r="BF537" s="3"/>
      <c r="BG537" s="3"/>
      <c r="BH537" s="1">
        <v>4669</v>
      </c>
      <c r="BI537" s="1">
        <v>5201</v>
      </c>
      <c r="BJ537" s="1">
        <v>9839</v>
      </c>
      <c r="BK537" s="1">
        <v>10397</v>
      </c>
      <c r="BL537" s="1">
        <v>6073</v>
      </c>
      <c r="BM537" s="3"/>
      <c r="BN537" s="3"/>
      <c r="BO537" s="3"/>
      <c r="BP537">
        <v>244</v>
      </c>
      <c r="BQ537">
        <v>244</v>
      </c>
      <c r="BR537">
        <v>407</v>
      </c>
      <c r="BS537">
        <v>407</v>
      </c>
      <c r="BT537">
        <v>176</v>
      </c>
      <c r="BU537" s="3"/>
      <c r="BV537" s="3"/>
      <c r="BW537" s="3"/>
      <c r="BX537">
        <v>4.3099999999999996</v>
      </c>
      <c r="BY537">
        <v>6.11</v>
      </c>
      <c r="BZ537">
        <v>30.36</v>
      </c>
      <c r="CA537">
        <v>5.52</v>
      </c>
      <c r="CB537">
        <v>10.37</v>
      </c>
      <c r="CC537" s="3"/>
      <c r="CD537" s="3"/>
      <c r="CE537" s="3"/>
      <c r="CF537">
        <v>5.0599999999999996</v>
      </c>
      <c r="CG537">
        <v>7.22</v>
      </c>
      <c r="CH537">
        <v>35.200000000000003</v>
      </c>
      <c r="CI537">
        <v>6.38</v>
      </c>
      <c r="CJ537">
        <v>17.88</v>
      </c>
      <c r="CK537" s="3"/>
      <c r="CL537" s="3"/>
      <c r="CM537" s="3"/>
      <c r="CN537">
        <v>479</v>
      </c>
      <c r="CO537">
        <v>730</v>
      </c>
      <c r="CP537" s="1">
        <v>5152</v>
      </c>
      <c r="CQ537">
        <v>794</v>
      </c>
      <c r="CR537" s="1">
        <v>2992</v>
      </c>
      <c r="CS537" s="3"/>
      <c r="CT537" s="3"/>
      <c r="CU537" s="3"/>
      <c r="CV537">
        <v>17.12</v>
      </c>
      <c r="CW537">
        <v>13.58</v>
      </c>
      <c r="CX537">
        <v>1.77</v>
      </c>
      <c r="CY537">
        <v>13.23</v>
      </c>
      <c r="CZ537">
        <v>2.33</v>
      </c>
      <c r="DA537" s="3"/>
      <c r="DB537" s="3"/>
      <c r="DC537" s="3"/>
      <c r="DD537">
        <v>0.78</v>
      </c>
      <c r="DE537">
        <v>0.86</v>
      </c>
      <c r="DF537">
        <v>0.72</v>
      </c>
      <c r="DG537">
        <v>0.79</v>
      </c>
      <c r="DH537">
        <v>0.4</v>
      </c>
      <c r="DI537" s="3"/>
      <c r="DJ537" s="3"/>
      <c r="DK537" s="3"/>
      <c r="DL537" s="6">
        <f>(CM537*3+CL537*2+CK537)/6</f>
        <v>0</v>
      </c>
      <c r="DM537">
        <f>BH537+(BH537*(CG537-8.25)/8.25)</f>
        <v>4086.0824242424242</v>
      </c>
      <c r="DN537">
        <f>BI537+(BI537*(CH537-8.25)/8.25)</f>
        <v>22190.933333333334</v>
      </c>
      <c r="DO537">
        <f>BJ537+(BJ537*(CI537-8.25)/8.25)</f>
        <v>7608.8266666666668</v>
      </c>
      <c r="DP537">
        <f>BK537+(BK537*(CJ537-8.25)/8.25)</f>
        <v>22533.134545454544</v>
      </c>
      <c r="DQ537">
        <f>BL537+(BL537*(CK537-8.25)/8.25)</f>
        <v>0</v>
      </c>
      <c r="DR537">
        <f>BM537+(BM537*(CL537-8.25)/8.25)</f>
        <v>0</v>
      </c>
      <c r="DS537">
        <f>BN537+(BN537*(CM537-8.25)/8.25)</f>
        <v>0</v>
      </c>
      <c r="DT537" s="8">
        <f>DM537*10^8/$I537</f>
        <v>11640.429056085437</v>
      </c>
      <c r="DU537" s="8">
        <f>DN537*10^8/$I537</f>
        <v>63217.51700906529</v>
      </c>
      <c r="DV537" s="8">
        <f>DO537*10^8/$I537</f>
        <v>21676.02065193425</v>
      </c>
      <c r="DW537" s="8">
        <f>DP537*10^8/$I537</f>
        <v>64192.379608255746</v>
      </c>
      <c r="DX537" s="8">
        <f>DQ537*10^8/$I537</f>
        <v>0</v>
      </c>
      <c r="DY537" s="8">
        <f>DR537*10^8/$I537</f>
        <v>0</v>
      </c>
      <c r="DZ537" s="8">
        <f>DS537*10^8/$I537</f>
        <v>0</v>
      </c>
      <c r="EA537" s="8">
        <f>DT537*10^8/$I537</f>
        <v>33161.247018868016</v>
      </c>
      <c r="EB537" s="8">
        <f>DZ537*0.8</f>
        <v>0</v>
      </c>
      <c r="EC537" s="10">
        <f>G537-E537</f>
        <v>2120</v>
      </c>
      <c r="ED537" s="4">
        <f>EC537/E537*100</f>
        <v>31.268436578171094</v>
      </c>
      <c r="EE537" s="4">
        <f>DY537-G537</f>
        <v>-8900</v>
      </c>
      <c r="EF537" s="12">
        <f>EE537/G537</f>
        <v>-1</v>
      </c>
      <c r="EG537" s="4">
        <f>G537-F537</f>
        <v>1780</v>
      </c>
    </row>
    <row r="538" spans="1:137" x14ac:dyDescent="0.3">
      <c r="A538">
        <v>537</v>
      </c>
      <c r="B538" t="s">
        <v>7181</v>
      </c>
      <c r="C538" t="s">
        <v>509</v>
      </c>
      <c r="D538" t="str">
        <f>VLOOKUP(C538,Sheet1!$A$2:$B$3197,2,FALSE)</f>
        <v>식품</v>
      </c>
      <c r="E538">
        <v>8490</v>
      </c>
      <c r="F538">
        <v>8660</v>
      </c>
      <c r="G538" s="7">
        <v>8490</v>
      </c>
      <c r="H538" t="s">
        <v>2709</v>
      </c>
      <c r="I538" s="7">
        <f>VALUE(LEFT(H538,FIND("/",H538)-1)) + VALUE(MID(H538,FIND("/",H538)+1,LEN(H538)))</f>
        <v>6209515</v>
      </c>
      <c r="J538" s="1">
        <v>1837</v>
      </c>
      <c r="K538" s="1">
        <f>G538*I538/(10^8)</f>
        <v>527.18782350000004</v>
      </c>
      <c r="L538" s="1">
        <v>3207</v>
      </c>
      <c r="M538" s="1">
        <v>3228</v>
      </c>
      <c r="N538" s="1">
        <v>2869</v>
      </c>
      <c r="O538" s="1">
        <v>2701</v>
      </c>
      <c r="P538" s="1">
        <v>2661</v>
      </c>
      <c r="Q538" s="3"/>
      <c r="R538" s="3"/>
      <c r="S538" s="3"/>
      <c r="T538">
        <v>79</v>
      </c>
      <c r="U538">
        <v>67</v>
      </c>
      <c r="V538">
        <v>8</v>
      </c>
      <c r="W538">
        <v>-83</v>
      </c>
      <c r="X538">
        <v>64</v>
      </c>
      <c r="Y538" s="3"/>
      <c r="Z538" s="3"/>
      <c r="AA538" s="3"/>
      <c r="AB538">
        <v>0</v>
      </c>
      <c r="AC538">
        <v>26</v>
      </c>
      <c r="AD538">
        <v>-26</v>
      </c>
      <c r="AE538">
        <v>-174</v>
      </c>
      <c r="AF538">
        <v>23</v>
      </c>
      <c r="AG538" s="3"/>
      <c r="AH538" s="3"/>
      <c r="AI538" s="3"/>
      <c r="AJ538" s="1">
        <v>2309</v>
      </c>
      <c r="AK538" s="1">
        <v>2153</v>
      </c>
      <c r="AL538" s="1">
        <v>2222</v>
      </c>
      <c r="AM538" s="1">
        <v>2336</v>
      </c>
      <c r="AN538" s="1">
        <v>1958</v>
      </c>
      <c r="AO538" s="3"/>
      <c r="AP538" s="3"/>
      <c r="AQ538" s="3"/>
      <c r="AR538" s="1">
        <v>1778</v>
      </c>
      <c r="AS538" s="1">
        <v>1592</v>
      </c>
      <c r="AT538" s="1">
        <v>1682</v>
      </c>
      <c r="AU538" s="1">
        <v>1837</v>
      </c>
      <c r="AV538" s="1">
        <v>1453</v>
      </c>
      <c r="AW538" s="3"/>
      <c r="AX538" s="3"/>
      <c r="AY538" s="3"/>
      <c r="AZ538">
        <v>530</v>
      </c>
      <c r="BA538">
        <v>561</v>
      </c>
      <c r="BB538">
        <v>540</v>
      </c>
      <c r="BC538">
        <v>499</v>
      </c>
      <c r="BD538">
        <v>505</v>
      </c>
      <c r="BE538" s="3"/>
      <c r="BF538" s="3"/>
      <c r="BG538" s="3"/>
      <c r="BH538">
        <v>530</v>
      </c>
      <c r="BI538">
        <v>561</v>
      </c>
      <c r="BJ538">
        <v>540</v>
      </c>
      <c r="BK538">
        <v>499</v>
      </c>
      <c r="BL538">
        <v>505</v>
      </c>
      <c r="BM538" s="3"/>
      <c r="BN538" s="3"/>
      <c r="BO538" s="3"/>
      <c r="BP538">
        <v>274</v>
      </c>
      <c r="BQ538">
        <v>274</v>
      </c>
      <c r="BR538">
        <v>297</v>
      </c>
      <c r="BS538">
        <v>309</v>
      </c>
      <c r="BT538">
        <v>310</v>
      </c>
      <c r="BU538" s="3"/>
      <c r="BV538" s="3"/>
      <c r="BW538" s="3"/>
      <c r="BX538">
        <v>-0.02</v>
      </c>
      <c r="BY538">
        <v>1.1599999999999999</v>
      </c>
      <c r="BZ538">
        <v>-1.2</v>
      </c>
      <c r="CA538">
        <v>-7.62</v>
      </c>
      <c r="CB538">
        <v>1.06</v>
      </c>
      <c r="CC538" s="3"/>
      <c r="CD538" s="3"/>
      <c r="CE538" s="3"/>
      <c r="CF538">
        <v>-0.09</v>
      </c>
      <c r="CG538">
        <v>4.75</v>
      </c>
      <c r="CH538">
        <v>-4.78</v>
      </c>
      <c r="CI538">
        <v>-33.450000000000003</v>
      </c>
      <c r="CJ538">
        <v>4.5199999999999996</v>
      </c>
      <c r="CK538" s="3"/>
      <c r="CL538" s="3"/>
      <c r="CM538" s="3"/>
      <c r="CN538">
        <v>-9</v>
      </c>
      <c r="CO538">
        <v>473</v>
      </c>
      <c r="CP538">
        <v>-444</v>
      </c>
      <c r="CQ538" s="1">
        <v>-2815</v>
      </c>
      <c r="CR538">
        <v>365</v>
      </c>
      <c r="CS538" s="3"/>
      <c r="CT538" s="3"/>
      <c r="CU538" s="3"/>
      <c r="CV538" t="s">
        <v>2</v>
      </c>
      <c r="CW538">
        <v>13.84</v>
      </c>
      <c r="CX538" t="s">
        <v>2</v>
      </c>
      <c r="CY538" t="s">
        <v>2</v>
      </c>
      <c r="CZ538">
        <v>22.78</v>
      </c>
      <c r="DA538" s="3"/>
      <c r="DB538" s="3"/>
      <c r="DC538" s="3"/>
      <c r="DD538">
        <v>0.79</v>
      </c>
      <c r="DE538">
        <v>0.6</v>
      </c>
      <c r="DF538">
        <v>0.59</v>
      </c>
      <c r="DG538">
        <v>0.61</v>
      </c>
      <c r="DH538">
        <v>0.93</v>
      </c>
      <c r="DI538" s="3"/>
      <c r="DJ538" s="3"/>
      <c r="DK538" s="3"/>
      <c r="DL538" s="6">
        <f>(CM538*3+CL538*2+CK538)/6</f>
        <v>0</v>
      </c>
      <c r="DM538">
        <f>BH538+(BH538*(CG538-8.25)/8.25)</f>
        <v>305.15151515151513</v>
      </c>
      <c r="DN538">
        <f>BI538+(BI538*(CH538-8.25)/8.25)</f>
        <v>-325.04000000000008</v>
      </c>
      <c r="DO538">
        <f>BJ538+(BJ538*(CI538-8.25)/8.25)</f>
        <v>-2189.4545454545455</v>
      </c>
      <c r="DP538">
        <f>BK538+(BK538*(CJ538-8.25)/8.25)</f>
        <v>273.39151515151514</v>
      </c>
      <c r="DQ538">
        <f>BL538+(BL538*(CK538-8.25)/8.25)</f>
        <v>0</v>
      </c>
      <c r="DR538">
        <f>BM538+(BM538*(CL538-8.25)/8.25)</f>
        <v>0</v>
      </c>
      <c r="DS538">
        <f>BN538+(BN538*(CM538-8.25)/8.25)</f>
        <v>0</v>
      </c>
      <c r="DT538" s="8">
        <f>DM538*10^8/$I538</f>
        <v>4914.2568324823296</v>
      </c>
      <c r="DU538" s="8">
        <f>DN538*10^8/$I538</f>
        <v>-5234.5473036138901</v>
      </c>
      <c r="DV538" s="8">
        <f>DO538*10^8/$I538</f>
        <v>-35259.670770656732</v>
      </c>
      <c r="DW538" s="8">
        <f>DP538*10^8/$I538</f>
        <v>4402.7837142114176</v>
      </c>
      <c r="DX538" s="8">
        <f>DQ538*10^8/$I538</f>
        <v>0</v>
      </c>
      <c r="DY538" s="8">
        <f>DR538*10^8/$I538</f>
        <v>0</v>
      </c>
      <c r="DZ538" s="8">
        <f>DS538*10^8/$I538</f>
        <v>0</v>
      </c>
      <c r="EA538" s="8">
        <f>DT538*10^8/$I538</f>
        <v>79140.751451318341</v>
      </c>
      <c r="EB538" s="8">
        <f>DZ538*0.8</f>
        <v>0</v>
      </c>
      <c r="EC538" s="10">
        <f>G538-E538</f>
        <v>0</v>
      </c>
      <c r="ED538" s="4">
        <f>EC538/E538*100</f>
        <v>0</v>
      </c>
      <c r="EE538" s="4">
        <f>DY538-G538</f>
        <v>-8490</v>
      </c>
      <c r="EF538" s="12">
        <f>EE538/G538</f>
        <v>-1</v>
      </c>
      <c r="EG538" s="4">
        <f>G538-F538</f>
        <v>-170</v>
      </c>
    </row>
    <row r="539" spans="1:137" x14ac:dyDescent="0.3">
      <c r="A539">
        <v>538</v>
      </c>
      <c r="B539" t="s">
        <v>6702</v>
      </c>
      <c r="C539" t="s">
        <v>510</v>
      </c>
      <c r="D539" t="str">
        <f>VLOOKUP(C539,Sheet1!$A$2:$B$3197,2,FALSE)</f>
        <v>방송과엔터테인먼트</v>
      </c>
      <c r="E539">
        <v>685</v>
      </c>
      <c r="F539">
        <v>3730</v>
      </c>
      <c r="G539" s="7">
        <v>4100</v>
      </c>
      <c r="H539" t="s">
        <v>2710</v>
      </c>
      <c r="I539" s="7">
        <f>VALUE(LEFT(H539,FIND("/",H539)-1)) + VALUE(MID(H539,FIND("/",H539)+1,LEN(H539)))</f>
        <v>42851600</v>
      </c>
      <c r="J539">
        <v>0</v>
      </c>
      <c r="K539" s="1">
        <f>G539*I539/(10^8)</f>
        <v>1756.9156</v>
      </c>
      <c r="L539">
        <v>137</v>
      </c>
      <c r="M539">
        <v>539</v>
      </c>
      <c r="N539">
        <v>266</v>
      </c>
      <c r="O539">
        <v>238</v>
      </c>
      <c r="P539">
        <v>59</v>
      </c>
      <c r="Q539" s="3"/>
      <c r="R539" s="3"/>
      <c r="S539" s="3"/>
      <c r="T539">
        <v>-44</v>
      </c>
      <c r="U539">
        <v>0</v>
      </c>
      <c r="V539">
        <v>-27</v>
      </c>
      <c r="W539">
        <v>39</v>
      </c>
      <c r="X539">
        <v>3</v>
      </c>
      <c r="Y539" s="3"/>
      <c r="Z539" s="3"/>
      <c r="AA539" s="3"/>
      <c r="AB539">
        <v>-95</v>
      </c>
      <c r="AC539">
        <v>-30</v>
      </c>
      <c r="AD539">
        <v>-52</v>
      </c>
      <c r="AE539">
        <v>110</v>
      </c>
      <c r="AF539">
        <v>-1</v>
      </c>
      <c r="AG539" s="3"/>
      <c r="AH539" s="3"/>
      <c r="AI539" s="3"/>
      <c r="AJ539" s="1">
        <v>1173</v>
      </c>
      <c r="AK539">
        <v>881</v>
      </c>
      <c r="AL539">
        <v>803</v>
      </c>
      <c r="AM539">
        <v>789</v>
      </c>
      <c r="AN539">
        <v>707</v>
      </c>
      <c r="AO539" s="3"/>
      <c r="AP539" s="3"/>
      <c r="AQ539" s="3"/>
      <c r="AR539">
        <v>751</v>
      </c>
      <c r="AS539">
        <v>488</v>
      </c>
      <c r="AT539">
        <v>459</v>
      </c>
      <c r="AU539">
        <v>300</v>
      </c>
      <c r="AV539">
        <v>219</v>
      </c>
      <c r="AW539" s="3"/>
      <c r="AX539" s="3"/>
      <c r="AY539" s="3"/>
      <c r="AZ539">
        <v>422</v>
      </c>
      <c r="BA539">
        <v>393</v>
      </c>
      <c r="BB539">
        <v>344</v>
      </c>
      <c r="BC539">
        <v>489</v>
      </c>
      <c r="BD539">
        <v>488</v>
      </c>
      <c r="BE539" s="3"/>
      <c r="BF539" s="3"/>
      <c r="BG539" s="3"/>
      <c r="BH539">
        <v>429</v>
      </c>
      <c r="BI539">
        <v>413</v>
      </c>
      <c r="BJ539">
        <v>369</v>
      </c>
      <c r="BK539">
        <v>489</v>
      </c>
      <c r="BL539">
        <v>488</v>
      </c>
      <c r="BM539" s="3"/>
      <c r="BN539" s="3"/>
      <c r="BO539" s="3"/>
      <c r="BP539">
        <v>214</v>
      </c>
      <c r="BQ539">
        <v>214</v>
      </c>
      <c r="BR539">
        <v>214</v>
      </c>
      <c r="BS539">
        <v>214</v>
      </c>
      <c r="BT539">
        <v>214</v>
      </c>
      <c r="BU539" s="3"/>
      <c r="BV539" s="3"/>
      <c r="BW539" s="3"/>
      <c r="BX539">
        <v>-8.1999999999999993</v>
      </c>
      <c r="BY539">
        <v>-2.9</v>
      </c>
      <c r="BZ539">
        <v>-6.2</v>
      </c>
      <c r="CA539">
        <v>13.76</v>
      </c>
      <c r="CB539">
        <v>-0.08</v>
      </c>
      <c r="CC539" s="3"/>
      <c r="CD539" s="3"/>
      <c r="CE539" s="3"/>
      <c r="CF539">
        <v>-17.309999999999999</v>
      </c>
      <c r="CG539">
        <v>-4.42</v>
      </c>
      <c r="CH539">
        <v>-10.62</v>
      </c>
      <c r="CI539">
        <v>25.52</v>
      </c>
      <c r="CJ539">
        <v>-0.12</v>
      </c>
      <c r="CK539" s="3"/>
      <c r="CL539" s="3"/>
      <c r="CM539" s="3"/>
      <c r="CN539">
        <v>-190</v>
      </c>
      <c r="CO539">
        <v>-43</v>
      </c>
      <c r="CP539">
        <v>-97</v>
      </c>
      <c r="CQ539">
        <v>256</v>
      </c>
      <c r="CR539">
        <v>-1</v>
      </c>
      <c r="CS539" s="3"/>
      <c r="CT539" s="3"/>
      <c r="CU539" s="3"/>
      <c r="CV539" t="s">
        <v>2</v>
      </c>
      <c r="CW539" t="s">
        <v>2</v>
      </c>
      <c r="CX539" t="s">
        <v>2</v>
      </c>
      <c r="CY539">
        <v>2.77</v>
      </c>
      <c r="CZ539" t="s">
        <v>2</v>
      </c>
      <c r="DA539" s="3"/>
      <c r="DB539" s="3"/>
      <c r="DC539" s="3"/>
      <c r="DD539">
        <v>1.69</v>
      </c>
      <c r="DE539">
        <v>0.82</v>
      </c>
      <c r="DF539">
        <v>0.69</v>
      </c>
      <c r="DG539">
        <v>0.6</v>
      </c>
      <c r="DH539">
        <v>0.56999999999999995</v>
      </c>
      <c r="DI539" s="3"/>
      <c r="DJ539" s="3"/>
      <c r="DK539" s="3"/>
      <c r="DL539" s="6">
        <f>(CM539*3+CL539*2+CK539)/6</f>
        <v>0</v>
      </c>
      <c r="DM539">
        <f>BH539+(BH539*(CG539-8.25)/8.25)</f>
        <v>-229.84000000000003</v>
      </c>
      <c r="DN539">
        <f>BI539+(BI539*(CH539-8.25)/8.25)</f>
        <v>-531.64363636363623</v>
      </c>
      <c r="DO539">
        <f>BJ539+(BJ539*(CI539-8.25)/8.25)</f>
        <v>1141.44</v>
      </c>
      <c r="DP539">
        <f>BK539+(BK539*(CJ539-8.25)/8.25)</f>
        <v>-7.112727272727227</v>
      </c>
      <c r="DQ539">
        <f>BL539+(BL539*(CK539-8.25)/8.25)</f>
        <v>0</v>
      </c>
      <c r="DR539">
        <f>BM539+(BM539*(CL539-8.25)/8.25)</f>
        <v>0</v>
      </c>
      <c r="DS539">
        <f>BN539+(BN539*(CM539-8.25)/8.25)</f>
        <v>0</v>
      </c>
      <c r="DT539" s="8">
        <f>DM539*10^8/$I539</f>
        <v>-536.36270290957634</v>
      </c>
      <c r="DU539" s="8">
        <f>DN539*10^8/$I539</f>
        <v>-1240.6622771696652</v>
      </c>
      <c r="DV539" s="8">
        <f>DO539*10^8/$I539</f>
        <v>2663.7045057827481</v>
      </c>
      <c r="DW539" s="8">
        <f>DP539*10^8/$I539</f>
        <v>-16.598510377038959</v>
      </c>
      <c r="DX539" s="8">
        <f>DQ539*10^8/$I539</f>
        <v>0</v>
      </c>
      <c r="DY539" s="8">
        <f>DR539*10^8/$I539</f>
        <v>0</v>
      </c>
      <c r="DZ539" s="8">
        <f>DS539*10^8/$I539</f>
        <v>0</v>
      </c>
      <c r="EA539" s="8">
        <f>DT539*10^8/$I539</f>
        <v>-1251.6748567371494</v>
      </c>
      <c r="EB539" s="8">
        <f>DZ539*0.8</f>
        <v>0</v>
      </c>
      <c r="EC539" s="10">
        <f>G539-E539</f>
        <v>3415</v>
      </c>
      <c r="ED539" s="4">
        <f>EC539/E539*100</f>
        <v>498.54014598540147</v>
      </c>
      <c r="EE539" s="4">
        <f>DY539-G539</f>
        <v>-4100</v>
      </c>
      <c r="EF539" s="12">
        <f>EE539/G539</f>
        <v>-1</v>
      </c>
      <c r="EG539" s="4">
        <f>G539-F539</f>
        <v>370</v>
      </c>
    </row>
    <row r="540" spans="1:137" x14ac:dyDescent="0.3">
      <c r="A540">
        <v>539</v>
      </c>
      <c r="B540" t="s">
        <v>6810</v>
      </c>
      <c r="C540" t="s">
        <v>511</v>
      </c>
      <c r="D540" t="str">
        <f>VLOOKUP(C540,Sheet1!$A$2:$B$3197,2,FALSE)</f>
        <v>포장재</v>
      </c>
      <c r="E540">
        <v>5640</v>
      </c>
      <c r="F540">
        <v>5060</v>
      </c>
      <c r="G540" s="7">
        <v>4895</v>
      </c>
      <c r="H540" t="s">
        <v>2711</v>
      </c>
      <c r="I540" s="7">
        <f>VALUE(LEFT(H540,FIND("/",H540)-1)) + VALUE(MID(H540,FIND("/",H540)+1,LEN(H540)))</f>
        <v>70805940</v>
      </c>
      <c r="J540">
        <v>660</v>
      </c>
      <c r="K540" s="1">
        <f>G540*I540/(10^8)</f>
        <v>3465.9507629999998</v>
      </c>
      <c r="L540" s="1">
        <v>3779</v>
      </c>
      <c r="M540" s="1">
        <v>5657</v>
      </c>
      <c r="N540" s="1">
        <v>6087</v>
      </c>
      <c r="O540" s="1">
        <v>5729</v>
      </c>
      <c r="P540" s="1">
        <v>5620</v>
      </c>
      <c r="Q540" s="3"/>
      <c r="R540" s="3"/>
      <c r="S540" s="3"/>
      <c r="T540">
        <v>90</v>
      </c>
      <c r="U540">
        <v>33</v>
      </c>
      <c r="V540">
        <v>357</v>
      </c>
      <c r="W540">
        <v>208</v>
      </c>
      <c r="X540">
        <v>95</v>
      </c>
      <c r="Y540" s="3"/>
      <c r="Z540" s="3"/>
      <c r="AA540" s="3"/>
      <c r="AB540">
        <v>-584</v>
      </c>
      <c r="AC540">
        <v>-7</v>
      </c>
      <c r="AD540">
        <v>287</v>
      </c>
      <c r="AE540">
        <v>217</v>
      </c>
      <c r="AF540">
        <v>45</v>
      </c>
      <c r="AG540" s="3"/>
      <c r="AH540" s="3"/>
      <c r="AI540" s="3"/>
      <c r="AJ540" s="1">
        <v>7288</v>
      </c>
      <c r="AK540" s="1">
        <v>6332</v>
      </c>
      <c r="AL540" s="1">
        <v>6068</v>
      </c>
      <c r="AM540" s="1">
        <v>5663</v>
      </c>
      <c r="AN540" s="1">
        <v>5668</v>
      </c>
      <c r="AO540" s="3"/>
      <c r="AP540" s="3"/>
      <c r="AQ540" s="3"/>
      <c r="AR540" s="1">
        <v>4157</v>
      </c>
      <c r="AS540" s="1">
        <v>3208</v>
      </c>
      <c r="AT540" s="1">
        <v>2692</v>
      </c>
      <c r="AU540" s="1">
        <v>2454</v>
      </c>
      <c r="AV540" s="1">
        <v>2424</v>
      </c>
      <c r="AW540" s="3"/>
      <c r="AX540" s="3"/>
      <c r="AY540" s="3"/>
      <c r="AZ540" s="1">
        <v>3131</v>
      </c>
      <c r="BA540" s="1">
        <v>3124</v>
      </c>
      <c r="BB540" s="1">
        <v>3377</v>
      </c>
      <c r="BC540" s="1">
        <v>3209</v>
      </c>
      <c r="BD540" s="1">
        <v>3244</v>
      </c>
      <c r="BE540" s="3"/>
      <c r="BF540" s="3"/>
      <c r="BG540" s="3"/>
      <c r="BH540" s="1">
        <v>3109</v>
      </c>
      <c r="BI540" s="1">
        <v>3075</v>
      </c>
      <c r="BJ540" s="1">
        <v>3261</v>
      </c>
      <c r="BK540" s="1">
        <v>3062</v>
      </c>
      <c r="BL540" s="1">
        <v>3082</v>
      </c>
      <c r="BM540" s="3"/>
      <c r="BN540" s="3"/>
      <c r="BO540" s="3"/>
      <c r="BP540">
        <v>354</v>
      </c>
      <c r="BQ540">
        <v>354</v>
      </c>
      <c r="BR540">
        <v>354</v>
      </c>
      <c r="BS540">
        <v>354</v>
      </c>
      <c r="BT540">
        <v>354</v>
      </c>
      <c r="BU540" s="3"/>
      <c r="BV540" s="3"/>
      <c r="BW540" s="3"/>
      <c r="BX540">
        <v>-8.64</v>
      </c>
      <c r="BY540">
        <v>-0.1</v>
      </c>
      <c r="BZ540">
        <v>4.63</v>
      </c>
      <c r="CA540">
        <v>3.7</v>
      </c>
      <c r="CB540">
        <v>0.8</v>
      </c>
      <c r="CC540" s="3"/>
      <c r="CD540" s="3"/>
      <c r="CE540" s="3"/>
      <c r="CF540">
        <v>-16.48</v>
      </c>
      <c r="CG540">
        <v>0</v>
      </c>
      <c r="CH540">
        <v>6.94</v>
      </c>
      <c r="CI540">
        <v>5.88</v>
      </c>
      <c r="CJ540">
        <v>0.97</v>
      </c>
      <c r="CK540" s="3"/>
      <c r="CL540" s="3"/>
      <c r="CM540" s="3"/>
      <c r="CN540">
        <v>-792</v>
      </c>
      <c r="CO540">
        <v>0</v>
      </c>
      <c r="CP540">
        <v>311</v>
      </c>
      <c r="CQ540">
        <v>263</v>
      </c>
      <c r="CR540">
        <v>42</v>
      </c>
      <c r="CS540" s="3"/>
      <c r="CT540" s="3"/>
      <c r="CU540" s="3"/>
      <c r="CV540" t="s">
        <v>2</v>
      </c>
      <c r="CW540" s="2">
        <v>31885.49</v>
      </c>
      <c r="CX540">
        <v>12.79</v>
      </c>
      <c r="CY540">
        <v>16.190000000000001</v>
      </c>
      <c r="CZ540">
        <v>138.37</v>
      </c>
      <c r="DA540" s="3"/>
      <c r="DB540" s="3"/>
      <c r="DC540" s="3"/>
      <c r="DD540">
        <v>0.72</v>
      </c>
      <c r="DE540">
        <v>0.56999999999999995</v>
      </c>
      <c r="DF540">
        <v>0.85</v>
      </c>
      <c r="DG540">
        <v>0.96</v>
      </c>
      <c r="DH540">
        <v>1.31</v>
      </c>
      <c r="DI540" s="3"/>
      <c r="DJ540" s="3"/>
      <c r="DK540" s="3"/>
      <c r="DL540" s="6">
        <f>(CM540*3+CL540*2+CK540)/6</f>
        <v>0</v>
      </c>
      <c r="DM540">
        <f>BH540+(BH540*(CG540-8.25)/8.25)</f>
        <v>0</v>
      </c>
      <c r="DN540">
        <f>BI540+(BI540*(CH540-8.25)/8.25)</f>
        <v>2586.727272727273</v>
      </c>
      <c r="DO540">
        <f>BJ540+(BJ540*(CI540-8.25)/8.25)</f>
        <v>2324.2036363636362</v>
      </c>
      <c r="DP540">
        <f>BK540+(BK540*(CJ540-8.25)/8.25)</f>
        <v>360.01696969696968</v>
      </c>
      <c r="DQ540">
        <f>BL540+(BL540*(CK540-8.25)/8.25)</f>
        <v>0</v>
      </c>
      <c r="DR540">
        <f>BM540+(BM540*(CL540-8.25)/8.25)</f>
        <v>0</v>
      </c>
      <c r="DS540">
        <f>BN540+(BN540*(CM540-8.25)/8.25)</f>
        <v>0</v>
      </c>
      <c r="DT540" s="8">
        <f>DM540*10^8/$I540</f>
        <v>0</v>
      </c>
      <c r="DU540" s="8">
        <f>DN540*10^8/$I540</f>
        <v>3653.263091666141</v>
      </c>
      <c r="DV540" s="8">
        <f>DO540*10^8/$I540</f>
        <v>3282.4981016615784</v>
      </c>
      <c r="DW540" s="8">
        <f>DP540*10^8/$I540</f>
        <v>508.4558861826701</v>
      </c>
      <c r="DX540" s="8">
        <f>DQ540*10^8/$I540</f>
        <v>0</v>
      </c>
      <c r="DY540" s="8">
        <f>DR540*10^8/$I540</f>
        <v>0</v>
      </c>
      <c r="DZ540" s="8">
        <f>DS540*10^8/$I540</f>
        <v>0</v>
      </c>
      <c r="EA540" s="8">
        <f>DT540*10^8/$I540</f>
        <v>0</v>
      </c>
      <c r="EB540" s="8">
        <f>DZ540*0.8</f>
        <v>0</v>
      </c>
      <c r="EC540" s="10">
        <f>G540-E540</f>
        <v>-745</v>
      </c>
      <c r="ED540" s="4">
        <f>EC540/E540*100</f>
        <v>-13.209219858156029</v>
      </c>
      <c r="EE540" s="4">
        <f>DY540-G540</f>
        <v>-4895</v>
      </c>
      <c r="EF540" s="12">
        <f>EE540/G540</f>
        <v>-1</v>
      </c>
      <c r="EG540" s="4">
        <f>G540-F540</f>
        <v>-165</v>
      </c>
    </row>
    <row r="541" spans="1:137" x14ac:dyDescent="0.3">
      <c r="A541">
        <v>540</v>
      </c>
      <c r="B541" t="s">
        <v>7840</v>
      </c>
      <c r="C541" t="s">
        <v>512</v>
      </c>
      <c r="D541" t="str">
        <f>VLOOKUP(C541,Sheet1!$A$2:$B$3197,2,FALSE)</f>
        <v>포장재</v>
      </c>
      <c r="E541">
        <v>38600</v>
      </c>
      <c r="F541">
        <v>57400</v>
      </c>
      <c r="G541" s="7">
        <v>56800</v>
      </c>
      <c r="H541" t="s">
        <v>2712</v>
      </c>
      <c r="I541" s="7">
        <f>VALUE(LEFT(H541,FIND("/",H541)-1)) + VALUE(MID(H541,FIND("/",H541)+1,LEN(H541)))</f>
        <v>8956502</v>
      </c>
      <c r="J541">
        <v>0</v>
      </c>
      <c r="K541" s="1">
        <f>G541*I541/(10^8)</f>
        <v>5087.2931360000002</v>
      </c>
      <c r="L541" s="1">
        <v>6330</v>
      </c>
      <c r="M541" s="1">
        <v>7286</v>
      </c>
      <c r="N541" s="1">
        <v>7758</v>
      </c>
      <c r="O541" s="1">
        <v>6977</v>
      </c>
      <c r="P541" s="1">
        <v>7316</v>
      </c>
      <c r="Q541" s="1">
        <v>8600</v>
      </c>
      <c r="R541" s="3"/>
      <c r="S541" s="3"/>
      <c r="T541">
        <v>245</v>
      </c>
      <c r="U541">
        <v>54</v>
      </c>
      <c r="V541">
        <v>983</v>
      </c>
      <c r="W541">
        <v>711</v>
      </c>
      <c r="X541">
        <v>657</v>
      </c>
      <c r="Y541" s="1">
        <v>1320</v>
      </c>
      <c r="Z541" s="3"/>
      <c r="AA541" s="3"/>
      <c r="AB541">
        <v>207</v>
      </c>
      <c r="AC541">
        <v>50</v>
      </c>
      <c r="AD541">
        <v>787</v>
      </c>
      <c r="AE541">
        <v>614</v>
      </c>
      <c r="AF541">
        <v>542</v>
      </c>
      <c r="AG541" s="1">
        <v>1091</v>
      </c>
      <c r="AH541" s="3"/>
      <c r="AI541" s="3"/>
      <c r="AJ541" s="1">
        <v>7210</v>
      </c>
      <c r="AK541" s="1">
        <v>7669</v>
      </c>
      <c r="AL541" s="1">
        <v>8124</v>
      </c>
      <c r="AM541" s="1">
        <v>8482</v>
      </c>
      <c r="AN541" s="1">
        <v>8823</v>
      </c>
      <c r="AO541" s="1">
        <v>9690</v>
      </c>
      <c r="AP541" s="3"/>
      <c r="AQ541" s="3"/>
      <c r="AR541" s="1">
        <v>2598</v>
      </c>
      <c r="AS541" s="1">
        <v>3061</v>
      </c>
      <c r="AT541" s="1">
        <v>2789</v>
      </c>
      <c r="AU541" s="1">
        <v>2634</v>
      </c>
      <c r="AV541" s="1">
        <v>2488</v>
      </c>
      <c r="AW541" s="1">
        <v>2340</v>
      </c>
      <c r="AX541" s="3"/>
      <c r="AY541" s="3"/>
      <c r="AZ541" s="1">
        <v>4611</v>
      </c>
      <c r="BA541" s="1">
        <v>4608</v>
      </c>
      <c r="BB541" s="1">
        <v>5335</v>
      </c>
      <c r="BC541" s="1">
        <v>5849</v>
      </c>
      <c r="BD541" s="1">
        <v>6335</v>
      </c>
      <c r="BE541" s="1">
        <v>7350</v>
      </c>
      <c r="BF541" s="3"/>
      <c r="BG541" s="3"/>
      <c r="BH541" s="1">
        <v>4610</v>
      </c>
      <c r="BI541" s="1">
        <v>4607</v>
      </c>
      <c r="BJ541" s="1">
        <v>5335</v>
      </c>
      <c r="BK541" s="1">
        <v>5849</v>
      </c>
      <c r="BL541" s="1">
        <v>6335</v>
      </c>
      <c r="BM541" s="1">
        <v>7350</v>
      </c>
      <c r="BN541" s="3"/>
      <c r="BO541" s="3"/>
      <c r="BP541">
        <v>448</v>
      </c>
      <c r="BQ541">
        <v>448</v>
      </c>
      <c r="BR541">
        <v>448</v>
      </c>
      <c r="BS541">
        <v>448</v>
      </c>
      <c r="BT541">
        <v>448</v>
      </c>
      <c r="BU541" s="3"/>
      <c r="BV541" s="3"/>
      <c r="BW541" s="3"/>
      <c r="BX541">
        <v>3.01</v>
      </c>
      <c r="BY541">
        <v>0.67</v>
      </c>
      <c r="BZ541">
        <v>9.9600000000000009</v>
      </c>
      <c r="CA541">
        <v>7.4</v>
      </c>
      <c r="CB541">
        <v>6.27</v>
      </c>
      <c r="CC541">
        <v>11.79</v>
      </c>
      <c r="CD541" s="3"/>
      <c r="CE541" s="3"/>
      <c r="CF541">
        <v>4.5999999999999996</v>
      </c>
      <c r="CG541">
        <v>1.0900000000000001</v>
      </c>
      <c r="CH541">
        <v>15.83</v>
      </c>
      <c r="CI541">
        <v>10.99</v>
      </c>
      <c r="CJ541">
        <v>8.9</v>
      </c>
      <c r="CK541">
        <v>15.93</v>
      </c>
      <c r="CL541" s="3"/>
      <c r="CM541" s="3"/>
      <c r="CN541" s="1">
        <v>2315</v>
      </c>
      <c r="CO541">
        <v>561</v>
      </c>
      <c r="CP541" s="1">
        <v>8785</v>
      </c>
      <c r="CQ541" s="1">
        <v>6860</v>
      </c>
      <c r="CR541" s="1">
        <v>6057</v>
      </c>
      <c r="CS541" s="1">
        <v>12170</v>
      </c>
      <c r="CT541" s="3"/>
      <c r="CU541" s="3"/>
      <c r="CV541">
        <v>7.91</v>
      </c>
      <c r="CW541">
        <v>32.46</v>
      </c>
      <c r="CX541">
        <v>3.57</v>
      </c>
      <c r="CY541">
        <v>4.37</v>
      </c>
      <c r="CZ541">
        <v>6.15</v>
      </c>
      <c r="DA541">
        <v>4.67</v>
      </c>
      <c r="DB541" s="3"/>
      <c r="DC541" s="3"/>
      <c r="DD541">
        <v>0.36</v>
      </c>
      <c r="DE541">
        <v>0.35</v>
      </c>
      <c r="DF541">
        <v>0.53</v>
      </c>
      <c r="DG541">
        <v>0.46</v>
      </c>
      <c r="DH541">
        <v>0.53</v>
      </c>
      <c r="DI541">
        <v>0.69</v>
      </c>
      <c r="DJ541" s="3"/>
      <c r="DK541" s="3"/>
      <c r="DL541" s="6">
        <f>(CM541*3+CL541*2+CK541)/6</f>
        <v>2.6549999999999998</v>
      </c>
      <c r="DM541">
        <f>BH541+(BH541*(CG541-8.25)/8.25)</f>
        <v>609.07878787878826</v>
      </c>
      <c r="DN541">
        <f>BI541+(BI541*(CH541-8.25)/8.25)</f>
        <v>8839.8557575757586</v>
      </c>
      <c r="DO541">
        <f>BJ541+(BJ541*(CI541-8.25)/8.25)</f>
        <v>7106.8666666666668</v>
      </c>
      <c r="DP541">
        <f>BK541+(BK541*(CJ541-8.25)/8.25)</f>
        <v>6309.8303030303032</v>
      </c>
      <c r="DQ541">
        <f>BL541+(BL541*(CK541-8.25)/8.25)</f>
        <v>12232.30909090909</v>
      </c>
      <c r="DR541">
        <f>BM541+(BM541*(CL541-8.25)/8.25)</f>
        <v>0</v>
      </c>
      <c r="DS541">
        <f>BN541+(BN541*(CM541-8.25)/8.25)</f>
        <v>0</v>
      </c>
      <c r="DT541" s="8">
        <f>DM541*10^8/$I541</f>
        <v>6800.4092209077644</v>
      </c>
      <c r="DU541" s="8">
        <f>DN541*10^8/$I541</f>
        <v>98697.636170636237</v>
      </c>
      <c r="DV541" s="8">
        <f>DO541*10^8/$I541</f>
        <v>79348.68620212072</v>
      </c>
      <c r="DW541" s="8">
        <f>DP541*10^8/$I541</f>
        <v>70449.716898743529</v>
      </c>
      <c r="DX541" s="8">
        <f>DQ541*10^8/$I541</f>
        <v>136574.62579597582</v>
      </c>
      <c r="DY541" s="8">
        <f>DR541*10^8/$I541</f>
        <v>0</v>
      </c>
      <c r="DZ541" s="8">
        <f>DS541*10^8/$I541</f>
        <v>0</v>
      </c>
      <c r="EA541" s="8">
        <f>DT541*10^8/$I541</f>
        <v>75927.066402796147</v>
      </c>
      <c r="EB541" s="8">
        <f>DZ541*0.8</f>
        <v>0</v>
      </c>
      <c r="EC541" s="10">
        <f>G541-E541</f>
        <v>18200</v>
      </c>
      <c r="ED541" s="4">
        <f>EC541/E541*100</f>
        <v>47.150259067357517</v>
      </c>
      <c r="EE541" s="4">
        <f>DY541-G541</f>
        <v>-56800</v>
      </c>
      <c r="EF541" s="12">
        <f>EE541/G541</f>
        <v>-1</v>
      </c>
      <c r="EG541" s="4">
        <f>G541-F541</f>
        <v>-600</v>
      </c>
    </row>
    <row r="542" spans="1:137" x14ac:dyDescent="0.3">
      <c r="A542">
        <v>541</v>
      </c>
      <c r="B542" t="s">
        <v>6506</v>
      </c>
      <c r="C542" t="s">
        <v>513</v>
      </c>
      <c r="D542" t="str">
        <f>VLOOKUP(C542,Sheet1!$A$2:$B$3197,2,FALSE)</f>
        <v>기계</v>
      </c>
      <c r="E542">
        <v>2680</v>
      </c>
      <c r="F542">
        <v>2650</v>
      </c>
      <c r="G542" s="7">
        <v>2730</v>
      </c>
      <c r="H542" t="s">
        <v>2304</v>
      </c>
      <c r="I542" s="7">
        <f>VALUE(LEFT(H542,FIND("/",H542)-1)) + VALUE(MID(H542,FIND("/",H542)+1,LEN(H542)))</f>
        <v>22000000</v>
      </c>
      <c r="J542" s="1">
        <v>1190</v>
      </c>
      <c r="K542" s="1">
        <f>G542*I542/(10^8)</f>
        <v>600.6</v>
      </c>
      <c r="L542" s="1">
        <v>1955</v>
      </c>
      <c r="M542" s="1">
        <v>2084</v>
      </c>
      <c r="N542" s="1">
        <v>1807</v>
      </c>
      <c r="O542" s="1">
        <v>1597</v>
      </c>
      <c r="P542" s="1">
        <v>1368</v>
      </c>
      <c r="Q542" s="3"/>
      <c r="R542" s="3"/>
      <c r="S542" s="3"/>
      <c r="T542">
        <v>-3</v>
      </c>
      <c r="U542">
        <v>3</v>
      </c>
      <c r="V542">
        <v>-31</v>
      </c>
      <c r="W542">
        <v>-93</v>
      </c>
      <c r="X542">
        <v>-48</v>
      </c>
      <c r="Y542" s="3"/>
      <c r="Z542" s="3"/>
      <c r="AA542" s="3"/>
      <c r="AB542">
        <v>-25</v>
      </c>
      <c r="AC542">
        <v>6</v>
      </c>
      <c r="AD542">
        <v>-7</v>
      </c>
      <c r="AE542">
        <v>-61</v>
      </c>
      <c r="AF542">
        <v>-46</v>
      </c>
      <c r="AG542" s="3"/>
      <c r="AH542" s="3"/>
      <c r="AI542" s="3"/>
      <c r="AJ542" s="1">
        <v>1616</v>
      </c>
      <c r="AK542" s="1">
        <v>1568</v>
      </c>
      <c r="AL542" s="1">
        <v>1621</v>
      </c>
      <c r="AM542" s="1">
        <v>1583</v>
      </c>
      <c r="AN542" s="1">
        <v>1465</v>
      </c>
      <c r="AO542" s="3"/>
      <c r="AP542" s="3"/>
      <c r="AQ542" s="3"/>
      <c r="AR542">
        <v>388</v>
      </c>
      <c r="AS542">
        <v>336</v>
      </c>
      <c r="AT542">
        <v>378</v>
      </c>
      <c r="AU542">
        <v>337</v>
      </c>
      <c r="AV542">
        <v>263</v>
      </c>
      <c r="AW542" s="3"/>
      <c r="AX542" s="3"/>
      <c r="AY542" s="3"/>
      <c r="AZ542" s="1">
        <v>1228</v>
      </c>
      <c r="BA542" s="1">
        <v>1231</v>
      </c>
      <c r="BB542" s="1">
        <v>1243</v>
      </c>
      <c r="BC542" s="1">
        <v>1246</v>
      </c>
      <c r="BD542" s="1">
        <v>1202</v>
      </c>
      <c r="BE542" s="3"/>
      <c r="BF542" s="3"/>
      <c r="BG542" s="3"/>
      <c r="BH542" s="1">
        <v>1228</v>
      </c>
      <c r="BI542" s="1">
        <v>1231</v>
      </c>
      <c r="BJ542" s="1">
        <v>1243</v>
      </c>
      <c r="BK542" s="1">
        <v>1246</v>
      </c>
      <c r="BL542" s="1">
        <v>1202</v>
      </c>
      <c r="BM542" s="3"/>
      <c r="BN542" s="3"/>
      <c r="BO542" s="3"/>
      <c r="BP542">
        <v>110</v>
      </c>
      <c r="BQ542">
        <v>110</v>
      </c>
      <c r="BR542">
        <v>110</v>
      </c>
      <c r="BS542">
        <v>110</v>
      </c>
      <c r="BT542">
        <v>110</v>
      </c>
      <c r="BU542" s="3"/>
      <c r="BV542" s="3"/>
      <c r="BW542" s="3"/>
      <c r="BX542">
        <v>-1.56</v>
      </c>
      <c r="BY542">
        <v>0.37</v>
      </c>
      <c r="BZ542">
        <v>-0.42</v>
      </c>
      <c r="CA542">
        <v>-3.83</v>
      </c>
      <c r="CB542">
        <v>-2.99</v>
      </c>
      <c r="CC542" s="3"/>
      <c r="CD542" s="3"/>
      <c r="CE542" s="3"/>
      <c r="CF542">
        <v>-2.0099999999999998</v>
      </c>
      <c r="CG542">
        <v>0.47</v>
      </c>
      <c r="CH542">
        <v>-0.55000000000000004</v>
      </c>
      <c r="CI542">
        <v>-4.93</v>
      </c>
      <c r="CJ542">
        <v>-3.72</v>
      </c>
      <c r="CK542" s="3"/>
      <c r="CL542" s="3"/>
      <c r="CM542" s="3"/>
      <c r="CN542">
        <v>-114</v>
      </c>
      <c r="CO542">
        <v>26</v>
      </c>
      <c r="CP542">
        <v>-31</v>
      </c>
      <c r="CQ542">
        <v>-279</v>
      </c>
      <c r="CR542">
        <v>-207</v>
      </c>
      <c r="CS542" s="3"/>
      <c r="CT542" s="3"/>
      <c r="CU542" s="3"/>
      <c r="CV542" t="s">
        <v>2</v>
      </c>
      <c r="CW542">
        <v>81.92</v>
      </c>
      <c r="CX542" t="s">
        <v>2</v>
      </c>
      <c r="CY542" t="s">
        <v>2</v>
      </c>
      <c r="CZ542" t="s">
        <v>2</v>
      </c>
      <c r="DA542" s="3"/>
      <c r="DB542" s="3"/>
      <c r="DC542" s="3"/>
      <c r="DD542">
        <v>0.38</v>
      </c>
      <c r="DE542">
        <v>0.38</v>
      </c>
      <c r="DF542">
        <v>0.32</v>
      </c>
      <c r="DG542">
        <v>0.48</v>
      </c>
      <c r="DH542">
        <v>0.47</v>
      </c>
      <c r="DI542" s="3"/>
      <c r="DJ542" s="3"/>
      <c r="DK542" s="3"/>
      <c r="DL542" s="6">
        <f>(CM542*3+CL542*2+CK542)/6</f>
        <v>0</v>
      </c>
      <c r="DM542">
        <f>BH542+(BH542*(CG542-8.25)/8.25)</f>
        <v>69.958787878787916</v>
      </c>
      <c r="DN542">
        <f>BI542+(BI542*(CH542-8.25)/8.25)</f>
        <v>-82.066666666666833</v>
      </c>
      <c r="DO542">
        <f>BJ542+(BJ542*(CI542-8.25)/8.25)</f>
        <v>-742.78666666666663</v>
      </c>
      <c r="DP542">
        <f>BK542+(BK542*(CJ542-8.25)/8.25)</f>
        <v>-561.83272727272742</v>
      </c>
      <c r="DQ542">
        <f>BL542+(BL542*(CK542-8.25)/8.25)</f>
        <v>0</v>
      </c>
      <c r="DR542">
        <f>BM542+(BM542*(CL542-8.25)/8.25)</f>
        <v>0</v>
      </c>
      <c r="DS542">
        <f>BN542+(BN542*(CM542-8.25)/8.25)</f>
        <v>0</v>
      </c>
      <c r="DT542" s="8">
        <f>DM542*10^8/$I542</f>
        <v>317.99449035812688</v>
      </c>
      <c r="DU542" s="8">
        <f>DN542*10^8/$I542</f>
        <v>-373.0303030303038</v>
      </c>
      <c r="DV542" s="8">
        <f>DO542*10^8/$I542</f>
        <v>-3376.30303030303</v>
      </c>
      <c r="DW542" s="8">
        <f>DP542*10^8/$I542</f>
        <v>-2553.785123966943</v>
      </c>
      <c r="DX542" s="8">
        <f>DQ542*10^8/$I542</f>
        <v>0</v>
      </c>
      <c r="DY542" s="8">
        <f>DR542*10^8/$I542</f>
        <v>0</v>
      </c>
      <c r="DZ542" s="8">
        <f>DS542*10^8/$I542</f>
        <v>0</v>
      </c>
      <c r="EA542" s="8">
        <f>DT542*10^8/$I542</f>
        <v>1445.4295016278495</v>
      </c>
      <c r="EB542" s="8">
        <f>DZ542*0.8</f>
        <v>0</v>
      </c>
      <c r="EC542" s="10">
        <f>G542-E542</f>
        <v>50</v>
      </c>
      <c r="ED542" s="4">
        <f>EC542/E542*100</f>
        <v>1.8656716417910446</v>
      </c>
      <c r="EE542" s="4">
        <f>DY542-G542</f>
        <v>-2730</v>
      </c>
      <c r="EF542" s="12">
        <f>EE542/G542</f>
        <v>-1</v>
      </c>
      <c r="EG542" s="4">
        <f>G542-F542</f>
        <v>80</v>
      </c>
    </row>
    <row r="543" spans="1:137" x14ac:dyDescent="0.3">
      <c r="A543">
        <v>542</v>
      </c>
      <c r="B543" t="s">
        <v>6776</v>
      </c>
      <c r="C543" t="s">
        <v>514</v>
      </c>
      <c r="D543" t="str">
        <f>VLOOKUP(C543,Sheet1!$A$2:$B$3197,2,FALSE)</f>
        <v>식품</v>
      </c>
      <c r="E543">
        <v>5080</v>
      </c>
      <c r="F543">
        <v>4585</v>
      </c>
      <c r="G543" s="7">
        <v>4665</v>
      </c>
      <c r="H543" t="s">
        <v>2713</v>
      </c>
      <c r="I543" s="7">
        <f>VALUE(LEFT(H543,FIND("/",H543)-1)) + VALUE(MID(H543,FIND("/",H543)+1,LEN(H543)))</f>
        <v>36130773</v>
      </c>
      <c r="J543">
        <v>0</v>
      </c>
      <c r="K543" s="1">
        <f>G543*I543/(10^8)</f>
        <v>1685.50056045</v>
      </c>
      <c r="L543" s="1">
        <v>1737</v>
      </c>
      <c r="M543" s="1">
        <v>1646</v>
      </c>
      <c r="N543" s="1">
        <v>1507</v>
      </c>
      <c r="O543" s="1">
        <v>1492</v>
      </c>
      <c r="P543" s="1">
        <v>1490</v>
      </c>
      <c r="Q543" s="3"/>
      <c r="R543" s="3"/>
      <c r="S543" s="3"/>
      <c r="T543">
        <v>59</v>
      </c>
      <c r="U543">
        <v>66</v>
      </c>
      <c r="V543">
        <v>41</v>
      </c>
      <c r="W543">
        <v>37</v>
      </c>
      <c r="X543">
        <v>40</v>
      </c>
      <c r="Y543" s="3"/>
      <c r="Z543" s="3"/>
      <c r="AA543" s="3"/>
      <c r="AB543">
        <v>54</v>
      </c>
      <c r="AC543">
        <v>46</v>
      </c>
      <c r="AD543">
        <v>22</v>
      </c>
      <c r="AE543">
        <v>18</v>
      </c>
      <c r="AF543">
        <v>21</v>
      </c>
      <c r="AG543" s="3"/>
      <c r="AH543" s="3"/>
      <c r="AI543" s="3"/>
      <c r="AJ543" s="1">
        <v>1197</v>
      </c>
      <c r="AK543" s="1">
        <v>1202</v>
      </c>
      <c r="AL543" s="1">
        <v>1265</v>
      </c>
      <c r="AM543" s="1">
        <v>1273</v>
      </c>
      <c r="AN543" s="1">
        <v>1353</v>
      </c>
      <c r="AO543" s="3"/>
      <c r="AP543" s="3"/>
      <c r="AQ543" s="3"/>
      <c r="AR543">
        <v>645</v>
      </c>
      <c r="AS543">
        <v>602</v>
      </c>
      <c r="AT543">
        <v>647</v>
      </c>
      <c r="AU543">
        <v>630</v>
      </c>
      <c r="AV543">
        <v>695</v>
      </c>
      <c r="AW543" s="3"/>
      <c r="AX543" s="3"/>
      <c r="AY543" s="3"/>
      <c r="AZ543">
        <v>553</v>
      </c>
      <c r="BA543">
        <v>601</v>
      </c>
      <c r="BB543">
        <v>618</v>
      </c>
      <c r="BC543">
        <v>644</v>
      </c>
      <c r="BD543">
        <v>659</v>
      </c>
      <c r="BE543" s="3"/>
      <c r="BF543" s="3"/>
      <c r="BG543" s="3"/>
      <c r="BH543">
        <v>553</v>
      </c>
      <c r="BI543">
        <v>601</v>
      </c>
      <c r="BJ543">
        <v>618</v>
      </c>
      <c r="BK543">
        <v>644</v>
      </c>
      <c r="BL543">
        <v>659</v>
      </c>
      <c r="BM543" s="3"/>
      <c r="BN543" s="3"/>
      <c r="BO543" s="3"/>
      <c r="BP543">
        <v>181</v>
      </c>
      <c r="BQ543">
        <v>181</v>
      </c>
      <c r="BR543">
        <v>181</v>
      </c>
      <c r="BS543">
        <v>181</v>
      </c>
      <c r="BT543">
        <v>181</v>
      </c>
      <c r="BU543" s="3"/>
      <c r="BV543" s="3"/>
      <c r="BW543" s="3"/>
      <c r="BX543">
        <v>5.04</v>
      </c>
      <c r="BY543">
        <v>3.83</v>
      </c>
      <c r="BZ543">
        <v>1.75</v>
      </c>
      <c r="CA543">
        <v>1.44</v>
      </c>
      <c r="CB543">
        <v>1.6</v>
      </c>
      <c r="CC543" s="3"/>
      <c r="CD543" s="3"/>
      <c r="CE543" s="3"/>
      <c r="CF543">
        <v>10.199999999999999</v>
      </c>
      <c r="CG543">
        <v>7.96</v>
      </c>
      <c r="CH543">
        <v>3.54</v>
      </c>
      <c r="CI543">
        <v>2.9</v>
      </c>
      <c r="CJ543">
        <v>3.23</v>
      </c>
      <c r="CK543" s="3"/>
      <c r="CL543" s="3"/>
      <c r="CM543" s="3"/>
      <c r="CN543">
        <v>149</v>
      </c>
      <c r="CO543">
        <v>127</v>
      </c>
      <c r="CP543">
        <v>60</v>
      </c>
      <c r="CQ543">
        <v>51</v>
      </c>
      <c r="CR543">
        <v>58</v>
      </c>
      <c r="CS543" s="3"/>
      <c r="CT543" s="3"/>
      <c r="CU543" s="3"/>
      <c r="CV543">
        <v>23.33</v>
      </c>
      <c r="CW543">
        <v>22.63</v>
      </c>
      <c r="CX543">
        <v>38.9</v>
      </c>
      <c r="CY543">
        <v>53.27</v>
      </c>
      <c r="CZ543">
        <v>87.51</v>
      </c>
      <c r="DA543" s="3"/>
      <c r="DB543" s="3"/>
      <c r="DC543" s="3"/>
      <c r="DD543">
        <v>2.27</v>
      </c>
      <c r="DE543">
        <v>1.73</v>
      </c>
      <c r="DF543">
        <v>1.36</v>
      </c>
      <c r="DG543">
        <v>1.51</v>
      </c>
      <c r="DH543">
        <v>2.8</v>
      </c>
      <c r="DI543" s="3"/>
      <c r="DJ543" s="3"/>
      <c r="DK543" s="3"/>
      <c r="DL543" s="6">
        <f>(CM543*3+CL543*2+CK543)/6</f>
        <v>0</v>
      </c>
      <c r="DM543">
        <f>BH543+(BH543*(CG543-8.25)/8.25)</f>
        <v>533.56121212121207</v>
      </c>
      <c r="DN543">
        <f>BI543+(BI543*(CH543-8.25)/8.25)</f>
        <v>257.88363636363636</v>
      </c>
      <c r="DO543">
        <f>BJ543+(BJ543*(CI543-8.25)/8.25)</f>
        <v>217.23636363636365</v>
      </c>
      <c r="DP543">
        <f>BK543+(BK543*(CJ543-8.25)/8.25)</f>
        <v>252.13575757575762</v>
      </c>
      <c r="DQ543">
        <f>BL543+(BL543*(CK543-8.25)/8.25)</f>
        <v>0</v>
      </c>
      <c r="DR543">
        <f>BM543+(BM543*(CL543-8.25)/8.25)</f>
        <v>0</v>
      </c>
      <c r="DS543">
        <f>BN543+(BN543*(CM543-8.25)/8.25)</f>
        <v>0</v>
      </c>
      <c r="DT543" s="8">
        <f>DM543*10^8/$I543</f>
        <v>1476.7500604573615</v>
      </c>
      <c r="DU543" s="8">
        <f>DN543*10^8/$I543</f>
        <v>713.75067553532926</v>
      </c>
      <c r="DV543" s="8">
        <f>DO543*10^8/$I543</f>
        <v>601.2502517905267</v>
      </c>
      <c r="DW543" s="8">
        <f>DP543*10^8/$I543</f>
        <v>697.84213466940673</v>
      </c>
      <c r="DX543" s="8">
        <f>DQ543*10^8/$I543</f>
        <v>0</v>
      </c>
      <c r="DY543" s="8">
        <f>DR543*10^8/$I543</f>
        <v>0</v>
      </c>
      <c r="DZ543" s="8">
        <f>DS543*10^8/$I543</f>
        <v>0</v>
      </c>
      <c r="EA543" s="8">
        <f>DT543*10^8/$I543</f>
        <v>4087.2362748988553</v>
      </c>
      <c r="EB543" s="8">
        <f>DZ543*0.8</f>
        <v>0</v>
      </c>
      <c r="EC543" s="10">
        <f>G543-E543</f>
        <v>-415</v>
      </c>
      <c r="ED543" s="4">
        <f>EC543/E543*100</f>
        <v>-8.169291338582676</v>
      </c>
      <c r="EE543" s="4">
        <f>DY543-G543</f>
        <v>-4665</v>
      </c>
      <c r="EF543" s="12">
        <f>EE543/G543</f>
        <v>-1</v>
      </c>
      <c r="EG543" s="4">
        <f>G543-F543</f>
        <v>80</v>
      </c>
    </row>
    <row r="544" spans="1:137" x14ac:dyDescent="0.3">
      <c r="A544">
        <v>543</v>
      </c>
      <c r="B544" t="s">
        <v>7732</v>
      </c>
      <c r="C544" t="s">
        <v>515</v>
      </c>
      <c r="D544" t="str">
        <f>VLOOKUP(C544,Sheet1!$A$2:$B$3197,2,FALSE)</f>
        <v>철강</v>
      </c>
      <c r="E544">
        <v>21400</v>
      </c>
      <c r="F544">
        <v>32250</v>
      </c>
      <c r="G544" s="7">
        <v>30600</v>
      </c>
      <c r="H544" t="s">
        <v>2714</v>
      </c>
      <c r="I544" s="7">
        <f>VALUE(LEFT(H544,FIND("/",H544)-1)) + VALUE(MID(H544,FIND("/",H544)+1,LEN(H544)))</f>
        <v>1214878</v>
      </c>
      <c r="J544">
        <v>0</v>
      </c>
      <c r="K544" s="1">
        <f>G544*I544/(10^8)</f>
        <v>371.75266800000003</v>
      </c>
      <c r="L544">
        <v>702</v>
      </c>
      <c r="M544">
        <v>613</v>
      </c>
      <c r="N544">
        <v>716</v>
      </c>
      <c r="O544">
        <v>741</v>
      </c>
      <c r="P544">
        <v>773</v>
      </c>
      <c r="Q544" s="3"/>
      <c r="R544" s="3"/>
      <c r="S544" s="3"/>
      <c r="T544">
        <v>6</v>
      </c>
      <c r="U544">
        <v>36</v>
      </c>
      <c r="V544">
        <v>32</v>
      </c>
      <c r="W544">
        <v>10</v>
      </c>
      <c r="X544">
        <v>2</v>
      </c>
      <c r="Y544" s="3"/>
      <c r="Z544" s="3"/>
      <c r="AA544" s="3"/>
      <c r="AB544">
        <v>6</v>
      </c>
      <c r="AC544">
        <v>21</v>
      </c>
      <c r="AD544">
        <v>22</v>
      </c>
      <c r="AE544">
        <v>10</v>
      </c>
      <c r="AF544">
        <v>5</v>
      </c>
      <c r="AG544" s="3"/>
      <c r="AH544" s="3"/>
      <c r="AI544" s="3"/>
      <c r="AJ544">
        <v>701</v>
      </c>
      <c r="AK544">
        <v>664</v>
      </c>
      <c r="AL544">
        <v>646</v>
      </c>
      <c r="AM544">
        <v>653</v>
      </c>
      <c r="AN544">
        <v>642</v>
      </c>
      <c r="AO544" s="3"/>
      <c r="AP544" s="3"/>
      <c r="AQ544" s="3"/>
      <c r="AR544">
        <v>308</v>
      </c>
      <c r="AS544">
        <v>343</v>
      </c>
      <c r="AT544">
        <v>305</v>
      </c>
      <c r="AU544">
        <v>311</v>
      </c>
      <c r="AV544">
        <v>296</v>
      </c>
      <c r="AW544" s="3"/>
      <c r="AX544" s="3"/>
      <c r="AY544" s="3"/>
      <c r="AZ544">
        <v>393</v>
      </c>
      <c r="BA544">
        <v>321</v>
      </c>
      <c r="BB544">
        <v>340</v>
      </c>
      <c r="BC544">
        <v>342</v>
      </c>
      <c r="BD544">
        <v>346</v>
      </c>
      <c r="BE544" s="3"/>
      <c r="BF544" s="3"/>
      <c r="BG544" s="3"/>
      <c r="BH544">
        <v>393</v>
      </c>
      <c r="BI544">
        <v>321</v>
      </c>
      <c r="BJ544">
        <v>340</v>
      </c>
      <c r="BK544">
        <v>342</v>
      </c>
      <c r="BL544">
        <v>346</v>
      </c>
      <c r="BM544" s="3"/>
      <c r="BN544" s="3"/>
      <c r="BO544" s="3"/>
      <c r="BP544">
        <v>61</v>
      </c>
      <c r="BQ544">
        <v>61</v>
      </c>
      <c r="BR544">
        <v>61</v>
      </c>
      <c r="BS544">
        <v>61</v>
      </c>
      <c r="BT544">
        <v>61</v>
      </c>
      <c r="BU544" s="3"/>
      <c r="BV544" s="3"/>
      <c r="BW544" s="3"/>
      <c r="BX544">
        <v>0.83</v>
      </c>
      <c r="BY544">
        <v>3.04</v>
      </c>
      <c r="BZ544">
        <v>3.4</v>
      </c>
      <c r="CA544">
        <v>1.48</v>
      </c>
      <c r="CB544">
        <v>0.76</v>
      </c>
      <c r="CC544" s="3"/>
      <c r="CD544" s="3"/>
      <c r="CE544" s="3"/>
      <c r="CF544">
        <v>1.46</v>
      </c>
      <c r="CG544">
        <v>5.81</v>
      </c>
      <c r="CH544">
        <v>6.73</v>
      </c>
      <c r="CI544">
        <v>2.82</v>
      </c>
      <c r="CJ544">
        <v>1.42</v>
      </c>
      <c r="CK544" s="3"/>
      <c r="CL544" s="3"/>
      <c r="CM544" s="3"/>
      <c r="CN544">
        <v>474</v>
      </c>
      <c r="CO544" s="1">
        <v>1708</v>
      </c>
      <c r="CP544" s="1">
        <v>1833</v>
      </c>
      <c r="CQ544">
        <v>793</v>
      </c>
      <c r="CR544">
        <v>403</v>
      </c>
      <c r="CS544" s="3"/>
      <c r="CT544" s="3"/>
      <c r="CU544" s="3"/>
      <c r="CV544">
        <v>49.05</v>
      </c>
      <c r="CW544">
        <v>8.9600000000000009</v>
      </c>
      <c r="CX544">
        <v>9.8800000000000008</v>
      </c>
      <c r="CY544">
        <v>24.08</v>
      </c>
      <c r="CZ544">
        <v>50.68</v>
      </c>
      <c r="DA544" s="3"/>
      <c r="DB544" s="3"/>
      <c r="DC544" s="3"/>
      <c r="DD544">
        <v>0.72</v>
      </c>
      <c r="DE544">
        <v>0.57999999999999996</v>
      </c>
      <c r="DF544">
        <v>0.65</v>
      </c>
      <c r="DG544">
        <v>0.68</v>
      </c>
      <c r="DH544">
        <v>0.72</v>
      </c>
      <c r="DI544" s="3"/>
      <c r="DJ544" s="3"/>
      <c r="DK544" s="3"/>
      <c r="DL544" s="6">
        <f>(CM544*3+CL544*2+CK544)/6</f>
        <v>0</v>
      </c>
      <c r="DM544">
        <f>BH544+(BH544*(CG544-8.25)/8.25)</f>
        <v>276.76727272727271</v>
      </c>
      <c r="DN544">
        <f>BI544+(BI544*(CH544-8.25)/8.25)</f>
        <v>261.85818181818183</v>
      </c>
      <c r="DO544">
        <f>BJ544+(BJ544*(CI544-8.25)/8.25)</f>
        <v>116.21818181818185</v>
      </c>
      <c r="DP544">
        <f>BK544+(BK544*(CJ544-8.25)/8.25)</f>
        <v>58.865454545454554</v>
      </c>
      <c r="DQ544">
        <f>BL544+(BL544*(CK544-8.25)/8.25)</f>
        <v>0</v>
      </c>
      <c r="DR544">
        <f>BM544+(BM544*(CL544-8.25)/8.25)</f>
        <v>0</v>
      </c>
      <c r="DS544">
        <f>BN544+(BN544*(CM544-8.25)/8.25)</f>
        <v>0</v>
      </c>
      <c r="DT544" s="8">
        <f>DM544*10^8/$I544</f>
        <v>22781.486925211644</v>
      </c>
      <c r="DU544" s="8">
        <f>DN544*10^8/$I544</f>
        <v>21554.278027767548</v>
      </c>
      <c r="DV544" s="8">
        <f>DO544*10^8/$I544</f>
        <v>9566.2430151983845</v>
      </c>
      <c r="DW544" s="8">
        <f>DP544*10^8/$I544</f>
        <v>4845.3799102012345</v>
      </c>
      <c r="DX544" s="8">
        <f>DQ544*10^8/$I544</f>
        <v>0</v>
      </c>
      <c r="DY544" s="8">
        <f>DR544*10^8/$I544</f>
        <v>0</v>
      </c>
      <c r="DZ544" s="8">
        <f>DS544*10^8/$I544</f>
        <v>0</v>
      </c>
      <c r="EA544" s="8">
        <f>DT544*10^8/$I544</f>
        <v>1875207.7924871177</v>
      </c>
      <c r="EB544" s="8">
        <f>DZ544*0.8</f>
        <v>0</v>
      </c>
      <c r="EC544" s="10">
        <f>G544-E544</f>
        <v>9200</v>
      </c>
      <c r="ED544" s="4">
        <f>EC544/E544*100</f>
        <v>42.990654205607477</v>
      </c>
      <c r="EE544" s="4">
        <f>DY544-G544</f>
        <v>-30600</v>
      </c>
      <c r="EF544" s="12">
        <f>EE544/G544</f>
        <v>-1</v>
      </c>
      <c r="EG544" s="4">
        <f>G544-F544</f>
        <v>-1650</v>
      </c>
    </row>
    <row r="545" spans="1:137" x14ac:dyDescent="0.3">
      <c r="A545">
        <v>544</v>
      </c>
      <c r="B545" t="s">
        <v>6152</v>
      </c>
      <c r="C545" t="s">
        <v>516</v>
      </c>
      <c r="D545" t="str">
        <f>VLOOKUP(C545,Sheet1!$A$2:$B$3197,2,FALSE)</f>
        <v>비철금속</v>
      </c>
      <c r="E545">
        <v>609</v>
      </c>
      <c r="F545">
        <v>974</v>
      </c>
      <c r="G545" s="7">
        <v>862</v>
      </c>
      <c r="H545" t="s">
        <v>2715</v>
      </c>
      <c r="I545" s="7">
        <f>VALUE(LEFT(H545,FIND("/",H545)-1)) + VALUE(MID(H545,FIND("/",H545)+1,LEN(H545)))</f>
        <v>100536484</v>
      </c>
      <c r="J545">
        <v>0</v>
      </c>
      <c r="K545" s="1">
        <f>G545*I545/(10^8)</f>
        <v>866.62449207999998</v>
      </c>
      <c r="L545" s="1">
        <v>2734</v>
      </c>
      <c r="M545" s="1">
        <v>2992</v>
      </c>
      <c r="N545" s="1">
        <v>3177</v>
      </c>
      <c r="O545" s="1">
        <v>3118</v>
      </c>
      <c r="P545" s="1">
        <v>3329</v>
      </c>
      <c r="Q545" s="3"/>
      <c r="R545" s="3"/>
      <c r="S545" s="3"/>
      <c r="T545">
        <v>-20</v>
      </c>
      <c r="U545">
        <v>-4</v>
      </c>
      <c r="V545">
        <v>-82</v>
      </c>
      <c r="W545">
        <v>-122</v>
      </c>
      <c r="X545">
        <v>-40</v>
      </c>
      <c r="Y545" s="3"/>
      <c r="Z545" s="3"/>
      <c r="AA545" s="3"/>
      <c r="AB545">
        <v>331</v>
      </c>
      <c r="AC545">
        <v>-18</v>
      </c>
      <c r="AD545">
        <v>-104</v>
      </c>
      <c r="AE545">
        <v>-767</v>
      </c>
      <c r="AF545">
        <v>-88</v>
      </c>
      <c r="AG545" s="3"/>
      <c r="AH545" s="3"/>
      <c r="AI545" s="3"/>
      <c r="AJ545" s="1">
        <v>3239</v>
      </c>
      <c r="AK545" s="1">
        <v>3343</v>
      </c>
      <c r="AL545" s="1">
        <v>3561</v>
      </c>
      <c r="AM545" s="1">
        <v>2893</v>
      </c>
      <c r="AN545" s="1">
        <v>2749</v>
      </c>
      <c r="AO545" s="3"/>
      <c r="AP545" s="3"/>
      <c r="AQ545" s="3"/>
      <c r="AR545" s="1">
        <v>1266</v>
      </c>
      <c r="AS545" s="1">
        <v>1391</v>
      </c>
      <c r="AT545" s="1">
        <v>1693</v>
      </c>
      <c r="AU545" s="1">
        <v>1758</v>
      </c>
      <c r="AV545" s="1">
        <v>1630</v>
      </c>
      <c r="AW545" s="3"/>
      <c r="AX545" s="3"/>
      <c r="AY545" s="3"/>
      <c r="AZ545" s="1">
        <v>1973</v>
      </c>
      <c r="BA545" s="1">
        <v>1951</v>
      </c>
      <c r="BB545" s="1">
        <v>1868</v>
      </c>
      <c r="BC545" s="1">
        <v>1135</v>
      </c>
      <c r="BD545" s="1">
        <v>1119</v>
      </c>
      <c r="BE545" s="3"/>
      <c r="BF545" s="3"/>
      <c r="BG545" s="3"/>
      <c r="BH545" s="1">
        <v>1973</v>
      </c>
      <c r="BI545" s="1">
        <v>1951</v>
      </c>
      <c r="BJ545" s="1">
        <v>1868</v>
      </c>
      <c r="BK545" s="1">
        <v>1135</v>
      </c>
      <c r="BL545" s="1">
        <v>1119</v>
      </c>
      <c r="BM545" s="3"/>
      <c r="BN545" s="3"/>
      <c r="BO545" s="3"/>
      <c r="BP545">
        <v>348</v>
      </c>
      <c r="BQ545">
        <v>348</v>
      </c>
      <c r="BR545">
        <v>348</v>
      </c>
      <c r="BS545">
        <v>351</v>
      </c>
      <c r="BT545">
        <v>419</v>
      </c>
      <c r="BU545" s="3"/>
      <c r="BV545" s="3"/>
      <c r="BW545" s="3"/>
      <c r="BX545">
        <v>11.05</v>
      </c>
      <c r="BY545">
        <v>-0.56000000000000005</v>
      </c>
      <c r="BZ545">
        <v>-3.02</v>
      </c>
      <c r="CA545">
        <v>-23.77</v>
      </c>
      <c r="CB545">
        <v>-3.13</v>
      </c>
      <c r="CC545" s="3"/>
      <c r="CD545" s="3"/>
      <c r="CE545" s="3"/>
      <c r="CF545">
        <v>18.28</v>
      </c>
      <c r="CG545">
        <v>-0.93</v>
      </c>
      <c r="CH545">
        <v>-5.45</v>
      </c>
      <c r="CI545">
        <v>-51.1</v>
      </c>
      <c r="CJ545">
        <v>-7.85</v>
      </c>
      <c r="CK545" s="3"/>
      <c r="CL545" s="3"/>
      <c r="CM545" s="3"/>
      <c r="CN545">
        <v>476</v>
      </c>
      <c r="CO545">
        <v>-26</v>
      </c>
      <c r="CP545">
        <v>-150</v>
      </c>
      <c r="CQ545" s="1">
        <v>-1093</v>
      </c>
      <c r="CR545">
        <v>-106</v>
      </c>
      <c r="CS545" s="3"/>
      <c r="CT545" s="3"/>
      <c r="CU545" s="3"/>
      <c r="CV545">
        <v>3.41</v>
      </c>
      <c r="CW545" t="s">
        <v>2</v>
      </c>
      <c r="CX545" t="s">
        <v>2</v>
      </c>
      <c r="CY545" t="s">
        <v>2</v>
      </c>
      <c r="CZ545" t="s">
        <v>2</v>
      </c>
      <c r="DA545" s="3"/>
      <c r="DB545" s="3"/>
      <c r="DC545" s="3"/>
      <c r="DD545">
        <v>0.56999999999999995</v>
      </c>
      <c r="DE545">
        <v>0.4</v>
      </c>
      <c r="DF545">
        <v>0.33</v>
      </c>
      <c r="DG545">
        <v>0.45</v>
      </c>
      <c r="DH545">
        <v>0.46</v>
      </c>
      <c r="DI545" s="3"/>
      <c r="DJ545" s="3"/>
      <c r="DK545" s="3"/>
      <c r="DL545" s="6">
        <f>(CM545*3+CL545*2+CK545)/6</f>
        <v>0</v>
      </c>
      <c r="DM545">
        <f>BH545+(BH545*(CG545-8.25)/8.25)</f>
        <v>-222.41090909090917</v>
      </c>
      <c r="DN545">
        <f>BI545+(BI545*(CH545-8.25)/8.25)</f>
        <v>-1288.8424242424239</v>
      </c>
      <c r="DO545">
        <f>BJ545+(BJ545*(CI545-8.25)/8.25)</f>
        <v>-11570.278787878788</v>
      </c>
      <c r="DP545">
        <f>BK545+(BK545*(CJ545-8.25)/8.25)</f>
        <v>-1079.969696969697</v>
      </c>
      <c r="DQ545">
        <f>BL545+(BL545*(CK545-8.25)/8.25)</f>
        <v>0</v>
      </c>
      <c r="DR545">
        <f>BM545+(BM545*(CL545-8.25)/8.25)</f>
        <v>0</v>
      </c>
      <c r="DS545">
        <f>BN545+(BN545*(CM545-8.25)/8.25)</f>
        <v>0</v>
      </c>
      <c r="DT545" s="8">
        <f>DM545*10^8/$I545</f>
        <v>-221.22407731198274</v>
      </c>
      <c r="DU545" s="8">
        <f>DN545*10^8/$I545</f>
        <v>-1281.9648877341124</v>
      </c>
      <c r="DV545" s="8">
        <f>DO545*10^8/$I545</f>
        <v>-11508.537326488149</v>
      </c>
      <c r="DW545" s="8">
        <f>DP545*10^8/$I545</f>
        <v>-1074.2067496310065</v>
      </c>
      <c r="DX545" s="8">
        <f>DQ545*10^8/$I545</f>
        <v>0</v>
      </c>
      <c r="DY545" s="8">
        <f>DR545*10^8/$I545</f>
        <v>0</v>
      </c>
      <c r="DZ545" s="8">
        <f>DS545*10^8/$I545</f>
        <v>0</v>
      </c>
      <c r="EA545" s="8">
        <f>DT545*10^8/$I545</f>
        <v>-220.0435787191272</v>
      </c>
      <c r="EB545" s="8">
        <f>DZ545*0.8</f>
        <v>0</v>
      </c>
      <c r="EC545" s="10">
        <f>G545-E545</f>
        <v>253</v>
      </c>
      <c r="ED545" s="4">
        <f>EC545/E545*100</f>
        <v>41.543513957307063</v>
      </c>
      <c r="EE545" s="4">
        <f>DY545-G545</f>
        <v>-862</v>
      </c>
      <c r="EF545" s="12">
        <f>EE545/G545</f>
        <v>-1</v>
      </c>
      <c r="EG545" s="4">
        <f>G545-F545</f>
        <v>-112</v>
      </c>
    </row>
    <row r="546" spans="1:137" x14ac:dyDescent="0.3">
      <c r="A546">
        <v>545</v>
      </c>
      <c r="B546" t="s">
        <v>5695</v>
      </c>
      <c r="C546" t="s">
        <v>517</v>
      </c>
      <c r="D546" t="str">
        <f>VLOOKUP(C546,Sheet1!$A$2:$B$3197,2,FALSE)</f>
        <v>자동차부품</v>
      </c>
      <c r="E546">
        <v>16250</v>
      </c>
      <c r="F546">
        <v>29700</v>
      </c>
      <c r="G546" s="7">
        <v>31200</v>
      </c>
      <c r="H546" t="s">
        <v>2716</v>
      </c>
      <c r="I546" s="7">
        <f>VALUE(LEFT(H546,FIND("/",H546)-1)) + VALUE(MID(H546,FIND("/",H546)+1,LEN(H546)))</f>
        <v>48203277</v>
      </c>
      <c r="J546" s="1">
        <v>2445774</v>
      </c>
      <c r="K546" s="1">
        <f>G546*I546/(10^8)</f>
        <v>15039.422424</v>
      </c>
      <c r="L546" s="1">
        <v>16206</v>
      </c>
      <c r="M546" s="1">
        <v>14894</v>
      </c>
      <c r="N546" s="1">
        <v>15986</v>
      </c>
      <c r="O546" s="1">
        <v>22622</v>
      </c>
      <c r="P546" s="1">
        <v>25050</v>
      </c>
      <c r="Q546" s="1">
        <v>30563</v>
      </c>
      <c r="R546" s="1">
        <v>33149</v>
      </c>
      <c r="S546" s="1">
        <v>34767</v>
      </c>
      <c r="T546" s="1">
        <v>1115</v>
      </c>
      <c r="U546">
        <v>634</v>
      </c>
      <c r="V546">
        <v>46</v>
      </c>
      <c r="W546">
        <v>436</v>
      </c>
      <c r="X546">
        <v>932</v>
      </c>
      <c r="Y546" s="1">
        <v>2158</v>
      </c>
      <c r="Z546" s="1">
        <v>2531</v>
      </c>
      <c r="AA546" s="1">
        <v>2671</v>
      </c>
      <c r="AB546" s="1">
        <v>1208</v>
      </c>
      <c r="AC546" s="1">
        <v>1000</v>
      </c>
      <c r="AD546">
        <v>252</v>
      </c>
      <c r="AE546">
        <v>871</v>
      </c>
      <c r="AF546">
        <v>642</v>
      </c>
      <c r="AG546" s="1">
        <v>1805</v>
      </c>
      <c r="AH546" s="1">
        <v>2104</v>
      </c>
      <c r="AI546" s="1">
        <v>2180</v>
      </c>
      <c r="AJ546" s="1">
        <v>16313</v>
      </c>
      <c r="AK546" s="1">
        <v>16003</v>
      </c>
      <c r="AL546" s="1">
        <v>17304</v>
      </c>
      <c r="AM546" s="1">
        <v>22736</v>
      </c>
      <c r="AN546" s="1">
        <v>23390</v>
      </c>
      <c r="AO546" s="1">
        <v>25933</v>
      </c>
      <c r="AP546" s="1">
        <v>28445</v>
      </c>
      <c r="AQ546" s="1">
        <v>30255</v>
      </c>
      <c r="AR546" s="1">
        <v>6759</v>
      </c>
      <c r="AS546" s="1">
        <v>5771</v>
      </c>
      <c r="AT546" s="1">
        <v>7076</v>
      </c>
      <c r="AU546" s="1">
        <v>8949</v>
      </c>
      <c r="AV546" s="1">
        <v>9138</v>
      </c>
      <c r="AW546" s="1">
        <v>10114</v>
      </c>
      <c r="AX546" s="1">
        <v>10646</v>
      </c>
      <c r="AY546" s="1">
        <v>10663</v>
      </c>
      <c r="AZ546" s="1">
        <v>9554</v>
      </c>
      <c r="BA546" s="1">
        <v>10232</v>
      </c>
      <c r="BB546" s="1">
        <v>10228</v>
      </c>
      <c r="BC546" s="1">
        <v>13787</v>
      </c>
      <c r="BD546" s="1">
        <v>14252</v>
      </c>
      <c r="BE546" s="1">
        <v>15819</v>
      </c>
      <c r="BF546" s="1">
        <v>17799</v>
      </c>
      <c r="BG546" s="1">
        <v>19593</v>
      </c>
      <c r="BH546" s="1">
        <v>9414</v>
      </c>
      <c r="BI546" s="1">
        <v>10079</v>
      </c>
      <c r="BJ546" s="1">
        <v>10056</v>
      </c>
      <c r="BK546" s="1">
        <v>13605</v>
      </c>
      <c r="BL546" s="1">
        <v>14095</v>
      </c>
      <c r="BM546" s="1">
        <v>15693</v>
      </c>
      <c r="BN546" s="1">
        <v>17531</v>
      </c>
      <c r="BO546" s="1">
        <v>19468</v>
      </c>
      <c r="BP546">
        <v>169</v>
      </c>
      <c r="BQ546">
        <v>169</v>
      </c>
      <c r="BR546">
        <v>169</v>
      </c>
      <c r="BS546">
        <v>241</v>
      </c>
      <c r="BT546">
        <v>241</v>
      </c>
      <c r="BU546">
        <v>240</v>
      </c>
      <c r="BV546">
        <v>240</v>
      </c>
      <c r="BW546">
        <v>241</v>
      </c>
      <c r="BX546">
        <v>7.6</v>
      </c>
      <c r="BY546">
        <v>6.19</v>
      </c>
      <c r="BZ546">
        <v>1.51</v>
      </c>
      <c r="CA546">
        <v>4.3499999999999996</v>
      </c>
      <c r="CB546">
        <v>2.78</v>
      </c>
      <c r="CC546">
        <v>7.32</v>
      </c>
      <c r="CD546">
        <v>7.74</v>
      </c>
      <c r="CE546">
        <v>7.43</v>
      </c>
      <c r="CF546">
        <v>13.32</v>
      </c>
      <c r="CG546">
        <v>9.9700000000000006</v>
      </c>
      <c r="CH546">
        <v>2.5</v>
      </c>
      <c r="CI546">
        <v>7.25</v>
      </c>
      <c r="CJ546">
        <v>4.74</v>
      </c>
      <c r="CK546">
        <v>12.12</v>
      </c>
      <c r="CL546">
        <v>12.68</v>
      </c>
      <c r="CM546">
        <v>11.82</v>
      </c>
      <c r="CN546" s="1">
        <v>3492</v>
      </c>
      <c r="CO546" s="1">
        <v>2870</v>
      </c>
      <c r="CP546">
        <v>743</v>
      </c>
      <c r="CQ546" s="1">
        <v>1921</v>
      </c>
      <c r="CR546" s="1">
        <v>1362</v>
      </c>
      <c r="CS546" s="1">
        <v>3746</v>
      </c>
      <c r="CT546" s="1">
        <v>4369</v>
      </c>
      <c r="CU546" s="1">
        <v>4534</v>
      </c>
      <c r="CV546">
        <v>4.92</v>
      </c>
      <c r="CW546">
        <v>6.8</v>
      </c>
      <c r="CX546">
        <v>21.42</v>
      </c>
      <c r="CY546">
        <v>7.53</v>
      </c>
      <c r="CZ546">
        <v>11.93</v>
      </c>
      <c r="DA546">
        <v>8.33</v>
      </c>
      <c r="DB546">
        <v>7.14</v>
      </c>
      <c r="DC546">
        <v>6.88</v>
      </c>
      <c r="DD546">
        <v>0.62</v>
      </c>
      <c r="DE546">
        <v>0.66</v>
      </c>
      <c r="DF546">
        <v>0.54</v>
      </c>
      <c r="DG546">
        <v>0.51</v>
      </c>
      <c r="DH546">
        <v>0.55000000000000004</v>
      </c>
      <c r="DI546">
        <v>0.95</v>
      </c>
      <c r="DJ546">
        <v>0.85</v>
      </c>
      <c r="DK546">
        <v>0.77</v>
      </c>
      <c r="DL546" s="6">
        <f>(CM546*3+CL546*2+CK546)/6</f>
        <v>12.156666666666666</v>
      </c>
      <c r="DM546">
        <f>BH546+(BH546*(CG546-8.25)/8.25)</f>
        <v>11376.676363636365</v>
      </c>
      <c r="DN546">
        <f>BI546+(BI546*(CH546-8.25)/8.25)</f>
        <v>3054.242424242424</v>
      </c>
      <c r="DO546">
        <f>BJ546+(BJ546*(CI546-8.25)/8.25)</f>
        <v>8837.0909090909081</v>
      </c>
      <c r="DP546">
        <f>BK546+(BK546*(CJ546-8.25)/8.25)</f>
        <v>7816.6909090909094</v>
      </c>
      <c r="DQ546">
        <f>BL546+(BL546*(CK546-8.25)/8.25)</f>
        <v>20706.836363636361</v>
      </c>
      <c r="DR546">
        <f>BM546+(BM546*(CL546-8.25)/8.25)</f>
        <v>24119.665454545451</v>
      </c>
      <c r="DS546">
        <f>BN546+(BN546*(CM546-8.25)/8.25)</f>
        <v>25117.141818181819</v>
      </c>
      <c r="DT546" s="8">
        <f>DM546*10^8/$I546</f>
        <v>23601.458389719781</v>
      </c>
      <c r="DU546" s="8">
        <f>DN546*10^8/$I546</f>
        <v>6336.1717591159295</v>
      </c>
      <c r="DV546" s="8">
        <f>DO546*10^8/$I546</f>
        <v>18332.96709078702</v>
      </c>
      <c r="DW546" s="8">
        <f>DP546*10^8/$I546</f>
        <v>16216.098563363046</v>
      </c>
      <c r="DX546" s="8">
        <f>DQ546*10^8/$I546</f>
        <v>42957.320855252976</v>
      </c>
      <c r="DY546" s="8">
        <f>DR546*10^8/$I546</f>
        <v>50037.397778050334</v>
      </c>
      <c r="DZ546" s="8">
        <f>DS546*10^8/$I546</f>
        <v>52106.710127159655</v>
      </c>
      <c r="EA546" s="8">
        <f>DT546*10^8/$I546</f>
        <v>48962.35247599407</v>
      </c>
      <c r="EB546" s="8">
        <f>DZ546*0.8</f>
        <v>41685.368101727727</v>
      </c>
      <c r="EC546" s="10">
        <f>G546-E546</f>
        <v>14950</v>
      </c>
      <c r="ED546" s="4">
        <f>EC546/E546*100</f>
        <v>92</v>
      </c>
      <c r="EE546" s="4">
        <f>DY546-G546</f>
        <v>18837.397778050334</v>
      </c>
      <c r="EF546" s="12">
        <f>EE546/G546</f>
        <v>0.6037627492964851</v>
      </c>
      <c r="EG546" s="4">
        <f>G546-F546</f>
        <v>1500</v>
      </c>
    </row>
    <row r="547" spans="1:137" x14ac:dyDescent="0.3">
      <c r="A547">
        <v>546</v>
      </c>
      <c r="B547" t="s">
        <v>7830</v>
      </c>
      <c r="C547" t="s">
        <v>518</v>
      </c>
      <c r="D547" t="str">
        <f>VLOOKUP(C547,Sheet1!$A$2:$B$3197,2,FALSE)</f>
        <v>섬유,의류,신발,호화품</v>
      </c>
      <c r="E547">
        <v>36400</v>
      </c>
      <c r="F547">
        <v>52200</v>
      </c>
      <c r="G547" s="7">
        <v>52100</v>
      </c>
      <c r="H547" t="s">
        <v>2717</v>
      </c>
      <c r="I547" s="7">
        <f>VALUE(LEFT(H547,FIND("/",H547)-1)) + VALUE(MID(H547,FIND("/",H547)+1,LEN(H547)))</f>
        <v>13635592</v>
      </c>
      <c r="J547" s="1">
        <v>1362195</v>
      </c>
      <c r="K547" s="1">
        <f>G547*I547/(10^8)</f>
        <v>7104.1434319999998</v>
      </c>
      <c r="L547" s="1">
        <v>23380</v>
      </c>
      <c r="M547" s="1">
        <v>23848</v>
      </c>
      <c r="N547" s="1">
        <v>25187</v>
      </c>
      <c r="O547" s="1">
        <v>27380</v>
      </c>
      <c r="P547" s="1">
        <v>28510</v>
      </c>
      <c r="Q547" s="3"/>
      <c r="R547" s="3"/>
      <c r="S547" s="3"/>
      <c r="T547" s="1">
        <v>2010</v>
      </c>
      <c r="U547" s="1">
        <v>2103</v>
      </c>
      <c r="V547" s="1">
        <v>2549</v>
      </c>
      <c r="W547" s="1">
        <v>2990</v>
      </c>
      <c r="X547" s="1">
        <v>3408</v>
      </c>
      <c r="Y547" s="3"/>
      <c r="Z547" s="3"/>
      <c r="AA547" s="3"/>
      <c r="AB547" s="1">
        <v>1290</v>
      </c>
      <c r="AC547" s="1">
        <v>1176</v>
      </c>
      <c r="AD547" s="1">
        <v>1521</v>
      </c>
      <c r="AE547" s="1">
        <v>2277</v>
      </c>
      <c r="AF547" s="1">
        <v>2345</v>
      </c>
      <c r="AG547" s="3"/>
      <c r="AH547" s="3"/>
      <c r="AI547" s="3"/>
      <c r="AJ547" s="1">
        <v>28381</v>
      </c>
      <c r="AK547" s="1">
        <v>27605</v>
      </c>
      <c r="AL547" s="1">
        <v>32622</v>
      </c>
      <c r="AM547" s="1">
        <v>37894</v>
      </c>
      <c r="AN547" s="1">
        <v>37325</v>
      </c>
      <c r="AO547" s="3"/>
      <c r="AP547" s="3"/>
      <c r="AQ547" s="3"/>
      <c r="AR547" s="1">
        <v>10827</v>
      </c>
      <c r="AS547" s="1">
        <v>10069</v>
      </c>
      <c r="AT547" s="1">
        <v>10820</v>
      </c>
      <c r="AU547" s="1">
        <v>12137</v>
      </c>
      <c r="AV547" s="1">
        <v>11154</v>
      </c>
      <c r="AW547" s="3"/>
      <c r="AX547" s="3"/>
      <c r="AY547" s="3"/>
      <c r="AZ547" s="1">
        <v>17555</v>
      </c>
      <c r="BA547" s="1">
        <v>17536</v>
      </c>
      <c r="BB547" s="1">
        <v>21802</v>
      </c>
      <c r="BC547" s="1">
        <v>25757</v>
      </c>
      <c r="BD547" s="1">
        <v>26171</v>
      </c>
      <c r="BE547" s="3"/>
      <c r="BF547" s="3"/>
      <c r="BG547" s="3"/>
      <c r="BH547" s="1">
        <v>8578</v>
      </c>
      <c r="BI547" s="1">
        <v>8878</v>
      </c>
      <c r="BJ547" s="1">
        <v>11452</v>
      </c>
      <c r="BK547" s="1">
        <v>13758</v>
      </c>
      <c r="BL547" s="1">
        <v>13707</v>
      </c>
      <c r="BM547" s="3"/>
      <c r="BN547" s="3"/>
      <c r="BO547" s="3"/>
      <c r="BP547">
        <v>68</v>
      </c>
      <c r="BQ547">
        <v>68</v>
      </c>
      <c r="BR547">
        <v>68</v>
      </c>
      <c r="BS547">
        <v>68</v>
      </c>
      <c r="BT547">
        <v>68</v>
      </c>
      <c r="BU547" s="3"/>
      <c r="BV547" s="3"/>
      <c r="BW547" s="3"/>
      <c r="BX547">
        <v>4.7</v>
      </c>
      <c r="BY547">
        <v>4.2</v>
      </c>
      <c r="BZ547">
        <v>5.05</v>
      </c>
      <c r="CA547">
        <v>6.46</v>
      </c>
      <c r="CB547">
        <v>6.23</v>
      </c>
      <c r="CC547" s="3"/>
      <c r="CD547" s="3"/>
      <c r="CE547" s="3"/>
      <c r="CF547">
        <v>8.2799999999999994</v>
      </c>
      <c r="CG547">
        <v>8.1999999999999993</v>
      </c>
      <c r="CH547">
        <v>8.49</v>
      </c>
      <c r="CI547">
        <v>9.6</v>
      </c>
      <c r="CJ547">
        <v>7.64</v>
      </c>
      <c r="CK547" s="3"/>
      <c r="CL547" s="3"/>
      <c r="CM547" s="3"/>
      <c r="CN547" s="1">
        <v>5075</v>
      </c>
      <c r="CO547" s="1">
        <v>5251</v>
      </c>
      <c r="CP547" s="1">
        <v>6325</v>
      </c>
      <c r="CQ547" s="1">
        <v>8870</v>
      </c>
      <c r="CR547" s="1">
        <v>7690</v>
      </c>
      <c r="CS547" s="3"/>
      <c r="CT547" s="3"/>
      <c r="CU547" s="3"/>
      <c r="CV547">
        <v>11.72</v>
      </c>
      <c r="CW547">
        <v>10.57</v>
      </c>
      <c r="CX547">
        <v>9.8800000000000008</v>
      </c>
      <c r="CY547">
        <v>5.43</v>
      </c>
      <c r="CZ547">
        <v>4.91</v>
      </c>
      <c r="DA547" s="3"/>
      <c r="DB547" s="3"/>
      <c r="DC547" s="3"/>
      <c r="DD547">
        <v>0.94</v>
      </c>
      <c r="DE547">
        <v>0.85</v>
      </c>
      <c r="DF547">
        <v>0.74</v>
      </c>
      <c r="DG547">
        <v>0.48</v>
      </c>
      <c r="DH547">
        <v>0.37</v>
      </c>
      <c r="DI547" s="3"/>
      <c r="DJ547" s="3"/>
      <c r="DK547" s="3"/>
      <c r="DL547" s="6">
        <f>(CM547*3+CL547*2+CK547)/6</f>
        <v>0</v>
      </c>
      <c r="DM547">
        <f>BH547+(BH547*(CG547-8.25)/8.25)</f>
        <v>8526.0121212121212</v>
      </c>
      <c r="DN547">
        <f>BI547+(BI547*(CH547-8.25)/8.25)</f>
        <v>9136.2690909090907</v>
      </c>
      <c r="DO547">
        <f>BJ547+(BJ547*(CI547-8.25)/8.25)</f>
        <v>13325.963636363636</v>
      </c>
      <c r="DP547">
        <f>BK547+(BK547*(CJ547-8.25)/8.25)</f>
        <v>12740.741818181818</v>
      </c>
      <c r="DQ547">
        <f>BL547+(BL547*(CK547-8.25)/8.25)</f>
        <v>0</v>
      </c>
      <c r="DR547">
        <f>BM547+(BM547*(CL547-8.25)/8.25)</f>
        <v>0</v>
      </c>
      <c r="DS547">
        <f>BN547+(BN547*(CM547-8.25)/8.25)</f>
        <v>0</v>
      </c>
      <c r="DT547" s="8">
        <f>DM547*10^8/$I547</f>
        <v>62527.627118882127</v>
      </c>
      <c r="DU547" s="8">
        <f>DN547*10^8/$I547</f>
        <v>67003.09814864723</v>
      </c>
      <c r="DV547" s="8">
        <f>DO547*10^8/$I547</f>
        <v>97729.263506590956</v>
      </c>
      <c r="DW547" s="8">
        <f>DP547*10^8/$I547</f>
        <v>93437.39397733385</v>
      </c>
      <c r="DX547" s="8">
        <f>DQ547*10^8/$I547</f>
        <v>0</v>
      </c>
      <c r="DY547" s="8">
        <f>DR547*10^8/$I547</f>
        <v>0</v>
      </c>
      <c r="DZ547" s="8">
        <f>DS547*10^8/$I547</f>
        <v>0</v>
      </c>
      <c r="EA547" s="8">
        <f>DT547*10^8/$I547</f>
        <v>458561.88069342443</v>
      </c>
      <c r="EB547" s="8">
        <f>DZ547*0.8</f>
        <v>0</v>
      </c>
      <c r="EC547" s="10">
        <f>G547-E547</f>
        <v>15700</v>
      </c>
      <c r="ED547" s="4">
        <f>EC547/E547*100</f>
        <v>43.131868131868131</v>
      </c>
      <c r="EE547" s="4">
        <f>DY547-G547</f>
        <v>-52100</v>
      </c>
      <c r="EF547" s="12">
        <f>EE547/G547</f>
        <v>-1</v>
      </c>
      <c r="EG547" s="4">
        <f>G547-F547</f>
        <v>-100</v>
      </c>
    </row>
    <row r="548" spans="1:137" x14ac:dyDescent="0.3">
      <c r="A548">
        <v>547</v>
      </c>
      <c r="B548" t="s">
        <v>6056</v>
      </c>
      <c r="C548" t="s">
        <v>519</v>
      </c>
      <c r="D548" t="str">
        <f>VLOOKUP(C548,Sheet1!$A$2:$B$3197,2,FALSE)</f>
        <v>소프트웨어</v>
      </c>
      <c r="E548">
        <v>107000</v>
      </c>
      <c r="F548">
        <v>82500</v>
      </c>
      <c r="G548" s="7">
        <v>84400</v>
      </c>
      <c r="H548" t="s">
        <v>2718</v>
      </c>
      <c r="I548" s="7">
        <f>VALUE(LEFT(H548,FIND("/",H548)-1)) + VALUE(MID(H548,FIND("/",H548)+1,LEN(H548)))</f>
        <v>31477993</v>
      </c>
      <c r="J548">
        <v>0</v>
      </c>
      <c r="K548" s="1">
        <f>G548*I548/(10^8)</f>
        <v>26567.426092000002</v>
      </c>
      <c r="L548" s="1">
        <v>1768</v>
      </c>
      <c r="M548" s="1">
        <v>2044</v>
      </c>
      <c r="N548" s="1">
        <v>2269</v>
      </c>
      <c r="O548" s="1">
        <v>2627</v>
      </c>
      <c r="P548" s="1">
        <v>3065</v>
      </c>
      <c r="Q548" s="1">
        <v>3444</v>
      </c>
      <c r="R548" s="1">
        <v>3900</v>
      </c>
      <c r="S548" s="1">
        <v>4271</v>
      </c>
      <c r="T548">
        <v>384</v>
      </c>
      <c r="U548">
        <v>505</v>
      </c>
      <c r="V548">
        <v>540</v>
      </c>
      <c r="W548">
        <v>668</v>
      </c>
      <c r="X548">
        <v>767</v>
      </c>
      <c r="Y548">
        <v>900</v>
      </c>
      <c r="Z548" s="1">
        <v>1052</v>
      </c>
      <c r="AA548" s="1">
        <v>1172</v>
      </c>
      <c r="AB548">
        <v>282</v>
      </c>
      <c r="AC548">
        <v>397</v>
      </c>
      <c r="AD548">
        <v>425</v>
      </c>
      <c r="AE548">
        <v>510</v>
      </c>
      <c r="AF548">
        <v>579</v>
      </c>
      <c r="AG548">
        <v>644</v>
      </c>
      <c r="AH548">
        <v>780</v>
      </c>
      <c r="AI548">
        <v>871</v>
      </c>
      <c r="AJ548" s="1">
        <v>2365</v>
      </c>
      <c r="AK548" s="1">
        <v>2743</v>
      </c>
      <c r="AL548" s="1">
        <v>2787</v>
      </c>
      <c r="AM548" s="1">
        <v>7270</v>
      </c>
      <c r="AN548" s="1">
        <v>7990</v>
      </c>
      <c r="AO548" s="1">
        <v>8441</v>
      </c>
      <c r="AP548" s="1">
        <v>9173</v>
      </c>
      <c r="AQ548" s="1">
        <v>9861</v>
      </c>
      <c r="AR548">
        <v>832</v>
      </c>
      <c r="AS548">
        <v>919</v>
      </c>
      <c r="AT548">
        <v>965</v>
      </c>
      <c r="AU548" s="1">
        <v>3640</v>
      </c>
      <c r="AV548" s="1">
        <v>4010</v>
      </c>
      <c r="AW548" s="1">
        <v>3993</v>
      </c>
      <c r="AX548" s="1">
        <v>4109</v>
      </c>
      <c r="AY548" s="1">
        <v>4108</v>
      </c>
      <c r="AZ548" s="1">
        <v>1533</v>
      </c>
      <c r="BA548" s="1">
        <v>1824</v>
      </c>
      <c r="BB548" s="1">
        <v>1822</v>
      </c>
      <c r="BC548" s="1">
        <v>3630</v>
      </c>
      <c r="BD548" s="1">
        <v>3980</v>
      </c>
      <c r="BE548" s="1">
        <v>4448</v>
      </c>
      <c r="BF548" s="1">
        <v>5065</v>
      </c>
      <c r="BG548" s="1">
        <v>5754</v>
      </c>
      <c r="BH548" s="1">
        <v>1524</v>
      </c>
      <c r="BI548" s="1">
        <v>1810</v>
      </c>
      <c r="BJ548" s="1">
        <v>1794</v>
      </c>
      <c r="BK548" s="1">
        <v>3597</v>
      </c>
      <c r="BL548" s="1">
        <v>3937</v>
      </c>
      <c r="BM548" s="1">
        <v>4406</v>
      </c>
      <c r="BN548" s="1">
        <v>5006</v>
      </c>
      <c r="BO548" s="1">
        <v>5642</v>
      </c>
      <c r="BP548">
        <v>148</v>
      </c>
      <c r="BQ548">
        <v>148</v>
      </c>
      <c r="BR548">
        <v>148</v>
      </c>
      <c r="BS548">
        <v>157</v>
      </c>
      <c r="BT548">
        <v>157</v>
      </c>
      <c r="BU548">
        <v>158</v>
      </c>
      <c r="BV548">
        <v>158</v>
      </c>
      <c r="BW548">
        <v>158</v>
      </c>
      <c r="BX548">
        <v>12.55</v>
      </c>
      <c r="BY548">
        <v>15.53</v>
      </c>
      <c r="BZ548">
        <v>15.38</v>
      </c>
      <c r="CA548">
        <v>10.15</v>
      </c>
      <c r="CB548">
        <v>7.59</v>
      </c>
      <c r="CC548">
        <v>7.84</v>
      </c>
      <c r="CD548">
        <v>8.85</v>
      </c>
      <c r="CE548">
        <v>9.15</v>
      </c>
      <c r="CF548">
        <v>19.82</v>
      </c>
      <c r="CG548">
        <v>23.49</v>
      </c>
      <c r="CH548">
        <v>23.36</v>
      </c>
      <c r="CI548">
        <v>18.78</v>
      </c>
      <c r="CJ548">
        <v>15.09</v>
      </c>
      <c r="CK548">
        <v>15.19</v>
      </c>
      <c r="CL548">
        <v>16.3</v>
      </c>
      <c r="CM548">
        <v>16.059999999999999</v>
      </c>
      <c r="CN548">
        <v>949</v>
      </c>
      <c r="CO548" s="1">
        <v>1319</v>
      </c>
      <c r="CP548" s="1">
        <v>1418</v>
      </c>
      <c r="CQ548" s="1">
        <v>1669</v>
      </c>
      <c r="CR548" s="1">
        <v>1806</v>
      </c>
      <c r="CS548" s="1">
        <v>2013</v>
      </c>
      <c r="CT548" s="1">
        <v>2437</v>
      </c>
      <c r="CU548" s="1">
        <v>2716</v>
      </c>
      <c r="CV548">
        <v>22.6</v>
      </c>
      <c r="CW548">
        <v>25.24</v>
      </c>
      <c r="CX548">
        <v>36.590000000000003</v>
      </c>
      <c r="CY548">
        <v>48.53</v>
      </c>
      <c r="CZ548">
        <v>57.59</v>
      </c>
      <c r="DA548">
        <v>41.92</v>
      </c>
      <c r="DB548">
        <v>34.64</v>
      </c>
      <c r="DC548">
        <v>31.08</v>
      </c>
      <c r="DD548">
        <v>4.18</v>
      </c>
      <c r="DE548">
        <v>5.46</v>
      </c>
      <c r="DF548">
        <v>7.28</v>
      </c>
      <c r="DG548">
        <v>6.51</v>
      </c>
      <c r="DH548">
        <v>7.69</v>
      </c>
      <c r="DI548">
        <v>5.62</v>
      </c>
      <c r="DJ548">
        <v>4.99</v>
      </c>
      <c r="DK548">
        <v>4.46</v>
      </c>
      <c r="DL548" s="6">
        <f>(CM548*3+CL548*2+CK548)/6</f>
        <v>15.994999999999999</v>
      </c>
      <c r="DM548">
        <f>BH548+(BH548*(CG548-8.25)/8.25)</f>
        <v>4339.2436363636361</v>
      </c>
      <c r="DN548">
        <f>BI548+(BI548*(CH548-8.25)/8.25)</f>
        <v>5125.0424242424242</v>
      </c>
      <c r="DO548">
        <f>BJ548+(BJ548*(CI548-8.25)/8.25)</f>
        <v>4083.7963636363638</v>
      </c>
      <c r="DP548">
        <f>BK548+(BK548*(CJ548-8.25)/8.25)</f>
        <v>6579.24</v>
      </c>
      <c r="DQ548">
        <f>BL548+(BL548*(CK548-8.25)/8.25)</f>
        <v>7248.8521212121213</v>
      </c>
      <c r="DR548">
        <f>BM548+(BM548*(CL548-8.25)/8.25)</f>
        <v>8705.1878787878795</v>
      </c>
      <c r="DS548">
        <f>BN548+(BN548*(CM548-8.25)/8.25)</f>
        <v>9745.0133333333324</v>
      </c>
      <c r="DT548" s="8">
        <f>DM548*10^8/$I548</f>
        <v>13785.0073108652</v>
      </c>
      <c r="DU548" s="8">
        <f>DN548*10^8/$I548</f>
        <v>16281.350670109192</v>
      </c>
      <c r="DV548" s="8">
        <f>DO548*10^8/$I548</f>
        <v>12973.496638227105</v>
      </c>
      <c r="DW548" s="8">
        <f>DP548*10^8/$I548</f>
        <v>20901.078413734955</v>
      </c>
      <c r="DX548" s="8">
        <f>DQ548*10^8/$I548</f>
        <v>23028.31734288816</v>
      </c>
      <c r="DY548" s="8">
        <f>DR548*10^8/$I548</f>
        <v>27654.837710866381</v>
      </c>
      <c r="DZ548" s="8">
        <f>DS548*10^8/$I548</f>
        <v>30958.178729289801</v>
      </c>
      <c r="EA548" s="8">
        <f>DT548*10^8/$I548</f>
        <v>43792.52295680096</v>
      </c>
      <c r="EB548" s="8">
        <f>DZ548*0.8</f>
        <v>24766.542983431842</v>
      </c>
      <c r="EC548" s="10">
        <f>G548-E548</f>
        <v>-22600</v>
      </c>
      <c r="ED548" s="4">
        <f>EC548/E548*100</f>
        <v>-21.121495327102803</v>
      </c>
      <c r="EE548" s="4">
        <f>DY548-G548</f>
        <v>-56745.162289133616</v>
      </c>
      <c r="EF548" s="12">
        <f>EE548/G548</f>
        <v>-0.67233604607978215</v>
      </c>
      <c r="EG548" s="4">
        <f>G548-F548</f>
        <v>1900</v>
      </c>
    </row>
    <row r="549" spans="1:137" x14ac:dyDescent="0.3">
      <c r="A549">
        <v>548</v>
      </c>
      <c r="B549" t="s">
        <v>6015</v>
      </c>
      <c r="C549" t="s">
        <v>520</v>
      </c>
      <c r="D549" t="str">
        <f>VLOOKUP(C549,Sheet1!$A$2:$B$3197,2,FALSE)</f>
        <v>제약</v>
      </c>
      <c r="E549" s="7">
        <v>19900</v>
      </c>
      <c r="F549" s="7">
        <v>22350</v>
      </c>
      <c r="G549" s="7">
        <v>23000</v>
      </c>
      <c r="H549" t="s">
        <v>2719</v>
      </c>
      <c r="I549" s="7">
        <f>VALUE(LEFT(H549,FIND("/",H549)-1)) + VALUE(MID(H549,FIND("/",H549)+1,LEN(H549)))</f>
        <v>52120000</v>
      </c>
      <c r="J549" s="1">
        <v>1653141</v>
      </c>
      <c r="K549" s="1">
        <f>G549*I549/(10^8)</f>
        <v>11987.6</v>
      </c>
      <c r="L549" s="1">
        <v>4091</v>
      </c>
      <c r="M549" s="1">
        <v>4227</v>
      </c>
      <c r="N549" s="1">
        <v>4604</v>
      </c>
      <c r="O549" s="1">
        <v>5243</v>
      </c>
      <c r="P549" s="1">
        <v>5619</v>
      </c>
      <c r="Q549" s="1">
        <v>6007</v>
      </c>
      <c r="R549" s="1">
        <v>6270</v>
      </c>
      <c r="S549" s="3"/>
      <c r="T549">
        <v>220</v>
      </c>
      <c r="U549">
        <v>10</v>
      </c>
      <c r="V549">
        <v>250</v>
      </c>
      <c r="W549">
        <v>391</v>
      </c>
      <c r="X549">
        <v>400</v>
      </c>
      <c r="Y549">
        <v>492</v>
      </c>
      <c r="Z549">
        <v>580</v>
      </c>
      <c r="AA549" s="3"/>
      <c r="AB549">
        <v>56</v>
      </c>
      <c r="AC549">
        <v>565</v>
      </c>
      <c r="AD549">
        <v>203</v>
      </c>
      <c r="AE549">
        <v>322</v>
      </c>
      <c r="AF549">
        <v>269</v>
      </c>
      <c r="AG549">
        <v>431</v>
      </c>
      <c r="AH549">
        <v>480</v>
      </c>
      <c r="AI549" s="3"/>
      <c r="AJ549" s="1">
        <v>3979</v>
      </c>
      <c r="AK549" s="1">
        <v>4025</v>
      </c>
      <c r="AL549" s="1">
        <v>4500</v>
      </c>
      <c r="AM549" s="1">
        <v>5076</v>
      </c>
      <c r="AN549" s="1">
        <v>6480</v>
      </c>
      <c r="AO549" s="1">
        <v>7475</v>
      </c>
      <c r="AP549" s="1">
        <v>7520</v>
      </c>
      <c r="AQ549" s="3"/>
      <c r="AR549" s="1">
        <v>2026</v>
      </c>
      <c r="AS549" s="1">
        <v>1529</v>
      </c>
      <c r="AT549" s="1">
        <v>1939</v>
      </c>
      <c r="AU549" s="1">
        <v>2247</v>
      </c>
      <c r="AV549" s="1">
        <v>3077</v>
      </c>
      <c r="AW549" s="1">
        <v>3180</v>
      </c>
      <c r="AX549" s="1">
        <v>3290</v>
      </c>
      <c r="AY549" s="3"/>
      <c r="AZ549" s="1">
        <v>1953</v>
      </c>
      <c r="BA549" s="1">
        <v>2497</v>
      </c>
      <c r="BB549" s="1">
        <v>2561</v>
      </c>
      <c r="BC549" s="1">
        <v>2830</v>
      </c>
      <c r="BD549" s="1">
        <v>3403</v>
      </c>
      <c r="BE549" s="1">
        <v>4295</v>
      </c>
      <c r="BF549" s="1">
        <v>4230</v>
      </c>
      <c r="BG549" s="3"/>
      <c r="BH549" s="1">
        <v>1953</v>
      </c>
      <c r="BI549" s="1">
        <v>2497</v>
      </c>
      <c r="BJ549" s="1">
        <v>2561</v>
      </c>
      <c r="BK549" s="1">
        <v>2830</v>
      </c>
      <c r="BL549" s="1">
        <v>3399</v>
      </c>
      <c r="BM549" s="1">
        <v>3790</v>
      </c>
      <c r="BN549" s="1">
        <v>4230</v>
      </c>
      <c r="BO549" s="3"/>
      <c r="BP549">
        <v>211</v>
      </c>
      <c r="BQ549">
        <v>221</v>
      </c>
      <c r="BR549">
        <v>221</v>
      </c>
      <c r="BS549">
        <v>221</v>
      </c>
      <c r="BT549">
        <v>238</v>
      </c>
      <c r="BU549">
        <v>300</v>
      </c>
      <c r="BV549">
        <v>260</v>
      </c>
      <c r="BW549" s="3"/>
      <c r="BX549">
        <v>1.54</v>
      </c>
      <c r="BY549">
        <v>14.11</v>
      </c>
      <c r="BZ549">
        <v>4.76</v>
      </c>
      <c r="CA549">
        <v>6.73</v>
      </c>
      <c r="CB549">
        <v>4.6500000000000004</v>
      </c>
      <c r="CC549">
        <v>6.18</v>
      </c>
      <c r="CD549">
        <v>6.4</v>
      </c>
      <c r="CE549" s="3"/>
      <c r="CF549">
        <v>2.87</v>
      </c>
      <c r="CG549">
        <v>25.48</v>
      </c>
      <c r="CH549">
        <v>8.0299999999999994</v>
      </c>
      <c r="CI549">
        <v>11.95</v>
      </c>
      <c r="CJ549">
        <v>8.6199999999999992</v>
      </c>
      <c r="CK549">
        <v>11.96</v>
      </c>
      <c r="CL549">
        <v>11.97</v>
      </c>
      <c r="CM549" s="3"/>
      <c r="CN549">
        <v>116</v>
      </c>
      <c r="CO549" s="1">
        <v>1172</v>
      </c>
      <c r="CP549">
        <v>420</v>
      </c>
      <c r="CQ549">
        <v>666</v>
      </c>
      <c r="CR549">
        <v>530</v>
      </c>
      <c r="CS549">
        <v>825</v>
      </c>
      <c r="CT549">
        <v>921</v>
      </c>
      <c r="CU549" s="3"/>
      <c r="CV549">
        <v>98.01</v>
      </c>
      <c r="CW549">
        <v>7.51</v>
      </c>
      <c r="CX549">
        <v>21.76</v>
      </c>
      <c r="CY549">
        <v>22.8</v>
      </c>
      <c r="CZ549">
        <v>35.950000000000003</v>
      </c>
      <c r="DA549">
        <v>27.88</v>
      </c>
      <c r="DB549">
        <v>24.97</v>
      </c>
      <c r="DC549" s="3"/>
      <c r="DD549">
        <v>2.68</v>
      </c>
      <c r="DE549">
        <v>1.64</v>
      </c>
      <c r="DF549">
        <v>1.63</v>
      </c>
      <c r="DG549">
        <v>2.46</v>
      </c>
      <c r="DH549">
        <v>2.75</v>
      </c>
      <c r="DI549">
        <v>3</v>
      </c>
      <c r="DJ549">
        <v>2.7</v>
      </c>
      <c r="DK549" s="3"/>
      <c r="DL549" s="6">
        <f>(CM549*3+CL549*2+CK549)/6</f>
        <v>5.9833333333333343</v>
      </c>
      <c r="DM549">
        <f>BH549+(BH549*(CG549-8.25)/8.25)</f>
        <v>6031.8109090909093</v>
      </c>
      <c r="DN549">
        <f>BI549+(BI549*(CH549-8.25)/8.25)</f>
        <v>2430.413333333333</v>
      </c>
      <c r="DO549">
        <f>BJ549+(BJ549*(CI549-8.25)/8.25)</f>
        <v>3709.5696969696969</v>
      </c>
      <c r="DP549">
        <f>BK549+(BK549*(CJ549-8.25)/8.25)</f>
        <v>2956.9212121212117</v>
      </c>
      <c r="DQ549">
        <f>BL549+(BL549*(CK549-8.25)/8.25)</f>
        <v>4927.5200000000004</v>
      </c>
      <c r="DR549">
        <f>BM549+(BM549*(CL549-8.25)/8.25)</f>
        <v>5498.9454545454546</v>
      </c>
      <c r="DS549">
        <f>BN549+(BN549*(CM549-8.25)/8.25)</f>
        <v>0</v>
      </c>
      <c r="DT549" s="8">
        <f>DM549*10^8/$I549</f>
        <v>11572.929603014025</v>
      </c>
      <c r="DU549" s="8">
        <f>DN549*10^8/$I549</f>
        <v>4663.1107700179064</v>
      </c>
      <c r="DV549" s="8">
        <f>DO549*10^8/$I549</f>
        <v>7117.3631944928948</v>
      </c>
      <c r="DW549" s="8">
        <f>DP549*10^8/$I549</f>
        <v>5673.2947277843659</v>
      </c>
      <c r="DX549" s="8">
        <f>DQ549*10^8/$I549</f>
        <v>9454.1826554105919</v>
      </c>
      <c r="DY549" s="8">
        <f>DR549*10^8/$I549</f>
        <v>10550.547687155515</v>
      </c>
      <c r="DZ549" s="8">
        <f>DS549*10^8/$I549</f>
        <v>0</v>
      </c>
      <c r="EA549" s="8">
        <f>DT549*10^8/$I549</f>
        <v>22204.39294515354</v>
      </c>
      <c r="EB549" s="8">
        <f>DZ549*0.8</f>
        <v>0</v>
      </c>
      <c r="EC549" s="10">
        <f>G549-E549</f>
        <v>3100</v>
      </c>
      <c r="ED549" s="4">
        <f>EC549/E549*100</f>
        <v>15.577889447236181</v>
      </c>
      <c r="EE549" s="4">
        <f>DY549-G549</f>
        <v>-12449.452312844485</v>
      </c>
      <c r="EF549" s="12">
        <f>EE549/G549</f>
        <v>-0.54128053534106457</v>
      </c>
      <c r="EG549" s="4">
        <f>G549-F549</f>
        <v>650</v>
      </c>
    </row>
    <row r="550" spans="1:137" x14ac:dyDescent="0.3">
      <c r="A550">
        <v>549</v>
      </c>
      <c r="B550" t="s">
        <v>6201</v>
      </c>
      <c r="C550" t="s">
        <v>521</v>
      </c>
      <c r="D550" t="str">
        <f>VLOOKUP(C550,Sheet1!$A$2:$B$3197,2,FALSE)</f>
        <v>화장품</v>
      </c>
      <c r="E550" t="e">
        <v>#N/A</v>
      </c>
      <c r="F550">
        <v>1225</v>
      </c>
      <c r="G550" s="7">
        <v>1225</v>
      </c>
      <c r="H550" t="s">
        <v>2720</v>
      </c>
      <c r="I550" s="7">
        <f>VALUE(LEFT(H550,FIND("/",H550)-1)) + VALUE(MID(H550,FIND("/",H550)+1,LEN(H550)))</f>
        <v>45007695</v>
      </c>
      <c r="J550">
        <v>0</v>
      </c>
      <c r="K550" s="1">
        <f>G550*I550/(10^8)</f>
        <v>551.34426374999998</v>
      </c>
      <c r="L550">
        <v>299</v>
      </c>
      <c r="M550">
        <v>296</v>
      </c>
      <c r="N550">
        <v>102</v>
      </c>
      <c r="O550">
        <v>95</v>
      </c>
      <c r="P550">
        <v>65</v>
      </c>
      <c r="Q550" s="3"/>
      <c r="R550" s="3"/>
      <c r="S550" s="3"/>
      <c r="T550">
        <v>-56</v>
      </c>
      <c r="U550">
        <v>-35</v>
      </c>
      <c r="V550">
        <v>-96</v>
      </c>
      <c r="W550">
        <v>-43</v>
      </c>
      <c r="X550">
        <v>-24</v>
      </c>
      <c r="Y550" s="3"/>
      <c r="Z550" s="3"/>
      <c r="AA550" s="3"/>
      <c r="AB550">
        <v>-174</v>
      </c>
      <c r="AC550">
        <v>-30</v>
      </c>
      <c r="AD550">
        <v>-244</v>
      </c>
      <c r="AE550">
        <v>-133</v>
      </c>
      <c r="AF550">
        <v>-43</v>
      </c>
      <c r="AG550" s="3"/>
      <c r="AH550" s="3"/>
      <c r="AI550" s="3"/>
      <c r="AJ550">
        <v>596</v>
      </c>
      <c r="AK550">
        <v>548</v>
      </c>
      <c r="AL550" s="1">
        <v>1643</v>
      </c>
      <c r="AM550" s="1">
        <v>1509</v>
      </c>
      <c r="AN550" s="1">
        <v>1482</v>
      </c>
      <c r="AO550" s="3"/>
      <c r="AP550" s="3"/>
      <c r="AQ550" s="3"/>
      <c r="AR550">
        <v>481</v>
      </c>
      <c r="AS550">
        <v>335</v>
      </c>
      <c r="AT550" s="1">
        <v>1256</v>
      </c>
      <c r="AU550">
        <v>916</v>
      </c>
      <c r="AV550">
        <v>846</v>
      </c>
      <c r="AW550" s="3"/>
      <c r="AX550" s="3"/>
      <c r="AY550" s="3"/>
      <c r="AZ550">
        <v>115</v>
      </c>
      <c r="BA550">
        <v>213</v>
      </c>
      <c r="BB550">
        <v>387</v>
      </c>
      <c r="BC550">
        <v>593</v>
      </c>
      <c r="BD550">
        <v>636</v>
      </c>
      <c r="BE550" s="3"/>
      <c r="BF550" s="3"/>
      <c r="BG550" s="3"/>
      <c r="BH550">
        <v>114</v>
      </c>
      <c r="BI550">
        <v>213</v>
      </c>
      <c r="BJ550">
        <v>387</v>
      </c>
      <c r="BK550">
        <v>593</v>
      </c>
      <c r="BL550">
        <v>636</v>
      </c>
      <c r="BM550" s="3"/>
      <c r="BN550" s="3"/>
      <c r="BO550" s="3"/>
      <c r="BP550">
        <v>85</v>
      </c>
      <c r="BQ550">
        <v>121</v>
      </c>
      <c r="BR550">
        <v>164</v>
      </c>
      <c r="BS550">
        <v>197</v>
      </c>
      <c r="BT550">
        <v>225</v>
      </c>
      <c r="BU550" s="3"/>
      <c r="BV550" s="3"/>
      <c r="BW550" s="3"/>
      <c r="BX550">
        <v>-31.2</v>
      </c>
      <c r="BY550">
        <v>-5.21</v>
      </c>
      <c r="BZ550">
        <v>-22.23</v>
      </c>
      <c r="CA550">
        <v>-8.41</v>
      </c>
      <c r="CB550">
        <v>-2.9</v>
      </c>
      <c r="CC550" s="3"/>
      <c r="CD550" s="3"/>
      <c r="CE550" s="3"/>
      <c r="CF550">
        <v>-170.65</v>
      </c>
      <c r="CG550">
        <v>-18.12</v>
      </c>
      <c r="CH550">
        <v>-81.13</v>
      </c>
      <c r="CI550">
        <v>-27.04</v>
      </c>
      <c r="CJ550">
        <v>-7.06</v>
      </c>
      <c r="CK550" s="3"/>
      <c r="CL550" s="3"/>
      <c r="CM550" s="3"/>
      <c r="CN550" s="1">
        <v>-1259</v>
      </c>
      <c r="CO550">
        <v>-160</v>
      </c>
      <c r="CP550">
        <v>-753</v>
      </c>
      <c r="CQ550">
        <v>-339</v>
      </c>
      <c r="CR550">
        <v>-97</v>
      </c>
      <c r="CS550" s="3"/>
      <c r="CT550" s="3"/>
      <c r="CU550" s="3"/>
      <c r="CV550" t="s">
        <v>2</v>
      </c>
      <c r="CW550" t="s">
        <v>2</v>
      </c>
      <c r="CX550" t="s">
        <v>2</v>
      </c>
      <c r="CY550" t="s">
        <v>2</v>
      </c>
      <c r="CZ550" t="s">
        <v>2</v>
      </c>
      <c r="DA550" s="3"/>
      <c r="DB550" s="3"/>
      <c r="DC550" s="3"/>
      <c r="DD550">
        <v>5.77</v>
      </c>
      <c r="DE550">
        <v>10.44</v>
      </c>
      <c r="DF550">
        <v>5.09</v>
      </c>
      <c r="DG550">
        <v>0.81</v>
      </c>
      <c r="DH550">
        <v>0.87</v>
      </c>
      <c r="DI550" s="3"/>
      <c r="DJ550" s="3"/>
      <c r="DK550" s="3"/>
      <c r="DL550" s="6">
        <f>(CM550*3+CL550*2+CK550)/6</f>
        <v>0</v>
      </c>
      <c r="DM550">
        <f>BH550+(BH550*(CG550-8.25)/8.25)</f>
        <v>-250.38545454545459</v>
      </c>
      <c r="DN550">
        <f>BI550+(BI550*(CH550-8.25)/8.25)</f>
        <v>-2094.6290909090908</v>
      </c>
      <c r="DO550">
        <f>BJ550+(BJ550*(CI550-8.25)/8.25)</f>
        <v>-1268.421818181818</v>
      </c>
      <c r="DP550">
        <f>BK550+(BK550*(CJ550-8.25)/8.25)</f>
        <v>-507.46424242424246</v>
      </c>
      <c r="DQ550">
        <f>BL550+(BL550*(CK550-8.25)/8.25)</f>
        <v>0</v>
      </c>
      <c r="DR550">
        <f>BM550+(BM550*(CL550-8.25)/8.25)</f>
        <v>0</v>
      </c>
      <c r="DS550">
        <f>BN550+(BN550*(CM550-8.25)/8.25)</f>
        <v>0</v>
      </c>
      <c r="DT550" s="8">
        <f>DM550*10^8/$I550</f>
        <v>-556.31699100665924</v>
      </c>
      <c r="DU550" s="8">
        <f>DN550*10^8/$I550</f>
        <v>-4653.9354901624956</v>
      </c>
      <c r="DV550" s="8">
        <f>DO550*10^8/$I550</f>
        <v>-2818.2332336322002</v>
      </c>
      <c r="DW550" s="8">
        <f>DP550*10^8/$I550</f>
        <v>-1127.5055130555841</v>
      </c>
      <c r="DX550" s="8">
        <f>DQ550*10^8/$I550</f>
        <v>0</v>
      </c>
      <c r="DY550" s="8">
        <f>DR550*10^8/$I550</f>
        <v>0</v>
      </c>
      <c r="DZ550" s="8">
        <f>DS550*10^8/$I550</f>
        <v>0</v>
      </c>
      <c r="EA550" s="8">
        <f>DT550*10^8/$I550</f>
        <v>-1236.0486157015134</v>
      </c>
      <c r="EB550" s="8">
        <f>DZ550*0.8</f>
        <v>0</v>
      </c>
      <c r="EC550" s="10" t="e">
        <f>G550-E550</f>
        <v>#N/A</v>
      </c>
      <c r="ED550" s="4" t="e">
        <f>EC550/E550*100</f>
        <v>#N/A</v>
      </c>
      <c r="EE550" s="4">
        <f>DY550-G550</f>
        <v>-1225</v>
      </c>
      <c r="EF550" s="12">
        <f>EE550/G550</f>
        <v>-1</v>
      </c>
      <c r="EG550" s="4">
        <f>G550-F550</f>
        <v>0</v>
      </c>
    </row>
    <row r="551" spans="1:137" x14ac:dyDescent="0.3">
      <c r="A551">
        <v>550</v>
      </c>
      <c r="B551" t="s">
        <v>7502</v>
      </c>
      <c r="C551" t="s">
        <v>522</v>
      </c>
      <c r="D551" t="str">
        <f>VLOOKUP(C551,Sheet1!$A$2:$B$3197,2,FALSE)</f>
        <v>건축자재</v>
      </c>
      <c r="E551">
        <v>10900</v>
      </c>
      <c r="F551">
        <v>16300</v>
      </c>
      <c r="G551" s="7">
        <v>15250</v>
      </c>
      <c r="H551" t="s">
        <v>2721</v>
      </c>
      <c r="I551" s="7">
        <f>VALUE(LEFT(H551,FIND("/",H551)-1)) + VALUE(MID(H551,FIND("/",H551)+1,LEN(H551)))</f>
        <v>10952635</v>
      </c>
      <c r="J551" s="1">
        <v>5000</v>
      </c>
      <c r="K551" s="1">
        <f>G551*I551/(10^8)</f>
        <v>1670.2768375000001</v>
      </c>
      <c r="L551" s="1">
        <v>2903</v>
      </c>
      <c r="M551" s="1">
        <v>2987</v>
      </c>
      <c r="N551" s="1">
        <v>3396</v>
      </c>
      <c r="O551" s="1">
        <v>2797</v>
      </c>
      <c r="P551" s="1">
        <v>2569</v>
      </c>
      <c r="Q551" s="3"/>
      <c r="R551" s="3"/>
      <c r="S551" s="3"/>
      <c r="T551">
        <v>178</v>
      </c>
      <c r="U551">
        <v>160</v>
      </c>
      <c r="V551">
        <v>237</v>
      </c>
      <c r="W551">
        <v>96</v>
      </c>
      <c r="X551">
        <v>58</v>
      </c>
      <c r="Y551" s="3"/>
      <c r="Z551" s="3"/>
      <c r="AA551" s="3"/>
      <c r="AB551">
        <v>5</v>
      </c>
      <c r="AC551">
        <v>54</v>
      </c>
      <c r="AD551">
        <v>65</v>
      </c>
      <c r="AE551">
        <v>10</v>
      </c>
      <c r="AF551">
        <v>17</v>
      </c>
      <c r="AG551" s="3"/>
      <c r="AH551" s="3"/>
      <c r="AI551" s="3"/>
      <c r="AJ551" s="1">
        <v>4714</v>
      </c>
      <c r="AK551" s="1">
        <v>4393</v>
      </c>
      <c r="AL551" s="1">
        <v>4342</v>
      </c>
      <c r="AM551" s="1">
        <v>4226</v>
      </c>
      <c r="AN551" s="1">
        <v>3832</v>
      </c>
      <c r="AO551" s="3"/>
      <c r="AP551" s="3"/>
      <c r="AQ551" s="3"/>
      <c r="AR551" s="1">
        <v>3093</v>
      </c>
      <c r="AS551" s="1">
        <v>2859</v>
      </c>
      <c r="AT551" s="1">
        <v>2537</v>
      </c>
      <c r="AU551" s="1">
        <v>2441</v>
      </c>
      <c r="AV551" s="1">
        <v>2107</v>
      </c>
      <c r="AW551" s="3"/>
      <c r="AX551" s="3"/>
      <c r="AY551" s="3"/>
      <c r="AZ551" s="1">
        <v>1621</v>
      </c>
      <c r="BA551" s="1">
        <v>1533</v>
      </c>
      <c r="BB551" s="1">
        <v>1805</v>
      </c>
      <c r="BC551" s="1">
        <v>1785</v>
      </c>
      <c r="BD551" s="1">
        <v>1725</v>
      </c>
      <c r="BE551" s="3"/>
      <c r="BF551" s="3"/>
      <c r="BG551" s="3"/>
      <c r="BH551" s="1">
        <v>1603</v>
      </c>
      <c r="BI551" s="1">
        <v>1523</v>
      </c>
      <c r="BJ551" s="1">
        <v>1791</v>
      </c>
      <c r="BK551" s="1">
        <v>1785</v>
      </c>
      <c r="BL551" s="1">
        <v>1725</v>
      </c>
      <c r="BM551" s="3"/>
      <c r="BN551" s="3"/>
      <c r="BO551" s="3"/>
      <c r="BP551">
        <v>469</v>
      </c>
      <c r="BQ551">
        <v>469</v>
      </c>
      <c r="BR551">
        <v>548</v>
      </c>
      <c r="BS551">
        <v>548</v>
      </c>
      <c r="BT551">
        <v>548</v>
      </c>
      <c r="BU551" s="3"/>
      <c r="BV551" s="3"/>
      <c r="BW551" s="3"/>
      <c r="BX551">
        <v>0.1</v>
      </c>
      <c r="BY551">
        <v>1.2</v>
      </c>
      <c r="BZ551">
        <v>1.49</v>
      </c>
      <c r="CA551">
        <v>0.24</v>
      </c>
      <c r="CB551">
        <v>0.42</v>
      </c>
      <c r="CC551" s="3"/>
      <c r="CD551" s="3"/>
      <c r="CE551" s="3"/>
      <c r="CF551">
        <v>0.4</v>
      </c>
      <c r="CG551">
        <v>3.41</v>
      </c>
      <c r="CH551">
        <v>3.73</v>
      </c>
      <c r="CI551">
        <v>0.44</v>
      </c>
      <c r="CJ551">
        <v>0.96</v>
      </c>
      <c r="CK551" s="3"/>
      <c r="CL551" s="3"/>
      <c r="CM551" s="3"/>
      <c r="CN551">
        <v>68</v>
      </c>
      <c r="CO551">
        <v>570</v>
      </c>
      <c r="CP551">
        <v>564</v>
      </c>
      <c r="CQ551">
        <v>71</v>
      </c>
      <c r="CR551">
        <v>154</v>
      </c>
      <c r="CS551" s="3"/>
      <c r="CT551" s="3"/>
      <c r="CU551" s="3"/>
      <c r="CV551">
        <v>166.2</v>
      </c>
      <c r="CW551">
        <v>16.72</v>
      </c>
      <c r="CX551">
        <v>18.16</v>
      </c>
      <c r="CY551">
        <v>104.16</v>
      </c>
      <c r="CZ551">
        <v>69.52</v>
      </c>
      <c r="DA551" s="3"/>
      <c r="DB551" s="3"/>
      <c r="DC551" s="3"/>
      <c r="DD551">
        <v>0.66</v>
      </c>
      <c r="DE551">
        <v>0.57999999999999996</v>
      </c>
      <c r="DF551">
        <v>0.62</v>
      </c>
      <c r="DG551">
        <v>0.45</v>
      </c>
      <c r="DH551">
        <v>0.67</v>
      </c>
      <c r="DI551" s="3"/>
      <c r="DJ551" s="3"/>
      <c r="DK551" s="3"/>
      <c r="DL551" s="6">
        <f>(CM551*3+CL551*2+CK551)/6</f>
        <v>0</v>
      </c>
      <c r="DM551">
        <f>BH551+(BH551*(CG551-8.25)/8.25)</f>
        <v>662.57333333333338</v>
      </c>
      <c r="DN551">
        <f>BI551+(BI551*(CH551-8.25)/8.25)</f>
        <v>688.58060606060621</v>
      </c>
      <c r="DO551">
        <f>BJ551+(BJ551*(CI551-8.25)/8.25)</f>
        <v>95.520000000000209</v>
      </c>
      <c r="DP551">
        <f>BK551+(BK551*(CJ551-8.25)/8.25)</f>
        <v>207.70909090909095</v>
      </c>
      <c r="DQ551">
        <f>BL551+(BL551*(CK551-8.25)/8.25)</f>
        <v>0</v>
      </c>
      <c r="DR551">
        <f>BM551+(BM551*(CL551-8.25)/8.25)</f>
        <v>0</v>
      </c>
      <c r="DS551">
        <f>BN551+(BN551*(CM551-8.25)/8.25)</f>
        <v>0</v>
      </c>
      <c r="DT551" s="8">
        <f>DM551*10^8/$I551</f>
        <v>6049.4422879364956</v>
      </c>
      <c r="DU551" s="8">
        <f>DN551*10^8/$I551</f>
        <v>6286.8944875877469</v>
      </c>
      <c r="DV551" s="8">
        <f>DO551*10^8/$I551</f>
        <v>872.11890106810108</v>
      </c>
      <c r="DW551" s="8">
        <f>DP551*10^8/$I551</f>
        <v>1896.4303193623357</v>
      </c>
      <c r="DX551" s="8">
        <f>DQ551*10^8/$I551</f>
        <v>0</v>
      </c>
      <c r="DY551" s="8">
        <f>DR551*10^8/$I551</f>
        <v>0</v>
      </c>
      <c r="DZ551" s="8">
        <f>DS551*10^8/$I551</f>
        <v>0</v>
      </c>
      <c r="EA551" s="8">
        <f>DT551*10^8/$I551</f>
        <v>55232.757121336515</v>
      </c>
      <c r="EB551" s="8">
        <f>DZ551*0.8</f>
        <v>0</v>
      </c>
      <c r="EC551" s="10">
        <f>G551-E551</f>
        <v>4350</v>
      </c>
      <c r="ED551" s="4">
        <f>EC551/E551*100</f>
        <v>39.908256880733944</v>
      </c>
      <c r="EE551" s="4">
        <f>DY551-G551</f>
        <v>-15250</v>
      </c>
      <c r="EF551" s="12">
        <f>EE551/G551</f>
        <v>-1</v>
      </c>
      <c r="EG551" s="4">
        <f>G551-F551</f>
        <v>-1050</v>
      </c>
    </row>
    <row r="552" spans="1:137" x14ac:dyDescent="0.3">
      <c r="A552">
        <v>551</v>
      </c>
      <c r="B552" t="s">
        <v>6835</v>
      </c>
      <c r="C552" t="s">
        <v>523</v>
      </c>
      <c r="D552" t="str">
        <f>VLOOKUP(C552,Sheet1!$A$2:$B$3197,2,FALSE)</f>
        <v>가정용품</v>
      </c>
      <c r="E552">
        <v>4975</v>
      </c>
      <c r="F552">
        <v>5150</v>
      </c>
      <c r="G552" s="7">
        <v>5070</v>
      </c>
      <c r="H552" t="s">
        <v>2722</v>
      </c>
      <c r="I552" s="7">
        <f>VALUE(LEFT(H552,FIND("/",H552)-1)) + VALUE(MID(H552,FIND("/",H552)+1,LEN(H552)))</f>
        <v>36571255</v>
      </c>
      <c r="J552">
        <v>0</v>
      </c>
      <c r="K552" s="1">
        <f>G552*I552/(10^8)</f>
        <v>1854.1626285</v>
      </c>
      <c r="L552" s="1">
        <v>1214</v>
      </c>
      <c r="M552" s="1">
        <v>1174</v>
      </c>
      <c r="N552" s="1">
        <v>1130</v>
      </c>
      <c r="O552" s="1">
        <v>1180</v>
      </c>
      <c r="P552" s="1">
        <v>1171</v>
      </c>
      <c r="Q552" s="3"/>
      <c r="R552" s="3"/>
      <c r="S552" s="3"/>
      <c r="T552">
        <v>76</v>
      </c>
      <c r="U552">
        <v>50</v>
      </c>
      <c r="V552">
        <v>-25</v>
      </c>
      <c r="W552">
        <v>28</v>
      </c>
      <c r="X552">
        <v>93</v>
      </c>
      <c r="Y552" s="3"/>
      <c r="Z552" s="3"/>
      <c r="AA552" s="3"/>
      <c r="AB552">
        <v>54</v>
      </c>
      <c r="AC552">
        <v>41</v>
      </c>
      <c r="AD552">
        <v>-18</v>
      </c>
      <c r="AE552">
        <v>24</v>
      </c>
      <c r="AF552">
        <v>79</v>
      </c>
      <c r="AG552" s="3"/>
      <c r="AH552" s="3"/>
      <c r="AI552" s="3"/>
      <c r="AJ552">
        <v>806</v>
      </c>
      <c r="AK552">
        <v>826</v>
      </c>
      <c r="AL552">
        <v>775</v>
      </c>
      <c r="AM552">
        <v>771</v>
      </c>
      <c r="AN552">
        <v>913</v>
      </c>
      <c r="AO552" s="3"/>
      <c r="AP552" s="3"/>
      <c r="AQ552" s="3"/>
      <c r="AR552">
        <v>119</v>
      </c>
      <c r="AS552">
        <v>126</v>
      </c>
      <c r="AT552">
        <v>130</v>
      </c>
      <c r="AU552">
        <v>120</v>
      </c>
      <c r="AV552">
        <v>201</v>
      </c>
      <c r="AW552" s="3"/>
      <c r="AX552" s="3"/>
      <c r="AY552" s="3"/>
      <c r="AZ552">
        <v>686</v>
      </c>
      <c r="BA552">
        <v>700</v>
      </c>
      <c r="BB552">
        <v>645</v>
      </c>
      <c r="BC552">
        <v>651</v>
      </c>
      <c r="BD552">
        <v>712</v>
      </c>
      <c r="BE552" s="3"/>
      <c r="BF552" s="3"/>
      <c r="BG552" s="3"/>
      <c r="BH552">
        <v>686</v>
      </c>
      <c r="BI552">
        <v>700</v>
      </c>
      <c r="BJ552">
        <v>645</v>
      </c>
      <c r="BK552">
        <v>651</v>
      </c>
      <c r="BL552">
        <v>712</v>
      </c>
      <c r="BM552" s="3"/>
      <c r="BN552" s="3"/>
      <c r="BO552" s="3"/>
      <c r="BP552">
        <v>189</v>
      </c>
      <c r="BQ552">
        <v>189</v>
      </c>
      <c r="BR552">
        <v>189</v>
      </c>
      <c r="BS552">
        <v>189</v>
      </c>
      <c r="BT552">
        <v>189</v>
      </c>
      <c r="BU552" s="3"/>
      <c r="BV552" s="3"/>
      <c r="BW552" s="3"/>
      <c r="BX552">
        <v>6.83</v>
      </c>
      <c r="BY552">
        <v>5.05</v>
      </c>
      <c r="BZ552">
        <v>-2.29</v>
      </c>
      <c r="CA552">
        <v>3.14</v>
      </c>
      <c r="CB552">
        <v>9.4</v>
      </c>
      <c r="CC552" s="3"/>
      <c r="CD552" s="3"/>
      <c r="CE552" s="3"/>
      <c r="CF552">
        <v>8.14</v>
      </c>
      <c r="CG552">
        <v>5.95</v>
      </c>
      <c r="CH552">
        <v>-2.72</v>
      </c>
      <c r="CI552">
        <v>3.75</v>
      </c>
      <c r="CJ552">
        <v>11.62</v>
      </c>
      <c r="CK552" s="3"/>
      <c r="CL552" s="3"/>
      <c r="CM552" s="3"/>
      <c r="CN552">
        <v>149</v>
      </c>
      <c r="CO552">
        <v>113</v>
      </c>
      <c r="CP552">
        <v>-50</v>
      </c>
      <c r="CQ552">
        <v>66</v>
      </c>
      <c r="CR552">
        <v>217</v>
      </c>
      <c r="CS552" s="3"/>
      <c r="CT552" s="3"/>
      <c r="CU552" s="3"/>
      <c r="CV552">
        <v>45.99</v>
      </c>
      <c r="CW552">
        <v>43.9</v>
      </c>
      <c r="CX552" t="s">
        <v>2</v>
      </c>
      <c r="CY552">
        <v>54.61</v>
      </c>
      <c r="CZ552">
        <v>23.28</v>
      </c>
      <c r="DA552" s="3"/>
      <c r="DB552" s="3"/>
      <c r="DC552" s="3"/>
      <c r="DD552">
        <v>3.64</v>
      </c>
      <c r="DE552">
        <v>2.58</v>
      </c>
      <c r="DF552">
        <v>1.98</v>
      </c>
      <c r="DG552">
        <v>2.04</v>
      </c>
      <c r="DH552">
        <v>2.59</v>
      </c>
      <c r="DI552" s="3"/>
      <c r="DJ552" s="3"/>
      <c r="DK552" s="3"/>
      <c r="DL552" s="6">
        <f>(CM552*3+CL552*2+CK552)/6</f>
        <v>0</v>
      </c>
      <c r="DM552">
        <f>BH552+(BH552*(CG552-8.25)/8.25)</f>
        <v>494.75151515151515</v>
      </c>
      <c r="DN552">
        <f>BI552+(BI552*(CH552-8.25)/8.25)</f>
        <v>-230.78787878787875</v>
      </c>
      <c r="DO552">
        <f>BJ552+(BJ552*(CI552-8.25)/8.25)</f>
        <v>293.18181818181819</v>
      </c>
      <c r="DP552">
        <f>BK552+(BK552*(CJ552-8.25)/8.25)</f>
        <v>916.92363636363632</v>
      </c>
      <c r="DQ552">
        <f>BL552+(BL552*(CK552-8.25)/8.25)</f>
        <v>0</v>
      </c>
      <c r="DR552">
        <f>BM552+(BM552*(CL552-8.25)/8.25)</f>
        <v>0</v>
      </c>
      <c r="DS552">
        <f>BN552+(BN552*(CM552-8.25)/8.25)</f>
        <v>0</v>
      </c>
      <c r="DT552" s="8">
        <f>DM552*10^8/$I552</f>
        <v>1352.8425949602088</v>
      </c>
      <c r="DU552" s="8">
        <f>DN552*10^8/$I552</f>
        <v>-631.06360114761924</v>
      </c>
      <c r="DV552" s="8">
        <f>DO552*10^8/$I552</f>
        <v>801.67283890535941</v>
      </c>
      <c r="DW552" s="8">
        <f>DP552*10^8/$I552</f>
        <v>2507.224967706567</v>
      </c>
      <c r="DX552" s="8">
        <f>DQ552*10^8/$I552</f>
        <v>0</v>
      </c>
      <c r="DY552" s="8">
        <f>DR552*10^8/$I552</f>
        <v>0</v>
      </c>
      <c r="DZ552" s="8">
        <f>DS552*10^8/$I552</f>
        <v>0</v>
      </c>
      <c r="EA552" s="8">
        <f>DT552*10^8/$I552</f>
        <v>3699.1965273278392</v>
      </c>
      <c r="EB552" s="8">
        <f>DZ552*0.8</f>
        <v>0</v>
      </c>
      <c r="EC552" s="10">
        <f>G552-E552</f>
        <v>95</v>
      </c>
      <c r="ED552" s="4">
        <f>EC552/E552*100</f>
        <v>1.9095477386934674</v>
      </c>
      <c r="EE552" s="4">
        <f>DY552-G552</f>
        <v>-5070</v>
      </c>
      <c r="EF552" s="12">
        <f>EE552/G552</f>
        <v>-1</v>
      </c>
      <c r="EG552" s="4">
        <f>G552-F552</f>
        <v>-80</v>
      </c>
    </row>
    <row r="553" spans="1:137" x14ac:dyDescent="0.3">
      <c r="A553">
        <v>552</v>
      </c>
      <c r="B553" t="s">
        <v>7374</v>
      </c>
      <c r="C553" t="s">
        <v>524</v>
      </c>
      <c r="D553" t="str">
        <f>VLOOKUP(C553,Sheet1!$A$2:$B$3197,2,FALSE)</f>
        <v>백화점과일반상점</v>
      </c>
      <c r="E553">
        <v>8760</v>
      </c>
      <c r="F553">
        <v>10850</v>
      </c>
      <c r="G553" s="7">
        <v>11900</v>
      </c>
      <c r="H553" t="s">
        <v>2723</v>
      </c>
      <c r="I553" s="7">
        <f>VALUE(LEFT(H553,FIND("/",H553)-1)) + VALUE(MID(H553,FIND("/",H553)+1,LEN(H553)))</f>
        <v>10825893</v>
      </c>
      <c r="J553" s="1">
        <v>987816</v>
      </c>
      <c r="K553" s="1">
        <f>G553*I553/(10^8)</f>
        <v>1288.2812670000001</v>
      </c>
      <c r="L553" s="1">
        <v>1373</v>
      </c>
      <c r="M553">
        <v>947</v>
      </c>
      <c r="N553" s="1">
        <v>1200</v>
      </c>
      <c r="O553" s="1">
        <v>1015</v>
      </c>
      <c r="P553">
        <v>911</v>
      </c>
      <c r="Q553" s="3"/>
      <c r="R553" s="3"/>
      <c r="S553" s="3"/>
      <c r="T553">
        <v>-84</v>
      </c>
      <c r="U553">
        <v>-131</v>
      </c>
      <c r="V553">
        <v>-184</v>
      </c>
      <c r="W553">
        <v>-142</v>
      </c>
      <c r="X553">
        <v>-176</v>
      </c>
      <c r="Y553" s="3"/>
      <c r="Z553" s="3"/>
      <c r="AA553" s="3"/>
      <c r="AB553">
        <v>-70</v>
      </c>
      <c r="AC553">
        <v>-156</v>
      </c>
      <c r="AD553">
        <v>-296</v>
      </c>
      <c r="AE553">
        <v>-193</v>
      </c>
      <c r="AF553">
        <v>-178</v>
      </c>
      <c r="AG553" s="3"/>
      <c r="AH553" s="3"/>
      <c r="AI553" s="3"/>
      <c r="AJ553" s="1">
        <v>6841</v>
      </c>
      <c r="AK553" s="1">
        <v>7199</v>
      </c>
      <c r="AL553" s="1">
        <v>7002</v>
      </c>
      <c r="AM553" s="1">
        <v>6736</v>
      </c>
      <c r="AN553" s="1">
        <v>5087</v>
      </c>
      <c r="AO553" s="3"/>
      <c r="AP553" s="3"/>
      <c r="AQ553" s="3"/>
      <c r="AR553" s="1">
        <v>3159</v>
      </c>
      <c r="AS553" s="1">
        <v>3703</v>
      </c>
      <c r="AT553" s="1">
        <v>3903</v>
      </c>
      <c r="AU553" s="1">
        <v>3874</v>
      </c>
      <c r="AV553" s="1">
        <v>2463</v>
      </c>
      <c r="AW553" s="3"/>
      <c r="AX553" s="3"/>
      <c r="AY553" s="3"/>
      <c r="AZ553" s="1">
        <v>3682</v>
      </c>
      <c r="BA553" s="1">
        <v>3497</v>
      </c>
      <c r="BB553" s="1">
        <v>3099</v>
      </c>
      <c r="BC553" s="1">
        <v>2862</v>
      </c>
      <c r="BD553" s="1">
        <v>2623</v>
      </c>
      <c r="BE553" s="3"/>
      <c r="BF553" s="3"/>
      <c r="BG553" s="3"/>
      <c r="BH553" s="1">
        <v>3581</v>
      </c>
      <c r="BI553" s="1">
        <v>3389</v>
      </c>
      <c r="BJ553" s="1">
        <v>2990</v>
      </c>
      <c r="BK553" s="1">
        <v>2747</v>
      </c>
      <c r="BL553" s="1">
        <v>2623</v>
      </c>
      <c r="BM553" s="3"/>
      <c r="BN553" s="3"/>
      <c r="BO553" s="3"/>
      <c r="BP553">
        <v>541</v>
      </c>
      <c r="BQ553">
        <v>541</v>
      </c>
      <c r="BR553">
        <v>541</v>
      </c>
      <c r="BS553">
        <v>541</v>
      </c>
      <c r="BT553">
        <v>541</v>
      </c>
      <c r="BU553" s="3"/>
      <c r="BV553" s="3"/>
      <c r="BW553" s="3"/>
      <c r="BX553">
        <v>-1.07</v>
      </c>
      <c r="BY553">
        <v>-2.2200000000000002</v>
      </c>
      <c r="BZ553">
        <v>-4.17</v>
      </c>
      <c r="CA553">
        <v>-2.8</v>
      </c>
      <c r="CB553">
        <v>-3.01</v>
      </c>
      <c r="CC553" s="3"/>
      <c r="CD553" s="3"/>
      <c r="CE553" s="3"/>
      <c r="CF553">
        <v>-2.2599999999999998</v>
      </c>
      <c r="CG553">
        <v>-4.72</v>
      </c>
      <c r="CH553">
        <v>-9.36</v>
      </c>
      <c r="CI553">
        <v>-6.93</v>
      </c>
      <c r="CJ553">
        <v>-6.63</v>
      </c>
      <c r="CK553" s="3"/>
      <c r="CL553" s="3"/>
      <c r="CM553" s="3"/>
      <c r="CN553">
        <v>-756</v>
      </c>
      <c r="CO553" s="1">
        <v>-1521</v>
      </c>
      <c r="CP553" s="1">
        <v>-2758</v>
      </c>
      <c r="CQ553" s="1">
        <v>-1837</v>
      </c>
      <c r="CR553" s="1">
        <v>-1645</v>
      </c>
      <c r="CS553" s="3"/>
      <c r="CT553" s="3"/>
      <c r="CU553" s="3"/>
      <c r="CV553" t="s">
        <v>2</v>
      </c>
      <c r="CW553" t="s">
        <v>2</v>
      </c>
      <c r="CX553" t="s">
        <v>2</v>
      </c>
      <c r="CY553" t="s">
        <v>2</v>
      </c>
      <c r="CZ553" t="s">
        <v>2</v>
      </c>
      <c r="DA553" s="3"/>
      <c r="DB553" s="3"/>
      <c r="DC553" s="3"/>
      <c r="DD553">
        <v>0.35</v>
      </c>
      <c r="DE553">
        <v>0.34</v>
      </c>
      <c r="DF553">
        <v>0.28000000000000003</v>
      </c>
      <c r="DG553">
        <v>0.2</v>
      </c>
      <c r="DH553">
        <v>0.33</v>
      </c>
      <c r="DI553" s="3"/>
      <c r="DJ553" s="3"/>
      <c r="DK553" s="3"/>
      <c r="DL553" s="6">
        <f>(CM553*3+CL553*2+CK553)/6</f>
        <v>0</v>
      </c>
      <c r="DM553">
        <f>BH553+(BH553*(CG553-8.25)/8.25)</f>
        <v>-2048.7660606060599</v>
      </c>
      <c r="DN553">
        <f>BI553+(BI553*(CH553-8.25)/8.25)</f>
        <v>-3844.9745454545455</v>
      </c>
      <c r="DO553">
        <f>BJ553+(BJ553*(CI553-8.25)/8.25)</f>
        <v>-2511.5999999999995</v>
      </c>
      <c r="DP553">
        <f>BK553+(BK553*(CJ553-8.25)/8.25)</f>
        <v>-2207.5890909090913</v>
      </c>
      <c r="DQ553">
        <f>BL553+(BL553*(CK553-8.25)/8.25)</f>
        <v>0</v>
      </c>
      <c r="DR553">
        <f>BM553+(BM553*(CL553-8.25)/8.25)</f>
        <v>0</v>
      </c>
      <c r="DS553">
        <f>BN553+(BN553*(CM553-8.25)/8.25)</f>
        <v>0</v>
      </c>
      <c r="DT553" s="8">
        <f>DM553*10^8/$I553</f>
        <v>-18924.684186385915</v>
      </c>
      <c r="DU553" s="8">
        <f>DN553*10^8/$I553</f>
        <v>-35516.46543573399</v>
      </c>
      <c r="DV553" s="8">
        <f>DO553*10^8/$I553</f>
        <v>-23199.933714475097</v>
      </c>
      <c r="DW553" s="8">
        <f>DP553*10^8/$I553</f>
        <v>-20391.750508794896</v>
      </c>
      <c r="DX553" s="8">
        <f>DQ553*10^8/$I553</f>
        <v>0</v>
      </c>
      <c r="DY553" s="8">
        <f>DR553*10^8/$I553</f>
        <v>0</v>
      </c>
      <c r="DZ553" s="8">
        <f>DS553*10^8/$I553</f>
        <v>0</v>
      </c>
      <c r="EA553" s="8">
        <f>DT553*10^8/$I553</f>
        <v>-174809.45162108951</v>
      </c>
      <c r="EB553" s="8">
        <f>DZ553*0.8</f>
        <v>0</v>
      </c>
      <c r="EC553" s="10">
        <f>G553-E553</f>
        <v>3140</v>
      </c>
      <c r="ED553" s="4">
        <f>EC553/E553*100</f>
        <v>35.844748858447488</v>
      </c>
      <c r="EE553" s="4">
        <f>DY553-G553</f>
        <v>-11900</v>
      </c>
      <c r="EF553" s="12">
        <f>EE553/G553</f>
        <v>-1</v>
      </c>
      <c r="EG553" s="4">
        <f>G553-F553</f>
        <v>1050</v>
      </c>
    </row>
    <row r="554" spans="1:137" x14ac:dyDescent="0.3">
      <c r="A554">
        <v>553</v>
      </c>
      <c r="B554" t="s">
        <v>7772</v>
      </c>
      <c r="C554" t="s">
        <v>525</v>
      </c>
      <c r="D554" t="str">
        <f>VLOOKUP(C554,Sheet1!$A$2:$B$3197,2,FALSE)</f>
        <v>식품</v>
      </c>
      <c r="E554">
        <v>31800</v>
      </c>
      <c r="F554">
        <v>36700</v>
      </c>
      <c r="G554" s="7">
        <v>36500</v>
      </c>
      <c r="H554" t="s">
        <v>2724</v>
      </c>
      <c r="I554" s="7">
        <f>VALUE(LEFT(H554,FIND("/",H554)-1)) + VALUE(MID(H554,FIND("/",H554)+1,LEN(H554)))</f>
        <v>3090000</v>
      </c>
      <c r="J554" s="1">
        <v>188100</v>
      </c>
      <c r="K554" s="1">
        <f>G554*I554/(10^8)</f>
        <v>1127.8499999999999</v>
      </c>
      <c r="L554" s="1">
        <v>2757</v>
      </c>
      <c r="M554" s="1">
        <v>2755</v>
      </c>
      <c r="N554" s="1">
        <v>2893</v>
      </c>
      <c r="O554" s="1">
        <v>3408</v>
      </c>
      <c r="P554" s="1">
        <v>3886</v>
      </c>
      <c r="Q554" s="3"/>
      <c r="R554" s="3"/>
      <c r="S554" s="3"/>
      <c r="T554">
        <v>11</v>
      </c>
      <c r="U554">
        <v>-19</v>
      </c>
      <c r="V554">
        <v>-41</v>
      </c>
      <c r="W554">
        <v>-36</v>
      </c>
      <c r="X554">
        <v>45</v>
      </c>
      <c r="Y554" s="3"/>
      <c r="Z554" s="3"/>
      <c r="AA554" s="3"/>
      <c r="AB554">
        <v>8</v>
      </c>
      <c r="AC554">
        <v>10</v>
      </c>
      <c r="AD554">
        <v>-42</v>
      </c>
      <c r="AE554">
        <v>119</v>
      </c>
      <c r="AF554">
        <v>57</v>
      </c>
      <c r="AG554" s="3"/>
      <c r="AH554" s="3"/>
      <c r="AI554" s="3"/>
      <c r="AJ554" s="1">
        <v>2459</v>
      </c>
      <c r="AK554" s="1">
        <v>2514</v>
      </c>
      <c r="AL554" s="1">
        <v>2822</v>
      </c>
      <c r="AM554" s="1">
        <v>3359</v>
      </c>
      <c r="AN554" s="1">
        <v>3135</v>
      </c>
      <c r="AO554" s="3"/>
      <c r="AP554" s="3"/>
      <c r="AQ554" s="3"/>
      <c r="AR554">
        <v>804</v>
      </c>
      <c r="AS554">
        <v>860</v>
      </c>
      <c r="AT554" s="1">
        <v>1230</v>
      </c>
      <c r="AU554" s="1">
        <v>1627</v>
      </c>
      <c r="AV554" s="1">
        <v>1361</v>
      </c>
      <c r="AW554" s="3"/>
      <c r="AX554" s="3"/>
      <c r="AY554" s="3"/>
      <c r="AZ554" s="1">
        <v>1656</v>
      </c>
      <c r="BA554" s="1">
        <v>1654</v>
      </c>
      <c r="BB554" s="1">
        <v>1592</v>
      </c>
      <c r="BC554" s="1">
        <v>1733</v>
      </c>
      <c r="BD554" s="1">
        <v>1774</v>
      </c>
      <c r="BE554" s="3"/>
      <c r="BF554" s="3"/>
      <c r="BG554" s="3"/>
      <c r="BH554" s="1">
        <v>1656</v>
      </c>
      <c r="BI554" s="1">
        <v>1656</v>
      </c>
      <c r="BJ554" s="1">
        <v>1594</v>
      </c>
      <c r="BK554" s="1">
        <v>1734</v>
      </c>
      <c r="BL554" s="1">
        <v>1774</v>
      </c>
      <c r="BM554" s="3"/>
      <c r="BN554" s="3"/>
      <c r="BO554" s="3"/>
      <c r="BP554">
        <v>155</v>
      </c>
      <c r="BQ554">
        <v>155</v>
      </c>
      <c r="BR554">
        <v>155</v>
      </c>
      <c r="BS554">
        <v>155</v>
      </c>
      <c r="BT554">
        <v>155</v>
      </c>
      <c r="BU554" s="3"/>
      <c r="BV554" s="3"/>
      <c r="BW554" s="3"/>
      <c r="BX554">
        <v>0.32</v>
      </c>
      <c r="BY554">
        <v>0.42</v>
      </c>
      <c r="BZ554">
        <v>-1.58</v>
      </c>
      <c r="CA554">
        <v>3.84</v>
      </c>
      <c r="CB554">
        <v>1.76</v>
      </c>
      <c r="CC554" s="3"/>
      <c r="CD554" s="3"/>
      <c r="CE554" s="3"/>
      <c r="CF554">
        <v>0.54</v>
      </c>
      <c r="CG554">
        <v>0.71</v>
      </c>
      <c r="CH554">
        <v>-2.54</v>
      </c>
      <c r="CI554">
        <v>7.16</v>
      </c>
      <c r="CJ554">
        <v>3.29</v>
      </c>
      <c r="CK554" s="3"/>
      <c r="CL554" s="3"/>
      <c r="CM554" s="3"/>
      <c r="CN554">
        <v>293</v>
      </c>
      <c r="CO554">
        <v>379</v>
      </c>
      <c r="CP554" s="1">
        <v>-1337</v>
      </c>
      <c r="CQ554" s="1">
        <v>3858</v>
      </c>
      <c r="CR554" s="1">
        <v>1865</v>
      </c>
      <c r="CS554" s="3"/>
      <c r="CT554" s="3"/>
      <c r="CU554" s="3"/>
      <c r="CV554">
        <v>111.45</v>
      </c>
      <c r="CW554">
        <v>77.64</v>
      </c>
      <c r="CX554" t="s">
        <v>2</v>
      </c>
      <c r="CY554">
        <v>7.62</v>
      </c>
      <c r="CZ554">
        <v>16.09</v>
      </c>
      <c r="DA554" s="3"/>
      <c r="DB554" s="3"/>
      <c r="DC554" s="3"/>
      <c r="DD554">
        <v>0.59</v>
      </c>
      <c r="DE554">
        <v>0.53</v>
      </c>
      <c r="DF554">
        <v>0.45</v>
      </c>
      <c r="DG554">
        <v>0.51</v>
      </c>
      <c r="DH554">
        <v>0.51</v>
      </c>
      <c r="DI554" s="3"/>
      <c r="DJ554" s="3"/>
      <c r="DK554" s="3"/>
      <c r="DL554" s="6">
        <f>(CM554*3+CL554*2+CK554)/6</f>
        <v>0</v>
      </c>
      <c r="DM554">
        <f>BH554+(BH554*(CG554-8.25)/8.25)</f>
        <v>142.51636363636362</v>
      </c>
      <c r="DN554">
        <f>BI554+(BI554*(CH554-8.25)/8.25)</f>
        <v>-509.84727272727241</v>
      </c>
      <c r="DO554">
        <f>BJ554+(BJ554*(CI554-8.25)/8.25)</f>
        <v>1383.398787878788</v>
      </c>
      <c r="DP554">
        <f>BK554+(BK554*(CJ554-8.25)/8.25)</f>
        <v>691.49818181818182</v>
      </c>
      <c r="DQ554">
        <f>BL554+(BL554*(CK554-8.25)/8.25)</f>
        <v>0</v>
      </c>
      <c r="DR554">
        <f>BM554+(BM554*(CL554-8.25)/8.25)</f>
        <v>0</v>
      </c>
      <c r="DS554">
        <f>BN554+(BN554*(CM554-8.25)/8.25)</f>
        <v>0</v>
      </c>
      <c r="DT554" s="8">
        <f>DM554*10^8/$I554</f>
        <v>4612.1800529567518</v>
      </c>
      <c r="DU554" s="8">
        <f>DN554*10^8/$I554</f>
        <v>-16499.911738746679</v>
      </c>
      <c r="DV554" s="8">
        <f>DO554*10^8/$I554</f>
        <v>44770.187309993133</v>
      </c>
      <c r="DW554" s="8">
        <f>DP554*10^8/$I554</f>
        <v>22378.581935863487</v>
      </c>
      <c r="DX554" s="8">
        <f>DQ554*10^8/$I554</f>
        <v>0</v>
      </c>
      <c r="DY554" s="8">
        <f>DR554*10^8/$I554</f>
        <v>0</v>
      </c>
      <c r="DZ554" s="8">
        <f>DS554*10^8/$I554</f>
        <v>0</v>
      </c>
      <c r="EA554" s="8">
        <f>DT554*10^8/$I554</f>
        <v>149261.49038694988</v>
      </c>
      <c r="EB554" s="8">
        <f>DZ554*0.8</f>
        <v>0</v>
      </c>
      <c r="EC554" s="10">
        <f>G554-E554</f>
        <v>4700</v>
      </c>
      <c r="ED554" s="4">
        <f>EC554/E554*100</f>
        <v>14.779874213836477</v>
      </c>
      <c r="EE554" s="4">
        <f>DY554-G554</f>
        <v>-36500</v>
      </c>
      <c r="EF554" s="12">
        <f>EE554/G554</f>
        <v>-1</v>
      </c>
      <c r="EG554" s="4">
        <f>G554-F554</f>
        <v>-200</v>
      </c>
    </row>
    <row r="555" spans="1:137" x14ac:dyDescent="0.3">
      <c r="A555">
        <v>554</v>
      </c>
      <c r="B555" t="s">
        <v>6672</v>
      </c>
      <c r="C555" t="s">
        <v>526</v>
      </c>
      <c r="D555" t="str">
        <f>VLOOKUP(C555,Sheet1!$A$2:$B$3197,2,FALSE)</f>
        <v>자동차부품</v>
      </c>
      <c r="E555">
        <v>2780</v>
      </c>
      <c r="F555">
        <v>3605</v>
      </c>
      <c r="G555" s="7">
        <v>3940</v>
      </c>
      <c r="H555" t="s">
        <v>2725</v>
      </c>
      <c r="I555" s="7">
        <f>VALUE(LEFT(H555,FIND("/",H555)-1)) + VALUE(MID(H555,FIND("/",H555)+1,LEN(H555)))</f>
        <v>25947500</v>
      </c>
      <c r="J555">
        <v>0</v>
      </c>
      <c r="K555" s="1">
        <f>G555*I555/(10^8)</f>
        <v>1022.3315</v>
      </c>
      <c r="L555" s="1">
        <v>2578</v>
      </c>
      <c r="M555" s="1">
        <v>2517</v>
      </c>
      <c r="N555" s="1">
        <v>2466</v>
      </c>
      <c r="O555" s="1">
        <v>2596</v>
      </c>
      <c r="P555" s="1">
        <v>2415</v>
      </c>
      <c r="Q555" s="3"/>
      <c r="R555" s="3"/>
      <c r="S555" s="3"/>
      <c r="T555">
        <v>65</v>
      </c>
      <c r="U555">
        <v>32</v>
      </c>
      <c r="V555">
        <v>18</v>
      </c>
      <c r="W555">
        <v>108</v>
      </c>
      <c r="X555">
        <v>-15</v>
      </c>
      <c r="Y555" s="3"/>
      <c r="Z555" s="3"/>
      <c r="AA555" s="3"/>
      <c r="AB555">
        <v>108</v>
      </c>
      <c r="AC555">
        <v>67</v>
      </c>
      <c r="AD555">
        <v>51</v>
      </c>
      <c r="AE555">
        <v>190</v>
      </c>
      <c r="AF555">
        <v>-30</v>
      </c>
      <c r="AG555" s="3"/>
      <c r="AH555" s="3"/>
      <c r="AI555" s="3"/>
      <c r="AJ555" s="1">
        <v>3773</v>
      </c>
      <c r="AK555" s="1">
        <v>3827</v>
      </c>
      <c r="AL555" s="1">
        <v>3756</v>
      </c>
      <c r="AM555" s="1">
        <v>3964</v>
      </c>
      <c r="AN555" s="1">
        <v>4113</v>
      </c>
      <c r="AO555" s="3"/>
      <c r="AP555" s="3"/>
      <c r="AQ555" s="3"/>
      <c r="AR555">
        <v>882</v>
      </c>
      <c r="AS555">
        <v>910</v>
      </c>
      <c r="AT555">
        <v>868</v>
      </c>
      <c r="AU555">
        <v>905</v>
      </c>
      <c r="AV555" s="1">
        <v>1162</v>
      </c>
      <c r="AW555" s="3"/>
      <c r="AX555" s="3"/>
      <c r="AY555" s="3"/>
      <c r="AZ555" s="1">
        <v>2891</v>
      </c>
      <c r="BA555" s="1">
        <v>2918</v>
      </c>
      <c r="BB555" s="1">
        <v>2888</v>
      </c>
      <c r="BC555" s="1">
        <v>3059</v>
      </c>
      <c r="BD555" s="1">
        <v>2951</v>
      </c>
      <c r="BE555" s="3"/>
      <c r="BF555" s="3"/>
      <c r="BG555" s="3"/>
      <c r="BH555" s="1">
        <v>2623</v>
      </c>
      <c r="BI555" s="1">
        <v>2650</v>
      </c>
      <c r="BJ555" s="1">
        <v>2614</v>
      </c>
      <c r="BK555" s="1">
        <v>2760</v>
      </c>
      <c r="BL555" s="1">
        <v>2646</v>
      </c>
      <c r="BM555" s="3"/>
      <c r="BN555" s="3"/>
      <c r="BO555" s="3"/>
      <c r="BP555">
        <v>130</v>
      </c>
      <c r="BQ555">
        <v>130</v>
      </c>
      <c r="BR555">
        <v>130</v>
      </c>
      <c r="BS555">
        <v>130</v>
      </c>
      <c r="BT555">
        <v>130</v>
      </c>
      <c r="BU555" s="3"/>
      <c r="BV555" s="3"/>
      <c r="BW555" s="3"/>
      <c r="BX555">
        <v>2.88</v>
      </c>
      <c r="BY555">
        <v>1.77</v>
      </c>
      <c r="BZ555">
        <v>1.34</v>
      </c>
      <c r="CA555">
        <v>4.93</v>
      </c>
      <c r="CB555">
        <v>-0.74</v>
      </c>
      <c r="CC555" s="3"/>
      <c r="CD555" s="3"/>
      <c r="CE555" s="3"/>
      <c r="CF555">
        <v>3.37</v>
      </c>
      <c r="CG555">
        <v>2.37</v>
      </c>
      <c r="CH555">
        <v>1.4</v>
      </c>
      <c r="CI555">
        <v>5.85</v>
      </c>
      <c r="CJ555">
        <v>-1.75</v>
      </c>
      <c r="CK555" s="3"/>
      <c r="CL555" s="3"/>
      <c r="CM555" s="3"/>
      <c r="CN555">
        <v>338</v>
      </c>
      <c r="CO555">
        <v>240</v>
      </c>
      <c r="CP555">
        <v>142</v>
      </c>
      <c r="CQ555">
        <v>606</v>
      </c>
      <c r="CR555">
        <v>-182</v>
      </c>
      <c r="CS555" s="3"/>
      <c r="CT555" s="3"/>
      <c r="CU555" s="3"/>
      <c r="CV555">
        <v>13.14</v>
      </c>
      <c r="CW555">
        <v>14.81</v>
      </c>
      <c r="CX555">
        <v>20.53</v>
      </c>
      <c r="CY555">
        <v>4.3899999999999997</v>
      </c>
      <c r="CZ555" t="s">
        <v>2</v>
      </c>
      <c r="DA555" s="3"/>
      <c r="DB555" s="3"/>
      <c r="DC555" s="3"/>
      <c r="DD555">
        <v>0.44</v>
      </c>
      <c r="DE555">
        <v>0.35</v>
      </c>
      <c r="DF555">
        <v>0.28999999999999998</v>
      </c>
      <c r="DG555">
        <v>0.25</v>
      </c>
      <c r="DH555">
        <v>0.27</v>
      </c>
      <c r="DI555" s="3"/>
      <c r="DJ555" s="3"/>
      <c r="DK555" s="3"/>
      <c r="DL555" s="6">
        <f>(CM555*3+CL555*2+CK555)/6</f>
        <v>0</v>
      </c>
      <c r="DM555">
        <f>BH555+(BH555*(CG555-8.25)/8.25)</f>
        <v>753.51636363636362</v>
      </c>
      <c r="DN555">
        <f>BI555+(BI555*(CH555-8.25)/8.25)</f>
        <v>449.69696969696952</v>
      </c>
      <c r="DO555">
        <f>BJ555+(BJ555*(CI555-8.25)/8.25)</f>
        <v>1853.5636363636363</v>
      </c>
      <c r="DP555">
        <f>BK555+(BK555*(CJ555-8.25)/8.25)</f>
        <v>-585.4545454545455</v>
      </c>
      <c r="DQ555">
        <f>BL555+(BL555*(CK555-8.25)/8.25)</f>
        <v>0</v>
      </c>
      <c r="DR555">
        <f>BM555+(BM555*(CL555-8.25)/8.25)</f>
        <v>0</v>
      </c>
      <c r="DS555">
        <f>BN555+(BN555*(CM555-8.25)/8.25)</f>
        <v>0</v>
      </c>
      <c r="DT555" s="8">
        <f>DM555*10^8/$I555</f>
        <v>2904.0037137927111</v>
      </c>
      <c r="DU555" s="8">
        <f>DN555*10^8/$I555</f>
        <v>1733.1032650427576</v>
      </c>
      <c r="DV555" s="8">
        <f>DO555*10^8/$I555</f>
        <v>7143.5153150154592</v>
      </c>
      <c r="DW555" s="8">
        <f>DP555*10^8/$I555</f>
        <v>-2256.304250716044</v>
      </c>
      <c r="DX555" s="8">
        <f>DQ555*10^8/$I555</f>
        <v>0</v>
      </c>
      <c r="DY555" s="8">
        <f>DR555*10^8/$I555</f>
        <v>0</v>
      </c>
      <c r="DZ555" s="8">
        <f>DS555*10^8/$I555</f>
        <v>0</v>
      </c>
      <c r="EA555" s="8">
        <f>DT555*10^8/$I555</f>
        <v>11191.843968755029</v>
      </c>
      <c r="EB555" s="8">
        <f>DZ555*0.8</f>
        <v>0</v>
      </c>
      <c r="EC555" s="10">
        <f>G555-E555</f>
        <v>1160</v>
      </c>
      <c r="ED555" s="4">
        <f>EC555/E555*100</f>
        <v>41.726618705035975</v>
      </c>
      <c r="EE555" s="4">
        <f>DY555-G555</f>
        <v>-3940</v>
      </c>
      <c r="EF555" s="12">
        <f>EE555/G555</f>
        <v>-1</v>
      </c>
      <c r="EG555" s="4">
        <f>G555-F555</f>
        <v>335</v>
      </c>
    </row>
    <row r="556" spans="1:137" x14ac:dyDescent="0.3">
      <c r="A556">
        <v>555</v>
      </c>
      <c r="B556" t="s">
        <v>6557</v>
      </c>
      <c r="C556" t="s">
        <v>527</v>
      </c>
      <c r="D556" t="str">
        <f>VLOOKUP(C556,Sheet1!$A$2:$B$3197,2,FALSE)</f>
        <v>철강</v>
      </c>
      <c r="E556">
        <v>1930</v>
      </c>
      <c r="F556">
        <v>3280</v>
      </c>
      <c r="G556" s="7">
        <v>3035</v>
      </c>
      <c r="H556" t="s">
        <v>2726</v>
      </c>
      <c r="I556" s="7">
        <f>VALUE(LEFT(H556,FIND("/",H556)-1)) + VALUE(MID(H556,FIND("/",H556)+1,LEN(H556)))</f>
        <v>26697460</v>
      </c>
      <c r="J556">
        <v>0</v>
      </c>
      <c r="K556" s="1">
        <f>G556*I556/(10^8)</f>
        <v>810.26791100000003</v>
      </c>
      <c r="L556" s="1">
        <v>1113</v>
      </c>
      <c r="M556" s="1">
        <v>1558</v>
      </c>
      <c r="N556" s="1">
        <v>1686</v>
      </c>
      <c r="O556" s="1">
        <v>1730</v>
      </c>
      <c r="P556" s="1">
        <v>1571</v>
      </c>
      <c r="Q556" s="3"/>
      <c r="R556" s="3"/>
      <c r="S556" s="3"/>
      <c r="T556">
        <v>61</v>
      </c>
      <c r="U556">
        <v>45</v>
      </c>
      <c r="V556">
        <v>-21</v>
      </c>
      <c r="W556">
        <v>-73</v>
      </c>
      <c r="X556">
        <v>-42</v>
      </c>
      <c r="Y556" s="3"/>
      <c r="Z556" s="3"/>
      <c r="AA556" s="3"/>
      <c r="AB556">
        <v>47</v>
      </c>
      <c r="AC556">
        <v>94</v>
      </c>
      <c r="AD556">
        <v>-82</v>
      </c>
      <c r="AE556">
        <v>-109</v>
      </c>
      <c r="AF556">
        <v>-48</v>
      </c>
      <c r="AG556" s="3"/>
      <c r="AH556" s="3"/>
      <c r="AI556" s="3"/>
      <c r="AJ556" s="1">
        <v>2999</v>
      </c>
      <c r="AK556" s="1">
        <v>3199</v>
      </c>
      <c r="AL556" s="1">
        <v>3122</v>
      </c>
      <c r="AM556" s="1">
        <v>3194</v>
      </c>
      <c r="AN556" s="1">
        <v>2951</v>
      </c>
      <c r="AO556" s="3"/>
      <c r="AP556" s="3"/>
      <c r="AQ556" s="3"/>
      <c r="AR556" s="1">
        <v>1447</v>
      </c>
      <c r="AS556" s="1">
        <v>1558</v>
      </c>
      <c r="AT556" s="1">
        <v>1508</v>
      </c>
      <c r="AU556" s="1">
        <v>1703</v>
      </c>
      <c r="AV556" s="1">
        <v>1463</v>
      </c>
      <c r="AW556" s="3"/>
      <c r="AX556" s="3"/>
      <c r="AY556" s="3"/>
      <c r="AZ556" s="1">
        <v>1552</v>
      </c>
      <c r="BA556" s="1">
        <v>1641</v>
      </c>
      <c r="BB556" s="1">
        <v>1614</v>
      </c>
      <c r="BC556" s="1">
        <v>1491</v>
      </c>
      <c r="BD556" s="1">
        <v>1488</v>
      </c>
      <c r="BE556" s="3"/>
      <c r="BF556" s="3"/>
      <c r="BG556" s="3"/>
      <c r="BH556" s="1">
        <v>1518</v>
      </c>
      <c r="BI556" s="1">
        <v>1612</v>
      </c>
      <c r="BJ556" s="1">
        <v>1588</v>
      </c>
      <c r="BK556" s="1">
        <v>1470</v>
      </c>
      <c r="BL556" s="1">
        <v>1467</v>
      </c>
      <c r="BM556" s="3"/>
      <c r="BN556" s="3"/>
      <c r="BO556" s="3"/>
      <c r="BP556">
        <v>102</v>
      </c>
      <c r="BQ556">
        <v>102</v>
      </c>
      <c r="BR556">
        <v>112</v>
      </c>
      <c r="BS556">
        <v>112</v>
      </c>
      <c r="BT556">
        <v>124</v>
      </c>
      <c r="BU556" s="3"/>
      <c r="BV556" s="3"/>
      <c r="BW556" s="3"/>
      <c r="BX556">
        <v>1.47</v>
      </c>
      <c r="BY556">
        <v>3.02</v>
      </c>
      <c r="BZ556">
        <v>-2.6</v>
      </c>
      <c r="CA556">
        <v>-3.45</v>
      </c>
      <c r="CB556">
        <v>-1.56</v>
      </c>
      <c r="CC556" s="3"/>
      <c r="CD556" s="3"/>
      <c r="CE556" s="3"/>
      <c r="CF556">
        <v>3.41</v>
      </c>
      <c r="CG556">
        <v>6.16</v>
      </c>
      <c r="CH556">
        <v>-4.66</v>
      </c>
      <c r="CI556">
        <v>-6.98</v>
      </c>
      <c r="CJ556">
        <v>-3.3</v>
      </c>
      <c r="CK556" s="3"/>
      <c r="CL556" s="3"/>
      <c r="CM556" s="3"/>
      <c r="CN556">
        <v>249</v>
      </c>
      <c r="CO556">
        <v>473</v>
      </c>
      <c r="CP556">
        <v>-334</v>
      </c>
      <c r="CQ556">
        <v>-478</v>
      </c>
      <c r="CR556">
        <v>-195</v>
      </c>
      <c r="CS556" s="3"/>
      <c r="CT556" s="3"/>
      <c r="CU556" s="3"/>
      <c r="CV556">
        <v>10.02</v>
      </c>
      <c r="CW556">
        <v>5.59</v>
      </c>
      <c r="CX556" t="s">
        <v>2</v>
      </c>
      <c r="CY556" t="s">
        <v>2</v>
      </c>
      <c r="CZ556" t="s">
        <v>2</v>
      </c>
      <c r="DA556" s="3"/>
      <c r="DB556" s="3"/>
      <c r="DC556" s="3"/>
      <c r="DD556">
        <v>0.33</v>
      </c>
      <c r="DE556">
        <v>0.33</v>
      </c>
      <c r="DF556">
        <v>0.26</v>
      </c>
      <c r="DG556">
        <v>0.3</v>
      </c>
      <c r="DH556">
        <v>0.31</v>
      </c>
      <c r="DI556" s="3"/>
      <c r="DJ556" s="3"/>
      <c r="DK556" s="3"/>
      <c r="DL556" s="6">
        <f>(CM556*3+CL556*2+CK556)/6</f>
        <v>0</v>
      </c>
      <c r="DM556">
        <f>BH556+(BH556*(CG556-8.25)/8.25)</f>
        <v>1133.44</v>
      </c>
      <c r="DN556">
        <f>BI556+(BI556*(CH556-8.25)/8.25)</f>
        <v>-910.535757575758</v>
      </c>
      <c r="DO556">
        <f>BJ556+(BJ556*(CI556-8.25)/8.25)</f>
        <v>-1343.5442424242428</v>
      </c>
      <c r="DP556">
        <f>BK556+(BK556*(CJ556-8.25)/8.25)</f>
        <v>-588</v>
      </c>
      <c r="DQ556">
        <f>BL556+(BL556*(CK556-8.25)/8.25)</f>
        <v>0</v>
      </c>
      <c r="DR556">
        <f>BM556+(BM556*(CL556-8.25)/8.25)</f>
        <v>0</v>
      </c>
      <c r="DS556">
        <f>BN556+(BN556*(CM556-8.25)/8.25)</f>
        <v>0</v>
      </c>
      <c r="DT556" s="8">
        <f>DM556*10^8/$I556</f>
        <v>4245.4975117483091</v>
      </c>
      <c r="DU556" s="8">
        <f>DN556*10^8/$I556</f>
        <v>-3410.5707343535978</v>
      </c>
      <c r="DV556" s="8">
        <f>DO556*10^8/$I556</f>
        <v>-5032.4796532113651</v>
      </c>
      <c r="DW556" s="8">
        <f>DP556*10^8/$I556</f>
        <v>-2202.4567131105355</v>
      </c>
      <c r="DX556" s="8">
        <f>DQ556*10^8/$I556</f>
        <v>0</v>
      </c>
      <c r="DY556" s="8">
        <f>DR556*10^8/$I556</f>
        <v>0</v>
      </c>
      <c r="DZ556" s="8">
        <f>DS556*10^8/$I556</f>
        <v>0</v>
      </c>
      <c r="EA556" s="8">
        <f>DT556*10^8/$I556</f>
        <v>15902.252542932209</v>
      </c>
      <c r="EB556" s="8">
        <f>DZ556*0.8</f>
        <v>0</v>
      </c>
      <c r="EC556" s="10">
        <f>G556-E556</f>
        <v>1105</v>
      </c>
      <c r="ED556" s="4">
        <f>EC556/E556*100</f>
        <v>57.253886010362699</v>
      </c>
      <c r="EE556" s="4">
        <f>DY556-G556</f>
        <v>-3035</v>
      </c>
      <c r="EF556" s="12">
        <f>EE556/G556</f>
        <v>-1</v>
      </c>
      <c r="EG556" s="4">
        <f>G556-F556</f>
        <v>-245</v>
      </c>
    </row>
    <row r="557" spans="1:137" x14ac:dyDescent="0.3">
      <c r="A557">
        <v>556</v>
      </c>
      <c r="B557" t="s">
        <v>6313</v>
      </c>
      <c r="C557" t="s">
        <v>528</v>
      </c>
      <c r="D557" t="str">
        <f>VLOOKUP(C557,Sheet1!$A$2:$B$3197,2,FALSE)</f>
        <v>레저용장비와제품</v>
      </c>
      <c r="E557">
        <v>1445</v>
      </c>
      <c r="F557">
        <v>1795</v>
      </c>
      <c r="G557" s="7">
        <v>1850</v>
      </c>
      <c r="H557" t="s">
        <v>2727</v>
      </c>
      <c r="I557" s="7">
        <f>VALUE(LEFT(H557,FIND("/",H557)-1)) + VALUE(MID(H557,FIND("/",H557)+1,LEN(H557)))</f>
        <v>90530915</v>
      </c>
      <c r="J557">
        <v>0</v>
      </c>
      <c r="K557" s="1">
        <f>G557*I557/(10^8)</f>
        <v>1674.8219274999999</v>
      </c>
      <c r="L557" s="1">
        <v>2086</v>
      </c>
      <c r="M557" s="1">
        <v>2220</v>
      </c>
      <c r="N557" s="1">
        <v>2400</v>
      </c>
      <c r="O557" s="1">
        <v>2654</v>
      </c>
      <c r="P557" s="1">
        <v>2479</v>
      </c>
      <c r="Q557" s="3"/>
      <c r="R557" s="3"/>
      <c r="S557" s="3"/>
      <c r="T557">
        <v>134</v>
      </c>
      <c r="U557">
        <v>219</v>
      </c>
      <c r="V557">
        <v>237</v>
      </c>
      <c r="W557">
        <v>277</v>
      </c>
      <c r="X557">
        <v>202</v>
      </c>
      <c r="Y557" s="3"/>
      <c r="Z557" s="3"/>
      <c r="AA557" s="3"/>
      <c r="AB557">
        <v>62</v>
      </c>
      <c r="AC557">
        <v>-55</v>
      </c>
      <c r="AD557">
        <v>137</v>
      </c>
      <c r="AE557">
        <v>131</v>
      </c>
      <c r="AF557">
        <v>100</v>
      </c>
      <c r="AG557" s="3"/>
      <c r="AH557" s="3"/>
      <c r="AI557" s="3"/>
      <c r="AJ557" s="1">
        <v>4140</v>
      </c>
      <c r="AK557" s="1">
        <v>5998</v>
      </c>
      <c r="AL557" s="1">
        <v>5944</v>
      </c>
      <c r="AM557" s="1">
        <v>6129</v>
      </c>
      <c r="AN557" s="1">
        <v>6224</v>
      </c>
      <c r="AO557" s="3"/>
      <c r="AP557" s="3"/>
      <c r="AQ557" s="3"/>
      <c r="AR557" s="1">
        <v>1896</v>
      </c>
      <c r="AS557" s="1">
        <v>3932</v>
      </c>
      <c r="AT557" s="1">
        <v>3829</v>
      </c>
      <c r="AU557" s="1">
        <v>3887</v>
      </c>
      <c r="AV557" s="1">
        <v>3995</v>
      </c>
      <c r="AW557" s="3"/>
      <c r="AX557" s="3"/>
      <c r="AY557" s="3"/>
      <c r="AZ557" s="1">
        <v>2244</v>
      </c>
      <c r="BA557" s="1">
        <v>2066</v>
      </c>
      <c r="BB557" s="1">
        <v>2115</v>
      </c>
      <c r="BC557" s="1">
        <v>2242</v>
      </c>
      <c r="BD557" s="1">
        <v>2229</v>
      </c>
      <c r="BE557" s="3"/>
      <c r="BF557" s="3"/>
      <c r="BG557" s="3"/>
      <c r="BH557" s="1">
        <v>2239</v>
      </c>
      <c r="BI557" s="1">
        <v>2145</v>
      </c>
      <c r="BJ557" s="1">
        <v>2112</v>
      </c>
      <c r="BK557" s="1">
        <v>2243</v>
      </c>
      <c r="BL557" s="1">
        <v>2231</v>
      </c>
      <c r="BM557" s="3"/>
      <c r="BN557" s="3"/>
      <c r="BO557" s="3"/>
      <c r="BP557">
        <v>419</v>
      </c>
      <c r="BQ557">
        <v>453</v>
      </c>
      <c r="BR557">
        <v>453</v>
      </c>
      <c r="BS557">
        <v>453</v>
      </c>
      <c r="BT557">
        <v>453</v>
      </c>
      <c r="BU557" s="3"/>
      <c r="BV557" s="3"/>
      <c r="BW557" s="3"/>
      <c r="BX557">
        <v>1.51</v>
      </c>
      <c r="BY557">
        <v>-1.0900000000000001</v>
      </c>
      <c r="BZ557">
        <v>2.29</v>
      </c>
      <c r="CA557">
        <v>2.17</v>
      </c>
      <c r="CB557">
        <v>1.61</v>
      </c>
      <c r="CC557" s="3"/>
      <c r="CD557" s="3"/>
      <c r="CE557" s="3"/>
      <c r="CF557">
        <v>2.86</v>
      </c>
      <c r="CG557">
        <v>-2.42</v>
      </c>
      <c r="CH557">
        <v>6.49</v>
      </c>
      <c r="CI557">
        <v>6.27</v>
      </c>
      <c r="CJ557">
        <v>4.49</v>
      </c>
      <c r="CK557" s="3"/>
      <c r="CL557" s="3"/>
      <c r="CM557" s="3"/>
      <c r="CN557">
        <v>75</v>
      </c>
      <c r="CO557">
        <v>-59</v>
      </c>
      <c r="CP557">
        <v>153</v>
      </c>
      <c r="CQ557">
        <v>151</v>
      </c>
      <c r="CR557">
        <v>111</v>
      </c>
      <c r="CS557" s="3"/>
      <c r="CT557" s="3"/>
      <c r="CU557" s="3"/>
      <c r="CV557">
        <v>34.06</v>
      </c>
      <c r="CW557" t="s">
        <v>2</v>
      </c>
      <c r="CX557">
        <v>11.76</v>
      </c>
      <c r="CY557">
        <v>12.3</v>
      </c>
      <c r="CZ557">
        <v>13.17</v>
      </c>
      <c r="DA557" s="3"/>
      <c r="DB557" s="3"/>
      <c r="DC557" s="3"/>
      <c r="DD557">
        <v>0.92</v>
      </c>
      <c r="DE557">
        <v>0.95</v>
      </c>
      <c r="DF557">
        <v>0.72</v>
      </c>
      <c r="DG557">
        <v>0.71</v>
      </c>
      <c r="DH557">
        <v>0.56000000000000005</v>
      </c>
      <c r="DI557" s="3"/>
      <c r="DJ557" s="3"/>
      <c r="DK557" s="3"/>
      <c r="DL557" s="6">
        <f>(CM557*3+CL557*2+CK557)/6</f>
        <v>0</v>
      </c>
      <c r="DM557">
        <f>BH557+(BH557*(CG557-8.25)/8.25)</f>
        <v>-656.77333333333354</v>
      </c>
      <c r="DN557">
        <f>BI557+(BI557*(CH557-8.25)/8.25)</f>
        <v>1687.4</v>
      </c>
      <c r="DO557">
        <f>BJ557+(BJ557*(CI557-8.25)/8.25)</f>
        <v>1605.12</v>
      </c>
      <c r="DP557">
        <f>BK557+(BK557*(CJ557-8.25)/8.25)</f>
        <v>1220.7357575757576</v>
      </c>
      <c r="DQ557">
        <f>BL557+(BL557*(CK557-8.25)/8.25)</f>
        <v>0</v>
      </c>
      <c r="DR557">
        <f>BM557+(BM557*(CL557-8.25)/8.25)</f>
        <v>0</v>
      </c>
      <c r="DS557">
        <f>BN557+(BN557*(CM557-8.25)/8.25)</f>
        <v>0</v>
      </c>
      <c r="DT557" s="8">
        <f>DM557*10^8/$I557</f>
        <v>-725.46856875724006</v>
      </c>
      <c r="DU557" s="8">
        <f>DN557*10^8/$I557</f>
        <v>1863.893676541323</v>
      </c>
      <c r="DV557" s="8">
        <f>DO557*10^8/$I557</f>
        <v>1773.0075963553445</v>
      </c>
      <c r="DW557" s="8">
        <f>DP557*10^8/$I557</f>
        <v>1348.4186673422637</v>
      </c>
      <c r="DX557" s="8">
        <f>DQ557*10^8/$I557</f>
        <v>0</v>
      </c>
      <c r="DY557" s="8">
        <f>DR557*10^8/$I557</f>
        <v>0</v>
      </c>
      <c r="DZ557" s="8">
        <f>DS557*10^8/$I557</f>
        <v>0</v>
      </c>
      <c r="EA557" s="8">
        <f>DT557*10^8/$I557</f>
        <v>-801.34898532422869</v>
      </c>
      <c r="EB557" s="8">
        <f>DZ557*0.8</f>
        <v>0</v>
      </c>
      <c r="EC557" s="10">
        <f>G557-E557</f>
        <v>405</v>
      </c>
      <c r="ED557" s="4">
        <f>EC557/E557*100</f>
        <v>28.027681660899656</v>
      </c>
      <c r="EE557" s="4">
        <f>DY557-G557</f>
        <v>-1850</v>
      </c>
      <c r="EF557" s="12">
        <f>EE557/G557</f>
        <v>-1</v>
      </c>
      <c r="EG557" s="4">
        <f>G557-F557</f>
        <v>55</v>
      </c>
    </row>
    <row r="558" spans="1:137" x14ac:dyDescent="0.3">
      <c r="A558">
        <v>557</v>
      </c>
      <c r="B558" t="s">
        <v>7422</v>
      </c>
      <c r="C558" t="s">
        <v>529</v>
      </c>
      <c r="D558" t="str">
        <f>VLOOKUP(C558,Sheet1!$A$2:$B$3197,2,FALSE)</f>
        <v>건설</v>
      </c>
      <c r="E558">
        <v>12500</v>
      </c>
      <c r="F558">
        <v>12950</v>
      </c>
      <c r="G558" s="7">
        <v>13050</v>
      </c>
      <c r="H558" t="s">
        <v>2728</v>
      </c>
      <c r="I558" s="7">
        <f>VALUE(LEFT(H558,FIND("/",H558)-1)) + VALUE(MID(H558,FIND("/",H558)+1,LEN(H558)))</f>
        <v>12450800</v>
      </c>
      <c r="J558">
        <v>0</v>
      </c>
      <c r="K558" s="1">
        <f>G558*I558/(10^8)</f>
        <v>1624.8294000000001</v>
      </c>
      <c r="L558" s="1">
        <v>4943</v>
      </c>
      <c r="M558" s="1">
        <v>5680</v>
      </c>
      <c r="N558" s="1">
        <v>4752</v>
      </c>
      <c r="O558" s="1">
        <v>4514</v>
      </c>
      <c r="P558" s="1">
        <v>4193</v>
      </c>
      <c r="Q558" s="3"/>
      <c r="R558" s="3"/>
      <c r="S558" s="3"/>
      <c r="T558">
        <v>439</v>
      </c>
      <c r="U558">
        <v>590</v>
      </c>
      <c r="V558">
        <v>671</v>
      </c>
      <c r="W558">
        <v>296</v>
      </c>
      <c r="X558">
        <v>405</v>
      </c>
      <c r="Y558" s="3"/>
      <c r="Z558" s="3"/>
      <c r="AA558" s="3"/>
      <c r="AB558">
        <v>337</v>
      </c>
      <c r="AC558">
        <v>446</v>
      </c>
      <c r="AD558">
        <v>492</v>
      </c>
      <c r="AE558">
        <v>77</v>
      </c>
      <c r="AF558">
        <v>329</v>
      </c>
      <c r="AG558" s="3"/>
      <c r="AH558" s="3"/>
      <c r="AI558" s="3"/>
      <c r="AJ558" s="1">
        <v>5041</v>
      </c>
      <c r="AK558" s="1">
        <v>5759</v>
      </c>
      <c r="AL558" s="1">
        <v>6409</v>
      </c>
      <c r="AM558" s="1">
        <v>6126</v>
      </c>
      <c r="AN558" s="1">
        <v>5805</v>
      </c>
      <c r="AO558" s="3"/>
      <c r="AP558" s="3"/>
      <c r="AQ558" s="3"/>
      <c r="AR558" s="1">
        <v>1915</v>
      </c>
      <c r="AS558" s="1">
        <v>2273</v>
      </c>
      <c r="AT558" s="1">
        <v>2661</v>
      </c>
      <c r="AU558" s="1">
        <v>2416</v>
      </c>
      <c r="AV558" s="1">
        <v>1860</v>
      </c>
      <c r="AW558" s="3"/>
      <c r="AX558" s="3"/>
      <c r="AY558" s="3"/>
      <c r="AZ558" s="1">
        <v>3126</v>
      </c>
      <c r="BA558" s="1">
        <v>3487</v>
      </c>
      <c r="BB558" s="1">
        <v>3748</v>
      </c>
      <c r="BC558" s="1">
        <v>3710</v>
      </c>
      <c r="BD558" s="1">
        <v>3945</v>
      </c>
      <c r="BE558" s="3"/>
      <c r="BF558" s="3"/>
      <c r="BG558" s="3"/>
      <c r="BH558" s="1">
        <v>3126</v>
      </c>
      <c r="BI558" s="1">
        <v>3487</v>
      </c>
      <c r="BJ558" s="1">
        <v>3748</v>
      </c>
      <c r="BK558" s="1">
        <v>3710</v>
      </c>
      <c r="BL558" s="1">
        <v>3940</v>
      </c>
      <c r="BM558" s="3"/>
      <c r="BN558" s="3"/>
      <c r="BO558" s="3"/>
      <c r="BP558">
        <v>623</v>
      </c>
      <c r="BQ558">
        <v>623</v>
      </c>
      <c r="BR558">
        <v>623</v>
      </c>
      <c r="BS558">
        <v>623</v>
      </c>
      <c r="BT558">
        <v>623</v>
      </c>
      <c r="BU558" s="3"/>
      <c r="BV558" s="3"/>
      <c r="BW558" s="3"/>
      <c r="BX558">
        <v>6.89</v>
      </c>
      <c r="BY558">
        <v>8.27</v>
      </c>
      <c r="BZ558">
        <v>8.09</v>
      </c>
      <c r="CA558">
        <v>1.22</v>
      </c>
      <c r="CB558">
        <v>5.52</v>
      </c>
      <c r="CC558" s="3"/>
      <c r="CD558" s="3"/>
      <c r="CE558" s="3"/>
      <c r="CF558">
        <v>11.25</v>
      </c>
      <c r="CG558">
        <v>13.5</v>
      </c>
      <c r="CH558">
        <v>13.61</v>
      </c>
      <c r="CI558">
        <v>2.06</v>
      </c>
      <c r="CJ558">
        <v>8.68</v>
      </c>
      <c r="CK558" s="3"/>
      <c r="CL558" s="3"/>
      <c r="CM558" s="3"/>
      <c r="CN558" s="1">
        <v>2704</v>
      </c>
      <c r="CO558" s="1">
        <v>3586</v>
      </c>
      <c r="CP558" s="1">
        <v>3954</v>
      </c>
      <c r="CQ558">
        <v>616</v>
      </c>
      <c r="CR558" s="1">
        <v>2667</v>
      </c>
      <c r="CS558" s="3"/>
      <c r="CT558" s="3"/>
      <c r="CU558" s="3"/>
      <c r="CV558">
        <v>4.99</v>
      </c>
      <c r="CW558">
        <v>4.22</v>
      </c>
      <c r="CX558">
        <v>3.67</v>
      </c>
      <c r="CY558">
        <v>18.899999999999999</v>
      </c>
      <c r="CZ558">
        <v>4.67</v>
      </c>
      <c r="DA558" s="3"/>
      <c r="DB558" s="3"/>
      <c r="DC558" s="3"/>
      <c r="DD558">
        <v>0.53</v>
      </c>
      <c r="DE558">
        <v>0.54</v>
      </c>
      <c r="DF558">
        <v>0.48</v>
      </c>
      <c r="DG558">
        <v>0.39</v>
      </c>
      <c r="DH558">
        <v>0.39</v>
      </c>
      <c r="DI558" s="3"/>
      <c r="DJ558" s="3"/>
      <c r="DK558" s="3"/>
      <c r="DL558" s="6">
        <f>(CM558*3+CL558*2+CK558)/6</f>
        <v>0</v>
      </c>
      <c r="DM558">
        <f>BH558+(BH558*(CG558-8.25)/8.25)</f>
        <v>5115.272727272727</v>
      </c>
      <c r="DN558">
        <f>BI558+(BI558*(CH558-8.25)/8.25)</f>
        <v>5752.4933333333338</v>
      </c>
      <c r="DO558">
        <f>BJ558+(BJ558*(CI558-8.25)/8.25)</f>
        <v>935.86424242424255</v>
      </c>
      <c r="DP558">
        <f>BK558+(BK558*(CJ558-8.25)/8.25)</f>
        <v>3903.3696969696966</v>
      </c>
      <c r="DQ558">
        <f>BL558+(BL558*(CK558-8.25)/8.25)</f>
        <v>0</v>
      </c>
      <c r="DR558">
        <f>BM558+(BM558*(CL558-8.25)/8.25)</f>
        <v>0</v>
      </c>
      <c r="DS558">
        <f>BN558+(BN558*(CM558-8.25)/8.25)</f>
        <v>0</v>
      </c>
      <c r="DT558" s="8">
        <f>DM558*10^8/$I558</f>
        <v>41083.888001355153</v>
      </c>
      <c r="DU558" s="8">
        <f>DN558*10^8/$I558</f>
        <v>46201.79693942023</v>
      </c>
      <c r="DV558" s="8">
        <f>DO558*10^8/$I558</f>
        <v>7516.4988789816125</v>
      </c>
      <c r="DW558" s="8">
        <f>DP558*10^8/$I558</f>
        <v>31350.352563447301</v>
      </c>
      <c r="DX558" s="8">
        <f>DQ558*10^8/$I558</f>
        <v>0</v>
      </c>
      <c r="DY558" s="8">
        <f>DR558*10^8/$I558</f>
        <v>0</v>
      </c>
      <c r="DZ558" s="8">
        <f>DS558*10^8/$I558</f>
        <v>0</v>
      </c>
      <c r="EA558" s="8">
        <f>DT558*10^8/$I558</f>
        <v>329969.8654010598</v>
      </c>
      <c r="EB558" s="8">
        <f>DZ558*0.8</f>
        <v>0</v>
      </c>
      <c r="EC558" s="10">
        <f>G558-E558</f>
        <v>550</v>
      </c>
      <c r="ED558" s="4">
        <f>EC558/E558*100</f>
        <v>4.3999999999999995</v>
      </c>
      <c r="EE558" s="4">
        <f>DY558-G558</f>
        <v>-13050</v>
      </c>
      <c r="EF558" s="12">
        <f>EE558/G558</f>
        <v>-1</v>
      </c>
      <c r="EG558" s="4">
        <f>G558-F558</f>
        <v>100</v>
      </c>
    </row>
    <row r="559" spans="1:137" x14ac:dyDescent="0.3">
      <c r="A559">
        <v>558</v>
      </c>
      <c r="B559" t="s">
        <v>7782</v>
      </c>
      <c r="C559" t="s">
        <v>530</v>
      </c>
      <c r="D559" t="str">
        <f>VLOOKUP(C559,Sheet1!$A$2:$B$3197,2,FALSE)</f>
        <v>자동차부품</v>
      </c>
      <c r="E559">
        <v>26000</v>
      </c>
      <c r="F559">
        <v>36650</v>
      </c>
      <c r="G559" s="7">
        <v>37800</v>
      </c>
      <c r="H559" t="s">
        <v>2729</v>
      </c>
      <c r="I559" s="7">
        <f>VALUE(LEFT(H559,FIND("/",H559)-1)) + VALUE(MID(H559,FIND("/",H559)+1,LEN(H559)))</f>
        <v>9994005</v>
      </c>
      <c r="J559" s="1">
        <v>671532</v>
      </c>
      <c r="K559" s="1">
        <f>G559*I559/(10^8)</f>
        <v>3777.73389</v>
      </c>
      <c r="L559" s="1">
        <v>7957</v>
      </c>
      <c r="M559" s="1">
        <v>8779</v>
      </c>
      <c r="N559" s="1">
        <v>9085</v>
      </c>
      <c r="O559" s="1">
        <v>9298</v>
      </c>
      <c r="P559" s="1">
        <v>8239</v>
      </c>
      <c r="Q559" s="3"/>
      <c r="R559" s="3"/>
      <c r="S559" s="3"/>
      <c r="T559">
        <v>652</v>
      </c>
      <c r="U559">
        <v>595</v>
      </c>
      <c r="V559">
        <v>717</v>
      </c>
      <c r="W559">
        <v>802</v>
      </c>
      <c r="X559">
        <v>714</v>
      </c>
      <c r="Y559" s="3"/>
      <c r="Z559" s="3"/>
      <c r="AA559" s="3"/>
      <c r="AB559">
        <v>840</v>
      </c>
      <c r="AC559">
        <v>535</v>
      </c>
      <c r="AD559">
        <v>585</v>
      </c>
      <c r="AE559">
        <v>683</v>
      </c>
      <c r="AF559">
        <v>484</v>
      </c>
      <c r="AG559" s="3"/>
      <c r="AH559" s="3"/>
      <c r="AI559" s="3"/>
      <c r="AJ559" s="1">
        <v>11155</v>
      </c>
      <c r="AK559" s="1">
        <v>7786</v>
      </c>
      <c r="AL559" s="1">
        <v>8708</v>
      </c>
      <c r="AM559" s="1">
        <v>9117</v>
      </c>
      <c r="AN559" s="1">
        <v>9618</v>
      </c>
      <c r="AO559" s="3"/>
      <c r="AP559" s="3"/>
      <c r="AQ559" s="3"/>
      <c r="AR559" s="1">
        <v>3251</v>
      </c>
      <c r="AS559" s="1">
        <v>2658</v>
      </c>
      <c r="AT559" s="1">
        <v>3072</v>
      </c>
      <c r="AU559" s="1">
        <v>2856</v>
      </c>
      <c r="AV559" s="1">
        <v>3071</v>
      </c>
      <c r="AW559" s="3"/>
      <c r="AX559" s="3"/>
      <c r="AY559" s="3"/>
      <c r="AZ559" s="1">
        <v>7905</v>
      </c>
      <c r="BA559" s="1">
        <v>5128</v>
      </c>
      <c r="BB559" s="1">
        <v>5635</v>
      </c>
      <c r="BC559" s="1">
        <v>6261</v>
      </c>
      <c r="BD559" s="1">
        <v>6547</v>
      </c>
      <c r="BE559" s="3"/>
      <c r="BF559" s="3"/>
      <c r="BG559" s="3"/>
      <c r="BH559" s="1">
        <v>7767</v>
      </c>
      <c r="BI559" s="1">
        <v>4941</v>
      </c>
      <c r="BJ559" s="1">
        <v>5425</v>
      </c>
      <c r="BK559" s="1">
        <v>6020</v>
      </c>
      <c r="BL559" s="1">
        <v>6263</v>
      </c>
      <c r="BM559" s="3"/>
      <c r="BN559" s="3"/>
      <c r="BO559" s="3"/>
      <c r="BP559">
        <v>119</v>
      </c>
      <c r="BQ559">
        <v>50</v>
      </c>
      <c r="BR559">
        <v>50</v>
      </c>
      <c r="BS559">
        <v>50</v>
      </c>
      <c r="BT559">
        <v>50</v>
      </c>
      <c r="BU559" s="3"/>
      <c r="BV559" s="3"/>
      <c r="BW559" s="3"/>
      <c r="BX559">
        <v>7.7</v>
      </c>
      <c r="BY559">
        <v>5.65</v>
      </c>
      <c r="BZ559">
        <v>7.09</v>
      </c>
      <c r="CA559">
        <v>7.66</v>
      </c>
      <c r="CB559">
        <v>5.17</v>
      </c>
      <c r="CC559" s="3"/>
      <c r="CD559" s="3"/>
      <c r="CE559" s="3"/>
      <c r="CF559">
        <v>10.73</v>
      </c>
      <c r="CG559">
        <v>7.77</v>
      </c>
      <c r="CH559">
        <v>10.76</v>
      </c>
      <c r="CI559">
        <v>11.5</v>
      </c>
      <c r="CJ559">
        <v>7.48</v>
      </c>
      <c r="CK559" s="3"/>
      <c r="CL559" s="3"/>
      <c r="CM559" s="3"/>
      <c r="CN559" s="1">
        <v>3372</v>
      </c>
      <c r="CO559" s="1">
        <v>2299</v>
      </c>
      <c r="CP559" s="1">
        <v>5581</v>
      </c>
      <c r="CQ559" s="1">
        <v>6584</v>
      </c>
      <c r="CR559" s="1">
        <v>4596</v>
      </c>
      <c r="CS559" s="3"/>
      <c r="CT559" s="3"/>
      <c r="CU559" s="3"/>
      <c r="CV559">
        <v>11.95</v>
      </c>
      <c r="CW559">
        <v>13.89</v>
      </c>
      <c r="CX559">
        <v>5.73</v>
      </c>
      <c r="CY559">
        <v>4.46</v>
      </c>
      <c r="CZ559">
        <v>5.6</v>
      </c>
      <c r="DA559" s="3"/>
      <c r="DB559" s="3"/>
      <c r="DC559" s="3"/>
      <c r="DD559">
        <v>1.22</v>
      </c>
      <c r="DE559">
        <v>0.64</v>
      </c>
      <c r="DF559">
        <v>0.59</v>
      </c>
      <c r="DG559">
        <v>0.48</v>
      </c>
      <c r="DH559">
        <v>0.41</v>
      </c>
      <c r="DI559" s="3"/>
      <c r="DJ559" s="3"/>
      <c r="DK559" s="3"/>
      <c r="DL559" s="6">
        <f>(CM559*3+CL559*2+CK559)/6</f>
        <v>0</v>
      </c>
      <c r="DM559">
        <f>BH559+(BH559*(CG559-8.25)/8.25)</f>
        <v>7315.1018181818181</v>
      </c>
      <c r="DN559">
        <f>BI559+(BI559*(CH559-8.25)/8.25)</f>
        <v>6444.2618181818179</v>
      </c>
      <c r="DO559">
        <f>BJ559+(BJ559*(CI559-8.25)/8.25)</f>
        <v>7562.121212121212</v>
      </c>
      <c r="DP559">
        <f>BK559+(BK559*(CJ559-8.25)/8.25)</f>
        <v>5458.1333333333332</v>
      </c>
      <c r="DQ559">
        <f>BL559+(BL559*(CK559-8.25)/8.25)</f>
        <v>0</v>
      </c>
      <c r="DR559">
        <f>BM559+(BM559*(CL559-8.25)/8.25)</f>
        <v>0</v>
      </c>
      <c r="DS559">
        <f>BN559+(BN559*(CM559-8.25)/8.25)</f>
        <v>0</v>
      </c>
      <c r="DT559" s="8">
        <f>DM559*10^8/$I559</f>
        <v>73194.898523483003</v>
      </c>
      <c r="DU559" s="8">
        <f>DN559*10^8/$I559</f>
        <v>64481.274706004428</v>
      </c>
      <c r="DV559" s="8">
        <f>DO559*10^8/$I559</f>
        <v>75666.574232464482</v>
      </c>
      <c r="DW559" s="8">
        <f>DP559*10^8/$I559</f>
        <v>54614.074470978681</v>
      </c>
      <c r="DX559" s="8">
        <f>DQ559*10^8/$I559</f>
        <v>0</v>
      </c>
      <c r="DY559" s="8">
        <f>DR559*10^8/$I559</f>
        <v>0</v>
      </c>
      <c r="DZ559" s="8">
        <f>DS559*10^8/$I559</f>
        <v>0</v>
      </c>
      <c r="EA559" s="8">
        <f>DT559*10^8/$I559</f>
        <v>732388.05187192734</v>
      </c>
      <c r="EB559" s="8">
        <f>DZ559*0.8</f>
        <v>0</v>
      </c>
      <c r="EC559" s="10">
        <f>G559-E559</f>
        <v>11800</v>
      </c>
      <c r="ED559" s="4">
        <f>EC559/E559*100</f>
        <v>45.384615384615387</v>
      </c>
      <c r="EE559" s="4">
        <f>DY559-G559</f>
        <v>-37800</v>
      </c>
      <c r="EF559" s="12">
        <f>EE559/G559</f>
        <v>-1</v>
      </c>
      <c r="EG559" s="4">
        <f>G559-F559</f>
        <v>1150</v>
      </c>
    </row>
    <row r="560" spans="1:137" x14ac:dyDescent="0.3">
      <c r="A560">
        <v>559</v>
      </c>
      <c r="B560" t="s">
        <v>6193</v>
      </c>
      <c r="C560" t="s">
        <v>531</v>
      </c>
      <c r="D560" t="str">
        <f>VLOOKUP(C560,Sheet1!$A$2:$B$3197,2,FALSE)</f>
        <v>음료</v>
      </c>
      <c r="E560">
        <v>944</v>
      </c>
      <c r="F560">
        <v>1190</v>
      </c>
      <c r="G560" s="7">
        <v>1155</v>
      </c>
      <c r="H560" t="s">
        <v>2730</v>
      </c>
      <c r="I560" s="7">
        <f>VALUE(LEFT(H560,FIND("/",H560)-1)) + VALUE(MID(H560,FIND("/",H560)+1,LEN(H560)))</f>
        <v>136811489</v>
      </c>
      <c r="J560">
        <v>0</v>
      </c>
      <c r="K560" s="1">
        <f>G560*I560/(10^8)</f>
        <v>1580.1726979499999</v>
      </c>
      <c r="L560" s="1">
        <v>1155</v>
      </c>
      <c r="M560">
        <v>996</v>
      </c>
      <c r="N560">
        <v>820</v>
      </c>
      <c r="O560">
        <v>760</v>
      </c>
      <c r="P560">
        <v>786</v>
      </c>
      <c r="Q560" s="3"/>
      <c r="R560" s="3"/>
      <c r="S560" s="3"/>
      <c r="T560">
        <v>-60</v>
      </c>
      <c r="U560">
        <v>21</v>
      </c>
      <c r="V560">
        <v>-110</v>
      </c>
      <c r="W560">
        <v>-154</v>
      </c>
      <c r="X560">
        <v>17</v>
      </c>
      <c r="Y560" s="3"/>
      <c r="Z560" s="3"/>
      <c r="AA560" s="3"/>
      <c r="AB560">
        <v>-73</v>
      </c>
      <c r="AC560">
        <v>107</v>
      </c>
      <c r="AD560">
        <v>-279</v>
      </c>
      <c r="AE560">
        <v>-202</v>
      </c>
      <c r="AF560">
        <v>17</v>
      </c>
      <c r="AG560" s="3"/>
      <c r="AH560" s="3"/>
      <c r="AI560" s="3"/>
      <c r="AJ560" s="1">
        <v>2039</v>
      </c>
      <c r="AK560" s="1">
        <v>2178</v>
      </c>
      <c r="AL560" s="1">
        <v>2005</v>
      </c>
      <c r="AM560" s="1">
        <v>1631</v>
      </c>
      <c r="AN560" s="1">
        <v>1491</v>
      </c>
      <c r="AO560" s="3"/>
      <c r="AP560" s="3"/>
      <c r="AQ560" s="3"/>
      <c r="AR560" s="1">
        <v>1162</v>
      </c>
      <c r="AS560" s="1">
        <v>1182</v>
      </c>
      <c r="AT560" s="1">
        <v>1311</v>
      </c>
      <c r="AU560">
        <v>867</v>
      </c>
      <c r="AV560">
        <v>705</v>
      </c>
      <c r="AW560" s="3"/>
      <c r="AX560" s="3"/>
      <c r="AY560" s="3"/>
      <c r="AZ560">
        <v>877</v>
      </c>
      <c r="BA560">
        <v>996</v>
      </c>
      <c r="BB560">
        <v>694</v>
      </c>
      <c r="BC560">
        <v>764</v>
      </c>
      <c r="BD560">
        <v>786</v>
      </c>
      <c r="BE560" s="3"/>
      <c r="BF560" s="3"/>
      <c r="BG560" s="3"/>
      <c r="BH560">
        <v>877</v>
      </c>
      <c r="BI560">
        <v>996</v>
      </c>
      <c r="BJ560">
        <v>694</v>
      </c>
      <c r="BK560">
        <v>764</v>
      </c>
      <c r="BL560">
        <v>786</v>
      </c>
      <c r="BM560" s="3"/>
      <c r="BN560" s="3"/>
      <c r="BO560" s="3"/>
      <c r="BP560">
        <v>479</v>
      </c>
      <c r="BQ560">
        <v>483</v>
      </c>
      <c r="BR560">
        <v>483</v>
      </c>
      <c r="BS560">
        <v>630</v>
      </c>
      <c r="BT560">
        <v>637</v>
      </c>
      <c r="BU560" s="3"/>
      <c r="BV560" s="3"/>
      <c r="BW560" s="3"/>
      <c r="BX560">
        <v>-3.43</v>
      </c>
      <c r="BY560">
        <v>5.09</v>
      </c>
      <c r="BZ560">
        <v>-13.33</v>
      </c>
      <c r="CA560">
        <v>-11.11</v>
      </c>
      <c r="CB560">
        <v>1.1000000000000001</v>
      </c>
      <c r="CC560" s="3"/>
      <c r="CD560" s="3"/>
      <c r="CE560" s="3"/>
      <c r="CF560">
        <v>-7.56</v>
      </c>
      <c r="CG560">
        <v>11.48</v>
      </c>
      <c r="CH560">
        <v>-32.979999999999997</v>
      </c>
      <c r="CI560">
        <v>-27.71</v>
      </c>
      <c r="CJ560">
        <v>2.21</v>
      </c>
      <c r="CK560" s="3"/>
      <c r="CL560" s="3"/>
      <c r="CM560" s="3"/>
      <c r="CN560">
        <v>-75</v>
      </c>
      <c r="CO560">
        <v>111</v>
      </c>
      <c r="CP560">
        <v>-289</v>
      </c>
      <c r="CQ560">
        <v>-160</v>
      </c>
      <c r="CR560">
        <v>13</v>
      </c>
      <c r="CS560" s="3"/>
      <c r="CT560" s="3"/>
      <c r="CU560" s="3"/>
      <c r="CV560" t="s">
        <v>2</v>
      </c>
      <c r="CW560">
        <v>8.76</v>
      </c>
      <c r="CX560" t="s">
        <v>2</v>
      </c>
      <c r="CY560" t="s">
        <v>2</v>
      </c>
      <c r="CZ560">
        <v>68.09</v>
      </c>
      <c r="DA560" s="3"/>
      <c r="DB560" s="3"/>
      <c r="DC560" s="3"/>
      <c r="DD560">
        <v>1.45</v>
      </c>
      <c r="DE560">
        <v>0.95</v>
      </c>
      <c r="DF560">
        <v>2.63</v>
      </c>
      <c r="DG560">
        <v>1.86</v>
      </c>
      <c r="DH560">
        <v>1.48</v>
      </c>
      <c r="DI560" s="3"/>
      <c r="DJ560" s="3"/>
      <c r="DK560" s="3"/>
      <c r="DL560" s="6">
        <f>(CM560*3+CL560*2+CK560)/6</f>
        <v>0</v>
      </c>
      <c r="DM560">
        <f>BH560+(BH560*(CG560-8.25)/8.25)</f>
        <v>1220.358787878788</v>
      </c>
      <c r="DN560">
        <f>BI560+(BI560*(CH560-8.25)/8.25)</f>
        <v>-3981.585454545454</v>
      </c>
      <c r="DO560">
        <f>BJ560+(BJ560*(CI560-8.25)/8.25)</f>
        <v>-2330.9987878787879</v>
      </c>
      <c r="DP560">
        <f>BK560+(BK560*(CJ560-8.25)/8.25)</f>
        <v>204.65939393939391</v>
      </c>
      <c r="DQ560">
        <f>BL560+(BL560*(CK560-8.25)/8.25)</f>
        <v>0</v>
      </c>
      <c r="DR560">
        <f>BM560+(BM560*(CL560-8.25)/8.25)</f>
        <v>0</v>
      </c>
      <c r="DS560">
        <f>BN560+(BN560*(CM560-8.25)/8.25)</f>
        <v>0</v>
      </c>
      <c r="DT560" s="8">
        <f>DM560*10^8/$I560</f>
        <v>892.00022366454039</v>
      </c>
      <c r="DU560" s="8">
        <f>DN560*10^8/$I560</f>
        <v>-2910.2712671634281</v>
      </c>
      <c r="DV560" s="8">
        <f>DO560*10^8/$I560</f>
        <v>-1703.8033902830982</v>
      </c>
      <c r="DW560" s="8">
        <f>DP560*10^8/$I560</f>
        <v>149.59225678728922</v>
      </c>
      <c r="DX560" s="8">
        <f>DQ560*10^8/$I560</f>
        <v>0</v>
      </c>
      <c r="DY560" s="8">
        <f>DR560*10^8/$I560</f>
        <v>0</v>
      </c>
      <c r="DZ560" s="8">
        <f>DS560*10^8/$I560</f>
        <v>0</v>
      </c>
      <c r="EA560" s="8">
        <f>DT560*10^8/$I560</f>
        <v>651.9921902644744</v>
      </c>
      <c r="EB560" s="8">
        <f>DZ560*0.8</f>
        <v>0</v>
      </c>
      <c r="EC560" s="10">
        <f>G560-E560</f>
        <v>211</v>
      </c>
      <c r="ED560" s="4">
        <f>EC560/E560*100</f>
        <v>22.351694915254235</v>
      </c>
      <c r="EE560" s="4">
        <f>DY560-G560</f>
        <v>-1155</v>
      </c>
      <c r="EF560" s="12">
        <f>EE560/G560</f>
        <v>-1</v>
      </c>
      <c r="EG560" s="4">
        <f>G560-F560</f>
        <v>-35</v>
      </c>
    </row>
    <row r="561" spans="1:137" x14ac:dyDescent="0.3">
      <c r="A561">
        <v>560</v>
      </c>
      <c r="B561" t="s">
        <v>6218</v>
      </c>
      <c r="C561" t="s">
        <v>532</v>
      </c>
      <c r="D561" t="str">
        <f>VLOOKUP(C561,Sheet1!$A$2:$B$3197,2,FALSE)</f>
        <v>증권</v>
      </c>
      <c r="E561">
        <v>1125</v>
      </c>
      <c r="F561">
        <v>1295</v>
      </c>
      <c r="G561" s="7">
        <v>1305</v>
      </c>
      <c r="H561" t="s">
        <v>2731</v>
      </c>
      <c r="I561" s="7">
        <f>VALUE(LEFT(H561,FIND("/",H561)-1)) + VALUE(MID(H561,FIND("/",H561)+1,LEN(H561)))</f>
        <v>96894462</v>
      </c>
      <c r="J561" s="1">
        <v>152468</v>
      </c>
      <c r="K561" s="1">
        <f>G561*I561/(10^8)</f>
        <v>1264.4727290999999</v>
      </c>
      <c r="L561">
        <v>212</v>
      </c>
      <c r="M561">
        <v>182</v>
      </c>
      <c r="N561">
        <v>102</v>
      </c>
      <c r="O561">
        <v>166</v>
      </c>
      <c r="P561">
        <v>267</v>
      </c>
      <c r="Q561" s="3"/>
      <c r="R561" s="3"/>
      <c r="S561" s="3"/>
      <c r="T561">
        <v>-41</v>
      </c>
      <c r="U561">
        <v>-97</v>
      </c>
      <c r="V561">
        <v>-114</v>
      </c>
      <c r="W561">
        <v>-54</v>
      </c>
      <c r="X561">
        <v>29</v>
      </c>
      <c r="Y561" s="3"/>
      <c r="Z561" s="3"/>
      <c r="AA561" s="3"/>
      <c r="AB561">
        <v>-43</v>
      </c>
      <c r="AC561">
        <v>-44</v>
      </c>
      <c r="AD561">
        <v>-94</v>
      </c>
      <c r="AE561">
        <v>-80</v>
      </c>
      <c r="AF561">
        <v>25</v>
      </c>
      <c r="AG561" s="3"/>
      <c r="AH561" s="3"/>
      <c r="AI561" s="3"/>
      <c r="AJ561" s="1">
        <v>5598</v>
      </c>
      <c r="AK561" s="1">
        <v>8565</v>
      </c>
      <c r="AL561" s="1">
        <v>4998</v>
      </c>
      <c r="AM561" s="1">
        <v>4714</v>
      </c>
      <c r="AN561" s="1">
        <v>5133</v>
      </c>
      <c r="AO561" s="3"/>
      <c r="AP561" s="3"/>
      <c r="AQ561" s="3"/>
      <c r="AR561" s="1">
        <v>4097</v>
      </c>
      <c r="AS561" s="1">
        <v>7162</v>
      </c>
      <c r="AT561" s="1">
        <v>3923</v>
      </c>
      <c r="AU561" s="1">
        <v>3184</v>
      </c>
      <c r="AV561" s="1">
        <v>3400</v>
      </c>
      <c r="AW561" s="3"/>
      <c r="AX561" s="3"/>
      <c r="AY561" s="3"/>
      <c r="AZ561" s="1">
        <v>1501</v>
      </c>
      <c r="BA561" s="1">
        <v>1402</v>
      </c>
      <c r="BB561" s="1">
        <v>1075</v>
      </c>
      <c r="BC561" s="1">
        <v>1530</v>
      </c>
      <c r="BD561" s="1">
        <v>1733</v>
      </c>
      <c r="BE561" s="3"/>
      <c r="BF561" s="3"/>
      <c r="BG561" s="3"/>
      <c r="BH561" s="1">
        <v>1415</v>
      </c>
      <c r="BI561" s="1">
        <v>1387</v>
      </c>
      <c r="BJ561">
        <v>986</v>
      </c>
      <c r="BK561" s="1">
        <v>1525</v>
      </c>
      <c r="BL561" s="1">
        <v>1729</v>
      </c>
      <c r="BM561" s="3"/>
      <c r="BN561" s="3"/>
      <c r="BO561" s="3"/>
      <c r="BP561">
        <v>650</v>
      </c>
      <c r="BQ561">
        <v>650</v>
      </c>
      <c r="BR561">
        <v>520</v>
      </c>
      <c r="BS561">
        <v>974</v>
      </c>
      <c r="BT561">
        <v>974</v>
      </c>
      <c r="BU561" s="3"/>
      <c r="BV561" s="3"/>
      <c r="BW561" s="3"/>
      <c r="BX561">
        <v>-0.68</v>
      </c>
      <c r="BY561">
        <v>-0.62</v>
      </c>
      <c r="BZ561">
        <v>-1.39</v>
      </c>
      <c r="CA561">
        <v>-1.65</v>
      </c>
      <c r="CB561">
        <v>0.51</v>
      </c>
      <c r="CC561" s="3"/>
      <c r="CD561" s="3"/>
      <c r="CE561" s="3"/>
      <c r="CF561">
        <v>-2.97</v>
      </c>
      <c r="CG561">
        <v>-3.28</v>
      </c>
      <c r="CH561">
        <v>-8.32</v>
      </c>
      <c r="CI561">
        <v>-6.42</v>
      </c>
      <c r="CJ561">
        <v>1.54</v>
      </c>
      <c r="CK561" s="3"/>
      <c r="CL561" s="3"/>
      <c r="CM561" s="3"/>
      <c r="CN561">
        <v>-66</v>
      </c>
      <c r="CO561">
        <v>-78</v>
      </c>
      <c r="CP561">
        <v>-195</v>
      </c>
      <c r="CQ561">
        <v>-93</v>
      </c>
      <c r="CR561">
        <v>26</v>
      </c>
      <c r="CS561" s="3"/>
      <c r="CT561" s="3"/>
      <c r="CU561" s="3"/>
      <c r="CV561" t="s">
        <v>2</v>
      </c>
      <c r="CW561" t="s">
        <v>2</v>
      </c>
      <c r="CX561" t="s">
        <v>2</v>
      </c>
      <c r="CY561" t="s">
        <v>2</v>
      </c>
      <c r="CZ561">
        <v>40.659999999999997</v>
      </c>
      <c r="DA561" s="3"/>
      <c r="DB561" s="3"/>
      <c r="DC561" s="3"/>
      <c r="DD561">
        <v>0.48</v>
      </c>
      <c r="DE561">
        <v>0.61</v>
      </c>
      <c r="DF561">
        <v>0.9</v>
      </c>
      <c r="DG561">
        <v>0.82</v>
      </c>
      <c r="DH561">
        <v>0.57999999999999996</v>
      </c>
      <c r="DI561" s="3"/>
      <c r="DJ561" s="3"/>
      <c r="DK561" s="3"/>
      <c r="DL561" s="6">
        <f>(CM561*3+CL561*2+CK561)/6</f>
        <v>0</v>
      </c>
      <c r="DM561">
        <f>BH561+(BH561*(CG561-8.25)/8.25)</f>
        <v>-562.56969696969691</v>
      </c>
      <c r="DN561">
        <f>BI561+(BI561*(CH561-8.25)/8.25)</f>
        <v>-1398.7684848484851</v>
      </c>
      <c r="DO561">
        <f>BJ561+(BJ561*(CI561-8.25)/8.25)</f>
        <v>-767.28727272727292</v>
      </c>
      <c r="DP561">
        <f>BK561+(BK561*(CJ561-8.25)/8.25)</f>
        <v>284.66666666666674</v>
      </c>
      <c r="DQ561">
        <f>BL561+(BL561*(CK561-8.25)/8.25)</f>
        <v>0</v>
      </c>
      <c r="DR561">
        <f>BM561+(BM561*(CL561-8.25)/8.25)</f>
        <v>0</v>
      </c>
      <c r="DS561">
        <f>BN561+(BN561*(CM561-8.25)/8.25)</f>
        <v>0</v>
      </c>
      <c r="DT561" s="8">
        <f>DM561*10^8/$I561</f>
        <v>-580.6004650396809</v>
      </c>
      <c r="DU561" s="8">
        <f>DN561*10^8/$I561</f>
        <v>-1443.6000324234062</v>
      </c>
      <c r="DV561" s="8">
        <f>DO561*10^8/$I561</f>
        <v>-791.87938803692714</v>
      </c>
      <c r="DW561" s="8">
        <f>DP561*10^8/$I561</f>
        <v>293.79044043473482</v>
      </c>
      <c r="DX561" s="8">
        <f>DQ561*10^8/$I561</f>
        <v>0</v>
      </c>
      <c r="DY561" s="8">
        <f>DR561*10^8/$I561</f>
        <v>0</v>
      </c>
      <c r="DZ561" s="8">
        <f>DS561*10^8/$I561</f>
        <v>0</v>
      </c>
      <c r="EA561" s="8">
        <f>DT561*10^8/$I561</f>
        <v>-599.20913234409704</v>
      </c>
      <c r="EB561" s="8">
        <f>DZ561*0.8</f>
        <v>0</v>
      </c>
      <c r="EC561" s="10">
        <f>G561-E561</f>
        <v>180</v>
      </c>
      <c r="ED561" s="4">
        <f>EC561/E561*100</f>
        <v>16</v>
      </c>
      <c r="EE561" s="4">
        <f>DY561-G561</f>
        <v>-1305</v>
      </c>
      <c r="EF561" s="12">
        <f>EE561/G561</f>
        <v>-1</v>
      </c>
      <c r="EG561" s="4">
        <f>G561-F561</f>
        <v>10</v>
      </c>
    </row>
    <row r="562" spans="1:137" x14ac:dyDescent="0.3">
      <c r="A562">
        <v>561</v>
      </c>
      <c r="B562" t="s">
        <v>7087</v>
      </c>
      <c r="C562" t="s">
        <v>533</v>
      </c>
      <c r="D562" t="str">
        <f>VLOOKUP(C562,Sheet1!$A$2:$B$3197,2,FALSE)</f>
        <v>기계</v>
      </c>
      <c r="E562">
        <v>5220</v>
      </c>
      <c r="F562">
        <v>7570</v>
      </c>
      <c r="G562" s="7">
        <v>7390</v>
      </c>
      <c r="H562" t="s">
        <v>2732</v>
      </c>
      <c r="I562" s="7">
        <f>VALUE(LEFT(H562,FIND("/",H562)-1)) + VALUE(MID(H562,FIND("/",H562)+1,LEN(H562)))</f>
        <v>12712747</v>
      </c>
      <c r="J562" s="1">
        <v>68281</v>
      </c>
      <c r="K562" s="1">
        <f>G562*I562/(10^8)</f>
        <v>939.47200329999998</v>
      </c>
      <c r="L562" s="1">
        <v>2110</v>
      </c>
      <c r="M562" s="1">
        <v>2375</v>
      </c>
      <c r="N562" s="1">
        <v>2167</v>
      </c>
      <c r="O562" s="1">
        <v>2609</v>
      </c>
      <c r="P562" s="1">
        <v>2175</v>
      </c>
      <c r="Q562" s="3"/>
      <c r="R562" s="3"/>
      <c r="S562" s="3"/>
      <c r="T562">
        <v>52</v>
      </c>
      <c r="U562">
        <v>25</v>
      </c>
      <c r="V562">
        <v>62</v>
      </c>
      <c r="W562">
        <v>118</v>
      </c>
      <c r="X562">
        <v>88</v>
      </c>
      <c r="Y562" s="3"/>
      <c r="Z562" s="3"/>
      <c r="AA562" s="3"/>
      <c r="AB562">
        <v>3</v>
      </c>
      <c r="AC562">
        <v>13</v>
      </c>
      <c r="AD562">
        <v>-7</v>
      </c>
      <c r="AE562">
        <v>42</v>
      </c>
      <c r="AF562">
        <v>48</v>
      </c>
      <c r="AG562" s="3"/>
      <c r="AH562" s="3"/>
      <c r="AI562" s="3"/>
      <c r="AJ562" s="1">
        <v>2346</v>
      </c>
      <c r="AK562" s="1">
        <v>2280</v>
      </c>
      <c r="AL562" s="1">
        <v>2284</v>
      </c>
      <c r="AM562" s="1">
        <v>2183</v>
      </c>
      <c r="AN562" s="1">
        <v>2079</v>
      </c>
      <c r="AO562" s="3"/>
      <c r="AP562" s="3"/>
      <c r="AQ562" s="3"/>
      <c r="AR562" s="1">
        <v>1432</v>
      </c>
      <c r="AS562" s="1">
        <v>1356</v>
      </c>
      <c r="AT562" s="1">
        <v>1367</v>
      </c>
      <c r="AU562" s="1">
        <v>1228</v>
      </c>
      <c r="AV562" s="1">
        <v>1097</v>
      </c>
      <c r="AW562" s="3"/>
      <c r="AX562" s="3"/>
      <c r="AY562" s="3"/>
      <c r="AZ562">
        <v>913</v>
      </c>
      <c r="BA562">
        <v>923</v>
      </c>
      <c r="BB562">
        <v>917</v>
      </c>
      <c r="BC562">
        <v>955</v>
      </c>
      <c r="BD562">
        <v>982</v>
      </c>
      <c r="BE562" s="3"/>
      <c r="BF562" s="3"/>
      <c r="BG562" s="3"/>
      <c r="BH562" s="1">
        <v>1007</v>
      </c>
      <c r="BI562" s="1">
        <v>1005</v>
      </c>
      <c r="BJ562">
        <v>999</v>
      </c>
      <c r="BK562" s="1">
        <v>1041</v>
      </c>
      <c r="BL562" s="1">
        <v>1072</v>
      </c>
      <c r="BM562" s="3"/>
      <c r="BN562" s="3"/>
      <c r="BO562" s="3"/>
      <c r="BP562">
        <v>64</v>
      </c>
      <c r="BQ562">
        <v>64</v>
      </c>
      <c r="BR562">
        <v>64</v>
      </c>
      <c r="BS562">
        <v>64</v>
      </c>
      <c r="BT562">
        <v>64</v>
      </c>
      <c r="BU562" s="3"/>
      <c r="BV562" s="3"/>
      <c r="BW562" s="3"/>
      <c r="BX562">
        <v>0.13</v>
      </c>
      <c r="BY562">
        <v>0.55000000000000004</v>
      </c>
      <c r="BZ562">
        <v>-0.33</v>
      </c>
      <c r="CA562">
        <v>1.9</v>
      </c>
      <c r="CB562">
        <v>2.2599999999999998</v>
      </c>
      <c r="CC562" s="3"/>
      <c r="CD562" s="3"/>
      <c r="CE562" s="3"/>
      <c r="CF562">
        <v>0.94</v>
      </c>
      <c r="CG562">
        <v>1.99</v>
      </c>
      <c r="CH562">
        <v>-0.3</v>
      </c>
      <c r="CI562">
        <v>4.55</v>
      </c>
      <c r="CJ562">
        <v>4.97</v>
      </c>
      <c r="CK562" s="3"/>
      <c r="CL562" s="3"/>
      <c r="CM562" s="3"/>
      <c r="CN562">
        <v>74</v>
      </c>
      <c r="CO562">
        <v>157</v>
      </c>
      <c r="CP562">
        <v>-23</v>
      </c>
      <c r="CQ562">
        <v>365</v>
      </c>
      <c r="CR562">
        <v>413</v>
      </c>
      <c r="CS562" s="3"/>
      <c r="CT562" s="3"/>
      <c r="CU562" s="3"/>
      <c r="CV562">
        <v>55.89</v>
      </c>
      <c r="CW562">
        <v>22.1</v>
      </c>
      <c r="CX562" t="s">
        <v>2</v>
      </c>
      <c r="CY562">
        <v>11.83</v>
      </c>
      <c r="CZ562">
        <v>12.56</v>
      </c>
      <c r="DA562" s="3"/>
      <c r="DB562" s="3"/>
      <c r="DC562" s="3"/>
      <c r="DD562">
        <v>0.49</v>
      </c>
      <c r="DE562">
        <v>0.41</v>
      </c>
      <c r="DF562">
        <v>0.63</v>
      </c>
      <c r="DG562">
        <v>0.5</v>
      </c>
      <c r="DH562">
        <v>0.56999999999999995</v>
      </c>
      <c r="DI562" s="3"/>
      <c r="DJ562" s="3"/>
      <c r="DK562" s="3"/>
      <c r="DL562" s="6">
        <f>(CM562*3+CL562*2+CK562)/6</f>
        <v>0</v>
      </c>
      <c r="DM562">
        <f>BH562+(BH562*(CG562-8.25)/8.25)</f>
        <v>242.90060606060615</v>
      </c>
      <c r="DN562">
        <f>BI562+(BI562*(CH562-8.25)/8.25)</f>
        <v>-36.545454545454504</v>
      </c>
      <c r="DO562">
        <f>BJ562+(BJ562*(CI562-8.25)/8.25)</f>
        <v>550.9636363636364</v>
      </c>
      <c r="DP562">
        <f>BK562+(BK562*(CJ562-8.25)/8.25)</f>
        <v>627.12363636363625</v>
      </c>
      <c r="DQ562">
        <f>BL562+(BL562*(CK562-8.25)/8.25)</f>
        <v>0</v>
      </c>
      <c r="DR562">
        <f>BM562+(BM562*(CL562-8.25)/8.25)</f>
        <v>0</v>
      </c>
      <c r="DS562">
        <f>BN562+(BN562*(CM562-8.25)/8.25)</f>
        <v>0</v>
      </c>
      <c r="DT562" s="8">
        <f>DM562*10^8/$I562</f>
        <v>1910.6854408461536</v>
      </c>
      <c r="DU562" s="8">
        <f>DN562*10^8/$I562</f>
        <v>-287.47094979121744</v>
      </c>
      <c r="DV562" s="8">
        <f>DO562*10^8/$I562</f>
        <v>4333.9463639419273</v>
      </c>
      <c r="DW562" s="8">
        <f>DP562*10^8/$I562</f>
        <v>4933.0301024919027</v>
      </c>
      <c r="DX562" s="8">
        <f>DQ562*10^8/$I562</f>
        <v>0</v>
      </c>
      <c r="DY562" s="8">
        <f>DR562*10^8/$I562</f>
        <v>0</v>
      </c>
      <c r="DZ562" s="8">
        <f>DS562*10^8/$I562</f>
        <v>0</v>
      </c>
      <c r="EA562" s="8">
        <f>DT562*10^8/$I562</f>
        <v>15029.681947152363</v>
      </c>
      <c r="EB562" s="8">
        <f>DZ562*0.8</f>
        <v>0</v>
      </c>
      <c r="EC562" s="10">
        <f>G562-E562</f>
        <v>2170</v>
      </c>
      <c r="ED562" s="4">
        <f>EC562/E562*100</f>
        <v>41.570881226053643</v>
      </c>
      <c r="EE562" s="4">
        <f>DY562-G562</f>
        <v>-7390</v>
      </c>
      <c r="EF562" s="12">
        <f>EE562/G562</f>
        <v>-1</v>
      </c>
      <c r="EG562" s="4">
        <f>G562-F562</f>
        <v>-180</v>
      </c>
    </row>
    <row r="563" spans="1:137" x14ac:dyDescent="0.3">
      <c r="A563">
        <v>562</v>
      </c>
      <c r="B563" t="s">
        <v>5900</v>
      </c>
      <c r="C563" t="s">
        <v>534</v>
      </c>
      <c r="D563" t="str">
        <f>VLOOKUP(C563,Sheet1!$A$2:$B$3197,2,FALSE)</f>
        <v>건축제품</v>
      </c>
      <c r="E563">
        <v>5620</v>
      </c>
      <c r="F563">
        <v>7230</v>
      </c>
      <c r="G563" s="7">
        <v>7700</v>
      </c>
      <c r="H563" t="s">
        <v>2733</v>
      </c>
      <c r="I563" s="7">
        <f>VALUE(LEFT(H563,FIND("/",H563)-1)) + VALUE(MID(H563,FIND("/",H563)+1,LEN(H563)))</f>
        <v>29765310</v>
      </c>
      <c r="J563">
        <v>0</v>
      </c>
      <c r="K563" s="1">
        <f>G563*I563/(10^8)</f>
        <v>2291.9288700000002</v>
      </c>
      <c r="L563" s="1">
        <v>6032</v>
      </c>
      <c r="M563" s="1">
        <v>6132</v>
      </c>
      <c r="N563" s="1">
        <v>5679</v>
      </c>
      <c r="O563" s="1">
        <v>5497</v>
      </c>
      <c r="P563" s="1">
        <v>5019</v>
      </c>
      <c r="Q563" s="1">
        <v>5752</v>
      </c>
      <c r="R563" s="1">
        <v>6696</v>
      </c>
      <c r="S563" s="1">
        <v>6920</v>
      </c>
      <c r="T563">
        <v>563</v>
      </c>
      <c r="U563">
        <v>460</v>
      </c>
      <c r="V563">
        <v>253</v>
      </c>
      <c r="W563">
        <v>26</v>
      </c>
      <c r="X563">
        <v>-15</v>
      </c>
      <c r="Y563">
        <v>250</v>
      </c>
      <c r="Z563">
        <v>372</v>
      </c>
      <c r="AA563">
        <v>428</v>
      </c>
      <c r="AB563">
        <v>358</v>
      </c>
      <c r="AC563">
        <v>266</v>
      </c>
      <c r="AD563">
        <v>149</v>
      </c>
      <c r="AE563">
        <v>-50</v>
      </c>
      <c r="AF563">
        <v>23</v>
      </c>
      <c r="AG563">
        <v>138</v>
      </c>
      <c r="AH563">
        <v>210</v>
      </c>
      <c r="AI563">
        <v>290</v>
      </c>
      <c r="AJ563" s="1">
        <v>7108</v>
      </c>
      <c r="AK563" s="1">
        <v>7564</v>
      </c>
      <c r="AL563" s="1">
        <v>8528</v>
      </c>
      <c r="AM563" s="1">
        <v>8340</v>
      </c>
      <c r="AN563" s="1">
        <v>7792</v>
      </c>
      <c r="AO563" s="1">
        <v>7905</v>
      </c>
      <c r="AP563" s="1">
        <v>8132</v>
      </c>
      <c r="AQ563" s="1">
        <v>8271</v>
      </c>
      <c r="AR563" s="1">
        <v>4060</v>
      </c>
      <c r="AS563" s="1">
        <v>4253</v>
      </c>
      <c r="AT563" s="1">
        <v>4986</v>
      </c>
      <c r="AU563" s="1">
        <v>4881</v>
      </c>
      <c r="AV563" s="1">
        <v>4259</v>
      </c>
      <c r="AW563" s="1">
        <v>4245</v>
      </c>
      <c r="AX563" s="1">
        <v>4273</v>
      </c>
      <c r="AY563" s="1">
        <v>4133</v>
      </c>
      <c r="AZ563" s="1">
        <v>3048</v>
      </c>
      <c r="BA563" s="1">
        <v>3311</v>
      </c>
      <c r="BB563" s="1">
        <v>3542</v>
      </c>
      <c r="BC563" s="1">
        <v>3459</v>
      </c>
      <c r="BD563" s="1">
        <v>3533</v>
      </c>
      <c r="BE563" s="1">
        <v>3660</v>
      </c>
      <c r="BF563" s="1">
        <v>3859</v>
      </c>
      <c r="BG563" s="1">
        <v>4138</v>
      </c>
      <c r="BH563" s="1">
        <v>2566</v>
      </c>
      <c r="BI563" s="1">
        <v>2725</v>
      </c>
      <c r="BJ563" s="1">
        <v>2848</v>
      </c>
      <c r="BK563" s="1">
        <v>2717</v>
      </c>
      <c r="BL563" s="1">
        <v>2753</v>
      </c>
      <c r="BM563" s="1">
        <v>2852</v>
      </c>
      <c r="BN563" s="1">
        <v>3007</v>
      </c>
      <c r="BO563" s="1">
        <v>3226</v>
      </c>
      <c r="BP563">
        <v>249</v>
      </c>
      <c r="BQ563">
        <v>249</v>
      </c>
      <c r="BR563">
        <v>249</v>
      </c>
      <c r="BS563">
        <v>250</v>
      </c>
      <c r="BT563">
        <v>273</v>
      </c>
      <c r="BU563">
        <v>273</v>
      </c>
      <c r="BV563">
        <v>273</v>
      </c>
      <c r="BW563">
        <v>273</v>
      </c>
      <c r="BX563">
        <v>5.15</v>
      </c>
      <c r="BY563">
        <v>3.63</v>
      </c>
      <c r="BZ563">
        <v>1.85</v>
      </c>
      <c r="CA563">
        <v>-0.59</v>
      </c>
      <c r="CB563">
        <v>0.28000000000000003</v>
      </c>
      <c r="CC563">
        <v>1.76</v>
      </c>
      <c r="CD563">
        <v>2.62</v>
      </c>
      <c r="CE563">
        <v>3.54</v>
      </c>
      <c r="CF563">
        <v>12.69</v>
      </c>
      <c r="CG563">
        <v>9.0299999999999994</v>
      </c>
      <c r="CH563">
        <v>5.18</v>
      </c>
      <c r="CI563">
        <v>-3.23</v>
      </c>
      <c r="CJ563">
        <v>-0.55000000000000004</v>
      </c>
      <c r="CK563">
        <v>4.03</v>
      </c>
      <c r="CL563">
        <v>5.67</v>
      </c>
      <c r="CM563">
        <v>7.38</v>
      </c>
      <c r="CN563" s="1">
        <v>1233</v>
      </c>
      <c r="CO563">
        <v>960</v>
      </c>
      <c r="CP563">
        <v>580</v>
      </c>
      <c r="CQ563">
        <v>-359</v>
      </c>
      <c r="CR563">
        <v>-55</v>
      </c>
      <c r="CS563">
        <v>380</v>
      </c>
      <c r="CT563">
        <v>558</v>
      </c>
      <c r="CU563">
        <v>773</v>
      </c>
      <c r="CV563">
        <v>6.34</v>
      </c>
      <c r="CW563">
        <v>5.98</v>
      </c>
      <c r="CX563">
        <v>7.1</v>
      </c>
      <c r="CY563" t="s">
        <v>2</v>
      </c>
      <c r="CZ563" t="s">
        <v>2</v>
      </c>
      <c r="DA563">
        <v>20.28</v>
      </c>
      <c r="DB563">
        <v>13.81</v>
      </c>
      <c r="DC563">
        <v>9.9600000000000009</v>
      </c>
      <c r="DD563">
        <v>0.74</v>
      </c>
      <c r="DE563">
        <v>0.52</v>
      </c>
      <c r="DF563">
        <v>0.35</v>
      </c>
      <c r="DG563">
        <v>0.35</v>
      </c>
      <c r="DH563">
        <v>0.52</v>
      </c>
      <c r="DI563">
        <v>0.78</v>
      </c>
      <c r="DJ563">
        <v>0.74</v>
      </c>
      <c r="DK563">
        <v>0.69</v>
      </c>
      <c r="DL563" s="6">
        <f>(CM563*3+CL563*2+CK563)/6</f>
        <v>6.2516666666666678</v>
      </c>
      <c r="DM563">
        <f>BH563+(BH563*(CG563-8.25)/8.25)</f>
        <v>2808.6036363636363</v>
      </c>
      <c r="DN563">
        <f>BI563+(BI563*(CH563-8.25)/8.25)</f>
        <v>1710.969696969697</v>
      </c>
      <c r="DO563">
        <f>BJ563+(BJ563*(CI563-8.25)/8.25)</f>
        <v>-1115.0351515151515</v>
      </c>
      <c r="DP563">
        <f>BK563+(BK563*(CJ563-8.25)/8.25)</f>
        <v>-181.13333333333367</v>
      </c>
      <c r="DQ563">
        <f>BL563+(BL563*(CK563-8.25)/8.25)</f>
        <v>1344.7987878787878</v>
      </c>
      <c r="DR563">
        <f>BM563+(BM563*(CL563-8.25)/8.25)</f>
        <v>1960.1018181818181</v>
      </c>
      <c r="DS563">
        <f>BN563+(BN563*(CM563-8.25)/8.25)</f>
        <v>2689.8981818181819</v>
      </c>
      <c r="DT563" s="8">
        <f>DM563*10^8/$I563</f>
        <v>9435.8286084157589</v>
      </c>
      <c r="DU563" s="8">
        <f>DN563*10^8/$I563</f>
        <v>5748.2004957102645</v>
      </c>
      <c r="DV563" s="8">
        <f>DO563*10^8/$I563</f>
        <v>-3746.089496515076</v>
      </c>
      <c r="DW563" s="8">
        <f>DP563*10^8/$I563</f>
        <v>-608.53837347346177</v>
      </c>
      <c r="DX563" s="8">
        <f>DQ563*10^8/$I563</f>
        <v>4518.0069949843892</v>
      </c>
      <c r="DY563" s="8">
        <f>DR563*10^8/$I563</f>
        <v>6585.1886581453991</v>
      </c>
      <c r="DZ563" s="8">
        <f>DS563*10^8/$I563</f>
        <v>9037.023910781314</v>
      </c>
      <c r="EA563" s="8">
        <f>DT563*10^8/$I563</f>
        <v>31700.757050458265</v>
      </c>
      <c r="EB563" s="8">
        <f>DZ563*0.8</f>
        <v>7229.6191286250514</v>
      </c>
      <c r="EC563" s="10">
        <f>G563-E563</f>
        <v>2080</v>
      </c>
      <c r="ED563" s="4">
        <f>EC563/E563*100</f>
        <v>37.010676156583628</v>
      </c>
      <c r="EE563" s="4">
        <f>DY563-G563</f>
        <v>-1114.8113418546009</v>
      </c>
      <c r="EF563" s="12">
        <f>EE563/G563</f>
        <v>-0.14478069374735075</v>
      </c>
      <c r="EG563" s="4">
        <f>G563-F563</f>
        <v>470</v>
      </c>
    </row>
    <row r="564" spans="1:137" x14ac:dyDescent="0.3">
      <c r="A564">
        <v>563</v>
      </c>
      <c r="B564" t="s">
        <v>6131</v>
      </c>
      <c r="C564" t="s">
        <v>535</v>
      </c>
      <c r="D564" t="str">
        <f>VLOOKUP(C564,Sheet1!$A$2:$B$3197,2,FALSE)</f>
        <v>방송과엔터테인먼트</v>
      </c>
      <c r="E564">
        <v>596</v>
      </c>
      <c r="F564">
        <v>590</v>
      </c>
      <c r="G564" s="7">
        <v>625</v>
      </c>
      <c r="H564" t="s">
        <v>2734</v>
      </c>
      <c r="I564" s="7">
        <f>VALUE(LEFT(H564,FIND("/",H564)-1)) + VALUE(MID(H564,FIND("/",H564)+1,LEN(H564)))</f>
        <v>79439295</v>
      </c>
      <c r="J564">
        <v>0</v>
      </c>
      <c r="K564" s="1">
        <f>G564*I564/(10^8)</f>
        <v>496.49559375000001</v>
      </c>
      <c r="L564">
        <v>125</v>
      </c>
      <c r="M564">
        <v>281</v>
      </c>
      <c r="N564">
        <v>65</v>
      </c>
      <c r="O564">
        <v>88</v>
      </c>
      <c r="P564">
        <v>341</v>
      </c>
      <c r="Q564" s="3"/>
      <c r="R564" s="3"/>
      <c r="S564" s="3"/>
      <c r="T564">
        <v>-11</v>
      </c>
      <c r="U564">
        <v>-27</v>
      </c>
      <c r="V564">
        <v>-12</v>
      </c>
      <c r="W564">
        <v>-14</v>
      </c>
      <c r="X564">
        <v>-24</v>
      </c>
      <c r="Y564" s="3"/>
      <c r="Z564" s="3"/>
      <c r="AA564" s="3"/>
      <c r="AB564">
        <v>-18</v>
      </c>
      <c r="AC564">
        <v>-78</v>
      </c>
      <c r="AD564">
        <v>-141</v>
      </c>
      <c r="AE564">
        <v>-33</v>
      </c>
      <c r="AF564">
        <v>36</v>
      </c>
      <c r="AG564" s="3"/>
      <c r="AH564" s="3"/>
      <c r="AI564" s="3"/>
      <c r="AJ564">
        <v>740</v>
      </c>
      <c r="AK564">
        <v>633</v>
      </c>
      <c r="AL564">
        <v>452</v>
      </c>
      <c r="AM564">
        <v>427</v>
      </c>
      <c r="AN564">
        <v>690</v>
      </c>
      <c r="AO564" s="3"/>
      <c r="AP564" s="3"/>
      <c r="AQ564" s="3"/>
      <c r="AR564">
        <v>165</v>
      </c>
      <c r="AS564">
        <v>153</v>
      </c>
      <c r="AT564">
        <v>26</v>
      </c>
      <c r="AU564">
        <v>14</v>
      </c>
      <c r="AV564">
        <v>69</v>
      </c>
      <c r="AW564" s="3"/>
      <c r="AX564" s="3"/>
      <c r="AY564" s="3"/>
      <c r="AZ564">
        <v>575</v>
      </c>
      <c r="BA564">
        <v>480</v>
      </c>
      <c r="BB564">
        <v>426</v>
      </c>
      <c r="BC564">
        <v>413</v>
      </c>
      <c r="BD564">
        <v>621</v>
      </c>
      <c r="BE564" s="3"/>
      <c r="BF564" s="3"/>
      <c r="BG564" s="3"/>
      <c r="BH564">
        <v>575</v>
      </c>
      <c r="BI564">
        <v>480</v>
      </c>
      <c r="BJ564">
        <v>427</v>
      </c>
      <c r="BK564">
        <v>414</v>
      </c>
      <c r="BL564">
        <v>622</v>
      </c>
      <c r="BM564" s="3"/>
      <c r="BN564" s="3"/>
      <c r="BO564" s="3"/>
      <c r="BP564">
        <v>331</v>
      </c>
      <c r="BQ564">
        <v>339</v>
      </c>
      <c r="BR564">
        <v>406</v>
      </c>
      <c r="BS564">
        <v>418</v>
      </c>
      <c r="BT564">
        <v>79</v>
      </c>
      <c r="BU564" s="3"/>
      <c r="BV564" s="3"/>
      <c r="BW564" s="3"/>
      <c r="BX564">
        <v>-2.99</v>
      </c>
      <c r="BY564">
        <v>-11.31</v>
      </c>
      <c r="BZ564">
        <v>-26.02</v>
      </c>
      <c r="CA564">
        <v>-7.45</v>
      </c>
      <c r="CB564">
        <v>6.51</v>
      </c>
      <c r="CC564" s="3"/>
      <c r="CD564" s="3"/>
      <c r="CE564" s="3"/>
      <c r="CF564">
        <v>-3.64</v>
      </c>
      <c r="CG564">
        <v>-14.67</v>
      </c>
      <c r="CH564">
        <v>-31.09</v>
      </c>
      <c r="CI564">
        <v>-7.77</v>
      </c>
      <c r="CJ564">
        <v>7.04</v>
      </c>
      <c r="CK564" s="3"/>
      <c r="CL564" s="3"/>
      <c r="CM564" s="3"/>
      <c r="CN564">
        <v>-67</v>
      </c>
      <c r="CO564">
        <v>-212</v>
      </c>
      <c r="CP564">
        <v>-320</v>
      </c>
      <c r="CQ564">
        <v>-72</v>
      </c>
      <c r="CR564">
        <v>79</v>
      </c>
      <c r="CS564" s="3"/>
      <c r="CT564" s="3"/>
      <c r="CU564" s="3"/>
      <c r="CV564" t="s">
        <v>2</v>
      </c>
      <c r="CW564" t="s">
        <v>2</v>
      </c>
      <c r="CX564" t="s">
        <v>2</v>
      </c>
      <c r="CY564" t="s">
        <v>2</v>
      </c>
      <c r="CZ564">
        <v>7.04</v>
      </c>
      <c r="DA564" s="3"/>
      <c r="DB564" s="3"/>
      <c r="DC564" s="3"/>
      <c r="DD564">
        <v>1.1599999999999999</v>
      </c>
      <c r="DE564">
        <v>0.75</v>
      </c>
      <c r="DF564">
        <v>1.23</v>
      </c>
      <c r="DG564">
        <v>1.63</v>
      </c>
      <c r="DH564">
        <v>0.71</v>
      </c>
      <c r="DI564" s="3"/>
      <c r="DJ564" s="3"/>
      <c r="DK564" s="3"/>
      <c r="DL564" s="6">
        <f>(CM564*3+CL564*2+CK564)/6</f>
        <v>0</v>
      </c>
      <c r="DM564">
        <f>BH564+(BH564*(CG564-8.25)/8.25)</f>
        <v>-1022.4545454545457</v>
      </c>
      <c r="DN564">
        <f>BI564+(BI564*(CH564-8.25)/8.25)</f>
        <v>-1808.8727272727274</v>
      </c>
      <c r="DO564">
        <f>BJ564+(BJ564*(CI564-8.25)/8.25)</f>
        <v>-402.15636363636361</v>
      </c>
      <c r="DP564">
        <f>BK564+(BK564*(CJ564-8.25)/8.25)</f>
        <v>353.28</v>
      </c>
      <c r="DQ564">
        <f>BL564+(BL564*(CK564-8.25)/8.25)</f>
        <v>0</v>
      </c>
      <c r="DR564">
        <f>BM564+(BM564*(CL564-8.25)/8.25)</f>
        <v>0</v>
      </c>
      <c r="DS564">
        <f>BN564+(BN564*(CM564-8.25)/8.25)</f>
        <v>0</v>
      </c>
      <c r="DT564" s="8">
        <f>DM564*10^8/$I564</f>
        <v>-1287.0891483296091</v>
      </c>
      <c r="DU564" s="8">
        <f>DN564*10^8/$I564</f>
        <v>-2277.0503278921688</v>
      </c>
      <c r="DV564" s="8">
        <f>DO564*10^8/$I564</f>
        <v>-506.2436211655247</v>
      </c>
      <c r="DW564" s="8">
        <f>DP564*10^8/$I564</f>
        <v>444.71693763143293</v>
      </c>
      <c r="DX564" s="8">
        <f>DQ564*10^8/$I564</f>
        <v>0</v>
      </c>
      <c r="DY564" s="8">
        <f>DR564*10^8/$I564</f>
        <v>0</v>
      </c>
      <c r="DZ564" s="8">
        <f>DS564*10^8/$I564</f>
        <v>0</v>
      </c>
      <c r="EA564" s="8">
        <f>DT564*10^8/$I564</f>
        <v>-1620.2172342158992</v>
      </c>
      <c r="EB564" s="8">
        <f>DZ564*0.8</f>
        <v>0</v>
      </c>
      <c r="EC564" s="10">
        <f>G564-E564</f>
        <v>29</v>
      </c>
      <c r="ED564" s="4">
        <f>EC564/E564*100</f>
        <v>4.8657718120805367</v>
      </c>
      <c r="EE564" s="4">
        <f>DY564-G564</f>
        <v>-625</v>
      </c>
      <c r="EF564" s="12">
        <f>EE564/G564</f>
        <v>-1</v>
      </c>
      <c r="EG564" s="4">
        <f>G564-F564</f>
        <v>35</v>
      </c>
    </row>
    <row r="565" spans="1:137" x14ac:dyDescent="0.3">
      <c r="A565">
        <v>564</v>
      </c>
      <c r="B565" t="s">
        <v>7652</v>
      </c>
      <c r="C565" t="s">
        <v>536</v>
      </c>
      <c r="D565" t="str">
        <f>VLOOKUP(C565,Sheet1!$A$2:$B$3197,2,FALSE)</f>
        <v>포장재</v>
      </c>
      <c r="E565">
        <v>22700</v>
      </c>
      <c r="F565">
        <v>22650</v>
      </c>
      <c r="G565" s="7">
        <v>22650</v>
      </c>
      <c r="H565" t="s">
        <v>2735</v>
      </c>
      <c r="I565" s="7">
        <f>VALUE(LEFT(H565,FIND("/",H565)-1)) + VALUE(MID(H565,FIND("/",H565)+1,LEN(H565)))</f>
        <v>24800000</v>
      </c>
      <c r="J565">
        <v>245</v>
      </c>
      <c r="K565" s="1">
        <f>G565*I565/(10^8)</f>
        <v>5617.2</v>
      </c>
      <c r="L565" s="1">
        <v>4435</v>
      </c>
      <c r="M565" s="1">
        <v>4922</v>
      </c>
      <c r="N565" s="1">
        <v>4898</v>
      </c>
      <c r="O565" s="1">
        <v>5066</v>
      </c>
      <c r="P565" s="1">
        <v>5207</v>
      </c>
      <c r="Q565" s="3"/>
      <c r="R565" s="3"/>
      <c r="S565" s="3"/>
      <c r="T565">
        <v>291</v>
      </c>
      <c r="U565">
        <v>404</v>
      </c>
      <c r="V565">
        <v>178</v>
      </c>
      <c r="W565">
        <v>258</v>
      </c>
      <c r="X565">
        <v>267</v>
      </c>
      <c r="Y565" s="3"/>
      <c r="Z565" s="3"/>
      <c r="AA565" s="3"/>
      <c r="AB565">
        <v>209</v>
      </c>
      <c r="AC565">
        <v>273</v>
      </c>
      <c r="AD565">
        <v>147</v>
      </c>
      <c r="AE565">
        <v>182</v>
      </c>
      <c r="AF565">
        <v>202</v>
      </c>
      <c r="AG565" s="3"/>
      <c r="AH565" s="3"/>
      <c r="AI565" s="3"/>
      <c r="AJ565" s="1">
        <v>5268</v>
      </c>
      <c r="AK565" s="1">
        <v>5777</v>
      </c>
      <c r="AL565" s="1">
        <v>6142</v>
      </c>
      <c r="AM565" s="1">
        <v>6065</v>
      </c>
      <c r="AN565" s="1">
        <v>6133</v>
      </c>
      <c r="AO565" s="3"/>
      <c r="AP565" s="3"/>
      <c r="AQ565" s="3"/>
      <c r="AR565" s="1">
        <v>2056</v>
      </c>
      <c r="AS565" s="1">
        <v>2419</v>
      </c>
      <c r="AT565" s="1">
        <v>2780</v>
      </c>
      <c r="AU565" s="1">
        <v>2645</v>
      </c>
      <c r="AV565" s="1">
        <v>2657</v>
      </c>
      <c r="AW565" s="3"/>
      <c r="AX565" s="3"/>
      <c r="AY565" s="3"/>
      <c r="AZ565" s="1">
        <v>3212</v>
      </c>
      <c r="BA565" s="1">
        <v>3357</v>
      </c>
      <c r="BB565" s="1">
        <v>3362</v>
      </c>
      <c r="BC565" s="1">
        <v>3420</v>
      </c>
      <c r="BD565" s="1">
        <v>3476</v>
      </c>
      <c r="BE565" s="3"/>
      <c r="BF565" s="3"/>
      <c r="BG565" s="3"/>
      <c r="BH565" s="1">
        <v>3212</v>
      </c>
      <c r="BI565" s="1">
        <v>3357</v>
      </c>
      <c r="BJ565" s="1">
        <v>3360</v>
      </c>
      <c r="BK565" s="1">
        <v>3420</v>
      </c>
      <c r="BL565" s="1">
        <v>3476</v>
      </c>
      <c r="BM565" s="3"/>
      <c r="BN565" s="3"/>
      <c r="BO565" s="3"/>
      <c r="BP565">
        <v>148</v>
      </c>
      <c r="BQ565">
        <v>148</v>
      </c>
      <c r="BR565">
        <v>148</v>
      </c>
      <c r="BS565">
        <v>148</v>
      </c>
      <c r="BT565">
        <v>148</v>
      </c>
      <c r="BU565" s="3"/>
      <c r="BV565" s="3"/>
      <c r="BW565" s="3"/>
      <c r="BX565">
        <v>4.0199999999999996</v>
      </c>
      <c r="BY565">
        <v>4.9400000000000004</v>
      </c>
      <c r="BZ565">
        <v>2.4700000000000002</v>
      </c>
      <c r="CA565">
        <v>2.98</v>
      </c>
      <c r="CB565">
        <v>3.31</v>
      </c>
      <c r="CC565" s="3"/>
      <c r="CD565" s="3"/>
      <c r="CE565" s="3"/>
      <c r="CF565">
        <v>6.58</v>
      </c>
      <c r="CG565">
        <v>8.31</v>
      </c>
      <c r="CH565">
        <v>4.38</v>
      </c>
      <c r="CI565">
        <v>5.37</v>
      </c>
      <c r="CJ565">
        <v>5.85</v>
      </c>
      <c r="CK565" s="3"/>
      <c r="CL565" s="3"/>
      <c r="CM565" s="3"/>
      <c r="CN565">
        <v>844</v>
      </c>
      <c r="CO565" s="1">
        <v>1101</v>
      </c>
      <c r="CP565">
        <v>593</v>
      </c>
      <c r="CQ565">
        <v>734</v>
      </c>
      <c r="CR565">
        <v>814</v>
      </c>
      <c r="CS565" s="3"/>
      <c r="CT565" s="3"/>
      <c r="CU565" s="3"/>
      <c r="CV565">
        <v>16.66</v>
      </c>
      <c r="CW565">
        <v>19.25</v>
      </c>
      <c r="CX565">
        <v>21.74</v>
      </c>
      <c r="CY565">
        <v>19.059999999999999</v>
      </c>
      <c r="CZ565">
        <v>25.26</v>
      </c>
      <c r="DA565" s="3"/>
      <c r="DB565" s="3"/>
      <c r="DC565" s="3"/>
      <c r="DD565">
        <v>1.08</v>
      </c>
      <c r="DE565">
        <v>1.57</v>
      </c>
      <c r="DF565">
        <v>0.95</v>
      </c>
      <c r="DG565">
        <v>1.02</v>
      </c>
      <c r="DH565">
        <v>1.47</v>
      </c>
      <c r="DI565" s="3"/>
      <c r="DJ565" s="3"/>
      <c r="DK565" s="3"/>
      <c r="DL565" s="6">
        <f>(CM565*3+CL565*2+CK565)/6</f>
        <v>0</v>
      </c>
      <c r="DM565">
        <f>BH565+(BH565*(CG565-8.25)/8.25)</f>
        <v>3235.36</v>
      </c>
      <c r="DN565">
        <f>BI565+(BI565*(CH565-8.25)/8.25)</f>
        <v>1782.2618181818182</v>
      </c>
      <c r="DO565">
        <f>BJ565+(BJ565*(CI565-8.25)/8.25)</f>
        <v>2187.0545454545454</v>
      </c>
      <c r="DP565">
        <f>BK565+(BK565*(CJ565-8.25)/8.25)</f>
        <v>2425.090909090909</v>
      </c>
      <c r="DQ565">
        <f>BL565+(BL565*(CK565-8.25)/8.25)</f>
        <v>0</v>
      </c>
      <c r="DR565">
        <f>BM565+(BM565*(CL565-8.25)/8.25)</f>
        <v>0</v>
      </c>
      <c r="DS565">
        <f>BN565+(BN565*(CM565-8.25)/8.25)</f>
        <v>0</v>
      </c>
      <c r="DT565" s="8">
        <f>DM565*10^8/$I565</f>
        <v>13045.806451612903</v>
      </c>
      <c r="DU565" s="8">
        <f>DN565*10^8/$I565</f>
        <v>7186.5395894428157</v>
      </c>
      <c r="DV565" s="8">
        <f>DO565*10^8/$I565</f>
        <v>8818.7683284457471</v>
      </c>
      <c r="DW565" s="8">
        <f>DP565*10^8/$I565</f>
        <v>9778.5923753665684</v>
      </c>
      <c r="DX565" s="8">
        <f>DQ565*10^8/$I565</f>
        <v>0</v>
      </c>
      <c r="DY565" s="8">
        <f>DR565*10^8/$I565</f>
        <v>0</v>
      </c>
      <c r="DZ565" s="8">
        <f>DS565*10^8/$I565</f>
        <v>0</v>
      </c>
      <c r="EA565" s="8">
        <f>DT565*10^8/$I565</f>
        <v>52604.058272632676</v>
      </c>
      <c r="EB565" s="8">
        <f>DZ565*0.8</f>
        <v>0</v>
      </c>
      <c r="EC565" s="10">
        <f>G565-E565</f>
        <v>-50</v>
      </c>
      <c r="ED565" s="4">
        <f>EC565/E565*100</f>
        <v>-0.22026431718061676</v>
      </c>
      <c r="EE565" s="4">
        <f>DY565-G565</f>
        <v>-22650</v>
      </c>
      <c r="EF565" s="12">
        <f>EE565/G565</f>
        <v>-1</v>
      </c>
      <c r="EG565" s="4">
        <f>G565-F565</f>
        <v>0</v>
      </c>
    </row>
    <row r="566" spans="1:137" x14ac:dyDescent="0.3">
      <c r="A566">
        <v>565</v>
      </c>
      <c r="B566" t="s">
        <v>6320</v>
      </c>
      <c r="C566" t="s">
        <v>537</v>
      </c>
      <c r="D566" t="str">
        <f>VLOOKUP(C566,Sheet1!$A$2:$B$3197,2,FALSE)</f>
        <v>섬유,의류,신발,호화품</v>
      </c>
      <c r="E566">
        <v>1475</v>
      </c>
      <c r="F566">
        <v>1830</v>
      </c>
      <c r="G566" s="7">
        <v>1895</v>
      </c>
      <c r="H566" t="s">
        <v>2736</v>
      </c>
      <c r="I566" s="7">
        <f>VALUE(LEFT(H566,FIND("/",H566)-1)) + VALUE(MID(H566,FIND("/",H566)+1,LEN(H566)))</f>
        <v>85133239</v>
      </c>
      <c r="J566" s="1">
        <v>475910</v>
      </c>
      <c r="K566" s="1">
        <f>G566*I566/(10^8)</f>
        <v>1613.27487905</v>
      </c>
      <c r="L566" s="1">
        <v>6401</v>
      </c>
      <c r="M566" s="1">
        <v>6399</v>
      </c>
      <c r="N566" s="1">
        <v>6215</v>
      </c>
      <c r="O566" s="1">
        <v>6749</v>
      </c>
      <c r="P566" s="1">
        <v>6943</v>
      </c>
      <c r="Q566" s="3"/>
      <c r="R566" s="3"/>
      <c r="S566" s="3"/>
      <c r="T566">
        <v>150</v>
      </c>
      <c r="U566">
        <v>8</v>
      </c>
      <c r="V566">
        <v>15</v>
      </c>
      <c r="W566">
        <v>90</v>
      </c>
      <c r="X566">
        <v>3</v>
      </c>
      <c r="Y566" s="3"/>
      <c r="Z566" s="3"/>
      <c r="AA566" s="3"/>
      <c r="AB566">
        <v>-58</v>
      </c>
      <c r="AC566">
        <v>-98</v>
      </c>
      <c r="AD566">
        <v>-63</v>
      </c>
      <c r="AE566">
        <v>5</v>
      </c>
      <c r="AF566">
        <v>-92</v>
      </c>
      <c r="AG566" s="3"/>
      <c r="AH566" s="3"/>
      <c r="AI566" s="3"/>
      <c r="AJ566" s="1">
        <v>4323</v>
      </c>
      <c r="AK566" s="1">
        <v>4216</v>
      </c>
      <c r="AL566" s="1">
        <v>4123</v>
      </c>
      <c r="AM566" s="1">
        <v>4034</v>
      </c>
      <c r="AN566" s="1">
        <v>4058</v>
      </c>
      <c r="AO566" s="3"/>
      <c r="AP566" s="3"/>
      <c r="AQ566" s="3"/>
      <c r="AR566" s="1">
        <v>2513</v>
      </c>
      <c r="AS566" s="1">
        <v>2525</v>
      </c>
      <c r="AT566" s="1">
        <v>2293</v>
      </c>
      <c r="AU566" s="1">
        <v>2019</v>
      </c>
      <c r="AV566" s="1">
        <v>2202</v>
      </c>
      <c r="AW566" s="3"/>
      <c r="AX566" s="3"/>
      <c r="AY566" s="3"/>
      <c r="AZ566" s="1">
        <v>1810</v>
      </c>
      <c r="BA566" s="1">
        <v>1691</v>
      </c>
      <c r="BB566" s="1">
        <v>1829</v>
      </c>
      <c r="BC566" s="1">
        <v>2016</v>
      </c>
      <c r="BD566" s="1">
        <v>1856</v>
      </c>
      <c r="BE566" s="3"/>
      <c r="BF566" s="3"/>
      <c r="BG566" s="3"/>
      <c r="BH566" s="1">
        <v>1808</v>
      </c>
      <c r="BI566" s="1">
        <v>1693</v>
      </c>
      <c r="BJ566" s="1">
        <v>1836</v>
      </c>
      <c r="BK566" s="1">
        <v>2020</v>
      </c>
      <c r="BL566" s="1">
        <v>1876</v>
      </c>
      <c r="BM566" s="3"/>
      <c r="BN566" s="3"/>
      <c r="BO566" s="3"/>
      <c r="BP566">
        <v>317</v>
      </c>
      <c r="BQ566">
        <v>317</v>
      </c>
      <c r="BR566">
        <v>384</v>
      </c>
      <c r="BS566">
        <v>426</v>
      </c>
      <c r="BT566">
        <v>426</v>
      </c>
      <c r="BU566" s="3"/>
      <c r="BV566" s="3"/>
      <c r="BW566" s="3"/>
      <c r="BX566">
        <v>-1.34</v>
      </c>
      <c r="BY566">
        <v>-2.2999999999999998</v>
      </c>
      <c r="BZ566">
        <v>-1.52</v>
      </c>
      <c r="CA566">
        <v>0.13</v>
      </c>
      <c r="CB566">
        <v>-2.2799999999999998</v>
      </c>
      <c r="CC566" s="3"/>
      <c r="CD566" s="3"/>
      <c r="CE566" s="3"/>
      <c r="CF566">
        <v>-3.16</v>
      </c>
      <c r="CG566">
        <v>-5.44</v>
      </c>
      <c r="CH566">
        <v>-3.31</v>
      </c>
      <c r="CI566">
        <v>0.74</v>
      </c>
      <c r="CJ566">
        <v>-3.92</v>
      </c>
      <c r="CK566" s="3"/>
      <c r="CL566" s="3"/>
      <c r="CM566" s="3"/>
      <c r="CN566">
        <v>-92</v>
      </c>
      <c r="CO566">
        <v>-150</v>
      </c>
      <c r="CP566">
        <v>-76</v>
      </c>
      <c r="CQ566">
        <v>17</v>
      </c>
      <c r="CR566">
        <v>-90</v>
      </c>
      <c r="CS566" s="3"/>
      <c r="CT566" s="3"/>
      <c r="CU566" s="3"/>
      <c r="CV566" t="s">
        <v>2</v>
      </c>
      <c r="CW566" t="s">
        <v>2</v>
      </c>
      <c r="CX566" t="s">
        <v>2</v>
      </c>
      <c r="CY566">
        <v>110.01</v>
      </c>
      <c r="CZ566" t="s">
        <v>2</v>
      </c>
      <c r="DA566" s="3"/>
      <c r="DB566" s="3"/>
      <c r="DC566" s="3"/>
      <c r="DD566">
        <v>0.53</v>
      </c>
      <c r="DE566">
        <v>0.75</v>
      </c>
      <c r="DF566">
        <v>0.74</v>
      </c>
      <c r="DG566">
        <v>0.74</v>
      </c>
      <c r="DH566">
        <v>0.57999999999999996</v>
      </c>
      <c r="DI566" s="3"/>
      <c r="DJ566" s="3"/>
      <c r="DK566" s="3"/>
      <c r="DL566" s="6">
        <f>(CM566*3+CL566*2+CK566)/6</f>
        <v>0</v>
      </c>
      <c r="DM566">
        <f>BH566+(BH566*(CG566-8.25)/8.25)</f>
        <v>-1192.1842424242427</v>
      </c>
      <c r="DN566">
        <f>BI566+(BI566*(CH566-8.25)/8.25)</f>
        <v>-679.25212121212144</v>
      </c>
      <c r="DO566">
        <f>BJ566+(BJ566*(CI566-8.25)/8.25)</f>
        <v>164.68363636363642</v>
      </c>
      <c r="DP566">
        <f>BK566+(BK566*(CJ566-8.25)/8.25)</f>
        <v>-959.80606060606078</v>
      </c>
      <c r="DQ566">
        <f>BL566+(BL566*(CK566-8.25)/8.25)</f>
        <v>0</v>
      </c>
      <c r="DR566">
        <f>BM566+(BM566*(CL566-8.25)/8.25)</f>
        <v>0</v>
      </c>
      <c r="DS566">
        <f>BN566+(BN566*(CM566-8.25)/8.25)</f>
        <v>0</v>
      </c>
      <c r="DT566" s="8">
        <f>DM566*10^8/$I566</f>
        <v>-1400.3745850950681</v>
      </c>
      <c r="DU566" s="8">
        <f>DN566*10^8/$I566</f>
        <v>-797.86946813115082</v>
      </c>
      <c r="DV566" s="8">
        <f>DO566*10^8/$I566</f>
        <v>193.44223043556045</v>
      </c>
      <c r="DW566" s="8">
        <f>DP566*10^8/$I566</f>
        <v>-1127.4163556799017</v>
      </c>
      <c r="DX566" s="8">
        <f>DQ566*10^8/$I566</f>
        <v>0</v>
      </c>
      <c r="DY566" s="8">
        <f>DR566*10^8/$I566</f>
        <v>0</v>
      </c>
      <c r="DZ566" s="8">
        <f>DS566*10^8/$I566</f>
        <v>0</v>
      </c>
      <c r="EA566" s="8">
        <f>DT566*10^8/$I566</f>
        <v>-1644.9210690727602</v>
      </c>
      <c r="EB566" s="8">
        <f>DZ566*0.8</f>
        <v>0</v>
      </c>
      <c r="EC566" s="10">
        <f>G566-E566</f>
        <v>420</v>
      </c>
      <c r="ED566" s="4">
        <f>EC566/E566*100</f>
        <v>28.474576271186443</v>
      </c>
      <c r="EE566" s="4">
        <f>DY566-G566</f>
        <v>-1895</v>
      </c>
      <c r="EF566" s="12">
        <f>EE566/G566</f>
        <v>-1</v>
      </c>
      <c r="EG566" s="4">
        <f>G566-F566</f>
        <v>65</v>
      </c>
    </row>
    <row r="567" spans="1:137" x14ac:dyDescent="0.3">
      <c r="A567">
        <v>566</v>
      </c>
      <c r="B567" t="s">
        <v>6982</v>
      </c>
      <c r="C567" t="s">
        <v>538</v>
      </c>
      <c r="D567" t="str">
        <f>VLOOKUP(C567,Sheet1!$A$2:$B$3197,2,FALSE)</f>
        <v>항공화물운송과물류</v>
      </c>
      <c r="E567">
        <v>2265</v>
      </c>
      <c r="F567">
        <v>6450</v>
      </c>
      <c r="G567" s="7">
        <v>6370</v>
      </c>
      <c r="H567" t="s">
        <v>2737</v>
      </c>
      <c r="I567" s="7">
        <f>VALUE(LEFT(H567,FIND("/",H567)-1)) + VALUE(MID(H567,FIND("/",H567)+1,LEN(H567)))</f>
        <v>39971766</v>
      </c>
      <c r="J567" s="1">
        <v>48844</v>
      </c>
      <c r="K567" s="1">
        <f>G567*I567/(10^8)</f>
        <v>2546.2014942000001</v>
      </c>
      <c r="L567" s="1">
        <v>5626</v>
      </c>
      <c r="M567" s="1">
        <v>4670</v>
      </c>
      <c r="N567" s="1">
        <v>5264</v>
      </c>
      <c r="O567" s="1">
        <v>6330</v>
      </c>
      <c r="P567" s="1">
        <v>5921</v>
      </c>
      <c r="Q567" s="3"/>
      <c r="R567" s="3"/>
      <c r="S567" s="3"/>
      <c r="T567">
        <v>257</v>
      </c>
      <c r="U567">
        <v>146</v>
      </c>
      <c r="V567">
        <v>142</v>
      </c>
      <c r="W567">
        <v>209</v>
      </c>
      <c r="X567">
        <v>246</v>
      </c>
      <c r="Y567" s="3"/>
      <c r="Z567" s="3"/>
      <c r="AA567" s="3"/>
      <c r="AB567">
        <v>146</v>
      </c>
      <c r="AC567">
        <v>-93</v>
      </c>
      <c r="AD567">
        <v>158</v>
      </c>
      <c r="AE567">
        <v>-87</v>
      </c>
      <c r="AF567">
        <v>134</v>
      </c>
      <c r="AG567" s="3"/>
      <c r="AH567" s="3"/>
      <c r="AI567" s="3"/>
      <c r="AJ567" s="1">
        <v>5885</v>
      </c>
      <c r="AK567" s="1">
        <v>5425</v>
      </c>
      <c r="AL567" s="1">
        <v>5541</v>
      </c>
      <c r="AM567" s="1">
        <v>6284</v>
      </c>
      <c r="AN567" s="1">
        <v>5268</v>
      </c>
      <c r="AO567" s="3"/>
      <c r="AP567" s="3"/>
      <c r="AQ567" s="3"/>
      <c r="AR567" s="1">
        <v>4394</v>
      </c>
      <c r="AS567" s="1">
        <v>4158</v>
      </c>
      <c r="AT567" s="1">
        <v>4239</v>
      </c>
      <c r="AU567" s="1">
        <v>5128</v>
      </c>
      <c r="AV567" s="1">
        <v>4101</v>
      </c>
      <c r="AW567" s="3"/>
      <c r="AX567" s="3"/>
      <c r="AY567" s="3"/>
      <c r="AZ567" s="1">
        <v>1491</v>
      </c>
      <c r="BA567" s="1">
        <v>1267</v>
      </c>
      <c r="BB567" s="1">
        <v>1302</v>
      </c>
      <c r="BC567" s="1">
        <v>1156</v>
      </c>
      <c r="BD567" s="1">
        <v>1168</v>
      </c>
      <c r="BE567" s="3"/>
      <c r="BF567" s="3"/>
      <c r="BG567" s="3"/>
      <c r="BH567" s="1">
        <v>1151</v>
      </c>
      <c r="BI567" s="1">
        <v>1036</v>
      </c>
      <c r="BJ567" s="1">
        <v>1050</v>
      </c>
      <c r="BK567">
        <v>902</v>
      </c>
      <c r="BL567" s="1">
        <v>1135</v>
      </c>
      <c r="BM567" s="3"/>
      <c r="BN567" s="3"/>
      <c r="BO567" s="3"/>
      <c r="BP567">
        <v>378</v>
      </c>
      <c r="BQ567">
        <v>378</v>
      </c>
      <c r="BR567">
        <v>381</v>
      </c>
      <c r="BS567">
        <v>381</v>
      </c>
      <c r="BT567">
        <v>443</v>
      </c>
      <c r="BU567" s="3"/>
      <c r="BV567" s="3"/>
      <c r="BW567" s="3"/>
      <c r="BX567">
        <v>2.39</v>
      </c>
      <c r="BY567">
        <v>-1.65</v>
      </c>
      <c r="BZ567">
        <v>2.88</v>
      </c>
      <c r="CA567">
        <v>-1.47</v>
      </c>
      <c r="CB567">
        <v>2.3199999999999998</v>
      </c>
      <c r="CC567" s="3"/>
      <c r="CD567" s="3"/>
      <c r="CE567" s="3"/>
      <c r="CF567">
        <v>14.64</v>
      </c>
      <c r="CG567">
        <v>-9.27</v>
      </c>
      <c r="CH567">
        <v>14.67</v>
      </c>
      <c r="CI567">
        <v>-8.33</v>
      </c>
      <c r="CJ567">
        <v>12.87</v>
      </c>
      <c r="CK567" s="3"/>
      <c r="CL567" s="3"/>
      <c r="CM567" s="3"/>
      <c r="CN567">
        <v>536</v>
      </c>
      <c r="CO567">
        <v>-288</v>
      </c>
      <c r="CP567">
        <v>444</v>
      </c>
      <c r="CQ567">
        <v>-243</v>
      </c>
      <c r="CR567">
        <v>331</v>
      </c>
      <c r="CS567" s="3"/>
      <c r="CT567" s="3"/>
      <c r="CU567" s="3"/>
      <c r="CV567">
        <v>3.81</v>
      </c>
      <c r="CW567" t="s">
        <v>2</v>
      </c>
      <c r="CX567">
        <v>3.09</v>
      </c>
      <c r="CY567" t="s">
        <v>2</v>
      </c>
      <c r="CZ567">
        <v>6.93</v>
      </c>
      <c r="DA567" s="3"/>
      <c r="DB567" s="3"/>
      <c r="DC567" s="3"/>
      <c r="DD567">
        <v>0.62</v>
      </c>
      <c r="DE567">
        <v>0.48</v>
      </c>
      <c r="DF567">
        <v>0.43</v>
      </c>
      <c r="DG567">
        <v>0.56999999999999995</v>
      </c>
      <c r="DH567">
        <v>0.79</v>
      </c>
      <c r="DI567" s="3"/>
      <c r="DJ567" s="3"/>
      <c r="DK567" s="3"/>
      <c r="DL567" s="6">
        <f>(CM567*3+CL567*2+CK567)/6</f>
        <v>0</v>
      </c>
      <c r="DM567">
        <f>BH567+(BH567*(CG567-8.25)/8.25)</f>
        <v>-1293.3054545454547</v>
      </c>
      <c r="DN567">
        <f>BI567+(BI567*(CH567-8.25)/8.25)</f>
        <v>1842.1963636363635</v>
      </c>
      <c r="DO567">
        <f>BJ567+(BJ567*(CI567-8.25)/8.25)</f>
        <v>-1060.181818181818</v>
      </c>
      <c r="DP567">
        <f>BK567+(BK567*(CJ567-8.25)/8.25)</f>
        <v>1407.12</v>
      </c>
      <c r="DQ567">
        <f>BL567+(BL567*(CK567-8.25)/8.25)</f>
        <v>0</v>
      </c>
      <c r="DR567">
        <f>BM567+(BM567*(CL567-8.25)/8.25)</f>
        <v>0</v>
      </c>
      <c r="DS567">
        <f>BN567+(BN567*(CM567-8.25)/8.25)</f>
        <v>0</v>
      </c>
      <c r="DT567" s="8">
        <f>DM567*10^8/$I567</f>
        <v>-3235.5474475294754</v>
      </c>
      <c r="DU567" s="8">
        <f>DN567*10^8/$I567</f>
        <v>4608.7439910369822</v>
      </c>
      <c r="DV567" s="8">
        <f>DO567*10^8/$I567</f>
        <v>-2652.3266902488572</v>
      </c>
      <c r="DW567" s="8">
        <f>DP567*10^8/$I567</f>
        <v>3520.2847930211542</v>
      </c>
      <c r="DX567" s="8">
        <f>DQ567*10^8/$I567</f>
        <v>0</v>
      </c>
      <c r="DY567" s="8">
        <f>DR567*10^8/$I567</f>
        <v>0</v>
      </c>
      <c r="DZ567" s="8">
        <f>DS567*10^8/$I567</f>
        <v>0</v>
      </c>
      <c r="EA567" s="8">
        <f>DT567*10^8/$I567</f>
        <v>-8094.5821796551991</v>
      </c>
      <c r="EB567" s="8">
        <f>DZ567*0.8</f>
        <v>0</v>
      </c>
      <c r="EC567" s="10">
        <f>G567-E567</f>
        <v>4105</v>
      </c>
      <c r="ED567" s="4">
        <f>EC567/E567*100</f>
        <v>181.23620309050773</v>
      </c>
      <c r="EE567" s="4">
        <f>DY567-G567</f>
        <v>-6370</v>
      </c>
      <c r="EF567" s="12">
        <f>EE567/G567</f>
        <v>-1</v>
      </c>
      <c r="EG567" s="4">
        <f>G567-F567</f>
        <v>-80</v>
      </c>
    </row>
    <row r="568" spans="1:137" x14ac:dyDescent="0.3">
      <c r="A568">
        <v>567</v>
      </c>
      <c r="B568" t="s">
        <v>7913</v>
      </c>
      <c r="C568" t="s">
        <v>539</v>
      </c>
      <c r="D568" t="str">
        <f>VLOOKUP(C568,Sheet1!$A$2:$B$3197,2,FALSE)</f>
        <v>석유와가스</v>
      </c>
      <c r="E568">
        <v>253500</v>
      </c>
      <c r="F568">
        <v>289500</v>
      </c>
      <c r="G568" s="7">
        <v>270500</v>
      </c>
      <c r="H568" t="s">
        <v>2738</v>
      </c>
      <c r="I568" s="7">
        <f>VALUE(LEFT(H568,FIND("/",H568)-1)) + VALUE(MID(H568,FIND("/",H568)+1,LEN(H568)))</f>
        <v>1300000</v>
      </c>
      <c r="J568">
        <v>0</v>
      </c>
      <c r="K568" s="1">
        <f>G568*I568/(10^8)</f>
        <v>3516.5</v>
      </c>
      <c r="L568" s="1">
        <v>2109</v>
      </c>
      <c r="M568" s="1">
        <v>2105</v>
      </c>
      <c r="N568" s="1">
        <v>2198</v>
      </c>
      <c r="O568" s="1">
        <v>2118</v>
      </c>
      <c r="P568" s="1">
        <v>2003</v>
      </c>
      <c r="Q568" s="3"/>
      <c r="R568" s="3"/>
      <c r="S568" s="3"/>
      <c r="T568">
        <v>351</v>
      </c>
      <c r="U568">
        <v>300</v>
      </c>
      <c r="V568">
        <v>310</v>
      </c>
      <c r="W568">
        <v>257</v>
      </c>
      <c r="X568">
        <v>310</v>
      </c>
      <c r="Y568" s="3"/>
      <c r="Z568" s="3"/>
      <c r="AA568" s="3"/>
      <c r="AB568">
        <v>272</v>
      </c>
      <c r="AC568">
        <v>242</v>
      </c>
      <c r="AD568">
        <v>250</v>
      </c>
      <c r="AE568">
        <v>210</v>
      </c>
      <c r="AF568">
        <v>210</v>
      </c>
      <c r="AG568" s="3"/>
      <c r="AH568" s="3"/>
      <c r="AI568" s="3"/>
      <c r="AJ568" s="1">
        <v>1230</v>
      </c>
      <c r="AK568" s="1">
        <v>1309</v>
      </c>
      <c r="AL568" s="1">
        <v>1446</v>
      </c>
      <c r="AM568" s="1">
        <v>1411</v>
      </c>
      <c r="AN568" s="1">
        <v>1486</v>
      </c>
      <c r="AO568" s="3"/>
      <c r="AP568" s="3"/>
      <c r="AQ568" s="3"/>
      <c r="AR568">
        <v>257</v>
      </c>
      <c r="AS568">
        <v>315</v>
      </c>
      <c r="AT568">
        <v>450</v>
      </c>
      <c r="AU568">
        <v>432</v>
      </c>
      <c r="AV568">
        <v>505</v>
      </c>
      <c r="AW568" s="3"/>
      <c r="AX568" s="3"/>
      <c r="AY568" s="3"/>
      <c r="AZ568">
        <v>973</v>
      </c>
      <c r="BA568">
        <v>994</v>
      </c>
      <c r="BB568">
        <v>996</v>
      </c>
      <c r="BC568">
        <v>979</v>
      </c>
      <c r="BD568">
        <v>981</v>
      </c>
      <c r="BE568" s="3"/>
      <c r="BF568" s="3"/>
      <c r="BG568" s="3"/>
      <c r="BH568">
        <v>973</v>
      </c>
      <c r="BI568">
        <v>994</v>
      </c>
      <c r="BJ568">
        <v>996</v>
      </c>
      <c r="BK568">
        <v>979</v>
      </c>
      <c r="BL568">
        <v>981</v>
      </c>
      <c r="BM568" s="3"/>
      <c r="BN568" s="3"/>
      <c r="BO568" s="3"/>
      <c r="BP568">
        <v>70</v>
      </c>
      <c r="BQ568">
        <v>70</v>
      </c>
      <c r="BR568">
        <v>70</v>
      </c>
      <c r="BS568">
        <v>70</v>
      </c>
      <c r="BT568">
        <v>70</v>
      </c>
      <c r="BU568" s="3"/>
      <c r="BV568" s="3"/>
      <c r="BW568" s="3"/>
      <c r="BX568">
        <v>21.84</v>
      </c>
      <c r="BY568">
        <v>19.100000000000001</v>
      </c>
      <c r="BZ568">
        <v>18.12</v>
      </c>
      <c r="CA568">
        <v>14.72</v>
      </c>
      <c r="CB568">
        <v>14.5</v>
      </c>
      <c r="CC568" s="3"/>
      <c r="CD568" s="3"/>
      <c r="CE568" s="3"/>
      <c r="CF568">
        <v>28.06</v>
      </c>
      <c r="CG568">
        <v>24.64</v>
      </c>
      <c r="CH568">
        <v>25.09</v>
      </c>
      <c r="CI568">
        <v>21.3</v>
      </c>
      <c r="CJ568">
        <v>21.44</v>
      </c>
      <c r="CK568" s="3"/>
      <c r="CL568" s="3"/>
      <c r="CM568" s="3"/>
      <c r="CN568" s="1">
        <v>20956</v>
      </c>
      <c r="CO568" s="1">
        <v>18649</v>
      </c>
      <c r="CP568" s="1">
        <v>19200</v>
      </c>
      <c r="CQ568" s="1">
        <v>16174</v>
      </c>
      <c r="CR568" s="1">
        <v>16162</v>
      </c>
      <c r="CS568" s="3"/>
      <c r="CT568" s="3"/>
      <c r="CU568" s="3"/>
      <c r="CV568">
        <v>21.14</v>
      </c>
      <c r="CW568">
        <v>20.59</v>
      </c>
      <c r="CX568">
        <v>17.53</v>
      </c>
      <c r="CY568">
        <v>19.97</v>
      </c>
      <c r="CZ568">
        <v>15.99</v>
      </c>
      <c r="DA568" s="3"/>
      <c r="DB568" s="3"/>
      <c r="DC568" s="3"/>
      <c r="DD568">
        <v>5.92</v>
      </c>
      <c r="DE568">
        <v>5.0199999999999996</v>
      </c>
      <c r="DF568">
        <v>4.3899999999999997</v>
      </c>
      <c r="DG568">
        <v>4.29</v>
      </c>
      <c r="DH568">
        <v>3.43</v>
      </c>
      <c r="DI568" s="3"/>
      <c r="DJ568" s="3"/>
      <c r="DK568" s="3"/>
      <c r="DL568" s="6">
        <f>(CM568*3+CL568*2+CK568)/6</f>
        <v>0</v>
      </c>
      <c r="DM568">
        <f>BH568+(BH568*(CG568-8.25)/8.25)</f>
        <v>2906.0266666666666</v>
      </c>
      <c r="DN568">
        <f>BI568+(BI568*(CH568-8.25)/8.25)</f>
        <v>3022.9648484848485</v>
      </c>
      <c r="DO568">
        <f>BJ568+(BJ568*(CI568-8.25)/8.25)</f>
        <v>2571.4909090909096</v>
      </c>
      <c r="DP568">
        <f>BK568+(BK568*(CJ568-8.25)/8.25)</f>
        <v>2544.2133333333336</v>
      </c>
      <c r="DQ568">
        <f>BL568+(BL568*(CK568-8.25)/8.25)</f>
        <v>0</v>
      </c>
      <c r="DR568">
        <f>BM568+(BM568*(CL568-8.25)/8.25)</f>
        <v>0</v>
      </c>
      <c r="DS568">
        <f>BN568+(BN568*(CM568-8.25)/8.25)</f>
        <v>0</v>
      </c>
      <c r="DT568" s="8">
        <f>DM568*10^8/$I568</f>
        <v>223540.51282051284</v>
      </c>
      <c r="DU568" s="8">
        <f>DN568*10^8/$I568</f>
        <v>232535.7575757576</v>
      </c>
      <c r="DV568" s="8">
        <f>DO568*10^8/$I568</f>
        <v>197806.99300699303</v>
      </c>
      <c r="DW568" s="8">
        <f>DP568*10^8/$I568</f>
        <v>195708.71794871797</v>
      </c>
      <c r="DX568" s="8">
        <f>DQ568*10^8/$I568</f>
        <v>0</v>
      </c>
      <c r="DY568" s="8">
        <f>DR568*10^8/$I568</f>
        <v>0</v>
      </c>
      <c r="DZ568" s="8">
        <f>DS568*10^8/$I568</f>
        <v>0</v>
      </c>
      <c r="EA568" s="8">
        <f>DT568*10^8/$I568</f>
        <v>17195424.063116372</v>
      </c>
      <c r="EB568" s="8">
        <f>DZ568*0.8</f>
        <v>0</v>
      </c>
      <c r="EC568" s="10">
        <f>G568-E568</f>
        <v>17000</v>
      </c>
      <c r="ED568" s="4">
        <f>EC568/E568*100</f>
        <v>6.7061143984220903</v>
      </c>
      <c r="EE568" s="4">
        <f>DY568-G568</f>
        <v>-270500</v>
      </c>
      <c r="EF568" s="12">
        <f>EE568/G568</f>
        <v>-1</v>
      </c>
      <c r="EG568" s="4">
        <f>G568-F568</f>
        <v>-19000</v>
      </c>
    </row>
    <row r="569" spans="1:137" x14ac:dyDescent="0.3">
      <c r="A569">
        <v>568</v>
      </c>
      <c r="B569" t="s">
        <v>7633</v>
      </c>
      <c r="C569" t="s">
        <v>540</v>
      </c>
      <c r="D569" t="str">
        <f>VLOOKUP(C569,Sheet1!$A$2:$B$3197,2,FALSE)</f>
        <v>제약</v>
      </c>
      <c r="E569" s="7">
        <v>27650</v>
      </c>
      <c r="F569" s="7">
        <v>20800</v>
      </c>
      <c r="G569" s="7">
        <v>21300</v>
      </c>
      <c r="H569" t="s">
        <v>2739</v>
      </c>
      <c r="I569" s="7">
        <f>VALUE(LEFT(H569,FIND("/",H569)-1)) + VALUE(MID(H569,FIND("/",H569)+1,LEN(H569)))</f>
        <v>71063049</v>
      </c>
      <c r="J569" s="1">
        <v>4576412</v>
      </c>
      <c r="K569" s="1">
        <f>G569*I569/(10^8)</f>
        <v>15136.429437000001</v>
      </c>
      <c r="L569" s="1">
        <v>1386</v>
      </c>
      <c r="M569" s="1">
        <v>1507</v>
      </c>
      <c r="N569" s="1">
        <v>1942</v>
      </c>
      <c r="O569" s="1">
        <v>1682</v>
      </c>
      <c r="P569" s="1">
        <v>1697</v>
      </c>
      <c r="Q569" s="3"/>
      <c r="R569" s="3"/>
      <c r="S569" s="3"/>
      <c r="T569">
        <v>85</v>
      </c>
      <c r="U569">
        <v>77</v>
      </c>
      <c r="V569">
        <v>351</v>
      </c>
      <c r="W569">
        <v>95</v>
      </c>
      <c r="X569">
        <v>40</v>
      </c>
      <c r="Y569" s="3"/>
      <c r="Z569" s="3"/>
      <c r="AA569" s="3"/>
      <c r="AB569">
        <v>158</v>
      </c>
      <c r="AC569">
        <v>111</v>
      </c>
      <c r="AD569" s="1">
        <v>1457</v>
      </c>
      <c r="AE569">
        <v>-74</v>
      </c>
      <c r="AF569">
        <v>-101</v>
      </c>
      <c r="AG569" s="3"/>
      <c r="AH569" s="3"/>
      <c r="AI569" s="3"/>
      <c r="AJ569" s="1">
        <v>2376</v>
      </c>
      <c r="AK569" s="1">
        <v>2362</v>
      </c>
      <c r="AL569" s="1">
        <v>4936</v>
      </c>
      <c r="AM569" s="1">
        <v>3885</v>
      </c>
      <c r="AN569" s="1">
        <v>4010</v>
      </c>
      <c r="AO569" s="3"/>
      <c r="AP569" s="3"/>
      <c r="AQ569" s="3"/>
      <c r="AR569">
        <v>230</v>
      </c>
      <c r="AS569">
        <v>249</v>
      </c>
      <c r="AT569">
        <v>802</v>
      </c>
      <c r="AU569">
        <v>620</v>
      </c>
      <c r="AV569" s="1">
        <v>1298</v>
      </c>
      <c r="AW569" s="3"/>
      <c r="AX569" s="3"/>
      <c r="AY569" s="3"/>
      <c r="AZ569" s="1">
        <v>2146</v>
      </c>
      <c r="BA569" s="1">
        <v>2113</v>
      </c>
      <c r="BB569" s="1">
        <v>4134</v>
      </c>
      <c r="BC569" s="1">
        <v>3265</v>
      </c>
      <c r="BD569" s="1">
        <v>2712</v>
      </c>
      <c r="BE569" s="3"/>
      <c r="BF569" s="3"/>
      <c r="BG569" s="3"/>
      <c r="BH569" s="1">
        <v>2146</v>
      </c>
      <c r="BI569" s="1">
        <v>2113</v>
      </c>
      <c r="BJ569" s="1">
        <v>4134</v>
      </c>
      <c r="BK569" s="1">
        <v>3262</v>
      </c>
      <c r="BL569" s="1">
        <v>2585</v>
      </c>
      <c r="BM569" s="3"/>
      <c r="BN569" s="3"/>
      <c r="BO569" s="3"/>
      <c r="BP569">
        <v>187</v>
      </c>
      <c r="BQ569">
        <v>223</v>
      </c>
      <c r="BR569">
        <v>244</v>
      </c>
      <c r="BS569">
        <v>318</v>
      </c>
      <c r="BT569">
        <v>333</v>
      </c>
      <c r="BU569" s="3"/>
      <c r="BV569" s="3"/>
      <c r="BW569" s="3"/>
      <c r="BX569">
        <v>6.44</v>
      </c>
      <c r="BY569">
        <v>4.68</v>
      </c>
      <c r="BZ569">
        <v>39.909999999999997</v>
      </c>
      <c r="CA569">
        <v>-1.69</v>
      </c>
      <c r="CB569">
        <v>-2.56</v>
      </c>
      <c r="CC569" s="3"/>
      <c r="CD569" s="3"/>
      <c r="CE569" s="3"/>
      <c r="CF569">
        <v>7.19</v>
      </c>
      <c r="CG569">
        <v>5.21</v>
      </c>
      <c r="CH569">
        <v>46.64</v>
      </c>
      <c r="CI569">
        <v>-2</v>
      </c>
      <c r="CJ569">
        <v>-2.46</v>
      </c>
      <c r="CK569" s="3"/>
      <c r="CL569" s="3"/>
      <c r="CM569" s="3"/>
      <c r="CN569">
        <v>217</v>
      </c>
      <c r="CO569">
        <v>152</v>
      </c>
      <c r="CP569" s="1">
        <v>1996</v>
      </c>
      <c r="CQ569">
        <v>-102</v>
      </c>
      <c r="CR569">
        <v>-101</v>
      </c>
      <c r="CS569" s="3"/>
      <c r="CT569" s="3"/>
      <c r="CU569" s="3"/>
      <c r="CV569">
        <v>74.81</v>
      </c>
      <c r="CW569">
        <v>104.51</v>
      </c>
      <c r="CX569">
        <v>10.86</v>
      </c>
      <c r="CY569" t="s">
        <v>2</v>
      </c>
      <c r="CZ569" t="s">
        <v>2</v>
      </c>
      <c r="DA569" s="3"/>
      <c r="DB569" s="3"/>
      <c r="DC569" s="3"/>
      <c r="DD569">
        <v>4.8499999999999996</v>
      </c>
      <c r="DE569">
        <v>4.8099999999999996</v>
      </c>
      <c r="DF569">
        <v>3.83</v>
      </c>
      <c r="DG569">
        <v>2.54</v>
      </c>
      <c r="DH569">
        <v>6.47</v>
      </c>
      <c r="DI569" s="3"/>
      <c r="DJ569" s="3"/>
      <c r="DK569" s="3"/>
      <c r="DL569" s="6">
        <f>(CM569*3+CL569*2+CK569)/6</f>
        <v>0</v>
      </c>
      <c r="DM569">
        <f>BH569+(BH569*(CG569-8.25)/8.25)</f>
        <v>1355.2315151515152</v>
      </c>
      <c r="DN569">
        <f>BI569+(BI569*(CH569-8.25)/8.25)</f>
        <v>11945.493333333334</v>
      </c>
      <c r="DO569">
        <f>BJ569+(BJ569*(CI569-8.25)/8.25)</f>
        <v>-1002.181818181818</v>
      </c>
      <c r="DP569">
        <f>BK569+(BK569*(CJ569-8.25)/8.25)</f>
        <v>-972.66909090909121</v>
      </c>
      <c r="DQ569">
        <f>BL569+(BL569*(CK569-8.25)/8.25)</f>
        <v>0</v>
      </c>
      <c r="DR569">
        <f>BM569+(BM569*(CL569-8.25)/8.25)</f>
        <v>0</v>
      </c>
      <c r="DS569">
        <f>BN569+(BN569*(CM569-8.25)/8.25)</f>
        <v>0</v>
      </c>
      <c r="DT569" s="8">
        <f>DM569*10^8/$I569</f>
        <v>1907.0832651038027</v>
      </c>
      <c r="DU569" s="8">
        <f>DN569*10^8/$I569</f>
        <v>16809.711237317351</v>
      </c>
      <c r="DV569" s="8">
        <f>DO569*10^8/$I569</f>
        <v>-1410.271346761125</v>
      </c>
      <c r="DW569" s="8">
        <f>DP569*10^8/$I569</f>
        <v>-1368.7410047788567</v>
      </c>
      <c r="DX569" s="8">
        <f>DQ569*10^8/$I569</f>
        <v>0</v>
      </c>
      <c r="DY569" s="8">
        <f>DR569*10^8/$I569</f>
        <v>0</v>
      </c>
      <c r="DZ569" s="8">
        <f>DS569*10^8/$I569</f>
        <v>0</v>
      </c>
      <c r="EA569" s="8">
        <f>DT569*10^8/$I569</f>
        <v>2683.6496490655823</v>
      </c>
      <c r="EB569" s="8">
        <f>DZ569*0.8</f>
        <v>0</v>
      </c>
      <c r="EC569" s="10">
        <f>G569-E569</f>
        <v>-6350</v>
      </c>
      <c r="ED569" s="4">
        <f>EC569/E569*100</f>
        <v>-22.965641952983727</v>
      </c>
      <c r="EE569" s="4">
        <f>DY569-G569</f>
        <v>-21300</v>
      </c>
      <c r="EF569" s="12">
        <f>EE569/G569</f>
        <v>-1</v>
      </c>
      <c r="EG569" s="4">
        <f>G569-F569</f>
        <v>500</v>
      </c>
    </row>
    <row r="570" spans="1:137" x14ac:dyDescent="0.3">
      <c r="A570">
        <v>569</v>
      </c>
      <c r="B570" t="s">
        <v>5656</v>
      </c>
      <c r="C570" t="s">
        <v>541</v>
      </c>
      <c r="D570" t="str">
        <f>VLOOKUP(C570,Sheet1!$A$2:$B$3197,2,FALSE)</f>
        <v>비철금속</v>
      </c>
      <c r="E570">
        <v>19767</v>
      </c>
      <c r="F570">
        <v>28700</v>
      </c>
      <c r="G570" s="7">
        <v>28600</v>
      </c>
      <c r="H570" t="s">
        <v>2740</v>
      </c>
      <c r="I570" s="7">
        <f>VALUE(LEFT(H570,FIND("/",H570)-1)) + VALUE(MID(H570,FIND("/",H570)+1,LEN(H570)))</f>
        <v>10409528</v>
      </c>
      <c r="J570">
        <v>108</v>
      </c>
      <c r="K570" s="1">
        <f>G570*I570/(10^8)</f>
        <v>2977.125008</v>
      </c>
      <c r="L570" s="1">
        <v>2976</v>
      </c>
      <c r="M570" s="1">
        <v>3148</v>
      </c>
      <c r="N570" s="1">
        <v>3061</v>
      </c>
      <c r="O570" s="1">
        <v>2644</v>
      </c>
      <c r="P570" s="1">
        <v>2659</v>
      </c>
      <c r="Q570" s="1">
        <v>3790</v>
      </c>
      <c r="R570" s="1">
        <v>3400</v>
      </c>
      <c r="S570" s="1">
        <v>3630</v>
      </c>
      <c r="T570">
        <v>665</v>
      </c>
      <c r="U570">
        <v>736</v>
      </c>
      <c r="V570">
        <v>365</v>
      </c>
      <c r="W570">
        <v>108</v>
      </c>
      <c r="X570">
        <v>94</v>
      </c>
      <c r="Y570">
        <v>642</v>
      </c>
      <c r="Z570">
        <v>619</v>
      </c>
      <c r="AA570">
        <v>670</v>
      </c>
      <c r="AB570">
        <v>612</v>
      </c>
      <c r="AC570">
        <v>677</v>
      </c>
      <c r="AD570">
        <v>355</v>
      </c>
      <c r="AE570">
        <v>242</v>
      </c>
      <c r="AF570">
        <v>131</v>
      </c>
      <c r="AG570">
        <v>740</v>
      </c>
      <c r="AH570">
        <v>500</v>
      </c>
      <c r="AI570">
        <v>540</v>
      </c>
      <c r="AJ570" s="1">
        <v>7627</v>
      </c>
      <c r="AK570" s="1">
        <v>8185</v>
      </c>
      <c r="AL570" s="1">
        <v>8793</v>
      </c>
      <c r="AM570" s="1">
        <v>9386</v>
      </c>
      <c r="AN570" s="1">
        <v>9753</v>
      </c>
      <c r="AO570" s="1">
        <v>10940</v>
      </c>
      <c r="AP570" s="1">
        <v>10920</v>
      </c>
      <c r="AQ570" s="1">
        <v>11490</v>
      </c>
      <c r="AR570" s="1">
        <v>1193</v>
      </c>
      <c r="AS570" s="1">
        <v>1353</v>
      </c>
      <c r="AT570" s="1">
        <v>1659</v>
      </c>
      <c r="AU570" s="1">
        <v>2163</v>
      </c>
      <c r="AV570" s="1">
        <v>2474</v>
      </c>
      <c r="AW570" s="1">
        <v>3000</v>
      </c>
      <c r="AX570" s="1">
        <v>2610</v>
      </c>
      <c r="AY570" s="1">
        <v>2720</v>
      </c>
      <c r="AZ570" s="1">
        <v>6434</v>
      </c>
      <c r="BA570" s="1">
        <v>6832</v>
      </c>
      <c r="BB570" s="1">
        <v>7134</v>
      </c>
      <c r="BC570" s="1">
        <v>7223</v>
      </c>
      <c r="BD570" s="1">
        <v>7279</v>
      </c>
      <c r="BE570" s="1">
        <v>7940</v>
      </c>
      <c r="BF570" s="1">
        <v>8310</v>
      </c>
      <c r="BG570" s="1">
        <v>8770</v>
      </c>
      <c r="BH570" s="1">
        <v>6333</v>
      </c>
      <c r="BI570" s="1">
        <v>6724</v>
      </c>
      <c r="BJ570" s="1">
        <v>7033</v>
      </c>
      <c r="BK570" s="1">
        <v>7125</v>
      </c>
      <c r="BL570" s="1">
        <v>7187</v>
      </c>
      <c r="BM570" s="1">
        <v>7840</v>
      </c>
      <c r="BN570" s="1">
        <v>8210</v>
      </c>
      <c r="BO570" s="1">
        <v>8660</v>
      </c>
      <c r="BP570">
        <v>452</v>
      </c>
      <c r="BQ570">
        <v>452</v>
      </c>
      <c r="BR570">
        <v>452</v>
      </c>
      <c r="BS570">
        <v>452</v>
      </c>
      <c r="BT570">
        <v>452</v>
      </c>
      <c r="BU570">
        <v>450</v>
      </c>
      <c r="BV570">
        <v>450</v>
      </c>
      <c r="BW570">
        <v>450</v>
      </c>
      <c r="BX570">
        <v>8.3699999999999992</v>
      </c>
      <c r="BY570">
        <v>8.56</v>
      </c>
      <c r="BZ570">
        <v>4.18</v>
      </c>
      <c r="CA570">
        <v>2.66</v>
      </c>
      <c r="CB570">
        <v>1.37</v>
      </c>
      <c r="CC570">
        <v>7.15</v>
      </c>
      <c r="CD570">
        <v>4.57</v>
      </c>
      <c r="CE570">
        <v>4.82</v>
      </c>
      <c r="CF570">
        <v>10.07</v>
      </c>
      <c r="CG570">
        <v>10.27</v>
      </c>
      <c r="CH570">
        <v>5.09</v>
      </c>
      <c r="CI570">
        <v>3.39</v>
      </c>
      <c r="CJ570">
        <v>1.92</v>
      </c>
      <c r="CK570">
        <v>9.76</v>
      </c>
      <c r="CL570">
        <v>6.19</v>
      </c>
      <c r="CM570">
        <v>6.4</v>
      </c>
      <c r="CN570" s="1">
        <v>5347</v>
      </c>
      <c r="CO570" s="1">
        <v>5887</v>
      </c>
      <c r="CP570" s="1">
        <v>3075</v>
      </c>
      <c r="CQ570" s="1">
        <v>2108</v>
      </c>
      <c r="CR570" s="1">
        <v>1205</v>
      </c>
      <c r="CS570" s="1">
        <v>7006</v>
      </c>
      <c r="CT570" s="1">
        <v>4774</v>
      </c>
      <c r="CU570" s="1">
        <v>5188</v>
      </c>
      <c r="CV570">
        <v>6.24</v>
      </c>
      <c r="CW570">
        <v>6.14</v>
      </c>
      <c r="CX570">
        <v>8.2200000000000006</v>
      </c>
      <c r="CY570">
        <v>11.09</v>
      </c>
      <c r="CZ570">
        <v>16.28</v>
      </c>
      <c r="DA570">
        <v>4.08</v>
      </c>
      <c r="DB570">
        <v>5.99</v>
      </c>
      <c r="DC570">
        <v>5.51</v>
      </c>
      <c r="DD570">
        <v>0.56999999999999995</v>
      </c>
      <c r="DE570">
        <v>0.59</v>
      </c>
      <c r="DF570">
        <v>0.39</v>
      </c>
      <c r="DG570">
        <v>0.36</v>
      </c>
      <c r="DH570">
        <v>0.3</v>
      </c>
      <c r="DI570">
        <v>0.37</v>
      </c>
      <c r="DJ570">
        <v>0.35</v>
      </c>
      <c r="DK570">
        <v>0.33</v>
      </c>
      <c r="DL570" s="6">
        <f>(CM570*3+CL570*2+CK570)/6</f>
        <v>6.8900000000000006</v>
      </c>
      <c r="DM570">
        <f>BH570+(BH570*(CG570-8.25)/8.25)</f>
        <v>7883.625454545454</v>
      </c>
      <c r="DN570">
        <f>BI570+(BI570*(CH570-8.25)/8.25)</f>
        <v>4148.504242424242</v>
      </c>
      <c r="DO570">
        <f>BJ570+(BJ570*(CI570-8.25)/8.25)</f>
        <v>2889.9236363636364</v>
      </c>
      <c r="DP570">
        <f>BK570+(BK570*(CJ570-8.25)/8.25)</f>
        <v>1658.181818181818</v>
      </c>
      <c r="DQ570">
        <f>BL570+(BL570*(CK570-8.25)/8.25)</f>
        <v>8502.4387878787875</v>
      </c>
      <c r="DR570">
        <f>BM570+(BM570*(CL570-8.25)/8.25)</f>
        <v>5882.3757575757581</v>
      </c>
      <c r="DS570">
        <f>BN570+(BN570*(CM570-8.25)/8.25)</f>
        <v>6368.9696969696979</v>
      </c>
      <c r="DT570" s="8">
        <f>DM570*10^8/$I570</f>
        <v>75734.706266657377</v>
      </c>
      <c r="DU570" s="8">
        <f>DN570*10^8/$I570</f>
        <v>39852.952433811042</v>
      </c>
      <c r="DV570" s="8">
        <f>DO570*10^8/$I570</f>
        <v>27762.292741454141</v>
      </c>
      <c r="DW570" s="8">
        <f>DP570*10^8/$I570</f>
        <v>15929.462106080295</v>
      </c>
      <c r="DX570" s="8">
        <f>DQ570*10^8/$I570</f>
        <v>81679.38822854204</v>
      </c>
      <c r="DY570" s="8">
        <f>DR570*10^8/$I570</f>
        <v>56509.533934446961</v>
      </c>
      <c r="DZ570" s="8">
        <f>DS570*10^8/$I570</f>
        <v>61184.039247213695</v>
      </c>
      <c r="EA570" s="8">
        <f>DT570*10^8/$I570</f>
        <v>727551.78012545209</v>
      </c>
      <c r="EB570" s="8">
        <f>DZ570*0.8</f>
        <v>48947.231397770956</v>
      </c>
      <c r="EC570" s="10">
        <f>G570-E570</f>
        <v>8833</v>
      </c>
      <c r="ED570" s="4">
        <f>EC570/E570*100</f>
        <v>44.685587089593767</v>
      </c>
      <c r="EE570" s="4">
        <f>DY570-G570</f>
        <v>27909.533934446961</v>
      </c>
      <c r="EF570" s="12">
        <f>EE570/G570</f>
        <v>0.97585782987576786</v>
      </c>
      <c r="EG570" s="4">
        <f>G570-F570</f>
        <v>-100</v>
      </c>
    </row>
    <row r="571" spans="1:137" x14ac:dyDescent="0.3">
      <c r="A571">
        <v>570</v>
      </c>
      <c r="B571" t="s">
        <v>7686</v>
      </c>
      <c r="C571" t="s">
        <v>542</v>
      </c>
      <c r="D571" t="str">
        <f>VLOOKUP(C571,Sheet1!$A$2:$B$3197,2,FALSE)</f>
        <v>증권</v>
      </c>
      <c r="E571">
        <v>21050</v>
      </c>
      <c r="F571">
        <v>25150</v>
      </c>
      <c r="G571" s="7">
        <v>25300</v>
      </c>
      <c r="H571" t="s">
        <v>2741</v>
      </c>
      <c r="I571" s="7">
        <f>VALUE(LEFT(H571,FIND("/",H571)-1)) + VALUE(MID(H571,FIND("/",H571)+1,LEN(H571)))</f>
        <v>13369886</v>
      </c>
      <c r="J571" s="1">
        <v>1000000</v>
      </c>
      <c r="K571" s="1">
        <f>G571*I571/(10^8)</f>
        <v>3382.581158</v>
      </c>
      <c r="L571" s="1">
        <v>1070</v>
      </c>
      <c r="M571" s="1">
        <v>1319</v>
      </c>
      <c r="N571" s="1">
        <v>1135</v>
      </c>
      <c r="O571" s="1">
        <v>1167</v>
      </c>
      <c r="P571" s="1">
        <v>2056</v>
      </c>
      <c r="Q571" s="3"/>
      <c r="R571" s="3"/>
      <c r="S571" s="3"/>
      <c r="T571">
        <v>353</v>
      </c>
      <c r="U571">
        <v>473</v>
      </c>
      <c r="V571">
        <v>373</v>
      </c>
      <c r="W571">
        <v>360</v>
      </c>
      <c r="X571">
        <v>772</v>
      </c>
      <c r="Y571" s="3"/>
      <c r="Z571" s="3"/>
      <c r="AA571" s="3"/>
      <c r="AB571">
        <v>278</v>
      </c>
      <c r="AC571">
        <v>376</v>
      </c>
      <c r="AD571">
        <v>282</v>
      </c>
      <c r="AE571">
        <v>274</v>
      </c>
      <c r="AF571">
        <v>606</v>
      </c>
      <c r="AG571" s="3"/>
      <c r="AH571" s="3"/>
      <c r="AI571" s="3"/>
      <c r="AJ571" s="1">
        <v>14334</v>
      </c>
      <c r="AK571" s="1">
        <v>13888</v>
      </c>
      <c r="AL571" s="1">
        <v>14351</v>
      </c>
      <c r="AM571" s="1">
        <v>14813</v>
      </c>
      <c r="AN571" s="1">
        <v>16089</v>
      </c>
      <c r="AO571" s="3"/>
      <c r="AP571" s="3"/>
      <c r="AQ571" s="3"/>
      <c r="AR571" s="1">
        <v>9751</v>
      </c>
      <c r="AS571" s="1">
        <v>9095</v>
      </c>
      <c r="AT571" s="1">
        <v>9702</v>
      </c>
      <c r="AU571" s="1">
        <v>9953</v>
      </c>
      <c r="AV571" s="1">
        <v>10480</v>
      </c>
      <c r="AW571" s="3"/>
      <c r="AX571" s="3"/>
      <c r="AY571" s="3"/>
      <c r="AZ571" s="1">
        <v>4583</v>
      </c>
      <c r="BA571" s="1">
        <v>4793</v>
      </c>
      <c r="BB571" s="1">
        <v>4649</v>
      </c>
      <c r="BC571" s="1">
        <v>4860</v>
      </c>
      <c r="BD571" s="1">
        <v>5609</v>
      </c>
      <c r="BE571" s="3"/>
      <c r="BF571" s="3"/>
      <c r="BG571" s="3"/>
      <c r="BH571" s="1">
        <v>4570</v>
      </c>
      <c r="BI571" s="1">
        <v>4780</v>
      </c>
      <c r="BJ571" s="1">
        <v>4617</v>
      </c>
      <c r="BK571" s="1">
        <v>4853</v>
      </c>
      <c r="BL571" s="1">
        <v>5609</v>
      </c>
      <c r="BM571" s="3"/>
      <c r="BN571" s="3"/>
      <c r="BO571" s="3"/>
      <c r="BP571">
        <v>668</v>
      </c>
      <c r="BQ571">
        <v>668</v>
      </c>
      <c r="BR571">
        <v>668</v>
      </c>
      <c r="BS571">
        <v>668</v>
      </c>
      <c r="BT571">
        <v>668</v>
      </c>
      <c r="BU571" s="3"/>
      <c r="BV571" s="3"/>
      <c r="BW571" s="3"/>
      <c r="BX571">
        <v>2.1</v>
      </c>
      <c r="BY571">
        <v>2.67</v>
      </c>
      <c r="BZ571">
        <v>2</v>
      </c>
      <c r="CA571">
        <v>1.88</v>
      </c>
      <c r="CB571">
        <v>3.92</v>
      </c>
      <c r="CC571" s="3"/>
      <c r="CD571" s="3"/>
      <c r="CE571" s="3"/>
      <c r="CF571">
        <v>6.31</v>
      </c>
      <c r="CG571">
        <v>8</v>
      </c>
      <c r="CH571">
        <v>6.18</v>
      </c>
      <c r="CI571">
        <v>5.8</v>
      </c>
      <c r="CJ571">
        <v>11.58</v>
      </c>
      <c r="CK571" s="3"/>
      <c r="CL571" s="3"/>
      <c r="CM571" s="3"/>
      <c r="CN571" s="1">
        <v>2077</v>
      </c>
      <c r="CO571" s="1">
        <v>2797</v>
      </c>
      <c r="CP571" s="1">
        <v>2170</v>
      </c>
      <c r="CQ571" s="1">
        <v>2055</v>
      </c>
      <c r="CR571" s="1">
        <v>4529</v>
      </c>
      <c r="CS571" s="3"/>
      <c r="CT571" s="3"/>
      <c r="CU571" s="3"/>
      <c r="CV571">
        <v>9.0500000000000007</v>
      </c>
      <c r="CW571">
        <v>8.99</v>
      </c>
      <c r="CX571">
        <v>10.34</v>
      </c>
      <c r="CY571">
        <v>10.14</v>
      </c>
      <c r="CZ571">
        <v>4.7</v>
      </c>
      <c r="DA571" s="3"/>
      <c r="DB571" s="3"/>
      <c r="DC571" s="3"/>
      <c r="DD571">
        <v>0.51</v>
      </c>
      <c r="DE571">
        <v>0.66</v>
      </c>
      <c r="DF571">
        <v>0.57999999999999996</v>
      </c>
      <c r="DG571">
        <v>0.51</v>
      </c>
      <c r="DH571">
        <v>0.46</v>
      </c>
      <c r="DI571" s="3"/>
      <c r="DJ571" s="3"/>
      <c r="DK571" s="3"/>
      <c r="DL571" s="6">
        <f>(CM571*3+CL571*2+CK571)/6</f>
        <v>0</v>
      </c>
      <c r="DM571">
        <f>BH571+(BH571*(CG571-8.25)/8.25)</f>
        <v>4431.515151515152</v>
      </c>
      <c r="DN571">
        <f>BI571+(BI571*(CH571-8.25)/8.25)</f>
        <v>3580.6545454545449</v>
      </c>
      <c r="DO571">
        <f>BJ571+(BJ571*(CI571-8.25)/8.25)</f>
        <v>3245.8909090909092</v>
      </c>
      <c r="DP571">
        <f>BK571+(BK571*(CJ571-8.25)/8.25)</f>
        <v>6811.8472727272729</v>
      </c>
      <c r="DQ571">
        <f>BL571+(BL571*(CK571-8.25)/8.25)</f>
        <v>0</v>
      </c>
      <c r="DR571">
        <f>BM571+(BM571*(CL571-8.25)/8.25)</f>
        <v>0</v>
      </c>
      <c r="DS571">
        <f>BN571+(BN571*(CM571-8.25)/8.25)</f>
        <v>0</v>
      </c>
      <c r="DT571" s="8">
        <f>DM571*10^8/$I571</f>
        <v>33145.496913849165</v>
      </c>
      <c r="DU571" s="8">
        <f>DN571*10^8/$I571</f>
        <v>26781.488977950481</v>
      </c>
      <c r="DV571" s="8">
        <f>DO571*10^8/$I571</f>
        <v>24277.625920601786</v>
      </c>
      <c r="DW571" s="8">
        <f>DP571*10^8/$I571</f>
        <v>50949.179916173351</v>
      </c>
      <c r="DX571" s="8">
        <f>DQ571*10^8/$I571</f>
        <v>0</v>
      </c>
      <c r="DY571" s="8">
        <f>DR571*10^8/$I571</f>
        <v>0</v>
      </c>
      <c r="DZ571" s="8">
        <f>DS571*10^8/$I571</f>
        <v>0</v>
      </c>
      <c r="EA571" s="8">
        <f>DT571*10^8/$I571</f>
        <v>247911.5896264872</v>
      </c>
      <c r="EB571" s="8">
        <f>DZ571*0.8</f>
        <v>0</v>
      </c>
      <c r="EC571" s="10">
        <f>G571-E571</f>
        <v>4250</v>
      </c>
      <c r="ED571" s="4">
        <f>EC571/E571*100</f>
        <v>20.190023752969122</v>
      </c>
      <c r="EE571" s="4">
        <f>DY571-G571</f>
        <v>-25300</v>
      </c>
      <c r="EF571" s="12">
        <f>EE571/G571</f>
        <v>-1</v>
      </c>
      <c r="EG571" s="4">
        <f>G571-F571</f>
        <v>150</v>
      </c>
    </row>
    <row r="572" spans="1:137" x14ac:dyDescent="0.3">
      <c r="A572">
        <v>571</v>
      </c>
      <c r="B572" t="s">
        <v>6801</v>
      </c>
      <c r="C572" t="s">
        <v>543</v>
      </c>
      <c r="D572" t="str">
        <f>VLOOKUP(C572,Sheet1!$A$2:$B$3197,2,FALSE)</f>
        <v>자동차부품</v>
      </c>
      <c r="E572">
        <v>4830</v>
      </c>
      <c r="F572">
        <v>4585</v>
      </c>
      <c r="G572" s="7">
        <v>4840</v>
      </c>
      <c r="H572" t="s">
        <v>2742</v>
      </c>
      <c r="I572" s="7">
        <f>VALUE(LEFT(H572,FIND("/",H572)-1)) + VALUE(MID(H572,FIND("/",H572)+1,LEN(H572)))</f>
        <v>34000000</v>
      </c>
      <c r="J572">
        <v>0</v>
      </c>
      <c r="K572" s="1">
        <f>G572*I572/(10^8)</f>
        <v>1645.6</v>
      </c>
      <c r="L572" s="1">
        <v>3289</v>
      </c>
      <c r="M572" s="1">
        <v>3399</v>
      </c>
      <c r="N572" s="1">
        <v>3651</v>
      </c>
      <c r="O572" s="1">
        <v>3750</v>
      </c>
      <c r="P572" s="1">
        <v>3797</v>
      </c>
      <c r="Q572" s="3"/>
      <c r="R572" s="3"/>
      <c r="S572" s="3"/>
      <c r="T572">
        <v>142</v>
      </c>
      <c r="U572">
        <v>113</v>
      </c>
      <c r="V572">
        <v>87</v>
      </c>
      <c r="W572">
        <v>32</v>
      </c>
      <c r="X572">
        <v>28</v>
      </c>
      <c r="Y572" s="3"/>
      <c r="Z572" s="3"/>
      <c r="AA572" s="3"/>
      <c r="AB572">
        <v>172</v>
      </c>
      <c r="AC572">
        <v>91</v>
      </c>
      <c r="AD572">
        <v>95</v>
      </c>
      <c r="AE572">
        <v>1</v>
      </c>
      <c r="AF572">
        <v>100</v>
      </c>
      <c r="AG572" s="3"/>
      <c r="AH572" s="3"/>
      <c r="AI572" s="3"/>
      <c r="AJ572" s="1">
        <v>2440</v>
      </c>
      <c r="AK572" s="1">
        <v>2539</v>
      </c>
      <c r="AL572" s="1">
        <v>2726</v>
      </c>
      <c r="AM572" s="1">
        <v>2799</v>
      </c>
      <c r="AN572" s="1">
        <v>2923</v>
      </c>
      <c r="AO572" s="3"/>
      <c r="AP572" s="3"/>
      <c r="AQ572" s="3"/>
      <c r="AR572">
        <v>648</v>
      </c>
      <c r="AS572">
        <v>716</v>
      </c>
      <c r="AT572">
        <v>852</v>
      </c>
      <c r="AU572">
        <v>954</v>
      </c>
      <c r="AV572">
        <v>997</v>
      </c>
      <c r="AW572" s="3"/>
      <c r="AX572" s="3"/>
      <c r="AY572" s="3"/>
      <c r="AZ572" s="1">
        <v>1791</v>
      </c>
      <c r="BA572" s="1">
        <v>1824</v>
      </c>
      <c r="BB572" s="1">
        <v>1874</v>
      </c>
      <c r="BC572" s="1">
        <v>1845</v>
      </c>
      <c r="BD572" s="1">
        <v>1926</v>
      </c>
      <c r="BE572" s="3"/>
      <c r="BF572" s="3"/>
      <c r="BG572" s="3"/>
      <c r="BH572" s="1">
        <v>1762</v>
      </c>
      <c r="BI572" s="1">
        <v>1824</v>
      </c>
      <c r="BJ572" s="1">
        <v>1874</v>
      </c>
      <c r="BK572" s="1">
        <v>1845</v>
      </c>
      <c r="BL572" s="1">
        <v>1926</v>
      </c>
      <c r="BM572" s="3"/>
      <c r="BN572" s="3"/>
      <c r="BO572" s="3"/>
      <c r="BP572">
        <v>170</v>
      </c>
      <c r="BQ572">
        <v>170</v>
      </c>
      <c r="BR572">
        <v>170</v>
      </c>
      <c r="BS572">
        <v>170</v>
      </c>
      <c r="BT572">
        <v>170</v>
      </c>
      <c r="BU572" s="3"/>
      <c r="BV572" s="3"/>
      <c r="BW572" s="3"/>
      <c r="BX572">
        <v>7.57</v>
      </c>
      <c r="BY572">
        <v>3.66</v>
      </c>
      <c r="BZ572">
        <v>3.62</v>
      </c>
      <c r="CA572">
        <v>0.05</v>
      </c>
      <c r="CB572">
        <v>3.49</v>
      </c>
      <c r="CC572" s="3"/>
      <c r="CD572" s="3"/>
      <c r="CE572" s="3"/>
      <c r="CF572">
        <v>10.09</v>
      </c>
      <c r="CG572">
        <v>4.84</v>
      </c>
      <c r="CH572">
        <v>5.16</v>
      </c>
      <c r="CI572">
        <v>7.0000000000000007E-2</v>
      </c>
      <c r="CJ572">
        <v>5.3</v>
      </c>
      <c r="CK572" s="3"/>
      <c r="CL572" s="3"/>
      <c r="CM572" s="3"/>
      <c r="CN572">
        <v>499</v>
      </c>
      <c r="CO572">
        <v>255</v>
      </c>
      <c r="CP572">
        <v>281</v>
      </c>
      <c r="CQ572">
        <v>4</v>
      </c>
      <c r="CR572">
        <v>294</v>
      </c>
      <c r="CS572" s="3"/>
      <c r="CT572" s="3"/>
      <c r="CU572" s="3"/>
      <c r="CV572">
        <v>10.09</v>
      </c>
      <c r="CW572">
        <v>17.670000000000002</v>
      </c>
      <c r="CX572">
        <v>11.94</v>
      </c>
      <c r="CY572">
        <v>754.05</v>
      </c>
      <c r="CZ572">
        <v>14.7</v>
      </c>
      <c r="DA572" s="3"/>
      <c r="DB572" s="3"/>
      <c r="DC572" s="3"/>
      <c r="DD572">
        <v>0.97</v>
      </c>
      <c r="DE572">
        <v>0.84</v>
      </c>
      <c r="DF572">
        <v>0.61</v>
      </c>
      <c r="DG572">
        <v>0.53</v>
      </c>
      <c r="DH572">
        <v>0.76</v>
      </c>
      <c r="DI572" s="3"/>
      <c r="DJ572" s="3"/>
      <c r="DK572" s="3"/>
      <c r="DL572" s="6">
        <f>(CM572*3+CL572*2+CK572)/6</f>
        <v>0</v>
      </c>
      <c r="DM572">
        <f>BH572+(BH572*(CG572-8.25)/8.25)</f>
        <v>1033.7066666666667</v>
      </c>
      <c r="DN572">
        <f>BI572+(BI572*(CH572-8.25)/8.25)</f>
        <v>1140.8290909090911</v>
      </c>
      <c r="DO572">
        <f>BJ572+(BJ572*(CI572-8.25)/8.25)</f>
        <v>15.900606060606151</v>
      </c>
      <c r="DP572">
        <f>BK572+(BK572*(CJ572-8.25)/8.25)</f>
        <v>1185.2727272727273</v>
      </c>
      <c r="DQ572">
        <f>BL572+(BL572*(CK572-8.25)/8.25)</f>
        <v>0</v>
      </c>
      <c r="DR572">
        <f>BM572+(BM572*(CL572-8.25)/8.25)</f>
        <v>0</v>
      </c>
      <c r="DS572">
        <f>BN572+(BN572*(CM572-8.25)/8.25)</f>
        <v>0</v>
      </c>
      <c r="DT572" s="8">
        <f>DM572*10^8/$I572</f>
        <v>3040.3137254901962</v>
      </c>
      <c r="DU572" s="8">
        <f>DN572*10^8/$I572</f>
        <v>3355.3796791443856</v>
      </c>
      <c r="DV572" s="8">
        <f>DO572*10^8/$I572</f>
        <v>46.766488413547499</v>
      </c>
      <c r="DW572" s="8">
        <f>DP572*10^8/$I572</f>
        <v>3486.0962566844919</v>
      </c>
      <c r="DX572" s="8">
        <f>DQ572*10^8/$I572</f>
        <v>0</v>
      </c>
      <c r="DY572" s="8">
        <f>DR572*10^8/$I572</f>
        <v>0</v>
      </c>
      <c r="DZ572" s="8">
        <f>DS572*10^8/$I572</f>
        <v>0</v>
      </c>
      <c r="EA572" s="8">
        <f>DT572*10^8/$I572</f>
        <v>8942.0991926182251</v>
      </c>
      <c r="EB572" s="8">
        <f>DZ572*0.8</f>
        <v>0</v>
      </c>
      <c r="EC572" s="10">
        <f>G572-E572</f>
        <v>10</v>
      </c>
      <c r="ED572" s="4">
        <f>EC572/E572*100</f>
        <v>0.20703933747412009</v>
      </c>
      <c r="EE572" s="4">
        <f>DY572-G572</f>
        <v>-4840</v>
      </c>
      <c r="EF572" s="12">
        <f>EE572/G572</f>
        <v>-1</v>
      </c>
      <c r="EG572" s="4">
        <f>G572-F572</f>
        <v>255</v>
      </c>
    </row>
    <row r="573" spans="1:137" x14ac:dyDescent="0.3">
      <c r="A573">
        <v>572</v>
      </c>
      <c r="B573" t="s">
        <v>7189</v>
      </c>
      <c r="C573" t="s">
        <v>544</v>
      </c>
      <c r="D573" t="str">
        <f>VLOOKUP(C573,Sheet1!$A$2:$B$3197,2,FALSE)</f>
        <v>디스플레이장비및부품</v>
      </c>
      <c r="E573">
        <v>9990</v>
      </c>
      <c r="F573">
        <v>8930</v>
      </c>
      <c r="G573" s="7">
        <v>8630</v>
      </c>
      <c r="H573" t="s">
        <v>2743</v>
      </c>
      <c r="I573" s="7">
        <f>VALUE(LEFT(H573,FIND("/",H573)-1)) + VALUE(MID(H573,FIND("/",H573)+1,LEN(H573)))</f>
        <v>32109878</v>
      </c>
      <c r="J573" s="1">
        <v>692361</v>
      </c>
      <c r="K573" s="1">
        <f>G573*I573/(10^8)</f>
        <v>2771.0824714</v>
      </c>
      <c r="L573" s="1">
        <v>8076</v>
      </c>
      <c r="M573" s="1">
        <v>9353</v>
      </c>
      <c r="N573" s="1">
        <v>8419</v>
      </c>
      <c r="O573" s="1">
        <v>9722</v>
      </c>
      <c r="P573" s="1">
        <v>11949</v>
      </c>
      <c r="Q573" s="3"/>
      <c r="R573" s="3"/>
      <c r="S573" s="3"/>
      <c r="T573">
        <v>232</v>
      </c>
      <c r="U573">
        <v>305</v>
      </c>
      <c r="V573">
        <v>156</v>
      </c>
      <c r="W573">
        <v>255</v>
      </c>
      <c r="X573">
        <v>325</v>
      </c>
      <c r="Y573" s="3"/>
      <c r="Z573" s="3"/>
      <c r="AA573" s="3"/>
      <c r="AB573">
        <v>-462</v>
      </c>
      <c r="AC573">
        <v>187</v>
      </c>
      <c r="AD573">
        <v>-199</v>
      </c>
      <c r="AE573">
        <v>64</v>
      </c>
      <c r="AF573">
        <v>262</v>
      </c>
      <c r="AG573" s="3"/>
      <c r="AH573" s="3"/>
      <c r="AI573" s="3"/>
      <c r="AJ573" s="1">
        <v>5115</v>
      </c>
      <c r="AK573" s="1">
        <v>5035</v>
      </c>
      <c r="AL573" s="1">
        <v>5130</v>
      </c>
      <c r="AM573" s="1">
        <v>4953</v>
      </c>
      <c r="AN573" s="1">
        <v>5914</v>
      </c>
      <c r="AO573" s="3"/>
      <c r="AP573" s="3"/>
      <c r="AQ573" s="3"/>
      <c r="AR573" s="1">
        <v>2963</v>
      </c>
      <c r="AS573" s="1">
        <v>2902</v>
      </c>
      <c r="AT573" s="1">
        <v>3112</v>
      </c>
      <c r="AU573" s="1">
        <v>2335</v>
      </c>
      <c r="AV573" s="1">
        <v>3123</v>
      </c>
      <c r="AW573" s="3"/>
      <c r="AX573" s="3"/>
      <c r="AY573" s="3"/>
      <c r="AZ573" s="1">
        <v>2152</v>
      </c>
      <c r="BA573" s="1">
        <v>2134</v>
      </c>
      <c r="BB573" s="1">
        <v>2019</v>
      </c>
      <c r="BC573" s="1">
        <v>2618</v>
      </c>
      <c r="BD573" s="1">
        <v>2791</v>
      </c>
      <c r="BE573" s="3"/>
      <c r="BF573" s="3"/>
      <c r="BG573" s="3"/>
      <c r="BH573" s="1">
        <v>2043</v>
      </c>
      <c r="BI573" s="1">
        <v>2131</v>
      </c>
      <c r="BJ573" s="1">
        <v>2015</v>
      </c>
      <c r="BK573" s="1">
        <v>2615</v>
      </c>
      <c r="BL573" s="1">
        <v>2788</v>
      </c>
      <c r="BM573" s="3"/>
      <c r="BN573" s="3"/>
      <c r="BO573" s="3"/>
      <c r="BP573" s="1">
        <v>1105</v>
      </c>
      <c r="BQ573" s="1">
        <v>1105</v>
      </c>
      <c r="BR573" s="1">
        <v>1105</v>
      </c>
      <c r="BS573" s="1">
        <v>1605</v>
      </c>
      <c r="BT573" s="1">
        <v>1605</v>
      </c>
      <c r="BU573" s="3"/>
      <c r="BV573" s="3"/>
      <c r="BW573" s="3"/>
      <c r="BX573">
        <v>-8.7799999999999994</v>
      </c>
      <c r="BY573">
        <v>3.68</v>
      </c>
      <c r="BZ573">
        <v>-3.92</v>
      </c>
      <c r="CA573">
        <v>1.28</v>
      </c>
      <c r="CB573">
        <v>4.82</v>
      </c>
      <c r="CC573" s="3"/>
      <c r="CD573" s="3"/>
      <c r="CE573" s="3"/>
      <c r="CF573">
        <v>-21.01</v>
      </c>
      <c r="CG573">
        <v>8.9600000000000009</v>
      </c>
      <c r="CH573">
        <v>-9.64</v>
      </c>
      <c r="CI573">
        <v>2.79</v>
      </c>
      <c r="CJ573">
        <v>9.6999999999999993</v>
      </c>
      <c r="CK573" s="3"/>
      <c r="CL573" s="3"/>
      <c r="CM573" s="3"/>
      <c r="CN573" s="1">
        <v>-1969</v>
      </c>
      <c r="CO573">
        <v>773</v>
      </c>
      <c r="CP573">
        <v>-826</v>
      </c>
      <c r="CQ573">
        <v>230</v>
      </c>
      <c r="CR573">
        <v>816</v>
      </c>
      <c r="CS573" s="3"/>
      <c r="CT573" s="3"/>
      <c r="CU573" s="3"/>
      <c r="CV573" t="s">
        <v>2</v>
      </c>
      <c r="CW573">
        <v>19.89</v>
      </c>
      <c r="CX573" t="s">
        <v>2</v>
      </c>
      <c r="CY573">
        <v>38.81</v>
      </c>
      <c r="CZ573">
        <v>12.43</v>
      </c>
      <c r="DA573" s="3"/>
      <c r="DB573" s="3"/>
      <c r="DC573" s="3"/>
      <c r="DD573">
        <v>1.49</v>
      </c>
      <c r="DE573">
        <v>1.55</v>
      </c>
      <c r="DF573">
        <v>0.61</v>
      </c>
      <c r="DG573">
        <v>0.99</v>
      </c>
      <c r="DH573">
        <v>1.06</v>
      </c>
      <c r="DI573" s="3"/>
      <c r="DJ573" s="3"/>
      <c r="DK573" s="3"/>
      <c r="DL573" s="6">
        <f>(CM573*3+CL573*2+CK573)/6</f>
        <v>0</v>
      </c>
      <c r="DM573">
        <f>BH573+(BH573*(CG573-8.25)/8.25)</f>
        <v>2218.8218181818183</v>
      </c>
      <c r="DN573">
        <f>BI573+(BI573*(CH573-8.25)/8.25)</f>
        <v>-2490.041212121213</v>
      </c>
      <c r="DO573">
        <f>BJ573+(BJ573*(CI573-8.25)/8.25)</f>
        <v>681.43636363636369</v>
      </c>
      <c r="DP573">
        <f>BK573+(BK573*(CJ573-8.25)/8.25)</f>
        <v>3074.6060606060605</v>
      </c>
      <c r="DQ573">
        <f>BL573+(BL573*(CK573-8.25)/8.25)</f>
        <v>0</v>
      </c>
      <c r="DR573">
        <f>BM573+(BM573*(CL573-8.25)/8.25)</f>
        <v>0</v>
      </c>
      <c r="DS573">
        <f>BN573+(BN573*(CM573-8.25)/8.25)</f>
        <v>0</v>
      </c>
      <c r="DT573" s="8">
        <f>DM573*10^8/$I573</f>
        <v>6910.0910884239993</v>
      </c>
      <c r="DU573" s="8">
        <f>DN573*10^8/$I573</f>
        <v>-7754.7513949483491</v>
      </c>
      <c r="DV573" s="8">
        <f>DO573*10^8/$I573</f>
        <v>2122.2016590544617</v>
      </c>
      <c r="DW573" s="8">
        <f>DP573*10^8/$I573</f>
        <v>9575.2654700402818</v>
      </c>
      <c r="DX573" s="8">
        <f>DQ573*10^8/$I573</f>
        <v>0</v>
      </c>
      <c r="DY573" s="8">
        <f>DR573*10^8/$I573</f>
        <v>0</v>
      </c>
      <c r="DZ573" s="8">
        <f>DS573*10^8/$I573</f>
        <v>0</v>
      </c>
      <c r="EA573" s="8">
        <f>DT573*10^8/$I573</f>
        <v>21520.141211449009</v>
      </c>
      <c r="EB573" s="8">
        <f>DZ573*0.8</f>
        <v>0</v>
      </c>
      <c r="EC573" s="10">
        <f>G573-E573</f>
        <v>-1360</v>
      </c>
      <c r="ED573" s="4">
        <f>EC573/E573*100</f>
        <v>-13.613613613613614</v>
      </c>
      <c r="EE573" s="4">
        <f>DY573-G573</f>
        <v>-8630</v>
      </c>
      <c r="EF573" s="12">
        <f>EE573/G573</f>
        <v>-1</v>
      </c>
      <c r="EG573" s="4">
        <f>G573-F573</f>
        <v>-300</v>
      </c>
    </row>
    <row r="574" spans="1:137" x14ac:dyDescent="0.3">
      <c r="A574">
        <v>573</v>
      </c>
      <c r="B574" t="s">
        <v>7066</v>
      </c>
      <c r="C574" t="s">
        <v>545</v>
      </c>
      <c r="D574" t="str">
        <f>VLOOKUP(C574,Sheet1!$A$2:$B$3197,2,FALSE)</f>
        <v>증권</v>
      </c>
      <c r="E574">
        <v>5260</v>
      </c>
      <c r="F574">
        <v>7560</v>
      </c>
      <c r="G574" s="7">
        <v>7170</v>
      </c>
      <c r="H574" t="s">
        <v>2744</v>
      </c>
      <c r="I574" s="7">
        <f>VALUE(LEFT(H574,FIND("/",H574)-1)) + VALUE(MID(H574,FIND("/",H574)+1,LEN(H574)))</f>
        <v>42446389</v>
      </c>
      <c r="J574" s="1">
        <v>376675</v>
      </c>
      <c r="K574" s="1">
        <f>G574*I574/(10^8)</f>
        <v>3043.4060912999998</v>
      </c>
      <c r="L574" s="1">
        <v>2059</v>
      </c>
      <c r="M574" s="1">
        <v>2220</v>
      </c>
      <c r="N574" s="1">
        <v>2988</v>
      </c>
      <c r="O574" s="1">
        <v>3024</v>
      </c>
      <c r="P574" s="1">
        <v>3808</v>
      </c>
      <c r="Q574" s="3"/>
      <c r="R574" s="3"/>
      <c r="S574" s="3"/>
      <c r="T574">
        <v>98</v>
      </c>
      <c r="U574">
        <v>224</v>
      </c>
      <c r="V574">
        <v>864</v>
      </c>
      <c r="W574">
        <v>874</v>
      </c>
      <c r="X574" s="1">
        <v>1366</v>
      </c>
      <c r="Y574" s="3"/>
      <c r="Z574" s="3"/>
      <c r="AA574" s="3"/>
      <c r="AB574">
        <v>64</v>
      </c>
      <c r="AC574">
        <v>154</v>
      </c>
      <c r="AD574">
        <v>631</v>
      </c>
      <c r="AE574">
        <v>584</v>
      </c>
      <c r="AF574" s="1">
        <v>1069</v>
      </c>
      <c r="AG574" s="3"/>
      <c r="AH574" s="3"/>
      <c r="AI574" s="3"/>
      <c r="AJ574" s="1">
        <v>63356</v>
      </c>
      <c r="AK574" s="1">
        <v>69983</v>
      </c>
      <c r="AL574" s="1">
        <v>70432</v>
      </c>
      <c r="AM574" s="1">
        <v>84224</v>
      </c>
      <c r="AN574" s="1">
        <v>99596</v>
      </c>
      <c r="AO574" s="3"/>
      <c r="AP574" s="3"/>
      <c r="AQ574" s="3"/>
      <c r="AR574" s="1">
        <v>56396</v>
      </c>
      <c r="AS574" s="1">
        <v>62907</v>
      </c>
      <c r="AT574" s="1">
        <v>62823</v>
      </c>
      <c r="AU574" s="1">
        <v>76109</v>
      </c>
      <c r="AV574" s="1">
        <v>90375</v>
      </c>
      <c r="AW574" s="3"/>
      <c r="AX574" s="3"/>
      <c r="AY574" s="3"/>
      <c r="AZ574" s="1">
        <v>6960</v>
      </c>
      <c r="BA574" s="1">
        <v>7077</v>
      </c>
      <c r="BB574" s="1">
        <v>7609</v>
      </c>
      <c r="BC574" s="1">
        <v>8116</v>
      </c>
      <c r="BD574" s="1">
        <v>9221</v>
      </c>
      <c r="BE574" s="3"/>
      <c r="BF574" s="3"/>
      <c r="BG574" s="3"/>
      <c r="BH574" s="1">
        <v>6081</v>
      </c>
      <c r="BI574" s="1">
        <v>6096</v>
      </c>
      <c r="BJ574" s="1">
        <v>6577</v>
      </c>
      <c r="BK574" s="1">
        <v>6997</v>
      </c>
      <c r="BL574" s="1">
        <v>8003</v>
      </c>
      <c r="BM574" s="3"/>
      <c r="BN574" s="3"/>
      <c r="BO574" s="3"/>
      <c r="BP574" s="1">
        <v>2122</v>
      </c>
      <c r="BQ574" s="1">
        <v>2122</v>
      </c>
      <c r="BR574" s="1">
        <v>2122</v>
      </c>
      <c r="BS574" s="1">
        <v>2122</v>
      </c>
      <c r="BT574" s="1">
        <v>2122</v>
      </c>
      <c r="BU574" s="3"/>
      <c r="BV574" s="3"/>
      <c r="BW574" s="3"/>
      <c r="BX574">
        <v>0.1</v>
      </c>
      <c r="BY574">
        <v>0.23</v>
      </c>
      <c r="BZ574">
        <v>0.9</v>
      </c>
      <c r="CA574">
        <v>0.76</v>
      </c>
      <c r="CB574">
        <v>1.1599999999999999</v>
      </c>
      <c r="CC574" s="3"/>
      <c r="CD574" s="3"/>
      <c r="CE574" s="3"/>
      <c r="CF574">
        <v>0.02</v>
      </c>
      <c r="CG574">
        <v>0.73</v>
      </c>
      <c r="CH574">
        <v>8.58</v>
      </c>
      <c r="CI574">
        <v>7.15</v>
      </c>
      <c r="CJ574">
        <v>12.86</v>
      </c>
      <c r="CK574" s="3"/>
      <c r="CL574" s="3"/>
      <c r="CM574" s="3"/>
      <c r="CN574">
        <v>2</v>
      </c>
      <c r="CO574">
        <v>104</v>
      </c>
      <c r="CP574" s="1">
        <v>1280</v>
      </c>
      <c r="CQ574" s="1">
        <v>1144</v>
      </c>
      <c r="CR574" s="1">
        <v>2271</v>
      </c>
      <c r="CS574" s="3"/>
      <c r="CT574" s="3"/>
      <c r="CU574" s="3"/>
      <c r="CV574" s="2">
        <v>1308.55</v>
      </c>
      <c r="CW574">
        <v>38.340000000000003</v>
      </c>
      <c r="CX574">
        <v>3.47</v>
      </c>
      <c r="CY574">
        <v>3.7</v>
      </c>
      <c r="CZ574">
        <v>2.0499999999999998</v>
      </c>
      <c r="DA574" s="3"/>
      <c r="DB574" s="3"/>
      <c r="DC574" s="3"/>
      <c r="DD574">
        <v>0.22</v>
      </c>
      <c r="DE574">
        <v>0.28000000000000003</v>
      </c>
      <c r="DF574">
        <v>0.28000000000000003</v>
      </c>
      <c r="DG574">
        <v>0.25</v>
      </c>
      <c r="DH574">
        <v>0.24</v>
      </c>
      <c r="DI574" s="3"/>
      <c r="DJ574" s="3"/>
      <c r="DK574" s="3"/>
      <c r="DL574" s="6">
        <f>(CM574*3+CL574*2+CK574)/6</f>
        <v>0</v>
      </c>
      <c r="DM574">
        <f>BH574+(BH574*(CG574-8.25)/8.25)</f>
        <v>538.07636363636448</v>
      </c>
      <c r="DN574">
        <f>BI574+(BI574*(CH574-8.25)/8.25)</f>
        <v>6339.84</v>
      </c>
      <c r="DO574">
        <f>BJ574+(BJ574*(CI574-8.25)/8.25)</f>
        <v>5700.0666666666666</v>
      </c>
      <c r="DP574">
        <f>BK574+(BK574*(CJ574-8.25)/8.25)</f>
        <v>10906.838787878787</v>
      </c>
      <c r="DQ574">
        <f>BL574+(BL574*(CK574-8.25)/8.25)</f>
        <v>0</v>
      </c>
      <c r="DR574">
        <f>BM574+(BM574*(CL574-8.25)/8.25)</f>
        <v>0</v>
      </c>
      <c r="DS574">
        <f>BN574+(BN574*(CM574-8.25)/8.25)</f>
        <v>0</v>
      </c>
      <c r="DT574" s="8">
        <f>DM574*10^8/$I574</f>
        <v>1267.6611045438151</v>
      </c>
      <c r="DU574" s="8">
        <f>DN574*10^8/$I574</f>
        <v>14936.111526471663</v>
      </c>
      <c r="DV574" s="8">
        <f>DO574*10^8/$I574</f>
        <v>13428.861208115173</v>
      </c>
      <c r="DW574" s="8">
        <f>DP574*10^8/$I574</f>
        <v>25695.563379675918</v>
      </c>
      <c r="DX574" s="8">
        <f>DQ574*10^8/$I574</f>
        <v>0</v>
      </c>
      <c r="DY574" s="8">
        <f>DR574*10^8/$I574</f>
        <v>0</v>
      </c>
      <c r="DZ574" s="8">
        <f>DS574*10^8/$I574</f>
        <v>0</v>
      </c>
      <c r="EA574" s="8">
        <f>DT574*10^8/$I574</f>
        <v>2986.499286296922</v>
      </c>
      <c r="EB574" s="8">
        <f>DZ574*0.8</f>
        <v>0</v>
      </c>
      <c r="EC574" s="10">
        <f>G574-E574</f>
        <v>1910</v>
      </c>
      <c r="ED574" s="4">
        <f>EC574/E574*100</f>
        <v>36.311787072243348</v>
      </c>
      <c r="EE574" s="4">
        <f>DY574-G574</f>
        <v>-7170</v>
      </c>
      <c r="EF574" s="12">
        <f>EE574/G574</f>
        <v>-1</v>
      </c>
      <c r="EG574" s="4">
        <f>G574-F574</f>
        <v>-390</v>
      </c>
    </row>
    <row r="575" spans="1:137" x14ac:dyDescent="0.3">
      <c r="A575">
        <v>574</v>
      </c>
      <c r="B575" t="s">
        <v>7859</v>
      </c>
      <c r="C575" t="s">
        <v>546</v>
      </c>
      <c r="D575" t="str">
        <f>VLOOKUP(C575,Sheet1!$A$2:$B$3197,2,FALSE)</f>
        <v>제약</v>
      </c>
      <c r="E575" s="7">
        <v>84500</v>
      </c>
      <c r="F575" s="7">
        <v>72200</v>
      </c>
      <c r="G575" s="7">
        <v>69800</v>
      </c>
      <c r="H575" t="s">
        <v>2745</v>
      </c>
      <c r="I575" s="7">
        <f>VALUE(LEFT(H575,FIND("/",H575)-1)) + VALUE(MID(H575,FIND("/",H575)+1,LEN(H575)))</f>
        <v>67304611</v>
      </c>
      <c r="J575" s="1">
        <v>1338041</v>
      </c>
      <c r="K575" s="1">
        <f>G575*I575/(10^8)</f>
        <v>46978.618477999997</v>
      </c>
      <c r="L575" s="1">
        <v>6653</v>
      </c>
      <c r="M575" s="1">
        <v>6523</v>
      </c>
      <c r="N575" s="1">
        <v>7080</v>
      </c>
      <c r="O575" s="1">
        <v>8166</v>
      </c>
      <c r="P575" s="1">
        <v>8574</v>
      </c>
      <c r="Q575" s="3"/>
      <c r="R575" s="3"/>
      <c r="S575" s="3"/>
      <c r="T575">
        <v>151</v>
      </c>
      <c r="U575">
        <v>140</v>
      </c>
      <c r="V575">
        <v>110</v>
      </c>
      <c r="W575">
        <v>161</v>
      </c>
      <c r="X575">
        <v>252</v>
      </c>
      <c r="Y575" s="3"/>
      <c r="Z575" s="3"/>
      <c r="AA575" s="3"/>
      <c r="AB575">
        <v>79</v>
      </c>
      <c r="AC575">
        <v>308</v>
      </c>
      <c r="AD575">
        <v>180</v>
      </c>
      <c r="AE575">
        <v>307</v>
      </c>
      <c r="AF575">
        <v>226</v>
      </c>
      <c r="AG575" s="3"/>
      <c r="AH575" s="3"/>
      <c r="AI575" s="3"/>
      <c r="AJ575" s="1">
        <v>9692</v>
      </c>
      <c r="AK575" s="1">
        <v>9388</v>
      </c>
      <c r="AL575" s="1">
        <v>9165</v>
      </c>
      <c r="AM575" s="1">
        <v>9108</v>
      </c>
      <c r="AN575" s="1">
        <v>9232</v>
      </c>
      <c r="AO575" s="3"/>
      <c r="AP575" s="3"/>
      <c r="AQ575" s="3"/>
      <c r="AR575" s="1">
        <v>3217</v>
      </c>
      <c r="AS575" s="1">
        <v>2736</v>
      </c>
      <c r="AT575" s="1">
        <v>2635</v>
      </c>
      <c r="AU575" s="1">
        <v>2651</v>
      </c>
      <c r="AV575" s="1">
        <v>2645</v>
      </c>
      <c r="AW575" s="3"/>
      <c r="AX575" s="3"/>
      <c r="AY575" s="3"/>
      <c r="AZ575" s="1">
        <v>6476</v>
      </c>
      <c r="BA575" s="1">
        <v>6652</v>
      </c>
      <c r="BB575" s="1">
        <v>6531</v>
      </c>
      <c r="BC575" s="1">
        <v>6457</v>
      </c>
      <c r="BD575" s="1">
        <v>6587</v>
      </c>
      <c r="BE575" s="3"/>
      <c r="BF575" s="3"/>
      <c r="BG575" s="3"/>
      <c r="BH575" s="1">
        <v>6453</v>
      </c>
      <c r="BI575" s="1">
        <v>6652</v>
      </c>
      <c r="BJ575" s="1">
        <v>6531</v>
      </c>
      <c r="BK575" s="1">
        <v>6457</v>
      </c>
      <c r="BL575" s="1">
        <v>6587</v>
      </c>
      <c r="BM575" s="3"/>
      <c r="BN575" s="3"/>
      <c r="BO575" s="3"/>
      <c r="BP575">
        <v>291</v>
      </c>
      <c r="BQ575">
        <v>311</v>
      </c>
      <c r="BR575">
        <v>317</v>
      </c>
      <c r="BS575">
        <v>324</v>
      </c>
      <c r="BT575">
        <v>330</v>
      </c>
      <c r="BU575" s="3"/>
      <c r="BV575" s="3"/>
      <c r="BW575" s="3"/>
      <c r="BX575">
        <v>0.84</v>
      </c>
      <c r="BY575">
        <v>3.23</v>
      </c>
      <c r="BZ575">
        <v>1.94</v>
      </c>
      <c r="CA575">
        <v>3.36</v>
      </c>
      <c r="CB575">
        <v>2.46</v>
      </c>
      <c r="CC575" s="3"/>
      <c r="CD575" s="3"/>
      <c r="CE575" s="3"/>
      <c r="CF575">
        <v>1.29</v>
      </c>
      <c r="CG575">
        <v>4.59</v>
      </c>
      <c r="CH575">
        <v>2.73</v>
      </c>
      <c r="CI575">
        <v>4.7300000000000004</v>
      </c>
      <c r="CJ575">
        <v>3.47</v>
      </c>
      <c r="CK575" s="3"/>
      <c r="CL575" s="3"/>
      <c r="CM575" s="3"/>
      <c r="CN575">
        <v>118</v>
      </c>
      <c r="CO575">
        <v>447</v>
      </c>
      <c r="CP575">
        <v>268</v>
      </c>
      <c r="CQ575">
        <v>457</v>
      </c>
      <c r="CR575">
        <v>336</v>
      </c>
      <c r="CS575" s="3"/>
      <c r="CT575" s="3"/>
      <c r="CU575" s="3"/>
      <c r="CV575">
        <v>450.91</v>
      </c>
      <c r="CW575">
        <v>235.03</v>
      </c>
      <c r="CX575">
        <v>284.23</v>
      </c>
      <c r="CY575">
        <v>82.36</v>
      </c>
      <c r="CZ575">
        <v>226.62</v>
      </c>
      <c r="DA575" s="3"/>
      <c r="DB575" s="3"/>
      <c r="DC575" s="3"/>
      <c r="DD575">
        <v>5.43</v>
      </c>
      <c r="DE575">
        <v>10.4</v>
      </c>
      <c r="DF575">
        <v>7.66</v>
      </c>
      <c r="DG575">
        <v>3.83</v>
      </c>
      <c r="DH575">
        <v>7.59</v>
      </c>
      <c r="DI575" s="3"/>
      <c r="DJ575" s="3"/>
      <c r="DK575" s="3"/>
      <c r="DL575" s="6">
        <f>(CM575*3+CL575*2+CK575)/6</f>
        <v>0</v>
      </c>
      <c r="DM575">
        <f>BH575+(BH575*(CG575-8.25)/8.25)</f>
        <v>3590.2145454545457</v>
      </c>
      <c r="DN575">
        <f>BI575+(BI575*(CH575-8.25)/8.25)</f>
        <v>2201.2072727272734</v>
      </c>
      <c r="DO575">
        <f>BJ575+(BJ575*(CI575-8.25)/8.25)</f>
        <v>3744.44</v>
      </c>
      <c r="DP575">
        <f>BK575+(BK575*(CJ575-8.25)/8.25)</f>
        <v>2715.8533333333339</v>
      </c>
      <c r="DQ575">
        <f>BL575+(BL575*(CK575-8.25)/8.25)</f>
        <v>0</v>
      </c>
      <c r="DR575">
        <f>BM575+(BM575*(CL575-8.25)/8.25)</f>
        <v>0</v>
      </c>
      <c r="DS575">
        <f>BN575+(BN575*(CM575-8.25)/8.25)</f>
        <v>0</v>
      </c>
      <c r="DT575" s="8">
        <f>DM575*10^8/$I575</f>
        <v>5334.2772391248882</v>
      </c>
      <c r="DU575" s="8">
        <f>DN575*10^8/$I575</f>
        <v>3270.514813208375</v>
      </c>
      <c r="DV575" s="8">
        <f>DO575*10^8/$I575</f>
        <v>5563.4226903116642</v>
      </c>
      <c r="DW575" s="8">
        <f>DP575*10^8/$I575</f>
        <v>4035.1668228694375</v>
      </c>
      <c r="DX575" s="8">
        <f>DQ575*10^8/$I575</f>
        <v>0</v>
      </c>
      <c r="DY575" s="8">
        <f>DR575*10^8/$I575</f>
        <v>0</v>
      </c>
      <c r="DZ575" s="8">
        <f>DS575*10^8/$I575</f>
        <v>0</v>
      </c>
      <c r="EA575" s="8">
        <f>DT575*10^8/$I575</f>
        <v>7925.5747264104812</v>
      </c>
      <c r="EB575" s="8">
        <f>DZ575*0.8</f>
        <v>0</v>
      </c>
      <c r="EC575" s="10">
        <f>G575-E575</f>
        <v>-14700</v>
      </c>
      <c r="ED575" s="4">
        <f>EC575/E575*100</f>
        <v>-17.396449704142011</v>
      </c>
      <c r="EE575" s="4">
        <f>DY575-G575</f>
        <v>-69800</v>
      </c>
      <c r="EF575" s="12">
        <f>EE575/G575</f>
        <v>-1</v>
      </c>
      <c r="EG575" s="4">
        <f>G575-F575</f>
        <v>-2400</v>
      </c>
    </row>
    <row r="576" spans="1:137" x14ac:dyDescent="0.3">
      <c r="A576">
        <v>575</v>
      </c>
      <c r="B576" t="s">
        <v>7687</v>
      </c>
      <c r="C576" t="s">
        <v>547</v>
      </c>
      <c r="D576" t="str">
        <f>VLOOKUP(C576,Sheet1!$A$2:$B$3197,2,FALSE)</f>
        <v>제약</v>
      </c>
      <c r="E576" s="7">
        <v>27050</v>
      </c>
      <c r="F576" s="7">
        <v>25900</v>
      </c>
      <c r="G576" s="7">
        <v>25400</v>
      </c>
      <c r="H576" t="s">
        <v>2337</v>
      </c>
      <c r="I576" s="7">
        <f>VALUE(LEFT(H576,FIND("/",H576)-1)) + VALUE(MID(H576,FIND("/",H576)+1,LEN(H576)))</f>
        <v>13900000</v>
      </c>
      <c r="J576" s="1">
        <v>1372089</v>
      </c>
      <c r="K576" s="1">
        <f>G576*I576/(10^8)</f>
        <v>3530.6</v>
      </c>
      <c r="L576" s="1">
        <v>2393</v>
      </c>
      <c r="M576" s="1">
        <v>2453</v>
      </c>
      <c r="N576" s="1">
        <v>2600</v>
      </c>
      <c r="O576" s="1">
        <v>2419</v>
      </c>
      <c r="P576" s="1">
        <v>2352</v>
      </c>
      <c r="Q576" s="3"/>
      <c r="R576" s="3"/>
      <c r="S576" s="3"/>
      <c r="T576">
        <v>421</v>
      </c>
      <c r="U576">
        <v>469</v>
      </c>
      <c r="V576">
        <v>587</v>
      </c>
      <c r="W576">
        <v>449</v>
      </c>
      <c r="X576">
        <v>322</v>
      </c>
      <c r="Y576" s="3"/>
      <c r="Z576" s="3"/>
      <c r="AA576" s="3"/>
      <c r="AB576">
        <v>302</v>
      </c>
      <c r="AC576">
        <v>358</v>
      </c>
      <c r="AD576">
        <v>249</v>
      </c>
      <c r="AE576">
        <v>119</v>
      </c>
      <c r="AF576">
        <v>279</v>
      </c>
      <c r="AG576" s="3"/>
      <c r="AH576" s="3"/>
      <c r="AI576" s="3"/>
      <c r="AJ576" s="1">
        <v>2276</v>
      </c>
      <c r="AK576" s="1">
        <v>2418</v>
      </c>
      <c r="AL576" s="1">
        <v>2526</v>
      </c>
      <c r="AM576" s="1">
        <v>2442</v>
      </c>
      <c r="AN576" s="1">
        <v>2690</v>
      </c>
      <c r="AO576" s="3"/>
      <c r="AP576" s="3"/>
      <c r="AQ576" s="3"/>
      <c r="AR576">
        <v>579</v>
      </c>
      <c r="AS576">
        <v>484</v>
      </c>
      <c r="AT576">
        <v>547</v>
      </c>
      <c r="AU576">
        <v>467</v>
      </c>
      <c r="AV576">
        <v>556</v>
      </c>
      <c r="AW576" s="3"/>
      <c r="AX576" s="3"/>
      <c r="AY576" s="3"/>
      <c r="AZ576" s="1">
        <v>1697</v>
      </c>
      <c r="BA576" s="1">
        <v>1935</v>
      </c>
      <c r="BB576" s="1">
        <v>1979</v>
      </c>
      <c r="BC576" s="1">
        <v>1975</v>
      </c>
      <c r="BD576" s="1">
        <v>2135</v>
      </c>
      <c r="BE576" s="3"/>
      <c r="BF576" s="3"/>
      <c r="BG576" s="3"/>
      <c r="BH576" s="1">
        <v>1697</v>
      </c>
      <c r="BI576" s="1">
        <v>1935</v>
      </c>
      <c r="BJ576" s="1">
        <v>1979</v>
      </c>
      <c r="BK576" s="1">
        <v>1975</v>
      </c>
      <c r="BL576" s="1">
        <v>2135</v>
      </c>
      <c r="BM576" s="3"/>
      <c r="BN576" s="3"/>
      <c r="BO576" s="3"/>
      <c r="BP576">
        <v>139</v>
      </c>
      <c r="BQ576">
        <v>139</v>
      </c>
      <c r="BR576">
        <v>139</v>
      </c>
      <c r="BS576">
        <v>139</v>
      </c>
      <c r="BT576">
        <v>139</v>
      </c>
      <c r="BU576" s="3"/>
      <c r="BV576" s="3"/>
      <c r="BW576" s="3"/>
      <c r="BX576">
        <v>13.46</v>
      </c>
      <c r="BY576">
        <v>15.25</v>
      </c>
      <c r="BZ576">
        <v>10.06</v>
      </c>
      <c r="CA576">
        <v>4.78</v>
      </c>
      <c r="CB576">
        <v>10.87</v>
      </c>
      <c r="CC576" s="3"/>
      <c r="CD576" s="3"/>
      <c r="CE576" s="3"/>
      <c r="CF576">
        <v>18.989999999999998</v>
      </c>
      <c r="CG576">
        <v>19.71</v>
      </c>
      <c r="CH576">
        <v>12.72</v>
      </c>
      <c r="CI576">
        <v>6.01</v>
      </c>
      <c r="CJ576">
        <v>13.57</v>
      </c>
      <c r="CK576" s="3"/>
      <c r="CL576" s="3"/>
      <c r="CM576" s="3"/>
      <c r="CN576" s="1">
        <v>2171</v>
      </c>
      <c r="CO576" s="1">
        <v>2575</v>
      </c>
      <c r="CP576" s="1">
        <v>1790</v>
      </c>
      <c r="CQ576">
        <v>855</v>
      </c>
      <c r="CR576" s="1">
        <v>2006</v>
      </c>
      <c r="CS576" s="3"/>
      <c r="CT576" s="3"/>
      <c r="CU576" s="3"/>
      <c r="CV576">
        <v>16.010000000000002</v>
      </c>
      <c r="CW576">
        <v>13.92</v>
      </c>
      <c r="CX576">
        <v>22.43</v>
      </c>
      <c r="CY576">
        <v>29.19</v>
      </c>
      <c r="CZ576">
        <v>13.59</v>
      </c>
      <c r="DA576" s="3"/>
      <c r="DB576" s="3"/>
      <c r="DC576" s="3"/>
      <c r="DD576">
        <v>2.52</v>
      </c>
      <c r="DE576">
        <v>2.2599999999999998</v>
      </c>
      <c r="DF576">
        <v>2.4900000000000002</v>
      </c>
      <c r="DG576">
        <v>1.55</v>
      </c>
      <c r="DH576">
        <v>1.61</v>
      </c>
      <c r="DI576" s="3"/>
      <c r="DJ576" s="3"/>
      <c r="DK576" s="3"/>
      <c r="DL576" s="6">
        <f>(CM576*3+CL576*2+CK576)/6</f>
        <v>0</v>
      </c>
      <c r="DM576">
        <f>BH576+(BH576*(CG576-8.25)/8.25)</f>
        <v>4054.2872727272729</v>
      </c>
      <c r="DN576">
        <f>BI576+(BI576*(CH576-8.25)/8.25)</f>
        <v>2983.4181818181819</v>
      </c>
      <c r="DO576">
        <f>BJ576+(BJ576*(CI576-8.25)/8.25)</f>
        <v>1441.671515151515</v>
      </c>
      <c r="DP576">
        <f>BK576+(BK576*(CJ576-8.25)/8.25)</f>
        <v>3248.5757575757575</v>
      </c>
      <c r="DQ576">
        <f>BL576+(BL576*(CK576-8.25)/8.25)</f>
        <v>0</v>
      </c>
      <c r="DR576">
        <f>BM576+(BM576*(CL576-8.25)/8.25)</f>
        <v>0</v>
      </c>
      <c r="DS576">
        <f>BN576+(BN576*(CM576-8.25)/8.25)</f>
        <v>0</v>
      </c>
      <c r="DT576" s="8">
        <f>DM576*10^8/$I576</f>
        <v>29167.534336167431</v>
      </c>
      <c r="DU576" s="8">
        <f>DN576*10^8/$I576</f>
        <v>21463.440156965335</v>
      </c>
      <c r="DV576" s="8">
        <f>DO576*10^8/$I576</f>
        <v>10371.737519075647</v>
      </c>
      <c r="DW576" s="8">
        <f>DP576*10^8/$I576</f>
        <v>23371.04861565293</v>
      </c>
      <c r="DX576" s="8">
        <f>DQ576*10^8/$I576</f>
        <v>0</v>
      </c>
      <c r="DY576" s="8">
        <f>DR576*10^8/$I576</f>
        <v>0</v>
      </c>
      <c r="DZ576" s="8">
        <f>DS576*10^8/$I576</f>
        <v>0</v>
      </c>
      <c r="EA576" s="8">
        <f>DT576*10^8/$I576</f>
        <v>209838.37651919015</v>
      </c>
      <c r="EB576" s="8">
        <f>DZ576*0.8</f>
        <v>0</v>
      </c>
      <c r="EC576" s="10">
        <f>G576-E576</f>
        <v>-1650</v>
      </c>
      <c r="ED576" s="4">
        <f>EC576/E576*100</f>
        <v>-6.0998151571164509</v>
      </c>
      <c r="EE576" s="4">
        <f>DY576-G576</f>
        <v>-25400</v>
      </c>
      <c r="EF576" s="12">
        <f>EE576/G576</f>
        <v>-1</v>
      </c>
      <c r="EG576" s="4">
        <f>G576-F576</f>
        <v>-500</v>
      </c>
    </row>
    <row r="577" spans="1:137" x14ac:dyDescent="0.3">
      <c r="A577">
        <v>576</v>
      </c>
      <c r="B577" t="s">
        <v>5716</v>
      </c>
      <c r="C577" s="5" t="s">
        <v>7925</v>
      </c>
      <c r="D577" t="str">
        <f>VLOOKUP(C577,Sheet1!$A$2:$B$3197,2,FALSE)</f>
        <v>철강</v>
      </c>
      <c r="E577">
        <v>280000</v>
      </c>
      <c r="F577">
        <v>385500</v>
      </c>
      <c r="G577" s="7">
        <v>357000</v>
      </c>
      <c r="H577" t="s">
        <v>2746</v>
      </c>
      <c r="I577" s="7">
        <f>VALUE(LEFT(H577,FIND("/",H577)-1)) + VALUE(MID(H577,FIND("/",H577)+1,LEN(H577)))</f>
        <v>87186835</v>
      </c>
      <c r="J577" s="1">
        <v>4555963</v>
      </c>
      <c r="K577" s="1">
        <f>G577*I577/(10^8)</f>
        <v>311257.00095000002</v>
      </c>
      <c r="L577" s="1">
        <v>530835</v>
      </c>
      <c r="M577" s="1">
        <v>606551</v>
      </c>
      <c r="N577" s="1">
        <v>649778</v>
      </c>
      <c r="O577" s="1">
        <v>643668</v>
      </c>
      <c r="P577" s="1">
        <v>577928</v>
      </c>
      <c r="Q577" s="1">
        <v>653899</v>
      </c>
      <c r="R577" s="1">
        <v>670054</v>
      </c>
      <c r="S577" s="1">
        <v>681658</v>
      </c>
      <c r="T577" s="1">
        <v>28443</v>
      </c>
      <c r="U577" s="1">
        <v>46218</v>
      </c>
      <c r="V577" s="1">
        <v>55426</v>
      </c>
      <c r="W577" s="1">
        <v>38689</v>
      </c>
      <c r="X577" s="1">
        <v>24030</v>
      </c>
      <c r="Y577" s="1">
        <v>61254</v>
      </c>
      <c r="Z577" s="1">
        <v>60448</v>
      </c>
      <c r="AA577" s="1">
        <v>60565</v>
      </c>
      <c r="AB577" s="1">
        <v>10482</v>
      </c>
      <c r="AC577" s="1">
        <v>29735</v>
      </c>
      <c r="AD577" s="1">
        <v>18921</v>
      </c>
      <c r="AE577" s="1">
        <v>19826</v>
      </c>
      <c r="AF577" s="1">
        <v>17882</v>
      </c>
      <c r="AG577" s="1">
        <v>41654</v>
      </c>
      <c r="AH577" s="1">
        <v>41124</v>
      </c>
      <c r="AI577" s="1">
        <v>41763</v>
      </c>
      <c r="AJ577" s="1">
        <v>797630</v>
      </c>
      <c r="AK577" s="1">
        <v>790250</v>
      </c>
      <c r="AL577" s="1">
        <v>782483</v>
      </c>
      <c r="AM577" s="1">
        <v>790587</v>
      </c>
      <c r="AN577" s="1">
        <v>790870</v>
      </c>
      <c r="AO577" s="1">
        <v>825731</v>
      </c>
      <c r="AP577" s="1">
        <v>851708</v>
      </c>
      <c r="AQ577" s="1">
        <v>878594</v>
      </c>
      <c r="AR577" s="1">
        <v>339246</v>
      </c>
      <c r="AS577" s="1">
        <v>315610</v>
      </c>
      <c r="AT577" s="1">
        <v>314887</v>
      </c>
      <c r="AU577" s="1">
        <v>312640</v>
      </c>
      <c r="AV577" s="1">
        <v>314124</v>
      </c>
      <c r="AW577" s="1">
        <v>316079</v>
      </c>
      <c r="AX577" s="1">
        <v>310116</v>
      </c>
      <c r="AY577" s="1">
        <v>304140</v>
      </c>
      <c r="AZ577" s="1">
        <v>458384</v>
      </c>
      <c r="BA577" s="1">
        <v>474640</v>
      </c>
      <c r="BB577" s="1">
        <v>467596</v>
      </c>
      <c r="BC577" s="1">
        <v>477947</v>
      </c>
      <c r="BD577" s="1">
        <v>476746</v>
      </c>
      <c r="BE577" s="1">
        <v>509652</v>
      </c>
      <c r="BF577" s="1">
        <v>541591</v>
      </c>
      <c r="BG577" s="1">
        <v>574454</v>
      </c>
      <c r="BH577" s="1">
        <v>423734</v>
      </c>
      <c r="BI577" s="1">
        <v>437329</v>
      </c>
      <c r="BJ577" s="1">
        <v>433713</v>
      </c>
      <c r="BK577" s="1">
        <v>444719</v>
      </c>
      <c r="BL577" s="1">
        <v>443314</v>
      </c>
      <c r="BM577" s="1">
        <v>472851</v>
      </c>
      <c r="BN577" s="1">
        <v>502305</v>
      </c>
      <c r="BO577" s="1">
        <v>532791</v>
      </c>
      <c r="BP577" s="1">
        <v>4824</v>
      </c>
      <c r="BQ577" s="1">
        <v>4824</v>
      </c>
      <c r="BR577" s="1">
        <v>4824</v>
      </c>
      <c r="BS577" s="1">
        <v>4824</v>
      </c>
      <c r="BT577" s="1">
        <v>4824</v>
      </c>
      <c r="BU577" s="1">
        <v>4821</v>
      </c>
      <c r="BV577" s="1">
        <v>4821</v>
      </c>
      <c r="BW577" s="1">
        <v>4821</v>
      </c>
      <c r="BX577">
        <v>1.31</v>
      </c>
      <c r="BY577">
        <v>3.75</v>
      </c>
      <c r="BZ577">
        <v>2.41</v>
      </c>
      <c r="CA577">
        <v>2.52</v>
      </c>
      <c r="CB577">
        <v>2.2599999999999998</v>
      </c>
      <c r="CC577">
        <v>5.15</v>
      </c>
      <c r="CD577">
        <v>4.9000000000000004</v>
      </c>
      <c r="CE577">
        <v>4.83</v>
      </c>
      <c r="CF577">
        <v>3.26</v>
      </c>
      <c r="CG577">
        <v>6.48</v>
      </c>
      <c r="CH577">
        <v>3.88</v>
      </c>
      <c r="CI577">
        <v>4.18</v>
      </c>
      <c r="CJ577">
        <v>3.61</v>
      </c>
      <c r="CK577">
        <v>8.42</v>
      </c>
      <c r="CL577">
        <v>7.82</v>
      </c>
      <c r="CM577">
        <v>7.48</v>
      </c>
      <c r="CN577" s="1">
        <v>15637</v>
      </c>
      <c r="CO577" s="1">
        <v>32001</v>
      </c>
      <c r="CP577" s="1">
        <v>19391</v>
      </c>
      <c r="CQ577" s="1">
        <v>21048</v>
      </c>
      <c r="CR577" s="1">
        <v>18376</v>
      </c>
      <c r="CS577" s="1">
        <v>44220</v>
      </c>
      <c r="CT577" s="1">
        <v>43728</v>
      </c>
      <c r="CU577" s="1">
        <v>44397</v>
      </c>
      <c r="CV577">
        <v>16.47</v>
      </c>
      <c r="CW577">
        <v>10.39</v>
      </c>
      <c r="CX577">
        <v>12.53</v>
      </c>
      <c r="CY577">
        <v>11.24</v>
      </c>
      <c r="CZ577">
        <v>14.8</v>
      </c>
      <c r="DA577">
        <v>8.07</v>
      </c>
      <c r="DB577">
        <v>8.16</v>
      </c>
      <c r="DC577">
        <v>8.0399999999999991</v>
      </c>
      <c r="DD577">
        <v>0.51</v>
      </c>
      <c r="DE577">
        <v>0.64</v>
      </c>
      <c r="DF577">
        <v>0.47</v>
      </c>
      <c r="DG577">
        <v>0.45</v>
      </c>
      <c r="DH577">
        <v>0.51</v>
      </c>
      <c r="DI577">
        <v>0.63</v>
      </c>
      <c r="DJ577">
        <v>0.59</v>
      </c>
      <c r="DK577">
        <v>0.56000000000000005</v>
      </c>
      <c r="DL577" s="6">
        <f>(CM577*3+CL577*2+CK577)/6</f>
        <v>7.75</v>
      </c>
      <c r="DM577">
        <f>BH577+(BH577*(CG577-8.25)/8.25)</f>
        <v>332823.79636363639</v>
      </c>
      <c r="DN577">
        <f>BI577+(BI577*(CH577-8.25)/8.25)</f>
        <v>205677.15393939393</v>
      </c>
      <c r="DO577">
        <f>BJ577+(BJ577*(CI577-8.25)/8.25)</f>
        <v>219747.91999999998</v>
      </c>
      <c r="DP577">
        <f>BK577+(BK577*(CJ577-8.25)/8.25)</f>
        <v>194598.25333333333</v>
      </c>
      <c r="DQ577">
        <f>BL577+(BL577*(CK577-8.25)/8.25)</f>
        <v>452448.95515151514</v>
      </c>
      <c r="DR577">
        <f>BM577+(BM577*(CL577-8.25)/8.25)</f>
        <v>448205.43272727274</v>
      </c>
      <c r="DS577">
        <f>BN577+(BN577*(CM577-8.25)/8.25)</f>
        <v>455423.2</v>
      </c>
      <c r="DT577" s="8">
        <f>DM577*10^8/$I577</f>
        <v>381736.29810468102</v>
      </c>
      <c r="DU577" s="8">
        <f>DN577*10^8/$I577</f>
        <v>235903.91134096557</v>
      </c>
      <c r="DV577" s="8">
        <f>DO577*10^8/$I577</f>
        <v>252042.5474786417</v>
      </c>
      <c r="DW577" s="8">
        <f>DP577*10^8/$I577</f>
        <v>223196.83164704088</v>
      </c>
      <c r="DX577" s="8">
        <f>DQ577*10^8/$I577</f>
        <v>518941.8278017721</v>
      </c>
      <c r="DY577" s="8">
        <f>DR577*10^8/$I577</f>
        <v>514074.66818502214</v>
      </c>
      <c r="DZ577" s="8">
        <f>DS577*10^8/$I577</f>
        <v>522353.17407725606</v>
      </c>
      <c r="EA577" s="8">
        <f>DT577*10^8/$I577</f>
        <v>437837.08641870186</v>
      </c>
      <c r="EB577" s="8">
        <f>DZ577*0.8</f>
        <v>417882.53926180489</v>
      </c>
      <c r="EC577" s="10">
        <f>G577-E577</f>
        <v>77000</v>
      </c>
      <c r="ED577" s="4">
        <f>EC577/E577*100</f>
        <v>27.500000000000004</v>
      </c>
      <c r="EE577" s="4">
        <f>DY577-G577</f>
        <v>157074.66818502214</v>
      </c>
      <c r="EF577" s="12">
        <f>EE577/G577</f>
        <v>0.43998506494403961</v>
      </c>
      <c r="EG577" s="4">
        <f>G577-F577</f>
        <v>-28500</v>
      </c>
    </row>
    <row r="578" spans="1:137" x14ac:dyDescent="0.3">
      <c r="A578">
        <v>577</v>
      </c>
      <c r="B578" t="s">
        <v>6683</v>
      </c>
      <c r="C578" t="s">
        <v>548</v>
      </c>
      <c r="D578" t="str">
        <f>VLOOKUP(C578,Sheet1!$A$2:$B$3197,2,FALSE)</f>
        <v>건설</v>
      </c>
      <c r="E578">
        <v>4860</v>
      </c>
      <c r="F578">
        <v>4035</v>
      </c>
      <c r="G578" s="7">
        <v>4015</v>
      </c>
      <c r="H578" t="s">
        <v>2747</v>
      </c>
      <c r="I578" s="7">
        <f>VALUE(LEFT(H578,FIND("/",H578)-1)) + VALUE(MID(H578,FIND("/",H578)+1,LEN(H578)))</f>
        <v>24831982</v>
      </c>
      <c r="J578">
        <v>200</v>
      </c>
      <c r="K578" s="1">
        <f>G578*I578/(10^8)</f>
        <v>997.00407729999995</v>
      </c>
      <c r="L578" s="1">
        <v>1090</v>
      </c>
      <c r="M578" s="1">
        <v>1368</v>
      </c>
      <c r="N578" s="1">
        <v>1556</v>
      </c>
      <c r="O578" s="1">
        <v>2761</v>
      </c>
      <c r="P578" s="1">
        <v>1444</v>
      </c>
      <c r="Q578" s="3"/>
      <c r="R578" s="3"/>
      <c r="S578" s="3"/>
      <c r="T578">
        <v>12</v>
      </c>
      <c r="U578">
        <v>26</v>
      </c>
      <c r="V578">
        <v>68</v>
      </c>
      <c r="W578">
        <v>115</v>
      </c>
      <c r="X578">
        <v>120</v>
      </c>
      <c r="Y578" s="3"/>
      <c r="Z578" s="3"/>
      <c r="AA578" s="3"/>
      <c r="AB578">
        <v>-11</v>
      </c>
      <c r="AC578">
        <v>11</v>
      </c>
      <c r="AD578">
        <v>54</v>
      </c>
      <c r="AE578">
        <v>197</v>
      </c>
      <c r="AF578">
        <v>110</v>
      </c>
      <c r="AG578" s="3"/>
      <c r="AH578" s="3"/>
      <c r="AI578" s="3"/>
      <c r="AJ578" s="1">
        <v>1219</v>
      </c>
      <c r="AK578" s="1">
        <v>1240</v>
      </c>
      <c r="AL578" s="1">
        <v>1184</v>
      </c>
      <c r="AM578" s="1">
        <v>1385</v>
      </c>
      <c r="AN578" s="1">
        <v>1581</v>
      </c>
      <c r="AO578" s="3"/>
      <c r="AP578" s="3"/>
      <c r="AQ578" s="3"/>
      <c r="AR578">
        <v>794</v>
      </c>
      <c r="AS578">
        <v>808</v>
      </c>
      <c r="AT578">
        <v>682</v>
      </c>
      <c r="AU578">
        <v>685</v>
      </c>
      <c r="AV578">
        <v>765</v>
      </c>
      <c r="AW578" s="3"/>
      <c r="AX578" s="3"/>
      <c r="AY578" s="3"/>
      <c r="AZ578">
        <v>426</v>
      </c>
      <c r="BA578">
        <v>432</v>
      </c>
      <c r="BB578">
        <v>501</v>
      </c>
      <c r="BC578">
        <v>700</v>
      </c>
      <c r="BD578">
        <v>816</v>
      </c>
      <c r="BE578" s="3"/>
      <c r="BF578" s="3"/>
      <c r="BG578" s="3"/>
      <c r="BH578">
        <v>426</v>
      </c>
      <c r="BI578">
        <v>432</v>
      </c>
      <c r="BJ578">
        <v>501</v>
      </c>
      <c r="BK578">
        <v>700</v>
      </c>
      <c r="BL578">
        <v>812</v>
      </c>
      <c r="BM578" s="3"/>
      <c r="BN578" s="3"/>
      <c r="BO578" s="3"/>
      <c r="BP578">
        <v>238</v>
      </c>
      <c r="BQ578">
        <v>238</v>
      </c>
      <c r="BR578">
        <v>248</v>
      </c>
      <c r="BS578">
        <v>248</v>
      </c>
      <c r="BT578">
        <v>248</v>
      </c>
      <c r="BU578" s="3"/>
      <c r="BV578" s="3"/>
      <c r="BW578" s="3"/>
      <c r="BX578">
        <v>-1.08</v>
      </c>
      <c r="BY578">
        <v>0.9</v>
      </c>
      <c r="BZ578">
        <v>4.4800000000000004</v>
      </c>
      <c r="CA578">
        <v>15.35</v>
      </c>
      <c r="CB578">
        <v>7.4</v>
      </c>
      <c r="CC578" s="3"/>
      <c r="CD578" s="3"/>
      <c r="CE578" s="3"/>
      <c r="CF578">
        <v>-2.5099999999999998</v>
      </c>
      <c r="CG578">
        <v>2.57</v>
      </c>
      <c r="CH578">
        <v>11.62</v>
      </c>
      <c r="CI578">
        <v>32.82</v>
      </c>
      <c r="CJ578">
        <v>14.51</v>
      </c>
      <c r="CK578" s="3"/>
      <c r="CL578" s="3"/>
      <c r="CM578" s="3"/>
      <c r="CN578">
        <v>-46</v>
      </c>
      <c r="CO578">
        <v>46</v>
      </c>
      <c r="CP578">
        <v>219</v>
      </c>
      <c r="CQ578">
        <v>794</v>
      </c>
      <c r="CR578">
        <v>442</v>
      </c>
      <c r="CS578" s="3"/>
      <c r="CT578" s="3"/>
      <c r="CU578" s="3"/>
      <c r="CV578" t="s">
        <v>2</v>
      </c>
      <c r="CW578">
        <v>38.909999999999997</v>
      </c>
      <c r="CX578">
        <v>7.04</v>
      </c>
      <c r="CY578">
        <v>4.12</v>
      </c>
      <c r="CZ578">
        <v>10.99</v>
      </c>
      <c r="DA578" s="3"/>
      <c r="DB578" s="3"/>
      <c r="DC578" s="3"/>
      <c r="DD578">
        <v>1.48</v>
      </c>
      <c r="DE578">
        <v>0.99</v>
      </c>
      <c r="DF578">
        <v>0.76</v>
      </c>
      <c r="DG578">
        <v>1.1599999999999999</v>
      </c>
      <c r="DH578">
        <v>1.49</v>
      </c>
      <c r="DI578" s="3"/>
      <c r="DJ578" s="3"/>
      <c r="DK578" s="3"/>
      <c r="DL578" s="6">
        <f>(CM578*3+CL578*2+CK578)/6</f>
        <v>0</v>
      </c>
      <c r="DM578">
        <f>BH578+(BH578*(CG578-8.25)/8.25)</f>
        <v>132.70545454545459</v>
      </c>
      <c r="DN578">
        <f>BI578+(BI578*(CH578-8.25)/8.25)</f>
        <v>608.46545454545458</v>
      </c>
      <c r="DO578">
        <f>BJ578+(BJ578*(CI578-8.25)/8.25)</f>
        <v>1993.0690909090908</v>
      </c>
      <c r="DP578">
        <f>BK578+(BK578*(CJ578-8.25)/8.25)</f>
        <v>1231.151515151515</v>
      </c>
      <c r="DQ578">
        <f>BL578+(BL578*(CK578-8.25)/8.25)</f>
        <v>0</v>
      </c>
      <c r="DR578">
        <f>BM578+(BM578*(CL578-8.25)/8.25)</f>
        <v>0</v>
      </c>
      <c r="DS578">
        <f>BN578+(BN578*(CM578-8.25)/8.25)</f>
        <v>0</v>
      </c>
      <c r="DT578" s="8">
        <f>DM578*10^8/$I578</f>
        <v>534.41346142025463</v>
      </c>
      <c r="DU578" s="8">
        <f>DN578*10^8/$I578</f>
        <v>2450.329798666311</v>
      </c>
      <c r="DV578" s="8">
        <f>DO578*10^8/$I578</f>
        <v>8026.2183296890717</v>
      </c>
      <c r="DW578" s="8">
        <f>DP578*10^8/$I578</f>
        <v>4957.9268990752125</v>
      </c>
      <c r="DX578" s="8">
        <f>DQ578*10^8/$I578</f>
        <v>0</v>
      </c>
      <c r="DY578" s="8">
        <f>DR578*10^8/$I578</f>
        <v>0</v>
      </c>
      <c r="DZ578" s="8">
        <f>DS578*10^8/$I578</f>
        <v>0</v>
      </c>
      <c r="EA578" s="8">
        <f>DT578*10^8/$I578</f>
        <v>2152.1176256500776</v>
      </c>
      <c r="EB578" s="8">
        <f>DZ578*0.8</f>
        <v>0</v>
      </c>
      <c r="EC578" s="10">
        <f>G578-E578</f>
        <v>-845</v>
      </c>
      <c r="ED578" s="4">
        <f>EC578/E578*100</f>
        <v>-17.386831275720166</v>
      </c>
      <c r="EE578" s="4">
        <f>DY578-G578</f>
        <v>-4015</v>
      </c>
      <c r="EF578" s="12">
        <f>EE578/G578</f>
        <v>-1</v>
      </c>
      <c r="EG578" s="4">
        <f>G578-F578</f>
        <v>-20</v>
      </c>
    </row>
    <row r="579" spans="1:137" x14ac:dyDescent="0.3">
      <c r="A579">
        <v>578</v>
      </c>
      <c r="B579" t="s">
        <v>7551</v>
      </c>
      <c r="C579" t="s">
        <v>549</v>
      </c>
      <c r="D579" t="str">
        <f>VLOOKUP(C579,Sheet1!$A$2:$B$3197,2,FALSE)</f>
        <v>화학</v>
      </c>
      <c r="E579">
        <v>17450</v>
      </c>
      <c r="F579">
        <v>17850</v>
      </c>
      <c r="G579" s="7">
        <v>17100</v>
      </c>
      <c r="H579" t="s">
        <v>2748</v>
      </c>
      <c r="I579" s="7">
        <f>VALUE(LEFT(H579,FIND("/",H579)-1)) + VALUE(MID(H579,FIND("/",H579)+1,LEN(H579)))</f>
        <v>59958950</v>
      </c>
      <c r="J579" s="1">
        <v>12950</v>
      </c>
      <c r="K579" s="1">
        <f>G579*I579/(10^8)</f>
        <v>10252.980449999999</v>
      </c>
      <c r="L579">
        <v>278</v>
      </c>
      <c r="M579">
        <v>252</v>
      </c>
      <c r="N579">
        <v>284</v>
      </c>
      <c r="O579">
        <v>325</v>
      </c>
      <c r="P579">
        <v>378</v>
      </c>
      <c r="Q579" s="3"/>
      <c r="R579" s="3"/>
      <c r="S579" s="3"/>
      <c r="T579">
        <v>-19</v>
      </c>
      <c r="U579">
        <v>-46</v>
      </c>
      <c r="V579">
        <v>3</v>
      </c>
      <c r="W579">
        <v>20</v>
      </c>
      <c r="X579">
        <v>72</v>
      </c>
      <c r="Y579" s="3"/>
      <c r="Z579" s="3"/>
      <c r="AA579" s="3"/>
      <c r="AB579">
        <v>-7</v>
      </c>
      <c r="AC579">
        <v>-220</v>
      </c>
      <c r="AD579">
        <v>-127</v>
      </c>
      <c r="AE579">
        <v>43</v>
      </c>
      <c r="AF579">
        <v>52</v>
      </c>
      <c r="AG579" s="3"/>
      <c r="AH579" s="3"/>
      <c r="AI579" s="3"/>
      <c r="AJ579" s="1">
        <v>1020</v>
      </c>
      <c r="AK579">
        <v>619</v>
      </c>
      <c r="AL579">
        <v>591</v>
      </c>
      <c r="AM579">
        <v>633</v>
      </c>
      <c r="AN579">
        <v>697</v>
      </c>
      <c r="AO579" s="3"/>
      <c r="AP579" s="3"/>
      <c r="AQ579" s="3"/>
      <c r="AR579">
        <v>74</v>
      </c>
      <c r="AS579">
        <v>78</v>
      </c>
      <c r="AT579">
        <v>116</v>
      </c>
      <c r="AU579">
        <v>117</v>
      </c>
      <c r="AV579">
        <v>126</v>
      </c>
      <c r="AW579" s="3"/>
      <c r="AX579" s="3"/>
      <c r="AY579" s="3"/>
      <c r="AZ579">
        <v>946</v>
      </c>
      <c r="BA579">
        <v>541</v>
      </c>
      <c r="BB579">
        <v>475</v>
      </c>
      <c r="BC579">
        <v>515</v>
      </c>
      <c r="BD579">
        <v>571</v>
      </c>
      <c r="BE579" s="3"/>
      <c r="BF579" s="3"/>
      <c r="BG579" s="3"/>
      <c r="BH579">
        <v>946</v>
      </c>
      <c r="BI579">
        <v>541</v>
      </c>
      <c r="BJ579">
        <v>475</v>
      </c>
      <c r="BK579">
        <v>515</v>
      </c>
      <c r="BL579">
        <v>571</v>
      </c>
      <c r="BM579" s="3"/>
      <c r="BN579" s="3"/>
      <c r="BO579" s="3"/>
      <c r="BP579">
        <v>292</v>
      </c>
      <c r="BQ579">
        <v>292</v>
      </c>
      <c r="BR579">
        <v>300</v>
      </c>
      <c r="BS579">
        <v>300</v>
      </c>
      <c r="BT579">
        <v>300</v>
      </c>
      <c r="BU579" s="3"/>
      <c r="BV579" s="3"/>
      <c r="BW579" s="3"/>
      <c r="BX579">
        <v>-0.66</v>
      </c>
      <c r="BY579">
        <v>-26.81</v>
      </c>
      <c r="BZ579">
        <v>-20.96</v>
      </c>
      <c r="CA579">
        <v>7.1</v>
      </c>
      <c r="CB579">
        <v>7.88</v>
      </c>
      <c r="CC579" s="3"/>
      <c r="CD579" s="3"/>
      <c r="CE579" s="3"/>
      <c r="CF579">
        <v>-0.73</v>
      </c>
      <c r="CG579">
        <v>-29.53</v>
      </c>
      <c r="CH579">
        <v>-24.96</v>
      </c>
      <c r="CI579">
        <v>8.7799999999999994</v>
      </c>
      <c r="CJ579">
        <v>9.65</v>
      </c>
      <c r="CK579" s="3"/>
      <c r="CL579" s="3"/>
      <c r="CM579" s="3"/>
      <c r="CN579">
        <v>-12</v>
      </c>
      <c r="CO579">
        <v>-376</v>
      </c>
      <c r="CP579">
        <v>-214</v>
      </c>
      <c r="CQ579">
        <v>73</v>
      </c>
      <c r="CR579">
        <v>87</v>
      </c>
      <c r="CS579" s="3"/>
      <c r="CT579" s="3"/>
      <c r="CU579" s="3"/>
      <c r="CV579" t="s">
        <v>2</v>
      </c>
      <c r="CW579" t="s">
        <v>2</v>
      </c>
      <c r="CX579" t="s">
        <v>2</v>
      </c>
      <c r="CY579">
        <v>117.1</v>
      </c>
      <c r="CZ579">
        <v>197.89</v>
      </c>
      <c r="DA579" s="3"/>
      <c r="DB579" s="3"/>
      <c r="DC579" s="3"/>
      <c r="DD579">
        <v>3.2</v>
      </c>
      <c r="DE579">
        <v>6.14</v>
      </c>
      <c r="DF579">
        <v>15.37</v>
      </c>
      <c r="DG579">
        <v>9.86</v>
      </c>
      <c r="DH579">
        <v>18.13</v>
      </c>
      <c r="DI579" s="3"/>
      <c r="DJ579" s="3"/>
      <c r="DK579" s="3"/>
      <c r="DL579" s="6">
        <f>(CM579*3+CL579*2+CK579)/6</f>
        <v>0</v>
      </c>
      <c r="DM579">
        <f>BH579+(BH579*(CG579-8.25)/8.25)</f>
        <v>-3386.1066666666675</v>
      </c>
      <c r="DN579">
        <f>BI579+(BI579*(CH579-8.25)/8.25)</f>
        <v>-1636.7709090909093</v>
      </c>
      <c r="DO579">
        <f>BJ579+(BJ579*(CI579-8.25)/8.25)</f>
        <v>505.5151515151515</v>
      </c>
      <c r="DP579">
        <f>BK579+(BK579*(CJ579-8.25)/8.25)</f>
        <v>602.39393939393938</v>
      </c>
      <c r="DQ579">
        <f>BL579+(BL579*(CK579-8.25)/8.25)</f>
        <v>0</v>
      </c>
      <c r="DR579">
        <f>BM579+(BM579*(CL579-8.25)/8.25)</f>
        <v>0</v>
      </c>
      <c r="DS579">
        <f>BN579+(BN579*(CM579-8.25)/8.25)</f>
        <v>0</v>
      </c>
      <c r="DT579" s="8">
        <f>DM579*10^8/$I579</f>
        <v>-5647.3748567422672</v>
      </c>
      <c r="DU579" s="8">
        <f>DN579*10^8/$I579</f>
        <v>-2729.8191664312158</v>
      </c>
      <c r="DV579" s="8">
        <f>DO579*10^8/$I579</f>
        <v>843.10207486147021</v>
      </c>
      <c r="DW579" s="8">
        <f>DP579*10^8/$I579</f>
        <v>1004.677265685839</v>
      </c>
      <c r="DX579" s="8">
        <f>DQ579*10^8/$I579</f>
        <v>0</v>
      </c>
      <c r="DY579" s="8">
        <f>DR579*10^8/$I579</f>
        <v>0</v>
      </c>
      <c r="DZ579" s="8">
        <f>DS579*10^8/$I579</f>
        <v>0</v>
      </c>
      <c r="EA579" s="8">
        <f>DT579*10^8/$I579</f>
        <v>-9418.7354127153103</v>
      </c>
      <c r="EB579" s="8">
        <f>DZ579*0.8</f>
        <v>0</v>
      </c>
      <c r="EC579" s="10">
        <f>G579-E579</f>
        <v>-350</v>
      </c>
      <c r="ED579" s="4">
        <f>EC579/E579*100</f>
        <v>-2.005730659025788</v>
      </c>
      <c r="EE579" s="4">
        <f>DY579-G579</f>
        <v>-17100</v>
      </c>
      <c r="EF579" s="12">
        <f>EE579/G579</f>
        <v>-1</v>
      </c>
      <c r="EG579" s="4">
        <f>G579-F579</f>
        <v>-750</v>
      </c>
    </row>
    <row r="580" spans="1:137" x14ac:dyDescent="0.3">
      <c r="A580">
        <v>579</v>
      </c>
      <c r="B580" t="s">
        <v>5870</v>
      </c>
      <c r="C580" t="s">
        <v>550</v>
      </c>
      <c r="D580" t="str">
        <f>VLOOKUP(C580,Sheet1!$A$2:$B$3197,2,FALSE)</f>
        <v>철강</v>
      </c>
      <c r="E580">
        <v>9050</v>
      </c>
      <c r="F580">
        <v>25250</v>
      </c>
      <c r="G580" s="7">
        <v>22650</v>
      </c>
      <c r="H580" t="s">
        <v>2749</v>
      </c>
      <c r="I580" s="7">
        <f>VALUE(LEFT(H580,FIND("/",H580)-1)) + VALUE(MID(H580,FIND("/",H580)+1,LEN(H580)))</f>
        <v>95432737</v>
      </c>
      <c r="J580" s="1">
        <v>6192692</v>
      </c>
      <c r="K580" s="1">
        <f>G580*I580/(10^8)</f>
        <v>21615.514930500001</v>
      </c>
      <c r="L580" s="1">
        <v>50066</v>
      </c>
      <c r="M580" s="1">
        <v>60493</v>
      </c>
      <c r="N580" s="1">
        <v>59649</v>
      </c>
      <c r="O580" s="1">
        <v>56584</v>
      </c>
      <c r="P580" s="1">
        <v>52062</v>
      </c>
      <c r="Q580" s="1">
        <v>59024</v>
      </c>
      <c r="R580" s="1">
        <v>59769</v>
      </c>
      <c r="S580" s="1">
        <v>59977</v>
      </c>
      <c r="T580" s="1">
        <v>2566</v>
      </c>
      <c r="U580" s="1">
        <v>2413</v>
      </c>
      <c r="V580" s="1">
        <v>1450</v>
      </c>
      <c r="W580" s="1">
        <v>1646</v>
      </c>
      <c r="X580" s="1">
        <v>2947</v>
      </c>
      <c r="Y580" s="1">
        <v>3750</v>
      </c>
      <c r="Z580" s="1">
        <v>3589</v>
      </c>
      <c r="AA580" s="1">
        <v>3756</v>
      </c>
      <c r="AB580">
        <v>708</v>
      </c>
      <c r="AC580">
        <v>48</v>
      </c>
      <c r="AD580" s="1">
        <v>-3045</v>
      </c>
      <c r="AE580">
        <v>-817</v>
      </c>
      <c r="AF580">
        <v>695</v>
      </c>
      <c r="AG580" s="1">
        <v>1601</v>
      </c>
      <c r="AH580" s="1">
        <v>1691</v>
      </c>
      <c r="AI580" s="1">
        <v>1809</v>
      </c>
      <c r="AJ580" s="1">
        <v>63247</v>
      </c>
      <c r="AK580" s="1">
        <v>60910</v>
      </c>
      <c r="AL580" s="1">
        <v>57302</v>
      </c>
      <c r="AM580" s="1">
        <v>54390</v>
      </c>
      <c r="AN580" s="1">
        <v>54185</v>
      </c>
      <c r="AO580" s="1">
        <v>55705</v>
      </c>
      <c r="AP580" s="1">
        <v>56593</v>
      </c>
      <c r="AQ580" s="1">
        <v>57163</v>
      </c>
      <c r="AR580" s="1">
        <v>40353</v>
      </c>
      <c r="AS580" s="1">
        <v>37203</v>
      </c>
      <c r="AT580" s="1">
        <v>36980</v>
      </c>
      <c r="AU580" s="1">
        <v>34939</v>
      </c>
      <c r="AV580" s="1">
        <v>32823</v>
      </c>
      <c r="AW580" s="1">
        <v>33205</v>
      </c>
      <c r="AX580" s="1">
        <v>32658</v>
      </c>
      <c r="AY580" s="1">
        <v>31087</v>
      </c>
      <c r="AZ580" s="1">
        <v>22893</v>
      </c>
      <c r="BA580" s="1">
        <v>23707</v>
      </c>
      <c r="BB580" s="1">
        <v>20322</v>
      </c>
      <c r="BC580" s="1">
        <v>19451</v>
      </c>
      <c r="BD580" s="1">
        <v>21362</v>
      </c>
      <c r="BE580" s="1">
        <v>22500</v>
      </c>
      <c r="BF580" s="1">
        <v>23935</v>
      </c>
      <c r="BG580" s="1">
        <v>26077</v>
      </c>
      <c r="BH580" s="1">
        <v>21796</v>
      </c>
      <c r="BI580" s="1">
        <v>22540</v>
      </c>
      <c r="BJ580" s="1">
        <v>19257</v>
      </c>
      <c r="BK580" s="1">
        <v>18497</v>
      </c>
      <c r="BL580" s="1">
        <v>20332</v>
      </c>
      <c r="BM580" s="1">
        <v>21433</v>
      </c>
      <c r="BN580" s="1">
        <v>22808</v>
      </c>
      <c r="BO580" s="1">
        <v>24823</v>
      </c>
      <c r="BP580" s="1">
        <v>5892</v>
      </c>
      <c r="BQ580" s="1">
        <v>5892</v>
      </c>
      <c r="BR580" s="1">
        <v>5892</v>
      </c>
      <c r="BS580" s="1">
        <v>5892</v>
      </c>
      <c r="BT580" s="1">
        <v>5892</v>
      </c>
      <c r="BU580" s="1">
        <v>5890</v>
      </c>
      <c r="BV580" s="1">
        <v>5890</v>
      </c>
      <c r="BW580" s="1">
        <v>5890</v>
      </c>
      <c r="BX580">
        <v>1.07</v>
      </c>
      <c r="BY580">
        <v>0.08</v>
      </c>
      <c r="BZ580">
        <v>-5.15</v>
      </c>
      <c r="CA580">
        <v>-1.46</v>
      </c>
      <c r="CB580">
        <v>1.28</v>
      </c>
      <c r="CC580">
        <v>2.91</v>
      </c>
      <c r="CD580">
        <v>3.01</v>
      </c>
      <c r="CE580">
        <v>3.18</v>
      </c>
      <c r="CF580">
        <v>2.89</v>
      </c>
      <c r="CG580">
        <v>0.2</v>
      </c>
      <c r="CH580">
        <v>-14.25</v>
      </c>
      <c r="CI580">
        <v>-3.63</v>
      </c>
      <c r="CJ580">
        <v>3.35</v>
      </c>
      <c r="CK580">
        <v>7.86</v>
      </c>
      <c r="CL580">
        <v>7.7</v>
      </c>
      <c r="CM580">
        <v>7.29</v>
      </c>
      <c r="CN580">
        <v>642</v>
      </c>
      <c r="CO580">
        <v>47</v>
      </c>
      <c r="CP580" s="1">
        <v>-3121</v>
      </c>
      <c r="CQ580">
        <v>-718</v>
      </c>
      <c r="CR580">
        <v>682</v>
      </c>
      <c r="CS580" s="1">
        <v>1721</v>
      </c>
      <c r="CT580" s="1">
        <v>1785</v>
      </c>
      <c r="CU580" s="1">
        <v>1819</v>
      </c>
      <c r="CV580">
        <v>17.2</v>
      </c>
      <c r="CW580">
        <v>231.73</v>
      </c>
      <c r="CX580" t="s">
        <v>2</v>
      </c>
      <c r="CY580" t="s">
        <v>2</v>
      </c>
      <c r="CZ580">
        <v>11.9</v>
      </c>
      <c r="DA580">
        <v>13.16</v>
      </c>
      <c r="DB580">
        <v>12.69</v>
      </c>
      <c r="DC580">
        <v>12.45</v>
      </c>
      <c r="DD580">
        <v>0.48</v>
      </c>
      <c r="DE580">
        <v>0.46</v>
      </c>
      <c r="DF580">
        <v>0.36</v>
      </c>
      <c r="DG580">
        <v>0.31</v>
      </c>
      <c r="DH580">
        <v>0.38</v>
      </c>
      <c r="DI580">
        <v>1</v>
      </c>
      <c r="DJ580">
        <v>0.94</v>
      </c>
      <c r="DK580">
        <v>0.87</v>
      </c>
      <c r="DL580" s="6">
        <f>(CM580*3+CL580*2+CK580)/6</f>
        <v>7.5216666666666674</v>
      </c>
      <c r="DM580">
        <f>BH580+(BH580*(CG580-8.25)/8.25)</f>
        <v>528.38787878787844</v>
      </c>
      <c r="DN580">
        <f>BI580+(BI580*(CH580-8.25)/8.25)</f>
        <v>-38932.727272727272</v>
      </c>
      <c r="DO580">
        <f>BJ580+(BJ580*(CI580-8.25)/8.25)</f>
        <v>-8473.0799999999981</v>
      </c>
      <c r="DP580">
        <f>BK580+(BK580*(CJ580-8.25)/8.25)</f>
        <v>7510.9030303030304</v>
      </c>
      <c r="DQ580">
        <f>BL580+(BL580*(CK580-8.25)/8.25)</f>
        <v>19370.85090909091</v>
      </c>
      <c r="DR580">
        <f>BM580+(BM580*(CL580-8.25)/8.25)</f>
        <v>20004.133333333335</v>
      </c>
      <c r="DS580">
        <f>BN580+(BN580*(CM580-8.25)/8.25)</f>
        <v>20153.97818181818</v>
      </c>
      <c r="DT580" s="8">
        <f>DM580*10^8/$I580</f>
        <v>553.6757043737291</v>
      </c>
      <c r="DU580" s="8">
        <f>DN580*10^8/$I580</f>
        <v>-40795.987306459909</v>
      </c>
      <c r="DV580" s="8">
        <f>DO580*10^8/$I580</f>
        <v>-8878.5884868836965</v>
      </c>
      <c r="DW580" s="8">
        <f>DP580*10^8/$I580</f>
        <v>7870.3632175015891</v>
      </c>
      <c r="DX580" s="8">
        <f>DQ580*10^8/$I580</f>
        <v>20297.909834746657</v>
      </c>
      <c r="DY580" s="8">
        <f>DR580*10^8/$I580</f>
        <v>20961.500175074445</v>
      </c>
      <c r="DZ580" s="8">
        <f>DS580*10^8/$I580</f>
        <v>21118.516365949119</v>
      </c>
      <c r="EA580" s="8">
        <f>DT580*10^8/$I580</f>
        <v>580.17376612988596</v>
      </c>
      <c r="EB580" s="8">
        <f>DZ580*0.8</f>
        <v>16894.813092759297</v>
      </c>
      <c r="EC580" s="10">
        <f>G580-E580</f>
        <v>13600</v>
      </c>
      <c r="ED580" s="4">
        <f>EC580/E580*100</f>
        <v>150.27624309392266</v>
      </c>
      <c r="EE580" s="4">
        <f>DY580-G580</f>
        <v>-1688.499824925555</v>
      </c>
      <c r="EF580" s="12">
        <f>EE580/G580</f>
        <v>-7.4547453639097358E-2</v>
      </c>
      <c r="EG580" s="4">
        <f>G580-F580</f>
        <v>-2600</v>
      </c>
    </row>
    <row r="581" spans="1:137" x14ac:dyDescent="0.3">
      <c r="A581">
        <v>580</v>
      </c>
      <c r="B581" t="s">
        <v>6279</v>
      </c>
      <c r="C581" t="s">
        <v>551</v>
      </c>
      <c r="D581" t="str">
        <f>VLOOKUP(C581,Sheet1!$A$2:$B$3197,2,FALSE)</f>
        <v>전기장비</v>
      </c>
      <c r="E581">
        <v>1575</v>
      </c>
      <c r="F581">
        <v>1605</v>
      </c>
      <c r="G581" s="7">
        <v>1655</v>
      </c>
      <c r="H581" t="s">
        <v>2750</v>
      </c>
      <c r="I581" s="7">
        <f>VALUE(LEFT(H581,FIND("/",H581)-1)) + VALUE(MID(H581,FIND("/",H581)+1,LEN(H581)))</f>
        <v>73638167</v>
      </c>
      <c r="J581">
        <v>0</v>
      </c>
      <c r="K581" s="1">
        <f>G581*I581/(10^8)</f>
        <v>1218.7116638499999</v>
      </c>
      <c r="L581" s="1">
        <v>4224</v>
      </c>
      <c r="M581" s="1">
        <v>5051</v>
      </c>
      <c r="N581" s="1">
        <v>4295</v>
      </c>
      <c r="O581" s="1">
        <v>4013</v>
      </c>
      <c r="P581" s="1">
        <v>3673</v>
      </c>
      <c r="Q581" s="3"/>
      <c r="R581" s="3"/>
      <c r="S581" s="3"/>
      <c r="T581">
        <v>72</v>
      </c>
      <c r="U581">
        <v>10</v>
      </c>
      <c r="V581">
        <v>43</v>
      </c>
      <c r="W581">
        <v>10</v>
      </c>
      <c r="X581">
        <v>43</v>
      </c>
      <c r="Y581" s="3"/>
      <c r="Z581" s="3"/>
      <c r="AA581" s="3"/>
      <c r="AB581">
        <v>21</v>
      </c>
      <c r="AC581">
        <v>16</v>
      </c>
      <c r="AD581">
        <v>12</v>
      </c>
      <c r="AE581">
        <v>-8</v>
      </c>
      <c r="AF581">
        <v>23</v>
      </c>
      <c r="AG581" s="3"/>
      <c r="AH581" s="3"/>
      <c r="AI581" s="3"/>
      <c r="AJ581" s="1">
        <v>2232</v>
      </c>
      <c r="AK581" s="1">
        <v>2219</v>
      </c>
      <c r="AL581" s="1">
        <v>1915</v>
      </c>
      <c r="AM581" s="1">
        <v>1896</v>
      </c>
      <c r="AN581" s="1">
        <v>1920</v>
      </c>
      <c r="AO581" s="3"/>
      <c r="AP581" s="3"/>
      <c r="AQ581" s="3"/>
      <c r="AR581" s="1">
        <v>1409</v>
      </c>
      <c r="AS581" s="1">
        <v>1416</v>
      </c>
      <c r="AT581" s="1">
        <v>1101</v>
      </c>
      <c r="AU581" s="1">
        <v>1092</v>
      </c>
      <c r="AV581" s="1">
        <v>1066</v>
      </c>
      <c r="AW581" s="3"/>
      <c r="AX581" s="3"/>
      <c r="AY581" s="3"/>
      <c r="AZ581">
        <v>823</v>
      </c>
      <c r="BA581">
        <v>803</v>
      </c>
      <c r="BB581">
        <v>814</v>
      </c>
      <c r="BC581">
        <v>804</v>
      </c>
      <c r="BD581">
        <v>854</v>
      </c>
      <c r="BE581" s="3"/>
      <c r="BF581" s="3"/>
      <c r="BG581" s="3"/>
      <c r="BH581">
        <v>803</v>
      </c>
      <c r="BI581">
        <v>803</v>
      </c>
      <c r="BJ581">
        <v>814</v>
      </c>
      <c r="BK581">
        <v>804</v>
      </c>
      <c r="BL581">
        <v>854</v>
      </c>
      <c r="BM581" s="3"/>
      <c r="BN581" s="3"/>
      <c r="BO581" s="3"/>
      <c r="BP581">
        <v>354</v>
      </c>
      <c r="BQ581">
        <v>354</v>
      </c>
      <c r="BR581">
        <v>354</v>
      </c>
      <c r="BS581">
        <v>354</v>
      </c>
      <c r="BT581">
        <v>368</v>
      </c>
      <c r="BU581" s="3"/>
      <c r="BV581" s="3"/>
      <c r="BW581" s="3"/>
      <c r="BX581">
        <v>0.97</v>
      </c>
      <c r="BY581">
        <v>0.7</v>
      </c>
      <c r="BZ581">
        <v>0.6</v>
      </c>
      <c r="CA581">
        <v>-0.43</v>
      </c>
      <c r="CB581">
        <v>1.21</v>
      </c>
      <c r="CC581" s="3"/>
      <c r="CD581" s="3"/>
      <c r="CE581" s="3"/>
      <c r="CF581">
        <v>2.5299999999999998</v>
      </c>
      <c r="CG581">
        <v>0.85</v>
      </c>
      <c r="CH581">
        <v>1.53</v>
      </c>
      <c r="CI581">
        <v>-1.01</v>
      </c>
      <c r="CJ581">
        <v>2.79</v>
      </c>
      <c r="CK581" s="3"/>
      <c r="CL581" s="3"/>
      <c r="CM581" s="3"/>
      <c r="CN581">
        <v>28</v>
      </c>
      <c r="CO581">
        <v>10</v>
      </c>
      <c r="CP581">
        <v>18</v>
      </c>
      <c r="CQ581">
        <v>-12</v>
      </c>
      <c r="CR581">
        <v>31</v>
      </c>
      <c r="CS581" s="3"/>
      <c r="CT581" s="3"/>
      <c r="CU581" s="3"/>
      <c r="CV581">
        <v>44.71</v>
      </c>
      <c r="CW581">
        <v>111</v>
      </c>
      <c r="CX581">
        <v>89.94</v>
      </c>
      <c r="CY581" t="s">
        <v>2</v>
      </c>
      <c r="CZ581">
        <v>34.369999999999997</v>
      </c>
      <c r="DA581" s="3"/>
      <c r="DB581" s="3"/>
      <c r="DC581" s="3"/>
      <c r="DD581">
        <v>1.1200000000000001</v>
      </c>
      <c r="DE581">
        <v>0.95</v>
      </c>
      <c r="DF581">
        <v>1.37</v>
      </c>
      <c r="DG581">
        <v>1.03</v>
      </c>
      <c r="DH581">
        <v>0.93</v>
      </c>
      <c r="DI581" s="3"/>
      <c r="DJ581" s="3"/>
      <c r="DK581" s="3"/>
      <c r="DL581" s="6">
        <f>(CM581*3+CL581*2+CK581)/6</f>
        <v>0</v>
      </c>
      <c r="DM581">
        <f>BH581+(BH581*(CG581-8.25)/8.25)</f>
        <v>82.733333333333235</v>
      </c>
      <c r="DN581">
        <f>BI581+(BI581*(CH581-8.25)/8.25)</f>
        <v>148.92000000000007</v>
      </c>
      <c r="DO581">
        <f>BJ581+(BJ581*(CI581-8.25)/8.25)</f>
        <v>-99.653333333333308</v>
      </c>
      <c r="DP581">
        <f>BK581+(BK581*(CJ581-8.25)/8.25)</f>
        <v>271.8981818181818</v>
      </c>
      <c r="DQ581">
        <f>BL581+(BL581*(CK581-8.25)/8.25)</f>
        <v>0</v>
      </c>
      <c r="DR581">
        <f>BM581+(BM581*(CL581-8.25)/8.25)</f>
        <v>0</v>
      </c>
      <c r="DS581">
        <f>BN581+(BN581*(CM581-8.25)/8.25)</f>
        <v>0</v>
      </c>
      <c r="DT581" s="8">
        <f>DM581*10^8/$I581</f>
        <v>112.35115797129122</v>
      </c>
      <c r="DU581" s="8">
        <f>DN581*10^8/$I581</f>
        <v>202.23208434832452</v>
      </c>
      <c r="DV581" s="8">
        <f>DO581*10^8/$I581</f>
        <v>-135.32837303423548</v>
      </c>
      <c r="DW581" s="8">
        <f>DP581*10^8/$I581</f>
        <v>369.23540182386915</v>
      </c>
      <c r="DX581" s="8">
        <f>DQ581*10^8/$I581</f>
        <v>0</v>
      </c>
      <c r="DY581" s="8">
        <f>DR581*10^8/$I581</f>
        <v>0</v>
      </c>
      <c r="DZ581" s="8">
        <f>DS581*10^8/$I581</f>
        <v>0</v>
      </c>
      <c r="EA581" s="8">
        <f>DT581*10^8/$I581</f>
        <v>152.57191012276448</v>
      </c>
      <c r="EB581" s="8">
        <f>DZ581*0.8</f>
        <v>0</v>
      </c>
      <c r="EC581" s="10">
        <f>G581-E581</f>
        <v>80</v>
      </c>
      <c r="ED581" s="4">
        <f>EC581/E581*100</f>
        <v>5.0793650793650791</v>
      </c>
      <c r="EE581" s="4">
        <f>DY581-G581</f>
        <v>-1655</v>
      </c>
      <c r="EF581" s="12">
        <f>EE581/G581</f>
        <v>-1</v>
      </c>
      <c r="EG581" s="4">
        <f>G581-F581</f>
        <v>50</v>
      </c>
    </row>
    <row r="582" spans="1:137" x14ac:dyDescent="0.3">
      <c r="A582">
        <v>581</v>
      </c>
      <c r="B582" t="s">
        <v>7394</v>
      </c>
      <c r="C582" t="s">
        <v>552</v>
      </c>
      <c r="D582" t="str">
        <f>VLOOKUP(C582,Sheet1!$A$2:$B$3197,2,FALSE)</f>
        <v>화학</v>
      </c>
      <c r="E582">
        <v>16000</v>
      </c>
      <c r="F582">
        <v>12750</v>
      </c>
      <c r="G582" s="7">
        <v>12400</v>
      </c>
      <c r="H582" t="s">
        <v>2751</v>
      </c>
      <c r="I582" s="7">
        <f>VALUE(LEFT(H582,FIND("/",H582)-1)) + VALUE(MID(H582,FIND("/",H582)+1,LEN(H582)))</f>
        <v>27178294</v>
      </c>
      <c r="J582">
        <v>0</v>
      </c>
      <c r="K582" s="1">
        <f>G582*I582/(10^8)</f>
        <v>3370.1084559999999</v>
      </c>
      <c r="L582" s="1">
        <v>15154</v>
      </c>
      <c r="M582" s="1">
        <v>15078</v>
      </c>
      <c r="N582" s="1">
        <v>15311</v>
      </c>
      <c r="O582" s="1">
        <v>15162</v>
      </c>
      <c r="P582" s="1">
        <v>13190</v>
      </c>
      <c r="Q582" s="3"/>
      <c r="R582" s="3"/>
      <c r="S582" s="3"/>
      <c r="T582">
        <v>626</v>
      </c>
      <c r="U582">
        <v>311</v>
      </c>
      <c r="V582">
        <v>74</v>
      </c>
      <c r="W582">
        <v>94</v>
      </c>
      <c r="X582">
        <v>-327</v>
      </c>
      <c r="Y582" s="3"/>
      <c r="Z582" s="3"/>
      <c r="AA582" s="3"/>
      <c r="AB582">
        <v>79</v>
      </c>
      <c r="AC582">
        <v>-9</v>
      </c>
      <c r="AD582">
        <v>-16</v>
      </c>
      <c r="AE582">
        <v>-189</v>
      </c>
      <c r="AF582" s="1">
        <v>-1399</v>
      </c>
      <c r="AG582" s="3"/>
      <c r="AH582" s="3"/>
      <c r="AI582" s="3"/>
      <c r="AJ582" s="1">
        <v>10979</v>
      </c>
      <c r="AK582" s="1">
        <v>9995</v>
      </c>
      <c r="AL582" s="1">
        <v>9357</v>
      </c>
      <c r="AM582" s="1">
        <v>10680</v>
      </c>
      <c r="AN582" s="1">
        <v>9756</v>
      </c>
      <c r="AO582" s="3"/>
      <c r="AP582" s="3"/>
      <c r="AQ582" s="3"/>
      <c r="AR582" s="1">
        <v>7538</v>
      </c>
      <c r="AS582" s="1">
        <v>6554</v>
      </c>
      <c r="AT582" s="1">
        <v>5332</v>
      </c>
      <c r="AU582" s="1">
        <v>6868</v>
      </c>
      <c r="AV582" s="1">
        <v>6797</v>
      </c>
      <c r="AW582" s="3"/>
      <c r="AX582" s="3"/>
      <c r="AY582" s="3"/>
      <c r="AZ582" s="1">
        <v>3441</v>
      </c>
      <c r="BA582" s="1">
        <v>3442</v>
      </c>
      <c r="BB582" s="1">
        <v>4024</v>
      </c>
      <c r="BC582" s="1">
        <v>3813</v>
      </c>
      <c r="BD582" s="1">
        <v>2960</v>
      </c>
      <c r="BE582" s="3"/>
      <c r="BF582" s="3"/>
      <c r="BG582" s="3"/>
      <c r="BH582" s="1">
        <v>2938</v>
      </c>
      <c r="BI582" s="1">
        <v>2816</v>
      </c>
      <c r="BJ582" s="1">
        <v>3086</v>
      </c>
      <c r="BK582" s="1">
        <v>3037</v>
      </c>
      <c r="BL582" s="1">
        <v>2597</v>
      </c>
      <c r="BM582" s="3"/>
      <c r="BN582" s="3"/>
      <c r="BO582" s="3"/>
      <c r="BP582">
        <v>764</v>
      </c>
      <c r="BQ582">
        <v>764</v>
      </c>
      <c r="BR582">
        <v>764</v>
      </c>
      <c r="BS582">
        <v>764</v>
      </c>
      <c r="BT582" s="1">
        <v>1216</v>
      </c>
      <c r="BU582" s="3"/>
      <c r="BV582" s="3"/>
      <c r="BW582" s="3"/>
      <c r="BX582">
        <v>0.74</v>
      </c>
      <c r="BY582">
        <v>-0.09</v>
      </c>
      <c r="BZ582">
        <v>-0.17</v>
      </c>
      <c r="CA582">
        <v>-1.89</v>
      </c>
      <c r="CB582">
        <v>-13.69</v>
      </c>
      <c r="CC582" s="3"/>
      <c r="CD582" s="3"/>
      <c r="CE582" s="3"/>
      <c r="CF582">
        <v>3.62</v>
      </c>
      <c r="CG582">
        <v>1.21</v>
      </c>
      <c r="CH582">
        <v>2.31</v>
      </c>
      <c r="CI582">
        <v>-2.4</v>
      </c>
      <c r="CJ582">
        <v>-31.08</v>
      </c>
      <c r="CK582" s="3"/>
      <c r="CL582" s="3"/>
      <c r="CM582" s="3"/>
      <c r="CN582">
        <v>653</v>
      </c>
      <c r="CO582">
        <v>212</v>
      </c>
      <c r="CP582">
        <v>416</v>
      </c>
      <c r="CQ582">
        <v>-449</v>
      </c>
      <c r="CR582" s="1">
        <v>-4307</v>
      </c>
      <c r="CS582" s="3"/>
      <c r="CT582" s="3"/>
      <c r="CU582" s="3"/>
      <c r="CV582">
        <v>22.62</v>
      </c>
      <c r="CW582">
        <v>65.069999999999993</v>
      </c>
      <c r="CX582">
        <v>21.77</v>
      </c>
      <c r="CY582" t="s">
        <v>2</v>
      </c>
      <c r="CZ582" t="s">
        <v>2</v>
      </c>
      <c r="DA582" s="3"/>
      <c r="DB582" s="3"/>
      <c r="DC582" s="3"/>
      <c r="DD582">
        <v>0.79</v>
      </c>
      <c r="DE582">
        <v>0.77</v>
      </c>
      <c r="DF582">
        <v>0.46</v>
      </c>
      <c r="DG582">
        <v>0.5</v>
      </c>
      <c r="DH582">
        <v>1.18</v>
      </c>
      <c r="DI582" s="3"/>
      <c r="DJ582" s="3"/>
      <c r="DK582" s="3"/>
      <c r="DL582" s="6">
        <f>(CM582*3+CL582*2+CK582)/6</f>
        <v>0</v>
      </c>
      <c r="DM582">
        <f>BH582+(BH582*(CG582-8.25)/8.25)</f>
        <v>430.90666666666675</v>
      </c>
      <c r="DN582">
        <f>BI582+(BI582*(CH582-8.25)/8.25)</f>
        <v>788.48000000000025</v>
      </c>
      <c r="DO582">
        <f>BJ582+(BJ582*(CI582-8.25)/8.25)</f>
        <v>-897.74545454545478</v>
      </c>
      <c r="DP582">
        <f>BK582+(BK582*(CJ582-8.25)/8.25)</f>
        <v>-11441.207272727272</v>
      </c>
      <c r="DQ582">
        <f>BL582+(BL582*(CK582-8.25)/8.25)</f>
        <v>0</v>
      </c>
      <c r="DR582">
        <f>BM582+(BM582*(CL582-8.25)/8.25)</f>
        <v>0</v>
      </c>
      <c r="DS582">
        <f>BN582+(BN582*(CM582-8.25)/8.25)</f>
        <v>0</v>
      </c>
      <c r="DT582" s="8">
        <f>DM582*10^8/$I582</f>
        <v>1585.4809233672529</v>
      </c>
      <c r="DU582" s="8">
        <f>DN582*10^8/$I582</f>
        <v>2901.1386807428025</v>
      </c>
      <c r="DV582" s="8">
        <f>DO582*10^8/$I582</f>
        <v>-3303.1707381833999</v>
      </c>
      <c r="DW582" s="8">
        <f>DP582*10^8/$I582</f>
        <v>-42096.855942198839</v>
      </c>
      <c r="DX582" s="8">
        <f>DQ582*10^8/$I582</f>
        <v>0</v>
      </c>
      <c r="DY582" s="8">
        <f>DR582*10^8/$I582</f>
        <v>0</v>
      </c>
      <c r="DZ582" s="8">
        <f>DS582*10^8/$I582</f>
        <v>0</v>
      </c>
      <c r="EA582" s="8">
        <f>DT582*10^8/$I582</f>
        <v>5833.6293049418509</v>
      </c>
      <c r="EB582" s="8">
        <f>DZ582*0.8</f>
        <v>0</v>
      </c>
      <c r="EC582" s="10">
        <f>G582-E582</f>
        <v>-3600</v>
      </c>
      <c r="ED582" s="4">
        <f>EC582/E582*100</f>
        <v>-22.5</v>
      </c>
      <c r="EE582" s="4">
        <f>DY582-G582</f>
        <v>-12400</v>
      </c>
      <c r="EF582" s="12">
        <f>EE582/G582</f>
        <v>-1</v>
      </c>
      <c r="EG582" s="4">
        <f>G582-F582</f>
        <v>-350</v>
      </c>
    </row>
    <row r="583" spans="1:137" x14ac:dyDescent="0.3">
      <c r="A583">
        <v>582</v>
      </c>
      <c r="B583" t="s">
        <v>5670</v>
      </c>
      <c r="C583" t="s">
        <v>553</v>
      </c>
      <c r="D583" t="str">
        <f>VLOOKUP(C583,Sheet1!$A$2:$B$3197,2,FALSE)</f>
        <v>증권</v>
      </c>
      <c r="E583">
        <v>42200</v>
      </c>
      <c r="F583">
        <v>45500</v>
      </c>
      <c r="G583" s="7">
        <v>46400</v>
      </c>
      <c r="H583" t="s">
        <v>2752</v>
      </c>
      <c r="I583" s="7">
        <f>VALUE(LEFT(H583,FIND("/",H583)-1)) + VALUE(MID(H583,FIND("/",H583)+1,LEN(H583)))</f>
        <v>89300000</v>
      </c>
      <c r="J583" s="1">
        <v>1791020</v>
      </c>
      <c r="K583" s="1">
        <f>G583*I583/(10^8)</f>
        <v>41435.199999999997</v>
      </c>
      <c r="L583" s="1">
        <v>7942</v>
      </c>
      <c r="M583" s="1">
        <v>9670</v>
      </c>
      <c r="N583" s="1">
        <v>11342</v>
      </c>
      <c r="O583" s="1">
        <v>12218</v>
      </c>
      <c r="P583" s="1">
        <v>14926</v>
      </c>
      <c r="Q583" s="1">
        <v>18901</v>
      </c>
      <c r="R583" s="1">
        <v>17614</v>
      </c>
      <c r="S583" s="1">
        <v>18320</v>
      </c>
      <c r="T583" s="1">
        <v>2117</v>
      </c>
      <c r="U583" s="1">
        <v>3603</v>
      </c>
      <c r="V583" s="1">
        <v>4581</v>
      </c>
      <c r="W583" s="1">
        <v>5176</v>
      </c>
      <c r="X583" s="1">
        <v>6780</v>
      </c>
      <c r="Y583" s="1">
        <v>10218</v>
      </c>
      <c r="Z583" s="1">
        <v>9055</v>
      </c>
      <c r="AA583" s="1">
        <v>9141</v>
      </c>
      <c r="AB583" s="1">
        <v>1742</v>
      </c>
      <c r="AC583" s="1">
        <v>2710</v>
      </c>
      <c r="AD583" s="1">
        <v>3341</v>
      </c>
      <c r="AE583" s="1">
        <v>3918</v>
      </c>
      <c r="AF583" s="1">
        <v>5078</v>
      </c>
      <c r="AG583" s="1">
        <v>7381</v>
      </c>
      <c r="AH583" s="1">
        <v>6509</v>
      </c>
      <c r="AI583" s="1">
        <v>6773</v>
      </c>
      <c r="AJ583" s="1">
        <v>332299</v>
      </c>
      <c r="AK583" s="1">
        <v>379483</v>
      </c>
      <c r="AL583" s="1">
        <v>383306</v>
      </c>
      <c r="AM583" s="1">
        <v>447296</v>
      </c>
      <c r="AN583" s="1">
        <v>638697</v>
      </c>
      <c r="AO583" s="1">
        <v>651128</v>
      </c>
      <c r="AP583" s="1">
        <v>674886</v>
      </c>
      <c r="AQ583" s="1">
        <v>714503</v>
      </c>
      <c r="AR583" s="1">
        <v>294030</v>
      </c>
      <c r="AS583" s="1">
        <v>335366</v>
      </c>
      <c r="AT583" s="1">
        <v>336685</v>
      </c>
      <c r="AU583" s="1">
        <v>397803</v>
      </c>
      <c r="AV583" s="1">
        <v>585526</v>
      </c>
      <c r="AW583" s="1">
        <v>593005</v>
      </c>
      <c r="AX583" s="1">
        <v>612681</v>
      </c>
      <c r="AY583" s="1">
        <v>648920</v>
      </c>
      <c r="AZ583" s="1">
        <v>38270</v>
      </c>
      <c r="BA583" s="1">
        <v>44116</v>
      </c>
      <c r="BB583" s="1">
        <v>46621</v>
      </c>
      <c r="BC583" s="1">
        <v>49493</v>
      </c>
      <c r="BD583" s="1">
        <v>53171</v>
      </c>
      <c r="BE583" s="1">
        <v>58200</v>
      </c>
      <c r="BF583" s="1">
        <v>62907</v>
      </c>
      <c r="BG583" s="1">
        <v>68228</v>
      </c>
      <c r="BH583" s="1">
        <v>38269</v>
      </c>
      <c r="BI583" s="1">
        <v>44096</v>
      </c>
      <c r="BJ583" s="1">
        <v>46621</v>
      </c>
      <c r="BK583" s="1">
        <v>49493</v>
      </c>
      <c r="BL583" s="1">
        <v>53171</v>
      </c>
      <c r="BM583" s="1">
        <v>58846</v>
      </c>
      <c r="BN583" s="1">
        <v>63707</v>
      </c>
      <c r="BO583" s="1">
        <v>68729</v>
      </c>
      <c r="BP583" s="1">
        <v>3942</v>
      </c>
      <c r="BQ583" s="1">
        <v>4585</v>
      </c>
      <c r="BR583" s="1">
        <v>4585</v>
      </c>
      <c r="BS583" s="1">
        <v>4585</v>
      </c>
      <c r="BT583" s="1">
        <v>4585</v>
      </c>
      <c r="BU583" s="1">
        <v>4582</v>
      </c>
      <c r="BV583" s="1">
        <v>4582</v>
      </c>
      <c r="BW583" s="1">
        <v>4582</v>
      </c>
      <c r="BX583">
        <v>0.54</v>
      </c>
      <c r="BY583">
        <v>0.76</v>
      </c>
      <c r="BZ583">
        <v>0.88</v>
      </c>
      <c r="CA583">
        <v>0.94</v>
      </c>
      <c r="CB583">
        <v>0.94</v>
      </c>
      <c r="CC583">
        <v>1.1399999999999999</v>
      </c>
      <c r="CD583">
        <v>0.98</v>
      </c>
      <c r="CE583">
        <v>0.98</v>
      </c>
      <c r="CF583">
        <v>4.74</v>
      </c>
      <c r="CG583">
        <v>6.6</v>
      </c>
      <c r="CH583">
        <v>7.37</v>
      </c>
      <c r="CI583">
        <v>8.15</v>
      </c>
      <c r="CJ583">
        <v>9.89</v>
      </c>
      <c r="CK583">
        <v>13.82</v>
      </c>
      <c r="CL583">
        <v>10.87</v>
      </c>
      <c r="CM583">
        <v>10.17</v>
      </c>
      <c r="CN583" s="1">
        <v>2199</v>
      </c>
      <c r="CO583" s="1">
        <v>3114</v>
      </c>
      <c r="CP583" s="1">
        <v>3741</v>
      </c>
      <c r="CQ583" s="1">
        <v>4388</v>
      </c>
      <c r="CR583" s="1">
        <v>5686</v>
      </c>
      <c r="CS583" s="1">
        <v>8670</v>
      </c>
      <c r="CT583" s="1">
        <v>7460</v>
      </c>
      <c r="CU583" s="1">
        <v>7544</v>
      </c>
      <c r="CV583">
        <v>13.98</v>
      </c>
      <c r="CW583">
        <v>11.75</v>
      </c>
      <c r="CX583">
        <v>8.42</v>
      </c>
      <c r="CY583">
        <v>8.8000000000000007</v>
      </c>
      <c r="CZ583">
        <v>7.11</v>
      </c>
      <c r="DA583">
        <v>5.35</v>
      </c>
      <c r="DB583">
        <v>6.22</v>
      </c>
      <c r="DC583">
        <v>6.15</v>
      </c>
      <c r="DD583">
        <v>0.64</v>
      </c>
      <c r="DE583">
        <v>0.74</v>
      </c>
      <c r="DF583">
        <v>0.6</v>
      </c>
      <c r="DG583">
        <v>0.7</v>
      </c>
      <c r="DH583">
        <v>0.68</v>
      </c>
      <c r="DI583">
        <v>0.7</v>
      </c>
      <c r="DJ583">
        <v>0.65</v>
      </c>
      <c r="DK583">
        <v>0.6</v>
      </c>
      <c r="DL583" s="6">
        <f>(CM583*3+CL583*2+CK583)/6</f>
        <v>11.011666666666665</v>
      </c>
      <c r="DM583">
        <f>BH583+(BH583*(CG583-8.25)/8.25)</f>
        <v>30615.199999999997</v>
      </c>
      <c r="DN583">
        <f>BI583+(BI583*(CH583-8.25)/8.25)</f>
        <v>39392.426666666666</v>
      </c>
      <c r="DO583">
        <f>BJ583+(BJ583*(CI583-8.25)/8.25)</f>
        <v>46055.896969696973</v>
      </c>
      <c r="DP583">
        <f>BK583+(BK583*(CJ583-8.25)/8.25)</f>
        <v>59331.60848484849</v>
      </c>
      <c r="DQ583">
        <f>BL583+(BL583*(CK583-8.25)/8.25)</f>
        <v>89069.481212121216</v>
      </c>
      <c r="DR583">
        <f>BM583+(BM583*(CL583-8.25)/8.25)</f>
        <v>77534.063030303019</v>
      </c>
      <c r="DS583">
        <f>BN583+(BN583*(CM583-8.25)/8.25)</f>
        <v>78533.356363636369</v>
      </c>
      <c r="DT583" s="8">
        <f>DM583*10^8/$I583</f>
        <v>34283.538633818585</v>
      </c>
      <c r="DU583" s="8">
        <f>DN583*10^8/$I583</f>
        <v>44112.459873086969</v>
      </c>
      <c r="DV583" s="8">
        <f>DO583*10^8/$I583</f>
        <v>51574.35270962707</v>
      </c>
      <c r="DW583" s="8">
        <f>DP583*10^8/$I583</f>
        <v>66440.770979673558</v>
      </c>
      <c r="DX583" s="8">
        <f>DQ583*10^8/$I583</f>
        <v>99741.860259934168</v>
      </c>
      <c r="DY583" s="8">
        <f>DR583*10^8/$I583</f>
        <v>86824.258712545372</v>
      </c>
      <c r="DZ583" s="8">
        <f>DS583*10^8/$I583</f>
        <v>87943.28820116054</v>
      </c>
      <c r="EA583" s="8">
        <f>DT583*10^8/$I583</f>
        <v>38391.420642574005</v>
      </c>
      <c r="EB583" s="8">
        <f>DZ583*0.8</f>
        <v>70354.630560928432</v>
      </c>
      <c r="EC583" s="10">
        <f>G583-E583</f>
        <v>4200</v>
      </c>
      <c r="ED583" s="4">
        <f>EC583/E583*100</f>
        <v>9.9526066350710902</v>
      </c>
      <c r="EE583" s="4">
        <f>DY583-G583</f>
        <v>40424.258712545372</v>
      </c>
      <c r="EF583" s="12">
        <f>EE583/G583</f>
        <v>0.87121247225313303</v>
      </c>
      <c r="EG583" s="4">
        <f>G583-F583</f>
        <v>900</v>
      </c>
    </row>
    <row r="584" spans="1:137" x14ac:dyDescent="0.3">
      <c r="A584">
        <v>583</v>
      </c>
      <c r="B584" t="s">
        <v>7539</v>
      </c>
      <c r="C584" t="s">
        <v>554</v>
      </c>
      <c r="D584" t="str">
        <f>VLOOKUP(C584,Sheet1!$A$2:$B$3197,2,FALSE)</f>
        <v>화학</v>
      </c>
      <c r="E584">
        <v>13950</v>
      </c>
      <c r="F584">
        <v>17450</v>
      </c>
      <c r="G584" s="7">
        <v>16450</v>
      </c>
      <c r="H584" t="s">
        <v>2753</v>
      </c>
      <c r="I584" s="7">
        <f>VALUE(LEFT(H584,FIND("/",H584)-1)) + VALUE(MID(H584,FIND("/",H584)+1,LEN(H584)))</f>
        <v>18466948</v>
      </c>
      <c r="J584" s="1">
        <v>1206986</v>
      </c>
      <c r="K584" s="1">
        <f>G584*I584/(10^8)</f>
        <v>3037.812946</v>
      </c>
      <c r="L584" s="1">
        <v>2240</v>
      </c>
      <c r="M584" s="1">
        <v>2594</v>
      </c>
      <c r="N584" s="1">
        <v>2693</v>
      </c>
      <c r="O584" s="1">
        <v>2742</v>
      </c>
      <c r="P584" s="1">
        <v>3924</v>
      </c>
      <c r="Q584" s="3"/>
      <c r="R584" s="3"/>
      <c r="S584" s="3"/>
      <c r="T584">
        <v>52</v>
      </c>
      <c r="U584">
        <v>99</v>
      </c>
      <c r="V584">
        <v>68</v>
      </c>
      <c r="W584">
        <v>92</v>
      </c>
      <c r="X584">
        <v>224</v>
      </c>
      <c r="Y584" s="3"/>
      <c r="Z584" s="3"/>
      <c r="AA584" s="3"/>
      <c r="AB584">
        <v>245</v>
      </c>
      <c r="AC584">
        <v>286</v>
      </c>
      <c r="AD584">
        <v>289</v>
      </c>
      <c r="AE584">
        <v>324</v>
      </c>
      <c r="AF584">
        <v>347</v>
      </c>
      <c r="AG584" s="3"/>
      <c r="AH584" s="3"/>
      <c r="AI584" s="3"/>
      <c r="AJ584" s="1">
        <v>3351</v>
      </c>
      <c r="AK584" s="1">
        <v>3626</v>
      </c>
      <c r="AL584" s="1">
        <v>3865</v>
      </c>
      <c r="AM584" s="1">
        <v>5173</v>
      </c>
      <c r="AN584" s="1">
        <v>5332</v>
      </c>
      <c r="AO584" s="3"/>
      <c r="AP584" s="3"/>
      <c r="AQ584" s="3"/>
      <c r="AR584">
        <v>484</v>
      </c>
      <c r="AS584">
        <v>530</v>
      </c>
      <c r="AT584">
        <v>520</v>
      </c>
      <c r="AU584" s="1">
        <v>1171</v>
      </c>
      <c r="AV584" s="1">
        <v>1119</v>
      </c>
      <c r="AW584" s="3"/>
      <c r="AX584" s="3"/>
      <c r="AY584" s="3"/>
      <c r="AZ584" s="1">
        <v>2867</v>
      </c>
      <c r="BA584" s="1">
        <v>3096</v>
      </c>
      <c r="BB584" s="1">
        <v>3345</v>
      </c>
      <c r="BC584" s="1">
        <v>4003</v>
      </c>
      <c r="BD584" s="1">
        <v>4213</v>
      </c>
      <c r="BE584" s="3"/>
      <c r="BF584" s="3"/>
      <c r="BG584" s="3"/>
      <c r="BH584" s="1">
        <v>2861</v>
      </c>
      <c r="BI584" s="1">
        <v>3090</v>
      </c>
      <c r="BJ584" s="1">
        <v>3338</v>
      </c>
      <c r="BK584" s="1">
        <v>3634</v>
      </c>
      <c r="BL584" s="1">
        <v>3793</v>
      </c>
      <c r="BM584" s="3"/>
      <c r="BN584" s="3"/>
      <c r="BO584" s="3"/>
      <c r="BP584">
        <v>82</v>
      </c>
      <c r="BQ584">
        <v>82</v>
      </c>
      <c r="BR584">
        <v>82</v>
      </c>
      <c r="BS584">
        <v>88</v>
      </c>
      <c r="BT584">
        <v>92</v>
      </c>
      <c r="BU584" s="3"/>
      <c r="BV584" s="3"/>
      <c r="BW584" s="3"/>
      <c r="BX584">
        <v>7.68</v>
      </c>
      <c r="BY584">
        <v>8.19</v>
      </c>
      <c r="BZ584">
        <v>7.73</v>
      </c>
      <c r="CA584">
        <v>7.18</v>
      </c>
      <c r="CB584">
        <v>6.6</v>
      </c>
      <c r="CC584" s="3"/>
      <c r="CD584" s="3"/>
      <c r="CE584" s="3"/>
      <c r="CF584">
        <v>8.9499999999999993</v>
      </c>
      <c r="CG584">
        <v>9.58</v>
      </c>
      <c r="CH584">
        <v>8.99</v>
      </c>
      <c r="CI584">
        <v>9.58</v>
      </c>
      <c r="CJ584">
        <v>7.59</v>
      </c>
      <c r="CK584" s="3"/>
      <c r="CL584" s="3"/>
      <c r="CM584" s="3"/>
      <c r="CN584" s="1">
        <v>1326</v>
      </c>
      <c r="CO584" s="1">
        <v>1544</v>
      </c>
      <c r="CP584" s="1">
        <v>1564</v>
      </c>
      <c r="CQ584" s="1">
        <v>1809</v>
      </c>
      <c r="CR584" s="1">
        <v>1526</v>
      </c>
      <c r="CS584" s="3"/>
      <c r="CT584" s="3"/>
      <c r="CU584" s="3"/>
      <c r="CV584">
        <v>11.88</v>
      </c>
      <c r="CW584">
        <v>10.24</v>
      </c>
      <c r="CX584">
        <v>8.58</v>
      </c>
      <c r="CY584">
        <v>8.7899999999999991</v>
      </c>
      <c r="CZ584">
        <v>9.18</v>
      </c>
      <c r="DA584" s="3"/>
      <c r="DB584" s="3"/>
      <c r="DC584" s="3"/>
      <c r="DD584">
        <v>1.02</v>
      </c>
      <c r="DE584">
        <v>0.94</v>
      </c>
      <c r="DF584">
        <v>0.74</v>
      </c>
      <c r="DG584">
        <v>0.8</v>
      </c>
      <c r="DH584">
        <v>0.66</v>
      </c>
      <c r="DI584" s="3"/>
      <c r="DJ584" s="3"/>
      <c r="DK584" s="3"/>
      <c r="DL584" s="6">
        <f>(CM584*3+CL584*2+CK584)/6</f>
        <v>0</v>
      </c>
      <c r="DM584">
        <f>BH584+(BH584*(CG584-8.25)/8.25)</f>
        <v>3322.2278787878786</v>
      </c>
      <c r="DN584">
        <f>BI584+(BI584*(CH584-8.25)/8.25)</f>
        <v>3367.1636363636362</v>
      </c>
      <c r="DO584">
        <f>BJ584+(BJ584*(CI584-8.25)/8.25)</f>
        <v>3876.1260606060605</v>
      </c>
      <c r="DP584">
        <f>BK584+(BK584*(CJ584-8.25)/8.25)</f>
        <v>3343.2799999999997</v>
      </c>
      <c r="DQ584">
        <f>BL584+(BL584*(CK584-8.25)/8.25)</f>
        <v>0</v>
      </c>
      <c r="DR584">
        <f>BM584+(BM584*(CL584-8.25)/8.25)</f>
        <v>0</v>
      </c>
      <c r="DS584">
        <f>BN584+(BN584*(CM584-8.25)/8.25)</f>
        <v>0</v>
      </c>
      <c r="DT584" s="8">
        <f>DM584*10^8/$I584</f>
        <v>17990.129602292043</v>
      </c>
      <c r="DU584" s="8">
        <f>DN584*10^8/$I584</f>
        <v>18233.460322537521</v>
      </c>
      <c r="DV584" s="8">
        <f>DO584*10^8/$I584</f>
        <v>20989.53254542148</v>
      </c>
      <c r="DW584" s="8">
        <f>DP584*10^8/$I584</f>
        <v>18104.128521940929</v>
      </c>
      <c r="DX584" s="8">
        <f>DQ584*10^8/$I584</f>
        <v>0</v>
      </c>
      <c r="DY584" s="8">
        <f>DR584*10^8/$I584</f>
        <v>0</v>
      </c>
      <c r="DZ584" s="8">
        <f>DS584*10^8/$I584</f>
        <v>0</v>
      </c>
      <c r="EA584" s="8">
        <f>DT584*10^8/$I584</f>
        <v>97417.990250971867</v>
      </c>
      <c r="EB584" s="8">
        <f>DZ584*0.8</f>
        <v>0</v>
      </c>
      <c r="EC584" s="10">
        <f>G584-E584</f>
        <v>2500</v>
      </c>
      <c r="ED584" s="4">
        <f>EC584/E584*100</f>
        <v>17.921146953405017</v>
      </c>
      <c r="EE584" s="4">
        <f>DY584-G584</f>
        <v>-16450</v>
      </c>
      <c r="EF584" s="12">
        <f>EE584/G584</f>
        <v>-1</v>
      </c>
      <c r="EG584" s="4">
        <f>G584-F584</f>
        <v>-1000</v>
      </c>
    </row>
    <row r="585" spans="1:137" x14ac:dyDescent="0.3">
      <c r="A585">
        <v>584</v>
      </c>
      <c r="B585" t="s">
        <v>7479</v>
      </c>
      <c r="C585" t="s">
        <v>555</v>
      </c>
      <c r="D585" t="str">
        <f>VLOOKUP(C585,Sheet1!$A$2:$B$3197,2,FALSE)</f>
        <v>증권</v>
      </c>
      <c r="E585">
        <v>9400</v>
      </c>
      <c r="F585">
        <v>15000</v>
      </c>
      <c r="G585" s="7">
        <v>14650</v>
      </c>
      <c r="H585" t="s">
        <v>2754</v>
      </c>
      <c r="I585" s="7">
        <f>VALUE(LEFT(H585,FIND("/",H585)-1)) + VALUE(MID(H585,FIND("/",H585)+1,LEN(H585)))</f>
        <v>13253534</v>
      </c>
      <c r="J585" s="1">
        <v>28581</v>
      </c>
      <c r="K585" s="1">
        <f>G585*I585/(10^8)</f>
        <v>1941.6427309999999</v>
      </c>
      <c r="L585">
        <v>514</v>
      </c>
      <c r="M585">
        <v>461</v>
      </c>
      <c r="N585">
        <v>542</v>
      </c>
      <c r="O585" s="1">
        <v>1091</v>
      </c>
      <c r="P585" s="1">
        <v>1907</v>
      </c>
      <c r="Q585" s="3"/>
      <c r="R585" s="3"/>
      <c r="S585" s="3"/>
      <c r="T585">
        <v>89</v>
      </c>
      <c r="U585">
        <v>61</v>
      </c>
      <c r="V585">
        <v>56</v>
      </c>
      <c r="W585">
        <v>296</v>
      </c>
      <c r="X585">
        <v>643</v>
      </c>
      <c r="Y585" s="3"/>
      <c r="Z585" s="3"/>
      <c r="AA585" s="3"/>
      <c r="AB585">
        <v>69</v>
      </c>
      <c r="AC585">
        <v>49</v>
      </c>
      <c r="AD585">
        <v>47</v>
      </c>
      <c r="AE585">
        <v>222</v>
      </c>
      <c r="AF585">
        <v>459</v>
      </c>
      <c r="AG585" s="3"/>
      <c r="AH585" s="3"/>
      <c r="AI585" s="3"/>
      <c r="AJ585" s="1">
        <v>11077</v>
      </c>
      <c r="AK585" s="1">
        <v>17167</v>
      </c>
      <c r="AL585" s="1">
        <v>18447</v>
      </c>
      <c r="AM585" s="1">
        <v>18222</v>
      </c>
      <c r="AN585" s="1">
        <v>19677</v>
      </c>
      <c r="AO585" s="3"/>
      <c r="AP585" s="3"/>
      <c r="AQ585" s="3"/>
      <c r="AR585" s="1">
        <v>8395</v>
      </c>
      <c r="AS585" s="1">
        <v>14478</v>
      </c>
      <c r="AT585" s="1">
        <v>15748</v>
      </c>
      <c r="AU585" s="1">
        <v>15275</v>
      </c>
      <c r="AV585" s="1">
        <v>16166</v>
      </c>
      <c r="AW585" s="3"/>
      <c r="AX585" s="3"/>
      <c r="AY585" s="3"/>
      <c r="AZ585" s="1">
        <v>2683</v>
      </c>
      <c r="BA585" s="1">
        <v>2689</v>
      </c>
      <c r="BB585" s="1">
        <v>2699</v>
      </c>
      <c r="BC585" s="1">
        <v>2947</v>
      </c>
      <c r="BD585" s="1">
        <v>3511</v>
      </c>
      <c r="BE585" s="3"/>
      <c r="BF585" s="3"/>
      <c r="BG585" s="3"/>
      <c r="BH585" s="1">
        <v>2683</v>
      </c>
      <c r="BI585" s="1">
        <v>2689</v>
      </c>
      <c r="BJ585" s="1">
        <v>2699</v>
      </c>
      <c r="BK585" s="1">
        <v>2947</v>
      </c>
      <c r="BL585" s="1">
        <v>3511</v>
      </c>
      <c r="BM585" s="3"/>
      <c r="BN585" s="3"/>
      <c r="BO585" s="3"/>
      <c r="BP585">
        <v>663</v>
      </c>
      <c r="BQ585">
        <v>663</v>
      </c>
      <c r="BR585">
        <v>663</v>
      </c>
      <c r="BS585">
        <v>663</v>
      </c>
      <c r="BT585">
        <v>663</v>
      </c>
      <c r="BU585" s="3"/>
      <c r="BV585" s="3"/>
      <c r="BW585" s="3"/>
      <c r="BX585">
        <v>0.67</v>
      </c>
      <c r="BY585">
        <v>0.35</v>
      </c>
      <c r="BZ585">
        <v>0.26</v>
      </c>
      <c r="CA585">
        <v>1.21</v>
      </c>
      <c r="CB585">
        <v>2.42</v>
      </c>
      <c r="CC585" s="3"/>
      <c r="CD585" s="3"/>
      <c r="CE585" s="3"/>
      <c r="CF585">
        <v>2.61</v>
      </c>
      <c r="CG585">
        <v>1.83</v>
      </c>
      <c r="CH585">
        <v>1.73</v>
      </c>
      <c r="CI585">
        <v>7.85</v>
      </c>
      <c r="CJ585">
        <v>14.22</v>
      </c>
      <c r="CK585" s="3"/>
      <c r="CL585" s="3"/>
      <c r="CM585" s="3"/>
      <c r="CN585">
        <v>523</v>
      </c>
      <c r="CO585">
        <v>370</v>
      </c>
      <c r="CP585">
        <v>351</v>
      </c>
      <c r="CQ585" s="1">
        <v>1672</v>
      </c>
      <c r="CR585" s="1">
        <v>3465</v>
      </c>
      <c r="CS585" s="3"/>
      <c r="CT585" s="3"/>
      <c r="CU585" s="3"/>
      <c r="CV585">
        <v>13.87</v>
      </c>
      <c r="CW585">
        <v>20.87</v>
      </c>
      <c r="CX585">
        <v>19.45</v>
      </c>
      <c r="CY585">
        <v>4.6900000000000004</v>
      </c>
      <c r="CZ585">
        <v>2.66</v>
      </c>
      <c r="DA585" s="3"/>
      <c r="DB585" s="3"/>
      <c r="DC585" s="3"/>
      <c r="DD585">
        <v>0.36</v>
      </c>
      <c r="DE585">
        <v>0.38</v>
      </c>
      <c r="DF585">
        <v>0.33</v>
      </c>
      <c r="DG585">
        <v>0.35</v>
      </c>
      <c r="DH585">
        <v>0.35</v>
      </c>
      <c r="DI585" s="3"/>
      <c r="DJ585" s="3"/>
      <c r="DK585" s="3"/>
      <c r="DL585" s="6">
        <f>(CM585*3+CL585*2+CK585)/6</f>
        <v>0</v>
      </c>
      <c r="DM585">
        <f>BH585+(BH585*(CG585-8.25)/8.25)</f>
        <v>595.13818181818169</v>
      </c>
      <c r="DN585">
        <f>BI585+(BI585*(CH585-8.25)/8.25)</f>
        <v>563.87515151515163</v>
      </c>
      <c r="DO585">
        <f>BJ585+(BJ585*(CI585-8.25)/8.25)</f>
        <v>2568.1393939393938</v>
      </c>
      <c r="DP585">
        <f>BK585+(BK585*(CJ585-8.25)/8.25)</f>
        <v>5079.556363636364</v>
      </c>
      <c r="DQ585">
        <f>BL585+(BL585*(CK585-8.25)/8.25)</f>
        <v>0</v>
      </c>
      <c r="DR585">
        <f>BM585+(BM585*(CL585-8.25)/8.25)</f>
        <v>0</v>
      </c>
      <c r="DS585">
        <f>BN585+(BN585*(CM585-8.25)/8.25)</f>
        <v>0</v>
      </c>
      <c r="DT585" s="8">
        <f>DM585*10^8/$I585</f>
        <v>4490.4112504497416</v>
      </c>
      <c r="DU585" s="8">
        <f>DN585*10^8/$I585</f>
        <v>4254.5267663338063</v>
      </c>
      <c r="DV585" s="8">
        <f>DO585*10^8/$I585</f>
        <v>19377.015926011838</v>
      </c>
      <c r="DW585" s="8">
        <f>DP585*10^8/$I585</f>
        <v>38326.052233588147</v>
      </c>
      <c r="DX585" s="8">
        <f>DQ585*10^8/$I585</f>
        <v>0</v>
      </c>
      <c r="DY585" s="8">
        <f>DR585*10^8/$I585</f>
        <v>0</v>
      </c>
      <c r="DZ585" s="8">
        <f>DS585*10^8/$I585</f>
        <v>0</v>
      </c>
      <c r="EA585" s="8">
        <f>DT585*10^8/$I585</f>
        <v>33880.859629210907</v>
      </c>
      <c r="EB585" s="8">
        <f>DZ585*0.8</f>
        <v>0</v>
      </c>
      <c r="EC585" s="10">
        <f>G585-E585</f>
        <v>5250</v>
      </c>
      <c r="ED585" s="4">
        <f>EC585/E585*100</f>
        <v>55.851063829787229</v>
      </c>
      <c r="EE585" s="4">
        <f>DY585-G585</f>
        <v>-14650</v>
      </c>
      <c r="EF585" s="12">
        <f>EE585/G585</f>
        <v>-1</v>
      </c>
      <c r="EG585" s="4">
        <f>G585-F585</f>
        <v>-350</v>
      </c>
    </row>
    <row r="586" spans="1:137" x14ac:dyDescent="0.3">
      <c r="A586" s="5">
        <v>585</v>
      </c>
      <c r="B586" t="s">
        <v>5661</v>
      </c>
      <c r="C586" s="5" t="s">
        <v>7923</v>
      </c>
      <c r="D586" t="str">
        <f>VLOOKUP(C586,Sheet1!$A$2:$B$3197,2,FALSE)</f>
        <v>화학</v>
      </c>
      <c r="E586">
        <v>161500</v>
      </c>
      <c r="F586">
        <v>233000</v>
      </c>
      <c r="G586" s="7">
        <v>233500</v>
      </c>
      <c r="H586" t="s">
        <v>2755</v>
      </c>
      <c r="I586" s="7">
        <f>VALUE(LEFT(H586,FIND("/",H586)-1)) + VALUE(MID(H586,FIND("/",H586)+1,LEN(H586)))</f>
        <v>33491177</v>
      </c>
      <c r="J586" s="1">
        <v>2444803</v>
      </c>
      <c r="K586" s="1">
        <f>G586*I586/(10^8)</f>
        <v>78201.898295000006</v>
      </c>
      <c r="L586" s="1">
        <v>39704</v>
      </c>
      <c r="M586" s="1">
        <v>50648</v>
      </c>
      <c r="N586" s="1">
        <v>55849</v>
      </c>
      <c r="O586" s="1">
        <v>49615</v>
      </c>
      <c r="P586" s="1">
        <v>48095</v>
      </c>
      <c r="Q586" s="1">
        <v>74028</v>
      </c>
      <c r="R586" s="1">
        <v>72337</v>
      </c>
      <c r="S586" s="1">
        <v>70874</v>
      </c>
      <c r="T586" s="1">
        <v>1571</v>
      </c>
      <c r="U586" s="1">
        <v>2626</v>
      </c>
      <c r="V586" s="1">
        <v>5546</v>
      </c>
      <c r="W586" s="1">
        <v>3654</v>
      </c>
      <c r="X586" s="1">
        <v>7422</v>
      </c>
      <c r="Y586" s="1">
        <v>22115</v>
      </c>
      <c r="Z586" s="1">
        <v>17838</v>
      </c>
      <c r="AA586" s="1">
        <v>15717</v>
      </c>
      <c r="AB586">
        <v>808</v>
      </c>
      <c r="AC586" s="1">
        <v>2176</v>
      </c>
      <c r="AD586" s="1">
        <v>5031</v>
      </c>
      <c r="AE586" s="1">
        <v>2947</v>
      </c>
      <c r="AF586" s="1">
        <v>5830</v>
      </c>
      <c r="AG586" s="1">
        <v>17179</v>
      </c>
      <c r="AH586" s="1">
        <v>13969</v>
      </c>
      <c r="AI586" s="1">
        <v>12377</v>
      </c>
      <c r="AJ586" s="1">
        <v>45461</v>
      </c>
      <c r="AK586" s="1">
        <v>45798</v>
      </c>
      <c r="AL586" s="1">
        <v>46167</v>
      </c>
      <c r="AM586" s="1">
        <v>45380</v>
      </c>
      <c r="AN586" s="1">
        <v>50273</v>
      </c>
      <c r="AO586" s="1">
        <v>67062</v>
      </c>
      <c r="AP586" s="1">
        <v>77641</v>
      </c>
      <c r="AQ586" s="1">
        <v>86493</v>
      </c>
      <c r="AR586" s="1">
        <v>28182</v>
      </c>
      <c r="AS586" s="1">
        <v>26230</v>
      </c>
      <c r="AT586" s="1">
        <v>22686</v>
      </c>
      <c r="AU586" s="1">
        <v>19085</v>
      </c>
      <c r="AV586" s="1">
        <v>18780</v>
      </c>
      <c r="AW586" s="1">
        <v>20121</v>
      </c>
      <c r="AX586" s="1">
        <v>19207</v>
      </c>
      <c r="AY586" s="1">
        <v>18482</v>
      </c>
      <c r="AZ586" s="1">
        <v>17279</v>
      </c>
      <c r="BA586" s="1">
        <v>19568</v>
      </c>
      <c r="BB586" s="1">
        <v>23481</v>
      </c>
      <c r="BC586" s="1">
        <v>26296</v>
      </c>
      <c r="BD586" s="1">
        <v>31492</v>
      </c>
      <c r="BE586" s="1">
        <v>46941</v>
      </c>
      <c r="BF586" s="1">
        <v>58434</v>
      </c>
      <c r="BG586" s="1">
        <v>68011</v>
      </c>
      <c r="BH586" s="1">
        <v>16197</v>
      </c>
      <c r="BI586" s="1">
        <v>18427</v>
      </c>
      <c r="BJ586" s="1">
        <v>23473</v>
      </c>
      <c r="BK586" s="1">
        <v>26286</v>
      </c>
      <c r="BL586" s="1">
        <v>31482</v>
      </c>
      <c r="BM586" s="1">
        <v>46391</v>
      </c>
      <c r="BN586" s="1">
        <v>57917</v>
      </c>
      <c r="BO586" s="1">
        <v>68352</v>
      </c>
      <c r="BP586" s="1">
        <v>1675</v>
      </c>
      <c r="BQ586" s="1">
        <v>1675</v>
      </c>
      <c r="BR586" s="1">
        <v>1675</v>
      </c>
      <c r="BS586" s="1">
        <v>1675</v>
      </c>
      <c r="BT586" s="1">
        <v>1675</v>
      </c>
      <c r="BU586" s="1">
        <v>1671</v>
      </c>
      <c r="BV586" s="1">
        <v>1671</v>
      </c>
      <c r="BW586" s="1">
        <v>1671</v>
      </c>
      <c r="BX586">
        <v>1.84</v>
      </c>
      <c r="BY586">
        <v>4.7699999999999996</v>
      </c>
      <c r="BZ586">
        <v>10.94</v>
      </c>
      <c r="CA586">
        <v>6.44</v>
      </c>
      <c r="CB586">
        <v>12.19</v>
      </c>
      <c r="CC586">
        <v>29.28</v>
      </c>
      <c r="CD586">
        <v>19.309999999999999</v>
      </c>
      <c r="CE586">
        <v>15.08</v>
      </c>
      <c r="CF586">
        <v>4.6100000000000003</v>
      </c>
      <c r="CG586">
        <v>12.34</v>
      </c>
      <c r="CH586">
        <v>23.45</v>
      </c>
      <c r="CI586">
        <v>11.84</v>
      </c>
      <c r="CJ586">
        <v>20.18</v>
      </c>
      <c r="CK586">
        <v>44.05</v>
      </c>
      <c r="CL586">
        <v>26.75</v>
      </c>
      <c r="CM586">
        <v>19.7</v>
      </c>
      <c r="CN586" s="1">
        <v>2187</v>
      </c>
      <c r="CO586" s="1">
        <v>6377</v>
      </c>
      <c r="CP586" s="1">
        <v>14667</v>
      </c>
      <c r="CQ586" s="1">
        <v>8796</v>
      </c>
      <c r="CR586" s="1">
        <v>17405</v>
      </c>
      <c r="CS586" s="1">
        <v>51209</v>
      </c>
      <c r="CT586" s="1">
        <v>41652</v>
      </c>
      <c r="CU586" s="1">
        <v>37136</v>
      </c>
      <c r="CV586">
        <v>37.49</v>
      </c>
      <c r="CW586">
        <v>15.6</v>
      </c>
      <c r="CX586">
        <v>5.95</v>
      </c>
      <c r="CY586">
        <v>8.81</v>
      </c>
      <c r="CZ586">
        <v>8.33</v>
      </c>
      <c r="DA586">
        <v>4.5599999999999996</v>
      </c>
      <c r="DB586">
        <v>5.61</v>
      </c>
      <c r="DC586">
        <v>6.29</v>
      </c>
      <c r="DD586">
        <v>1.65</v>
      </c>
      <c r="DE586">
        <v>1.77</v>
      </c>
      <c r="DF586">
        <v>1.22</v>
      </c>
      <c r="DG586">
        <v>0.97</v>
      </c>
      <c r="DH586">
        <v>1.52</v>
      </c>
      <c r="DI586">
        <v>1.67</v>
      </c>
      <c r="DJ586">
        <v>1.34</v>
      </c>
      <c r="DK586">
        <v>1.1399999999999999</v>
      </c>
      <c r="DL586" s="6">
        <f>(CM586*3+CL586*2+CK586)/6</f>
        <v>26.108333333333331</v>
      </c>
      <c r="DM586">
        <f>BH586+(BH586*(CG586-8.25)/8.25)</f>
        <v>24226.785454545454</v>
      </c>
      <c r="DN586">
        <f>BI586+(BI586*(CH586-8.25)/8.25)</f>
        <v>52377.351515151509</v>
      </c>
      <c r="DO586">
        <f>BJ586+(BJ586*(CI586-8.25)/8.25)</f>
        <v>33687.311515151516</v>
      </c>
      <c r="DP586">
        <f>BK586+(BK586*(CJ586-8.25)/8.25)</f>
        <v>64297.149090909086</v>
      </c>
      <c r="DQ586">
        <f>BL586+(BL586*(CK586-8.25)/8.25)</f>
        <v>168094.8</v>
      </c>
      <c r="DR586">
        <f>BM586+(BM586*(CL586-8.25)/8.25)</f>
        <v>150419.30303030304</v>
      </c>
      <c r="DS586">
        <f>BN586+(BN586*(CM586-8.25)/8.25)</f>
        <v>138298.77575757576</v>
      </c>
      <c r="DT586" s="8">
        <f>DM586*10^8/$I586</f>
        <v>72337.81438778773</v>
      </c>
      <c r="DU586" s="8">
        <f>DN586*10^8/$I586</f>
        <v>156391.49234782497</v>
      </c>
      <c r="DV586" s="8">
        <f>DO586*10^8/$I586</f>
        <v>100585.63040394643</v>
      </c>
      <c r="DW586" s="8">
        <f>DP586*10^8/$I586</f>
        <v>191982.35132467598</v>
      </c>
      <c r="DX586" s="8">
        <f>DQ586*10^8/$I586</f>
        <v>501907.71139515337</v>
      </c>
      <c r="DY586" s="8">
        <f>DR586*10^8/$I586</f>
        <v>449131.13394104678</v>
      </c>
      <c r="DZ586" s="8">
        <f>DS586*10^8/$I586</f>
        <v>412940.9239859673</v>
      </c>
      <c r="EA586" s="8">
        <f>DT586*10^8/$I586</f>
        <v>215990.66042912655</v>
      </c>
      <c r="EB586" s="8">
        <f>DZ586*0.8</f>
        <v>330352.73918877385</v>
      </c>
      <c r="EC586" s="10">
        <f>G586-E586</f>
        <v>72000</v>
      </c>
      <c r="ED586" s="4">
        <f>EC586/E586*100</f>
        <v>44.582043343653247</v>
      </c>
      <c r="EE586" s="4">
        <f>DY586-G586</f>
        <v>215631.13394104678</v>
      </c>
      <c r="EF586" s="12">
        <f>EE586/G586</f>
        <v>0.92347380702803761</v>
      </c>
      <c r="EG586" s="4">
        <f>G586-F586</f>
        <v>500</v>
      </c>
    </row>
    <row r="587" spans="1:137" x14ac:dyDescent="0.3">
      <c r="A587">
        <v>586</v>
      </c>
      <c r="B587" t="s">
        <v>6753</v>
      </c>
      <c r="C587" t="s">
        <v>556</v>
      </c>
      <c r="D587" t="str">
        <f>VLOOKUP(C587,Sheet1!$A$2:$B$3197,2,FALSE)</f>
        <v>증권</v>
      </c>
      <c r="E587">
        <v>3310</v>
      </c>
      <c r="F587">
        <v>4500</v>
      </c>
      <c r="G587" s="7">
        <v>4520</v>
      </c>
      <c r="H587" t="s">
        <v>2756</v>
      </c>
      <c r="I587" s="7">
        <f>VALUE(LEFT(H587,FIND("/",H587)-1)) + VALUE(MID(H587,FIND("/",H587)+1,LEN(H587)))</f>
        <v>212508788</v>
      </c>
      <c r="J587" s="1">
        <v>36841</v>
      </c>
      <c r="K587" s="1">
        <f>G587*I587/(10^8)</f>
        <v>9605.3972176000007</v>
      </c>
      <c r="L587" s="1">
        <v>3055</v>
      </c>
      <c r="M587" s="1">
        <v>3599</v>
      </c>
      <c r="N587" s="1">
        <v>4248</v>
      </c>
      <c r="O587" s="1">
        <v>3797</v>
      </c>
      <c r="P587" s="1">
        <v>4919</v>
      </c>
      <c r="Q587" s="3"/>
      <c r="R587" s="3"/>
      <c r="S587" s="3"/>
      <c r="T587">
        <v>132</v>
      </c>
      <c r="U587">
        <v>585</v>
      </c>
      <c r="V587">
        <v>911</v>
      </c>
      <c r="W587">
        <v>718</v>
      </c>
      <c r="X587" s="1">
        <v>1226</v>
      </c>
      <c r="Y587" s="3"/>
      <c r="Z587" s="3"/>
      <c r="AA587" s="3"/>
      <c r="AB587">
        <v>313</v>
      </c>
      <c r="AC587">
        <v>707</v>
      </c>
      <c r="AD587" s="1">
        <v>1047</v>
      </c>
      <c r="AE587">
        <v>809</v>
      </c>
      <c r="AF587" s="1">
        <v>1050</v>
      </c>
      <c r="AG587" s="3"/>
      <c r="AH587" s="3"/>
      <c r="AI587" s="3"/>
      <c r="AJ587" s="1">
        <v>103631</v>
      </c>
      <c r="AK587" s="1">
        <v>116512</v>
      </c>
      <c r="AL587" s="1">
        <v>118618</v>
      </c>
      <c r="AM587" s="1">
        <v>123423</v>
      </c>
      <c r="AN587" s="1">
        <v>149482</v>
      </c>
      <c r="AO587" s="3"/>
      <c r="AP587" s="3"/>
      <c r="AQ587" s="3"/>
      <c r="AR587" s="1">
        <v>93303</v>
      </c>
      <c r="AS587" s="1">
        <v>105517</v>
      </c>
      <c r="AT587" s="1">
        <v>106723</v>
      </c>
      <c r="AU587" s="1">
        <v>110785</v>
      </c>
      <c r="AV587" s="1">
        <v>135612</v>
      </c>
      <c r="AW587" s="3"/>
      <c r="AX587" s="3"/>
      <c r="AY587" s="3"/>
      <c r="AZ587" s="1">
        <v>10327</v>
      </c>
      <c r="BA587" s="1">
        <v>10994</v>
      </c>
      <c r="BB587" s="1">
        <v>11895</v>
      </c>
      <c r="BC587" s="1">
        <v>12638</v>
      </c>
      <c r="BD587" s="1">
        <v>13870</v>
      </c>
      <c r="BE587" s="3"/>
      <c r="BF587" s="3"/>
      <c r="BG587" s="3"/>
      <c r="BH587" s="1">
        <v>10327</v>
      </c>
      <c r="BI587" s="1">
        <v>10994</v>
      </c>
      <c r="BJ587" s="1">
        <v>11895</v>
      </c>
      <c r="BK587" s="1">
        <v>12638</v>
      </c>
      <c r="BL587" s="1">
        <v>13870</v>
      </c>
      <c r="BM587" s="3"/>
      <c r="BN587" s="3"/>
      <c r="BO587" s="3"/>
      <c r="BP587" s="1">
        <v>10624</v>
      </c>
      <c r="BQ587" s="1">
        <v>10624</v>
      </c>
      <c r="BR587" s="1">
        <v>10625</v>
      </c>
      <c r="BS587" s="1">
        <v>10625</v>
      </c>
      <c r="BT587" s="1">
        <v>10625</v>
      </c>
      <c r="BU587" s="3"/>
      <c r="BV587" s="3"/>
      <c r="BW587" s="3"/>
      <c r="BX587">
        <v>0.32</v>
      </c>
      <c r="BY587">
        <v>0.64</v>
      </c>
      <c r="BZ587">
        <v>0.89</v>
      </c>
      <c r="CA587">
        <v>0.67</v>
      </c>
      <c r="CB587">
        <v>0.77</v>
      </c>
      <c r="CC587" s="3"/>
      <c r="CD587" s="3"/>
      <c r="CE587" s="3"/>
      <c r="CF587">
        <v>3.1</v>
      </c>
      <c r="CG587">
        <v>6.63</v>
      </c>
      <c r="CH587">
        <v>9.15</v>
      </c>
      <c r="CI587">
        <v>6.6</v>
      </c>
      <c r="CJ587">
        <v>7.92</v>
      </c>
      <c r="CK587" s="3"/>
      <c r="CL587" s="3"/>
      <c r="CM587" s="3"/>
      <c r="CN587">
        <v>147</v>
      </c>
      <c r="CO587">
        <v>333</v>
      </c>
      <c r="CP587">
        <v>493</v>
      </c>
      <c r="CQ587">
        <v>381</v>
      </c>
      <c r="CR587">
        <v>494</v>
      </c>
      <c r="CS587" s="3"/>
      <c r="CT587" s="3"/>
      <c r="CU587" s="3"/>
      <c r="CV587">
        <v>21.27</v>
      </c>
      <c r="CW587">
        <v>11.6</v>
      </c>
      <c r="CX587">
        <v>6.37</v>
      </c>
      <c r="CY587">
        <v>7.52</v>
      </c>
      <c r="CZ587">
        <v>6.18</v>
      </c>
      <c r="DA587" s="3"/>
      <c r="DB587" s="3"/>
      <c r="DC587" s="3"/>
      <c r="DD587">
        <v>0.61</v>
      </c>
      <c r="DE587">
        <v>0.71</v>
      </c>
      <c r="DF587">
        <v>0.54</v>
      </c>
      <c r="DG587">
        <v>0.46</v>
      </c>
      <c r="DH587">
        <v>0.45</v>
      </c>
      <c r="DI587" s="3"/>
      <c r="DJ587" s="3"/>
      <c r="DK587" s="3"/>
      <c r="DL587" s="6">
        <f>(CM587*3+CL587*2+CK587)/6</f>
        <v>0</v>
      </c>
      <c r="DM587">
        <f>BH587+(BH587*(CG587-8.25)/8.25)</f>
        <v>8299.1527272727271</v>
      </c>
      <c r="DN587">
        <f>BI587+(BI587*(CH587-8.25)/8.25)</f>
        <v>12193.345454545455</v>
      </c>
      <c r="DO587">
        <f>BJ587+(BJ587*(CI587-8.25)/8.25)</f>
        <v>9516</v>
      </c>
      <c r="DP587">
        <f>BK587+(BK587*(CJ587-8.25)/8.25)</f>
        <v>12132.48</v>
      </c>
      <c r="DQ587">
        <f>BL587+(BL587*(CK587-8.25)/8.25)</f>
        <v>0</v>
      </c>
      <c r="DR587">
        <f>BM587+(BM587*(CL587-8.25)/8.25)</f>
        <v>0</v>
      </c>
      <c r="DS587">
        <f>BN587+(BN587*(CM587-8.25)/8.25)</f>
        <v>0</v>
      </c>
      <c r="DT587" s="8">
        <f>DM587*10^8/$I587</f>
        <v>3905.3221306183004</v>
      </c>
      <c r="DU587" s="8">
        <f>DN587*10^8/$I587</f>
        <v>5737.8076310639226</v>
      </c>
      <c r="DV587" s="8">
        <f>DO587*10^8/$I587</f>
        <v>4477.932460844866</v>
      </c>
      <c r="DW587" s="8">
        <f>DP587*10^8/$I587</f>
        <v>5709.1662486917949</v>
      </c>
      <c r="DX587" s="8">
        <f>DQ587*10^8/$I587</f>
        <v>0</v>
      </c>
      <c r="DY587" s="8">
        <f>DR587*10^8/$I587</f>
        <v>0</v>
      </c>
      <c r="DZ587" s="8">
        <f>DS587*10^8/$I587</f>
        <v>0</v>
      </c>
      <c r="EA587" s="8">
        <f>DT587*10^8/$I587</f>
        <v>1837.7226501420262</v>
      </c>
      <c r="EB587" s="8">
        <f>DZ587*0.8</f>
        <v>0</v>
      </c>
      <c r="EC587" s="10">
        <f>G587-E587</f>
        <v>1210</v>
      </c>
      <c r="ED587" s="4">
        <f>EC587/E587*100</f>
        <v>36.555891238670696</v>
      </c>
      <c r="EE587" s="4">
        <f>DY587-G587</f>
        <v>-4520</v>
      </c>
      <c r="EF587" s="12">
        <f>EE587/G587</f>
        <v>-1</v>
      </c>
      <c r="EG587" s="4">
        <f>G587-F587</f>
        <v>20</v>
      </c>
    </row>
    <row r="588" spans="1:137" x14ac:dyDescent="0.3">
      <c r="A588">
        <v>587</v>
      </c>
      <c r="B588" t="s">
        <v>7679</v>
      </c>
      <c r="C588" t="s">
        <v>557</v>
      </c>
      <c r="D588" t="str">
        <f>VLOOKUP(C588,Sheet1!$A$2:$B$3197,2,FALSE)</f>
        <v>제약</v>
      </c>
      <c r="E588" s="7">
        <v>21100</v>
      </c>
      <c r="F588" s="7">
        <v>24850</v>
      </c>
      <c r="G588" s="7">
        <v>24550</v>
      </c>
      <c r="H588" t="s">
        <v>2757</v>
      </c>
      <c r="I588" s="7">
        <f>VALUE(LEFT(H588,FIND("/",H588)-1)) + VALUE(MID(H588,FIND("/",H588)+1,LEN(H588)))</f>
        <v>15973355</v>
      </c>
      <c r="J588" s="1">
        <v>516846</v>
      </c>
      <c r="K588" s="1">
        <f>G588*I588/(10^8)</f>
        <v>3921.4586525</v>
      </c>
      <c r="L588">
        <v>406</v>
      </c>
      <c r="M588">
        <v>482</v>
      </c>
      <c r="N588" s="1">
        <v>1427</v>
      </c>
      <c r="O588" s="1">
        <v>7318</v>
      </c>
      <c r="P588" s="1">
        <v>7620</v>
      </c>
      <c r="Q588" s="3"/>
      <c r="R588" s="3"/>
      <c r="S588" s="3"/>
      <c r="T588">
        <v>31</v>
      </c>
      <c r="U588">
        <v>44</v>
      </c>
      <c r="V588">
        <v>109</v>
      </c>
      <c r="W588">
        <v>95</v>
      </c>
      <c r="X588">
        <v>225</v>
      </c>
      <c r="Y588" s="3"/>
      <c r="Z588" s="3"/>
      <c r="AA588" s="3"/>
      <c r="AB588">
        <v>79</v>
      </c>
      <c r="AC588" s="1">
        <v>5209</v>
      </c>
      <c r="AD588">
        <v>73</v>
      </c>
      <c r="AE588">
        <v>-955</v>
      </c>
      <c r="AF588">
        <v>149</v>
      </c>
      <c r="AG588" s="3"/>
      <c r="AH588" s="3"/>
      <c r="AI588" s="3"/>
      <c r="AJ588" s="1">
        <v>4920</v>
      </c>
      <c r="AK588" s="1">
        <v>2441</v>
      </c>
      <c r="AL588" s="1">
        <v>9201</v>
      </c>
      <c r="AM588" s="1">
        <v>8453</v>
      </c>
      <c r="AN588" s="1">
        <v>8874</v>
      </c>
      <c r="AO588" s="3"/>
      <c r="AP588" s="3"/>
      <c r="AQ588" s="3"/>
      <c r="AR588" s="1">
        <v>2399</v>
      </c>
      <c r="AS588">
        <v>374</v>
      </c>
      <c r="AT588" s="1">
        <v>3305</v>
      </c>
      <c r="AU588" s="1">
        <v>3634</v>
      </c>
      <c r="AV588" s="1">
        <v>3881</v>
      </c>
      <c r="AW588" s="3"/>
      <c r="AX588" s="3"/>
      <c r="AY588" s="3"/>
      <c r="AZ588" s="1">
        <v>2521</v>
      </c>
      <c r="BA588" s="1">
        <v>2067</v>
      </c>
      <c r="BB588" s="1">
        <v>5896</v>
      </c>
      <c r="BC588" s="1">
        <v>4818</v>
      </c>
      <c r="BD588" s="1">
        <v>4993</v>
      </c>
      <c r="BE588" s="3"/>
      <c r="BF588" s="3"/>
      <c r="BG588" s="3"/>
      <c r="BH588" s="1">
        <v>2489</v>
      </c>
      <c r="BI588" s="1">
        <v>2030</v>
      </c>
      <c r="BJ588" s="1">
        <v>4903</v>
      </c>
      <c r="BK588" s="1">
        <v>3932</v>
      </c>
      <c r="BL588" s="1">
        <v>4075</v>
      </c>
      <c r="BM588" s="3"/>
      <c r="BN588" s="3"/>
      <c r="BO588" s="3"/>
      <c r="BP588">
        <v>74</v>
      </c>
      <c r="BQ588">
        <v>22</v>
      </c>
      <c r="BR588">
        <v>80</v>
      </c>
      <c r="BS588">
        <v>80</v>
      </c>
      <c r="BT588">
        <v>80</v>
      </c>
      <c r="BU588" s="3"/>
      <c r="BV588" s="3"/>
      <c r="BW588" s="3"/>
      <c r="BX588">
        <v>1.68</v>
      </c>
      <c r="BY588">
        <v>141.52000000000001</v>
      </c>
      <c r="BZ588">
        <v>1.25</v>
      </c>
      <c r="CA588">
        <v>-10.82</v>
      </c>
      <c r="CB588">
        <v>1.72</v>
      </c>
      <c r="CC588" s="3"/>
      <c r="CD588" s="3"/>
      <c r="CE588" s="3"/>
      <c r="CF588">
        <v>2.57</v>
      </c>
      <c r="CG588">
        <v>230.26</v>
      </c>
      <c r="CH588">
        <v>2.04</v>
      </c>
      <c r="CI588">
        <v>-20.48</v>
      </c>
      <c r="CJ588">
        <v>2.86</v>
      </c>
      <c r="CK588" s="3"/>
      <c r="CL588" s="3"/>
      <c r="CM588" s="3"/>
      <c r="CN588">
        <v>425</v>
      </c>
      <c r="CO588" s="1">
        <v>59088</v>
      </c>
      <c r="CP588" s="1">
        <v>1223</v>
      </c>
      <c r="CQ588" s="1">
        <v>-5665</v>
      </c>
      <c r="CR588">
        <v>716</v>
      </c>
      <c r="CS588" s="3"/>
      <c r="CT588" s="3"/>
      <c r="CU588" s="3"/>
      <c r="CV588">
        <v>131.54</v>
      </c>
      <c r="CW588">
        <v>0.61</v>
      </c>
      <c r="CX588">
        <v>21.09</v>
      </c>
      <c r="CY588" t="s">
        <v>2</v>
      </c>
      <c r="CZ588">
        <v>29.62</v>
      </c>
      <c r="DA588" s="3"/>
      <c r="DB588" s="3"/>
      <c r="DC588" s="3"/>
      <c r="DD588">
        <v>3.19</v>
      </c>
      <c r="DE588">
        <v>0.75</v>
      </c>
      <c r="DF588">
        <v>0.83</v>
      </c>
      <c r="DG588">
        <v>0.68</v>
      </c>
      <c r="DH588">
        <v>0.82</v>
      </c>
      <c r="DI588" s="3"/>
      <c r="DJ588" s="3"/>
      <c r="DK588" s="3"/>
      <c r="DL588" s="6">
        <f>(CM588*3+CL588*2+CK588)/6</f>
        <v>0</v>
      </c>
      <c r="DM588">
        <f>BH588+(BH588*(CG588-8.25)/8.25)</f>
        <v>69468.744242424247</v>
      </c>
      <c r="DN588">
        <f>BI588+(BI588*(CH588-8.25)/8.25)</f>
        <v>501.9636363636364</v>
      </c>
      <c r="DO588">
        <f>BJ588+(BJ588*(CI588-8.25)/8.25)</f>
        <v>-12171.326060606061</v>
      </c>
      <c r="DP588">
        <f>BK588+(BK588*(CJ588-8.25)/8.25)</f>
        <v>1363.0933333333328</v>
      </c>
      <c r="DQ588">
        <f>BL588+(BL588*(CK588-8.25)/8.25)</f>
        <v>0</v>
      </c>
      <c r="DR588">
        <f>BM588+(BM588*(CL588-8.25)/8.25)</f>
        <v>0</v>
      </c>
      <c r="DS588">
        <f>BN588+(BN588*(CM588-8.25)/8.25)</f>
        <v>0</v>
      </c>
      <c r="DT588" s="8">
        <f>DM588*10^8/$I588</f>
        <v>434903.90242015058</v>
      </c>
      <c r="DU588" s="8">
        <f>DN588*10^8/$I588</f>
        <v>3142.5059817654865</v>
      </c>
      <c r="DV588" s="8">
        <f>DO588*10^8/$I588</f>
        <v>-76197.680829143676</v>
      </c>
      <c r="DW588" s="8">
        <f>DP588*10^8/$I588</f>
        <v>8533.5443514110393</v>
      </c>
      <c r="DX588" s="8">
        <f>DQ588*10^8/$I588</f>
        <v>0</v>
      </c>
      <c r="DY588" s="8">
        <f>DR588*10^8/$I588</f>
        <v>0</v>
      </c>
      <c r="DZ588" s="8">
        <f>DS588*10^8/$I588</f>
        <v>0</v>
      </c>
      <c r="EA588" s="8">
        <f>DT588*10^8/$I588</f>
        <v>2722683.5090070344</v>
      </c>
      <c r="EB588" s="8">
        <f>DZ588*0.8</f>
        <v>0</v>
      </c>
      <c r="EC588" s="10">
        <f>G588-E588</f>
        <v>3450</v>
      </c>
      <c r="ED588" s="4">
        <f>EC588/E588*100</f>
        <v>16.350710900473935</v>
      </c>
      <c r="EE588" s="4">
        <f>DY588-G588</f>
        <v>-24550</v>
      </c>
      <c r="EF588" s="12">
        <f>EE588/G588</f>
        <v>-1</v>
      </c>
      <c r="EG588" s="4">
        <f>G588-F588</f>
        <v>-300</v>
      </c>
    </row>
    <row r="589" spans="1:137" x14ac:dyDescent="0.3">
      <c r="A589">
        <v>588</v>
      </c>
      <c r="B589" t="s">
        <v>6250</v>
      </c>
      <c r="C589" t="s">
        <v>7971</v>
      </c>
      <c r="D589" t="str">
        <f>VLOOKUP(C589,Sheet1!$A$2:$B$3197,2,FALSE)</f>
        <v>화학</v>
      </c>
      <c r="E589">
        <v>1840</v>
      </c>
      <c r="F589">
        <v>1480</v>
      </c>
      <c r="G589" s="7">
        <v>1500</v>
      </c>
      <c r="H589" t="s">
        <v>2758</v>
      </c>
      <c r="I589" s="7">
        <f>VALUE(LEFT(H589,FIND("/",H589)-1)) + VALUE(MID(H589,FIND("/",H589)+1,LEN(H589)))</f>
        <v>21826409</v>
      </c>
      <c r="J589" s="1">
        <v>22143</v>
      </c>
      <c r="K589" s="1">
        <f>G589*I589/(10^8)</f>
        <v>327.39613500000002</v>
      </c>
      <c r="L589" s="1">
        <v>1036</v>
      </c>
      <c r="M589" s="1">
        <v>1012</v>
      </c>
      <c r="N589" s="1">
        <v>1078</v>
      </c>
      <c r="O589" s="1">
        <v>1058</v>
      </c>
      <c r="P589">
        <v>821</v>
      </c>
      <c r="Q589" s="3"/>
      <c r="R589" s="3"/>
      <c r="S589" s="3"/>
      <c r="T589">
        <v>12</v>
      </c>
      <c r="U589">
        <v>-60</v>
      </c>
      <c r="V589">
        <v>-47</v>
      </c>
      <c r="W589">
        <v>-66</v>
      </c>
      <c r="X589">
        <v>-116</v>
      </c>
      <c r="Y589" s="3"/>
      <c r="Z589" s="3"/>
      <c r="AA589" s="3"/>
      <c r="AB589">
        <v>54</v>
      </c>
      <c r="AC589">
        <v>-127</v>
      </c>
      <c r="AD589">
        <v>-72</v>
      </c>
      <c r="AE589">
        <v>-78</v>
      </c>
      <c r="AF589">
        <v>-247</v>
      </c>
      <c r="AG589" s="3"/>
      <c r="AH589" s="3"/>
      <c r="AI589" s="3"/>
      <c r="AJ589" s="1">
        <v>1306</v>
      </c>
      <c r="AK589" s="1">
        <v>1421</v>
      </c>
      <c r="AL589" s="1">
        <v>1540</v>
      </c>
      <c r="AM589" s="1">
        <v>1323</v>
      </c>
      <c r="AN589" s="1">
        <v>1039</v>
      </c>
      <c r="AO589" s="3"/>
      <c r="AP589" s="3"/>
      <c r="AQ589" s="3"/>
      <c r="AR589">
        <v>615</v>
      </c>
      <c r="AS589">
        <v>866</v>
      </c>
      <c r="AT589">
        <v>863</v>
      </c>
      <c r="AU589">
        <v>753</v>
      </c>
      <c r="AV589">
        <v>632</v>
      </c>
      <c r="AW589" s="3"/>
      <c r="AX589" s="3"/>
      <c r="AY589" s="3"/>
      <c r="AZ589">
        <v>691</v>
      </c>
      <c r="BA589">
        <v>555</v>
      </c>
      <c r="BB589">
        <v>677</v>
      </c>
      <c r="BC589">
        <v>570</v>
      </c>
      <c r="BD589">
        <v>407</v>
      </c>
      <c r="BE589" s="3"/>
      <c r="BF589" s="3"/>
      <c r="BG589" s="3"/>
      <c r="BH589">
        <v>681</v>
      </c>
      <c r="BI589">
        <v>548</v>
      </c>
      <c r="BJ589">
        <v>667</v>
      </c>
      <c r="BK589">
        <v>562</v>
      </c>
      <c r="BL589">
        <v>407</v>
      </c>
      <c r="BM589" s="3"/>
      <c r="BN589" s="3"/>
      <c r="BO589" s="3"/>
      <c r="BP589">
        <v>242</v>
      </c>
      <c r="BQ589">
        <v>243</v>
      </c>
      <c r="BR589">
        <v>414</v>
      </c>
      <c r="BS589">
        <v>414</v>
      </c>
      <c r="BT589">
        <v>109</v>
      </c>
      <c r="BU589" s="3"/>
      <c r="BV589" s="3"/>
      <c r="BW589" s="3"/>
      <c r="BX589">
        <v>4.2</v>
      </c>
      <c r="BY589">
        <v>-9.3000000000000007</v>
      </c>
      <c r="BZ589">
        <v>-4.84</v>
      </c>
      <c r="CA589">
        <v>-5.43</v>
      </c>
      <c r="CB589">
        <v>-20.9</v>
      </c>
      <c r="CC589" s="3"/>
      <c r="CD589" s="3"/>
      <c r="CE589" s="3"/>
      <c r="CF589">
        <v>8.42</v>
      </c>
      <c r="CG589">
        <v>-20.12</v>
      </c>
      <c r="CH589">
        <v>-12.17</v>
      </c>
      <c r="CI589">
        <v>-12.34</v>
      </c>
      <c r="CJ589">
        <v>-50.96</v>
      </c>
      <c r="CK589" s="3"/>
      <c r="CL589" s="3"/>
      <c r="CM589" s="3"/>
      <c r="CN589">
        <v>557</v>
      </c>
      <c r="CO589" s="1">
        <v>-1237</v>
      </c>
      <c r="CP589">
        <v>-524</v>
      </c>
      <c r="CQ589">
        <v>-514</v>
      </c>
      <c r="CR589" s="1">
        <v>-1628</v>
      </c>
      <c r="CS589" s="3"/>
      <c r="CT589" s="3"/>
      <c r="CU589" s="3"/>
      <c r="CV589">
        <v>30.96</v>
      </c>
      <c r="CW589" t="s">
        <v>2</v>
      </c>
      <c r="CX589" t="s">
        <v>2</v>
      </c>
      <c r="CY589" t="s">
        <v>2</v>
      </c>
      <c r="CZ589" t="s">
        <v>2</v>
      </c>
      <c r="DA589" s="3"/>
      <c r="DB589" s="3"/>
      <c r="DC589" s="3"/>
      <c r="DD589">
        <v>2.52</v>
      </c>
      <c r="DE589">
        <v>0.99</v>
      </c>
      <c r="DF589">
        <v>0.64</v>
      </c>
      <c r="DG589">
        <v>0.68</v>
      </c>
      <c r="DH589">
        <v>0.88</v>
      </c>
      <c r="DI589" s="3"/>
      <c r="DJ589" s="3"/>
      <c r="DK589" s="3"/>
      <c r="DL589" s="6">
        <f>(CM589*3+CL589*2+CK589)/6</f>
        <v>0</v>
      </c>
      <c r="DM589">
        <f>BH589+(BH589*(CG589-8.25)/8.25)</f>
        <v>-1660.8145454545456</v>
      </c>
      <c r="DN589">
        <f>BI589+(BI589*(CH589-8.25)/8.25)</f>
        <v>-808.38303030303041</v>
      </c>
      <c r="DO589">
        <f>BJ589+(BJ589*(CI589-8.25)/8.25)</f>
        <v>-997.6703030303031</v>
      </c>
      <c r="DP589">
        <f>BK589+(BK589*(CJ589-8.25)/8.25)</f>
        <v>-3471.4569696969702</v>
      </c>
      <c r="DQ589">
        <f>BL589+(BL589*(CK589-8.25)/8.25)</f>
        <v>0</v>
      </c>
      <c r="DR589">
        <f>BM589+(BM589*(CL589-8.25)/8.25)</f>
        <v>0</v>
      </c>
      <c r="DS589">
        <f>BN589+(BN589*(CM589-8.25)/8.25)</f>
        <v>0</v>
      </c>
      <c r="DT589" s="8">
        <f>DM589*10^8/$I589</f>
        <v>-7609.1973968532593</v>
      </c>
      <c r="DU589" s="8">
        <f>DN589*10^8/$I589</f>
        <v>-3703.6923036814273</v>
      </c>
      <c r="DV589" s="8">
        <f>DO589*10^8/$I589</f>
        <v>-4570.9319523440754</v>
      </c>
      <c r="DW589" s="8">
        <f>DP589*10^8/$I589</f>
        <v>-15904.847057969866</v>
      </c>
      <c r="DX589" s="8">
        <f>DQ589*10^8/$I589</f>
        <v>0</v>
      </c>
      <c r="DY589" s="8">
        <f>DR589*10^8/$I589</f>
        <v>0</v>
      </c>
      <c r="DZ589" s="8">
        <f>DS589*10^8/$I589</f>
        <v>0</v>
      </c>
      <c r="EA589" s="8">
        <f>DT589*10^8/$I589</f>
        <v>-34862.342205963701</v>
      </c>
      <c r="EB589" s="8">
        <f>DZ589*0.8</f>
        <v>0</v>
      </c>
      <c r="EC589" s="10">
        <f>G589-E589</f>
        <v>-340</v>
      </c>
      <c r="ED589" s="4">
        <f>EC589/E589*100</f>
        <v>-18.478260869565215</v>
      </c>
      <c r="EE589" s="4">
        <f>DY589-G589</f>
        <v>-1500</v>
      </c>
      <c r="EF589" s="12">
        <f>EE589/G589</f>
        <v>-1</v>
      </c>
      <c r="EG589" s="4">
        <f>G589-F589</f>
        <v>20</v>
      </c>
    </row>
    <row r="590" spans="1:137" x14ac:dyDescent="0.3">
      <c r="A590">
        <v>589</v>
      </c>
      <c r="B590" t="s">
        <v>6452</v>
      </c>
      <c r="C590" t="s">
        <v>559</v>
      </c>
      <c r="D590" t="str">
        <f>VLOOKUP(C590,Sheet1!$A$2:$B$3197,2,FALSE)</f>
        <v>포장재</v>
      </c>
      <c r="E590">
        <v>2340</v>
      </c>
      <c r="F590">
        <v>2465</v>
      </c>
      <c r="G590" s="7">
        <v>2420</v>
      </c>
      <c r="H590" t="s">
        <v>2759</v>
      </c>
      <c r="I590" s="7">
        <f>VALUE(LEFT(H590,FIND("/",H590)-1)) + VALUE(MID(H590,FIND("/",H590)+1,LEN(H590)))</f>
        <v>59667486</v>
      </c>
      <c r="J590">
        <v>0</v>
      </c>
      <c r="K590" s="1">
        <f>G590*I590/(10^8)</f>
        <v>1443.9531612000001</v>
      </c>
      <c r="L590" s="1">
        <v>1945</v>
      </c>
      <c r="M590" s="1">
        <v>2009</v>
      </c>
      <c r="N590" s="1">
        <v>2000</v>
      </c>
      <c r="O590" s="1">
        <v>1814</v>
      </c>
      <c r="P590" s="1">
        <v>1715</v>
      </c>
      <c r="Q590" s="3"/>
      <c r="R590" s="3"/>
      <c r="S590" s="3"/>
      <c r="T590">
        <v>142</v>
      </c>
      <c r="U590">
        <v>175</v>
      </c>
      <c r="V590">
        <v>117</v>
      </c>
      <c r="W590">
        <v>109</v>
      </c>
      <c r="X590">
        <v>172</v>
      </c>
      <c r="Y590" s="3"/>
      <c r="Z590" s="3"/>
      <c r="AA590" s="3"/>
      <c r="AB590">
        <v>161</v>
      </c>
      <c r="AC590">
        <v>118</v>
      </c>
      <c r="AD590">
        <v>96</v>
      </c>
      <c r="AE590">
        <v>74</v>
      </c>
      <c r="AF590">
        <v>106</v>
      </c>
      <c r="AG590" s="3"/>
      <c r="AH590" s="3"/>
      <c r="AI590" s="3"/>
      <c r="AJ590" s="1">
        <v>1526</v>
      </c>
      <c r="AK590" s="1">
        <v>1509</v>
      </c>
      <c r="AL590" s="1">
        <v>1547</v>
      </c>
      <c r="AM590" s="1">
        <v>1720</v>
      </c>
      <c r="AN590" s="1">
        <v>1811</v>
      </c>
      <c r="AO590" s="3"/>
      <c r="AP590" s="3"/>
      <c r="AQ590" s="3"/>
      <c r="AR590">
        <v>939</v>
      </c>
      <c r="AS590">
        <v>807</v>
      </c>
      <c r="AT590">
        <v>776</v>
      </c>
      <c r="AU590">
        <v>860</v>
      </c>
      <c r="AV590">
        <v>864</v>
      </c>
      <c r="AW590" s="3"/>
      <c r="AX590" s="3"/>
      <c r="AY590" s="3"/>
      <c r="AZ590">
        <v>587</v>
      </c>
      <c r="BA590">
        <v>702</v>
      </c>
      <c r="BB590">
        <v>771</v>
      </c>
      <c r="BC590">
        <v>859</v>
      </c>
      <c r="BD590">
        <v>947</v>
      </c>
      <c r="BE590" s="3"/>
      <c r="BF590" s="3"/>
      <c r="BG590" s="3"/>
      <c r="BH590">
        <v>587</v>
      </c>
      <c r="BI590">
        <v>702</v>
      </c>
      <c r="BJ590">
        <v>771</v>
      </c>
      <c r="BK590">
        <v>859</v>
      </c>
      <c r="BL590">
        <v>947</v>
      </c>
      <c r="BM590" s="3"/>
      <c r="BN590" s="3"/>
      <c r="BO590" s="3"/>
      <c r="BP590">
        <v>298</v>
      </c>
      <c r="BQ590">
        <v>298</v>
      </c>
      <c r="BR590">
        <v>298</v>
      </c>
      <c r="BS590">
        <v>298</v>
      </c>
      <c r="BT590">
        <v>298</v>
      </c>
      <c r="BU590" s="3"/>
      <c r="BV590" s="3"/>
      <c r="BW590" s="3"/>
      <c r="BX590">
        <v>10.85</v>
      </c>
      <c r="BY590">
        <v>7.79</v>
      </c>
      <c r="BZ590">
        <v>6.3</v>
      </c>
      <c r="CA590">
        <v>4.5199999999999996</v>
      </c>
      <c r="CB590">
        <v>6</v>
      </c>
      <c r="CC590" s="3"/>
      <c r="CD590" s="3"/>
      <c r="CE590" s="3"/>
      <c r="CF590">
        <v>31.84</v>
      </c>
      <c r="CG590">
        <v>18.34</v>
      </c>
      <c r="CH590">
        <v>13.07</v>
      </c>
      <c r="CI590">
        <v>9.0500000000000007</v>
      </c>
      <c r="CJ590">
        <v>11.72</v>
      </c>
      <c r="CK590" s="3"/>
      <c r="CL590" s="3"/>
      <c r="CM590" s="3"/>
      <c r="CN590">
        <v>270</v>
      </c>
      <c r="CO590">
        <v>198</v>
      </c>
      <c r="CP590">
        <v>161</v>
      </c>
      <c r="CQ590">
        <v>124</v>
      </c>
      <c r="CR590">
        <v>177</v>
      </c>
      <c r="CS590" s="3"/>
      <c r="CT590" s="3"/>
      <c r="CU590" s="3"/>
      <c r="CV590">
        <v>4.2300000000000004</v>
      </c>
      <c r="CW590">
        <v>5.0999999999999996</v>
      </c>
      <c r="CX590">
        <v>18.41</v>
      </c>
      <c r="CY590">
        <v>24.75</v>
      </c>
      <c r="CZ590">
        <v>14.03</v>
      </c>
      <c r="DA590" s="3"/>
      <c r="DB590" s="3"/>
      <c r="DC590" s="3"/>
      <c r="DD590">
        <v>1.1599999999999999</v>
      </c>
      <c r="DE590">
        <v>0.86</v>
      </c>
      <c r="DF590">
        <v>2.2599999999999998</v>
      </c>
      <c r="DG590">
        <v>2.12</v>
      </c>
      <c r="DH590">
        <v>1.57</v>
      </c>
      <c r="DI590" s="3"/>
      <c r="DJ590" s="3"/>
      <c r="DK590" s="3"/>
      <c r="DL590" s="6">
        <f>(CM590*3+CL590*2+CK590)/6</f>
        <v>0</v>
      </c>
      <c r="DM590">
        <f>BH590+(BH590*(CG590-8.25)/8.25)</f>
        <v>1304.918787878788</v>
      </c>
      <c r="DN590">
        <f>BI590+(BI590*(CH590-8.25)/8.25)</f>
        <v>1112.1381818181819</v>
      </c>
      <c r="DO590">
        <f>BJ590+(BJ590*(CI590-8.25)/8.25)</f>
        <v>845.76363636363646</v>
      </c>
      <c r="DP590">
        <f>BK590+(BK590*(CJ590-8.25)/8.25)</f>
        <v>1220.3006060606062</v>
      </c>
      <c r="DQ590">
        <f>BL590+(BL590*(CK590-8.25)/8.25)</f>
        <v>0</v>
      </c>
      <c r="DR590">
        <f>BM590+(BM590*(CL590-8.25)/8.25)</f>
        <v>0</v>
      </c>
      <c r="DS590">
        <f>BN590+(BN590*(CM590-8.25)/8.25)</f>
        <v>0</v>
      </c>
      <c r="DT590" s="8">
        <f>DM590*10^8/$I590</f>
        <v>2186.9846969567111</v>
      </c>
      <c r="DU590" s="8">
        <f>DN590*10^8/$I590</f>
        <v>1863.8931457882807</v>
      </c>
      <c r="DV590" s="8">
        <f>DO590*10^8/$I590</f>
        <v>1417.4614904399298</v>
      </c>
      <c r="DW590" s="8">
        <f>DP590*10^8/$I590</f>
        <v>2045.1684625368769</v>
      </c>
      <c r="DX590" s="8">
        <f>DQ590*10^8/$I590</f>
        <v>0</v>
      </c>
      <c r="DY590" s="8">
        <f>DR590*10^8/$I590</f>
        <v>0</v>
      </c>
      <c r="DZ590" s="8">
        <f>DS590*10^8/$I590</f>
        <v>0</v>
      </c>
      <c r="EA590" s="8">
        <f>DT590*10^8/$I590</f>
        <v>3665.2871497832357</v>
      </c>
      <c r="EB590" s="8">
        <f>DZ590*0.8</f>
        <v>0</v>
      </c>
      <c r="EC590" s="10">
        <f>G590-E590</f>
        <v>80</v>
      </c>
      <c r="ED590" s="4">
        <f>EC590/E590*100</f>
        <v>3.4188034188034191</v>
      </c>
      <c r="EE590" s="4">
        <f>DY590-G590</f>
        <v>-2420</v>
      </c>
      <c r="EF590" s="12">
        <f>EE590/G590</f>
        <v>-1</v>
      </c>
      <c r="EG590" s="4">
        <f>G590-F590</f>
        <v>-45</v>
      </c>
    </row>
    <row r="591" spans="1:137" x14ac:dyDescent="0.3">
      <c r="A591">
        <v>590</v>
      </c>
      <c r="B591" t="s">
        <v>6831</v>
      </c>
      <c r="C591" t="s">
        <v>560</v>
      </c>
      <c r="D591" t="str">
        <f>VLOOKUP(C591,Sheet1!$A$2:$B$3197,2,FALSE)</f>
        <v>자동차부품</v>
      </c>
      <c r="E591">
        <v>4500</v>
      </c>
      <c r="F591">
        <v>4985</v>
      </c>
      <c r="G591" s="7">
        <v>5040</v>
      </c>
      <c r="H591" t="s">
        <v>2760</v>
      </c>
      <c r="I591" s="7">
        <f>VALUE(LEFT(H591,FIND("/",H591)-1)) + VALUE(MID(H591,FIND("/",H591)+1,LEN(H591)))</f>
        <v>57144577</v>
      </c>
      <c r="J591" s="1">
        <v>860338</v>
      </c>
      <c r="K591" s="1">
        <f>G591*I591/(10^8)</f>
        <v>2880.0866808000001</v>
      </c>
      <c r="L591" s="1">
        <v>3214</v>
      </c>
      <c r="M591" s="1">
        <v>3140</v>
      </c>
      <c r="N591" s="1">
        <v>13600</v>
      </c>
      <c r="O591" s="1">
        <v>22913</v>
      </c>
      <c r="P591" s="1">
        <v>19685</v>
      </c>
      <c r="Q591" s="3"/>
      <c r="R591" s="3"/>
      <c r="S591" s="3"/>
      <c r="T591" s="1">
        <v>1091</v>
      </c>
      <c r="U591">
        <v>734</v>
      </c>
      <c r="V591" s="1">
        <v>1436</v>
      </c>
      <c r="W591" s="1">
        <v>2251</v>
      </c>
      <c r="X591">
        <v>623</v>
      </c>
      <c r="Y591" s="3"/>
      <c r="Z591" s="3"/>
      <c r="AA591" s="3"/>
      <c r="AB591">
        <v>994</v>
      </c>
      <c r="AC591">
        <v>818</v>
      </c>
      <c r="AD591">
        <v>885</v>
      </c>
      <c r="AE591" s="1">
        <v>1300</v>
      </c>
      <c r="AF591">
        <v>8</v>
      </c>
      <c r="AG591" s="3"/>
      <c r="AH591" s="3"/>
      <c r="AI591" s="3"/>
      <c r="AJ591" s="1">
        <v>9706</v>
      </c>
      <c r="AK591" s="1">
        <v>10855</v>
      </c>
      <c r="AL591" s="1">
        <v>38251</v>
      </c>
      <c r="AM591" s="1">
        <v>40980</v>
      </c>
      <c r="AN591" s="1">
        <v>42392</v>
      </c>
      <c r="AO591" s="3"/>
      <c r="AP591" s="3"/>
      <c r="AQ591" s="3"/>
      <c r="AR591" s="1">
        <v>1498</v>
      </c>
      <c r="AS591" s="1">
        <v>1684</v>
      </c>
      <c r="AT591" s="1">
        <v>19423</v>
      </c>
      <c r="AU591" s="1">
        <v>20577</v>
      </c>
      <c r="AV591" s="1">
        <v>21979</v>
      </c>
      <c r="AW591" s="3"/>
      <c r="AX591" s="3"/>
      <c r="AY591" s="3"/>
      <c r="AZ591" s="1">
        <v>8208</v>
      </c>
      <c r="BA591" s="1">
        <v>9171</v>
      </c>
      <c r="BB591" s="1">
        <v>18828</v>
      </c>
      <c r="BC591" s="1">
        <v>20403</v>
      </c>
      <c r="BD591" s="1">
        <v>20413</v>
      </c>
      <c r="BE591" s="3"/>
      <c r="BF591" s="3"/>
      <c r="BG591" s="3"/>
      <c r="BH591" s="1">
        <v>8208</v>
      </c>
      <c r="BI591" s="1">
        <v>9171</v>
      </c>
      <c r="BJ591" s="1">
        <v>9592</v>
      </c>
      <c r="BK591" s="1">
        <v>10302</v>
      </c>
      <c r="BL591" s="1">
        <v>10515</v>
      </c>
      <c r="BM591" s="3"/>
      <c r="BN591" s="3"/>
      <c r="BO591" s="3"/>
      <c r="BP591">
        <v>272</v>
      </c>
      <c r="BQ591">
        <v>286</v>
      </c>
      <c r="BR591">
        <v>286</v>
      </c>
      <c r="BS591">
        <v>286</v>
      </c>
      <c r="BT591">
        <v>286</v>
      </c>
      <c r="BU591" s="3"/>
      <c r="BV591" s="3"/>
      <c r="BW591" s="3"/>
      <c r="BX591">
        <v>10.72</v>
      </c>
      <c r="BY591">
        <v>7.96</v>
      </c>
      <c r="BZ591">
        <v>3.61</v>
      </c>
      <c r="CA591">
        <v>3.28</v>
      </c>
      <c r="CB591">
        <v>0.02</v>
      </c>
      <c r="CC591" s="3"/>
      <c r="CD591" s="3"/>
      <c r="CE591" s="3"/>
      <c r="CF591">
        <v>12.86</v>
      </c>
      <c r="CG591">
        <v>9.42</v>
      </c>
      <c r="CH591">
        <v>6.63</v>
      </c>
      <c r="CI591">
        <v>5.96</v>
      </c>
      <c r="CJ591">
        <v>1.05</v>
      </c>
      <c r="CK591" s="3"/>
      <c r="CL591" s="3"/>
      <c r="CM591" s="3"/>
      <c r="CN591" s="1">
        <v>1824</v>
      </c>
      <c r="CO591" s="1">
        <v>1490</v>
      </c>
      <c r="CP591" s="1">
        <v>1088</v>
      </c>
      <c r="CQ591" s="1">
        <v>1037</v>
      </c>
      <c r="CR591">
        <v>190</v>
      </c>
      <c r="CS591" s="3"/>
      <c r="CT591" s="3"/>
      <c r="CU591" s="3"/>
      <c r="CV591">
        <v>4.43</v>
      </c>
      <c r="CW591">
        <v>5.09</v>
      </c>
      <c r="CX591">
        <v>5.05</v>
      </c>
      <c r="CY591">
        <v>5.84</v>
      </c>
      <c r="CZ591">
        <v>24.31</v>
      </c>
      <c r="DA591" s="3"/>
      <c r="DB591" s="3"/>
      <c r="DC591" s="3"/>
      <c r="DD591">
        <v>0.54</v>
      </c>
      <c r="DE591">
        <v>0.47</v>
      </c>
      <c r="DF591">
        <v>0.33</v>
      </c>
      <c r="DG591">
        <v>0.33</v>
      </c>
      <c r="DH591">
        <v>0.25</v>
      </c>
      <c r="DI591" s="3"/>
      <c r="DJ591" s="3"/>
      <c r="DK591" s="3"/>
      <c r="DL591" s="6">
        <f>(CM591*3+CL591*2+CK591)/6</f>
        <v>0</v>
      </c>
      <c r="DM591">
        <f>BH591+(BH591*(CG591-8.25)/8.25)</f>
        <v>9372.0436363636363</v>
      </c>
      <c r="DN591">
        <f>BI591+(BI591*(CH591-8.25)/8.25)</f>
        <v>7370.1490909090908</v>
      </c>
      <c r="DO591">
        <f>BJ591+(BJ591*(CI591-8.25)/8.25)</f>
        <v>6929.4933333333338</v>
      </c>
      <c r="DP591">
        <f>BK591+(BK591*(CJ591-8.25)/8.25)</f>
        <v>1311.1636363636353</v>
      </c>
      <c r="DQ591">
        <f>BL591+(BL591*(CK591-8.25)/8.25)</f>
        <v>0</v>
      </c>
      <c r="DR591">
        <f>BM591+(BM591*(CL591-8.25)/8.25)</f>
        <v>0</v>
      </c>
      <c r="DS591">
        <f>BN591+(BN591*(CM591-8.25)/8.25)</f>
        <v>0</v>
      </c>
      <c r="DT591" s="8">
        <f>DM591*10^8/$I591</f>
        <v>16400.582747097134</v>
      </c>
      <c r="DU591" s="8">
        <f>DN591*10^8/$I591</f>
        <v>12897.372730415154</v>
      </c>
      <c r="DV591" s="8">
        <f>DO591*10^8/$I591</f>
        <v>12126.248363573211</v>
      </c>
      <c r="DW591" s="8">
        <f>DP591*10^8/$I591</f>
        <v>2294.4673059066222</v>
      </c>
      <c r="DX591" s="8">
        <f>DQ591*10^8/$I591</f>
        <v>0</v>
      </c>
      <c r="DY591" s="8">
        <f>DR591*10^8/$I591</f>
        <v>0</v>
      </c>
      <c r="DZ591" s="8">
        <f>DS591*10^8/$I591</f>
        <v>0</v>
      </c>
      <c r="EA591" s="8">
        <f>DT591*10^8/$I591</f>
        <v>28700.15600447464</v>
      </c>
      <c r="EB591" s="8">
        <f>DZ591*0.8</f>
        <v>0</v>
      </c>
      <c r="EC591" s="10">
        <f>G591-E591</f>
        <v>540</v>
      </c>
      <c r="ED591" s="4">
        <f>EC591/E591*100</f>
        <v>12</v>
      </c>
      <c r="EE591" s="4">
        <f>DY591-G591</f>
        <v>-5040</v>
      </c>
      <c r="EF591" s="12">
        <f>EE591/G591</f>
        <v>-1</v>
      </c>
      <c r="EG591" s="4">
        <f>G591-F591</f>
        <v>55</v>
      </c>
    </row>
    <row r="592" spans="1:137" x14ac:dyDescent="0.3">
      <c r="A592">
        <v>591</v>
      </c>
      <c r="B592" t="s">
        <v>7542</v>
      </c>
      <c r="C592" t="s">
        <v>561</v>
      </c>
      <c r="D592" t="str">
        <f>VLOOKUP(C592,Sheet1!$A$2:$B$3197,2,FALSE)</f>
        <v>자동차부품</v>
      </c>
      <c r="E592">
        <v>7450</v>
      </c>
      <c r="F592">
        <v>16800</v>
      </c>
      <c r="G592" s="7">
        <v>16550</v>
      </c>
      <c r="H592" t="s">
        <v>2761</v>
      </c>
      <c r="I592" s="7">
        <f>VALUE(LEFT(H592,FIND("/",H592)-1)) + VALUE(MID(H592,FIND("/",H592)+1,LEN(H592)))</f>
        <v>8126314</v>
      </c>
      <c r="J592" s="1">
        <v>107310</v>
      </c>
      <c r="K592" s="1">
        <f>G592*I592/(10^8)</f>
        <v>1344.9049669999999</v>
      </c>
      <c r="L592">
        <v>847</v>
      </c>
      <c r="M592">
        <v>918</v>
      </c>
      <c r="N592">
        <v>809</v>
      </c>
      <c r="O592">
        <v>752</v>
      </c>
      <c r="P592">
        <v>638</v>
      </c>
      <c r="Q592" s="3"/>
      <c r="R592" s="3"/>
      <c r="S592" s="3"/>
      <c r="T592">
        <v>19</v>
      </c>
      <c r="U592">
        <v>43</v>
      </c>
      <c r="V592">
        <v>-11</v>
      </c>
      <c r="W592">
        <v>-41</v>
      </c>
      <c r="X592">
        <v>-13</v>
      </c>
      <c r="Y592" s="3"/>
      <c r="Z592" s="3"/>
      <c r="AA592" s="3"/>
      <c r="AB592">
        <v>78</v>
      </c>
      <c r="AC592">
        <v>110</v>
      </c>
      <c r="AD592">
        <v>63</v>
      </c>
      <c r="AE592">
        <v>50</v>
      </c>
      <c r="AF592">
        <v>54</v>
      </c>
      <c r="AG592" s="3"/>
      <c r="AH592" s="3"/>
      <c r="AI592" s="3"/>
      <c r="AJ592" s="1">
        <v>2527</v>
      </c>
      <c r="AK592" s="1">
        <v>2631</v>
      </c>
      <c r="AL592" s="1">
        <v>2602</v>
      </c>
      <c r="AM592" s="1">
        <v>2584</v>
      </c>
      <c r="AN592" s="1">
        <v>2582</v>
      </c>
      <c r="AO592" s="3"/>
      <c r="AP592" s="3"/>
      <c r="AQ592" s="3"/>
      <c r="AR592">
        <v>540</v>
      </c>
      <c r="AS592">
        <v>549</v>
      </c>
      <c r="AT592">
        <v>463</v>
      </c>
      <c r="AU592">
        <v>397</v>
      </c>
      <c r="AV592">
        <v>356</v>
      </c>
      <c r="AW592" s="3"/>
      <c r="AX592" s="3"/>
      <c r="AY592" s="3"/>
      <c r="AZ592" s="1">
        <v>1987</v>
      </c>
      <c r="BA592" s="1">
        <v>2082</v>
      </c>
      <c r="BB592" s="1">
        <v>2139</v>
      </c>
      <c r="BC592" s="1">
        <v>2187</v>
      </c>
      <c r="BD592" s="1">
        <v>2226</v>
      </c>
      <c r="BE592" s="3"/>
      <c r="BF592" s="3"/>
      <c r="BG592" s="3"/>
      <c r="BH592" s="1">
        <v>1973</v>
      </c>
      <c r="BI592" s="1">
        <v>2069</v>
      </c>
      <c r="BJ592" s="1">
        <v>2125</v>
      </c>
      <c r="BK592" s="1">
        <v>2171</v>
      </c>
      <c r="BL592" s="1">
        <v>2210</v>
      </c>
      <c r="BM592" s="3"/>
      <c r="BN592" s="3"/>
      <c r="BO592" s="3"/>
      <c r="BP592">
        <v>41</v>
      </c>
      <c r="BQ592">
        <v>41</v>
      </c>
      <c r="BR592">
        <v>41</v>
      </c>
      <c r="BS592">
        <v>41</v>
      </c>
      <c r="BT592">
        <v>41</v>
      </c>
      <c r="BU592" s="3"/>
      <c r="BV592" s="3"/>
      <c r="BW592" s="3"/>
      <c r="BX592">
        <v>3.12</v>
      </c>
      <c r="BY592">
        <v>4.26</v>
      </c>
      <c r="BZ592">
        <v>2.42</v>
      </c>
      <c r="CA592">
        <v>1.94</v>
      </c>
      <c r="CB592">
        <v>2.09</v>
      </c>
      <c r="CC592" s="3"/>
      <c r="CD592" s="3"/>
      <c r="CE592" s="3"/>
      <c r="CF592">
        <v>3.97</v>
      </c>
      <c r="CG592">
        <v>5.55</v>
      </c>
      <c r="CH592">
        <v>2.99</v>
      </c>
      <c r="CI592">
        <v>2.21</v>
      </c>
      <c r="CJ592">
        <v>2.46</v>
      </c>
      <c r="CK592" s="3"/>
      <c r="CL592" s="3"/>
      <c r="CM592" s="3"/>
      <c r="CN592">
        <v>948</v>
      </c>
      <c r="CO592" s="1">
        <v>1379</v>
      </c>
      <c r="CP592">
        <v>771</v>
      </c>
      <c r="CQ592">
        <v>585</v>
      </c>
      <c r="CR592">
        <v>664</v>
      </c>
      <c r="CS592" s="3"/>
      <c r="CT592" s="3"/>
      <c r="CU592" s="3"/>
      <c r="CV592">
        <v>11.97</v>
      </c>
      <c r="CW592">
        <v>8.3000000000000007</v>
      </c>
      <c r="CX592">
        <v>11.81</v>
      </c>
      <c r="CY592">
        <v>13.65</v>
      </c>
      <c r="CZ592">
        <v>10.87</v>
      </c>
      <c r="DA592" s="3"/>
      <c r="DB592" s="3"/>
      <c r="DC592" s="3"/>
      <c r="DD592">
        <v>0.47</v>
      </c>
      <c r="DE592">
        <v>0.45</v>
      </c>
      <c r="DF592">
        <v>0.35</v>
      </c>
      <c r="DG592">
        <v>0.3</v>
      </c>
      <c r="DH592">
        <v>0.26</v>
      </c>
      <c r="DI592" s="3"/>
      <c r="DJ592" s="3"/>
      <c r="DK592" s="3"/>
      <c r="DL592" s="6">
        <f>(CM592*3+CL592*2+CK592)/6</f>
        <v>0</v>
      </c>
      <c r="DM592">
        <f>BH592+(BH592*(CG592-8.25)/8.25)</f>
        <v>1327.2909090909091</v>
      </c>
      <c r="DN592">
        <f>BI592+(BI592*(CH592-8.25)/8.25)</f>
        <v>749.85575757575771</v>
      </c>
      <c r="DO592">
        <f>BJ592+(BJ592*(CI592-8.25)/8.25)</f>
        <v>569.24242424242425</v>
      </c>
      <c r="DP592">
        <f>BK592+(BK592*(CJ592-8.25)/8.25)</f>
        <v>647.35272727272718</v>
      </c>
      <c r="DQ592">
        <f>BL592+(BL592*(CK592-8.25)/8.25)</f>
        <v>0</v>
      </c>
      <c r="DR592">
        <f>BM592+(BM592*(CL592-8.25)/8.25)</f>
        <v>0</v>
      </c>
      <c r="DS592">
        <f>BN592+(BN592*(CM592-8.25)/8.25)</f>
        <v>0</v>
      </c>
      <c r="DT592" s="8">
        <f>DM592*10^8/$I592</f>
        <v>16333.246648983895</v>
      </c>
      <c r="DU592" s="8">
        <f>DN592*10^8/$I592</f>
        <v>9227.5016394364993</v>
      </c>
      <c r="DV592" s="8">
        <f>DO592*10^8/$I592</f>
        <v>7004.9277475916415</v>
      </c>
      <c r="DW592" s="8">
        <f>DP592*10^8/$I592</f>
        <v>7966.1298747836618</v>
      </c>
      <c r="DX592" s="8">
        <f>DQ592*10^8/$I592</f>
        <v>0</v>
      </c>
      <c r="DY592" s="8">
        <f>DR592*10^8/$I592</f>
        <v>0</v>
      </c>
      <c r="DZ592" s="8">
        <f>DS592*10^8/$I592</f>
        <v>0</v>
      </c>
      <c r="EA592" s="8">
        <f>DT592*10^8/$I592</f>
        <v>200992.06908549063</v>
      </c>
      <c r="EB592" s="8">
        <f>DZ592*0.8</f>
        <v>0</v>
      </c>
      <c r="EC592" s="10">
        <f>G592-E592</f>
        <v>9100</v>
      </c>
      <c r="ED592" s="4">
        <f>EC592/E592*100</f>
        <v>122.14765100671141</v>
      </c>
      <c r="EE592" s="4">
        <f>DY592-G592</f>
        <v>-16550</v>
      </c>
      <c r="EF592" s="12">
        <f>EE592/G592</f>
        <v>-1</v>
      </c>
      <c r="EG592" s="4">
        <f>G592-F592</f>
        <v>-250</v>
      </c>
    </row>
    <row r="593" spans="1:137" x14ac:dyDescent="0.3">
      <c r="A593">
        <v>592</v>
      </c>
      <c r="B593" t="s">
        <v>7880</v>
      </c>
      <c r="C593" t="s">
        <v>562</v>
      </c>
      <c r="D593" t="str">
        <f>VLOOKUP(C593,Sheet1!$A$2:$B$3197,2,FALSE)</f>
        <v>자동차부품</v>
      </c>
      <c r="E593">
        <v>78000</v>
      </c>
      <c r="F593">
        <v>91200</v>
      </c>
      <c r="G593" s="7">
        <v>95200</v>
      </c>
      <c r="H593" t="s">
        <v>1619</v>
      </c>
      <c r="I593" s="7">
        <f>VALUE(LEFT(H593,FIND("/",H593)-1)) + VALUE(MID(H593,FIND("/",H593)+1,LEN(H593)))</f>
        <v>14000000</v>
      </c>
      <c r="J593" s="1">
        <v>993685</v>
      </c>
      <c r="K593" s="1">
        <f>G593*I593/(10^8)</f>
        <v>13328</v>
      </c>
      <c r="L593" s="1">
        <v>9598</v>
      </c>
      <c r="M593" s="1">
        <v>11111</v>
      </c>
      <c r="N593" s="1">
        <v>11809</v>
      </c>
      <c r="O593" s="1">
        <v>11390</v>
      </c>
      <c r="P593" s="1">
        <v>12528</v>
      </c>
      <c r="Q593" s="3"/>
      <c r="R593" s="3"/>
      <c r="S593" s="3"/>
      <c r="T593">
        <v>743</v>
      </c>
      <c r="U593">
        <v>698</v>
      </c>
      <c r="V593" s="1">
        <v>1113</v>
      </c>
      <c r="W593" s="1">
        <v>1057</v>
      </c>
      <c r="X593">
        <v>863</v>
      </c>
      <c r="Y593" s="3"/>
      <c r="Z593" s="3"/>
      <c r="AA593" s="3"/>
      <c r="AB593">
        <v>628</v>
      </c>
      <c r="AC593">
        <v>667</v>
      </c>
      <c r="AD593">
        <v>966</v>
      </c>
      <c r="AE593">
        <v>784</v>
      </c>
      <c r="AF593">
        <v>667</v>
      </c>
      <c r="AG593" s="3"/>
      <c r="AH593" s="3"/>
      <c r="AI593" s="3"/>
      <c r="AJ593" s="1">
        <v>10865</v>
      </c>
      <c r="AK593" s="1">
        <v>11454</v>
      </c>
      <c r="AL593" s="1">
        <v>12679</v>
      </c>
      <c r="AM593" s="1">
        <v>15107</v>
      </c>
      <c r="AN593" s="1">
        <v>15143</v>
      </c>
      <c r="AO593" s="3"/>
      <c r="AP593" s="3"/>
      <c r="AQ593" s="3"/>
      <c r="AR593" s="1">
        <v>2600</v>
      </c>
      <c r="AS593" s="1">
        <v>2552</v>
      </c>
      <c r="AT593" s="1">
        <v>2855</v>
      </c>
      <c r="AU593" s="1">
        <v>4560</v>
      </c>
      <c r="AV593" s="1">
        <v>3782</v>
      </c>
      <c r="AW593" s="3"/>
      <c r="AX593" s="3"/>
      <c r="AY593" s="3"/>
      <c r="AZ593" s="1">
        <v>8265</v>
      </c>
      <c r="BA593" s="1">
        <v>8902</v>
      </c>
      <c r="BB593" s="1">
        <v>9824</v>
      </c>
      <c r="BC593" s="1">
        <v>10547</v>
      </c>
      <c r="BD593" s="1">
        <v>11362</v>
      </c>
      <c r="BE593" s="3"/>
      <c r="BF593" s="3"/>
      <c r="BG593" s="3"/>
      <c r="BH593" s="1">
        <v>8261</v>
      </c>
      <c r="BI593" s="1">
        <v>8897</v>
      </c>
      <c r="BJ593" s="1">
        <v>9820</v>
      </c>
      <c r="BK593" s="1">
        <v>10542</v>
      </c>
      <c r="BL593" s="1">
        <v>11060</v>
      </c>
      <c r="BM593" s="3"/>
      <c r="BN593" s="3"/>
      <c r="BO593" s="3"/>
      <c r="BP593">
        <v>70</v>
      </c>
      <c r="BQ593">
        <v>70</v>
      </c>
      <c r="BR593">
        <v>70</v>
      </c>
      <c r="BS593">
        <v>70</v>
      </c>
      <c r="BT593">
        <v>70</v>
      </c>
      <c r="BU593" s="3"/>
      <c r="BV593" s="3"/>
      <c r="BW593" s="3"/>
      <c r="BX593">
        <v>6.01</v>
      </c>
      <c r="BY593">
        <v>5.97</v>
      </c>
      <c r="BZ593">
        <v>8</v>
      </c>
      <c r="CA593">
        <v>5.64</v>
      </c>
      <c r="CB593">
        <v>4.41</v>
      </c>
      <c r="CC593" s="3"/>
      <c r="CD593" s="3"/>
      <c r="CE593" s="3"/>
      <c r="CF593">
        <v>7.88</v>
      </c>
      <c r="CG593">
        <v>7.76</v>
      </c>
      <c r="CH593">
        <v>10.32</v>
      </c>
      <c r="CI593">
        <v>7.7</v>
      </c>
      <c r="CJ593">
        <v>6.13</v>
      </c>
      <c r="CK593" s="3"/>
      <c r="CL593" s="3"/>
      <c r="CM593" s="3"/>
      <c r="CN593" s="1">
        <v>4484</v>
      </c>
      <c r="CO593" s="1">
        <v>4754</v>
      </c>
      <c r="CP593" s="1">
        <v>6897</v>
      </c>
      <c r="CQ593" s="1">
        <v>5597</v>
      </c>
      <c r="CR593" s="1">
        <v>4733</v>
      </c>
      <c r="CS593" s="3"/>
      <c r="CT593" s="3"/>
      <c r="CU593" s="3"/>
      <c r="CV593">
        <v>8.34</v>
      </c>
      <c r="CW593">
        <v>7.52</v>
      </c>
      <c r="CX593">
        <v>5.21</v>
      </c>
      <c r="CY593">
        <v>6.66</v>
      </c>
      <c r="CZ593">
        <v>14.56</v>
      </c>
      <c r="DA593" s="3"/>
      <c r="DB593" s="3"/>
      <c r="DC593" s="3"/>
      <c r="DD593">
        <v>0.63</v>
      </c>
      <c r="DE593">
        <v>0.56000000000000005</v>
      </c>
      <c r="DF593">
        <v>0.51</v>
      </c>
      <c r="DG593">
        <v>0.49</v>
      </c>
      <c r="DH593">
        <v>0.86</v>
      </c>
      <c r="DI593" s="3"/>
      <c r="DJ593" s="3"/>
      <c r="DK593" s="3"/>
      <c r="DL593" s="6">
        <f>(CM593*3+CL593*2+CK593)/6</f>
        <v>0</v>
      </c>
      <c r="DM593">
        <f>BH593+(BH593*(CG593-8.25)/8.25)</f>
        <v>7770.3466666666664</v>
      </c>
      <c r="DN593">
        <f>BI593+(BI593*(CH593-8.25)/8.25)</f>
        <v>11129.338181818182</v>
      </c>
      <c r="DO593">
        <f>BJ593+(BJ593*(CI593-8.25)/8.25)</f>
        <v>9165.3333333333339</v>
      </c>
      <c r="DP593">
        <f>BK593+(BK593*(CJ593-8.25)/8.25)</f>
        <v>7833.0254545454545</v>
      </c>
      <c r="DQ593">
        <f>BL593+(BL593*(CK593-8.25)/8.25)</f>
        <v>0</v>
      </c>
      <c r="DR593">
        <f>BM593+(BM593*(CL593-8.25)/8.25)</f>
        <v>0</v>
      </c>
      <c r="DS593">
        <f>BN593+(BN593*(CM593-8.25)/8.25)</f>
        <v>0</v>
      </c>
      <c r="DT593" s="8">
        <f>DM593*10^8/$I593</f>
        <v>55502.476190476191</v>
      </c>
      <c r="DU593" s="8">
        <f>DN593*10^8/$I593</f>
        <v>79495.272727272735</v>
      </c>
      <c r="DV593" s="8">
        <f>DO593*10^8/$I593</f>
        <v>65466.666666666672</v>
      </c>
      <c r="DW593" s="8">
        <f>DP593*10^8/$I593</f>
        <v>55950.181818181816</v>
      </c>
      <c r="DX593" s="8">
        <f>DQ593*10^8/$I593</f>
        <v>0</v>
      </c>
      <c r="DY593" s="8">
        <f>DR593*10^8/$I593</f>
        <v>0</v>
      </c>
      <c r="DZ593" s="8">
        <f>DS593*10^8/$I593</f>
        <v>0</v>
      </c>
      <c r="EA593" s="8">
        <f>DT593*10^8/$I593</f>
        <v>396446.25850340136</v>
      </c>
      <c r="EB593" s="8">
        <f>DZ593*0.8</f>
        <v>0</v>
      </c>
      <c r="EC593" s="10">
        <f>G593-E593</f>
        <v>17200</v>
      </c>
      <c r="ED593" s="4">
        <f>EC593/E593*100</f>
        <v>22.051282051282051</v>
      </c>
      <c r="EE593" s="4">
        <f>DY593-G593</f>
        <v>-95200</v>
      </c>
      <c r="EF593" s="12">
        <f>EE593/G593</f>
        <v>-1</v>
      </c>
      <c r="EG593" s="4">
        <f>G593-F593</f>
        <v>4000</v>
      </c>
    </row>
    <row r="594" spans="1:137" x14ac:dyDescent="0.3">
      <c r="A594">
        <v>593</v>
      </c>
      <c r="B594" t="s">
        <v>7648</v>
      </c>
      <c r="C594" t="s">
        <v>563</v>
      </c>
      <c r="D594" t="str">
        <f>VLOOKUP(C594,Sheet1!$A$2:$B$3197,2,FALSE)</f>
        <v>생물공학</v>
      </c>
      <c r="E594">
        <v>22300</v>
      </c>
      <c r="F594">
        <v>23000</v>
      </c>
      <c r="G594" s="7">
        <v>22500</v>
      </c>
      <c r="H594" t="s">
        <v>2762</v>
      </c>
      <c r="I594" s="7">
        <f>VALUE(LEFT(H594,FIND("/",H594)-1)) + VALUE(MID(H594,FIND("/",H594)+1,LEN(H594)))</f>
        <v>45189008</v>
      </c>
      <c r="J594">
        <v>0</v>
      </c>
      <c r="K594" s="1">
        <f>G594*I594/(10^8)</f>
        <v>10167.5268</v>
      </c>
      <c r="L594">
        <v>314</v>
      </c>
      <c r="M594">
        <v>272</v>
      </c>
      <c r="N594">
        <v>343</v>
      </c>
      <c r="O594">
        <v>412</v>
      </c>
      <c r="P594">
        <v>415</v>
      </c>
      <c r="Q594" s="3"/>
      <c r="R594" s="3"/>
      <c r="S594" s="3"/>
      <c r="T594">
        <v>-140</v>
      </c>
      <c r="U594">
        <v>-249</v>
      </c>
      <c r="V594">
        <v>-113</v>
      </c>
      <c r="W594">
        <v>-82</v>
      </c>
      <c r="X594">
        <v>-185</v>
      </c>
      <c r="Y594" s="3"/>
      <c r="Z594" s="3"/>
      <c r="AA594" s="3"/>
      <c r="AB594">
        <v>-156</v>
      </c>
      <c r="AC594">
        <v>-237</v>
      </c>
      <c r="AD594">
        <v>-119</v>
      </c>
      <c r="AE594">
        <v>-76</v>
      </c>
      <c r="AF594">
        <v>-186</v>
      </c>
      <c r="AG594" s="3"/>
      <c r="AH594" s="3"/>
      <c r="AI594" s="3"/>
      <c r="AJ594">
        <v>657</v>
      </c>
      <c r="AK594">
        <v>456</v>
      </c>
      <c r="AL594">
        <v>493</v>
      </c>
      <c r="AM594">
        <v>512</v>
      </c>
      <c r="AN594" s="1">
        <v>1366</v>
      </c>
      <c r="AO594" s="3"/>
      <c r="AP594" s="3"/>
      <c r="AQ594" s="3"/>
      <c r="AR594">
        <v>298</v>
      </c>
      <c r="AS594">
        <v>91</v>
      </c>
      <c r="AT594">
        <v>199</v>
      </c>
      <c r="AU594">
        <v>271</v>
      </c>
      <c r="AV594">
        <v>381</v>
      </c>
      <c r="AW594" s="3"/>
      <c r="AX594" s="3"/>
      <c r="AY594" s="3"/>
      <c r="AZ594">
        <v>359</v>
      </c>
      <c r="BA594">
        <v>365</v>
      </c>
      <c r="BB594">
        <v>294</v>
      </c>
      <c r="BC594">
        <v>241</v>
      </c>
      <c r="BD594">
        <v>985</v>
      </c>
      <c r="BE594" s="3"/>
      <c r="BF594" s="3"/>
      <c r="BG594" s="3"/>
      <c r="BH594">
        <v>359</v>
      </c>
      <c r="BI594">
        <v>365</v>
      </c>
      <c r="BJ594">
        <v>294</v>
      </c>
      <c r="BK594">
        <v>241</v>
      </c>
      <c r="BL594">
        <v>985</v>
      </c>
      <c r="BM594" s="3"/>
      <c r="BN594" s="3"/>
      <c r="BO594" s="3"/>
      <c r="BP594">
        <v>162</v>
      </c>
      <c r="BQ594">
        <v>212</v>
      </c>
      <c r="BR594">
        <v>212</v>
      </c>
      <c r="BS594">
        <v>219</v>
      </c>
      <c r="BT594">
        <v>448</v>
      </c>
      <c r="BU594" s="3"/>
      <c r="BV594" s="3"/>
      <c r="BW594" s="3"/>
      <c r="BX594">
        <v>-27.52</v>
      </c>
      <c r="BY594">
        <v>-42.64</v>
      </c>
      <c r="BZ594">
        <v>-25.07</v>
      </c>
      <c r="CA594">
        <v>-15.17</v>
      </c>
      <c r="CB594">
        <v>-19.87</v>
      </c>
      <c r="CC594" s="3"/>
      <c r="CD594" s="3"/>
      <c r="CE594" s="3"/>
      <c r="CF594">
        <v>-41.44</v>
      </c>
      <c r="CG594">
        <v>-65.56</v>
      </c>
      <c r="CH594">
        <v>-36.08</v>
      </c>
      <c r="CI594">
        <v>-28.5</v>
      </c>
      <c r="CJ594">
        <v>-30.43</v>
      </c>
      <c r="CK594" s="3"/>
      <c r="CL594" s="3"/>
      <c r="CM594" s="3"/>
      <c r="CN594">
        <v>-624</v>
      </c>
      <c r="CO594">
        <v>-924</v>
      </c>
      <c r="CP594">
        <v>-395</v>
      </c>
      <c r="CQ594">
        <v>-249</v>
      </c>
      <c r="CR594">
        <v>-468</v>
      </c>
      <c r="CS594" s="3"/>
      <c r="CT594" s="3"/>
      <c r="CU594" s="3"/>
      <c r="CV594" t="s">
        <v>2</v>
      </c>
      <c r="CW594" t="s">
        <v>2</v>
      </c>
      <c r="CX594" t="s">
        <v>2</v>
      </c>
      <c r="CY594" t="s">
        <v>2</v>
      </c>
      <c r="CZ594" t="s">
        <v>2</v>
      </c>
      <c r="DA594" s="3"/>
      <c r="DB594" s="3"/>
      <c r="DC594" s="3"/>
      <c r="DD594">
        <v>5.79</v>
      </c>
      <c r="DE594">
        <v>3.74</v>
      </c>
      <c r="DF594">
        <v>3.37</v>
      </c>
      <c r="DG594">
        <v>2.6</v>
      </c>
      <c r="DH594">
        <v>9.56</v>
      </c>
      <c r="DI594" s="3"/>
      <c r="DJ594" s="3"/>
      <c r="DK594" s="3"/>
      <c r="DL594" s="6">
        <f>(CM594*3+CL594*2+CK594)/6</f>
        <v>0</v>
      </c>
      <c r="DM594">
        <f>BH594+(BH594*(CG594-8.25)/8.25)</f>
        <v>-2852.8533333333335</v>
      </c>
      <c r="DN594">
        <f>BI594+(BI594*(CH594-8.25)/8.25)</f>
        <v>-1596.2666666666664</v>
      </c>
      <c r="DO594">
        <f>BJ594+(BJ594*(CI594-8.25)/8.25)</f>
        <v>-1015.6363636363637</v>
      </c>
      <c r="DP594">
        <f>BK594+(BK594*(CJ594-8.25)/8.25)</f>
        <v>-888.92484848484833</v>
      </c>
      <c r="DQ594">
        <f>BL594+(BL594*(CK594-8.25)/8.25)</f>
        <v>0</v>
      </c>
      <c r="DR594">
        <f>BM594+(BM594*(CL594-8.25)/8.25)</f>
        <v>0</v>
      </c>
      <c r="DS594">
        <f>BN594+(BN594*(CM594-8.25)/8.25)</f>
        <v>0</v>
      </c>
      <c r="DT594" s="8">
        <f>DM594*10^8/$I594</f>
        <v>-6313.1576894392856</v>
      </c>
      <c r="DU594" s="8">
        <f>DN594*10^8/$I594</f>
        <v>-3532.4224569538383</v>
      </c>
      <c r="DV594" s="8">
        <f>DO594*10^8/$I594</f>
        <v>-2247.5296727831769</v>
      </c>
      <c r="DW594" s="8">
        <f>DP594*10^8/$I594</f>
        <v>-1967.1262721342507</v>
      </c>
      <c r="DX594" s="8">
        <f>DQ594*10^8/$I594</f>
        <v>0</v>
      </c>
      <c r="DY594" s="8">
        <f>DR594*10^8/$I594</f>
        <v>0</v>
      </c>
      <c r="DZ594" s="8">
        <f>DS594*10^8/$I594</f>
        <v>0</v>
      </c>
      <c r="EA594" s="8">
        <f>DT594*10^8/$I594</f>
        <v>-13970.560472226533</v>
      </c>
      <c r="EB594" s="8">
        <f>DZ594*0.8</f>
        <v>0</v>
      </c>
      <c r="EC594" s="10">
        <f>G594-E594</f>
        <v>200</v>
      </c>
      <c r="ED594" s="4">
        <f>EC594/E594*100</f>
        <v>0.89686098654708524</v>
      </c>
      <c r="EE594" s="4">
        <f>DY594-G594</f>
        <v>-22500</v>
      </c>
      <c r="EF594" s="12">
        <f>EE594/G594</f>
        <v>-1</v>
      </c>
      <c r="EG594" s="4">
        <f>G594-F594</f>
        <v>-500</v>
      </c>
    </row>
    <row r="595" spans="1:137" x14ac:dyDescent="0.3">
      <c r="A595">
        <v>594</v>
      </c>
      <c r="B595" t="s">
        <v>6244</v>
      </c>
      <c r="C595" t="s">
        <v>564</v>
      </c>
      <c r="D595" t="str">
        <f>VLOOKUP(C595,Sheet1!$A$2:$B$3197,2,FALSE)</f>
        <v>디스플레이장비및부품</v>
      </c>
      <c r="E595">
        <v>1450</v>
      </c>
      <c r="F595">
        <v>1430</v>
      </c>
      <c r="G595" s="7">
        <v>1470</v>
      </c>
      <c r="H595" t="s">
        <v>2763</v>
      </c>
      <c r="I595" s="7">
        <f>VALUE(LEFT(H595,FIND("/",H595)-1)) + VALUE(MID(H595,FIND("/",H595)+1,LEN(H595)))</f>
        <v>55528564</v>
      </c>
      <c r="J595">
        <v>613</v>
      </c>
      <c r="K595" s="1">
        <f>G595*I595/(10^8)</f>
        <v>816.26989079999998</v>
      </c>
      <c r="L595" s="1">
        <v>1848</v>
      </c>
      <c r="M595" s="1">
        <v>2763</v>
      </c>
      <c r="N595" s="1">
        <v>2067</v>
      </c>
      <c r="O595" s="1">
        <v>1125</v>
      </c>
      <c r="P595" s="1">
        <v>1687</v>
      </c>
      <c r="Q595" s="3"/>
      <c r="R595" s="3"/>
      <c r="S595" s="3"/>
      <c r="T595">
        <v>275</v>
      </c>
      <c r="U595">
        <v>297</v>
      </c>
      <c r="V595">
        <v>139</v>
      </c>
      <c r="W595">
        <v>-136</v>
      </c>
      <c r="X595">
        <v>70</v>
      </c>
      <c r="Y595" s="3"/>
      <c r="Z595" s="3"/>
      <c r="AA595" s="3"/>
      <c r="AB595">
        <v>130</v>
      </c>
      <c r="AC595">
        <v>146</v>
      </c>
      <c r="AD595">
        <v>143</v>
      </c>
      <c r="AE595">
        <v>-165</v>
      </c>
      <c r="AF595">
        <v>68</v>
      </c>
      <c r="AG595" s="3"/>
      <c r="AH595" s="3"/>
      <c r="AI595" s="3"/>
      <c r="AJ595" s="1">
        <v>6870</v>
      </c>
      <c r="AK595" s="1">
        <v>7469</v>
      </c>
      <c r="AL595" s="1">
        <v>7697</v>
      </c>
      <c r="AM595" s="1">
        <v>7154</v>
      </c>
      <c r="AN595" s="1">
        <v>7506</v>
      </c>
      <c r="AO595" s="3"/>
      <c r="AP595" s="3"/>
      <c r="AQ595" s="3"/>
      <c r="AR595" s="1">
        <v>6334</v>
      </c>
      <c r="AS595" s="1">
        <v>6820</v>
      </c>
      <c r="AT595" s="1">
        <v>6853</v>
      </c>
      <c r="AU595" s="1">
        <v>6363</v>
      </c>
      <c r="AV595" s="1">
        <v>6638</v>
      </c>
      <c r="AW595" s="3"/>
      <c r="AX595" s="3"/>
      <c r="AY595" s="3"/>
      <c r="AZ595">
        <v>536</v>
      </c>
      <c r="BA595">
        <v>649</v>
      </c>
      <c r="BB595">
        <v>845</v>
      </c>
      <c r="BC595">
        <v>791</v>
      </c>
      <c r="BD595">
        <v>868</v>
      </c>
      <c r="BE595" s="3"/>
      <c r="BF595" s="3"/>
      <c r="BG595" s="3"/>
      <c r="BH595">
        <v>427</v>
      </c>
      <c r="BI595">
        <v>480</v>
      </c>
      <c r="BJ595">
        <v>628</v>
      </c>
      <c r="BK595">
        <v>526</v>
      </c>
      <c r="BL595">
        <v>806</v>
      </c>
      <c r="BM595" s="3"/>
      <c r="BN595" s="3"/>
      <c r="BO595" s="3"/>
      <c r="BP595">
        <v>250</v>
      </c>
      <c r="BQ595">
        <v>250</v>
      </c>
      <c r="BR595">
        <v>250</v>
      </c>
      <c r="BS595">
        <v>266</v>
      </c>
      <c r="BT595">
        <v>281</v>
      </c>
      <c r="BU595" s="3"/>
      <c r="BV595" s="3"/>
      <c r="BW595" s="3"/>
      <c r="BX595">
        <v>1.96</v>
      </c>
      <c r="BY595">
        <v>2.04</v>
      </c>
      <c r="BZ595">
        <v>1.89</v>
      </c>
      <c r="CA595">
        <v>-2.2200000000000002</v>
      </c>
      <c r="CB595">
        <v>0.93</v>
      </c>
      <c r="CC595" s="3"/>
      <c r="CD595" s="3"/>
      <c r="CE595" s="3"/>
      <c r="CF595">
        <v>18.45</v>
      </c>
      <c r="CG595">
        <v>18.420000000000002</v>
      </c>
      <c r="CH595">
        <v>17.39</v>
      </c>
      <c r="CI595">
        <v>-33.979999999999997</v>
      </c>
      <c r="CJ595">
        <v>7.18</v>
      </c>
      <c r="CK595" s="3"/>
      <c r="CL595" s="3"/>
      <c r="CM595" s="3"/>
      <c r="CN595">
        <v>122</v>
      </c>
      <c r="CO595">
        <v>170</v>
      </c>
      <c r="CP595">
        <v>196</v>
      </c>
      <c r="CQ595">
        <v>-381</v>
      </c>
      <c r="CR595">
        <v>86</v>
      </c>
      <c r="CS595" s="3"/>
      <c r="CT595" s="3"/>
      <c r="CU595" s="3"/>
      <c r="CV595">
        <v>21.91</v>
      </c>
      <c r="CW595">
        <v>15.72</v>
      </c>
      <c r="CX595">
        <v>8.24</v>
      </c>
      <c r="CY595" t="s">
        <v>2</v>
      </c>
      <c r="CZ595">
        <v>17.18</v>
      </c>
      <c r="DA595" s="3"/>
      <c r="DB595" s="3"/>
      <c r="DC595" s="3"/>
      <c r="DD595">
        <v>2.59</v>
      </c>
      <c r="DE595">
        <v>2.3199999999999998</v>
      </c>
      <c r="DF595">
        <v>1.19</v>
      </c>
      <c r="DG595">
        <v>1.3</v>
      </c>
      <c r="DH595">
        <v>0.97</v>
      </c>
      <c r="DI595" s="3"/>
      <c r="DJ595" s="3"/>
      <c r="DK595" s="3"/>
      <c r="DL595" s="6">
        <f>(CM595*3+CL595*2+CK595)/6</f>
        <v>0</v>
      </c>
      <c r="DM595">
        <f>BH595+(BH595*(CG595-8.25)/8.25)</f>
        <v>953.37454545454557</v>
      </c>
      <c r="DN595">
        <f>BI595+(BI595*(CH595-8.25)/8.25)</f>
        <v>1011.7818181818183</v>
      </c>
      <c r="DO595">
        <f>BJ595+(BJ595*(CI595-8.25)/8.25)</f>
        <v>-2586.5987878787878</v>
      </c>
      <c r="DP595">
        <f>BK595+(BK595*(CJ595-8.25)/8.25)</f>
        <v>457.77939393939391</v>
      </c>
      <c r="DQ595">
        <f>BL595+(BL595*(CK595-8.25)/8.25)</f>
        <v>0</v>
      </c>
      <c r="DR595">
        <f>BM595+(BM595*(CL595-8.25)/8.25)</f>
        <v>0</v>
      </c>
      <c r="DS595">
        <f>BN595+(BN595*(CM595-8.25)/8.25)</f>
        <v>0</v>
      </c>
      <c r="DT595" s="8">
        <f>DM595*10^8/$I595</f>
        <v>1716.9083383005286</v>
      </c>
      <c r="DU595" s="8">
        <f>DN595*10^8/$I595</f>
        <v>1822.0925327401196</v>
      </c>
      <c r="DV595" s="8">
        <f>DO595*10^8/$I595</f>
        <v>-4658.1409666541849</v>
      </c>
      <c r="DW595" s="8">
        <f>DP595*10^8/$I595</f>
        <v>824.40344385529932</v>
      </c>
      <c r="DX595" s="8">
        <f>DQ595*10^8/$I595</f>
        <v>0</v>
      </c>
      <c r="DY595" s="8">
        <f>DR595*10^8/$I595</f>
        <v>0</v>
      </c>
      <c r="DZ595" s="8">
        <f>DS595*10^8/$I595</f>
        <v>0</v>
      </c>
      <c r="EA595" s="8">
        <f>DT595*10^8/$I595</f>
        <v>3091.9372204556353</v>
      </c>
      <c r="EB595" s="8">
        <f>DZ595*0.8</f>
        <v>0</v>
      </c>
      <c r="EC595" s="10">
        <f>G595-E595</f>
        <v>20</v>
      </c>
      <c r="ED595" s="4">
        <f>EC595/E595*100</f>
        <v>1.3793103448275863</v>
      </c>
      <c r="EE595" s="4">
        <f>DY595-G595</f>
        <v>-1470</v>
      </c>
      <c r="EF595" s="12">
        <f>EE595/G595</f>
        <v>-1</v>
      </c>
      <c r="EG595" s="4">
        <f>G595-F595</f>
        <v>40</v>
      </c>
    </row>
    <row r="596" spans="1:137" x14ac:dyDescent="0.3">
      <c r="A596">
        <v>595</v>
      </c>
      <c r="B596" t="s">
        <v>6582</v>
      </c>
      <c r="C596" t="s">
        <v>7964</v>
      </c>
      <c r="D596" t="str">
        <f>VLOOKUP(C596,Sheet1!$A$2:$B$3197,2,FALSE)</f>
        <v>자동차부품</v>
      </c>
      <c r="E596">
        <v>3655</v>
      </c>
      <c r="F596">
        <v>3320</v>
      </c>
      <c r="G596" s="7">
        <v>3260</v>
      </c>
      <c r="H596" t="s">
        <v>2764</v>
      </c>
      <c r="I596" s="7">
        <f>VALUE(LEFT(H596,FIND("/",H596)-1)) + VALUE(MID(H596,FIND("/",H596)+1,LEN(H596)))</f>
        <v>30450420</v>
      </c>
      <c r="J596">
        <v>0</v>
      </c>
      <c r="K596" s="1">
        <f>G596*I596/(10^8)</f>
        <v>992.68369199999995</v>
      </c>
      <c r="L596" s="1">
        <v>11365</v>
      </c>
      <c r="M596" s="1">
        <v>7210</v>
      </c>
      <c r="N596" s="1">
        <v>7937</v>
      </c>
      <c r="O596" s="1">
        <v>9540</v>
      </c>
      <c r="P596" s="1">
        <v>8816</v>
      </c>
      <c r="Q596" s="3"/>
      <c r="R596" s="3"/>
      <c r="S596" s="3"/>
      <c r="T596">
        <v>129</v>
      </c>
      <c r="U596">
        <v>-171</v>
      </c>
      <c r="V596">
        <v>20</v>
      </c>
      <c r="W596">
        <v>149</v>
      </c>
      <c r="X596">
        <v>138</v>
      </c>
      <c r="Y596" s="3"/>
      <c r="Z596" s="3"/>
      <c r="AA596" s="3"/>
      <c r="AB596">
        <v>137</v>
      </c>
      <c r="AC596">
        <v>-236</v>
      </c>
      <c r="AD596">
        <v>-10</v>
      </c>
      <c r="AE596">
        <v>109</v>
      </c>
      <c r="AF596">
        <v>114</v>
      </c>
      <c r="AG596" s="3"/>
      <c r="AH596" s="3"/>
      <c r="AI596" s="3"/>
      <c r="AJ596" s="1">
        <v>6897</v>
      </c>
      <c r="AK596" s="1">
        <v>6325</v>
      </c>
      <c r="AL596" s="1">
        <v>6406</v>
      </c>
      <c r="AM596" s="1">
        <v>6523</v>
      </c>
      <c r="AN596" s="1">
        <v>6680</v>
      </c>
      <c r="AO596" s="3"/>
      <c r="AP596" s="3"/>
      <c r="AQ596" s="3"/>
      <c r="AR596" s="1">
        <v>4400</v>
      </c>
      <c r="AS596" s="1">
        <v>4098</v>
      </c>
      <c r="AT596" s="1">
        <v>4202</v>
      </c>
      <c r="AU596" s="1">
        <v>4241</v>
      </c>
      <c r="AV596" s="1">
        <v>4310</v>
      </c>
      <c r="AW596" s="3"/>
      <c r="AX596" s="3"/>
      <c r="AY596" s="3"/>
      <c r="AZ596" s="1">
        <v>2496</v>
      </c>
      <c r="BA596" s="1">
        <v>2228</v>
      </c>
      <c r="BB596" s="1">
        <v>2204</v>
      </c>
      <c r="BC596" s="1">
        <v>2281</v>
      </c>
      <c r="BD596" s="1">
        <v>2370</v>
      </c>
      <c r="BE596" s="3"/>
      <c r="BF596" s="3"/>
      <c r="BG596" s="3"/>
      <c r="BH596" s="1">
        <v>2317</v>
      </c>
      <c r="BI596" s="1">
        <v>2080</v>
      </c>
      <c r="BJ596" s="1">
        <v>2081</v>
      </c>
      <c r="BK596" s="1">
        <v>2160</v>
      </c>
      <c r="BL596" s="1">
        <v>2252</v>
      </c>
      <c r="BM596" s="3"/>
      <c r="BN596" s="3"/>
      <c r="BO596" s="3"/>
      <c r="BP596">
        <v>305</v>
      </c>
      <c r="BQ596">
        <v>305</v>
      </c>
      <c r="BR596">
        <v>305</v>
      </c>
      <c r="BS596">
        <v>305</v>
      </c>
      <c r="BT596">
        <v>305</v>
      </c>
      <c r="BU596" s="3"/>
      <c r="BV596" s="3"/>
      <c r="BW596" s="3"/>
      <c r="BX596">
        <v>1.95</v>
      </c>
      <c r="BY596">
        <v>-3.57</v>
      </c>
      <c r="BZ596">
        <v>-0.16</v>
      </c>
      <c r="CA596">
        <v>1.69</v>
      </c>
      <c r="CB596">
        <v>1.73</v>
      </c>
      <c r="CC596" s="3"/>
      <c r="CD596" s="3"/>
      <c r="CE596" s="3"/>
      <c r="CF596">
        <v>5.75</v>
      </c>
      <c r="CG596">
        <v>-9.81</v>
      </c>
      <c r="CH596">
        <v>0.72</v>
      </c>
      <c r="CI596">
        <v>5.35</v>
      </c>
      <c r="CJ596">
        <v>5.24</v>
      </c>
      <c r="CK596" s="3"/>
      <c r="CL596" s="3"/>
      <c r="CM596" s="3"/>
      <c r="CN596">
        <v>425</v>
      </c>
      <c r="CO596">
        <v>-708</v>
      </c>
      <c r="CP596">
        <v>49</v>
      </c>
      <c r="CQ596">
        <v>373</v>
      </c>
      <c r="CR596">
        <v>379</v>
      </c>
      <c r="CS596" s="3"/>
      <c r="CT596" s="3"/>
      <c r="CU596" s="3"/>
      <c r="CV596">
        <v>6.4</v>
      </c>
      <c r="CW596" t="s">
        <v>2</v>
      </c>
      <c r="CX596">
        <v>27.58</v>
      </c>
      <c r="CY596">
        <v>5.9</v>
      </c>
      <c r="CZ596">
        <v>9.67</v>
      </c>
      <c r="DA596" s="3"/>
      <c r="DB596" s="3"/>
      <c r="DC596" s="3"/>
      <c r="DD596">
        <v>0.36</v>
      </c>
      <c r="DE596">
        <v>0.28999999999999998</v>
      </c>
      <c r="DF596">
        <v>0.2</v>
      </c>
      <c r="DG596">
        <v>0.31</v>
      </c>
      <c r="DH596">
        <v>0.5</v>
      </c>
      <c r="DI596" s="3"/>
      <c r="DJ596" s="3"/>
      <c r="DK596" s="3"/>
      <c r="DL596" s="6">
        <f>(CM596*3+CL596*2+CK596)/6</f>
        <v>0</v>
      </c>
      <c r="DM596">
        <f>BH596+(BH596*(CG596-8.25)/8.25)</f>
        <v>-2755.1236363636372</v>
      </c>
      <c r="DN596">
        <f>BI596+(BI596*(CH596-8.25)/8.25)</f>
        <v>181.5272727272727</v>
      </c>
      <c r="DO596">
        <f>BJ596+(BJ596*(CI596-8.25)/8.25)</f>
        <v>1349.4969696969697</v>
      </c>
      <c r="DP596">
        <f>BK596+(BK596*(CJ596-8.25)/8.25)</f>
        <v>1371.9272727272728</v>
      </c>
      <c r="DQ596">
        <f>BL596+(BL596*(CK596-8.25)/8.25)</f>
        <v>0</v>
      </c>
      <c r="DR596">
        <f>BM596+(BM596*(CL596-8.25)/8.25)</f>
        <v>0</v>
      </c>
      <c r="DS596">
        <f>BN596+(BN596*(CM596-8.25)/8.25)</f>
        <v>0</v>
      </c>
      <c r="DT596" s="8">
        <f>DM596*10^8/$I596</f>
        <v>-9047.9002797453595</v>
      </c>
      <c r="DU596" s="8">
        <f>DN596*10^8/$I596</f>
        <v>596.14045628031636</v>
      </c>
      <c r="DV596" s="8">
        <f>DO596*10^8/$I596</f>
        <v>4431.7844210259491</v>
      </c>
      <c r="DW596" s="8">
        <f>DP596*10^8/$I596</f>
        <v>4505.4461407339304</v>
      </c>
      <c r="DX596" s="8">
        <f>DQ596*10^8/$I596</f>
        <v>0</v>
      </c>
      <c r="DY596" s="8">
        <f>DR596*10^8/$I596</f>
        <v>0</v>
      </c>
      <c r="DZ596" s="8">
        <f>DS596*10^8/$I596</f>
        <v>0</v>
      </c>
      <c r="EA596" s="8">
        <f>DT596*10^8/$I596</f>
        <v>-29713.548383718058</v>
      </c>
      <c r="EB596" s="8">
        <f>DZ596*0.8</f>
        <v>0</v>
      </c>
      <c r="EC596" s="10">
        <f>G596-E596</f>
        <v>-395</v>
      </c>
      <c r="ED596" s="4">
        <f>EC596/E596*100</f>
        <v>-10.807113543091655</v>
      </c>
      <c r="EE596" s="4">
        <f>DY596-G596</f>
        <v>-3260</v>
      </c>
      <c r="EF596" s="12">
        <f>EE596/G596</f>
        <v>-1</v>
      </c>
      <c r="EG596" s="4">
        <f>G596-F596</f>
        <v>-60</v>
      </c>
    </row>
    <row r="597" spans="1:137" x14ac:dyDescent="0.3">
      <c r="A597">
        <v>596</v>
      </c>
      <c r="B597" t="s">
        <v>7692</v>
      </c>
      <c r="C597" t="s">
        <v>565</v>
      </c>
      <c r="D597" t="str">
        <f>VLOOKUP(C597,Sheet1!$A$2:$B$3197,2,FALSE)</f>
        <v>화학</v>
      </c>
      <c r="E597">
        <v>20100</v>
      </c>
      <c r="F597">
        <v>24450</v>
      </c>
      <c r="G597" s="7">
        <v>26000</v>
      </c>
      <c r="H597" t="s">
        <v>2765</v>
      </c>
      <c r="I597" s="7">
        <f>VALUE(LEFT(H597,FIND("/",H597)-1)) + VALUE(MID(H597,FIND("/",H597)+1,LEN(H597)))</f>
        <v>29835212</v>
      </c>
      <c r="J597" s="1">
        <v>2000</v>
      </c>
      <c r="K597" s="1">
        <f>G597*I597/(10^8)</f>
        <v>7757.1551200000004</v>
      </c>
      <c r="L597" s="1">
        <v>1903</v>
      </c>
      <c r="M597" s="1">
        <v>3146</v>
      </c>
      <c r="N597" s="1">
        <v>5340</v>
      </c>
      <c r="O597" s="1">
        <v>2439</v>
      </c>
      <c r="P597" s="1">
        <v>2043</v>
      </c>
      <c r="Q597" s="3"/>
      <c r="R597" s="3"/>
      <c r="S597" s="3"/>
      <c r="T597">
        <v>50</v>
      </c>
      <c r="U597">
        <v>85</v>
      </c>
      <c r="V597">
        <v>151</v>
      </c>
      <c r="W597">
        <v>-36</v>
      </c>
      <c r="X597">
        <v>124</v>
      </c>
      <c r="Y597" s="3"/>
      <c r="Z597" s="3"/>
      <c r="AA597" s="3"/>
      <c r="AB597">
        <v>14</v>
      </c>
      <c r="AC597">
        <v>82</v>
      </c>
      <c r="AD597">
        <v>104</v>
      </c>
      <c r="AE597">
        <v>-18</v>
      </c>
      <c r="AF597">
        <v>117</v>
      </c>
      <c r="AG597" s="3"/>
      <c r="AH597" s="3"/>
      <c r="AI597" s="3"/>
      <c r="AJ597" s="1">
        <v>2297</v>
      </c>
      <c r="AK597" s="1">
        <v>1977</v>
      </c>
      <c r="AL597" s="1">
        <v>2373</v>
      </c>
      <c r="AM597" s="1">
        <v>2648</v>
      </c>
      <c r="AN597" s="1">
        <v>3623</v>
      </c>
      <c r="AO597" s="3"/>
      <c r="AP597" s="3"/>
      <c r="AQ597" s="3"/>
      <c r="AR597" s="1">
        <v>1783</v>
      </c>
      <c r="AS597" s="1">
        <v>1236</v>
      </c>
      <c r="AT597" s="1">
        <v>1491</v>
      </c>
      <c r="AU597" s="1">
        <v>1137</v>
      </c>
      <c r="AV597" s="1">
        <v>1855</v>
      </c>
      <c r="AW597" s="3"/>
      <c r="AX597" s="3"/>
      <c r="AY597" s="3"/>
      <c r="AZ597">
        <v>514</v>
      </c>
      <c r="BA597">
        <v>741</v>
      </c>
      <c r="BB597">
        <v>883</v>
      </c>
      <c r="BC597" s="1">
        <v>1511</v>
      </c>
      <c r="BD597" s="1">
        <v>1768</v>
      </c>
      <c r="BE597" s="3"/>
      <c r="BF597" s="3"/>
      <c r="BG597" s="3"/>
      <c r="BH597">
        <v>514</v>
      </c>
      <c r="BI597">
        <v>741</v>
      </c>
      <c r="BJ597">
        <v>883</v>
      </c>
      <c r="BK597" s="1">
        <v>1511</v>
      </c>
      <c r="BL597" s="1">
        <v>1768</v>
      </c>
      <c r="BM597" s="3"/>
      <c r="BN597" s="3"/>
      <c r="BO597" s="3"/>
      <c r="BP597">
        <v>754</v>
      </c>
      <c r="BQ597">
        <v>927</v>
      </c>
      <c r="BR597">
        <v>197</v>
      </c>
      <c r="BS597">
        <v>292</v>
      </c>
      <c r="BT597">
        <v>292</v>
      </c>
      <c r="BU597" s="3"/>
      <c r="BV597" s="3"/>
      <c r="BW597" s="3"/>
      <c r="BX597">
        <v>0.61</v>
      </c>
      <c r="BY597">
        <v>3.85</v>
      </c>
      <c r="BZ597">
        <v>4.8</v>
      </c>
      <c r="CA597">
        <v>-0.72</v>
      </c>
      <c r="CB597">
        <v>3.74</v>
      </c>
      <c r="CC597" s="3"/>
      <c r="CD597" s="3"/>
      <c r="CE597" s="3"/>
      <c r="CF597">
        <v>2.77</v>
      </c>
      <c r="CG597">
        <v>13.11</v>
      </c>
      <c r="CH597">
        <v>12.86</v>
      </c>
      <c r="CI597">
        <v>-1.5</v>
      </c>
      <c r="CJ597">
        <v>7.16</v>
      </c>
      <c r="CK597" s="3"/>
      <c r="CL597" s="3"/>
      <c r="CM597" s="3"/>
      <c r="CN597">
        <v>87</v>
      </c>
      <c r="CO597">
        <v>420</v>
      </c>
      <c r="CP597">
        <v>501</v>
      </c>
      <c r="CQ597">
        <v>-81</v>
      </c>
      <c r="CR597">
        <v>401</v>
      </c>
      <c r="CS597" s="3"/>
      <c r="CT597" s="3"/>
      <c r="CU597" s="3"/>
      <c r="CV597">
        <v>42.77</v>
      </c>
      <c r="CW597">
        <v>26.65</v>
      </c>
      <c r="CX597">
        <v>31.32</v>
      </c>
      <c r="CY597" t="s">
        <v>2</v>
      </c>
      <c r="CZ597">
        <v>48.97</v>
      </c>
      <c r="DA597" s="3"/>
      <c r="DB597" s="3"/>
      <c r="DC597" s="3"/>
      <c r="DD597">
        <v>1.1599999999999999</v>
      </c>
      <c r="DE597">
        <v>2.96</v>
      </c>
      <c r="DF597">
        <v>3.7</v>
      </c>
      <c r="DG597">
        <v>1.72</v>
      </c>
      <c r="DH597">
        <v>3.25</v>
      </c>
      <c r="DI597" s="3"/>
      <c r="DJ597" s="3"/>
      <c r="DK597" s="3"/>
      <c r="DL597" s="6">
        <f>(CM597*3+CL597*2+CK597)/6</f>
        <v>0</v>
      </c>
      <c r="DM597">
        <f>BH597+(BH597*(CG597-8.25)/8.25)</f>
        <v>816.79272727272723</v>
      </c>
      <c r="DN597">
        <f>BI597+(BI597*(CH597-8.25)/8.25)</f>
        <v>1155.0618181818181</v>
      </c>
      <c r="DO597">
        <f>BJ597+(BJ597*(CI597-8.25)/8.25)</f>
        <v>-160.5454545454545</v>
      </c>
      <c r="DP597">
        <f>BK597+(BK597*(CJ597-8.25)/8.25)</f>
        <v>1311.3648484848486</v>
      </c>
      <c r="DQ597">
        <f>BL597+(BL597*(CK597-8.25)/8.25)</f>
        <v>0</v>
      </c>
      <c r="DR597">
        <f>BM597+(BM597*(CL597-8.25)/8.25)</f>
        <v>0</v>
      </c>
      <c r="DS597">
        <f>BN597+(BN597*(CM597-8.25)/8.25)</f>
        <v>0</v>
      </c>
      <c r="DT597" s="8">
        <f>DM597*10^8/$I597</f>
        <v>2737.6803197266613</v>
      </c>
      <c r="DU597" s="8">
        <f>DN597*10^8/$I597</f>
        <v>3871.4717970893521</v>
      </c>
      <c r="DV597" s="8">
        <f>DO597*10^8/$I597</f>
        <v>-538.10730269137855</v>
      </c>
      <c r="DW597" s="8">
        <f>DP597*10^8/$I597</f>
        <v>4395.3595787583099</v>
      </c>
      <c r="DX597" s="8">
        <f>DQ597*10^8/$I597</f>
        <v>0</v>
      </c>
      <c r="DY597" s="8">
        <f>DR597*10^8/$I597</f>
        <v>0</v>
      </c>
      <c r="DZ597" s="8">
        <f>DS597*10^8/$I597</f>
        <v>0</v>
      </c>
      <c r="EA597" s="8">
        <f>DT597*10^8/$I597</f>
        <v>9176.0042453415826</v>
      </c>
      <c r="EB597" s="8">
        <f>DZ597*0.8</f>
        <v>0</v>
      </c>
      <c r="EC597" s="10">
        <f>G597-E597</f>
        <v>5900</v>
      </c>
      <c r="ED597" s="4">
        <f>EC597/E597*100</f>
        <v>29.35323383084577</v>
      </c>
      <c r="EE597" s="4">
        <f>DY597-G597</f>
        <v>-26000</v>
      </c>
      <c r="EF597" s="12">
        <f>EE597/G597</f>
        <v>-1</v>
      </c>
      <c r="EG597" s="4">
        <f>G597-F597</f>
        <v>1550</v>
      </c>
    </row>
    <row r="598" spans="1:137" x14ac:dyDescent="0.3">
      <c r="A598">
        <v>597</v>
      </c>
      <c r="B598" t="s">
        <v>7670</v>
      </c>
      <c r="C598" t="s">
        <v>566</v>
      </c>
      <c r="D598" t="str">
        <f>VLOOKUP(C598,Sheet1!$A$2:$B$3197,2,FALSE)</f>
        <v>섬유,의류,신발,호화품</v>
      </c>
      <c r="E598">
        <v>8350</v>
      </c>
      <c r="F598">
        <v>26200</v>
      </c>
      <c r="G598" s="7">
        <v>24000</v>
      </c>
      <c r="H598" t="s">
        <v>2766</v>
      </c>
      <c r="I598" s="7">
        <f>VALUE(LEFT(H598,FIND("/",H598)-1)) + VALUE(MID(H598,FIND("/",H598)+1,LEN(H598)))</f>
        <v>17072000</v>
      </c>
      <c r="J598" s="1">
        <v>39980</v>
      </c>
      <c r="K598" s="1">
        <f>G598*I598/(10^8)</f>
        <v>4097.28</v>
      </c>
      <c r="L598" s="1">
        <v>1038</v>
      </c>
      <c r="M598" s="1">
        <v>1007</v>
      </c>
      <c r="N598">
        <v>837</v>
      </c>
      <c r="O598">
        <v>867</v>
      </c>
      <c r="P598" s="1">
        <v>1177</v>
      </c>
      <c r="Q598" s="3"/>
      <c r="R598" s="3"/>
      <c r="S598" s="3"/>
      <c r="T598">
        <v>34</v>
      </c>
      <c r="U598">
        <v>18</v>
      </c>
      <c r="V598">
        <v>-23</v>
      </c>
      <c r="W598">
        <v>5</v>
      </c>
      <c r="X598">
        <v>56</v>
      </c>
      <c r="Y598" s="3"/>
      <c r="Z598" s="3"/>
      <c r="AA598" s="3"/>
      <c r="AB598">
        <v>29</v>
      </c>
      <c r="AC598">
        <v>5</v>
      </c>
      <c r="AD598">
        <v>-20</v>
      </c>
      <c r="AE598">
        <v>2</v>
      </c>
      <c r="AF598">
        <v>36</v>
      </c>
      <c r="AG598" s="3"/>
      <c r="AH598" s="3"/>
      <c r="AI598" s="3"/>
      <c r="AJ598" s="1">
        <v>1082</v>
      </c>
      <c r="AK598" s="1">
        <v>1054</v>
      </c>
      <c r="AL598" s="1">
        <v>1006</v>
      </c>
      <c r="AM598" s="1">
        <v>1029</v>
      </c>
      <c r="AN598" s="1">
        <v>1050</v>
      </c>
      <c r="AO598" s="3"/>
      <c r="AP598" s="3"/>
      <c r="AQ598" s="3"/>
      <c r="AR598">
        <v>423</v>
      </c>
      <c r="AS598">
        <v>401</v>
      </c>
      <c r="AT598">
        <v>377</v>
      </c>
      <c r="AU598">
        <v>399</v>
      </c>
      <c r="AV598">
        <v>388</v>
      </c>
      <c r="AW598" s="3"/>
      <c r="AX598" s="3"/>
      <c r="AY598" s="3"/>
      <c r="AZ598">
        <v>659</v>
      </c>
      <c r="BA598">
        <v>653</v>
      </c>
      <c r="BB598">
        <v>628</v>
      </c>
      <c r="BC598">
        <v>630</v>
      </c>
      <c r="BD598">
        <v>662</v>
      </c>
      <c r="BE598" s="3"/>
      <c r="BF598" s="3"/>
      <c r="BG598" s="3"/>
      <c r="BH598">
        <v>659</v>
      </c>
      <c r="BI598">
        <v>653</v>
      </c>
      <c r="BJ598">
        <v>628</v>
      </c>
      <c r="BK598">
        <v>630</v>
      </c>
      <c r="BL598">
        <v>662</v>
      </c>
      <c r="BM598" s="3"/>
      <c r="BN598" s="3"/>
      <c r="BO598" s="3"/>
      <c r="BP598">
        <v>85</v>
      </c>
      <c r="BQ598">
        <v>85</v>
      </c>
      <c r="BR598">
        <v>85</v>
      </c>
      <c r="BS598">
        <v>85</v>
      </c>
      <c r="BT598">
        <v>85</v>
      </c>
      <c r="BU598" s="3"/>
      <c r="BV598" s="3"/>
      <c r="BW598" s="3"/>
      <c r="BX598">
        <v>2.86</v>
      </c>
      <c r="BY598">
        <v>0.49</v>
      </c>
      <c r="BZ598">
        <v>-1.96</v>
      </c>
      <c r="CA598">
        <v>0.18</v>
      </c>
      <c r="CB598">
        <v>3.48</v>
      </c>
      <c r="CC598" s="3"/>
      <c r="CD598" s="3"/>
      <c r="CE598" s="3"/>
      <c r="CF598">
        <v>4.55</v>
      </c>
      <c r="CG598">
        <v>0.8</v>
      </c>
      <c r="CH598">
        <v>-3.15</v>
      </c>
      <c r="CI598">
        <v>0.28999999999999998</v>
      </c>
      <c r="CJ598">
        <v>5.61</v>
      </c>
      <c r="CK598" s="3"/>
      <c r="CL598" s="3"/>
      <c r="CM598" s="3"/>
      <c r="CN598">
        <v>172</v>
      </c>
      <c r="CO598">
        <v>31</v>
      </c>
      <c r="CP598">
        <v>-118</v>
      </c>
      <c r="CQ598">
        <v>11</v>
      </c>
      <c r="CR598">
        <v>212</v>
      </c>
      <c r="CS598" s="3"/>
      <c r="CT598" s="3"/>
      <c r="CU598" s="3"/>
      <c r="CV598">
        <v>37.14</v>
      </c>
      <c r="CW598">
        <v>120.26</v>
      </c>
      <c r="CX598" t="s">
        <v>2</v>
      </c>
      <c r="CY598">
        <v>269.69</v>
      </c>
      <c r="CZ598">
        <v>37</v>
      </c>
      <c r="DA598" s="3"/>
      <c r="DB598" s="3"/>
      <c r="DC598" s="3"/>
      <c r="DD598">
        <v>1.55</v>
      </c>
      <c r="DE598">
        <v>0.9</v>
      </c>
      <c r="DF598">
        <v>0.89</v>
      </c>
      <c r="DG598">
        <v>0.74</v>
      </c>
      <c r="DH598">
        <v>1.89</v>
      </c>
      <c r="DI598" s="3"/>
      <c r="DJ598" s="3"/>
      <c r="DK598" s="3"/>
      <c r="DL598" s="6">
        <f>(CM598*3+CL598*2+CK598)/6</f>
        <v>0</v>
      </c>
      <c r="DM598">
        <f>BH598+(BH598*(CG598-8.25)/8.25)</f>
        <v>63.903030303030278</v>
      </c>
      <c r="DN598">
        <f>BI598+(BI598*(CH598-8.25)/8.25)</f>
        <v>-249.32727272727266</v>
      </c>
      <c r="DO598">
        <f>BJ598+(BJ598*(CI598-8.25)/8.25)</f>
        <v>22.075151515151447</v>
      </c>
      <c r="DP598">
        <f>BK598+(BK598*(CJ598-8.25)/8.25)</f>
        <v>428.40000000000003</v>
      </c>
      <c r="DQ598">
        <f>BL598+(BL598*(CK598-8.25)/8.25)</f>
        <v>0</v>
      </c>
      <c r="DR598">
        <f>BM598+(BM598*(CL598-8.25)/8.25)</f>
        <v>0</v>
      </c>
      <c r="DS598">
        <f>BN598+(BN598*(CM598-8.25)/8.25)</f>
        <v>0</v>
      </c>
      <c r="DT598" s="8">
        <f>DM598*10^8/$I598</f>
        <v>374.31484479282028</v>
      </c>
      <c r="DU598" s="8">
        <f>DN598*10^8/$I598</f>
        <v>-1460.4455993865549</v>
      </c>
      <c r="DV598" s="8">
        <f>DO598*10^8/$I598</f>
        <v>129.30618272698834</v>
      </c>
      <c r="DW598" s="8">
        <f>DP598*10^8/$I598</f>
        <v>2509.3720712277413</v>
      </c>
      <c r="DX598" s="8">
        <f>DQ598*10^8/$I598</f>
        <v>0</v>
      </c>
      <c r="DY598" s="8">
        <f>DR598*10^8/$I598</f>
        <v>0</v>
      </c>
      <c r="DZ598" s="8">
        <f>DS598*10^8/$I598</f>
        <v>0</v>
      </c>
      <c r="EA598" s="8">
        <f>DT598*10^8/$I598</f>
        <v>2192.5658668745332</v>
      </c>
      <c r="EB598" s="8">
        <f>DZ598*0.8</f>
        <v>0</v>
      </c>
      <c r="EC598" s="10">
        <f>G598-E598</f>
        <v>15650</v>
      </c>
      <c r="ED598" s="4">
        <f>EC598/E598*100</f>
        <v>187.42514970059881</v>
      </c>
      <c r="EE598" s="4">
        <f>DY598-G598</f>
        <v>-24000</v>
      </c>
      <c r="EF598" s="12">
        <f>EE598/G598</f>
        <v>-1</v>
      </c>
      <c r="EG598" s="4">
        <f>G598-F598</f>
        <v>-2200</v>
      </c>
    </row>
    <row r="599" spans="1:137" x14ac:dyDescent="0.3">
      <c r="A599">
        <v>598</v>
      </c>
      <c r="B599" t="s">
        <v>7849</v>
      </c>
      <c r="C599" t="s">
        <v>567</v>
      </c>
      <c r="D599" t="str">
        <f>VLOOKUP(C599,Sheet1!$A$2:$B$3197,2,FALSE)</f>
        <v>증권</v>
      </c>
      <c r="E599">
        <v>53200</v>
      </c>
      <c r="F599">
        <v>63000</v>
      </c>
      <c r="G599" s="7">
        <v>62600</v>
      </c>
      <c r="H599" t="s">
        <v>2767</v>
      </c>
      <c r="I599" s="7">
        <f>VALUE(LEFT(H599,FIND("/",H599)-1)) + VALUE(MID(H599,FIND("/",H599)+1,LEN(H599)))</f>
        <v>16440000</v>
      </c>
      <c r="J599" s="1">
        <v>492043</v>
      </c>
      <c r="K599" s="1">
        <f>G599*I599/(10^8)</f>
        <v>10291.44</v>
      </c>
      <c r="L599" s="1">
        <v>1922</v>
      </c>
      <c r="M599" s="1">
        <v>2026</v>
      </c>
      <c r="N599" s="1">
        <v>2281</v>
      </c>
      <c r="O599" s="1">
        <v>2272</v>
      </c>
      <c r="P599" s="1">
        <v>1493</v>
      </c>
      <c r="Q599" s="3"/>
      <c r="R599" s="3"/>
      <c r="S599" s="3"/>
      <c r="T599">
        <v>741</v>
      </c>
      <c r="U599">
        <v>835</v>
      </c>
      <c r="V599" s="1">
        <v>1143</v>
      </c>
      <c r="W599" s="1">
        <v>1033</v>
      </c>
      <c r="X599">
        <v>162</v>
      </c>
      <c r="Y599" s="1">
        <v>2576</v>
      </c>
      <c r="Z599" s="3"/>
      <c r="AA599" s="3"/>
      <c r="AB599">
        <v>576</v>
      </c>
      <c r="AC599">
        <v>667</v>
      </c>
      <c r="AD599">
        <v>790</v>
      </c>
      <c r="AE599">
        <v>780</v>
      </c>
      <c r="AF599">
        <v>203</v>
      </c>
      <c r="AG599" s="1">
        <v>1950</v>
      </c>
      <c r="AH599" s="3"/>
      <c r="AI599" s="3"/>
      <c r="AJ599" s="1">
        <v>80985</v>
      </c>
      <c r="AK599" s="1">
        <v>86780</v>
      </c>
      <c r="AL599" s="1">
        <v>87766</v>
      </c>
      <c r="AM599" s="1">
        <v>99442</v>
      </c>
      <c r="AN599" s="1">
        <v>96293</v>
      </c>
      <c r="AO599" s="3"/>
      <c r="AP599" s="3"/>
      <c r="AQ599" s="3"/>
      <c r="AR599" s="1">
        <v>70310</v>
      </c>
      <c r="AS599" s="1">
        <v>75629</v>
      </c>
      <c r="AT599" s="1">
        <v>76189</v>
      </c>
      <c r="AU599" s="1">
        <v>87733</v>
      </c>
      <c r="AV599" s="1">
        <v>84605</v>
      </c>
      <c r="AW599" s="3"/>
      <c r="AX599" s="3"/>
      <c r="AY599" s="3"/>
      <c r="AZ599" s="1">
        <v>10676</v>
      </c>
      <c r="BA599" s="1">
        <v>11151</v>
      </c>
      <c r="BB599" s="1">
        <v>11578</v>
      </c>
      <c r="BC599" s="1">
        <v>11709</v>
      </c>
      <c r="BD599" s="1">
        <v>11688</v>
      </c>
      <c r="BE599" s="3"/>
      <c r="BF599" s="3"/>
      <c r="BG599" s="3"/>
      <c r="BH599" s="1">
        <v>10284</v>
      </c>
      <c r="BI599" s="1">
        <v>10787</v>
      </c>
      <c r="BJ599" s="1">
        <v>11189</v>
      </c>
      <c r="BK599" s="1">
        <v>11524</v>
      </c>
      <c r="BL599" s="1">
        <v>11390</v>
      </c>
      <c r="BM599" s="3"/>
      <c r="BN599" s="3"/>
      <c r="BO599" s="3"/>
      <c r="BP599">
        <v>822</v>
      </c>
      <c r="BQ599">
        <v>822</v>
      </c>
      <c r="BR599">
        <v>822</v>
      </c>
      <c r="BS599">
        <v>822</v>
      </c>
      <c r="BT599">
        <v>822</v>
      </c>
      <c r="BU599" s="3"/>
      <c r="BV599" s="3"/>
      <c r="BW599" s="3"/>
      <c r="BX599">
        <v>0.78</v>
      </c>
      <c r="BY599">
        <v>0.8</v>
      </c>
      <c r="BZ599">
        <v>0.91</v>
      </c>
      <c r="CA599">
        <v>0.83</v>
      </c>
      <c r="CB599">
        <v>0.21</v>
      </c>
      <c r="CC599" s="3"/>
      <c r="CD599" s="3"/>
      <c r="CE599" s="3"/>
      <c r="CF599">
        <v>5.27</v>
      </c>
      <c r="CG599">
        <v>5.87</v>
      </c>
      <c r="CH599">
        <v>6.73</v>
      </c>
      <c r="CI599">
        <v>6.53</v>
      </c>
      <c r="CJ599">
        <v>1.8</v>
      </c>
      <c r="CK599" s="3"/>
      <c r="CL599" s="3"/>
      <c r="CM599" s="3"/>
      <c r="CN599" s="1">
        <v>3228</v>
      </c>
      <c r="CO599" s="1">
        <v>3764</v>
      </c>
      <c r="CP599" s="1">
        <v>4498</v>
      </c>
      <c r="CQ599" s="1">
        <v>4510</v>
      </c>
      <c r="CR599" s="1">
        <v>1255</v>
      </c>
      <c r="CS599" s="1">
        <v>11860</v>
      </c>
      <c r="CT599" s="3"/>
      <c r="CU599" s="3"/>
      <c r="CV599">
        <v>18.53</v>
      </c>
      <c r="CW599">
        <v>13.26</v>
      </c>
      <c r="CX599">
        <v>12.72</v>
      </c>
      <c r="CY599">
        <v>12.75</v>
      </c>
      <c r="CZ599">
        <v>36.69</v>
      </c>
      <c r="DA599" s="3"/>
      <c r="DB599" s="3"/>
      <c r="DC599" s="3"/>
      <c r="DD599">
        <v>0.87</v>
      </c>
      <c r="DE599">
        <v>0.69</v>
      </c>
      <c r="DF599">
        <v>0.76</v>
      </c>
      <c r="DG599">
        <v>0.74</v>
      </c>
      <c r="DH599">
        <v>0.59</v>
      </c>
      <c r="DI599" s="3"/>
      <c r="DJ599" s="3"/>
      <c r="DK599" s="3"/>
      <c r="DL599" s="6">
        <f>(CM599*3+CL599*2+CK599)/6</f>
        <v>0</v>
      </c>
      <c r="DM599">
        <f>BH599+(BH599*(CG599-8.25)/8.25)</f>
        <v>7317.2218181818189</v>
      </c>
      <c r="DN599">
        <f>BI599+(BI599*(CH599-8.25)/8.25)</f>
        <v>8799.576969696971</v>
      </c>
      <c r="DO599">
        <f>BJ599+(BJ599*(CI599-8.25)/8.25)</f>
        <v>8856.263030303031</v>
      </c>
      <c r="DP599">
        <f>BK599+(BK599*(CJ599-8.25)/8.25)</f>
        <v>2514.3272727272724</v>
      </c>
      <c r="DQ599">
        <f>BL599+(BL599*(CK599-8.25)/8.25)</f>
        <v>0</v>
      </c>
      <c r="DR599">
        <f>BM599+(BM599*(CL599-8.25)/8.25)</f>
        <v>0</v>
      </c>
      <c r="DS599">
        <f>BN599+(BN599*(CM599-8.25)/8.25)</f>
        <v>0</v>
      </c>
      <c r="DT599" s="8">
        <f>DM599*10^8/$I599</f>
        <v>44508.648529086488</v>
      </c>
      <c r="DU599" s="8">
        <f>DN599*10^8/$I599</f>
        <v>53525.407358254088</v>
      </c>
      <c r="DV599" s="8">
        <f>DO599*10^8/$I599</f>
        <v>53870.213079702138</v>
      </c>
      <c r="DW599" s="8">
        <f>DP599*10^8/$I599</f>
        <v>15293.961512939613</v>
      </c>
      <c r="DX599" s="8">
        <f>DQ599*10^8/$I599</f>
        <v>0</v>
      </c>
      <c r="DY599" s="8">
        <f>DR599*10^8/$I599</f>
        <v>0</v>
      </c>
      <c r="DZ599" s="8">
        <f>DS599*10^8/$I599</f>
        <v>0</v>
      </c>
      <c r="EA599" s="8">
        <f>DT599*10^8/$I599</f>
        <v>270733.87183142628</v>
      </c>
      <c r="EB599" s="8">
        <f>DZ599*0.8</f>
        <v>0</v>
      </c>
      <c r="EC599" s="10">
        <f>G599-E599</f>
        <v>9400</v>
      </c>
      <c r="ED599" s="4">
        <f>EC599/E599*100</f>
        <v>17.669172932330827</v>
      </c>
      <c r="EE599" s="4">
        <f>DY599-G599</f>
        <v>-62600</v>
      </c>
      <c r="EF599" s="12">
        <f>EE599/G599</f>
        <v>-1</v>
      </c>
      <c r="EG599" s="4">
        <f>G599-F599</f>
        <v>-400</v>
      </c>
    </row>
    <row r="600" spans="1:137" x14ac:dyDescent="0.3">
      <c r="A600">
        <v>599</v>
      </c>
      <c r="B600" t="s">
        <v>6791</v>
      </c>
      <c r="C600" t="s">
        <v>7973</v>
      </c>
      <c r="D600" t="str">
        <f>VLOOKUP(C600,Sheet1!$A$2:$B$3197,2,FALSE)</f>
        <v>증권</v>
      </c>
      <c r="E600">
        <v>4330</v>
      </c>
      <c r="F600">
        <v>4770</v>
      </c>
      <c r="G600" s="7">
        <v>4810</v>
      </c>
      <c r="H600" t="s">
        <v>2768</v>
      </c>
      <c r="I600" s="7">
        <f>VALUE(LEFT(H600,FIND("/",H600)-1)) + VALUE(MID(H600,FIND("/",H600)+1,LEN(H600)))</f>
        <v>96866418</v>
      </c>
      <c r="J600" s="1">
        <v>3027273</v>
      </c>
      <c r="K600" s="1">
        <f>G600*I600/(10^8)</f>
        <v>4659.2747058000004</v>
      </c>
      <c r="L600" s="1">
        <v>2290</v>
      </c>
      <c r="M600" s="1">
        <v>2407</v>
      </c>
      <c r="N600" s="1">
        <v>2432</v>
      </c>
      <c r="O600" s="1">
        <v>2460</v>
      </c>
      <c r="P600" s="1">
        <v>3435</v>
      </c>
      <c r="Q600" s="3"/>
      <c r="R600" s="3"/>
      <c r="S600" s="3"/>
      <c r="T600">
        <v>613</v>
      </c>
      <c r="U600">
        <v>714</v>
      </c>
      <c r="V600">
        <v>659</v>
      </c>
      <c r="W600">
        <v>582</v>
      </c>
      <c r="X600" s="1">
        <v>1013</v>
      </c>
      <c r="Y600" s="3"/>
      <c r="Z600" s="3"/>
      <c r="AA600" s="3"/>
      <c r="AB600">
        <v>460</v>
      </c>
      <c r="AC600">
        <v>561</v>
      </c>
      <c r="AD600">
        <v>465</v>
      </c>
      <c r="AE600">
        <v>413</v>
      </c>
      <c r="AF600">
        <v>754</v>
      </c>
      <c r="AG600" s="3"/>
      <c r="AH600" s="3"/>
      <c r="AI600" s="3"/>
      <c r="AJ600" s="1">
        <v>58908</v>
      </c>
      <c r="AK600" s="1">
        <v>72099</v>
      </c>
      <c r="AL600" s="1">
        <v>72503</v>
      </c>
      <c r="AM600" s="1">
        <v>77384</v>
      </c>
      <c r="AN600" s="1">
        <v>100769</v>
      </c>
      <c r="AO600" s="3"/>
      <c r="AP600" s="3"/>
      <c r="AQ600" s="3"/>
      <c r="AR600" s="1">
        <v>52264</v>
      </c>
      <c r="AS600" s="1">
        <v>65019</v>
      </c>
      <c r="AT600" s="1">
        <v>64986</v>
      </c>
      <c r="AU600" s="1">
        <v>69488</v>
      </c>
      <c r="AV600" s="1">
        <v>92117</v>
      </c>
      <c r="AW600" s="3"/>
      <c r="AX600" s="3"/>
      <c r="AY600" s="3"/>
      <c r="AZ600" s="1">
        <v>6644</v>
      </c>
      <c r="BA600" s="1">
        <v>7080</v>
      </c>
      <c r="BB600" s="1">
        <v>7517</v>
      </c>
      <c r="BC600" s="1">
        <v>7896</v>
      </c>
      <c r="BD600" s="1">
        <v>8652</v>
      </c>
      <c r="BE600" s="3"/>
      <c r="BF600" s="3"/>
      <c r="BG600" s="3"/>
      <c r="BH600" s="1">
        <v>6644</v>
      </c>
      <c r="BI600" s="1">
        <v>7080</v>
      </c>
      <c r="BJ600" s="1">
        <v>7517</v>
      </c>
      <c r="BK600" s="1">
        <v>7896</v>
      </c>
      <c r="BL600" s="1">
        <v>8652</v>
      </c>
      <c r="BM600" s="3"/>
      <c r="BN600" s="3"/>
      <c r="BO600" s="3"/>
      <c r="BP600" s="1">
        <v>5376</v>
      </c>
      <c r="BQ600" s="1">
        <v>5376</v>
      </c>
      <c r="BR600" s="1">
        <v>5376</v>
      </c>
      <c r="BS600" s="1">
        <v>5376</v>
      </c>
      <c r="BT600" s="1">
        <v>5376</v>
      </c>
      <c r="BU600" s="3"/>
      <c r="BV600" s="3"/>
      <c r="BW600" s="3"/>
      <c r="BX600">
        <v>0.8</v>
      </c>
      <c r="BY600">
        <v>0.86</v>
      </c>
      <c r="BZ600">
        <v>0.64</v>
      </c>
      <c r="CA600">
        <v>0.55000000000000004</v>
      </c>
      <c r="CB600">
        <v>0.85</v>
      </c>
      <c r="CC600" s="3"/>
      <c r="CD600" s="3"/>
      <c r="CE600" s="3"/>
      <c r="CF600">
        <v>7.2</v>
      </c>
      <c r="CG600">
        <v>8.18</v>
      </c>
      <c r="CH600">
        <v>6.37</v>
      </c>
      <c r="CI600">
        <v>5.36</v>
      </c>
      <c r="CJ600">
        <v>9.11</v>
      </c>
      <c r="CK600" s="3"/>
      <c r="CL600" s="3"/>
      <c r="CM600" s="3"/>
      <c r="CN600">
        <v>475</v>
      </c>
      <c r="CO600">
        <v>579</v>
      </c>
      <c r="CP600">
        <v>480</v>
      </c>
      <c r="CQ600">
        <v>427</v>
      </c>
      <c r="CR600">
        <v>778</v>
      </c>
      <c r="CS600" s="3"/>
      <c r="CT600" s="3"/>
      <c r="CU600" s="3"/>
      <c r="CV600">
        <v>5.13</v>
      </c>
      <c r="CW600">
        <v>6.03</v>
      </c>
      <c r="CX600">
        <v>4.95</v>
      </c>
      <c r="CY600">
        <v>5.37</v>
      </c>
      <c r="CZ600">
        <v>5.07</v>
      </c>
      <c r="DA600" s="3"/>
      <c r="DB600" s="3"/>
      <c r="DC600" s="3"/>
      <c r="DD600">
        <v>0.35</v>
      </c>
      <c r="DE600">
        <v>0.48</v>
      </c>
      <c r="DF600">
        <v>0.31</v>
      </c>
      <c r="DG600">
        <v>0.28000000000000003</v>
      </c>
      <c r="DH600">
        <v>0.44</v>
      </c>
      <c r="DI600" s="3"/>
      <c r="DJ600" s="3"/>
      <c r="DK600" s="3"/>
      <c r="DL600" s="6">
        <f>(CM600*3+CL600*2+CK600)/6</f>
        <v>0</v>
      </c>
      <c r="DM600">
        <f>BH600+(BH600*(CG600-8.25)/8.25)</f>
        <v>6587.6266666666661</v>
      </c>
      <c r="DN600">
        <f>BI600+(BI600*(CH600-8.25)/8.25)</f>
        <v>5466.6181818181822</v>
      </c>
      <c r="DO600">
        <f>BJ600+(BJ600*(CI600-8.25)/8.25)</f>
        <v>4883.7721212121214</v>
      </c>
      <c r="DP600">
        <f>BK600+(BK600*(CJ600-8.25)/8.25)</f>
        <v>8719.0981818181808</v>
      </c>
      <c r="DQ600">
        <f>BL600+(BL600*(CK600-8.25)/8.25)</f>
        <v>0</v>
      </c>
      <c r="DR600">
        <f>BM600+(BM600*(CL600-8.25)/8.25)</f>
        <v>0</v>
      </c>
      <c r="DS600">
        <f>BN600+(BN600*(CM600-8.25)/8.25)</f>
        <v>0</v>
      </c>
      <c r="DT600" s="8">
        <f>DM600*10^8/$I600</f>
        <v>6800.7332186750891</v>
      </c>
      <c r="DU600" s="8">
        <f>DN600*10^8/$I600</f>
        <v>5643.4606488888467</v>
      </c>
      <c r="DV600" s="8">
        <f>DO600*10^8/$I600</f>
        <v>5041.7597987489553</v>
      </c>
      <c r="DW600" s="8">
        <f>DP600*10^8/$I600</f>
        <v>9001.1568114536676</v>
      </c>
      <c r="DX600" s="8">
        <f>DQ600*10^8/$I600</f>
        <v>0</v>
      </c>
      <c r="DY600" s="8">
        <f>DR600*10^8/$I600</f>
        <v>0</v>
      </c>
      <c r="DZ600" s="8">
        <f>DS600*10^8/$I600</f>
        <v>0</v>
      </c>
      <c r="EA600" s="8">
        <f>DT600*10^8/$I600</f>
        <v>7020.733665071717</v>
      </c>
      <c r="EB600" s="8">
        <f>DZ600*0.8</f>
        <v>0</v>
      </c>
      <c r="EC600" s="10">
        <f>G600-E600</f>
        <v>480</v>
      </c>
      <c r="ED600" s="4">
        <f>EC600/E600*100</f>
        <v>11.085450346420323</v>
      </c>
      <c r="EE600" s="4">
        <f>DY600-G600</f>
        <v>-4810</v>
      </c>
      <c r="EF600" s="12">
        <f>EE600/G600</f>
        <v>-1</v>
      </c>
      <c r="EG600" s="4">
        <f>G600-F600</f>
        <v>40</v>
      </c>
    </row>
    <row r="601" spans="1:137" x14ac:dyDescent="0.3">
      <c r="A601">
        <v>600</v>
      </c>
      <c r="B601" t="s">
        <v>6498</v>
      </c>
      <c r="C601" t="s">
        <v>568</v>
      </c>
      <c r="D601" t="str">
        <f>VLOOKUP(C601,Sheet1!$A$2:$B$3197,2,FALSE)</f>
        <v>증권</v>
      </c>
      <c r="E601">
        <v>2340</v>
      </c>
      <c r="F601">
        <v>2700</v>
      </c>
      <c r="G601" s="7">
        <v>2705</v>
      </c>
      <c r="H601" t="s">
        <v>2769</v>
      </c>
      <c r="I601" s="7">
        <f>VALUE(LEFT(H601,FIND("/",H601)-1)) + VALUE(MID(H601,FIND("/",H601)+1,LEN(H601)))</f>
        <v>74178840</v>
      </c>
      <c r="J601">
        <v>350</v>
      </c>
      <c r="K601" s="1">
        <f>G601*I601/(10^8)</f>
        <v>2006.5376220000001</v>
      </c>
      <c r="L601">
        <v>163</v>
      </c>
      <c r="M601">
        <v>170</v>
      </c>
      <c r="N601">
        <v>151</v>
      </c>
      <c r="O601">
        <v>160</v>
      </c>
      <c r="P601">
        <v>148</v>
      </c>
      <c r="Q601" s="3"/>
      <c r="R601" s="3"/>
      <c r="S601" s="3"/>
      <c r="T601">
        <v>63</v>
      </c>
      <c r="U601">
        <v>73</v>
      </c>
      <c r="V601">
        <v>56</v>
      </c>
      <c r="W601">
        <v>62</v>
      </c>
      <c r="X601">
        <v>46</v>
      </c>
      <c r="Y601" s="3"/>
      <c r="Z601" s="3"/>
      <c r="AA601" s="3"/>
      <c r="AB601">
        <v>77</v>
      </c>
      <c r="AC601">
        <v>79</v>
      </c>
      <c r="AD601">
        <v>60</v>
      </c>
      <c r="AE601">
        <v>62</v>
      </c>
      <c r="AF601">
        <v>52</v>
      </c>
      <c r="AG601" s="3"/>
      <c r="AH601" s="3"/>
      <c r="AI601" s="3"/>
      <c r="AJ601" s="1">
        <v>6308</v>
      </c>
      <c r="AK601" s="1">
        <v>6356</v>
      </c>
      <c r="AL601" s="1">
        <v>6247</v>
      </c>
      <c r="AM601" s="1">
        <v>6209</v>
      </c>
      <c r="AN601" s="1">
        <v>7196</v>
      </c>
      <c r="AO601" s="3"/>
      <c r="AP601" s="3"/>
      <c r="AQ601" s="3"/>
      <c r="AR601" s="1">
        <v>1732</v>
      </c>
      <c r="AS601" s="1">
        <v>1762</v>
      </c>
      <c r="AT601" s="1">
        <v>1687</v>
      </c>
      <c r="AU601" s="1">
        <v>1624</v>
      </c>
      <c r="AV601" s="1">
        <v>2480</v>
      </c>
      <c r="AW601" s="3"/>
      <c r="AX601" s="3"/>
      <c r="AY601" s="3"/>
      <c r="AZ601" s="1">
        <v>4576</v>
      </c>
      <c r="BA601" s="1">
        <v>4594</v>
      </c>
      <c r="BB601" s="1">
        <v>4560</v>
      </c>
      <c r="BC601" s="1">
        <v>4585</v>
      </c>
      <c r="BD601" s="1">
        <v>4716</v>
      </c>
      <c r="BE601" s="3"/>
      <c r="BF601" s="3"/>
      <c r="BG601" s="3"/>
      <c r="BH601" s="1">
        <v>4576</v>
      </c>
      <c r="BI601" s="1">
        <v>4594</v>
      </c>
      <c r="BJ601" s="1">
        <v>4560</v>
      </c>
      <c r="BK601" s="1">
        <v>4585</v>
      </c>
      <c r="BL601" s="1">
        <v>4716</v>
      </c>
      <c r="BM601" s="3"/>
      <c r="BN601" s="3"/>
      <c r="BO601" s="3"/>
      <c r="BP601">
        <v>742</v>
      </c>
      <c r="BQ601">
        <v>742</v>
      </c>
      <c r="BR601">
        <v>742</v>
      </c>
      <c r="BS601">
        <v>742</v>
      </c>
      <c r="BT601">
        <v>742</v>
      </c>
      <c r="BU601" s="3"/>
      <c r="BV601" s="3"/>
      <c r="BW601" s="3"/>
      <c r="BX601">
        <v>1.24</v>
      </c>
      <c r="BY601">
        <v>1.24</v>
      </c>
      <c r="BZ601">
        <v>0.95</v>
      </c>
      <c r="CA601">
        <v>1</v>
      </c>
      <c r="CB601">
        <v>0.78</v>
      </c>
      <c r="CC601" s="3"/>
      <c r="CD601" s="3"/>
      <c r="CE601" s="3"/>
      <c r="CF601">
        <v>1.65</v>
      </c>
      <c r="CG601">
        <v>1.72</v>
      </c>
      <c r="CH601">
        <v>1.31</v>
      </c>
      <c r="CI601">
        <v>1.36</v>
      </c>
      <c r="CJ601">
        <v>1.1200000000000001</v>
      </c>
      <c r="CK601" s="3"/>
      <c r="CL601" s="3"/>
      <c r="CM601" s="3"/>
      <c r="CN601">
        <v>103</v>
      </c>
      <c r="CO601">
        <v>106</v>
      </c>
      <c r="CP601">
        <v>81</v>
      </c>
      <c r="CQ601">
        <v>84</v>
      </c>
      <c r="CR601">
        <v>70</v>
      </c>
      <c r="CS601" s="3"/>
      <c r="CT601" s="3"/>
      <c r="CU601" s="3"/>
      <c r="CV601">
        <v>29.75</v>
      </c>
      <c r="CW601">
        <v>29.93</v>
      </c>
      <c r="CX601">
        <v>33.11</v>
      </c>
      <c r="CY601">
        <v>29.45</v>
      </c>
      <c r="CZ601">
        <v>32.79</v>
      </c>
      <c r="DA601" s="3"/>
      <c r="DB601" s="3"/>
      <c r="DC601" s="3"/>
      <c r="DD601">
        <v>0.47</v>
      </c>
      <c r="DE601">
        <v>0.48</v>
      </c>
      <c r="DF601">
        <v>0.41</v>
      </c>
      <c r="DG601">
        <v>0.37</v>
      </c>
      <c r="DH601">
        <v>0.34</v>
      </c>
      <c r="DI601" s="3"/>
      <c r="DJ601" s="3"/>
      <c r="DK601" s="3"/>
      <c r="DL601" s="6">
        <f>(CM601*3+CL601*2+CK601)/6</f>
        <v>0</v>
      </c>
      <c r="DM601">
        <f>BH601+(BH601*(CG601-8.25)/8.25)</f>
        <v>954.02666666666619</v>
      </c>
      <c r="DN601">
        <f>BI601+(BI601*(CH601-8.25)/8.25)</f>
        <v>729.47151515151563</v>
      </c>
      <c r="DO601">
        <f>BJ601+(BJ601*(CI601-8.25)/8.25)</f>
        <v>751.70909090909117</v>
      </c>
      <c r="DP601">
        <f>BK601+(BK601*(CJ601-8.25)/8.25)</f>
        <v>622.4484848484849</v>
      </c>
      <c r="DQ601">
        <f>BL601+(BL601*(CK601-8.25)/8.25)</f>
        <v>0</v>
      </c>
      <c r="DR601">
        <f>BM601+(BM601*(CL601-8.25)/8.25)</f>
        <v>0</v>
      </c>
      <c r="DS601">
        <f>BN601+(BN601*(CM601-8.25)/8.25)</f>
        <v>0</v>
      </c>
      <c r="DT601" s="8">
        <f>DM601*10^8/$I601</f>
        <v>1286.1169932917073</v>
      </c>
      <c r="DU601" s="8">
        <f>DN601*10^8/$I601</f>
        <v>983.39568959492442</v>
      </c>
      <c r="DV601" s="8">
        <f>DO601*10^8/$I601</f>
        <v>1013.3740173196172</v>
      </c>
      <c r="DW601" s="8">
        <f>DP601*10^8/$I601</f>
        <v>839.11865546628235</v>
      </c>
      <c r="DX601" s="8">
        <f>DQ601*10^8/$I601</f>
        <v>0</v>
      </c>
      <c r="DY601" s="8">
        <f>DR601*10^8/$I601</f>
        <v>0</v>
      </c>
      <c r="DZ601" s="8">
        <f>DS601*10^8/$I601</f>
        <v>0</v>
      </c>
      <c r="EA601" s="8">
        <f>DT601*10^8/$I601</f>
        <v>1733.8057501191813</v>
      </c>
      <c r="EB601" s="8">
        <f>DZ601*0.8</f>
        <v>0</v>
      </c>
      <c r="EC601" s="10">
        <f>G601-E601</f>
        <v>365</v>
      </c>
      <c r="ED601" s="4">
        <f>EC601/E601*100</f>
        <v>15.598290598290598</v>
      </c>
      <c r="EE601" s="4">
        <f>DY601-G601</f>
        <v>-2705</v>
      </c>
      <c r="EF601" s="12">
        <f>EE601/G601</f>
        <v>-1</v>
      </c>
      <c r="EG601" s="4">
        <f>G601-F601</f>
        <v>5</v>
      </c>
    </row>
    <row r="602" spans="1:137" x14ac:dyDescent="0.3">
      <c r="A602">
        <v>601</v>
      </c>
      <c r="B602" t="s">
        <v>6534</v>
      </c>
      <c r="C602" t="s">
        <v>7963</v>
      </c>
      <c r="D602" t="str">
        <f>VLOOKUP(C602,Sheet1!$A$2:$B$3197,2,FALSE)</f>
        <v>기계</v>
      </c>
      <c r="E602">
        <v>1625</v>
      </c>
      <c r="F602">
        <v>2475</v>
      </c>
      <c r="G602" s="7">
        <v>2920</v>
      </c>
      <c r="H602" t="s">
        <v>2770</v>
      </c>
      <c r="I602" s="7">
        <f>VALUE(LEFT(H602,FIND("/",H602)-1)) + VALUE(MID(H602,FIND("/",H602)+1,LEN(H602)))</f>
        <v>32446151</v>
      </c>
      <c r="J602" s="1">
        <v>27000</v>
      </c>
      <c r="K602" s="1">
        <f>G602*I602/(10^8)</f>
        <v>947.42760920000001</v>
      </c>
      <c r="L602">
        <v>627</v>
      </c>
      <c r="M602">
        <v>562</v>
      </c>
      <c r="N602">
        <v>533</v>
      </c>
      <c r="O602">
        <v>528</v>
      </c>
      <c r="P602">
        <v>516</v>
      </c>
      <c r="Q602" s="3"/>
      <c r="R602" s="3"/>
      <c r="S602" s="3"/>
      <c r="T602">
        <v>87</v>
      </c>
      <c r="U602">
        <v>62</v>
      </c>
      <c r="V602">
        <v>48</v>
      </c>
      <c r="W602">
        <v>22</v>
      </c>
      <c r="X602">
        <v>39</v>
      </c>
      <c r="Y602" s="3"/>
      <c r="Z602" s="3"/>
      <c r="AA602" s="3"/>
      <c r="AB602">
        <v>62</v>
      </c>
      <c r="AC602">
        <v>47</v>
      </c>
      <c r="AD602">
        <v>33</v>
      </c>
      <c r="AE602">
        <v>16</v>
      </c>
      <c r="AF602">
        <v>35</v>
      </c>
      <c r="AG602" s="3"/>
      <c r="AH602" s="3"/>
      <c r="AI602" s="3"/>
      <c r="AJ602">
        <v>951</v>
      </c>
      <c r="AK602">
        <v>903</v>
      </c>
      <c r="AL602">
        <v>907</v>
      </c>
      <c r="AM602">
        <v>940</v>
      </c>
      <c r="AN602">
        <v>952</v>
      </c>
      <c r="AO602" s="3"/>
      <c r="AP602" s="3"/>
      <c r="AQ602" s="3"/>
      <c r="AR602">
        <v>178</v>
      </c>
      <c r="AS602">
        <v>122</v>
      </c>
      <c r="AT602">
        <v>109</v>
      </c>
      <c r="AU602">
        <v>130</v>
      </c>
      <c r="AV602">
        <v>129</v>
      </c>
      <c r="AW602" s="3"/>
      <c r="AX602" s="3"/>
      <c r="AY602" s="3"/>
      <c r="AZ602">
        <v>773</v>
      </c>
      <c r="BA602">
        <v>781</v>
      </c>
      <c r="BB602">
        <v>798</v>
      </c>
      <c r="BC602">
        <v>810</v>
      </c>
      <c r="BD602">
        <v>823</v>
      </c>
      <c r="BE602" s="3"/>
      <c r="BF602" s="3"/>
      <c r="BG602" s="3"/>
      <c r="BH602">
        <v>773</v>
      </c>
      <c r="BI602">
        <v>781</v>
      </c>
      <c r="BJ602">
        <v>798</v>
      </c>
      <c r="BK602">
        <v>810</v>
      </c>
      <c r="BL602">
        <v>823</v>
      </c>
      <c r="BM602" s="3"/>
      <c r="BN602" s="3"/>
      <c r="BO602" s="3"/>
      <c r="BP602">
        <v>162</v>
      </c>
      <c r="BQ602">
        <v>162</v>
      </c>
      <c r="BR602">
        <v>162</v>
      </c>
      <c r="BS602">
        <v>162</v>
      </c>
      <c r="BT602">
        <v>162</v>
      </c>
      <c r="BU602" s="3"/>
      <c r="BV602" s="3"/>
      <c r="BW602" s="3"/>
      <c r="BX602">
        <v>6.59</v>
      </c>
      <c r="BY602">
        <v>5.05</v>
      </c>
      <c r="BZ602">
        <v>3.7</v>
      </c>
      <c r="CA602">
        <v>1.75</v>
      </c>
      <c r="CB602">
        <v>3.66</v>
      </c>
      <c r="CC602" s="3"/>
      <c r="CD602" s="3"/>
      <c r="CE602" s="3"/>
      <c r="CF602">
        <v>8.34</v>
      </c>
      <c r="CG602">
        <v>6.03</v>
      </c>
      <c r="CH602">
        <v>4.24</v>
      </c>
      <c r="CI602">
        <v>2.0099999999999998</v>
      </c>
      <c r="CJ602">
        <v>4.24</v>
      </c>
      <c r="CK602" s="3"/>
      <c r="CL602" s="3"/>
      <c r="CM602" s="3"/>
      <c r="CN602">
        <v>190</v>
      </c>
      <c r="CO602">
        <v>144</v>
      </c>
      <c r="CP602">
        <v>103</v>
      </c>
      <c r="CQ602">
        <v>50</v>
      </c>
      <c r="CR602">
        <v>107</v>
      </c>
      <c r="CS602" s="3"/>
      <c r="CT602" s="3"/>
      <c r="CU602" s="3"/>
      <c r="CV602">
        <v>15.65</v>
      </c>
      <c r="CW602">
        <v>26.84</v>
      </c>
      <c r="CX602">
        <v>20.71</v>
      </c>
      <c r="CY602">
        <v>33.549999999999997</v>
      </c>
      <c r="CZ602">
        <v>15.28</v>
      </c>
      <c r="DA602" s="3"/>
      <c r="DB602" s="3"/>
      <c r="DC602" s="3"/>
      <c r="DD602">
        <v>1.24</v>
      </c>
      <c r="DE602">
        <v>1.6</v>
      </c>
      <c r="DF602">
        <v>0.86</v>
      </c>
      <c r="DG602">
        <v>0.67</v>
      </c>
      <c r="DH602">
        <v>0.63</v>
      </c>
      <c r="DI602" s="3"/>
      <c r="DJ602" s="3"/>
      <c r="DK602" s="3"/>
      <c r="DL602" s="6">
        <f>(CM602*3+CL602*2+CK602)/6</f>
        <v>0</v>
      </c>
      <c r="DM602">
        <f>BH602+(BH602*(CG602-8.25)/8.25)</f>
        <v>564.99272727272728</v>
      </c>
      <c r="DN602">
        <f>BI602+(BI602*(CH602-8.25)/8.25)</f>
        <v>401.38666666666666</v>
      </c>
      <c r="DO602">
        <f>BJ602+(BJ602*(CI602-8.25)/8.25)</f>
        <v>194.42181818181814</v>
      </c>
      <c r="DP602">
        <f>BK602+(BK602*(CJ602-8.25)/8.25)</f>
        <v>416.29090909090911</v>
      </c>
      <c r="DQ602">
        <f>BL602+(BL602*(CK602-8.25)/8.25)</f>
        <v>0</v>
      </c>
      <c r="DR602">
        <f>BM602+(BM602*(CL602-8.25)/8.25)</f>
        <v>0</v>
      </c>
      <c r="DS602">
        <f>BN602+(BN602*(CM602-8.25)/8.25)</f>
        <v>0</v>
      </c>
      <c r="DT602" s="8">
        <f>DM602*10^8/$I602</f>
        <v>1741.3243477561552</v>
      </c>
      <c r="DU602" s="8">
        <f>DN602*10^8/$I602</f>
        <v>1237.0856150754728</v>
      </c>
      <c r="DV602" s="8">
        <f>DO602*10^8/$I602</f>
        <v>599.21381177637409</v>
      </c>
      <c r="DW602" s="8">
        <f>DP602*10^8/$I602</f>
        <v>1283.0209324086211</v>
      </c>
      <c r="DX602" s="8">
        <f>DQ602*10^8/$I602</f>
        <v>0</v>
      </c>
      <c r="DY602" s="8">
        <f>DR602*10^8/$I602</f>
        <v>0</v>
      </c>
      <c r="DZ602" s="8">
        <f>DS602*10^8/$I602</f>
        <v>0</v>
      </c>
      <c r="EA602" s="8">
        <f>DT602*10^8/$I602</f>
        <v>5366.8133016953398</v>
      </c>
      <c r="EB602" s="8">
        <f>DZ602*0.8</f>
        <v>0</v>
      </c>
      <c r="EC602" s="10">
        <f>G602-E602</f>
        <v>1295</v>
      </c>
      <c r="ED602" s="4">
        <f>EC602/E602*100</f>
        <v>79.692307692307693</v>
      </c>
      <c r="EE602" s="4">
        <f>DY602-G602</f>
        <v>-2920</v>
      </c>
      <c r="EF602" s="12">
        <f>EE602/G602</f>
        <v>-1</v>
      </c>
      <c r="EG602" s="4">
        <f>G602-F602</f>
        <v>445</v>
      </c>
    </row>
    <row r="603" spans="1:137" x14ac:dyDescent="0.3">
      <c r="A603">
        <v>602</v>
      </c>
      <c r="B603" t="s">
        <v>7345</v>
      </c>
      <c r="C603" t="s">
        <v>569</v>
      </c>
      <c r="D603" t="str">
        <f>VLOOKUP(C603,Sheet1!$A$2:$B$3197,2,FALSE)</f>
        <v>화학</v>
      </c>
      <c r="E603">
        <v>11850</v>
      </c>
      <c r="F603">
        <v>11250</v>
      </c>
      <c r="G603" s="7">
        <v>11250</v>
      </c>
      <c r="H603" t="s">
        <v>2771</v>
      </c>
      <c r="I603" s="7">
        <f>VALUE(LEFT(H603,FIND("/",H603)-1)) + VALUE(MID(H603,FIND("/",H603)+1,LEN(H603)))</f>
        <v>27653111</v>
      </c>
      <c r="J603">
        <v>0</v>
      </c>
      <c r="K603" s="1">
        <f>G603*I603/(10^8)</f>
        <v>3110.9749875000002</v>
      </c>
      <c r="L603" s="1">
        <v>2865</v>
      </c>
      <c r="M603" s="1">
        <v>4316</v>
      </c>
      <c r="N603" s="1">
        <v>6781</v>
      </c>
      <c r="O603" s="1">
        <v>4068</v>
      </c>
      <c r="P603" s="1">
        <v>3555</v>
      </c>
      <c r="Q603" s="3"/>
      <c r="R603" s="3"/>
      <c r="S603" s="3"/>
      <c r="T603">
        <v>-140</v>
      </c>
      <c r="U603">
        <v>207</v>
      </c>
      <c r="V603">
        <v>62</v>
      </c>
      <c r="W603">
        <v>-52</v>
      </c>
      <c r="X603">
        <v>50</v>
      </c>
      <c r="Y603" s="3"/>
      <c r="Z603" s="3"/>
      <c r="AA603" s="3"/>
      <c r="AB603">
        <v>-725</v>
      </c>
      <c r="AC603">
        <v>273</v>
      </c>
      <c r="AD603">
        <v>-88</v>
      </c>
      <c r="AE603">
        <v>-145</v>
      </c>
      <c r="AF603">
        <v>-156</v>
      </c>
      <c r="AG603" s="3"/>
      <c r="AH603" s="3"/>
      <c r="AI603" s="3"/>
      <c r="AJ603" s="1">
        <v>4781</v>
      </c>
      <c r="AK603" s="1">
        <v>4548</v>
      </c>
      <c r="AL603" s="1">
        <v>4930</v>
      </c>
      <c r="AM603" s="1">
        <v>5170</v>
      </c>
      <c r="AN603" s="1">
        <v>6685</v>
      </c>
      <c r="AO603" s="3"/>
      <c r="AP603" s="3"/>
      <c r="AQ603" s="3"/>
      <c r="AR603" s="1">
        <v>3726</v>
      </c>
      <c r="AS603" s="1">
        <v>2965</v>
      </c>
      <c r="AT603" s="1">
        <v>3305</v>
      </c>
      <c r="AU603" s="1">
        <v>2858</v>
      </c>
      <c r="AV603" s="1">
        <v>4185</v>
      </c>
      <c r="AW603" s="3"/>
      <c r="AX603" s="3"/>
      <c r="AY603" s="3"/>
      <c r="AZ603" s="1">
        <v>1055</v>
      </c>
      <c r="BA603" s="1">
        <v>1584</v>
      </c>
      <c r="BB603" s="1">
        <v>1625</v>
      </c>
      <c r="BC603" s="1">
        <v>2312</v>
      </c>
      <c r="BD603" s="1">
        <v>2500</v>
      </c>
      <c r="BE603" s="3"/>
      <c r="BF603" s="3"/>
      <c r="BG603" s="3"/>
      <c r="BH603">
        <v>741</v>
      </c>
      <c r="BI603" s="1">
        <v>1057</v>
      </c>
      <c r="BJ603">
        <v>988</v>
      </c>
      <c r="BK603" s="1">
        <v>1227</v>
      </c>
      <c r="BL603" s="1">
        <v>1231</v>
      </c>
      <c r="BM603" s="3"/>
      <c r="BN603" s="3"/>
      <c r="BO603" s="3"/>
      <c r="BP603">
        <v>666</v>
      </c>
      <c r="BQ603">
        <v>748</v>
      </c>
      <c r="BR603">
        <v>792</v>
      </c>
      <c r="BS603">
        <v>261</v>
      </c>
      <c r="BT603">
        <v>261</v>
      </c>
      <c r="BU603" s="3"/>
      <c r="BV603" s="3"/>
      <c r="BW603" s="3"/>
      <c r="BX603">
        <v>-13.08</v>
      </c>
      <c r="BY603">
        <v>5.86</v>
      </c>
      <c r="BZ603">
        <v>-1.87</v>
      </c>
      <c r="CA603">
        <v>-2.88</v>
      </c>
      <c r="CB603">
        <v>-2.64</v>
      </c>
      <c r="CC603" s="3"/>
      <c r="CD603" s="3"/>
      <c r="CE603" s="3"/>
      <c r="CF603">
        <v>-73.739999999999995</v>
      </c>
      <c r="CG603">
        <v>23.85</v>
      </c>
      <c r="CH603">
        <v>-15.55</v>
      </c>
      <c r="CI603">
        <v>-12.05</v>
      </c>
      <c r="CJ603">
        <v>-19.420000000000002</v>
      </c>
      <c r="CK603" s="3"/>
      <c r="CL603" s="3"/>
      <c r="CM603" s="3"/>
      <c r="CN603" s="1">
        <v>-4534</v>
      </c>
      <c r="CO603" s="1">
        <v>1181</v>
      </c>
      <c r="CP603">
        <v>-827</v>
      </c>
      <c r="CQ603">
        <v>-671</v>
      </c>
      <c r="CR603">
        <v>-914</v>
      </c>
      <c r="CS603" s="3"/>
      <c r="CT603" s="3"/>
      <c r="CU603" s="3"/>
      <c r="CV603" t="s">
        <v>2</v>
      </c>
      <c r="CW603">
        <v>20.82</v>
      </c>
      <c r="CX603" t="s">
        <v>2</v>
      </c>
      <c r="CY603" t="s">
        <v>2</v>
      </c>
      <c r="CZ603" t="s">
        <v>2</v>
      </c>
      <c r="DA603" s="3"/>
      <c r="DB603" s="3"/>
      <c r="DC603" s="3"/>
      <c r="DD603">
        <v>0.83</v>
      </c>
      <c r="DE603">
        <v>4.22</v>
      </c>
      <c r="DF603">
        <v>2.2000000000000002</v>
      </c>
      <c r="DG603">
        <v>1.3</v>
      </c>
      <c r="DH603">
        <v>2.58</v>
      </c>
      <c r="DI603" s="3"/>
      <c r="DJ603" s="3"/>
      <c r="DK603" s="3"/>
      <c r="DL603" s="6">
        <f>(CM603*3+CL603*2+CK603)/6</f>
        <v>0</v>
      </c>
      <c r="DM603">
        <f>BH603+(BH603*(CG603-8.25)/8.25)</f>
        <v>2142.1636363636362</v>
      </c>
      <c r="DN603">
        <f>BI603+(BI603*(CH603-8.25)/8.25)</f>
        <v>-1992.2848484848487</v>
      </c>
      <c r="DO603">
        <f>BJ603+(BJ603*(CI603-8.25)/8.25)</f>
        <v>-1443.0787878787883</v>
      </c>
      <c r="DP603">
        <f>BK603+(BK603*(CJ603-8.25)/8.25)</f>
        <v>-2888.283636363637</v>
      </c>
      <c r="DQ603">
        <f>BL603+(BL603*(CK603-8.25)/8.25)</f>
        <v>0</v>
      </c>
      <c r="DR603">
        <f>BM603+(BM603*(CL603-8.25)/8.25)</f>
        <v>0</v>
      </c>
      <c r="DS603">
        <f>BN603+(BN603*(CM603-8.25)/8.25)</f>
        <v>0</v>
      </c>
      <c r="DT603" s="8">
        <f>DM603*10^8/$I603</f>
        <v>7746.5556637140617</v>
      </c>
      <c r="DU603" s="8">
        <f>DN603*10^8/$I603</f>
        <v>-7204.5595466088735</v>
      </c>
      <c r="DV603" s="8">
        <f>DO603*10^8/$I603</f>
        <v>-5218.5043045565044</v>
      </c>
      <c r="DW603" s="8">
        <f>DP603*10^8/$I603</f>
        <v>-10444.696932521036</v>
      </c>
      <c r="DX603" s="8">
        <f>DQ603*10^8/$I603</f>
        <v>0</v>
      </c>
      <c r="DY603" s="8">
        <f>DR603*10^8/$I603</f>
        <v>0</v>
      </c>
      <c r="DZ603" s="8">
        <f>DS603*10^8/$I603</f>
        <v>0</v>
      </c>
      <c r="EA603" s="8">
        <f>DT603*10^8/$I603</f>
        <v>28013.324300886296</v>
      </c>
      <c r="EB603" s="8">
        <f>DZ603*0.8</f>
        <v>0</v>
      </c>
      <c r="EC603" s="10">
        <f>G603-E603</f>
        <v>-600</v>
      </c>
      <c r="ED603" s="4">
        <f>EC603/E603*100</f>
        <v>-5.0632911392405067</v>
      </c>
      <c r="EE603" s="4">
        <f>DY603-G603</f>
        <v>-11250</v>
      </c>
      <c r="EF603" s="12">
        <f>EE603/G603</f>
        <v>-1</v>
      </c>
      <c r="EG603" s="4">
        <f>G603-F603</f>
        <v>0</v>
      </c>
    </row>
    <row r="604" spans="1:137" x14ac:dyDescent="0.3">
      <c r="A604">
        <v>603</v>
      </c>
      <c r="B604" t="s">
        <v>7707</v>
      </c>
      <c r="C604" t="s">
        <v>570</v>
      </c>
      <c r="D604" t="str">
        <f>VLOOKUP(C604,Sheet1!$A$2:$B$3197,2,FALSE)</f>
        <v>전기장비</v>
      </c>
      <c r="E604">
        <v>23000</v>
      </c>
      <c r="F604">
        <v>27200</v>
      </c>
      <c r="G604" s="7">
        <v>27600</v>
      </c>
      <c r="H604" t="s">
        <v>2772</v>
      </c>
      <c r="I604" s="7">
        <f>VALUE(LEFT(H604,FIND("/",H604)-1)) + VALUE(MID(H604,FIND("/",H604)+1,LEN(H604)))</f>
        <v>4160347</v>
      </c>
      <c r="J604">
        <v>0</v>
      </c>
      <c r="K604" s="1">
        <f>G604*I604/(10^8)</f>
        <v>1148.255772</v>
      </c>
      <c r="L604" s="1">
        <v>7494</v>
      </c>
      <c r="M604" s="1">
        <v>8370</v>
      </c>
      <c r="N604" s="1">
        <v>8407</v>
      </c>
      <c r="O604" s="1">
        <v>8303</v>
      </c>
      <c r="P604" s="1">
        <v>8574</v>
      </c>
      <c r="Q604" s="3"/>
      <c r="R604" s="3"/>
      <c r="S604" s="3"/>
      <c r="T604">
        <v>154</v>
      </c>
      <c r="U604">
        <v>79</v>
      </c>
      <c r="V604">
        <v>52</v>
      </c>
      <c r="W604">
        <v>71</v>
      </c>
      <c r="X604">
        <v>127</v>
      </c>
      <c r="Y604" s="3"/>
      <c r="Z604" s="3"/>
      <c r="AA604" s="3"/>
      <c r="AB604">
        <v>29</v>
      </c>
      <c r="AC604">
        <v>15</v>
      </c>
      <c r="AD604">
        <v>1</v>
      </c>
      <c r="AE604">
        <v>55</v>
      </c>
      <c r="AF604">
        <v>95</v>
      </c>
      <c r="AG604" s="3"/>
      <c r="AH604" s="3"/>
      <c r="AI604" s="3"/>
      <c r="AJ604" s="1">
        <v>5185</v>
      </c>
      <c r="AK604" s="1">
        <v>5390</v>
      </c>
      <c r="AL604" s="1">
        <v>5265</v>
      </c>
      <c r="AM604" s="1">
        <v>5126</v>
      </c>
      <c r="AN604" s="1">
        <v>5425</v>
      </c>
      <c r="AO604" s="3"/>
      <c r="AP604" s="3"/>
      <c r="AQ604" s="3"/>
      <c r="AR604" s="1">
        <v>2545</v>
      </c>
      <c r="AS604" s="1">
        <v>2788</v>
      </c>
      <c r="AT604" s="1">
        <v>2661</v>
      </c>
      <c r="AU604" s="1">
        <v>2558</v>
      </c>
      <c r="AV604" s="1">
        <v>2789</v>
      </c>
      <c r="AW604" s="3"/>
      <c r="AX604" s="3"/>
      <c r="AY604" s="3"/>
      <c r="AZ604" s="1">
        <v>2640</v>
      </c>
      <c r="BA604" s="1">
        <v>2601</v>
      </c>
      <c r="BB604" s="1">
        <v>2604</v>
      </c>
      <c r="BC604" s="1">
        <v>2567</v>
      </c>
      <c r="BD604" s="1">
        <v>2636</v>
      </c>
      <c r="BE604" s="3"/>
      <c r="BF604" s="3"/>
      <c r="BG604" s="3"/>
      <c r="BH604" s="1">
        <v>2628</v>
      </c>
      <c r="BI604" s="1">
        <v>2589</v>
      </c>
      <c r="BJ604" s="1">
        <v>2592</v>
      </c>
      <c r="BK604" s="1">
        <v>2567</v>
      </c>
      <c r="BL604" s="1">
        <v>2636</v>
      </c>
      <c r="BM604" s="3"/>
      <c r="BN604" s="3"/>
      <c r="BO604" s="3"/>
      <c r="BP604">
        <v>208</v>
      </c>
      <c r="BQ604">
        <v>208</v>
      </c>
      <c r="BR604">
        <v>208</v>
      </c>
      <c r="BS604">
        <v>208</v>
      </c>
      <c r="BT604">
        <v>208</v>
      </c>
      <c r="BU604" s="3"/>
      <c r="BV604" s="3"/>
      <c r="BW604" s="3"/>
      <c r="BX604">
        <v>0.56000000000000005</v>
      </c>
      <c r="BY604">
        <v>0.28000000000000003</v>
      </c>
      <c r="BZ604">
        <v>0.02</v>
      </c>
      <c r="CA604">
        <v>1.05</v>
      </c>
      <c r="CB604">
        <v>1.8</v>
      </c>
      <c r="CC604" s="3"/>
      <c r="CD604" s="3"/>
      <c r="CE604" s="3"/>
      <c r="CF604">
        <v>1.04</v>
      </c>
      <c r="CG604">
        <v>0.54</v>
      </c>
      <c r="CH604">
        <v>0.04</v>
      </c>
      <c r="CI604">
        <v>2.12</v>
      </c>
      <c r="CJ604">
        <v>3.65</v>
      </c>
      <c r="CK604" s="3"/>
      <c r="CL604" s="3"/>
      <c r="CM604" s="3"/>
      <c r="CN604">
        <v>657</v>
      </c>
      <c r="CO604">
        <v>336</v>
      </c>
      <c r="CP604">
        <v>23</v>
      </c>
      <c r="CQ604" s="1">
        <v>1314</v>
      </c>
      <c r="CR604" s="1">
        <v>2285</v>
      </c>
      <c r="CS604" s="3"/>
      <c r="CT604" s="3"/>
      <c r="CU604" s="3"/>
      <c r="CV604">
        <v>33.799999999999997</v>
      </c>
      <c r="CW604">
        <v>68.28</v>
      </c>
      <c r="CX604">
        <v>747.91</v>
      </c>
      <c r="CY604">
        <v>17.739999999999998</v>
      </c>
      <c r="CZ604">
        <v>9.5399999999999991</v>
      </c>
      <c r="DA604" s="3"/>
      <c r="DB604" s="3"/>
      <c r="DC604" s="3"/>
      <c r="DD604">
        <v>0.35</v>
      </c>
      <c r="DE604">
        <v>0.37</v>
      </c>
      <c r="DF604">
        <v>0.27</v>
      </c>
      <c r="DG604">
        <v>0.38</v>
      </c>
      <c r="DH604">
        <v>0.34</v>
      </c>
      <c r="DI604" s="3"/>
      <c r="DJ604" s="3"/>
      <c r="DK604" s="3"/>
      <c r="DL604" s="6">
        <f>(CM604*3+CL604*2+CK604)/6</f>
        <v>0</v>
      </c>
      <c r="DM604">
        <f>BH604+(BH604*(CG604-8.25)/8.25)</f>
        <v>172.01454545454544</v>
      </c>
      <c r="DN604">
        <f>BI604+(BI604*(CH604-8.25)/8.25)</f>
        <v>12.55272727272677</v>
      </c>
      <c r="DO604">
        <f>BJ604+(BJ604*(CI604-8.25)/8.25)</f>
        <v>666.06545454545471</v>
      </c>
      <c r="DP604">
        <f>BK604+(BK604*(CJ604-8.25)/8.25)</f>
        <v>1135.7030303030303</v>
      </c>
      <c r="DQ604">
        <f>BL604+(BL604*(CK604-8.25)/8.25)</f>
        <v>0</v>
      </c>
      <c r="DR604">
        <f>BM604+(BM604*(CL604-8.25)/8.25)</f>
        <v>0</v>
      </c>
      <c r="DS604">
        <f>BN604+(BN604*(CM604-8.25)/8.25)</f>
        <v>0</v>
      </c>
      <c r="DT604" s="8">
        <f>DM604*10^8/$I604</f>
        <v>4134.6201519860106</v>
      </c>
      <c r="DU604" s="8">
        <f>DN604*10^8/$I604</f>
        <v>301.72308398137869</v>
      </c>
      <c r="DV604" s="8">
        <f>DO604*10^8/$I604</f>
        <v>16009.853373900174</v>
      </c>
      <c r="DW604" s="8">
        <f>DP604*10^8/$I604</f>
        <v>27298.276569310936</v>
      </c>
      <c r="DX604" s="8">
        <f>DQ604*10^8/$I604</f>
        <v>0</v>
      </c>
      <c r="DY604" s="8">
        <f>DR604*10^8/$I604</f>
        <v>0</v>
      </c>
      <c r="DZ604" s="8">
        <f>DS604*10^8/$I604</f>
        <v>0</v>
      </c>
      <c r="EA604" s="8">
        <f>DT604*10^8/$I604</f>
        <v>99381.617734915155</v>
      </c>
      <c r="EB604" s="8">
        <f>DZ604*0.8</f>
        <v>0</v>
      </c>
      <c r="EC604" s="10">
        <f>G604-E604</f>
        <v>4600</v>
      </c>
      <c r="ED604" s="4">
        <f>EC604/E604*100</f>
        <v>20</v>
      </c>
      <c r="EE604" s="4">
        <f>DY604-G604</f>
        <v>-27600</v>
      </c>
      <c r="EF604" s="12">
        <f>EE604/G604</f>
        <v>-1</v>
      </c>
      <c r="EG604" s="4">
        <f>G604-F604</f>
        <v>400</v>
      </c>
    </row>
    <row r="605" spans="1:137" x14ac:dyDescent="0.3">
      <c r="A605">
        <v>604</v>
      </c>
      <c r="B605" t="s">
        <v>5823</v>
      </c>
      <c r="C605" t="s">
        <v>571</v>
      </c>
      <c r="D605" t="str">
        <f>VLOOKUP(C605,Sheet1!$A$2:$B$3197,2,FALSE)</f>
        <v>석유와가스</v>
      </c>
      <c r="E605">
        <v>73700</v>
      </c>
      <c r="F605">
        <v>99900</v>
      </c>
      <c r="G605" s="7">
        <v>95000</v>
      </c>
      <c r="H605" t="s">
        <v>2773</v>
      </c>
      <c r="I605" s="7">
        <f>VALUE(LEFT(H605,FIND("/",H605)-1)) + VALUE(MID(H605,FIND("/",H605)+1,LEN(H605)))</f>
        <v>116604719</v>
      </c>
      <c r="J605" s="1">
        <v>9000</v>
      </c>
      <c r="K605" s="1">
        <f>G605*I605/(10^8)</f>
        <v>110774.48305</v>
      </c>
      <c r="L605" s="1">
        <v>163218</v>
      </c>
      <c r="M605" s="1">
        <v>208914</v>
      </c>
      <c r="N605" s="1">
        <v>254633</v>
      </c>
      <c r="O605" s="1">
        <v>243942</v>
      </c>
      <c r="P605" s="1">
        <v>168297</v>
      </c>
      <c r="Q605" s="1">
        <v>232503</v>
      </c>
      <c r="R605" s="1">
        <v>241764</v>
      </c>
      <c r="S605" s="1">
        <v>239548</v>
      </c>
      <c r="T605" s="1">
        <v>16169</v>
      </c>
      <c r="U605" s="1">
        <v>13733</v>
      </c>
      <c r="V605" s="1">
        <v>6395</v>
      </c>
      <c r="W605" s="1">
        <v>4201</v>
      </c>
      <c r="X605" s="1">
        <v>-10991</v>
      </c>
      <c r="Y605" s="1">
        <v>16897</v>
      </c>
      <c r="Z605" s="1">
        <v>15443</v>
      </c>
      <c r="AA605" s="1">
        <v>15480</v>
      </c>
      <c r="AB605" s="1">
        <v>12054</v>
      </c>
      <c r="AC605" s="1">
        <v>12465</v>
      </c>
      <c r="AD605" s="1">
        <v>2580</v>
      </c>
      <c r="AE605">
        <v>654</v>
      </c>
      <c r="AF605" s="1">
        <v>-7961</v>
      </c>
      <c r="AG605" s="1">
        <v>10782</v>
      </c>
      <c r="AH605" s="1">
        <v>10312</v>
      </c>
      <c r="AI605" s="1">
        <v>10088</v>
      </c>
      <c r="AJ605" s="1">
        <v>139590</v>
      </c>
      <c r="AK605" s="1">
        <v>150875</v>
      </c>
      <c r="AL605" s="1">
        <v>159550</v>
      </c>
      <c r="AM605" s="1">
        <v>163334</v>
      </c>
      <c r="AN605" s="1">
        <v>156905</v>
      </c>
      <c r="AO605" s="1">
        <v>175203</v>
      </c>
      <c r="AP605" s="1">
        <v>184088</v>
      </c>
      <c r="AQ605" s="1">
        <v>192683</v>
      </c>
      <c r="AR605" s="1">
        <v>75674</v>
      </c>
      <c r="AS605" s="1">
        <v>82448</v>
      </c>
      <c r="AT605" s="1">
        <v>94858</v>
      </c>
      <c r="AU605" s="1">
        <v>98368</v>
      </c>
      <c r="AV605" s="1">
        <v>100080</v>
      </c>
      <c r="AW605" s="1">
        <v>108838</v>
      </c>
      <c r="AX605" s="1">
        <v>110114</v>
      </c>
      <c r="AY605" s="1">
        <v>112023</v>
      </c>
      <c r="AZ605" s="1">
        <v>63916</v>
      </c>
      <c r="BA605" s="1">
        <v>68426</v>
      </c>
      <c r="BB605" s="1">
        <v>64692</v>
      </c>
      <c r="BC605" s="1">
        <v>64966</v>
      </c>
      <c r="BD605" s="1">
        <v>56825</v>
      </c>
      <c r="BE605" s="1">
        <v>66366</v>
      </c>
      <c r="BF605" s="1">
        <v>73974</v>
      </c>
      <c r="BG605" s="1">
        <v>80660</v>
      </c>
      <c r="BH605" s="1">
        <v>63916</v>
      </c>
      <c r="BI605" s="1">
        <v>68426</v>
      </c>
      <c r="BJ605" s="1">
        <v>64692</v>
      </c>
      <c r="BK605" s="1">
        <v>64966</v>
      </c>
      <c r="BL605" s="1">
        <v>56825</v>
      </c>
      <c r="BM605" s="1">
        <v>66543</v>
      </c>
      <c r="BN605" s="1">
        <v>74327</v>
      </c>
      <c r="BO605" s="1">
        <v>81199</v>
      </c>
      <c r="BP605" s="1">
        <v>2915</v>
      </c>
      <c r="BQ605" s="1">
        <v>2915</v>
      </c>
      <c r="BR605" s="1">
        <v>2915</v>
      </c>
      <c r="BS605" s="1">
        <v>2915</v>
      </c>
      <c r="BT605" s="1">
        <v>2915</v>
      </c>
      <c r="BU605" s="1">
        <v>2918</v>
      </c>
      <c r="BV605" s="1">
        <v>2918</v>
      </c>
      <c r="BW605" s="1">
        <v>2919</v>
      </c>
      <c r="BX605">
        <v>9.74</v>
      </c>
      <c r="BY605">
        <v>8.58</v>
      </c>
      <c r="BZ605">
        <v>1.66</v>
      </c>
      <c r="CA605">
        <v>0.41</v>
      </c>
      <c r="CB605">
        <v>-4.97</v>
      </c>
      <c r="CC605">
        <v>6.49</v>
      </c>
      <c r="CD605">
        <v>5.74</v>
      </c>
      <c r="CE605">
        <v>5.36</v>
      </c>
      <c r="CF605">
        <v>20.46</v>
      </c>
      <c r="CG605">
        <v>18.84</v>
      </c>
      <c r="CH605">
        <v>3.88</v>
      </c>
      <c r="CI605">
        <v>1.01</v>
      </c>
      <c r="CJ605">
        <v>-13.07</v>
      </c>
      <c r="CK605">
        <v>17.559999999999999</v>
      </c>
      <c r="CL605">
        <v>14.64</v>
      </c>
      <c r="CM605">
        <v>13.45</v>
      </c>
      <c r="CN605" s="1">
        <v>10337</v>
      </c>
      <c r="CO605" s="1">
        <v>10690</v>
      </c>
      <c r="CP605" s="1">
        <v>2213</v>
      </c>
      <c r="CQ605">
        <v>561</v>
      </c>
      <c r="CR605" s="1">
        <v>-6827</v>
      </c>
      <c r="CS605" s="1">
        <v>9291</v>
      </c>
      <c r="CT605" s="1">
        <v>8842</v>
      </c>
      <c r="CU605" s="1">
        <v>8967</v>
      </c>
      <c r="CV605">
        <v>8.19</v>
      </c>
      <c r="CW605">
        <v>10.94</v>
      </c>
      <c r="CX605">
        <v>44.15</v>
      </c>
      <c r="CY605">
        <v>169.84</v>
      </c>
      <c r="CZ605" t="s">
        <v>2</v>
      </c>
      <c r="DA605">
        <v>10.220000000000001</v>
      </c>
      <c r="DB605">
        <v>10.74</v>
      </c>
      <c r="DC605">
        <v>10.59</v>
      </c>
      <c r="DD605">
        <v>1.54</v>
      </c>
      <c r="DE605">
        <v>1.99</v>
      </c>
      <c r="DF605">
        <v>1.76</v>
      </c>
      <c r="DG605">
        <v>1.71</v>
      </c>
      <c r="DH605">
        <v>1.42</v>
      </c>
      <c r="DI605">
        <v>1.66</v>
      </c>
      <c r="DJ605">
        <v>1.49</v>
      </c>
      <c r="DK605">
        <v>1.36</v>
      </c>
      <c r="DL605" s="6">
        <f>(CM605*3+CL605*2+CK605)/6</f>
        <v>14.531666666666666</v>
      </c>
      <c r="DM605">
        <f>BH605+(BH605*(CG605-8.25)/8.25)</f>
        <v>145960.9018181818</v>
      </c>
      <c r="DN605">
        <f>BI605+(BI605*(CH605-8.25)/8.25)</f>
        <v>32180.955151515154</v>
      </c>
      <c r="DO605">
        <f>BJ605+(BJ605*(CI605-8.25)/8.25)</f>
        <v>7919.8690909090874</v>
      </c>
      <c r="DP605">
        <f>BK605+(BK605*(CJ605-8.25)/8.25)</f>
        <v>-102921.89333333334</v>
      </c>
      <c r="DQ605">
        <f>BL605+(BL605*(CK605-8.25)/8.25)</f>
        <v>120951.15151515149</v>
      </c>
      <c r="DR605">
        <f>BM605+(BM605*(CL605-8.25)/8.25)</f>
        <v>118083.57818181819</v>
      </c>
      <c r="DS605">
        <f>BN605+(BN605*(CM605-8.25)/8.25)</f>
        <v>121175.53333333333</v>
      </c>
      <c r="DT605" s="8">
        <f>DM605*10^8/$I605</f>
        <v>125175.81026732014</v>
      </c>
      <c r="DU605" s="8">
        <f>DN605*10^8/$I605</f>
        <v>27598.330005422129</v>
      </c>
      <c r="DV605" s="8">
        <f>DO605*10^8/$I605</f>
        <v>6792.0656718096352</v>
      </c>
      <c r="DW605" s="8">
        <f>DP605*10^8/$I605</f>
        <v>-88265.633000096117</v>
      </c>
      <c r="DX605" s="8">
        <f>DQ605*10^8/$I605</f>
        <v>103727.49280854705</v>
      </c>
      <c r="DY605" s="8">
        <f>DR605*10^8/$I605</f>
        <v>101268.26700883193</v>
      </c>
      <c r="DZ605" s="8">
        <f>DS605*10^8/$I605</f>
        <v>103919.92225746311</v>
      </c>
      <c r="EA605" s="8">
        <f>DT605*10^8/$I605</f>
        <v>107350.55265415128</v>
      </c>
      <c r="EB605" s="8">
        <f>DZ605*0.8</f>
        <v>83135.93780597049</v>
      </c>
      <c r="EC605" s="10">
        <f>G605-E605</f>
        <v>21300</v>
      </c>
      <c r="ED605" s="4">
        <f>EC605/E605*100</f>
        <v>28.900949796472187</v>
      </c>
      <c r="EE605" s="4">
        <f>DY605-G605</f>
        <v>6268.2670088319283</v>
      </c>
      <c r="EF605" s="12">
        <f>EE605/G605</f>
        <v>6.5981757987704504E-2</v>
      </c>
      <c r="EG605" s="4">
        <f>G605-F605</f>
        <v>-4900</v>
      </c>
    </row>
    <row r="606" spans="1:137" x14ac:dyDescent="0.3">
      <c r="A606">
        <v>605</v>
      </c>
      <c r="B606" t="s">
        <v>5899</v>
      </c>
      <c r="C606" t="s">
        <v>572</v>
      </c>
      <c r="D606" t="str">
        <f>VLOOKUP(C606,Sheet1!$A$2:$B$3197,2,FALSE)</f>
        <v>우주항공과국방</v>
      </c>
      <c r="E606">
        <v>30350</v>
      </c>
      <c r="F606">
        <v>44050</v>
      </c>
      <c r="G606" s="7">
        <v>47350</v>
      </c>
      <c r="H606" t="s">
        <v>2774</v>
      </c>
      <c r="I606" s="7">
        <f>VALUE(LEFT(H606,FIND("/",H606)-1)) + VALUE(MID(H606,FIND("/",H606)+1,LEN(H606)))</f>
        <v>50630000</v>
      </c>
      <c r="J606" s="1">
        <v>48096</v>
      </c>
      <c r="K606" s="1">
        <f>G606*I606/(10^8)</f>
        <v>23973.305</v>
      </c>
      <c r="L606" s="1">
        <v>35189</v>
      </c>
      <c r="M606" s="1">
        <v>42155</v>
      </c>
      <c r="N606" s="1">
        <v>44532</v>
      </c>
      <c r="O606" s="1">
        <v>52641</v>
      </c>
      <c r="P606" s="1">
        <v>53214</v>
      </c>
      <c r="Q606" s="1">
        <v>59638</v>
      </c>
      <c r="R606" s="1">
        <v>63872</v>
      </c>
      <c r="S606" s="1">
        <v>67382</v>
      </c>
      <c r="T606" s="1">
        <v>1507</v>
      </c>
      <c r="U606">
        <v>829</v>
      </c>
      <c r="V606">
        <v>532</v>
      </c>
      <c r="W606" s="1">
        <v>1652</v>
      </c>
      <c r="X606" s="1">
        <v>2439</v>
      </c>
      <c r="Y606" s="1">
        <v>2913</v>
      </c>
      <c r="Z606" s="1">
        <v>3171</v>
      </c>
      <c r="AA606" s="1">
        <v>3626</v>
      </c>
      <c r="AB606" s="1">
        <v>3459</v>
      </c>
      <c r="AC606">
        <v>-477</v>
      </c>
      <c r="AD606">
        <v>493</v>
      </c>
      <c r="AE606" s="1">
        <v>1624</v>
      </c>
      <c r="AF606" s="1">
        <v>1647</v>
      </c>
      <c r="AG606" s="1">
        <v>2304</v>
      </c>
      <c r="AH606" s="1">
        <v>2168</v>
      </c>
      <c r="AI606" s="1">
        <v>2564</v>
      </c>
      <c r="AJ606" s="1">
        <v>56524</v>
      </c>
      <c r="AK606" s="1">
        <v>57476</v>
      </c>
      <c r="AL606" s="1">
        <v>73967</v>
      </c>
      <c r="AM606" s="1">
        <v>87084</v>
      </c>
      <c r="AN606" s="1">
        <v>94648</v>
      </c>
      <c r="AO606" s="1">
        <v>97183</v>
      </c>
      <c r="AP606" s="1">
        <v>100060</v>
      </c>
      <c r="AQ606" s="1">
        <v>102878</v>
      </c>
      <c r="AR606" s="1">
        <v>33117</v>
      </c>
      <c r="AS606" s="1">
        <v>35666</v>
      </c>
      <c r="AT606" s="1">
        <v>47609</v>
      </c>
      <c r="AU606" s="1">
        <v>58531</v>
      </c>
      <c r="AV606" s="1">
        <v>64751</v>
      </c>
      <c r="AW606" s="1">
        <v>65374</v>
      </c>
      <c r="AX606" s="1">
        <v>66516</v>
      </c>
      <c r="AY606" s="1">
        <v>67338</v>
      </c>
      <c r="AZ606" s="1">
        <v>23408</v>
      </c>
      <c r="BA606" s="1">
        <v>21810</v>
      </c>
      <c r="BB606" s="1">
        <v>26358</v>
      </c>
      <c r="BC606" s="1">
        <v>28554</v>
      </c>
      <c r="BD606" s="1">
        <v>29897</v>
      </c>
      <c r="BE606" s="1">
        <v>31810</v>
      </c>
      <c r="BF606" s="1">
        <v>33544</v>
      </c>
      <c r="BG606" s="1">
        <v>35540</v>
      </c>
      <c r="BH606" s="1">
        <v>23390</v>
      </c>
      <c r="BI606" s="1">
        <v>21794</v>
      </c>
      <c r="BJ606" s="1">
        <v>23696</v>
      </c>
      <c r="BK606" s="1">
        <v>24861</v>
      </c>
      <c r="BL606" s="1">
        <v>25977</v>
      </c>
      <c r="BM606" s="1">
        <v>27625</v>
      </c>
      <c r="BN606" s="1">
        <v>28972</v>
      </c>
      <c r="BO606" s="1">
        <v>30600</v>
      </c>
      <c r="BP606" s="1">
        <v>2657</v>
      </c>
      <c r="BQ606" s="1">
        <v>2657</v>
      </c>
      <c r="BR606" s="1">
        <v>2657</v>
      </c>
      <c r="BS606" s="1">
        <v>2657</v>
      </c>
      <c r="BT606" s="1">
        <v>2657</v>
      </c>
      <c r="BU606" s="1">
        <v>2659</v>
      </c>
      <c r="BV606" s="1">
        <v>2659</v>
      </c>
      <c r="BW606" s="1">
        <v>2659</v>
      </c>
      <c r="BX606">
        <v>7.09</v>
      </c>
      <c r="BY606">
        <v>-0.84</v>
      </c>
      <c r="BZ606">
        <v>0.75</v>
      </c>
      <c r="CA606">
        <v>2.02</v>
      </c>
      <c r="CB606">
        <v>1.81</v>
      </c>
      <c r="CC606">
        <v>2.4</v>
      </c>
      <c r="CD606">
        <v>2.2000000000000002</v>
      </c>
      <c r="CE606">
        <v>2.5299999999999998</v>
      </c>
      <c r="CF606">
        <v>15.07</v>
      </c>
      <c r="CG606">
        <v>-2.14</v>
      </c>
      <c r="CH606">
        <v>1.42</v>
      </c>
      <c r="CI606">
        <v>5.45</v>
      </c>
      <c r="CJ606">
        <v>4.78</v>
      </c>
      <c r="CK606">
        <v>7.27</v>
      </c>
      <c r="CL606">
        <v>6.14</v>
      </c>
      <c r="CM606">
        <v>6.8</v>
      </c>
      <c r="CN606" s="1">
        <v>6498</v>
      </c>
      <c r="CO606">
        <v>-913</v>
      </c>
      <c r="CP606">
        <v>619</v>
      </c>
      <c r="CQ606" s="1">
        <v>2555</v>
      </c>
      <c r="CR606" s="1">
        <v>2388</v>
      </c>
      <c r="CS606" s="1">
        <v>3850</v>
      </c>
      <c r="CT606" s="1">
        <v>3431</v>
      </c>
      <c r="CU606" s="1">
        <v>4001</v>
      </c>
      <c r="CV606">
        <v>6.69</v>
      </c>
      <c r="CW606" t="s">
        <v>2</v>
      </c>
      <c r="CX606">
        <v>52.55</v>
      </c>
      <c r="CY606">
        <v>13.72</v>
      </c>
      <c r="CZ606">
        <v>11.93</v>
      </c>
      <c r="DA606">
        <v>12.3</v>
      </c>
      <c r="DB606">
        <v>13.8</v>
      </c>
      <c r="DC606">
        <v>11.84</v>
      </c>
      <c r="DD606">
        <v>0.99</v>
      </c>
      <c r="DE606">
        <v>0.86</v>
      </c>
      <c r="DF606">
        <v>0.71</v>
      </c>
      <c r="DG606">
        <v>0.73</v>
      </c>
      <c r="DH606">
        <v>0.56000000000000005</v>
      </c>
      <c r="DI606">
        <v>0.87</v>
      </c>
      <c r="DJ606">
        <v>0.83</v>
      </c>
      <c r="DK606">
        <v>0.78</v>
      </c>
      <c r="DL606" s="6">
        <f>(CM606*3+CL606*2+CK606)/6</f>
        <v>6.6583333333333341</v>
      </c>
      <c r="DM606">
        <f>BH606+(BH606*(CG606-8.25)/8.25)</f>
        <v>-6067.2242424242431</v>
      </c>
      <c r="DN606">
        <f>BI606+(BI606*(CH606-8.25)/8.25)</f>
        <v>3751.2096969696977</v>
      </c>
      <c r="DO606">
        <f>BJ606+(BJ606*(CI606-8.25)/8.25)</f>
        <v>15653.721212121211</v>
      </c>
      <c r="DP606">
        <f>BK606+(BK606*(CJ606-8.25)/8.25)</f>
        <v>14404.312727272727</v>
      </c>
      <c r="DQ606">
        <f>BL606+(BL606*(CK606-8.25)/8.25)</f>
        <v>22891.247272727273</v>
      </c>
      <c r="DR606">
        <f>BM606+(BM606*(CL606-8.25)/8.25)</f>
        <v>20559.696969696968</v>
      </c>
      <c r="DS606">
        <f>BN606+(BN606*(CM606-8.25)/8.25)</f>
        <v>23879.951515151515</v>
      </c>
      <c r="DT606" s="8">
        <f>DM606*10^8/$I606</f>
        <v>-11983.456927561216</v>
      </c>
      <c r="DU606" s="8">
        <f>DN606*10^8/$I606</f>
        <v>7409.0651727625873</v>
      </c>
      <c r="DV606" s="8">
        <f>DO606*10^8/$I606</f>
        <v>30917.877171876775</v>
      </c>
      <c r="DW606" s="8">
        <f>DP606*10^8/$I606</f>
        <v>28450.153520191048</v>
      </c>
      <c r="DX606" s="8">
        <f>DQ606*10^8/$I606</f>
        <v>45212.813100389634</v>
      </c>
      <c r="DY606" s="8">
        <f>DR606*10^8/$I606</f>
        <v>40607.736459997963</v>
      </c>
      <c r="DZ606" s="8">
        <f>DS606*10^8/$I606</f>
        <v>47165.616265359495</v>
      </c>
      <c r="EA606" s="8">
        <f>DT606*10^8/$I606</f>
        <v>-23668.688381515338</v>
      </c>
      <c r="EB606" s="8">
        <f>DZ606*0.8</f>
        <v>37732.493012287596</v>
      </c>
      <c r="EC606" s="10">
        <f>G606-E606</f>
        <v>17000</v>
      </c>
      <c r="ED606" s="4">
        <f>EC606/E606*100</f>
        <v>56.013179571663919</v>
      </c>
      <c r="EE606" s="4">
        <f>DY606-G606</f>
        <v>-6742.2635400020372</v>
      </c>
      <c r="EF606" s="12">
        <f>EE606/G606</f>
        <v>-0.14239204941926162</v>
      </c>
      <c r="EG606" s="4">
        <f>G606-F606</f>
        <v>3300</v>
      </c>
    </row>
    <row r="607" spans="1:137" x14ac:dyDescent="0.3">
      <c r="A607">
        <v>606</v>
      </c>
      <c r="B607" t="s">
        <v>6669</v>
      </c>
      <c r="C607" t="s">
        <v>7970</v>
      </c>
      <c r="D607" t="str">
        <f>VLOOKUP(C607,Sheet1!$A$2:$B$3197,2,FALSE)</f>
        <v>전자장비와기기</v>
      </c>
      <c r="E607">
        <v>3980</v>
      </c>
      <c r="F607">
        <v>3855</v>
      </c>
      <c r="G607" s="7">
        <v>3925</v>
      </c>
      <c r="H607" t="s">
        <v>2775</v>
      </c>
      <c r="I607" s="7">
        <f>VALUE(LEFT(H607,FIND("/",H607)-1)) + VALUE(MID(H607,FIND("/",H607)+1,LEN(H607)))</f>
        <v>10457940</v>
      </c>
      <c r="J607" s="1">
        <v>1792</v>
      </c>
      <c r="K607" s="1">
        <f>G607*I607/(10^8)</f>
        <v>410.47414500000002</v>
      </c>
      <c r="L607">
        <v>388</v>
      </c>
      <c r="M607">
        <v>442</v>
      </c>
      <c r="N607">
        <v>421</v>
      </c>
      <c r="O607">
        <v>418</v>
      </c>
      <c r="P607">
        <v>401</v>
      </c>
      <c r="Q607" s="3"/>
      <c r="R607" s="3"/>
      <c r="S607" s="3"/>
      <c r="T607">
        <v>-1</v>
      </c>
      <c r="U607">
        <v>-68</v>
      </c>
      <c r="V607">
        <v>-32</v>
      </c>
      <c r="W607">
        <v>-2</v>
      </c>
      <c r="X607">
        <v>-13</v>
      </c>
      <c r="Y607" s="3"/>
      <c r="Z607" s="3"/>
      <c r="AA607" s="3"/>
      <c r="AB607">
        <v>-4</v>
      </c>
      <c r="AC607">
        <v>-128</v>
      </c>
      <c r="AD607">
        <v>-43</v>
      </c>
      <c r="AE607">
        <v>-32</v>
      </c>
      <c r="AF607">
        <v>-23</v>
      </c>
      <c r="AG607" s="3"/>
      <c r="AH607" s="3"/>
      <c r="AI607" s="3"/>
      <c r="AJ607">
        <v>682</v>
      </c>
      <c r="AK607">
        <v>621</v>
      </c>
      <c r="AL607">
        <v>643</v>
      </c>
      <c r="AM607">
        <v>604</v>
      </c>
      <c r="AN607">
        <v>550</v>
      </c>
      <c r="AO607" s="3"/>
      <c r="AP607" s="3"/>
      <c r="AQ607" s="3"/>
      <c r="AR607">
        <v>605</v>
      </c>
      <c r="AS607">
        <v>617</v>
      </c>
      <c r="AT607">
        <v>450</v>
      </c>
      <c r="AU607">
        <v>442</v>
      </c>
      <c r="AV607">
        <v>412</v>
      </c>
      <c r="AW607" s="3"/>
      <c r="AX607" s="3"/>
      <c r="AY607" s="3"/>
      <c r="AZ607">
        <v>77</v>
      </c>
      <c r="BA607">
        <v>4</v>
      </c>
      <c r="BB607">
        <v>193</v>
      </c>
      <c r="BC607">
        <v>162</v>
      </c>
      <c r="BD607">
        <v>138</v>
      </c>
      <c r="BE607" s="3"/>
      <c r="BF607" s="3"/>
      <c r="BG607" s="3"/>
      <c r="BH607">
        <v>77</v>
      </c>
      <c r="BI607">
        <v>-39</v>
      </c>
      <c r="BJ607">
        <v>149</v>
      </c>
      <c r="BK607">
        <v>118</v>
      </c>
      <c r="BL607">
        <v>97</v>
      </c>
      <c r="BM607" s="3"/>
      <c r="BN607" s="3"/>
      <c r="BO607" s="3"/>
      <c r="BP607">
        <v>143</v>
      </c>
      <c r="BQ607">
        <v>48</v>
      </c>
      <c r="BR607">
        <v>105</v>
      </c>
      <c r="BS607">
        <v>105</v>
      </c>
      <c r="BT607">
        <v>105</v>
      </c>
      <c r="BU607" s="3"/>
      <c r="BV607" s="3"/>
      <c r="BW607" s="3"/>
      <c r="BX607">
        <v>-0.53</v>
      </c>
      <c r="BY607">
        <v>-19.7</v>
      </c>
      <c r="BZ607">
        <v>-6.76</v>
      </c>
      <c r="CA607">
        <v>-5.17</v>
      </c>
      <c r="CB607">
        <v>-3.98</v>
      </c>
      <c r="CC607" s="3"/>
      <c r="CD607" s="3"/>
      <c r="CE607" s="3"/>
      <c r="CF607">
        <v>-4.51</v>
      </c>
      <c r="CG607">
        <v>-669.5</v>
      </c>
      <c r="CH607">
        <v>-77.53</v>
      </c>
      <c r="CI607">
        <v>-23.62</v>
      </c>
      <c r="CJ607">
        <v>-19.350000000000001</v>
      </c>
      <c r="CK607" s="3"/>
      <c r="CL607" s="3"/>
      <c r="CM607" s="3"/>
      <c r="CN607">
        <v>-60</v>
      </c>
      <c r="CO607" s="1">
        <v>-2150</v>
      </c>
      <c r="CP607">
        <v>-418</v>
      </c>
      <c r="CQ607">
        <v>-302</v>
      </c>
      <c r="CR607">
        <v>-200</v>
      </c>
      <c r="CS607" s="3"/>
      <c r="CT607" s="3"/>
      <c r="CU607" s="3"/>
      <c r="CV607" t="s">
        <v>2</v>
      </c>
      <c r="CW607" t="s">
        <v>2</v>
      </c>
      <c r="CX607" t="s">
        <v>2</v>
      </c>
      <c r="CY607" t="s">
        <v>2</v>
      </c>
      <c r="CZ607" t="s">
        <v>2</v>
      </c>
      <c r="DA607" s="3"/>
      <c r="DB607" s="3"/>
      <c r="DC607" s="3"/>
      <c r="DD607">
        <v>4.37</v>
      </c>
      <c r="DE607" t="s">
        <v>2</v>
      </c>
      <c r="DF607">
        <v>1.58</v>
      </c>
      <c r="DG607">
        <v>2.2799999999999998</v>
      </c>
      <c r="DH607">
        <v>4.22</v>
      </c>
      <c r="DI607" s="3"/>
      <c r="DJ607" s="3"/>
      <c r="DK607" s="3"/>
      <c r="DL607" s="6">
        <f>(CM607*3+CL607*2+CK607)/6</f>
        <v>0</v>
      </c>
      <c r="DM607">
        <f>BH607+(BH607*(CG607-8.25)/8.25)</f>
        <v>-6248.666666666667</v>
      </c>
      <c r="DN607">
        <f>BI607+(BI607*(CH607-8.25)/8.25)</f>
        <v>366.50545454545454</v>
      </c>
      <c r="DO607">
        <f>BJ607+(BJ607*(CI607-8.25)/8.25)</f>
        <v>-426.59151515151518</v>
      </c>
      <c r="DP607">
        <f>BK607+(BK607*(CJ607-8.25)/8.25)</f>
        <v>-276.76363636363641</v>
      </c>
      <c r="DQ607">
        <f>BL607+(BL607*(CK607-8.25)/8.25)</f>
        <v>0</v>
      </c>
      <c r="DR607">
        <f>BM607+(BM607*(CL607-8.25)/8.25)</f>
        <v>0</v>
      </c>
      <c r="DS607">
        <f>BN607+(BN607*(CM607-8.25)/8.25)</f>
        <v>0</v>
      </c>
      <c r="DT607" s="8">
        <f>DM607*10^8/$I607</f>
        <v>-59750.454359717762</v>
      </c>
      <c r="DU607" s="8">
        <f>DN607*10^8/$I607</f>
        <v>3504.5664303434</v>
      </c>
      <c r="DV607" s="8">
        <f>DO607*10^8/$I607</f>
        <v>-4079.1161084450205</v>
      </c>
      <c r="DW607" s="8">
        <f>DP607*10^8/$I607</f>
        <v>-2646.4450586218354</v>
      </c>
      <c r="DX607" s="8">
        <f>DQ607*10^8/$I607</f>
        <v>0</v>
      </c>
      <c r="DY607" s="8">
        <f>DR607*10^8/$I607</f>
        <v>0</v>
      </c>
      <c r="DZ607" s="8">
        <f>DS607*10^8/$I607</f>
        <v>0</v>
      </c>
      <c r="EA607" s="8">
        <f>DT607*10^8/$I607</f>
        <v>-571340.57337982208</v>
      </c>
      <c r="EB607" s="8">
        <f>DZ607*0.8</f>
        <v>0</v>
      </c>
      <c r="EC607" s="10">
        <f>G607-E607</f>
        <v>-55</v>
      </c>
      <c r="ED607" s="4">
        <f>EC607/E607*100</f>
        <v>-1.3819095477386936</v>
      </c>
      <c r="EE607" s="4">
        <f>DY607-G607</f>
        <v>-3925</v>
      </c>
      <c r="EF607" s="12">
        <f>EE607/G607</f>
        <v>-1</v>
      </c>
      <c r="EG607" s="4">
        <f>G607-F607</f>
        <v>70</v>
      </c>
    </row>
    <row r="608" spans="1:137" x14ac:dyDescent="0.3">
      <c r="A608">
        <v>607</v>
      </c>
      <c r="B608" t="s">
        <v>5738</v>
      </c>
      <c r="C608" t="s">
        <v>573</v>
      </c>
      <c r="D608" t="str">
        <f>VLOOKUP(C608,Sheet1!$A$2:$B$3197,2,FALSE)</f>
        <v>철강</v>
      </c>
      <c r="E608">
        <v>42400</v>
      </c>
      <c r="F608">
        <v>57500</v>
      </c>
      <c r="G608" s="7">
        <v>53300</v>
      </c>
      <c r="H608" t="s">
        <v>2776</v>
      </c>
      <c r="I608" s="7">
        <f>VALUE(LEFT(H608,FIND("/",H608)-1)) + VALUE(MID(H608,FIND("/",H608)+1,LEN(H608)))</f>
        <v>133445785</v>
      </c>
      <c r="J608" s="1">
        <v>1900046</v>
      </c>
      <c r="K608" s="1">
        <f>G608*I608/(10^8)</f>
        <v>71126.603405000002</v>
      </c>
      <c r="L608" s="1">
        <v>166915</v>
      </c>
      <c r="M608" s="1">
        <v>191660</v>
      </c>
      <c r="N608" s="1">
        <v>207804</v>
      </c>
      <c r="O608" s="1">
        <v>205126</v>
      </c>
      <c r="P608" s="1">
        <v>180234</v>
      </c>
      <c r="Q608" s="1">
        <v>210031</v>
      </c>
      <c r="R608" s="1">
        <v>217526</v>
      </c>
      <c r="S608" s="1">
        <v>221680</v>
      </c>
      <c r="T608" s="1">
        <v>14454</v>
      </c>
      <c r="U608" s="1">
        <v>13676</v>
      </c>
      <c r="V608" s="1">
        <v>10261</v>
      </c>
      <c r="W608" s="1">
        <v>3313</v>
      </c>
      <c r="X608">
        <v>730</v>
      </c>
      <c r="Y608" s="1">
        <v>13502</v>
      </c>
      <c r="Z608" s="1">
        <v>13561</v>
      </c>
      <c r="AA608" s="1">
        <v>13491</v>
      </c>
      <c r="AB608" s="1">
        <v>8671</v>
      </c>
      <c r="AC608" s="1">
        <v>7275</v>
      </c>
      <c r="AD608" s="1">
        <v>4080</v>
      </c>
      <c r="AE608">
        <v>256</v>
      </c>
      <c r="AF608" s="1">
        <v>-4401</v>
      </c>
      <c r="AG608" s="1">
        <v>8284</v>
      </c>
      <c r="AH608" s="1">
        <v>8241</v>
      </c>
      <c r="AI608" s="1">
        <v>8323</v>
      </c>
      <c r="AJ608" s="1">
        <v>325408</v>
      </c>
      <c r="AK608" s="1">
        <v>333738</v>
      </c>
      <c r="AL608" s="1">
        <v>333049</v>
      </c>
      <c r="AM608" s="1">
        <v>343663</v>
      </c>
      <c r="AN608" s="1">
        <v>348450</v>
      </c>
      <c r="AO608" s="1">
        <v>358233</v>
      </c>
      <c r="AP608" s="1">
        <v>362481</v>
      </c>
      <c r="AQ608" s="1">
        <v>367261</v>
      </c>
      <c r="AR608" s="1">
        <v>160560</v>
      </c>
      <c r="AS608" s="1">
        <v>163383</v>
      </c>
      <c r="AT608" s="1">
        <v>162818</v>
      </c>
      <c r="AU608" s="1">
        <v>171326</v>
      </c>
      <c r="AV608" s="1">
        <v>181520</v>
      </c>
      <c r="AW608" s="1">
        <v>183756</v>
      </c>
      <c r="AX608" s="1">
        <v>180424</v>
      </c>
      <c r="AY608" s="1">
        <v>177837</v>
      </c>
      <c r="AZ608" s="1">
        <v>164848</v>
      </c>
      <c r="BA608" s="1">
        <v>170355</v>
      </c>
      <c r="BB608" s="1">
        <v>170231</v>
      </c>
      <c r="BC608" s="1">
        <v>172337</v>
      </c>
      <c r="BD608" s="1">
        <v>166930</v>
      </c>
      <c r="BE608" s="1">
        <v>174477</v>
      </c>
      <c r="BF608" s="1">
        <v>182057</v>
      </c>
      <c r="BG608" s="1">
        <v>189424</v>
      </c>
      <c r="BH608" s="1">
        <v>161762</v>
      </c>
      <c r="BI608" s="1">
        <v>167155</v>
      </c>
      <c r="BJ608" s="1">
        <v>166960</v>
      </c>
      <c r="BK608" s="1">
        <v>168984</v>
      </c>
      <c r="BL608" s="1">
        <v>163454</v>
      </c>
      <c r="BM608" s="1">
        <v>170772</v>
      </c>
      <c r="BN608" s="1">
        <v>178118</v>
      </c>
      <c r="BO608" s="1">
        <v>185260</v>
      </c>
      <c r="BP608" s="1">
        <v>6672</v>
      </c>
      <c r="BQ608" s="1">
        <v>6672</v>
      </c>
      <c r="BR608" s="1">
        <v>6672</v>
      </c>
      <c r="BS608" s="1">
        <v>6672</v>
      </c>
      <c r="BT608" s="1">
        <v>6672</v>
      </c>
      <c r="BU608" s="1">
        <v>6671</v>
      </c>
      <c r="BV608" s="1">
        <v>6671</v>
      </c>
      <c r="BW608" s="1">
        <v>6671</v>
      </c>
      <c r="BX608">
        <v>2.69</v>
      </c>
      <c r="BY608">
        <v>2.21</v>
      </c>
      <c r="BZ608">
        <v>1.22</v>
      </c>
      <c r="CA608">
        <v>0.08</v>
      </c>
      <c r="CB608">
        <v>-1.27</v>
      </c>
      <c r="CC608">
        <v>2.34</v>
      </c>
      <c r="CD608">
        <v>2.29</v>
      </c>
      <c r="CE608">
        <v>2.2799999999999998</v>
      </c>
      <c r="CF608">
        <v>5.41</v>
      </c>
      <c r="CG608">
        <v>4.3499999999999996</v>
      </c>
      <c r="CH608">
        <v>2.39</v>
      </c>
      <c r="CI608">
        <v>0.1</v>
      </c>
      <c r="CJ608">
        <v>-2.59</v>
      </c>
      <c r="CK608">
        <v>4.79</v>
      </c>
      <c r="CL608">
        <v>4.57</v>
      </c>
      <c r="CM608">
        <v>4.4400000000000004</v>
      </c>
      <c r="CN608" s="1">
        <v>6371</v>
      </c>
      <c r="CO608" s="1">
        <v>5366</v>
      </c>
      <c r="CP608" s="1">
        <v>2988</v>
      </c>
      <c r="CQ608">
        <v>128</v>
      </c>
      <c r="CR608" s="1">
        <v>-3222</v>
      </c>
      <c r="CS608" s="1">
        <v>6000</v>
      </c>
      <c r="CT608" s="1">
        <v>5972</v>
      </c>
      <c r="CU608" s="1">
        <v>6039</v>
      </c>
      <c r="CV608">
        <v>8.9499999999999993</v>
      </c>
      <c r="CW608">
        <v>10.92</v>
      </c>
      <c r="CX608">
        <v>15.15</v>
      </c>
      <c r="CY608">
        <v>245.36</v>
      </c>
      <c r="CZ608" t="s">
        <v>2</v>
      </c>
      <c r="DA608">
        <v>8.8800000000000008</v>
      </c>
      <c r="DB608">
        <v>8.93</v>
      </c>
      <c r="DC608">
        <v>8.83</v>
      </c>
      <c r="DD608">
        <v>0.47</v>
      </c>
      <c r="DE608">
        <v>0.46</v>
      </c>
      <c r="DF608">
        <v>0.36</v>
      </c>
      <c r="DG608">
        <v>0.25</v>
      </c>
      <c r="DH608">
        <v>0.32</v>
      </c>
      <c r="DI608">
        <v>0.41</v>
      </c>
      <c r="DJ608">
        <v>0.4</v>
      </c>
      <c r="DK608">
        <v>0.38</v>
      </c>
      <c r="DL608" s="6">
        <f>(CM608*3+CL608*2+CK608)/6</f>
        <v>4.541666666666667</v>
      </c>
      <c r="DM608">
        <f>BH608+(BH608*(CG608-8.25)/8.25)</f>
        <v>85292.690909090903</v>
      </c>
      <c r="DN608">
        <f>BI608+(BI608*(CH608-8.25)/8.25)</f>
        <v>48424.296969696981</v>
      </c>
      <c r="DO608">
        <f>BJ608+(BJ608*(CI608-8.25)/8.25)</f>
        <v>2023.7575757575687</v>
      </c>
      <c r="DP608">
        <f>BK608+(BK608*(CJ608-8.25)/8.25)</f>
        <v>-53050.734545454558</v>
      </c>
      <c r="DQ608">
        <f>BL608+(BL608*(CK608-8.25)/8.25)</f>
        <v>94902.383030303041</v>
      </c>
      <c r="DR608">
        <f>BM608+(BM608*(CL608-8.25)/8.25)</f>
        <v>94597.338181818181</v>
      </c>
      <c r="DS608">
        <f>BN608+(BN608*(CM608-8.25)/8.25)</f>
        <v>95859.869090909095</v>
      </c>
      <c r="DT608" s="8">
        <f>DM608*10^8/$I608</f>
        <v>63915.612553136016</v>
      </c>
      <c r="DU608" s="8">
        <f>DN608*10^8/$I608</f>
        <v>36287.618203674981</v>
      </c>
      <c r="DV608" s="8">
        <f>DO608*10^8/$I608</f>
        <v>1516.5391516544105</v>
      </c>
      <c r="DW608" s="8">
        <f>DP608*10^8/$I608</f>
        <v>-39754.522441795038</v>
      </c>
      <c r="DX608" s="8">
        <f>DQ608*10^8/$I608</f>
        <v>71116.808245613036</v>
      </c>
      <c r="DY608" s="8">
        <f>DR608*10^8/$I608</f>
        <v>70888.217399911271</v>
      </c>
      <c r="DZ608" s="8">
        <f>DS608*10^8/$I608</f>
        <v>71834.317652602593</v>
      </c>
      <c r="EA608" s="8">
        <f>DT608*10^8/$I608</f>
        <v>47896.314262107277</v>
      </c>
      <c r="EB608" s="8">
        <f>DZ608*0.8</f>
        <v>57467.454122082076</v>
      </c>
      <c r="EC608" s="10">
        <f>G608-E608</f>
        <v>10900</v>
      </c>
      <c r="ED608" s="4">
        <f>EC608/E608*100</f>
        <v>25.707547169811324</v>
      </c>
      <c r="EE608" s="4">
        <f>DY608-G608</f>
        <v>17588.217399911271</v>
      </c>
      <c r="EF608" s="12">
        <f>EE608/G608</f>
        <v>0.32998531707150602</v>
      </c>
      <c r="EG608" s="4">
        <f>G608-F608</f>
        <v>-4200</v>
      </c>
    </row>
    <row r="609" spans="1:137" x14ac:dyDescent="0.3">
      <c r="A609">
        <v>608</v>
      </c>
      <c r="B609" t="s">
        <v>6612</v>
      </c>
      <c r="C609" t="s">
        <v>574</v>
      </c>
      <c r="D609" t="str">
        <f>VLOOKUP(C609,Sheet1!$A$2:$B$3197,2,FALSE)</f>
        <v>전자장비와기기</v>
      </c>
      <c r="E609">
        <v>5100</v>
      </c>
      <c r="F609">
        <v>3510</v>
      </c>
      <c r="G609" s="7">
        <v>3550</v>
      </c>
      <c r="H609" t="s">
        <v>2777</v>
      </c>
      <c r="I609" s="7">
        <f>VALUE(LEFT(H609,FIND("/",H609)-1)) + VALUE(MID(H609,FIND("/",H609)+1,LEN(H609)))</f>
        <v>34845011</v>
      </c>
      <c r="J609">
        <v>0</v>
      </c>
      <c r="K609" s="1">
        <f>G609*I609/(10^8)</f>
        <v>1236.9978905</v>
      </c>
      <c r="L609">
        <v>207</v>
      </c>
      <c r="M609">
        <v>187</v>
      </c>
      <c r="N609">
        <v>187</v>
      </c>
      <c r="O609">
        <v>256</v>
      </c>
      <c r="P609">
        <v>164</v>
      </c>
      <c r="Q609" s="3"/>
      <c r="R609" s="3"/>
      <c r="S609" s="3"/>
      <c r="T609">
        <v>21</v>
      </c>
      <c r="U609">
        <v>13</v>
      </c>
      <c r="V609">
        <v>6</v>
      </c>
      <c r="W609">
        <v>42</v>
      </c>
      <c r="X609">
        <v>12</v>
      </c>
      <c r="Y609" s="3"/>
      <c r="Z609" s="3"/>
      <c r="AA609" s="3"/>
      <c r="AB609">
        <v>11</v>
      </c>
      <c r="AC609">
        <v>10</v>
      </c>
      <c r="AD609">
        <v>38</v>
      </c>
      <c r="AE609">
        <v>6</v>
      </c>
      <c r="AF609">
        <v>58</v>
      </c>
      <c r="AG609" s="3"/>
      <c r="AH609" s="3"/>
      <c r="AI609" s="3"/>
      <c r="AJ609">
        <v>411</v>
      </c>
      <c r="AK609">
        <v>404</v>
      </c>
      <c r="AL609">
        <v>546</v>
      </c>
      <c r="AM609">
        <v>615</v>
      </c>
      <c r="AN609">
        <v>654</v>
      </c>
      <c r="AO609" s="3"/>
      <c r="AP609" s="3"/>
      <c r="AQ609" s="3"/>
      <c r="AR609">
        <v>56</v>
      </c>
      <c r="AS609">
        <v>21</v>
      </c>
      <c r="AT609">
        <v>125</v>
      </c>
      <c r="AU609">
        <v>76</v>
      </c>
      <c r="AV609">
        <v>16</v>
      </c>
      <c r="AW609" s="3"/>
      <c r="AX609" s="3"/>
      <c r="AY609" s="3"/>
      <c r="AZ609">
        <v>355</v>
      </c>
      <c r="BA609">
        <v>383</v>
      </c>
      <c r="BB609">
        <v>421</v>
      </c>
      <c r="BC609">
        <v>539</v>
      </c>
      <c r="BD609">
        <v>638</v>
      </c>
      <c r="BE609" s="3"/>
      <c r="BF609" s="3"/>
      <c r="BG609" s="3"/>
      <c r="BH609">
        <v>355</v>
      </c>
      <c r="BI609">
        <v>383</v>
      </c>
      <c r="BJ609">
        <v>421</v>
      </c>
      <c r="BK609">
        <v>539</v>
      </c>
      <c r="BL609">
        <v>638</v>
      </c>
      <c r="BM609" s="3"/>
      <c r="BN609" s="3"/>
      <c r="BO609" s="3"/>
      <c r="BP609">
        <v>156</v>
      </c>
      <c r="BQ609">
        <v>159</v>
      </c>
      <c r="BR609">
        <v>159</v>
      </c>
      <c r="BS609">
        <v>178</v>
      </c>
      <c r="BT609">
        <v>184</v>
      </c>
      <c r="BU609" s="3"/>
      <c r="BV609" s="3"/>
      <c r="BW609" s="3"/>
      <c r="BX609">
        <v>2.65</v>
      </c>
      <c r="BY609">
        <v>2.54</v>
      </c>
      <c r="BZ609">
        <v>7.98</v>
      </c>
      <c r="CA609">
        <v>1.06</v>
      </c>
      <c r="CB609">
        <v>9.1999999999999993</v>
      </c>
      <c r="CC609" s="3"/>
      <c r="CD609" s="3"/>
      <c r="CE609" s="3"/>
      <c r="CF609">
        <v>3.43</v>
      </c>
      <c r="CG609">
        <v>2.81</v>
      </c>
      <c r="CH609">
        <v>9.42</v>
      </c>
      <c r="CI609">
        <v>1.28</v>
      </c>
      <c r="CJ609">
        <v>9.92</v>
      </c>
      <c r="CK609" s="3"/>
      <c r="CL609" s="3"/>
      <c r="CM609" s="3"/>
      <c r="CN609">
        <v>37</v>
      </c>
      <c r="CO609">
        <v>35</v>
      </c>
      <c r="CP609">
        <v>126</v>
      </c>
      <c r="CQ609">
        <v>18</v>
      </c>
      <c r="CR609">
        <v>168</v>
      </c>
      <c r="CS609" s="3"/>
      <c r="CT609" s="3"/>
      <c r="CU609" s="3"/>
      <c r="CV609">
        <v>109.11</v>
      </c>
      <c r="CW609">
        <v>81.93</v>
      </c>
      <c r="CX609">
        <v>18.36</v>
      </c>
      <c r="CY609">
        <v>211.21</v>
      </c>
      <c r="CZ609">
        <v>30.38</v>
      </c>
      <c r="DA609" s="3"/>
      <c r="DB609" s="3"/>
      <c r="DC609" s="3"/>
      <c r="DD609">
        <v>3.35</v>
      </c>
      <c r="DE609">
        <v>2.2200000000000002</v>
      </c>
      <c r="DF609">
        <v>1.65</v>
      </c>
      <c r="DG609">
        <v>2.41</v>
      </c>
      <c r="DH609">
        <v>2.78</v>
      </c>
      <c r="DI609" s="3"/>
      <c r="DJ609" s="3"/>
      <c r="DK609" s="3"/>
      <c r="DL609" s="6">
        <f>(CM609*3+CL609*2+CK609)/6</f>
        <v>0</v>
      </c>
      <c r="DM609">
        <f>BH609+(BH609*(CG609-8.25)/8.25)</f>
        <v>120.91515151515154</v>
      </c>
      <c r="DN609">
        <f>BI609+(BI609*(CH609-8.25)/8.25)</f>
        <v>437.31636363636363</v>
      </c>
      <c r="DO609">
        <f>BJ609+(BJ609*(CI609-8.25)/8.25)</f>
        <v>65.318787878787873</v>
      </c>
      <c r="DP609">
        <f>BK609+(BK609*(CJ609-8.25)/8.25)</f>
        <v>648.10666666666668</v>
      </c>
      <c r="DQ609">
        <f>BL609+(BL609*(CK609-8.25)/8.25)</f>
        <v>0</v>
      </c>
      <c r="DR609">
        <f>BM609+(BM609*(CL609-8.25)/8.25)</f>
        <v>0</v>
      </c>
      <c r="DS609">
        <f>BN609+(BN609*(CM609-8.25)/8.25)</f>
        <v>0</v>
      </c>
      <c r="DT609" s="8">
        <f>DM609*10^8/$I609</f>
        <v>347.00850435992555</v>
      </c>
      <c r="DU609" s="8">
        <f>DN609*10^8/$I609</f>
        <v>1255.0329332264052</v>
      </c>
      <c r="DV609" s="8">
        <f>DO609*10^8/$I609</f>
        <v>187.45520808929538</v>
      </c>
      <c r="DW609" s="8">
        <f>DP609*10^8/$I609</f>
        <v>1859.9697576983594</v>
      </c>
      <c r="DX609" s="8">
        <f>DQ609*10^8/$I609</f>
        <v>0</v>
      </c>
      <c r="DY609" s="8">
        <f>DR609*10^8/$I609</f>
        <v>0</v>
      </c>
      <c r="DZ609" s="8">
        <f>DS609*10^8/$I609</f>
        <v>0</v>
      </c>
      <c r="EA609" s="8">
        <f>DT609*10^8/$I609</f>
        <v>995.86280618457988</v>
      </c>
      <c r="EB609" s="8">
        <f>DZ609*0.8</f>
        <v>0</v>
      </c>
      <c r="EC609" s="10">
        <f>G609-E609</f>
        <v>-1550</v>
      </c>
      <c r="ED609" s="4">
        <f>EC609/E609*100</f>
        <v>-30.392156862745097</v>
      </c>
      <c r="EE609" s="4">
        <f>DY609-G609</f>
        <v>-3550</v>
      </c>
      <c r="EF609" s="12">
        <f>EE609/G609</f>
        <v>-1</v>
      </c>
      <c r="EG609" s="4">
        <f>G609-F609</f>
        <v>40</v>
      </c>
    </row>
    <row r="610" spans="1:137" x14ac:dyDescent="0.3">
      <c r="A610">
        <v>609</v>
      </c>
      <c r="B610" t="s">
        <v>7634</v>
      </c>
      <c r="C610" t="s">
        <v>575</v>
      </c>
      <c r="D610" t="str">
        <f>VLOOKUP(C610,Sheet1!$A$2:$B$3197,2,FALSE)</f>
        <v>비철금속</v>
      </c>
      <c r="E610">
        <v>10600</v>
      </c>
      <c r="F610">
        <v>21500</v>
      </c>
      <c r="G610" s="7">
        <v>21300</v>
      </c>
      <c r="H610" t="s">
        <v>2778</v>
      </c>
      <c r="I610" s="7">
        <f>VALUE(LEFT(H610,FIND("/",H610)-1)) + VALUE(MID(H610,FIND("/",H610)+1,LEN(H610)))</f>
        <v>15188663</v>
      </c>
      <c r="J610">
        <v>0</v>
      </c>
      <c r="K610" s="1">
        <f>G610*I610/(10^8)</f>
        <v>3235.185219</v>
      </c>
      <c r="L610" s="1">
        <v>6608</v>
      </c>
      <c r="M610" s="1">
        <v>7259</v>
      </c>
      <c r="N610" s="1">
        <v>7127</v>
      </c>
      <c r="O610" s="1">
        <v>7333</v>
      </c>
      <c r="P610" s="1">
        <v>6802</v>
      </c>
      <c r="Q610" s="3"/>
      <c r="R610" s="3"/>
      <c r="S610" s="3"/>
      <c r="T610">
        <v>363</v>
      </c>
      <c r="U610">
        <v>307</v>
      </c>
      <c r="V610">
        <v>350</v>
      </c>
      <c r="W610">
        <v>365</v>
      </c>
      <c r="X610">
        <v>334</v>
      </c>
      <c r="Y610" s="3"/>
      <c r="Z610" s="3"/>
      <c r="AA610" s="3"/>
      <c r="AB610">
        <v>219</v>
      </c>
      <c r="AC610">
        <v>198</v>
      </c>
      <c r="AD610">
        <v>194</v>
      </c>
      <c r="AE610">
        <v>218</v>
      </c>
      <c r="AF610">
        <v>236</v>
      </c>
      <c r="AG610" s="3"/>
      <c r="AH610" s="3"/>
      <c r="AI610" s="3"/>
      <c r="AJ610" s="1">
        <v>5677</v>
      </c>
      <c r="AK610" s="1">
        <v>5846</v>
      </c>
      <c r="AL610" s="1">
        <v>6056</v>
      </c>
      <c r="AM610" s="1">
        <v>6086</v>
      </c>
      <c r="AN610" s="1">
        <v>6485</v>
      </c>
      <c r="AO610" s="3"/>
      <c r="AP610" s="3"/>
      <c r="AQ610" s="3"/>
      <c r="AR610" s="1">
        <v>2205</v>
      </c>
      <c r="AS610" s="1">
        <v>2195</v>
      </c>
      <c r="AT610" s="1">
        <v>2236</v>
      </c>
      <c r="AU610" s="1">
        <v>2057</v>
      </c>
      <c r="AV610" s="1">
        <v>2200</v>
      </c>
      <c r="AW610" s="3"/>
      <c r="AX610" s="3"/>
      <c r="AY610" s="3"/>
      <c r="AZ610" s="1">
        <v>3472</v>
      </c>
      <c r="BA610" s="1">
        <v>3650</v>
      </c>
      <c r="BB610" s="1">
        <v>3820</v>
      </c>
      <c r="BC610" s="1">
        <v>4030</v>
      </c>
      <c r="BD610" s="1">
        <v>4285</v>
      </c>
      <c r="BE610" s="3"/>
      <c r="BF610" s="3"/>
      <c r="BG610" s="3"/>
      <c r="BH610" s="1">
        <v>3472</v>
      </c>
      <c r="BI610" s="1">
        <v>3650</v>
      </c>
      <c r="BJ610" s="1">
        <v>3820</v>
      </c>
      <c r="BK610" s="1">
        <v>4030</v>
      </c>
      <c r="BL610" s="1">
        <v>4285</v>
      </c>
      <c r="BM610" s="3"/>
      <c r="BN610" s="3"/>
      <c r="BO610" s="3"/>
      <c r="BP610">
        <v>759</v>
      </c>
      <c r="BQ610">
        <v>759</v>
      </c>
      <c r="BR610">
        <v>759</v>
      </c>
      <c r="BS610">
        <v>759</v>
      </c>
      <c r="BT610">
        <v>759</v>
      </c>
      <c r="BU610" s="3"/>
      <c r="BV610" s="3"/>
      <c r="BW610" s="3"/>
      <c r="BX610">
        <v>3.81</v>
      </c>
      <c r="BY610">
        <v>3.43</v>
      </c>
      <c r="BZ610">
        <v>3.27</v>
      </c>
      <c r="CA610">
        <v>3.59</v>
      </c>
      <c r="CB610">
        <v>3.75</v>
      </c>
      <c r="CC610" s="3"/>
      <c r="CD610" s="3"/>
      <c r="CE610" s="3"/>
      <c r="CF610">
        <v>6.51</v>
      </c>
      <c r="CG610">
        <v>5.55</v>
      </c>
      <c r="CH610">
        <v>5.2</v>
      </c>
      <c r="CI610">
        <v>5.55</v>
      </c>
      <c r="CJ610">
        <v>5.68</v>
      </c>
      <c r="CK610" s="3"/>
      <c r="CL610" s="3"/>
      <c r="CM610" s="3"/>
      <c r="CN610" s="1">
        <v>1440</v>
      </c>
      <c r="CO610" s="1">
        <v>1301</v>
      </c>
      <c r="CP610" s="1">
        <v>1280</v>
      </c>
      <c r="CQ610" s="1">
        <v>1434</v>
      </c>
      <c r="CR610" s="1">
        <v>1554</v>
      </c>
      <c r="CS610" s="3"/>
      <c r="CT610" s="3"/>
      <c r="CU610" s="3"/>
      <c r="CV610">
        <v>8.61</v>
      </c>
      <c r="CW610">
        <v>8.99</v>
      </c>
      <c r="CX610">
        <v>6.95</v>
      </c>
      <c r="CY610">
        <v>6.28</v>
      </c>
      <c r="CZ610">
        <v>6.35</v>
      </c>
      <c r="DA610" s="3"/>
      <c r="DB610" s="3"/>
      <c r="DC610" s="3"/>
      <c r="DD610">
        <v>0.54</v>
      </c>
      <c r="DE610">
        <v>0.49</v>
      </c>
      <c r="DF610">
        <v>0.35</v>
      </c>
      <c r="DG610">
        <v>0.34</v>
      </c>
      <c r="DH610">
        <v>0.35</v>
      </c>
      <c r="DI610" s="3"/>
      <c r="DJ610" s="3"/>
      <c r="DK610" s="3"/>
      <c r="DL610" s="6">
        <f>(CM610*3+CL610*2+CK610)/6</f>
        <v>0</v>
      </c>
      <c r="DM610">
        <f>BH610+(BH610*(CG610-8.25)/8.25)</f>
        <v>2335.7090909090907</v>
      </c>
      <c r="DN610">
        <f>BI610+(BI610*(CH610-8.25)/8.25)</f>
        <v>2300.6060606060605</v>
      </c>
      <c r="DO610">
        <f>BJ610+(BJ610*(CI610-8.25)/8.25)</f>
        <v>2569.818181818182</v>
      </c>
      <c r="DP610">
        <f>BK610+(BK610*(CJ610-8.25)/8.25)</f>
        <v>2774.5939393939393</v>
      </c>
      <c r="DQ610">
        <f>BL610+(BL610*(CK610-8.25)/8.25)</f>
        <v>0</v>
      </c>
      <c r="DR610">
        <f>BM610+(BM610*(CL610-8.25)/8.25)</f>
        <v>0</v>
      </c>
      <c r="DS610">
        <f>BN610+(BN610*(CM610-8.25)/8.25)</f>
        <v>0</v>
      </c>
      <c r="DT610" s="8">
        <f>DM610*10^8/$I610</f>
        <v>15377.976922057527</v>
      </c>
      <c r="DU610" s="8">
        <f>DN610*10^8/$I610</f>
        <v>15146.86355610142</v>
      </c>
      <c r="DV610" s="8">
        <f>DO610*10^8/$I610</f>
        <v>16919.317926918138</v>
      </c>
      <c r="DW610" s="8">
        <f>DP610*10^8/$I610</f>
        <v>18267.532431221491</v>
      </c>
      <c r="DX610" s="8">
        <f>DQ610*10^8/$I610</f>
        <v>0</v>
      </c>
      <c r="DY610" s="8">
        <f>DR610*10^8/$I610</f>
        <v>0</v>
      </c>
      <c r="DZ610" s="8">
        <f>DS610*10^8/$I610</f>
        <v>0</v>
      </c>
      <c r="EA610" s="8">
        <f>DT610*10^8/$I610</f>
        <v>101246.41597524105</v>
      </c>
      <c r="EB610" s="8">
        <f>DZ610*0.8</f>
        <v>0</v>
      </c>
      <c r="EC610" s="10">
        <f>G610-E610</f>
        <v>10700</v>
      </c>
      <c r="ED610" s="4">
        <f>EC610/E610*100</f>
        <v>100.9433962264151</v>
      </c>
      <c r="EE610" s="4">
        <f>DY610-G610</f>
        <v>-21300</v>
      </c>
      <c r="EF610" s="12">
        <f>EE610/G610</f>
        <v>-1</v>
      </c>
      <c r="EG610" s="4">
        <f>G610-F610</f>
        <v>-200</v>
      </c>
    </row>
    <row r="611" spans="1:137" x14ac:dyDescent="0.3">
      <c r="A611">
        <v>610</v>
      </c>
      <c r="B611" t="s">
        <v>7364</v>
      </c>
      <c r="C611" t="s">
        <v>576</v>
      </c>
      <c r="D611" t="str">
        <f>VLOOKUP(C611,Sheet1!$A$2:$B$3197,2,FALSE)</f>
        <v>식품</v>
      </c>
      <c r="E611">
        <v>10050</v>
      </c>
      <c r="F611">
        <v>11300</v>
      </c>
      <c r="G611" s="7">
        <v>11750</v>
      </c>
      <c r="H611" t="s">
        <v>2779</v>
      </c>
      <c r="I611" s="7">
        <f>VALUE(LEFT(H611,FIND("/",H611)-1)) + VALUE(MID(H611,FIND("/",H611)+1,LEN(H611)))</f>
        <v>9422739</v>
      </c>
      <c r="J611">
        <v>0</v>
      </c>
      <c r="K611" s="1">
        <f>G611*I611/(10^8)</f>
        <v>1107.1718324999999</v>
      </c>
      <c r="L611" s="1">
        <v>2791</v>
      </c>
      <c r="M611" s="1">
        <v>3102</v>
      </c>
      <c r="N611" s="1">
        <v>2961</v>
      </c>
      <c r="O611" s="1">
        <v>3136</v>
      </c>
      <c r="P611" s="1">
        <v>3276</v>
      </c>
      <c r="Q611" s="3"/>
      <c r="R611" s="3"/>
      <c r="S611" s="3"/>
      <c r="T611">
        <v>224</v>
      </c>
      <c r="U611">
        <v>242</v>
      </c>
      <c r="V611">
        <v>125</v>
      </c>
      <c r="W611">
        <v>226</v>
      </c>
      <c r="X611">
        <v>267</v>
      </c>
      <c r="Y611" s="3"/>
      <c r="Z611" s="3"/>
      <c r="AA611" s="3"/>
      <c r="AB611">
        <v>113</v>
      </c>
      <c r="AC611">
        <v>240</v>
      </c>
      <c r="AD611">
        <v>80</v>
      </c>
      <c r="AE611">
        <v>132</v>
      </c>
      <c r="AF611">
        <v>185</v>
      </c>
      <c r="AG611" s="3"/>
      <c r="AH611" s="3"/>
      <c r="AI611" s="3"/>
      <c r="AJ611" s="1">
        <v>2924</v>
      </c>
      <c r="AK611" s="1">
        <v>3024</v>
      </c>
      <c r="AL611" s="1">
        <v>3083</v>
      </c>
      <c r="AM611" s="1">
        <v>3112</v>
      </c>
      <c r="AN611" s="1">
        <v>3187</v>
      </c>
      <c r="AO611" s="3"/>
      <c r="AP611" s="3"/>
      <c r="AQ611" s="3"/>
      <c r="AR611" s="1">
        <v>1641</v>
      </c>
      <c r="AS611" s="1">
        <v>1537</v>
      </c>
      <c r="AT611" s="1">
        <v>1526</v>
      </c>
      <c r="AU611" s="1">
        <v>1436</v>
      </c>
      <c r="AV611" s="1">
        <v>1340</v>
      </c>
      <c r="AW611" s="3"/>
      <c r="AX611" s="3"/>
      <c r="AY611" s="3"/>
      <c r="AZ611" s="1">
        <v>1283</v>
      </c>
      <c r="BA611" s="1">
        <v>1487</v>
      </c>
      <c r="BB611" s="1">
        <v>1557</v>
      </c>
      <c r="BC611" s="1">
        <v>1676</v>
      </c>
      <c r="BD611" s="1">
        <v>1848</v>
      </c>
      <c r="BE611" s="3"/>
      <c r="BF611" s="3"/>
      <c r="BG611" s="3"/>
      <c r="BH611" s="1">
        <v>1283</v>
      </c>
      <c r="BI611" s="1">
        <v>1487</v>
      </c>
      <c r="BJ611" s="1">
        <v>1557</v>
      </c>
      <c r="BK611" s="1">
        <v>1676</v>
      </c>
      <c r="BL611" s="1">
        <v>1848</v>
      </c>
      <c r="BM611" s="3"/>
      <c r="BN611" s="3"/>
      <c r="BO611" s="3"/>
      <c r="BP611">
        <v>471</v>
      </c>
      <c r="BQ611">
        <v>471</v>
      </c>
      <c r="BR611">
        <v>471</v>
      </c>
      <c r="BS611">
        <v>471</v>
      </c>
      <c r="BT611">
        <v>471</v>
      </c>
      <c r="BU611" s="3"/>
      <c r="BV611" s="3"/>
      <c r="BW611" s="3"/>
      <c r="BX611">
        <v>3.95</v>
      </c>
      <c r="BY611">
        <v>8.07</v>
      </c>
      <c r="BZ611">
        <v>2.61</v>
      </c>
      <c r="CA611">
        <v>4.2699999999999996</v>
      </c>
      <c r="CB611">
        <v>5.86</v>
      </c>
      <c r="CC611" s="3"/>
      <c r="CD611" s="3"/>
      <c r="CE611" s="3"/>
      <c r="CF611">
        <v>9.24</v>
      </c>
      <c r="CG611">
        <v>17.32</v>
      </c>
      <c r="CH611">
        <v>5.23</v>
      </c>
      <c r="CI611">
        <v>8.18</v>
      </c>
      <c r="CJ611">
        <v>10.48</v>
      </c>
      <c r="CK611" s="3"/>
      <c r="CL611" s="3"/>
      <c r="CM611" s="3"/>
      <c r="CN611" s="1">
        <v>1204</v>
      </c>
      <c r="CO611" s="1">
        <v>2546</v>
      </c>
      <c r="CP611">
        <v>845</v>
      </c>
      <c r="CQ611" s="1">
        <v>1402</v>
      </c>
      <c r="CR611" s="1">
        <v>1959</v>
      </c>
      <c r="CS611" s="3"/>
      <c r="CT611" s="3"/>
      <c r="CU611" s="3"/>
      <c r="CV611">
        <v>11.34</v>
      </c>
      <c r="CW611">
        <v>5.15</v>
      </c>
      <c r="CX611">
        <v>11.52</v>
      </c>
      <c r="CY611">
        <v>5.4</v>
      </c>
      <c r="CZ611">
        <v>5.0199999999999996</v>
      </c>
      <c r="DA611" s="3"/>
      <c r="DB611" s="3"/>
      <c r="DC611" s="3"/>
      <c r="DD611">
        <v>1</v>
      </c>
      <c r="DE611">
        <v>0.83</v>
      </c>
      <c r="DF611">
        <v>0.59</v>
      </c>
      <c r="DG611">
        <v>0.43</v>
      </c>
      <c r="DH611">
        <v>0.5</v>
      </c>
      <c r="DI611" s="3"/>
      <c r="DJ611" s="3"/>
      <c r="DK611" s="3"/>
      <c r="DL611" s="6">
        <f>(CM611*3+CL611*2+CK611)/6</f>
        <v>0</v>
      </c>
      <c r="DM611">
        <f>BH611+(BH611*(CG611-8.25)/8.25)</f>
        <v>2693.5224242424242</v>
      </c>
      <c r="DN611">
        <f>BI611+(BI611*(CH611-8.25)/8.25)</f>
        <v>942.66787878787886</v>
      </c>
      <c r="DO611">
        <f>BJ611+(BJ611*(CI611-8.25)/8.25)</f>
        <v>1543.7890909090909</v>
      </c>
      <c r="DP611">
        <f>BK611+(BK611*(CJ611-8.25)/8.25)</f>
        <v>2129.0278787878788</v>
      </c>
      <c r="DQ611">
        <f>BL611+(BL611*(CK611-8.25)/8.25)</f>
        <v>0</v>
      </c>
      <c r="DR611">
        <f>BM611+(BM611*(CL611-8.25)/8.25)</f>
        <v>0</v>
      </c>
      <c r="DS611">
        <f>BN611+(BN611*(CM611-8.25)/8.25)</f>
        <v>0</v>
      </c>
      <c r="DT611" s="8">
        <f>DM611*10^8/$I611</f>
        <v>28585.344709669072</v>
      </c>
      <c r="DU611" s="8">
        <f>DN611*10^8/$I611</f>
        <v>10004.181149322707</v>
      </c>
      <c r="DV611" s="8">
        <f>DO611*10^8/$I611</f>
        <v>16383.655441470795</v>
      </c>
      <c r="DW611" s="8">
        <f>DP611*10^8/$I611</f>
        <v>22594.575513424268</v>
      </c>
      <c r="DX611" s="8">
        <f>DQ611*10^8/$I611</f>
        <v>0</v>
      </c>
      <c r="DY611" s="8">
        <f>DR611*10^8/$I611</f>
        <v>0</v>
      </c>
      <c r="DZ611" s="8">
        <f>DS611*10^8/$I611</f>
        <v>0</v>
      </c>
      <c r="EA611" s="8">
        <f>DT611*10^8/$I611</f>
        <v>303365.55761195417</v>
      </c>
      <c r="EB611" s="8">
        <f>DZ611*0.8</f>
        <v>0</v>
      </c>
      <c r="EC611" s="10">
        <f>G611-E611</f>
        <v>1700</v>
      </c>
      <c r="ED611" s="4">
        <f>EC611/E611*100</f>
        <v>16.915422885572141</v>
      </c>
      <c r="EE611" s="4">
        <f>DY611-G611</f>
        <v>-11750</v>
      </c>
      <c r="EF611" s="12">
        <f>EE611/G611</f>
        <v>-1</v>
      </c>
      <c r="EG611" s="4">
        <f>G611-F611</f>
        <v>450</v>
      </c>
    </row>
    <row r="612" spans="1:137" x14ac:dyDescent="0.3">
      <c r="A612">
        <v>611</v>
      </c>
      <c r="B612" t="s">
        <v>6803</v>
      </c>
      <c r="C612" t="s">
        <v>577</v>
      </c>
      <c r="D612" t="str">
        <f>VLOOKUP(C612,Sheet1!$A$2:$B$3197,2,FALSE)</f>
        <v>증권</v>
      </c>
      <c r="E612">
        <v>2625</v>
      </c>
      <c r="F612">
        <v>4920</v>
      </c>
      <c r="G612" s="7">
        <v>4865</v>
      </c>
      <c r="H612" t="s">
        <v>2780</v>
      </c>
      <c r="I612" s="7">
        <f>VALUE(LEFT(H612,FIND("/",H612)-1)) + VALUE(MID(H612,FIND("/",H612)+1,LEN(H612)))</f>
        <v>219347775</v>
      </c>
      <c r="J612" s="1">
        <v>677387</v>
      </c>
      <c r="K612" s="1">
        <f>G612*I612/(10^8)</f>
        <v>10671.269253750001</v>
      </c>
      <c r="L612">
        <v>-75</v>
      </c>
      <c r="M612" s="1">
        <v>2764</v>
      </c>
      <c r="N612" s="1">
        <v>3182</v>
      </c>
      <c r="O612" s="1">
        <v>3483</v>
      </c>
      <c r="P612" s="1">
        <v>3534</v>
      </c>
      <c r="Q612" s="3"/>
      <c r="R612" s="3"/>
      <c r="S612" s="3"/>
      <c r="T612" s="1">
        <v>-1929</v>
      </c>
      <c r="U612">
        <v>655</v>
      </c>
      <c r="V612">
        <v>972</v>
      </c>
      <c r="W612" s="1">
        <v>1119</v>
      </c>
      <c r="X612" s="1">
        <v>1000</v>
      </c>
      <c r="Y612" s="3"/>
      <c r="Z612" s="3"/>
      <c r="AA612" s="3"/>
      <c r="AB612" s="1">
        <v>-1608</v>
      </c>
      <c r="AC612">
        <v>557</v>
      </c>
      <c r="AD612">
        <v>724</v>
      </c>
      <c r="AE612">
        <v>986</v>
      </c>
      <c r="AF612">
        <v>671</v>
      </c>
      <c r="AG612" s="3"/>
      <c r="AH612" s="3"/>
      <c r="AI612" s="3"/>
      <c r="AJ612" s="1">
        <v>69357</v>
      </c>
      <c r="AK612" s="1">
        <v>69053</v>
      </c>
      <c r="AL612" s="1">
        <v>73441</v>
      </c>
      <c r="AM612" s="1">
        <v>98783</v>
      </c>
      <c r="AN612" s="1">
        <v>118590</v>
      </c>
      <c r="AO612" s="3"/>
      <c r="AP612" s="3"/>
      <c r="AQ612" s="3"/>
      <c r="AR612" s="1">
        <v>61206</v>
      </c>
      <c r="AS612" s="1">
        <v>60281</v>
      </c>
      <c r="AT612" s="1">
        <v>63938</v>
      </c>
      <c r="AU612" s="1">
        <v>87229</v>
      </c>
      <c r="AV612" s="1">
        <v>106068</v>
      </c>
      <c r="AW612" s="3"/>
      <c r="AX612" s="3"/>
      <c r="AY612" s="3"/>
      <c r="AZ612" s="1">
        <v>8151</v>
      </c>
      <c r="BA612" s="1">
        <v>8772</v>
      </c>
      <c r="BB612" s="1">
        <v>9503</v>
      </c>
      <c r="BC612" s="1">
        <v>11554</v>
      </c>
      <c r="BD612" s="1">
        <v>12522</v>
      </c>
      <c r="BE612" s="3"/>
      <c r="BF612" s="3"/>
      <c r="BG612" s="3"/>
      <c r="BH612" s="1">
        <v>8134</v>
      </c>
      <c r="BI612" s="1">
        <v>8753</v>
      </c>
      <c r="BJ612" s="1">
        <v>9485</v>
      </c>
      <c r="BK612" s="1">
        <v>11549</v>
      </c>
      <c r="BL612" s="1">
        <v>12517</v>
      </c>
      <c r="BM612" s="3"/>
      <c r="BN612" s="3"/>
      <c r="BO612" s="3"/>
      <c r="BP612" s="1">
        <v>8862</v>
      </c>
      <c r="BQ612" s="1">
        <v>8862</v>
      </c>
      <c r="BR612" s="1">
        <v>8862</v>
      </c>
      <c r="BS612" s="1">
        <v>10967</v>
      </c>
      <c r="BT612" s="1">
        <v>10967</v>
      </c>
      <c r="BU612" s="3"/>
      <c r="BV612" s="3"/>
      <c r="BW612" s="3"/>
      <c r="BX612">
        <v>-2.2000000000000002</v>
      </c>
      <c r="BY612">
        <v>0.81</v>
      </c>
      <c r="BZ612">
        <v>1.02</v>
      </c>
      <c r="CA612">
        <v>1.1399999999999999</v>
      </c>
      <c r="CB612">
        <v>0.62</v>
      </c>
      <c r="CC612" s="3"/>
      <c r="CD612" s="3"/>
      <c r="CE612" s="3"/>
      <c r="CF612">
        <v>-20.190000000000001</v>
      </c>
      <c r="CG612">
        <v>6.57</v>
      </c>
      <c r="CH612">
        <v>7.95</v>
      </c>
      <c r="CI612">
        <v>9.36</v>
      </c>
      <c r="CJ612">
        <v>5.58</v>
      </c>
      <c r="CK612" s="3"/>
      <c r="CL612" s="3"/>
      <c r="CM612" s="3"/>
      <c r="CN612" s="1">
        <v>-1418</v>
      </c>
      <c r="CO612">
        <v>313</v>
      </c>
      <c r="CP612">
        <v>409</v>
      </c>
      <c r="CQ612">
        <v>505</v>
      </c>
      <c r="CR612">
        <v>306</v>
      </c>
      <c r="CS612" s="3"/>
      <c r="CT612" s="3"/>
      <c r="CU612" s="3"/>
      <c r="CV612" t="s">
        <v>2</v>
      </c>
      <c r="CW612">
        <v>8.6199999999999992</v>
      </c>
      <c r="CX612">
        <v>4.9800000000000004</v>
      </c>
      <c r="CY612">
        <v>4.09</v>
      </c>
      <c r="CZ612">
        <v>7.17</v>
      </c>
      <c r="DA612" s="3"/>
      <c r="DB612" s="3"/>
      <c r="DC612" s="3"/>
      <c r="DD612">
        <v>0.45</v>
      </c>
      <c r="DE612">
        <v>0.54</v>
      </c>
      <c r="DF612">
        <v>0.38</v>
      </c>
      <c r="DG612">
        <v>0.39</v>
      </c>
      <c r="DH612">
        <v>0.38</v>
      </c>
      <c r="DI612" s="3"/>
      <c r="DJ612" s="3"/>
      <c r="DK612" s="3"/>
      <c r="DL612" s="6">
        <f>(CM612*3+CL612*2+CK612)/6</f>
        <v>0</v>
      </c>
      <c r="DM612">
        <f>BH612+(BH612*(CG612-8.25)/8.25)</f>
        <v>6477.6218181818185</v>
      </c>
      <c r="DN612">
        <f>BI612+(BI612*(CH612-8.25)/8.25)</f>
        <v>8434.7090909090912</v>
      </c>
      <c r="DO612">
        <f>BJ612+(BJ612*(CI612-8.25)/8.25)</f>
        <v>10761.163636363635</v>
      </c>
      <c r="DP612">
        <f>BK612+(BK612*(CJ612-8.25)/8.25)</f>
        <v>7811.323636363637</v>
      </c>
      <c r="DQ612">
        <f>BL612+(BL612*(CK612-8.25)/8.25)</f>
        <v>0</v>
      </c>
      <c r="DR612">
        <f>BM612+(BM612*(CL612-8.25)/8.25)</f>
        <v>0</v>
      </c>
      <c r="DS612">
        <f>BN612+(BN612*(CM612-8.25)/8.25)</f>
        <v>0</v>
      </c>
      <c r="DT612" s="8">
        <f>DM612*10^8/$I612</f>
        <v>2953.1285731901403</v>
      </c>
      <c r="DU612" s="8">
        <f>DN612*10^8/$I612</f>
        <v>3845.3588557755329</v>
      </c>
      <c r="DV612" s="8">
        <f>DO612*10^8/$I612</f>
        <v>4905.9825823916544</v>
      </c>
      <c r="DW612" s="8">
        <f>DP612*10^8/$I612</f>
        <v>3561.1592761146708</v>
      </c>
      <c r="DX612" s="8">
        <f>DQ612*10^8/$I612</f>
        <v>0</v>
      </c>
      <c r="DY612" s="8">
        <f>DR612*10^8/$I612</f>
        <v>0</v>
      </c>
      <c r="DZ612" s="8">
        <f>DS612*10^8/$I612</f>
        <v>0</v>
      </c>
      <c r="EA612" s="8">
        <f>DT612*10^8/$I612</f>
        <v>1346.3225570399063</v>
      </c>
      <c r="EB612" s="8">
        <f>DZ612*0.8</f>
        <v>0</v>
      </c>
      <c r="EC612" s="10">
        <f>G612-E612</f>
        <v>2240</v>
      </c>
      <c r="ED612" s="4">
        <f>EC612/E612*100</f>
        <v>85.333333333333343</v>
      </c>
      <c r="EE612" s="4">
        <f>DY612-G612</f>
        <v>-4865</v>
      </c>
      <c r="EF612" s="12">
        <f>EE612/G612</f>
        <v>-1</v>
      </c>
      <c r="EG612" s="4">
        <f>G612-F612</f>
        <v>-55</v>
      </c>
    </row>
    <row r="613" spans="1:137" x14ac:dyDescent="0.3">
      <c r="A613">
        <v>612</v>
      </c>
      <c r="B613" t="s">
        <v>5805</v>
      </c>
      <c r="C613" t="s">
        <v>578</v>
      </c>
      <c r="D613" t="str">
        <f>VLOOKUP(C613,Sheet1!$A$2:$B$3197,2,FALSE)</f>
        <v>전기제품</v>
      </c>
      <c r="E613">
        <v>22250</v>
      </c>
      <c r="F613">
        <v>32350</v>
      </c>
      <c r="G613" s="7">
        <v>31250</v>
      </c>
      <c r="H613" t="s">
        <v>2781</v>
      </c>
      <c r="I613" s="7">
        <f>VALUE(LEFT(H613,FIND("/",H613)-1)) + VALUE(MID(H613,FIND("/",H613)+1,LEN(H613)))</f>
        <v>6613820</v>
      </c>
      <c r="J613">
        <v>300</v>
      </c>
      <c r="K613" s="1">
        <f>G613*I613/(10^8)</f>
        <v>2066.8187499999999</v>
      </c>
      <c r="L613" s="1">
        <v>1996</v>
      </c>
      <c r="M613" s="1">
        <v>2070</v>
      </c>
      <c r="N613" s="1">
        <v>2047</v>
      </c>
      <c r="O613" s="1">
        <v>1951</v>
      </c>
      <c r="P613" s="1">
        <v>1993</v>
      </c>
      <c r="Q613" s="1">
        <v>2500</v>
      </c>
      <c r="R613" s="1">
        <v>2980</v>
      </c>
      <c r="S613" s="1">
        <v>3188</v>
      </c>
      <c r="T613">
        <v>38</v>
      </c>
      <c r="U613">
        <v>86</v>
      </c>
      <c r="V613">
        <v>70</v>
      </c>
      <c r="W613">
        <v>51</v>
      </c>
      <c r="X613">
        <v>58</v>
      </c>
      <c r="Y613">
        <v>243</v>
      </c>
      <c r="Z613">
        <v>342</v>
      </c>
      <c r="AA613">
        <v>372</v>
      </c>
      <c r="AB613">
        <v>21</v>
      </c>
      <c r="AC613">
        <v>101</v>
      </c>
      <c r="AD613">
        <v>70</v>
      </c>
      <c r="AE613">
        <v>36</v>
      </c>
      <c r="AF613">
        <v>58</v>
      </c>
      <c r="AG613">
        <v>223</v>
      </c>
      <c r="AH613">
        <v>316</v>
      </c>
      <c r="AI613">
        <v>347</v>
      </c>
      <c r="AJ613" s="1">
        <v>1295</v>
      </c>
      <c r="AK613" s="1">
        <v>1341</v>
      </c>
      <c r="AL613" s="1">
        <v>1282</v>
      </c>
      <c r="AM613" s="1">
        <v>1252</v>
      </c>
      <c r="AN613" s="1">
        <v>1370</v>
      </c>
      <c r="AO613" s="1">
        <v>1488</v>
      </c>
      <c r="AP613" s="1">
        <v>1862</v>
      </c>
      <c r="AQ613" s="1">
        <v>2231</v>
      </c>
      <c r="AR613">
        <v>938</v>
      </c>
      <c r="AS613">
        <v>830</v>
      </c>
      <c r="AT613">
        <v>692</v>
      </c>
      <c r="AU613">
        <v>639</v>
      </c>
      <c r="AV613">
        <v>693</v>
      </c>
      <c r="AW613">
        <v>759</v>
      </c>
      <c r="AX613">
        <v>824</v>
      </c>
      <c r="AY613">
        <v>854</v>
      </c>
      <c r="AZ613">
        <v>357</v>
      </c>
      <c r="BA613">
        <v>511</v>
      </c>
      <c r="BB613">
        <v>590</v>
      </c>
      <c r="BC613">
        <v>613</v>
      </c>
      <c r="BD613">
        <v>677</v>
      </c>
      <c r="BE613">
        <v>729</v>
      </c>
      <c r="BF613" s="1">
        <v>1038</v>
      </c>
      <c r="BG613" s="1">
        <v>1377</v>
      </c>
      <c r="BH613">
        <v>209</v>
      </c>
      <c r="BI613">
        <v>358</v>
      </c>
      <c r="BJ613">
        <v>424</v>
      </c>
      <c r="BK613">
        <v>441</v>
      </c>
      <c r="BL613">
        <v>491</v>
      </c>
      <c r="BM613">
        <v>528</v>
      </c>
      <c r="BN613">
        <v>752</v>
      </c>
      <c r="BO613">
        <v>999</v>
      </c>
      <c r="BP613">
        <v>66</v>
      </c>
      <c r="BQ613">
        <v>66</v>
      </c>
      <c r="BR613">
        <v>66</v>
      </c>
      <c r="BS613">
        <v>66</v>
      </c>
      <c r="BT613">
        <v>66</v>
      </c>
      <c r="BU613">
        <v>66</v>
      </c>
      <c r="BV613">
        <v>66</v>
      </c>
      <c r="BW613">
        <v>66</v>
      </c>
      <c r="BX613">
        <v>1.66</v>
      </c>
      <c r="BY613">
        <v>7.66</v>
      </c>
      <c r="BZ613">
        <v>5.36</v>
      </c>
      <c r="CA613">
        <v>2.82</v>
      </c>
      <c r="CB613">
        <v>4.41</v>
      </c>
      <c r="CC613">
        <v>15.6</v>
      </c>
      <c r="CD613">
        <v>18.87</v>
      </c>
      <c r="CE613">
        <v>16.96</v>
      </c>
      <c r="CF613">
        <v>3.52</v>
      </c>
      <c r="CG613">
        <v>30.16</v>
      </c>
      <c r="CH613">
        <v>14.29</v>
      </c>
      <c r="CI613">
        <v>7.03</v>
      </c>
      <c r="CJ613">
        <v>9.0399999999999991</v>
      </c>
      <c r="CK613">
        <v>32</v>
      </c>
      <c r="CL613">
        <v>36.090000000000003</v>
      </c>
      <c r="CM613">
        <v>28.9</v>
      </c>
      <c r="CN613">
        <v>111</v>
      </c>
      <c r="CO613" s="1">
        <v>1293</v>
      </c>
      <c r="CP613">
        <v>845</v>
      </c>
      <c r="CQ613">
        <v>460</v>
      </c>
      <c r="CR613">
        <v>637</v>
      </c>
      <c r="CS613" s="1">
        <v>2465</v>
      </c>
      <c r="CT613" s="1">
        <v>3493</v>
      </c>
      <c r="CU613" s="1">
        <v>3825</v>
      </c>
      <c r="CV613">
        <v>49.82</v>
      </c>
      <c r="CW613">
        <v>14.15</v>
      </c>
      <c r="CX613">
        <v>25.68</v>
      </c>
      <c r="CY613">
        <v>33.51</v>
      </c>
      <c r="CZ613">
        <v>32.659999999999997</v>
      </c>
      <c r="DA613">
        <v>12.68</v>
      </c>
      <c r="DB613">
        <v>8.9499999999999993</v>
      </c>
      <c r="DC613">
        <v>8.17</v>
      </c>
      <c r="DD613">
        <v>1.75</v>
      </c>
      <c r="DE613">
        <v>3.38</v>
      </c>
      <c r="DF613">
        <v>3.38</v>
      </c>
      <c r="DG613">
        <v>2.31</v>
      </c>
      <c r="DH613">
        <v>2.8</v>
      </c>
      <c r="DI613">
        <v>3.91</v>
      </c>
      <c r="DJ613">
        <v>2.75</v>
      </c>
      <c r="DK613">
        <v>2.0699999999999998</v>
      </c>
      <c r="DL613" s="6">
        <f>(CM613*3+CL613*2+CK613)/6</f>
        <v>31.813333333333333</v>
      </c>
      <c r="DM613">
        <f>BH613+(BH613*(CG613-8.25)/8.25)</f>
        <v>764.05333333333328</v>
      </c>
      <c r="DN613">
        <f>BI613+(BI613*(CH613-8.25)/8.25)</f>
        <v>620.09939393939385</v>
      </c>
      <c r="DO613">
        <f>BJ613+(BJ613*(CI613-8.25)/8.25)</f>
        <v>361.29939393939395</v>
      </c>
      <c r="DP613">
        <f>BK613+(BK613*(CJ613-8.25)/8.25)</f>
        <v>483.22909090909087</v>
      </c>
      <c r="DQ613">
        <f>BL613+(BL613*(CK613-8.25)/8.25)</f>
        <v>1904.4848484848485</v>
      </c>
      <c r="DR613">
        <f>BM613+(BM613*(CL613-8.25)/8.25)</f>
        <v>2309.7600000000002</v>
      </c>
      <c r="DS613">
        <f>BN613+(BN613*(CM613-8.25)/8.25)</f>
        <v>2634.2787878787876</v>
      </c>
      <c r="DT613" s="8">
        <f>DM613*10^8/$I613</f>
        <v>11552.375682031463</v>
      </c>
      <c r="DU613" s="8">
        <f>DN613*10^8/$I613</f>
        <v>9375.8129785720485</v>
      </c>
      <c r="DV613" s="8">
        <f>DO613*10^8/$I613</f>
        <v>5462.7944809413311</v>
      </c>
      <c r="DW613" s="8">
        <f>DP613*10^8/$I613</f>
        <v>7306.3538304503427</v>
      </c>
      <c r="DX613" s="8">
        <f>DQ613*10^8/$I613</f>
        <v>28795.534932684117</v>
      </c>
      <c r="DY613" s="8">
        <f>DR613*10^8/$I613</f>
        <v>34923.236495701429</v>
      </c>
      <c r="DZ613" s="8">
        <f>DS613*10^8/$I613</f>
        <v>39829.913542835871</v>
      </c>
      <c r="EA613" s="8">
        <f>DT613*10^8/$I613</f>
        <v>174670.24627267543</v>
      </c>
      <c r="EB613" s="8">
        <f>DZ613*0.8</f>
        <v>31863.9308342687</v>
      </c>
      <c r="EC613" s="10">
        <f>G613-E613</f>
        <v>9000</v>
      </c>
      <c r="ED613" s="4">
        <f>EC613/E613*100</f>
        <v>40.449438202247187</v>
      </c>
      <c r="EE613" s="4">
        <f>DY613-G613</f>
        <v>3673.2364957014288</v>
      </c>
      <c r="EF613" s="12">
        <f>EE613/G613</f>
        <v>0.11754356786244573</v>
      </c>
      <c r="EG613" s="4">
        <f>G613-F613</f>
        <v>-1100</v>
      </c>
    </row>
    <row r="614" spans="1:137" x14ac:dyDescent="0.3">
      <c r="A614">
        <v>613</v>
      </c>
      <c r="B614" t="s">
        <v>6170</v>
      </c>
      <c r="C614" t="s">
        <v>579</v>
      </c>
      <c r="D614" t="str">
        <f>VLOOKUP(C614,Sheet1!$A$2:$B$3197,2,FALSE)</f>
        <v>증권</v>
      </c>
      <c r="E614">
        <v>881</v>
      </c>
      <c r="F614">
        <v>1010</v>
      </c>
      <c r="G614" s="7">
        <v>1005</v>
      </c>
      <c r="H614" t="s">
        <v>2782</v>
      </c>
      <c r="I614" s="7">
        <f>VALUE(LEFT(H614,FIND("/",H614)-1)) + VALUE(MID(H614,FIND("/",H614)+1,LEN(H614)))</f>
        <v>476502685</v>
      </c>
      <c r="J614" s="1">
        <v>10757416</v>
      </c>
      <c r="K614" s="1">
        <f>G614*I614/(10^8)</f>
        <v>4788.85198425</v>
      </c>
      <c r="L614" s="1">
        <v>1703</v>
      </c>
      <c r="M614" s="1">
        <v>2069</v>
      </c>
      <c r="N614" s="1">
        <v>2076</v>
      </c>
      <c r="O614" s="1">
        <v>2275</v>
      </c>
      <c r="P614" s="1">
        <v>2372</v>
      </c>
      <c r="Q614" s="3"/>
      <c r="R614" s="3"/>
      <c r="S614" s="3"/>
      <c r="T614">
        <v>79</v>
      </c>
      <c r="U614">
        <v>285</v>
      </c>
      <c r="V614">
        <v>129</v>
      </c>
      <c r="W614">
        <v>214</v>
      </c>
      <c r="X614">
        <v>123</v>
      </c>
      <c r="Y614" s="3"/>
      <c r="Z614" s="3"/>
      <c r="AA614" s="3"/>
      <c r="AB614">
        <v>114</v>
      </c>
      <c r="AC614">
        <v>188</v>
      </c>
      <c r="AD614">
        <v>139</v>
      </c>
      <c r="AE614">
        <v>312</v>
      </c>
      <c r="AF614">
        <v>123</v>
      </c>
      <c r="AG614" s="3"/>
      <c r="AH614" s="3"/>
      <c r="AI614" s="3"/>
      <c r="AJ614" s="1">
        <v>39215</v>
      </c>
      <c r="AK614" s="1">
        <v>37788</v>
      </c>
      <c r="AL614" s="1">
        <v>37588</v>
      </c>
      <c r="AM614" s="1">
        <v>41395</v>
      </c>
      <c r="AN614" s="1">
        <v>53594</v>
      </c>
      <c r="AO614" s="3"/>
      <c r="AP614" s="3"/>
      <c r="AQ614" s="3"/>
      <c r="AR614" s="1">
        <v>35064</v>
      </c>
      <c r="AS614" s="1">
        <v>33418</v>
      </c>
      <c r="AT614" s="1">
        <v>32173</v>
      </c>
      <c r="AU614" s="1">
        <v>35693</v>
      </c>
      <c r="AV614" s="1">
        <v>47788</v>
      </c>
      <c r="AW614" s="3"/>
      <c r="AX614" s="3"/>
      <c r="AY614" s="3"/>
      <c r="AZ614" s="1">
        <v>4151</v>
      </c>
      <c r="BA614" s="1">
        <v>4370</v>
      </c>
      <c r="BB614" s="1">
        <v>5415</v>
      </c>
      <c r="BC614" s="1">
        <v>5702</v>
      </c>
      <c r="BD614" s="1">
        <v>5807</v>
      </c>
      <c r="BE614" s="3"/>
      <c r="BF614" s="3"/>
      <c r="BG614" s="3"/>
      <c r="BH614" s="1">
        <v>4151</v>
      </c>
      <c r="BI614" s="1">
        <v>4370</v>
      </c>
      <c r="BJ614" s="1">
        <v>5415</v>
      </c>
      <c r="BK614" s="1">
        <v>5701</v>
      </c>
      <c r="BL614" s="1">
        <v>5751</v>
      </c>
      <c r="BM614" s="3"/>
      <c r="BN614" s="3"/>
      <c r="BO614" s="3"/>
      <c r="BP614" s="1">
        <v>1620</v>
      </c>
      <c r="BQ614" s="1">
        <v>1620</v>
      </c>
      <c r="BR614" s="1">
        <v>2383</v>
      </c>
      <c r="BS614" s="1">
        <v>2383</v>
      </c>
      <c r="BT614" s="1">
        <v>2383</v>
      </c>
      <c r="BU614" s="3"/>
      <c r="BV614" s="3"/>
      <c r="BW614" s="3"/>
      <c r="BX614">
        <v>0.31</v>
      </c>
      <c r="BY614">
        <v>0.49</v>
      </c>
      <c r="BZ614">
        <v>0.37</v>
      </c>
      <c r="CA614">
        <v>0.79</v>
      </c>
      <c r="CB614">
        <v>0.26</v>
      </c>
      <c r="CC614" s="3"/>
      <c r="CD614" s="3"/>
      <c r="CE614" s="3"/>
      <c r="CF614">
        <v>2.77</v>
      </c>
      <c r="CG614">
        <v>4.42</v>
      </c>
      <c r="CH614">
        <v>2.85</v>
      </c>
      <c r="CI614">
        <v>5.62</v>
      </c>
      <c r="CJ614">
        <v>1.99</v>
      </c>
      <c r="CK614" s="3"/>
      <c r="CL614" s="3"/>
      <c r="CM614" s="3"/>
      <c r="CN614">
        <v>34</v>
      </c>
      <c r="CO614">
        <v>56</v>
      </c>
      <c r="CP614">
        <v>40</v>
      </c>
      <c r="CQ614">
        <v>66</v>
      </c>
      <c r="CR614">
        <v>24</v>
      </c>
      <c r="CS614" s="3"/>
      <c r="CT614" s="3"/>
      <c r="CU614" s="3"/>
      <c r="CV614">
        <v>27.84</v>
      </c>
      <c r="CW614">
        <v>19.09</v>
      </c>
      <c r="CX614">
        <v>16.38</v>
      </c>
      <c r="CY614">
        <v>9.26</v>
      </c>
      <c r="CZ614">
        <v>33.58</v>
      </c>
      <c r="DA614" s="3"/>
      <c r="DB614" s="3"/>
      <c r="DC614" s="3"/>
      <c r="DD614">
        <v>0.76</v>
      </c>
      <c r="DE614">
        <v>0.82</v>
      </c>
      <c r="DF614">
        <v>0.57999999999999996</v>
      </c>
      <c r="DG614">
        <v>0.5</v>
      </c>
      <c r="DH614">
        <v>0.64</v>
      </c>
      <c r="DI614" s="3"/>
      <c r="DJ614" s="3"/>
      <c r="DK614" s="3"/>
      <c r="DL614" s="6">
        <f>(CM614*3+CL614*2+CK614)/6</f>
        <v>0</v>
      </c>
      <c r="DM614">
        <f>BH614+(BH614*(CG614-8.25)/8.25)</f>
        <v>2223.929696969697</v>
      </c>
      <c r="DN614">
        <f>BI614+(BI614*(CH614-8.25)/8.25)</f>
        <v>1509.6363636363635</v>
      </c>
      <c r="DO614">
        <f>BJ614+(BJ614*(CI614-8.25)/8.25)</f>
        <v>3688.7636363636366</v>
      </c>
      <c r="DP614">
        <f>BK614+(BK614*(CJ614-8.25)/8.25)</f>
        <v>1375.1503030303029</v>
      </c>
      <c r="DQ614">
        <f>BL614+(BL614*(CK614-8.25)/8.25)</f>
        <v>0</v>
      </c>
      <c r="DR614">
        <f>BM614+(BM614*(CL614-8.25)/8.25)</f>
        <v>0</v>
      </c>
      <c r="DS614">
        <f>BN614+(BN614*(CM614-8.25)/8.25)</f>
        <v>0</v>
      </c>
      <c r="DT614" s="8">
        <f>DM614*10^8/$I614</f>
        <v>466.7192372629961</v>
      </c>
      <c r="DU614" s="8">
        <f>DN614*10^8/$I614</f>
        <v>316.81591964930135</v>
      </c>
      <c r="DV614" s="8">
        <f>DO614*10^8/$I614</f>
        <v>774.13281236046691</v>
      </c>
      <c r="DW614" s="8">
        <f>DP614*10^8/$I614</f>
        <v>288.59235137999337</v>
      </c>
      <c r="DX614" s="8">
        <f>DQ614*10^8/$I614</f>
        <v>0</v>
      </c>
      <c r="DY614" s="8">
        <f>DR614*10^8/$I614</f>
        <v>0</v>
      </c>
      <c r="DZ614" s="8">
        <f>DS614*10^8/$I614</f>
        <v>0</v>
      </c>
      <c r="EA614" s="8">
        <f>DT614*10^8/$I614</f>
        <v>97.946822117696172</v>
      </c>
      <c r="EB614" s="8">
        <f>DZ614*0.8</f>
        <v>0</v>
      </c>
      <c r="EC614" s="10">
        <f>G614-E614</f>
        <v>124</v>
      </c>
      <c r="ED614" s="4">
        <f>EC614/E614*100</f>
        <v>14.074914869466514</v>
      </c>
      <c r="EE614" s="4">
        <f>DY614-G614</f>
        <v>-1005</v>
      </c>
      <c r="EF614" s="12">
        <f>EE614/G614</f>
        <v>-1</v>
      </c>
      <c r="EG614" s="4">
        <f>G614-F614</f>
        <v>-5</v>
      </c>
    </row>
    <row r="615" spans="1:137" x14ac:dyDescent="0.3">
      <c r="A615">
        <v>614</v>
      </c>
      <c r="B615" t="s">
        <v>6742</v>
      </c>
      <c r="C615" t="s">
        <v>580</v>
      </c>
      <c r="D615" t="str">
        <f>VLOOKUP(C615,Sheet1!$A$2:$B$3197,2,FALSE)</f>
        <v>자동차부품</v>
      </c>
      <c r="E615">
        <v>3535</v>
      </c>
      <c r="F615">
        <v>4285</v>
      </c>
      <c r="G615" s="7">
        <v>4400</v>
      </c>
      <c r="H615" t="s">
        <v>2783</v>
      </c>
      <c r="I615" s="7">
        <f>VALUE(LEFT(H615,FIND("/",H615)-1)) + VALUE(MID(H615,FIND("/",H615)+1,LEN(H615)))</f>
        <v>14625466</v>
      </c>
      <c r="J615" s="1">
        <v>531882</v>
      </c>
      <c r="K615" s="1">
        <f>G615*I615/(10^8)</f>
        <v>643.52050399999996</v>
      </c>
      <c r="L615" s="1">
        <v>5909</v>
      </c>
      <c r="M615" s="1">
        <v>5501</v>
      </c>
      <c r="N615" s="1">
        <v>5560</v>
      </c>
      <c r="O615" s="1">
        <v>5811</v>
      </c>
      <c r="P615" s="1">
        <v>5211</v>
      </c>
      <c r="Q615" s="3"/>
      <c r="R615" s="3"/>
      <c r="S615" s="3"/>
      <c r="T615">
        <v>161</v>
      </c>
      <c r="U615">
        <v>-60</v>
      </c>
      <c r="V615">
        <v>-248</v>
      </c>
      <c r="W615">
        <v>-36</v>
      </c>
      <c r="X615">
        <v>-31</v>
      </c>
      <c r="Y615" s="3"/>
      <c r="Z615" s="3"/>
      <c r="AA615" s="3"/>
      <c r="AB615">
        <v>69</v>
      </c>
      <c r="AC615">
        <v>-55</v>
      </c>
      <c r="AD615">
        <v>-636</v>
      </c>
      <c r="AE615">
        <v>-218</v>
      </c>
      <c r="AF615">
        <v>-84</v>
      </c>
      <c r="AG615" s="3"/>
      <c r="AH615" s="3"/>
      <c r="AI615" s="3"/>
      <c r="AJ615" s="1">
        <v>4552</v>
      </c>
      <c r="AK615" s="1">
        <v>5090</v>
      </c>
      <c r="AL615" s="1">
        <v>4954</v>
      </c>
      <c r="AM615" s="1">
        <v>5029</v>
      </c>
      <c r="AN615" s="1">
        <v>5223</v>
      </c>
      <c r="AO615" s="3"/>
      <c r="AP615" s="3"/>
      <c r="AQ615" s="3"/>
      <c r="AR615" s="1">
        <v>2975</v>
      </c>
      <c r="AS615" s="1">
        <v>3223</v>
      </c>
      <c r="AT615" s="1">
        <v>3562</v>
      </c>
      <c r="AU615" s="1">
        <v>3789</v>
      </c>
      <c r="AV615" s="1">
        <v>4031</v>
      </c>
      <c r="AW615" s="3"/>
      <c r="AX615" s="3"/>
      <c r="AY615" s="3"/>
      <c r="AZ615" s="1">
        <v>1577</v>
      </c>
      <c r="BA615" s="1">
        <v>1867</v>
      </c>
      <c r="BB615" s="1">
        <v>1392</v>
      </c>
      <c r="BC615" s="1">
        <v>1240</v>
      </c>
      <c r="BD615" s="1">
        <v>1192</v>
      </c>
      <c r="BE615" s="3"/>
      <c r="BF615" s="3"/>
      <c r="BG615" s="3"/>
      <c r="BH615" s="1">
        <v>1376</v>
      </c>
      <c r="BI615" s="1">
        <v>1650</v>
      </c>
      <c r="BJ615" s="1">
        <v>1317</v>
      </c>
      <c r="BK615" s="1">
        <v>1166</v>
      </c>
      <c r="BL615" s="1">
        <v>1148</v>
      </c>
      <c r="BM615" s="3"/>
      <c r="BN615" s="3"/>
      <c r="BO615" s="3"/>
      <c r="BP615">
        <v>73</v>
      </c>
      <c r="BQ615">
        <v>73</v>
      </c>
      <c r="BR615">
        <v>73</v>
      </c>
      <c r="BS615">
        <v>73</v>
      </c>
      <c r="BT615">
        <v>73</v>
      </c>
      <c r="BU615" s="3"/>
      <c r="BV615" s="3"/>
      <c r="BW615" s="3"/>
      <c r="BX615">
        <v>1.51</v>
      </c>
      <c r="BY615">
        <v>-1.1399999999999999</v>
      </c>
      <c r="BZ615">
        <v>-12.66</v>
      </c>
      <c r="CA615">
        <v>-4.3600000000000003</v>
      </c>
      <c r="CB615">
        <v>-1.65</v>
      </c>
      <c r="CC615" s="3"/>
      <c r="CD615" s="3"/>
      <c r="CE615" s="3"/>
      <c r="CF615">
        <v>4.37</v>
      </c>
      <c r="CG615">
        <v>-1.32</v>
      </c>
      <c r="CH615">
        <v>-26.68</v>
      </c>
      <c r="CI615">
        <v>-11.1</v>
      </c>
      <c r="CJ615">
        <v>-2.68</v>
      </c>
      <c r="CK615" s="3"/>
      <c r="CL615" s="3"/>
      <c r="CM615" s="3"/>
      <c r="CN615">
        <v>411</v>
      </c>
      <c r="CO615">
        <v>-137</v>
      </c>
      <c r="CP615" s="1">
        <v>-2706</v>
      </c>
      <c r="CQ615">
        <v>-942</v>
      </c>
      <c r="CR615">
        <v>-212</v>
      </c>
      <c r="CS615" s="3"/>
      <c r="CT615" s="3"/>
      <c r="CU615" s="3"/>
      <c r="CV615">
        <v>8.83</v>
      </c>
      <c r="CW615" t="s">
        <v>2</v>
      </c>
      <c r="CX615" t="s">
        <v>2</v>
      </c>
      <c r="CY615" t="s">
        <v>2</v>
      </c>
      <c r="CZ615" t="s">
        <v>2</v>
      </c>
      <c r="DA615" s="3"/>
      <c r="DB615" s="3"/>
      <c r="DC615" s="3"/>
      <c r="DD615">
        <v>0.38</v>
      </c>
      <c r="DE615">
        <v>0.3</v>
      </c>
      <c r="DF615">
        <v>0.68</v>
      </c>
      <c r="DG615">
        <v>0.45</v>
      </c>
      <c r="DH615">
        <v>0.45</v>
      </c>
      <c r="DI615" s="3"/>
      <c r="DJ615" s="3"/>
      <c r="DK615" s="3"/>
      <c r="DL615" s="6">
        <f>(CM615*3+CL615*2+CK615)/6</f>
        <v>0</v>
      </c>
      <c r="DM615">
        <f>BH615+(BH615*(CG615-8.25)/8.25)</f>
        <v>-220.15999999999985</v>
      </c>
      <c r="DN615">
        <f>BI615+(BI615*(CH615-8.25)/8.25)</f>
        <v>-5336</v>
      </c>
      <c r="DO615">
        <f>BJ615+(BJ615*(CI615-8.25)/8.25)</f>
        <v>-1771.9636363636364</v>
      </c>
      <c r="DP615">
        <f>BK615+(BK615*(CJ615-8.25)/8.25)</f>
        <v>-378.77333333333331</v>
      </c>
      <c r="DQ615">
        <f>BL615+(BL615*(CK615-8.25)/8.25)</f>
        <v>0</v>
      </c>
      <c r="DR615">
        <f>BM615+(BM615*(CL615-8.25)/8.25)</f>
        <v>0</v>
      </c>
      <c r="DS615">
        <f>BN615+(BN615*(CM615-8.25)/8.25)</f>
        <v>0</v>
      </c>
      <c r="DT615" s="8">
        <f>DM615*10^8/$I615</f>
        <v>-1505.3195569973623</v>
      </c>
      <c r="DU615" s="8">
        <f>DN615*10^8/$I615</f>
        <v>-36484.30757693464</v>
      </c>
      <c r="DV615" s="8">
        <f>DO615*10^8/$I615</f>
        <v>-12115.604633477227</v>
      </c>
      <c r="DW615" s="8">
        <f>DP615*10^8/$I615</f>
        <v>-2589.8206138069945</v>
      </c>
      <c r="DX615" s="8">
        <f>DQ615*10^8/$I615</f>
        <v>0</v>
      </c>
      <c r="DY615" s="8">
        <f>DR615*10^8/$I615</f>
        <v>0</v>
      </c>
      <c r="DZ615" s="8">
        <f>DS615*10^8/$I615</f>
        <v>0</v>
      </c>
      <c r="EA615" s="8">
        <f>DT615*10^8/$I615</f>
        <v>-10292.455344652693</v>
      </c>
      <c r="EB615" s="8">
        <f>DZ615*0.8</f>
        <v>0</v>
      </c>
      <c r="EC615" s="10">
        <f>G615-E615</f>
        <v>865</v>
      </c>
      <c r="ED615" s="4">
        <f>EC615/E615*100</f>
        <v>24.469589816124472</v>
      </c>
      <c r="EE615" s="4">
        <f>DY615-G615</f>
        <v>-4400</v>
      </c>
      <c r="EF615" s="12">
        <f>EE615/G615</f>
        <v>-1</v>
      </c>
      <c r="EG615" s="4">
        <f>G615-F615</f>
        <v>115</v>
      </c>
    </row>
    <row r="616" spans="1:137" x14ac:dyDescent="0.3">
      <c r="A616">
        <v>615</v>
      </c>
      <c r="B616" t="s">
        <v>6379</v>
      </c>
      <c r="C616" t="s">
        <v>581</v>
      </c>
      <c r="D616" t="str">
        <f>VLOOKUP(C616,Sheet1!$A$2:$B$3197,2,FALSE)</f>
        <v>건축자재</v>
      </c>
      <c r="E616">
        <v>1990</v>
      </c>
      <c r="F616">
        <v>2220</v>
      </c>
      <c r="G616" s="7">
        <v>2200</v>
      </c>
      <c r="H616" t="s">
        <v>2784</v>
      </c>
      <c r="I616" s="7">
        <f>VALUE(LEFT(H616,FIND("/",H616)-1)) + VALUE(MID(H616,FIND("/",H616)+1,LEN(H616)))</f>
        <v>77456610</v>
      </c>
      <c r="J616">
        <v>0</v>
      </c>
      <c r="K616" s="1">
        <f>G616*I616/(10^8)</f>
        <v>1704.0454199999999</v>
      </c>
      <c r="L616">
        <v>421</v>
      </c>
      <c r="M616">
        <v>527</v>
      </c>
      <c r="N616">
        <v>541</v>
      </c>
      <c r="O616">
        <v>667</v>
      </c>
      <c r="P616">
        <v>587</v>
      </c>
      <c r="Q616" s="3"/>
      <c r="R616" s="3"/>
      <c r="S616" s="3"/>
      <c r="T616">
        <v>-26</v>
      </c>
      <c r="U616">
        <v>10</v>
      </c>
      <c r="V616">
        <v>14</v>
      </c>
      <c r="W616">
        <v>18</v>
      </c>
      <c r="X616">
        <v>16</v>
      </c>
      <c r="Y616" s="3"/>
      <c r="Z616" s="3"/>
      <c r="AA616" s="3"/>
      <c r="AB616">
        <v>-22</v>
      </c>
      <c r="AC616">
        <v>2</v>
      </c>
      <c r="AD616">
        <v>4</v>
      </c>
      <c r="AE616">
        <v>9</v>
      </c>
      <c r="AF616">
        <v>6</v>
      </c>
      <c r="AG616" s="3"/>
      <c r="AH616" s="3"/>
      <c r="AI616" s="3"/>
      <c r="AJ616">
        <v>783</v>
      </c>
      <c r="AK616">
        <v>778</v>
      </c>
      <c r="AL616">
        <v>802</v>
      </c>
      <c r="AM616">
        <v>873</v>
      </c>
      <c r="AN616">
        <v>940</v>
      </c>
      <c r="AO616" s="3"/>
      <c r="AP616" s="3"/>
      <c r="AQ616" s="3"/>
      <c r="AR616">
        <v>280</v>
      </c>
      <c r="AS616">
        <v>270</v>
      </c>
      <c r="AT616">
        <v>291</v>
      </c>
      <c r="AU616">
        <v>353</v>
      </c>
      <c r="AV616">
        <v>418</v>
      </c>
      <c r="AW616" s="3"/>
      <c r="AX616" s="3"/>
      <c r="AY616" s="3"/>
      <c r="AZ616">
        <v>503</v>
      </c>
      <c r="BA616">
        <v>507</v>
      </c>
      <c r="BB616">
        <v>510</v>
      </c>
      <c r="BC616">
        <v>519</v>
      </c>
      <c r="BD616">
        <v>522</v>
      </c>
      <c r="BE616" s="3"/>
      <c r="BF616" s="3"/>
      <c r="BG616" s="3"/>
      <c r="BH616">
        <v>503</v>
      </c>
      <c r="BI616">
        <v>507</v>
      </c>
      <c r="BJ616">
        <v>510</v>
      </c>
      <c r="BK616">
        <v>519</v>
      </c>
      <c r="BL616">
        <v>522</v>
      </c>
      <c r="BM616" s="3"/>
      <c r="BN616" s="3"/>
      <c r="BO616" s="3"/>
      <c r="BP616">
        <v>387</v>
      </c>
      <c r="BQ616">
        <v>387</v>
      </c>
      <c r="BR616">
        <v>387</v>
      </c>
      <c r="BS616">
        <v>387</v>
      </c>
      <c r="BT616">
        <v>387</v>
      </c>
      <c r="BU616" s="3"/>
      <c r="BV616" s="3"/>
      <c r="BW616" s="3"/>
      <c r="BX616">
        <v>-2.83</v>
      </c>
      <c r="BY616">
        <v>0.22</v>
      </c>
      <c r="BZ616">
        <v>0.52</v>
      </c>
      <c r="CA616">
        <v>1.0900000000000001</v>
      </c>
      <c r="CB616">
        <v>0.7</v>
      </c>
      <c r="CC616" s="3"/>
      <c r="CD616" s="3"/>
      <c r="CE616" s="3"/>
      <c r="CF616">
        <v>-4.37</v>
      </c>
      <c r="CG616">
        <v>0.33</v>
      </c>
      <c r="CH616">
        <v>0.81</v>
      </c>
      <c r="CI616">
        <v>1.77</v>
      </c>
      <c r="CJ616">
        <v>1.22</v>
      </c>
      <c r="CK616" s="3"/>
      <c r="CL616" s="3"/>
      <c r="CM616" s="3"/>
      <c r="CN616">
        <v>-29</v>
      </c>
      <c r="CO616">
        <v>2</v>
      </c>
      <c r="CP616">
        <v>5</v>
      </c>
      <c r="CQ616">
        <v>12</v>
      </c>
      <c r="CR616">
        <v>8</v>
      </c>
      <c r="CS616" s="3"/>
      <c r="CT616" s="3"/>
      <c r="CU616" s="3"/>
      <c r="CV616" t="s">
        <v>2</v>
      </c>
      <c r="CW616">
        <v>565.88</v>
      </c>
      <c r="CX616">
        <v>428.26</v>
      </c>
      <c r="CY616">
        <v>206.14</v>
      </c>
      <c r="CZ616">
        <v>230.06</v>
      </c>
      <c r="DA616" s="3"/>
      <c r="DB616" s="3"/>
      <c r="DC616" s="3"/>
      <c r="DD616">
        <v>2.12</v>
      </c>
      <c r="DE616">
        <v>1.87</v>
      </c>
      <c r="DF616">
        <v>3.44</v>
      </c>
      <c r="DG616">
        <v>3.58</v>
      </c>
      <c r="DH616">
        <v>2.78</v>
      </c>
      <c r="DI616" s="3"/>
      <c r="DJ616" s="3"/>
      <c r="DK616" s="3"/>
      <c r="DL616" s="6">
        <f>(CM616*3+CL616*2+CK616)/6</f>
        <v>0</v>
      </c>
      <c r="DM616">
        <f>BH616+(BH616*(CG616-8.25)/8.25)</f>
        <v>20.120000000000005</v>
      </c>
      <c r="DN616">
        <f>BI616+(BI616*(CH616-8.25)/8.25)</f>
        <v>49.778181818181849</v>
      </c>
      <c r="DO616">
        <f>BJ616+(BJ616*(CI616-8.25)/8.25)</f>
        <v>109.41818181818178</v>
      </c>
      <c r="DP616">
        <f>BK616+(BK616*(CJ616-8.25)/8.25)</f>
        <v>76.74909090909091</v>
      </c>
      <c r="DQ616">
        <f>BL616+(BL616*(CK616-8.25)/8.25)</f>
        <v>0</v>
      </c>
      <c r="DR616">
        <f>BM616+(BM616*(CL616-8.25)/8.25)</f>
        <v>0</v>
      </c>
      <c r="DS616">
        <f>BN616+(BN616*(CM616-8.25)/8.25)</f>
        <v>0</v>
      </c>
      <c r="DT616" s="8">
        <f>DM616*10^8/$I616</f>
        <v>25.975833437585255</v>
      </c>
      <c r="DU616" s="8">
        <f>DN616*10^8/$I616</f>
        <v>64.26589263096055</v>
      </c>
      <c r="DV616" s="8">
        <f>DO616*10^8/$I616</f>
        <v>141.26384025608891</v>
      </c>
      <c r="DW616" s="8">
        <f>DP616*10^8/$I616</f>
        <v>99.086560732635874</v>
      </c>
      <c r="DX616" s="8">
        <f>DQ616*10^8/$I616</f>
        <v>0</v>
      </c>
      <c r="DY616" s="8">
        <f>DR616*10^8/$I616</f>
        <v>0</v>
      </c>
      <c r="DZ616" s="8">
        <f>DS616*10^8/$I616</f>
        <v>0</v>
      </c>
      <c r="EA616" s="8">
        <f>DT616*10^8/$I616</f>
        <v>33.535980257314712</v>
      </c>
      <c r="EB616" s="8">
        <f>DZ616*0.8</f>
        <v>0</v>
      </c>
      <c r="EC616" s="10">
        <f>G616-E616</f>
        <v>210</v>
      </c>
      <c r="ED616" s="4">
        <f>EC616/E616*100</f>
        <v>10.552763819095476</v>
      </c>
      <c r="EE616" s="4">
        <f>DY616-G616</f>
        <v>-2200</v>
      </c>
      <c r="EF616" s="12">
        <f>EE616/G616</f>
        <v>-1</v>
      </c>
      <c r="EG616" s="4">
        <f>G616-F616</f>
        <v>-20</v>
      </c>
    </row>
    <row r="617" spans="1:137" x14ac:dyDescent="0.3">
      <c r="A617">
        <v>616</v>
      </c>
      <c r="B617" t="s">
        <v>7613</v>
      </c>
      <c r="C617" t="s">
        <v>582</v>
      </c>
      <c r="D617" t="str">
        <f>VLOOKUP(C617,Sheet1!$A$2:$B$3197,2,FALSE)</f>
        <v>철강</v>
      </c>
      <c r="E617">
        <v>13000</v>
      </c>
      <c r="F617">
        <v>21600</v>
      </c>
      <c r="G617" s="7">
        <v>20050</v>
      </c>
      <c r="H617" t="s">
        <v>2785</v>
      </c>
      <c r="I617" s="7">
        <f>VALUE(LEFT(H617,FIND("/",H617)-1)) + VALUE(MID(H617,FIND("/",H617)+1,LEN(H617)))</f>
        <v>100062282</v>
      </c>
      <c r="J617" s="1">
        <v>6585</v>
      </c>
      <c r="K617" s="1">
        <f>G617*I617/(10^8)</f>
        <v>20062.487540999999</v>
      </c>
      <c r="L617" s="1">
        <v>23280</v>
      </c>
      <c r="M617" s="1">
        <v>25962</v>
      </c>
      <c r="N617" s="1">
        <v>25451</v>
      </c>
      <c r="O617" s="1">
        <v>24283</v>
      </c>
      <c r="P617" s="1">
        <v>23424</v>
      </c>
      <c r="Q617" s="3"/>
      <c r="R617" s="3"/>
      <c r="S617" s="3"/>
      <c r="T617" s="1">
        <v>1436</v>
      </c>
      <c r="U617">
        <v>-118</v>
      </c>
      <c r="V617">
        <v>-164</v>
      </c>
      <c r="W617">
        <v>346</v>
      </c>
      <c r="X617" s="1">
        <v>1108</v>
      </c>
      <c r="Y617" s="3"/>
      <c r="Z617" s="3"/>
      <c r="AA617" s="3"/>
      <c r="AB617">
        <v>-727</v>
      </c>
      <c r="AC617" s="1">
        <v>-2675</v>
      </c>
      <c r="AD617">
        <v>-661</v>
      </c>
      <c r="AE617">
        <v>-335</v>
      </c>
      <c r="AF617">
        <v>669</v>
      </c>
      <c r="AG617" s="3"/>
      <c r="AH617" s="3"/>
      <c r="AI617" s="3"/>
      <c r="AJ617" s="1">
        <v>28232</v>
      </c>
      <c r="AK617" s="1">
        <v>25525</v>
      </c>
      <c r="AL617" s="1">
        <v>25061</v>
      </c>
      <c r="AM617" s="1">
        <v>23553</v>
      </c>
      <c r="AN617" s="1">
        <v>22577</v>
      </c>
      <c r="AO617" s="3"/>
      <c r="AP617" s="3"/>
      <c r="AQ617" s="3"/>
      <c r="AR617" s="1">
        <v>26970</v>
      </c>
      <c r="AS617" s="1">
        <v>25095</v>
      </c>
      <c r="AT617" s="1">
        <v>24996</v>
      </c>
      <c r="AU617" s="1">
        <v>14658</v>
      </c>
      <c r="AV617" s="1">
        <v>12850</v>
      </c>
      <c r="AW617" s="3"/>
      <c r="AX617" s="3"/>
      <c r="AY617" s="3"/>
      <c r="AZ617" s="1">
        <v>1263</v>
      </c>
      <c r="BA617">
        <v>430</v>
      </c>
      <c r="BB617">
        <v>64</v>
      </c>
      <c r="BC617" s="1">
        <v>8895</v>
      </c>
      <c r="BD617" s="1">
        <v>9727</v>
      </c>
      <c r="BE617" s="3"/>
      <c r="BF617" s="3"/>
      <c r="BG617" s="3"/>
      <c r="BH617" s="1">
        <v>1244</v>
      </c>
      <c r="BI617">
        <v>411</v>
      </c>
      <c r="BJ617">
        <v>61</v>
      </c>
      <c r="BK617" s="1">
        <v>8891</v>
      </c>
      <c r="BL617" s="1">
        <v>9721</v>
      </c>
      <c r="BM617" s="3"/>
      <c r="BN617" s="3"/>
      <c r="BO617" s="3"/>
      <c r="BP617" s="1">
        <v>1808</v>
      </c>
      <c r="BQ617" s="1">
        <v>1808</v>
      </c>
      <c r="BR617" s="1">
        <v>1920</v>
      </c>
      <c r="BS617" s="1">
        <v>5553</v>
      </c>
      <c r="BT617" s="1">
        <v>5553</v>
      </c>
      <c r="BU617" s="3"/>
      <c r="BV617" s="3"/>
      <c r="BW617" s="3"/>
      <c r="BX617">
        <v>-2.5499999999999998</v>
      </c>
      <c r="BY617">
        <v>-9.9499999999999993</v>
      </c>
      <c r="BZ617">
        <v>-2.61</v>
      </c>
      <c r="CA617">
        <v>-1.38</v>
      </c>
      <c r="CB617">
        <v>2.9</v>
      </c>
      <c r="CC617" s="3"/>
      <c r="CD617" s="3"/>
      <c r="CE617" s="3"/>
      <c r="CF617">
        <v>-115.43</v>
      </c>
      <c r="CG617">
        <v>-323.35000000000002</v>
      </c>
      <c r="CH617">
        <v>-278.18</v>
      </c>
      <c r="CI617">
        <v>-7.44</v>
      </c>
      <c r="CJ617">
        <v>7.18</v>
      </c>
      <c r="CK617" s="3"/>
      <c r="CL617" s="3"/>
      <c r="CM617" s="3"/>
      <c r="CN617" s="1">
        <v>-50341</v>
      </c>
      <c r="CO617" s="1">
        <v>-133954</v>
      </c>
      <c r="CP617" s="1">
        <v>-19372</v>
      </c>
      <c r="CQ617">
        <v>-918</v>
      </c>
      <c r="CR617">
        <v>668</v>
      </c>
      <c r="CS617" s="3"/>
      <c r="CT617" s="3"/>
      <c r="CU617" s="3"/>
      <c r="CV617" t="s">
        <v>2</v>
      </c>
      <c r="CW617" t="s">
        <v>2</v>
      </c>
      <c r="CX617" t="s">
        <v>2</v>
      </c>
      <c r="CY617" t="s">
        <v>2</v>
      </c>
      <c r="CZ617">
        <v>17.37</v>
      </c>
      <c r="DA617" s="3"/>
      <c r="DB617" s="3"/>
      <c r="DC617" s="3"/>
      <c r="DD617">
        <v>0.78</v>
      </c>
      <c r="DE617">
        <v>1.2</v>
      </c>
      <c r="DF617">
        <v>13.45</v>
      </c>
      <c r="DG617">
        <v>0.88</v>
      </c>
      <c r="DH617">
        <v>1.19</v>
      </c>
      <c r="DI617" s="3"/>
      <c r="DJ617" s="3"/>
      <c r="DK617" s="3"/>
      <c r="DL617" s="6">
        <f>(CM617*3+CL617*2+CK617)/6</f>
        <v>0</v>
      </c>
      <c r="DM617">
        <f>BH617+(BH617*(CG617-8.25)/8.25)</f>
        <v>-48757.260606060612</v>
      </c>
      <c r="DN617">
        <f>BI617+(BI617*(CH617-8.25)/8.25)</f>
        <v>-13858.421818181818</v>
      </c>
      <c r="DO617">
        <f>BJ617+(BJ617*(CI617-8.25)/8.25)</f>
        <v>-55.010909090909095</v>
      </c>
      <c r="DP617">
        <f>BK617+(BK617*(CJ617-8.25)/8.25)</f>
        <v>7737.8642424242425</v>
      </c>
      <c r="DQ617">
        <f>BL617+(BL617*(CK617-8.25)/8.25)</f>
        <v>0</v>
      </c>
      <c r="DR617">
        <f>BM617+(BM617*(CL617-8.25)/8.25)</f>
        <v>0</v>
      </c>
      <c r="DS617">
        <f>BN617+(BN617*(CM617-8.25)/8.25)</f>
        <v>0</v>
      </c>
      <c r="DT617" s="8">
        <f>DM617*10^8/$I617</f>
        <v>-48726.912510410883</v>
      </c>
      <c r="DU617" s="8">
        <f>DN617*10^8/$I617</f>
        <v>-13849.795888306664</v>
      </c>
      <c r="DV617" s="8">
        <f>DO617*10^8/$I617</f>
        <v>-54.976668522220088</v>
      </c>
      <c r="DW617" s="8">
        <f>DP617*10^8/$I617</f>
        <v>7733.0479455028235</v>
      </c>
      <c r="DX617" s="8">
        <f>DQ617*10^8/$I617</f>
        <v>0</v>
      </c>
      <c r="DY617" s="8">
        <f>DR617*10^8/$I617</f>
        <v>0</v>
      </c>
      <c r="DZ617" s="8">
        <f>DS617*10^8/$I617</f>
        <v>0</v>
      </c>
      <c r="EA617" s="8">
        <f>DT617*10^8/$I617</f>
        <v>-48696.583304397231</v>
      </c>
      <c r="EB617" s="8">
        <f>DZ617*0.8</f>
        <v>0</v>
      </c>
      <c r="EC617" s="10">
        <f>G617-E617</f>
        <v>7050</v>
      </c>
      <c r="ED617" s="4">
        <f>EC617/E617*100</f>
        <v>54.230769230769226</v>
      </c>
      <c r="EE617" s="4">
        <f>DY617-G617</f>
        <v>-20050</v>
      </c>
      <c r="EF617" s="12">
        <f>EE617/G617</f>
        <v>-1</v>
      </c>
      <c r="EG617" s="4">
        <f>G617-F617</f>
        <v>-1550</v>
      </c>
    </row>
    <row r="618" spans="1:137" x14ac:dyDescent="0.3">
      <c r="A618">
        <v>617</v>
      </c>
      <c r="B618" t="s">
        <v>5712</v>
      </c>
      <c r="C618" t="s">
        <v>583</v>
      </c>
      <c r="D618" t="str">
        <f>VLOOKUP(C618,Sheet1!$A$2:$B$3197,2,FALSE)</f>
        <v>건설</v>
      </c>
      <c r="E618">
        <v>55500</v>
      </c>
      <c r="F618">
        <v>63700</v>
      </c>
      <c r="G618" s="7">
        <v>61000</v>
      </c>
      <c r="H618" t="s">
        <v>2786</v>
      </c>
      <c r="I618" s="7">
        <f>VALUE(LEFT(H618,FIND("/",H618)-1)) + VALUE(MID(H618,FIND("/",H618)+1,LEN(H618)))</f>
        <v>30892606</v>
      </c>
      <c r="J618" s="1">
        <v>447941</v>
      </c>
      <c r="K618" s="1">
        <f>G618*I618/(10^8)</f>
        <v>18844.489659999999</v>
      </c>
      <c r="L618" s="1">
        <v>17241</v>
      </c>
      <c r="M618" s="1">
        <v>18330</v>
      </c>
      <c r="N618" s="1">
        <v>15968</v>
      </c>
      <c r="O618" s="1">
        <v>7706</v>
      </c>
      <c r="P618" s="1">
        <v>12004</v>
      </c>
      <c r="Q618" s="1">
        <v>16461</v>
      </c>
      <c r="R618" s="1">
        <v>20616</v>
      </c>
      <c r="S618" s="1">
        <v>23126</v>
      </c>
      <c r="T618" s="1">
        <v>3048</v>
      </c>
      <c r="U618" s="1">
        <v>3245</v>
      </c>
      <c r="V618" s="1">
        <v>3802</v>
      </c>
      <c r="W618">
        <v>715</v>
      </c>
      <c r="X618" s="1">
        <v>2090</v>
      </c>
      <c r="Y618" s="1">
        <v>3125</v>
      </c>
      <c r="Z618" s="1">
        <v>4309</v>
      </c>
      <c r="AA618" s="1">
        <v>4819</v>
      </c>
      <c r="AB618" s="1">
        <v>2140</v>
      </c>
      <c r="AC618" s="1">
        <v>1950</v>
      </c>
      <c r="AD618" s="1">
        <v>2438</v>
      </c>
      <c r="AE618">
        <v>743</v>
      </c>
      <c r="AF618" s="1">
        <v>1416</v>
      </c>
      <c r="AG618" s="1">
        <v>1951</v>
      </c>
      <c r="AH618" s="1">
        <v>2866</v>
      </c>
      <c r="AI618" s="1">
        <v>3321</v>
      </c>
      <c r="AJ618" s="1">
        <v>20744</v>
      </c>
      <c r="AK618" s="1">
        <v>22722</v>
      </c>
      <c r="AL618" s="1">
        <v>21827</v>
      </c>
      <c r="AM618" s="1">
        <v>28838</v>
      </c>
      <c r="AN618" s="1">
        <v>36215</v>
      </c>
      <c r="AO618" s="1">
        <v>37941</v>
      </c>
      <c r="AP618" s="1">
        <v>41225</v>
      </c>
      <c r="AQ618" s="1">
        <v>43011</v>
      </c>
      <c r="AR618" s="1">
        <v>11348</v>
      </c>
      <c r="AS618" s="1">
        <v>11661</v>
      </c>
      <c r="AT618" s="1">
        <v>10749</v>
      </c>
      <c r="AU618" s="1">
        <v>16102</v>
      </c>
      <c r="AV618" s="1">
        <v>22315</v>
      </c>
      <c r="AW618" s="1">
        <v>22910</v>
      </c>
      <c r="AX618" s="1">
        <v>23627</v>
      </c>
      <c r="AY618" s="1">
        <v>22407</v>
      </c>
      <c r="AZ618" s="1">
        <v>9396</v>
      </c>
      <c r="BA618" s="1">
        <v>11060</v>
      </c>
      <c r="BB618" s="1">
        <v>11078</v>
      </c>
      <c r="BC618" s="1">
        <v>12736</v>
      </c>
      <c r="BD618" s="1">
        <v>13900</v>
      </c>
      <c r="BE618" s="1">
        <v>15031</v>
      </c>
      <c r="BF618" s="1">
        <v>17600</v>
      </c>
      <c r="BG618" s="1">
        <v>20605</v>
      </c>
      <c r="BH618" s="1">
        <v>8999</v>
      </c>
      <c r="BI618" s="1">
        <v>10647</v>
      </c>
      <c r="BJ618" s="1">
        <v>10667</v>
      </c>
      <c r="BK618" s="1">
        <v>10983</v>
      </c>
      <c r="BL618" s="1">
        <v>11774</v>
      </c>
      <c r="BM618" s="1">
        <v>12730</v>
      </c>
      <c r="BN618" s="1">
        <v>14911</v>
      </c>
      <c r="BO618" s="1">
        <v>17470</v>
      </c>
      <c r="BP618">
        <v>154</v>
      </c>
      <c r="BQ618">
        <v>154</v>
      </c>
      <c r="BR618">
        <v>154</v>
      </c>
      <c r="BS618">
        <v>154</v>
      </c>
      <c r="BT618">
        <v>154</v>
      </c>
      <c r="BU618">
        <v>152</v>
      </c>
      <c r="BV618">
        <v>152</v>
      </c>
      <c r="BW618">
        <v>152</v>
      </c>
      <c r="BX618">
        <v>10.92</v>
      </c>
      <c r="BY618">
        <v>8.9700000000000006</v>
      </c>
      <c r="BZ618">
        <v>10.95</v>
      </c>
      <c r="CA618">
        <v>2.93</v>
      </c>
      <c r="CB618">
        <v>4.3499999999999996</v>
      </c>
      <c r="CC618">
        <v>5.26</v>
      </c>
      <c r="CD618">
        <v>7.24</v>
      </c>
      <c r="CE618">
        <v>7.88</v>
      </c>
      <c r="CF618">
        <v>29.12</v>
      </c>
      <c r="CG618">
        <v>19.87</v>
      </c>
      <c r="CH618">
        <v>23.01</v>
      </c>
      <c r="CI618">
        <v>6.1</v>
      </c>
      <c r="CJ618">
        <v>10.92</v>
      </c>
      <c r="CK618">
        <v>13.81</v>
      </c>
      <c r="CL618">
        <v>18</v>
      </c>
      <c r="CM618">
        <v>17.809999999999999</v>
      </c>
      <c r="CN618" s="1">
        <v>6912</v>
      </c>
      <c r="CO618" s="1">
        <v>6331</v>
      </c>
      <c r="CP618" s="1">
        <v>7947</v>
      </c>
      <c r="CQ618" s="1">
        <v>2138</v>
      </c>
      <c r="CR618" s="1">
        <v>4022</v>
      </c>
      <c r="CS618" s="1">
        <v>5476</v>
      </c>
      <c r="CT618" s="1">
        <v>8051</v>
      </c>
      <c r="CU618" s="1">
        <v>9332</v>
      </c>
      <c r="CV618">
        <v>6.45</v>
      </c>
      <c r="CW618">
        <v>5.5</v>
      </c>
      <c r="CX618">
        <v>3.86</v>
      </c>
      <c r="CY618">
        <v>15.41</v>
      </c>
      <c r="CZ618">
        <v>13.28</v>
      </c>
      <c r="DA618">
        <v>11.14</v>
      </c>
      <c r="DB618">
        <v>7.58</v>
      </c>
      <c r="DC618">
        <v>6.54</v>
      </c>
      <c r="DD618">
        <v>1.52</v>
      </c>
      <c r="DE618">
        <v>1.01</v>
      </c>
      <c r="DF618">
        <v>0.89</v>
      </c>
      <c r="DG618">
        <v>0.93</v>
      </c>
      <c r="DH618">
        <v>1.39</v>
      </c>
      <c r="DI618">
        <v>1.47</v>
      </c>
      <c r="DJ618">
        <v>1.25</v>
      </c>
      <c r="DK618">
        <v>1.07</v>
      </c>
      <c r="DL618" s="6">
        <f>(CM618*3+CL618*2+CK618)/6</f>
        <v>17.206666666666667</v>
      </c>
      <c r="DM618">
        <f>BH618+(BH618*(CG618-8.25)/8.25)</f>
        <v>21673.955151515154</v>
      </c>
      <c r="DN618">
        <f>BI618+(BI618*(CH618-8.25)/8.25)</f>
        <v>29695.450909090912</v>
      </c>
      <c r="DO618">
        <f>BJ618+(BJ618*(CI618-8.25)/8.25)</f>
        <v>7887.1151515151505</v>
      </c>
      <c r="DP618">
        <f>BK618+(BK618*(CJ618-8.25)/8.25)</f>
        <v>14537.498181818182</v>
      </c>
      <c r="DQ618">
        <f>BL618+(BL618*(CK618-8.25)/8.25)</f>
        <v>19708.962424242425</v>
      </c>
      <c r="DR618">
        <f>BM618+(BM618*(CL618-8.25)/8.25)</f>
        <v>27774.545454545456</v>
      </c>
      <c r="DS618">
        <f>BN618+(BN618*(CM618-8.25)/8.25)</f>
        <v>32189.686060606058</v>
      </c>
      <c r="DT618" s="8">
        <f>DM618*10^8/$I618</f>
        <v>70159.037898955998</v>
      </c>
      <c r="DU618" s="8">
        <f>DN618*10^8/$I618</f>
        <v>96124.784387211985</v>
      </c>
      <c r="DV618" s="8">
        <f>DO618*10^8/$I618</f>
        <v>25530.753706939293</v>
      </c>
      <c r="DW618" s="8">
        <f>DP618*10^8/$I618</f>
        <v>47058.18014128747</v>
      </c>
      <c r="DX618" s="8">
        <f>DQ618*10^8/$I618</f>
        <v>63798.316089754371</v>
      </c>
      <c r="DY618" s="8">
        <f>DR618*10^8/$I618</f>
        <v>89906.773985158303</v>
      </c>
      <c r="DZ618" s="8">
        <f>DS618*10^8/$I618</f>
        <v>104198.67479165098</v>
      </c>
      <c r="EA618" s="8">
        <f>DT618*10^8/$I618</f>
        <v>227106.24639098428</v>
      </c>
      <c r="EB618" s="8">
        <f>DZ618*0.8</f>
        <v>83358.939833320794</v>
      </c>
      <c r="EC618" s="10">
        <f>G618-E618</f>
        <v>5500</v>
      </c>
      <c r="ED618" s="4">
        <f>EC618/E618*100</f>
        <v>9.9099099099099099</v>
      </c>
      <c r="EE618" s="4">
        <f>DY618-G618</f>
        <v>28906.773985158303</v>
      </c>
      <c r="EF618" s="12">
        <f>EE618/G618</f>
        <v>0.47388154074030003</v>
      </c>
      <c r="EG618" s="4">
        <f>G618-F618</f>
        <v>-2700</v>
      </c>
    </row>
    <row r="619" spans="1:137" x14ac:dyDescent="0.3">
      <c r="A619">
        <v>618</v>
      </c>
      <c r="B619" t="s">
        <v>6194</v>
      </c>
      <c r="C619" t="s">
        <v>584</v>
      </c>
      <c r="D619" t="str">
        <f>VLOOKUP(C619,Sheet1!$A$2:$B$3197,2,FALSE)</f>
        <v>화학</v>
      </c>
      <c r="E619">
        <v>1020</v>
      </c>
      <c r="F619">
        <v>1205</v>
      </c>
      <c r="G619" s="7">
        <v>1165</v>
      </c>
      <c r="H619" t="s">
        <v>2787</v>
      </c>
      <c r="I619" s="7">
        <f>VALUE(LEFT(H619,FIND("/",H619)-1)) + VALUE(MID(H619,FIND("/",H619)+1,LEN(H619)))</f>
        <v>111139950</v>
      </c>
      <c r="J619" s="1">
        <v>236220</v>
      </c>
      <c r="K619" s="1">
        <f>G619*I619/(10^8)</f>
        <v>1294.7804175000001</v>
      </c>
      <c r="L619" s="1">
        <v>2184</v>
      </c>
      <c r="M619" s="1">
        <v>1881</v>
      </c>
      <c r="N619" s="1">
        <v>1836</v>
      </c>
      <c r="O619" s="1">
        <v>1409</v>
      </c>
      <c r="P619">
        <v>936</v>
      </c>
      <c r="Q619" s="3"/>
      <c r="R619" s="3"/>
      <c r="S619" s="3"/>
      <c r="T619">
        <v>241</v>
      </c>
      <c r="U619">
        <v>142</v>
      </c>
      <c r="V619">
        <v>21</v>
      </c>
      <c r="W619">
        <v>-31</v>
      </c>
      <c r="X619">
        <v>-79</v>
      </c>
      <c r="Y619" s="3"/>
      <c r="Z619" s="3"/>
      <c r="AA619" s="3"/>
      <c r="AB619">
        <v>180</v>
      </c>
      <c r="AC619">
        <v>99</v>
      </c>
      <c r="AD619">
        <v>20</v>
      </c>
      <c r="AE619">
        <v>-31</v>
      </c>
      <c r="AF619">
        <v>-69</v>
      </c>
      <c r="AG619" s="3"/>
      <c r="AH619" s="3"/>
      <c r="AI619" s="3"/>
      <c r="AJ619" s="1">
        <v>1245</v>
      </c>
      <c r="AK619" s="1">
        <v>1253</v>
      </c>
      <c r="AL619" s="1">
        <v>1224</v>
      </c>
      <c r="AM619" s="1">
        <v>1234</v>
      </c>
      <c r="AN619" s="1">
        <v>1174</v>
      </c>
      <c r="AO619" s="3"/>
      <c r="AP619" s="3"/>
      <c r="AQ619" s="3"/>
      <c r="AR619">
        <v>204</v>
      </c>
      <c r="AS619">
        <v>176</v>
      </c>
      <c r="AT619">
        <v>170</v>
      </c>
      <c r="AU619">
        <v>244</v>
      </c>
      <c r="AV619">
        <v>273</v>
      </c>
      <c r="AW619" s="3"/>
      <c r="AX619" s="3"/>
      <c r="AY619" s="3"/>
      <c r="AZ619" s="1">
        <v>1041</v>
      </c>
      <c r="BA619" s="1">
        <v>1077</v>
      </c>
      <c r="BB619" s="1">
        <v>1054</v>
      </c>
      <c r="BC619">
        <v>990</v>
      </c>
      <c r="BD619">
        <v>900</v>
      </c>
      <c r="BE619" s="3"/>
      <c r="BF619" s="3"/>
      <c r="BG619" s="3"/>
      <c r="BH619" s="1">
        <v>1023</v>
      </c>
      <c r="BI619" s="1">
        <v>1056</v>
      </c>
      <c r="BJ619" s="1">
        <v>1035</v>
      </c>
      <c r="BK619">
        <v>974</v>
      </c>
      <c r="BL619">
        <v>898</v>
      </c>
      <c r="BM619" s="3"/>
      <c r="BN619" s="3"/>
      <c r="BO619" s="3"/>
      <c r="BP619">
        <v>557</v>
      </c>
      <c r="BQ619">
        <v>557</v>
      </c>
      <c r="BR619">
        <v>557</v>
      </c>
      <c r="BS619">
        <v>557</v>
      </c>
      <c r="BT619">
        <v>557</v>
      </c>
      <c r="BU619" s="3"/>
      <c r="BV619" s="3"/>
      <c r="BW619" s="3"/>
      <c r="BX619">
        <v>15.02</v>
      </c>
      <c r="BY619">
        <v>7.91</v>
      </c>
      <c r="BZ619">
        <v>1.64</v>
      </c>
      <c r="CA619">
        <v>-2.5099999999999998</v>
      </c>
      <c r="CB619">
        <v>-5.77</v>
      </c>
      <c r="CC619" s="3"/>
      <c r="CD619" s="3"/>
      <c r="CE619" s="3"/>
      <c r="CF619">
        <v>18.66</v>
      </c>
      <c r="CG619">
        <v>9.2100000000000009</v>
      </c>
      <c r="CH619">
        <v>2.21</v>
      </c>
      <c r="CI619">
        <v>-2.84</v>
      </c>
      <c r="CJ619">
        <v>-7.29</v>
      </c>
      <c r="CK619" s="3"/>
      <c r="CL619" s="3"/>
      <c r="CM619" s="3"/>
      <c r="CN619">
        <v>161</v>
      </c>
      <c r="CO619">
        <v>86</v>
      </c>
      <c r="CP619">
        <v>21</v>
      </c>
      <c r="CQ619">
        <v>-26</v>
      </c>
      <c r="CR619">
        <v>-61</v>
      </c>
      <c r="CS619" s="3"/>
      <c r="CT619" s="3"/>
      <c r="CU619" s="3"/>
      <c r="CV619">
        <v>9.77</v>
      </c>
      <c r="CW619">
        <v>16.32</v>
      </c>
      <c r="CX619">
        <v>53.01</v>
      </c>
      <c r="CY619" t="s">
        <v>2</v>
      </c>
      <c r="CZ619" t="s">
        <v>2</v>
      </c>
      <c r="DA619" s="3"/>
      <c r="DB619" s="3"/>
      <c r="DC619" s="3"/>
      <c r="DD619">
        <v>1.7</v>
      </c>
      <c r="DE619">
        <v>1.47</v>
      </c>
      <c r="DF619">
        <v>1.17</v>
      </c>
      <c r="DG619">
        <v>1.1499999999999999</v>
      </c>
      <c r="DH619">
        <v>1.01</v>
      </c>
      <c r="DI619" s="3"/>
      <c r="DJ619" s="3"/>
      <c r="DK619" s="3"/>
      <c r="DL619" s="6">
        <f>(CM619*3+CL619*2+CK619)/6</f>
        <v>0</v>
      </c>
      <c r="DM619">
        <f>BH619+(BH619*(CG619-8.25)/8.25)</f>
        <v>1142.0400000000002</v>
      </c>
      <c r="DN619">
        <f>BI619+(BI619*(CH619-8.25)/8.25)</f>
        <v>282.88</v>
      </c>
      <c r="DO619">
        <f>BJ619+(BJ619*(CI619-8.25)/8.25)</f>
        <v>-356.29090909090905</v>
      </c>
      <c r="DP619">
        <f>BK619+(BK619*(CJ619-8.25)/8.25)</f>
        <v>-860.66181818181803</v>
      </c>
      <c r="DQ619">
        <f>BL619+(BL619*(CK619-8.25)/8.25)</f>
        <v>0</v>
      </c>
      <c r="DR619">
        <f>BM619+(BM619*(CL619-8.25)/8.25)</f>
        <v>0</v>
      </c>
      <c r="DS619">
        <f>BN619+(BN619*(CM619-8.25)/8.25)</f>
        <v>0</v>
      </c>
      <c r="DT619" s="8">
        <f>DM619*10^8/$I619</f>
        <v>1027.5692943896413</v>
      </c>
      <c r="DU619" s="8">
        <f>DN619*10^8/$I619</f>
        <v>254.52593779284587</v>
      </c>
      <c r="DV619" s="8">
        <f>DO619*10^8/$I619</f>
        <v>-320.57861200307275</v>
      </c>
      <c r="DW619" s="8">
        <f>DP619*10^8/$I619</f>
        <v>-774.39464223424443</v>
      </c>
      <c r="DX619" s="8">
        <f>DQ619*10^8/$I619</f>
        <v>0</v>
      </c>
      <c r="DY619" s="8">
        <f>DR619*10^8/$I619</f>
        <v>0</v>
      </c>
      <c r="DZ619" s="8">
        <f>DS619*10^8/$I619</f>
        <v>0</v>
      </c>
      <c r="EA619" s="8">
        <f>DT619*10^8/$I619</f>
        <v>924.57239218628524</v>
      </c>
      <c r="EB619" s="8">
        <f>DZ619*0.8</f>
        <v>0</v>
      </c>
      <c r="EC619" s="10">
        <f>G619-E619</f>
        <v>145</v>
      </c>
      <c r="ED619" s="4">
        <f>EC619/E619*100</f>
        <v>14.215686274509803</v>
      </c>
      <c r="EE619" s="4">
        <f>DY619-G619</f>
        <v>-1165</v>
      </c>
      <c r="EF619" s="12">
        <f>EE619/G619</f>
        <v>-1</v>
      </c>
      <c r="EG619" s="4">
        <f>G619-F619</f>
        <v>-40</v>
      </c>
    </row>
    <row r="620" spans="1:137" x14ac:dyDescent="0.3">
      <c r="A620">
        <v>619</v>
      </c>
      <c r="B620" t="s">
        <v>7900</v>
      </c>
      <c r="C620" t="s">
        <v>585</v>
      </c>
      <c r="D620" t="str">
        <f>VLOOKUP(C620,Sheet1!$A$2:$B$3197,2,FALSE)</f>
        <v>화학</v>
      </c>
      <c r="E620">
        <v>105500</v>
      </c>
      <c r="F620">
        <v>142500</v>
      </c>
      <c r="G620" s="7">
        <v>141500</v>
      </c>
      <c r="H620" t="s">
        <v>2788</v>
      </c>
      <c r="I620" s="7">
        <f>VALUE(LEFT(H620,FIND("/",H620)-1)) + VALUE(MID(H620,FIND("/",H620)+1,LEN(H620)))</f>
        <v>1328000</v>
      </c>
      <c r="J620" s="1">
        <v>94680</v>
      </c>
      <c r="K620" s="1">
        <f>G620*I620/(10^8)</f>
        <v>1879.12</v>
      </c>
      <c r="L620" s="1">
        <v>1046</v>
      </c>
      <c r="M620" s="1">
        <v>1108</v>
      </c>
      <c r="N620" s="1">
        <v>1077</v>
      </c>
      <c r="O620" s="1">
        <v>1142</v>
      </c>
      <c r="P620">
        <v>869</v>
      </c>
      <c r="Q620" s="3"/>
      <c r="R620" s="3"/>
      <c r="S620" s="3"/>
      <c r="T620">
        <v>-20</v>
      </c>
      <c r="U620">
        <v>57</v>
      </c>
      <c r="V620">
        <v>22</v>
      </c>
      <c r="W620">
        <v>49</v>
      </c>
      <c r="X620">
        <v>30</v>
      </c>
      <c r="Y620" s="3"/>
      <c r="Z620" s="3"/>
      <c r="AA620" s="3"/>
      <c r="AB620">
        <v>153</v>
      </c>
      <c r="AC620">
        <v>204</v>
      </c>
      <c r="AD620">
        <v>442</v>
      </c>
      <c r="AE620">
        <v>225</v>
      </c>
      <c r="AF620">
        <v>162</v>
      </c>
      <c r="AG620" s="3"/>
      <c r="AH620" s="3"/>
      <c r="AI620" s="3"/>
      <c r="AJ620" s="1">
        <v>4837</v>
      </c>
      <c r="AK620" s="1">
        <v>5589</v>
      </c>
      <c r="AL620" s="1">
        <v>5835</v>
      </c>
      <c r="AM620" s="1">
        <v>6094</v>
      </c>
      <c r="AN620" s="1">
        <v>7223</v>
      </c>
      <c r="AO620" s="3"/>
      <c r="AP620" s="3"/>
      <c r="AQ620" s="3"/>
      <c r="AR620">
        <v>833</v>
      </c>
      <c r="AS620">
        <v>901</v>
      </c>
      <c r="AT620">
        <v>850</v>
      </c>
      <c r="AU620">
        <v>760</v>
      </c>
      <c r="AV620" s="1">
        <v>1151</v>
      </c>
      <c r="AW620" s="3"/>
      <c r="AX620" s="3"/>
      <c r="AY620" s="3"/>
      <c r="AZ620" s="1">
        <v>4004</v>
      </c>
      <c r="BA620" s="1">
        <v>4688</v>
      </c>
      <c r="BB620" s="1">
        <v>4985</v>
      </c>
      <c r="BC620" s="1">
        <v>5334</v>
      </c>
      <c r="BD620" s="1">
        <v>6072</v>
      </c>
      <c r="BE620" s="3"/>
      <c r="BF620" s="3"/>
      <c r="BG620" s="3"/>
      <c r="BH620" s="1">
        <v>4004</v>
      </c>
      <c r="BI620" s="1">
        <v>4688</v>
      </c>
      <c r="BJ620" s="1">
        <v>4985</v>
      </c>
      <c r="BK620" s="1">
        <v>5334</v>
      </c>
      <c r="BL620" s="1">
        <v>6072</v>
      </c>
      <c r="BM620" s="3"/>
      <c r="BN620" s="3"/>
      <c r="BO620" s="3"/>
      <c r="BP620">
        <v>66</v>
      </c>
      <c r="BQ620">
        <v>66</v>
      </c>
      <c r="BR620">
        <v>66</v>
      </c>
      <c r="BS620">
        <v>66</v>
      </c>
      <c r="BT620">
        <v>66</v>
      </c>
      <c r="BU620" s="3"/>
      <c r="BV620" s="3"/>
      <c r="BW620" s="3"/>
      <c r="BX620">
        <v>3.07</v>
      </c>
      <c r="BY620">
        <v>3.92</v>
      </c>
      <c r="BZ620">
        <v>7.75</v>
      </c>
      <c r="CA620">
        <v>3.78</v>
      </c>
      <c r="CB620">
        <v>2.4300000000000002</v>
      </c>
      <c r="CC620" s="3"/>
      <c r="CD620" s="3"/>
      <c r="CE620" s="3"/>
      <c r="CF620">
        <v>3.77</v>
      </c>
      <c r="CG620">
        <v>4.7</v>
      </c>
      <c r="CH620">
        <v>9.15</v>
      </c>
      <c r="CI620">
        <v>4.3600000000000003</v>
      </c>
      <c r="CJ620">
        <v>2.84</v>
      </c>
      <c r="CK620" s="3"/>
      <c r="CL620" s="3"/>
      <c r="CM620" s="3"/>
      <c r="CN620" s="1">
        <v>11549</v>
      </c>
      <c r="CO620" s="1">
        <v>15370</v>
      </c>
      <c r="CP620" s="1">
        <v>33318</v>
      </c>
      <c r="CQ620" s="1">
        <v>16958</v>
      </c>
      <c r="CR620" s="1">
        <v>12201</v>
      </c>
      <c r="CS620" s="3"/>
      <c r="CT620" s="3"/>
      <c r="CU620" s="3"/>
      <c r="CV620">
        <v>9.0500000000000007</v>
      </c>
      <c r="CW620">
        <v>7.45</v>
      </c>
      <c r="CX620">
        <v>3.17</v>
      </c>
      <c r="CY620">
        <v>5.28</v>
      </c>
      <c r="CZ620">
        <v>8.36</v>
      </c>
      <c r="DA620" s="3"/>
      <c r="DB620" s="3"/>
      <c r="DC620" s="3"/>
      <c r="DD620">
        <v>0.34</v>
      </c>
      <c r="DE620">
        <v>0.32</v>
      </c>
      <c r="DF620">
        <v>0.27</v>
      </c>
      <c r="DG620">
        <v>0.22</v>
      </c>
      <c r="DH620">
        <v>0.22</v>
      </c>
      <c r="DI620" s="3"/>
      <c r="DJ620" s="3"/>
      <c r="DK620" s="3"/>
      <c r="DL620" s="6">
        <f>(CM620*3+CL620*2+CK620)/6</f>
        <v>0</v>
      </c>
      <c r="DM620">
        <f>BH620+(BH620*(CG620-8.25)/8.25)</f>
        <v>2281.0666666666666</v>
      </c>
      <c r="DN620">
        <f>BI620+(BI620*(CH620-8.25)/8.25)</f>
        <v>5199.4181818181823</v>
      </c>
      <c r="DO620">
        <f>BJ620+(BJ620*(CI620-8.25)/8.25)</f>
        <v>2634.4969696969702</v>
      </c>
      <c r="DP620">
        <f>BK620+(BK620*(CJ620-8.25)/8.25)</f>
        <v>1836.1890909090907</v>
      </c>
      <c r="DQ620">
        <f>BL620+(BL620*(CK620-8.25)/8.25)</f>
        <v>0</v>
      </c>
      <c r="DR620">
        <f>BM620+(BM620*(CL620-8.25)/8.25)</f>
        <v>0</v>
      </c>
      <c r="DS620">
        <f>BN620+(BN620*(CM620-8.25)/8.25)</f>
        <v>0</v>
      </c>
      <c r="DT620" s="8">
        <f>DM620*10^8/$I620</f>
        <v>171767.06827309236</v>
      </c>
      <c r="DU620" s="8">
        <f>DN620*10^8/$I620</f>
        <v>391522.45345016435</v>
      </c>
      <c r="DV620" s="8">
        <f>DO620*10^8/$I620</f>
        <v>198380.79591091644</v>
      </c>
      <c r="DW620" s="8">
        <f>DP620*10^8/$I620</f>
        <v>138267.25082146769</v>
      </c>
      <c r="DX620" s="8">
        <f>DQ620*10^8/$I620</f>
        <v>0</v>
      </c>
      <c r="DY620" s="8">
        <f>DR620*10^8/$I620</f>
        <v>0</v>
      </c>
      <c r="DZ620" s="8">
        <f>DS620*10^8/$I620</f>
        <v>0</v>
      </c>
      <c r="EA620" s="8">
        <f>DT620*10^8/$I620</f>
        <v>12934267.189238884</v>
      </c>
      <c r="EB620" s="8">
        <f>DZ620*0.8</f>
        <v>0</v>
      </c>
      <c r="EC620" s="10">
        <f>G620-E620</f>
        <v>36000</v>
      </c>
      <c r="ED620" s="4">
        <f>EC620/E620*100</f>
        <v>34.123222748815166</v>
      </c>
      <c r="EE620" s="4">
        <f>DY620-G620</f>
        <v>-141500</v>
      </c>
      <c r="EF620" s="12">
        <f>EE620/G620</f>
        <v>-1</v>
      </c>
      <c r="EG620" s="4">
        <f>G620-F620</f>
        <v>-1000</v>
      </c>
    </row>
    <row r="621" spans="1:137" x14ac:dyDescent="0.3">
      <c r="A621">
        <v>620</v>
      </c>
      <c r="B621" t="s">
        <v>5701</v>
      </c>
      <c r="C621" t="s">
        <v>586</v>
      </c>
      <c r="D621" t="str">
        <f>VLOOKUP(C621,Sheet1!$A$2:$B$3197,2,FALSE)</f>
        <v>전자장비와기기</v>
      </c>
      <c r="E621">
        <v>14600</v>
      </c>
      <c r="F621">
        <v>12250</v>
      </c>
      <c r="G621" s="7">
        <v>12100</v>
      </c>
      <c r="H621" t="s">
        <v>2789</v>
      </c>
      <c r="I621" s="7">
        <f>VALUE(LEFT(H621,FIND("/",H621)-1)) + VALUE(MID(H621,FIND("/",H621)+1,LEN(H621)))</f>
        <v>27369140</v>
      </c>
      <c r="J621" s="1">
        <v>4186</v>
      </c>
      <c r="K621" s="1">
        <f>G621*I621/(10^8)</f>
        <v>3311.6659399999999</v>
      </c>
      <c r="L621" s="1">
        <v>5453</v>
      </c>
      <c r="M621" s="1">
        <v>5916</v>
      </c>
      <c r="N621" s="1">
        <v>5358</v>
      </c>
      <c r="O621" s="1">
        <v>5434</v>
      </c>
      <c r="P621" s="1">
        <v>9021</v>
      </c>
      <c r="Q621" s="1">
        <v>13195</v>
      </c>
      <c r="R621" s="1">
        <v>14567</v>
      </c>
      <c r="S621" s="1">
        <v>14940</v>
      </c>
      <c r="T621">
        <v>160</v>
      </c>
      <c r="U621">
        <v>111</v>
      </c>
      <c r="V621">
        <v>-179</v>
      </c>
      <c r="W621">
        <v>139</v>
      </c>
      <c r="X621">
        <v>134</v>
      </c>
      <c r="Y621">
        <v>483</v>
      </c>
      <c r="Z621">
        <v>724</v>
      </c>
      <c r="AA621">
        <v>790</v>
      </c>
      <c r="AB621">
        <v>-42</v>
      </c>
      <c r="AC621">
        <v>296</v>
      </c>
      <c r="AD621">
        <v>-279</v>
      </c>
      <c r="AE621">
        <v>21</v>
      </c>
      <c r="AF621">
        <v>-118</v>
      </c>
      <c r="AG621">
        <v>320</v>
      </c>
      <c r="AH621">
        <v>470</v>
      </c>
      <c r="AI621">
        <v>530</v>
      </c>
      <c r="AJ621" s="1">
        <v>5205</v>
      </c>
      <c r="AK621" s="1">
        <v>5565</v>
      </c>
      <c r="AL621" s="1">
        <v>5005</v>
      </c>
      <c r="AM621" s="1">
        <v>4797</v>
      </c>
      <c r="AN621" s="1">
        <v>9217</v>
      </c>
      <c r="AO621" s="1">
        <v>9910</v>
      </c>
      <c r="AP621" s="1">
        <v>10910</v>
      </c>
      <c r="AQ621" s="1">
        <v>11850</v>
      </c>
      <c r="AR621" s="1">
        <v>1296</v>
      </c>
      <c r="AS621" s="1">
        <v>1411</v>
      </c>
      <c r="AT621" s="1">
        <v>1127</v>
      </c>
      <c r="AU621">
        <v>884</v>
      </c>
      <c r="AV621" s="1">
        <v>3554</v>
      </c>
      <c r="AW621" s="1">
        <v>3750</v>
      </c>
      <c r="AX621" s="1">
        <v>4020</v>
      </c>
      <c r="AY621" s="1">
        <v>4120</v>
      </c>
      <c r="AZ621" s="1">
        <v>3909</v>
      </c>
      <c r="BA621" s="1">
        <v>4154</v>
      </c>
      <c r="BB621" s="1">
        <v>3878</v>
      </c>
      <c r="BC621" s="1">
        <v>3913</v>
      </c>
      <c r="BD621" s="1">
        <v>5663</v>
      </c>
      <c r="BE621" s="1">
        <v>6160</v>
      </c>
      <c r="BF621" s="1">
        <v>6890</v>
      </c>
      <c r="BG621" s="1">
        <v>7720</v>
      </c>
      <c r="BH621" s="1">
        <v>3483</v>
      </c>
      <c r="BI621" s="1">
        <v>3671</v>
      </c>
      <c r="BJ621" s="1">
        <v>3316</v>
      </c>
      <c r="BK621" s="1">
        <v>3403</v>
      </c>
      <c r="BL621" s="1">
        <v>3430</v>
      </c>
      <c r="BM621" s="1">
        <v>3730</v>
      </c>
      <c r="BN621" s="1">
        <v>4180</v>
      </c>
      <c r="BO621" s="1">
        <v>4680</v>
      </c>
      <c r="BP621">
        <v>137</v>
      </c>
      <c r="BQ621">
        <v>137</v>
      </c>
      <c r="BR621">
        <v>137</v>
      </c>
      <c r="BS621">
        <v>137</v>
      </c>
      <c r="BT621">
        <v>137</v>
      </c>
      <c r="BU621">
        <v>140</v>
      </c>
      <c r="BV621">
        <v>140</v>
      </c>
      <c r="BW621">
        <v>140</v>
      </c>
      <c r="BX621">
        <v>-0.8</v>
      </c>
      <c r="BY621">
        <v>5.5</v>
      </c>
      <c r="BZ621">
        <v>-5.27</v>
      </c>
      <c r="CA621">
        <v>0.43</v>
      </c>
      <c r="CB621">
        <v>-1.68</v>
      </c>
      <c r="CC621">
        <v>3.35</v>
      </c>
      <c r="CD621">
        <v>4.51</v>
      </c>
      <c r="CE621">
        <v>4.66</v>
      </c>
      <c r="CF621">
        <v>-1.92</v>
      </c>
      <c r="CG621">
        <v>6.55</v>
      </c>
      <c r="CH621">
        <v>-10.23</v>
      </c>
      <c r="CI621">
        <v>0.2</v>
      </c>
      <c r="CJ621">
        <v>3.39</v>
      </c>
      <c r="CK621">
        <v>8.3800000000000008</v>
      </c>
      <c r="CL621">
        <v>11.38</v>
      </c>
      <c r="CM621">
        <v>11.29</v>
      </c>
      <c r="CN621">
        <v>-248</v>
      </c>
      <c r="CO621">
        <v>855</v>
      </c>
      <c r="CP621" s="1">
        <v>-1306</v>
      </c>
      <c r="CQ621">
        <v>25</v>
      </c>
      <c r="CR621">
        <v>423</v>
      </c>
      <c r="CS621" s="1">
        <v>1096</v>
      </c>
      <c r="CT621" s="1">
        <v>1644</v>
      </c>
      <c r="CU621" s="1">
        <v>1827</v>
      </c>
      <c r="CV621" t="s">
        <v>2</v>
      </c>
      <c r="CW621">
        <v>15.43</v>
      </c>
      <c r="CX621" t="s">
        <v>2</v>
      </c>
      <c r="CY621">
        <v>475.2</v>
      </c>
      <c r="CZ621">
        <v>35.25</v>
      </c>
      <c r="DA621">
        <v>11.04</v>
      </c>
      <c r="DB621">
        <v>7.36</v>
      </c>
      <c r="DC621">
        <v>6.62</v>
      </c>
      <c r="DD621">
        <v>0.89</v>
      </c>
      <c r="DE621">
        <v>0.98</v>
      </c>
      <c r="DF621">
        <v>0.42</v>
      </c>
      <c r="DG621">
        <v>0.96</v>
      </c>
      <c r="DH621">
        <v>1.19</v>
      </c>
      <c r="DI621">
        <v>0.89</v>
      </c>
      <c r="DJ621">
        <v>0.79</v>
      </c>
      <c r="DK621">
        <v>0.71</v>
      </c>
      <c r="DL621" s="6">
        <f>(CM621*3+CL621*2+CK621)/6</f>
        <v>10.834999999999999</v>
      </c>
      <c r="DM621">
        <f>BH621+(BH621*(CG621-8.25)/8.25)</f>
        <v>2765.2909090909088</v>
      </c>
      <c r="DN621">
        <f>BI621+(BI621*(CH621-8.25)/8.25)</f>
        <v>-4552.0400000000009</v>
      </c>
      <c r="DO621">
        <f>BJ621+(BJ621*(CI621-8.25)/8.25)</f>
        <v>80.387878787878435</v>
      </c>
      <c r="DP621">
        <f>BK621+(BK621*(CJ621-8.25)/8.25)</f>
        <v>1398.3236363636365</v>
      </c>
      <c r="DQ621">
        <f>BL621+(BL621*(CK621-8.25)/8.25)</f>
        <v>3484.0484848484853</v>
      </c>
      <c r="DR621">
        <f>BM621+(BM621*(CL621-8.25)/8.25)</f>
        <v>5145.1393939393947</v>
      </c>
      <c r="DS621">
        <f>BN621+(BN621*(CM621-8.25)/8.25)</f>
        <v>5720.2666666666664</v>
      </c>
      <c r="DT621" s="8">
        <f>DM621*10^8/$I621</f>
        <v>10103.68213648989</v>
      </c>
      <c r="DU621" s="8">
        <f>DN621*10^8/$I621</f>
        <v>-16632.016935862801</v>
      </c>
      <c r="DV621" s="8">
        <f>DO621*10^8/$I621</f>
        <v>293.71722599934975</v>
      </c>
      <c r="DW621" s="8">
        <f>DP621*10^8/$I621</f>
        <v>5109.125227769804</v>
      </c>
      <c r="DX621" s="8">
        <f>DQ621*10^8/$I621</f>
        <v>12729.842753000223</v>
      </c>
      <c r="DY621" s="8">
        <f>DR621*10^8/$I621</f>
        <v>18799.053948861361</v>
      </c>
      <c r="DZ621" s="8">
        <f>DS621*10^8/$I621</f>
        <v>20900.425320878428</v>
      </c>
      <c r="EA621" s="8">
        <f>DT621*10^8/$I621</f>
        <v>36916.330350496544</v>
      </c>
      <c r="EB621" s="8">
        <f>DZ621*0.8</f>
        <v>16720.340256702744</v>
      </c>
      <c r="EC621" s="10">
        <f>G621-E621</f>
        <v>-2500</v>
      </c>
      <c r="ED621" s="4">
        <f>EC621/E621*100</f>
        <v>-17.123287671232877</v>
      </c>
      <c r="EE621" s="4">
        <f>DY621-G621</f>
        <v>6699.0539488613613</v>
      </c>
      <c r="EF621" s="12">
        <f>EE621/G621</f>
        <v>0.55364082221994726</v>
      </c>
      <c r="EG621" s="4">
        <f>G621-F621</f>
        <v>-150</v>
      </c>
    </row>
    <row r="622" spans="1:137" x14ac:dyDescent="0.3">
      <c r="A622">
        <v>621</v>
      </c>
      <c r="B622" t="s">
        <v>5811</v>
      </c>
      <c r="C622" t="s">
        <v>587</v>
      </c>
      <c r="D622" t="str">
        <f>VLOOKUP(C622,Sheet1!$A$2:$B$3197,2,FALSE)</f>
        <v>백화점과일반상점</v>
      </c>
      <c r="E622">
        <v>237000</v>
      </c>
      <c r="F622">
        <v>311500</v>
      </c>
      <c r="G622" s="7">
        <v>315000</v>
      </c>
      <c r="H622" t="s">
        <v>2790</v>
      </c>
      <c r="I622" s="7">
        <f>VALUE(LEFT(H622,FIND("/",H622)-1)) + VALUE(MID(H622,FIND("/",H622)+1,LEN(H622)))</f>
        <v>9845181</v>
      </c>
      <c r="J622" s="1">
        <v>492345</v>
      </c>
      <c r="K622" s="1">
        <f>G622*I622/(10^8)</f>
        <v>31012.32015</v>
      </c>
      <c r="L622" s="1">
        <v>29475</v>
      </c>
      <c r="M622" s="1">
        <v>38714</v>
      </c>
      <c r="N622" s="1">
        <v>51857</v>
      </c>
      <c r="O622" s="1">
        <v>63942</v>
      </c>
      <c r="P622" s="1">
        <v>47693</v>
      </c>
      <c r="Q622" s="1">
        <v>57065</v>
      </c>
      <c r="R622" s="1">
        <v>65155</v>
      </c>
      <c r="S622" s="1">
        <v>70164</v>
      </c>
      <c r="T622" s="1">
        <v>2514</v>
      </c>
      <c r="U622" s="1">
        <v>3457</v>
      </c>
      <c r="V622" s="1">
        <v>3974</v>
      </c>
      <c r="W622" s="1">
        <v>4678</v>
      </c>
      <c r="X622">
        <v>885</v>
      </c>
      <c r="Y622" s="1">
        <v>4494</v>
      </c>
      <c r="Z622" s="1">
        <v>5299</v>
      </c>
      <c r="AA622" s="1">
        <v>5942</v>
      </c>
      <c r="AB622" s="1">
        <v>3234</v>
      </c>
      <c r="AC622" s="1">
        <v>2136</v>
      </c>
      <c r="AD622" s="1">
        <v>2849</v>
      </c>
      <c r="AE622" s="1">
        <v>5931</v>
      </c>
      <c r="AF622">
        <v>-691</v>
      </c>
      <c r="AG622" s="1">
        <v>2804</v>
      </c>
      <c r="AH622" s="1">
        <v>3417</v>
      </c>
      <c r="AI622" s="1">
        <v>3945</v>
      </c>
      <c r="AJ622" s="1">
        <v>99545</v>
      </c>
      <c r="AK622" s="1">
        <v>101517</v>
      </c>
      <c r="AL622" s="1">
        <v>111013</v>
      </c>
      <c r="AM622" s="1">
        <v>130185</v>
      </c>
      <c r="AN622" s="1">
        <v>127691</v>
      </c>
      <c r="AO622" s="1">
        <v>131737</v>
      </c>
      <c r="AP622" s="1">
        <v>134979</v>
      </c>
      <c r="AQ622" s="1">
        <v>138155</v>
      </c>
      <c r="AR622" s="1">
        <v>52616</v>
      </c>
      <c r="AS622" s="1">
        <v>52322</v>
      </c>
      <c r="AT622" s="1">
        <v>60991</v>
      </c>
      <c r="AU622" s="1">
        <v>75034</v>
      </c>
      <c r="AV622" s="1">
        <v>77119</v>
      </c>
      <c r="AW622" s="1">
        <v>78367</v>
      </c>
      <c r="AX622" s="1">
        <v>78187</v>
      </c>
      <c r="AY622" s="1">
        <v>77298</v>
      </c>
      <c r="AZ622" s="1">
        <v>46929</v>
      </c>
      <c r="BA622" s="1">
        <v>49195</v>
      </c>
      <c r="BB622" s="1">
        <v>50022</v>
      </c>
      <c r="BC622" s="1">
        <v>55151</v>
      </c>
      <c r="BD622" s="1">
        <v>50573</v>
      </c>
      <c r="BE622" s="1">
        <v>53370</v>
      </c>
      <c r="BF622" s="1">
        <v>56793</v>
      </c>
      <c r="BG622" s="1">
        <v>60857</v>
      </c>
      <c r="BH622" s="1">
        <v>32341</v>
      </c>
      <c r="BI622" s="1">
        <v>34218</v>
      </c>
      <c r="BJ622" s="1">
        <v>34691</v>
      </c>
      <c r="BK622" s="1">
        <v>39265</v>
      </c>
      <c r="BL622" s="1">
        <v>34424</v>
      </c>
      <c r="BM622" s="1">
        <v>36981</v>
      </c>
      <c r="BN622" s="1">
        <v>39918</v>
      </c>
      <c r="BO622" s="1">
        <v>43374</v>
      </c>
      <c r="BP622">
        <v>492</v>
      </c>
      <c r="BQ622">
        <v>492</v>
      </c>
      <c r="BR622">
        <v>492</v>
      </c>
      <c r="BS622">
        <v>492</v>
      </c>
      <c r="BT622">
        <v>492</v>
      </c>
      <c r="BU622">
        <v>491</v>
      </c>
      <c r="BV622">
        <v>491</v>
      </c>
      <c r="BW622">
        <v>491</v>
      </c>
      <c r="BX622">
        <v>3.62</v>
      </c>
      <c r="BY622">
        <v>2.12</v>
      </c>
      <c r="BZ622">
        <v>2.68</v>
      </c>
      <c r="CA622">
        <v>4.92</v>
      </c>
      <c r="CB622">
        <v>-0.54</v>
      </c>
      <c r="CC622">
        <v>2.16</v>
      </c>
      <c r="CD622">
        <v>2.56</v>
      </c>
      <c r="CE622">
        <v>2.89</v>
      </c>
      <c r="CF622">
        <v>7.26</v>
      </c>
      <c r="CG622">
        <v>5.48</v>
      </c>
      <c r="CH622">
        <v>6.94</v>
      </c>
      <c r="CI622">
        <v>14.24</v>
      </c>
      <c r="CJ622">
        <v>-2.81</v>
      </c>
      <c r="CK622">
        <v>6.76</v>
      </c>
      <c r="CL622">
        <v>7.63</v>
      </c>
      <c r="CM622">
        <v>8.16</v>
      </c>
      <c r="CN622" s="1">
        <v>23071</v>
      </c>
      <c r="CO622" s="1">
        <v>18513</v>
      </c>
      <c r="CP622" s="1">
        <v>24274</v>
      </c>
      <c r="CQ622" s="1">
        <v>53472</v>
      </c>
      <c r="CR622" s="1">
        <v>-10512</v>
      </c>
      <c r="CS622" s="1">
        <v>24508</v>
      </c>
      <c r="CT622" s="1">
        <v>29799</v>
      </c>
      <c r="CU622" s="1">
        <v>34518</v>
      </c>
      <c r="CV622">
        <v>7.63</v>
      </c>
      <c r="CW622">
        <v>16.2</v>
      </c>
      <c r="CX622">
        <v>10.55</v>
      </c>
      <c r="CY622">
        <v>5.4</v>
      </c>
      <c r="CZ622" t="s">
        <v>2</v>
      </c>
      <c r="DA622">
        <v>12.85</v>
      </c>
      <c r="DB622">
        <v>10.57</v>
      </c>
      <c r="DC622">
        <v>9.1300000000000008</v>
      </c>
      <c r="DD622">
        <v>0.54</v>
      </c>
      <c r="DE622">
        <v>0.86</v>
      </c>
      <c r="DF622">
        <v>0.73</v>
      </c>
      <c r="DG622">
        <v>0.72</v>
      </c>
      <c r="DH622">
        <v>0.68</v>
      </c>
      <c r="DI622">
        <v>0.84</v>
      </c>
      <c r="DJ622">
        <v>0.78</v>
      </c>
      <c r="DK622">
        <v>0.71</v>
      </c>
      <c r="DL622" s="6">
        <f>(CM622*3+CL622*2+CK622)/6</f>
        <v>7.75</v>
      </c>
      <c r="DM622">
        <f>BH622+(BH622*(CG622-8.25)/8.25)</f>
        <v>21482.264242424244</v>
      </c>
      <c r="DN622">
        <f>BI622+(BI622*(CH622-8.25)/8.25)</f>
        <v>28784.596363636367</v>
      </c>
      <c r="DO622">
        <f>BJ622+(BJ622*(CI622-8.25)/8.25)</f>
        <v>59878.768484848486</v>
      </c>
      <c r="DP622">
        <f>BK622+(BK622*(CJ622-8.25)/8.25)</f>
        <v>-13373.896969696973</v>
      </c>
      <c r="DQ622">
        <f>BL622+(BL622*(CK622-8.25)/8.25)</f>
        <v>28206.816969696971</v>
      </c>
      <c r="DR622">
        <f>BM622+(BM622*(CL622-8.25)/8.25)</f>
        <v>34201.821818181816</v>
      </c>
      <c r="DS622">
        <f>BN622+(BN622*(CM622-8.25)/8.25)</f>
        <v>39482.530909090907</v>
      </c>
      <c r="DT622" s="8">
        <f>DM622*10^8/$I622</f>
        <v>218200.80547451839</v>
      </c>
      <c r="DU622" s="8">
        <f>DN622*10^8/$I622</f>
        <v>292372.44458620279</v>
      </c>
      <c r="DV622" s="8">
        <f>DO622*10^8/$I622</f>
        <v>608203.83581417636</v>
      </c>
      <c r="DW622" s="8">
        <f>DP622*10^8/$I622</f>
        <v>-135842.06293106213</v>
      </c>
      <c r="DX622" s="8">
        <f>DQ622*10^8/$I622</f>
        <v>286503.79276619671</v>
      </c>
      <c r="DY622" s="8">
        <f>DR622*10^8/$I622</f>
        <v>347396.57725116296</v>
      </c>
      <c r="DZ622" s="8">
        <f>DS622*10^8/$I622</f>
        <v>401034.07859226671</v>
      </c>
      <c r="EA622" s="8">
        <f>DT622*10^8/$I622</f>
        <v>2216320.9134958354</v>
      </c>
      <c r="EB622" s="8">
        <f>DZ622*0.8</f>
        <v>320827.26287381339</v>
      </c>
      <c r="EC622" s="10">
        <f>G622-E622</f>
        <v>78000</v>
      </c>
      <c r="ED622" s="4">
        <f>EC622/E622*100</f>
        <v>32.911392405063289</v>
      </c>
      <c r="EE622" s="4">
        <f>DY622-G622</f>
        <v>32396.577251162962</v>
      </c>
      <c r="EF622" s="12">
        <f>EE622/G622</f>
        <v>0.10284627698781892</v>
      </c>
      <c r="EG622" s="4">
        <f>G622-F622</f>
        <v>3500</v>
      </c>
    </row>
    <row r="623" spans="1:137" x14ac:dyDescent="0.3">
      <c r="A623">
        <v>622</v>
      </c>
      <c r="B623" t="s">
        <v>5812</v>
      </c>
      <c r="C623" t="s">
        <v>588</v>
      </c>
      <c r="D623" t="str">
        <f>VLOOKUP(C623,Sheet1!$A$2:$B$3197,2,FALSE)</f>
        <v>화학</v>
      </c>
      <c r="E623">
        <v>96700</v>
      </c>
      <c r="F623">
        <v>125000</v>
      </c>
      <c r="G623" s="7">
        <v>126000</v>
      </c>
      <c r="H623" t="s">
        <v>2791</v>
      </c>
      <c r="I623" s="7">
        <f>VALUE(LEFT(H623,FIND("/",H623)-1)) + VALUE(MID(H623,FIND("/",H623)+1,LEN(H623)))</f>
        <v>23849371</v>
      </c>
      <c r="J623" s="1">
        <v>197267</v>
      </c>
      <c r="K623" s="1">
        <f>G623*I623/(10^8)</f>
        <v>30050.207460000001</v>
      </c>
      <c r="L623" s="1">
        <v>27367</v>
      </c>
      <c r="M623" s="1">
        <v>36316</v>
      </c>
      <c r="N623" s="1">
        <v>31121</v>
      </c>
      <c r="O623" s="1">
        <v>26051</v>
      </c>
      <c r="P623" s="1">
        <v>20025</v>
      </c>
      <c r="Q623" s="1">
        <v>24503</v>
      </c>
      <c r="R623" s="1">
        <v>25794</v>
      </c>
      <c r="S623" s="1">
        <v>26658</v>
      </c>
      <c r="T623" s="1">
        <v>1325</v>
      </c>
      <c r="U623" s="1">
        <v>2844</v>
      </c>
      <c r="V623" s="1">
        <v>1587</v>
      </c>
      <c r="W623" s="1">
        <v>-1806</v>
      </c>
      <c r="X623">
        <v>-861</v>
      </c>
      <c r="Y623" s="1">
        <v>3225</v>
      </c>
      <c r="Z623" s="1">
        <v>3852</v>
      </c>
      <c r="AA623" s="1">
        <v>3989</v>
      </c>
      <c r="AB623" s="1">
        <v>2194</v>
      </c>
      <c r="AC623" s="1">
        <v>2326</v>
      </c>
      <c r="AD623" s="1">
        <v>1038</v>
      </c>
      <c r="AE623" s="1">
        <v>-8074</v>
      </c>
      <c r="AF623" s="1">
        <v>-2512</v>
      </c>
      <c r="AG623" s="1">
        <v>2503</v>
      </c>
      <c r="AH623" s="1">
        <v>2940</v>
      </c>
      <c r="AI623" s="1">
        <v>3204</v>
      </c>
      <c r="AJ623" s="1">
        <v>62486</v>
      </c>
      <c r="AK623" s="1">
        <v>60778</v>
      </c>
      <c r="AL623" s="1">
        <v>56596</v>
      </c>
      <c r="AM623" s="1">
        <v>48112</v>
      </c>
      <c r="AN623" s="1">
        <v>44372</v>
      </c>
      <c r="AO623" s="1">
        <v>47150</v>
      </c>
      <c r="AP623" s="1">
        <v>49694</v>
      </c>
      <c r="AQ623" s="1">
        <v>49152</v>
      </c>
      <c r="AR623" s="1">
        <v>29840</v>
      </c>
      <c r="AS623" s="1">
        <v>26621</v>
      </c>
      <c r="AT623" s="1">
        <v>21670</v>
      </c>
      <c r="AU623" s="1">
        <v>21255</v>
      </c>
      <c r="AV623" s="1">
        <v>20515</v>
      </c>
      <c r="AW623" s="1">
        <v>20787</v>
      </c>
      <c r="AX623" s="1">
        <v>20737</v>
      </c>
      <c r="AY623" s="1">
        <v>17302</v>
      </c>
      <c r="AZ623" s="1">
        <v>32646</v>
      </c>
      <c r="BA623" s="1">
        <v>34157</v>
      </c>
      <c r="BB623" s="1">
        <v>34926</v>
      </c>
      <c r="BC623" s="1">
        <v>26857</v>
      </c>
      <c r="BD623" s="1">
        <v>23857</v>
      </c>
      <c r="BE623" s="1">
        <v>26363</v>
      </c>
      <c r="BF623" s="1">
        <v>28957</v>
      </c>
      <c r="BG623" s="1">
        <v>31850</v>
      </c>
      <c r="BH623" s="1">
        <v>31957</v>
      </c>
      <c r="BI623" s="1">
        <v>33523</v>
      </c>
      <c r="BJ623" s="1">
        <v>34294</v>
      </c>
      <c r="BK623" s="1">
        <v>26357</v>
      </c>
      <c r="BL623" s="1">
        <v>23410</v>
      </c>
      <c r="BM623" s="1">
        <v>25838</v>
      </c>
      <c r="BN623" s="1">
        <v>28364</v>
      </c>
      <c r="BO623" s="1">
        <v>31198</v>
      </c>
      <c r="BP623" s="1">
        <v>1272</v>
      </c>
      <c r="BQ623" s="1">
        <v>1272</v>
      </c>
      <c r="BR623" s="1">
        <v>1272</v>
      </c>
      <c r="BS623" s="1">
        <v>1272</v>
      </c>
      <c r="BT623" s="1">
        <v>1272</v>
      </c>
      <c r="BU623" s="1">
        <v>1271</v>
      </c>
      <c r="BV623" s="1">
        <v>1271</v>
      </c>
      <c r="BW623" s="1">
        <v>1270</v>
      </c>
      <c r="BX623">
        <v>3.24</v>
      </c>
      <c r="BY623">
        <v>3.77</v>
      </c>
      <c r="BZ623">
        <v>1.77</v>
      </c>
      <c r="CA623">
        <v>-15.42</v>
      </c>
      <c r="CB623">
        <v>-5.43</v>
      </c>
      <c r="CC623">
        <v>5.47</v>
      </c>
      <c r="CD623">
        <v>6.07</v>
      </c>
      <c r="CE623">
        <v>6.48</v>
      </c>
      <c r="CF623">
        <v>7.87</v>
      </c>
      <c r="CG623">
        <v>7.17</v>
      </c>
      <c r="CH623">
        <v>3.06</v>
      </c>
      <c r="CI623">
        <v>-26.19</v>
      </c>
      <c r="CJ623">
        <v>-9.89</v>
      </c>
      <c r="CK623">
        <v>9.84</v>
      </c>
      <c r="CL623">
        <v>10.57</v>
      </c>
      <c r="CM623">
        <v>10.18</v>
      </c>
      <c r="CN623" s="1">
        <v>10152</v>
      </c>
      <c r="CO623" s="1">
        <v>9849</v>
      </c>
      <c r="CP623" s="1">
        <v>4352</v>
      </c>
      <c r="CQ623" s="1">
        <v>-33308</v>
      </c>
      <c r="CR623" s="1">
        <v>-10321</v>
      </c>
      <c r="CS623" s="1">
        <v>10163</v>
      </c>
      <c r="CT623" s="1">
        <v>12006</v>
      </c>
      <c r="CU623" s="1">
        <v>12716</v>
      </c>
      <c r="CV623">
        <v>7.75</v>
      </c>
      <c r="CW623">
        <v>13.81</v>
      </c>
      <c r="CX623">
        <v>24.59</v>
      </c>
      <c r="CY623" t="s">
        <v>2</v>
      </c>
      <c r="CZ623" t="s">
        <v>2</v>
      </c>
      <c r="DA623">
        <v>12.4</v>
      </c>
      <c r="DB623">
        <v>10.49</v>
      </c>
      <c r="DC623">
        <v>9.91</v>
      </c>
      <c r="DD623">
        <v>0.59</v>
      </c>
      <c r="DE623">
        <v>0.97</v>
      </c>
      <c r="DF623">
        <v>0.74</v>
      </c>
      <c r="DG623">
        <v>0.56999999999999995</v>
      </c>
      <c r="DH623">
        <v>0.94</v>
      </c>
      <c r="DI623">
        <v>1.1599999999999999</v>
      </c>
      <c r="DJ623">
        <v>1.06</v>
      </c>
      <c r="DK623">
        <v>0.96</v>
      </c>
      <c r="DL623" s="6">
        <f>(CM623*3+CL623*2+CK623)/6</f>
        <v>10.253333333333332</v>
      </c>
      <c r="DM623">
        <f>BH623+(BH623*(CG623-8.25)/8.25)</f>
        <v>27773.538181818181</v>
      </c>
      <c r="DN623">
        <f>BI623+(BI623*(CH623-8.25)/8.25)</f>
        <v>12433.985454545455</v>
      </c>
      <c r="DO623">
        <f>BJ623+(BJ623*(CI623-8.25)/8.25)</f>
        <v>-108867.86181818182</v>
      </c>
      <c r="DP623">
        <f>BK623+(BK623*(CJ623-8.25)/8.25)</f>
        <v>-31596.452121212125</v>
      </c>
      <c r="DQ623">
        <f>BL623+(BL623*(CK623-8.25)/8.25)</f>
        <v>27921.745454545453</v>
      </c>
      <c r="DR623">
        <f>BM623+(BM623*(CL623-8.25)/8.25)</f>
        <v>33103.958787878786</v>
      </c>
      <c r="DS623">
        <f>BN623+(BN623*(CM623-8.25)/8.25)</f>
        <v>34999.45696969697</v>
      </c>
      <c r="DT623" s="8">
        <f>DM623*10^8/$I623</f>
        <v>116453.96510381001</v>
      </c>
      <c r="DU623" s="8">
        <f>DN623*10^8/$I623</f>
        <v>52135.485898330211</v>
      </c>
      <c r="DV623" s="8">
        <f>DO623*10^8/$I623</f>
        <v>-456481.0611490836</v>
      </c>
      <c r="DW623" s="8">
        <f>DP623*10^8/$I623</f>
        <v>-132483.37711385396</v>
      </c>
      <c r="DX623" s="8">
        <f>DQ623*10^8/$I623</f>
        <v>117075.39563431444</v>
      </c>
      <c r="DY623" s="8">
        <f>DR623*10^8/$I623</f>
        <v>138804.32648676052</v>
      </c>
      <c r="DZ623" s="8">
        <f>DS623*10^8/$I623</f>
        <v>146752.11757029971</v>
      </c>
      <c r="EA623" s="8">
        <f>DT623*10^8/$I623</f>
        <v>488289.46098331071</v>
      </c>
      <c r="EB623" s="8">
        <f>DZ623*0.8</f>
        <v>117401.69405623978</v>
      </c>
      <c r="EC623" s="10">
        <f>G623-E623</f>
        <v>29300</v>
      </c>
      <c r="ED623" s="4">
        <f>EC623/E623*100</f>
        <v>30.299896587383664</v>
      </c>
      <c r="EE623" s="4">
        <f>DY623-G623</f>
        <v>12804.326486760518</v>
      </c>
      <c r="EF623" s="12">
        <f>EE623/G623</f>
        <v>0.10162163878381363</v>
      </c>
      <c r="EG623" s="4">
        <f>G623-F623</f>
        <v>1000</v>
      </c>
    </row>
    <row r="624" spans="1:137" x14ac:dyDescent="0.3">
      <c r="A624">
        <v>623</v>
      </c>
      <c r="B624" t="s">
        <v>7220</v>
      </c>
      <c r="C624" t="s">
        <v>589</v>
      </c>
      <c r="D624" t="str">
        <f>VLOOKUP(C624,Sheet1!$A$2:$B$3197,2,FALSE)</f>
        <v>제약</v>
      </c>
      <c r="E624" s="7">
        <v>10800</v>
      </c>
      <c r="F624" s="7">
        <v>9300</v>
      </c>
      <c r="G624" s="7">
        <v>9110</v>
      </c>
      <c r="H624" t="s">
        <v>2792</v>
      </c>
      <c r="I624" s="7">
        <f>VALUE(LEFT(H624,FIND("/",H624)-1)) + VALUE(MID(H624,FIND("/",H624)+1,LEN(H624)))</f>
        <v>13410862</v>
      </c>
      <c r="J624" s="1">
        <v>111568</v>
      </c>
      <c r="K624" s="1">
        <f>G624*I624/(10^8)</f>
        <v>1221.7295282</v>
      </c>
      <c r="L624">
        <v>968</v>
      </c>
      <c r="M624">
        <v>920</v>
      </c>
      <c r="N624">
        <v>946</v>
      </c>
      <c r="O624" s="1">
        <v>1211</v>
      </c>
      <c r="P624" s="1">
        <v>1230</v>
      </c>
      <c r="Q624" s="3"/>
      <c r="R624" s="3"/>
      <c r="S624" s="3"/>
      <c r="T624">
        <v>39</v>
      </c>
      <c r="U624">
        <v>13</v>
      </c>
      <c r="V624">
        <v>-57</v>
      </c>
      <c r="W624">
        <v>48</v>
      </c>
      <c r="X624">
        <v>65</v>
      </c>
      <c r="Y624" s="3"/>
      <c r="Z624" s="3"/>
      <c r="AA624" s="3"/>
      <c r="AB624">
        <v>9</v>
      </c>
      <c r="AC624">
        <v>-13</v>
      </c>
      <c r="AD624">
        <v>-86</v>
      </c>
      <c r="AE624">
        <v>8</v>
      </c>
      <c r="AF624">
        <v>13</v>
      </c>
      <c r="AG624" s="3"/>
      <c r="AH624" s="3"/>
      <c r="AI624" s="3"/>
      <c r="AJ624" s="1">
        <v>1010</v>
      </c>
      <c r="AK624" s="1">
        <v>1355</v>
      </c>
      <c r="AL624" s="1">
        <v>1479</v>
      </c>
      <c r="AM624" s="1">
        <v>1839</v>
      </c>
      <c r="AN624" s="1">
        <v>1917</v>
      </c>
      <c r="AO624" s="3"/>
      <c r="AP624" s="3"/>
      <c r="AQ624" s="3"/>
      <c r="AR624">
        <v>481</v>
      </c>
      <c r="AS624">
        <v>843</v>
      </c>
      <c r="AT624">
        <v>919</v>
      </c>
      <c r="AU624" s="1">
        <v>1216</v>
      </c>
      <c r="AV624" s="1">
        <v>1281</v>
      </c>
      <c r="AW624" s="3"/>
      <c r="AX624" s="3"/>
      <c r="AY624" s="3"/>
      <c r="AZ624">
        <v>529</v>
      </c>
      <c r="BA624">
        <v>512</v>
      </c>
      <c r="BB624">
        <v>561</v>
      </c>
      <c r="BC624">
        <v>623</v>
      </c>
      <c r="BD624">
        <v>636</v>
      </c>
      <c r="BE624" s="3"/>
      <c r="BF624" s="3"/>
      <c r="BG624" s="3"/>
      <c r="BH624">
        <v>529</v>
      </c>
      <c r="BI624">
        <v>512</v>
      </c>
      <c r="BJ624">
        <v>561</v>
      </c>
      <c r="BK624">
        <v>623</v>
      </c>
      <c r="BL624">
        <v>636</v>
      </c>
      <c r="BM624" s="3"/>
      <c r="BN624" s="3"/>
      <c r="BO624" s="3"/>
      <c r="BP624">
        <v>55</v>
      </c>
      <c r="BQ624">
        <v>55</v>
      </c>
      <c r="BR624">
        <v>65</v>
      </c>
      <c r="BS624">
        <v>65</v>
      </c>
      <c r="BT624">
        <v>67</v>
      </c>
      <c r="BU624" s="3"/>
      <c r="BV624" s="3"/>
      <c r="BW624" s="3"/>
      <c r="BX624">
        <v>0.89</v>
      </c>
      <c r="BY624">
        <v>-1.07</v>
      </c>
      <c r="BZ624">
        <v>-6.04</v>
      </c>
      <c r="CA624">
        <v>0.47</v>
      </c>
      <c r="CB624">
        <v>0.71</v>
      </c>
      <c r="CC624" s="3"/>
      <c r="CD624" s="3"/>
      <c r="CE624" s="3"/>
      <c r="CF624">
        <v>1.65</v>
      </c>
      <c r="CG624">
        <v>-2.4300000000000002</v>
      </c>
      <c r="CH624">
        <v>-15.97</v>
      </c>
      <c r="CI624">
        <v>1.33</v>
      </c>
      <c r="CJ624">
        <v>2.13</v>
      </c>
      <c r="CK624" s="3"/>
      <c r="CL624" s="3"/>
      <c r="CM624" s="3"/>
      <c r="CN624">
        <v>78</v>
      </c>
      <c r="CO624">
        <v>-111</v>
      </c>
      <c r="CP624">
        <v>-706</v>
      </c>
      <c r="CQ624">
        <v>60</v>
      </c>
      <c r="CR624">
        <v>100</v>
      </c>
      <c r="CS624" s="3"/>
      <c r="CT624" s="3"/>
      <c r="CU624" s="3"/>
      <c r="CV624">
        <v>51.74</v>
      </c>
      <c r="CW624" t="s">
        <v>2</v>
      </c>
      <c r="CX624" t="s">
        <v>2</v>
      </c>
      <c r="CY624">
        <v>174.02</v>
      </c>
      <c r="CZ624">
        <v>102.88</v>
      </c>
      <c r="DA624" s="3"/>
      <c r="DB624" s="3"/>
      <c r="DC624" s="3"/>
      <c r="DD624">
        <v>0.83</v>
      </c>
      <c r="DE624">
        <v>0.87</v>
      </c>
      <c r="DF624">
        <v>2.2799999999999998</v>
      </c>
      <c r="DG624">
        <v>2.12</v>
      </c>
      <c r="DH624">
        <v>2.0499999999999998</v>
      </c>
      <c r="DI624" s="3"/>
      <c r="DJ624" s="3"/>
      <c r="DK624" s="3"/>
      <c r="DL624" s="6">
        <f>(CM624*3+CL624*2+CK624)/6</f>
        <v>0</v>
      </c>
      <c r="DM624">
        <f>BH624+(BH624*(CG624-8.25)/8.25)</f>
        <v>-155.81454545454551</v>
      </c>
      <c r="DN624">
        <f>BI624+(BI624*(CH624-8.25)/8.25)</f>
        <v>-991.10787878787869</v>
      </c>
      <c r="DO624">
        <f>BJ624+(BJ624*(CI624-8.25)/8.25)</f>
        <v>90.44</v>
      </c>
      <c r="DP624">
        <f>BK624+(BK624*(CJ624-8.25)/8.25)</f>
        <v>160.8472727272727</v>
      </c>
      <c r="DQ624">
        <f>BL624+(BL624*(CK624-8.25)/8.25)</f>
        <v>0</v>
      </c>
      <c r="DR624">
        <f>BM624+(BM624*(CL624-8.25)/8.25)</f>
        <v>0</v>
      </c>
      <c r="DS624">
        <f>BN624+(BN624*(CM624-8.25)/8.25)</f>
        <v>0</v>
      </c>
      <c r="DT624" s="8">
        <f>DM624*10^8/$I624</f>
        <v>-1161.8533204990515</v>
      </c>
      <c r="DU624" s="8">
        <f>DN624*10^8/$I624</f>
        <v>-7390.3368686358772</v>
      </c>
      <c r="DV624" s="8">
        <f>DO624*10^8/$I624</f>
        <v>674.37872375392419</v>
      </c>
      <c r="DW624" s="8">
        <f>DP624*10^8/$I624</f>
        <v>1199.3805672392475</v>
      </c>
      <c r="DX624" s="8">
        <f>DQ624*10^8/$I624</f>
        <v>0</v>
      </c>
      <c r="DY624" s="8">
        <f>DR624*10^8/$I624</f>
        <v>0</v>
      </c>
      <c r="DZ624" s="8">
        <f>DS624*10^8/$I624</f>
        <v>0</v>
      </c>
      <c r="EA624" s="8">
        <f>DT624*10^8/$I624</f>
        <v>-8663.5245407718867</v>
      </c>
      <c r="EB624" s="8">
        <f>DZ624*0.8</f>
        <v>0</v>
      </c>
      <c r="EC624" s="10">
        <f>G624-E624</f>
        <v>-1690</v>
      </c>
      <c r="ED624" s="4">
        <f>EC624/E624*100</f>
        <v>-15.648148148148147</v>
      </c>
      <c r="EE624" s="4">
        <f>DY624-G624</f>
        <v>-9110</v>
      </c>
      <c r="EF624" s="12">
        <f>EE624/G624</f>
        <v>-1</v>
      </c>
      <c r="EG624" s="4">
        <f>G624-F624</f>
        <v>-190</v>
      </c>
    </row>
    <row r="625" spans="1:137" x14ac:dyDescent="0.3">
      <c r="A625">
        <v>624</v>
      </c>
      <c r="B625" t="s">
        <v>6543</v>
      </c>
      <c r="C625" t="s">
        <v>590</v>
      </c>
      <c r="D625" t="str">
        <f>VLOOKUP(C625,Sheet1!$A$2:$B$3197,2,FALSE)</f>
        <v>다각화된통신서비스</v>
      </c>
      <c r="E625">
        <v>2225</v>
      </c>
      <c r="F625">
        <v>3000</v>
      </c>
      <c r="G625" s="7">
        <v>2970</v>
      </c>
      <c r="H625" t="s">
        <v>2793</v>
      </c>
      <c r="I625" s="7">
        <f>VALUE(LEFT(H625,FIND("/",H625)-1)) + VALUE(MID(H625,FIND("/",H625)+1,LEN(H625)))</f>
        <v>107745853</v>
      </c>
      <c r="J625">
        <v>0</v>
      </c>
      <c r="K625" s="1">
        <f>G625*I625/(10^8)</f>
        <v>3200.0518341000002</v>
      </c>
      <c r="L625">
        <v>371</v>
      </c>
      <c r="M625">
        <v>496</v>
      </c>
      <c r="N625">
        <v>586</v>
      </c>
      <c r="O625">
        <v>758</v>
      </c>
      <c r="P625">
        <v>578</v>
      </c>
      <c r="Q625" s="3"/>
      <c r="R625" s="3"/>
      <c r="S625" s="3"/>
      <c r="T625">
        <v>-25</v>
      </c>
      <c r="U625">
        <v>-2</v>
      </c>
      <c r="V625">
        <v>53</v>
      </c>
      <c r="W625">
        <v>49</v>
      </c>
      <c r="X625">
        <v>-10</v>
      </c>
      <c r="Y625" s="3"/>
      <c r="Z625" s="3"/>
      <c r="AA625" s="3"/>
      <c r="AB625">
        <v>-69</v>
      </c>
      <c r="AC625">
        <v>-5</v>
      </c>
      <c r="AD625">
        <v>-81</v>
      </c>
      <c r="AE625">
        <v>-242</v>
      </c>
      <c r="AF625">
        <v>23</v>
      </c>
      <c r="AG625" s="3"/>
      <c r="AH625" s="3"/>
      <c r="AI625" s="3"/>
      <c r="AJ625">
        <v>452</v>
      </c>
      <c r="AK625">
        <v>459</v>
      </c>
      <c r="AL625">
        <v>574</v>
      </c>
      <c r="AM625">
        <v>509</v>
      </c>
      <c r="AN625">
        <v>693</v>
      </c>
      <c r="AO625" s="3"/>
      <c r="AP625" s="3"/>
      <c r="AQ625" s="3"/>
      <c r="AR625">
        <v>133</v>
      </c>
      <c r="AS625">
        <v>121</v>
      </c>
      <c r="AT625">
        <v>266</v>
      </c>
      <c r="AU625">
        <v>250</v>
      </c>
      <c r="AV625">
        <v>331</v>
      </c>
      <c r="AW625" s="3"/>
      <c r="AX625" s="3"/>
      <c r="AY625" s="3"/>
      <c r="AZ625">
        <v>319</v>
      </c>
      <c r="BA625">
        <v>337</v>
      </c>
      <c r="BB625">
        <v>309</v>
      </c>
      <c r="BC625">
        <v>258</v>
      </c>
      <c r="BD625">
        <v>362</v>
      </c>
      <c r="BE625" s="3"/>
      <c r="BF625" s="3"/>
      <c r="BG625" s="3"/>
      <c r="BH625">
        <v>332</v>
      </c>
      <c r="BI625">
        <v>346</v>
      </c>
      <c r="BJ625">
        <v>309</v>
      </c>
      <c r="BK625">
        <v>254</v>
      </c>
      <c r="BL625">
        <v>360</v>
      </c>
      <c r="BM625" s="3"/>
      <c r="BN625" s="3"/>
      <c r="BO625" s="3"/>
      <c r="BP625">
        <v>424</v>
      </c>
      <c r="BQ625">
        <v>436</v>
      </c>
      <c r="BR625">
        <v>449</v>
      </c>
      <c r="BS625">
        <v>486</v>
      </c>
      <c r="BT625">
        <v>505</v>
      </c>
      <c r="BU625" s="3"/>
      <c r="BV625" s="3"/>
      <c r="BW625" s="3"/>
      <c r="BX625">
        <v>-14.61</v>
      </c>
      <c r="BY625">
        <v>-1</v>
      </c>
      <c r="BZ625">
        <v>-15.69</v>
      </c>
      <c r="CA625">
        <v>-44.68</v>
      </c>
      <c r="CB625">
        <v>3.9</v>
      </c>
      <c r="CC625" s="3"/>
      <c r="CD625" s="3"/>
      <c r="CE625" s="3"/>
      <c r="CF625">
        <v>-20.69</v>
      </c>
      <c r="CG625">
        <v>-1.76</v>
      </c>
      <c r="CH625">
        <v>-25.43</v>
      </c>
      <c r="CI625">
        <v>-86</v>
      </c>
      <c r="CJ625">
        <v>8.32</v>
      </c>
      <c r="CK625" s="3"/>
      <c r="CL625" s="3"/>
      <c r="CM625" s="3"/>
      <c r="CN625">
        <v>-73</v>
      </c>
      <c r="CO625">
        <v>-7</v>
      </c>
      <c r="CP625">
        <v>-94</v>
      </c>
      <c r="CQ625">
        <v>-255</v>
      </c>
      <c r="CR625">
        <v>25</v>
      </c>
      <c r="CS625" s="3"/>
      <c r="CT625" s="3"/>
      <c r="CU625" s="3"/>
      <c r="CV625" t="s">
        <v>2</v>
      </c>
      <c r="CW625" t="s">
        <v>2</v>
      </c>
      <c r="CX625" t="s">
        <v>2</v>
      </c>
      <c r="CY625" t="s">
        <v>2</v>
      </c>
      <c r="CZ625">
        <v>83.4</v>
      </c>
      <c r="DA625" s="3"/>
      <c r="DB625" s="3"/>
      <c r="DC625" s="3"/>
      <c r="DD625">
        <v>4.3499999999999996</v>
      </c>
      <c r="DE625">
        <v>5.67</v>
      </c>
      <c r="DF625">
        <v>13.49</v>
      </c>
      <c r="DG625">
        <v>10.8</v>
      </c>
      <c r="DH625">
        <v>5.58</v>
      </c>
      <c r="DI625" s="3"/>
      <c r="DJ625" s="3"/>
      <c r="DK625" s="3"/>
      <c r="DL625" s="6">
        <f>(CM625*3+CL625*2+CK625)/6</f>
        <v>0</v>
      </c>
      <c r="DM625">
        <f>BH625+(BH625*(CG625-8.25)/8.25)</f>
        <v>-70.826666666666654</v>
      </c>
      <c r="DN625">
        <f>BI625+(BI625*(CH625-8.25)/8.25)</f>
        <v>-1066.5187878787879</v>
      </c>
      <c r="DO625">
        <f>BJ625+(BJ625*(CI625-8.25)/8.25)</f>
        <v>-3221.090909090909</v>
      </c>
      <c r="DP625">
        <f>BK625+(BK625*(CJ625-8.25)/8.25)</f>
        <v>256.15515151515154</v>
      </c>
      <c r="DQ625">
        <f>BL625+(BL625*(CK625-8.25)/8.25)</f>
        <v>0</v>
      </c>
      <c r="DR625">
        <f>BM625+(BM625*(CL625-8.25)/8.25)</f>
        <v>0</v>
      </c>
      <c r="DS625">
        <f>BN625+(BN625*(CM625-8.25)/8.25)</f>
        <v>0</v>
      </c>
      <c r="DT625" s="8">
        <f>DM625*10^8/$I625</f>
        <v>-65.734935215248285</v>
      </c>
      <c r="DU625" s="8">
        <f>DN625*10^8/$I625</f>
        <v>-989.84671630822561</v>
      </c>
      <c r="DV625" s="8">
        <f>DO625*10^8/$I625</f>
        <v>-2989.5265751814213</v>
      </c>
      <c r="DW625" s="8">
        <f>DP625*10^8/$I625</f>
        <v>237.74014904791886</v>
      </c>
      <c r="DX625" s="8">
        <f>DQ625*10^8/$I625</f>
        <v>0</v>
      </c>
      <c r="DY625" s="8">
        <f>DR625*10^8/$I625</f>
        <v>0</v>
      </c>
      <c r="DZ625" s="8">
        <f>DS625*10^8/$I625</f>
        <v>0</v>
      </c>
      <c r="EA625" s="8">
        <f>DT625*10^8/$I625</f>
        <v>-61.009248509312272</v>
      </c>
      <c r="EB625" s="8">
        <f>DZ625*0.8</f>
        <v>0</v>
      </c>
      <c r="EC625" s="10">
        <f>G625-E625</f>
        <v>745</v>
      </c>
      <c r="ED625" s="4">
        <f>EC625/E625*100</f>
        <v>33.483146067415731</v>
      </c>
      <c r="EE625" s="4">
        <f>DY625-G625</f>
        <v>-2970</v>
      </c>
      <c r="EF625" s="12">
        <f>EE625/G625</f>
        <v>-1</v>
      </c>
      <c r="EG625" s="4">
        <f>G625-F625</f>
        <v>-30</v>
      </c>
    </row>
    <row r="626" spans="1:137" x14ac:dyDescent="0.3">
      <c r="A626">
        <v>625</v>
      </c>
      <c r="B626" t="s">
        <v>7877</v>
      </c>
      <c r="C626" t="s">
        <v>591</v>
      </c>
      <c r="D626" t="str">
        <f>VLOOKUP(C626,Sheet1!$A$2:$B$3197,2,FALSE)</f>
        <v>제약</v>
      </c>
      <c r="E626" s="7">
        <v>84800</v>
      </c>
      <c r="F626" s="7">
        <v>89100</v>
      </c>
      <c r="G626" s="7">
        <v>87800</v>
      </c>
      <c r="H626" t="s">
        <v>2794</v>
      </c>
      <c r="I626" s="7">
        <f>VALUE(LEFT(H626,FIND("/",H626)-1)) + VALUE(MID(H626,FIND("/",H626)+1,LEN(H626)))</f>
        <v>2660000</v>
      </c>
      <c r="J626" s="1">
        <v>381746</v>
      </c>
      <c r="K626" s="1">
        <f>G626*I626/(10^8)</f>
        <v>2335.48</v>
      </c>
      <c r="L626">
        <v>675</v>
      </c>
      <c r="M626">
        <v>670</v>
      </c>
      <c r="N626">
        <v>617</v>
      </c>
      <c r="O626">
        <v>484</v>
      </c>
      <c r="P626">
        <v>406</v>
      </c>
      <c r="Q626" s="3"/>
      <c r="R626" s="3"/>
      <c r="S626" s="3"/>
      <c r="T626">
        <v>25</v>
      </c>
      <c r="U626">
        <v>26</v>
      </c>
      <c r="V626">
        <v>23</v>
      </c>
      <c r="W626">
        <v>-13</v>
      </c>
      <c r="X626">
        <v>-19</v>
      </c>
      <c r="Y626" s="3"/>
      <c r="Z626" s="3"/>
      <c r="AA626" s="3"/>
      <c r="AB626">
        <v>30</v>
      </c>
      <c r="AC626">
        <v>26</v>
      </c>
      <c r="AD626">
        <v>29</v>
      </c>
      <c r="AE626">
        <v>67</v>
      </c>
      <c r="AF626">
        <v>32</v>
      </c>
      <c r="AG626" s="3"/>
      <c r="AH626" s="3"/>
      <c r="AI626" s="3"/>
      <c r="AJ626" s="1">
        <v>3385</v>
      </c>
      <c r="AK626" s="1">
        <v>3475</v>
      </c>
      <c r="AL626" s="1">
        <v>3473</v>
      </c>
      <c r="AM626" s="1">
        <v>3695</v>
      </c>
      <c r="AN626" s="1">
        <v>3712</v>
      </c>
      <c r="AO626" s="3"/>
      <c r="AP626" s="3"/>
      <c r="AQ626" s="3"/>
      <c r="AR626">
        <v>184</v>
      </c>
      <c r="AS626">
        <v>246</v>
      </c>
      <c r="AT626">
        <v>229</v>
      </c>
      <c r="AU626">
        <v>240</v>
      </c>
      <c r="AV626">
        <v>237</v>
      </c>
      <c r="AW626" s="3"/>
      <c r="AX626" s="3"/>
      <c r="AY626" s="3"/>
      <c r="AZ626" s="1">
        <v>3201</v>
      </c>
      <c r="BA626" s="1">
        <v>3228</v>
      </c>
      <c r="BB626" s="1">
        <v>3243</v>
      </c>
      <c r="BC626" s="1">
        <v>3455</v>
      </c>
      <c r="BD626" s="1">
        <v>3475</v>
      </c>
      <c r="BE626" s="3"/>
      <c r="BF626" s="3"/>
      <c r="BG626" s="3"/>
      <c r="BH626" s="1">
        <v>3201</v>
      </c>
      <c r="BI626" s="1">
        <v>3228</v>
      </c>
      <c r="BJ626" s="1">
        <v>3243</v>
      </c>
      <c r="BK626" s="1">
        <v>3455</v>
      </c>
      <c r="BL626" s="1">
        <v>3475</v>
      </c>
      <c r="BM626" s="3"/>
      <c r="BN626" s="3"/>
      <c r="BO626" s="3"/>
      <c r="BP626">
        <v>133</v>
      </c>
      <c r="BQ626">
        <v>133</v>
      </c>
      <c r="BR626">
        <v>133</v>
      </c>
      <c r="BS626">
        <v>133</v>
      </c>
      <c r="BT626">
        <v>133</v>
      </c>
      <c r="BU626" s="3"/>
      <c r="BV626" s="3"/>
      <c r="BW626" s="3"/>
      <c r="BX626">
        <v>0.86</v>
      </c>
      <c r="BY626">
        <v>0.77</v>
      </c>
      <c r="BZ626">
        <v>0.85</v>
      </c>
      <c r="CA626">
        <v>1.87</v>
      </c>
      <c r="CB626">
        <v>0.87</v>
      </c>
      <c r="CC626" s="3"/>
      <c r="CD626" s="3"/>
      <c r="CE626" s="3"/>
      <c r="CF626">
        <v>0.95</v>
      </c>
      <c r="CG626">
        <v>0.82</v>
      </c>
      <c r="CH626">
        <v>0.91</v>
      </c>
      <c r="CI626">
        <v>2.0099999999999998</v>
      </c>
      <c r="CJ626">
        <v>0.93</v>
      </c>
      <c r="CK626" s="3"/>
      <c r="CL626" s="3"/>
      <c r="CM626" s="3"/>
      <c r="CN626" s="1">
        <v>1134</v>
      </c>
      <c r="CO626">
        <v>988</v>
      </c>
      <c r="CP626" s="1">
        <v>1107</v>
      </c>
      <c r="CQ626" s="1">
        <v>2526</v>
      </c>
      <c r="CR626" s="1">
        <v>1211</v>
      </c>
      <c r="CS626" s="3"/>
      <c r="CT626" s="3"/>
      <c r="CU626" s="3"/>
      <c r="CV626">
        <v>108.44</v>
      </c>
      <c r="CW626">
        <v>135.6</v>
      </c>
      <c r="CX626">
        <v>86.33</v>
      </c>
      <c r="CY626">
        <v>32.5</v>
      </c>
      <c r="CZ626">
        <v>68.31</v>
      </c>
      <c r="DA626" s="3"/>
      <c r="DB626" s="3"/>
      <c r="DC626" s="3"/>
      <c r="DD626">
        <v>0.78</v>
      </c>
      <c r="DE626">
        <v>0.84</v>
      </c>
      <c r="DF626">
        <v>0.6</v>
      </c>
      <c r="DG626">
        <v>0.51</v>
      </c>
      <c r="DH626">
        <v>0.51</v>
      </c>
      <c r="DI626" s="3"/>
      <c r="DJ626" s="3"/>
      <c r="DK626" s="3"/>
      <c r="DL626" s="6">
        <f>(CM626*3+CL626*2+CK626)/6</f>
        <v>0</v>
      </c>
      <c r="DM626">
        <f>BH626+(BH626*(CG626-8.25)/8.25)</f>
        <v>318.15999999999985</v>
      </c>
      <c r="DN626">
        <f>BI626+(BI626*(CH626-8.25)/8.25)</f>
        <v>356.05818181818177</v>
      </c>
      <c r="DO626">
        <f>BJ626+(BJ626*(CI626-8.25)/8.25)</f>
        <v>790.11272727272717</v>
      </c>
      <c r="DP626">
        <f>BK626+(BK626*(CJ626-8.25)/8.25)</f>
        <v>389.47272727272684</v>
      </c>
      <c r="DQ626">
        <f>BL626+(BL626*(CK626-8.25)/8.25)</f>
        <v>0</v>
      </c>
      <c r="DR626">
        <f>BM626+(BM626*(CL626-8.25)/8.25)</f>
        <v>0</v>
      </c>
      <c r="DS626">
        <f>BN626+(BN626*(CM626-8.25)/8.25)</f>
        <v>0</v>
      </c>
      <c r="DT626" s="8">
        <f>DM626*10^8/$I626</f>
        <v>11960.902255639092</v>
      </c>
      <c r="DU626" s="8">
        <f>DN626*10^8/$I626</f>
        <v>13385.645933014352</v>
      </c>
      <c r="DV626" s="8">
        <f>DO626*10^8/$I626</f>
        <v>29703.485987696513</v>
      </c>
      <c r="DW626" s="8">
        <f>DP626*10^8/$I626</f>
        <v>14641.831852358151</v>
      </c>
      <c r="DX626" s="8">
        <f>DQ626*10^8/$I626</f>
        <v>0</v>
      </c>
      <c r="DY626" s="8">
        <f>DR626*10^8/$I626</f>
        <v>0</v>
      </c>
      <c r="DZ626" s="8">
        <f>DS626*10^8/$I626</f>
        <v>0</v>
      </c>
      <c r="EA626" s="8">
        <f>DT626*10^8/$I626</f>
        <v>449657.97953530418</v>
      </c>
      <c r="EB626" s="8">
        <f>DZ626*0.8</f>
        <v>0</v>
      </c>
      <c r="EC626" s="10">
        <f>G626-E626</f>
        <v>3000</v>
      </c>
      <c r="ED626" s="4">
        <f>EC626/E626*100</f>
        <v>3.5377358490566038</v>
      </c>
      <c r="EE626" s="4">
        <f>DY626-G626</f>
        <v>-87800</v>
      </c>
      <c r="EF626" s="12">
        <f>EE626/G626</f>
        <v>-1</v>
      </c>
      <c r="EG626" s="4">
        <f>G626-F626</f>
        <v>-1300</v>
      </c>
    </row>
    <row r="627" spans="1:137" x14ac:dyDescent="0.3">
      <c r="A627">
        <v>626</v>
      </c>
      <c r="B627" t="s">
        <v>5826</v>
      </c>
      <c r="C627" t="s">
        <v>592</v>
      </c>
      <c r="D627" t="str">
        <f>VLOOKUP(C627,Sheet1!$A$2:$B$3197,2,FALSE)</f>
        <v>건설</v>
      </c>
      <c r="E627">
        <v>39850</v>
      </c>
      <c r="F627">
        <v>53800</v>
      </c>
      <c r="G627" s="7">
        <v>56100</v>
      </c>
      <c r="H627" t="s">
        <v>2795</v>
      </c>
      <c r="I627" s="7">
        <f>VALUE(LEFT(H627,FIND("/",H627)-1)) + VALUE(MID(H627,FIND("/",H627)+1,LEN(H627)))</f>
        <v>111454621</v>
      </c>
      <c r="J627" s="1">
        <v>2756</v>
      </c>
      <c r="K627" s="1">
        <f>G627*I627/(10^8)</f>
        <v>62526.042380999999</v>
      </c>
      <c r="L627" s="1">
        <v>188250</v>
      </c>
      <c r="M627" s="1">
        <v>168871</v>
      </c>
      <c r="N627" s="1">
        <v>167309</v>
      </c>
      <c r="O627" s="1">
        <v>172788</v>
      </c>
      <c r="P627" s="1">
        <v>169709</v>
      </c>
      <c r="Q627" s="1">
        <v>183967</v>
      </c>
      <c r="R627" s="1">
        <v>200281</v>
      </c>
      <c r="S627" s="1">
        <v>214951</v>
      </c>
      <c r="T627" s="1">
        <v>11590</v>
      </c>
      <c r="U627" s="1">
        <v>9861</v>
      </c>
      <c r="V627" s="1">
        <v>8400</v>
      </c>
      <c r="W627" s="1">
        <v>8597</v>
      </c>
      <c r="X627" s="1">
        <v>5490</v>
      </c>
      <c r="Y627" s="1">
        <v>9134</v>
      </c>
      <c r="Z627" s="1">
        <v>10995</v>
      </c>
      <c r="AA627" s="1">
        <v>12264</v>
      </c>
      <c r="AB627" s="1">
        <v>7317</v>
      </c>
      <c r="AC627" s="1">
        <v>3716</v>
      </c>
      <c r="AD627" s="1">
        <v>5353</v>
      </c>
      <c r="AE627" s="1">
        <v>5733</v>
      </c>
      <c r="AF627" s="1">
        <v>2277</v>
      </c>
      <c r="AG627" s="1">
        <v>6701</v>
      </c>
      <c r="AH627" s="1">
        <v>7882</v>
      </c>
      <c r="AI627" s="1">
        <v>8912</v>
      </c>
      <c r="AJ627" s="1">
        <v>198734</v>
      </c>
      <c r="AK627" s="1">
        <v>184319</v>
      </c>
      <c r="AL627" s="1">
        <v>180546</v>
      </c>
      <c r="AM627" s="1">
        <v>182270</v>
      </c>
      <c r="AN627" s="1">
        <v>179393</v>
      </c>
      <c r="AO627" s="1">
        <v>189034</v>
      </c>
      <c r="AP627" s="1">
        <v>198156</v>
      </c>
      <c r="AQ627" s="1">
        <v>208260</v>
      </c>
      <c r="AR627" s="1">
        <v>117488</v>
      </c>
      <c r="AS627" s="1">
        <v>99590</v>
      </c>
      <c r="AT627" s="1">
        <v>97628</v>
      </c>
      <c r="AU627" s="1">
        <v>95120</v>
      </c>
      <c r="AV627" s="1">
        <v>91729</v>
      </c>
      <c r="AW627" s="1">
        <v>95978</v>
      </c>
      <c r="AX627" s="1">
        <v>98827</v>
      </c>
      <c r="AY627" s="1">
        <v>101485</v>
      </c>
      <c r="AZ627" s="1">
        <v>81246</v>
      </c>
      <c r="BA627" s="1">
        <v>84729</v>
      </c>
      <c r="BB627" s="1">
        <v>82919</v>
      </c>
      <c r="BC627" s="1">
        <v>87150</v>
      </c>
      <c r="BD627" s="1">
        <v>87664</v>
      </c>
      <c r="BE627" s="1">
        <v>93056</v>
      </c>
      <c r="BF627" s="1">
        <v>99329</v>
      </c>
      <c r="BG627" s="1">
        <v>106775</v>
      </c>
      <c r="BH627" s="1">
        <v>63290</v>
      </c>
      <c r="BI627" s="1">
        <v>64676</v>
      </c>
      <c r="BJ627" s="1">
        <v>62741</v>
      </c>
      <c r="BK627" s="1">
        <v>66626</v>
      </c>
      <c r="BL627" s="1">
        <v>66318</v>
      </c>
      <c r="BM627" s="1">
        <v>70742</v>
      </c>
      <c r="BN627" s="1">
        <v>75788</v>
      </c>
      <c r="BO627" s="1">
        <v>81805</v>
      </c>
      <c r="BP627" s="1">
        <v>5573</v>
      </c>
      <c r="BQ627" s="1">
        <v>5573</v>
      </c>
      <c r="BR627" s="1">
        <v>5573</v>
      </c>
      <c r="BS627" s="1">
        <v>5573</v>
      </c>
      <c r="BT627" s="1">
        <v>5573</v>
      </c>
      <c r="BU627" s="1">
        <v>5571</v>
      </c>
      <c r="BV627" s="1">
        <v>5571</v>
      </c>
      <c r="BW627" s="1">
        <v>5571</v>
      </c>
      <c r="BX627">
        <v>3.73</v>
      </c>
      <c r="BY627">
        <v>1.94</v>
      </c>
      <c r="BZ627">
        <v>2.93</v>
      </c>
      <c r="CA627">
        <v>3.16</v>
      </c>
      <c r="CB627">
        <v>1.26</v>
      </c>
      <c r="CC627">
        <v>3.64</v>
      </c>
      <c r="CD627">
        <v>4.07</v>
      </c>
      <c r="CE627">
        <v>4.3899999999999997</v>
      </c>
      <c r="CF627">
        <v>9.5</v>
      </c>
      <c r="CG627">
        <v>3.15</v>
      </c>
      <c r="CH627">
        <v>5.99</v>
      </c>
      <c r="CI627">
        <v>6.3</v>
      </c>
      <c r="CJ627">
        <v>1.84</v>
      </c>
      <c r="CK627">
        <v>6.9</v>
      </c>
      <c r="CL627">
        <v>7.65</v>
      </c>
      <c r="CM627">
        <v>8.06</v>
      </c>
      <c r="CN627" s="1">
        <v>5133</v>
      </c>
      <c r="CO627" s="1">
        <v>1810</v>
      </c>
      <c r="CP627" s="1">
        <v>3424</v>
      </c>
      <c r="CQ627" s="1">
        <v>3656</v>
      </c>
      <c r="CR627" s="1">
        <v>1098</v>
      </c>
      <c r="CS627" s="1">
        <v>4245</v>
      </c>
      <c r="CT627" s="1">
        <v>5027</v>
      </c>
      <c r="CU627" s="1">
        <v>5697</v>
      </c>
      <c r="CV627">
        <v>8.34</v>
      </c>
      <c r="CW627">
        <v>20.059999999999999</v>
      </c>
      <c r="CX627">
        <v>15.95</v>
      </c>
      <c r="CY627">
        <v>11.57</v>
      </c>
      <c r="CZ627">
        <v>34.119999999999997</v>
      </c>
      <c r="DA627">
        <v>13.22</v>
      </c>
      <c r="DB627">
        <v>11.16</v>
      </c>
      <c r="DC627">
        <v>9.85</v>
      </c>
      <c r="DD627">
        <v>0.75</v>
      </c>
      <c r="DE627">
        <v>0.63</v>
      </c>
      <c r="DF627">
        <v>0.97</v>
      </c>
      <c r="DG627">
        <v>0.71</v>
      </c>
      <c r="DH627">
        <v>0.63</v>
      </c>
      <c r="DI627">
        <v>0.88</v>
      </c>
      <c r="DJ627">
        <v>0.83</v>
      </c>
      <c r="DK627">
        <v>0.76</v>
      </c>
      <c r="DL627" s="6">
        <f>(CM627*3+CL627*2+CK627)/6</f>
        <v>7.73</v>
      </c>
      <c r="DM627">
        <f>BH627+(BH627*(CG627-8.25)/8.25)</f>
        <v>24165.272727272728</v>
      </c>
      <c r="DN627">
        <f>BI627+(BI627*(CH627-8.25)/8.25)</f>
        <v>46958.695757575755</v>
      </c>
      <c r="DO627">
        <f>BJ627+(BJ627*(CI627-8.25)/8.25)</f>
        <v>47911.30909090909</v>
      </c>
      <c r="DP627">
        <f>BK627+(BK627*(CJ627-8.25)/8.25)</f>
        <v>14859.616969696966</v>
      </c>
      <c r="DQ627">
        <f>BL627+(BL627*(CK627-8.25)/8.25)</f>
        <v>55465.963636363638</v>
      </c>
      <c r="DR627">
        <f>BM627+(BM627*(CL627-8.25)/8.25)</f>
        <v>65597.127272727274</v>
      </c>
      <c r="DS627">
        <f>BN627+(BN627*(CM627-8.25)/8.25)</f>
        <v>74042.579393939392</v>
      </c>
      <c r="DT627" s="8">
        <f>DM627*10^8/$I627</f>
        <v>21681.714504482257</v>
      </c>
      <c r="DU627" s="8">
        <f>DN627*10^8/$I627</f>
        <v>42132.569593122345</v>
      </c>
      <c r="DV627" s="8">
        <f>DO627*10^8/$I627</f>
        <v>42987.279182358077</v>
      </c>
      <c r="DW627" s="8">
        <f>DP627*10^8/$I627</f>
        <v>13332.436857595134</v>
      </c>
      <c r="DX627" s="8">
        <f>DQ627*10^8/$I627</f>
        <v>49765.51276089633</v>
      </c>
      <c r="DY627" s="8">
        <f>DR627*10^8/$I627</f>
        <v>58855.457659963038</v>
      </c>
      <c r="DZ627" s="8">
        <f>DS627*10^8/$I627</f>
        <v>66432.938113835044</v>
      </c>
      <c r="EA627" s="8">
        <f>DT627*10^8/$I627</f>
        <v>19453.40113307842</v>
      </c>
      <c r="EB627" s="8">
        <f>DZ627*0.8</f>
        <v>53146.350491068035</v>
      </c>
      <c r="EC627" s="10">
        <f>G627-E627</f>
        <v>16250</v>
      </c>
      <c r="ED627" s="4">
        <f>EC627/E627*100</f>
        <v>40.777917189460474</v>
      </c>
      <c r="EE627" s="4">
        <f>DY627-G627</f>
        <v>2755.4576599630382</v>
      </c>
      <c r="EF627" s="12">
        <f>EE627/G627</f>
        <v>4.9116892334457006E-2</v>
      </c>
      <c r="EG627" s="4">
        <f>G627-F627</f>
        <v>2300</v>
      </c>
    </row>
    <row r="628" spans="1:137" x14ac:dyDescent="0.3">
      <c r="A628">
        <v>627</v>
      </c>
      <c r="B628" t="s">
        <v>6787</v>
      </c>
      <c r="C628" t="s">
        <v>593</v>
      </c>
      <c r="D628" t="str">
        <f>VLOOKUP(C628,Sheet1!$A$2:$B$3197,2,FALSE)</f>
        <v>철강</v>
      </c>
      <c r="E628">
        <v>5650</v>
      </c>
      <c r="F628">
        <v>4980</v>
      </c>
      <c r="G628" s="7">
        <v>4770</v>
      </c>
      <c r="H628" t="s">
        <v>2796</v>
      </c>
      <c r="I628" s="7">
        <f>VALUE(LEFT(H628,FIND("/",H628)-1)) + VALUE(MID(H628,FIND("/",H628)+1,LEN(H628)))</f>
        <v>23500000</v>
      </c>
      <c r="J628" s="1">
        <v>1721097</v>
      </c>
      <c r="K628" s="1">
        <f>G628*I628/(10^8)</f>
        <v>1120.95</v>
      </c>
      <c r="L628" s="1">
        <v>4445</v>
      </c>
      <c r="M628" s="1">
        <v>3914</v>
      </c>
      <c r="N628" s="1">
        <v>4132</v>
      </c>
      <c r="O628" s="1">
        <v>4372</v>
      </c>
      <c r="P628" s="1">
        <v>4318</v>
      </c>
      <c r="Q628" s="3"/>
      <c r="R628" s="3"/>
      <c r="S628" s="3"/>
      <c r="T628">
        <v>154</v>
      </c>
      <c r="U628">
        <v>81</v>
      </c>
      <c r="V628">
        <v>171</v>
      </c>
      <c r="W628">
        <v>129</v>
      </c>
      <c r="X628">
        <v>10</v>
      </c>
      <c r="Y628" s="3"/>
      <c r="Z628" s="3"/>
      <c r="AA628" s="3"/>
      <c r="AB628">
        <v>145</v>
      </c>
      <c r="AC628">
        <v>15</v>
      </c>
      <c r="AD628">
        <v>98</v>
      </c>
      <c r="AE628">
        <v>50</v>
      </c>
      <c r="AF628">
        <v>-17</v>
      </c>
      <c r="AG628" s="3"/>
      <c r="AH628" s="3"/>
      <c r="AI628" s="3"/>
      <c r="AJ628" s="1">
        <v>2861</v>
      </c>
      <c r="AK628" s="1">
        <v>2787</v>
      </c>
      <c r="AL628" s="1">
        <v>3048</v>
      </c>
      <c r="AM628" s="1">
        <v>3142</v>
      </c>
      <c r="AN628" s="1">
        <v>3068</v>
      </c>
      <c r="AO628" s="3"/>
      <c r="AP628" s="3"/>
      <c r="AQ628" s="3"/>
      <c r="AR628" s="1">
        <v>1852</v>
      </c>
      <c r="AS628" s="1">
        <v>1778</v>
      </c>
      <c r="AT628" s="1">
        <v>1925</v>
      </c>
      <c r="AU628" s="1">
        <v>1974</v>
      </c>
      <c r="AV628" s="1">
        <v>1856</v>
      </c>
      <c r="AW628" s="3"/>
      <c r="AX628" s="3"/>
      <c r="AY628" s="3"/>
      <c r="AZ628" s="1">
        <v>1009</v>
      </c>
      <c r="BA628" s="1">
        <v>1009</v>
      </c>
      <c r="BB628" s="1">
        <v>1122</v>
      </c>
      <c r="BC628" s="1">
        <v>1168</v>
      </c>
      <c r="BD628" s="1">
        <v>1211</v>
      </c>
      <c r="BE628" s="3"/>
      <c r="BF628" s="3"/>
      <c r="BG628" s="3"/>
      <c r="BH628" s="1">
        <v>1005</v>
      </c>
      <c r="BI628" s="1">
        <v>1006</v>
      </c>
      <c r="BJ628" s="1">
        <v>1119</v>
      </c>
      <c r="BK628" s="1">
        <v>1165</v>
      </c>
      <c r="BL628" s="1">
        <v>1172</v>
      </c>
      <c r="BM628" s="3"/>
      <c r="BN628" s="3"/>
      <c r="BO628" s="3"/>
      <c r="BP628">
        <v>223</v>
      </c>
      <c r="BQ628">
        <v>223</v>
      </c>
      <c r="BR628">
        <v>223</v>
      </c>
      <c r="BS628">
        <v>223</v>
      </c>
      <c r="BT628">
        <v>230</v>
      </c>
      <c r="BU628" s="3"/>
      <c r="BV628" s="3"/>
      <c r="BW628" s="3"/>
      <c r="BX628">
        <v>4.37</v>
      </c>
      <c r="BY628">
        <v>0.53</v>
      </c>
      <c r="BZ628">
        <v>3.34</v>
      </c>
      <c r="CA628">
        <v>1.63</v>
      </c>
      <c r="CB628">
        <v>-0.54</v>
      </c>
      <c r="CC628" s="3"/>
      <c r="CD628" s="3"/>
      <c r="CE628" s="3"/>
      <c r="CF628">
        <v>15.57</v>
      </c>
      <c r="CG628">
        <v>1.52</v>
      </c>
      <c r="CH628">
        <v>9.19</v>
      </c>
      <c r="CI628">
        <v>4.42</v>
      </c>
      <c r="CJ628">
        <v>-1.3</v>
      </c>
      <c r="CK628" s="3"/>
      <c r="CL628" s="3"/>
      <c r="CM628" s="3"/>
      <c r="CN628">
        <v>617</v>
      </c>
      <c r="CO628">
        <v>65</v>
      </c>
      <c r="CP628">
        <v>416</v>
      </c>
      <c r="CQ628">
        <v>215</v>
      </c>
      <c r="CR628">
        <v>-65</v>
      </c>
      <c r="CS628" s="3"/>
      <c r="CT628" s="3"/>
      <c r="CU628" s="3"/>
      <c r="CV628">
        <v>3.8</v>
      </c>
      <c r="CW628">
        <v>27.59</v>
      </c>
      <c r="CX628">
        <v>4.58</v>
      </c>
      <c r="CY628">
        <v>12.41</v>
      </c>
      <c r="CZ628" t="s">
        <v>2</v>
      </c>
      <c r="DA628" s="3"/>
      <c r="DB628" s="3"/>
      <c r="DC628" s="3"/>
      <c r="DD628">
        <v>0.52</v>
      </c>
      <c r="DE628">
        <v>0.4</v>
      </c>
      <c r="DF628">
        <v>0.39</v>
      </c>
      <c r="DG628">
        <v>0.52</v>
      </c>
      <c r="DH628">
        <v>1.05</v>
      </c>
      <c r="DI628" s="3"/>
      <c r="DJ628" s="3"/>
      <c r="DK628" s="3"/>
      <c r="DL628" s="6">
        <f>(CM628*3+CL628*2+CK628)/6</f>
        <v>0</v>
      </c>
      <c r="DM628">
        <f>BH628+(BH628*(CG628-8.25)/8.25)</f>
        <v>185.16363636363633</v>
      </c>
      <c r="DN628">
        <f>BI628+(BI628*(CH628-8.25)/8.25)</f>
        <v>1120.6230303030302</v>
      </c>
      <c r="DO628">
        <f>BJ628+(BJ628*(CI628-8.25)/8.25)</f>
        <v>599.51272727272726</v>
      </c>
      <c r="DP628">
        <f>BK628+(BK628*(CJ628-8.25)/8.25)</f>
        <v>-183.57575757575751</v>
      </c>
      <c r="DQ628">
        <f>BL628+(BL628*(CK628-8.25)/8.25)</f>
        <v>0</v>
      </c>
      <c r="DR628">
        <f>BM628+(BM628*(CL628-8.25)/8.25)</f>
        <v>0</v>
      </c>
      <c r="DS628">
        <f>BN628+(BN628*(CM628-8.25)/8.25)</f>
        <v>0</v>
      </c>
      <c r="DT628" s="8">
        <f>DM628*10^8/$I628</f>
        <v>787.93036750483543</v>
      </c>
      <c r="DU628" s="8">
        <f>DN628*10^8/$I628</f>
        <v>4768.6086395873626</v>
      </c>
      <c r="DV628" s="8">
        <f>DO628*10^8/$I628</f>
        <v>2551.1179883945842</v>
      </c>
      <c r="DW628" s="8">
        <f>DP628*10^8/$I628</f>
        <v>-781.17343649258521</v>
      </c>
      <c r="DX628" s="8">
        <f>DQ628*10^8/$I628</f>
        <v>0</v>
      </c>
      <c r="DY628" s="8">
        <f>DR628*10^8/$I628</f>
        <v>0</v>
      </c>
      <c r="DZ628" s="8">
        <f>DS628*10^8/$I628</f>
        <v>0</v>
      </c>
      <c r="EA628" s="8">
        <f>DT628*10^8/$I628</f>
        <v>3352.8951808716397</v>
      </c>
      <c r="EB628" s="8">
        <f>DZ628*0.8</f>
        <v>0</v>
      </c>
      <c r="EC628" s="10">
        <f>G628-E628</f>
        <v>-880</v>
      </c>
      <c r="ED628" s="4">
        <f>EC628/E628*100</f>
        <v>-15.575221238938052</v>
      </c>
      <c r="EE628" s="4">
        <f>DY628-G628</f>
        <v>-4770</v>
      </c>
      <c r="EF628" s="12">
        <f>EE628/G628</f>
        <v>-1</v>
      </c>
      <c r="EG628" s="4">
        <f>G628-F628</f>
        <v>-210</v>
      </c>
    </row>
    <row r="629" spans="1:137" x14ac:dyDescent="0.3">
      <c r="A629">
        <v>628</v>
      </c>
      <c r="B629" t="s">
        <v>6199</v>
      </c>
      <c r="C629" t="s">
        <v>594</v>
      </c>
      <c r="D629" t="str">
        <f>VLOOKUP(C629,Sheet1!$A$2:$B$3197,2,FALSE)</f>
        <v>제약</v>
      </c>
      <c r="E629" s="7">
        <v>1335</v>
      </c>
      <c r="F629" s="7">
        <v>1250</v>
      </c>
      <c r="G629" s="7">
        <v>1210</v>
      </c>
      <c r="H629" t="s">
        <v>2797</v>
      </c>
      <c r="I629" s="7">
        <f>VALUE(LEFT(H629,FIND("/",H629)-1)) + VALUE(MID(H629,FIND("/",H629)+1,LEN(H629)))</f>
        <v>398575767</v>
      </c>
      <c r="J629" s="1">
        <v>32820</v>
      </c>
      <c r="K629" s="1">
        <f>G629*I629/(10^8)</f>
        <v>4822.7667806999998</v>
      </c>
      <c r="L629">
        <v>441</v>
      </c>
      <c r="M629">
        <v>461</v>
      </c>
      <c r="N629">
        <v>454</v>
      </c>
      <c r="O629">
        <v>509</v>
      </c>
      <c r="P629">
        <v>533</v>
      </c>
      <c r="Q629" s="3"/>
      <c r="R629" s="3"/>
      <c r="S629" s="3"/>
      <c r="T629">
        <v>-2</v>
      </c>
      <c r="U629">
        <v>-15</v>
      </c>
      <c r="V629">
        <v>-8</v>
      </c>
      <c r="W629">
        <v>-20</v>
      </c>
      <c r="X629">
        <v>-26</v>
      </c>
      <c r="Y629" s="3"/>
      <c r="Z629" s="3"/>
      <c r="AA629" s="3"/>
      <c r="AB629">
        <v>-48</v>
      </c>
      <c r="AC629">
        <v>-169</v>
      </c>
      <c r="AD629">
        <v>-12</v>
      </c>
      <c r="AE629">
        <v>-35</v>
      </c>
      <c r="AF629">
        <v>189</v>
      </c>
      <c r="AG629" s="3"/>
      <c r="AH629" s="3"/>
      <c r="AI629" s="3"/>
      <c r="AJ629" s="1">
        <v>1287</v>
      </c>
      <c r="AK629" s="1">
        <v>1572</v>
      </c>
      <c r="AL629" s="1">
        <v>2171</v>
      </c>
      <c r="AM629" s="1">
        <v>3653</v>
      </c>
      <c r="AN629" s="1">
        <v>6153</v>
      </c>
      <c r="AO629" s="3"/>
      <c r="AP629" s="3"/>
      <c r="AQ629" s="3"/>
      <c r="AR629">
        <v>506</v>
      </c>
      <c r="AS629">
        <v>804</v>
      </c>
      <c r="AT629">
        <v>666</v>
      </c>
      <c r="AU629">
        <v>176</v>
      </c>
      <c r="AV629">
        <v>170</v>
      </c>
      <c r="AW629" s="3"/>
      <c r="AX629" s="3"/>
      <c r="AY629" s="3"/>
      <c r="AZ629">
        <v>781</v>
      </c>
      <c r="BA629">
        <v>768</v>
      </c>
      <c r="BB629" s="1">
        <v>1505</v>
      </c>
      <c r="BC629" s="1">
        <v>3476</v>
      </c>
      <c r="BD629" s="1">
        <v>5984</v>
      </c>
      <c r="BE629" s="3"/>
      <c r="BF629" s="3"/>
      <c r="BG629" s="3"/>
      <c r="BH629">
        <v>804</v>
      </c>
      <c r="BI629">
        <v>768</v>
      </c>
      <c r="BJ629" s="1">
        <v>1505</v>
      </c>
      <c r="BK629" s="1">
        <v>2463</v>
      </c>
      <c r="BL629" s="1">
        <v>5054</v>
      </c>
      <c r="BM629" s="3"/>
      <c r="BN629" s="3"/>
      <c r="BO629" s="3"/>
      <c r="BP629">
        <v>404</v>
      </c>
      <c r="BQ629">
        <v>423</v>
      </c>
      <c r="BR629">
        <v>539</v>
      </c>
      <c r="BS629" s="1">
        <v>1208</v>
      </c>
      <c r="BT629" s="1">
        <v>1993</v>
      </c>
      <c r="BU629" s="3"/>
      <c r="BV629" s="3"/>
      <c r="BW629" s="3"/>
      <c r="BX629">
        <v>-4.46</v>
      </c>
      <c r="BY629">
        <v>-11.82</v>
      </c>
      <c r="BZ629">
        <v>-0.65</v>
      </c>
      <c r="CA629">
        <v>-1.19</v>
      </c>
      <c r="CB629">
        <v>3.86</v>
      </c>
      <c r="CC629" s="3"/>
      <c r="CD629" s="3"/>
      <c r="CE629" s="3"/>
      <c r="CF629">
        <v>-5.24</v>
      </c>
      <c r="CG629">
        <v>-20.82</v>
      </c>
      <c r="CH629">
        <v>-1.07</v>
      </c>
      <c r="CI629">
        <v>-4.1900000000000004</v>
      </c>
      <c r="CJ629">
        <v>2.99</v>
      </c>
      <c r="CK629" s="3"/>
      <c r="CL629" s="3"/>
      <c r="CM629" s="3"/>
      <c r="CN629">
        <v>-43</v>
      </c>
      <c r="CO629">
        <v>-174</v>
      </c>
      <c r="CP629">
        <v>-11</v>
      </c>
      <c r="CQ629">
        <v>-47</v>
      </c>
      <c r="CR629">
        <v>34</v>
      </c>
      <c r="CS629" s="3"/>
      <c r="CT629" s="3"/>
      <c r="CU629" s="3"/>
      <c r="CV629" t="s">
        <v>2</v>
      </c>
      <c r="CW629" t="s">
        <v>2</v>
      </c>
      <c r="CX629" t="s">
        <v>2</v>
      </c>
      <c r="CY629" t="s">
        <v>2</v>
      </c>
      <c r="CZ629">
        <v>38.21</v>
      </c>
      <c r="DA629" s="3"/>
      <c r="DB629" s="3"/>
      <c r="DC629" s="3"/>
      <c r="DD629">
        <v>3.47</v>
      </c>
      <c r="DE629">
        <v>3.98</v>
      </c>
      <c r="DF629">
        <v>1.51</v>
      </c>
      <c r="DG629">
        <v>1.34</v>
      </c>
      <c r="DH629">
        <v>1.04</v>
      </c>
      <c r="DI629" s="3"/>
      <c r="DJ629" s="3"/>
      <c r="DK629" s="3"/>
      <c r="DL629" s="6">
        <f>(CM629*3+CL629*2+CK629)/6</f>
        <v>0</v>
      </c>
      <c r="DM629">
        <f>BH629+(BH629*(CG629-8.25)/8.25)</f>
        <v>-2029.0036363636364</v>
      </c>
      <c r="DN629">
        <f>BI629+(BI629*(CH629-8.25)/8.25)</f>
        <v>-99.607272727272743</v>
      </c>
      <c r="DO629">
        <f>BJ629+(BJ629*(CI629-8.25)/8.25)</f>
        <v>-764.35757575757589</v>
      </c>
      <c r="DP629">
        <f>BK629+(BK629*(CJ629-8.25)/8.25)</f>
        <v>892.65090909090918</v>
      </c>
      <c r="DQ629">
        <f>BL629+(BL629*(CK629-8.25)/8.25)</f>
        <v>0</v>
      </c>
      <c r="DR629">
        <f>BM629+(BM629*(CL629-8.25)/8.25)</f>
        <v>0</v>
      </c>
      <c r="DS629">
        <f>BN629+(BN629*(CM629-8.25)/8.25)</f>
        <v>0</v>
      </c>
      <c r="DT629" s="8">
        <f>DM629*10^8/$I629</f>
        <v>-509.06347157920328</v>
      </c>
      <c r="DU629" s="8">
        <f>DN629*10^8/$I629</f>
        <v>-24.990799986912585</v>
      </c>
      <c r="DV629" s="8">
        <f>DO629*10^8/$I629</f>
        <v>-191.77221473115193</v>
      </c>
      <c r="DW629" s="8">
        <f>DP629*10^8/$I629</f>
        <v>223.96015588446679</v>
      </c>
      <c r="DX629" s="8">
        <f>DQ629*10^8/$I629</f>
        <v>0</v>
      </c>
      <c r="DY629" s="8">
        <f>DR629*10^8/$I629</f>
        <v>0</v>
      </c>
      <c r="DZ629" s="8">
        <f>DS629*10^8/$I629</f>
        <v>0</v>
      </c>
      <c r="EA629" s="8">
        <f>DT629*10^8/$I629</f>
        <v>-127.72062772677378</v>
      </c>
      <c r="EB629" s="8">
        <f>DZ629*0.8</f>
        <v>0</v>
      </c>
      <c r="EC629" s="10">
        <f>G629-E629</f>
        <v>-125</v>
      </c>
      <c r="ED629" s="4">
        <f>EC629/E629*100</f>
        <v>-9.3632958801498134</v>
      </c>
      <c r="EE629" s="4">
        <f>DY629-G629</f>
        <v>-1210</v>
      </c>
      <c r="EF629" s="12">
        <f>EE629/G629</f>
        <v>-1</v>
      </c>
      <c r="EG629" s="4">
        <f>G629-F629</f>
        <v>-40</v>
      </c>
    </row>
    <row r="630" spans="1:137" x14ac:dyDescent="0.3">
      <c r="A630">
        <v>629</v>
      </c>
      <c r="B630" t="s">
        <v>7796</v>
      </c>
      <c r="C630" t="s">
        <v>595</v>
      </c>
      <c r="D630" t="str">
        <f>VLOOKUP(C630,Sheet1!$A$2:$B$3197,2,FALSE)</f>
        <v>섬유,의류,신발,호화품</v>
      </c>
      <c r="E630">
        <v>85100</v>
      </c>
      <c r="F630">
        <v>180000</v>
      </c>
      <c r="G630" s="7">
        <v>40400</v>
      </c>
      <c r="H630" t="s">
        <v>2798</v>
      </c>
      <c r="I630" s="7">
        <f>VALUE(LEFT(H630,FIND("/",H630)-1)) + VALUE(MID(H630,FIND("/",H630)+1,LEN(H630)))</f>
        <v>7738585</v>
      </c>
      <c r="J630" s="1">
        <v>79896</v>
      </c>
      <c r="K630" s="1">
        <f>G630*I630/(10^8)</f>
        <v>3126.38834</v>
      </c>
      <c r="L630" s="1">
        <v>4390</v>
      </c>
      <c r="M630" s="1">
        <v>5605</v>
      </c>
      <c r="N630" s="1">
        <v>6683</v>
      </c>
      <c r="O630" s="1">
        <v>9103</v>
      </c>
      <c r="P630" s="1">
        <v>8376</v>
      </c>
      <c r="Q630" s="3"/>
      <c r="R630" s="3"/>
      <c r="S630" s="3"/>
      <c r="T630">
        <v>456</v>
      </c>
      <c r="U630">
        <v>981</v>
      </c>
      <c r="V630">
        <v>915</v>
      </c>
      <c r="W630" s="1">
        <v>1507</v>
      </c>
      <c r="X630" s="1">
        <v>1226</v>
      </c>
      <c r="Y630" s="3"/>
      <c r="Z630" s="3"/>
      <c r="AA630" s="3"/>
      <c r="AB630">
        <v>302</v>
      </c>
      <c r="AC630">
        <v>749</v>
      </c>
      <c r="AD630" s="1">
        <v>1093</v>
      </c>
      <c r="AE630" s="1">
        <v>1099</v>
      </c>
      <c r="AF630">
        <v>854</v>
      </c>
      <c r="AG630" s="3"/>
      <c r="AH630" s="3"/>
      <c r="AI630" s="3"/>
      <c r="AJ630" s="1">
        <v>3056</v>
      </c>
      <c r="AK630" s="1">
        <v>4001</v>
      </c>
      <c r="AL630" s="1">
        <v>4958</v>
      </c>
      <c r="AM630" s="1">
        <v>6844</v>
      </c>
      <c r="AN630" s="1">
        <v>8178</v>
      </c>
      <c r="AO630" s="3"/>
      <c r="AP630" s="3"/>
      <c r="AQ630" s="3"/>
      <c r="AR630">
        <v>789</v>
      </c>
      <c r="AS630" s="1">
        <v>1041</v>
      </c>
      <c r="AT630" s="1">
        <v>1010</v>
      </c>
      <c r="AU630" s="1">
        <v>2007</v>
      </c>
      <c r="AV630" s="1">
        <v>2661</v>
      </c>
      <c r="AW630" s="3"/>
      <c r="AX630" s="3"/>
      <c r="AY630" s="3"/>
      <c r="AZ630" s="1">
        <v>2267</v>
      </c>
      <c r="BA630" s="1">
        <v>2960</v>
      </c>
      <c r="BB630" s="1">
        <v>3948</v>
      </c>
      <c r="BC630" s="1">
        <v>4837</v>
      </c>
      <c r="BD630" s="1">
        <v>5517</v>
      </c>
      <c r="BE630" s="3"/>
      <c r="BF630" s="3"/>
      <c r="BG630" s="3"/>
      <c r="BH630" s="1">
        <v>2267</v>
      </c>
      <c r="BI630" s="1">
        <v>2960</v>
      </c>
      <c r="BJ630" s="1">
        <v>3941</v>
      </c>
      <c r="BK630" s="1">
        <v>4830</v>
      </c>
      <c r="BL630" s="1">
        <v>5513</v>
      </c>
      <c r="BM630" s="3"/>
      <c r="BN630" s="3"/>
      <c r="BO630" s="3"/>
      <c r="BP630">
        <v>77</v>
      </c>
      <c r="BQ630">
        <v>77</v>
      </c>
      <c r="BR630">
        <v>77</v>
      </c>
      <c r="BS630">
        <v>77</v>
      </c>
      <c r="BT630">
        <v>77</v>
      </c>
      <c r="BU630" s="3"/>
      <c r="BV630" s="3"/>
      <c r="BW630" s="3"/>
      <c r="BX630">
        <v>9.4600000000000009</v>
      </c>
      <c r="BY630">
        <v>21.22</v>
      </c>
      <c r="BZ630">
        <v>24.4</v>
      </c>
      <c r="CA630">
        <v>18.63</v>
      </c>
      <c r="CB630">
        <v>11.36</v>
      </c>
      <c r="CC630" s="3"/>
      <c r="CD630" s="3"/>
      <c r="CE630" s="3"/>
      <c r="CF630">
        <v>14.18</v>
      </c>
      <c r="CG630">
        <v>28.66</v>
      </c>
      <c r="CH630">
        <v>31.64</v>
      </c>
      <c r="CI630">
        <v>25.13</v>
      </c>
      <c r="CJ630">
        <v>16.59</v>
      </c>
      <c r="CK630" s="3"/>
      <c r="CL630" s="3"/>
      <c r="CM630" s="3"/>
      <c r="CN630" s="1">
        <v>1963</v>
      </c>
      <c r="CO630" s="1">
        <v>4863</v>
      </c>
      <c r="CP630" s="1">
        <v>7089</v>
      </c>
      <c r="CQ630" s="1">
        <v>7156</v>
      </c>
      <c r="CR630" s="1">
        <v>5571</v>
      </c>
      <c r="CS630" s="3"/>
      <c r="CT630" s="3"/>
      <c r="CU630" s="3"/>
      <c r="CV630">
        <v>4.45</v>
      </c>
      <c r="CW630">
        <v>4.3099999999999996</v>
      </c>
      <c r="CX630">
        <v>2.82</v>
      </c>
      <c r="CY630">
        <v>7.83</v>
      </c>
      <c r="CZ630">
        <v>7.57</v>
      </c>
      <c r="DA630" s="3"/>
      <c r="DB630" s="3"/>
      <c r="DC630" s="3"/>
      <c r="DD630">
        <v>0.59</v>
      </c>
      <c r="DE630">
        <v>1.0900000000000001</v>
      </c>
      <c r="DF630">
        <v>0.78</v>
      </c>
      <c r="DG630">
        <v>1.76</v>
      </c>
      <c r="DH630">
        <v>1.1599999999999999</v>
      </c>
      <c r="DI630" s="3"/>
      <c r="DJ630" s="3"/>
      <c r="DK630" s="3"/>
      <c r="DL630" s="6">
        <f>(CM630*3+CL630*2+CK630)/6</f>
        <v>0</v>
      </c>
      <c r="DM630">
        <f>BH630+(BH630*(CG630-8.25)/8.25)</f>
        <v>7875.4206060606066</v>
      </c>
      <c r="DN630">
        <f>BI630+(BI630*(CH630-8.25)/8.25)</f>
        <v>11352.048484848487</v>
      </c>
      <c r="DO630">
        <f>BJ630+(BJ630*(CI630-8.25)/8.25)</f>
        <v>12004.524848484849</v>
      </c>
      <c r="DP630">
        <f>BK630+(BK630*(CJ630-8.25)/8.25)</f>
        <v>9712.6909090909085</v>
      </c>
      <c r="DQ630">
        <f>BL630+(BL630*(CK630-8.25)/8.25)</f>
        <v>0</v>
      </c>
      <c r="DR630">
        <f>BM630+(BM630*(CL630-8.25)/8.25)</f>
        <v>0</v>
      </c>
      <c r="DS630">
        <f>BN630+(BN630*(CM630-8.25)/8.25)</f>
        <v>0</v>
      </c>
      <c r="DT630" s="8">
        <f>DM630*10^8/$I630</f>
        <v>101768.22514788694</v>
      </c>
      <c r="DU630" s="8">
        <f>DN630*10^8/$I630</f>
        <v>146694.11119537341</v>
      </c>
      <c r="DV630" s="8">
        <f>DO630*10^8/$I630</f>
        <v>155125.57978603127</v>
      </c>
      <c r="DW630" s="8">
        <f>DP630*10^8/$I630</f>
        <v>125509.90793654018</v>
      </c>
      <c r="DX630" s="8">
        <f>DQ630*10^8/$I630</f>
        <v>0</v>
      </c>
      <c r="DY630" s="8">
        <f>DR630*10^8/$I630</f>
        <v>0</v>
      </c>
      <c r="DZ630" s="8">
        <f>DS630*10^8/$I630</f>
        <v>0</v>
      </c>
      <c r="EA630" s="8">
        <f>DT630*10^8/$I630</f>
        <v>1315075.36775634</v>
      </c>
      <c r="EB630" s="8">
        <f>DZ630*0.8</f>
        <v>0</v>
      </c>
      <c r="EC630" s="10">
        <f>G630-E630</f>
        <v>-44700</v>
      </c>
      <c r="ED630" s="4">
        <f>EC630/E630*100</f>
        <v>-52.526439482961216</v>
      </c>
      <c r="EE630" s="4">
        <f>DY630-G630</f>
        <v>-40400</v>
      </c>
      <c r="EF630" s="12">
        <f>EE630/G630</f>
        <v>-1</v>
      </c>
      <c r="EG630" s="4">
        <f>G630-F630</f>
        <v>-139600</v>
      </c>
    </row>
    <row r="631" spans="1:137" x14ac:dyDescent="0.3">
      <c r="A631">
        <v>630</v>
      </c>
      <c r="B631" t="s">
        <v>6500</v>
      </c>
      <c r="C631" t="s">
        <v>596</v>
      </c>
      <c r="D631" t="str">
        <f>VLOOKUP(C631,Sheet1!$A$2:$B$3197,2,FALSE)</f>
        <v>전자제품</v>
      </c>
      <c r="E631">
        <v>3140</v>
      </c>
      <c r="F631">
        <v>2730</v>
      </c>
      <c r="G631" s="7">
        <v>2710</v>
      </c>
      <c r="H631" t="s">
        <v>2799</v>
      </c>
      <c r="I631" s="7">
        <f>VALUE(LEFT(H631,FIND("/",H631)-1)) + VALUE(MID(H631,FIND("/",H631)+1,LEN(H631)))</f>
        <v>77152510</v>
      </c>
      <c r="J631" s="1">
        <v>8000</v>
      </c>
      <c r="K631" s="1">
        <f>G631*I631/(10^8)</f>
        <v>2090.8330209999999</v>
      </c>
      <c r="L631" s="1">
        <v>1676</v>
      </c>
      <c r="M631" s="1">
        <v>1763</v>
      </c>
      <c r="N631" s="1">
        <v>1923</v>
      </c>
      <c r="O631" s="1">
        <v>2433</v>
      </c>
      <c r="P631" s="1">
        <v>2647</v>
      </c>
      <c r="Q631" s="3"/>
      <c r="R631" s="3"/>
      <c r="S631" s="3"/>
      <c r="T631">
        <v>49</v>
      </c>
      <c r="U631">
        <v>35</v>
      </c>
      <c r="V631">
        <v>-120</v>
      </c>
      <c r="W631">
        <v>31</v>
      </c>
      <c r="X631">
        <v>70</v>
      </c>
      <c r="Y631" s="3"/>
      <c r="Z631" s="3"/>
      <c r="AA631" s="3"/>
      <c r="AB631">
        <v>28</v>
      </c>
      <c r="AC631">
        <v>-17</v>
      </c>
      <c r="AD631">
        <v>-139</v>
      </c>
      <c r="AE631">
        <v>4</v>
      </c>
      <c r="AF631">
        <v>53</v>
      </c>
      <c r="AG631" s="3"/>
      <c r="AH631" s="3"/>
      <c r="AI631" s="3"/>
      <c r="AJ631" s="1">
        <v>1601</v>
      </c>
      <c r="AK631" s="1">
        <v>1398</v>
      </c>
      <c r="AL631" s="1">
        <v>1395</v>
      </c>
      <c r="AM631" s="1">
        <v>1465</v>
      </c>
      <c r="AN631" s="1">
        <v>1928</v>
      </c>
      <c r="AO631" s="3"/>
      <c r="AP631" s="3"/>
      <c r="AQ631" s="3"/>
      <c r="AR631">
        <v>894</v>
      </c>
      <c r="AS631">
        <v>705</v>
      </c>
      <c r="AT631">
        <v>839</v>
      </c>
      <c r="AU631">
        <v>888</v>
      </c>
      <c r="AV631" s="1">
        <v>1336</v>
      </c>
      <c r="AW631" s="3"/>
      <c r="AX631" s="3"/>
      <c r="AY631" s="3"/>
      <c r="AZ631">
        <v>706</v>
      </c>
      <c r="BA631">
        <v>693</v>
      </c>
      <c r="BB631">
        <v>556</v>
      </c>
      <c r="BC631">
        <v>577</v>
      </c>
      <c r="BD631">
        <v>592</v>
      </c>
      <c r="BE631" s="3"/>
      <c r="BF631" s="3"/>
      <c r="BG631" s="3"/>
      <c r="BH631">
        <v>706</v>
      </c>
      <c r="BI631">
        <v>693</v>
      </c>
      <c r="BJ631">
        <v>556</v>
      </c>
      <c r="BK631">
        <v>577</v>
      </c>
      <c r="BL631">
        <v>592</v>
      </c>
      <c r="BM631" s="3"/>
      <c r="BN631" s="3"/>
      <c r="BO631" s="3"/>
      <c r="BP631">
        <v>386</v>
      </c>
      <c r="BQ631">
        <v>386</v>
      </c>
      <c r="BR631">
        <v>331</v>
      </c>
      <c r="BS631">
        <v>399</v>
      </c>
      <c r="BT631">
        <v>375</v>
      </c>
      <c r="BU631" s="3"/>
      <c r="BV631" s="3"/>
      <c r="BW631" s="3"/>
      <c r="BX631">
        <v>1.73</v>
      </c>
      <c r="BY631">
        <v>-1.1499999999999999</v>
      </c>
      <c r="BZ631">
        <v>-9.99</v>
      </c>
      <c r="CA631">
        <v>0.31</v>
      </c>
      <c r="CB631">
        <v>3.14</v>
      </c>
      <c r="CC631" s="3"/>
      <c r="CD631" s="3"/>
      <c r="CE631" s="3"/>
      <c r="CF631">
        <v>4.07</v>
      </c>
      <c r="CG631">
        <v>-2.4700000000000002</v>
      </c>
      <c r="CH631">
        <v>-22.34</v>
      </c>
      <c r="CI631">
        <v>0.78</v>
      </c>
      <c r="CJ631">
        <v>9.1</v>
      </c>
      <c r="CK631" s="3"/>
      <c r="CL631" s="3"/>
      <c r="CM631" s="3"/>
      <c r="CN631">
        <v>37</v>
      </c>
      <c r="CO631">
        <v>-22</v>
      </c>
      <c r="CP631">
        <v>-181</v>
      </c>
      <c r="CQ631">
        <v>6</v>
      </c>
      <c r="CR631">
        <v>69</v>
      </c>
      <c r="CS631" s="3"/>
      <c r="CT631" s="3"/>
      <c r="CU631" s="3"/>
      <c r="CV631">
        <v>31.14</v>
      </c>
      <c r="CW631" t="s">
        <v>2</v>
      </c>
      <c r="CX631" t="s">
        <v>2</v>
      </c>
      <c r="CY631">
        <v>360.27</v>
      </c>
      <c r="CZ631">
        <v>49.44</v>
      </c>
      <c r="DA631" s="3"/>
      <c r="DB631" s="3"/>
      <c r="DC631" s="3"/>
      <c r="DD631">
        <v>1.25</v>
      </c>
      <c r="DE631">
        <v>2.4500000000000002</v>
      </c>
      <c r="DF631">
        <v>3.6</v>
      </c>
      <c r="DG631">
        <v>2.74</v>
      </c>
      <c r="DH631">
        <v>4.4400000000000004</v>
      </c>
      <c r="DI631" s="3"/>
      <c r="DJ631" s="3"/>
      <c r="DK631" s="3"/>
      <c r="DL631" s="6">
        <f>(CM631*3+CL631*2+CK631)/6</f>
        <v>0</v>
      </c>
      <c r="DM631">
        <f>BH631+(BH631*(CG631-8.25)/8.25)</f>
        <v>-211.37212121212133</v>
      </c>
      <c r="DN631">
        <f>BI631+(BI631*(CH631-8.25)/8.25)</f>
        <v>-1876.56</v>
      </c>
      <c r="DO631">
        <f>BJ631+(BJ631*(CI631-8.25)/8.25)</f>
        <v>52.56727272727278</v>
      </c>
      <c r="DP631">
        <f>BK631+(BK631*(CJ631-8.25)/8.25)</f>
        <v>636.44848484848478</v>
      </c>
      <c r="DQ631">
        <f>BL631+(BL631*(CK631-8.25)/8.25)</f>
        <v>0</v>
      </c>
      <c r="DR631">
        <f>BM631+(BM631*(CL631-8.25)/8.25)</f>
        <v>0</v>
      </c>
      <c r="DS631">
        <f>BN631+(BN631*(CM631-8.25)/8.25)</f>
        <v>0</v>
      </c>
      <c r="DT631" s="8">
        <f>DM631*10^8/$I631</f>
        <v>-273.96661652630786</v>
      </c>
      <c r="DU631" s="8">
        <f>DN631*10^8/$I631</f>
        <v>-2432.2734283045361</v>
      </c>
      <c r="DV631" s="8">
        <f>DO631*10^8/$I631</f>
        <v>68.13423533112892</v>
      </c>
      <c r="DW631" s="8">
        <f>DP631*10^8/$I631</f>
        <v>824.92259143414105</v>
      </c>
      <c r="DX631" s="8">
        <f>DQ631*10^8/$I631</f>
        <v>0</v>
      </c>
      <c r="DY631" s="8">
        <f>DR631*10^8/$I631</f>
        <v>0</v>
      </c>
      <c r="DZ631" s="8">
        <f>DS631*10^8/$I631</f>
        <v>0</v>
      </c>
      <c r="EA631" s="8">
        <f>DT631*10^8/$I631</f>
        <v>-355.09747709608911</v>
      </c>
      <c r="EB631" s="8">
        <f>DZ631*0.8</f>
        <v>0</v>
      </c>
      <c r="EC631" s="10">
        <f>G631-E631</f>
        <v>-430</v>
      </c>
      <c r="ED631" s="4">
        <f>EC631/E631*100</f>
        <v>-13.694267515923567</v>
      </c>
      <c r="EE631" s="4">
        <f>DY631-G631</f>
        <v>-2710</v>
      </c>
      <c r="EF631" s="12">
        <f>EE631/G631</f>
        <v>-1</v>
      </c>
      <c r="EG631" s="4">
        <f>G631-F631</f>
        <v>-20</v>
      </c>
    </row>
    <row r="632" spans="1:137" x14ac:dyDescent="0.3">
      <c r="A632">
        <v>631</v>
      </c>
      <c r="B632" t="s">
        <v>6068</v>
      </c>
      <c r="C632" t="s">
        <v>597</v>
      </c>
      <c r="D632" t="str">
        <f>VLOOKUP(C632,Sheet1!$A$2:$B$3197,2,FALSE)</f>
        <v>조선</v>
      </c>
      <c r="E632">
        <v>52300</v>
      </c>
      <c r="F632">
        <v>93900</v>
      </c>
      <c r="G632" s="7">
        <v>85100</v>
      </c>
      <c r="H632" t="s">
        <v>2800</v>
      </c>
      <c r="I632" s="7">
        <f>VALUE(LEFT(H632,FIND("/",H632)-1)) + VALUE(MID(H632,FIND("/",H632)+1,LEN(H632)))</f>
        <v>39942149</v>
      </c>
      <c r="J632" s="1">
        <v>57851</v>
      </c>
      <c r="K632" s="1">
        <f>G632*I632/(10^8)</f>
        <v>33990.768798999998</v>
      </c>
      <c r="L632" s="1">
        <v>34465</v>
      </c>
      <c r="M632" s="1">
        <v>24534</v>
      </c>
      <c r="N632" s="1">
        <v>24030</v>
      </c>
      <c r="O632" s="1">
        <v>29941</v>
      </c>
      <c r="P632" s="1">
        <v>27920</v>
      </c>
      <c r="Q632" s="1">
        <v>29227</v>
      </c>
      <c r="R632" s="1">
        <v>31623</v>
      </c>
      <c r="S632" s="1">
        <v>33858</v>
      </c>
      <c r="T632" s="1">
        <v>1911</v>
      </c>
      <c r="U632" s="1">
        <v>1079</v>
      </c>
      <c r="V632">
        <v>709</v>
      </c>
      <c r="W632">
        <v>926</v>
      </c>
      <c r="X632">
        <v>367</v>
      </c>
      <c r="Y632">
        <v>837</v>
      </c>
      <c r="Z632" s="1">
        <v>1178</v>
      </c>
      <c r="AA632" s="1">
        <v>1681</v>
      </c>
      <c r="AB632">
        <v>396</v>
      </c>
      <c r="AC632" s="1">
        <v>4452</v>
      </c>
      <c r="AD632" s="1">
        <v>1207</v>
      </c>
      <c r="AE632">
        <v>612</v>
      </c>
      <c r="AF632">
        <v>-123</v>
      </c>
      <c r="AG632">
        <v>648</v>
      </c>
      <c r="AH632">
        <v>824</v>
      </c>
      <c r="AI632" s="1">
        <v>1236</v>
      </c>
      <c r="AJ632" s="1">
        <v>92263</v>
      </c>
      <c r="AK632" s="1">
        <v>83194</v>
      </c>
      <c r="AL632" s="1">
        <v>34637</v>
      </c>
      <c r="AM632" s="1">
        <v>33806</v>
      </c>
      <c r="AN632" s="1">
        <v>35990</v>
      </c>
      <c r="AO632" s="1">
        <v>36826</v>
      </c>
      <c r="AP632" s="1">
        <v>38117</v>
      </c>
      <c r="AQ632" s="1">
        <v>39589</v>
      </c>
      <c r="AR632" s="1">
        <v>69679</v>
      </c>
      <c r="AS632" s="1">
        <v>59803</v>
      </c>
      <c r="AT632" s="1">
        <v>11466</v>
      </c>
      <c r="AU632" s="1">
        <v>10267</v>
      </c>
      <c r="AV632" s="1">
        <v>12315</v>
      </c>
      <c r="AW632" s="1">
        <v>12383</v>
      </c>
      <c r="AX632" s="1">
        <v>12847</v>
      </c>
      <c r="AY632" s="1">
        <v>13232</v>
      </c>
      <c r="AZ632" s="1">
        <v>22584</v>
      </c>
      <c r="BA632" s="1">
        <v>23391</v>
      </c>
      <c r="BB632" s="1">
        <v>23172</v>
      </c>
      <c r="BC632" s="1">
        <v>23540</v>
      </c>
      <c r="BD632" s="1">
        <v>23675</v>
      </c>
      <c r="BE632" s="1">
        <v>24326</v>
      </c>
      <c r="BF632" s="1">
        <v>25070</v>
      </c>
      <c r="BG632" s="1">
        <v>26358</v>
      </c>
      <c r="BH632" s="1">
        <v>21425</v>
      </c>
      <c r="BI632" s="1">
        <v>22168</v>
      </c>
      <c r="BJ632" s="1">
        <v>22896</v>
      </c>
      <c r="BK632" s="1">
        <v>23175</v>
      </c>
      <c r="BL632" s="1">
        <v>23266</v>
      </c>
      <c r="BM632" s="1">
        <v>23993</v>
      </c>
      <c r="BN632" s="1">
        <v>24809</v>
      </c>
      <c r="BO632" s="1">
        <v>25797</v>
      </c>
      <c r="BP632" s="1">
        <v>1000</v>
      </c>
      <c r="BQ632" s="1">
        <v>1000</v>
      </c>
      <c r="BR632" s="1">
        <v>1997</v>
      </c>
      <c r="BS632" s="1">
        <v>1997</v>
      </c>
      <c r="BT632" s="1">
        <v>1997</v>
      </c>
      <c r="BU632" s="1">
        <v>1999</v>
      </c>
      <c r="BV632" s="1">
        <v>1999</v>
      </c>
      <c r="BW632" s="1">
        <v>1999</v>
      </c>
      <c r="BX632">
        <v>0.42</v>
      </c>
      <c r="BY632">
        <v>5.07</v>
      </c>
      <c r="BZ632">
        <v>2.0499999999999998</v>
      </c>
      <c r="CA632">
        <v>1.79</v>
      </c>
      <c r="CB632">
        <v>-0.35</v>
      </c>
      <c r="CC632">
        <v>1.78</v>
      </c>
      <c r="CD632">
        <v>2.2000000000000002</v>
      </c>
      <c r="CE632">
        <v>3.18</v>
      </c>
      <c r="CF632">
        <v>1.81</v>
      </c>
      <c r="CG632">
        <v>20.05</v>
      </c>
      <c r="CH632">
        <v>3.77</v>
      </c>
      <c r="CI632">
        <v>2.31</v>
      </c>
      <c r="CJ632">
        <v>-0.84</v>
      </c>
      <c r="CK632">
        <v>2.4900000000000002</v>
      </c>
      <c r="CL632">
        <v>3.07</v>
      </c>
      <c r="CM632">
        <v>4.58</v>
      </c>
      <c r="CN632">
        <v>866</v>
      </c>
      <c r="CO632" s="1">
        <v>10939</v>
      </c>
      <c r="CP632" s="1">
        <v>2128</v>
      </c>
      <c r="CQ632" s="1">
        <v>1333</v>
      </c>
      <c r="CR632">
        <v>-488</v>
      </c>
      <c r="CS632" s="1">
        <v>1475</v>
      </c>
      <c r="CT632" s="1">
        <v>1876</v>
      </c>
      <c r="CU632" s="1">
        <v>2901</v>
      </c>
      <c r="CV632">
        <v>38.92</v>
      </c>
      <c r="CW632">
        <v>3.61</v>
      </c>
      <c r="CX632">
        <v>28.19</v>
      </c>
      <c r="CY632">
        <v>34.54</v>
      </c>
      <c r="CZ632" t="s">
        <v>2</v>
      </c>
      <c r="DA632">
        <v>57.69</v>
      </c>
      <c r="DB632">
        <v>45.37</v>
      </c>
      <c r="DC632">
        <v>29.34</v>
      </c>
      <c r="DD632">
        <v>0.63</v>
      </c>
      <c r="DE632">
        <v>0.71</v>
      </c>
      <c r="DF632">
        <v>1.04</v>
      </c>
      <c r="DG632">
        <v>0.79</v>
      </c>
      <c r="DH632">
        <v>0.82</v>
      </c>
      <c r="DI632">
        <v>1.41</v>
      </c>
      <c r="DJ632">
        <v>1.37</v>
      </c>
      <c r="DK632">
        <v>1.31</v>
      </c>
      <c r="DL632" s="6">
        <f>(CM632*3+CL632*2+CK632)/6</f>
        <v>3.7283333333333331</v>
      </c>
      <c r="DM632">
        <f>BH632+(BH632*(CG632-8.25)/8.25)</f>
        <v>52069.242424242431</v>
      </c>
      <c r="DN632">
        <f>BI632+(BI632*(CH632-8.25)/8.25)</f>
        <v>10130.104242424241</v>
      </c>
      <c r="DO632">
        <f>BJ632+(BJ632*(CI632-8.25)/8.25)</f>
        <v>6410.880000000001</v>
      </c>
      <c r="DP632">
        <f>BK632+(BK632*(CJ632-8.25)/8.25)</f>
        <v>-2359.636363636364</v>
      </c>
      <c r="DQ632">
        <f>BL632+(BL632*(CK632-8.25)/8.25)</f>
        <v>7022.1018181818181</v>
      </c>
      <c r="DR632">
        <f>BM632+(BM632*(CL632-8.25)/8.25)</f>
        <v>8928.3042424242431</v>
      </c>
      <c r="DS632">
        <f>BN632+(BN632*(CM632-8.25)/8.25)</f>
        <v>13772.753939393939</v>
      </c>
      <c r="DT632" s="8">
        <f>DM632*10^8/$I632</f>
        <v>130361.64484850936</v>
      </c>
      <c r="DU632" s="8">
        <f>DN632*10^8/$I632</f>
        <v>25361.940947204021</v>
      </c>
      <c r="DV632" s="8">
        <f>DO632*10^8/$I632</f>
        <v>16050.413311512109</v>
      </c>
      <c r="DW632" s="8">
        <f>DP632*10^8/$I632</f>
        <v>-5907.6349738627332</v>
      </c>
      <c r="DX632" s="8">
        <f>DQ632*10^8/$I632</f>
        <v>17580.681044932804</v>
      </c>
      <c r="DY632" s="8">
        <f>DR632*10^8/$I632</f>
        <v>22353.089320317351</v>
      </c>
      <c r="DZ632" s="8">
        <f>DS632*10^8/$I632</f>
        <v>34481.754948623166</v>
      </c>
      <c r="EA632" s="8">
        <f>DT632*10^8/$I632</f>
        <v>326376.14177572005</v>
      </c>
      <c r="EB632" s="8">
        <f>DZ632*0.8</f>
        <v>27585.403958898532</v>
      </c>
      <c r="EC632" s="10">
        <f>G632-E632</f>
        <v>32800</v>
      </c>
      <c r="ED632" s="4">
        <f>EC632/E632*100</f>
        <v>62.715105162523898</v>
      </c>
      <c r="EE632" s="4">
        <f>DY632-G632</f>
        <v>-62746.910679682653</v>
      </c>
      <c r="EF632" s="12">
        <f>EE632/G632</f>
        <v>-0.73733150034879735</v>
      </c>
      <c r="EG632" s="4">
        <f>G632-F632</f>
        <v>-8800</v>
      </c>
    </row>
    <row r="633" spans="1:137" x14ac:dyDescent="0.3">
      <c r="A633">
        <v>632</v>
      </c>
      <c r="B633" t="s">
        <v>5657</v>
      </c>
      <c r="C633" t="s">
        <v>598</v>
      </c>
      <c r="D633" t="str">
        <f>VLOOKUP(C633,Sheet1!$A$2:$B$3197,2,FALSE)</f>
        <v>건설</v>
      </c>
      <c r="E633">
        <v>39650</v>
      </c>
      <c r="F633">
        <v>44200</v>
      </c>
      <c r="G633" s="7">
        <v>44400</v>
      </c>
      <c r="H633" t="s">
        <v>2801</v>
      </c>
      <c r="I633" s="7">
        <f>VALUE(LEFT(H633,FIND("/",H633)-1)) + VALUE(MID(H633,FIND("/",H633)+1,LEN(H633)))</f>
        <v>85490868</v>
      </c>
      <c r="J633" s="1">
        <v>1529685</v>
      </c>
      <c r="K633" s="1">
        <f>G633*I633/(10^8)</f>
        <v>37957.945392000001</v>
      </c>
      <c r="L633" s="1">
        <v>110356</v>
      </c>
      <c r="M633" s="1">
        <v>116795</v>
      </c>
      <c r="N633" s="1">
        <v>131394</v>
      </c>
      <c r="O633" s="1">
        <v>104166</v>
      </c>
      <c r="P633" s="1">
        <v>101229</v>
      </c>
      <c r="Q633" s="1">
        <v>101853</v>
      </c>
      <c r="R633" s="1">
        <v>110974</v>
      </c>
      <c r="S633" s="1">
        <v>117278</v>
      </c>
      <c r="T633" s="1">
        <v>1430</v>
      </c>
      <c r="U633" s="1">
        <v>3187</v>
      </c>
      <c r="V633" s="1">
        <v>10645</v>
      </c>
      <c r="W633" s="1">
        <v>7673</v>
      </c>
      <c r="X633" s="1">
        <v>7504</v>
      </c>
      <c r="Y633" s="1">
        <v>9164</v>
      </c>
      <c r="Z633" s="1">
        <v>10330</v>
      </c>
      <c r="AA633" s="1">
        <v>11062</v>
      </c>
      <c r="AB633">
        <v>-204</v>
      </c>
      <c r="AC633" s="1">
        <v>-1637</v>
      </c>
      <c r="AD633" s="1">
        <v>5874</v>
      </c>
      <c r="AE633" s="1">
        <v>4475</v>
      </c>
      <c r="AF633" s="1">
        <v>3297</v>
      </c>
      <c r="AG633" s="1">
        <v>6108</v>
      </c>
      <c r="AH633" s="1">
        <v>6787</v>
      </c>
      <c r="AI633" s="1">
        <v>7597</v>
      </c>
      <c r="AJ633" s="1">
        <v>133766</v>
      </c>
      <c r="AK633" s="1">
        <v>136966</v>
      </c>
      <c r="AL633" s="1">
        <v>120333</v>
      </c>
      <c r="AM633" s="1">
        <v>131712</v>
      </c>
      <c r="AN633" s="1">
        <v>137707</v>
      </c>
      <c r="AO633" s="1">
        <v>140562</v>
      </c>
      <c r="AP633" s="1">
        <v>148898</v>
      </c>
      <c r="AQ633" s="1">
        <v>157679</v>
      </c>
      <c r="AR633" s="1">
        <v>100234</v>
      </c>
      <c r="AS633" s="1">
        <v>104569</v>
      </c>
      <c r="AT633" s="1">
        <v>84086</v>
      </c>
      <c r="AU633" s="1">
        <v>90282</v>
      </c>
      <c r="AV633" s="1">
        <v>94586</v>
      </c>
      <c r="AW633" s="1">
        <v>92206</v>
      </c>
      <c r="AX633" s="1">
        <v>94703</v>
      </c>
      <c r="AY633" s="1">
        <v>96786</v>
      </c>
      <c r="AZ633" s="1">
        <v>33532</v>
      </c>
      <c r="BA633" s="1">
        <v>32397</v>
      </c>
      <c r="BB633" s="1">
        <v>36247</v>
      </c>
      <c r="BC633" s="1">
        <v>41430</v>
      </c>
      <c r="BD633" s="1">
        <v>43121</v>
      </c>
      <c r="BE633" s="1">
        <v>48430</v>
      </c>
      <c r="BF633" s="1">
        <v>54272</v>
      </c>
      <c r="BG633" s="1">
        <v>60892</v>
      </c>
      <c r="BH633" s="1">
        <v>32788</v>
      </c>
      <c r="BI633" s="1">
        <v>31673</v>
      </c>
      <c r="BJ633" s="1">
        <v>35485</v>
      </c>
      <c r="BK633" s="1">
        <v>39747</v>
      </c>
      <c r="BL633" s="1">
        <v>41412</v>
      </c>
      <c r="BM633" s="1">
        <v>46549</v>
      </c>
      <c r="BN633" s="1">
        <v>52168</v>
      </c>
      <c r="BO633" s="1">
        <v>58591</v>
      </c>
      <c r="BP633" s="1">
        <v>3550</v>
      </c>
      <c r="BQ633" s="1">
        <v>3584</v>
      </c>
      <c r="BR633" s="1">
        <v>3972</v>
      </c>
      <c r="BS633" s="1">
        <v>4005</v>
      </c>
      <c r="BT633" s="1">
        <v>4035</v>
      </c>
      <c r="BU633" s="1">
        <v>4090</v>
      </c>
      <c r="BV633" s="1">
        <v>4090</v>
      </c>
      <c r="BW633" s="1">
        <v>4093</v>
      </c>
      <c r="BX633">
        <v>-0.15</v>
      </c>
      <c r="BY633">
        <v>-1.21</v>
      </c>
      <c r="BZ633">
        <v>4.57</v>
      </c>
      <c r="CA633">
        <v>3.55</v>
      </c>
      <c r="CB633">
        <v>2.4500000000000002</v>
      </c>
      <c r="CC633">
        <v>4.3899999999999997</v>
      </c>
      <c r="CD633">
        <v>4.6900000000000004</v>
      </c>
      <c r="CE633">
        <v>4.96</v>
      </c>
      <c r="CF633">
        <v>-0.79</v>
      </c>
      <c r="CG633">
        <v>-5.22</v>
      </c>
      <c r="CH633">
        <v>17.34</v>
      </c>
      <c r="CI633">
        <v>11.79</v>
      </c>
      <c r="CJ633">
        <v>7.68</v>
      </c>
      <c r="CK633">
        <v>13.5</v>
      </c>
      <c r="CL633">
        <v>13.26</v>
      </c>
      <c r="CM633">
        <v>13.31</v>
      </c>
      <c r="CN633">
        <v>-363</v>
      </c>
      <c r="CO633" s="1">
        <v>-2349</v>
      </c>
      <c r="CP633" s="1">
        <v>7328</v>
      </c>
      <c r="CQ633" s="1">
        <v>5535</v>
      </c>
      <c r="CR633" s="1">
        <v>3862</v>
      </c>
      <c r="CS633" s="1">
        <v>6943</v>
      </c>
      <c r="CT633" s="1">
        <v>7654</v>
      </c>
      <c r="CU633" s="1">
        <v>8621</v>
      </c>
      <c r="CV633" t="s">
        <v>2</v>
      </c>
      <c r="CW633" t="s">
        <v>2</v>
      </c>
      <c r="CX633">
        <v>5.97</v>
      </c>
      <c r="CY633">
        <v>5.61</v>
      </c>
      <c r="CZ633">
        <v>9.7899999999999991</v>
      </c>
      <c r="DA633">
        <v>6.4</v>
      </c>
      <c r="DB633">
        <v>5.8</v>
      </c>
      <c r="DC633">
        <v>5.15</v>
      </c>
      <c r="DD633">
        <v>0.56000000000000005</v>
      </c>
      <c r="DE633">
        <v>0.63</v>
      </c>
      <c r="DF633">
        <v>0.97</v>
      </c>
      <c r="DG633">
        <v>0.62</v>
      </c>
      <c r="DH633">
        <v>0.73</v>
      </c>
      <c r="DI633">
        <v>0.81</v>
      </c>
      <c r="DJ633">
        <v>0.72</v>
      </c>
      <c r="DK633">
        <v>0.64</v>
      </c>
      <c r="DL633" s="6">
        <f>(CM633*3+CL633*2+CK633)/6</f>
        <v>13.325000000000001</v>
      </c>
      <c r="DM633">
        <f>BH633+(BH633*(CG633-8.25)/8.25)</f>
        <v>-20745.861818181816</v>
      </c>
      <c r="DN633">
        <f>BI633+(BI633*(CH633-8.25)/8.25)</f>
        <v>66570.887272727268</v>
      </c>
      <c r="DO633">
        <f>BJ633+(BJ633*(CI633-8.25)/8.25)</f>
        <v>50711.290909090909</v>
      </c>
      <c r="DP633">
        <f>BK633+(BK633*(CJ633-8.25)/8.25)</f>
        <v>37000.843636363636</v>
      </c>
      <c r="DQ633">
        <f>BL633+(BL633*(CK633-8.25)/8.25)</f>
        <v>67765.090909090912</v>
      </c>
      <c r="DR633">
        <f>BM633+(BM633*(CL633-8.25)/8.25)</f>
        <v>74816.938181818172</v>
      </c>
      <c r="DS633">
        <f>BN633+(BN633*(CM633-8.25)/8.25)</f>
        <v>84164.373333333337</v>
      </c>
      <c r="DT633" s="8">
        <f>DM633*10^8/$I633</f>
        <v>-24266.757729237019</v>
      </c>
      <c r="DU633" s="8">
        <f>DN633*10^8/$I633</f>
        <v>77869.00382474449</v>
      </c>
      <c r="DV633" s="8">
        <f>DO633*10^8/$I633</f>
        <v>59317.786911569208</v>
      </c>
      <c r="DW633" s="8">
        <f>DP633*10^8/$I633</f>
        <v>43280.463167555674</v>
      </c>
      <c r="DX633" s="8">
        <f>DQ633*10^8/$I633</f>
        <v>79265.882420436887</v>
      </c>
      <c r="DY633" s="8">
        <f>DR633*10^8/$I633</f>
        <v>87514.538022725625</v>
      </c>
      <c r="DZ633" s="8">
        <f>DS633*10^8/$I633</f>
        <v>98448.378525450622</v>
      </c>
      <c r="EA633" s="8">
        <f>DT633*10^8/$I633</f>
        <v>-28385.204521770695</v>
      </c>
      <c r="EB633" s="8">
        <f>DZ633*0.8</f>
        <v>78758.7028203605</v>
      </c>
      <c r="EC633" s="10">
        <f>G633-E633</f>
        <v>4750</v>
      </c>
      <c r="ED633" s="4">
        <f>EC633/E633*100</f>
        <v>11.979823455233293</v>
      </c>
      <c r="EE633" s="4">
        <f>DY633-G633</f>
        <v>43114.538022725625</v>
      </c>
      <c r="EF633" s="12">
        <f>EE633/G633</f>
        <v>0.97104815366499153</v>
      </c>
      <c r="EG633" s="4">
        <f>G633-F633</f>
        <v>200</v>
      </c>
    </row>
    <row r="634" spans="1:137" x14ac:dyDescent="0.3">
      <c r="A634">
        <v>633</v>
      </c>
      <c r="B634" t="s">
        <v>7381</v>
      </c>
      <c r="C634" t="s">
        <v>599</v>
      </c>
      <c r="D634" t="str">
        <f>VLOOKUP(C634,Sheet1!$A$2:$B$3197,2,FALSE)</f>
        <v>비철금속</v>
      </c>
      <c r="E634">
        <v>12200</v>
      </c>
      <c r="F634">
        <v>13100</v>
      </c>
      <c r="G634" s="7">
        <v>12100</v>
      </c>
      <c r="H634" t="s">
        <v>1356</v>
      </c>
      <c r="I634" s="7">
        <f>VALUE(LEFT(H634,FIND("/",H634)-1)) + VALUE(MID(H634,FIND("/",H634)+1,LEN(H634)))</f>
        <v>11000000</v>
      </c>
      <c r="J634">
        <v>0</v>
      </c>
      <c r="K634" s="1">
        <f>G634*I634/(10^8)</f>
        <v>1331</v>
      </c>
      <c r="L634" s="1">
        <v>1293</v>
      </c>
      <c r="M634" s="1">
        <v>1369</v>
      </c>
      <c r="N634" s="1">
        <v>1713</v>
      </c>
      <c r="O634" s="1">
        <v>1911</v>
      </c>
      <c r="P634" s="1">
        <v>1970</v>
      </c>
      <c r="Q634" s="3"/>
      <c r="R634" s="3"/>
      <c r="S634" s="3"/>
      <c r="T634">
        <v>36</v>
      </c>
      <c r="U634">
        <v>35</v>
      </c>
      <c r="V634">
        <v>55</v>
      </c>
      <c r="W634">
        <v>64</v>
      </c>
      <c r="X634">
        <v>74</v>
      </c>
      <c r="Y634" s="3"/>
      <c r="Z634" s="3"/>
      <c r="AA634" s="3"/>
      <c r="AB634">
        <v>10</v>
      </c>
      <c r="AC634">
        <v>1</v>
      </c>
      <c r="AD634">
        <v>28</v>
      </c>
      <c r="AE634">
        <v>50</v>
      </c>
      <c r="AF634">
        <v>35</v>
      </c>
      <c r="AG634" s="3"/>
      <c r="AH634" s="3"/>
      <c r="AI634" s="3"/>
      <c r="AJ634" s="1">
        <v>1876</v>
      </c>
      <c r="AK634" s="1">
        <v>1912</v>
      </c>
      <c r="AL634" s="1">
        <v>1967</v>
      </c>
      <c r="AM634" s="1">
        <v>2085</v>
      </c>
      <c r="AN634" s="1">
        <v>2075</v>
      </c>
      <c r="AO634" s="3"/>
      <c r="AP634" s="3"/>
      <c r="AQ634" s="3"/>
      <c r="AR634">
        <v>826</v>
      </c>
      <c r="AS634">
        <v>869</v>
      </c>
      <c r="AT634">
        <v>911</v>
      </c>
      <c r="AU634">
        <v>996</v>
      </c>
      <c r="AV634">
        <v>971</v>
      </c>
      <c r="AW634" s="3"/>
      <c r="AX634" s="3"/>
      <c r="AY634" s="3"/>
      <c r="AZ634" s="1">
        <v>1050</v>
      </c>
      <c r="BA634" s="1">
        <v>1043</v>
      </c>
      <c r="BB634" s="1">
        <v>1057</v>
      </c>
      <c r="BC634" s="1">
        <v>1088</v>
      </c>
      <c r="BD634" s="1">
        <v>1104</v>
      </c>
      <c r="BE634" s="3"/>
      <c r="BF634" s="3"/>
      <c r="BG634" s="3"/>
      <c r="BH634" s="1">
        <v>1050</v>
      </c>
      <c r="BI634" s="1">
        <v>1043</v>
      </c>
      <c r="BJ634" s="1">
        <v>1057</v>
      </c>
      <c r="BK634" s="1">
        <v>1088</v>
      </c>
      <c r="BL634" s="1">
        <v>1104</v>
      </c>
      <c r="BM634" s="3"/>
      <c r="BN634" s="3"/>
      <c r="BO634" s="3"/>
      <c r="BP634">
        <v>55</v>
      </c>
      <c r="BQ634">
        <v>55</v>
      </c>
      <c r="BR634">
        <v>55</v>
      </c>
      <c r="BS634">
        <v>55</v>
      </c>
      <c r="BT634">
        <v>55</v>
      </c>
      <c r="BU634" s="3"/>
      <c r="BV634" s="3"/>
      <c r="BW634" s="3"/>
      <c r="BX634">
        <v>0.54</v>
      </c>
      <c r="BY634">
        <v>7.0000000000000007E-2</v>
      </c>
      <c r="BZ634">
        <v>1.43</v>
      </c>
      <c r="CA634">
        <v>2.44</v>
      </c>
      <c r="CB634">
        <v>1.69</v>
      </c>
      <c r="CC634" s="3"/>
      <c r="CD634" s="3"/>
      <c r="CE634" s="3"/>
      <c r="CF634">
        <v>0.96</v>
      </c>
      <c r="CG634">
        <v>0.12</v>
      </c>
      <c r="CH634">
        <v>2.64</v>
      </c>
      <c r="CI634">
        <v>4.62</v>
      </c>
      <c r="CJ634">
        <v>3.2</v>
      </c>
      <c r="CK634" s="3"/>
      <c r="CL634" s="3"/>
      <c r="CM634" s="3"/>
      <c r="CN634">
        <v>92</v>
      </c>
      <c r="CO634">
        <v>11</v>
      </c>
      <c r="CP634">
        <v>252</v>
      </c>
      <c r="CQ634">
        <v>450</v>
      </c>
      <c r="CR634">
        <v>319</v>
      </c>
      <c r="CS634" s="3"/>
      <c r="CT634" s="3"/>
      <c r="CU634" s="3"/>
      <c r="CV634">
        <v>43.53</v>
      </c>
      <c r="CW634">
        <v>287.29000000000002</v>
      </c>
      <c r="CX634">
        <v>16.71</v>
      </c>
      <c r="CY634">
        <v>9.84</v>
      </c>
      <c r="CZ634">
        <v>36.18</v>
      </c>
      <c r="DA634" s="3"/>
      <c r="DB634" s="3"/>
      <c r="DC634" s="3"/>
      <c r="DD634">
        <v>0.42</v>
      </c>
      <c r="DE634">
        <v>0.34</v>
      </c>
      <c r="DF634">
        <v>0.44</v>
      </c>
      <c r="DG634">
        <v>0.45</v>
      </c>
      <c r="DH634">
        <v>1.1499999999999999</v>
      </c>
      <c r="DI634" s="3"/>
      <c r="DJ634" s="3"/>
      <c r="DK634" s="3"/>
      <c r="DL634" s="6">
        <f>(CM634*3+CL634*2+CK634)/6</f>
        <v>0</v>
      </c>
      <c r="DM634">
        <f>BH634+(BH634*(CG634-8.25)/8.25)</f>
        <v>15.272727272727252</v>
      </c>
      <c r="DN634">
        <f>BI634+(BI634*(CH634-8.25)/8.25)</f>
        <v>333.7600000000001</v>
      </c>
      <c r="DO634">
        <f>BJ634+(BJ634*(CI634-8.25)/8.25)</f>
        <v>591.92000000000007</v>
      </c>
      <c r="DP634">
        <f>BK634+(BK634*(CJ634-8.25)/8.25)</f>
        <v>422.0121212121212</v>
      </c>
      <c r="DQ634">
        <f>BL634+(BL634*(CK634-8.25)/8.25)</f>
        <v>0</v>
      </c>
      <c r="DR634">
        <f>BM634+(BM634*(CL634-8.25)/8.25)</f>
        <v>0</v>
      </c>
      <c r="DS634">
        <f>BN634+(BN634*(CM634-8.25)/8.25)</f>
        <v>0</v>
      </c>
      <c r="DT634" s="8">
        <f>DM634*10^8/$I634</f>
        <v>138.84297520661138</v>
      </c>
      <c r="DU634" s="8">
        <f>DN634*10^8/$I634</f>
        <v>3034.1818181818194</v>
      </c>
      <c r="DV634" s="8">
        <f>DO634*10^8/$I634</f>
        <v>5381.0909090909099</v>
      </c>
      <c r="DW634" s="8">
        <f>DP634*10^8/$I634</f>
        <v>3836.473829201102</v>
      </c>
      <c r="DX634" s="8">
        <f>DQ634*10^8/$I634</f>
        <v>0</v>
      </c>
      <c r="DY634" s="8">
        <f>DR634*10^8/$I634</f>
        <v>0</v>
      </c>
      <c r="DZ634" s="8">
        <f>DS634*10^8/$I634</f>
        <v>0</v>
      </c>
      <c r="EA634" s="8">
        <f>DT634*10^8/$I634</f>
        <v>1262.208865514649</v>
      </c>
      <c r="EB634" s="8">
        <f>DZ634*0.8</f>
        <v>0</v>
      </c>
      <c r="EC634" s="10">
        <f>G634-E634</f>
        <v>-100</v>
      </c>
      <c r="ED634" s="4">
        <f>EC634/E634*100</f>
        <v>-0.81967213114754101</v>
      </c>
      <c r="EE634" s="4">
        <f>DY634-G634</f>
        <v>-12100</v>
      </c>
      <c r="EF634" s="12">
        <f>EE634/G634</f>
        <v>-1</v>
      </c>
      <c r="EG634" s="4">
        <f>G634-F634</f>
        <v>-1000</v>
      </c>
    </row>
    <row r="635" spans="1:137" x14ac:dyDescent="0.3">
      <c r="A635">
        <v>634</v>
      </c>
      <c r="B635" t="s">
        <v>6202</v>
      </c>
      <c r="C635" t="s">
        <v>600</v>
      </c>
      <c r="D635" t="str">
        <f>VLOOKUP(C635,Sheet1!$A$2:$B$3197,2,FALSE)</f>
        <v>반도체와반도체장비</v>
      </c>
      <c r="E635">
        <v>949</v>
      </c>
      <c r="F635">
        <v>1280</v>
      </c>
      <c r="G635" s="7">
        <v>1240</v>
      </c>
      <c r="H635" t="s">
        <v>2802</v>
      </c>
      <c r="I635" s="7">
        <f>VALUE(LEFT(H635,FIND("/",H635)-1)) + VALUE(MID(H635,FIND("/",H635)+1,LEN(H635)))</f>
        <v>46803136</v>
      </c>
      <c r="J635">
        <v>0</v>
      </c>
      <c r="K635" s="1">
        <f>G635*I635/(10^8)</f>
        <v>580.35888639999996</v>
      </c>
      <c r="L635" s="1">
        <v>2409</v>
      </c>
      <c r="M635" s="1">
        <v>2464</v>
      </c>
      <c r="N635" s="1">
        <v>2342</v>
      </c>
      <c r="O635" s="1">
        <v>2170</v>
      </c>
      <c r="P635" s="1">
        <v>2215</v>
      </c>
      <c r="Q635" s="3"/>
      <c r="R635" s="3"/>
      <c r="S635" s="3"/>
      <c r="T635">
        <v>18</v>
      </c>
      <c r="U635">
        <v>62</v>
      </c>
      <c r="V635">
        <v>32</v>
      </c>
      <c r="W635">
        <v>-121</v>
      </c>
      <c r="X635">
        <v>-2</v>
      </c>
      <c r="Y635" s="3"/>
      <c r="Z635" s="3"/>
      <c r="AA635" s="3"/>
      <c r="AB635">
        <v>-113</v>
      </c>
      <c r="AC635">
        <v>50</v>
      </c>
      <c r="AD635">
        <v>11</v>
      </c>
      <c r="AE635">
        <v>-238</v>
      </c>
      <c r="AF635">
        <v>-348</v>
      </c>
      <c r="AG635" s="3"/>
      <c r="AH635" s="3"/>
      <c r="AI635" s="3"/>
      <c r="AJ635" s="1">
        <v>4246</v>
      </c>
      <c r="AK635" s="1">
        <v>4048</v>
      </c>
      <c r="AL635" s="1">
        <v>3908</v>
      </c>
      <c r="AM635" s="1">
        <v>3899</v>
      </c>
      <c r="AN635" s="1">
        <v>4122</v>
      </c>
      <c r="AO635" s="3"/>
      <c r="AP635" s="3"/>
      <c r="AQ635" s="3"/>
      <c r="AR635" s="1">
        <v>1813</v>
      </c>
      <c r="AS635" s="1">
        <v>1423</v>
      </c>
      <c r="AT635" s="1">
        <v>1267</v>
      </c>
      <c r="AU635" s="1">
        <v>1476</v>
      </c>
      <c r="AV635" s="1">
        <v>2047</v>
      </c>
      <c r="AW635" s="3"/>
      <c r="AX635" s="3"/>
      <c r="AY635" s="3"/>
      <c r="AZ635" s="1">
        <v>2433</v>
      </c>
      <c r="BA635" s="1">
        <v>2625</v>
      </c>
      <c r="BB635" s="1">
        <v>2641</v>
      </c>
      <c r="BC635" s="1">
        <v>2423</v>
      </c>
      <c r="BD635" s="1">
        <v>2075</v>
      </c>
      <c r="BE635" s="3"/>
      <c r="BF635" s="3"/>
      <c r="BG635" s="3"/>
      <c r="BH635" s="1">
        <v>1177</v>
      </c>
      <c r="BI635" s="1">
        <v>1194</v>
      </c>
      <c r="BJ635" s="1">
        <v>1182</v>
      </c>
      <c r="BK635" s="1">
        <v>1072</v>
      </c>
      <c r="BL635" s="1">
        <v>1015</v>
      </c>
      <c r="BM635" s="3"/>
      <c r="BN635" s="3"/>
      <c r="BO635" s="3"/>
      <c r="BP635">
        <v>234</v>
      </c>
      <c r="BQ635">
        <v>234</v>
      </c>
      <c r="BR635">
        <v>234</v>
      </c>
      <c r="BS635">
        <v>234</v>
      </c>
      <c r="BT635">
        <v>234</v>
      </c>
      <c r="BU635" s="3"/>
      <c r="BV635" s="3"/>
      <c r="BW635" s="3"/>
      <c r="BX635">
        <v>-3.52</v>
      </c>
      <c r="BY635">
        <v>1.2</v>
      </c>
      <c r="BZ635">
        <v>0.27</v>
      </c>
      <c r="CA635">
        <v>-6.1</v>
      </c>
      <c r="CB635">
        <v>-8.68</v>
      </c>
      <c r="CC635" s="3"/>
      <c r="CD635" s="3"/>
      <c r="CE635" s="3"/>
      <c r="CF635">
        <v>-10.83</v>
      </c>
      <c r="CG635">
        <v>3.72</v>
      </c>
      <c r="CH635">
        <v>-0.2</v>
      </c>
      <c r="CI635">
        <v>-11.06</v>
      </c>
      <c r="CJ635">
        <v>-5.36</v>
      </c>
      <c r="CK635" s="3"/>
      <c r="CL635" s="3"/>
      <c r="CM635" s="3"/>
      <c r="CN635">
        <v>-275</v>
      </c>
      <c r="CO635">
        <v>94</v>
      </c>
      <c r="CP635">
        <v>-5</v>
      </c>
      <c r="CQ635">
        <v>-266</v>
      </c>
      <c r="CR635">
        <v>-120</v>
      </c>
      <c r="CS635" s="3"/>
      <c r="CT635" s="3"/>
      <c r="CU635" s="3"/>
      <c r="CV635" t="s">
        <v>2</v>
      </c>
      <c r="CW635">
        <v>8.5500000000000007</v>
      </c>
      <c r="CX635" t="s">
        <v>2</v>
      </c>
      <c r="CY635" t="s">
        <v>2</v>
      </c>
      <c r="CZ635" t="s">
        <v>2</v>
      </c>
      <c r="DA635" s="3"/>
      <c r="DB635" s="3"/>
      <c r="DC635" s="3"/>
      <c r="DD635">
        <v>0.35</v>
      </c>
      <c r="DE635">
        <v>0.3</v>
      </c>
      <c r="DF635">
        <v>0.3</v>
      </c>
      <c r="DG635">
        <v>0.3</v>
      </c>
      <c r="DH635">
        <v>0.4</v>
      </c>
      <c r="DI635" s="3"/>
      <c r="DJ635" s="3"/>
      <c r="DK635" s="3"/>
      <c r="DL635" s="6">
        <f>(CM635*3+CL635*2+CK635)/6</f>
        <v>0</v>
      </c>
      <c r="DM635">
        <f>BH635+(BH635*(CG635-8.25)/8.25)</f>
        <v>530.72</v>
      </c>
      <c r="DN635">
        <f>BI635+(BI635*(CH635-8.25)/8.25)</f>
        <v>-28.945454545454368</v>
      </c>
      <c r="DO635">
        <f>BJ635+(BJ635*(CI635-8.25)/8.25)</f>
        <v>-1584.596363636364</v>
      </c>
      <c r="DP635">
        <f>BK635+(BK635*(CJ635-8.25)/8.25)</f>
        <v>-696.47515151515154</v>
      </c>
      <c r="DQ635">
        <f>BL635+(BL635*(CK635-8.25)/8.25)</f>
        <v>0</v>
      </c>
      <c r="DR635">
        <f>BM635+(BM635*(CL635-8.25)/8.25)</f>
        <v>0</v>
      </c>
      <c r="DS635">
        <f>BN635+(BN635*(CM635-8.25)/8.25)</f>
        <v>0</v>
      </c>
      <c r="DT635" s="8">
        <f>DM635*10^8/$I635</f>
        <v>1133.9411102709016</v>
      </c>
      <c r="DU635" s="8">
        <f>DN635*10^8/$I635</f>
        <v>-61.845117697784971</v>
      </c>
      <c r="DV635" s="8">
        <f>DO635*10^8/$I635</f>
        <v>-3385.6627975449428</v>
      </c>
      <c r="DW635" s="8">
        <f>DP635*10^8/$I635</f>
        <v>-1488.0950531074488</v>
      </c>
      <c r="DX635" s="8">
        <f>DQ635*10^8/$I635</f>
        <v>0</v>
      </c>
      <c r="DY635" s="8">
        <f>DR635*10^8/$I635</f>
        <v>0</v>
      </c>
      <c r="DZ635" s="8">
        <f>DS635*10^8/$I635</f>
        <v>0</v>
      </c>
      <c r="EA635" s="8">
        <f>DT635*10^8/$I635</f>
        <v>2422.788742769078</v>
      </c>
      <c r="EB635" s="8">
        <f>DZ635*0.8</f>
        <v>0</v>
      </c>
      <c r="EC635" s="10">
        <f>G635-E635</f>
        <v>291</v>
      </c>
      <c r="ED635" s="4">
        <f>EC635/E635*100</f>
        <v>30.663856691253947</v>
      </c>
      <c r="EE635" s="4">
        <f>DY635-G635</f>
        <v>-1240</v>
      </c>
      <c r="EF635" s="12">
        <f>EE635/G635</f>
        <v>-1</v>
      </c>
      <c r="EG635" s="4">
        <f>G635-F635</f>
        <v>-40</v>
      </c>
    </row>
    <row r="636" spans="1:137" x14ac:dyDescent="0.3">
      <c r="A636">
        <v>635</v>
      </c>
      <c r="B636" t="s">
        <v>6055</v>
      </c>
      <c r="C636" t="s">
        <v>601</v>
      </c>
      <c r="D636" t="str">
        <f>VLOOKUP(C636,Sheet1!$A$2:$B$3197,2,FALSE)</f>
        <v>전기제품</v>
      </c>
      <c r="E636">
        <v>680000</v>
      </c>
      <c r="F636">
        <v>631000</v>
      </c>
      <c r="G636" s="7">
        <v>640000</v>
      </c>
      <c r="H636" t="s">
        <v>2803</v>
      </c>
      <c r="I636" s="7">
        <f>VALUE(LEFT(H636,FIND("/",H636)-1)) + VALUE(MID(H636,FIND("/",H636)+1,LEN(H636)))</f>
        <v>70382426</v>
      </c>
      <c r="J636" s="1">
        <v>3444030</v>
      </c>
      <c r="K636" s="1">
        <f>G636*I636/(10^8)</f>
        <v>450447.52639999997</v>
      </c>
      <c r="L636" s="1">
        <v>52008</v>
      </c>
      <c r="M636" s="1">
        <v>63466</v>
      </c>
      <c r="N636" s="1">
        <v>91583</v>
      </c>
      <c r="O636" s="1">
        <v>100974</v>
      </c>
      <c r="P636" s="1">
        <v>112948</v>
      </c>
      <c r="Q636" s="1">
        <v>138781</v>
      </c>
      <c r="R636" s="1">
        <v>165863</v>
      </c>
      <c r="S636" s="1">
        <v>192480</v>
      </c>
      <c r="T636" s="1">
        <v>-9263</v>
      </c>
      <c r="U636" s="1">
        <v>1169</v>
      </c>
      <c r="V636" s="1">
        <v>7150</v>
      </c>
      <c r="W636" s="1">
        <v>4622</v>
      </c>
      <c r="X636" s="1">
        <v>6713</v>
      </c>
      <c r="Y636" s="1">
        <v>10955</v>
      </c>
      <c r="Z636" s="1">
        <v>14438</v>
      </c>
      <c r="AA636" s="1">
        <v>17518</v>
      </c>
      <c r="AB636" s="1">
        <v>2111</v>
      </c>
      <c r="AC636" s="1">
        <v>6432</v>
      </c>
      <c r="AD636" s="1">
        <v>7450</v>
      </c>
      <c r="AE636" s="1">
        <v>4024</v>
      </c>
      <c r="AF636" s="1">
        <v>6310</v>
      </c>
      <c r="AG636" s="1">
        <v>10935</v>
      </c>
      <c r="AH636" s="1">
        <v>13779</v>
      </c>
      <c r="AI636" s="1">
        <v>16846</v>
      </c>
      <c r="AJ636" s="1">
        <v>149003</v>
      </c>
      <c r="AK636" s="1">
        <v>157417</v>
      </c>
      <c r="AL636" s="1">
        <v>193497</v>
      </c>
      <c r="AM636" s="1">
        <v>198521</v>
      </c>
      <c r="AN636" s="1">
        <v>215342</v>
      </c>
      <c r="AO636" s="1">
        <v>230024</v>
      </c>
      <c r="AP636" s="1">
        <v>251276</v>
      </c>
      <c r="AQ636" s="1">
        <v>274072</v>
      </c>
      <c r="AR636" s="1">
        <v>39362</v>
      </c>
      <c r="AS636" s="1">
        <v>42897</v>
      </c>
      <c r="AT636" s="1">
        <v>71245</v>
      </c>
      <c r="AU636" s="1">
        <v>71918</v>
      </c>
      <c r="AV636" s="1">
        <v>81753</v>
      </c>
      <c r="AW636" s="1">
        <v>86790</v>
      </c>
      <c r="AX636" s="1">
        <v>94630</v>
      </c>
      <c r="AY636" s="1">
        <v>100799</v>
      </c>
      <c r="AZ636" s="1">
        <v>109641</v>
      </c>
      <c r="BA636" s="1">
        <v>114520</v>
      </c>
      <c r="BB636" s="1">
        <v>122252</v>
      </c>
      <c r="BC636" s="1">
        <v>126603</v>
      </c>
      <c r="BD636" s="1">
        <v>133589</v>
      </c>
      <c r="BE636" s="1">
        <v>143234</v>
      </c>
      <c r="BF636" s="1">
        <v>156646</v>
      </c>
      <c r="BG636" s="1">
        <v>173273</v>
      </c>
      <c r="BH636" s="1">
        <v>107221</v>
      </c>
      <c r="BI636" s="1">
        <v>112573</v>
      </c>
      <c r="BJ636" s="1">
        <v>119340</v>
      </c>
      <c r="BK636" s="1">
        <v>123249</v>
      </c>
      <c r="BL636" s="1">
        <v>129776</v>
      </c>
      <c r="BM636" s="1">
        <v>138833</v>
      </c>
      <c r="BN636" s="1">
        <v>151200</v>
      </c>
      <c r="BO636" s="1">
        <v>166333</v>
      </c>
      <c r="BP636" s="1">
        <v>3567</v>
      </c>
      <c r="BQ636" s="1">
        <v>3567</v>
      </c>
      <c r="BR636" s="1">
        <v>3567</v>
      </c>
      <c r="BS636" s="1">
        <v>3567</v>
      </c>
      <c r="BT636" s="1">
        <v>3567</v>
      </c>
      <c r="BU636" s="1">
        <v>3569</v>
      </c>
      <c r="BV636" s="1">
        <v>3569</v>
      </c>
      <c r="BW636" s="1">
        <v>3569</v>
      </c>
      <c r="BX636">
        <v>1.36</v>
      </c>
      <c r="BY636">
        <v>4.2</v>
      </c>
      <c r="BZ636">
        <v>4.25</v>
      </c>
      <c r="CA636">
        <v>2.0499999999999998</v>
      </c>
      <c r="CB636">
        <v>3.05</v>
      </c>
      <c r="CC636">
        <v>4.91</v>
      </c>
      <c r="CD636">
        <v>5.73</v>
      </c>
      <c r="CE636">
        <v>6.41</v>
      </c>
      <c r="CF636">
        <v>2.02</v>
      </c>
      <c r="CG636">
        <v>5.98</v>
      </c>
      <c r="CH636">
        <v>6.05</v>
      </c>
      <c r="CI636">
        <v>2.94</v>
      </c>
      <c r="CJ636">
        <v>4.54</v>
      </c>
      <c r="CK636">
        <v>7.55</v>
      </c>
      <c r="CL636">
        <v>8.86</v>
      </c>
      <c r="CM636">
        <v>9.92</v>
      </c>
      <c r="CN636" s="1">
        <v>3117</v>
      </c>
      <c r="CO636" s="1">
        <v>9338</v>
      </c>
      <c r="CP636" s="1">
        <v>9962</v>
      </c>
      <c r="CQ636" s="1">
        <v>5066</v>
      </c>
      <c r="CR636" s="1">
        <v>8166</v>
      </c>
      <c r="CS636" s="1">
        <v>14415</v>
      </c>
      <c r="CT636" s="1">
        <v>18248</v>
      </c>
      <c r="CU636" s="1">
        <v>22368</v>
      </c>
      <c r="CV636">
        <v>34.97</v>
      </c>
      <c r="CW636">
        <v>21.9</v>
      </c>
      <c r="CX636">
        <v>21.98</v>
      </c>
      <c r="CY636">
        <v>46.59</v>
      </c>
      <c r="CZ636">
        <v>76.91</v>
      </c>
      <c r="DA636">
        <v>44.4</v>
      </c>
      <c r="DB636">
        <v>35.07</v>
      </c>
      <c r="DC636">
        <v>28.61</v>
      </c>
      <c r="DD636">
        <v>0.7</v>
      </c>
      <c r="DE636">
        <v>1.24</v>
      </c>
      <c r="DF636">
        <v>1.26</v>
      </c>
      <c r="DG636">
        <v>1.31</v>
      </c>
      <c r="DH636">
        <v>3.32</v>
      </c>
      <c r="DI636">
        <v>3.17</v>
      </c>
      <c r="DJ636">
        <v>2.91</v>
      </c>
      <c r="DK636">
        <v>2.65</v>
      </c>
      <c r="DL636" s="6">
        <f>(CM636*3+CL636*2+CK636)/6</f>
        <v>9.1716666666666651</v>
      </c>
      <c r="DM636">
        <f>BH636+(BH636*(CG636-8.25)/8.25)</f>
        <v>77718.9793939394</v>
      </c>
      <c r="DN636">
        <f>BI636+(BI636*(CH636-8.25)/8.25)</f>
        <v>82553.533333333326</v>
      </c>
      <c r="DO636">
        <f>BJ636+(BJ636*(CI636-8.25)/8.25)</f>
        <v>42528.436363636356</v>
      </c>
      <c r="DP636">
        <f>BK636+(BK636*(CJ636-8.25)/8.25)</f>
        <v>67824.298181818187</v>
      </c>
      <c r="DQ636">
        <f>BL636+(BL636*(CK636-8.25)/8.25)</f>
        <v>118764.70303030303</v>
      </c>
      <c r="DR636">
        <f>BM636+(BM636*(CL636-8.25)/8.25)</f>
        <v>149098.22787878787</v>
      </c>
      <c r="DS636">
        <f>BN636+(BN636*(CM636-8.25)/8.25)</f>
        <v>181806.54545454547</v>
      </c>
      <c r="DT636" s="8">
        <f>DM636*10^8/$I636</f>
        <v>110423.84272735839</v>
      </c>
      <c r="DU636" s="8">
        <f>DN636*10^8/$I636</f>
        <v>117292.82155368349</v>
      </c>
      <c r="DV636" s="8">
        <f>DO636*10^8/$I636</f>
        <v>60424.794626482973</v>
      </c>
      <c r="DW636" s="8">
        <f>DP636*10^8/$I636</f>
        <v>96365.388402238619</v>
      </c>
      <c r="DX636" s="8">
        <f>DQ636*10^8/$I636</f>
        <v>168741.98543582886</v>
      </c>
      <c r="DY636" s="8">
        <f>DR636*10^8/$I636</f>
        <v>211840.1373075544</v>
      </c>
      <c r="DZ636" s="8">
        <f>DS636*10^8/$I636</f>
        <v>258312.41658897276</v>
      </c>
      <c r="EA636" s="8">
        <f>DT636*10^8/$I636</f>
        <v>156891.21418940346</v>
      </c>
      <c r="EB636" s="8">
        <f>DZ636*0.8</f>
        <v>206649.93327117822</v>
      </c>
      <c r="EC636" s="10">
        <f>G636-E636</f>
        <v>-40000</v>
      </c>
      <c r="ED636" s="4">
        <f>EC636/E636*100</f>
        <v>-5.8823529411764701</v>
      </c>
      <c r="EE636" s="4">
        <f>DY636-G636</f>
        <v>-428159.86269244563</v>
      </c>
      <c r="EF636" s="12">
        <f>EE636/G636</f>
        <v>-0.66899978545694627</v>
      </c>
      <c r="EG636" s="4">
        <f>G636-F636</f>
        <v>9000</v>
      </c>
    </row>
    <row r="637" spans="1:137" x14ac:dyDescent="0.3">
      <c r="A637">
        <v>636</v>
      </c>
      <c r="B637" t="s">
        <v>5892</v>
      </c>
      <c r="C637" t="s">
        <v>602</v>
      </c>
      <c r="D637" t="str">
        <f>VLOOKUP(C637,Sheet1!$A$2:$B$3197,2,FALSE)</f>
        <v>전자장비와기기</v>
      </c>
      <c r="E637">
        <v>176000</v>
      </c>
      <c r="F637">
        <v>165000</v>
      </c>
      <c r="G637" s="7">
        <v>168000</v>
      </c>
      <c r="H637" t="s">
        <v>2804</v>
      </c>
      <c r="I637" s="7">
        <f>VALUE(LEFT(H637,FIND("/",H637)-1)) + VALUE(MID(H637,FIND("/",H637)+1,LEN(H637)))</f>
        <v>77600680</v>
      </c>
      <c r="J637" s="1">
        <v>2000000</v>
      </c>
      <c r="K637" s="1">
        <f>G637*I637/(10^8)</f>
        <v>130369.1424</v>
      </c>
      <c r="L637" s="1">
        <v>60330</v>
      </c>
      <c r="M637" s="1">
        <v>68385</v>
      </c>
      <c r="N637" s="1">
        <v>80020</v>
      </c>
      <c r="O637" s="1">
        <v>77183</v>
      </c>
      <c r="P637" s="1">
        <v>82087</v>
      </c>
      <c r="Q637" s="1">
        <v>91739</v>
      </c>
      <c r="R637" s="1">
        <v>98405</v>
      </c>
      <c r="S637" s="1">
        <v>104073</v>
      </c>
      <c r="T637">
        <v>244</v>
      </c>
      <c r="U637" s="1">
        <v>3062</v>
      </c>
      <c r="V637" s="1">
        <v>11499</v>
      </c>
      <c r="W637" s="1">
        <v>7409</v>
      </c>
      <c r="X637" s="1">
        <v>8291</v>
      </c>
      <c r="Y637" s="1">
        <v>12766</v>
      </c>
      <c r="Z637" s="1">
        <v>13831</v>
      </c>
      <c r="AA637" s="1">
        <v>15012</v>
      </c>
      <c r="AB637">
        <v>229</v>
      </c>
      <c r="AC637" s="1">
        <v>1773</v>
      </c>
      <c r="AD637" s="1">
        <v>6850</v>
      </c>
      <c r="AE637" s="1">
        <v>5280</v>
      </c>
      <c r="AF637" s="1">
        <v>6238</v>
      </c>
      <c r="AG637" s="1">
        <v>9602</v>
      </c>
      <c r="AH637" s="1">
        <v>10470</v>
      </c>
      <c r="AI637" s="1">
        <v>11360</v>
      </c>
      <c r="AJ637" s="1">
        <v>76626</v>
      </c>
      <c r="AK637" s="1">
        <v>77674</v>
      </c>
      <c r="AL637" s="1">
        <v>86449</v>
      </c>
      <c r="AM637" s="1">
        <v>86742</v>
      </c>
      <c r="AN637" s="1">
        <v>92255</v>
      </c>
      <c r="AO637" s="1">
        <v>101240</v>
      </c>
      <c r="AP637" s="1">
        <v>110525</v>
      </c>
      <c r="AQ637" s="1">
        <v>121681</v>
      </c>
      <c r="AR637" s="1">
        <v>33250</v>
      </c>
      <c r="AS637" s="1">
        <v>34359</v>
      </c>
      <c r="AT637" s="1">
        <v>36984</v>
      </c>
      <c r="AU637" s="1">
        <v>32442</v>
      </c>
      <c r="AV637" s="1">
        <v>33151</v>
      </c>
      <c r="AW637" s="1">
        <v>33969</v>
      </c>
      <c r="AX637" s="1">
        <v>34043</v>
      </c>
      <c r="AY637" s="1">
        <v>35066</v>
      </c>
      <c r="AZ637" s="1">
        <v>43376</v>
      </c>
      <c r="BA637" s="1">
        <v>43315</v>
      </c>
      <c r="BB637" s="1">
        <v>49465</v>
      </c>
      <c r="BC637" s="1">
        <v>54301</v>
      </c>
      <c r="BD637" s="1">
        <v>59104</v>
      </c>
      <c r="BE637" s="1">
        <v>67271</v>
      </c>
      <c r="BF637" s="1">
        <v>76482</v>
      </c>
      <c r="BG637" s="1">
        <v>86615</v>
      </c>
      <c r="BH637" s="1">
        <v>42401</v>
      </c>
      <c r="BI637" s="1">
        <v>42316</v>
      </c>
      <c r="BJ637" s="1">
        <v>48210</v>
      </c>
      <c r="BK637" s="1">
        <v>52850</v>
      </c>
      <c r="BL637" s="1">
        <v>57723</v>
      </c>
      <c r="BM637" s="1">
        <v>65603</v>
      </c>
      <c r="BN637" s="1">
        <v>74572</v>
      </c>
      <c r="BO637" s="1">
        <v>84218</v>
      </c>
      <c r="BP637" s="1">
        <v>3880</v>
      </c>
      <c r="BQ637" s="1">
        <v>3880</v>
      </c>
      <c r="BR637" s="1">
        <v>3880</v>
      </c>
      <c r="BS637" s="1">
        <v>3880</v>
      </c>
      <c r="BT637" s="1">
        <v>3880</v>
      </c>
      <c r="BU637" s="1">
        <v>3880</v>
      </c>
      <c r="BV637" s="1">
        <v>3880</v>
      </c>
      <c r="BW637" s="1">
        <v>3880</v>
      </c>
      <c r="BX637">
        <v>0.31</v>
      </c>
      <c r="BY637">
        <v>2.2999999999999998</v>
      </c>
      <c r="BZ637">
        <v>8.35</v>
      </c>
      <c r="CA637">
        <v>6.1</v>
      </c>
      <c r="CB637">
        <v>6.97</v>
      </c>
      <c r="CC637">
        <v>9.92</v>
      </c>
      <c r="CD637">
        <v>9.89</v>
      </c>
      <c r="CE637">
        <v>9.7799999999999994</v>
      </c>
      <c r="CF637">
        <v>0.35</v>
      </c>
      <c r="CG637">
        <v>3.82</v>
      </c>
      <c r="CH637">
        <v>14.5</v>
      </c>
      <c r="CI637">
        <v>10.18</v>
      </c>
      <c r="CJ637">
        <v>10.92</v>
      </c>
      <c r="CK637">
        <v>15.01</v>
      </c>
      <c r="CL637">
        <v>14.43</v>
      </c>
      <c r="CM637">
        <v>13.84</v>
      </c>
      <c r="CN637">
        <v>190</v>
      </c>
      <c r="CO637" s="1">
        <v>2084</v>
      </c>
      <c r="CP637" s="1">
        <v>8457</v>
      </c>
      <c r="CQ637" s="1">
        <v>6627</v>
      </c>
      <c r="CR637" s="1">
        <v>7783</v>
      </c>
      <c r="CS637" s="1">
        <v>11929</v>
      </c>
      <c r="CT637" s="1">
        <v>13037</v>
      </c>
      <c r="CU637" s="1">
        <v>14159</v>
      </c>
      <c r="CV637">
        <v>268.04000000000002</v>
      </c>
      <c r="CW637">
        <v>47.98</v>
      </c>
      <c r="CX637">
        <v>12.24</v>
      </c>
      <c r="CY637">
        <v>18.86</v>
      </c>
      <c r="CZ637">
        <v>22.87</v>
      </c>
      <c r="DA637">
        <v>14.08</v>
      </c>
      <c r="DB637">
        <v>12.89</v>
      </c>
      <c r="DC637">
        <v>11.87</v>
      </c>
      <c r="DD637">
        <v>0.9</v>
      </c>
      <c r="DE637">
        <v>1.77</v>
      </c>
      <c r="DF637">
        <v>1.62</v>
      </c>
      <c r="DG637">
        <v>1.79</v>
      </c>
      <c r="DH637">
        <v>2.33</v>
      </c>
      <c r="DI637">
        <v>1.94</v>
      </c>
      <c r="DJ637">
        <v>1.71</v>
      </c>
      <c r="DK637">
        <v>1.52</v>
      </c>
      <c r="DL637" s="6">
        <f>(CM637*3+CL637*2+CK637)/6</f>
        <v>14.231666666666667</v>
      </c>
      <c r="DM637">
        <f>BH637+(BH637*(CG637-8.25)/8.25)</f>
        <v>19632.94787878788</v>
      </c>
      <c r="DN637">
        <f>BI637+(BI637*(CH637-8.25)/8.25)</f>
        <v>74373.57575757576</v>
      </c>
      <c r="DO637">
        <f>BJ637+(BJ637*(CI637-8.25)/8.25)</f>
        <v>59488.218181818178</v>
      </c>
      <c r="DP637">
        <f>BK637+(BK637*(CJ637-8.25)/8.25)</f>
        <v>69954.181818181823</v>
      </c>
      <c r="DQ637">
        <f>BL637+(BL637*(CK637-8.25)/8.25)</f>
        <v>105020.87636363636</v>
      </c>
      <c r="DR637">
        <f>BM637+(BM637*(CL637-8.25)/8.25)</f>
        <v>114745.6109090909</v>
      </c>
      <c r="DS637">
        <f>BN637+(BN637*(CM637-8.25)/8.25)</f>
        <v>125100.17939393938</v>
      </c>
      <c r="DT637" s="8">
        <f>DM637*10^8/$I637</f>
        <v>25299.968864690207</v>
      </c>
      <c r="DU637" s="8">
        <f>DN637*10^8/$I637</f>
        <v>95841.396953706804</v>
      </c>
      <c r="DV637" s="8">
        <f>DO637*10^8/$I637</f>
        <v>76659.403218912732</v>
      </c>
      <c r="DW637" s="8">
        <f>DP637*10^8/$I637</f>
        <v>90146.351576019471</v>
      </c>
      <c r="DX637" s="8">
        <f>DQ637*10^8/$I637</f>
        <v>135334.99495576118</v>
      </c>
      <c r="DY637" s="8">
        <f>DR637*10^8/$I637</f>
        <v>147866.75955557465</v>
      </c>
      <c r="DZ637" s="8">
        <f>DS637*10^8/$I637</f>
        <v>161210.15871760322</v>
      </c>
      <c r="EA637" s="8">
        <f>DT637*10^8/$I637</f>
        <v>32602.766966333547</v>
      </c>
      <c r="EB637" s="8">
        <f>DZ637*0.8</f>
        <v>128968.12697408258</v>
      </c>
      <c r="EC637" s="10">
        <f>G637-E637</f>
        <v>-8000</v>
      </c>
      <c r="ED637" s="4">
        <f>EC637/E637*100</f>
        <v>-4.5454545454545459</v>
      </c>
      <c r="EE637" s="4">
        <f>DY637-G637</f>
        <v>-20133.240444425348</v>
      </c>
      <c r="EF637" s="12">
        <f>EE637/G637</f>
        <v>-0.11984071693110326</v>
      </c>
      <c r="EG637" s="4">
        <f>G637-F637</f>
        <v>3000</v>
      </c>
    </row>
    <row r="638" spans="1:137" x14ac:dyDescent="0.3">
      <c r="A638">
        <v>637</v>
      </c>
      <c r="B638" t="s">
        <v>5630</v>
      </c>
      <c r="C638" t="s">
        <v>603</v>
      </c>
      <c r="D638" t="str">
        <f>VLOOKUP(C638,Sheet1!$A$2:$B$3197,2,FALSE)</f>
        <v>건설</v>
      </c>
      <c r="E638">
        <v>13800</v>
      </c>
      <c r="F638">
        <v>12650</v>
      </c>
      <c r="G638" s="7">
        <v>12750</v>
      </c>
      <c r="H638" t="s">
        <v>2805</v>
      </c>
      <c r="I638" s="7">
        <f>VALUE(LEFT(H638,FIND("/",H638)-1)) + VALUE(MID(H638,FIND("/",H638)+1,LEN(H638)))</f>
        <v>22952030</v>
      </c>
      <c r="J638" s="1">
        <v>3005</v>
      </c>
      <c r="K638" s="1">
        <f>G638*I638/(10^8)</f>
        <v>2926.3838249999999</v>
      </c>
      <c r="L638" s="1">
        <v>5855</v>
      </c>
      <c r="M638" s="1">
        <v>7015</v>
      </c>
      <c r="N638" s="1">
        <v>8982</v>
      </c>
      <c r="O638" s="1">
        <v>11554</v>
      </c>
      <c r="P638" s="1">
        <v>12146</v>
      </c>
      <c r="Q638" s="1">
        <v>13370</v>
      </c>
      <c r="R638" s="1">
        <v>15270</v>
      </c>
      <c r="S638" s="1">
        <v>16580</v>
      </c>
      <c r="T638">
        <v>161</v>
      </c>
      <c r="U638">
        <v>256</v>
      </c>
      <c r="V638">
        <v>318</v>
      </c>
      <c r="W638">
        <v>555</v>
      </c>
      <c r="X638">
        <v>521</v>
      </c>
      <c r="Y638">
        <v>600</v>
      </c>
      <c r="Z638">
        <v>820</v>
      </c>
      <c r="AA638">
        <v>970</v>
      </c>
      <c r="AB638">
        <v>537</v>
      </c>
      <c r="AC638">
        <v>963</v>
      </c>
      <c r="AD638">
        <v>739</v>
      </c>
      <c r="AE638">
        <v>598</v>
      </c>
      <c r="AF638">
        <v>443</v>
      </c>
      <c r="AG638">
        <v>520</v>
      </c>
      <c r="AH638">
        <v>680</v>
      </c>
      <c r="AI638">
        <v>790</v>
      </c>
      <c r="AJ638" s="1">
        <v>6821</v>
      </c>
      <c r="AK638" s="1">
        <v>6316</v>
      </c>
      <c r="AL638" s="1">
        <v>7138</v>
      </c>
      <c r="AM638" s="1">
        <v>8919</v>
      </c>
      <c r="AN638" s="1">
        <v>9542</v>
      </c>
      <c r="AO638" s="1">
        <v>10720</v>
      </c>
      <c r="AP638" s="1">
        <v>11290</v>
      </c>
      <c r="AQ638" s="1">
        <v>11870</v>
      </c>
      <c r="AR638" s="1">
        <v>4291</v>
      </c>
      <c r="AS638" s="1">
        <v>3275</v>
      </c>
      <c r="AT638" s="1">
        <v>3519</v>
      </c>
      <c r="AU638" s="1">
        <v>4713</v>
      </c>
      <c r="AV638" s="1">
        <v>4944</v>
      </c>
      <c r="AW638" s="1">
        <v>5810</v>
      </c>
      <c r="AX638" s="1">
        <v>5900</v>
      </c>
      <c r="AY638" s="1">
        <v>5750</v>
      </c>
      <c r="AZ638" s="1">
        <v>2531</v>
      </c>
      <c r="BA638" s="1">
        <v>3041</v>
      </c>
      <c r="BB638" s="1">
        <v>3619</v>
      </c>
      <c r="BC638" s="1">
        <v>4206</v>
      </c>
      <c r="BD638" s="1">
        <v>4599</v>
      </c>
      <c r="BE638" s="1">
        <v>4910</v>
      </c>
      <c r="BF638" s="1">
        <v>5390</v>
      </c>
      <c r="BG638" s="1">
        <v>6120</v>
      </c>
      <c r="BH638" s="1">
        <v>2531</v>
      </c>
      <c r="BI638" s="1">
        <v>3041</v>
      </c>
      <c r="BJ638" s="1">
        <v>3619</v>
      </c>
      <c r="BK638" s="1">
        <v>4203</v>
      </c>
      <c r="BL638" s="1">
        <v>4595</v>
      </c>
      <c r="BM638" s="1">
        <v>4910</v>
      </c>
      <c r="BN638" s="1">
        <v>5390</v>
      </c>
      <c r="BO638" s="1">
        <v>6120</v>
      </c>
      <c r="BP638" s="1">
        <v>1051</v>
      </c>
      <c r="BQ638" s="1">
        <v>1054</v>
      </c>
      <c r="BR638" s="1">
        <v>1055</v>
      </c>
      <c r="BS638" s="1">
        <v>1103</v>
      </c>
      <c r="BT638" s="1">
        <v>1146</v>
      </c>
      <c r="BU638" s="1">
        <v>1150</v>
      </c>
      <c r="BV638" s="1">
        <v>1150</v>
      </c>
      <c r="BW638" s="1">
        <v>1150</v>
      </c>
      <c r="BX638">
        <v>8.3800000000000008</v>
      </c>
      <c r="BY638">
        <v>14.66</v>
      </c>
      <c r="BZ638">
        <v>10.99</v>
      </c>
      <c r="CA638">
        <v>7.45</v>
      </c>
      <c r="CB638">
        <v>4.8</v>
      </c>
      <c r="CC638">
        <v>5.13</v>
      </c>
      <c r="CD638">
        <v>6.18</v>
      </c>
      <c r="CE638">
        <v>6.82</v>
      </c>
      <c r="CF638">
        <v>33.200000000000003</v>
      </c>
      <c r="CG638">
        <v>34.56</v>
      </c>
      <c r="CH638">
        <v>22.21</v>
      </c>
      <c r="CI638">
        <v>15.29</v>
      </c>
      <c r="CJ638">
        <v>10.1</v>
      </c>
      <c r="CK638">
        <v>10.94</v>
      </c>
      <c r="CL638">
        <v>13.2</v>
      </c>
      <c r="CM638">
        <v>13.73</v>
      </c>
      <c r="CN638" s="1">
        <v>6309</v>
      </c>
      <c r="CO638" s="1">
        <v>4571</v>
      </c>
      <c r="CP638" s="1">
        <v>3507</v>
      </c>
      <c r="CQ638" s="1">
        <v>2803</v>
      </c>
      <c r="CR638" s="1">
        <v>1973</v>
      </c>
      <c r="CS638" s="1">
        <v>2266</v>
      </c>
      <c r="CT638" s="1">
        <v>2963</v>
      </c>
      <c r="CU638" s="1">
        <v>3442</v>
      </c>
      <c r="CV638">
        <v>1.58</v>
      </c>
      <c r="CW638">
        <v>2.21</v>
      </c>
      <c r="CX638">
        <v>2.06</v>
      </c>
      <c r="CY638">
        <v>3.05</v>
      </c>
      <c r="CZ638">
        <v>6.87</v>
      </c>
      <c r="DA638">
        <v>5.63</v>
      </c>
      <c r="DB638">
        <v>4.3</v>
      </c>
      <c r="DC638">
        <v>3.7</v>
      </c>
      <c r="DD638">
        <v>0.83</v>
      </c>
      <c r="DE638">
        <v>0.7</v>
      </c>
      <c r="DF638">
        <v>0.42</v>
      </c>
      <c r="DG638">
        <v>0.45</v>
      </c>
      <c r="DH638">
        <v>0.68</v>
      </c>
      <c r="DI638">
        <v>0.6</v>
      </c>
      <c r="DJ638">
        <v>0.54</v>
      </c>
      <c r="DK638">
        <v>0.48</v>
      </c>
      <c r="DL638" s="6">
        <f>(CM638*3+CL638*2+CK638)/6</f>
        <v>13.088333333333333</v>
      </c>
      <c r="DM638">
        <f>BH638+(BH638*(CG638-8.25)/8.25)</f>
        <v>10602.589090909092</v>
      </c>
      <c r="DN638">
        <f>BI638+(BI638*(CH638-8.25)/8.25)</f>
        <v>8186.7406060606063</v>
      </c>
      <c r="DO638">
        <f>BJ638+(BJ638*(CI638-8.25)/8.25)</f>
        <v>6707.2133333333331</v>
      </c>
      <c r="DP638">
        <f>BK638+(BK638*(CJ638-8.25)/8.25)</f>
        <v>5145.4909090909086</v>
      </c>
      <c r="DQ638">
        <f>BL638+(BL638*(CK638-8.25)/8.25)</f>
        <v>6093.2484848484846</v>
      </c>
      <c r="DR638">
        <f>BM638+(BM638*(CL638-8.25)/8.25)</f>
        <v>7856</v>
      </c>
      <c r="DS638">
        <f>BN638+(BN638*(CM638-8.25)/8.25)</f>
        <v>8970.2666666666664</v>
      </c>
      <c r="DT638" s="8">
        <f>DM638*10^8/$I638</f>
        <v>46194.559221598662</v>
      </c>
      <c r="DU638" s="8">
        <f>DN638*10^8/$I638</f>
        <v>35668.91732914521</v>
      </c>
      <c r="DV638" s="8">
        <f>DO638*10^8/$I638</f>
        <v>29222.745584304892</v>
      </c>
      <c r="DW638" s="8">
        <f>DP638*10^8/$I638</f>
        <v>22418.456707711295</v>
      </c>
      <c r="DX638" s="8">
        <f>DQ638*10^8/$I638</f>
        <v>26547.754097779085</v>
      </c>
      <c r="DY638" s="8">
        <f>DR638*10^8/$I638</f>
        <v>34227.909252471349</v>
      </c>
      <c r="DZ638" s="8">
        <f>DS638*10^8/$I638</f>
        <v>39082.672280694416</v>
      </c>
      <c r="EA638" s="8">
        <f>DT638*10^8/$I638</f>
        <v>201265.67986186259</v>
      </c>
      <c r="EB638" s="8">
        <f>DZ638*0.8</f>
        <v>31266.137824555535</v>
      </c>
      <c r="EC638" s="10">
        <f>G638-E638</f>
        <v>-1050</v>
      </c>
      <c r="ED638" s="4">
        <f>EC638/E638*100</f>
        <v>-7.608695652173914</v>
      </c>
      <c r="EE638" s="4">
        <f>DY638-G638</f>
        <v>21477.909252471349</v>
      </c>
      <c r="EF638" s="12">
        <f>EE638/G638</f>
        <v>1.6845419021546155</v>
      </c>
      <c r="EG638" s="4">
        <f>G638-F638</f>
        <v>100</v>
      </c>
    </row>
    <row r="639" spans="1:137" x14ac:dyDescent="0.3">
      <c r="A639">
        <v>638</v>
      </c>
      <c r="B639" t="s">
        <v>7105</v>
      </c>
      <c r="C639" t="s">
        <v>7978</v>
      </c>
      <c r="D639" t="str">
        <f>VLOOKUP(C639,Sheet1!$A$2:$B$3197,2,FALSE)</f>
        <v>항공화물운송과물류</v>
      </c>
      <c r="E639">
        <v>3815</v>
      </c>
      <c r="F639">
        <v>7640</v>
      </c>
      <c r="G639" s="7">
        <v>7680</v>
      </c>
      <c r="H639" t="s">
        <v>2618</v>
      </c>
      <c r="I639" s="7">
        <f>VALUE(LEFT(H639,FIND("/",H639)-1)) + VALUE(MID(H639,FIND("/",H639)+1,LEN(H639)))</f>
        <v>30000000</v>
      </c>
      <c r="J639" s="1">
        <v>2516631</v>
      </c>
      <c r="K639" s="1">
        <f>G639*I639/(10^8)</f>
        <v>2304</v>
      </c>
      <c r="L639" s="1">
        <v>3498</v>
      </c>
      <c r="M639" s="1">
        <v>3646</v>
      </c>
      <c r="N639" s="1">
        <v>4004</v>
      </c>
      <c r="O639" s="1">
        <v>4462</v>
      </c>
      <c r="P639" s="1">
        <v>4887</v>
      </c>
      <c r="Q639" s="3"/>
      <c r="R639" s="3"/>
      <c r="S639" s="3"/>
      <c r="T639">
        <v>137</v>
      </c>
      <c r="U639">
        <v>116</v>
      </c>
      <c r="V639">
        <v>150</v>
      </c>
      <c r="W639">
        <v>190</v>
      </c>
      <c r="X639">
        <v>210</v>
      </c>
      <c r="Y639" s="3"/>
      <c r="Z639" s="3"/>
      <c r="AA639" s="3"/>
      <c r="AB639">
        <v>82</v>
      </c>
      <c r="AC639">
        <v>90</v>
      </c>
      <c r="AD639">
        <v>73</v>
      </c>
      <c r="AE639">
        <v>82</v>
      </c>
      <c r="AF639">
        <v>138</v>
      </c>
      <c r="AG639" s="3"/>
      <c r="AH639" s="3"/>
      <c r="AI639" s="3"/>
      <c r="AJ639" s="1">
        <v>3421</v>
      </c>
      <c r="AK639" s="1">
        <v>3708</v>
      </c>
      <c r="AL639" s="1">
        <v>3760</v>
      </c>
      <c r="AM639" s="1">
        <v>4243</v>
      </c>
      <c r="AN639" s="1">
        <v>4414</v>
      </c>
      <c r="AO639" s="3"/>
      <c r="AP639" s="3"/>
      <c r="AQ639" s="3"/>
      <c r="AR639" s="1">
        <v>1636</v>
      </c>
      <c r="AS639" s="1">
        <v>1865</v>
      </c>
      <c r="AT639" s="1">
        <v>1864</v>
      </c>
      <c r="AU639" s="1">
        <v>2270</v>
      </c>
      <c r="AV639" s="1">
        <v>2322</v>
      </c>
      <c r="AW639" s="3"/>
      <c r="AX639" s="3"/>
      <c r="AY639" s="3"/>
      <c r="AZ639" s="1">
        <v>1785</v>
      </c>
      <c r="BA639" s="1">
        <v>1844</v>
      </c>
      <c r="BB639" s="1">
        <v>1896</v>
      </c>
      <c r="BC639" s="1">
        <v>1973</v>
      </c>
      <c r="BD639" s="1">
        <v>2093</v>
      </c>
      <c r="BE639" s="3"/>
      <c r="BF639" s="3"/>
      <c r="BG639" s="3"/>
      <c r="BH639" s="1">
        <v>1769</v>
      </c>
      <c r="BI639" s="1">
        <v>1827</v>
      </c>
      <c r="BJ639" s="1">
        <v>1883</v>
      </c>
      <c r="BK639" s="1">
        <v>1923</v>
      </c>
      <c r="BL639" s="1">
        <v>2035</v>
      </c>
      <c r="BM639" s="3"/>
      <c r="BN639" s="3"/>
      <c r="BO639" s="3"/>
      <c r="BP639">
        <v>150</v>
      </c>
      <c r="BQ639">
        <v>150</v>
      </c>
      <c r="BR639">
        <v>150</v>
      </c>
      <c r="BS639">
        <v>150</v>
      </c>
      <c r="BT639">
        <v>150</v>
      </c>
      <c r="BU639" s="3"/>
      <c r="BV639" s="3"/>
      <c r="BW639" s="3"/>
      <c r="BX639">
        <v>2.33</v>
      </c>
      <c r="BY639">
        <v>2.52</v>
      </c>
      <c r="BZ639">
        <v>1.95</v>
      </c>
      <c r="CA639">
        <v>2.0499999999999998</v>
      </c>
      <c r="CB639">
        <v>3.19</v>
      </c>
      <c r="CC639" s="3"/>
      <c r="CD639" s="3"/>
      <c r="CE639" s="3"/>
      <c r="CF639">
        <v>4.68</v>
      </c>
      <c r="CG639">
        <v>4.96</v>
      </c>
      <c r="CH639">
        <v>3.88</v>
      </c>
      <c r="CI639">
        <v>3.75</v>
      </c>
      <c r="CJ639">
        <v>6.54</v>
      </c>
      <c r="CK639" s="3"/>
      <c r="CL639" s="3"/>
      <c r="CM639" s="3"/>
      <c r="CN639">
        <v>271</v>
      </c>
      <c r="CO639">
        <v>297</v>
      </c>
      <c r="CP639">
        <v>240</v>
      </c>
      <c r="CQ639">
        <v>238</v>
      </c>
      <c r="CR639">
        <v>431</v>
      </c>
      <c r="CS639" s="3"/>
      <c r="CT639" s="3"/>
      <c r="CU639" s="3"/>
      <c r="CV639">
        <v>12.23</v>
      </c>
      <c r="CW639">
        <v>8.61</v>
      </c>
      <c r="CX639">
        <v>11.99</v>
      </c>
      <c r="CY639">
        <v>11.56</v>
      </c>
      <c r="CZ639">
        <v>8.69</v>
      </c>
      <c r="DA639" s="3"/>
      <c r="DB639" s="3"/>
      <c r="DC639" s="3"/>
      <c r="DD639">
        <v>0.56000000000000005</v>
      </c>
      <c r="DE639">
        <v>0.42</v>
      </c>
      <c r="DF639">
        <v>0.46</v>
      </c>
      <c r="DG639">
        <v>0.43</v>
      </c>
      <c r="DH639">
        <v>0.55000000000000004</v>
      </c>
      <c r="DI639" s="3"/>
      <c r="DJ639" s="3"/>
      <c r="DK639" s="3"/>
      <c r="DL639" s="6">
        <f>(CM639*3+CL639*2+CK639)/6</f>
        <v>0</v>
      </c>
      <c r="DM639">
        <f>BH639+(BH639*(CG639-8.25)/8.25)</f>
        <v>1063.5442424242424</v>
      </c>
      <c r="DN639">
        <f>BI639+(BI639*(CH639-8.25)/8.25)</f>
        <v>859.24363636363637</v>
      </c>
      <c r="DO639">
        <f>BJ639+(BJ639*(CI639-8.25)/8.25)</f>
        <v>855.90909090909099</v>
      </c>
      <c r="DP639">
        <f>BK639+(BK639*(CJ639-8.25)/8.25)</f>
        <v>1524.4145454545455</v>
      </c>
      <c r="DQ639">
        <f>BL639+(BL639*(CK639-8.25)/8.25)</f>
        <v>0</v>
      </c>
      <c r="DR639">
        <f>BM639+(BM639*(CL639-8.25)/8.25)</f>
        <v>0</v>
      </c>
      <c r="DS639">
        <f>BN639+(BN639*(CM639-8.25)/8.25)</f>
        <v>0</v>
      </c>
      <c r="DT639" s="8">
        <f>DM639*10^8/$I639</f>
        <v>3545.1474747474745</v>
      </c>
      <c r="DU639" s="8">
        <f>DN639*10^8/$I639</f>
        <v>2864.1454545454544</v>
      </c>
      <c r="DV639" s="8">
        <f>DO639*10^8/$I639</f>
        <v>2853.0303030303035</v>
      </c>
      <c r="DW639" s="8">
        <f>DP639*10^8/$I639</f>
        <v>5081.3818181818187</v>
      </c>
      <c r="DX639" s="8">
        <f>DQ639*10^8/$I639</f>
        <v>0</v>
      </c>
      <c r="DY639" s="8">
        <f>DR639*10^8/$I639</f>
        <v>0</v>
      </c>
      <c r="DZ639" s="8">
        <f>DS639*10^8/$I639</f>
        <v>0</v>
      </c>
      <c r="EA639" s="8">
        <f>DT639*10^8/$I639</f>
        <v>11817.158249158249</v>
      </c>
      <c r="EB639" s="8">
        <f>DZ639*0.8</f>
        <v>0</v>
      </c>
      <c r="EC639" s="10">
        <f>G639-E639</f>
        <v>3865</v>
      </c>
      <c r="ED639" s="4">
        <f>EC639/E639*100</f>
        <v>101.31061598951507</v>
      </c>
      <c r="EE639" s="4">
        <f>DY639-G639</f>
        <v>-7680</v>
      </c>
      <c r="EF639" s="12">
        <f>EE639/G639</f>
        <v>-1</v>
      </c>
      <c r="EG639" s="4">
        <f>G639-F639</f>
        <v>40</v>
      </c>
    </row>
    <row r="640" spans="1:137" x14ac:dyDescent="0.3">
      <c r="A640">
        <v>639</v>
      </c>
      <c r="B640" t="s">
        <v>5627</v>
      </c>
      <c r="C640" s="5" t="s">
        <v>604</v>
      </c>
      <c r="D640" t="str">
        <f>VLOOKUP(C640,Sheet1!$A$2:$B$3197,2,FALSE)</f>
        <v>건설</v>
      </c>
      <c r="E640">
        <v>19150</v>
      </c>
      <c r="F640">
        <v>25500</v>
      </c>
      <c r="G640" s="7">
        <v>24000</v>
      </c>
      <c r="H640" t="s">
        <v>2806</v>
      </c>
      <c r="I640" s="7">
        <f>VALUE(LEFT(H640,FIND("/",H640)-1)) + VALUE(MID(H640,FIND("/",H640)+1,LEN(H640)))</f>
        <v>25523241</v>
      </c>
      <c r="J640" s="1">
        <v>7747</v>
      </c>
      <c r="K640" s="1">
        <f>G640*I640/(10^8)</f>
        <v>6125.5778399999999</v>
      </c>
      <c r="L640" s="1">
        <v>31851</v>
      </c>
      <c r="M640" s="1">
        <v>36536</v>
      </c>
      <c r="N640" s="1">
        <v>33583</v>
      </c>
      <c r="O640" s="1">
        <v>34841</v>
      </c>
      <c r="P640" s="1">
        <v>39282</v>
      </c>
      <c r="Q640" s="1">
        <v>46816</v>
      </c>
      <c r="R640" s="1">
        <v>50984</v>
      </c>
      <c r="S640" s="1">
        <v>51784</v>
      </c>
      <c r="T640">
        <v>607</v>
      </c>
      <c r="U640">
        <v>725</v>
      </c>
      <c r="V640">
        <v>768</v>
      </c>
      <c r="W640" s="1">
        <v>1256</v>
      </c>
      <c r="X640" s="1">
        <v>1763</v>
      </c>
      <c r="Y640" s="1">
        <v>2118</v>
      </c>
      <c r="Z640" s="1">
        <v>2536</v>
      </c>
      <c r="AA640" s="1">
        <v>2740</v>
      </c>
      <c r="AB640">
        <v>61</v>
      </c>
      <c r="AC640">
        <v>152</v>
      </c>
      <c r="AD640">
        <v>145</v>
      </c>
      <c r="AE640">
        <v>336</v>
      </c>
      <c r="AF640">
        <v>805</v>
      </c>
      <c r="AG640" s="1">
        <v>1264</v>
      </c>
      <c r="AH640" s="1">
        <v>1611</v>
      </c>
      <c r="AI640" s="1">
        <v>1839</v>
      </c>
      <c r="AJ640" s="1">
        <v>20837</v>
      </c>
      <c r="AK640" s="1">
        <v>22634</v>
      </c>
      <c r="AL640" s="1">
        <v>20334</v>
      </c>
      <c r="AM640" s="1">
        <v>22054</v>
      </c>
      <c r="AN640" s="1">
        <v>24699</v>
      </c>
      <c r="AO640" s="1">
        <v>25435</v>
      </c>
      <c r="AP640" s="1">
        <v>27054</v>
      </c>
      <c r="AQ640" s="1">
        <v>28981</v>
      </c>
      <c r="AR640" s="1">
        <v>16475</v>
      </c>
      <c r="AS640" s="1">
        <v>17980</v>
      </c>
      <c r="AT640" s="1">
        <v>15867</v>
      </c>
      <c r="AU640" s="1">
        <v>17504</v>
      </c>
      <c r="AV640" s="1">
        <v>19836</v>
      </c>
      <c r="AW640" s="1">
        <v>19347</v>
      </c>
      <c r="AX640" s="1">
        <v>19435</v>
      </c>
      <c r="AY640" s="1">
        <v>19451</v>
      </c>
      <c r="AZ640" s="1">
        <v>4362</v>
      </c>
      <c r="BA640" s="1">
        <v>4654</v>
      </c>
      <c r="BB640" s="1">
        <v>4467</v>
      </c>
      <c r="BC640" s="1">
        <v>4550</v>
      </c>
      <c r="BD640" s="1">
        <v>4863</v>
      </c>
      <c r="BE640" s="1">
        <v>6088</v>
      </c>
      <c r="BF640" s="1">
        <v>7619</v>
      </c>
      <c r="BG640" s="1">
        <v>9530</v>
      </c>
      <c r="BH640" s="1">
        <v>4362</v>
      </c>
      <c r="BI640" s="1">
        <v>4654</v>
      </c>
      <c r="BJ640" s="1">
        <v>4426</v>
      </c>
      <c r="BK640" s="1">
        <v>4533</v>
      </c>
      <c r="BL640" s="1">
        <v>4737</v>
      </c>
      <c r="BM640" s="1">
        <v>6044</v>
      </c>
      <c r="BN640" s="1">
        <v>7649</v>
      </c>
      <c r="BO640" s="1">
        <v>9410</v>
      </c>
      <c r="BP640" s="1">
        <v>1061</v>
      </c>
      <c r="BQ640" s="1">
        <v>1277</v>
      </c>
      <c r="BR640" s="1">
        <v>1277</v>
      </c>
      <c r="BS640" s="1">
        <v>1277</v>
      </c>
      <c r="BT640" s="1">
        <v>1277</v>
      </c>
      <c r="BU640" s="1">
        <v>1279</v>
      </c>
      <c r="BV640" s="1">
        <v>1279</v>
      </c>
      <c r="BW640" s="1">
        <v>1279</v>
      </c>
      <c r="BX640">
        <v>0.3</v>
      </c>
      <c r="BY640">
        <v>0.7</v>
      </c>
      <c r="BZ640">
        <v>0.67</v>
      </c>
      <c r="CA640">
        <v>1.58</v>
      </c>
      <c r="CB640">
        <v>3.44</v>
      </c>
      <c r="CC640">
        <v>5.04</v>
      </c>
      <c r="CD640">
        <v>6.14</v>
      </c>
      <c r="CE640">
        <v>6.56</v>
      </c>
      <c r="CF640">
        <v>1.4</v>
      </c>
      <c r="CG640">
        <v>3.38</v>
      </c>
      <c r="CH640">
        <v>3.59</v>
      </c>
      <c r="CI640">
        <v>8.0399999999999991</v>
      </c>
      <c r="CJ640">
        <v>17.829999999999998</v>
      </c>
      <c r="CK640">
        <v>24</v>
      </c>
      <c r="CL640">
        <v>24.09</v>
      </c>
      <c r="CM640">
        <v>22.15</v>
      </c>
      <c r="CN640">
        <v>290</v>
      </c>
      <c r="CO640">
        <v>659</v>
      </c>
      <c r="CP640">
        <v>639</v>
      </c>
      <c r="CQ640" s="1">
        <v>1411</v>
      </c>
      <c r="CR640" s="1">
        <v>3238</v>
      </c>
      <c r="CS640" s="1">
        <v>5069</v>
      </c>
      <c r="CT640" s="1">
        <v>6462</v>
      </c>
      <c r="CU640" s="1">
        <v>7403</v>
      </c>
      <c r="CV640">
        <v>38.659999999999997</v>
      </c>
      <c r="CW640">
        <v>14.84</v>
      </c>
      <c r="CX640">
        <v>11.15</v>
      </c>
      <c r="CY640">
        <v>6.87</v>
      </c>
      <c r="CZ640">
        <v>5.96</v>
      </c>
      <c r="DA640">
        <v>4.7300000000000004</v>
      </c>
      <c r="DB640">
        <v>3.71</v>
      </c>
      <c r="DC640">
        <v>3.24</v>
      </c>
      <c r="DD640">
        <v>0.54</v>
      </c>
      <c r="DE640">
        <v>0.53</v>
      </c>
      <c r="DF640">
        <v>0.41</v>
      </c>
      <c r="DG640">
        <v>0.54</v>
      </c>
      <c r="DH640">
        <v>1.04</v>
      </c>
      <c r="DI640">
        <v>1.01</v>
      </c>
      <c r="DJ640">
        <v>0.8</v>
      </c>
      <c r="DK640">
        <v>0.65</v>
      </c>
      <c r="DL640" s="6">
        <f>(CM640*3+CL640*2+CK640)/6</f>
        <v>23.105</v>
      </c>
      <c r="DM640">
        <f>BH640+(BH640*(CG640-8.25)/8.25)</f>
        <v>1787.0981818181822</v>
      </c>
      <c r="DN640">
        <f>BI640+(BI640*(CH640-8.25)/8.25)</f>
        <v>2025.1951515151518</v>
      </c>
      <c r="DO640">
        <f>BJ640+(BJ640*(CI640-8.25)/8.25)</f>
        <v>4313.3381818181815</v>
      </c>
      <c r="DP640">
        <f>BK640+(BK640*(CJ640-8.25)/8.25)</f>
        <v>9796.7745454545438</v>
      </c>
      <c r="DQ640">
        <f>BL640+(BL640*(CK640-8.25)/8.25)</f>
        <v>13780.363636363636</v>
      </c>
      <c r="DR640">
        <f>BM640+(BM640*(CL640-8.25)/8.25)</f>
        <v>17648.480000000003</v>
      </c>
      <c r="DS640">
        <f>BN640+(BN640*(CM640-8.25)/8.25)</f>
        <v>20536.406060606059</v>
      </c>
      <c r="DT640" s="8">
        <f>DM640*10^8/$I640</f>
        <v>7001.8465986282154</v>
      </c>
      <c r="DU640" s="8">
        <f>DN640*10^8/$I640</f>
        <v>7934.7099826199646</v>
      </c>
      <c r="DV640" s="8">
        <f>DO640*10^8/$I640</f>
        <v>16899.649154345963</v>
      </c>
      <c r="DW640" s="8">
        <f>DP640*10^8/$I640</f>
        <v>38383.740315168216</v>
      </c>
      <c r="DX640" s="8">
        <f>DQ640*10^8/$I640</f>
        <v>53991.433283741804</v>
      </c>
      <c r="DY640" s="8">
        <f>DR640*10^8/$I640</f>
        <v>69146.704370342311</v>
      </c>
      <c r="DZ640" s="8">
        <f>DS640*10^8/$I640</f>
        <v>80461.592086232544</v>
      </c>
      <c r="EA640" s="8">
        <f>DT640*10^8/$I640</f>
        <v>27433.218996867268</v>
      </c>
      <c r="EB640" s="8">
        <f>DZ640*0.8</f>
        <v>64369.273668986039</v>
      </c>
      <c r="EC640" s="10">
        <f>G640-E640</f>
        <v>4850</v>
      </c>
      <c r="ED640" s="4">
        <f>EC640/E640*100</f>
        <v>25.326370757180154</v>
      </c>
      <c r="EE640" s="4">
        <f>DY640-G640</f>
        <v>45146.704370342311</v>
      </c>
      <c r="EF640" s="12">
        <f>EE640/G640</f>
        <v>1.8811126820975963</v>
      </c>
      <c r="EG640" s="4">
        <f>G640-F640</f>
        <v>-1500</v>
      </c>
    </row>
    <row r="641" spans="1:137" x14ac:dyDescent="0.3">
      <c r="A641">
        <v>640</v>
      </c>
      <c r="B641" t="s">
        <v>5882</v>
      </c>
      <c r="C641" t="s">
        <v>605</v>
      </c>
      <c r="D641" t="str">
        <f>VLOOKUP(C641,Sheet1!$A$2:$B$3197,2,FALSE)</f>
        <v>식품</v>
      </c>
      <c r="E641">
        <v>56600</v>
      </c>
      <c r="F641">
        <v>61600</v>
      </c>
      <c r="G641" s="7">
        <v>62500</v>
      </c>
      <c r="H641" t="s">
        <v>2807</v>
      </c>
      <c r="I641" s="7">
        <f>VALUE(LEFT(H641,FIND("/",H641)-1)) + VALUE(MID(H641,FIND("/",H641)+1,LEN(H641)))</f>
        <v>9851241</v>
      </c>
      <c r="J641" s="1">
        <v>617155</v>
      </c>
      <c r="K641" s="1">
        <f>G641*I641/(10^8)</f>
        <v>6157.0256250000002</v>
      </c>
      <c r="L641" s="1">
        <v>8132</v>
      </c>
      <c r="M641" s="1">
        <v>8147</v>
      </c>
      <c r="N641" s="1">
        <v>8552</v>
      </c>
      <c r="O641" s="1">
        <v>8783</v>
      </c>
      <c r="P641" s="1">
        <v>9591</v>
      </c>
      <c r="Q641" s="1">
        <v>11387</v>
      </c>
      <c r="R641" s="1">
        <v>11839</v>
      </c>
      <c r="S641" s="1">
        <v>12285</v>
      </c>
      <c r="T641">
        <v>372</v>
      </c>
      <c r="U641">
        <v>347</v>
      </c>
      <c r="V641">
        <v>393</v>
      </c>
      <c r="W641">
        <v>458</v>
      </c>
      <c r="X641">
        <v>398</v>
      </c>
      <c r="Y641">
        <v>493</v>
      </c>
      <c r="Z641">
        <v>559</v>
      </c>
      <c r="AA641">
        <v>609</v>
      </c>
      <c r="AB641">
        <v>287</v>
      </c>
      <c r="AC641">
        <v>296</v>
      </c>
      <c r="AD641">
        <v>342</v>
      </c>
      <c r="AE641">
        <v>411</v>
      </c>
      <c r="AF641">
        <v>349</v>
      </c>
      <c r="AG641">
        <v>417</v>
      </c>
      <c r="AH641">
        <v>471</v>
      </c>
      <c r="AI641">
        <v>508</v>
      </c>
      <c r="AJ641" s="1">
        <v>6238</v>
      </c>
      <c r="AK641" s="1">
        <v>6356</v>
      </c>
      <c r="AL641" s="1">
        <v>6539</v>
      </c>
      <c r="AM641" s="1">
        <v>6849</v>
      </c>
      <c r="AN641" s="1">
        <v>7641</v>
      </c>
      <c r="AO641" s="1">
        <v>8125</v>
      </c>
      <c r="AP641" s="1">
        <v>8439</v>
      </c>
      <c r="AQ641" s="1">
        <v>8832</v>
      </c>
      <c r="AR641" s="1">
        <v>1020</v>
      </c>
      <c r="AS641" s="1">
        <v>1068</v>
      </c>
      <c r="AT641" s="1">
        <v>1089</v>
      </c>
      <c r="AU641" s="1">
        <v>1138</v>
      </c>
      <c r="AV641" s="1">
        <v>1746</v>
      </c>
      <c r="AW641" s="1">
        <v>1958</v>
      </c>
      <c r="AX641" s="1">
        <v>1947</v>
      </c>
      <c r="AY641" s="1">
        <v>1977</v>
      </c>
      <c r="AZ641" s="1">
        <v>5218</v>
      </c>
      <c r="BA641" s="1">
        <v>5288</v>
      </c>
      <c r="BB641" s="1">
        <v>5451</v>
      </c>
      <c r="BC641" s="1">
        <v>5711</v>
      </c>
      <c r="BD641" s="1">
        <v>5895</v>
      </c>
      <c r="BE641" s="1">
        <v>6167</v>
      </c>
      <c r="BF641" s="1">
        <v>6492</v>
      </c>
      <c r="BG641" s="1">
        <v>6855</v>
      </c>
      <c r="BH641" s="1">
        <v>5218</v>
      </c>
      <c r="BI641" s="1">
        <v>5288</v>
      </c>
      <c r="BJ641" s="1">
        <v>5451</v>
      </c>
      <c r="BK641" s="1">
        <v>5711</v>
      </c>
      <c r="BL641" s="1">
        <v>5895</v>
      </c>
      <c r="BM641" s="1">
        <v>6167</v>
      </c>
      <c r="BN641" s="1">
        <v>6492</v>
      </c>
      <c r="BO641" s="1">
        <v>6855</v>
      </c>
      <c r="BP641">
        <v>498</v>
      </c>
      <c r="BQ641">
        <v>498</v>
      </c>
      <c r="BR641">
        <v>498</v>
      </c>
      <c r="BS641">
        <v>498</v>
      </c>
      <c r="BT641">
        <v>498</v>
      </c>
      <c r="BU641">
        <v>500</v>
      </c>
      <c r="BV641">
        <v>500</v>
      </c>
      <c r="BW641">
        <v>500</v>
      </c>
      <c r="BX641">
        <v>4.63</v>
      </c>
      <c r="BY641">
        <v>4.7</v>
      </c>
      <c r="BZ641">
        <v>5.3</v>
      </c>
      <c r="CA641">
        <v>6.13</v>
      </c>
      <c r="CB641">
        <v>4.8099999999999996</v>
      </c>
      <c r="CC641">
        <v>5.29</v>
      </c>
      <c r="CD641">
        <v>5.69</v>
      </c>
      <c r="CE641">
        <v>5.88</v>
      </c>
      <c r="CF641">
        <v>5.53</v>
      </c>
      <c r="CG641">
        <v>5.64</v>
      </c>
      <c r="CH641">
        <v>6.37</v>
      </c>
      <c r="CI641">
        <v>7.36</v>
      </c>
      <c r="CJ641">
        <v>6.01</v>
      </c>
      <c r="CK641">
        <v>6.9</v>
      </c>
      <c r="CL641">
        <v>7.43</v>
      </c>
      <c r="CM641">
        <v>7.61</v>
      </c>
      <c r="CN641" s="1">
        <v>2916</v>
      </c>
      <c r="CO641" s="1">
        <v>3006</v>
      </c>
      <c r="CP641" s="1">
        <v>3472</v>
      </c>
      <c r="CQ641" s="1">
        <v>4168</v>
      </c>
      <c r="CR641" s="1">
        <v>3540</v>
      </c>
      <c r="CS641" s="1">
        <v>4225</v>
      </c>
      <c r="CT641" s="1">
        <v>4774</v>
      </c>
      <c r="CU641" s="1">
        <v>5157</v>
      </c>
      <c r="CV641">
        <v>21.88</v>
      </c>
      <c r="CW641">
        <v>20.99</v>
      </c>
      <c r="CX641">
        <v>20.88</v>
      </c>
      <c r="CY641">
        <v>13.44</v>
      </c>
      <c r="CZ641">
        <v>16.13</v>
      </c>
      <c r="DA641">
        <v>14.79</v>
      </c>
      <c r="DB641">
        <v>13.09</v>
      </c>
      <c r="DC641">
        <v>12.12</v>
      </c>
      <c r="DD641">
        <v>1.1499999999999999</v>
      </c>
      <c r="DE641">
        <v>1.1299999999999999</v>
      </c>
      <c r="DF641">
        <v>1.26</v>
      </c>
      <c r="DG641">
        <v>0.93</v>
      </c>
      <c r="DH641">
        <v>0.92</v>
      </c>
      <c r="DI641">
        <v>0.96</v>
      </c>
      <c r="DJ641">
        <v>0.92</v>
      </c>
      <c r="DK641">
        <v>0.87</v>
      </c>
      <c r="DL641" s="6">
        <f>(CM641*3+CL641*2+CK641)/6</f>
        <v>7.4316666666666658</v>
      </c>
      <c r="DM641">
        <f>BH641+(BH641*(CG641-8.25)/8.25)</f>
        <v>3567.2145454545453</v>
      </c>
      <c r="DN641">
        <f>BI641+(BI641*(CH641-8.25)/8.25)</f>
        <v>4082.9769696969697</v>
      </c>
      <c r="DO641">
        <f>BJ641+(BJ641*(CI641-8.25)/8.25)</f>
        <v>4862.9527272727273</v>
      </c>
      <c r="DP641">
        <f>BK641+(BK641*(CJ641-8.25)/8.25)</f>
        <v>4160.3769696969694</v>
      </c>
      <c r="DQ641">
        <f>BL641+(BL641*(CK641-8.25)/8.25)</f>
        <v>4930.3636363636369</v>
      </c>
      <c r="DR641">
        <f>BM641+(BM641*(CL641-8.25)/8.25)</f>
        <v>5554.0375757575757</v>
      </c>
      <c r="DS641">
        <f>BN641+(BN641*(CM641-8.25)/8.25)</f>
        <v>5988.3781818181824</v>
      </c>
      <c r="DT641" s="8">
        <f>DM641*10^8/$I641</f>
        <v>36210.813901056172</v>
      </c>
      <c r="DU641" s="8">
        <f>DN641*10^8/$I641</f>
        <v>41446.321023888966</v>
      </c>
      <c r="DV641" s="8">
        <f>DO641*10^8/$I641</f>
        <v>49363.859104378091</v>
      </c>
      <c r="DW641" s="8">
        <f>DP641*10^8/$I641</f>
        <v>42232.008837231471</v>
      </c>
      <c r="DX641" s="8">
        <f>DQ641*10^8/$I641</f>
        <v>50048.147602557256</v>
      </c>
      <c r="DY641" s="8">
        <f>DR641*10^8/$I641</f>
        <v>56379.065091977507</v>
      </c>
      <c r="DZ641" s="8">
        <f>DS641*10^8/$I641</f>
        <v>60788.058903626275</v>
      </c>
      <c r="EA641" s="8">
        <f>DT641*10^8/$I641</f>
        <v>367576.16528776602</v>
      </c>
      <c r="EB641" s="8">
        <f>DZ641*0.8</f>
        <v>48630.447122901023</v>
      </c>
      <c r="EC641" s="10">
        <f>G641-E641</f>
        <v>5900</v>
      </c>
      <c r="ED641" s="4">
        <f>EC641/E641*100</f>
        <v>10.424028268551238</v>
      </c>
      <c r="EE641" s="4">
        <f>DY641-G641</f>
        <v>-6120.9349080224929</v>
      </c>
      <c r="EF641" s="12">
        <f>EE641/G641</f>
        <v>-9.7934958528359886E-2</v>
      </c>
      <c r="EG641" s="4">
        <f>G641-F641</f>
        <v>900</v>
      </c>
    </row>
    <row r="642" spans="1:137" x14ac:dyDescent="0.3">
      <c r="A642">
        <v>641</v>
      </c>
      <c r="B642" t="s">
        <v>7765</v>
      </c>
      <c r="C642" t="s">
        <v>606</v>
      </c>
      <c r="D642" t="str">
        <f>VLOOKUP(C642,Sheet1!$A$2:$B$3197,2,FALSE)</f>
        <v>제약</v>
      </c>
      <c r="E642" s="7">
        <v>49600</v>
      </c>
      <c r="F642" s="7">
        <v>38800</v>
      </c>
      <c r="G642" s="7">
        <v>34650</v>
      </c>
      <c r="H642" t="s">
        <v>2808</v>
      </c>
      <c r="I642" s="7">
        <f>VALUE(LEFT(H642,FIND("/",H642)-1)) + VALUE(MID(H642,FIND("/",H642)+1,LEN(H642)))</f>
        <v>49543070</v>
      </c>
      <c r="J642" s="1">
        <v>2094020</v>
      </c>
      <c r="K642" s="1">
        <f>G642*I642/(10^8)</f>
        <v>17166.673755</v>
      </c>
      <c r="L642" s="1">
        <v>13545</v>
      </c>
      <c r="M642" s="1">
        <v>14655</v>
      </c>
      <c r="N642" s="1">
        <v>15487</v>
      </c>
      <c r="O642" s="1">
        <v>14936</v>
      </c>
      <c r="P642" s="1">
        <v>17193</v>
      </c>
      <c r="Q642" s="3"/>
      <c r="R642" s="3"/>
      <c r="S642" s="3"/>
      <c r="T642">
        <v>993</v>
      </c>
      <c r="U642" s="1">
        <v>1120</v>
      </c>
      <c r="V642">
        <v>493</v>
      </c>
      <c r="W642">
        <v>667</v>
      </c>
      <c r="X642">
        <v>707</v>
      </c>
      <c r="Y642" s="3"/>
      <c r="Z642" s="3"/>
      <c r="AA642" s="3"/>
      <c r="AB642">
        <v>743</v>
      </c>
      <c r="AC642">
        <v>707</v>
      </c>
      <c r="AD642">
        <v>194</v>
      </c>
      <c r="AE642">
        <v>-305</v>
      </c>
      <c r="AF642" s="1">
        <v>1800</v>
      </c>
      <c r="AG642" s="3"/>
      <c r="AH642" s="3"/>
      <c r="AI642" s="3"/>
      <c r="AJ642" s="1">
        <v>22493</v>
      </c>
      <c r="AK642" s="1">
        <v>25607</v>
      </c>
      <c r="AL642" s="1">
        <v>26286</v>
      </c>
      <c r="AM642" s="1">
        <v>27739</v>
      </c>
      <c r="AN642" s="1">
        <v>32412</v>
      </c>
      <c r="AO642" s="3"/>
      <c r="AP642" s="3"/>
      <c r="AQ642" s="3"/>
      <c r="AR642" s="1">
        <v>8723</v>
      </c>
      <c r="AS642" s="1">
        <v>11210</v>
      </c>
      <c r="AT642" s="1">
        <v>11755</v>
      </c>
      <c r="AU642" s="1">
        <v>12673</v>
      </c>
      <c r="AV642" s="1">
        <v>15677</v>
      </c>
      <c r="AW642" s="3"/>
      <c r="AX642" s="3"/>
      <c r="AY642" s="3"/>
      <c r="AZ642" s="1">
        <v>13770</v>
      </c>
      <c r="BA642" s="1">
        <v>14397</v>
      </c>
      <c r="BB642" s="1">
        <v>14531</v>
      </c>
      <c r="BC642" s="1">
        <v>15066</v>
      </c>
      <c r="BD642" s="1">
        <v>16735</v>
      </c>
      <c r="BE642" s="3"/>
      <c r="BF642" s="3"/>
      <c r="BG642" s="3"/>
      <c r="BH642" s="1">
        <v>7716</v>
      </c>
      <c r="BI642" s="1">
        <v>8128</v>
      </c>
      <c r="BJ642" s="1">
        <v>8043</v>
      </c>
      <c r="BK642" s="1">
        <v>8128</v>
      </c>
      <c r="BL642" s="1">
        <v>9193</v>
      </c>
      <c r="BM642" s="3"/>
      <c r="BN642" s="3"/>
      <c r="BO642" s="3"/>
      <c r="BP642">
        <v>266</v>
      </c>
      <c r="BQ642">
        <v>266</v>
      </c>
      <c r="BR642">
        <v>266</v>
      </c>
      <c r="BS642">
        <v>266</v>
      </c>
      <c r="BT642">
        <v>266</v>
      </c>
      <c r="BU642" s="3"/>
      <c r="BV642" s="3"/>
      <c r="BW642" s="3"/>
      <c r="BX642">
        <v>3.45</v>
      </c>
      <c r="BY642">
        <v>2.94</v>
      </c>
      <c r="BZ642">
        <v>0.75</v>
      </c>
      <c r="CA642">
        <v>-1.1299999999999999</v>
      </c>
      <c r="CB642">
        <v>5.98</v>
      </c>
      <c r="CC642" s="3"/>
      <c r="CD642" s="3"/>
      <c r="CE642" s="3"/>
      <c r="CF642">
        <v>6.27</v>
      </c>
      <c r="CG642">
        <v>5.47</v>
      </c>
      <c r="CH642">
        <v>2.2799999999999998</v>
      </c>
      <c r="CI642">
        <v>0.37</v>
      </c>
      <c r="CJ642">
        <v>19.739999999999998</v>
      </c>
      <c r="CK642" s="3"/>
      <c r="CL642" s="3"/>
      <c r="CM642" s="3"/>
      <c r="CN642">
        <v>952</v>
      </c>
      <c r="CO642">
        <v>875</v>
      </c>
      <c r="CP642">
        <v>373</v>
      </c>
      <c r="CQ642">
        <v>60</v>
      </c>
      <c r="CR642" s="1">
        <v>3451</v>
      </c>
      <c r="CS642" s="3"/>
      <c r="CT642" s="3"/>
      <c r="CU642" s="3"/>
      <c r="CV642">
        <v>24.99</v>
      </c>
      <c r="CW642">
        <v>44.84</v>
      </c>
      <c r="CX642">
        <v>67.34</v>
      </c>
      <c r="CY642">
        <v>372.73</v>
      </c>
      <c r="CZ642">
        <v>12.03</v>
      </c>
      <c r="DA642" s="3"/>
      <c r="DB642" s="3"/>
      <c r="DC642" s="3"/>
      <c r="DD642">
        <v>1.49</v>
      </c>
      <c r="DE642">
        <v>2.34</v>
      </c>
      <c r="DF642">
        <v>1.51</v>
      </c>
      <c r="DG642">
        <v>1.33</v>
      </c>
      <c r="DH642">
        <v>2.19</v>
      </c>
      <c r="DI642" s="3"/>
      <c r="DJ642" s="3"/>
      <c r="DK642" s="3"/>
      <c r="DL642" s="6">
        <f>(CM642*3+CL642*2+CK642)/6</f>
        <v>0</v>
      </c>
      <c r="DM642">
        <f>BH642+(BH642*(CG642-8.25)/8.25)</f>
        <v>5115.9418181818182</v>
      </c>
      <c r="DN642">
        <f>BI642+(BI642*(CH642-8.25)/8.25)</f>
        <v>2246.2836363636361</v>
      </c>
      <c r="DO642">
        <f>BJ642+(BJ642*(CI642-8.25)/8.25)</f>
        <v>360.71636363636389</v>
      </c>
      <c r="DP642">
        <f>BK642+(BK642*(CJ642-8.25)/8.25)</f>
        <v>19448.087272727273</v>
      </c>
      <c r="DQ642">
        <f>BL642+(BL642*(CK642-8.25)/8.25)</f>
        <v>0</v>
      </c>
      <c r="DR642">
        <f>BM642+(BM642*(CL642-8.25)/8.25)</f>
        <v>0</v>
      </c>
      <c r="DS642">
        <f>BN642+(BN642*(CM642-8.25)/8.25)</f>
        <v>0</v>
      </c>
      <c r="DT642" s="8">
        <f>DM642*10^8/$I642</f>
        <v>10326.25111480136</v>
      </c>
      <c r="DU642" s="8">
        <f>DN642*10^8/$I642</f>
        <v>4534.0017006690059</v>
      </c>
      <c r="DV642" s="8">
        <f>DO642*10^8/$I642</f>
        <v>728.08641781053109</v>
      </c>
      <c r="DW642" s="8">
        <f>DP642*10^8/$I642</f>
        <v>39254.909461055344</v>
      </c>
      <c r="DX642" s="8">
        <f>DQ642*10^8/$I642</f>
        <v>0</v>
      </c>
      <c r="DY642" s="8">
        <f>DR642*10^8/$I642</f>
        <v>0</v>
      </c>
      <c r="DZ642" s="8">
        <f>DS642*10^8/$I642</f>
        <v>0</v>
      </c>
      <c r="EA642" s="8">
        <f>DT642*10^8/$I642</f>
        <v>20842.977867139358</v>
      </c>
      <c r="EB642" s="8">
        <f>DZ642*0.8</f>
        <v>0</v>
      </c>
      <c r="EC642" s="10">
        <f>G642-E642</f>
        <v>-14950</v>
      </c>
      <c r="ED642" s="4">
        <f>EC642/E642*100</f>
        <v>-30.141129032258064</v>
      </c>
      <c r="EE642" s="4">
        <f>DY642-G642</f>
        <v>-34650</v>
      </c>
      <c r="EF642" s="12">
        <f>EE642/G642</f>
        <v>-1</v>
      </c>
      <c r="EG642" s="4">
        <f>G642-F642</f>
        <v>-4150</v>
      </c>
    </row>
    <row r="643" spans="1:137" x14ac:dyDescent="0.3">
      <c r="A643">
        <v>642</v>
      </c>
      <c r="B643" t="s">
        <v>7879</v>
      </c>
      <c r="C643" t="s">
        <v>607</v>
      </c>
      <c r="D643" t="str">
        <f>VLOOKUP(C643,Sheet1!$A$2:$B$3197,2,FALSE)</f>
        <v>비철금속</v>
      </c>
      <c r="E643">
        <v>83400</v>
      </c>
      <c r="F643">
        <v>91300</v>
      </c>
      <c r="G643" s="7">
        <v>93500</v>
      </c>
      <c r="H643" t="s">
        <v>2135</v>
      </c>
      <c r="I643" s="7">
        <f>VALUE(LEFT(H643,FIND("/",H643)-1)) + VALUE(MID(H643,FIND("/",H643)+1,LEN(H643)))</f>
        <v>4000000</v>
      </c>
      <c r="J643">
        <v>451</v>
      </c>
      <c r="K643" s="1">
        <f>G643*I643/(10^8)</f>
        <v>3740</v>
      </c>
      <c r="L643" s="1">
        <v>7145</v>
      </c>
      <c r="M643" s="1">
        <v>6943</v>
      </c>
      <c r="N643" s="1">
        <v>7892</v>
      </c>
      <c r="O643" s="1">
        <v>7572</v>
      </c>
      <c r="P643" s="1">
        <v>7052</v>
      </c>
      <c r="Q643" s="3"/>
      <c r="R643" s="3"/>
      <c r="S643" s="3"/>
      <c r="T643">
        <v>360</v>
      </c>
      <c r="U643">
        <v>-32</v>
      </c>
      <c r="V643">
        <v>394</v>
      </c>
      <c r="W643">
        <v>213</v>
      </c>
      <c r="X643">
        <v>229</v>
      </c>
      <c r="Y643" s="3"/>
      <c r="Z643" s="3"/>
      <c r="AA643" s="3"/>
      <c r="AB643">
        <v>187</v>
      </c>
      <c r="AC643">
        <v>227</v>
      </c>
      <c r="AD643">
        <v>580</v>
      </c>
      <c r="AE643">
        <v>322</v>
      </c>
      <c r="AF643">
        <v>397</v>
      </c>
      <c r="AG643" s="3"/>
      <c r="AH643" s="3"/>
      <c r="AI643" s="3"/>
      <c r="AJ643" s="1">
        <v>9702</v>
      </c>
      <c r="AK643" s="1">
        <v>9992</v>
      </c>
      <c r="AL643" s="1">
        <v>10306</v>
      </c>
      <c r="AM643" s="1">
        <v>10691</v>
      </c>
      <c r="AN643" s="1">
        <v>12463</v>
      </c>
      <c r="AO643" s="3"/>
      <c r="AP643" s="3"/>
      <c r="AQ643" s="3"/>
      <c r="AR643" s="1">
        <v>3360</v>
      </c>
      <c r="AS643" s="1">
        <v>3456</v>
      </c>
      <c r="AT643" s="1">
        <v>3369</v>
      </c>
      <c r="AU643" s="1">
        <v>3657</v>
      </c>
      <c r="AV643" s="1">
        <v>5136</v>
      </c>
      <c r="AW643" s="3"/>
      <c r="AX643" s="3"/>
      <c r="AY643" s="3"/>
      <c r="AZ643" s="1">
        <v>6342</v>
      </c>
      <c r="BA643" s="1">
        <v>6536</v>
      </c>
      <c r="BB643" s="1">
        <v>6937</v>
      </c>
      <c r="BC643" s="1">
        <v>7033</v>
      </c>
      <c r="BD643" s="1">
        <v>7326</v>
      </c>
      <c r="BE643" s="3"/>
      <c r="BF643" s="3"/>
      <c r="BG643" s="3"/>
      <c r="BH643" s="1">
        <v>5429</v>
      </c>
      <c r="BI643" s="1">
        <v>5573</v>
      </c>
      <c r="BJ643" s="1">
        <v>5873</v>
      </c>
      <c r="BK643" s="1">
        <v>5918</v>
      </c>
      <c r="BL643" s="1">
        <v>6172</v>
      </c>
      <c r="BM643" s="3"/>
      <c r="BN643" s="3"/>
      <c r="BO643" s="3"/>
      <c r="BP643">
        <v>200</v>
      </c>
      <c r="BQ643">
        <v>200</v>
      </c>
      <c r="BR643">
        <v>200</v>
      </c>
      <c r="BS643">
        <v>200</v>
      </c>
      <c r="BT643">
        <v>200</v>
      </c>
      <c r="BU643" s="3"/>
      <c r="BV643" s="3"/>
      <c r="BW643" s="3"/>
      <c r="BX643">
        <v>2</v>
      </c>
      <c r="BY643">
        <v>2.2999999999999998</v>
      </c>
      <c r="BZ643">
        <v>5.71</v>
      </c>
      <c r="CA643">
        <v>3.07</v>
      </c>
      <c r="CB643">
        <v>3.43</v>
      </c>
      <c r="CC643" s="3"/>
      <c r="CD643" s="3"/>
      <c r="CE643" s="3"/>
      <c r="CF643">
        <v>2.57</v>
      </c>
      <c r="CG643">
        <v>2.5</v>
      </c>
      <c r="CH643">
        <v>9.2200000000000006</v>
      </c>
      <c r="CI643">
        <v>4.13</v>
      </c>
      <c r="CJ643">
        <v>5.55</v>
      </c>
      <c r="CK643" s="3"/>
      <c r="CL643" s="3"/>
      <c r="CM643" s="3"/>
      <c r="CN643" s="1">
        <v>3388</v>
      </c>
      <c r="CO643" s="1">
        <v>3431</v>
      </c>
      <c r="CP643" s="1">
        <v>13184</v>
      </c>
      <c r="CQ643" s="1">
        <v>6088</v>
      </c>
      <c r="CR643" s="1">
        <v>8391</v>
      </c>
      <c r="CS643" s="3"/>
      <c r="CT643" s="3"/>
      <c r="CU643" s="3"/>
      <c r="CV643">
        <v>25.29</v>
      </c>
      <c r="CW643">
        <v>25.38</v>
      </c>
      <c r="CX643">
        <v>6.33</v>
      </c>
      <c r="CY643">
        <v>14.59</v>
      </c>
      <c r="CZ643">
        <v>9.61</v>
      </c>
      <c r="DA643" s="3"/>
      <c r="DB643" s="3"/>
      <c r="DC643" s="3"/>
      <c r="DD643">
        <v>0.62</v>
      </c>
      <c r="DE643">
        <v>0.62</v>
      </c>
      <c r="DF643">
        <v>0.56000000000000005</v>
      </c>
      <c r="DG643">
        <v>0.59</v>
      </c>
      <c r="DH643">
        <v>0.51</v>
      </c>
      <c r="DI643" s="3"/>
      <c r="DJ643" s="3"/>
      <c r="DK643" s="3"/>
      <c r="DL643" s="6">
        <f>(CM643*3+CL643*2+CK643)/6</f>
        <v>0</v>
      </c>
      <c r="DM643">
        <f>BH643+(BH643*(CG643-8.25)/8.25)</f>
        <v>1645.151515151515</v>
      </c>
      <c r="DN643">
        <f>BI643+(BI643*(CH643-8.25)/8.25)</f>
        <v>6228.2496969696977</v>
      </c>
      <c r="DO643">
        <f>BJ643+(BJ643*(CI643-8.25)/8.25)</f>
        <v>2940.0593939393939</v>
      </c>
      <c r="DP643">
        <f>BK643+(BK643*(CJ643-8.25)/8.25)</f>
        <v>3981.2</v>
      </c>
      <c r="DQ643">
        <f>BL643+(BL643*(CK643-8.25)/8.25)</f>
        <v>0</v>
      </c>
      <c r="DR643">
        <f>BM643+(BM643*(CL643-8.25)/8.25)</f>
        <v>0</v>
      </c>
      <c r="DS643">
        <f>BN643+(BN643*(CM643-8.25)/8.25)</f>
        <v>0</v>
      </c>
      <c r="DT643" s="8">
        <f>DM643*10^8/$I643</f>
        <v>41128.787878787873</v>
      </c>
      <c r="DU643" s="8">
        <f>DN643*10^8/$I643</f>
        <v>155706.24242424243</v>
      </c>
      <c r="DV643" s="8">
        <f>DO643*10^8/$I643</f>
        <v>73501.484848484848</v>
      </c>
      <c r="DW643" s="8">
        <f>DP643*10^8/$I643</f>
        <v>99530</v>
      </c>
      <c r="DX643" s="8">
        <f>DQ643*10^8/$I643</f>
        <v>0</v>
      </c>
      <c r="DY643" s="8">
        <f>DR643*10^8/$I643</f>
        <v>0</v>
      </c>
      <c r="DZ643" s="8">
        <f>DS643*10^8/$I643</f>
        <v>0</v>
      </c>
      <c r="EA643" s="8">
        <f>DT643*10^8/$I643</f>
        <v>1028219.6969696968</v>
      </c>
      <c r="EB643" s="8">
        <f>DZ643*0.8</f>
        <v>0</v>
      </c>
      <c r="EC643" s="10">
        <f>G643-E643</f>
        <v>10100</v>
      </c>
      <c r="ED643" s="4">
        <f>EC643/E643*100</f>
        <v>12.11031175059952</v>
      </c>
      <c r="EE643" s="4">
        <f>DY643-G643</f>
        <v>-93500</v>
      </c>
      <c r="EF643" s="12">
        <f>EE643/G643</f>
        <v>-1</v>
      </c>
      <c r="EG643" s="4">
        <f>G643-F643</f>
        <v>2200</v>
      </c>
    </row>
    <row r="644" spans="1:137" x14ac:dyDescent="0.3">
      <c r="A644">
        <v>643</v>
      </c>
      <c r="B644" t="s">
        <v>7051</v>
      </c>
      <c r="C644" t="s">
        <v>608</v>
      </c>
      <c r="D644" t="str">
        <f>VLOOKUP(C644,Sheet1!$A$2:$B$3197,2,FALSE)</f>
        <v>제약</v>
      </c>
      <c r="E644" s="7">
        <v>9920</v>
      </c>
      <c r="F644" s="7">
        <v>7010</v>
      </c>
      <c r="G644" s="7">
        <v>6960</v>
      </c>
      <c r="H644" t="s">
        <v>2549</v>
      </c>
      <c r="I644" s="7">
        <f>VALUE(LEFT(H644,FIND("/",H644)-1)) + VALUE(MID(H644,FIND("/",H644)+1,LEN(H644)))</f>
        <v>32000000</v>
      </c>
      <c r="J644" s="1">
        <v>1319640</v>
      </c>
      <c r="K644" s="1">
        <f>G644*I644/(10^8)</f>
        <v>2227.1999999999998</v>
      </c>
      <c r="L644" s="1">
        <v>1200</v>
      </c>
      <c r="M644" s="1">
        <v>1276</v>
      </c>
      <c r="N644" s="1">
        <v>1308</v>
      </c>
      <c r="O644" s="1">
        <v>1346</v>
      </c>
      <c r="P644" s="1">
        <v>1330</v>
      </c>
      <c r="Q644" s="3"/>
      <c r="R644" s="3"/>
      <c r="S644" s="3"/>
      <c r="T644">
        <v>25</v>
      </c>
      <c r="U644">
        <v>-12</v>
      </c>
      <c r="V644">
        <v>-27</v>
      </c>
      <c r="W644">
        <v>20</v>
      </c>
      <c r="X644">
        <v>31</v>
      </c>
      <c r="Y644" s="3"/>
      <c r="Z644" s="3"/>
      <c r="AA644" s="3"/>
      <c r="AB644">
        <v>14</v>
      </c>
      <c r="AC644">
        <v>-16</v>
      </c>
      <c r="AD644">
        <v>-21</v>
      </c>
      <c r="AE644">
        <v>12</v>
      </c>
      <c r="AF644">
        <v>22</v>
      </c>
      <c r="AG644" s="3"/>
      <c r="AH644" s="3"/>
      <c r="AI644" s="3"/>
      <c r="AJ644" s="1">
        <v>1482</v>
      </c>
      <c r="AK644" s="1">
        <v>1429</v>
      </c>
      <c r="AL644" s="1">
        <v>1461</v>
      </c>
      <c r="AM644" s="1">
        <v>1464</v>
      </c>
      <c r="AN644" s="1">
        <v>1575</v>
      </c>
      <c r="AO644" s="3"/>
      <c r="AP644" s="3"/>
      <c r="AQ644" s="3"/>
      <c r="AR644">
        <v>505</v>
      </c>
      <c r="AS644">
        <v>606</v>
      </c>
      <c r="AT644">
        <v>580</v>
      </c>
      <c r="AU644">
        <v>630</v>
      </c>
      <c r="AV644">
        <v>674</v>
      </c>
      <c r="AW644" s="3"/>
      <c r="AX644" s="3"/>
      <c r="AY644" s="3"/>
      <c r="AZ644">
        <v>978</v>
      </c>
      <c r="BA644">
        <v>823</v>
      </c>
      <c r="BB644">
        <v>881</v>
      </c>
      <c r="BC644">
        <v>834</v>
      </c>
      <c r="BD644">
        <v>901</v>
      </c>
      <c r="BE644" s="3"/>
      <c r="BF644" s="3"/>
      <c r="BG644" s="3"/>
      <c r="BH644">
        <v>978</v>
      </c>
      <c r="BI644">
        <v>823</v>
      </c>
      <c r="BJ644">
        <v>881</v>
      </c>
      <c r="BK644">
        <v>834</v>
      </c>
      <c r="BL644">
        <v>901</v>
      </c>
      <c r="BM644" s="3"/>
      <c r="BN644" s="3"/>
      <c r="BO644" s="3"/>
      <c r="BP644">
        <v>140</v>
      </c>
      <c r="BQ644">
        <v>140</v>
      </c>
      <c r="BR644">
        <v>160</v>
      </c>
      <c r="BS644">
        <v>160</v>
      </c>
      <c r="BT644">
        <v>160</v>
      </c>
      <c r="BU644" s="3"/>
      <c r="BV644" s="3"/>
      <c r="BW644" s="3"/>
      <c r="BX644">
        <v>0.95</v>
      </c>
      <c r="BY644">
        <v>-1.1299999999999999</v>
      </c>
      <c r="BZ644">
        <v>-1.46</v>
      </c>
      <c r="CA644">
        <v>0.83</v>
      </c>
      <c r="CB644">
        <v>1.44</v>
      </c>
      <c r="CC644" s="3"/>
      <c r="CD644" s="3"/>
      <c r="CE644" s="3"/>
      <c r="CF644">
        <v>1.38</v>
      </c>
      <c r="CG644">
        <v>-1.82</v>
      </c>
      <c r="CH644">
        <v>-2.4700000000000002</v>
      </c>
      <c r="CI644">
        <v>1.41</v>
      </c>
      <c r="CJ644">
        <v>2.52</v>
      </c>
      <c r="CK644" s="3"/>
      <c r="CL644" s="3"/>
      <c r="CM644" s="3"/>
      <c r="CN644">
        <v>48</v>
      </c>
      <c r="CO644">
        <v>-57</v>
      </c>
      <c r="CP644">
        <v>-66</v>
      </c>
      <c r="CQ644">
        <v>38</v>
      </c>
      <c r="CR644">
        <v>68</v>
      </c>
      <c r="CS644" s="3"/>
      <c r="CT644" s="3"/>
      <c r="CU644" s="3"/>
      <c r="CV644">
        <v>92.02</v>
      </c>
      <c r="CW644" t="s">
        <v>2</v>
      </c>
      <c r="CX644" t="s">
        <v>2</v>
      </c>
      <c r="CY644">
        <v>135.88</v>
      </c>
      <c r="CZ644">
        <v>94.81</v>
      </c>
      <c r="DA644" s="3"/>
      <c r="DB644" s="3"/>
      <c r="DC644" s="3"/>
      <c r="DD644">
        <v>1.1599999999999999</v>
      </c>
      <c r="DE644">
        <v>1.1200000000000001</v>
      </c>
      <c r="DF644">
        <v>1.53</v>
      </c>
      <c r="DG644">
        <v>1.62</v>
      </c>
      <c r="DH644">
        <v>1.97</v>
      </c>
      <c r="DI644" s="3"/>
      <c r="DJ644" s="3"/>
      <c r="DK644" s="3"/>
      <c r="DL644" s="6">
        <f>(CM644*3+CL644*2+CK644)/6</f>
        <v>0</v>
      </c>
      <c r="DM644">
        <f>BH644+(BH644*(CG644-8.25)/8.25)</f>
        <v>-215.7527272727275</v>
      </c>
      <c r="DN644">
        <f>BI644+(BI644*(CH644-8.25)/8.25)</f>
        <v>-246.40121212121221</v>
      </c>
      <c r="DO644">
        <f>BJ644+(BJ644*(CI644-8.25)/8.25)</f>
        <v>150.57090909090914</v>
      </c>
      <c r="DP644">
        <f>BK644+(BK644*(CJ644-8.25)/8.25)</f>
        <v>254.7490909090908</v>
      </c>
      <c r="DQ644">
        <f>BL644+(BL644*(CK644-8.25)/8.25)</f>
        <v>0</v>
      </c>
      <c r="DR644">
        <f>BM644+(BM644*(CL644-8.25)/8.25)</f>
        <v>0</v>
      </c>
      <c r="DS644">
        <f>BN644+(BN644*(CM644-8.25)/8.25)</f>
        <v>0</v>
      </c>
      <c r="DT644" s="8">
        <f>DM644*10^8/$I644</f>
        <v>-674.22727272727343</v>
      </c>
      <c r="DU644" s="8">
        <f>DN644*10^8/$I644</f>
        <v>-770.0037878787881</v>
      </c>
      <c r="DV644" s="8">
        <f>DO644*10^8/$I644</f>
        <v>470.53409090909105</v>
      </c>
      <c r="DW644" s="8">
        <f>DP644*10^8/$I644</f>
        <v>796.09090909090878</v>
      </c>
      <c r="DX644" s="8">
        <f>DQ644*10^8/$I644</f>
        <v>0</v>
      </c>
      <c r="DY644" s="8">
        <f>DR644*10^8/$I644</f>
        <v>0</v>
      </c>
      <c r="DZ644" s="8">
        <f>DS644*10^8/$I644</f>
        <v>0</v>
      </c>
      <c r="EA644" s="8">
        <f>DT644*10^8/$I644</f>
        <v>-2106.9602272727293</v>
      </c>
      <c r="EB644" s="8">
        <f>DZ644*0.8</f>
        <v>0</v>
      </c>
      <c r="EC644" s="10">
        <f>G644-E644</f>
        <v>-2960</v>
      </c>
      <c r="ED644" s="4">
        <f>EC644/E644*100</f>
        <v>-29.838709677419356</v>
      </c>
      <c r="EE644" s="4">
        <f>DY644-G644</f>
        <v>-6960</v>
      </c>
      <c r="EF644" s="12">
        <f>EE644/G644</f>
        <v>-1</v>
      </c>
      <c r="EG644" s="4">
        <f>G644-F644</f>
        <v>-50</v>
      </c>
    </row>
    <row r="645" spans="1:137" x14ac:dyDescent="0.3">
      <c r="A645">
        <v>644</v>
      </c>
      <c r="B645" t="s">
        <v>7915</v>
      </c>
      <c r="C645" t="s">
        <v>609</v>
      </c>
      <c r="D645" t="str">
        <f>VLOOKUP(C645,Sheet1!$A$2:$B$3197,2,FALSE)</f>
        <v>식품</v>
      </c>
      <c r="E645">
        <v>283000</v>
      </c>
      <c r="F645">
        <v>385000</v>
      </c>
      <c r="G645" s="7">
        <v>570000</v>
      </c>
      <c r="H645" t="s">
        <v>2809</v>
      </c>
      <c r="I645" s="7">
        <f>VALUE(LEFT(H645,FIND("/",H645)-1)) + VALUE(MID(H645,FIND("/",H645)+1,LEN(H645)))</f>
        <v>886662</v>
      </c>
      <c r="J645" s="1">
        <v>40288</v>
      </c>
      <c r="K645" s="1">
        <f>G645*I645/(10^8)</f>
        <v>5053.9733999999999</v>
      </c>
      <c r="L645" s="1">
        <v>12392</v>
      </c>
      <c r="M645" s="1">
        <v>11670</v>
      </c>
      <c r="N645" s="1">
        <v>10797</v>
      </c>
      <c r="O645" s="1">
        <v>10308</v>
      </c>
      <c r="P645" s="1">
        <v>9489</v>
      </c>
      <c r="Q645" s="3"/>
      <c r="R645" s="3"/>
      <c r="S645" s="3"/>
      <c r="T645">
        <v>418</v>
      </c>
      <c r="U645">
        <v>51</v>
      </c>
      <c r="V645">
        <v>86</v>
      </c>
      <c r="W645">
        <v>4</v>
      </c>
      <c r="X645">
        <v>-771</v>
      </c>
      <c r="Y645" s="3"/>
      <c r="Z645" s="3"/>
      <c r="AA645" s="3"/>
      <c r="AB645">
        <v>372</v>
      </c>
      <c r="AC645">
        <v>50</v>
      </c>
      <c r="AD645">
        <v>20</v>
      </c>
      <c r="AE645">
        <v>292</v>
      </c>
      <c r="AF645">
        <v>-535</v>
      </c>
      <c r="AG645" s="3"/>
      <c r="AH645" s="3"/>
      <c r="AI645" s="3"/>
      <c r="AJ645" s="1">
        <v>10415</v>
      </c>
      <c r="AK645" s="1">
        <v>10357</v>
      </c>
      <c r="AL645" s="1">
        <v>10527</v>
      </c>
      <c r="AM645" s="1">
        <v>10564</v>
      </c>
      <c r="AN645" s="1">
        <v>9983</v>
      </c>
      <c r="AO645" s="3"/>
      <c r="AP645" s="3"/>
      <c r="AQ645" s="3"/>
      <c r="AR645" s="1">
        <v>1522</v>
      </c>
      <c r="AS645" s="1">
        <v>1407</v>
      </c>
      <c r="AT645" s="1">
        <v>1638</v>
      </c>
      <c r="AU645" s="1">
        <v>1441</v>
      </c>
      <c r="AV645" s="1">
        <v>1376</v>
      </c>
      <c r="AW645" s="3"/>
      <c r="AX645" s="3"/>
      <c r="AY645" s="3"/>
      <c r="AZ645" s="1">
        <v>8893</v>
      </c>
      <c r="BA645" s="1">
        <v>8950</v>
      </c>
      <c r="BB645" s="1">
        <v>8888</v>
      </c>
      <c r="BC645" s="1">
        <v>9122</v>
      </c>
      <c r="BD645" s="1">
        <v>8607</v>
      </c>
      <c r="BE645" s="3"/>
      <c r="BF645" s="3"/>
      <c r="BG645" s="3"/>
      <c r="BH645" s="1">
        <v>8893</v>
      </c>
      <c r="BI645" s="1">
        <v>8950</v>
      </c>
      <c r="BJ645" s="1">
        <v>8888</v>
      </c>
      <c r="BK645" s="1">
        <v>9122</v>
      </c>
      <c r="BL645" s="1">
        <v>8607</v>
      </c>
      <c r="BM645" s="3"/>
      <c r="BN645" s="3"/>
      <c r="BO645" s="3"/>
      <c r="BP645">
        <v>44</v>
      </c>
      <c r="BQ645">
        <v>44</v>
      </c>
      <c r="BR645">
        <v>44</v>
      </c>
      <c r="BS645">
        <v>44</v>
      </c>
      <c r="BT645">
        <v>44</v>
      </c>
      <c r="BU645" s="3"/>
      <c r="BV645" s="3"/>
      <c r="BW645" s="3"/>
      <c r="BX645">
        <v>3.65</v>
      </c>
      <c r="BY645">
        <v>0.48</v>
      </c>
      <c r="BZ645">
        <v>0.19</v>
      </c>
      <c r="CA645">
        <v>2.77</v>
      </c>
      <c r="CB645">
        <v>-5.21</v>
      </c>
      <c r="CC645" s="3"/>
      <c r="CD645" s="3"/>
      <c r="CE645" s="3"/>
      <c r="CF645">
        <v>4.28</v>
      </c>
      <c r="CG645">
        <v>0.56000000000000005</v>
      </c>
      <c r="CH645">
        <v>0.23</v>
      </c>
      <c r="CI645">
        <v>3.25</v>
      </c>
      <c r="CJ645">
        <v>-6.04</v>
      </c>
      <c r="CK645" s="3"/>
      <c r="CL645" s="3"/>
      <c r="CM645" s="3"/>
      <c r="CN645" s="1">
        <v>41928</v>
      </c>
      <c r="CO645" s="1">
        <v>5663</v>
      </c>
      <c r="CP645" s="1">
        <v>2273</v>
      </c>
      <c r="CQ645" s="1">
        <v>32968</v>
      </c>
      <c r="CR645" s="1">
        <v>-60339</v>
      </c>
      <c r="CS645" s="3"/>
      <c r="CT645" s="3"/>
      <c r="CU645" s="3"/>
      <c r="CV645">
        <v>17.510000000000002</v>
      </c>
      <c r="CW645">
        <v>123.09</v>
      </c>
      <c r="CX645">
        <v>274.54000000000002</v>
      </c>
      <c r="CY645">
        <v>13.33</v>
      </c>
      <c r="CZ645" t="s">
        <v>2</v>
      </c>
      <c r="DA645" s="3"/>
      <c r="DB645" s="3"/>
      <c r="DC645" s="3"/>
      <c r="DD645">
        <v>0.71</v>
      </c>
      <c r="DE645">
        <v>0.67</v>
      </c>
      <c r="DF645">
        <v>0.61</v>
      </c>
      <c r="DG645">
        <v>0.42</v>
      </c>
      <c r="DH645">
        <v>0.28999999999999998</v>
      </c>
      <c r="DI645" s="3"/>
      <c r="DJ645" s="3"/>
      <c r="DK645" s="3"/>
      <c r="DL645" s="6">
        <f>(CM645*3+CL645*2+CK645)/6</f>
        <v>0</v>
      </c>
      <c r="DM645">
        <f>BH645+(BH645*(CG645-8.25)/8.25)</f>
        <v>603.64606060606093</v>
      </c>
      <c r="DN645">
        <f>BI645+(BI645*(CH645-8.25)/8.25)</f>
        <v>249.51515151515196</v>
      </c>
      <c r="DO645">
        <f>BJ645+(BJ645*(CI645-8.25)/8.25)</f>
        <v>3501.333333333333</v>
      </c>
      <c r="DP645">
        <f>BK645+(BK645*(CJ645-8.25)/8.25)</f>
        <v>-6678.4096969696966</v>
      </c>
      <c r="DQ645">
        <f>BL645+(BL645*(CK645-8.25)/8.25)</f>
        <v>0</v>
      </c>
      <c r="DR645">
        <f>BM645+(BM645*(CL645-8.25)/8.25)</f>
        <v>0</v>
      </c>
      <c r="DS645">
        <f>BN645+(BN645*(CM645-8.25)/8.25)</f>
        <v>0</v>
      </c>
      <c r="DT645" s="8">
        <f>DM645*10^8/$I645</f>
        <v>68080.741094809622</v>
      </c>
      <c r="DU645" s="8">
        <f>DN645*10^8/$I645</f>
        <v>28140.954672146989</v>
      </c>
      <c r="DV645" s="8">
        <f>DO645*10^8/$I645</f>
        <v>394889.29640983068</v>
      </c>
      <c r="DW645" s="8">
        <f>DP645*10^8/$I645</f>
        <v>-753208.06541497167</v>
      </c>
      <c r="DX645" s="8">
        <f>DQ645*10^8/$I645</f>
        <v>0</v>
      </c>
      <c r="DY645" s="8">
        <f>DR645*10^8/$I645</f>
        <v>0</v>
      </c>
      <c r="DZ645" s="8">
        <f>DS645*10^8/$I645</f>
        <v>0</v>
      </c>
      <c r="EA645" s="8">
        <f>DT645*10^8/$I645</f>
        <v>7678319.4830509955</v>
      </c>
      <c r="EB645" s="8">
        <f>DZ645*0.8</f>
        <v>0</v>
      </c>
      <c r="EC645" s="10">
        <f>G645-E645</f>
        <v>287000</v>
      </c>
      <c r="ED645" s="4">
        <f>EC645/E645*100</f>
        <v>101.41342756183747</v>
      </c>
      <c r="EE645" s="4">
        <f>DY645-G645</f>
        <v>-570000</v>
      </c>
      <c r="EF645" s="12">
        <f>EE645/G645</f>
        <v>-1</v>
      </c>
      <c r="EG645" s="4">
        <f>G645-F645</f>
        <v>185000</v>
      </c>
    </row>
    <row r="646" spans="1:137" x14ac:dyDescent="0.3">
      <c r="A646">
        <v>645</v>
      </c>
      <c r="B646" t="s">
        <v>6634</v>
      </c>
      <c r="C646" t="s">
        <v>610</v>
      </c>
      <c r="D646" t="str">
        <f>VLOOKUP(C646,Sheet1!$A$2:$B$3197,2,FALSE)</f>
        <v>비철금속</v>
      </c>
      <c r="E646">
        <v>4595</v>
      </c>
      <c r="F646">
        <v>3705</v>
      </c>
      <c r="G646" s="7">
        <v>3690</v>
      </c>
      <c r="H646" t="s">
        <v>2810</v>
      </c>
      <c r="I646" s="7">
        <f>VALUE(LEFT(H646,FIND("/",H646)-1)) + VALUE(MID(H646,FIND("/",H646)+1,LEN(H646)))</f>
        <v>110486980</v>
      </c>
      <c r="J646">
        <v>0</v>
      </c>
      <c r="K646" s="1">
        <f>G646*I646/(10^8)</f>
        <v>4076.9695620000002</v>
      </c>
      <c r="L646" s="1">
        <v>4007</v>
      </c>
      <c r="M646" s="1">
        <v>4007</v>
      </c>
      <c r="N646" s="1">
        <v>3478</v>
      </c>
      <c r="O646" s="1">
        <v>3248</v>
      </c>
      <c r="P646" s="1">
        <v>2685</v>
      </c>
      <c r="Q646" s="3"/>
      <c r="R646" s="3"/>
      <c r="S646" s="3"/>
      <c r="T646">
        <v>242</v>
      </c>
      <c r="U646">
        <v>208</v>
      </c>
      <c r="V646">
        <v>94</v>
      </c>
      <c r="W646">
        <v>116</v>
      </c>
      <c r="X646">
        <v>-15</v>
      </c>
      <c r="Y646" s="3"/>
      <c r="Z646" s="3"/>
      <c r="AA646" s="3"/>
      <c r="AB646">
        <v>204</v>
      </c>
      <c r="AC646">
        <v>217</v>
      </c>
      <c r="AD646">
        <v>252</v>
      </c>
      <c r="AE646">
        <v>145</v>
      </c>
      <c r="AF646">
        <v>105</v>
      </c>
      <c r="AG646" s="3"/>
      <c r="AH646" s="3"/>
      <c r="AI646" s="3"/>
      <c r="AJ646" s="1">
        <v>2834</v>
      </c>
      <c r="AK646" s="1">
        <v>2846</v>
      </c>
      <c r="AL646" s="1">
        <v>3030</v>
      </c>
      <c r="AM646" s="1">
        <v>2955</v>
      </c>
      <c r="AN646" s="1">
        <v>2952</v>
      </c>
      <c r="AO646" s="3"/>
      <c r="AP646" s="3"/>
      <c r="AQ646" s="3"/>
      <c r="AR646" s="1">
        <v>1608</v>
      </c>
      <c r="AS646" s="1">
        <v>1368</v>
      </c>
      <c r="AT646" s="1">
        <v>1343</v>
      </c>
      <c r="AU646" s="1">
        <v>1164</v>
      </c>
      <c r="AV646" s="1">
        <v>1056</v>
      </c>
      <c r="AW646" s="3"/>
      <c r="AX646" s="3"/>
      <c r="AY646" s="3"/>
      <c r="AZ646" s="1">
        <v>1226</v>
      </c>
      <c r="BA646" s="1">
        <v>1478</v>
      </c>
      <c r="BB646" s="1">
        <v>1687</v>
      </c>
      <c r="BC646" s="1">
        <v>1791</v>
      </c>
      <c r="BD646" s="1">
        <v>1895</v>
      </c>
      <c r="BE646" s="3"/>
      <c r="BF646" s="3"/>
      <c r="BG646" s="3"/>
      <c r="BH646" s="1">
        <v>1226</v>
      </c>
      <c r="BI646" s="1">
        <v>1478</v>
      </c>
      <c r="BJ646" s="1">
        <v>1687</v>
      </c>
      <c r="BK646" s="1">
        <v>1791</v>
      </c>
      <c r="BL646" s="1">
        <v>1895</v>
      </c>
      <c r="BM646" s="3"/>
      <c r="BN646" s="3"/>
      <c r="BO646" s="3"/>
      <c r="BP646">
        <v>552</v>
      </c>
      <c r="BQ646">
        <v>552</v>
      </c>
      <c r="BR646">
        <v>552</v>
      </c>
      <c r="BS646">
        <v>552</v>
      </c>
      <c r="BT646">
        <v>552</v>
      </c>
      <c r="BU646" s="3"/>
      <c r="BV646" s="3"/>
      <c r="BW646" s="3"/>
      <c r="BX646">
        <v>7.16</v>
      </c>
      <c r="BY646">
        <v>7.65</v>
      </c>
      <c r="BZ646">
        <v>8.58</v>
      </c>
      <c r="CA646">
        <v>4.84</v>
      </c>
      <c r="CB646">
        <v>3.57</v>
      </c>
      <c r="CC646" s="3"/>
      <c r="CD646" s="3"/>
      <c r="CE646" s="3"/>
      <c r="CF646">
        <v>18.079999999999998</v>
      </c>
      <c r="CG646">
        <v>16.079999999999998</v>
      </c>
      <c r="CH646">
        <v>15.94</v>
      </c>
      <c r="CI646">
        <v>8.33</v>
      </c>
      <c r="CJ646">
        <v>5.72</v>
      </c>
      <c r="CK646" s="3"/>
      <c r="CL646" s="3"/>
      <c r="CM646" s="3"/>
      <c r="CN646">
        <v>185</v>
      </c>
      <c r="CO646">
        <v>197</v>
      </c>
      <c r="CP646">
        <v>228</v>
      </c>
      <c r="CQ646">
        <v>131</v>
      </c>
      <c r="CR646">
        <v>95</v>
      </c>
      <c r="CS646" s="3"/>
      <c r="CT646" s="3"/>
      <c r="CU646" s="3"/>
      <c r="CV646">
        <v>6.45</v>
      </c>
      <c r="CW646">
        <v>5.03</v>
      </c>
      <c r="CX646">
        <v>12.4</v>
      </c>
      <c r="CY646">
        <v>24.65</v>
      </c>
      <c r="CZ646">
        <v>49.22</v>
      </c>
      <c r="DA646" s="3"/>
      <c r="DB646" s="3"/>
      <c r="DC646" s="3"/>
      <c r="DD646">
        <v>1.07</v>
      </c>
      <c r="DE646">
        <v>0.74</v>
      </c>
      <c r="DF646">
        <v>1.85</v>
      </c>
      <c r="DG646">
        <v>1.99</v>
      </c>
      <c r="DH646">
        <v>2.74</v>
      </c>
      <c r="DI646" s="3"/>
      <c r="DJ646" s="3"/>
      <c r="DK646" s="3"/>
      <c r="DL646" s="6">
        <f>(CM646*3+CL646*2+CK646)/6</f>
        <v>0</v>
      </c>
      <c r="DM646">
        <f>BH646+(BH646*(CG646-8.25)/8.25)</f>
        <v>2389.585454545454</v>
      </c>
      <c r="DN646">
        <f>BI646+(BI646*(CH646-8.25)/8.25)</f>
        <v>2855.6751515151518</v>
      </c>
      <c r="DO646">
        <f>BJ646+(BJ646*(CI646-8.25)/8.25)</f>
        <v>1703.358787878788</v>
      </c>
      <c r="DP646">
        <f>BK646+(BK646*(CJ646-8.25)/8.25)</f>
        <v>1241.76</v>
      </c>
      <c r="DQ646">
        <f>BL646+(BL646*(CK646-8.25)/8.25)</f>
        <v>0</v>
      </c>
      <c r="DR646">
        <f>BM646+(BM646*(CL646-8.25)/8.25)</f>
        <v>0</v>
      </c>
      <c r="DS646">
        <f>BN646+(BN646*(CM646-8.25)/8.25)</f>
        <v>0</v>
      </c>
      <c r="DT646" s="8">
        <f>DM646*10^8/$I646</f>
        <v>2162.7756089861937</v>
      </c>
      <c r="DU646" s="8">
        <f>DN646*10^8/$I646</f>
        <v>2584.625945532362</v>
      </c>
      <c r="DV646" s="8">
        <f>DO646*10^8/$I646</f>
        <v>1541.6828189880728</v>
      </c>
      <c r="DW646" s="8">
        <f>DP646*10^8/$I646</f>
        <v>1123.8971324947065</v>
      </c>
      <c r="DX646" s="8">
        <f>DQ646*10^8/$I646</f>
        <v>0</v>
      </c>
      <c r="DY646" s="8">
        <f>DR646*10^8/$I646</f>
        <v>0</v>
      </c>
      <c r="DZ646" s="8">
        <f>DS646*10^8/$I646</f>
        <v>0</v>
      </c>
      <c r="EA646" s="8">
        <f>DT646*10^8/$I646</f>
        <v>1957.4936422248065</v>
      </c>
      <c r="EB646" s="8">
        <f>DZ646*0.8</f>
        <v>0</v>
      </c>
      <c r="EC646" s="10">
        <f>G646-E646</f>
        <v>-905</v>
      </c>
      <c r="ED646" s="4">
        <f>EC646/E646*100</f>
        <v>-19.695321001088139</v>
      </c>
      <c r="EE646" s="4">
        <f>DY646-G646</f>
        <v>-3690</v>
      </c>
      <c r="EF646" s="12">
        <f>EE646/G646</f>
        <v>-1</v>
      </c>
      <c r="EG646" s="4">
        <f>G646-F646</f>
        <v>-15</v>
      </c>
    </row>
    <row r="647" spans="1:137" x14ac:dyDescent="0.3">
      <c r="A647">
        <v>646</v>
      </c>
      <c r="B647" t="s">
        <v>7780</v>
      </c>
      <c r="C647" t="s">
        <v>611</v>
      </c>
      <c r="D647" t="str">
        <f>VLOOKUP(C647,Sheet1!$A$2:$B$3197,2,FALSE)</f>
        <v>화장품</v>
      </c>
      <c r="E647">
        <v>36950</v>
      </c>
      <c r="F647">
        <v>35850</v>
      </c>
      <c r="G647" s="7">
        <v>37350</v>
      </c>
      <c r="H647" t="s">
        <v>2811</v>
      </c>
      <c r="I647" s="7">
        <f>VALUE(LEFT(H647,FIND("/",H647)-1)) + VALUE(MID(H647,FIND("/",H647)+1,LEN(H647)))</f>
        <v>4532000</v>
      </c>
      <c r="J647">
        <v>22</v>
      </c>
      <c r="K647" s="1">
        <f>G647*I647/(10^8)</f>
        <v>1692.702</v>
      </c>
      <c r="L647">
        <v>649</v>
      </c>
      <c r="M647">
        <v>672</v>
      </c>
      <c r="N647">
        <v>882</v>
      </c>
      <c r="O647">
        <v>765</v>
      </c>
      <c r="P647">
        <v>620</v>
      </c>
      <c r="Q647" s="3"/>
      <c r="R647" s="3"/>
      <c r="S647" s="3"/>
      <c r="T647">
        <v>63</v>
      </c>
      <c r="U647">
        <v>29</v>
      </c>
      <c r="V647">
        <v>48</v>
      </c>
      <c r="W647">
        <v>13</v>
      </c>
      <c r="X647">
        <v>-22</v>
      </c>
      <c r="Y647" s="3"/>
      <c r="Z647" s="3"/>
      <c r="AA647" s="3"/>
      <c r="AB647">
        <v>96</v>
      </c>
      <c r="AC647">
        <v>44</v>
      </c>
      <c r="AD647">
        <v>33</v>
      </c>
      <c r="AE647">
        <v>-15</v>
      </c>
      <c r="AF647">
        <v>-40</v>
      </c>
      <c r="AG647" s="3"/>
      <c r="AH647" s="3"/>
      <c r="AI647" s="3"/>
      <c r="AJ647">
        <v>666</v>
      </c>
      <c r="AK647">
        <v>699</v>
      </c>
      <c r="AL647">
        <v>718</v>
      </c>
      <c r="AM647">
        <v>842</v>
      </c>
      <c r="AN647">
        <v>777</v>
      </c>
      <c r="AO647" s="3"/>
      <c r="AP647" s="3"/>
      <c r="AQ647" s="3"/>
      <c r="AR647">
        <v>226</v>
      </c>
      <c r="AS647">
        <v>224</v>
      </c>
      <c r="AT647">
        <v>215</v>
      </c>
      <c r="AU647">
        <v>362</v>
      </c>
      <c r="AV647">
        <v>334</v>
      </c>
      <c r="AW647" s="3"/>
      <c r="AX647" s="3"/>
      <c r="AY647" s="3"/>
      <c r="AZ647">
        <v>440</v>
      </c>
      <c r="BA647">
        <v>475</v>
      </c>
      <c r="BB647">
        <v>503</v>
      </c>
      <c r="BC647">
        <v>480</v>
      </c>
      <c r="BD647">
        <v>443</v>
      </c>
      <c r="BE647" s="3"/>
      <c r="BF647" s="3"/>
      <c r="BG647" s="3"/>
      <c r="BH647">
        <v>440</v>
      </c>
      <c r="BI647">
        <v>475</v>
      </c>
      <c r="BJ647">
        <v>503</v>
      </c>
      <c r="BK647">
        <v>480</v>
      </c>
      <c r="BL647">
        <v>443</v>
      </c>
      <c r="BM647" s="3"/>
      <c r="BN647" s="3"/>
      <c r="BO647" s="3"/>
      <c r="BP647">
        <v>23</v>
      </c>
      <c r="BQ647">
        <v>23</v>
      </c>
      <c r="BR647">
        <v>23</v>
      </c>
      <c r="BS647">
        <v>23</v>
      </c>
      <c r="BT647">
        <v>23</v>
      </c>
      <c r="BU647" s="3"/>
      <c r="BV647" s="3"/>
      <c r="BW647" s="3"/>
      <c r="BX647">
        <v>16.46</v>
      </c>
      <c r="BY647">
        <v>6.49</v>
      </c>
      <c r="BZ647">
        <v>4.6900000000000004</v>
      </c>
      <c r="CA647">
        <v>-1.91</v>
      </c>
      <c r="CB647">
        <v>-4.97</v>
      </c>
      <c r="CC647" s="3"/>
      <c r="CD647" s="3"/>
      <c r="CE647" s="3"/>
      <c r="CF647">
        <v>24.42</v>
      </c>
      <c r="CG647">
        <v>9.68</v>
      </c>
      <c r="CH647">
        <v>6.79</v>
      </c>
      <c r="CI647">
        <v>-3.03</v>
      </c>
      <c r="CJ647">
        <v>-8.7200000000000006</v>
      </c>
      <c r="CK647" s="3"/>
      <c r="CL647" s="3"/>
      <c r="CM647" s="3"/>
      <c r="CN647" s="1">
        <v>2122</v>
      </c>
      <c r="CO647">
        <v>978</v>
      </c>
      <c r="CP647">
        <v>732</v>
      </c>
      <c r="CQ647">
        <v>-328</v>
      </c>
      <c r="CR647">
        <v>-887</v>
      </c>
      <c r="CS647" s="3"/>
      <c r="CT647" s="3"/>
      <c r="CU647" s="3"/>
      <c r="CV647">
        <v>12.89</v>
      </c>
      <c r="CW647">
        <v>49.41</v>
      </c>
      <c r="CX647">
        <v>48.76</v>
      </c>
      <c r="CY647" t="s">
        <v>2</v>
      </c>
      <c r="CZ647" t="s">
        <v>2</v>
      </c>
      <c r="DA647" s="3"/>
      <c r="DB647" s="3"/>
      <c r="DC647" s="3"/>
      <c r="DD647">
        <v>2.73</v>
      </c>
      <c r="DE647">
        <v>4.47</v>
      </c>
      <c r="DF647">
        <v>3.13</v>
      </c>
      <c r="DG647">
        <v>2.84</v>
      </c>
      <c r="DH647">
        <v>3.67</v>
      </c>
      <c r="DI647" s="3"/>
      <c r="DJ647" s="3"/>
      <c r="DK647" s="3"/>
      <c r="DL647" s="6">
        <f>(CM647*3+CL647*2+CK647)/6</f>
        <v>0</v>
      </c>
      <c r="DM647">
        <f>BH647+(BH647*(CG647-8.25)/8.25)</f>
        <v>516.26666666666665</v>
      </c>
      <c r="DN647">
        <f>BI647+(BI647*(CH647-8.25)/8.25)</f>
        <v>390.93939393939394</v>
      </c>
      <c r="DO647">
        <f>BJ647+(BJ647*(CI647-8.25)/8.25)</f>
        <v>-184.73818181818172</v>
      </c>
      <c r="DP647">
        <f>BK647+(BK647*(CJ647-8.25)/8.25)</f>
        <v>-507.34545454545446</v>
      </c>
      <c r="DQ647">
        <f>BL647+(BL647*(CK647-8.25)/8.25)</f>
        <v>0</v>
      </c>
      <c r="DR647">
        <f>BM647+(BM647*(CL647-8.25)/8.25)</f>
        <v>0</v>
      </c>
      <c r="DS647">
        <f>BN647+(BN647*(CM647-8.25)/8.25)</f>
        <v>0</v>
      </c>
      <c r="DT647" s="8">
        <f>DM647*10^8/$I647</f>
        <v>11391.585760517799</v>
      </c>
      <c r="DU647" s="8">
        <f>DN647*10^8/$I647</f>
        <v>8626.2002193158405</v>
      </c>
      <c r="DV647" s="8">
        <f>DO647*10^8/$I647</f>
        <v>-4076.305865361468</v>
      </c>
      <c r="DW647" s="8">
        <f>DP647*10^8/$I647</f>
        <v>-11194.736419802615</v>
      </c>
      <c r="DX647" s="8">
        <f>DQ647*10^8/$I647</f>
        <v>0</v>
      </c>
      <c r="DY647" s="8">
        <f>DR647*10^8/$I647</f>
        <v>0</v>
      </c>
      <c r="DZ647" s="8">
        <f>DS647*10^8/$I647</f>
        <v>0</v>
      </c>
      <c r="EA647" s="8">
        <f>DT647*10^8/$I647</f>
        <v>251358.90910233447</v>
      </c>
      <c r="EB647" s="8">
        <f>DZ647*0.8</f>
        <v>0</v>
      </c>
      <c r="EC647" s="10">
        <f>G647-E647</f>
        <v>400</v>
      </c>
      <c r="ED647" s="4">
        <f>EC647/E647*100</f>
        <v>1.0825439783491204</v>
      </c>
      <c r="EE647" s="4">
        <f>DY647-G647</f>
        <v>-37350</v>
      </c>
      <c r="EF647" s="12">
        <f>EE647/G647</f>
        <v>-1</v>
      </c>
      <c r="EG647" s="4">
        <f>G647-F647</f>
        <v>1500</v>
      </c>
    </row>
    <row r="648" spans="1:137" x14ac:dyDescent="0.3">
      <c r="A648">
        <v>647</v>
      </c>
      <c r="B648" t="s">
        <v>7771</v>
      </c>
      <c r="C648" t="s">
        <v>612</v>
      </c>
      <c r="D648" t="str">
        <f>VLOOKUP(C648,Sheet1!$A$2:$B$3197,2,FALSE)</f>
        <v>건설</v>
      </c>
      <c r="E648">
        <v>33400</v>
      </c>
      <c r="F648">
        <v>36450</v>
      </c>
      <c r="G648" s="7">
        <v>36150</v>
      </c>
      <c r="H648" t="s">
        <v>2812</v>
      </c>
      <c r="I648" s="7">
        <f>VALUE(LEFT(H648,FIND("/",H648)-1)) + VALUE(MID(H648,FIND("/",H648)+1,LEN(H648)))</f>
        <v>23307804</v>
      </c>
      <c r="J648">
        <v>0</v>
      </c>
      <c r="K648" s="1">
        <f>G648*I648/(10^8)</f>
        <v>8425.7711459999991</v>
      </c>
      <c r="L648" s="1">
        <v>9113</v>
      </c>
      <c r="M648" s="1">
        <v>8586</v>
      </c>
      <c r="N648" s="1">
        <v>9656</v>
      </c>
      <c r="O648" s="1">
        <v>12799</v>
      </c>
      <c r="P648" s="1">
        <v>17346</v>
      </c>
      <c r="Q648" s="3"/>
      <c r="R648" s="3"/>
      <c r="S648" s="3"/>
      <c r="T648">
        <v>921</v>
      </c>
      <c r="U648">
        <v>838</v>
      </c>
      <c r="V648">
        <v>909</v>
      </c>
      <c r="W648" s="1">
        <v>1430</v>
      </c>
      <c r="X648" s="1">
        <v>2034</v>
      </c>
      <c r="Y648" s="3"/>
      <c r="Z648" s="3"/>
      <c r="AA648" s="3"/>
      <c r="AB648">
        <v>749</v>
      </c>
      <c r="AC648">
        <v>646</v>
      </c>
      <c r="AD648">
        <v>645</v>
      </c>
      <c r="AE648">
        <v>951</v>
      </c>
      <c r="AF648" s="1">
        <v>1493</v>
      </c>
      <c r="AG648" s="3"/>
      <c r="AH648" s="3"/>
      <c r="AI648" s="3"/>
      <c r="AJ648" s="1">
        <v>7394</v>
      </c>
      <c r="AK648" s="1">
        <v>7718</v>
      </c>
      <c r="AL648" s="1">
        <v>7961</v>
      </c>
      <c r="AM648" s="1">
        <v>8517</v>
      </c>
      <c r="AN648" s="1">
        <v>14984</v>
      </c>
      <c r="AO648" s="3"/>
      <c r="AP648" s="3"/>
      <c r="AQ648" s="3"/>
      <c r="AR648" s="1">
        <v>4811</v>
      </c>
      <c r="AS648" s="1">
        <v>4492</v>
      </c>
      <c r="AT648" s="1">
        <v>4285</v>
      </c>
      <c r="AU648" s="1">
        <v>3939</v>
      </c>
      <c r="AV648" s="1">
        <v>6965</v>
      </c>
      <c r="AW648" s="3"/>
      <c r="AX648" s="3"/>
      <c r="AY648" s="3"/>
      <c r="AZ648" s="1">
        <v>2584</v>
      </c>
      <c r="BA648" s="1">
        <v>3226</v>
      </c>
      <c r="BB648" s="1">
        <v>3676</v>
      </c>
      <c r="BC648" s="1">
        <v>4578</v>
      </c>
      <c r="BD648" s="1">
        <v>8019</v>
      </c>
      <c r="BE648" s="3"/>
      <c r="BF648" s="3"/>
      <c r="BG648" s="3"/>
      <c r="BH648" s="1">
        <v>2584</v>
      </c>
      <c r="BI648" s="1">
        <v>3226</v>
      </c>
      <c r="BJ648" s="1">
        <v>3676</v>
      </c>
      <c r="BK648" s="1">
        <v>4578</v>
      </c>
      <c r="BL648" s="1">
        <v>8019</v>
      </c>
      <c r="BM648" s="3"/>
      <c r="BN648" s="3"/>
      <c r="BO648" s="3"/>
      <c r="BP648">
        <v>759</v>
      </c>
      <c r="BQ648">
        <v>759</v>
      </c>
      <c r="BR648">
        <v>759</v>
      </c>
      <c r="BS648">
        <v>759</v>
      </c>
      <c r="BT648" s="1">
        <v>1165</v>
      </c>
      <c r="BU648" s="3"/>
      <c r="BV648" s="3"/>
      <c r="BW648" s="3"/>
      <c r="BX648">
        <v>10.36</v>
      </c>
      <c r="BY648">
        <v>8.5500000000000007</v>
      </c>
      <c r="BZ648">
        <v>8.23</v>
      </c>
      <c r="CA648">
        <v>11.54</v>
      </c>
      <c r="CB648">
        <v>12.71</v>
      </c>
      <c r="CC648" s="3"/>
      <c r="CD648" s="3"/>
      <c r="CE648" s="3"/>
      <c r="CF648">
        <v>33.93</v>
      </c>
      <c r="CG648">
        <v>22.24</v>
      </c>
      <c r="CH648">
        <v>18.7</v>
      </c>
      <c r="CI648">
        <v>23.04</v>
      </c>
      <c r="CJ648">
        <v>23.71</v>
      </c>
      <c r="CK648" s="3"/>
      <c r="CL648" s="3"/>
      <c r="CM648" s="3"/>
      <c r="CN648" s="1">
        <v>4935</v>
      </c>
      <c r="CO648" s="1">
        <v>4256</v>
      </c>
      <c r="CP648" s="1">
        <v>4251</v>
      </c>
      <c r="CQ648" s="1">
        <v>6265</v>
      </c>
      <c r="CR648" s="1">
        <v>7759</v>
      </c>
      <c r="CS648" s="3"/>
      <c r="CT648" s="3"/>
      <c r="CU648" s="3"/>
      <c r="CV648">
        <v>3.42</v>
      </c>
      <c r="CW648">
        <v>3.52</v>
      </c>
      <c r="CX648">
        <v>3.39</v>
      </c>
      <c r="CY648">
        <v>3.17</v>
      </c>
      <c r="CZ648">
        <v>3.94</v>
      </c>
      <c r="DA648" s="3"/>
      <c r="DB648" s="3"/>
      <c r="DC648" s="3"/>
      <c r="DD648">
        <v>0.99</v>
      </c>
      <c r="DE648">
        <v>0.71</v>
      </c>
      <c r="DF648">
        <v>0.59</v>
      </c>
      <c r="DG648">
        <v>0.66</v>
      </c>
      <c r="DH648">
        <v>0.89</v>
      </c>
      <c r="DI648" s="3"/>
      <c r="DJ648" s="3"/>
      <c r="DK648" s="3"/>
      <c r="DL648" s="6">
        <f>(CM648*3+CL648*2+CK648)/6</f>
        <v>0</v>
      </c>
      <c r="DM648">
        <f>BH648+(BH648*(CG648-8.25)/8.25)</f>
        <v>6965.837575757575</v>
      </c>
      <c r="DN648">
        <f>BI648+(BI648*(CH648-8.25)/8.25)</f>
        <v>7312.2666666666664</v>
      </c>
      <c r="DO648">
        <f>BJ648+(BJ648*(CI648-8.25)/8.25)</f>
        <v>10266.065454545453</v>
      </c>
      <c r="DP648">
        <f>BK648+(BK648*(CJ648-8.25)/8.25)</f>
        <v>13156.894545454546</v>
      </c>
      <c r="DQ648">
        <f>BL648+(BL648*(CK648-8.25)/8.25)</f>
        <v>0</v>
      </c>
      <c r="DR648">
        <f>BM648+(BM648*(CL648-8.25)/8.25)</f>
        <v>0</v>
      </c>
      <c r="DS648">
        <f>BN648+(BN648*(CM648-8.25)/8.25)</f>
        <v>0</v>
      </c>
      <c r="DT648" s="8">
        <f>DM648*10^8/$I648</f>
        <v>29886.288625721987</v>
      </c>
      <c r="DU648" s="8">
        <f>DN648*10^8/$I648</f>
        <v>31372.610936091045</v>
      </c>
      <c r="DV648" s="8">
        <f>DO648*10^8/$I648</f>
        <v>44045.614312465703</v>
      </c>
      <c r="DW648" s="8">
        <f>DP648*10^8/$I648</f>
        <v>56448.451966794237</v>
      </c>
      <c r="DX648" s="8">
        <f>DQ648*10^8/$I648</f>
        <v>0</v>
      </c>
      <c r="DY648" s="8">
        <f>DR648*10^8/$I648</f>
        <v>0</v>
      </c>
      <c r="DZ648" s="8">
        <f>DS648*10^8/$I648</f>
        <v>0</v>
      </c>
      <c r="EA648" s="8">
        <f>DT648*10^8/$I648</f>
        <v>128224.3862430025</v>
      </c>
      <c r="EB648" s="8">
        <f>DZ648*0.8</f>
        <v>0</v>
      </c>
      <c r="EC648" s="10">
        <f>G648-E648</f>
        <v>2750</v>
      </c>
      <c r="ED648" s="4">
        <f>EC648/E648*100</f>
        <v>8.2335329341317358</v>
      </c>
      <c r="EE648" s="4">
        <f>DY648-G648</f>
        <v>-36150</v>
      </c>
      <c r="EF648" s="12">
        <f>EE648/G648</f>
        <v>-1</v>
      </c>
      <c r="EG648" s="4">
        <f>G648-F648</f>
        <v>-300</v>
      </c>
    </row>
    <row r="649" spans="1:137" x14ac:dyDescent="0.3">
      <c r="A649">
        <v>648</v>
      </c>
      <c r="B649" t="s">
        <v>5681</v>
      </c>
      <c r="C649" t="s">
        <v>613</v>
      </c>
      <c r="D649" t="str">
        <f>VLOOKUP(C649,Sheet1!$A$2:$B$3197,2,FALSE)</f>
        <v>무역회사와판매업체</v>
      </c>
      <c r="E649">
        <v>17150</v>
      </c>
      <c r="F649">
        <v>21050</v>
      </c>
      <c r="G649" s="7">
        <v>20500</v>
      </c>
      <c r="H649" t="s">
        <v>2813</v>
      </c>
      <c r="I649" s="7">
        <f>VALUE(LEFT(H649,FIND("/",H649)-1)) + VALUE(MID(H649,FIND("/",H649)+1,LEN(H649)))</f>
        <v>13228966</v>
      </c>
      <c r="J649" s="1">
        <v>1218000</v>
      </c>
      <c r="K649" s="1">
        <f>G649*I649/(10^8)</f>
        <v>2711.9380299999998</v>
      </c>
      <c r="L649" s="1">
        <v>35588</v>
      </c>
      <c r="M649" s="1">
        <v>43060</v>
      </c>
      <c r="N649" s="1">
        <v>47140</v>
      </c>
      <c r="O649" s="1">
        <v>42634</v>
      </c>
      <c r="P649" s="1">
        <v>28809</v>
      </c>
      <c r="Q649" s="1">
        <v>33934</v>
      </c>
      <c r="R649" s="1">
        <v>37852</v>
      </c>
      <c r="S649" s="1">
        <v>40081</v>
      </c>
      <c r="T649">
        <v>305</v>
      </c>
      <c r="U649">
        <v>340</v>
      </c>
      <c r="V649">
        <v>505</v>
      </c>
      <c r="W649">
        <v>435</v>
      </c>
      <c r="X649">
        <v>332</v>
      </c>
      <c r="Y649">
        <v>397</v>
      </c>
      <c r="Z649">
        <v>486</v>
      </c>
      <c r="AA649">
        <v>479</v>
      </c>
      <c r="AB649">
        <v>81</v>
      </c>
      <c r="AC649">
        <v>251</v>
      </c>
      <c r="AD649">
        <v>-87</v>
      </c>
      <c r="AE649">
        <v>164</v>
      </c>
      <c r="AF649">
        <v>494</v>
      </c>
      <c r="AG649">
        <v>345</v>
      </c>
      <c r="AH649">
        <v>406</v>
      </c>
      <c r="AI649">
        <v>428</v>
      </c>
      <c r="AJ649" s="1">
        <v>15142</v>
      </c>
      <c r="AK649" s="1">
        <v>12589</v>
      </c>
      <c r="AL649" s="1">
        <v>10982</v>
      </c>
      <c r="AM649" s="1">
        <v>14446</v>
      </c>
      <c r="AN649" s="1">
        <v>12191</v>
      </c>
      <c r="AO649" s="1">
        <v>13138</v>
      </c>
      <c r="AP649" s="1">
        <v>13685</v>
      </c>
      <c r="AQ649" s="1">
        <v>14566</v>
      </c>
      <c r="AR649" s="1">
        <v>10812</v>
      </c>
      <c r="AS649" s="1">
        <v>8961</v>
      </c>
      <c r="AT649" s="1">
        <v>7922</v>
      </c>
      <c r="AU649" s="1">
        <v>11028</v>
      </c>
      <c r="AV649" s="1">
        <v>9046</v>
      </c>
      <c r="AW649" s="1">
        <v>9778</v>
      </c>
      <c r="AX649" s="1">
        <v>10010</v>
      </c>
      <c r="AY649" s="1">
        <v>10398</v>
      </c>
      <c r="AZ649" s="1">
        <v>4329</v>
      </c>
      <c r="BA649" s="1">
        <v>3628</v>
      </c>
      <c r="BB649" s="1">
        <v>3059</v>
      </c>
      <c r="BC649" s="1">
        <v>3418</v>
      </c>
      <c r="BD649" s="1">
        <v>3145</v>
      </c>
      <c r="BE649" s="1">
        <v>3360</v>
      </c>
      <c r="BF649" s="1">
        <v>3676</v>
      </c>
      <c r="BG649" s="1">
        <v>4168</v>
      </c>
      <c r="BH649" s="1">
        <v>4320</v>
      </c>
      <c r="BI649" s="1">
        <v>3618</v>
      </c>
      <c r="BJ649" s="1">
        <v>3048</v>
      </c>
      <c r="BK649" s="1">
        <v>3403</v>
      </c>
      <c r="BL649" s="1">
        <v>3131</v>
      </c>
      <c r="BM649" s="1">
        <v>3347</v>
      </c>
      <c r="BN649" s="1">
        <v>3659</v>
      </c>
      <c r="BO649" s="1">
        <v>4150</v>
      </c>
      <c r="BP649">
        <v>661</v>
      </c>
      <c r="BQ649">
        <v>661</v>
      </c>
      <c r="BR649">
        <v>661</v>
      </c>
      <c r="BS649">
        <v>661</v>
      </c>
      <c r="BT649">
        <v>661</v>
      </c>
      <c r="BU649">
        <v>660</v>
      </c>
      <c r="BV649">
        <v>660</v>
      </c>
      <c r="BW649">
        <v>660</v>
      </c>
      <c r="BX649">
        <v>0.53</v>
      </c>
      <c r="BY649">
        <v>1.81</v>
      </c>
      <c r="BZ649">
        <v>-0.73</v>
      </c>
      <c r="CA649">
        <v>1.29</v>
      </c>
      <c r="CB649">
        <v>3.71</v>
      </c>
      <c r="CC649">
        <v>2.72</v>
      </c>
      <c r="CD649">
        <v>3.03</v>
      </c>
      <c r="CE649">
        <v>3.03</v>
      </c>
      <c r="CF649">
        <v>1.73</v>
      </c>
      <c r="CG649">
        <v>6.29</v>
      </c>
      <c r="CH649">
        <v>-2.64</v>
      </c>
      <c r="CI649">
        <v>5.07</v>
      </c>
      <c r="CJ649">
        <v>15.09</v>
      </c>
      <c r="CK649">
        <v>10.64</v>
      </c>
      <c r="CL649">
        <v>11.5</v>
      </c>
      <c r="CM649">
        <v>10.96</v>
      </c>
      <c r="CN649">
        <v>602</v>
      </c>
      <c r="CO649" s="1">
        <v>1888</v>
      </c>
      <c r="CP649">
        <v>-666</v>
      </c>
      <c r="CQ649" s="1">
        <v>1236</v>
      </c>
      <c r="CR649" s="1">
        <v>3727</v>
      </c>
      <c r="CS649" s="1">
        <v>2604</v>
      </c>
      <c r="CT649" s="1">
        <v>3046</v>
      </c>
      <c r="CU649" s="1">
        <v>3235</v>
      </c>
      <c r="CV649">
        <v>36.4</v>
      </c>
      <c r="CW649">
        <v>10.33</v>
      </c>
      <c r="CX649" t="s">
        <v>2</v>
      </c>
      <c r="CY649">
        <v>14.48</v>
      </c>
      <c r="CZ649">
        <v>4.28</v>
      </c>
      <c r="DA649">
        <v>7.87</v>
      </c>
      <c r="DB649">
        <v>6.73</v>
      </c>
      <c r="DC649">
        <v>6.34</v>
      </c>
      <c r="DD649">
        <v>0.66</v>
      </c>
      <c r="DE649">
        <v>0.69</v>
      </c>
      <c r="DF649">
        <v>1.17</v>
      </c>
      <c r="DG649">
        <v>0.67</v>
      </c>
      <c r="DH649">
        <v>0.63</v>
      </c>
      <c r="DI649">
        <v>0.76</v>
      </c>
      <c r="DJ649">
        <v>0.7</v>
      </c>
      <c r="DK649">
        <v>0.62</v>
      </c>
      <c r="DL649" s="6">
        <f>(CM649*3+CL649*2+CK649)/6</f>
        <v>11.086666666666668</v>
      </c>
      <c r="DM649">
        <f>BH649+(BH649*(CG649-8.25)/8.25)</f>
        <v>3293.6727272727271</v>
      </c>
      <c r="DN649">
        <f>BI649+(BI649*(CH649-8.25)/8.25)</f>
        <v>-1157.7600000000002</v>
      </c>
      <c r="DO649">
        <f>BJ649+(BJ649*(CI649-8.25)/8.25)</f>
        <v>1873.1345454545456</v>
      </c>
      <c r="DP649">
        <f>BK649+(BK649*(CJ649-8.25)/8.25)</f>
        <v>6224.3963636363642</v>
      </c>
      <c r="DQ649">
        <f>BL649+(BL649*(CK649-8.25)/8.25)</f>
        <v>4038.0412121212121</v>
      </c>
      <c r="DR649">
        <f>BM649+(BM649*(CL649-8.25)/8.25)</f>
        <v>4665.515151515152</v>
      </c>
      <c r="DS649">
        <f>BN649+(BN649*(CM649-8.25)/8.25)</f>
        <v>4860.9260606060607</v>
      </c>
      <c r="DT649" s="8">
        <f>DM649*10^8/$I649</f>
        <v>24897.431343256358</v>
      </c>
      <c r="DU649" s="8">
        <f>DN649*10^8/$I649</f>
        <v>-8751.7044038060121</v>
      </c>
      <c r="DV649" s="8">
        <f>DO649*10^8/$I649</f>
        <v>14159.342048762886</v>
      </c>
      <c r="DW649" s="8">
        <f>DP649*10^8/$I649</f>
        <v>47051.268887049562</v>
      </c>
      <c r="DX649" s="8">
        <f>DQ649*10^8/$I649</f>
        <v>30524.239098665854</v>
      </c>
      <c r="DY649" s="8">
        <f>DR649*10^8/$I649</f>
        <v>35267.421138697857</v>
      </c>
      <c r="DZ649" s="8">
        <f>DS649*10^8/$I649</f>
        <v>36744.565377264262</v>
      </c>
      <c r="EA649" s="8">
        <f>DT649*10^8/$I649</f>
        <v>188203.910594799</v>
      </c>
      <c r="EB649" s="8">
        <f>DZ649*0.8</f>
        <v>29395.652301811409</v>
      </c>
      <c r="EC649" s="10">
        <f>G649-E649</f>
        <v>3350</v>
      </c>
      <c r="ED649" s="4">
        <f>EC649/E649*100</f>
        <v>19.533527696793001</v>
      </c>
      <c r="EE649" s="4">
        <f>DY649-G649</f>
        <v>14767.421138697857</v>
      </c>
      <c r="EF649" s="12">
        <f>EE649/G649</f>
        <v>0.72036200676574913</v>
      </c>
      <c r="EG649" s="4">
        <f>G649-F649</f>
        <v>-550</v>
      </c>
    </row>
    <row r="650" spans="1:137" x14ac:dyDescent="0.3">
      <c r="A650">
        <v>649</v>
      </c>
      <c r="B650" t="s">
        <v>5706</v>
      </c>
      <c r="C650" t="s">
        <v>4567</v>
      </c>
      <c r="D650" t="str">
        <f>VLOOKUP(C650,Sheet1!$A$2:$B$3197,2,FALSE)</f>
        <v>백화점과일반상점</v>
      </c>
      <c r="E650">
        <v>73500</v>
      </c>
      <c r="F650">
        <v>73800</v>
      </c>
      <c r="G650" s="7">
        <v>68600</v>
      </c>
      <c r="H650" t="s">
        <v>2814</v>
      </c>
      <c r="I650" s="7">
        <f>VALUE(LEFT(H650,FIND("/",H650)-1)) + VALUE(MID(H650,FIND("/",H650)+1,LEN(H650)))</f>
        <v>32200000</v>
      </c>
      <c r="J650" s="1">
        <v>4302587</v>
      </c>
      <c r="K650" s="1">
        <f>G650*I650/(10^8)</f>
        <v>22089.200000000001</v>
      </c>
      <c r="L650" s="1">
        <v>85075</v>
      </c>
      <c r="M650" s="1">
        <v>94183</v>
      </c>
      <c r="N650" s="1">
        <v>100927</v>
      </c>
      <c r="O650" s="1">
        <v>101518</v>
      </c>
      <c r="P650" s="1">
        <v>104443</v>
      </c>
      <c r="Q650" s="1">
        <v>119890</v>
      </c>
      <c r="R650" s="1">
        <v>126537</v>
      </c>
      <c r="S650" s="1">
        <v>131846</v>
      </c>
      <c r="T650" s="1">
        <v>2793</v>
      </c>
      <c r="U650" s="1">
        <v>4025</v>
      </c>
      <c r="V650" s="1">
        <v>3603</v>
      </c>
      <c r="W650" s="1">
        <v>2698</v>
      </c>
      <c r="X650" s="1">
        <v>3366</v>
      </c>
      <c r="Y650" s="1">
        <v>5571</v>
      </c>
      <c r="Z650" s="1">
        <v>5999</v>
      </c>
      <c r="AA650" s="1">
        <v>6485</v>
      </c>
      <c r="AB650" s="1">
        <v>2151</v>
      </c>
      <c r="AC650" s="1">
        <v>3648</v>
      </c>
      <c r="AD650" s="1">
        <v>4877</v>
      </c>
      <c r="AE650">
        <v>928</v>
      </c>
      <c r="AF650" s="1">
        <v>1947</v>
      </c>
      <c r="AG650" s="1">
        <v>3147</v>
      </c>
      <c r="AH650" s="1">
        <v>3606</v>
      </c>
      <c r="AI650" s="1">
        <v>4003</v>
      </c>
      <c r="AJ650" s="1">
        <v>97130</v>
      </c>
      <c r="AK650" s="1">
        <v>99789</v>
      </c>
      <c r="AL650" s="1">
        <v>104903</v>
      </c>
      <c r="AM650" s="1">
        <v>107635</v>
      </c>
      <c r="AN650" s="1">
        <v>116605</v>
      </c>
      <c r="AO650" s="1">
        <v>120814</v>
      </c>
      <c r="AP650" s="1">
        <v>124136</v>
      </c>
      <c r="AQ650" s="1">
        <v>127755</v>
      </c>
      <c r="AR650" s="1">
        <v>64578</v>
      </c>
      <c r="AS650" s="1">
        <v>63468</v>
      </c>
      <c r="AT650" s="1">
        <v>61307</v>
      </c>
      <c r="AU650" s="1">
        <v>64922</v>
      </c>
      <c r="AV650" s="1">
        <v>72120</v>
      </c>
      <c r="AW650" s="1">
        <v>73567</v>
      </c>
      <c r="AX650" s="1">
        <v>73696</v>
      </c>
      <c r="AY650" s="1">
        <v>73754</v>
      </c>
      <c r="AZ650" s="1">
        <v>32552</v>
      </c>
      <c r="BA650" s="1">
        <v>36321</v>
      </c>
      <c r="BB650" s="1">
        <v>43596</v>
      </c>
      <c r="BC650" s="1">
        <v>42713</v>
      </c>
      <c r="BD650" s="1">
        <v>44485</v>
      </c>
      <c r="BE650" s="1">
        <v>47247</v>
      </c>
      <c r="BF650" s="1">
        <v>50440</v>
      </c>
      <c r="BG650" s="1">
        <v>54001</v>
      </c>
      <c r="BH650" s="1">
        <v>24515</v>
      </c>
      <c r="BI650" s="1">
        <v>27217</v>
      </c>
      <c r="BJ650" s="1">
        <v>31636</v>
      </c>
      <c r="BK650" s="1">
        <v>31662</v>
      </c>
      <c r="BL650" s="1">
        <v>32673</v>
      </c>
      <c r="BM650" s="1">
        <v>34725</v>
      </c>
      <c r="BN650" s="1">
        <v>37165</v>
      </c>
      <c r="BO650" s="1">
        <v>39938</v>
      </c>
      <c r="BP650" s="1">
        <v>1610</v>
      </c>
      <c r="BQ650" s="1">
        <v>1610</v>
      </c>
      <c r="BR650" s="1">
        <v>1610</v>
      </c>
      <c r="BS650" s="1">
        <v>1610</v>
      </c>
      <c r="BT650" s="1">
        <v>1610</v>
      </c>
      <c r="BU650" s="1">
        <v>1610</v>
      </c>
      <c r="BV650" s="1">
        <v>1610</v>
      </c>
      <c r="BW650" s="1">
        <v>1610</v>
      </c>
      <c r="BX650">
        <v>2.2000000000000002</v>
      </c>
      <c r="BY650">
        <v>3.71</v>
      </c>
      <c r="BZ650">
        <v>4.76</v>
      </c>
      <c r="CA650">
        <v>0.87</v>
      </c>
      <c r="CB650">
        <v>1.74</v>
      </c>
      <c r="CC650">
        <v>2.65</v>
      </c>
      <c r="CD650">
        <v>2.94</v>
      </c>
      <c r="CE650">
        <v>3.18</v>
      </c>
      <c r="CF650">
        <v>7.07</v>
      </c>
      <c r="CG650">
        <v>11.48</v>
      </c>
      <c r="CH650">
        <v>13.73</v>
      </c>
      <c r="CI650">
        <v>0.8</v>
      </c>
      <c r="CJ650">
        <v>3.94</v>
      </c>
      <c r="CK650">
        <v>7.31</v>
      </c>
      <c r="CL650">
        <v>7.94</v>
      </c>
      <c r="CM650">
        <v>8.35</v>
      </c>
      <c r="CN650" s="1">
        <v>5223</v>
      </c>
      <c r="CO650" s="1">
        <v>9219</v>
      </c>
      <c r="CP650" s="1">
        <v>12551</v>
      </c>
      <c r="CQ650">
        <v>787</v>
      </c>
      <c r="CR650" s="1">
        <v>3939</v>
      </c>
      <c r="CS650" s="1">
        <v>7648</v>
      </c>
      <c r="CT650" s="1">
        <v>8865</v>
      </c>
      <c r="CU650" s="1">
        <v>9998</v>
      </c>
      <c r="CV650">
        <v>11.35</v>
      </c>
      <c r="CW650">
        <v>7.86</v>
      </c>
      <c r="CX650">
        <v>3.91</v>
      </c>
      <c r="CY650">
        <v>60.76</v>
      </c>
      <c r="CZ650">
        <v>18.12</v>
      </c>
      <c r="DA650">
        <v>8.9700000000000006</v>
      </c>
      <c r="DB650">
        <v>7.74</v>
      </c>
      <c r="DC650">
        <v>6.86</v>
      </c>
      <c r="DD650">
        <v>0.75</v>
      </c>
      <c r="DE650">
        <v>0.83</v>
      </c>
      <c r="DF650">
        <v>0.49</v>
      </c>
      <c r="DG650">
        <v>0.47</v>
      </c>
      <c r="DH650">
        <v>0.69</v>
      </c>
      <c r="DI650">
        <v>0.62</v>
      </c>
      <c r="DJ650">
        <v>0.57999999999999996</v>
      </c>
      <c r="DK650">
        <v>0.54</v>
      </c>
      <c r="DL650" s="6">
        <f>(CM650*3+CL650*2+CK650)/6</f>
        <v>8.0400000000000009</v>
      </c>
      <c r="DM650">
        <f>BH650+(BH650*(CG650-8.25)/8.25)</f>
        <v>34112.993939393942</v>
      </c>
      <c r="DN650">
        <f>BI650+(BI650*(CH650-8.25)/8.25)</f>
        <v>45295.686060606065</v>
      </c>
      <c r="DO650">
        <f>BJ650+(BJ650*(CI650-8.25)/8.25)</f>
        <v>3067.7333333333336</v>
      </c>
      <c r="DP650">
        <f>BK650+(BK650*(CJ650-8.25)/8.25)</f>
        <v>15121.003636363632</v>
      </c>
      <c r="DQ650">
        <f>BL650+(BL650*(CK650-8.25)/8.25)</f>
        <v>28950.258181818179</v>
      </c>
      <c r="DR650">
        <f>BM650+(BM650*(CL650-8.25)/8.25)</f>
        <v>33420.181818181823</v>
      </c>
      <c r="DS650">
        <f>BN650+(BN650*(CM650-8.25)/8.25)</f>
        <v>37615.484848484848</v>
      </c>
      <c r="DT650" s="8">
        <f>DM650*10^8/$I650</f>
        <v>105940.97496706192</v>
      </c>
      <c r="DU650" s="8">
        <f>DN650*10^8/$I650</f>
        <v>140669.83248635425</v>
      </c>
      <c r="DV650" s="8">
        <f>DO650*10^8/$I650</f>
        <v>9527.1221532091113</v>
      </c>
      <c r="DW650" s="8">
        <f>DP650*10^8/$I650</f>
        <v>46959.638622247308</v>
      </c>
      <c r="DX650" s="8">
        <f>DQ650*10^8/$I650</f>
        <v>89907.634105025398</v>
      </c>
      <c r="DY650" s="8">
        <f>DR650*10^8/$I650</f>
        <v>103789.38452851497</v>
      </c>
      <c r="DZ650" s="8">
        <f>DS650*10^8/$I650</f>
        <v>116818.27592697158</v>
      </c>
      <c r="EA650" s="8">
        <f>DT650*10^8/$I650</f>
        <v>329009.23902814259</v>
      </c>
      <c r="EB650" s="8">
        <f>DZ650*0.8</f>
        <v>93454.620741577266</v>
      </c>
      <c r="EC650" s="10">
        <f>G650-E650</f>
        <v>-4900</v>
      </c>
      <c r="ED650" s="4">
        <f>EC650/E650*100</f>
        <v>-6.666666666666667</v>
      </c>
      <c r="EE650" s="4">
        <f>DY650-G650</f>
        <v>35189.384528514973</v>
      </c>
      <c r="EF650" s="12">
        <f>EE650/G650</f>
        <v>0.51296478904540777</v>
      </c>
      <c r="EG650" s="4">
        <f>G650-F650</f>
        <v>-5200</v>
      </c>
    </row>
    <row r="651" spans="1:137" x14ac:dyDescent="0.3">
      <c r="A651">
        <v>650</v>
      </c>
      <c r="B651" t="s">
        <v>5937</v>
      </c>
      <c r="C651" t="s">
        <v>614</v>
      </c>
      <c r="D651" t="str">
        <f>VLOOKUP(C651,Sheet1!$A$2:$B$3197,2,FALSE)</f>
        <v>복합기업</v>
      </c>
      <c r="E651">
        <v>5050</v>
      </c>
      <c r="F651">
        <v>5630</v>
      </c>
      <c r="G651" s="7">
        <v>5980</v>
      </c>
      <c r="H651" t="s">
        <v>2815</v>
      </c>
      <c r="I651" s="7">
        <f>VALUE(LEFT(H651,FIND("/",H651)-1)) + VALUE(MID(H651,FIND("/",H651)+1,LEN(H651)))</f>
        <v>248301295</v>
      </c>
      <c r="J651" s="1">
        <v>18305919</v>
      </c>
      <c r="K651" s="1">
        <f>G651*I651/(10^8)</f>
        <v>14848.417441</v>
      </c>
      <c r="L651" s="1">
        <v>129047</v>
      </c>
      <c r="M651" s="1">
        <v>152023</v>
      </c>
      <c r="N651" s="1">
        <v>126458</v>
      </c>
      <c r="O651" s="1">
        <v>130542</v>
      </c>
      <c r="P651" s="1">
        <v>106259</v>
      </c>
      <c r="Q651" s="1">
        <v>110019</v>
      </c>
      <c r="R651" s="1">
        <v>114656</v>
      </c>
      <c r="S651" s="1">
        <v>116348</v>
      </c>
      <c r="T651" s="1">
        <v>1554</v>
      </c>
      <c r="U651" s="1">
        <v>1428</v>
      </c>
      <c r="V651" s="1">
        <v>1335</v>
      </c>
      <c r="W651" s="1">
        <v>1094</v>
      </c>
      <c r="X651" s="1">
        <v>1239</v>
      </c>
      <c r="Y651" s="1">
        <v>1682</v>
      </c>
      <c r="Z651" s="1">
        <v>2201</v>
      </c>
      <c r="AA651" s="1">
        <v>2431</v>
      </c>
      <c r="AB651">
        <v>-816</v>
      </c>
      <c r="AC651">
        <v>346</v>
      </c>
      <c r="AD651">
        <v>77</v>
      </c>
      <c r="AE651" s="1">
        <v>-1226</v>
      </c>
      <c r="AF651">
        <v>421</v>
      </c>
      <c r="AG651" s="1">
        <v>1137</v>
      </c>
      <c r="AH651">
        <v>973</v>
      </c>
      <c r="AI651" s="1">
        <v>1145</v>
      </c>
      <c r="AJ651" s="1">
        <v>86203</v>
      </c>
      <c r="AK651" s="1">
        <v>72274</v>
      </c>
      <c r="AL651" s="1">
        <v>77690</v>
      </c>
      <c r="AM651" s="1">
        <v>101388</v>
      </c>
      <c r="AN651" s="1">
        <v>87735</v>
      </c>
      <c r="AO651" s="1">
        <v>90611</v>
      </c>
      <c r="AP651" s="1">
        <v>92869</v>
      </c>
      <c r="AQ651" s="1">
        <v>94522</v>
      </c>
      <c r="AR651" s="1">
        <v>62148</v>
      </c>
      <c r="AS651" s="1">
        <v>48789</v>
      </c>
      <c r="AT651" s="1">
        <v>54572</v>
      </c>
      <c r="AU651" s="1">
        <v>78335</v>
      </c>
      <c r="AV651" s="1">
        <v>65282</v>
      </c>
      <c r="AW651" s="1">
        <v>67244</v>
      </c>
      <c r="AX651" s="1">
        <v>68754</v>
      </c>
      <c r="AY651" s="1">
        <v>69486</v>
      </c>
      <c r="AZ651" s="1">
        <v>24055</v>
      </c>
      <c r="BA651" s="1">
        <v>23485</v>
      </c>
      <c r="BB651" s="1">
        <v>23119</v>
      </c>
      <c r="BC651" s="1">
        <v>23053</v>
      </c>
      <c r="BD651" s="1">
        <v>22453</v>
      </c>
      <c r="BE651" s="1">
        <v>23368</v>
      </c>
      <c r="BF651" s="1">
        <v>24116</v>
      </c>
      <c r="BG651" s="1">
        <v>25036</v>
      </c>
      <c r="BH651" s="1">
        <v>24280</v>
      </c>
      <c r="BI651" s="1">
        <v>23702</v>
      </c>
      <c r="BJ651" s="1">
        <v>23366</v>
      </c>
      <c r="BK651" s="1">
        <v>21634</v>
      </c>
      <c r="BL651" s="1">
        <v>20582</v>
      </c>
      <c r="BM651" s="1">
        <v>21460</v>
      </c>
      <c r="BN651" s="1">
        <v>22175</v>
      </c>
      <c r="BO651" s="1">
        <v>23059</v>
      </c>
      <c r="BP651" s="1">
        <v>6487</v>
      </c>
      <c r="BQ651" s="1">
        <v>6487</v>
      </c>
      <c r="BR651" s="1">
        <v>6487</v>
      </c>
      <c r="BS651" s="1">
        <v>6487</v>
      </c>
      <c r="BT651" s="1">
        <v>6487</v>
      </c>
      <c r="BU651" s="1">
        <v>6489</v>
      </c>
      <c r="BV651" s="1">
        <v>6489</v>
      </c>
      <c r="BW651" s="1">
        <v>6489</v>
      </c>
      <c r="BX651">
        <v>-0.97</v>
      </c>
      <c r="BY651">
        <v>0.44</v>
      </c>
      <c r="BZ651">
        <v>0.1</v>
      </c>
      <c r="CA651">
        <v>-1.37</v>
      </c>
      <c r="CB651">
        <v>0.44</v>
      </c>
      <c r="CC651">
        <v>1.28</v>
      </c>
      <c r="CD651">
        <v>1.06</v>
      </c>
      <c r="CE651">
        <v>1.22</v>
      </c>
      <c r="CF651">
        <v>-3.3</v>
      </c>
      <c r="CG651">
        <v>1.39</v>
      </c>
      <c r="CH651">
        <v>0.31</v>
      </c>
      <c r="CI651">
        <v>-5.85</v>
      </c>
      <c r="CJ651">
        <v>1.63</v>
      </c>
      <c r="CK651">
        <v>5.12</v>
      </c>
      <c r="CL651">
        <v>4.18</v>
      </c>
      <c r="CM651">
        <v>4.7699999999999996</v>
      </c>
      <c r="CN651">
        <v>-329</v>
      </c>
      <c r="CO651">
        <v>135</v>
      </c>
      <c r="CP651">
        <v>29</v>
      </c>
      <c r="CQ651">
        <v>-530</v>
      </c>
      <c r="CR651">
        <v>139</v>
      </c>
      <c r="CS651">
        <v>434</v>
      </c>
      <c r="CT651">
        <v>367</v>
      </c>
      <c r="CU651">
        <v>434</v>
      </c>
      <c r="CV651" t="s">
        <v>2</v>
      </c>
      <c r="CW651">
        <v>49.42</v>
      </c>
      <c r="CX651">
        <v>178.04</v>
      </c>
      <c r="CY651" t="s">
        <v>2</v>
      </c>
      <c r="CZ651">
        <v>34.950000000000003</v>
      </c>
      <c r="DA651">
        <v>13.79</v>
      </c>
      <c r="DB651">
        <v>16.3</v>
      </c>
      <c r="DC651">
        <v>13.77</v>
      </c>
      <c r="DD651">
        <v>0.71</v>
      </c>
      <c r="DE651">
        <v>0.68</v>
      </c>
      <c r="DF651">
        <v>0.54</v>
      </c>
      <c r="DG651">
        <v>0.67</v>
      </c>
      <c r="DH651">
        <v>0.54</v>
      </c>
      <c r="DI651">
        <v>0.64</v>
      </c>
      <c r="DJ651">
        <v>0.62</v>
      </c>
      <c r="DK651">
        <v>0.6</v>
      </c>
      <c r="DL651" s="6">
        <f>(CM651*3+CL651*2+CK651)/6</f>
        <v>4.6316666666666668</v>
      </c>
      <c r="DM651">
        <f>BH651+(BH651*(CG651-8.25)/8.25)</f>
        <v>4090.8121212121187</v>
      </c>
      <c r="DN651">
        <f>BI651+(BI651*(CH651-8.25)/8.25)</f>
        <v>890.6206060606055</v>
      </c>
      <c r="DO651">
        <f>BJ651+(BJ651*(CI651-8.25)/8.25)</f>
        <v>-16568.618181818179</v>
      </c>
      <c r="DP651">
        <f>BK651+(BK651*(CJ651-8.25)/8.25)</f>
        <v>4274.3539393939391</v>
      </c>
      <c r="DQ651">
        <f>BL651+(BL651*(CK651-8.25)/8.25)</f>
        <v>12773.31393939394</v>
      </c>
      <c r="DR651">
        <f>BM651+(BM651*(CL651-8.25)/8.25)</f>
        <v>10873.066666666666</v>
      </c>
      <c r="DS651">
        <f>BN651+(BN651*(CM651-8.25)/8.25)</f>
        <v>12821.181818181816</v>
      </c>
      <c r="DT651" s="8">
        <f>DM651*10^8/$I651</f>
        <v>1647.5194465707955</v>
      </c>
      <c r="DU651" s="8">
        <f>DN651*10^8/$I651</f>
        <v>358.68544546278162</v>
      </c>
      <c r="DV651" s="8">
        <f>DO651*10^8/$I651</f>
        <v>-6672.7876638010202</v>
      </c>
      <c r="DW651" s="8">
        <f>DP651*10^8/$I651</f>
        <v>1721.43844009913</v>
      </c>
      <c r="DX651" s="8">
        <f>DQ651*10^8/$I651</f>
        <v>5144.2800326087463</v>
      </c>
      <c r="DY651" s="8">
        <f>DR651*10^8/$I651</f>
        <v>4378.9810547168781</v>
      </c>
      <c r="DZ651" s="8">
        <f>DS651*10^8/$I651</f>
        <v>5163.5581756356996</v>
      </c>
      <c r="EA651" s="8">
        <f>DT651*10^8/$I651</f>
        <v>663.51625212860677</v>
      </c>
      <c r="EB651" s="8">
        <f>DZ651*0.8</f>
        <v>4130.8465405085599</v>
      </c>
      <c r="EC651" s="10">
        <f>G651-E651</f>
        <v>930</v>
      </c>
      <c r="ED651" s="4">
        <f>EC651/E651*100</f>
        <v>18.415841584158414</v>
      </c>
      <c r="EE651" s="4">
        <f>DY651-G651</f>
        <v>-1601.0189452831219</v>
      </c>
      <c r="EF651" s="12">
        <f>EE651/G651</f>
        <v>-0.26772892061590664</v>
      </c>
      <c r="EG651" s="4">
        <f>G651-F651</f>
        <v>350</v>
      </c>
    </row>
    <row r="652" spans="1:137" x14ac:dyDescent="0.3">
      <c r="A652">
        <v>651</v>
      </c>
      <c r="B652" t="s">
        <v>7514</v>
      </c>
      <c r="C652" t="s">
        <v>615</v>
      </c>
      <c r="D652" t="str">
        <f>VLOOKUP(C652,Sheet1!$A$2:$B$3197,2,FALSE)</f>
        <v>화학</v>
      </c>
      <c r="E652">
        <v>12400</v>
      </c>
      <c r="F652">
        <v>16050</v>
      </c>
      <c r="G652" s="7">
        <v>15600</v>
      </c>
      <c r="H652" t="s">
        <v>2816</v>
      </c>
      <c r="I652" s="7">
        <f>VALUE(LEFT(H652,FIND("/",H652)-1)) + VALUE(MID(H652,FIND("/",H652)+1,LEN(H652)))</f>
        <v>19522575</v>
      </c>
      <c r="J652" s="1">
        <v>285000</v>
      </c>
      <c r="K652" s="1">
        <f>G652*I652/(10^8)</f>
        <v>3045.5216999999998</v>
      </c>
      <c r="L652" s="1">
        <v>2040</v>
      </c>
      <c r="M652" s="1">
        <v>2065</v>
      </c>
      <c r="N652" s="1">
        <v>2127</v>
      </c>
      <c r="O652" s="1">
        <v>2275</v>
      </c>
      <c r="P652" s="1">
        <v>2483</v>
      </c>
      <c r="Q652" s="3"/>
      <c r="R652" s="3"/>
      <c r="S652" s="3"/>
      <c r="T652">
        <v>92</v>
      </c>
      <c r="U652">
        <v>84</v>
      </c>
      <c r="V652">
        <v>148</v>
      </c>
      <c r="W652">
        <v>87</v>
      </c>
      <c r="X652">
        <v>143</v>
      </c>
      <c r="Y652" s="3"/>
      <c r="Z652" s="3"/>
      <c r="AA652" s="3"/>
      <c r="AB652">
        <v>64</v>
      </c>
      <c r="AC652">
        <v>101</v>
      </c>
      <c r="AD652">
        <v>49</v>
      </c>
      <c r="AE652">
        <v>40</v>
      </c>
      <c r="AF652">
        <v>133</v>
      </c>
      <c r="AG652" s="3"/>
      <c r="AH652" s="3"/>
      <c r="AI652" s="3"/>
      <c r="AJ652" s="1">
        <v>3209</v>
      </c>
      <c r="AK652" s="1">
        <v>3359</v>
      </c>
      <c r="AL652" s="1">
        <v>3573</v>
      </c>
      <c r="AM652" s="1">
        <v>3709</v>
      </c>
      <c r="AN652" s="1">
        <v>3715</v>
      </c>
      <c r="AO652" s="3"/>
      <c r="AP652" s="3"/>
      <c r="AQ652" s="3"/>
      <c r="AR652" s="1">
        <v>1369</v>
      </c>
      <c r="AS652" s="1">
        <v>1437</v>
      </c>
      <c r="AT652" s="1">
        <v>1558</v>
      </c>
      <c r="AU652" s="1">
        <v>1690</v>
      </c>
      <c r="AV652" s="1">
        <v>1602</v>
      </c>
      <c r="AW652" s="3"/>
      <c r="AX652" s="3"/>
      <c r="AY652" s="3"/>
      <c r="AZ652" s="1">
        <v>1840</v>
      </c>
      <c r="BA652" s="1">
        <v>1922</v>
      </c>
      <c r="BB652" s="1">
        <v>2015</v>
      </c>
      <c r="BC652" s="1">
        <v>2019</v>
      </c>
      <c r="BD652" s="1">
        <v>2114</v>
      </c>
      <c r="BE652" s="3"/>
      <c r="BF652" s="3"/>
      <c r="BG652" s="3"/>
      <c r="BH652" s="1">
        <v>1713</v>
      </c>
      <c r="BI652" s="1">
        <v>1769</v>
      </c>
      <c r="BJ652" s="1">
        <v>1830</v>
      </c>
      <c r="BK652" s="1">
        <v>1840</v>
      </c>
      <c r="BL652" s="1">
        <v>1927</v>
      </c>
      <c r="BM652" s="3"/>
      <c r="BN652" s="3"/>
      <c r="BO652" s="3"/>
      <c r="BP652">
        <v>108</v>
      </c>
      <c r="BQ652">
        <v>108</v>
      </c>
      <c r="BR652">
        <v>108</v>
      </c>
      <c r="BS652">
        <v>108</v>
      </c>
      <c r="BT652">
        <v>108</v>
      </c>
      <c r="BU652" s="3"/>
      <c r="BV652" s="3"/>
      <c r="BW652" s="3"/>
      <c r="BX652">
        <v>2</v>
      </c>
      <c r="BY652">
        <v>3.07</v>
      </c>
      <c r="BZ652">
        <v>1.41</v>
      </c>
      <c r="CA652">
        <v>1.1000000000000001</v>
      </c>
      <c r="CB652">
        <v>3.58</v>
      </c>
      <c r="CC652" s="3"/>
      <c r="CD652" s="3"/>
      <c r="CE652" s="3"/>
      <c r="CF652">
        <v>3.86</v>
      </c>
      <c r="CG652">
        <v>5.83</v>
      </c>
      <c r="CH652">
        <v>3.08</v>
      </c>
      <c r="CI652">
        <v>2.4700000000000002</v>
      </c>
      <c r="CJ652">
        <v>6.69</v>
      </c>
      <c r="CK652" s="3"/>
      <c r="CL652" s="3"/>
      <c r="CM652" s="3"/>
      <c r="CN652">
        <v>301</v>
      </c>
      <c r="CO652">
        <v>468</v>
      </c>
      <c r="CP652">
        <v>255</v>
      </c>
      <c r="CQ652">
        <v>209</v>
      </c>
      <c r="CR652">
        <v>581</v>
      </c>
      <c r="CS652" s="3"/>
      <c r="CT652" s="3"/>
      <c r="CU652" s="3"/>
      <c r="CV652">
        <v>19.29</v>
      </c>
      <c r="CW652">
        <v>12.84</v>
      </c>
      <c r="CX652">
        <v>42.32</v>
      </c>
      <c r="CY652">
        <v>54.24</v>
      </c>
      <c r="CZ652">
        <v>20.64</v>
      </c>
      <c r="DA652" s="3"/>
      <c r="DB652" s="3"/>
      <c r="DC652" s="3"/>
      <c r="DD652">
        <v>0.71</v>
      </c>
      <c r="DE652">
        <v>0.71</v>
      </c>
      <c r="DF652">
        <v>1.24</v>
      </c>
      <c r="DG652">
        <v>1.3</v>
      </c>
      <c r="DH652">
        <v>1.31</v>
      </c>
      <c r="DI652" s="3"/>
      <c r="DJ652" s="3"/>
      <c r="DK652" s="3"/>
      <c r="DL652" s="6">
        <f>(CM652*3+CL652*2+CK652)/6</f>
        <v>0</v>
      </c>
      <c r="DM652">
        <f>BH652+(BH652*(CG652-8.25)/8.25)</f>
        <v>1210.52</v>
      </c>
      <c r="DN652">
        <f>BI652+(BI652*(CH652-8.25)/8.25)</f>
        <v>660.42666666666673</v>
      </c>
      <c r="DO652">
        <f>BJ652+(BJ652*(CI652-8.25)/8.25)</f>
        <v>547.89090909090919</v>
      </c>
      <c r="DP652">
        <f>BK652+(BK652*(CJ652-8.25)/8.25)</f>
        <v>1492.0727272727274</v>
      </c>
      <c r="DQ652">
        <f>BL652+(BL652*(CK652-8.25)/8.25)</f>
        <v>0</v>
      </c>
      <c r="DR652">
        <f>BM652+(BM652*(CL652-8.25)/8.25)</f>
        <v>0</v>
      </c>
      <c r="DS652">
        <f>BN652+(BN652*(CM652-8.25)/8.25)</f>
        <v>0</v>
      </c>
      <c r="DT652" s="8">
        <f>DM652*10^8/$I652</f>
        <v>6200.616465809454</v>
      </c>
      <c r="DU652" s="8">
        <f>DN652*10^8/$I652</f>
        <v>3382.887076457213</v>
      </c>
      <c r="DV652" s="8">
        <f>DO652*10^8/$I652</f>
        <v>2806.4479664742444</v>
      </c>
      <c r="DW652" s="8">
        <f>DP652*10^8/$I652</f>
        <v>7642.8069927902816</v>
      </c>
      <c r="DX652" s="8">
        <f>DQ652*10^8/$I652</f>
        <v>0</v>
      </c>
      <c r="DY652" s="8">
        <f>DR652*10^8/$I652</f>
        <v>0</v>
      </c>
      <c r="DZ652" s="8">
        <f>DS652*10^8/$I652</f>
        <v>0</v>
      </c>
      <c r="EA652" s="8">
        <f>DT652*10^8/$I652</f>
        <v>31761.263387690684</v>
      </c>
      <c r="EB652" s="8">
        <f>DZ652*0.8</f>
        <v>0</v>
      </c>
      <c r="EC652" s="10">
        <f>G652-E652</f>
        <v>3200</v>
      </c>
      <c r="ED652" s="4">
        <f>EC652/E652*100</f>
        <v>25.806451612903224</v>
      </c>
      <c r="EE652" s="4">
        <f>DY652-G652</f>
        <v>-15600</v>
      </c>
      <c r="EF652" s="12">
        <f>EE652/G652</f>
        <v>-1</v>
      </c>
      <c r="EG652" s="4">
        <f>G652-F652</f>
        <v>-450</v>
      </c>
    </row>
    <row r="653" spans="1:137" x14ac:dyDescent="0.3">
      <c r="A653">
        <v>652</v>
      </c>
      <c r="B653" t="s">
        <v>6241</v>
      </c>
      <c r="C653" t="s">
        <v>616</v>
      </c>
      <c r="D653" t="str">
        <f>VLOOKUP(C653,Sheet1!$A$2:$B$3197,2,FALSE)</f>
        <v>항공사</v>
      </c>
      <c r="E653">
        <v>1055</v>
      </c>
      <c r="F653">
        <v>1390</v>
      </c>
      <c r="G653" s="7">
        <v>1450</v>
      </c>
      <c r="H653" t="s">
        <v>2817</v>
      </c>
      <c r="I653" s="7">
        <f>VALUE(LEFT(H653,FIND("/",H653)-1)) + VALUE(MID(H653,FIND("/",H653)+1,LEN(H653)))</f>
        <v>76905755</v>
      </c>
      <c r="J653">
        <v>0</v>
      </c>
      <c r="K653" s="1">
        <f>G653*I653/(10^8)</f>
        <v>1115.1334475000001</v>
      </c>
      <c r="L653" s="1">
        <v>4119</v>
      </c>
      <c r="M653" s="1">
        <v>6128</v>
      </c>
      <c r="N653" s="1">
        <v>7375</v>
      </c>
      <c r="O653" s="1">
        <v>8173</v>
      </c>
      <c r="P653" s="1">
        <v>2769</v>
      </c>
      <c r="Q653" s="3"/>
      <c r="R653" s="3"/>
      <c r="S653" s="3"/>
      <c r="T653">
        <v>142</v>
      </c>
      <c r="U653">
        <v>455</v>
      </c>
      <c r="V653">
        <v>433</v>
      </c>
      <c r="W653">
        <v>-237</v>
      </c>
      <c r="X653" s="1">
        <v>-1777</v>
      </c>
      <c r="Y653" s="3"/>
      <c r="Z653" s="3"/>
      <c r="AA653" s="3"/>
      <c r="AB653">
        <v>36</v>
      </c>
      <c r="AC653">
        <v>371</v>
      </c>
      <c r="AD653">
        <v>338</v>
      </c>
      <c r="AE653">
        <v>-477</v>
      </c>
      <c r="AF653" s="1">
        <v>-1444</v>
      </c>
      <c r="AG653" s="3"/>
      <c r="AH653" s="3"/>
      <c r="AI653" s="3"/>
      <c r="AJ653" s="1">
        <v>1756</v>
      </c>
      <c r="AK653" s="1">
        <v>3013</v>
      </c>
      <c r="AL653" s="1">
        <v>4975</v>
      </c>
      <c r="AM653" s="1">
        <v>8710</v>
      </c>
      <c r="AN653" s="1">
        <v>7661</v>
      </c>
      <c r="AO653" s="3"/>
      <c r="AP653" s="3"/>
      <c r="AQ653" s="3"/>
      <c r="AR653" s="1">
        <v>1264</v>
      </c>
      <c r="AS653" s="1">
        <v>2089</v>
      </c>
      <c r="AT653" s="1">
        <v>2126</v>
      </c>
      <c r="AU653" s="1">
        <v>6252</v>
      </c>
      <c r="AV653" s="1">
        <v>6284</v>
      </c>
      <c r="AW653" s="3"/>
      <c r="AX653" s="3"/>
      <c r="AY653" s="3"/>
      <c r="AZ653">
        <v>492</v>
      </c>
      <c r="BA653">
        <v>925</v>
      </c>
      <c r="BB653" s="1">
        <v>2849</v>
      </c>
      <c r="BC653" s="1">
        <v>2458</v>
      </c>
      <c r="BD653" s="1">
        <v>1377</v>
      </c>
      <c r="BE653" s="3"/>
      <c r="BF653" s="3"/>
      <c r="BG653" s="3"/>
      <c r="BH653">
        <v>473</v>
      </c>
      <c r="BI653">
        <v>835</v>
      </c>
      <c r="BJ653" s="1">
        <v>1852</v>
      </c>
      <c r="BK653" s="1">
        <v>1612</v>
      </c>
      <c r="BL653">
        <v>763</v>
      </c>
      <c r="BM653" s="3"/>
      <c r="BN653" s="3"/>
      <c r="BO653" s="3"/>
      <c r="BP653">
        <v>81</v>
      </c>
      <c r="BQ653">
        <v>355</v>
      </c>
      <c r="BR653">
        <v>377</v>
      </c>
      <c r="BS653">
        <v>383</v>
      </c>
      <c r="BT653">
        <v>383</v>
      </c>
      <c r="BU653" s="3"/>
      <c r="BV653" s="3"/>
      <c r="BW653" s="3"/>
      <c r="BX653">
        <v>2.23</v>
      </c>
      <c r="BY653">
        <v>15.56</v>
      </c>
      <c r="BZ653">
        <v>8.4700000000000006</v>
      </c>
      <c r="CA653">
        <v>-6.97</v>
      </c>
      <c r="CB653">
        <v>-17.64</v>
      </c>
      <c r="CC653" s="3"/>
      <c r="CD653" s="3"/>
      <c r="CE653" s="3"/>
      <c r="CF653">
        <v>7.41</v>
      </c>
      <c r="CG653">
        <v>45.49</v>
      </c>
      <c r="CH653">
        <v>18.489999999999998</v>
      </c>
      <c r="CI653">
        <v>-17.059999999999999</v>
      </c>
      <c r="CJ653">
        <v>-71.98</v>
      </c>
      <c r="CK653" s="3"/>
      <c r="CL653" s="3"/>
      <c r="CM653" s="3"/>
      <c r="CN653">
        <v>51</v>
      </c>
      <c r="CO653">
        <v>419</v>
      </c>
      <c r="CP653">
        <v>329</v>
      </c>
      <c r="CQ653">
        <v>-385</v>
      </c>
      <c r="CR653" s="1">
        <v>-1115</v>
      </c>
      <c r="CS653" s="3"/>
      <c r="CT653" s="3"/>
      <c r="CU653" s="3"/>
      <c r="CV653">
        <v>33.86</v>
      </c>
      <c r="CW653">
        <v>8.34</v>
      </c>
      <c r="CX653">
        <v>7.23</v>
      </c>
      <c r="CY653" t="s">
        <v>2</v>
      </c>
      <c r="CZ653" t="s">
        <v>2</v>
      </c>
      <c r="DA653" s="3"/>
      <c r="DB653" s="3"/>
      <c r="DC653" s="3"/>
      <c r="DD653">
        <v>2.36</v>
      </c>
      <c r="DE653">
        <v>2.97</v>
      </c>
      <c r="DF653">
        <v>0.97</v>
      </c>
      <c r="DG653">
        <v>0.83</v>
      </c>
      <c r="DH653">
        <v>1.04</v>
      </c>
      <c r="DI653" s="3"/>
      <c r="DJ653" s="3"/>
      <c r="DK653" s="3"/>
      <c r="DL653" s="6">
        <f>(CM653*3+CL653*2+CK653)/6</f>
        <v>0</v>
      </c>
      <c r="DM653">
        <f>BH653+(BH653*(CG653-8.25)/8.25)</f>
        <v>2608.0933333333332</v>
      </c>
      <c r="DN653">
        <f>BI653+(BI653*(CH653-8.25)/8.25)</f>
        <v>1871.4121212121208</v>
      </c>
      <c r="DO653">
        <f>BJ653+(BJ653*(CI653-8.25)/8.25)</f>
        <v>-3829.7115151515145</v>
      </c>
      <c r="DP653">
        <f>BK653+(BK653*(CJ653-8.25)/8.25)</f>
        <v>-14064.455757575759</v>
      </c>
      <c r="DQ653">
        <f>BL653+(BL653*(CK653-8.25)/8.25)</f>
        <v>0</v>
      </c>
      <c r="DR653">
        <f>BM653+(BM653*(CL653-8.25)/8.25)</f>
        <v>0</v>
      </c>
      <c r="DS653">
        <f>BN653+(BN653*(CM653-8.25)/8.25)</f>
        <v>0</v>
      </c>
      <c r="DT653" s="8">
        <f>DM653*10^8/$I653</f>
        <v>3391.2849998460233</v>
      </c>
      <c r="DU653" s="8">
        <f>DN653*10^8/$I653</f>
        <v>2433.3837190885401</v>
      </c>
      <c r="DV653" s="8">
        <f>DO653*10^8/$I653</f>
        <v>-4979.7463338751622</v>
      </c>
      <c r="DW653" s="8">
        <f>DP653*10^8/$I653</f>
        <v>-18287.910648007757</v>
      </c>
      <c r="DX653" s="8">
        <f>DQ653*10^8/$I653</f>
        <v>0</v>
      </c>
      <c r="DY653" s="8">
        <f>DR653*10^8/$I653</f>
        <v>0</v>
      </c>
      <c r="DZ653" s="8">
        <f>DS653*10^8/$I653</f>
        <v>0</v>
      </c>
      <c r="EA653" s="8">
        <f>DT653*10^8/$I653</f>
        <v>4409.663489872798</v>
      </c>
      <c r="EB653" s="8">
        <f>DZ653*0.8</f>
        <v>0</v>
      </c>
      <c r="EC653" s="10">
        <f>G653-E653</f>
        <v>395</v>
      </c>
      <c r="ED653" s="4">
        <f>EC653/E653*100</f>
        <v>37.440758293838861</v>
      </c>
      <c r="EE653" s="4">
        <f>DY653-G653</f>
        <v>-1450</v>
      </c>
      <c r="EF653" s="12">
        <f>EE653/G653</f>
        <v>-1</v>
      </c>
      <c r="EG653" s="4">
        <f>G653-F653</f>
        <v>60</v>
      </c>
    </row>
    <row r="654" spans="1:137" x14ac:dyDescent="0.3">
      <c r="A654">
        <v>653</v>
      </c>
      <c r="B654" t="s">
        <v>7101</v>
      </c>
      <c r="C654" t="s">
        <v>617</v>
      </c>
      <c r="D654" t="str">
        <f>VLOOKUP(C654,Sheet1!$A$2:$B$3197,2,FALSE)</f>
        <v>화학</v>
      </c>
      <c r="E654">
        <v>6350</v>
      </c>
      <c r="F654">
        <v>8030</v>
      </c>
      <c r="G654" s="7">
        <v>7620</v>
      </c>
      <c r="H654" t="s">
        <v>2818</v>
      </c>
      <c r="I654" s="7">
        <f>VALUE(LEFT(H654,FIND("/",H654)-1)) + VALUE(MID(H654,FIND("/",H654)+1,LEN(H654)))</f>
        <v>13617917</v>
      </c>
      <c r="J654" s="1">
        <v>1922682</v>
      </c>
      <c r="K654" s="1">
        <f>G654*I654/(10^8)</f>
        <v>1037.6852753999999</v>
      </c>
      <c r="L654" s="1">
        <v>1158</v>
      </c>
      <c r="M654" s="1">
        <v>1202</v>
      </c>
      <c r="N654" s="1">
        <v>1211</v>
      </c>
      <c r="O654" s="1">
        <v>1246</v>
      </c>
      <c r="P654" s="1">
        <v>1295</v>
      </c>
      <c r="Q654" s="3"/>
      <c r="R654" s="3"/>
      <c r="S654" s="3"/>
      <c r="T654">
        <v>61</v>
      </c>
      <c r="U654">
        <v>67</v>
      </c>
      <c r="V654">
        <v>68</v>
      </c>
      <c r="W654">
        <v>78</v>
      </c>
      <c r="X654">
        <v>93</v>
      </c>
      <c r="Y654" s="3"/>
      <c r="Z654" s="3"/>
      <c r="AA654" s="3"/>
      <c r="AB654">
        <v>59</v>
      </c>
      <c r="AC654">
        <v>59</v>
      </c>
      <c r="AD654">
        <v>62</v>
      </c>
      <c r="AE654">
        <v>65</v>
      </c>
      <c r="AF654">
        <v>67</v>
      </c>
      <c r="AG654" s="3"/>
      <c r="AH654" s="3"/>
      <c r="AI654" s="3"/>
      <c r="AJ654" s="1">
        <v>1698</v>
      </c>
      <c r="AK654" s="1">
        <v>1799</v>
      </c>
      <c r="AL654" s="1">
        <v>1857</v>
      </c>
      <c r="AM654" s="1">
        <v>1940</v>
      </c>
      <c r="AN654" s="1">
        <v>1960</v>
      </c>
      <c r="AO654" s="3"/>
      <c r="AP654" s="3"/>
      <c r="AQ654" s="3"/>
      <c r="AR654">
        <v>431</v>
      </c>
      <c r="AS654">
        <v>501</v>
      </c>
      <c r="AT654">
        <v>527</v>
      </c>
      <c r="AU654">
        <v>569</v>
      </c>
      <c r="AV654">
        <v>542</v>
      </c>
      <c r="AW654" s="3"/>
      <c r="AX654" s="3"/>
      <c r="AY654" s="3"/>
      <c r="AZ654" s="1">
        <v>1267</v>
      </c>
      <c r="BA654" s="1">
        <v>1297</v>
      </c>
      <c r="BB654" s="1">
        <v>1330</v>
      </c>
      <c r="BC654" s="1">
        <v>1371</v>
      </c>
      <c r="BD654" s="1">
        <v>1418</v>
      </c>
      <c r="BE654" s="3"/>
      <c r="BF654" s="3"/>
      <c r="BG654" s="3"/>
      <c r="BH654" s="1">
        <v>1262</v>
      </c>
      <c r="BI654" s="1">
        <v>1293</v>
      </c>
      <c r="BJ654" s="1">
        <v>1325</v>
      </c>
      <c r="BK654" s="1">
        <v>1366</v>
      </c>
      <c r="BL654" s="1">
        <v>1413</v>
      </c>
      <c r="BM654" s="3"/>
      <c r="BN654" s="3"/>
      <c r="BO654" s="3"/>
      <c r="BP654">
        <v>68</v>
      </c>
      <c r="BQ654">
        <v>68</v>
      </c>
      <c r="BR654">
        <v>68</v>
      </c>
      <c r="BS654">
        <v>68</v>
      </c>
      <c r="BT654">
        <v>68</v>
      </c>
      <c r="BU654" s="3"/>
      <c r="BV654" s="3"/>
      <c r="BW654" s="3"/>
      <c r="BX654">
        <v>3.46</v>
      </c>
      <c r="BY654">
        <v>3.38</v>
      </c>
      <c r="BZ654">
        <v>3.37</v>
      </c>
      <c r="CA654">
        <v>3.41</v>
      </c>
      <c r="CB654">
        <v>3.45</v>
      </c>
      <c r="CC654" s="3"/>
      <c r="CD654" s="3"/>
      <c r="CE654" s="3"/>
      <c r="CF654">
        <v>4.71</v>
      </c>
      <c r="CG654">
        <v>4.63</v>
      </c>
      <c r="CH654">
        <v>4.6900000000000004</v>
      </c>
      <c r="CI654">
        <v>4.79</v>
      </c>
      <c r="CJ654">
        <v>4.84</v>
      </c>
      <c r="CK654" s="3"/>
      <c r="CL654" s="3"/>
      <c r="CM654" s="3"/>
      <c r="CN654">
        <v>431</v>
      </c>
      <c r="CO654">
        <v>435</v>
      </c>
      <c r="CP654">
        <v>450</v>
      </c>
      <c r="CQ654">
        <v>473</v>
      </c>
      <c r="CR654">
        <v>493</v>
      </c>
      <c r="CS654" s="3"/>
      <c r="CT654" s="3"/>
      <c r="CU654" s="3"/>
      <c r="CV654">
        <v>16.96</v>
      </c>
      <c r="CW654">
        <v>16.100000000000001</v>
      </c>
      <c r="CX654">
        <v>14.66</v>
      </c>
      <c r="CY654">
        <v>14.53</v>
      </c>
      <c r="CZ654">
        <v>12.97</v>
      </c>
      <c r="DA654" s="3"/>
      <c r="DB654" s="3"/>
      <c r="DC654" s="3"/>
      <c r="DD654">
        <v>0.74</v>
      </c>
      <c r="DE654">
        <v>0.69</v>
      </c>
      <c r="DF654">
        <v>0.64</v>
      </c>
      <c r="DG654">
        <v>0.64</v>
      </c>
      <c r="DH654">
        <v>0.59</v>
      </c>
      <c r="DI654" s="3"/>
      <c r="DJ654" s="3"/>
      <c r="DK654" s="3"/>
      <c r="DL654" s="6">
        <f>(CM654*3+CL654*2+CK654)/6</f>
        <v>0</v>
      </c>
      <c r="DM654">
        <f>BH654+(BH654*(CG654-8.25)/8.25)</f>
        <v>708.24969696969686</v>
      </c>
      <c r="DN654">
        <f>BI654+(BI654*(CH654-8.25)/8.25)</f>
        <v>735.05090909090904</v>
      </c>
      <c r="DO654">
        <f>BJ654+(BJ654*(CI654-8.25)/8.25)</f>
        <v>769.30303030303025</v>
      </c>
      <c r="DP654">
        <f>BK654+(BK654*(CJ654-8.25)/8.25)</f>
        <v>801.38666666666666</v>
      </c>
      <c r="DQ654">
        <f>BL654+(BL654*(CK654-8.25)/8.25)</f>
        <v>0</v>
      </c>
      <c r="DR654">
        <f>BM654+(BM654*(CL654-8.25)/8.25)</f>
        <v>0</v>
      </c>
      <c r="DS654">
        <f>BN654+(BN654*(CM654-8.25)/8.25)</f>
        <v>0</v>
      </c>
      <c r="DT654" s="8">
        <f>DM654*10^8/$I654</f>
        <v>5200.8666007414849</v>
      </c>
      <c r="DU654" s="8">
        <f>DN654*10^8/$I654</f>
        <v>5397.6750562579364</v>
      </c>
      <c r="DV654" s="8">
        <f>DO654*10^8/$I654</f>
        <v>5649.19752633997</v>
      </c>
      <c r="DW654" s="8">
        <f>DP654*10^8/$I654</f>
        <v>5884.7962332761081</v>
      </c>
      <c r="DX654" s="8">
        <f>DQ654*10^8/$I654</f>
        <v>0</v>
      </c>
      <c r="DY654" s="8">
        <f>DR654*10^8/$I654</f>
        <v>0</v>
      </c>
      <c r="DZ654" s="8">
        <f>DS654*10^8/$I654</f>
        <v>0</v>
      </c>
      <c r="EA654" s="8">
        <f>DT654*10^8/$I654</f>
        <v>38191.351884003147</v>
      </c>
      <c r="EB654" s="8">
        <f>DZ654*0.8</f>
        <v>0</v>
      </c>
      <c r="EC654" s="10">
        <f>G654-E654</f>
        <v>1270</v>
      </c>
      <c r="ED654" s="4">
        <f>EC654/E654*100</f>
        <v>20</v>
      </c>
      <c r="EE654" s="4">
        <f>DY654-G654</f>
        <v>-7620</v>
      </c>
      <c r="EF654" s="12">
        <f>EE654/G654</f>
        <v>-1</v>
      </c>
      <c r="EG654" s="4">
        <f>G654-F654</f>
        <v>-410</v>
      </c>
    </row>
    <row r="655" spans="1:137" x14ac:dyDescent="0.3">
      <c r="A655">
        <v>654</v>
      </c>
      <c r="B655" t="s">
        <v>7621</v>
      </c>
      <c r="C655" t="s">
        <v>618</v>
      </c>
      <c r="D655" t="str">
        <f>VLOOKUP(C655,Sheet1!$A$2:$B$3197,2,FALSE)</f>
        <v>화학</v>
      </c>
      <c r="E655">
        <v>16300</v>
      </c>
      <c r="F655">
        <v>18900</v>
      </c>
      <c r="G655" s="7">
        <v>20400</v>
      </c>
      <c r="H655" t="s">
        <v>2223</v>
      </c>
      <c r="I655" s="7">
        <f>VALUE(LEFT(H655,FIND("/",H655)-1)) + VALUE(MID(H655,FIND("/",H655)+1,LEN(H655)))</f>
        <v>24000000</v>
      </c>
      <c r="J655" s="1">
        <v>1201517</v>
      </c>
      <c r="K655" s="1">
        <f>G655*I655/(10^8)</f>
        <v>4896</v>
      </c>
      <c r="L655" s="1">
        <v>6943</v>
      </c>
      <c r="M655" s="1">
        <v>7249</v>
      </c>
      <c r="N655" s="1">
        <v>7887</v>
      </c>
      <c r="O655" s="1">
        <v>8143</v>
      </c>
      <c r="P655" s="1">
        <v>8078</v>
      </c>
      <c r="Q655" s="3"/>
      <c r="R655" s="3"/>
      <c r="S655" s="3"/>
      <c r="T655">
        <v>764</v>
      </c>
      <c r="U655">
        <v>545</v>
      </c>
      <c r="V655">
        <v>543</v>
      </c>
      <c r="W655">
        <v>593</v>
      </c>
      <c r="X655">
        <v>680</v>
      </c>
      <c r="Y655" s="3"/>
      <c r="Z655" s="3"/>
      <c r="AA655" s="3"/>
      <c r="AB655">
        <v>422</v>
      </c>
      <c r="AC655">
        <v>347</v>
      </c>
      <c r="AD655">
        <v>378</v>
      </c>
      <c r="AE655">
        <v>350</v>
      </c>
      <c r="AF655">
        <v>284</v>
      </c>
      <c r="AG655" s="3"/>
      <c r="AH655" s="3"/>
      <c r="AI655" s="3"/>
      <c r="AJ655" s="1">
        <v>8295</v>
      </c>
      <c r="AK655" s="1">
        <v>8651</v>
      </c>
      <c r="AL655" s="1">
        <v>8725</v>
      </c>
      <c r="AM655" s="1">
        <v>8943</v>
      </c>
      <c r="AN655" s="1">
        <v>8911</v>
      </c>
      <c r="AO655" s="3"/>
      <c r="AP655" s="3"/>
      <c r="AQ655" s="3"/>
      <c r="AR655" s="1">
        <v>4753</v>
      </c>
      <c r="AS655" s="1">
        <v>4870</v>
      </c>
      <c r="AT655" s="1">
        <v>4613</v>
      </c>
      <c r="AU655" s="1">
        <v>4597</v>
      </c>
      <c r="AV655" s="1">
        <v>4276</v>
      </c>
      <c r="AW655" s="3"/>
      <c r="AX655" s="3"/>
      <c r="AY655" s="3"/>
      <c r="AZ655" s="1">
        <v>3542</v>
      </c>
      <c r="BA655" s="1">
        <v>3781</v>
      </c>
      <c r="BB655" s="1">
        <v>4112</v>
      </c>
      <c r="BC655" s="1">
        <v>4346</v>
      </c>
      <c r="BD655" s="1">
        <v>4635</v>
      </c>
      <c r="BE655" s="3"/>
      <c r="BF655" s="3"/>
      <c r="BG655" s="3"/>
      <c r="BH655" s="1">
        <v>3564</v>
      </c>
      <c r="BI655" s="1">
        <v>3809</v>
      </c>
      <c r="BJ655" s="1">
        <v>4119</v>
      </c>
      <c r="BK655" s="1">
        <v>4307</v>
      </c>
      <c r="BL655" s="1">
        <v>4587</v>
      </c>
      <c r="BM655" s="3"/>
      <c r="BN655" s="3"/>
      <c r="BO655" s="3"/>
      <c r="BP655">
        <v>120</v>
      </c>
      <c r="BQ655">
        <v>120</v>
      </c>
      <c r="BR655">
        <v>120</v>
      </c>
      <c r="BS655">
        <v>120</v>
      </c>
      <c r="BT655">
        <v>120</v>
      </c>
      <c r="BU655" s="3"/>
      <c r="BV655" s="3"/>
      <c r="BW655" s="3"/>
      <c r="BX655">
        <v>5.04</v>
      </c>
      <c r="BY655">
        <v>4.0999999999999996</v>
      </c>
      <c r="BZ655">
        <v>4.3499999999999996</v>
      </c>
      <c r="CA655">
        <v>3.96</v>
      </c>
      <c r="CB655">
        <v>3.18</v>
      </c>
      <c r="CC655" s="3"/>
      <c r="CD655" s="3"/>
      <c r="CE655" s="3"/>
      <c r="CF655">
        <v>12.89</v>
      </c>
      <c r="CG655">
        <v>9.6</v>
      </c>
      <c r="CH655">
        <v>9.61</v>
      </c>
      <c r="CI655">
        <v>8.25</v>
      </c>
      <c r="CJ655">
        <v>6.17</v>
      </c>
      <c r="CK655" s="3"/>
      <c r="CL655" s="3"/>
      <c r="CM655" s="3"/>
      <c r="CN655" s="1">
        <v>1802</v>
      </c>
      <c r="CO655" s="1">
        <v>1475</v>
      </c>
      <c r="CP655" s="1">
        <v>1587</v>
      </c>
      <c r="CQ655" s="1">
        <v>1448</v>
      </c>
      <c r="CR655" s="1">
        <v>1144</v>
      </c>
      <c r="CS655" s="3"/>
      <c r="CT655" s="3"/>
      <c r="CU655" s="3"/>
      <c r="CV655">
        <v>9.49</v>
      </c>
      <c r="CW655">
        <v>18.309999999999999</v>
      </c>
      <c r="CX655">
        <v>12.01</v>
      </c>
      <c r="CY655">
        <v>10.74</v>
      </c>
      <c r="CZ655">
        <v>13.94</v>
      </c>
      <c r="DA655" s="3"/>
      <c r="DB655" s="3"/>
      <c r="DC655" s="3"/>
      <c r="DD655">
        <v>1.1499999999999999</v>
      </c>
      <c r="DE655">
        <v>1.7</v>
      </c>
      <c r="DF655">
        <v>1.1100000000000001</v>
      </c>
      <c r="DG655">
        <v>0.87</v>
      </c>
      <c r="DH655">
        <v>0.83</v>
      </c>
      <c r="DI655" s="3"/>
      <c r="DJ655" s="3"/>
      <c r="DK655" s="3"/>
      <c r="DL655" s="6">
        <f>(CM655*3+CL655*2+CK655)/6</f>
        <v>0</v>
      </c>
      <c r="DM655">
        <f>BH655+(BH655*(CG655-8.25)/8.25)</f>
        <v>4147.2</v>
      </c>
      <c r="DN655">
        <f>BI655+(BI655*(CH655-8.25)/8.25)</f>
        <v>4436.9078787878789</v>
      </c>
      <c r="DO655">
        <f>BJ655+(BJ655*(CI655-8.25)/8.25)</f>
        <v>4119</v>
      </c>
      <c r="DP655">
        <f>BK655+(BK655*(CJ655-8.25)/8.25)</f>
        <v>3221.1139393939393</v>
      </c>
      <c r="DQ655">
        <f>BL655+(BL655*(CK655-8.25)/8.25)</f>
        <v>0</v>
      </c>
      <c r="DR655">
        <f>BM655+(BM655*(CL655-8.25)/8.25)</f>
        <v>0</v>
      </c>
      <c r="DS655">
        <f>BN655+(BN655*(CM655-8.25)/8.25)</f>
        <v>0</v>
      </c>
      <c r="DT655" s="8">
        <f>DM655*10^8/$I655</f>
        <v>17280</v>
      </c>
      <c r="DU655" s="8">
        <f>DN655*10^8/$I655</f>
        <v>18487.116161616163</v>
      </c>
      <c r="DV655" s="8">
        <f>DO655*10^8/$I655</f>
        <v>17162.5</v>
      </c>
      <c r="DW655" s="8">
        <f>DP655*10^8/$I655</f>
        <v>13421.308080808079</v>
      </c>
      <c r="DX655" s="8">
        <f>DQ655*10^8/$I655</f>
        <v>0</v>
      </c>
      <c r="DY655" s="8">
        <f>DR655*10^8/$I655</f>
        <v>0</v>
      </c>
      <c r="DZ655" s="8">
        <f>DS655*10^8/$I655</f>
        <v>0</v>
      </c>
      <c r="EA655" s="8">
        <f>DT655*10^8/$I655</f>
        <v>72000</v>
      </c>
      <c r="EB655" s="8">
        <f>DZ655*0.8</f>
        <v>0</v>
      </c>
      <c r="EC655" s="10">
        <f>G655-E655</f>
        <v>4100</v>
      </c>
      <c r="ED655" s="4">
        <f>EC655/E655*100</f>
        <v>25.153374233128833</v>
      </c>
      <c r="EE655" s="4">
        <f>DY655-G655</f>
        <v>-20400</v>
      </c>
      <c r="EF655" s="12">
        <f>EE655/G655</f>
        <v>-1</v>
      </c>
      <c r="EG655" s="4">
        <f>G655-F655</f>
        <v>1500</v>
      </c>
    </row>
    <row r="656" spans="1:137" x14ac:dyDescent="0.3">
      <c r="A656">
        <v>655</v>
      </c>
      <c r="B656" t="s">
        <v>6430</v>
      </c>
      <c r="C656" t="s">
        <v>619</v>
      </c>
      <c r="D656" t="str">
        <f>VLOOKUP(C656,Sheet1!$A$2:$B$3197,2,FALSE)</f>
        <v>건설</v>
      </c>
      <c r="E656">
        <v>2870</v>
      </c>
      <c r="F656">
        <v>2330</v>
      </c>
      <c r="G656" s="7">
        <v>2330</v>
      </c>
      <c r="H656" t="s">
        <v>2819</v>
      </c>
      <c r="I656" s="7">
        <f>VALUE(LEFT(H656,FIND("/",H656)-1)) + VALUE(MID(H656,FIND("/",H656)+1,LEN(H656)))</f>
        <v>146623771</v>
      </c>
      <c r="J656" s="1">
        <v>58131</v>
      </c>
      <c r="K656" s="1">
        <f>G656*I656/(10^8)</f>
        <v>3416.3338643000002</v>
      </c>
      <c r="L656" s="1">
        <v>6466</v>
      </c>
      <c r="M656" s="1">
        <v>5733</v>
      </c>
      <c r="N656" s="1">
        <v>6712</v>
      </c>
      <c r="O656" s="1">
        <v>5465</v>
      </c>
      <c r="P656" s="1">
        <v>3772</v>
      </c>
      <c r="Q656" s="3"/>
      <c r="R656" s="3"/>
      <c r="S656" s="3"/>
      <c r="T656">
        <v>595</v>
      </c>
      <c r="U656">
        <v>416</v>
      </c>
      <c r="V656">
        <v>351</v>
      </c>
      <c r="W656">
        <v>280</v>
      </c>
      <c r="X656">
        <v>147</v>
      </c>
      <c r="Y656" s="3"/>
      <c r="Z656" s="3"/>
      <c r="AA656" s="3"/>
      <c r="AB656">
        <v>-752</v>
      </c>
      <c r="AC656">
        <v>218</v>
      </c>
      <c r="AD656">
        <v>61</v>
      </c>
      <c r="AE656">
        <v>203</v>
      </c>
      <c r="AF656">
        <v>204</v>
      </c>
      <c r="AG656" s="3"/>
      <c r="AH656" s="3"/>
      <c r="AI656" s="3"/>
      <c r="AJ656" s="1">
        <v>3021</v>
      </c>
      <c r="AK656" s="1">
        <v>3136</v>
      </c>
      <c r="AL656" s="1">
        <v>3662</v>
      </c>
      <c r="AM656" s="1">
        <v>3258</v>
      </c>
      <c r="AN656" s="1">
        <v>2829</v>
      </c>
      <c r="AO656" s="3"/>
      <c r="AP656" s="3"/>
      <c r="AQ656" s="3"/>
      <c r="AR656" s="1">
        <v>3121</v>
      </c>
      <c r="AS656" s="1">
        <v>2377</v>
      </c>
      <c r="AT656" s="1">
        <v>2874</v>
      </c>
      <c r="AU656" s="1">
        <v>2284</v>
      </c>
      <c r="AV656" s="1">
        <v>1641</v>
      </c>
      <c r="AW656" s="3"/>
      <c r="AX656" s="3"/>
      <c r="AY656" s="3"/>
      <c r="AZ656">
        <v>-100</v>
      </c>
      <c r="BA656">
        <v>759</v>
      </c>
      <c r="BB656">
        <v>788</v>
      </c>
      <c r="BC656">
        <v>974</v>
      </c>
      <c r="BD656" s="1">
        <v>1188</v>
      </c>
      <c r="BE656" s="3"/>
      <c r="BF656" s="3"/>
      <c r="BG656" s="3"/>
      <c r="BH656">
        <v>-100</v>
      </c>
      <c r="BI656">
        <v>759</v>
      </c>
      <c r="BJ656">
        <v>788</v>
      </c>
      <c r="BK656">
        <v>974</v>
      </c>
      <c r="BL656" s="1">
        <v>1188</v>
      </c>
      <c r="BM656" s="3"/>
      <c r="BN656" s="3"/>
      <c r="BO656" s="3"/>
      <c r="BP656">
        <v>769</v>
      </c>
      <c r="BQ656">
        <v>733</v>
      </c>
      <c r="BR656">
        <v>733</v>
      </c>
      <c r="BS656">
        <v>733</v>
      </c>
      <c r="BT656">
        <v>733</v>
      </c>
      <c r="BU656" s="3"/>
      <c r="BV656" s="3"/>
      <c r="BW656" s="3"/>
      <c r="BX656">
        <v>-18.07</v>
      </c>
      <c r="BY656">
        <v>7.09</v>
      </c>
      <c r="BZ656">
        <v>1.78</v>
      </c>
      <c r="CA656">
        <v>5.88</v>
      </c>
      <c r="CB656">
        <v>6.7</v>
      </c>
      <c r="CC656" s="3"/>
      <c r="CD656" s="3"/>
      <c r="CE656" s="3"/>
      <c r="CF656">
        <v>-269.23</v>
      </c>
      <c r="CG656">
        <v>66.290000000000006</v>
      </c>
      <c r="CH656">
        <v>7.83</v>
      </c>
      <c r="CI656">
        <v>23.08</v>
      </c>
      <c r="CJ656">
        <v>18.86</v>
      </c>
      <c r="CK656" s="3"/>
      <c r="CL656" s="3"/>
      <c r="CM656" s="3"/>
      <c r="CN656">
        <v>-917</v>
      </c>
      <c r="CO656">
        <v>164</v>
      </c>
      <c r="CP656">
        <v>41</v>
      </c>
      <c r="CQ656">
        <v>139</v>
      </c>
      <c r="CR656">
        <v>139</v>
      </c>
      <c r="CS656" s="3"/>
      <c r="CT656" s="3"/>
      <c r="CU656" s="3"/>
      <c r="CV656" t="s">
        <v>2</v>
      </c>
      <c r="CW656">
        <v>11.67</v>
      </c>
      <c r="CX656">
        <v>49.98</v>
      </c>
      <c r="CY656">
        <v>16.649999999999999</v>
      </c>
      <c r="CZ656">
        <v>18.649999999999999</v>
      </c>
      <c r="DA656" s="3"/>
      <c r="DB656" s="3"/>
      <c r="DC656" s="3"/>
      <c r="DD656" t="s">
        <v>2</v>
      </c>
      <c r="DE656">
        <v>3.69</v>
      </c>
      <c r="DF656">
        <v>3.84</v>
      </c>
      <c r="DG656">
        <v>3.47</v>
      </c>
      <c r="DH656">
        <v>3.2</v>
      </c>
      <c r="DI656" s="3"/>
      <c r="DJ656" s="3"/>
      <c r="DK656" s="3"/>
      <c r="DL656" s="6">
        <f>(CM656*3+CL656*2+CK656)/6</f>
        <v>0</v>
      </c>
      <c r="DM656">
        <f>BH656+(BH656*(CG656-8.25)/8.25)</f>
        <v>-803.51515151515162</v>
      </c>
      <c r="DN656">
        <f>BI656+(BI656*(CH656-8.25)/8.25)</f>
        <v>720.36</v>
      </c>
      <c r="DO656">
        <f>BJ656+(BJ656*(CI656-8.25)/8.25)</f>
        <v>2204.4896969696965</v>
      </c>
      <c r="DP656">
        <f>BK656+(BK656*(CJ656-8.25)/8.25)</f>
        <v>2226.6230303030302</v>
      </c>
      <c r="DQ656">
        <f>BL656+(BL656*(CK656-8.25)/8.25)</f>
        <v>0</v>
      </c>
      <c r="DR656">
        <f>BM656+(BM656*(CL656-8.25)/8.25)</f>
        <v>0</v>
      </c>
      <c r="DS656">
        <f>BN656+(BN656*(CM656-8.25)/8.25)</f>
        <v>0</v>
      </c>
      <c r="DT656" s="8">
        <f>DM656*10^8/$I656</f>
        <v>-548.01151684684999</v>
      </c>
      <c r="DU656" s="8">
        <f>DN656*10^8/$I656</f>
        <v>491.29823567285007</v>
      </c>
      <c r="DV656" s="8">
        <f>DO656*10^8/$I656</f>
        <v>1503.5008866125102</v>
      </c>
      <c r="DW656" s="8">
        <f>DP656*10^8/$I656</f>
        <v>1518.5962106396992</v>
      </c>
      <c r="DX656" s="8">
        <f>DQ656*10^8/$I656</f>
        <v>0</v>
      </c>
      <c r="DY656" s="8">
        <f>DR656*10^8/$I656</f>
        <v>0</v>
      </c>
      <c r="DZ656" s="8">
        <f>DS656*10^8/$I656</f>
        <v>0</v>
      </c>
      <c r="EA656" s="8">
        <f>DT656*10^8/$I656</f>
        <v>-373.75352789613493</v>
      </c>
      <c r="EB656" s="8">
        <f>DZ656*0.8</f>
        <v>0</v>
      </c>
      <c r="EC656" s="10">
        <f>G656-E656</f>
        <v>-540</v>
      </c>
      <c r="ED656" s="4">
        <f>EC656/E656*100</f>
        <v>-18.815331010452962</v>
      </c>
      <c r="EE656" s="4">
        <f>DY656-G656</f>
        <v>-2330</v>
      </c>
      <c r="EF656" s="12">
        <f>EE656/G656</f>
        <v>-1</v>
      </c>
      <c r="EG656" s="4">
        <f>G656-F656</f>
        <v>0</v>
      </c>
    </row>
    <row r="657" spans="1:137" x14ac:dyDescent="0.3">
      <c r="A657">
        <v>656</v>
      </c>
      <c r="B657" t="s">
        <v>7516</v>
      </c>
      <c r="C657" t="s">
        <v>7989</v>
      </c>
      <c r="D657" t="str">
        <f>VLOOKUP(C657,Sheet1!$A$2:$B$3197,2,FALSE)</f>
        <v>화학</v>
      </c>
      <c r="E657">
        <v>5100</v>
      </c>
      <c r="F657">
        <v>16350</v>
      </c>
      <c r="G657" s="7">
        <v>15650</v>
      </c>
      <c r="H657" t="s">
        <v>2820</v>
      </c>
      <c r="I657" s="7">
        <f>VALUE(LEFT(H657,FIND("/",H657)-1)) + VALUE(MID(H657,FIND("/",H657)+1,LEN(H657)))</f>
        <v>12694120</v>
      </c>
      <c r="J657" s="1">
        <v>6560</v>
      </c>
      <c r="K657" s="1">
        <f>G657*I657/(10^8)</f>
        <v>1986.62978</v>
      </c>
      <c r="L657" s="1">
        <v>4027</v>
      </c>
      <c r="M657" s="1">
        <v>4245</v>
      </c>
      <c r="N657" s="1">
        <v>4813</v>
      </c>
      <c r="O657" s="1">
        <v>4854</v>
      </c>
      <c r="P657" s="1">
        <v>4840</v>
      </c>
      <c r="Q657" s="3"/>
      <c r="R657" s="3"/>
      <c r="S657" s="3"/>
      <c r="T657">
        <v>169</v>
      </c>
      <c r="U657">
        <v>142</v>
      </c>
      <c r="V657">
        <v>83</v>
      </c>
      <c r="W657">
        <v>61</v>
      </c>
      <c r="X657">
        <v>174</v>
      </c>
      <c r="Y657" s="3"/>
      <c r="Z657" s="3"/>
      <c r="AA657" s="3"/>
      <c r="AB657">
        <v>118</v>
      </c>
      <c r="AC657">
        <v>99</v>
      </c>
      <c r="AD657">
        <v>43</v>
      </c>
      <c r="AE657">
        <v>-77</v>
      </c>
      <c r="AF657">
        <v>64</v>
      </c>
      <c r="AG657" s="3"/>
      <c r="AH657" s="3"/>
      <c r="AI657" s="3"/>
      <c r="AJ657" s="1">
        <v>2622</v>
      </c>
      <c r="AK657" s="1">
        <v>2848</v>
      </c>
      <c r="AL657" s="1">
        <v>3073</v>
      </c>
      <c r="AM657" s="1">
        <v>2928</v>
      </c>
      <c r="AN657" s="1">
        <v>3165</v>
      </c>
      <c r="AO657" s="3"/>
      <c r="AP657" s="3"/>
      <c r="AQ657" s="3"/>
      <c r="AR657" s="1">
        <v>1232</v>
      </c>
      <c r="AS657" s="1">
        <v>1381</v>
      </c>
      <c r="AT657" s="1">
        <v>1596</v>
      </c>
      <c r="AU657" s="1">
        <v>1541</v>
      </c>
      <c r="AV657" s="1">
        <v>1725</v>
      </c>
      <c r="AW657" s="3"/>
      <c r="AX657" s="3"/>
      <c r="AY657" s="3"/>
      <c r="AZ657" s="1">
        <v>1390</v>
      </c>
      <c r="BA657" s="1">
        <v>1467</v>
      </c>
      <c r="BB657" s="1">
        <v>1477</v>
      </c>
      <c r="BC657" s="1">
        <v>1387</v>
      </c>
      <c r="BD657" s="1">
        <v>1440</v>
      </c>
      <c r="BE657" s="3"/>
      <c r="BF657" s="3"/>
      <c r="BG657" s="3"/>
      <c r="BH657" s="1">
        <v>1393</v>
      </c>
      <c r="BI657" s="1">
        <v>1469</v>
      </c>
      <c r="BJ657" s="1">
        <v>1479</v>
      </c>
      <c r="BK657" s="1">
        <v>1390</v>
      </c>
      <c r="BL657" s="1">
        <v>1445</v>
      </c>
      <c r="BM657" s="3"/>
      <c r="BN657" s="3"/>
      <c r="BO657" s="3"/>
      <c r="BP657">
        <v>33</v>
      </c>
      <c r="BQ657">
        <v>33</v>
      </c>
      <c r="BR657">
        <v>33</v>
      </c>
      <c r="BS657">
        <v>33</v>
      </c>
      <c r="BT657">
        <v>33</v>
      </c>
      <c r="BU657" s="3"/>
      <c r="BV657" s="3"/>
      <c r="BW657" s="3"/>
      <c r="BX657">
        <v>4.7</v>
      </c>
      <c r="BY657">
        <v>3.61</v>
      </c>
      <c r="BZ657">
        <v>1.45</v>
      </c>
      <c r="CA657">
        <v>-2.56</v>
      </c>
      <c r="CB657">
        <v>2.08</v>
      </c>
      <c r="CC657" s="3"/>
      <c r="CD657" s="3"/>
      <c r="CE657" s="3"/>
      <c r="CF657">
        <v>8.92</v>
      </c>
      <c r="CG657">
        <v>6.8</v>
      </c>
      <c r="CH657">
        <v>2.99</v>
      </c>
      <c r="CI657">
        <v>-5.29</v>
      </c>
      <c r="CJ657">
        <v>4.5999999999999996</v>
      </c>
      <c r="CK657" s="3"/>
      <c r="CL657" s="3"/>
      <c r="CM657" s="3"/>
      <c r="CN657">
        <v>943</v>
      </c>
      <c r="CO657">
        <v>766</v>
      </c>
      <c r="CP657">
        <v>347</v>
      </c>
      <c r="CQ657">
        <v>-598</v>
      </c>
      <c r="CR657">
        <v>513</v>
      </c>
      <c r="CS657" s="3"/>
      <c r="CT657" s="3"/>
      <c r="CU657" s="3"/>
      <c r="CV657">
        <v>5.65</v>
      </c>
      <c r="CW657">
        <v>6.52</v>
      </c>
      <c r="CX657">
        <v>20.09</v>
      </c>
      <c r="CY657" t="s">
        <v>2</v>
      </c>
      <c r="CZ657">
        <v>10.24</v>
      </c>
      <c r="DA657" s="3"/>
      <c r="DB657" s="3"/>
      <c r="DC657" s="3"/>
      <c r="DD657">
        <v>0.49</v>
      </c>
      <c r="DE657">
        <v>0.43</v>
      </c>
      <c r="DF657">
        <v>0.57999999999999996</v>
      </c>
      <c r="DG657">
        <v>0.48</v>
      </c>
      <c r="DH657">
        <v>0.45</v>
      </c>
      <c r="DI657" s="3"/>
      <c r="DJ657" s="3"/>
      <c r="DK657" s="3"/>
      <c r="DL657" s="6">
        <f>(CM657*3+CL657*2+CK657)/6</f>
        <v>0</v>
      </c>
      <c r="DM657">
        <f>BH657+(BH657*(CG657-8.25)/8.25)</f>
        <v>1148.169696969697</v>
      </c>
      <c r="DN657">
        <f>BI657+(BI657*(CH657-8.25)/8.25)</f>
        <v>532.40121212121221</v>
      </c>
      <c r="DO657">
        <f>BJ657+(BJ657*(CI657-8.25)/8.25)</f>
        <v>-948.35272727272741</v>
      </c>
      <c r="DP657">
        <f>BK657+(BK657*(CJ657-8.25)/8.25)</f>
        <v>775.03030303030289</v>
      </c>
      <c r="DQ657">
        <f>BL657+(BL657*(CK657-8.25)/8.25)</f>
        <v>0</v>
      </c>
      <c r="DR657">
        <f>BM657+(BM657*(CL657-8.25)/8.25)</f>
        <v>0</v>
      </c>
      <c r="DS657">
        <f>BN657+(BN657*(CM657-8.25)/8.25)</f>
        <v>0</v>
      </c>
      <c r="DT657" s="8">
        <f>DM657*10^8/$I657</f>
        <v>9044.8939900497007</v>
      </c>
      <c r="DU657" s="8">
        <f>DN657*10^8/$I657</f>
        <v>4194.0773533038309</v>
      </c>
      <c r="DV657" s="8">
        <f>DO657*10^8/$I657</f>
        <v>-7470.8032323054085</v>
      </c>
      <c r="DW657" s="8">
        <f>DP657*10^8/$I657</f>
        <v>6105.4275761557547</v>
      </c>
      <c r="DX657" s="8">
        <f>DQ657*10^8/$I657</f>
        <v>0</v>
      </c>
      <c r="DY657" s="8">
        <f>DR657*10^8/$I657</f>
        <v>0</v>
      </c>
      <c r="DZ657" s="8">
        <f>DS657*10^8/$I657</f>
        <v>0</v>
      </c>
      <c r="EA657" s="8">
        <f>DT657*10^8/$I657</f>
        <v>71252.627122240068</v>
      </c>
      <c r="EB657" s="8">
        <f>DZ657*0.8</f>
        <v>0</v>
      </c>
      <c r="EC657" s="10">
        <f>G657-E657</f>
        <v>10550</v>
      </c>
      <c r="ED657" s="4">
        <f>EC657/E657*100</f>
        <v>206.86274509803923</v>
      </c>
      <c r="EE657" s="4">
        <f>DY657-G657</f>
        <v>-15650</v>
      </c>
      <c r="EF657" s="12">
        <f>EE657/G657</f>
        <v>-1</v>
      </c>
      <c r="EG657" s="4">
        <f>G657-F657</f>
        <v>-700</v>
      </c>
    </row>
    <row r="658" spans="1:137" x14ac:dyDescent="0.3">
      <c r="A658">
        <v>657</v>
      </c>
      <c r="B658" t="s">
        <v>7871</v>
      </c>
      <c r="C658" t="s">
        <v>620</v>
      </c>
      <c r="D658" t="str">
        <f>VLOOKUP(C658,Sheet1!$A$2:$B$3197,2,FALSE)</f>
        <v>도로와철도운송</v>
      </c>
      <c r="E658">
        <v>69100</v>
      </c>
      <c r="F658">
        <v>72000</v>
      </c>
      <c r="G658" s="7">
        <v>81300</v>
      </c>
      <c r="H658" t="s">
        <v>2821</v>
      </c>
      <c r="I658" s="7">
        <f>VALUE(LEFT(H658,FIND("/",H658)-1)) + VALUE(MID(H658,FIND("/",H658)+1,LEN(H658)))</f>
        <v>1429220</v>
      </c>
      <c r="J658">
        <v>0</v>
      </c>
      <c r="K658" s="1">
        <f>G658*I658/(10^8)</f>
        <v>1161.95586</v>
      </c>
      <c r="L658">
        <v>584</v>
      </c>
      <c r="M658">
        <v>552</v>
      </c>
      <c r="N658">
        <v>565</v>
      </c>
      <c r="O658">
        <v>596</v>
      </c>
      <c r="P658">
        <v>312</v>
      </c>
      <c r="Q658" s="3"/>
      <c r="R658" s="3"/>
      <c r="S658" s="3"/>
      <c r="T658">
        <v>11</v>
      </c>
      <c r="U658">
        <v>-20</v>
      </c>
      <c r="V658">
        <v>-22</v>
      </c>
      <c r="W658">
        <v>6</v>
      </c>
      <c r="X658">
        <v>-100</v>
      </c>
      <c r="Y658" s="3"/>
      <c r="Z658" s="3"/>
      <c r="AA658" s="3"/>
      <c r="AB658">
        <v>25</v>
      </c>
      <c r="AC658">
        <v>271</v>
      </c>
      <c r="AD658">
        <v>-2</v>
      </c>
      <c r="AE658">
        <v>7</v>
      </c>
      <c r="AF658">
        <v>-68</v>
      </c>
      <c r="AG658" s="3"/>
      <c r="AH658" s="3"/>
      <c r="AI658" s="3"/>
      <c r="AJ658">
        <v>525</v>
      </c>
      <c r="AK658">
        <v>678</v>
      </c>
      <c r="AL658">
        <v>804</v>
      </c>
      <c r="AM658">
        <v>800</v>
      </c>
      <c r="AN658">
        <v>670</v>
      </c>
      <c r="AO658" s="3"/>
      <c r="AP658" s="3"/>
      <c r="AQ658" s="3"/>
      <c r="AR658">
        <v>137</v>
      </c>
      <c r="AS658">
        <v>207</v>
      </c>
      <c r="AT658">
        <v>185</v>
      </c>
      <c r="AU658">
        <v>290</v>
      </c>
      <c r="AV658">
        <v>291</v>
      </c>
      <c r="AW658" s="3"/>
      <c r="AX658" s="3"/>
      <c r="AY658" s="3"/>
      <c r="AZ658">
        <v>389</v>
      </c>
      <c r="BA658">
        <v>471</v>
      </c>
      <c r="BB658">
        <v>619</v>
      </c>
      <c r="BC658">
        <v>510</v>
      </c>
      <c r="BD658">
        <v>379</v>
      </c>
      <c r="BE658" s="3"/>
      <c r="BF658" s="3"/>
      <c r="BG658" s="3"/>
      <c r="BH658">
        <v>389</v>
      </c>
      <c r="BI658">
        <v>471</v>
      </c>
      <c r="BJ658">
        <v>619</v>
      </c>
      <c r="BK658">
        <v>510</v>
      </c>
      <c r="BL658">
        <v>379</v>
      </c>
      <c r="BM658" s="3"/>
      <c r="BN658" s="3"/>
      <c r="BO658" s="3"/>
      <c r="BP658">
        <v>71</v>
      </c>
      <c r="BQ658">
        <v>71</v>
      </c>
      <c r="BR658">
        <v>71</v>
      </c>
      <c r="BS658">
        <v>71</v>
      </c>
      <c r="BT658">
        <v>71</v>
      </c>
      <c r="BU658" s="3"/>
      <c r="BV658" s="3"/>
      <c r="BW658" s="3"/>
      <c r="BX658">
        <v>4.32</v>
      </c>
      <c r="BY658">
        <v>45.03</v>
      </c>
      <c r="BZ658">
        <v>-0.28000000000000003</v>
      </c>
      <c r="CA658">
        <v>0.9</v>
      </c>
      <c r="CB658">
        <v>-9.1999999999999993</v>
      </c>
      <c r="CC658" s="3"/>
      <c r="CD658" s="3"/>
      <c r="CE658" s="3"/>
      <c r="CF658">
        <v>5.68</v>
      </c>
      <c r="CG658">
        <v>63.04</v>
      </c>
      <c r="CH658">
        <v>-0.38</v>
      </c>
      <c r="CI658">
        <v>1.28</v>
      </c>
      <c r="CJ658">
        <v>-15.21</v>
      </c>
      <c r="CK658" s="3"/>
      <c r="CL658" s="3"/>
      <c r="CM658" s="3"/>
      <c r="CN658" s="1">
        <v>1749</v>
      </c>
      <c r="CO658" s="1">
        <v>18964</v>
      </c>
      <c r="CP658">
        <v>-145</v>
      </c>
      <c r="CQ658">
        <v>506</v>
      </c>
      <c r="CR658" s="1">
        <v>-4732</v>
      </c>
      <c r="CS658" s="3"/>
      <c r="CT658" s="3"/>
      <c r="CU658" s="3"/>
      <c r="CV658">
        <v>51.81</v>
      </c>
      <c r="CW658">
        <v>4.99</v>
      </c>
      <c r="CX658" t="s">
        <v>2</v>
      </c>
      <c r="CY658">
        <v>138.47</v>
      </c>
      <c r="CZ658" t="s">
        <v>2</v>
      </c>
      <c r="DA658" s="3"/>
      <c r="DB658" s="3"/>
      <c r="DC658" s="3"/>
      <c r="DD658">
        <v>3.33</v>
      </c>
      <c r="DE658">
        <v>2.87</v>
      </c>
      <c r="DF658">
        <v>1.83</v>
      </c>
      <c r="DG658">
        <v>1.96</v>
      </c>
      <c r="DH658">
        <v>2.65</v>
      </c>
      <c r="DI658" s="3"/>
      <c r="DJ658" s="3"/>
      <c r="DK658" s="3"/>
      <c r="DL658" s="6">
        <f>(CM658*3+CL658*2+CK658)/6</f>
        <v>0</v>
      </c>
      <c r="DM658">
        <f>BH658+(BH658*(CG658-8.25)/8.25)</f>
        <v>2972.4315151515152</v>
      </c>
      <c r="DN658">
        <f>BI658+(BI658*(CH658-8.25)/8.25)</f>
        <v>-21.694545454545505</v>
      </c>
      <c r="DO658">
        <f>BJ658+(BJ658*(CI658-8.25)/8.25)</f>
        <v>96.038787878787844</v>
      </c>
      <c r="DP658">
        <f>BK658+(BK658*(CJ658-8.25)/8.25)</f>
        <v>-940.25454545454545</v>
      </c>
      <c r="DQ658">
        <f>BL658+(BL658*(CK658-8.25)/8.25)</f>
        <v>0</v>
      </c>
      <c r="DR658">
        <f>BM658+(BM658*(CL658-8.25)/8.25)</f>
        <v>0</v>
      </c>
      <c r="DS658">
        <f>BN658+(BN658*(CM658-8.25)/8.25)</f>
        <v>0</v>
      </c>
      <c r="DT658" s="8">
        <f>DM658*10^8/$I658</f>
        <v>207975.78505419148</v>
      </c>
      <c r="DU658" s="8">
        <f>DN658*10^8/$I658</f>
        <v>-1517.9290420331022</v>
      </c>
      <c r="DV658" s="8">
        <f>DO658*10^8/$I658</f>
        <v>6719.6644238667132</v>
      </c>
      <c r="DW658" s="8">
        <f>DP658*10^8/$I658</f>
        <v>-65787.950452312827</v>
      </c>
      <c r="DX658" s="8">
        <f>DQ658*10^8/$I658</f>
        <v>0</v>
      </c>
      <c r="DY658" s="8">
        <f>DR658*10^8/$I658</f>
        <v>0</v>
      </c>
      <c r="DZ658" s="8">
        <f>DS658*10^8/$I658</f>
        <v>0</v>
      </c>
      <c r="EA658" s="8">
        <f>DT658*10^8/$I658</f>
        <v>14551698.482682265</v>
      </c>
      <c r="EB658" s="8">
        <f>DZ658*0.8</f>
        <v>0</v>
      </c>
      <c r="EC658" s="10">
        <f>G658-E658</f>
        <v>12200</v>
      </c>
      <c r="ED658" s="4">
        <f>EC658/E658*100</f>
        <v>17.655571635311144</v>
      </c>
      <c r="EE658" s="4">
        <f>DY658-G658</f>
        <v>-81300</v>
      </c>
      <c r="EF658" s="12">
        <f>EE658/G658</f>
        <v>-1</v>
      </c>
      <c r="EG658" s="4">
        <f>G658-F658</f>
        <v>9300</v>
      </c>
    </row>
    <row r="659" spans="1:137" x14ac:dyDescent="0.3">
      <c r="A659">
        <v>658</v>
      </c>
      <c r="B659" t="s">
        <v>6729</v>
      </c>
      <c r="C659" t="s">
        <v>621</v>
      </c>
      <c r="D659" t="str">
        <f>VLOOKUP(C659,Sheet1!$A$2:$B$3197,2,FALSE)</f>
        <v>자동차부품</v>
      </c>
      <c r="E659">
        <v>3950</v>
      </c>
      <c r="F659">
        <v>4220</v>
      </c>
      <c r="G659" s="7">
        <v>4295</v>
      </c>
      <c r="H659" t="s">
        <v>2822</v>
      </c>
      <c r="I659" s="7">
        <f>VALUE(LEFT(H659,FIND("/",H659)-1)) + VALUE(MID(H659,FIND("/",H659)+1,LEN(H659)))</f>
        <v>62000000</v>
      </c>
      <c r="J659" s="1">
        <v>6299394</v>
      </c>
      <c r="K659" s="1">
        <f>G659*I659/(10^8)</f>
        <v>2662.9</v>
      </c>
      <c r="L659" s="1">
        <v>10761</v>
      </c>
      <c r="M659" s="1">
        <v>10282</v>
      </c>
      <c r="N659" s="1">
        <v>9954</v>
      </c>
      <c r="O659" s="1">
        <v>9602</v>
      </c>
      <c r="P659" s="1">
        <v>8612</v>
      </c>
      <c r="Q659" s="3"/>
      <c r="R659" s="3"/>
      <c r="S659" s="3"/>
      <c r="T659">
        <v>597</v>
      </c>
      <c r="U659">
        <v>382</v>
      </c>
      <c r="V659">
        <v>422</v>
      </c>
      <c r="W659">
        <v>269</v>
      </c>
      <c r="X659">
        <v>52</v>
      </c>
      <c r="Y659" s="3"/>
      <c r="Z659" s="3"/>
      <c r="AA659" s="3"/>
      <c r="AB659">
        <v>461</v>
      </c>
      <c r="AC659">
        <v>262</v>
      </c>
      <c r="AD659">
        <v>239</v>
      </c>
      <c r="AE659">
        <v>212</v>
      </c>
      <c r="AF659">
        <v>-27</v>
      </c>
      <c r="AG659" s="3"/>
      <c r="AH659" s="3"/>
      <c r="AI659" s="3"/>
      <c r="AJ659" s="1">
        <v>12884</v>
      </c>
      <c r="AK659" s="1">
        <v>11664</v>
      </c>
      <c r="AL659" s="1">
        <v>10858</v>
      </c>
      <c r="AM659" s="1">
        <v>10480</v>
      </c>
      <c r="AN659" s="1">
        <v>10179</v>
      </c>
      <c r="AO659" s="3"/>
      <c r="AP659" s="3"/>
      <c r="AQ659" s="3"/>
      <c r="AR659" s="1">
        <v>7342</v>
      </c>
      <c r="AS659" s="1">
        <v>6076</v>
      </c>
      <c r="AT659" s="1">
        <v>5150</v>
      </c>
      <c r="AU659" s="1">
        <v>4607</v>
      </c>
      <c r="AV659" s="1">
        <v>4458</v>
      </c>
      <c r="AW659" s="3"/>
      <c r="AX659" s="3"/>
      <c r="AY659" s="3"/>
      <c r="AZ659" s="1">
        <v>5542</v>
      </c>
      <c r="BA659" s="1">
        <v>5587</v>
      </c>
      <c r="BB659" s="1">
        <v>5707</v>
      </c>
      <c r="BC659" s="1">
        <v>5873</v>
      </c>
      <c r="BD659" s="1">
        <v>5721</v>
      </c>
      <c r="BE659" s="3"/>
      <c r="BF659" s="3"/>
      <c r="BG659" s="3"/>
      <c r="BH659" s="1">
        <v>4491</v>
      </c>
      <c r="BI659" s="1">
        <v>4572</v>
      </c>
      <c r="BJ659" s="1">
        <v>4655</v>
      </c>
      <c r="BK659" s="1">
        <v>4801</v>
      </c>
      <c r="BL659" s="1">
        <v>4642</v>
      </c>
      <c r="BM659" s="3"/>
      <c r="BN659" s="3"/>
      <c r="BO659" s="3"/>
      <c r="BP659">
        <v>310</v>
      </c>
      <c r="BQ659">
        <v>310</v>
      </c>
      <c r="BR659">
        <v>310</v>
      </c>
      <c r="BS659">
        <v>310</v>
      </c>
      <c r="BT659">
        <v>310</v>
      </c>
      <c r="BU659" s="3"/>
      <c r="BV659" s="3"/>
      <c r="BW659" s="3"/>
      <c r="BX659">
        <v>3.77</v>
      </c>
      <c r="BY659">
        <v>2.14</v>
      </c>
      <c r="BZ659">
        <v>2.12</v>
      </c>
      <c r="CA659">
        <v>1.99</v>
      </c>
      <c r="CB659">
        <v>-0.26</v>
      </c>
      <c r="CC659" s="3"/>
      <c r="CD659" s="3"/>
      <c r="CE659" s="3"/>
      <c r="CF659">
        <v>8.84</v>
      </c>
      <c r="CG659">
        <v>4.8</v>
      </c>
      <c r="CH659">
        <v>3.77</v>
      </c>
      <c r="CI659">
        <v>3.39</v>
      </c>
      <c r="CJ659">
        <v>-1.36</v>
      </c>
      <c r="CK659" s="3"/>
      <c r="CL659" s="3"/>
      <c r="CM659" s="3"/>
      <c r="CN659">
        <v>619</v>
      </c>
      <c r="CO659">
        <v>351</v>
      </c>
      <c r="CP659">
        <v>281</v>
      </c>
      <c r="CQ659">
        <v>258</v>
      </c>
      <c r="CR659">
        <v>-104</v>
      </c>
      <c r="CS659" s="3"/>
      <c r="CT659" s="3"/>
      <c r="CU659" s="3"/>
      <c r="CV659">
        <v>7.24</v>
      </c>
      <c r="CW659">
        <v>10.66</v>
      </c>
      <c r="CX659">
        <v>13.8</v>
      </c>
      <c r="CY659">
        <v>13.13</v>
      </c>
      <c r="CZ659" t="s">
        <v>2</v>
      </c>
      <c r="DA659" s="3"/>
      <c r="DB659" s="3"/>
      <c r="DC659" s="3"/>
      <c r="DD659">
        <v>0.62</v>
      </c>
      <c r="DE659">
        <v>0.5</v>
      </c>
      <c r="DF659">
        <v>0.51</v>
      </c>
      <c r="DG659">
        <v>0.44</v>
      </c>
      <c r="DH659">
        <v>0.51</v>
      </c>
      <c r="DI659" s="3"/>
      <c r="DJ659" s="3"/>
      <c r="DK659" s="3"/>
      <c r="DL659" s="6">
        <f>(CM659*3+CL659*2+CK659)/6</f>
        <v>0</v>
      </c>
      <c r="DM659">
        <f>BH659+(BH659*(CG659-8.25)/8.25)</f>
        <v>2612.9454545454546</v>
      </c>
      <c r="DN659">
        <f>BI659+(BI659*(CH659-8.25)/8.25)</f>
        <v>2089.2654545454543</v>
      </c>
      <c r="DO659">
        <f>BJ659+(BJ659*(CI659-8.25)/8.25)</f>
        <v>1912.7818181818188</v>
      </c>
      <c r="DP659">
        <f>BK659+(BK659*(CJ659-8.25)/8.25)</f>
        <v>-791.43757575757627</v>
      </c>
      <c r="DQ659">
        <f>BL659+(BL659*(CK659-8.25)/8.25)</f>
        <v>0</v>
      </c>
      <c r="DR659">
        <f>BM659+(BM659*(CL659-8.25)/8.25)</f>
        <v>0</v>
      </c>
      <c r="DS659">
        <f>BN659+(BN659*(CM659-8.25)/8.25)</f>
        <v>0</v>
      </c>
      <c r="DT659" s="8">
        <f>DM659*10^8/$I659</f>
        <v>4214.4281524926691</v>
      </c>
      <c r="DU659" s="8">
        <f>DN659*10^8/$I659</f>
        <v>3369.7829912023458</v>
      </c>
      <c r="DV659" s="8">
        <f>DO659*10^8/$I659</f>
        <v>3085.1319648093854</v>
      </c>
      <c r="DW659" s="8">
        <f>DP659*10^8/$I659</f>
        <v>-1276.5122189638328</v>
      </c>
      <c r="DX659" s="8">
        <f>DQ659*10^8/$I659</f>
        <v>0</v>
      </c>
      <c r="DY659" s="8">
        <f>DR659*10^8/$I659</f>
        <v>0</v>
      </c>
      <c r="DZ659" s="8">
        <f>DS659*10^8/$I659</f>
        <v>0</v>
      </c>
      <c r="EA659" s="8">
        <f>DT659*10^8/$I659</f>
        <v>6797.4647620849501</v>
      </c>
      <c r="EB659" s="8">
        <f>DZ659*0.8</f>
        <v>0</v>
      </c>
      <c r="EC659" s="10">
        <f>G659-E659</f>
        <v>345</v>
      </c>
      <c r="ED659" s="4">
        <f>EC659/E659*100</f>
        <v>8.734177215189872</v>
      </c>
      <c r="EE659" s="4">
        <f>DY659-G659</f>
        <v>-4295</v>
      </c>
      <c r="EF659" s="12">
        <f>EE659/G659</f>
        <v>-1</v>
      </c>
      <c r="EG659" s="4">
        <f>G659-F659</f>
        <v>75</v>
      </c>
    </row>
    <row r="660" spans="1:137" x14ac:dyDescent="0.3">
      <c r="A660">
        <v>659</v>
      </c>
      <c r="B660" t="s">
        <v>7659</v>
      </c>
      <c r="C660" t="s">
        <v>622</v>
      </c>
      <c r="D660" t="str">
        <f>VLOOKUP(C660,Sheet1!$A$2:$B$3197,2,FALSE)</f>
        <v>철강</v>
      </c>
      <c r="E660">
        <v>18700</v>
      </c>
      <c r="F660">
        <v>22800</v>
      </c>
      <c r="G660" s="7">
        <v>23000</v>
      </c>
      <c r="H660" t="s">
        <v>2823</v>
      </c>
      <c r="I660" s="7">
        <f>VALUE(LEFT(H660,FIND("/",H660)-1)) + VALUE(MID(H660,FIND("/",H660)+1,LEN(H660)))</f>
        <v>4150000</v>
      </c>
      <c r="J660" s="1">
        <v>768746</v>
      </c>
      <c r="K660" s="1">
        <f>G660*I660/(10^8)</f>
        <v>954.5</v>
      </c>
      <c r="L660" s="1">
        <v>2149</v>
      </c>
      <c r="M660" s="1">
        <v>2142</v>
      </c>
      <c r="N660" s="1">
        <v>2152</v>
      </c>
      <c r="O660" s="1">
        <v>2092</v>
      </c>
      <c r="P660" s="1">
        <v>1964</v>
      </c>
      <c r="Q660" s="3"/>
      <c r="R660" s="3"/>
      <c r="S660" s="3"/>
      <c r="T660">
        <v>54</v>
      </c>
      <c r="U660">
        <v>29</v>
      </c>
      <c r="V660">
        <v>20</v>
      </c>
      <c r="W660">
        <v>-14</v>
      </c>
      <c r="X660">
        <v>-4</v>
      </c>
      <c r="Y660" s="3"/>
      <c r="Z660" s="3"/>
      <c r="AA660" s="3"/>
      <c r="AB660">
        <v>40</v>
      </c>
      <c r="AC660">
        <v>42</v>
      </c>
      <c r="AD660">
        <v>27</v>
      </c>
      <c r="AE660">
        <v>11</v>
      </c>
      <c r="AF660">
        <v>13</v>
      </c>
      <c r="AG660" s="3"/>
      <c r="AH660" s="3"/>
      <c r="AI660" s="3"/>
      <c r="AJ660" s="1">
        <v>2700</v>
      </c>
      <c r="AK660" s="1">
        <v>2494</v>
      </c>
      <c r="AL660" s="1">
        <v>2521</v>
      </c>
      <c r="AM660" s="1">
        <v>2493</v>
      </c>
      <c r="AN660" s="1">
        <v>2498</v>
      </c>
      <c r="AO660" s="3"/>
      <c r="AP660" s="3"/>
      <c r="AQ660" s="3"/>
      <c r="AR660">
        <v>437</v>
      </c>
      <c r="AS660">
        <v>206</v>
      </c>
      <c r="AT660">
        <v>219</v>
      </c>
      <c r="AU660">
        <v>189</v>
      </c>
      <c r="AV660">
        <v>175</v>
      </c>
      <c r="AW660" s="3"/>
      <c r="AX660" s="3"/>
      <c r="AY660" s="3"/>
      <c r="AZ660" s="1">
        <v>2264</v>
      </c>
      <c r="BA660" s="1">
        <v>2288</v>
      </c>
      <c r="BB660" s="1">
        <v>2301</v>
      </c>
      <c r="BC660" s="1">
        <v>2304</v>
      </c>
      <c r="BD660" s="1">
        <v>2323</v>
      </c>
      <c r="BE660" s="3"/>
      <c r="BF660" s="3"/>
      <c r="BG660" s="3"/>
      <c r="BH660" s="1">
        <v>2264</v>
      </c>
      <c r="BI660" s="1">
        <v>2288</v>
      </c>
      <c r="BJ660" s="1">
        <v>2301</v>
      </c>
      <c r="BK660" s="1">
        <v>2304</v>
      </c>
      <c r="BL660" s="1">
        <v>2323</v>
      </c>
      <c r="BM660" s="3"/>
      <c r="BN660" s="3"/>
      <c r="BO660" s="3"/>
      <c r="BP660">
        <v>42</v>
      </c>
      <c r="BQ660">
        <v>42</v>
      </c>
      <c r="BR660">
        <v>42</v>
      </c>
      <c r="BS660">
        <v>42</v>
      </c>
      <c r="BT660">
        <v>42</v>
      </c>
      <c r="BU660" s="3"/>
      <c r="BV660" s="3"/>
      <c r="BW660" s="3"/>
      <c r="BX660">
        <v>1.48</v>
      </c>
      <c r="BY660">
        <v>1.61</v>
      </c>
      <c r="BZ660">
        <v>1.07</v>
      </c>
      <c r="CA660">
        <v>0.43</v>
      </c>
      <c r="CB660">
        <v>0.51</v>
      </c>
      <c r="CC660" s="3"/>
      <c r="CD660" s="3"/>
      <c r="CE660" s="3"/>
      <c r="CF660">
        <v>1.78</v>
      </c>
      <c r="CG660">
        <v>1.84</v>
      </c>
      <c r="CH660">
        <v>1.17</v>
      </c>
      <c r="CI660">
        <v>0.46</v>
      </c>
      <c r="CJ660">
        <v>0.55000000000000004</v>
      </c>
      <c r="CK660" s="3"/>
      <c r="CL660" s="3"/>
      <c r="CM660" s="3"/>
      <c r="CN660">
        <v>967</v>
      </c>
      <c r="CO660" s="1">
        <v>1007</v>
      </c>
      <c r="CP660">
        <v>644</v>
      </c>
      <c r="CQ660">
        <v>257</v>
      </c>
      <c r="CR660">
        <v>306</v>
      </c>
      <c r="CS660" s="3"/>
      <c r="CT660" s="3"/>
      <c r="CU660" s="3"/>
      <c r="CV660">
        <v>18.61</v>
      </c>
      <c r="CW660">
        <v>19.36</v>
      </c>
      <c r="CX660">
        <v>30.5</v>
      </c>
      <c r="CY660">
        <v>75.47</v>
      </c>
      <c r="CZ660">
        <v>44.4</v>
      </c>
      <c r="DA660" s="3"/>
      <c r="DB660" s="3"/>
      <c r="DC660" s="3"/>
      <c r="DD660">
        <v>0.3</v>
      </c>
      <c r="DE660">
        <v>0.32</v>
      </c>
      <c r="DF660">
        <v>0.32</v>
      </c>
      <c r="DG660">
        <v>0.32</v>
      </c>
      <c r="DH660">
        <v>0.23</v>
      </c>
      <c r="DI660" s="3"/>
      <c r="DJ660" s="3"/>
      <c r="DK660" s="3"/>
      <c r="DL660" s="6">
        <f>(CM660*3+CL660*2+CK660)/6</f>
        <v>0</v>
      </c>
      <c r="DM660">
        <f>BH660+(BH660*(CG660-8.25)/8.25)</f>
        <v>504.94060606060611</v>
      </c>
      <c r="DN660">
        <f>BI660+(BI660*(CH660-8.25)/8.25)</f>
        <v>324.47999999999979</v>
      </c>
      <c r="DO660">
        <f>BJ660+(BJ660*(CI660-8.25)/8.25)</f>
        <v>128.29818181818155</v>
      </c>
      <c r="DP660">
        <f>BK660+(BK660*(CJ660-8.25)/8.25)</f>
        <v>153.59999999999991</v>
      </c>
      <c r="DQ660">
        <f>BL660+(BL660*(CK660-8.25)/8.25)</f>
        <v>0</v>
      </c>
      <c r="DR660">
        <f>BM660+(BM660*(CL660-8.25)/8.25)</f>
        <v>0</v>
      </c>
      <c r="DS660">
        <f>BN660+(BN660*(CM660-8.25)/8.25)</f>
        <v>0</v>
      </c>
      <c r="DT660" s="8">
        <f>DM660*10^8/$I660</f>
        <v>12167.243519532676</v>
      </c>
      <c r="DU660" s="8">
        <f>DN660*10^8/$I660</f>
        <v>7818.7951807228874</v>
      </c>
      <c r="DV660" s="8">
        <f>DO660*10^8/$I660</f>
        <v>3091.5224534501581</v>
      </c>
      <c r="DW660" s="8">
        <f>DP660*10^8/$I660</f>
        <v>3701.2048192771063</v>
      </c>
      <c r="DX660" s="8">
        <f>DQ660*10^8/$I660</f>
        <v>0</v>
      </c>
      <c r="DY660" s="8">
        <f>DR660*10^8/$I660</f>
        <v>0</v>
      </c>
      <c r="DZ660" s="8">
        <f>DS660*10^8/$I660</f>
        <v>0</v>
      </c>
      <c r="EA660" s="8">
        <f>DT660*10^8/$I660</f>
        <v>293186.59083211265</v>
      </c>
      <c r="EB660" s="8">
        <f>DZ660*0.8</f>
        <v>0</v>
      </c>
      <c r="EC660" s="10">
        <f>G660-E660</f>
        <v>4300</v>
      </c>
      <c r="ED660" s="4">
        <f>EC660/E660*100</f>
        <v>22.994652406417114</v>
      </c>
      <c r="EE660" s="4">
        <f>DY660-G660</f>
        <v>-23000</v>
      </c>
      <c r="EF660" s="12">
        <f>EE660/G660</f>
        <v>-1</v>
      </c>
      <c r="EG660" s="4">
        <f>G660-F660</f>
        <v>200</v>
      </c>
    </row>
    <row r="661" spans="1:137" x14ac:dyDescent="0.3">
      <c r="A661">
        <v>660</v>
      </c>
      <c r="B661" t="s">
        <v>7838</v>
      </c>
      <c r="C661" t="s">
        <v>623</v>
      </c>
      <c r="D661" t="str">
        <f>VLOOKUP(C661,Sheet1!$A$2:$B$3197,2,FALSE)</f>
        <v>섬유,의류,신발,호화품</v>
      </c>
      <c r="E661">
        <v>63600</v>
      </c>
      <c r="F661">
        <v>54800</v>
      </c>
      <c r="G661" s="7">
        <v>56200</v>
      </c>
      <c r="H661" t="s">
        <v>2824</v>
      </c>
      <c r="I661" s="7">
        <f>VALUE(LEFT(H661,FIND("/",H661)-1)) + VALUE(MID(H661,FIND("/",H661)+1,LEN(H661)))</f>
        <v>6649138</v>
      </c>
      <c r="J661" s="1">
        <v>940938</v>
      </c>
      <c r="K661" s="1">
        <f>G661*I661/(10^8)</f>
        <v>3736.815556</v>
      </c>
      <c r="L661" s="1">
        <v>1986</v>
      </c>
      <c r="M661" s="1">
        <v>1743</v>
      </c>
      <c r="N661" s="1">
        <v>1277</v>
      </c>
      <c r="O661" s="1">
        <v>1082</v>
      </c>
      <c r="P661">
        <v>973</v>
      </c>
      <c r="Q661" s="3"/>
      <c r="R661" s="3"/>
      <c r="S661" s="3"/>
      <c r="T661">
        <v>266</v>
      </c>
      <c r="U661">
        <v>246</v>
      </c>
      <c r="V661">
        <v>150</v>
      </c>
      <c r="W661">
        <v>158</v>
      </c>
      <c r="X661">
        <v>151</v>
      </c>
      <c r="Y661" s="3"/>
      <c r="Z661" s="3"/>
      <c r="AA661" s="3"/>
      <c r="AB661">
        <v>216</v>
      </c>
      <c r="AC661">
        <v>220</v>
      </c>
      <c r="AD661">
        <v>136</v>
      </c>
      <c r="AE661">
        <v>145</v>
      </c>
      <c r="AF661">
        <v>197</v>
      </c>
      <c r="AG661" s="3"/>
      <c r="AH661" s="3"/>
      <c r="AI661" s="3"/>
      <c r="AJ661" s="1">
        <v>2266</v>
      </c>
      <c r="AK661" s="1">
        <v>2447</v>
      </c>
      <c r="AL661" s="1">
        <v>2506</v>
      </c>
      <c r="AM661" s="1">
        <v>2958</v>
      </c>
      <c r="AN661" s="1">
        <v>3432</v>
      </c>
      <c r="AO661" s="3"/>
      <c r="AP661" s="3"/>
      <c r="AQ661" s="3"/>
      <c r="AR661">
        <v>215</v>
      </c>
      <c r="AS661">
        <v>191</v>
      </c>
      <c r="AT661">
        <v>133</v>
      </c>
      <c r="AU661">
        <v>208</v>
      </c>
      <c r="AV661">
        <v>283</v>
      </c>
      <c r="AW661" s="3"/>
      <c r="AX661" s="3"/>
      <c r="AY661" s="3"/>
      <c r="AZ661" s="1">
        <v>2052</v>
      </c>
      <c r="BA661" s="1">
        <v>2257</v>
      </c>
      <c r="BB661" s="1">
        <v>2373</v>
      </c>
      <c r="BC661" s="1">
        <v>2750</v>
      </c>
      <c r="BD661" s="1">
        <v>3149</v>
      </c>
      <c r="BE661" s="3"/>
      <c r="BF661" s="3"/>
      <c r="BG661" s="3"/>
      <c r="BH661" s="1">
        <v>2052</v>
      </c>
      <c r="BI661" s="1">
        <v>2257</v>
      </c>
      <c r="BJ661" s="1">
        <v>2373</v>
      </c>
      <c r="BK661" s="1">
        <v>2750</v>
      </c>
      <c r="BL661" s="1">
        <v>3149</v>
      </c>
      <c r="BM661" s="3"/>
      <c r="BN661" s="3"/>
      <c r="BO661" s="3"/>
      <c r="BP661">
        <v>342</v>
      </c>
      <c r="BQ661">
        <v>342</v>
      </c>
      <c r="BR661">
        <v>342</v>
      </c>
      <c r="BS661">
        <v>342</v>
      </c>
      <c r="BT661">
        <v>342</v>
      </c>
      <c r="BU661" s="3"/>
      <c r="BV661" s="3"/>
      <c r="BW661" s="3"/>
      <c r="BX661">
        <v>10.220000000000001</v>
      </c>
      <c r="BY661">
        <v>9.34</v>
      </c>
      <c r="BZ661">
        <v>5.51</v>
      </c>
      <c r="CA661">
        <v>5.31</v>
      </c>
      <c r="CB661">
        <v>6.15</v>
      </c>
      <c r="CC661" s="3"/>
      <c r="CD661" s="3"/>
      <c r="CE661" s="3"/>
      <c r="CF661">
        <v>11.32</v>
      </c>
      <c r="CG661">
        <v>10.220000000000001</v>
      </c>
      <c r="CH661">
        <v>5.9</v>
      </c>
      <c r="CI661">
        <v>5.66</v>
      </c>
      <c r="CJ661">
        <v>6.66</v>
      </c>
      <c r="CK661" s="3"/>
      <c r="CL661" s="3"/>
      <c r="CM661" s="3"/>
      <c r="CN661" s="1">
        <v>3254</v>
      </c>
      <c r="CO661" s="1">
        <v>3312</v>
      </c>
      <c r="CP661" s="1">
        <v>2053</v>
      </c>
      <c r="CQ661" s="1">
        <v>2181</v>
      </c>
      <c r="CR661" s="1">
        <v>2956</v>
      </c>
      <c r="CS661" s="3"/>
      <c r="CT661" s="3"/>
      <c r="CU661" s="3"/>
      <c r="CV661">
        <v>13.11</v>
      </c>
      <c r="CW661">
        <v>12.35</v>
      </c>
      <c r="CX661">
        <v>16.78</v>
      </c>
      <c r="CY661">
        <v>17.88</v>
      </c>
      <c r="CZ661">
        <v>20.059999999999999</v>
      </c>
      <c r="DA661" s="3"/>
      <c r="DB661" s="3"/>
      <c r="DC661" s="3"/>
      <c r="DD661">
        <v>1.29</v>
      </c>
      <c r="DE661">
        <v>1.1200000000000001</v>
      </c>
      <c r="DF661">
        <v>0.9</v>
      </c>
      <c r="DG661">
        <v>0.88</v>
      </c>
      <c r="DH661">
        <v>1.18</v>
      </c>
      <c r="DI661" s="3"/>
      <c r="DJ661" s="3"/>
      <c r="DK661" s="3"/>
      <c r="DL661" s="6">
        <f>(CM661*3+CL661*2+CK661)/6</f>
        <v>0</v>
      </c>
      <c r="DM661">
        <f>BH661+(BH661*(CG661-8.25)/8.25)</f>
        <v>2541.9927272727273</v>
      </c>
      <c r="DN661">
        <f>BI661+(BI661*(CH661-8.25)/8.25)</f>
        <v>1614.0969696969698</v>
      </c>
      <c r="DO661">
        <f>BJ661+(BJ661*(CI661-8.25)/8.25)</f>
        <v>1628.0218181818182</v>
      </c>
      <c r="DP661">
        <f>BK661+(BK661*(CJ661-8.25)/8.25)</f>
        <v>2220</v>
      </c>
      <c r="DQ661">
        <f>BL661+(BL661*(CK661-8.25)/8.25)</f>
        <v>0</v>
      </c>
      <c r="DR661">
        <f>BM661+(BM661*(CL661-8.25)/8.25)</f>
        <v>0</v>
      </c>
      <c r="DS661">
        <f>BN661+(BN661*(CM661-8.25)/8.25)</f>
        <v>0</v>
      </c>
      <c r="DT661" s="8">
        <f>DM661*10^8/$I661</f>
        <v>38230.410126436349</v>
      </c>
      <c r="DU661" s="8">
        <f>DN661*10^8/$I661</f>
        <v>24275.281543216126</v>
      </c>
      <c r="DV661" s="8">
        <f>DO661*10^8/$I661</f>
        <v>24484.704907340143</v>
      </c>
      <c r="DW661" s="8">
        <f>DP661*10^8/$I661</f>
        <v>33387.786507063021</v>
      </c>
      <c r="DX661" s="8">
        <f>DQ661*10^8/$I661</f>
        <v>0</v>
      </c>
      <c r="DY661" s="8">
        <f>DR661*10^8/$I661</f>
        <v>0</v>
      </c>
      <c r="DZ661" s="8">
        <f>DS661*10^8/$I661</f>
        <v>0</v>
      </c>
      <c r="EA661" s="8">
        <f>DT661*10^8/$I661</f>
        <v>574967.91503554815</v>
      </c>
      <c r="EB661" s="8">
        <f>DZ661*0.8</f>
        <v>0</v>
      </c>
      <c r="EC661" s="10">
        <f>G661-E661</f>
        <v>-7400</v>
      </c>
      <c r="ED661" s="4">
        <f>EC661/E661*100</f>
        <v>-11.635220125786164</v>
      </c>
      <c r="EE661" s="4">
        <f>DY661-G661</f>
        <v>-56200</v>
      </c>
      <c r="EF661" s="12">
        <f>EE661/G661</f>
        <v>-1</v>
      </c>
      <c r="EG661" s="4">
        <f>G661-F661</f>
        <v>1400</v>
      </c>
    </row>
    <row r="662" spans="1:137" x14ac:dyDescent="0.3">
      <c r="A662">
        <v>661</v>
      </c>
      <c r="B662" t="s">
        <v>7458</v>
      </c>
      <c r="C662" t="s">
        <v>624</v>
      </c>
      <c r="D662" t="str">
        <f>VLOOKUP(C662,Sheet1!$A$2:$B$3197,2,FALSE)</f>
        <v>항공화물운송과물류</v>
      </c>
      <c r="E662">
        <v>11450</v>
      </c>
      <c r="F662">
        <v>14500</v>
      </c>
      <c r="G662" s="7">
        <v>14150</v>
      </c>
      <c r="H662" t="s">
        <v>2825</v>
      </c>
      <c r="I662" s="7">
        <f>VALUE(LEFT(H662,FIND("/",H662)-1)) + VALUE(MID(H662,FIND("/",H662)+1,LEN(H662)))</f>
        <v>22997940</v>
      </c>
      <c r="J662" s="1">
        <v>472231</v>
      </c>
      <c r="K662" s="1">
        <f>G662*I662/(10^8)</f>
        <v>3254.2085099999999</v>
      </c>
      <c r="L662" s="1">
        <v>6490</v>
      </c>
      <c r="M662" s="1">
        <v>6661</v>
      </c>
      <c r="N662" s="1">
        <v>6517</v>
      </c>
      <c r="O662" s="1">
        <v>7233</v>
      </c>
      <c r="P662" s="1">
        <v>8422</v>
      </c>
      <c r="Q662" s="3"/>
      <c r="R662" s="3"/>
      <c r="S662" s="3"/>
      <c r="T662">
        <v>197</v>
      </c>
      <c r="U662">
        <v>115</v>
      </c>
      <c r="V662">
        <v>114</v>
      </c>
      <c r="W662">
        <v>161</v>
      </c>
      <c r="X662">
        <v>164</v>
      </c>
      <c r="Y662" s="3"/>
      <c r="Z662" s="3"/>
      <c r="AA662" s="3"/>
      <c r="AB662">
        <v>423</v>
      </c>
      <c r="AC662">
        <v>314</v>
      </c>
      <c r="AD662">
        <v>435</v>
      </c>
      <c r="AE662">
        <v>67</v>
      </c>
      <c r="AF662">
        <v>326</v>
      </c>
      <c r="AG662" s="3"/>
      <c r="AH662" s="3"/>
      <c r="AI662" s="3"/>
      <c r="AJ662" s="1">
        <v>9398</v>
      </c>
      <c r="AK662" s="1">
        <v>9538</v>
      </c>
      <c r="AL662" s="1">
        <v>9889</v>
      </c>
      <c r="AM662" s="1">
        <v>11160</v>
      </c>
      <c r="AN662" s="1">
        <v>11646</v>
      </c>
      <c r="AO662" s="3"/>
      <c r="AP662" s="3"/>
      <c r="AQ662" s="3"/>
      <c r="AR662" s="1">
        <v>1893</v>
      </c>
      <c r="AS662" s="1">
        <v>1772</v>
      </c>
      <c r="AT662" s="1">
        <v>1731</v>
      </c>
      <c r="AU662" s="1">
        <v>2897</v>
      </c>
      <c r="AV662" s="1">
        <v>3112</v>
      </c>
      <c r="AW662" s="3"/>
      <c r="AX662" s="3"/>
      <c r="AY662" s="3"/>
      <c r="AZ662" s="1">
        <v>7505</v>
      </c>
      <c r="BA662" s="1">
        <v>7766</v>
      </c>
      <c r="BB662" s="1">
        <v>8158</v>
      </c>
      <c r="BC662" s="1">
        <v>8263</v>
      </c>
      <c r="BD662" s="1">
        <v>8534</v>
      </c>
      <c r="BE662" s="3"/>
      <c r="BF662" s="3"/>
      <c r="BG662" s="3"/>
      <c r="BH662" s="1">
        <v>7485</v>
      </c>
      <c r="BI662" s="1">
        <v>7746</v>
      </c>
      <c r="BJ662" s="1">
        <v>8136</v>
      </c>
      <c r="BK662" s="1">
        <v>8241</v>
      </c>
      <c r="BL662" s="1">
        <v>8505</v>
      </c>
      <c r="BM662" s="3"/>
      <c r="BN662" s="3"/>
      <c r="BO662" s="3"/>
      <c r="BP662">
        <v>115</v>
      </c>
      <c r="BQ662">
        <v>115</v>
      </c>
      <c r="BR662">
        <v>115</v>
      </c>
      <c r="BS662">
        <v>115</v>
      </c>
      <c r="BT662">
        <v>115</v>
      </c>
      <c r="BU662" s="3"/>
      <c r="BV662" s="3"/>
      <c r="BW662" s="3"/>
      <c r="BX662">
        <v>4.5599999999999996</v>
      </c>
      <c r="BY662">
        <v>3.32</v>
      </c>
      <c r="BZ662">
        <v>4.4800000000000004</v>
      </c>
      <c r="CA662">
        <v>0.64</v>
      </c>
      <c r="CB662">
        <v>2.86</v>
      </c>
      <c r="CC662" s="3"/>
      <c r="CD662" s="3"/>
      <c r="CE662" s="3"/>
      <c r="CF662">
        <v>5.76</v>
      </c>
      <c r="CG662">
        <v>4.1100000000000003</v>
      </c>
      <c r="CH662">
        <v>5.47</v>
      </c>
      <c r="CI662">
        <v>0.83</v>
      </c>
      <c r="CJ662">
        <v>3.89</v>
      </c>
      <c r="CK662" s="3"/>
      <c r="CL662" s="3"/>
      <c r="CM662" s="3"/>
      <c r="CN662" s="1">
        <v>1828</v>
      </c>
      <c r="CO662" s="1">
        <v>1362</v>
      </c>
      <c r="CP662" s="1">
        <v>1888</v>
      </c>
      <c r="CQ662">
        <v>294</v>
      </c>
      <c r="CR662" s="1">
        <v>1415</v>
      </c>
      <c r="CS662" s="3"/>
      <c r="CT662" s="3"/>
      <c r="CU662" s="3"/>
      <c r="CV662">
        <v>8.2899999999999991</v>
      </c>
      <c r="CW662">
        <v>9.25</v>
      </c>
      <c r="CX662">
        <v>6.35</v>
      </c>
      <c r="CY662">
        <v>39.1</v>
      </c>
      <c r="CZ662">
        <v>8.24</v>
      </c>
      <c r="DA662" s="3"/>
      <c r="DB662" s="3"/>
      <c r="DC662" s="3"/>
      <c r="DD662">
        <v>0.47</v>
      </c>
      <c r="DE662">
        <v>0.37</v>
      </c>
      <c r="DF662">
        <v>0.34</v>
      </c>
      <c r="DG662">
        <v>0.32</v>
      </c>
      <c r="DH662">
        <v>0.31</v>
      </c>
      <c r="DI662" s="3"/>
      <c r="DJ662" s="3"/>
      <c r="DK662" s="3"/>
      <c r="DL662" s="6">
        <f>(CM662*3+CL662*2+CK662)/6</f>
        <v>0</v>
      </c>
      <c r="DM662">
        <f>BH662+(BH662*(CG662-8.25)/8.25)</f>
        <v>3728.8909090909092</v>
      </c>
      <c r="DN662">
        <f>BI662+(BI662*(CH662-8.25)/8.25)</f>
        <v>5135.8327272727274</v>
      </c>
      <c r="DO662">
        <f>BJ662+(BJ662*(CI662-8.25)/8.25)</f>
        <v>818.53090909090861</v>
      </c>
      <c r="DP662">
        <f>BK662+(BK662*(CJ662-8.25)/8.25)</f>
        <v>3885.7563636363639</v>
      </c>
      <c r="DQ662">
        <f>BL662+(BL662*(CK662-8.25)/8.25)</f>
        <v>0</v>
      </c>
      <c r="DR662">
        <f>BM662+(BM662*(CL662-8.25)/8.25)</f>
        <v>0</v>
      </c>
      <c r="DS662">
        <f>BN662+(BN662*(CM662-8.25)/8.25)</f>
        <v>0</v>
      </c>
      <c r="DT662" s="8">
        <f>DM662*10^8/$I662</f>
        <v>16214.02138231037</v>
      </c>
      <c r="DU662" s="8">
        <f>DN662*10^8/$I662</f>
        <v>22331.707654132188</v>
      </c>
      <c r="DV662" s="8">
        <f>DO662*10^8/$I662</f>
        <v>3559.1488154630747</v>
      </c>
      <c r="DW662" s="8">
        <f>DP662*10^8/$I662</f>
        <v>16896.106188799364</v>
      </c>
      <c r="DX662" s="8">
        <f>DQ662*10^8/$I662</f>
        <v>0</v>
      </c>
      <c r="DY662" s="8">
        <f>DR662*10^8/$I662</f>
        <v>0</v>
      </c>
      <c r="DZ662" s="8">
        <f>DS662*10^8/$I662</f>
        <v>0</v>
      </c>
      <c r="EA662" s="8">
        <f>DT662*10^8/$I662</f>
        <v>70502.05967278099</v>
      </c>
      <c r="EB662" s="8">
        <f>DZ662*0.8</f>
        <v>0</v>
      </c>
      <c r="EC662" s="10">
        <f>G662-E662</f>
        <v>2700</v>
      </c>
      <c r="ED662" s="4">
        <f>EC662/E662*100</f>
        <v>23.580786026200872</v>
      </c>
      <c r="EE662" s="4">
        <f>DY662-G662</f>
        <v>-14150</v>
      </c>
      <c r="EF662" s="12">
        <f>EE662/G662</f>
        <v>-1</v>
      </c>
      <c r="EG662" s="4">
        <f>G662-F662</f>
        <v>-350</v>
      </c>
    </row>
    <row r="663" spans="1:137" x14ac:dyDescent="0.3">
      <c r="A663">
        <v>662</v>
      </c>
      <c r="B663" t="s">
        <v>6264</v>
      </c>
      <c r="C663" t="s">
        <v>625</v>
      </c>
      <c r="D663" t="str">
        <f>VLOOKUP(C663,Sheet1!$A$2:$B$3197,2,FALSE)</f>
        <v>철강</v>
      </c>
      <c r="E663">
        <v>1195</v>
      </c>
      <c r="F663">
        <v>1635</v>
      </c>
      <c r="G663" s="7">
        <v>1580</v>
      </c>
      <c r="H663" t="s">
        <v>2826</v>
      </c>
      <c r="I663" s="7">
        <f>VALUE(LEFT(H663,FIND("/",H663)-1)) + VALUE(MID(H663,FIND("/",H663)+1,LEN(H663)))</f>
        <v>118908480</v>
      </c>
      <c r="J663" s="1">
        <v>1650</v>
      </c>
      <c r="K663" s="1">
        <f>G663*I663/(10^8)</f>
        <v>1878.7539839999999</v>
      </c>
      <c r="L663" s="1">
        <v>1293</v>
      </c>
      <c r="M663" s="1">
        <v>1471</v>
      </c>
      <c r="N663" s="1">
        <v>1620</v>
      </c>
      <c r="O663" s="1">
        <v>1634</v>
      </c>
      <c r="P663" s="1">
        <v>1738</v>
      </c>
      <c r="Q663" s="3"/>
      <c r="R663" s="3"/>
      <c r="S663" s="3"/>
      <c r="T663">
        <v>-120</v>
      </c>
      <c r="U663">
        <v>-65</v>
      </c>
      <c r="V663">
        <v>-40</v>
      </c>
      <c r="W663">
        <v>37</v>
      </c>
      <c r="X663">
        <v>74</v>
      </c>
      <c r="Y663" s="3"/>
      <c r="Z663" s="3"/>
      <c r="AA663" s="3"/>
      <c r="AB663">
        <v>-147</v>
      </c>
      <c r="AC663">
        <v>-306</v>
      </c>
      <c r="AD663">
        <v>-66</v>
      </c>
      <c r="AE663">
        <v>18</v>
      </c>
      <c r="AF663">
        <v>70</v>
      </c>
      <c r="AG663" s="3"/>
      <c r="AH663" s="3"/>
      <c r="AI663" s="3"/>
      <c r="AJ663" s="1">
        <v>1598</v>
      </c>
      <c r="AK663" s="1">
        <v>1504</v>
      </c>
      <c r="AL663" s="1">
        <v>1636</v>
      </c>
      <c r="AM663" s="1">
        <v>1642</v>
      </c>
      <c r="AN663" s="1">
        <v>1534</v>
      </c>
      <c r="AO663" s="3"/>
      <c r="AP663" s="3"/>
      <c r="AQ663" s="3"/>
      <c r="AR663">
        <v>792</v>
      </c>
      <c r="AS663">
        <v>974</v>
      </c>
      <c r="AT663">
        <v>846</v>
      </c>
      <c r="AU663">
        <v>844</v>
      </c>
      <c r="AV663">
        <v>659</v>
      </c>
      <c r="AW663" s="3"/>
      <c r="AX663" s="3"/>
      <c r="AY663" s="3"/>
      <c r="AZ663">
        <v>805</v>
      </c>
      <c r="BA663">
        <v>530</v>
      </c>
      <c r="BB663">
        <v>791</v>
      </c>
      <c r="BC663">
        <v>798</v>
      </c>
      <c r="BD663">
        <v>875</v>
      </c>
      <c r="BE663" s="3"/>
      <c r="BF663" s="3"/>
      <c r="BG663" s="3"/>
      <c r="BH663">
        <v>805</v>
      </c>
      <c r="BI663">
        <v>530</v>
      </c>
      <c r="BJ663">
        <v>791</v>
      </c>
      <c r="BK663">
        <v>798</v>
      </c>
      <c r="BL663">
        <v>875</v>
      </c>
      <c r="BM663" s="3"/>
      <c r="BN663" s="3"/>
      <c r="BO663" s="3"/>
      <c r="BP663">
        <v>428</v>
      </c>
      <c r="BQ663">
        <v>436</v>
      </c>
      <c r="BR663">
        <v>595</v>
      </c>
      <c r="BS663">
        <v>595</v>
      </c>
      <c r="BT663">
        <v>595</v>
      </c>
      <c r="BU663" s="3"/>
      <c r="BV663" s="3"/>
      <c r="BW663" s="3"/>
      <c r="BX663">
        <v>-8.69</v>
      </c>
      <c r="BY663">
        <v>-19.739999999999998</v>
      </c>
      <c r="BZ663">
        <v>-4.1900000000000004</v>
      </c>
      <c r="CA663">
        <v>1.0900000000000001</v>
      </c>
      <c r="CB663">
        <v>4.43</v>
      </c>
      <c r="CC663" s="3"/>
      <c r="CD663" s="3"/>
      <c r="CE663" s="3"/>
      <c r="CF663">
        <v>-17.350000000000001</v>
      </c>
      <c r="CG663">
        <v>-45.85</v>
      </c>
      <c r="CH663">
        <v>-9.9600000000000009</v>
      </c>
      <c r="CI663">
        <v>2.2400000000000002</v>
      </c>
      <c r="CJ663">
        <v>8.41</v>
      </c>
      <c r="CK663" s="3"/>
      <c r="CL663" s="3"/>
      <c r="CM663" s="3"/>
      <c r="CN663">
        <v>-159</v>
      </c>
      <c r="CO663">
        <v>-327</v>
      </c>
      <c r="CP663">
        <v>-68</v>
      </c>
      <c r="CQ663">
        <v>15</v>
      </c>
      <c r="CR663">
        <v>59</v>
      </c>
      <c r="CS663" s="3"/>
      <c r="CT663" s="3"/>
      <c r="CU663" s="3"/>
      <c r="CV663" t="s">
        <v>2</v>
      </c>
      <c r="CW663" t="s">
        <v>2</v>
      </c>
      <c r="CX663" t="s">
        <v>2</v>
      </c>
      <c r="CY663">
        <v>69.5</v>
      </c>
      <c r="CZ663">
        <v>18.920000000000002</v>
      </c>
      <c r="DA663" s="3"/>
      <c r="DB663" s="3"/>
      <c r="DC663" s="3"/>
      <c r="DD663">
        <v>1.31</v>
      </c>
      <c r="DE663">
        <v>1.33</v>
      </c>
      <c r="DF663">
        <v>2.29</v>
      </c>
      <c r="DG663">
        <v>1.55</v>
      </c>
      <c r="DH663">
        <v>1.52</v>
      </c>
      <c r="DI663" s="3"/>
      <c r="DJ663" s="3"/>
      <c r="DK663" s="3"/>
      <c r="DL663" s="6">
        <f>(CM663*3+CL663*2+CK663)/6</f>
        <v>0</v>
      </c>
      <c r="DM663">
        <f>BH663+(BH663*(CG663-8.25)/8.25)</f>
        <v>-4473.848484848485</v>
      </c>
      <c r="DN663">
        <f>BI663+(BI663*(CH663-8.25)/8.25)</f>
        <v>-639.85454545454559</v>
      </c>
      <c r="DO663">
        <f>BJ663+(BJ663*(CI663-8.25)/8.25)</f>
        <v>214.76848484848483</v>
      </c>
      <c r="DP663">
        <f>BK663+(BK663*(CJ663-8.25)/8.25)</f>
        <v>813.47636363636366</v>
      </c>
      <c r="DQ663">
        <f>BL663+(BL663*(CK663-8.25)/8.25)</f>
        <v>0</v>
      </c>
      <c r="DR663">
        <f>BM663+(BM663*(CL663-8.25)/8.25)</f>
        <v>0</v>
      </c>
      <c r="DS663">
        <f>BN663+(BN663*(CM663-8.25)/8.25)</f>
        <v>0</v>
      </c>
      <c r="DT663" s="8">
        <f>DM663*10^8/$I663</f>
        <v>-3762.4301352170046</v>
      </c>
      <c r="DU663" s="8">
        <f>DN663*10^8/$I663</f>
        <v>-538.10674012025515</v>
      </c>
      <c r="DV663" s="8">
        <f>DO663*10^8/$I663</f>
        <v>180.61662620570445</v>
      </c>
      <c r="DW663" s="8">
        <f>DP663*10^8/$I663</f>
        <v>684.11972269459977</v>
      </c>
      <c r="DX663" s="8">
        <f>DQ663*10^8/$I663</f>
        <v>0</v>
      </c>
      <c r="DY663" s="8">
        <f>DR663*10^8/$I663</f>
        <v>0</v>
      </c>
      <c r="DZ663" s="8">
        <f>DS663*10^8/$I663</f>
        <v>0</v>
      </c>
      <c r="EA663" s="8">
        <f>DT663*10^8/$I663</f>
        <v>-3164.1394585289495</v>
      </c>
      <c r="EB663" s="8">
        <f>DZ663*0.8</f>
        <v>0</v>
      </c>
      <c r="EC663" s="10">
        <f>G663-E663</f>
        <v>385</v>
      </c>
      <c r="ED663" s="4">
        <f>EC663/E663*100</f>
        <v>32.21757322175732</v>
      </c>
      <c r="EE663" s="4">
        <f>DY663-G663</f>
        <v>-1580</v>
      </c>
      <c r="EF663" s="12">
        <f>EE663/G663</f>
        <v>-1</v>
      </c>
      <c r="EG663" s="4">
        <f>G663-F663</f>
        <v>-55</v>
      </c>
    </row>
    <row r="664" spans="1:137" x14ac:dyDescent="0.3">
      <c r="A664">
        <v>663</v>
      </c>
      <c r="B664" t="s">
        <v>6188</v>
      </c>
      <c r="C664" t="s">
        <v>626</v>
      </c>
      <c r="D664" t="str">
        <f>VLOOKUP(C664,Sheet1!$A$2:$B$3197,2,FALSE)</f>
        <v>자동차부품</v>
      </c>
      <c r="E664">
        <v>870</v>
      </c>
      <c r="F664">
        <v>1175</v>
      </c>
      <c r="G664" s="7">
        <v>1145</v>
      </c>
      <c r="H664" t="s">
        <v>2827</v>
      </c>
      <c r="I664" s="7">
        <f>VALUE(LEFT(H664,FIND("/",H664)-1)) + VALUE(MID(H664,FIND("/",H664)+1,LEN(H664)))</f>
        <v>113250975</v>
      </c>
      <c r="J664" s="1">
        <v>11682</v>
      </c>
      <c r="K664" s="1">
        <f>G664*I664/(10^8)</f>
        <v>1296.72366375</v>
      </c>
      <c r="L664" s="1">
        <v>10201</v>
      </c>
      <c r="M664" s="1">
        <v>10699</v>
      </c>
      <c r="N664" s="1">
        <v>11102</v>
      </c>
      <c r="O664" s="1">
        <v>12850</v>
      </c>
      <c r="P664" s="1">
        <v>14669</v>
      </c>
      <c r="Q664" s="3"/>
      <c r="R664" s="3"/>
      <c r="S664" s="3"/>
      <c r="T664">
        <v>205</v>
      </c>
      <c r="U664">
        <v>184</v>
      </c>
      <c r="V664">
        <v>67</v>
      </c>
      <c r="W664">
        <v>313</v>
      </c>
      <c r="X664">
        <v>472</v>
      </c>
      <c r="Y664" s="3"/>
      <c r="Z664" s="3"/>
      <c r="AA664" s="3"/>
      <c r="AB664">
        <v>58</v>
      </c>
      <c r="AC664">
        <v>31</v>
      </c>
      <c r="AD664">
        <v>-403</v>
      </c>
      <c r="AE664">
        <v>179</v>
      </c>
      <c r="AF664">
        <v>216</v>
      </c>
      <c r="AG664" s="3"/>
      <c r="AH664" s="3"/>
      <c r="AI664" s="3"/>
      <c r="AJ664" s="1">
        <v>8381</v>
      </c>
      <c r="AK664" s="1">
        <v>8962</v>
      </c>
      <c r="AL664" s="1">
        <v>8896</v>
      </c>
      <c r="AM664" s="1">
        <v>11173</v>
      </c>
      <c r="AN664" s="1">
        <v>11665</v>
      </c>
      <c r="AO664" s="3"/>
      <c r="AP664" s="3"/>
      <c r="AQ664" s="3"/>
      <c r="AR664" s="1">
        <v>6428</v>
      </c>
      <c r="AS664" s="1">
        <v>6856</v>
      </c>
      <c r="AT664" s="1">
        <v>7192</v>
      </c>
      <c r="AU664" s="1">
        <v>8813</v>
      </c>
      <c r="AV664" s="1">
        <v>9272</v>
      </c>
      <c r="AW664" s="3"/>
      <c r="AX664" s="3"/>
      <c r="AY664" s="3"/>
      <c r="AZ664" s="1">
        <v>1953</v>
      </c>
      <c r="BA664" s="1">
        <v>2106</v>
      </c>
      <c r="BB664" s="1">
        <v>1703</v>
      </c>
      <c r="BC664" s="1">
        <v>2360</v>
      </c>
      <c r="BD664" s="1">
        <v>2393</v>
      </c>
      <c r="BE664" s="3"/>
      <c r="BF664" s="3"/>
      <c r="BG664" s="3"/>
      <c r="BH664" s="1">
        <v>1124</v>
      </c>
      <c r="BI664" s="1">
        <v>1231</v>
      </c>
      <c r="BJ664">
        <v>969</v>
      </c>
      <c r="BK664" s="1">
        <v>1106</v>
      </c>
      <c r="BL664" s="1">
        <v>1141</v>
      </c>
      <c r="BM664" s="3"/>
      <c r="BN664" s="3"/>
      <c r="BO664" s="3"/>
      <c r="BP664">
        <v>496</v>
      </c>
      <c r="BQ664">
        <v>497</v>
      </c>
      <c r="BR664">
        <v>528</v>
      </c>
      <c r="BS664">
        <v>535</v>
      </c>
      <c r="BT664">
        <v>546</v>
      </c>
      <c r="BU664" s="3"/>
      <c r="BV664" s="3"/>
      <c r="BW664" s="3"/>
      <c r="BX664">
        <v>0.73</v>
      </c>
      <c r="BY664">
        <v>0.35</v>
      </c>
      <c r="BZ664">
        <v>-4.51</v>
      </c>
      <c r="CA664">
        <v>1.78</v>
      </c>
      <c r="CB664">
        <v>1.89</v>
      </c>
      <c r="CC664" s="3"/>
      <c r="CD664" s="3"/>
      <c r="CE664" s="3"/>
      <c r="CF664">
        <v>-0.33</v>
      </c>
      <c r="CG664">
        <v>2.2400000000000002</v>
      </c>
      <c r="CH664">
        <v>-27.72</v>
      </c>
      <c r="CI664">
        <v>9.75</v>
      </c>
      <c r="CJ664">
        <v>-1.86</v>
      </c>
      <c r="CK664" s="3"/>
      <c r="CL664" s="3"/>
      <c r="CM664" s="3"/>
      <c r="CN664">
        <v>-4</v>
      </c>
      <c r="CO664">
        <v>25</v>
      </c>
      <c r="CP664">
        <v>-283</v>
      </c>
      <c r="CQ664">
        <v>93</v>
      </c>
      <c r="CR664">
        <v>-19</v>
      </c>
      <c r="CS664" s="3"/>
      <c r="CT664" s="3"/>
      <c r="CU664" s="3"/>
      <c r="CV664" t="s">
        <v>2</v>
      </c>
      <c r="CW664">
        <v>42.75</v>
      </c>
      <c r="CX664" t="s">
        <v>2</v>
      </c>
      <c r="CY664">
        <v>9.67</v>
      </c>
      <c r="CZ664" t="s">
        <v>2</v>
      </c>
      <c r="DA664" s="3"/>
      <c r="DB664" s="3"/>
      <c r="DC664" s="3"/>
      <c r="DD664">
        <v>1.59</v>
      </c>
      <c r="DE664">
        <v>0.92</v>
      </c>
      <c r="DF664">
        <v>1.47</v>
      </c>
      <c r="DG664">
        <v>0.89</v>
      </c>
      <c r="DH664">
        <v>0.81</v>
      </c>
      <c r="DI664" s="3"/>
      <c r="DJ664" s="3"/>
      <c r="DK664" s="3"/>
      <c r="DL664" s="6">
        <f>(CM664*3+CL664*2+CK664)/6</f>
        <v>0</v>
      </c>
      <c r="DM664">
        <f>BH664+(BH664*(CG664-8.25)/8.25)</f>
        <v>305.18303030303036</v>
      </c>
      <c r="DN664">
        <f>BI664+(BI664*(CH664-8.25)/8.25)</f>
        <v>-4136.16</v>
      </c>
      <c r="DO664">
        <f>BJ664+(BJ664*(CI664-8.25)/8.25)</f>
        <v>1145.1818181818182</v>
      </c>
      <c r="DP664">
        <f>BK664+(BK664*(CJ664-8.25)/8.25)</f>
        <v>-249.35272727272718</v>
      </c>
      <c r="DQ664">
        <f>BL664+(BL664*(CK664-8.25)/8.25)</f>
        <v>0</v>
      </c>
      <c r="DR664">
        <f>BM664+(BM664*(CL664-8.25)/8.25)</f>
        <v>0</v>
      </c>
      <c r="DS664">
        <f>BN664+(BN664*(CM664-8.25)/8.25)</f>
        <v>0</v>
      </c>
      <c r="DT664" s="8">
        <f>DM664*10^8/$I664</f>
        <v>269.47496946761856</v>
      </c>
      <c r="DU664" s="8">
        <f>DN664*10^8/$I664</f>
        <v>-3652.2069677545824</v>
      </c>
      <c r="DV664" s="8">
        <f>DO664*10^8/$I664</f>
        <v>1011.1893678458999</v>
      </c>
      <c r="DW664" s="8">
        <f>DP664*10^8/$I664</f>
        <v>-220.17711306479009</v>
      </c>
      <c r="DX664" s="8">
        <f>DQ664*10^8/$I664</f>
        <v>0</v>
      </c>
      <c r="DY664" s="8">
        <f>DR664*10^8/$I664</f>
        <v>0</v>
      </c>
      <c r="DZ664" s="8">
        <f>DS664*10^8/$I664</f>
        <v>0</v>
      </c>
      <c r="EA664" s="8">
        <f>DT664*10^8/$I664</f>
        <v>237.94494437475578</v>
      </c>
      <c r="EB664" s="8">
        <f>DZ664*0.8</f>
        <v>0</v>
      </c>
      <c r="EC664" s="10">
        <f>G664-E664</f>
        <v>275</v>
      </c>
      <c r="ED664" s="4">
        <f>EC664/E664*100</f>
        <v>31.609195402298852</v>
      </c>
      <c r="EE664" s="4">
        <f>DY664-G664</f>
        <v>-1145</v>
      </c>
      <c r="EF664" s="12">
        <f>EE664/G664</f>
        <v>-1</v>
      </c>
      <c r="EG664" s="4">
        <f>G664-F664</f>
        <v>-30</v>
      </c>
    </row>
    <row r="665" spans="1:137" x14ac:dyDescent="0.3">
      <c r="A665">
        <v>664</v>
      </c>
      <c r="B665" t="s">
        <v>7543</v>
      </c>
      <c r="C665" t="s">
        <v>627</v>
      </c>
      <c r="D665" t="str">
        <f>VLOOKUP(C665,Sheet1!$A$2:$B$3197,2,FALSE)</f>
        <v>건설</v>
      </c>
      <c r="E665">
        <v>14100</v>
      </c>
      <c r="F665">
        <v>17300</v>
      </c>
      <c r="G665" s="7">
        <v>16550</v>
      </c>
      <c r="H665" t="s">
        <v>2828</v>
      </c>
      <c r="I665" s="7">
        <f>VALUE(LEFT(H665,FIND("/",H665)-1)) + VALUE(MID(H665,FIND("/",H665)+1,LEN(H665)))</f>
        <v>9828900</v>
      </c>
      <c r="J665">
        <v>170</v>
      </c>
      <c r="K665" s="1">
        <f>G665*I665/(10^8)</f>
        <v>1626.6829499999999</v>
      </c>
      <c r="L665" s="1">
        <v>1836</v>
      </c>
      <c r="M665" s="1">
        <v>1156</v>
      </c>
      <c r="N665" s="1">
        <v>1572</v>
      </c>
      <c r="O665" s="1">
        <v>2362</v>
      </c>
      <c r="P665" s="1">
        <v>2380</v>
      </c>
      <c r="Q665" s="3"/>
      <c r="R665" s="3"/>
      <c r="S665" s="3"/>
      <c r="T665">
        <v>-93</v>
      </c>
      <c r="U665">
        <v>18</v>
      </c>
      <c r="V665">
        <v>111</v>
      </c>
      <c r="W665">
        <v>48</v>
      </c>
      <c r="X665">
        <v>152</v>
      </c>
      <c r="Y665" s="3"/>
      <c r="Z665" s="3"/>
      <c r="AA665" s="3"/>
      <c r="AB665">
        <v>-21</v>
      </c>
      <c r="AC665">
        <v>17</v>
      </c>
      <c r="AD665">
        <v>57</v>
      </c>
      <c r="AE665">
        <v>39</v>
      </c>
      <c r="AF665">
        <v>138</v>
      </c>
      <c r="AG665" s="3"/>
      <c r="AH665" s="3"/>
      <c r="AI665" s="3"/>
      <c r="AJ665" s="1">
        <v>1759</v>
      </c>
      <c r="AK665" s="1">
        <v>1664</v>
      </c>
      <c r="AL665" s="1">
        <v>1489</v>
      </c>
      <c r="AM665" s="1">
        <v>2026</v>
      </c>
      <c r="AN665" s="1">
        <v>2040</v>
      </c>
      <c r="AO665" s="3"/>
      <c r="AP665" s="3"/>
      <c r="AQ665" s="3"/>
      <c r="AR665" s="1">
        <v>1352</v>
      </c>
      <c r="AS665" s="1">
        <v>1231</v>
      </c>
      <c r="AT665">
        <v>998</v>
      </c>
      <c r="AU665" s="1">
        <v>1497</v>
      </c>
      <c r="AV665" s="1">
        <v>1377</v>
      </c>
      <c r="AW665" s="3"/>
      <c r="AX665" s="3"/>
      <c r="AY665" s="3"/>
      <c r="AZ665">
        <v>407</v>
      </c>
      <c r="BA665">
        <v>433</v>
      </c>
      <c r="BB665">
        <v>491</v>
      </c>
      <c r="BC665">
        <v>529</v>
      </c>
      <c r="BD665">
        <v>663</v>
      </c>
      <c r="BE665" s="3"/>
      <c r="BF665" s="3"/>
      <c r="BG665" s="3"/>
      <c r="BH665">
        <v>407</v>
      </c>
      <c r="BI665">
        <v>433</v>
      </c>
      <c r="BJ665">
        <v>491</v>
      </c>
      <c r="BK665">
        <v>529</v>
      </c>
      <c r="BL665">
        <v>663</v>
      </c>
      <c r="BM665" s="3"/>
      <c r="BN665" s="3"/>
      <c r="BO665" s="3"/>
      <c r="BP665">
        <v>490</v>
      </c>
      <c r="BQ665">
        <v>491</v>
      </c>
      <c r="BR665">
        <v>491</v>
      </c>
      <c r="BS665">
        <v>491</v>
      </c>
      <c r="BT665">
        <v>491</v>
      </c>
      <c r="BU665" s="3"/>
      <c r="BV665" s="3"/>
      <c r="BW665" s="3"/>
      <c r="BX665">
        <v>-1.04</v>
      </c>
      <c r="BY665">
        <v>0.99</v>
      </c>
      <c r="BZ665">
        <v>3.63</v>
      </c>
      <c r="CA665">
        <v>2.2000000000000002</v>
      </c>
      <c r="CB665">
        <v>6.77</v>
      </c>
      <c r="CC665" s="3"/>
      <c r="CD665" s="3"/>
      <c r="CE665" s="3"/>
      <c r="CF665">
        <v>-5.37</v>
      </c>
      <c r="CG665">
        <v>4.05</v>
      </c>
      <c r="CH665">
        <v>12.37</v>
      </c>
      <c r="CI665">
        <v>7.58</v>
      </c>
      <c r="CJ665">
        <v>23.09</v>
      </c>
      <c r="CK665" s="3"/>
      <c r="CL665" s="3"/>
      <c r="CM665" s="3"/>
      <c r="CN665">
        <v>-219</v>
      </c>
      <c r="CO665">
        <v>173</v>
      </c>
      <c r="CP665">
        <v>582</v>
      </c>
      <c r="CQ665">
        <v>393</v>
      </c>
      <c r="CR665" s="1">
        <v>1400</v>
      </c>
      <c r="CS665" s="3"/>
      <c r="CT665" s="3"/>
      <c r="CU665" s="3"/>
      <c r="CV665" t="s">
        <v>2</v>
      </c>
      <c r="CW665">
        <v>34.76</v>
      </c>
      <c r="CX665">
        <v>20.46</v>
      </c>
      <c r="CY665">
        <v>28.74</v>
      </c>
      <c r="CZ665">
        <v>9.57</v>
      </c>
      <c r="DA665" s="3"/>
      <c r="DB665" s="3"/>
      <c r="DC665" s="3"/>
      <c r="DD665">
        <v>1.75</v>
      </c>
      <c r="DE665">
        <v>1.36</v>
      </c>
      <c r="DF665">
        <v>2.37</v>
      </c>
      <c r="DG665">
        <v>2.09</v>
      </c>
      <c r="DH665">
        <v>1.98</v>
      </c>
      <c r="DI665" s="3"/>
      <c r="DJ665" s="3"/>
      <c r="DK665" s="3"/>
      <c r="DL665" s="6">
        <f>(CM665*3+CL665*2+CK665)/6</f>
        <v>0</v>
      </c>
      <c r="DM665">
        <f>BH665+(BH665*(CG665-8.25)/8.25)</f>
        <v>199.79999999999998</v>
      </c>
      <c r="DN665">
        <f>BI665+(BI665*(CH665-8.25)/8.25)</f>
        <v>649.23757575757577</v>
      </c>
      <c r="DO665">
        <f>BJ665+(BJ665*(CI665-8.25)/8.25)</f>
        <v>451.12484848484848</v>
      </c>
      <c r="DP665">
        <f>BK665+(BK665*(CJ665-8.25)/8.25)</f>
        <v>1480.5587878787878</v>
      </c>
      <c r="DQ665">
        <f>BL665+(BL665*(CK665-8.25)/8.25)</f>
        <v>0</v>
      </c>
      <c r="DR665">
        <f>BM665+(BM665*(CL665-8.25)/8.25)</f>
        <v>0</v>
      </c>
      <c r="DS665">
        <f>BN665+(BN665*(CM665-8.25)/8.25)</f>
        <v>0</v>
      </c>
      <c r="DT665" s="8">
        <f>DM665*10^8/$I665</f>
        <v>2032.780880871715</v>
      </c>
      <c r="DU665" s="8">
        <f>DN665*10^8/$I665</f>
        <v>6605.3940497672756</v>
      </c>
      <c r="DV665" s="8">
        <f>DO665*10^8/$I665</f>
        <v>4589.7796140447908</v>
      </c>
      <c r="DW665" s="8">
        <f>DP665*10^8/$I665</f>
        <v>15063.321306339345</v>
      </c>
      <c r="DX665" s="8">
        <f>DQ665*10^8/$I665</f>
        <v>0</v>
      </c>
      <c r="DY665" s="8">
        <f>DR665*10^8/$I665</f>
        <v>0</v>
      </c>
      <c r="DZ665" s="8">
        <f>DS665*10^8/$I665</f>
        <v>0</v>
      </c>
      <c r="EA665" s="8">
        <f>DT665*10^8/$I665</f>
        <v>20681.672220408338</v>
      </c>
      <c r="EB665" s="8">
        <f>DZ665*0.8</f>
        <v>0</v>
      </c>
      <c r="EC665" s="10">
        <f>G665-E665</f>
        <v>2450</v>
      </c>
      <c r="ED665" s="4">
        <f>EC665/E665*100</f>
        <v>17.375886524822697</v>
      </c>
      <c r="EE665" s="4">
        <f>DY665-G665</f>
        <v>-16550</v>
      </c>
      <c r="EF665" s="12">
        <f>EE665/G665</f>
        <v>-1</v>
      </c>
      <c r="EG665" s="4">
        <f>G665-F665</f>
        <v>-750</v>
      </c>
    </row>
    <row r="666" spans="1:137" x14ac:dyDescent="0.3">
      <c r="A666">
        <v>665</v>
      </c>
      <c r="B666" t="s">
        <v>5933</v>
      </c>
      <c r="C666" t="s">
        <v>7934</v>
      </c>
      <c r="D666" t="str">
        <f>VLOOKUP(C666,Sheet1!$A$2:$B$3197,2,FALSE)</f>
        <v>전기제품</v>
      </c>
      <c r="E666">
        <v>10000</v>
      </c>
      <c r="F666">
        <v>13500</v>
      </c>
      <c r="G666" s="7">
        <v>13150</v>
      </c>
      <c r="H666" t="s">
        <v>1094</v>
      </c>
      <c r="I666" s="7">
        <f>VALUE(LEFT(H666,FIND("/",H666)-1)) + VALUE(MID(H666,FIND("/",H666)+1,LEN(H666)))</f>
        <v>20000000</v>
      </c>
      <c r="J666">
        <v>0</v>
      </c>
      <c r="K666" s="1">
        <f>G666*I666/(10^8)</f>
        <v>2630</v>
      </c>
      <c r="L666" s="1">
        <v>2149</v>
      </c>
      <c r="M666" s="1">
        <v>2294</v>
      </c>
      <c r="N666" s="1">
        <v>2497</v>
      </c>
      <c r="O666" s="1">
        <v>2010</v>
      </c>
      <c r="P666" s="1">
        <v>2006</v>
      </c>
      <c r="Q666" s="1">
        <v>2190</v>
      </c>
      <c r="R666" s="1">
        <v>2329</v>
      </c>
      <c r="S666" s="1">
        <v>2465</v>
      </c>
      <c r="T666">
        <v>97</v>
      </c>
      <c r="U666">
        <v>89</v>
      </c>
      <c r="V666">
        <v>131</v>
      </c>
      <c r="W666">
        <v>46</v>
      </c>
      <c r="X666">
        <v>92</v>
      </c>
      <c r="Y666">
        <v>150</v>
      </c>
      <c r="Z666">
        <v>165</v>
      </c>
      <c r="AA666">
        <v>182</v>
      </c>
      <c r="AB666">
        <v>132</v>
      </c>
      <c r="AC666">
        <v>106</v>
      </c>
      <c r="AD666">
        <v>151</v>
      </c>
      <c r="AE666">
        <v>86</v>
      </c>
      <c r="AF666">
        <v>114</v>
      </c>
      <c r="AG666">
        <v>153</v>
      </c>
      <c r="AH666">
        <v>166</v>
      </c>
      <c r="AI666">
        <v>180</v>
      </c>
      <c r="AJ666" s="1">
        <v>4926</v>
      </c>
      <c r="AK666" s="1">
        <v>4976</v>
      </c>
      <c r="AL666" s="1">
        <v>5080</v>
      </c>
      <c r="AM666" s="1">
        <v>5027</v>
      </c>
      <c r="AN666" s="1">
        <v>5139</v>
      </c>
      <c r="AO666" s="1">
        <v>5244</v>
      </c>
      <c r="AP666" s="1">
        <v>5372</v>
      </c>
      <c r="AQ666" s="1">
        <v>5513</v>
      </c>
      <c r="AR666">
        <v>239</v>
      </c>
      <c r="AS666">
        <v>268</v>
      </c>
      <c r="AT666">
        <v>275</v>
      </c>
      <c r="AU666">
        <v>183</v>
      </c>
      <c r="AV666">
        <v>230</v>
      </c>
      <c r="AW666">
        <v>232</v>
      </c>
      <c r="AX666">
        <v>244</v>
      </c>
      <c r="AY666">
        <v>255</v>
      </c>
      <c r="AZ666" s="1">
        <v>4686</v>
      </c>
      <c r="BA666" s="1">
        <v>4708</v>
      </c>
      <c r="BB666" s="1">
        <v>4805</v>
      </c>
      <c r="BC666" s="1">
        <v>4844</v>
      </c>
      <c r="BD666" s="1">
        <v>4909</v>
      </c>
      <c r="BE666" s="1">
        <v>5012</v>
      </c>
      <c r="BF666" s="1">
        <v>5128</v>
      </c>
      <c r="BG666" s="1">
        <v>5258</v>
      </c>
      <c r="BH666" s="1">
        <v>4686</v>
      </c>
      <c r="BI666" s="1">
        <v>4708</v>
      </c>
      <c r="BJ666" s="1">
        <v>4805</v>
      </c>
      <c r="BK666" s="1">
        <v>4844</v>
      </c>
      <c r="BL666" s="1">
        <v>4909</v>
      </c>
      <c r="BM666" s="1">
        <v>5012</v>
      </c>
      <c r="BN666" s="1">
        <v>5128</v>
      </c>
      <c r="BO666" s="1">
        <v>5258</v>
      </c>
      <c r="BP666">
        <v>100</v>
      </c>
      <c r="BQ666">
        <v>100</v>
      </c>
      <c r="BR666">
        <v>100</v>
      </c>
      <c r="BS666">
        <v>100</v>
      </c>
      <c r="BT666">
        <v>100</v>
      </c>
      <c r="BU666">
        <v>100</v>
      </c>
      <c r="BV666">
        <v>100</v>
      </c>
      <c r="BW666">
        <v>100</v>
      </c>
      <c r="BX666">
        <v>2.7</v>
      </c>
      <c r="BY666">
        <v>2.14</v>
      </c>
      <c r="BZ666">
        <v>3.01</v>
      </c>
      <c r="CA666">
        <v>1.69</v>
      </c>
      <c r="CB666">
        <v>2.25</v>
      </c>
      <c r="CC666">
        <v>2.95</v>
      </c>
      <c r="CD666">
        <v>3.13</v>
      </c>
      <c r="CE666">
        <v>3.31</v>
      </c>
      <c r="CF666">
        <v>2.83</v>
      </c>
      <c r="CG666">
        <v>2.25</v>
      </c>
      <c r="CH666">
        <v>3.18</v>
      </c>
      <c r="CI666">
        <v>1.77</v>
      </c>
      <c r="CJ666">
        <v>2.34</v>
      </c>
      <c r="CK666">
        <v>3.08</v>
      </c>
      <c r="CL666">
        <v>3.27</v>
      </c>
      <c r="CM666">
        <v>3.47</v>
      </c>
      <c r="CN666">
        <v>660</v>
      </c>
      <c r="CO666">
        <v>529</v>
      </c>
      <c r="CP666">
        <v>757</v>
      </c>
      <c r="CQ666">
        <v>428</v>
      </c>
      <c r="CR666">
        <v>571</v>
      </c>
      <c r="CS666">
        <v>765</v>
      </c>
      <c r="CT666">
        <v>830</v>
      </c>
      <c r="CU666">
        <v>900</v>
      </c>
      <c r="CV666">
        <v>18.399999999999999</v>
      </c>
      <c r="CW666">
        <v>24.67</v>
      </c>
      <c r="CX666">
        <v>15.66</v>
      </c>
      <c r="CY666">
        <v>21.09</v>
      </c>
      <c r="CZ666">
        <v>17.86</v>
      </c>
      <c r="DA666">
        <v>17.190000000000001</v>
      </c>
      <c r="DB666">
        <v>15.84</v>
      </c>
      <c r="DC666">
        <v>14.61</v>
      </c>
      <c r="DD666">
        <v>0.52</v>
      </c>
      <c r="DE666">
        <v>0.55000000000000004</v>
      </c>
      <c r="DF666">
        <v>0.49</v>
      </c>
      <c r="DG666">
        <v>0.37</v>
      </c>
      <c r="DH666">
        <v>0.42</v>
      </c>
      <c r="DI666">
        <v>0.52</v>
      </c>
      <c r="DJ666">
        <v>0.51</v>
      </c>
      <c r="DK666">
        <v>0.5</v>
      </c>
      <c r="DL666" s="6">
        <f>(CM666*3+CL666*2+CK666)/6</f>
        <v>3.3383333333333334</v>
      </c>
      <c r="DM666">
        <f>BH666+(BH666*(CG666-8.25)/8.25)</f>
        <v>1278</v>
      </c>
      <c r="DN666">
        <f>BI666+(BI666*(CH666-8.25)/8.25)</f>
        <v>1814.7199999999998</v>
      </c>
      <c r="DO666">
        <f>BJ666+(BJ666*(CI666-8.25)/8.25)</f>
        <v>1030.8909090909087</v>
      </c>
      <c r="DP666">
        <f>BK666+(BK666*(CJ666-8.25)/8.25)</f>
        <v>1373.9345454545455</v>
      </c>
      <c r="DQ666">
        <f>BL666+(BL666*(CK666-8.25)/8.25)</f>
        <v>1832.6933333333336</v>
      </c>
      <c r="DR666">
        <f>BM666+(BM666*(CL666-8.25)/8.25)</f>
        <v>1986.5745454545454</v>
      </c>
      <c r="DS666">
        <f>BN666+(BN666*(CM666-8.25)/8.25)</f>
        <v>2156.8678787878794</v>
      </c>
      <c r="DT666" s="8">
        <f>DM666*10^8/$I666</f>
        <v>6390</v>
      </c>
      <c r="DU666" s="8">
        <f>DN666*10^8/$I666</f>
        <v>9073.5999999999985</v>
      </c>
      <c r="DV666" s="8">
        <f>DO666*10^8/$I666</f>
        <v>5154.4545454545432</v>
      </c>
      <c r="DW666" s="8">
        <f>DP666*10^8/$I666</f>
        <v>6869.6727272727276</v>
      </c>
      <c r="DX666" s="8">
        <f>DQ666*10^8/$I666</f>
        <v>9163.466666666669</v>
      </c>
      <c r="DY666" s="8">
        <f>DR666*10^8/$I666</f>
        <v>9932.8727272727265</v>
      </c>
      <c r="DZ666" s="8">
        <f>DS666*10^8/$I666</f>
        <v>10784.339393939397</v>
      </c>
      <c r="EA666" s="8">
        <f>DT666*10^8/$I666</f>
        <v>31950</v>
      </c>
      <c r="EB666" s="8">
        <f>DZ666*0.8</f>
        <v>8627.4715151515175</v>
      </c>
      <c r="EC666" s="10">
        <f>G666-E666</f>
        <v>3150</v>
      </c>
      <c r="ED666" s="4">
        <f>EC666/E666*100</f>
        <v>31.5</v>
      </c>
      <c r="EE666" s="4">
        <f>DY666-G666</f>
        <v>-3217.1272727272735</v>
      </c>
      <c r="EF666" s="12">
        <f>EE666/G666</f>
        <v>-0.2446484618043554</v>
      </c>
      <c r="EG666" s="4">
        <f>G666-F666</f>
        <v>-350</v>
      </c>
    </row>
    <row r="667" spans="1:137" x14ac:dyDescent="0.3">
      <c r="A667">
        <v>666</v>
      </c>
      <c r="B667" t="s">
        <v>7893</v>
      </c>
      <c r="C667" t="s">
        <v>628</v>
      </c>
      <c r="D667" t="str">
        <f>VLOOKUP(C667,Sheet1!$A$2:$B$3197,2,FALSE)</f>
        <v>섬유,의류,신발,호화품</v>
      </c>
      <c r="E667">
        <v>102000</v>
      </c>
      <c r="F667">
        <v>121000</v>
      </c>
      <c r="G667" s="7">
        <v>128000</v>
      </c>
      <c r="H667" t="s">
        <v>2829</v>
      </c>
      <c r="I667" s="7">
        <f>VALUE(LEFT(H667,FIND("/",H667)-1)) + VALUE(MID(H667,FIND("/",H667)+1,LEN(H667)))</f>
        <v>900000</v>
      </c>
      <c r="J667">
        <v>13</v>
      </c>
      <c r="K667" s="1">
        <f>G667*I667/(10^8)</f>
        <v>1152</v>
      </c>
      <c r="L667" s="1">
        <v>1795</v>
      </c>
      <c r="M667" s="1">
        <v>1824</v>
      </c>
      <c r="N667" s="1">
        <v>1742</v>
      </c>
      <c r="O667" s="1">
        <v>1781</v>
      </c>
      <c r="P667" s="1">
        <v>1780</v>
      </c>
      <c r="Q667" s="3"/>
      <c r="R667" s="3"/>
      <c r="S667" s="3"/>
      <c r="T667">
        <v>32</v>
      </c>
      <c r="U667">
        <v>60</v>
      </c>
      <c r="V667">
        <v>22</v>
      </c>
      <c r="W667">
        <v>2</v>
      </c>
      <c r="X667">
        <v>5</v>
      </c>
      <c r="Y667" s="3"/>
      <c r="Z667" s="3"/>
      <c r="AA667" s="3"/>
      <c r="AB667">
        <v>173</v>
      </c>
      <c r="AC667">
        <v>91</v>
      </c>
      <c r="AD667">
        <v>42</v>
      </c>
      <c r="AE667">
        <v>29</v>
      </c>
      <c r="AF667">
        <v>29</v>
      </c>
      <c r="AG667" s="3"/>
      <c r="AH667" s="3"/>
      <c r="AI667" s="3"/>
      <c r="AJ667" s="1">
        <v>3345</v>
      </c>
      <c r="AK667" s="1">
        <v>3316</v>
      </c>
      <c r="AL667" s="1">
        <v>3452</v>
      </c>
      <c r="AM667" s="1">
        <v>3483</v>
      </c>
      <c r="AN667" s="1">
        <v>3734</v>
      </c>
      <c r="AO667" s="3"/>
      <c r="AP667" s="3"/>
      <c r="AQ667" s="3"/>
      <c r="AR667">
        <v>342</v>
      </c>
      <c r="AS667">
        <v>268</v>
      </c>
      <c r="AT667">
        <v>320</v>
      </c>
      <c r="AU667">
        <v>339</v>
      </c>
      <c r="AV667">
        <v>563</v>
      </c>
      <c r="AW667" s="3"/>
      <c r="AX667" s="3"/>
      <c r="AY667" s="3"/>
      <c r="AZ667" s="1">
        <v>3003</v>
      </c>
      <c r="BA667" s="1">
        <v>3048</v>
      </c>
      <c r="BB667" s="1">
        <v>3132</v>
      </c>
      <c r="BC667" s="1">
        <v>3144</v>
      </c>
      <c r="BD667" s="1">
        <v>3172</v>
      </c>
      <c r="BE667" s="3"/>
      <c r="BF667" s="3"/>
      <c r="BG667" s="3"/>
      <c r="BH667" s="1">
        <v>3003</v>
      </c>
      <c r="BI667" s="1">
        <v>3048</v>
      </c>
      <c r="BJ667" s="1">
        <v>3132</v>
      </c>
      <c r="BK667" s="1">
        <v>3144</v>
      </c>
      <c r="BL667" s="1">
        <v>3172</v>
      </c>
      <c r="BM667" s="3"/>
      <c r="BN667" s="3"/>
      <c r="BO667" s="3"/>
      <c r="BP667">
        <v>45</v>
      </c>
      <c r="BQ667">
        <v>45</v>
      </c>
      <c r="BR667">
        <v>45</v>
      </c>
      <c r="BS667">
        <v>45</v>
      </c>
      <c r="BT667">
        <v>45</v>
      </c>
      <c r="BU667" s="3"/>
      <c r="BV667" s="3"/>
      <c r="BW667" s="3"/>
      <c r="BX667">
        <v>5.31</v>
      </c>
      <c r="BY667">
        <v>2.74</v>
      </c>
      <c r="BZ667">
        <v>1.26</v>
      </c>
      <c r="CA667">
        <v>0.83</v>
      </c>
      <c r="CB667">
        <v>0.81</v>
      </c>
      <c r="CC667" s="3"/>
      <c r="CD667" s="3"/>
      <c r="CE667" s="3"/>
      <c r="CF667">
        <v>5.93</v>
      </c>
      <c r="CG667">
        <v>3.02</v>
      </c>
      <c r="CH667">
        <v>1.37</v>
      </c>
      <c r="CI667">
        <v>0.92</v>
      </c>
      <c r="CJ667">
        <v>0.92</v>
      </c>
      <c r="CK667" s="3"/>
      <c r="CL667" s="3"/>
      <c r="CM667" s="3"/>
      <c r="CN667" s="1">
        <v>19255</v>
      </c>
      <c r="CO667" s="1">
        <v>10140</v>
      </c>
      <c r="CP667" s="1">
        <v>4721</v>
      </c>
      <c r="CQ667" s="1">
        <v>3192</v>
      </c>
      <c r="CR667" s="1">
        <v>3245</v>
      </c>
      <c r="CS667" s="3"/>
      <c r="CT667" s="3"/>
      <c r="CU667" s="3"/>
      <c r="CV667">
        <v>8.91</v>
      </c>
      <c r="CW667">
        <v>14.79</v>
      </c>
      <c r="CX667">
        <v>27.75</v>
      </c>
      <c r="CY667">
        <v>31.33</v>
      </c>
      <c r="CZ667">
        <v>32.200000000000003</v>
      </c>
      <c r="DA667" s="3"/>
      <c r="DB667" s="3"/>
      <c r="DC667" s="3"/>
      <c r="DD667">
        <v>0.51</v>
      </c>
      <c r="DE667">
        <v>0.44</v>
      </c>
      <c r="DF667">
        <v>0.38</v>
      </c>
      <c r="DG667">
        <v>0.28999999999999998</v>
      </c>
      <c r="DH667">
        <v>0.3</v>
      </c>
      <c r="DI667" s="3"/>
      <c r="DJ667" s="3"/>
      <c r="DK667" s="3"/>
      <c r="DL667" s="6">
        <f>(CM667*3+CL667*2+CK667)/6</f>
        <v>0</v>
      </c>
      <c r="DM667">
        <f>BH667+(BH667*(CG667-8.25)/8.25)</f>
        <v>1099.28</v>
      </c>
      <c r="DN667">
        <f>BI667+(BI667*(CH667-8.25)/8.25)</f>
        <v>506.15272727272759</v>
      </c>
      <c r="DO667">
        <f>BJ667+(BJ667*(CI667-8.25)/8.25)</f>
        <v>349.2654545454543</v>
      </c>
      <c r="DP667">
        <f>BK667+(BK667*(CJ667-8.25)/8.25)</f>
        <v>350.60363636363627</v>
      </c>
      <c r="DQ667">
        <f>BL667+(BL667*(CK667-8.25)/8.25)</f>
        <v>0</v>
      </c>
      <c r="DR667">
        <f>BM667+(BM667*(CL667-8.25)/8.25)</f>
        <v>0</v>
      </c>
      <c r="DS667">
        <f>BN667+(BN667*(CM667-8.25)/8.25)</f>
        <v>0</v>
      </c>
      <c r="DT667" s="8">
        <f>DM667*10^8/$I667</f>
        <v>122142.22222222222</v>
      </c>
      <c r="DU667" s="8">
        <f>DN667*10^8/$I667</f>
        <v>56239.191919191951</v>
      </c>
      <c r="DV667" s="8">
        <f>DO667*10^8/$I667</f>
        <v>38807.272727272706</v>
      </c>
      <c r="DW667" s="8">
        <f>DP667*10^8/$I667</f>
        <v>38955.959595959583</v>
      </c>
      <c r="DX667" s="8">
        <f>DQ667*10^8/$I667</f>
        <v>0</v>
      </c>
      <c r="DY667" s="8">
        <f>DR667*10^8/$I667</f>
        <v>0</v>
      </c>
      <c r="DZ667" s="8">
        <f>DS667*10^8/$I667</f>
        <v>0</v>
      </c>
      <c r="EA667" s="8">
        <f>DT667*10^8/$I667</f>
        <v>13571358.024691358</v>
      </c>
      <c r="EB667" s="8">
        <f>DZ667*0.8</f>
        <v>0</v>
      </c>
      <c r="EC667" s="10">
        <f>G667-E667</f>
        <v>26000</v>
      </c>
      <c r="ED667" s="4">
        <f>EC667/E667*100</f>
        <v>25.490196078431371</v>
      </c>
      <c r="EE667" s="4">
        <f>DY667-G667</f>
        <v>-128000</v>
      </c>
      <c r="EF667" s="12">
        <f>EE667/G667</f>
        <v>-1</v>
      </c>
      <c r="EG667" s="4">
        <f>G667-F667</f>
        <v>7000</v>
      </c>
    </row>
    <row r="668" spans="1:137" x14ac:dyDescent="0.3">
      <c r="A668">
        <v>667</v>
      </c>
      <c r="B668" t="s">
        <v>6285</v>
      </c>
      <c r="C668" t="s">
        <v>629</v>
      </c>
      <c r="D668" t="str">
        <f>VLOOKUP(C668,Sheet1!$A$2:$B$3197,2,FALSE)</f>
        <v>생물공학</v>
      </c>
      <c r="E668">
        <v>1390</v>
      </c>
      <c r="F668">
        <v>1630</v>
      </c>
      <c r="G668" s="7">
        <v>1690</v>
      </c>
      <c r="H668" t="s">
        <v>2830</v>
      </c>
      <c r="I668" s="7">
        <f>VALUE(LEFT(H668,FIND("/",H668)-1)) + VALUE(MID(H668,FIND("/",H668)+1,LEN(H668)))</f>
        <v>118583005</v>
      </c>
      <c r="J668" s="1">
        <v>14848</v>
      </c>
      <c r="K668" s="1">
        <f>G668*I668/(10^8)</f>
        <v>2004.0527844999999</v>
      </c>
      <c r="L668" s="1">
        <v>1050</v>
      </c>
      <c r="M668" s="1">
        <v>1090</v>
      </c>
      <c r="N668">
        <v>256</v>
      </c>
      <c r="O668">
        <v>304</v>
      </c>
      <c r="P668">
        <v>377</v>
      </c>
      <c r="Q668" s="3"/>
      <c r="R668" s="3"/>
      <c r="S668" s="3"/>
      <c r="T668">
        <v>1</v>
      </c>
      <c r="U668">
        <v>-97</v>
      </c>
      <c r="V668">
        <v>-79</v>
      </c>
      <c r="W668">
        <v>-101</v>
      </c>
      <c r="X668">
        <v>-112</v>
      </c>
      <c r="Y668" s="3"/>
      <c r="Z668" s="3"/>
      <c r="AA668" s="3"/>
      <c r="AB668">
        <v>-25</v>
      </c>
      <c r="AC668">
        <v>-253</v>
      </c>
      <c r="AD668">
        <v>-162</v>
      </c>
      <c r="AE668">
        <v>-302</v>
      </c>
      <c r="AF668">
        <v>-116</v>
      </c>
      <c r="AG668" s="3"/>
      <c r="AH668" s="3"/>
      <c r="AI668" s="3"/>
      <c r="AJ668" s="1">
        <v>1756</v>
      </c>
      <c r="AK668" s="1">
        <v>1659</v>
      </c>
      <c r="AL668" s="1">
        <v>1900</v>
      </c>
      <c r="AM668">
        <v>841</v>
      </c>
      <c r="AN668">
        <v>721</v>
      </c>
      <c r="AO668" s="3"/>
      <c r="AP668" s="3"/>
      <c r="AQ668" s="3"/>
      <c r="AR668">
        <v>844</v>
      </c>
      <c r="AS668">
        <v>747</v>
      </c>
      <c r="AT668" s="1">
        <v>1101</v>
      </c>
      <c r="AU668">
        <v>214</v>
      </c>
      <c r="AV668">
        <v>201</v>
      </c>
      <c r="AW668" s="3"/>
      <c r="AX668" s="3"/>
      <c r="AY668" s="3"/>
      <c r="AZ668">
        <v>913</v>
      </c>
      <c r="BA668">
        <v>912</v>
      </c>
      <c r="BB668">
        <v>799</v>
      </c>
      <c r="BC668">
        <v>626</v>
      </c>
      <c r="BD668">
        <v>520</v>
      </c>
      <c r="BE668" s="3"/>
      <c r="BF668" s="3"/>
      <c r="BG668" s="3"/>
      <c r="BH668">
        <v>769</v>
      </c>
      <c r="BI668">
        <v>636</v>
      </c>
      <c r="BJ668">
        <v>527</v>
      </c>
      <c r="BK668">
        <v>648</v>
      </c>
      <c r="BL668">
        <v>520</v>
      </c>
      <c r="BM668" s="3"/>
      <c r="BN668" s="3"/>
      <c r="BO668" s="3"/>
      <c r="BP668">
        <v>776</v>
      </c>
      <c r="BQ668">
        <v>805</v>
      </c>
      <c r="BR668">
        <v>816</v>
      </c>
      <c r="BS668" s="1">
        <v>1143</v>
      </c>
      <c r="BT668">
        <v>509</v>
      </c>
      <c r="BU668" s="3"/>
      <c r="BV668" s="3"/>
      <c r="BW668" s="3"/>
      <c r="BX668">
        <v>-1.55</v>
      </c>
      <c r="BY668">
        <v>-14.81</v>
      </c>
      <c r="BZ668">
        <v>-9.11</v>
      </c>
      <c r="CA668">
        <v>-22.02</v>
      </c>
      <c r="CB668">
        <v>-14.91</v>
      </c>
      <c r="CC668" s="3"/>
      <c r="CD668" s="3"/>
      <c r="CE668" s="3"/>
      <c r="CF668">
        <v>-4.6100000000000003</v>
      </c>
      <c r="CG668">
        <v>-27.89</v>
      </c>
      <c r="CH668">
        <v>-23.85</v>
      </c>
      <c r="CI668">
        <v>-33.200000000000003</v>
      </c>
      <c r="CJ668">
        <v>-18.64</v>
      </c>
      <c r="CK668" s="3"/>
      <c r="CL668" s="3"/>
      <c r="CM668" s="3"/>
      <c r="CN668">
        <v>-45</v>
      </c>
      <c r="CO668">
        <v>-263</v>
      </c>
      <c r="CP668">
        <v>-184</v>
      </c>
      <c r="CQ668">
        <v>-242</v>
      </c>
      <c r="CR668">
        <v>-107</v>
      </c>
      <c r="CS668" s="3"/>
      <c r="CT668" s="3"/>
      <c r="CU668" s="3"/>
      <c r="CV668" t="s">
        <v>2</v>
      </c>
      <c r="CW668" t="s">
        <v>2</v>
      </c>
      <c r="CX668" t="s">
        <v>2</v>
      </c>
      <c r="CY668" t="s">
        <v>2</v>
      </c>
      <c r="CZ668" t="s">
        <v>2</v>
      </c>
      <c r="DA668" s="3"/>
      <c r="DB668" s="3"/>
      <c r="DC668" s="3"/>
      <c r="DD668">
        <v>3.24</v>
      </c>
      <c r="DE668">
        <v>3.33</v>
      </c>
      <c r="DF668">
        <v>3.65</v>
      </c>
      <c r="DG668">
        <v>1.82</v>
      </c>
      <c r="DH668">
        <v>1.1200000000000001</v>
      </c>
      <c r="DI668" s="3"/>
      <c r="DJ668" s="3"/>
      <c r="DK668" s="3"/>
      <c r="DL668" s="6">
        <f>(CM668*3+CL668*2+CK668)/6</f>
        <v>0</v>
      </c>
      <c r="DM668">
        <f>BH668+(BH668*(CG668-8.25)/8.25)</f>
        <v>-2599.6860606060604</v>
      </c>
      <c r="DN668">
        <f>BI668+(BI668*(CH668-8.25)/8.25)</f>
        <v>-1838.6181818181822</v>
      </c>
      <c r="DO668">
        <f>BJ668+(BJ668*(CI668-8.25)/8.25)</f>
        <v>-2120.7757575757578</v>
      </c>
      <c r="DP668">
        <f>BK668+(BK668*(CJ668-8.25)/8.25)</f>
        <v>-1464.0872727272726</v>
      </c>
      <c r="DQ668">
        <f>BL668+(BL668*(CK668-8.25)/8.25)</f>
        <v>0</v>
      </c>
      <c r="DR668">
        <f>BM668+(BM668*(CL668-8.25)/8.25)</f>
        <v>0</v>
      </c>
      <c r="DS668">
        <f>BN668+(BN668*(CM668-8.25)/8.25)</f>
        <v>0</v>
      </c>
      <c r="DT668" s="8">
        <f>DM668*10^8/$I668</f>
        <v>-2192.2922771320059</v>
      </c>
      <c r="DU668" s="8">
        <f>DN668*10^8/$I668</f>
        <v>-1550.490461780912</v>
      </c>
      <c r="DV668" s="8">
        <f>DO668*10^8/$I668</f>
        <v>-1788.4314515185019</v>
      </c>
      <c r="DW668" s="8">
        <f>DP668*10^8/$I668</f>
        <v>-1234.6518565010836</v>
      </c>
      <c r="DX668" s="8">
        <f>DQ668*10^8/$I668</f>
        <v>0</v>
      </c>
      <c r="DY668" s="8">
        <f>DR668*10^8/$I668</f>
        <v>0</v>
      </c>
      <c r="DZ668" s="8">
        <f>DS668*10^8/$I668</f>
        <v>0</v>
      </c>
      <c r="EA668" s="8">
        <f>DT668*10^8/$I668</f>
        <v>-1848.740700349098</v>
      </c>
      <c r="EB668" s="8">
        <f>DZ668*0.8</f>
        <v>0</v>
      </c>
      <c r="EC668" s="10">
        <f>G668-E668</f>
        <v>300</v>
      </c>
      <c r="ED668" s="4">
        <f>EC668/E668*100</f>
        <v>21.582733812949641</v>
      </c>
      <c r="EE668" s="4">
        <f>DY668-G668</f>
        <v>-1690</v>
      </c>
      <c r="EF668" s="12">
        <f>EE668/G668</f>
        <v>-1</v>
      </c>
      <c r="EG668" s="4">
        <f>G668-F668</f>
        <v>60</v>
      </c>
    </row>
    <row r="669" spans="1:137" x14ac:dyDescent="0.3">
      <c r="A669">
        <v>668</v>
      </c>
      <c r="B669" t="s">
        <v>7663</v>
      </c>
      <c r="C669" t="s">
        <v>630</v>
      </c>
      <c r="D669" t="str">
        <f>VLOOKUP(C669,Sheet1!$A$2:$B$3197,2,FALSE)</f>
        <v>화학</v>
      </c>
      <c r="E669">
        <v>19450</v>
      </c>
      <c r="F669">
        <v>23450</v>
      </c>
      <c r="G669" s="7">
        <v>23450</v>
      </c>
      <c r="H669" t="s">
        <v>2831</v>
      </c>
      <c r="I669" s="7">
        <f>VALUE(LEFT(H669,FIND("/",H669)-1)) + VALUE(MID(H669,FIND("/",H669)+1,LEN(H669)))</f>
        <v>5192239</v>
      </c>
      <c r="J669">
        <v>0</v>
      </c>
      <c r="K669" s="1">
        <f>G669*I669/(10^8)</f>
        <v>1217.5800455000001</v>
      </c>
      <c r="L669">
        <v>591</v>
      </c>
      <c r="M669">
        <v>599</v>
      </c>
      <c r="N669">
        <v>605</v>
      </c>
      <c r="O669">
        <v>709</v>
      </c>
      <c r="P669">
        <v>737</v>
      </c>
      <c r="Q669" s="3"/>
      <c r="R669" s="3"/>
      <c r="S669" s="3"/>
      <c r="T669">
        <v>23</v>
      </c>
      <c r="U669">
        <v>16</v>
      </c>
      <c r="V669">
        <v>19</v>
      </c>
      <c r="W669">
        <v>10</v>
      </c>
      <c r="X669">
        <v>38</v>
      </c>
      <c r="Y669" s="3"/>
      <c r="Z669" s="3"/>
      <c r="AA669" s="3"/>
      <c r="AB669">
        <v>9</v>
      </c>
      <c r="AC669">
        <v>11</v>
      </c>
      <c r="AD669">
        <v>3</v>
      </c>
      <c r="AE669">
        <v>-1</v>
      </c>
      <c r="AF669">
        <v>30</v>
      </c>
      <c r="AG669" s="3"/>
      <c r="AH669" s="3"/>
      <c r="AI669" s="3"/>
      <c r="AJ669">
        <v>887</v>
      </c>
      <c r="AK669">
        <v>935</v>
      </c>
      <c r="AL669">
        <v>940</v>
      </c>
      <c r="AM669">
        <v>917</v>
      </c>
      <c r="AN669">
        <v>879</v>
      </c>
      <c r="AO669" s="3"/>
      <c r="AP669" s="3"/>
      <c r="AQ669" s="3"/>
      <c r="AR669">
        <v>511</v>
      </c>
      <c r="AS669">
        <v>471</v>
      </c>
      <c r="AT669">
        <v>458</v>
      </c>
      <c r="AU669">
        <v>437</v>
      </c>
      <c r="AV669">
        <v>367</v>
      </c>
      <c r="AW669" s="3"/>
      <c r="AX669" s="3"/>
      <c r="AY669" s="3"/>
      <c r="AZ669">
        <v>376</v>
      </c>
      <c r="BA669">
        <v>464</v>
      </c>
      <c r="BB669">
        <v>483</v>
      </c>
      <c r="BC669">
        <v>480</v>
      </c>
      <c r="BD669">
        <v>512</v>
      </c>
      <c r="BE669" s="3"/>
      <c r="BF669" s="3"/>
      <c r="BG669" s="3"/>
      <c r="BH669">
        <v>376</v>
      </c>
      <c r="BI669">
        <v>464</v>
      </c>
      <c r="BJ669">
        <v>483</v>
      </c>
      <c r="BK669">
        <v>480</v>
      </c>
      <c r="BL669">
        <v>512</v>
      </c>
      <c r="BM669" s="3"/>
      <c r="BN669" s="3"/>
      <c r="BO669" s="3"/>
      <c r="BP669">
        <v>220</v>
      </c>
      <c r="BQ669">
        <v>252</v>
      </c>
      <c r="BR669">
        <v>260</v>
      </c>
      <c r="BS669">
        <v>260</v>
      </c>
      <c r="BT669">
        <v>260</v>
      </c>
      <c r="BU669" s="3"/>
      <c r="BV669" s="3"/>
      <c r="BW669" s="3"/>
      <c r="BX669">
        <v>1</v>
      </c>
      <c r="BY669">
        <v>1.1499999999999999</v>
      </c>
      <c r="BZ669">
        <v>0.35</v>
      </c>
      <c r="CA669">
        <v>-0.14000000000000001</v>
      </c>
      <c r="CB669">
        <v>3.35</v>
      </c>
      <c r="CC669" s="3"/>
      <c r="CD669" s="3"/>
      <c r="CE669" s="3"/>
      <c r="CF669">
        <v>2.5299999999999998</v>
      </c>
      <c r="CG669">
        <v>2.5</v>
      </c>
      <c r="CH669">
        <v>0.69</v>
      </c>
      <c r="CI669">
        <v>-0.27</v>
      </c>
      <c r="CJ669">
        <v>6.06</v>
      </c>
      <c r="CK669" s="3"/>
      <c r="CL669" s="3"/>
      <c r="CM669" s="3"/>
      <c r="CN669">
        <v>199</v>
      </c>
      <c r="CO669">
        <v>209</v>
      </c>
      <c r="CP669">
        <v>63</v>
      </c>
      <c r="CQ669">
        <v>-25</v>
      </c>
      <c r="CR669">
        <v>579</v>
      </c>
      <c r="CS669" s="3"/>
      <c r="CT669" s="3"/>
      <c r="CU669" s="3"/>
      <c r="CV669">
        <v>62.84</v>
      </c>
      <c r="CW669">
        <v>55.14</v>
      </c>
      <c r="CX669">
        <v>367.01</v>
      </c>
      <c r="CY669" t="s">
        <v>2</v>
      </c>
      <c r="CZ669">
        <v>32.659999999999997</v>
      </c>
      <c r="DA669" s="3"/>
      <c r="DB669" s="3"/>
      <c r="DC669" s="3"/>
      <c r="DD669">
        <v>1.46</v>
      </c>
      <c r="DE669">
        <v>1.25</v>
      </c>
      <c r="DF669">
        <v>2.5</v>
      </c>
      <c r="DG669">
        <v>1.66</v>
      </c>
      <c r="DH669">
        <v>1.92</v>
      </c>
      <c r="DI669" s="3"/>
      <c r="DJ669" s="3"/>
      <c r="DK669" s="3"/>
      <c r="DL669" s="6">
        <f>(CM669*3+CL669*2+CK669)/6</f>
        <v>0</v>
      </c>
      <c r="DM669">
        <f>BH669+(BH669*(CG669-8.25)/8.25)</f>
        <v>113.93939393939394</v>
      </c>
      <c r="DN669">
        <f>BI669+(BI669*(CH669-8.25)/8.25)</f>
        <v>38.807272727272732</v>
      </c>
      <c r="DO669">
        <f>BJ669+(BJ669*(CI669-8.25)/8.25)</f>
        <v>-15.807272727272732</v>
      </c>
      <c r="DP669">
        <f>BK669+(BK669*(CJ669-8.25)/8.25)</f>
        <v>352.58181818181816</v>
      </c>
      <c r="DQ669">
        <f>BL669+(BL669*(CK669-8.25)/8.25)</f>
        <v>0</v>
      </c>
      <c r="DR669">
        <f>BM669+(BM669*(CL669-8.25)/8.25)</f>
        <v>0</v>
      </c>
      <c r="DS669">
        <f>BN669+(BN669*(CM669-8.25)/8.25)</f>
        <v>0</v>
      </c>
      <c r="DT669" s="8">
        <f>DM669*10^8/$I669</f>
        <v>2194.4173590505743</v>
      </c>
      <c r="DU669" s="8">
        <f>DN669*10^8/$I669</f>
        <v>747.40921454641682</v>
      </c>
      <c r="DV669" s="8">
        <f>DO669*10^8/$I669</f>
        <v>-304.44039126998456</v>
      </c>
      <c r="DW669" s="8">
        <f>DP669*10^8/$I669</f>
        <v>6790.5544829854362</v>
      </c>
      <c r="DX669" s="8">
        <f>DQ669*10^8/$I669</f>
        <v>0</v>
      </c>
      <c r="DY669" s="8">
        <f>DR669*10^8/$I669</f>
        <v>0</v>
      </c>
      <c r="DZ669" s="8">
        <f>DS669*10^8/$I669</f>
        <v>0</v>
      </c>
      <c r="EA669" s="8">
        <f>DT669*10^8/$I669</f>
        <v>42263.411970261273</v>
      </c>
      <c r="EB669" s="8">
        <f>DZ669*0.8</f>
        <v>0</v>
      </c>
      <c r="EC669" s="10">
        <f>G669-E669</f>
        <v>4000</v>
      </c>
      <c r="ED669" s="4">
        <f>EC669/E669*100</f>
        <v>20.565552699228792</v>
      </c>
      <c r="EE669" s="4">
        <f>DY669-G669</f>
        <v>-23450</v>
      </c>
      <c r="EF669" s="12">
        <f>EE669/G669</f>
        <v>-1</v>
      </c>
      <c r="EG669" s="4">
        <f>G669-F669</f>
        <v>0</v>
      </c>
    </row>
    <row r="670" spans="1:137" x14ac:dyDescent="0.3">
      <c r="A670">
        <v>669</v>
      </c>
      <c r="B670" t="s">
        <v>7821</v>
      </c>
      <c r="C670" t="s">
        <v>631</v>
      </c>
      <c r="D670" t="str">
        <f>VLOOKUP(C670,Sheet1!$A$2:$B$3197,2,FALSE)</f>
        <v>운송인프라</v>
      </c>
      <c r="E670">
        <v>38350</v>
      </c>
      <c r="F670">
        <v>44750</v>
      </c>
      <c r="G670" s="7">
        <v>47100</v>
      </c>
      <c r="H670" t="s">
        <v>2832</v>
      </c>
      <c r="I670" s="7">
        <f>VALUE(LEFT(H670,FIND("/",H670)-1)) + VALUE(MID(H670,FIND("/",H670)+1,LEN(H670)))</f>
        <v>3166355</v>
      </c>
      <c r="J670">
        <v>0</v>
      </c>
      <c r="K670" s="1">
        <f>G670*I670/(10^8)</f>
        <v>1491.3532049999999</v>
      </c>
      <c r="L670" s="1">
        <v>4726</v>
      </c>
      <c r="M670" s="1">
        <v>4854</v>
      </c>
      <c r="N670" s="1">
        <v>5261</v>
      </c>
      <c r="O670" s="1">
        <v>5038</v>
      </c>
      <c r="P670" s="1">
        <v>2989</v>
      </c>
      <c r="Q670" s="3"/>
      <c r="R670" s="3"/>
      <c r="S670" s="3"/>
      <c r="T670">
        <v>268</v>
      </c>
      <c r="U670">
        <v>270</v>
      </c>
      <c r="V670">
        <v>247</v>
      </c>
      <c r="W670">
        <v>224</v>
      </c>
      <c r="X670">
        <v>-490</v>
      </c>
      <c r="Y670" s="3"/>
      <c r="Z670" s="3"/>
      <c r="AA670" s="3"/>
      <c r="AB670">
        <v>174</v>
      </c>
      <c r="AC670">
        <v>224</v>
      </c>
      <c r="AD670">
        <v>188</v>
      </c>
      <c r="AE670">
        <v>163</v>
      </c>
      <c r="AF670">
        <v>-475</v>
      </c>
      <c r="AG670" s="3"/>
      <c r="AH670" s="3"/>
      <c r="AI670" s="3"/>
      <c r="AJ670" s="1">
        <v>3734</v>
      </c>
      <c r="AK670" s="1">
        <v>4164</v>
      </c>
      <c r="AL670" s="1">
        <v>4244</v>
      </c>
      <c r="AM670" s="1">
        <v>4647</v>
      </c>
      <c r="AN670" s="1">
        <v>4254</v>
      </c>
      <c r="AO670" s="3"/>
      <c r="AP670" s="3"/>
      <c r="AQ670" s="3"/>
      <c r="AR670">
        <v>916</v>
      </c>
      <c r="AS670" s="1">
        <v>1006</v>
      </c>
      <c r="AT670" s="1">
        <v>1053</v>
      </c>
      <c r="AU670" s="1">
        <v>1417</v>
      </c>
      <c r="AV670" s="1">
        <v>1528</v>
      </c>
      <c r="AW670" s="3"/>
      <c r="AX670" s="3"/>
      <c r="AY670" s="3"/>
      <c r="AZ670" s="1">
        <v>2818</v>
      </c>
      <c r="BA670" s="1">
        <v>3158</v>
      </c>
      <c r="BB670" s="1">
        <v>3191</v>
      </c>
      <c r="BC670" s="1">
        <v>3230</v>
      </c>
      <c r="BD670" s="1">
        <v>2725</v>
      </c>
      <c r="BE670" s="3"/>
      <c r="BF670" s="3"/>
      <c r="BG670" s="3"/>
      <c r="BH670" s="1">
        <v>2818</v>
      </c>
      <c r="BI670" s="1">
        <v>3158</v>
      </c>
      <c r="BJ670" s="1">
        <v>3191</v>
      </c>
      <c r="BK670" s="1">
        <v>3230</v>
      </c>
      <c r="BL670" s="1">
        <v>2725</v>
      </c>
      <c r="BM670" s="3"/>
      <c r="BN670" s="3"/>
      <c r="BO670" s="3"/>
      <c r="BP670">
        <v>158</v>
      </c>
      <c r="BQ670">
        <v>158</v>
      </c>
      <c r="BR670">
        <v>158</v>
      </c>
      <c r="BS670">
        <v>158</v>
      </c>
      <c r="BT670">
        <v>158</v>
      </c>
      <c r="BU670" s="3"/>
      <c r="BV670" s="3"/>
      <c r="BW670" s="3"/>
      <c r="BX670">
        <v>4.62</v>
      </c>
      <c r="BY670">
        <v>5.67</v>
      </c>
      <c r="BZ670">
        <v>4.4800000000000004</v>
      </c>
      <c r="CA670">
        <v>3.66</v>
      </c>
      <c r="CB670">
        <v>-10.66</v>
      </c>
      <c r="CC670" s="3"/>
      <c r="CD670" s="3"/>
      <c r="CE670" s="3"/>
      <c r="CF670">
        <v>6.34</v>
      </c>
      <c r="CG670">
        <v>7.49</v>
      </c>
      <c r="CH670">
        <v>5.93</v>
      </c>
      <c r="CI670">
        <v>5.07</v>
      </c>
      <c r="CJ670">
        <v>-15.94</v>
      </c>
      <c r="CK670" s="3"/>
      <c r="CL670" s="3"/>
      <c r="CM670" s="3"/>
      <c r="CN670" s="1">
        <v>5507</v>
      </c>
      <c r="CO670" s="1">
        <v>7067</v>
      </c>
      <c r="CP670" s="1">
        <v>5949</v>
      </c>
      <c r="CQ670" s="1">
        <v>5136</v>
      </c>
      <c r="CR670" s="1">
        <v>-14989</v>
      </c>
      <c r="CS670" s="3"/>
      <c r="CT670" s="3"/>
      <c r="CU670" s="3"/>
      <c r="CV670">
        <v>7.75</v>
      </c>
      <c r="CW670">
        <v>7.47</v>
      </c>
      <c r="CX670">
        <v>7.18</v>
      </c>
      <c r="CY670">
        <v>8.8000000000000007</v>
      </c>
      <c r="CZ670" t="s">
        <v>2</v>
      </c>
      <c r="DA670" s="3"/>
      <c r="DB670" s="3"/>
      <c r="DC670" s="3"/>
      <c r="DD670">
        <v>0.48</v>
      </c>
      <c r="DE670">
        <v>0.53</v>
      </c>
      <c r="DF670">
        <v>0.42</v>
      </c>
      <c r="DG670">
        <v>0.44</v>
      </c>
      <c r="DH670">
        <v>0.44</v>
      </c>
      <c r="DI670" s="3"/>
      <c r="DJ670" s="3"/>
      <c r="DK670" s="3"/>
      <c r="DL670" s="6">
        <f>(CM670*3+CL670*2+CK670)/6</f>
        <v>0</v>
      </c>
      <c r="DM670">
        <f>BH670+(BH670*(CG670-8.25)/8.25)</f>
        <v>2558.4024242424243</v>
      </c>
      <c r="DN670">
        <f>BI670+(BI670*(CH670-8.25)/8.25)</f>
        <v>2269.9321212121213</v>
      </c>
      <c r="DO670">
        <f>BJ670+(BJ670*(CI670-8.25)/8.25)</f>
        <v>1961.0145454545454</v>
      </c>
      <c r="DP670">
        <f>BK670+(BK670*(CJ670-8.25)/8.25)</f>
        <v>-6240.7515151515145</v>
      </c>
      <c r="DQ670">
        <f>BL670+(BL670*(CK670-8.25)/8.25)</f>
        <v>0</v>
      </c>
      <c r="DR670">
        <f>BM670+(BM670*(CL670-8.25)/8.25)</f>
        <v>0</v>
      </c>
      <c r="DS670">
        <f>BN670+(BN670*(CM670-8.25)/8.25)</f>
        <v>0</v>
      </c>
      <c r="DT670" s="8">
        <f>DM670*10^8/$I670</f>
        <v>80799.607884852594</v>
      </c>
      <c r="DU670" s="8">
        <f>DN670*10^8/$I670</f>
        <v>71689.122704564754</v>
      </c>
      <c r="DV670" s="8">
        <f>DO670*10^8/$I670</f>
        <v>61932.870617935943</v>
      </c>
      <c r="DW670" s="8">
        <f>DP670*10^8/$I670</f>
        <v>-197095.76200872974</v>
      </c>
      <c r="DX670" s="8">
        <f>DQ670*10^8/$I670</f>
        <v>0</v>
      </c>
      <c r="DY670" s="8">
        <f>DR670*10^8/$I670</f>
        <v>0</v>
      </c>
      <c r="DZ670" s="8">
        <f>DS670*10^8/$I670</f>
        <v>0</v>
      </c>
      <c r="EA670" s="8">
        <f>DT670*10^8/$I670</f>
        <v>2551817.7173706866</v>
      </c>
      <c r="EB670" s="8">
        <f>DZ670*0.8</f>
        <v>0</v>
      </c>
      <c r="EC670" s="10">
        <f>G670-E670</f>
        <v>8750</v>
      </c>
      <c r="ED670" s="4">
        <f>EC670/E670*100</f>
        <v>22.816166883963493</v>
      </c>
      <c r="EE670" s="4">
        <f>DY670-G670</f>
        <v>-47100</v>
      </c>
      <c r="EF670" s="12">
        <f>EE670/G670</f>
        <v>-1</v>
      </c>
      <c r="EG670" s="4">
        <f>G670-F670</f>
        <v>2350</v>
      </c>
    </row>
    <row r="671" spans="1:137" x14ac:dyDescent="0.3">
      <c r="A671">
        <v>670</v>
      </c>
      <c r="B671" t="s">
        <v>7182</v>
      </c>
      <c r="C671" t="s">
        <v>632</v>
      </c>
      <c r="D671" t="str">
        <f>VLOOKUP(C671,Sheet1!$A$2:$B$3197,2,FALSE)</f>
        <v>건축자재</v>
      </c>
      <c r="E671">
        <v>6690</v>
      </c>
      <c r="F671">
        <v>8690</v>
      </c>
      <c r="G671" s="7">
        <v>8500</v>
      </c>
      <c r="H671" t="s">
        <v>1783</v>
      </c>
      <c r="I671" s="7">
        <f>VALUE(LEFT(H671,FIND("/",H671)-1)) + VALUE(MID(H671,FIND("/",H671)+1,LEN(H671)))</f>
        <v>12800000</v>
      </c>
      <c r="J671" s="1">
        <v>387000</v>
      </c>
      <c r="K671" s="1">
        <f>G671*I671/(10^8)</f>
        <v>1088</v>
      </c>
      <c r="L671" s="1">
        <v>1887</v>
      </c>
      <c r="M671" s="1">
        <v>2012</v>
      </c>
      <c r="N671" s="1">
        <v>2095</v>
      </c>
      <c r="O671" s="1">
        <v>2034</v>
      </c>
      <c r="P671" s="1">
        <v>2013</v>
      </c>
      <c r="Q671" s="3"/>
      <c r="R671" s="3"/>
      <c r="S671" s="3"/>
      <c r="T671">
        <v>167</v>
      </c>
      <c r="U671">
        <v>52</v>
      </c>
      <c r="V671">
        <v>1</v>
      </c>
      <c r="W671">
        <v>-4</v>
      </c>
      <c r="X671">
        <v>-48</v>
      </c>
      <c r="Y671" s="3"/>
      <c r="Z671" s="3"/>
      <c r="AA671" s="3"/>
      <c r="AB671">
        <v>182</v>
      </c>
      <c r="AC671">
        <v>43</v>
      </c>
      <c r="AD671">
        <v>-39</v>
      </c>
      <c r="AE671">
        <v>-23</v>
      </c>
      <c r="AF671">
        <v>45</v>
      </c>
      <c r="AG671" s="3"/>
      <c r="AH671" s="3"/>
      <c r="AI671" s="3"/>
      <c r="AJ671" s="1">
        <v>2524</v>
      </c>
      <c r="AK671" s="1">
        <v>2651</v>
      </c>
      <c r="AL671" s="1">
        <v>3036</v>
      </c>
      <c r="AM671" s="1">
        <v>3125</v>
      </c>
      <c r="AN671" s="1">
        <v>3500</v>
      </c>
      <c r="AO671" s="3"/>
      <c r="AP671" s="3"/>
      <c r="AQ671" s="3"/>
      <c r="AR671">
        <v>691</v>
      </c>
      <c r="AS671">
        <v>832</v>
      </c>
      <c r="AT671" s="1">
        <v>1296</v>
      </c>
      <c r="AU671" s="1">
        <v>1398</v>
      </c>
      <c r="AV671" s="1">
        <v>1476</v>
      </c>
      <c r="AW671" s="3"/>
      <c r="AX671" s="3"/>
      <c r="AY671" s="3"/>
      <c r="AZ671" s="1">
        <v>1833</v>
      </c>
      <c r="BA671" s="1">
        <v>1818</v>
      </c>
      <c r="BB671" s="1">
        <v>1740</v>
      </c>
      <c r="BC671" s="1">
        <v>1727</v>
      </c>
      <c r="BD671" s="1">
        <v>2024</v>
      </c>
      <c r="BE671" s="3"/>
      <c r="BF671" s="3"/>
      <c r="BG671" s="3"/>
      <c r="BH671" s="1">
        <v>1833</v>
      </c>
      <c r="BI671" s="1">
        <v>1818</v>
      </c>
      <c r="BJ671" s="1">
        <v>1740</v>
      </c>
      <c r="BK671" s="1">
        <v>1727</v>
      </c>
      <c r="BL671" s="1">
        <v>2024</v>
      </c>
      <c r="BM671" s="3"/>
      <c r="BN671" s="3"/>
      <c r="BO671" s="3"/>
      <c r="BP671">
        <v>64</v>
      </c>
      <c r="BQ671">
        <v>64</v>
      </c>
      <c r="BR671">
        <v>64</v>
      </c>
      <c r="BS671">
        <v>64</v>
      </c>
      <c r="BT671">
        <v>64</v>
      </c>
      <c r="BU671" s="3"/>
      <c r="BV671" s="3"/>
      <c r="BW671" s="3"/>
      <c r="BX671">
        <v>7.38</v>
      </c>
      <c r="BY671">
        <v>1.66</v>
      </c>
      <c r="BZ671">
        <v>-1.37</v>
      </c>
      <c r="CA671">
        <v>-0.75</v>
      </c>
      <c r="CB671">
        <v>1.35</v>
      </c>
      <c r="CC671" s="3"/>
      <c r="CD671" s="3"/>
      <c r="CE671" s="3"/>
      <c r="CF671">
        <v>10.42</v>
      </c>
      <c r="CG671">
        <v>2.36</v>
      </c>
      <c r="CH671">
        <v>-2.19</v>
      </c>
      <c r="CI671">
        <v>-1.33</v>
      </c>
      <c r="CJ671">
        <v>2.38</v>
      </c>
      <c r="CK671" s="3"/>
      <c r="CL671" s="3"/>
      <c r="CM671" s="3"/>
      <c r="CN671" s="1">
        <v>1422</v>
      </c>
      <c r="CO671">
        <v>336</v>
      </c>
      <c r="CP671">
        <v>-305</v>
      </c>
      <c r="CQ671">
        <v>-181</v>
      </c>
      <c r="CR671">
        <v>349</v>
      </c>
      <c r="CS671" s="3"/>
      <c r="CT671" s="3"/>
      <c r="CU671" s="3"/>
      <c r="CV671">
        <v>7.98</v>
      </c>
      <c r="CW671">
        <v>30.06</v>
      </c>
      <c r="CX671" t="s">
        <v>2</v>
      </c>
      <c r="CY671" t="s">
        <v>2</v>
      </c>
      <c r="CZ671">
        <v>19.440000000000001</v>
      </c>
      <c r="DA671" s="3"/>
      <c r="DB671" s="3"/>
      <c r="DC671" s="3"/>
      <c r="DD671">
        <v>0.76</v>
      </c>
      <c r="DE671">
        <v>0.68</v>
      </c>
      <c r="DF671">
        <v>0.46</v>
      </c>
      <c r="DG671">
        <v>0.39</v>
      </c>
      <c r="DH671">
        <v>0.41</v>
      </c>
      <c r="DI671" s="3"/>
      <c r="DJ671" s="3"/>
      <c r="DK671" s="3"/>
      <c r="DL671" s="6">
        <f>(CM671*3+CL671*2+CK671)/6</f>
        <v>0</v>
      </c>
      <c r="DM671">
        <f>BH671+(BH671*(CG671-8.25)/8.25)</f>
        <v>524.34909090909082</v>
      </c>
      <c r="DN671">
        <f>BI671+(BI671*(CH671-8.25)/8.25)</f>
        <v>-482.59636363636355</v>
      </c>
      <c r="DO671">
        <f>BJ671+(BJ671*(CI671-8.25)/8.25)</f>
        <v>-280.5090909090909</v>
      </c>
      <c r="DP671">
        <f>BK671+(BK671*(CJ671-8.25)/8.25)</f>
        <v>498.21333333333337</v>
      </c>
      <c r="DQ671">
        <f>BL671+(BL671*(CK671-8.25)/8.25)</f>
        <v>0</v>
      </c>
      <c r="DR671">
        <f>BM671+(BM671*(CL671-8.25)/8.25)</f>
        <v>0</v>
      </c>
      <c r="DS671">
        <f>BN671+(BN671*(CM671-8.25)/8.25)</f>
        <v>0</v>
      </c>
      <c r="DT671" s="8">
        <f>DM671*10^8/$I671</f>
        <v>4096.4772727272721</v>
      </c>
      <c r="DU671" s="8">
        <f>DN671*10^8/$I671</f>
        <v>-3770.2840909090901</v>
      </c>
      <c r="DV671" s="8">
        <f>DO671*10^8/$I671</f>
        <v>-2191.477272727273</v>
      </c>
      <c r="DW671" s="8">
        <f>DP671*10^8/$I671</f>
        <v>3892.291666666667</v>
      </c>
      <c r="DX671" s="8">
        <f>DQ671*10^8/$I671</f>
        <v>0</v>
      </c>
      <c r="DY671" s="8">
        <f>DR671*10^8/$I671</f>
        <v>0</v>
      </c>
      <c r="DZ671" s="8">
        <f>DS671*10^8/$I671</f>
        <v>0</v>
      </c>
      <c r="EA671" s="8">
        <f>DT671*10^8/$I671</f>
        <v>32003.728693181816</v>
      </c>
      <c r="EB671" s="8">
        <f>DZ671*0.8</f>
        <v>0</v>
      </c>
      <c r="EC671" s="10">
        <f>G671-E671</f>
        <v>1810</v>
      </c>
      <c r="ED671" s="4">
        <f>EC671/E671*100</f>
        <v>27.055306427503741</v>
      </c>
      <c r="EE671" s="4">
        <f>DY671-G671</f>
        <v>-8500</v>
      </c>
      <c r="EF671" s="12">
        <f>EE671/G671</f>
        <v>-1</v>
      </c>
      <c r="EG671" s="4">
        <f>G671-F671</f>
        <v>-190</v>
      </c>
    </row>
    <row r="672" spans="1:137" x14ac:dyDescent="0.3">
      <c r="A672">
        <v>671</v>
      </c>
      <c r="B672" t="s">
        <v>5652</v>
      </c>
      <c r="C672" t="s">
        <v>633</v>
      </c>
      <c r="D672" t="str">
        <f>VLOOKUP(C672,Sheet1!$A$2:$B$3197,2,FALSE)</f>
        <v>가스유틸리티</v>
      </c>
      <c r="E672">
        <v>82900</v>
      </c>
      <c r="F672">
        <v>91000</v>
      </c>
      <c r="G672" s="7">
        <v>93900</v>
      </c>
      <c r="H672" t="s">
        <v>2833</v>
      </c>
      <c r="I672" s="7">
        <f>VALUE(LEFT(H672,FIND("/",H672)-1)) + VALUE(MID(H672,FIND("/",H672)+1,LEN(H672)))</f>
        <v>4055025</v>
      </c>
      <c r="J672" s="1">
        <v>203067</v>
      </c>
      <c r="K672" s="1">
        <f>G672*I672/(10^8)</f>
        <v>3807.6684749999999</v>
      </c>
      <c r="L672" s="1">
        <v>30601</v>
      </c>
      <c r="M672" s="1">
        <v>32951</v>
      </c>
      <c r="N672" s="1">
        <v>34562</v>
      </c>
      <c r="O672" s="1">
        <v>34616</v>
      </c>
      <c r="P672" s="1">
        <v>32138</v>
      </c>
      <c r="Q672" s="1">
        <v>33953</v>
      </c>
      <c r="R672" s="1">
        <v>35176</v>
      </c>
      <c r="S672" s="1">
        <v>35870</v>
      </c>
      <c r="T672">
        <v>615</v>
      </c>
      <c r="U672">
        <v>611</v>
      </c>
      <c r="V672">
        <v>839</v>
      </c>
      <c r="W672">
        <v>856</v>
      </c>
      <c r="X672">
        <v>958</v>
      </c>
      <c r="Y672">
        <v>969</v>
      </c>
      <c r="Z672">
        <v>973</v>
      </c>
      <c r="AA672">
        <v>991</v>
      </c>
      <c r="AB672">
        <v>201</v>
      </c>
      <c r="AC672">
        <v>51</v>
      </c>
      <c r="AD672">
        <v>266</v>
      </c>
      <c r="AE672">
        <v>360</v>
      </c>
      <c r="AF672">
        <v>273</v>
      </c>
      <c r="AG672">
        <v>676</v>
      </c>
      <c r="AH672">
        <v>656</v>
      </c>
      <c r="AI672">
        <v>684</v>
      </c>
      <c r="AJ672" s="1">
        <v>36902</v>
      </c>
      <c r="AK672" s="1">
        <v>37043</v>
      </c>
      <c r="AL672" s="1">
        <v>36994</v>
      </c>
      <c r="AM672" s="1">
        <v>39124</v>
      </c>
      <c r="AN672" s="1">
        <v>38599</v>
      </c>
      <c r="AO672" s="1">
        <v>37195</v>
      </c>
      <c r="AP672" s="1">
        <v>37069</v>
      </c>
      <c r="AQ672" s="1">
        <v>37854</v>
      </c>
      <c r="AR672" s="1">
        <v>23272</v>
      </c>
      <c r="AS672" s="1">
        <v>23484</v>
      </c>
      <c r="AT672" s="1">
        <v>23311</v>
      </c>
      <c r="AU672" s="1">
        <v>25194</v>
      </c>
      <c r="AV672" s="1">
        <v>24691</v>
      </c>
      <c r="AW672" s="1">
        <v>22688</v>
      </c>
      <c r="AX672" s="1">
        <v>22008</v>
      </c>
      <c r="AY672" s="1">
        <v>22212</v>
      </c>
      <c r="AZ672" s="1">
        <v>13630</v>
      </c>
      <c r="BA672" s="1">
        <v>13558</v>
      </c>
      <c r="BB672" s="1">
        <v>13683</v>
      </c>
      <c r="BC672" s="1">
        <v>13929</v>
      </c>
      <c r="BD672" s="1">
        <v>13908</v>
      </c>
      <c r="BE672" s="1">
        <v>14507</v>
      </c>
      <c r="BF672" s="1">
        <v>15061</v>
      </c>
      <c r="BG672" s="1">
        <v>15642</v>
      </c>
      <c r="BH672" s="1">
        <v>12388</v>
      </c>
      <c r="BI672" s="1">
        <v>12396</v>
      </c>
      <c r="BJ672" s="1">
        <v>12577</v>
      </c>
      <c r="BK672" s="1">
        <v>12843</v>
      </c>
      <c r="BL672" s="1">
        <v>12870</v>
      </c>
      <c r="BM672" s="1">
        <v>13395</v>
      </c>
      <c r="BN672" s="1">
        <v>13949</v>
      </c>
      <c r="BO672" s="1">
        <v>14530</v>
      </c>
      <c r="BP672">
        <v>203</v>
      </c>
      <c r="BQ672">
        <v>203</v>
      </c>
      <c r="BR672">
        <v>203</v>
      </c>
      <c r="BS672">
        <v>203</v>
      </c>
      <c r="BT672">
        <v>203</v>
      </c>
      <c r="BU672">
        <v>203</v>
      </c>
      <c r="BV672">
        <v>203</v>
      </c>
      <c r="BW672">
        <v>203</v>
      </c>
      <c r="BX672">
        <v>0.55000000000000004</v>
      </c>
      <c r="BY672">
        <v>0.14000000000000001</v>
      </c>
      <c r="BZ672">
        <v>0.72</v>
      </c>
      <c r="CA672">
        <v>0.95</v>
      </c>
      <c r="CB672">
        <v>0.7</v>
      </c>
      <c r="CC672">
        <v>1.78</v>
      </c>
      <c r="CD672">
        <v>1.77</v>
      </c>
      <c r="CE672">
        <v>1.83</v>
      </c>
      <c r="CF672">
        <v>2.82</v>
      </c>
      <c r="CG672">
        <v>1.07</v>
      </c>
      <c r="CH672">
        <v>2.57</v>
      </c>
      <c r="CI672">
        <v>2.98</v>
      </c>
      <c r="CJ672">
        <v>2.4900000000000002</v>
      </c>
      <c r="CK672">
        <v>4.59</v>
      </c>
      <c r="CL672">
        <v>4.8</v>
      </c>
      <c r="CM672">
        <v>4.8</v>
      </c>
      <c r="CN672" s="1">
        <v>8519</v>
      </c>
      <c r="CO672" s="1">
        <v>3259</v>
      </c>
      <c r="CP672" s="1">
        <v>7905</v>
      </c>
      <c r="CQ672" s="1">
        <v>9327</v>
      </c>
      <c r="CR672" s="1">
        <v>7883</v>
      </c>
      <c r="CS672" s="1">
        <v>14870</v>
      </c>
      <c r="CT672" s="1">
        <v>16177</v>
      </c>
      <c r="CU672" s="1">
        <v>16868</v>
      </c>
      <c r="CV672">
        <v>11.92</v>
      </c>
      <c r="CW672">
        <v>34.67</v>
      </c>
      <c r="CX672">
        <v>11.51</v>
      </c>
      <c r="CY672">
        <v>9.06</v>
      </c>
      <c r="CZ672">
        <v>10.33</v>
      </c>
      <c r="DA672">
        <v>6.31</v>
      </c>
      <c r="DB672">
        <v>5.8</v>
      </c>
      <c r="DC672">
        <v>5.57</v>
      </c>
      <c r="DD672">
        <v>0.32</v>
      </c>
      <c r="DE672">
        <v>0.36</v>
      </c>
      <c r="DF672">
        <v>0.28000000000000003</v>
      </c>
      <c r="DG672">
        <v>0.26</v>
      </c>
      <c r="DH672">
        <v>0.25</v>
      </c>
      <c r="DI672">
        <v>0.27</v>
      </c>
      <c r="DJ672">
        <v>0.26</v>
      </c>
      <c r="DK672">
        <v>0.25</v>
      </c>
      <c r="DL672" s="6">
        <f>(CM672*3+CL672*2+CK672)/6</f>
        <v>4.7649999999999997</v>
      </c>
      <c r="DM672">
        <f>BH672+(BH672*(CG672-8.25)/8.25)</f>
        <v>1606.6860606060618</v>
      </c>
      <c r="DN672">
        <f>BI672+(BI672*(CH672-8.25)/8.25)</f>
        <v>3861.5418181818186</v>
      </c>
      <c r="DO672">
        <f>BJ672+(BJ672*(CI672-8.25)/8.25)</f>
        <v>4542.9648484848494</v>
      </c>
      <c r="DP672">
        <f>BK672+(BK672*(CJ672-8.25)/8.25)</f>
        <v>3876.2509090909098</v>
      </c>
      <c r="DQ672">
        <f>BL672+(BL672*(CK672-8.25)/8.25)</f>
        <v>7160.4</v>
      </c>
      <c r="DR672">
        <f>BM672+(BM672*(CL672-8.25)/8.25)</f>
        <v>7793.454545454545</v>
      </c>
      <c r="DS672">
        <f>BN672+(BN672*(CM672-8.25)/8.25)</f>
        <v>8115.7818181818175</v>
      </c>
      <c r="DT672" s="8">
        <f>DM672*10^8/$I672</f>
        <v>39622.100001999046</v>
      </c>
      <c r="DU672" s="8">
        <f>DN672*10^8/$I672</f>
        <v>95228.557608937524</v>
      </c>
      <c r="DV672" s="8">
        <f>DO672*10^8/$I672</f>
        <v>112032.96770019541</v>
      </c>
      <c r="DW672" s="8">
        <f>DP672*10^8/$I672</f>
        <v>95591.294975762416</v>
      </c>
      <c r="DX672" s="8">
        <f>DQ672*10^8/$I672</f>
        <v>176580.90887232509</v>
      </c>
      <c r="DY672" s="8">
        <f>DR672*10^8/$I672</f>
        <v>192192.5153471198</v>
      </c>
      <c r="DZ672" s="8">
        <f>DS672*10^8/$I672</f>
        <v>200141.35099492155</v>
      </c>
      <c r="EA672" s="8">
        <f>DT672*10^8/$I672</f>
        <v>977111.11527053593</v>
      </c>
      <c r="EB672" s="8">
        <f>DZ672*0.8</f>
        <v>160113.08079593725</v>
      </c>
      <c r="EC672" s="10">
        <f>G672-E672</f>
        <v>11000</v>
      </c>
      <c r="ED672" s="4">
        <f>EC672/E672*100</f>
        <v>13.268998793727382</v>
      </c>
      <c r="EE672" s="4">
        <f>DY672-G672</f>
        <v>98292.515347119799</v>
      </c>
      <c r="EF672" s="12">
        <f>EE672/G672</f>
        <v>1.046778651194034</v>
      </c>
      <c r="EG672" s="4">
        <f>G672-F672</f>
        <v>2900</v>
      </c>
    </row>
    <row r="673" spans="1:137" x14ac:dyDescent="0.3">
      <c r="A673">
        <v>672</v>
      </c>
      <c r="B673" t="s">
        <v>6840</v>
      </c>
      <c r="C673" t="s">
        <v>634</v>
      </c>
      <c r="D673" t="str">
        <f>VLOOKUP(C673,Sheet1!$A$2:$B$3197,2,FALSE)</f>
        <v>화학</v>
      </c>
      <c r="E673">
        <v>4335</v>
      </c>
      <c r="F673">
        <v>5070</v>
      </c>
      <c r="G673" s="7">
        <v>5120</v>
      </c>
      <c r="H673" t="s">
        <v>2834</v>
      </c>
      <c r="I673" s="7">
        <f>VALUE(LEFT(H673,FIND("/",H673)-1)) + VALUE(MID(H673,FIND("/",H673)+1,LEN(H673)))</f>
        <v>20020000</v>
      </c>
      <c r="J673" s="1">
        <v>353526</v>
      </c>
      <c r="K673" s="1">
        <f>G673*I673/(10^8)</f>
        <v>1025.0239999999999</v>
      </c>
      <c r="L673">
        <v>580</v>
      </c>
      <c r="M673">
        <v>584</v>
      </c>
      <c r="N673">
        <v>495</v>
      </c>
      <c r="O673">
        <v>419</v>
      </c>
      <c r="P673">
        <v>517</v>
      </c>
      <c r="Q673" s="3"/>
      <c r="R673" s="3"/>
      <c r="S673" s="3"/>
      <c r="T673">
        <v>13</v>
      </c>
      <c r="U673">
        <v>-28</v>
      </c>
      <c r="V673">
        <v>3</v>
      </c>
      <c r="W673">
        <v>-44</v>
      </c>
      <c r="X673">
        <v>-37</v>
      </c>
      <c r="Y673" s="3"/>
      <c r="Z673" s="3"/>
      <c r="AA673" s="3"/>
      <c r="AB673">
        <v>750</v>
      </c>
      <c r="AC673">
        <v>93</v>
      </c>
      <c r="AD673">
        <v>61</v>
      </c>
      <c r="AE673">
        <v>-29</v>
      </c>
      <c r="AF673">
        <v>-60</v>
      </c>
      <c r="AG673" s="3"/>
      <c r="AH673" s="3"/>
      <c r="AI673" s="3"/>
      <c r="AJ673" s="1">
        <v>1945</v>
      </c>
      <c r="AK673" s="1">
        <v>1856</v>
      </c>
      <c r="AL673" s="1">
        <v>1834</v>
      </c>
      <c r="AM673" s="1">
        <v>1724</v>
      </c>
      <c r="AN673" s="1">
        <v>1592</v>
      </c>
      <c r="AO673" s="3"/>
      <c r="AP673" s="3"/>
      <c r="AQ673" s="3"/>
      <c r="AR673">
        <v>340</v>
      </c>
      <c r="AS673">
        <v>242</v>
      </c>
      <c r="AT673">
        <v>297</v>
      </c>
      <c r="AU673">
        <v>258</v>
      </c>
      <c r="AV673">
        <v>225</v>
      </c>
      <c r="AW673" s="3"/>
      <c r="AX673" s="3"/>
      <c r="AY673" s="3"/>
      <c r="AZ673" s="1">
        <v>1605</v>
      </c>
      <c r="BA673" s="1">
        <v>1614</v>
      </c>
      <c r="BB673" s="1">
        <v>1537</v>
      </c>
      <c r="BC673" s="1">
        <v>1466</v>
      </c>
      <c r="BD673" s="1">
        <v>1367</v>
      </c>
      <c r="BE673" s="3"/>
      <c r="BF673" s="3"/>
      <c r="BG673" s="3"/>
      <c r="BH673" s="1">
        <v>1605</v>
      </c>
      <c r="BI673" s="1">
        <v>1614</v>
      </c>
      <c r="BJ673" s="1">
        <v>1537</v>
      </c>
      <c r="BK673" s="1">
        <v>1466</v>
      </c>
      <c r="BL673" s="1">
        <v>1367</v>
      </c>
      <c r="BM673" s="3"/>
      <c r="BN673" s="3"/>
      <c r="BO673" s="3"/>
      <c r="BP673">
        <v>100</v>
      </c>
      <c r="BQ673">
        <v>100</v>
      </c>
      <c r="BR673">
        <v>100</v>
      </c>
      <c r="BS673">
        <v>100</v>
      </c>
      <c r="BT673">
        <v>100</v>
      </c>
      <c r="BU673" s="3"/>
      <c r="BV673" s="3"/>
      <c r="BW673" s="3"/>
      <c r="BX673">
        <v>49.69</v>
      </c>
      <c r="BY673">
        <v>4.88</v>
      </c>
      <c r="BZ673">
        <v>3.33</v>
      </c>
      <c r="CA673">
        <v>-1.61</v>
      </c>
      <c r="CB673">
        <v>-3.62</v>
      </c>
      <c r="CC673" s="3"/>
      <c r="CD673" s="3"/>
      <c r="CE673" s="3"/>
      <c r="CF673">
        <v>59.98</v>
      </c>
      <c r="CG673">
        <v>5.76</v>
      </c>
      <c r="CH673">
        <v>3.89</v>
      </c>
      <c r="CI673">
        <v>-1.91</v>
      </c>
      <c r="CJ673">
        <v>-4.2300000000000004</v>
      </c>
      <c r="CK673" s="3"/>
      <c r="CL673" s="3"/>
      <c r="CM673" s="3"/>
      <c r="CN673" s="1">
        <v>3748</v>
      </c>
      <c r="CO673">
        <v>463</v>
      </c>
      <c r="CP673">
        <v>306</v>
      </c>
      <c r="CQ673">
        <v>-143</v>
      </c>
      <c r="CR673">
        <v>-299</v>
      </c>
      <c r="CS673" s="3"/>
      <c r="CT673" s="3"/>
      <c r="CU673" s="3"/>
      <c r="CV673">
        <v>1.51</v>
      </c>
      <c r="CW673">
        <v>13.08</v>
      </c>
      <c r="CX673">
        <v>18.670000000000002</v>
      </c>
      <c r="CY673" t="s">
        <v>2</v>
      </c>
      <c r="CZ673" t="s">
        <v>2</v>
      </c>
      <c r="DA673" s="3"/>
      <c r="DB673" s="3"/>
      <c r="DC673" s="3"/>
      <c r="DD673">
        <v>0.71</v>
      </c>
      <c r="DE673">
        <v>0.75</v>
      </c>
      <c r="DF673">
        <v>0.74</v>
      </c>
      <c r="DG673">
        <v>0.6</v>
      </c>
      <c r="DH673">
        <v>0.64</v>
      </c>
      <c r="DI673" s="3"/>
      <c r="DJ673" s="3"/>
      <c r="DK673" s="3"/>
      <c r="DL673" s="6">
        <f>(CM673*3+CL673*2+CK673)/6</f>
        <v>0</v>
      </c>
      <c r="DM673">
        <f>BH673+(BH673*(CG673-8.25)/8.25)</f>
        <v>1120.5818181818181</v>
      </c>
      <c r="DN673">
        <f>BI673+(BI673*(CH673-8.25)/8.25)</f>
        <v>761.02545454545464</v>
      </c>
      <c r="DO673">
        <f>BJ673+(BJ673*(CI673-8.25)/8.25)</f>
        <v>-355.8387878787878</v>
      </c>
      <c r="DP673">
        <f>BK673+(BK673*(CJ673-8.25)/8.25)</f>
        <v>-751.65818181818167</v>
      </c>
      <c r="DQ673">
        <f>BL673+(BL673*(CK673-8.25)/8.25)</f>
        <v>0</v>
      </c>
      <c r="DR673">
        <f>BM673+(BM673*(CL673-8.25)/8.25)</f>
        <v>0</v>
      </c>
      <c r="DS673">
        <f>BN673+(BN673*(CM673-8.25)/8.25)</f>
        <v>0</v>
      </c>
      <c r="DT673" s="8">
        <f>DM673*10^8/$I673</f>
        <v>5597.3117791299601</v>
      </c>
      <c r="DU673" s="8">
        <f>DN673*10^8/$I673</f>
        <v>3801.3259467804933</v>
      </c>
      <c r="DV673" s="8">
        <f>DO673*10^8/$I673</f>
        <v>-1777.4165228710679</v>
      </c>
      <c r="DW673" s="8">
        <f>DP673*10^8/$I673</f>
        <v>-3754.5363727181898</v>
      </c>
      <c r="DX673" s="8">
        <f>DQ673*10^8/$I673</f>
        <v>0</v>
      </c>
      <c r="DY673" s="8">
        <f>DR673*10^8/$I673</f>
        <v>0</v>
      </c>
      <c r="DZ673" s="8">
        <f>DS673*10^8/$I673</f>
        <v>0</v>
      </c>
      <c r="EA673" s="8">
        <f>DT673*10^8/$I673</f>
        <v>27958.600295354445</v>
      </c>
      <c r="EB673" s="8">
        <f>DZ673*0.8</f>
        <v>0</v>
      </c>
      <c r="EC673" s="10">
        <f>G673-E673</f>
        <v>785</v>
      </c>
      <c r="ED673" s="4">
        <f>EC673/E673*100</f>
        <v>18.108419838523645</v>
      </c>
      <c r="EE673" s="4">
        <f>DY673-G673</f>
        <v>-5120</v>
      </c>
      <c r="EF673" s="12">
        <f>EE673/G673</f>
        <v>-1</v>
      </c>
      <c r="EG673" s="4">
        <f>G673-F673</f>
        <v>50</v>
      </c>
    </row>
    <row r="674" spans="1:137" x14ac:dyDescent="0.3">
      <c r="A674">
        <v>673</v>
      </c>
      <c r="B674" t="s">
        <v>7910</v>
      </c>
      <c r="C674" t="s">
        <v>635</v>
      </c>
      <c r="D674" t="str">
        <f>VLOOKUP(C674,Sheet1!$A$2:$B$3197,2,FALSE)</f>
        <v>식품</v>
      </c>
      <c r="E674">
        <v>180000</v>
      </c>
      <c r="F674">
        <v>199500</v>
      </c>
      <c r="G674" s="7">
        <v>198500</v>
      </c>
      <c r="H674" t="s">
        <v>2835</v>
      </c>
      <c r="I674" s="7">
        <f>VALUE(LEFT(H674,FIND("/",H674)-1)) + VALUE(MID(H674,FIND("/",H674)+1,LEN(H674)))</f>
        <v>600000</v>
      </c>
      <c r="J674">
        <v>0</v>
      </c>
      <c r="K674" s="1">
        <f>G674*I674/(10^8)</f>
        <v>1191</v>
      </c>
      <c r="L674" s="1">
        <v>1297</v>
      </c>
      <c r="M674" s="1">
        <v>1621</v>
      </c>
      <c r="N674" s="1">
        <v>1681</v>
      </c>
      <c r="O674" s="1">
        <v>1951</v>
      </c>
      <c r="P674" s="1">
        <v>2226</v>
      </c>
      <c r="Q674" s="3"/>
      <c r="R674" s="3"/>
      <c r="S674" s="3"/>
      <c r="T674">
        <v>115</v>
      </c>
      <c r="U674">
        <v>141</v>
      </c>
      <c r="V674">
        <v>114</v>
      </c>
      <c r="W674">
        <v>123</v>
      </c>
      <c r="X674">
        <v>118</v>
      </c>
      <c r="Y674" s="3"/>
      <c r="Z674" s="3"/>
      <c r="AA674" s="3"/>
      <c r="AB674">
        <v>81</v>
      </c>
      <c r="AC674">
        <v>113</v>
      </c>
      <c r="AD674">
        <v>80</v>
      </c>
      <c r="AE674">
        <v>78</v>
      </c>
      <c r="AF674">
        <v>75</v>
      </c>
      <c r="AG674" s="3"/>
      <c r="AH674" s="3"/>
      <c r="AI674" s="3"/>
      <c r="AJ674" s="1">
        <v>1635</v>
      </c>
      <c r="AK674" s="1">
        <v>1685</v>
      </c>
      <c r="AL674" s="1">
        <v>1953</v>
      </c>
      <c r="AM674" s="1">
        <v>2180</v>
      </c>
      <c r="AN674" s="1">
        <v>2483</v>
      </c>
      <c r="AO674" s="3"/>
      <c r="AP674" s="3"/>
      <c r="AQ674" s="3"/>
      <c r="AR674">
        <v>503</v>
      </c>
      <c r="AS674">
        <v>481</v>
      </c>
      <c r="AT674">
        <v>698</v>
      </c>
      <c r="AU674">
        <v>886</v>
      </c>
      <c r="AV674" s="1">
        <v>1151</v>
      </c>
      <c r="AW674" s="3"/>
      <c r="AX674" s="3"/>
      <c r="AY674" s="3"/>
      <c r="AZ674" s="1">
        <v>1132</v>
      </c>
      <c r="BA674" s="1">
        <v>1204</v>
      </c>
      <c r="BB674" s="1">
        <v>1255</v>
      </c>
      <c r="BC674" s="1">
        <v>1295</v>
      </c>
      <c r="BD674" s="1">
        <v>1332</v>
      </c>
      <c r="BE674" s="3"/>
      <c r="BF674" s="3"/>
      <c r="BG674" s="3"/>
      <c r="BH674" s="1">
        <v>1132</v>
      </c>
      <c r="BI674" s="1">
        <v>1204</v>
      </c>
      <c r="BJ674" s="1">
        <v>1255</v>
      </c>
      <c r="BK674" s="1">
        <v>1295</v>
      </c>
      <c r="BL674" s="1">
        <v>1332</v>
      </c>
      <c r="BM674" s="3"/>
      <c r="BN674" s="3"/>
      <c r="BO674" s="3"/>
      <c r="BP674">
        <v>30</v>
      </c>
      <c r="BQ674">
        <v>30</v>
      </c>
      <c r="BR674">
        <v>30</v>
      </c>
      <c r="BS674">
        <v>30</v>
      </c>
      <c r="BT674">
        <v>30</v>
      </c>
      <c r="BU674" s="3"/>
      <c r="BV674" s="3"/>
      <c r="BW674" s="3"/>
      <c r="BX674">
        <v>5.2</v>
      </c>
      <c r="BY674">
        <v>6.81</v>
      </c>
      <c r="BZ674">
        <v>4.42</v>
      </c>
      <c r="CA674">
        <v>3.8</v>
      </c>
      <c r="CB674">
        <v>3.22</v>
      </c>
      <c r="CC674" s="3"/>
      <c r="CD674" s="3"/>
      <c r="CE674" s="3"/>
      <c r="CF674">
        <v>7.38</v>
      </c>
      <c r="CG674">
        <v>9.67</v>
      </c>
      <c r="CH674">
        <v>6.54</v>
      </c>
      <c r="CI674">
        <v>6.15</v>
      </c>
      <c r="CJ674">
        <v>5.72</v>
      </c>
      <c r="CK674" s="3"/>
      <c r="CL674" s="3"/>
      <c r="CM674" s="3"/>
      <c r="CN674" s="1">
        <v>13533</v>
      </c>
      <c r="CO674" s="1">
        <v>18830</v>
      </c>
      <c r="CP674" s="1">
        <v>13393</v>
      </c>
      <c r="CQ674" s="1">
        <v>13076</v>
      </c>
      <c r="CR674" s="1">
        <v>12528</v>
      </c>
      <c r="CS674" s="3"/>
      <c r="CT674" s="3"/>
      <c r="CU674" s="3"/>
      <c r="CV674">
        <v>13.52</v>
      </c>
      <c r="CW674">
        <v>15.29</v>
      </c>
      <c r="CX674">
        <v>13.63</v>
      </c>
      <c r="CY674">
        <v>11.43</v>
      </c>
      <c r="CZ674">
        <v>13.97</v>
      </c>
      <c r="DA674" s="3"/>
      <c r="DB674" s="3"/>
      <c r="DC674" s="3"/>
      <c r="DD674">
        <v>0.97</v>
      </c>
      <c r="DE674">
        <v>1.44</v>
      </c>
      <c r="DF674">
        <v>0.87</v>
      </c>
      <c r="DG674">
        <v>0.69</v>
      </c>
      <c r="DH674">
        <v>0.79</v>
      </c>
      <c r="DI674" s="3"/>
      <c r="DJ674" s="3"/>
      <c r="DK674" s="3"/>
      <c r="DL674" s="6">
        <f>(CM674*3+CL674*2+CK674)/6</f>
        <v>0</v>
      </c>
      <c r="DM674">
        <f>BH674+(BH674*(CG674-8.25)/8.25)</f>
        <v>1326.841212121212</v>
      </c>
      <c r="DN674">
        <f>BI674+(BI674*(CH674-8.25)/8.25)</f>
        <v>954.44363636363641</v>
      </c>
      <c r="DO674">
        <f>BJ674+(BJ674*(CI674-8.25)/8.25)</f>
        <v>935.54545454545462</v>
      </c>
      <c r="DP674">
        <f>BK674+(BK674*(CJ674-8.25)/8.25)</f>
        <v>897.86666666666656</v>
      </c>
      <c r="DQ674">
        <f>BL674+(BL674*(CK674-8.25)/8.25)</f>
        <v>0</v>
      </c>
      <c r="DR674">
        <f>BM674+(BM674*(CL674-8.25)/8.25)</f>
        <v>0</v>
      </c>
      <c r="DS674">
        <f>BN674+(BN674*(CM674-8.25)/8.25)</f>
        <v>0</v>
      </c>
      <c r="DT674" s="8">
        <f>DM674*10^8/$I674</f>
        <v>221140.20202020201</v>
      </c>
      <c r="DU674" s="8">
        <f>DN674*10^8/$I674</f>
        <v>159073.93939393942</v>
      </c>
      <c r="DV674" s="8">
        <f>DO674*10^8/$I674</f>
        <v>155924.24242424243</v>
      </c>
      <c r="DW674" s="8">
        <f>DP674*10^8/$I674</f>
        <v>149644.44444444444</v>
      </c>
      <c r="DX674" s="8">
        <f>DQ674*10^8/$I674</f>
        <v>0</v>
      </c>
      <c r="DY674" s="8">
        <f>DR674*10^8/$I674</f>
        <v>0</v>
      </c>
      <c r="DZ674" s="8">
        <f>DS674*10^8/$I674</f>
        <v>0</v>
      </c>
      <c r="EA674" s="8">
        <f>DT674*10^8/$I674</f>
        <v>36856700.336700335</v>
      </c>
      <c r="EB674" s="8">
        <f>DZ674*0.8</f>
        <v>0</v>
      </c>
      <c r="EC674" s="10">
        <f>G674-E674</f>
        <v>18500</v>
      </c>
      <c r="ED674" s="4">
        <f>EC674/E674*100</f>
        <v>10.277777777777777</v>
      </c>
      <c r="EE674" s="4">
        <f>DY674-G674</f>
        <v>-198500</v>
      </c>
      <c r="EF674" s="12">
        <f>EE674/G674</f>
        <v>-1</v>
      </c>
      <c r="EG674" s="4">
        <f>G674-F674</f>
        <v>-1000</v>
      </c>
    </row>
    <row r="675" spans="1:137" x14ac:dyDescent="0.3">
      <c r="A675">
        <v>674</v>
      </c>
      <c r="B675" t="s">
        <v>6821</v>
      </c>
      <c r="C675" t="s">
        <v>636</v>
      </c>
      <c r="D675" t="str">
        <f>VLOOKUP(C675,Sheet1!$A$2:$B$3197,2,FALSE)</f>
        <v>화학</v>
      </c>
      <c r="E675">
        <v>6450</v>
      </c>
      <c r="F675">
        <v>5200</v>
      </c>
      <c r="G675" s="7">
        <v>4995</v>
      </c>
      <c r="H675" t="s">
        <v>2836</v>
      </c>
      <c r="I675" s="7">
        <f>VALUE(LEFT(H675,FIND("/",H675)-1)) + VALUE(MID(H675,FIND("/",H675)+1,LEN(H675)))</f>
        <v>47815112</v>
      </c>
      <c r="J675" s="1">
        <v>28582</v>
      </c>
      <c r="K675" s="1">
        <f>G675*I675/(10^8)</f>
        <v>2388.3648444</v>
      </c>
      <c r="L675" s="1">
        <v>1687</v>
      </c>
      <c r="M675" s="1">
        <v>1804</v>
      </c>
      <c r="N675" s="1">
        <v>2054</v>
      </c>
      <c r="O675" s="1">
        <v>1727</v>
      </c>
      <c r="P675" s="1">
        <v>1762</v>
      </c>
      <c r="Q675" s="3"/>
      <c r="R675" s="3"/>
      <c r="S675" s="3"/>
      <c r="T675">
        <v>121</v>
      </c>
      <c r="U675">
        <v>131</v>
      </c>
      <c r="V675">
        <v>135</v>
      </c>
      <c r="W675">
        <v>92</v>
      </c>
      <c r="X675">
        <v>60</v>
      </c>
      <c r="Y675" s="3"/>
      <c r="Z675" s="3"/>
      <c r="AA675" s="3"/>
      <c r="AB675">
        <v>-205</v>
      </c>
      <c r="AC675">
        <v>186</v>
      </c>
      <c r="AD675">
        <v>203</v>
      </c>
      <c r="AE675">
        <v>-109</v>
      </c>
      <c r="AF675">
        <v>-40</v>
      </c>
      <c r="AG675" s="3"/>
      <c r="AH675" s="3"/>
      <c r="AI675" s="3"/>
      <c r="AJ675" s="1">
        <v>1789</v>
      </c>
      <c r="AK675" s="1">
        <v>1961</v>
      </c>
      <c r="AL675" s="1">
        <v>2048</v>
      </c>
      <c r="AM675" s="1">
        <v>2242</v>
      </c>
      <c r="AN675" s="1">
        <v>2199</v>
      </c>
      <c r="AO675" s="3"/>
      <c r="AP675" s="3"/>
      <c r="AQ675" s="3"/>
      <c r="AR675" s="1">
        <v>1444</v>
      </c>
      <c r="AS675" s="1">
        <v>1385</v>
      </c>
      <c r="AT675" s="1">
        <v>1253</v>
      </c>
      <c r="AU675" s="1">
        <v>1559</v>
      </c>
      <c r="AV675" s="1">
        <v>1401</v>
      </c>
      <c r="AW675" s="3"/>
      <c r="AX675" s="3"/>
      <c r="AY675" s="3"/>
      <c r="AZ675">
        <v>345</v>
      </c>
      <c r="BA675">
        <v>576</v>
      </c>
      <c r="BB675">
        <v>795</v>
      </c>
      <c r="BC675">
        <v>683</v>
      </c>
      <c r="BD675">
        <v>798</v>
      </c>
      <c r="BE675" s="3"/>
      <c r="BF675" s="3"/>
      <c r="BG675" s="3"/>
      <c r="BH675">
        <v>338</v>
      </c>
      <c r="BI675">
        <v>569</v>
      </c>
      <c r="BJ675">
        <v>788</v>
      </c>
      <c r="BK675">
        <v>676</v>
      </c>
      <c r="BL675">
        <v>792</v>
      </c>
      <c r="BM675" s="3"/>
      <c r="BN675" s="3"/>
      <c r="BO675" s="3"/>
      <c r="BP675">
        <v>197</v>
      </c>
      <c r="BQ675">
        <v>214</v>
      </c>
      <c r="BR675">
        <v>216</v>
      </c>
      <c r="BS675">
        <v>220</v>
      </c>
      <c r="BT675">
        <v>220</v>
      </c>
      <c r="BU675" s="3"/>
      <c r="BV675" s="3"/>
      <c r="BW675" s="3"/>
      <c r="BX675">
        <v>-11.92</v>
      </c>
      <c r="BY675">
        <v>9.94</v>
      </c>
      <c r="BZ675">
        <v>10.1</v>
      </c>
      <c r="CA675">
        <v>-5.08</v>
      </c>
      <c r="CB675">
        <v>-1.78</v>
      </c>
      <c r="CC675" s="3"/>
      <c r="CD675" s="3"/>
      <c r="CE675" s="3"/>
      <c r="CF675">
        <v>-44.99</v>
      </c>
      <c r="CG675">
        <v>41.19</v>
      </c>
      <c r="CH675">
        <v>29.84</v>
      </c>
      <c r="CI675">
        <v>-14.85</v>
      </c>
      <c r="CJ675">
        <v>-5.36</v>
      </c>
      <c r="CK675" s="3"/>
      <c r="CL675" s="3"/>
      <c r="CM675" s="3"/>
      <c r="CN675">
        <v>-519</v>
      </c>
      <c r="CO675">
        <v>437</v>
      </c>
      <c r="CP675">
        <v>468</v>
      </c>
      <c r="CQ675">
        <v>-247</v>
      </c>
      <c r="CR675">
        <v>-89</v>
      </c>
      <c r="CS675" s="3"/>
      <c r="CT675" s="3"/>
      <c r="CU675" s="3"/>
      <c r="CV675" t="s">
        <v>2</v>
      </c>
      <c r="CW675">
        <v>5.67</v>
      </c>
      <c r="CX675">
        <v>4.99</v>
      </c>
      <c r="CY675" t="s">
        <v>2</v>
      </c>
      <c r="CZ675" t="s">
        <v>2</v>
      </c>
      <c r="DA675" s="3"/>
      <c r="DB675" s="3"/>
      <c r="DC675" s="3"/>
      <c r="DD675">
        <v>3.15</v>
      </c>
      <c r="DE675">
        <v>1.75</v>
      </c>
      <c r="DF675">
        <v>1.23</v>
      </c>
      <c r="DG675">
        <v>1.5</v>
      </c>
      <c r="DH675">
        <v>3.62</v>
      </c>
      <c r="DI675" s="3"/>
      <c r="DJ675" s="3"/>
      <c r="DK675" s="3"/>
      <c r="DL675" s="6">
        <f>(CM675*3+CL675*2+CK675)/6</f>
        <v>0</v>
      </c>
      <c r="DM675">
        <f>BH675+(BH675*(CG675-8.25)/8.25)</f>
        <v>1687.5418181818181</v>
      </c>
      <c r="DN675">
        <f>BI675+(BI675*(CH675-8.25)/8.25)</f>
        <v>2058.0557575757575</v>
      </c>
      <c r="DO675">
        <f>BJ675+(BJ675*(CI675-8.25)/8.25)</f>
        <v>-1418.4000000000005</v>
      </c>
      <c r="DP675">
        <f>BK675+(BK675*(CJ675-8.25)/8.25)</f>
        <v>-439.19515151515134</v>
      </c>
      <c r="DQ675">
        <f>BL675+(BL675*(CK675-8.25)/8.25)</f>
        <v>0</v>
      </c>
      <c r="DR675">
        <f>BM675+(BM675*(CL675-8.25)/8.25)</f>
        <v>0</v>
      </c>
      <c r="DS675">
        <f>BN675+(BN675*(CM675-8.25)/8.25)</f>
        <v>0</v>
      </c>
      <c r="DT675" s="8">
        <f>DM675*10^8/$I675</f>
        <v>3529.3064213293451</v>
      </c>
      <c r="DU675" s="8">
        <f>DN675*10^8/$I675</f>
        <v>4304.1952041767827</v>
      </c>
      <c r="DV675" s="8">
        <f>DO675*10^8/$I675</f>
        <v>-2966.426179238063</v>
      </c>
      <c r="DW675" s="8">
        <f>DP675*10^8/$I675</f>
        <v>-918.52791543215744</v>
      </c>
      <c r="DX675" s="8">
        <f>DQ675*10^8/$I675</f>
        <v>0</v>
      </c>
      <c r="DY675" s="8">
        <f>DR675*10^8/$I675</f>
        <v>0</v>
      </c>
      <c r="DZ675" s="8">
        <f>DS675*10^8/$I675</f>
        <v>0</v>
      </c>
      <c r="EA675" s="8">
        <f>DT675*10^8/$I675</f>
        <v>7381.1526810380474</v>
      </c>
      <c r="EB675" s="8">
        <f>DZ675*0.8</f>
        <v>0</v>
      </c>
      <c r="EC675" s="10">
        <f>G675-E675</f>
        <v>-1455</v>
      </c>
      <c r="ED675" s="4">
        <f>EC675/E675*100</f>
        <v>-22.558139534883718</v>
      </c>
      <c r="EE675" s="4">
        <f>DY675-G675</f>
        <v>-4995</v>
      </c>
      <c r="EF675" s="12">
        <f>EE675/G675</f>
        <v>-1</v>
      </c>
      <c r="EG675" s="4">
        <f>G675-F675</f>
        <v>-205</v>
      </c>
    </row>
    <row r="676" spans="1:137" x14ac:dyDescent="0.3">
      <c r="A676">
        <v>675</v>
      </c>
      <c r="B676" t="s">
        <v>7698</v>
      </c>
      <c r="C676" t="s">
        <v>637</v>
      </c>
      <c r="D676" t="str">
        <f>VLOOKUP(C676,Sheet1!$A$2:$B$3197,2,FALSE)</f>
        <v>식품</v>
      </c>
      <c r="E676">
        <v>16900</v>
      </c>
      <c r="F676">
        <v>21450</v>
      </c>
      <c r="G676" s="7">
        <v>26500</v>
      </c>
      <c r="H676" t="s">
        <v>2837</v>
      </c>
      <c r="I676" s="7">
        <f>VALUE(LEFT(H676,FIND("/",H676)-1)) + VALUE(MID(H676,FIND("/",H676)+1,LEN(H676)))</f>
        <v>9168247</v>
      </c>
      <c r="J676">
        <v>0</v>
      </c>
      <c r="K676" s="1">
        <f>G676*I676/(10^8)</f>
        <v>2429.5854549999999</v>
      </c>
      <c r="L676" s="1">
        <v>9535</v>
      </c>
      <c r="M676" s="1">
        <v>9874</v>
      </c>
      <c r="N676" s="1">
        <v>9371</v>
      </c>
      <c r="O676" s="1">
        <v>13297</v>
      </c>
      <c r="P676" s="1">
        <v>17181</v>
      </c>
      <c r="Q676" s="3"/>
      <c r="R676" s="3"/>
      <c r="S676" s="3"/>
      <c r="T676">
        <v>364</v>
      </c>
      <c r="U676">
        <v>554</v>
      </c>
      <c r="V676">
        <v>363</v>
      </c>
      <c r="W676">
        <v>496</v>
      </c>
      <c r="X676">
        <v>494</v>
      </c>
      <c r="Y676" s="3"/>
      <c r="Z676" s="3"/>
      <c r="AA676" s="3"/>
      <c r="AB676">
        <v>100</v>
      </c>
      <c r="AC676">
        <v>423</v>
      </c>
      <c r="AD676">
        <v>144</v>
      </c>
      <c r="AE676">
        <v>871</v>
      </c>
      <c r="AF676">
        <v>362</v>
      </c>
      <c r="AG676" s="3"/>
      <c r="AH676" s="3"/>
      <c r="AI676" s="3"/>
      <c r="AJ676" s="1">
        <v>6717</v>
      </c>
      <c r="AK676" s="1">
        <v>6801</v>
      </c>
      <c r="AL676" s="1">
        <v>7209</v>
      </c>
      <c r="AM676" s="1">
        <v>10709</v>
      </c>
      <c r="AN676" s="1">
        <v>11241</v>
      </c>
      <c r="AO676" s="3"/>
      <c r="AP676" s="3"/>
      <c r="AQ676" s="3"/>
      <c r="AR676" s="1">
        <v>4126</v>
      </c>
      <c r="AS676" s="1">
        <v>3783</v>
      </c>
      <c r="AT676" s="1">
        <v>4046</v>
      </c>
      <c r="AU676" s="1">
        <v>6470</v>
      </c>
      <c r="AV676" s="1">
        <v>6725</v>
      </c>
      <c r="AW676" s="3"/>
      <c r="AX676" s="3"/>
      <c r="AY676" s="3"/>
      <c r="AZ676" s="1">
        <v>2592</v>
      </c>
      <c r="BA676" s="1">
        <v>3018</v>
      </c>
      <c r="BB676" s="1">
        <v>3163</v>
      </c>
      <c r="BC676" s="1">
        <v>4239</v>
      </c>
      <c r="BD676" s="1">
        <v>4516</v>
      </c>
      <c r="BE676" s="3"/>
      <c r="BF676" s="3"/>
      <c r="BG676" s="3"/>
      <c r="BH676" s="1">
        <v>1829</v>
      </c>
      <c r="BI676" s="1">
        <v>2123</v>
      </c>
      <c r="BJ676" s="1">
        <v>2226</v>
      </c>
      <c r="BK676" s="1">
        <v>3176</v>
      </c>
      <c r="BL676" s="1">
        <v>3576</v>
      </c>
      <c r="BM676" s="3"/>
      <c r="BN676" s="3"/>
      <c r="BO676" s="3"/>
      <c r="BP676">
        <v>298</v>
      </c>
      <c r="BQ676">
        <v>298</v>
      </c>
      <c r="BR676">
        <v>298</v>
      </c>
      <c r="BS676">
        <v>458</v>
      </c>
      <c r="BT676">
        <v>458</v>
      </c>
      <c r="BU676" s="3"/>
      <c r="BV676" s="3"/>
      <c r="BW676" s="3"/>
      <c r="BX676">
        <v>1.51</v>
      </c>
      <c r="BY676">
        <v>6.26</v>
      </c>
      <c r="BZ676">
        <v>2.0499999999999998</v>
      </c>
      <c r="CA676">
        <v>9.7200000000000006</v>
      </c>
      <c r="CB676">
        <v>3.29</v>
      </c>
      <c r="CC676" s="3"/>
      <c r="CD676" s="3"/>
      <c r="CE676" s="3"/>
      <c r="CF676">
        <v>3.82</v>
      </c>
      <c r="CG676">
        <v>14.53</v>
      </c>
      <c r="CH676">
        <v>4.5599999999999996</v>
      </c>
      <c r="CI676">
        <v>30.57</v>
      </c>
      <c r="CJ676">
        <v>10.02</v>
      </c>
      <c r="CK676" s="3"/>
      <c r="CL676" s="3"/>
      <c r="CM676" s="3"/>
      <c r="CN676" s="1">
        <v>1147</v>
      </c>
      <c r="CO676" s="1">
        <v>4813</v>
      </c>
      <c r="CP676" s="1">
        <v>1663</v>
      </c>
      <c r="CQ676" s="1">
        <v>10553</v>
      </c>
      <c r="CR676" s="1">
        <v>3691</v>
      </c>
      <c r="CS676" s="3"/>
      <c r="CT676" s="3"/>
      <c r="CU676" s="3"/>
      <c r="CV676">
        <v>15.78</v>
      </c>
      <c r="CW676">
        <v>5.1100000000000003</v>
      </c>
      <c r="CX676">
        <v>14.55</v>
      </c>
      <c r="CY676">
        <v>1.52</v>
      </c>
      <c r="CZ676">
        <v>4.42</v>
      </c>
      <c r="DA676" s="3"/>
      <c r="DB676" s="3"/>
      <c r="DC676" s="3"/>
      <c r="DD676">
        <v>0.59</v>
      </c>
      <c r="DE676">
        <v>0.69</v>
      </c>
      <c r="DF676">
        <v>0.65</v>
      </c>
      <c r="DG676">
        <v>0.41</v>
      </c>
      <c r="DH676">
        <v>0.38</v>
      </c>
      <c r="DI676" s="3"/>
      <c r="DJ676" s="3"/>
      <c r="DK676" s="3"/>
      <c r="DL676" s="6">
        <f>(CM676*3+CL676*2+CK676)/6</f>
        <v>0</v>
      </c>
      <c r="DM676">
        <f>BH676+(BH676*(CG676-8.25)/8.25)</f>
        <v>3221.2569696969695</v>
      </c>
      <c r="DN676">
        <f>BI676+(BI676*(CH676-8.25)/8.25)</f>
        <v>1173.44</v>
      </c>
      <c r="DO676">
        <f>BJ676+(BJ676*(CI676-8.25)/8.25)</f>
        <v>8248.3418181818179</v>
      </c>
      <c r="DP676">
        <f>BK676+(BK676*(CJ676-8.25)/8.25)</f>
        <v>3857.3963636363633</v>
      </c>
      <c r="DQ676">
        <f>BL676+(BL676*(CK676-8.25)/8.25)</f>
        <v>0</v>
      </c>
      <c r="DR676">
        <f>BM676+(BM676*(CL676-8.25)/8.25)</f>
        <v>0</v>
      </c>
      <c r="DS676">
        <f>BN676+(BN676*(CM676-8.25)/8.25)</f>
        <v>0</v>
      </c>
      <c r="DT676" s="8">
        <f>DM676*10^8/$I676</f>
        <v>35134.927862403463</v>
      </c>
      <c r="DU676" s="8">
        <f>DN676*10^8/$I676</f>
        <v>12798.957096160259</v>
      </c>
      <c r="DV676" s="8">
        <f>DO676*10^8/$I676</f>
        <v>89966.400536349174</v>
      </c>
      <c r="DW676" s="8">
        <f>DP676*10^8/$I676</f>
        <v>42073.434143259488</v>
      </c>
      <c r="DX676" s="8">
        <f>DQ676*10^8/$I676</f>
        <v>0</v>
      </c>
      <c r="DY676" s="8">
        <f>DR676*10^8/$I676</f>
        <v>0</v>
      </c>
      <c r="DZ676" s="8">
        <f>DS676*10^8/$I676</f>
        <v>0</v>
      </c>
      <c r="EA676" s="8">
        <f>DT676*10^8/$I676</f>
        <v>383224.05430834775</v>
      </c>
      <c r="EB676" s="8">
        <f>DZ676*0.8</f>
        <v>0</v>
      </c>
      <c r="EC676" s="10">
        <f>G676-E676</f>
        <v>9600</v>
      </c>
      <c r="ED676" s="4">
        <f>EC676/E676*100</f>
        <v>56.80473372781065</v>
      </c>
      <c r="EE676" s="4">
        <f>DY676-G676</f>
        <v>-26500</v>
      </c>
      <c r="EF676" s="12">
        <f>EE676/G676</f>
        <v>-1</v>
      </c>
      <c r="EG676" s="4">
        <f>G676-F676</f>
        <v>5050</v>
      </c>
    </row>
    <row r="677" spans="1:137" x14ac:dyDescent="0.3">
      <c r="A677">
        <v>676</v>
      </c>
      <c r="B677" t="s">
        <v>6628</v>
      </c>
      <c r="C677" t="s">
        <v>638</v>
      </c>
      <c r="D677" t="str">
        <f>VLOOKUP(C677,Sheet1!$A$2:$B$3197,2,FALSE)</f>
        <v>섬유,의류,신발,호화품</v>
      </c>
      <c r="E677">
        <v>3910</v>
      </c>
      <c r="F677">
        <v>3690</v>
      </c>
      <c r="G677" s="7">
        <v>3665</v>
      </c>
      <c r="H677" t="s">
        <v>2838</v>
      </c>
      <c r="I677" s="7">
        <f>VALUE(LEFT(H677,FIND("/",H677)-1)) + VALUE(MID(H677,FIND("/",H677)+1,LEN(H677)))</f>
        <v>27806225</v>
      </c>
      <c r="J677" s="1">
        <v>818030</v>
      </c>
      <c r="K677" s="1">
        <f>G677*I677/(10^8)</f>
        <v>1019.09814625</v>
      </c>
      <c r="L677" s="1">
        <v>2117</v>
      </c>
      <c r="M677" s="1">
        <v>2152</v>
      </c>
      <c r="N677" s="1">
        <v>2114</v>
      </c>
      <c r="O677" s="1">
        <v>1967</v>
      </c>
      <c r="P677" s="1">
        <v>1833</v>
      </c>
      <c r="Q677" s="3"/>
      <c r="R677" s="3"/>
      <c r="S677" s="3"/>
      <c r="T677">
        <v>-27</v>
      </c>
      <c r="U677">
        <v>-15</v>
      </c>
      <c r="V677">
        <v>-45</v>
      </c>
      <c r="W677">
        <v>31</v>
      </c>
      <c r="X677">
        <v>20</v>
      </c>
      <c r="Y677" s="3"/>
      <c r="Z677" s="3"/>
      <c r="AA677" s="3"/>
      <c r="AB677">
        <v>-40</v>
      </c>
      <c r="AC677">
        <v>-17</v>
      </c>
      <c r="AD677">
        <v>-58</v>
      </c>
      <c r="AE677">
        <v>-24</v>
      </c>
      <c r="AF677">
        <v>-523</v>
      </c>
      <c r="AG677" s="3"/>
      <c r="AH677" s="3"/>
      <c r="AI677" s="3"/>
      <c r="AJ677" s="1">
        <v>1525</v>
      </c>
      <c r="AK677" s="1">
        <v>1492</v>
      </c>
      <c r="AL677" s="1">
        <v>1411</v>
      </c>
      <c r="AM677" s="1">
        <v>1333</v>
      </c>
      <c r="AN677" s="1">
        <v>1890</v>
      </c>
      <c r="AO677" s="3"/>
      <c r="AP677" s="3"/>
      <c r="AQ677" s="3"/>
      <c r="AR677">
        <v>359</v>
      </c>
      <c r="AS677">
        <v>364</v>
      </c>
      <c r="AT677">
        <v>365</v>
      </c>
      <c r="AU677">
        <v>320</v>
      </c>
      <c r="AV677">
        <v>988</v>
      </c>
      <c r="AW677" s="3"/>
      <c r="AX677" s="3"/>
      <c r="AY677" s="3"/>
      <c r="AZ677" s="1">
        <v>1166</v>
      </c>
      <c r="BA677" s="1">
        <v>1128</v>
      </c>
      <c r="BB677" s="1">
        <v>1046</v>
      </c>
      <c r="BC677" s="1">
        <v>1013</v>
      </c>
      <c r="BD677">
        <v>903</v>
      </c>
      <c r="BE677" s="3"/>
      <c r="BF677" s="3"/>
      <c r="BG677" s="3"/>
      <c r="BH677" s="1">
        <v>1184</v>
      </c>
      <c r="BI677" s="1">
        <v>1147</v>
      </c>
      <c r="BJ677" s="1">
        <v>1064</v>
      </c>
      <c r="BK677" s="1">
        <v>1033</v>
      </c>
      <c r="BL677">
        <v>903</v>
      </c>
      <c r="BM677" s="3"/>
      <c r="BN677" s="3"/>
      <c r="BO677" s="3"/>
      <c r="BP677">
        <v>69</v>
      </c>
      <c r="BQ677">
        <v>69</v>
      </c>
      <c r="BR677">
        <v>69</v>
      </c>
      <c r="BS677">
        <v>69</v>
      </c>
      <c r="BT677">
        <v>134</v>
      </c>
      <c r="BU677" s="3"/>
      <c r="BV677" s="3"/>
      <c r="BW677" s="3"/>
      <c r="BX677">
        <v>-2.48</v>
      </c>
      <c r="BY677">
        <v>-1.1000000000000001</v>
      </c>
      <c r="BZ677">
        <v>-3.97</v>
      </c>
      <c r="CA677">
        <v>-1.77</v>
      </c>
      <c r="CB677">
        <v>-32.44</v>
      </c>
      <c r="CC677" s="3"/>
      <c r="CD677" s="3"/>
      <c r="CE677" s="3"/>
      <c r="CF677">
        <v>-3.1</v>
      </c>
      <c r="CG677">
        <v>-1.45</v>
      </c>
      <c r="CH677">
        <v>-5.3</v>
      </c>
      <c r="CI677">
        <v>-2.12</v>
      </c>
      <c r="CJ677">
        <v>-54</v>
      </c>
      <c r="CK677" s="3"/>
      <c r="CL677" s="3"/>
      <c r="CM677" s="3"/>
      <c r="CN677">
        <v>-264</v>
      </c>
      <c r="CO677">
        <v>-114</v>
      </c>
      <c r="CP677">
        <v>-394</v>
      </c>
      <c r="CQ677">
        <v>-150</v>
      </c>
      <c r="CR677" s="1">
        <v>-2897</v>
      </c>
      <c r="CS677" s="3"/>
      <c r="CT677" s="3"/>
      <c r="CU677" s="3"/>
      <c r="CV677" t="s">
        <v>2</v>
      </c>
      <c r="CW677" t="s">
        <v>2</v>
      </c>
      <c r="CX677" t="s">
        <v>2</v>
      </c>
      <c r="CY677" t="s">
        <v>2</v>
      </c>
      <c r="CZ677" t="s">
        <v>2</v>
      </c>
      <c r="DA677" s="3"/>
      <c r="DB677" s="3"/>
      <c r="DC677" s="3"/>
      <c r="DD677">
        <v>0.46</v>
      </c>
      <c r="DE677">
        <v>0.41</v>
      </c>
      <c r="DF677">
        <v>0.35</v>
      </c>
      <c r="DG677">
        <v>1.2</v>
      </c>
      <c r="DH677">
        <v>1.08</v>
      </c>
      <c r="DI677" s="3"/>
      <c r="DJ677" s="3"/>
      <c r="DK677" s="3"/>
      <c r="DL677" s="6">
        <f>(CM677*3+CL677*2+CK677)/6</f>
        <v>0</v>
      </c>
      <c r="DM677">
        <f>BH677+(BH677*(CG677-8.25)/8.25)</f>
        <v>-208.09696969696961</v>
      </c>
      <c r="DN677">
        <f>BI677+(BI677*(CH677-8.25)/8.25)</f>
        <v>-736.86060606060619</v>
      </c>
      <c r="DO677">
        <f>BJ677+(BJ677*(CI677-8.25)/8.25)</f>
        <v>-273.41575757575765</v>
      </c>
      <c r="DP677">
        <f>BK677+(BK677*(CJ677-8.25)/8.25)</f>
        <v>-6761.454545454545</v>
      </c>
      <c r="DQ677">
        <f>BL677+(BL677*(CK677-8.25)/8.25)</f>
        <v>0</v>
      </c>
      <c r="DR677">
        <f>BM677+(BM677*(CL677-8.25)/8.25)</f>
        <v>0</v>
      </c>
      <c r="DS677">
        <f>BN677+(BN677*(CM677-8.25)/8.25)</f>
        <v>0</v>
      </c>
      <c r="DT677" s="8">
        <f>DM677*10^8/$I677</f>
        <v>-748.38267221447575</v>
      </c>
      <c r="DU677" s="8">
        <f>DN677*10^8/$I677</f>
        <v>-2649.9843328628976</v>
      </c>
      <c r="DV677" s="8">
        <f>DO677*10^8/$I677</f>
        <v>-983.28974024973775</v>
      </c>
      <c r="DW677" s="8">
        <f>DP677*10^8/$I677</f>
        <v>-24316.334005980836</v>
      </c>
      <c r="DX677" s="8">
        <f>DQ677*10^8/$I677</f>
        <v>0</v>
      </c>
      <c r="DY677" s="8">
        <f>DR677*10^8/$I677</f>
        <v>0</v>
      </c>
      <c r="DZ677" s="8">
        <f>DS677*10^8/$I677</f>
        <v>0</v>
      </c>
      <c r="EA677" s="8">
        <f>DT677*10^8/$I677</f>
        <v>-2691.4213353825471</v>
      </c>
      <c r="EB677" s="8">
        <f>DZ677*0.8</f>
        <v>0</v>
      </c>
      <c r="EC677" s="10">
        <f>G677-E677</f>
        <v>-245</v>
      </c>
      <c r="ED677" s="4">
        <f>EC677/E677*100</f>
        <v>-6.265984654731457</v>
      </c>
      <c r="EE677" s="4">
        <f>DY677-G677</f>
        <v>-3665</v>
      </c>
      <c r="EF677" s="12">
        <f>EE677/G677</f>
        <v>-1</v>
      </c>
      <c r="EG677" s="4">
        <f>G677-F677</f>
        <v>-25</v>
      </c>
    </row>
    <row r="678" spans="1:137" x14ac:dyDescent="0.3">
      <c r="A678">
        <v>677</v>
      </c>
      <c r="B678" t="s">
        <v>7204</v>
      </c>
      <c r="C678" t="s">
        <v>639</v>
      </c>
      <c r="D678" t="str">
        <f>VLOOKUP(C678,Sheet1!$A$2:$B$3197,2,FALSE)</f>
        <v>자동차부품</v>
      </c>
      <c r="E678">
        <v>5870</v>
      </c>
      <c r="F678">
        <v>8920</v>
      </c>
      <c r="G678" s="7">
        <v>8940</v>
      </c>
      <c r="H678" t="s">
        <v>2839</v>
      </c>
      <c r="I678" s="7">
        <f>VALUE(LEFT(H678,FIND("/",H678)-1)) + VALUE(MID(H678,FIND("/",H678)+1,LEN(H678)))</f>
        <v>33252697</v>
      </c>
      <c r="J678" s="1">
        <v>1521053</v>
      </c>
      <c r="K678" s="1">
        <f>G678*I678/(10^8)</f>
        <v>2972.7911118000002</v>
      </c>
      <c r="L678" s="1">
        <v>4680</v>
      </c>
      <c r="M678" s="1">
        <v>4363</v>
      </c>
      <c r="N678" s="1">
        <v>3963</v>
      </c>
      <c r="O678" s="1">
        <v>3751</v>
      </c>
      <c r="P678" s="1">
        <v>3018</v>
      </c>
      <c r="Q678" s="3"/>
      <c r="R678" s="3"/>
      <c r="S678" s="3"/>
      <c r="T678">
        <v>-14</v>
      </c>
      <c r="U678">
        <v>-375</v>
      </c>
      <c r="V678">
        <v>161</v>
      </c>
      <c r="W678">
        <v>192</v>
      </c>
      <c r="X678">
        <v>136</v>
      </c>
      <c r="Y678" s="3"/>
      <c r="Z678" s="3"/>
      <c r="AA678" s="3"/>
      <c r="AB678">
        <v>-244</v>
      </c>
      <c r="AC678">
        <v>-309</v>
      </c>
      <c r="AD678">
        <v>198</v>
      </c>
      <c r="AE678">
        <v>166</v>
      </c>
      <c r="AF678">
        <v>83</v>
      </c>
      <c r="AG678" s="3"/>
      <c r="AH678" s="3"/>
      <c r="AI678" s="3"/>
      <c r="AJ678" s="1">
        <v>8905</v>
      </c>
      <c r="AK678" s="1">
        <v>8384</v>
      </c>
      <c r="AL678" s="1">
        <v>8457</v>
      </c>
      <c r="AM678" s="1">
        <v>8414</v>
      </c>
      <c r="AN678" s="1">
        <v>8334</v>
      </c>
      <c r="AO678" s="3"/>
      <c r="AP678" s="3"/>
      <c r="AQ678" s="3"/>
      <c r="AR678" s="1">
        <v>2370</v>
      </c>
      <c r="AS678" s="1">
        <v>2339</v>
      </c>
      <c r="AT678" s="1">
        <v>2382</v>
      </c>
      <c r="AU678" s="1">
        <v>2243</v>
      </c>
      <c r="AV678" s="1">
        <v>2359</v>
      </c>
      <c r="AW678" s="3"/>
      <c r="AX678" s="3"/>
      <c r="AY678" s="3"/>
      <c r="AZ678" s="1">
        <v>6535</v>
      </c>
      <c r="BA678" s="1">
        <v>6045</v>
      </c>
      <c r="BB678" s="1">
        <v>6075</v>
      </c>
      <c r="BC678" s="1">
        <v>6171</v>
      </c>
      <c r="BD678" s="1">
        <v>5974</v>
      </c>
      <c r="BE678" s="3"/>
      <c r="BF678" s="3"/>
      <c r="BG678" s="3"/>
      <c r="BH678" s="1">
        <v>6535</v>
      </c>
      <c r="BI678" s="1">
        <v>6045</v>
      </c>
      <c r="BJ678" s="1">
        <v>6075</v>
      </c>
      <c r="BK678" s="1">
        <v>6171</v>
      </c>
      <c r="BL678" s="1">
        <v>5974</v>
      </c>
      <c r="BM678" s="3"/>
      <c r="BN678" s="3"/>
      <c r="BO678" s="3"/>
      <c r="BP678">
        <v>837</v>
      </c>
      <c r="BQ678">
        <v>837</v>
      </c>
      <c r="BR678">
        <v>837</v>
      </c>
      <c r="BS678">
        <v>856</v>
      </c>
      <c r="BT678">
        <v>856</v>
      </c>
      <c r="BU678" s="3"/>
      <c r="BV678" s="3"/>
      <c r="BW678" s="3"/>
      <c r="BX678">
        <v>-2.7</v>
      </c>
      <c r="BY678">
        <v>-3.58</v>
      </c>
      <c r="BZ678">
        <v>2.35</v>
      </c>
      <c r="CA678">
        <v>1.97</v>
      </c>
      <c r="CB678">
        <v>1</v>
      </c>
      <c r="CC678" s="3"/>
      <c r="CD678" s="3"/>
      <c r="CE678" s="3"/>
      <c r="CF678">
        <v>-3.67</v>
      </c>
      <c r="CG678">
        <v>-4.92</v>
      </c>
      <c r="CH678">
        <v>3.27</v>
      </c>
      <c r="CI678">
        <v>2.72</v>
      </c>
      <c r="CJ678">
        <v>1.37</v>
      </c>
      <c r="CK678" s="3"/>
      <c r="CL678" s="3"/>
      <c r="CM678" s="3"/>
      <c r="CN678">
        <v>-735</v>
      </c>
      <c r="CO678">
        <v>-930</v>
      </c>
      <c r="CP678">
        <v>596</v>
      </c>
      <c r="CQ678">
        <v>501</v>
      </c>
      <c r="CR678">
        <v>251</v>
      </c>
      <c r="CS678" s="3"/>
      <c r="CT678" s="3"/>
      <c r="CU678" s="3"/>
      <c r="CV678" t="s">
        <v>2</v>
      </c>
      <c r="CW678" t="s">
        <v>2</v>
      </c>
      <c r="CX678">
        <v>12.08</v>
      </c>
      <c r="CY678">
        <v>13.2</v>
      </c>
      <c r="CZ678">
        <v>23.48</v>
      </c>
      <c r="DA678" s="3"/>
      <c r="DB678" s="3"/>
      <c r="DC678" s="3"/>
      <c r="DD678">
        <v>0.45</v>
      </c>
      <c r="DE678">
        <v>0.38</v>
      </c>
      <c r="DF678">
        <v>0.36</v>
      </c>
      <c r="DG678">
        <v>0.33</v>
      </c>
      <c r="DH678">
        <v>0.28999999999999998</v>
      </c>
      <c r="DI678" s="3"/>
      <c r="DJ678" s="3"/>
      <c r="DK678" s="3"/>
      <c r="DL678" s="6">
        <f>(CM678*3+CL678*2+CK678)/6</f>
        <v>0</v>
      </c>
      <c r="DM678">
        <f>BH678+(BH678*(CG678-8.25)/8.25)</f>
        <v>-3897.2363636363625</v>
      </c>
      <c r="DN678">
        <f>BI678+(BI678*(CH678-8.25)/8.25)</f>
        <v>2396.0181818181813</v>
      </c>
      <c r="DO678">
        <f>BJ678+(BJ678*(CI678-8.25)/8.25)</f>
        <v>2002.9090909090919</v>
      </c>
      <c r="DP678">
        <f>BK678+(BK678*(CJ678-8.25)/8.25)</f>
        <v>1024.7600000000002</v>
      </c>
      <c r="DQ678">
        <f>BL678+(BL678*(CK678-8.25)/8.25)</f>
        <v>0</v>
      </c>
      <c r="DR678">
        <f>BM678+(BM678*(CL678-8.25)/8.25)</f>
        <v>0</v>
      </c>
      <c r="DS678">
        <f>BN678+(BN678*(CM678-8.25)/8.25)</f>
        <v>0</v>
      </c>
      <c r="DT678" s="8">
        <f>DM678*10^8/$I678</f>
        <v>-11720.060973208767</v>
      </c>
      <c r="DU678" s="8">
        <f>DN678*10^8/$I678</f>
        <v>7205.4852627989285</v>
      </c>
      <c r="DV678" s="8">
        <f>DO678*10^8/$I678</f>
        <v>6023.2981731048512</v>
      </c>
      <c r="DW678" s="8">
        <f>DP678*10^8/$I678</f>
        <v>3081.7349943073796</v>
      </c>
      <c r="DX678" s="8">
        <f>DQ678*10^8/$I678</f>
        <v>0</v>
      </c>
      <c r="DY678" s="8">
        <f>DR678*10^8/$I678</f>
        <v>0</v>
      </c>
      <c r="DZ678" s="8">
        <f>DS678*10^8/$I678</f>
        <v>0</v>
      </c>
      <c r="EA678" s="8">
        <f>DT678*10^8/$I678</f>
        <v>-35245.444822742553</v>
      </c>
      <c r="EB678" s="8">
        <f>DZ678*0.8</f>
        <v>0</v>
      </c>
      <c r="EC678" s="10">
        <f>G678-E678</f>
        <v>3070</v>
      </c>
      <c r="ED678" s="4">
        <f>EC678/E678*100</f>
        <v>52.299829642248717</v>
      </c>
      <c r="EE678" s="4">
        <f>DY678-G678</f>
        <v>-8940</v>
      </c>
      <c r="EF678" s="12">
        <f>EE678/G678</f>
        <v>-1</v>
      </c>
      <c r="EG678" s="4">
        <f>G678-F678</f>
        <v>20</v>
      </c>
    </row>
    <row r="679" spans="1:137" x14ac:dyDescent="0.3">
      <c r="A679">
        <v>678</v>
      </c>
      <c r="B679" t="s">
        <v>5620</v>
      </c>
      <c r="C679" t="s">
        <v>640</v>
      </c>
      <c r="D679" t="str">
        <f>VLOOKUP(C679,Sheet1!$A$2:$B$3197,2,FALSE)</f>
        <v>건설</v>
      </c>
      <c r="E679">
        <v>17700</v>
      </c>
      <c r="F679">
        <v>25600</v>
      </c>
      <c r="G679" s="7">
        <v>24550</v>
      </c>
      <c r="H679" t="s">
        <v>2840</v>
      </c>
      <c r="I679" s="7">
        <f>VALUE(LEFT(H679,FIND("/",H679)-1)) + VALUE(MID(H679,FIND("/",H679)+1,LEN(H679)))</f>
        <v>11574274</v>
      </c>
      <c r="J679" s="1">
        <v>9750</v>
      </c>
      <c r="K679" s="1">
        <f>G679*I679/(10^8)</f>
        <v>2841.4842669999998</v>
      </c>
      <c r="L679" s="1">
        <v>17723</v>
      </c>
      <c r="M679" s="1">
        <v>19843</v>
      </c>
      <c r="N679" s="1">
        <v>21422</v>
      </c>
      <c r="O679" s="1">
        <v>16233</v>
      </c>
      <c r="P679" s="1">
        <v>15569</v>
      </c>
      <c r="Q679" s="1">
        <v>15880</v>
      </c>
      <c r="R679" s="1">
        <v>18690</v>
      </c>
      <c r="S679" s="1">
        <v>22820</v>
      </c>
      <c r="T679">
        <v>697</v>
      </c>
      <c r="U679" s="1">
        <v>1333</v>
      </c>
      <c r="V679" s="1">
        <v>2145</v>
      </c>
      <c r="W679" s="1">
        <v>1245</v>
      </c>
      <c r="X679" s="1">
        <v>1199</v>
      </c>
      <c r="Y679" s="1">
        <v>1250</v>
      </c>
      <c r="Z679" s="1">
        <v>1580</v>
      </c>
      <c r="AA679" s="1">
        <v>2040</v>
      </c>
      <c r="AB679">
        <v>267</v>
      </c>
      <c r="AC679">
        <v>725</v>
      </c>
      <c r="AD679" s="1">
        <v>1620</v>
      </c>
      <c r="AE679">
        <v>721</v>
      </c>
      <c r="AF679" s="1">
        <v>1054</v>
      </c>
      <c r="AG679">
        <v>800</v>
      </c>
      <c r="AH679" s="1">
        <v>1060</v>
      </c>
      <c r="AI679" s="1">
        <v>1430</v>
      </c>
      <c r="AJ679" s="1">
        <v>15534</v>
      </c>
      <c r="AK679" s="1">
        <v>19054</v>
      </c>
      <c r="AL679" s="1">
        <v>17784</v>
      </c>
      <c r="AM679" s="1">
        <v>16510</v>
      </c>
      <c r="AN679" s="1">
        <v>17343</v>
      </c>
      <c r="AO679" s="1">
        <v>17880</v>
      </c>
      <c r="AP679" s="1">
        <v>18740</v>
      </c>
      <c r="AQ679" s="1">
        <v>19890</v>
      </c>
      <c r="AR679" s="1">
        <v>12853</v>
      </c>
      <c r="AS679" s="1">
        <v>15541</v>
      </c>
      <c r="AT679" s="1">
        <v>13324</v>
      </c>
      <c r="AU679" s="1">
        <v>11372</v>
      </c>
      <c r="AV679" s="1">
        <v>11135</v>
      </c>
      <c r="AW679" s="1">
        <v>10920</v>
      </c>
      <c r="AX679" s="1">
        <v>10760</v>
      </c>
      <c r="AY679" s="1">
        <v>10530</v>
      </c>
      <c r="AZ679" s="1">
        <v>2681</v>
      </c>
      <c r="BA679" s="1">
        <v>3513</v>
      </c>
      <c r="BB679" s="1">
        <v>4460</v>
      </c>
      <c r="BC679" s="1">
        <v>5138</v>
      </c>
      <c r="BD679" s="1">
        <v>6208</v>
      </c>
      <c r="BE679" s="1">
        <v>6960</v>
      </c>
      <c r="BF679" s="1">
        <v>7980</v>
      </c>
      <c r="BG679" s="1">
        <v>9360</v>
      </c>
      <c r="BH679" s="1">
        <v>2629</v>
      </c>
      <c r="BI679" s="1">
        <v>3460</v>
      </c>
      <c r="BJ679" s="1">
        <v>4393</v>
      </c>
      <c r="BK679" s="1">
        <v>5057</v>
      </c>
      <c r="BL679" s="1">
        <v>6119</v>
      </c>
      <c r="BM679" s="1">
        <v>6880</v>
      </c>
      <c r="BN679" s="1">
        <v>7900</v>
      </c>
      <c r="BO679" s="1">
        <v>9290</v>
      </c>
      <c r="BP679">
        <v>509</v>
      </c>
      <c r="BQ679">
        <v>545</v>
      </c>
      <c r="BR679">
        <v>579</v>
      </c>
      <c r="BS679">
        <v>579</v>
      </c>
      <c r="BT679">
        <v>579</v>
      </c>
      <c r="BU679">
        <v>580</v>
      </c>
      <c r="BV679">
        <v>580</v>
      </c>
      <c r="BW679">
        <v>580</v>
      </c>
      <c r="BX679">
        <v>1.73</v>
      </c>
      <c r="BY679">
        <v>4.1900000000000004</v>
      </c>
      <c r="BZ679">
        <v>8.8000000000000007</v>
      </c>
      <c r="CA679">
        <v>4.2</v>
      </c>
      <c r="CB679">
        <v>6.22</v>
      </c>
      <c r="CC679">
        <v>4.54</v>
      </c>
      <c r="CD679">
        <v>5.79</v>
      </c>
      <c r="CE679">
        <v>7.4</v>
      </c>
      <c r="CF679">
        <v>10.8</v>
      </c>
      <c r="CG679">
        <v>23.63</v>
      </c>
      <c r="CH679">
        <v>41.29</v>
      </c>
      <c r="CI679">
        <v>15.21</v>
      </c>
      <c r="CJ679">
        <v>18.96</v>
      </c>
      <c r="CK679">
        <v>12.46</v>
      </c>
      <c r="CL679">
        <v>14.48</v>
      </c>
      <c r="CM679">
        <v>16.75</v>
      </c>
      <c r="CN679" s="1">
        <v>2607</v>
      </c>
      <c r="CO679" s="1">
        <v>6602</v>
      </c>
      <c r="CP679" s="1">
        <v>14008</v>
      </c>
      <c r="CQ679" s="1">
        <v>6210</v>
      </c>
      <c r="CR679" s="1">
        <v>9152</v>
      </c>
      <c r="CS679" s="1">
        <v>6998</v>
      </c>
      <c r="CT679" s="1">
        <v>9245</v>
      </c>
      <c r="CU679" s="1">
        <v>12441</v>
      </c>
      <c r="CV679">
        <v>6.1</v>
      </c>
      <c r="CW679">
        <v>3.44</v>
      </c>
      <c r="CX679">
        <v>1.2</v>
      </c>
      <c r="CY679">
        <v>2.38</v>
      </c>
      <c r="CZ679">
        <v>1.83</v>
      </c>
      <c r="DA679">
        <v>3.51</v>
      </c>
      <c r="DB679">
        <v>2.66</v>
      </c>
      <c r="DC679">
        <v>1.97</v>
      </c>
      <c r="DD679">
        <v>0.62</v>
      </c>
      <c r="DE679">
        <v>0.71</v>
      </c>
      <c r="DF679">
        <v>0.44</v>
      </c>
      <c r="DG679">
        <v>0.34</v>
      </c>
      <c r="DH679">
        <v>0.32</v>
      </c>
      <c r="DI679">
        <v>0.41</v>
      </c>
      <c r="DJ679">
        <v>0.36</v>
      </c>
      <c r="DK679">
        <v>0.31</v>
      </c>
      <c r="DL679" s="6">
        <f>(CM679*3+CL679*2+CK679)/6</f>
        <v>15.278333333333336</v>
      </c>
      <c r="DM679">
        <f>BH679+(BH679*(CG679-8.25)/8.25)</f>
        <v>7530.0933333333332</v>
      </c>
      <c r="DN679">
        <f>BI679+(BI679*(CH679-8.25)/8.25)</f>
        <v>17316.775757575757</v>
      </c>
      <c r="DO679">
        <f>BJ679+(BJ679*(CI679-8.25)/8.25)</f>
        <v>8099.0945454545454</v>
      </c>
      <c r="DP679">
        <f>BK679+(BK679*(CJ679-8.25)/8.25)</f>
        <v>11621.905454545455</v>
      </c>
      <c r="DQ679">
        <f>BL679+(BL679*(CK679-8.25)/8.25)</f>
        <v>9241.5442424242428</v>
      </c>
      <c r="DR679">
        <f>BM679+(BM679*(CL679-8.25)/8.25)</f>
        <v>12075.442424242425</v>
      </c>
      <c r="DS679">
        <f>BN679+(BN679*(CM679-8.25)/8.25)</f>
        <v>16039.39393939394</v>
      </c>
      <c r="DT679" s="8">
        <f>DM679*10^8/$I679</f>
        <v>65058.882598885546</v>
      </c>
      <c r="DU679" s="8">
        <f>DN679*10^8/$I679</f>
        <v>149614.3581668773</v>
      </c>
      <c r="DV679" s="8">
        <f>DO679*10^8/$I679</f>
        <v>69974.968153117385</v>
      </c>
      <c r="DW679" s="8">
        <f>DP679*10^8/$I679</f>
        <v>100411.52865869128</v>
      </c>
      <c r="DX679" s="8">
        <f>DQ679*10^8/$I679</f>
        <v>79845.563034227831</v>
      </c>
      <c r="DY679" s="8">
        <f>DR679*10^8/$I679</f>
        <v>104330.02039041433</v>
      </c>
      <c r="DZ679" s="8">
        <f>DS679*10^8/$I679</f>
        <v>138577.96989594286</v>
      </c>
      <c r="EA679" s="8">
        <f>DT679*10^8/$I679</f>
        <v>562099.03618045978</v>
      </c>
      <c r="EB679" s="8">
        <f>DZ679*0.8</f>
        <v>110862.3759167543</v>
      </c>
      <c r="EC679" s="10">
        <f>G679-E679</f>
        <v>6850</v>
      </c>
      <c r="ED679" s="4">
        <f>EC679/E679*100</f>
        <v>38.700564971751412</v>
      </c>
      <c r="EE679" s="4">
        <f>DY679-G679</f>
        <v>79780.020390414327</v>
      </c>
      <c r="EF679" s="12">
        <f>EE679/G679</f>
        <v>3.2496953315851052</v>
      </c>
      <c r="EG679" s="4">
        <f>G679-F679</f>
        <v>-1050</v>
      </c>
    </row>
    <row r="680" spans="1:137" x14ac:dyDescent="0.3">
      <c r="A680">
        <v>679</v>
      </c>
      <c r="B680" t="s">
        <v>5926</v>
      </c>
      <c r="C680" t="s">
        <v>641</v>
      </c>
      <c r="D680" t="str">
        <f>VLOOKUP(C680,Sheet1!$A$2:$B$3197,2,FALSE)</f>
        <v>식품</v>
      </c>
      <c r="E680">
        <v>298500</v>
      </c>
      <c r="F680">
        <v>292500</v>
      </c>
      <c r="G680" s="7">
        <v>299500</v>
      </c>
      <c r="H680" t="s">
        <v>2841</v>
      </c>
      <c r="I680" s="7">
        <f>VALUE(LEFT(H680,FIND("/",H680)-1)) + VALUE(MID(H680,FIND("/",H680)+1,LEN(H680)))</f>
        <v>6082642</v>
      </c>
      <c r="J680" s="1">
        <v>300018</v>
      </c>
      <c r="K680" s="1">
        <f>G680*I680/(10^8)</f>
        <v>18217.512790000001</v>
      </c>
      <c r="L680" s="1">
        <v>22170</v>
      </c>
      <c r="M680" s="1">
        <v>22083</v>
      </c>
      <c r="N680" s="1">
        <v>22364</v>
      </c>
      <c r="O680" s="1">
        <v>23439</v>
      </c>
      <c r="P680" s="1">
        <v>26398</v>
      </c>
      <c r="Q680" s="1">
        <v>25884</v>
      </c>
      <c r="R680" s="1">
        <v>26968</v>
      </c>
      <c r="S680" s="1">
        <v>27926</v>
      </c>
      <c r="T680">
        <v>897</v>
      </c>
      <c r="U680">
        <v>964</v>
      </c>
      <c r="V680">
        <v>886</v>
      </c>
      <c r="W680">
        <v>788</v>
      </c>
      <c r="X680" s="1">
        <v>1603</v>
      </c>
      <c r="Y680" s="1">
        <v>1079</v>
      </c>
      <c r="Z680" s="1">
        <v>1274</v>
      </c>
      <c r="AA680" s="1">
        <v>1370</v>
      </c>
      <c r="AB680" s="1">
        <v>1992</v>
      </c>
      <c r="AC680">
        <v>907</v>
      </c>
      <c r="AD680">
        <v>843</v>
      </c>
      <c r="AE680">
        <v>711</v>
      </c>
      <c r="AF680" s="1">
        <v>1490</v>
      </c>
      <c r="AG680" s="1">
        <v>1074</v>
      </c>
      <c r="AH680" s="1">
        <v>1198</v>
      </c>
      <c r="AI680" s="1">
        <v>1268</v>
      </c>
      <c r="AJ680" s="1">
        <v>24813</v>
      </c>
      <c r="AK680" s="1">
        <v>24499</v>
      </c>
      <c r="AL680" s="1">
        <v>25323</v>
      </c>
      <c r="AM680" s="1">
        <v>26530</v>
      </c>
      <c r="AN680" s="1">
        <v>27255</v>
      </c>
      <c r="AO680" s="1">
        <v>28338</v>
      </c>
      <c r="AP680" s="1">
        <v>29362</v>
      </c>
      <c r="AQ680" s="1">
        <v>30195</v>
      </c>
      <c r="AR680" s="1">
        <v>6789</v>
      </c>
      <c r="AS680" s="1">
        <v>6088</v>
      </c>
      <c r="AT680" s="1">
        <v>6345</v>
      </c>
      <c r="AU680" s="1">
        <v>7123</v>
      </c>
      <c r="AV680" s="1">
        <v>6766</v>
      </c>
      <c r="AW680" s="1">
        <v>7037</v>
      </c>
      <c r="AX680" s="1">
        <v>7172</v>
      </c>
      <c r="AY680" s="1">
        <v>7090</v>
      </c>
      <c r="AZ680" s="1">
        <v>18024</v>
      </c>
      <c r="BA680" s="1">
        <v>18411</v>
      </c>
      <c r="BB680" s="1">
        <v>18978</v>
      </c>
      <c r="BC680" s="1">
        <v>19407</v>
      </c>
      <c r="BD680" s="1">
        <v>20490</v>
      </c>
      <c r="BE680" s="1">
        <v>21301</v>
      </c>
      <c r="BF680" s="1">
        <v>22190</v>
      </c>
      <c r="BG680" s="1">
        <v>23106</v>
      </c>
      <c r="BH680" s="1">
        <v>17899</v>
      </c>
      <c r="BI680" s="1">
        <v>18284</v>
      </c>
      <c r="BJ680" s="1">
        <v>18851</v>
      </c>
      <c r="BK680" s="1">
        <v>19279</v>
      </c>
      <c r="BL680" s="1">
        <v>20339</v>
      </c>
      <c r="BM680" s="1">
        <v>21113</v>
      </c>
      <c r="BN680" s="1">
        <v>21973</v>
      </c>
      <c r="BO680" s="1">
        <v>22847</v>
      </c>
      <c r="BP680">
        <v>304</v>
      </c>
      <c r="BQ680">
        <v>304</v>
      </c>
      <c r="BR680">
        <v>304</v>
      </c>
      <c r="BS680">
        <v>304</v>
      </c>
      <c r="BT680">
        <v>304</v>
      </c>
      <c r="BU680">
        <v>302</v>
      </c>
      <c r="BV680">
        <v>302</v>
      </c>
      <c r="BW680">
        <v>302</v>
      </c>
      <c r="BX680">
        <v>8.1300000000000008</v>
      </c>
      <c r="BY680">
        <v>3.68</v>
      </c>
      <c r="BZ680">
        <v>3.38</v>
      </c>
      <c r="CA680">
        <v>2.74</v>
      </c>
      <c r="CB680">
        <v>5.54</v>
      </c>
      <c r="CC680">
        <v>3.87</v>
      </c>
      <c r="CD680">
        <v>4.1500000000000004</v>
      </c>
      <c r="CE680">
        <v>4.26</v>
      </c>
      <c r="CF680">
        <v>11.64</v>
      </c>
      <c r="CG680">
        <v>5.01</v>
      </c>
      <c r="CH680">
        <v>4.54</v>
      </c>
      <c r="CI680">
        <v>3.72</v>
      </c>
      <c r="CJ680">
        <v>7.5</v>
      </c>
      <c r="CK680">
        <v>5.14</v>
      </c>
      <c r="CL680">
        <v>5.55</v>
      </c>
      <c r="CM680">
        <v>5.64</v>
      </c>
      <c r="CN680" s="1">
        <v>32764</v>
      </c>
      <c r="CO680" s="1">
        <v>14905</v>
      </c>
      <c r="CP680" s="1">
        <v>13858</v>
      </c>
      <c r="CQ680" s="1">
        <v>11672</v>
      </c>
      <c r="CR680" s="1">
        <v>24416</v>
      </c>
      <c r="CS680" s="1">
        <v>17523</v>
      </c>
      <c r="CT680" s="1">
        <v>19646</v>
      </c>
      <c r="CU680" s="1">
        <v>20795</v>
      </c>
      <c r="CV680">
        <v>10.15</v>
      </c>
      <c r="CW680">
        <v>23.75</v>
      </c>
      <c r="CX680">
        <v>18.37</v>
      </c>
      <c r="CY680">
        <v>20.61</v>
      </c>
      <c r="CZ680">
        <v>12.29</v>
      </c>
      <c r="DA680">
        <v>17.09</v>
      </c>
      <c r="DB680">
        <v>15.24</v>
      </c>
      <c r="DC680">
        <v>14.4</v>
      </c>
      <c r="DD680">
        <v>1.08</v>
      </c>
      <c r="DE680">
        <v>1.1299999999999999</v>
      </c>
      <c r="DF680">
        <v>0.79</v>
      </c>
      <c r="DG680">
        <v>0.73</v>
      </c>
      <c r="DH680">
        <v>0.86</v>
      </c>
      <c r="DI680">
        <v>0.83</v>
      </c>
      <c r="DJ680">
        <v>0.8</v>
      </c>
      <c r="DK680">
        <v>0.77</v>
      </c>
      <c r="DL680" s="6">
        <f>(CM680*3+CL680*2+CK680)/6</f>
        <v>5.5266666666666664</v>
      </c>
      <c r="DM680">
        <f>BH680+(BH680*(CG680-8.25)/8.25)</f>
        <v>10869.574545454545</v>
      </c>
      <c r="DN680">
        <f>BI680+(BI680*(CH680-8.25)/8.25)</f>
        <v>10061.740606060606</v>
      </c>
      <c r="DO680">
        <f>BJ680+(BJ680*(CI680-8.25)/8.25)</f>
        <v>8500.0872727272745</v>
      </c>
      <c r="DP680">
        <f>BK680+(BK680*(CJ680-8.25)/8.25)</f>
        <v>17526.363636363636</v>
      </c>
      <c r="DQ680">
        <f>BL680+(BL680*(CK680-8.25)/8.25)</f>
        <v>12671.813333333332</v>
      </c>
      <c r="DR680">
        <f>BM680+(BM680*(CL680-8.25)/8.25)</f>
        <v>14203.290909090909</v>
      </c>
      <c r="DS680">
        <f>BN680+(BN680*(CM680-8.25)/8.25)</f>
        <v>15021.541818181817</v>
      </c>
      <c r="DT680" s="8">
        <f>DM680*10^8/$I680</f>
        <v>178698.24568755724</v>
      </c>
      <c r="DU680" s="8">
        <f>DN680*10^8/$I680</f>
        <v>165417.27436960133</v>
      </c>
      <c r="DV680" s="8">
        <f>DO680*10^8/$I680</f>
        <v>139743.34298693354</v>
      </c>
      <c r="DW680" s="8">
        <f>DP680*10^8/$I680</f>
        <v>288137.3527549975</v>
      </c>
      <c r="DX680" s="8">
        <f>DQ680*10^8/$I680</f>
        <v>208327.45595307651</v>
      </c>
      <c r="DY680" s="8">
        <f>DR680*10^8/$I680</f>
        <v>233505.29110690564</v>
      </c>
      <c r="DZ680" s="8">
        <f>DS680*10^8/$I680</f>
        <v>246957.51974523268</v>
      </c>
      <c r="EA680" s="8">
        <f>DT680*10^8/$I680</f>
        <v>2937839.275886321</v>
      </c>
      <c r="EB680" s="8">
        <f>DZ680*0.8</f>
        <v>197566.01579618617</v>
      </c>
      <c r="EC680" s="10">
        <f>G680-E680</f>
        <v>1000</v>
      </c>
      <c r="ED680" s="4">
        <f>EC680/E680*100</f>
        <v>0.33500837520938026</v>
      </c>
      <c r="EE680" s="4">
        <f>DY680-G680</f>
        <v>-65994.708893094357</v>
      </c>
      <c r="EF680" s="12">
        <f>EE680/G680</f>
        <v>-0.22034961233086597</v>
      </c>
      <c r="EG680" s="4">
        <f>G680-F680</f>
        <v>7000</v>
      </c>
    </row>
    <row r="681" spans="1:137" x14ac:dyDescent="0.3">
      <c r="A681">
        <v>680</v>
      </c>
      <c r="B681" t="s">
        <v>6501</v>
      </c>
      <c r="C681" t="s">
        <v>7961</v>
      </c>
      <c r="D681" t="str">
        <f>VLOOKUP(C681,Sheet1!$A$2:$B$3197,2,FALSE)</f>
        <v>화학</v>
      </c>
      <c r="E681">
        <v>2640</v>
      </c>
      <c r="F681">
        <v>2755</v>
      </c>
      <c r="G681" s="7">
        <v>2710</v>
      </c>
      <c r="H681" t="s">
        <v>2842</v>
      </c>
      <c r="I681" s="7">
        <f>VALUE(LEFT(H681,FIND("/",H681)-1)) + VALUE(MID(H681,FIND("/",H681)+1,LEN(H681)))</f>
        <v>34000000</v>
      </c>
      <c r="J681" s="1">
        <v>12260</v>
      </c>
      <c r="K681" s="1">
        <f>G681*I681/(10^8)</f>
        <v>921.4</v>
      </c>
      <c r="L681" s="1">
        <v>1136</v>
      </c>
      <c r="M681" s="1">
        <v>1004</v>
      </c>
      <c r="N681" s="1">
        <v>1029</v>
      </c>
      <c r="O681" s="1">
        <v>1111</v>
      </c>
      <c r="P681" s="1">
        <v>1177</v>
      </c>
      <c r="Q681" s="3"/>
      <c r="R681" s="3"/>
      <c r="S681" s="3"/>
      <c r="T681">
        <v>-64</v>
      </c>
      <c r="U681">
        <v>-138</v>
      </c>
      <c r="V681">
        <v>-63</v>
      </c>
      <c r="W681">
        <v>-9</v>
      </c>
      <c r="X681">
        <v>13</v>
      </c>
      <c r="Y681" s="3"/>
      <c r="Z681" s="3"/>
      <c r="AA681" s="3"/>
      <c r="AB681">
        <v>-107</v>
      </c>
      <c r="AC681">
        <v>-318</v>
      </c>
      <c r="AD681">
        <v>-78</v>
      </c>
      <c r="AE681">
        <v>-19</v>
      </c>
      <c r="AF681">
        <v>12</v>
      </c>
      <c r="AG681" s="3"/>
      <c r="AH681" s="3"/>
      <c r="AI681" s="3"/>
      <c r="AJ681" s="1">
        <v>1566</v>
      </c>
      <c r="AK681" s="1">
        <v>1127</v>
      </c>
      <c r="AL681" s="1">
        <v>1052</v>
      </c>
      <c r="AM681" s="1">
        <v>1070</v>
      </c>
      <c r="AN681" s="1">
        <v>1090</v>
      </c>
      <c r="AO681" s="3"/>
      <c r="AP681" s="3"/>
      <c r="AQ681" s="3"/>
      <c r="AR681">
        <v>603</v>
      </c>
      <c r="AS681">
        <v>582</v>
      </c>
      <c r="AT681">
        <v>589</v>
      </c>
      <c r="AU681">
        <v>627</v>
      </c>
      <c r="AV681">
        <v>632</v>
      </c>
      <c r="AW681" s="3"/>
      <c r="AX681" s="3"/>
      <c r="AY681" s="3"/>
      <c r="AZ681">
        <v>963</v>
      </c>
      <c r="BA681">
        <v>545</v>
      </c>
      <c r="BB681">
        <v>463</v>
      </c>
      <c r="BC681">
        <v>443</v>
      </c>
      <c r="BD681">
        <v>457</v>
      </c>
      <c r="BE681" s="3"/>
      <c r="BF681" s="3"/>
      <c r="BG681" s="3"/>
      <c r="BH681">
        <v>845</v>
      </c>
      <c r="BI681">
        <v>531</v>
      </c>
      <c r="BJ681">
        <v>459</v>
      </c>
      <c r="BK681">
        <v>437</v>
      </c>
      <c r="BL681">
        <v>441</v>
      </c>
      <c r="BM681" s="3"/>
      <c r="BN681" s="3"/>
      <c r="BO681" s="3"/>
      <c r="BP681">
        <v>170</v>
      </c>
      <c r="BQ681">
        <v>170</v>
      </c>
      <c r="BR681">
        <v>170</v>
      </c>
      <c r="BS681">
        <v>170</v>
      </c>
      <c r="BT681">
        <v>170</v>
      </c>
      <c r="BU681" s="3"/>
      <c r="BV681" s="3"/>
      <c r="BW681" s="3"/>
      <c r="BX681">
        <v>-6.57</v>
      </c>
      <c r="BY681">
        <v>-23.61</v>
      </c>
      <c r="BZ681">
        <v>-7.17</v>
      </c>
      <c r="CA681">
        <v>-1.78</v>
      </c>
      <c r="CB681">
        <v>1.07</v>
      </c>
      <c r="CC681" s="3"/>
      <c r="CD681" s="3"/>
      <c r="CE681" s="3"/>
      <c r="CF681">
        <v>-8.09</v>
      </c>
      <c r="CG681">
        <v>-31.2</v>
      </c>
      <c r="CH681">
        <v>-13.92</v>
      </c>
      <c r="CI681">
        <v>-4.49</v>
      </c>
      <c r="CJ681">
        <v>0.49</v>
      </c>
      <c r="CK681" s="3"/>
      <c r="CL681" s="3"/>
      <c r="CM681" s="3"/>
      <c r="CN681">
        <v>-206</v>
      </c>
      <c r="CO681">
        <v>-631</v>
      </c>
      <c r="CP681">
        <v>-203</v>
      </c>
      <c r="CQ681">
        <v>-59</v>
      </c>
      <c r="CR681">
        <v>6</v>
      </c>
      <c r="CS681" s="3"/>
      <c r="CT681" s="3"/>
      <c r="CU681" s="3"/>
      <c r="CV681" t="s">
        <v>2</v>
      </c>
      <c r="CW681" t="s">
        <v>2</v>
      </c>
      <c r="CX681" t="s">
        <v>2</v>
      </c>
      <c r="CY681" t="s">
        <v>2</v>
      </c>
      <c r="CZ681">
        <v>410.89</v>
      </c>
      <c r="DA681" s="3"/>
      <c r="DB681" s="3"/>
      <c r="DC681" s="3"/>
      <c r="DD681">
        <v>0.63</v>
      </c>
      <c r="DE681">
        <v>0.73</v>
      </c>
      <c r="DF681">
        <v>0.61</v>
      </c>
      <c r="DG681">
        <v>0.78</v>
      </c>
      <c r="DH681">
        <v>2</v>
      </c>
      <c r="DI681" s="3"/>
      <c r="DJ681" s="3"/>
      <c r="DK681" s="3"/>
      <c r="DL681" s="6">
        <f>(CM681*3+CL681*2+CK681)/6</f>
        <v>0</v>
      </c>
      <c r="DM681">
        <f>BH681+(BH681*(CG681-8.25)/8.25)</f>
        <v>-3195.6363636363635</v>
      </c>
      <c r="DN681">
        <f>BI681+(BI681*(CH681-8.25)/8.25)</f>
        <v>-895.94181818181823</v>
      </c>
      <c r="DO681">
        <f>BJ681+(BJ681*(CI681-8.25)/8.25)</f>
        <v>-249.80727272727268</v>
      </c>
      <c r="DP681">
        <f>BK681+(BK681*(CJ681-8.25)/8.25)</f>
        <v>25.955151515151556</v>
      </c>
      <c r="DQ681">
        <f>BL681+(BL681*(CK681-8.25)/8.25)</f>
        <v>0</v>
      </c>
      <c r="DR681">
        <f>BM681+(BM681*(CL681-8.25)/8.25)</f>
        <v>0</v>
      </c>
      <c r="DS681">
        <f>BN681+(BN681*(CM681-8.25)/8.25)</f>
        <v>0</v>
      </c>
      <c r="DT681" s="8">
        <f>DM681*10^8/$I681</f>
        <v>-9398.9304812834216</v>
      </c>
      <c r="DU681" s="8">
        <f>DN681*10^8/$I681</f>
        <v>-2635.1229946524068</v>
      </c>
      <c r="DV681" s="8">
        <f>DO681*10^8/$I681</f>
        <v>-734.72727272727263</v>
      </c>
      <c r="DW681" s="8">
        <f>DP681*10^8/$I681</f>
        <v>76.338680926916354</v>
      </c>
      <c r="DX681" s="8">
        <f>DQ681*10^8/$I681</f>
        <v>0</v>
      </c>
      <c r="DY681" s="8">
        <f>DR681*10^8/$I681</f>
        <v>0</v>
      </c>
      <c r="DZ681" s="8">
        <f>DS681*10^8/$I681</f>
        <v>0</v>
      </c>
      <c r="EA681" s="8">
        <f>DT681*10^8/$I681</f>
        <v>-27643.913180245359</v>
      </c>
      <c r="EB681" s="8">
        <f>DZ681*0.8</f>
        <v>0</v>
      </c>
      <c r="EC681" s="10">
        <f>G681-E681</f>
        <v>70</v>
      </c>
      <c r="ED681" s="4">
        <f>EC681/E681*100</f>
        <v>2.6515151515151514</v>
      </c>
      <c r="EE681" s="4">
        <f>DY681-G681</f>
        <v>-2710</v>
      </c>
      <c r="EF681" s="12">
        <f>EE681/G681</f>
        <v>-1</v>
      </c>
      <c r="EG681" s="4">
        <f>G681-F681</f>
        <v>-45</v>
      </c>
    </row>
    <row r="682" spans="1:137" x14ac:dyDescent="0.3">
      <c r="A682">
        <v>681</v>
      </c>
      <c r="B682" t="s">
        <v>5838</v>
      </c>
      <c r="C682" t="s">
        <v>642</v>
      </c>
      <c r="D682" t="str">
        <f>VLOOKUP(C682,Sheet1!$A$2:$B$3197,2,FALSE)</f>
        <v>건축자재</v>
      </c>
      <c r="E682">
        <v>7520</v>
      </c>
      <c r="F682">
        <v>12600</v>
      </c>
      <c r="G682" s="7">
        <v>12500</v>
      </c>
      <c r="H682" t="s">
        <v>2843</v>
      </c>
      <c r="I682" s="7">
        <f>VALUE(LEFT(H682,FIND("/",H682)-1)) + VALUE(MID(H682,FIND("/",H682)+1,LEN(H682)))</f>
        <v>25251718</v>
      </c>
      <c r="J682" s="1">
        <v>4000</v>
      </c>
      <c r="K682" s="1">
        <f>G682*I682/(10^8)</f>
        <v>3156.4647500000001</v>
      </c>
      <c r="L682" s="1">
        <v>6866</v>
      </c>
      <c r="M682" s="1">
        <v>6472</v>
      </c>
      <c r="N682" s="1">
        <v>6881</v>
      </c>
      <c r="O682" s="1">
        <v>7074</v>
      </c>
      <c r="P682" s="1">
        <v>7223</v>
      </c>
      <c r="Q682" s="1">
        <v>7630</v>
      </c>
      <c r="R682" s="1">
        <v>8220</v>
      </c>
      <c r="S682" s="1">
        <v>8820</v>
      </c>
      <c r="T682">
        <v>368</v>
      </c>
      <c r="U682">
        <v>328</v>
      </c>
      <c r="V682">
        <v>298</v>
      </c>
      <c r="W682">
        <v>208</v>
      </c>
      <c r="X682">
        <v>212</v>
      </c>
      <c r="Y682">
        <v>250</v>
      </c>
      <c r="Z682">
        <v>390</v>
      </c>
      <c r="AA682">
        <v>450</v>
      </c>
      <c r="AB682">
        <v>124</v>
      </c>
      <c r="AC682">
        <v>121</v>
      </c>
      <c r="AD682">
        <v>166</v>
      </c>
      <c r="AE682">
        <v>174</v>
      </c>
      <c r="AF682">
        <v>101</v>
      </c>
      <c r="AG682">
        <v>180</v>
      </c>
      <c r="AH682">
        <v>270</v>
      </c>
      <c r="AI682">
        <v>320</v>
      </c>
      <c r="AJ682" s="1">
        <v>10163</v>
      </c>
      <c r="AK682" s="1">
        <v>10234</v>
      </c>
      <c r="AL682" s="1">
        <v>10614</v>
      </c>
      <c r="AM682" s="1">
        <v>10294</v>
      </c>
      <c r="AN682" s="1">
        <v>10903</v>
      </c>
      <c r="AO682" s="1">
        <v>10970</v>
      </c>
      <c r="AP682" s="1">
        <v>11340</v>
      </c>
      <c r="AQ682" s="1">
        <v>11430</v>
      </c>
      <c r="AR682" s="1">
        <v>6985</v>
      </c>
      <c r="AS682" s="1">
        <v>6496</v>
      </c>
      <c r="AT682" s="1">
        <v>6745</v>
      </c>
      <c r="AU682" s="1">
        <v>6291</v>
      </c>
      <c r="AV682" s="1">
        <v>6828</v>
      </c>
      <c r="AW682" s="1">
        <v>6760</v>
      </c>
      <c r="AX682" s="1">
        <v>6870</v>
      </c>
      <c r="AY682" s="1">
        <v>6630</v>
      </c>
      <c r="AZ682" s="1">
        <v>3177</v>
      </c>
      <c r="BA682" s="1">
        <v>3738</v>
      </c>
      <c r="BB682" s="1">
        <v>3869</v>
      </c>
      <c r="BC682" s="1">
        <v>4003</v>
      </c>
      <c r="BD682" s="1">
        <v>4074</v>
      </c>
      <c r="BE682" s="1">
        <v>4210</v>
      </c>
      <c r="BF682" s="1">
        <v>4470</v>
      </c>
      <c r="BG682" s="1">
        <v>4800</v>
      </c>
      <c r="BH682" s="1">
        <v>3178</v>
      </c>
      <c r="BI682" s="1">
        <v>3737</v>
      </c>
      <c r="BJ682" s="1">
        <v>3868</v>
      </c>
      <c r="BK682" s="1">
        <v>4003</v>
      </c>
      <c r="BL682" s="1">
        <v>4069</v>
      </c>
      <c r="BM682" s="1">
        <v>4210</v>
      </c>
      <c r="BN682" s="1">
        <v>4470</v>
      </c>
      <c r="BO682" s="1">
        <v>4800</v>
      </c>
      <c r="BP682" s="1">
        <v>1285</v>
      </c>
      <c r="BQ682" s="1">
        <v>1285</v>
      </c>
      <c r="BR682" s="1">
        <v>1285</v>
      </c>
      <c r="BS682" s="1">
        <v>1285</v>
      </c>
      <c r="BT682" s="1">
        <v>1285</v>
      </c>
      <c r="BU682" s="1">
        <v>1290</v>
      </c>
      <c r="BV682" s="1">
        <v>1290</v>
      </c>
      <c r="BW682" s="1">
        <v>1290</v>
      </c>
      <c r="BX682">
        <v>1.19</v>
      </c>
      <c r="BY682">
        <v>1.19</v>
      </c>
      <c r="BZ682">
        <v>1.59</v>
      </c>
      <c r="CA682">
        <v>1.66</v>
      </c>
      <c r="CB682">
        <v>0.96</v>
      </c>
      <c r="CC682">
        <v>1.65</v>
      </c>
      <c r="CD682">
        <v>2.42</v>
      </c>
      <c r="CE682">
        <v>2.81</v>
      </c>
      <c r="CF682">
        <v>4.0599999999999996</v>
      </c>
      <c r="CG682">
        <v>3.53</v>
      </c>
      <c r="CH682">
        <v>4.38</v>
      </c>
      <c r="CI682">
        <v>4.43</v>
      </c>
      <c r="CJ682">
        <v>2.5299999999999998</v>
      </c>
      <c r="CK682">
        <v>4.3499999999999996</v>
      </c>
      <c r="CL682">
        <v>6.22</v>
      </c>
      <c r="CM682">
        <v>6.9</v>
      </c>
      <c r="CN682">
        <v>502</v>
      </c>
      <c r="CO682">
        <v>484</v>
      </c>
      <c r="CP682">
        <v>660</v>
      </c>
      <c r="CQ682">
        <v>690</v>
      </c>
      <c r="CR682">
        <v>404</v>
      </c>
      <c r="CS682">
        <v>713</v>
      </c>
      <c r="CT682" s="1">
        <v>1069</v>
      </c>
      <c r="CU682" s="1">
        <v>1267</v>
      </c>
      <c r="CV682">
        <v>13.91</v>
      </c>
      <c r="CW682">
        <v>11.66</v>
      </c>
      <c r="CX682">
        <v>18.03</v>
      </c>
      <c r="CY682">
        <v>10.11</v>
      </c>
      <c r="CZ682">
        <v>18.14</v>
      </c>
      <c r="DA682">
        <v>17.54</v>
      </c>
      <c r="DB682">
        <v>11.69</v>
      </c>
      <c r="DC682">
        <v>9.86</v>
      </c>
      <c r="DD682">
        <v>0.55000000000000004</v>
      </c>
      <c r="DE682">
        <v>0.38</v>
      </c>
      <c r="DF682">
        <v>0.78</v>
      </c>
      <c r="DG682">
        <v>0.44</v>
      </c>
      <c r="DH682">
        <v>0.45</v>
      </c>
      <c r="DI682">
        <v>0.75</v>
      </c>
      <c r="DJ682">
        <v>0.71</v>
      </c>
      <c r="DK682">
        <v>0.66</v>
      </c>
      <c r="DL682" s="6">
        <f>(CM682*3+CL682*2+CK682)/6</f>
        <v>6.248333333333334</v>
      </c>
      <c r="DM682">
        <f>BH682+(BH682*(CG682-8.25)/8.25)</f>
        <v>1359.7987878787876</v>
      </c>
      <c r="DN682">
        <f>BI682+(BI682*(CH682-8.25)/8.25)</f>
        <v>1984.0072727272727</v>
      </c>
      <c r="DO682">
        <f>BJ682+(BJ682*(CI682-8.25)/8.25)</f>
        <v>2076.9987878787879</v>
      </c>
      <c r="DP682">
        <f>BK682+(BK682*(CJ682-8.25)/8.25)</f>
        <v>1227.5866666666661</v>
      </c>
      <c r="DQ682">
        <f>BL682+(BL682*(CK682-8.25)/8.25)</f>
        <v>2145.4727272727268</v>
      </c>
      <c r="DR682">
        <f>BM682+(BM682*(CL682-8.25)/8.25)</f>
        <v>3174.0848484848484</v>
      </c>
      <c r="DS682">
        <f>BN682+(BN682*(CM682-8.25)/8.25)</f>
        <v>3738.545454545455</v>
      </c>
      <c r="DT682" s="8">
        <f>DM682*10^8/$I682</f>
        <v>5384.9753425837698</v>
      </c>
      <c r="DU682" s="8">
        <f>DN682*10^8/$I682</f>
        <v>7856.9199637318643</v>
      </c>
      <c r="DV682" s="8">
        <f>DO682*10^8/$I682</f>
        <v>8225.1781359145061</v>
      </c>
      <c r="DW682" s="8">
        <f>DP682*10^8/$I682</f>
        <v>4861.3986053014933</v>
      </c>
      <c r="DX682" s="8">
        <f>DQ682*10^8/$I682</f>
        <v>8496.3436043152651</v>
      </c>
      <c r="DY682" s="8">
        <f>DR682*10^8/$I682</f>
        <v>12569.777820601548</v>
      </c>
      <c r="DZ682" s="8">
        <f>DS682*10^8/$I682</f>
        <v>14805.113278017181</v>
      </c>
      <c r="EA682" s="8">
        <f>DT682*10^8/$I682</f>
        <v>21325.184063055709</v>
      </c>
      <c r="EB682" s="8">
        <f>DZ682*0.8</f>
        <v>11844.090622413745</v>
      </c>
      <c r="EC682" s="10">
        <f>G682-E682</f>
        <v>4980</v>
      </c>
      <c r="ED682" s="4">
        <f>EC682/E682*100</f>
        <v>66.223404255319153</v>
      </c>
      <c r="EE682" s="4">
        <f>DY682-G682</f>
        <v>69.777820601548228</v>
      </c>
      <c r="EF682" s="12">
        <f>EE682/G682</f>
        <v>5.5822256481238581E-3</v>
      </c>
      <c r="EG682" s="4">
        <f>G682-F682</f>
        <v>-100</v>
      </c>
    </row>
    <row r="683" spans="1:137" x14ac:dyDescent="0.3">
      <c r="A683">
        <v>682</v>
      </c>
      <c r="B683" t="s">
        <v>7439</v>
      </c>
      <c r="C683" t="s">
        <v>643</v>
      </c>
      <c r="D683" t="str">
        <f>VLOOKUP(C683,Sheet1!$A$2:$B$3197,2,FALSE)</f>
        <v>식품</v>
      </c>
      <c r="E683">
        <v>9200</v>
      </c>
      <c r="F683">
        <v>12800</v>
      </c>
      <c r="G683" s="7">
        <v>13550</v>
      </c>
      <c r="H683" t="s">
        <v>2332</v>
      </c>
      <c r="I683" s="7">
        <f>VALUE(LEFT(H683,FIND("/",H683)-1)) + VALUE(MID(H683,FIND("/",H683)+1,LEN(H683)))</f>
        <v>16000000</v>
      </c>
      <c r="J683" s="1">
        <v>45000</v>
      </c>
      <c r="K683" s="1">
        <f>G683*I683/(10^8)</f>
        <v>2168</v>
      </c>
      <c r="L683" s="1">
        <v>3047</v>
      </c>
      <c r="M683" s="1">
        <v>4131</v>
      </c>
      <c r="N683" s="1">
        <v>3553</v>
      </c>
      <c r="O683" s="1">
        <v>3696</v>
      </c>
      <c r="P683" s="1">
        <v>3723</v>
      </c>
      <c r="Q683" s="3"/>
      <c r="R683" s="3"/>
      <c r="S683" s="3"/>
      <c r="T683">
        <v>59</v>
      </c>
      <c r="U683">
        <v>294</v>
      </c>
      <c r="V683">
        <v>74</v>
      </c>
      <c r="W683">
        <v>-42</v>
      </c>
      <c r="X683">
        <v>-49</v>
      </c>
      <c r="Y683" s="3"/>
      <c r="Z683" s="3"/>
      <c r="AA683" s="3"/>
      <c r="AB683">
        <v>277</v>
      </c>
      <c r="AC683">
        <v>265</v>
      </c>
      <c r="AD683">
        <v>404</v>
      </c>
      <c r="AE683">
        <v>103</v>
      </c>
      <c r="AF683">
        <v>77</v>
      </c>
      <c r="AG683" s="3"/>
      <c r="AH683" s="3"/>
      <c r="AI683" s="3"/>
      <c r="AJ683" s="1">
        <v>5252</v>
      </c>
      <c r="AK683" s="1">
        <v>5499</v>
      </c>
      <c r="AL683" s="1">
        <v>5810</v>
      </c>
      <c r="AM683" s="1">
        <v>6199</v>
      </c>
      <c r="AN683" s="1">
        <v>6291</v>
      </c>
      <c r="AO683" s="3"/>
      <c r="AP683" s="3"/>
      <c r="AQ683" s="3"/>
      <c r="AR683">
        <v>667</v>
      </c>
      <c r="AS683">
        <v>703</v>
      </c>
      <c r="AT683">
        <v>712</v>
      </c>
      <c r="AU683" s="1">
        <v>1018</v>
      </c>
      <c r="AV683" s="1">
        <v>1111</v>
      </c>
      <c r="AW683" s="3"/>
      <c r="AX683" s="3"/>
      <c r="AY683" s="3"/>
      <c r="AZ683" s="1">
        <v>4586</v>
      </c>
      <c r="BA683" s="1">
        <v>4796</v>
      </c>
      <c r="BB683" s="1">
        <v>5098</v>
      </c>
      <c r="BC683" s="1">
        <v>5181</v>
      </c>
      <c r="BD683" s="1">
        <v>5180</v>
      </c>
      <c r="BE683" s="3"/>
      <c r="BF683" s="3"/>
      <c r="BG683" s="3"/>
      <c r="BH683" s="1">
        <v>4586</v>
      </c>
      <c r="BI683" s="1">
        <v>4796</v>
      </c>
      <c r="BJ683" s="1">
        <v>5098</v>
      </c>
      <c r="BK683" s="1">
        <v>5180</v>
      </c>
      <c r="BL683" s="1">
        <v>5179</v>
      </c>
      <c r="BM683" s="3"/>
      <c r="BN683" s="3"/>
      <c r="BO683" s="3"/>
      <c r="BP683">
        <v>80</v>
      </c>
      <c r="BQ683">
        <v>80</v>
      </c>
      <c r="BR683">
        <v>80</v>
      </c>
      <c r="BS683">
        <v>80</v>
      </c>
      <c r="BT683">
        <v>80</v>
      </c>
      <c r="BU683" s="3"/>
      <c r="BV683" s="3"/>
      <c r="BW683" s="3"/>
      <c r="BX683">
        <v>5.36</v>
      </c>
      <c r="BY683">
        <v>4.93</v>
      </c>
      <c r="BZ683">
        <v>7.14</v>
      </c>
      <c r="CA683">
        <v>1.72</v>
      </c>
      <c r="CB683">
        <v>1.23</v>
      </c>
      <c r="CC683" s="3"/>
      <c r="CD683" s="3"/>
      <c r="CE683" s="3"/>
      <c r="CF683">
        <v>6.19</v>
      </c>
      <c r="CG683">
        <v>5.65</v>
      </c>
      <c r="CH683">
        <v>8.17</v>
      </c>
      <c r="CI683">
        <v>2.0099999999999998</v>
      </c>
      <c r="CJ683">
        <v>1.48</v>
      </c>
      <c r="CK683" s="3"/>
      <c r="CL683" s="3"/>
      <c r="CM683" s="3"/>
      <c r="CN683" s="1">
        <v>1733</v>
      </c>
      <c r="CO683" s="1">
        <v>1657</v>
      </c>
      <c r="CP683" s="1">
        <v>2525</v>
      </c>
      <c r="CQ683">
        <v>645</v>
      </c>
      <c r="CR683">
        <v>479</v>
      </c>
      <c r="CS683" s="3"/>
      <c r="CT683" s="3"/>
      <c r="CU683" s="3"/>
      <c r="CV683">
        <v>8.34</v>
      </c>
      <c r="CW683">
        <v>9.93</v>
      </c>
      <c r="CX683">
        <v>5.1100000000000003</v>
      </c>
      <c r="CY683">
        <v>18.46</v>
      </c>
      <c r="CZ683">
        <v>19.079999999999998</v>
      </c>
      <c r="DA683" s="3"/>
      <c r="DB683" s="3"/>
      <c r="DC683" s="3"/>
      <c r="DD683">
        <v>0.5</v>
      </c>
      <c r="DE683">
        <v>0.55000000000000004</v>
      </c>
      <c r="DF683">
        <v>0.4</v>
      </c>
      <c r="DG683">
        <v>0.37</v>
      </c>
      <c r="DH683">
        <v>0.28000000000000003</v>
      </c>
      <c r="DI683" s="3"/>
      <c r="DJ683" s="3"/>
      <c r="DK683" s="3"/>
      <c r="DL683" s="6">
        <f>(CM683*3+CL683*2+CK683)/6</f>
        <v>0</v>
      </c>
      <c r="DM683">
        <f>BH683+(BH683*(CG683-8.25)/8.25)</f>
        <v>3140.7151515151518</v>
      </c>
      <c r="DN683">
        <f>BI683+(BI683*(CH683-8.25)/8.25)</f>
        <v>4749.4933333333329</v>
      </c>
      <c r="DO683">
        <f>BJ683+(BJ683*(CI683-8.25)/8.25)</f>
        <v>1242.0581818181818</v>
      </c>
      <c r="DP683">
        <f>BK683+(BK683*(CJ683-8.25)/8.25)</f>
        <v>929.26060606060582</v>
      </c>
      <c r="DQ683">
        <f>BL683+(BL683*(CK683-8.25)/8.25)</f>
        <v>0</v>
      </c>
      <c r="DR683">
        <f>BM683+(BM683*(CL683-8.25)/8.25)</f>
        <v>0</v>
      </c>
      <c r="DS683">
        <f>BN683+(BN683*(CM683-8.25)/8.25)</f>
        <v>0</v>
      </c>
      <c r="DT683" s="8">
        <f>DM683*10^8/$I683</f>
        <v>19629.4696969697</v>
      </c>
      <c r="DU683" s="8">
        <f>DN683*10^8/$I683</f>
        <v>29684.333333333332</v>
      </c>
      <c r="DV683" s="8">
        <f>DO683*10^8/$I683</f>
        <v>7762.863636363636</v>
      </c>
      <c r="DW683" s="8">
        <f>DP683*10^8/$I683</f>
        <v>5807.8787878787862</v>
      </c>
      <c r="DX683" s="8">
        <f>DQ683*10^8/$I683</f>
        <v>0</v>
      </c>
      <c r="DY683" s="8">
        <f>DR683*10^8/$I683</f>
        <v>0</v>
      </c>
      <c r="DZ683" s="8">
        <f>DS683*10^8/$I683</f>
        <v>0</v>
      </c>
      <c r="EA683" s="8">
        <f>DT683*10^8/$I683</f>
        <v>122684.18560606062</v>
      </c>
      <c r="EB683" s="8">
        <f>DZ683*0.8</f>
        <v>0</v>
      </c>
      <c r="EC683" s="10">
        <f>G683-E683</f>
        <v>4350</v>
      </c>
      <c r="ED683" s="4">
        <f>EC683/E683*100</f>
        <v>47.282608695652172</v>
      </c>
      <c r="EE683" s="4">
        <f>DY683-G683</f>
        <v>-13550</v>
      </c>
      <c r="EF683" s="12">
        <f>EE683/G683</f>
        <v>-1</v>
      </c>
      <c r="EG683" s="4">
        <f>G683-F683</f>
        <v>750</v>
      </c>
    </row>
    <row r="684" spans="1:137" x14ac:dyDescent="0.3">
      <c r="A684">
        <v>683</v>
      </c>
      <c r="B684" t="s">
        <v>6589</v>
      </c>
      <c r="C684" t="s">
        <v>644</v>
      </c>
      <c r="D684" t="str">
        <f>VLOOKUP(C684,Sheet1!$A$2:$B$3197,2,FALSE)</f>
        <v>포장재</v>
      </c>
      <c r="E684">
        <v>3290</v>
      </c>
      <c r="F684">
        <v>3270</v>
      </c>
      <c r="G684" s="7">
        <v>3305</v>
      </c>
      <c r="H684" t="s">
        <v>2844</v>
      </c>
      <c r="I684" s="7">
        <f>VALUE(LEFT(H684,FIND("/",H684)-1)) + VALUE(MID(H684,FIND("/",H684)+1,LEN(H684)))</f>
        <v>34958700</v>
      </c>
      <c r="J684">
        <v>0</v>
      </c>
      <c r="K684" s="1">
        <f>G684*I684/(10^8)</f>
        <v>1155.385035</v>
      </c>
      <c r="L684" s="1">
        <v>1286</v>
      </c>
      <c r="M684" s="1">
        <v>1443</v>
      </c>
      <c r="N684" s="1">
        <v>1541</v>
      </c>
      <c r="O684" s="1">
        <v>1569</v>
      </c>
      <c r="P684">
        <v>338</v>
      </c>
      <c r="Q684" s="3"/>
      <c r="R684" s="3"/>
      <c r="S684" s="3"/>
      <c r="T684">
        <v>20</v>
      </c>
      <c r="U684">
        <v>-21</v>
      </c>
      <c r="V684">
        <v>122</v>
      </c>
      <c r="W684">
        <v>114</v>
      </c>
      <c r="X684">
        <v>-104</v>
      </c>
      <c r="Y684" s="3"/>
      <c r="Z684" s="3"/>
      <c r="AA684" s="3"/>
      <c r="AB684">
        <v>12</v>
      </c>
      <c r="AC684">
        <v>8</v>
      </c>
      <c r="AD684">
        <v>87</v>
      </c>
      <c r="AE684">
        <v>195</v>
      </c>
      <c r="AF684">
        <v>329</v>
      </c>
      <c r="AG684" s="3"/>
      <c r="AH684" s="3"/>
      <c r="AI684" s="3"/>
      <c r="AJ684" s="1">
        <v>1468</v>
      </c>
      <c r="AK684" s="1">
        <v>1535</v>
      </c>
      <c r="AL684" s="1">
        <v>1673</v>
      </c>
      <c r="AM684" s="1">
        <v>1856</v>
      </c>
      <c r="AN684" s="1">
        <v>1078</v>
      </c>
      <c r="AO684" s="3"/>
      <c r="AP684" s="3"/>
      <c r="AQ684" s="3"/>
      <c r="AR684" s="1">
        <v>1054</v>
      </c>
      <c r="AS684" s="1">
        <v>1094</v>
      </c>
      <c r="AT684" s="1">
        <v>1151</v>
      </c>
      <c r="AU684" s="1">
        <v>1167</v>
      </c>
      <c r="AV684">
        <v>73</v>
      </c>
      <c r="AW684" s="3"/>
      <c r="AX684" s="3"/>
      <c r="AY684" s="3"/>
      <c r="AZ684">
        <v>413</v>
      </c>
      <c r="BA684">
        <v>441</v>
      </c>
      <c r="BB684">
        <v>522</v>
      </c>
      <c r="BC684">
        <v>689</v>
      </c>
      <c r="BD684" s="1">
        <v>1004</v>
      </c>
      <c r="BE684" s="3"/>
      <c r="BF684" s="3"/>
      <c r="BG684" s="3"/>
      <c r="BH684">
        <v>414</v>
      </c>
      <c r="BI684">
        <v>443</v>
      </c>
      <c r="BJ684">
        <v>525</v>
      </c>
      <c r="BK684">
        <v>693</v>
      </c>
      <c r="BL684" s="1">
        <v>1008</v>
      </c>
      <c r="BM684" s="3"/>
      <c r="BN684" s="3"/>
      <c r="BO684" s="3"/>
      <c r="BP684">
        <v>175</v>
      </c>
      <c r="BQ684">
        <v>175</v>
      </c>
      <c r="BR684">
        <v>175</v>
      </c>
      <c r="BS684">
        <v>175</v>
      </c>
      <c r="BT684">
        <v>175</v>
      </c>
      <c r="BU684" s="3"/>
      <c r="BV684" s="3"/>
      <c r="BW684" s="3"/>
      <c r="BX684">
        <v>0.79</v>
      </c>
      <c r="BY684">
        <v>0.53</v>
      </c>
      <c r="BZ684">
        <v>5.4</v>
      </c>
      <c r="CA684">
        <v>11.07</v>
      </c>
      <c r="CB684">
        <v>22.44</v>
      </c>
      <c r="CC684" s="3"/>
      <c r="CD684" s="3"/>
      <c r="CE684" s="3"/>
      <c r="CF684">
        <v>3.26</v>
      </c>
      <c r="CG684">
        <v>2.16</v>
      </c>
      <c r="CH684">
        <v>18.04</v>
      </c>
      <c r="CI684">
        <v>32.25</v>
      </c>
      <c r="CJ684">
        <v>38.76</v>
      </c>
      <c r="CK684" s="3"/>
      <c r="CL684" s="3"/>
      <c r="CM684" s="3"/>
      <c r="CN684">
        <v>38</v>
      </c>
      <c r="CO684">
        <v>26</v>
      </c>
      <c r="CP684">
        <v>250</v>
      </c>
      <c r="CQ684">
        <v>562</v>
      </c>
      <c r="CR684">
        <v>943</v>
      </c>
      <c r="CS684" s="3"/>
      <c r="CT684" s="3"/>
      <c r="CU684" s="3"/>
      <c r="CV684">
        <v>24.37</v>
      </c>
      <c r="CW684">
        <v>31.03</v>
      </c>
      <c r="CX684">
        <v>5.22</v>
      </c>
      <c r="CY684">
        <v>2.66</v>
      </c>
      <c r="CZ684">
        <v>3.71</v>
      </c>
      <c r="DA684" s="3"/>
      <c r="DB684" s="3"/>
      <c r="DC684" s="3"/>
      <c r="DD684">
        <v>0.66</v>
      </c>
      <c r="DE684">
        <v>0.55000000000000004</v>
      </c>
      <c r="DF684">
        <v>0.75</v>
      </c>
      <c r="DG684">
        <v>0.67</v>
      </c>
      <c r="DH684">
        <v>1.1200000000000001</v>
      </c>
      <c r="DI684" s="3"/>
      <c r="DJ684" s="3"/>
      <c r="DK684" s="3"/>
      <c r="DL684" s="6">
        <f>(CM684*3+CL684*2+CK684)/6</f>
        <v>0</v>
      </c>
      <c r="DM684">
        <f>BH684+(BH684*(CG684-8.25)/8.25)</f>
        <v>108.39272727272731</v>
      </c>
      <c r="DN684">
        <f>BI684+(BI684*(CH684-8.25)/8.25)</f>
        <v>968.69333333333327</v>
      </c>
      <c r="DO684">
        <f>BJ684+(BJ684*(CI684-8.25)/8.25)</f>
        <v>2052.272727272727</v>
      </c>
      <c r="DP684">
        <f>BK684+(BK684*(CJ684-8.25)/8.25)</f>
        <v>3255.84</v>
      </c>
      <c r="DQ684">
        <f>BL684+(BL684*(CK684-8.25)/8.25)</f>
        <v>0</v>
      </c>
      <c r="DR684">
        <f>BM684+(BM684*(CL684-8.25)/8.25)</f>
        <v>0</v>
      </c>
      <c r="DS684">
        <f>BN684+(BN684*(CM684-8.25)/8.25)</f>
        <v>0</v>
      </c>
      <c r="DT684" s="8">
        <f>DM684*10^8/$I684</f>
        <v>310.05937655784487</v>
      </c>
      <c r="DU684" s="8">
        <f>DN684*10^8/$I684</f>
        <v>2770.9649767678238</v>
      </c>
      <c r="DV684" s="8">
        <f>DO684*10^8/$I684</f>
        <v>5870.5636287182506</v>
      </c>
      <c r="DW684" s="8">
        <f>DP684*10^8/$I684</f>
        <v>9313.3897999639576</v>
      </c>
      <c r="DX684" s="8">
        <f>DQ684*10^8/$I684</f>
        <v>0</v>
      </c>
      <c r="DY684" s="8">
        <f>DR684*10^8/$I684</f>
        <v>0</v>
      </c>
      <c r="DZ684" s="8">
        <f>DS684*10^8/$I684</f>
        <v>0</v>
      </c>
      <c r="EA684" s="8">
        <f>DT684*10^8/$I684</f>
        <v>886.93051102542393</v>
      </c>
      <c r="EB684" s="8">
        <f>DZ684*0.8</f>
        <v>0</v>
      </c>
      <c r="EC684" s="10">
        <f>G684-E684</f>
        <v>15</v>
      </c>
      <c r="ED684" s="4">
        <f>EC684/E684*100</f>
        <v>0.45592705167173248</v>
      </c>
      <c r="EE684" s="4">
        <f>DY684-G684</f>
        <v>-3305</v>
      </c>
      <c r="EF684" s="12">
        <f>EE684/G684</f>
        <v>-1</v>
      </c>
      <c r="EG684" s="4">
        <f>G684-F684</f>
        <v>35</v>
      </c>
    </row>
    <row r="685" spans="1:137" x14ac:dyDescent="0.3">
      <c r="A685">
        <v>684</v>
      </c>
      <c r="B685" t="s">
        <v>5629</v>
      </c>
      <c r="C685" s="5" t="s">
        <v>645</v>
      </c>
      <c r="D685" t="str">
        <f>VLOOKUP(C685,Sheet1!$A$2:$B$3197,2,FALSE)</f>
        <v>제약</v>
      </c>
      <c r="E685" s="7">
        <v>130000</v>
      </c>
      <c r="F685" s="7">
        <v>109500</v>
      </c>
      <c r="G685" s="7">
        <v>108500</v>
      </c>
      <c r="H685" t="s">
        <v>2845</v>
      </c>
      <c r="I685" s="7">
        <f>VALUE(LEFT(H685,FIND("/",H685)-1)) + VALUE(MID(H685,FIND("/",H685)+1,LEN(H685)))</f>
        <v>5009861</v>
      </c>
      <c r="J685" s="1">
        <v>21017</v>
      </c>
      <c r="K685" s="1">
        <f>G685*I685/(10^8)</f>
        <v>5435.6991850000004</v>
      </c>
      <c r="L685" s="1">
        <v>3357</v>
      </c>
      <c r="M685" s="1">
        <v>4507</v>
      </c>
      <c r="N685" s="1">
        <v>5311</v>
      </c>
      <c r="O685" s="1">
        <v>7206</v>
      </c>
      <c r="P685" s="1">
        <v>8581</v>
      </c>
      <c r="Q685" s="1">
        <v>9538</v>
      </c>
      <c r="R685" s="1">
        <v>10492</v>
      </c>
      <c r="S685" s="1">
        <v>11751</v>
      </c>
      <c r="T685">
        <v>231</v>
      </c>
      <c r="U685">
        <v>435</v>
      </c>
      <c r="V685">
        <v>537</v>
      </c>
      <c r="W685">
        <v>862</v>
      </c>
      <c r="X685">
        <v>893</v>
      </c>
      <c r="Y685">
        <v>863</v>
      </c>
      <c r="Z685">
        <v>910</v>
      </c>
      <c r="AA685" s="1">
        <v>1058</v>
      </c>
      <c r="AB685">
        <v>429</v>
      </c>
      <c r="AC685">
        <v>674</v>
      </c>
      <c r="AD685">
        <v>528</v>
      </c>
      <c r="AE685">
        <v>793</v>
      </c>
      <c r="AF685" s="1">
        <v>1136</v>
      </c>
      <c r="AG685" s="1">
        <v>1793</v>
      </c>
      <c r="AH685" s="1">
        <v>1848</v>
      </c>
      <c r="AI685" s="1">
        <v>1981</v>
      </c>
      <c r="AJ685" s="1">
        <v>7057</v>
      </c>
      <c r="AK685" s="1">
        <v>8189</v>
      </c>
      <c r="AL685" s="1">
        <v>8714</v>
      </c>
      <c r="AM685" s="1">
        <v>10747</v>
      </c>
      <c r="AN685" s="1">
        <v>12585</v>
      </c>
      <c r="AO685" s="1">
        <v>13436</v>
      </c>
      <c r="AP685" s="1">
        <v>15440</v>
      </c>
      <c r="AQ685" s="1">
        <v>17620</v>
      </c>
      <c r="AR685" s="1">
        <v>1576</v>
      </c>
      <c r="AS685" s="1">
        <v>1787</v>
      </c>
      <c r="AT685" s="1">
        <v>2007</v>
      </c>
      <c r="AU685" s="1">
        <v>3347</v>
      </c>
      <c r="AV685" s="1">
        <v>4182</v>
      </c>
      <c r="AW685" s="1">
        <v>4022</v>
      </c>
      <c r="AX685" s="1">
        <v>3962</v>
      </c>
      <c r="AY685" s="1">
        <v>4746</v>
      </c>
      <c r="AZ685" s="1">
        <v>5480</v>
      </c>
      <c r="BA685" s="1">
        <v>6402</v>
      </c>
      <c r="BB685" s="1">
        <v>6708</v>
      </c>
      <c r="BC685" s="1">
        <v>7401</v>
      </c>
      <c r="BD685" s="1">
        <v>8403</v>
      </c>
      <c r="BE685" s="1">
        <v>9414</v>
      </c>
      <c r="BF685" s="1">
        <v>11478</v>
      </c>
      <c r="BG685" s="1">
        <v>12874</v>
      </c>
      <c r="BH685" s="1">
        <v>3604</v>
      </c>
      <c r="BI685" s="1">
        <v>4089</v>
      </c>
      <c r="BJ685" s="1">
        <v>4293</v>
      </c>
      <c r="BK685" s="1">
        <v>4689</v>
      </c>
      <c r="BL685" s="1">
        <v>5402</v>
      </c>
      <c r="BM685" s="1">
        <v>5989</v>
      </c>
      <c r="BN685" s="1">
        <v>7290</v>
      </c>
      <c r="BO685" s="1">
        <v>8686</v>
      </c>
      <c r="BP685">
        <v>125</v>
      </c>
      <c r="BQ685">
        <v>125</v>
      </c>
      <c r="BR685">
        <v>125</v>
      </c>
      <c r="BS685">
        <v>125</v>
      </c>
      <c r="BT685">
        <v>125</v>
      </c>
      <c r="BU685">
        <v>125</v>
      </c>
      <c r="BV685">
        <v>125</v>
      </c>
      <c r="BW685">
        <v>125</v>
      </c>
      <c r="BX685">
        <v>7.1</v>
      </c>
      <c r="BY685">
        <v>8.84</v>
      </c>
      <c r="BZ685">
        <v>6.25</v>
      </c>
      <c r="CA685">
        <v>8.15</v>
      </c>
      <c r="CB685">
        <v>9.74</v>
      </c>
      <c r="CC685">
        <v>13.78</v>
      </c>
      <c r="CD685">
        <v>12.8</v>
      </c>
      <c r="CE685">
        <v>11.98</v>
      </c>
      <c r="CF685">
        <v>9.01</v>
      </c>
      <c r="CG685">
        <v>12.48</v>
      </c>
      <c r="CH685">
        <v>6.55</v>
      </c>
      <c r="CI685">
        <v>10.029999999999999</v>
      </c>
      <c r="CJ685">
        <v>15.59</v>
      </c>
      <c r="CK685">
        <v>22.86</v>
      </c>
      <c r="CL685">
        <v>20.59</v>
      </c>
      <c r="CM685">
        <v>18.350000000000001</v>
      </c>
      <c r="CN685" s="1">
        <v>6227</v>
      </c>
      <c r="CO685" s="1">
        <v>9583</v>
      </c>
      <c r="CP685" s="1">
        <v>5481</v>
      </c>
      <c r="CQ685" s="1">
        <v>8988</v>
      </c>
      <c r="CR685" s="1">
        <v>15704</v>
      </c>
      <c r="CS685" s="1">
        <v>25989</v>
      </c>
      <c r="CT685" s="1">
        <v>27286</v>
      </c>
      <c r="CU685" s="1">
        <v>29262</v>
      </c>
      <c r="CV685">
        <v>11.06</v>
      </c>
      <c r="CW685">
        <v>7.57</v>
      </c>
      <c r="CX685">
        <v>11.4</v>
      </c>
      <c r="CY685">
        <v>11.24</v>
      </c>
      <c r="CZ685">
        <v>8.1199999999999992</v>
      </c>
      <c r="DA685">
        <v>4.17</v>
      </c>
      <c r="DB685">
        <v>3.98</v>
      </c>
      <c r="DC685">
        <v>3.71</v>
      </c>
      <c r="DD685">
        <v>0.94</v>
      </c>
      <c r="DE685">
        <v>0.89</v>
      </c>
      <c r="DF685">
        <v>0.73</v>
      </c>
      <c r="DG685">
        <v>1.08</v>
      </c>
      <c r="DH685">
        <v>1.18</v>
      </c>
      <c r="DI685">
        <v>0.91</v>
      </c>
      <c r="DJ685">
        <v>0.74</v>
      </c>
      <c r="DK685">
        <v>0.62</v>
      </c>
      <c r="DL685" s="6">
        <f>(CM685*3+CL685*2+CK685)/6</f>
        <v>19.848333333333333</v>
      </c>
      <c r="DM685">
        <f>BH685+(BH685*(CG685-8.25)/8.25)</f>
        <v>5451.869090909091</v>
      </c>
      <c r="DN685">
        <f>BI685+(BI685*(CH685-8.25)/8.25)</f>
        <v>3246.4181818181814</v>
      </c>
      <c r="DO685">
        <f>BJ685+(BJ685*(CI685-8.25)/8.25)</f>
        <v>5219.2472727272725</v>
      </c>
      <c r="DP685">
        <f>BK685+(BK685*(CJ685-8.25)/8.25)</f>
        <v>8860.7890909090911</v>
      </c>
      <c r="DQ685">
        <f>BL685+(BL685*(CK685-8.25)/8.25)</f>
        <v>14968.450909090909</v>
      </c>
      <c r="DR685">
        <f>BM685+(BM685*(CL685-8.25)/8.25)</f>
        <v>14947.092121212121</v>
      </c>
      <c r="DS685">
        <f>BN685+(BN685*(CM685-8.25)/8.25)</f>
        <v>16214.727272727274</v>
      </c>
      <c r="DT685" s="8">
        <f>DM685*10^8/$I685</f>
        <v>108822.76156781777</v>
      </c>
      <c r="DU685" s="8">
        <f>DN685*10^8/$I685</f>
        <v>64800.5639641136</v>
      </c>
      <c r="DV685" s="8">
        <f>DO685*10^8/$I685</f>
        <v>104179.48267880631</v>
      </c>
      <c r="DW685" s="8">
        <f>DP685*10^8/$I685</f>
        <v>176866.96479022253</v>
      </c>
      <c r="DX685" s="8">
        <f>DQ685*10^8/$I685</f>
        <v>298779.76472981804</v>
      </c>
      <c r="DY685" s="8">
        <f>DR685*10^8/$I685</f>
        <v>298353.42979001056</v>
      </c>
      <c r="DZ685" s="8">
        <f>DS685*10^8/$I685</f>
        <v>323656.23063648416</v>
      </c>
      <c r="EA685" s="8">
        <f>DT685*10^8/$I685</f>
        <v>2172171.2751674703</v>
      </c>
      <c r="EB685" s="8">
        <f>DZ685*0.8</f>
        <v>258924.98450918734</v>
      </c>
      <c r="EC685" s="10">
        <f>G685-E685</f>
        <v>-21500</v>
      </c>
      <c r="ED685" s="4">
        <f>EC685/E685*100</f>
        <v>-16.538461538461537</v>
      </c>
      <c r="EE685" s="4">
        <f>DY685-G685</f>
        <v>189853.42979001056</v>
      </c>
      <c r="EF685" s="12">
        <f>EE685/G685</f>
        <v>1.7498011962212954</v>
      </c>
      <c r="EG685" s="4">
        <f>G685-F685</f>
        <v>-1000</v>
      </c>
    </row>
    <row r="686" spans="1:137" x14ac:dyDescent="0.3">
      <c r="A686">
        <v>685</v>
      </c>
      <c r="B686" t="s">
        <v>7363</v>
      </c>
      <c r="C686" t="s">
        <v>646</v>
      </c>
      <c r="D686" t="str">
        <f>VLOOKUP(C686,Sheet1!$A$2:$B$3197,2,FALSE)</f>
        <v>식품</v>
      </c>
      <c r="E686">
        <v>8760</v>
      </c>
      <c r="F686">
        <v>12300</v>
      </c>
      <c r="G686" s="7">
        <v>11700</v>
      </c>
      <c r="H686" t="s">
        <v>2846</v>
      </c>
      <c r="I686" s="7">
        <f>VALUE(LEFT(H686,FIND("/",H686)-1)) + VALUE(MID(H686,FIND("/",H686)+1,LEN(H686)))</f>
        <v>15448073</v>
      </c>
      <c r="J686" s="1">
        <v>464612</v>
      </c>
      <c r="K686" s="1">
        <f>G686*I686/(10^8)</f>
        <v>1807.4245410000001</v>
      </c>
      <c r="L686" s="1">
        <v>11888</v>
      </c>
      <c r="M686" s="1">
        <v>9489</v>
      </c>
      <c r="N686" s="1">
        <v>10921</v>
      </c>
      <c r="O686" s="1">
        <v>9045</v>
      </c>
      <c r="P686" s="1">
        <v>9232</v>
      </c>
      <c r="Q686" s="3"/>
      <c r="R686" s="3"/>
      <c r="S686" s="3"/>
      <c r="T686">
        <v>659</v>
      </c>
      <c r="U686">
        <v>342</v>
      </c>
      <c r="V686">
        <v>415</v>
      </c>
      <c r="W686">
        <v>512</v>
      </c>
      <c r="X686">
        <v>543</v>
      </c>
      <c r="Y686" s="3"/>
      <c r="Z686" s="3"/>
      <c r="AA686" s="3"/>
      <c r="AB686">
        <v>446</v>
      </c>
      <c r="AC686" s="1">
        <v>1753</v>
      </c>
      <c r="AD686">
        <v>108</v>
      </c>
      <c r="AE686">
        <v>-225</v>
      </c>
      <c r="AF686">
        <v>403</v>
      </c>
      <c r="AG686" s="3"/>
      <c r="AH686" s="3"/>
      <c r="AI686" s="3"/>
      <c r="AJ686" s="1">
        <v>11778</v>
      </c>
      <c r="AK686" s="1">
        <v>13113</v>
      </c>
      <c r="AL686" s="1">
        <v>12865</v>
      </c>
      <c r="AM686" s="1">
        <v>12382</v>
      </c>
      <c r="AN686" s="1">
        <v>10934</v>
      </c>
      <c r="AO686" s="3"/>
      <c r="AP686" s="3"/>
      <c r="AQ686" s="3"/>
      <c r="AR686" s="1">
        <v>7729</v>
      </c>
      <c r="AS686" s="1">
        <v>8184</v>
      </c>
      <c r="AT686" s="1">
        <v>7928</v>
      </c>
      <c r="AU686" s="1">
        <v>7783</v>
      </c>
      <c r="AV686" s="1">
        <v>6062</v>
      </c>
      <c r="AW686" s="3"/>
      <c r="AX686" s="3"/>
      <c r="AY686" s="3"/>
      <c r="AZ686" s="1">
        <v>4049</v>
      </c>
      <c r="BA686" s="1">
        <v>4930</v>
      </c>
      <c r="BB686" s="1">
        <v>4937</v>
      </c>
      <c r="BC686" s="1">
        <v>4599</v>
      </c>
      <c r="BD686" s="1">
        <v>4871</v>
      </c>
      <c r="BE686" s="3"/>
      <c r="BF686" s="3"/>
      <c r="BG686" s="3"/>
      <c r="BH686" s="1">
        <v>2964</v>
      </c>
      <c r="BI686" s="1">
        <v>2875</v>
      </c>
      <c r="BJ686" s="1">
        <v>2895</v>
      </c>
      <c r="BK686" s="1">
        <v>2640</v>
      </c>
      <c r="BL686" s="1">
        <v>2821</v>
      </c>
      <c r="BM686" s="3"/>
      <c r="BN686" s="3"/>
      <c r="BO686" s="3"/>
      <c r="BP686">
        <v>78</v>
      </c>
      <c r="BQ686">
        <v>77</v>
      </c>
      <c r="BR686">
        <v>77</v>
      </c>
      <c r="BS686">
        <v>77</v>
      </c>
      <c r="BT686">
        <v>77</v>
      </c>
      <c r="BU686" s="3"/>
      <c r="BV686" s="3"/>
      <c r="BW686" s="3"/>
      <c r="BX686">
        <v>3.88</v>
      </c>
      <c r="BY686">
        <v>14.09</v>
      </c>
      <c r="BZ686">
        <v>0.83</v>
      </c>
      <c r="CA686">
        <v>-1.78</v>
      </c>
      <c r="CB686">
        <v>3.46</v>
      </c>
      <c r="CC686" s="3"/>
      <c r="CD686" s="3"/>
      <c r="CE686" s="3"/>
      <c r="CF686">
        <v>13</v>
      </c>
      <c r="CG686">
        <v>58.11</v>
      </c>
      <c r="CH686">
        <v>1.63</v>
      </c>
      <c r="CI686">
        <v>-7.49</v>
      </c>
      <c r="CJ686">
        <v>8.4</v>
      </c>
      <c r="CK686" s="3"/>
      <c r="CL686" s="3"/>
      <c r="CM686" s="3"/>
      <c r="CN686" s="1">
        <v>2309</v>
      </c>
      <c r="CO686" s="1">
        <v>13860</v>
      </c>
      <c r="CP686">
        <v>304</v>
      </c>
      <c r="CQ686" s="1">
        <v>-1342</v>
      </c>
      <c r="CR686" s="1">
        <v>1485</v>
      </c>
      <c r="CS686" s="3"/>
      <c r="CT686" s="3"/>
      <c r="CU686" s="3"/>
      <c r="CV686">
        <v>6.51</v>
      </c>
      <c r="CW686">
        <v>1.0900000000000001</v>
      </c>
      <c r="CX686">
        <v>37.130000000000003</v>
      </c>
      <c r="CY686" t="s">
        <v>2</v>
      </c>
      <c r="CZ686">
        <v>5.93</v>
      </c>
      <c r="DA686" s="3"/>
      <c r="DB686" s="3"/>
      <c r="DC686" s="3"/>
      <c r="DD686">
        <v>0.79</v>
      </c>
      <c r="DE686">
        <v>0.81</v>
      </c>
      <c r="DF686">
        <v>0.6</v>
      </c>
      <c r="DG686">
        <v>0.6</v>
      </c>
      <c r="DH686">
        <v>0.48</v>
      </c>
      <c r="DI686" s="3"/>
      <c r="DJ686" s="3"/>
      <c r="DK686" s="3"/>
      <c r="DL686" s="6">
        <f>(CM686*3+CL686*2+CK686)/6</f>
        <v>0</v>
      </c>
      <c r="DM686">
        <f>BH686+(BH686*(CG686-8.25)/8.25)</f>
        <v>20877.338181818184</v>
      </c>
      <c r="DN686">
        <f>BI686+(BI686*(CH686-8.25)/8.25)</f>
        <v>568.030303030303</v>
      </c>
      <c r="DO686">
        <f>BJ686+(BJ686*(CI686-8.25)/8.25)</f>
        <v>-2628.3090909090915</v>
      </c>
      <c r="DP686">
        <f>BK686+(BK686*(CJ686-8.25)/8.25)</f>
        <v>2688</v>
      </c>
      <c r="DQ686">
        <f>BL686+(BL686*(CK686-8.25)/8.25)</f>
        <v>0</v>
      </c>
      <c r="DR686">
        <f>BM686+(BM686*(CL686-8.25)/8.25)</f>
        <v>0</v>
      </c>
      <c r="DS686">
        <f>BN686+(BN686*(CM686-8.25)/8.25)</f>
        <v>0</v>
      </c>
      <c r="DT686" s="8">
        <f>DM686*10^8/$I686</f>
        <v>135145.25845274155</v>
      </c>
      <c r="DU686" s="8">
        <f>DN686*10^8/$I686</f>
        <v>3677.0301579381653</v>
      </c>
      <c r="DV686" s="8">
        <f>DO686*10^8/$I686</f>
        <v>-17013.831375014161</v>
      </c>
      <c r="DW686" s="8">
        <f>DP686*10^8/$I686</f>
        <v>17400.228494518378</v>
      </c>
      <c r="DX686" s="8">
        <f>DQ686*10^8/$I686</f>
        <v>0</v>
      </c>
      <c r="DY686" s="8">
        <f>DR686*10^8/$I686</f>
        <v>0</v>
      </c>
      <c r="DZ686" s="8">
        <f>DS686*10^8/$I686</f>
        <v>0</v>
      </c>
      <c r="EA686" s="8">
        <f>DT686*10^8/$I686</f>
        <v>874835.70573974855</v>
      </c>
      <c r="EB686" s="8">
        <f>DZ686*0.8</f>
        <v>0</v>
      </c>
      <c r="EC686" s="10">
        <f>G686-E686</f>
        <v>2940</v>
      </c>
      <c r="ED686" s="4">
        <f>EC686/E686*100</f>
        <v>33.561643835616437</v>
      </c>
      <c r="EE686" s="4">
        <f>DY686-G686</f>
        <v>-11700</v>
      </c>
      <c r="EF686" s="12">
        <f>EE686/G686</f>
        <v>-1</v>
      </c>
      <c r="EG686" s="4">
        <f>G686-F686</f>
        <v>-600</v>
      </c>
    </row>
    <row r="687" spans="1:137" x14ac:dyDescent="0.3">
      <c r="A687">
        <v>686</v>
      </c>
      <c r="B687" t="s">
        <v>7720</v>
      </c>
      <c r="C687" t="s">
        <v>647</v>
      </c>
      <c r="D687" t="str">
        <f>VLOOKUP(C687,Sheet1!$A$2:$B$3197,2,FALSE)</f>
        <v>제약</v>
      </c>
      <c r="E687" s="7">
        <v>33100</v>
      </c>
      <c r="F687" s="7">
        <v>29300</v>
      </c>
      <c r="G687" s="7">
        <v>28950</v>
      </c>
      <c r="H687" t="s">
        <v>2847</v>
      </c>
      <c r="I687" s="7">
        <f>VALUE(LEFT(H687,FIND("/",H687)-1)) + VALUE(MID(H687,FIND("/",H687)+1,LEN(H687)))</f>
        <v>13763533</v>
      </c>
      <c r="J687" s="1">
        <v>20987</v>
      </c>
      <c r="K687" s="1">
        <f>G687*I687/(10^8)</f>
        <v>3984.5428035</v>
      </c>
      <c r="L687" s="1">
        <v>3961</v>
      </c>
      <c r="M687" s="1">
        <v>4180</v>
      </c>
      <c r="N687" s="1">
        <v>4467</v>
      </c>
      <c r="O687" s="1">
        <v>4730</v>
      </c>
      <c r="P687" s="1">
        <v>5036</v>
      </c>
      <c r="Q687" s="3"/>
      <c r="R687" s="3"/>
      <c r="S687" s="3"/>
      <c r="T687">
        <v>36</v>
      </c>
      <c r="U687">
        <v>-19</v>
      </c>
      <c r="V687">
        <v>221</v>
      </c>
      <c r="W687">
        <v>275</v>
      </c>
      <c r="X687">
        <v>284</v>
      </c>
      <c r="Y687" s="3"/>
      <c r="Z687" s="3"/>
      <c r="AA687" s="3"/>
      <c r="AB687">
        <v>-74</v>
      </c>
      <c r="AC687">
        <v>35</v>
      </c>
      <c r="AD687">
        <v>71</v>
      </c>
      <c r="AE687">
        <v>339</v>
      </c>
      <c r="AF687">
        <v>270</v>
      </c>
      <c r="AG687" s="3"/>
      <c r="AH687" s="3"/>
      <c r="AI687" s="3"/>
      <c r="AJ687" s="1">
        <v>6228</v>
      </c>
      <c r="AK687" s="1">
        <v>6393</v>
      </c>
      <c r="AL687" s="1">
        <v>6526</v>
      </c>
      <c r="AM687" s="1">
        <v>7487</v>
      </c>
      <c r="AN687" s="1">
        <v>8189</v>
      </c>
      <c r="AO687" s="3"/>
      <c r="AP687" s="3"/>
      <c r="AQ687" s="3"/>
      <c r="AR687" s="1">
        <v>3336</v>
      </c>
      <c r="AS687" s="1">
        <v>3486</v>
      </c>
      <c r="AT687" s="1">
        <v>3392</v>
      </c>
      <c r="AU687" s="1">
        <v>4047</v>
      </c>
      <c r="AV687" s="1">
        <v>4371</v>
      </c>
      <c r="AW687" s="3"/>
      <c r="AX687" s="3"/>
      <c r="AY687" s="3"/>
      <c r="AZ687" s="1">
        <v>2893</v>
      </c>
      <c r="BA687" s="1">
        <v>2907</v>
      </c>
      <c r="BB687" s="1">
        <v>3134</v>
      </c>
      <c r="BC687" s="1">
        <v>3440</v>
      </c>
      <c r="BD687" s="1">
        <v>3818</v>
      </c>
      <c r="BE687" s="3"/>
      <c r="BF687" s="3"/>
      <c r="BG687" s="3"/>
      <c r="BH687" s="1">
        <v>2809</v>
      </c>
      <c r="BI687" s="1">
        <v>2843</v>
      </c>
      <c r="BJ687" s="1">
        <v>3074</v>
      </c>
      <c r="BK687" s="1">
        <v>3407</v>
      </c>
      <c r="BL687" s="1">
        <v>3813</v>
      </c>
      <c r="BM687" s="3"/>
      <c r="BN687" s="3"/>
      <c r="BO687" s="3"/>
      <c r="BP687">
        <v>63</v>
      </c>
      <c r="BQ687">
        <v>63</v>
      </c>
      <c r="BR687">
        <v>69</v>
      </c>
      <c r="BS687">
        <v>69</v>
      </c>
      <c r="BT687">
        <v>69</v>
      </c>
      <c r="BU687" s="3"/>
      <c r="BV687" s="3"/>
      <c r="BW687" s="3"/>
      <c r="BX687">
        <v>-1.28</v>
      </c>
      <c r="BY687">
        <v>0.55000000000000004</v>
      </c>
      <c r="BZ687">
        <v>1.0900000000000001</v>
      </c>
      <c r="CA687">
        <v>4.84</v>
      </c>
      <c r="CB687">
        <v>3.44</v>
      </c>
      <c r="CC687" s="3"/>
      <c r="CD687" s="3"/>
      <c r="CE687" s="3"/>
      <c r="CF687">
        <v>-2.23</v>
      </c>
      <c r="CG687">
        <v>1.72</v>
      </c>
      <c r="CH687">
        <v>2.7</v>
      </c>
      <c r="CI687">
        <v>10.78</v>
      </c>
      <c r="CJ687">
        <v>7.47</v>
      </c>
      <c r="CK687" s="3"/>
      <c r="CL687" s="3"/>
      <c r="CM687" s="3"/>
      <c r="CN687">
        <v>-512</v>
      </c>
      <c r="CO687">
        <v>387</v>
      </c>
      <c r="CP687">
        <v>580</v>
      </c>
      <c r="CQ687" s="1">
        <v>2538</v>
      </c>
      <c r="CR687" s="1">
        <v>1959</v>
      </c>
      <c r="CS687" s="3"/>
      <c r="CT687" s="3"/>
      <c r="CU687" s="3"/>
      <c r="CV687" t="s">
        <v>2</v>
      </c>
      <c r="CW687">
        <v>85.37</v>
      </c>
      <c r="CX687">
        <v>52.89</v>
      </c>
      <c r="CY687">
        <v>8.93</v>
      </c>
      <c r="CZ687">
        <v>17</v>
      </c>
      <c r="DA687" s="3"/>
      <c r="DB687" s="3"/>
      <c r="DC687" s="3"/>
      <c r="DD687">
        <v>1.17</v>
      </c>
      <c r="DE687">
        <v>1.45</v>
      </c>
      <c r="DF687">
        <v>1.36</v>
      </c>
      <c r="DG687">
        <v>0.91</v>
      </c>
      <c r="DH687">
        <v>1.2</v>
      </c>
      <c r="DI687" s="3"/>
      <c r="DJ687" s="3"/>
      <c r="DK687" s="3"/>
      <c r="DL687" s="6">
        <f>(CM687*3+CL687*2+CK687)/6</f>
        <v>0</v>
      </c>
      <c r="DM687">
        <f>BH687+(BH687*(CG687-8.25)/8.25)</f>
        <v>585.63393939393927</v>
      </c>
      <c r="DN687">
        <f>BI687+(BI687*(CH687-8.25)/8.25)</f>
        <v>930.43636363636369</v>
      </c>
      <c r="DO687">
        <f>BJ687+(BJ687*(CI687-8.25)/8.25)</f>
        <v>4016.6933333333332</v>
      </c>
      <c r="DP687">
        <f>BK687+(BK687*(CJ687-8.25)/8.25)</f>
        <v>3084.8836363636365</v>
      </c>
      <c r="DQ687">
        <f>BL687+(BL687*(CK687-8.25)/8.25)</f>
        <v>0</v>
      </c>
      <c r="DR687">
        <f>BM687+(BM687*(CL687-8.25)/8.25)</f>
        <v>0</v>
      </c>
      <c r="DS687">
        <f>BN687+(BN687*(CM687-8.25)/8.25)</f>
        <v>0</v>
      </c>
      <c r="DT687" s="8">
        <f>DM687*10^8/$I687</f>
        <v>4254.9681058921378</v>
      </c>
      <c r="DU687" s="8">
        <f>DN687*10^8/$I687</f>
        <v>6760.1564484668561</v>
      </c>
      <c r="DV687" s="8">
        <f>DO687*10^8/$I687</f>
        <v>29183.592129530502</v>
      </c>
      <c r="DW687" s="8">
        <f>DP687*10^8/$I687</f>
        <v>22413.457622862068</v>
      </c>
      <c r="DX687" s="8">
        <f>DQ687*10^8/$I687</f>
        <v>0</v>
      </c>
      <c r="DY687" s="8">
        <f>DR687*10^8/$I687</f>
        <v>0</v>
      </c>
      <c r="DZ687" s="8">
        <f>DS687*10^8/$I687</f>
        <v>0</v>
      </c>
      <c r="EA687" s="8">
        <f>DT687*10^8/$I687</f>
        <v>30914.79568430677</v>
      </c>
      <c r="EB687" s="8">
        <f>DZ687*0.8</f>
        <v>0</v>
      </c>
      <c r="EC687" s="10">
        <f>G687-E687</f>
        <v>-4150</v>
      </c>
      <c r="ED687" s="4">
        <f>EC687/E687*100</f>
        <v>-12.537764350453173</v>
      </c>
      <c r="EE687" s="4">
        <f>DY687-G687</f>
        <v>-28950</v>
      </c>
      <c r="EF687" s="12">
        <f>EE687/G687</f>
        <v>-1</v>
      </c>
      <c r="EG687" s="4">
        <f>G687-F687</f>
        <v>-350</v>
      </c>
    </row>
    <row r="688" spans="1:137" x14ac:dyDescent="0.3">
      <c r="A688">
        <v>687</v>
      </c>
      <c r="B688" t="s">
        <v>6661</v>
      </c>
      <c r="C688" t="s">
        <v>648</v>
      </c>
      <c r="D688" t="str">
        <f>VLOOKUP(C688,Sheet1!$A$2:$B$3197,2,FALSE)</f>
        <v>자동차부품</v>
      </c>
      <c r="E688">
        <v>2220</v>
      </c>
      <c r="F688">
        <v>4000</v>
      </c>
      <c r="G688" s="7">
        <v>3870</v>
      </c>
      <c r="H688" t="s">
        <v>2848</v>
      </c>
      <c r="I688" s="7">
        <f>VALUE(LEFT(H688,FIND("/",H688)-1)) + VALUE(MID(H688,FIND("/",H688)+1,LEN(H688)))</f>
        <v>44964253</v>
      </c>
      <c r="J688">
        <v>0</v>
      </c>
      <c r="K688" s="1">
        <f>G688*I688/(10^8)</f>
        <v>1740.1165911000001</v>
      </c>
      <c r="L688" s="1">
        <v>1415</v>
      </c>
      <c r="M688" s="1">
        <v>1433</v>
      </c>
      <c r="N688" s="1">
        <v>1345</v>
      </c>
      <c r="O688">
        <v>930</v>
      </c>
      <c r="P688">
        <v>851</v>
      </c>
      <c r="Q688" s="3"/>
      <c r="R688" s="3"/>
      <c r="S688" s="3"/>
      <c r="T688">
        <v>36</v>
      </c>
      <c r="U688">
        <v>-18</v>
      </c>
      <c r="V688">
        <v>52</v>
      </c>
      <c r="W688">
        <v>48</v>
      </c>
      <c r="X688">
        <v>48</v>
      </c>
      <c r="Y688" s="3"/>
      <c r="Z688" s="3"/>
      <c r="AA688" s="3"/>
      <c r="AB688">
        <v>-13</v>
      </c>
      <c r="AC688">
        <v>3</v>
      </c>
      <c r="AD688">
        <v>33</v>
      </c>
      <c r="AE688">
        <v>8</v>
      </c>
      <c r="AF688">
        <v>-23</v>
      </c>
      <c r="AG688" s="3"/>
      <c r="AH688" s="3"/>
      <c r="AI688" s="3"/>
      <c r="AJ688" s="1">
        <v>2101</v>
      </c>
      <c r="AK688" s="1">
        <v>1974</v>
      </c>
      <c r="AL688" s="1">
        <v>1996</v>
      </c>
      <c r="AM688" s="1">
        <v>2041</v>
      </c>
      <c r="AN688" s="1">
        <v>1989</v>
      </c>
      <c r="AO688" s="3"/>
      <c r="AP688" s="3"/>
      <c r="AQ688" s="3"/>
      <c r="AR688">
        <v>924</v>
      </c>
      <c r="AS688">
        <v>733</v>
      </c>
      <c r="AT688">
        <v>726</v>
      </c>
      <c r="AU688">
        <v>740</v>
      </c>
      <c r="AV688">
        <v>724</v>
      </c>
      <c r="AW688" s="3"/>
      <c r="AX688" s="3"/>
      <c r="AY688" s="3"/>
      <c r="AZ688" s="1">
        <v>1177</v>
      </c>
      <c r="BA688" s="1">
        <v>1241</v>
      </c>
      <c r="BB688" s="1">
        <v>1271</v>
      </c>
      <c r="BC688" s="1">
        <v>1301</v>
      </c>
      <c r="BD688" s="1">
        <v>1264</v>
      </c>
      <c r="BE688" s="3"/>
      <c r="BF688" s="3"/>
      <c r="BG688" s="3"/>
      <c r="BH688" s="1">
        <v>1177</v>
      </c>
      <c r="BI688" s="1">
        <v>1241</v>
      </c>
      <c r="BJ688" s="1">
        <v>1271</v>
      </c>
      <c r="BK688" s="1">
        <v>1301</v>
      </c>
      <c r="BL688" s="1">
        <v>1264</v>
      </c>
      <c r="BM688" s="3"/>
      <c r="BN688" s="3"/>
      <c r="BO688" s="3"/>
      <c r="BP688">
        <v>209</v>
      </c>
      <c r="BQ688">
        <v>225</v>
      </c>
      <c r="BR688">
        <v>225</v>
      </c>
      <c r="BS688">
        <v>225</v>
      </c>
      <c r="BT688">
        <v>225</v>
      </c>
      <c r="BU688" s="3"/>
      <c r="BV688" s="3"/>
      <c r="BW688" s="3"/>
      <c r="BX688">
        <v>-0.64</v>
      </c>
      <c r="BY688">
        <v>0.17</v>
      </c>
      <c r="BZ688">
        <v>1.64</v>
      </c>
      <c r="CA688">
        <v>0.37</v>
      </c>
      <c r="CB688">
        <v>-1.1399999999999999</v>
      </c>
      <c r="CC688" s="3"/>
      <c r="CD688" s="3"/>
      <c r="CE688" s="3"/>
      <c r="CF688">
        <v>-1.1200000000000001</v>
      </c>
      <c r="CG688">
        <v>0.28999999999999998</v>
      </c>
      <c r="CH688">
        <v>2.59</v>
      </c>
      <c r="CI688">
        <v>0.59</v>
      </c>
      <c r="CJ688">
        <v>-1.79</v>
      </c>
      <c r="CK688" s="3"/>
      <c r="CL688" s="3"/>
      <c r="CM688" s="3"/>
      <c r="CN688">
        <v>-32</v>
      </c>
      <c r="CO688">
        <v>8</v>
      </c>
      <c r="CP688">
        <v>72</v>
      </c>
      <c r="CQ688">
        <v>17</v>
      </c>
      <c r="CR688">
        <v>-51</v>
      </c>
      <c r="CS688" s="3"/>
      <c r="CT688" s="3"/>
      <c r="CU688" s="3"/>
      <c r="CV688" t="s">
        <v>2</v>
      </c>
      <c r="CW688">
        <v>487.62</v>
      </c>
      <c r="CX688">
        <v>40.049999999999997</v>
      </c>
      <c r="CY688">
        <v>102.96</v>
      </c>
      <c r="CZ688" t="s">
        <v>2</v>
      </c>
      <c r="DA688" s="3"/>
      <c r="DB688" s="3"/>
      <c r="DC688" s="3"/>
      <c r="DD688">
        <v>1.21</v>
      </c>
      <c r="DE688">
        <v>1.39</v>
      </c>
      <c r="DF688">
        <v>0.98</v>
      </c>
      <c r="DG688">
        <v>0.6</v>
      </c>
      <c r="DH688">
        <v>0.74</v>
      </c>
      <c r="DI688" s="3"/>
      <c r="DJ688" s="3"/>
      <c r="DK688" s="3"/>
      <c r="DL688" s="6">
        <f>(CM688*3+CL688*2+CK688)/6</f>
        <v>0</v>
      </c>
      <c r="DM688">
        <f>BH688+(BH688*(CG688-8.25)/8.25)</f>
        <v>41.373333333333221</v>
      </c>
      <c r="DN688">
        <f>BI688+(BI688*(CH688-8.25)/8.25)</f>
        <v>389.59878787878779</v>
      </c>
      <c r="DO688">
        <f>BJ688+(BJ688*(CI688-8.25)/8.25)</f>
        <v>90.895757575757443</v>
      </c>
      <c r="DP688">
        <f>BK688+(BK688*(CJ688-8.25)/8.25)</f>
        <v>-282.27757575757573</v>
      </c>
      <c r="DQ688">
        <f>BL688+(BL688*(CK688-8.25)/8.25)</f>
        <v>0</v>
      </c>
      <c r="DR688">
        <f>BM688+(BM688*(CL688-8.25)/8.25)</f>
        <v>0</v>
      </c>
      <c r="DS688">
        <f>BN688+(BN688*(CM688-8.25)/8.25)</f>
        <v>0</v>
      </c>
      <c r="DT688" s="8">
        <f>DM688*10^8/$I688</f>
        <v>92.013834486104372</v>
      </c>
      <c r="DU688" s="8">
        <f>DN688*10^8/$I688</f>
        <v>866.46338343214052</v>
      </c>
      <c r="DV688" s="8">
        <f>DO688*10^8/$I688</f>
        <v>202.15115677726803</v>
      </c>
      <c r="DW688" s="8">
        <f>DP688*10^8/$I688</f>
        <v>-627.78219791080642</v>
      </c>
      <c r="DX688" s="8">
        <f>DQ688*10^8/$I688</f>
        <v>0</v>
      </c>
      <c r="DY688" s="8">
        <f>DR688*10^8/$I688</f>
        <v>0</v>
      </c>
      <c r="DZ688" s="8">
        <f>DS688*10^8/$I688</f>
        <v>0</v>
      </c>
      <c r="EA688" s="8">
        <f>DT688*10^8/$I688</f>
        <v>204.63774742594828</v>
      </c>
      <c r="EB688" s="8">
        <f>DZ688*0.8</f>
        <v>0</v>
      </c>
      <c r="EC688" s="10">
        <f>G688-E688</f>
        <v>1650</v>
      </c>
      <c r="ED688" s="4">
        <f>EC688/E688*100</f>
        <v>74.324324324324323</v>
      </c>
      <c r="EE688" s="4">
        <f>DY688-G688</f>
        <v>-3870</v>
      </c>
      <c r="EF688" s="12">
        <f>EE688/G688</f>
        <v>-1</v>
      </c>
      <c r="EG688" s="4">
        <f>G688-F688</f>
        <v>-130</v>
      </c>
    </row>
    <row r="689" spans="1:137" x14ac:dyDescent="0.3">
      <c r="A689">
        <v>688</v>
      </c>
      <c r="B689" t="s">
        <v>7831</v>
      </c>
      <c r="C689" t="s">
        <v>649</v>
      </c>
      <c r="D689" t="str">
        <f>VLOOKUP(C689,Sheet1!$A$2:$B$3197,2,FALSE)</f>
        <v>석유와가스</v>
      </c>
      <c r="E689">
        <v>64800</v>
      </c>
      <c r="F689">
        <v>53900</v>
      </c>
      <c r="G689" s="7">
        <v>52300</v>
      </c>
      <c r="H689" t="s">
        <v>2849</v>
      </c>
      <c r="I689" s="7">
        <f>VALUE(LEFT(H689,FIND("/",H689)-1)) + VALUE(MID(H689,FIND("/",H689)+1,LEN(H689)))</f>
        <v>20396310</v>
      </c>
      <c r="J689" s="1">
        <v>12137</v>
      </c>
      <c r="K689" s="1">
        <f>G689*I689/(10^8)</f>
        <v>10667.270130000001</v>
      </c>
      <c r="L689" s="1">
        <v>53222</v>
      </c>
      <c r="M689" s="1">
        <v>64159</v>
      </c>
      <c r="N689" s="1">
        <v>69392</v>
      </c>
      <c r="O689" s="1">
        <v>50211</v>
      </c>
      <c r="P689" s="1">
        <v>45195</v>
      </c>
      <c r="Q689" s="3"/>
      <c r="R689" s="3"/>
      <c r="S689" s="3"/>
      <c r="T689" s="1">
        <v>1897</v>
      </c>
      <c r="U689">
        <v>821</v>
      </c>
      <c r="V689" s="1">
        <v>1000</v>
      </c>
      <c r="W689" s="1">
        <v>1739</v>
      </c>
      <c r="X689" s="1">
        <v>1730</v>
      </c>
      <c r="Y689" s="3"/>
      <c r="Z689" s="3"/>
      <c r="AA689" s="3"/>
      <c r="AB689" s="1">
        <v>1759</v>
      </c>
      <c r="AC689" s="1">
        <v>8012</v>
      </c>
      <c r="AD689">
        <v>977</v>
      </c>
      <c r="AE689" s="1">
        <v>2502</v>
      </c>
      <c r="AF689" s="1">
        <v>3555</v>
      </c>
      <c r="AG689" s="3"/>
      <c r="AH689" s="3"/>
      <c r="AI689" s="3"/>
      <c r="AJ689" s="1">
        <v>65459</v>
      </c>
      <c r="AK689" s="1">
        <v>50516</v>
      </c>
      <c r="AL689" s="1">
        <v>48056</v>
      </c>
      <c r="AM689" s="1">
        <v>50001</v>
      </c>
      <c r="AN689" s="1">
        <v>56216</v>
      </c>
      <c r="AO689" s="3"/>
      <c r="AP689" s="3"/>
      <c r="AQ689" s="3"/>
      <c r="AR689" s="1">
        <v>38835</v>
      </c>
      <c r="AS689" s="1">
        <v>29080</v>
      </c>
      <c r="AT689" s="1">
        <v>24870</v>
      </c>
      <c r="AU689" s="1">
        <v>26769</v>
      </c>
      <c r="AV689" s="1">
        <v>30053</v>
      </c>
      <c r="AW689" s="3"/>
      <c r="AX689" s="3"/>
      <c r="AY689" s="3"/>
      <c r="AZ689" s="1">
        <v>26624</v>
      </c>
      <c r="BA689" s="1">
        <v>21436</v>
      </c>
      <c r="BB689" s="1">
        <v>23186</v>
      </c>
      <c r="BC689" s="1">
        <v>23232</v>
      </c>
      <c r="BD689" s="1">
        <v>26164</v>
      </c>
      <c r="BE689" s="3"/>
      <c r="BF689" s="3"/>
      <c r="BG689" s="3"/>
      <c r="BH689" s="1">
        <v>15893</v>
      </c>
      <c r="BI689" s="1">
        <v>10936</v>
      </c>
      <c r="BJ689" s="1">
        <v>14495</v>
      </c>
      <c r="BK689" s="1">
        <v>16827</v>
      </c>
      <c r="BL689" s="1">
        <v>19470</v>
      </c>
      <c r="BM689" s="3"/>
      <c r="BN689" s="3"/>
      <c r="BO689" s="3"/>
      <c r="BP689" s="1">
        <v>1356</v>
      </c>
      <c r="BQ689">
        <v>704</v>
      </c>
      <c r="BR689" s="1">
        <v>1117</v>
      </c>
      <c r="BS689" s="1">
        <v>1117</v>
      </c>
      <c r="BT689" s="1">
        <v>1117</v>
      </c>
      <c r="BU689" s="3"/>
      <c r="BV689" s="3"/>
      <c r="BW689" s="3"/>
      <c r="BX689">
        <v>2.68</v>
      </c>
      <c r="BY689">
        <v>13.82</v>
      </c>
      <c r="BZ689">
        <v>1.98</v>
      </c>
      <c r="CA689">
        <v>5.0999999999999996</v>
      </c>
      <c r="CB689">
        <v>6.69</v>
      </c>
      <c r="CC689" s="3"/>
      <c r="CD689" s="3"/>
      <c r="CE689" s="3"/>
      <c r="CF689">
        <v>5.35</v>
      </c>
      <c r="CG689">
        <v>53.52</v>
      </c>
      <c r="CH689">
        <v>5.56</v>
      </c>
      <c r="CI689">
        <v>11.52</v>
      </c>
      <c r="CJ689">
        <v>14.71</v>
      </c>
      <c r="CK689" s="3"/>
      <c r="CL689" s="3"/>
      <c r="CM689" s="3"/>
      <c r="CN689" s="1">
        <v>3046</v>
      </c>
      <c r="CO689" s="1">
        <v>28731</v>
      </c>
      <c r="CP689" s="1">
        <v>3941</v>
      </c>
      <c r="CQ689" s="1">
        <v>8844</v>
      </c>
      <c r="CR689" s="1">
        <v>13091</v>
      </c>
      <c r="CS689" s="3"/>
      <c r="CT689" s="3"/>
      <c r="CU689" s="3"/>
      <c r="CV689">
        <v>13.58</v>
      </c>
      <c r="CW689">
        <v>1.81</v>
      </c>
      <c r="CX689">
        <v>6.62</v>
      </c>
      <c r="CY689">
        <v>2.96</v>
      </c>
      <c r="CZ689">
        <v>5.0199999999999996</v>
      </c>
      <c r="DA689" s="3"/>
      <c r="DB689" s="3"/>
      <c r="DC689" s="3"/>
      <c r="DD689">
        <v>0.67</v>
      </c>
      <c r="DE689">
        <v>0.57999999999999996</v>
      </c>
      <c r="DF689">
        <v>0.37</v>
      </c>
      <c r="DG689">
        <v>0.32</v>
      </c>
      <c r="DH689">
        <v>0.69</v>
      </c>
      <c r="DI689" s="3"/>
      <c r="DJ689" s="3"/>
      <c r="DK689" s="3"/>
      <c r="DL689" s="6">
        <f>(CM689*3+CL689*2+CK689)/6</f>
        <v>0</v>
      </c>
      <c r="DM689">
        <f>BH689+(BH689*(CG689-8.25)/8.25)</f>
        <v>103102.22545454546</v>
      </c>
      <c r="DN689">
        <f>BI689+(BI689*(CH689-8.25)/8.25)</f>
        <v>7370.2012121212119</v>
      </c>
      <c r="DO689">
        <f>BJ689+(BJ689*(CI689-8.25)/8.25)</f>
        <v>20240.290909090909</v>
      </c>
      <c r="DP689">
        <f>BK689+(BK689*(CJ689-8.25)/8.25)</f>
        <v>30003.050909090911</v>
      </c>
      <c r="DQ689">
        <f>BL689+(BL689*(CK689-8.25)/8.25)</f>
        <v>0</v>
      </c>
      <c r="DR689">
        <f>BM689+(BM689*(CL689-8.25)/8.25)</f>
        <v>0</v>
      </c>
      <c r="DS689">
        <f>BN689+(BN689*(CM689-8.25)/8.25)</f>
        <v>0</v>
      </c>
      <c r="DT689" s="8">
        <f>DM689*10^8/$I689</f>
        <v>505494.50098839187</v>
      </c>
      <c r="DU689" s="8">
        <f>DN689*10^8/$I689</f>
        <v>36134.973493348611</v>
      </c>
      <c r="DV689" s="8">
        <f>DO689*10^8/$I689</f>
        <v>99235.062171004989</v>
      </c>
      <c r="DW689" s="8">
        <f>DP689*10^8/$I689</f>
        <v>147100.38683022035</v>
      </c>
      <c r="DX689" s="8">
        <f>DQ689*10^8/$I689</f>
        <v>0</v>
      </c>
      <c r="DY689" s="8">
        <f>DR689*10^8/$I689</f>
        <v>0</v>
      </c>
      <c r="DZ689" s="8">
        <f>DS689*10^8/$I689</f>
        <v>0</v>
      </c>
      <c r="EA689" s="8">
        <f>DT689*10^8/$I689</f>
        <v>2478362.5125740482</v>
      </c>
      <c r="EB689" s="8">
        <f>DZ689*0.8</f>
        <v>0</v>
      </c>
      <c r="EC689" s="10">
        <f>G689-E689</f>
        <v>-12500</v>
      </c>
      <c r="ED689" s="4">
        <f>EC689/E689*100</f>
        <v>-19.290123456790123</v>
      </c>
      <c r="EE689" s="4">
        <f>DY689-G689</f>
        <v>-52300</v>
      </c>
      <c r="EF689" s="12">
        <f>EE689/G689</f>
        <v>-1</v>
      </c>
      <c r="EG689" s="4">
        <f>G689-F689</f>
        <v>-1600</v>
      </c>
    </row>
    <row r="690" spans="1:137" x14ac:dyDescent="0.3">
      <c r="A690">
        <v>689</v>
      </c>
      <c r="B690" t="s">
        <v>7842</v>
      </c>
      <c r="C690" t="s">
        <v>650</v>
      </c>
      <c r="D690" t="str">
        <f>VLOOKUP(C690,Sheet1!$A$2:$B$3197,2,FALSE)</f>
        <v>식품</v>
      </c>
      <c r="E690">
        <v>49750</v>
      </c>
      <c r="F690">
        <v>57400</v>
      </c>
      <c r="G690" s="7">
        <v>58400</v>
      </c>
      <c r="H690" t="s">
        <v>2850</v>
      </c>
      <c r="I690" s="7">
        <f>VALUE(LEFT(H690,FIND("/",H690)-1)) + VALUE(MID(H690,FIND("/",H690)+1,LEN(H690)))</f>
        <v>2875800</v>
      </c>
      <c r="J690">
        <v>0</v>
      </c>
      <c r="K690" s="1">
        <f>G690*I690/(10^8)</f>
        <v>1679.4672</v>
      </c>
      <c r="L690">
        <v>203</v>
      </c>
      <c r="M690" s="1">
        <v>2634</v>
      </c>
      <c r="N690" s="1">
        <v>2759</v>
      </c>
      <c r="O690" s="1">
        <v>2810</v>
      </c>
      <c r="P690" s="1">
        <v>3191</v>
      </c>
      <c r="Q690" s="3"/>
      <c r="R690" s="3"/>
      <c r="S690" s="3"/>
      <c r="T690">
        <v>14</v>
      </c>
      <c r="U690">
        <v>180</v>
      </c>
      <c r="V690">
        <v>197</v>
      </c>
      <c r="W690">
        <v>295</v>
      </c>
      <c r="X690">
        <v>411</v>
      </c>
      <c r="Y690" s="3"/>
      <c r="Z690" s="3"/>
      <c r="AA690" s="3"/>
      <c r="AB690">
        <v>16</v>
      </c>
      <c r="AC690">
        <v>128</v>
      </c>
      <c r="AD690">
        <v>212</v>
      </c>
      <c r="AE690">
        <v>247</v>
      </c>
      <c r="AF690">
        <v>353</v>
      </c>
      <c r="AG690" s="3"/>
      <c r="AH690" s="3"/>
      <c r="AI690" s="3"/>
      <c r="AJ690" s="1">
        <v>1186</v>
      </c>
      <c r="AK690" s="1">
        <v>3116</v>
      </c>
      <c r="AL690" s="1">
        <v>3209</v>
      </c>
      <c r="AM690" s="1">
        <v>3386</v>
      </c>
      <c r="AN690" s="1">
        <v>3812</v>
      </c>
      <c r="AO690" s="3"/>
      <c r="AP690" s="3"/>
      <c r="AQ690" s="3"/>
      <c r="AR690">
        <v>102</v>
      </c>
      <c r="AS690">
        <v>948</v>
      </c>
      <c r="AT690">
        <v>879</v>
      </c>
      <c r="AU690">
        <v>822</v>
      </c>
      <c r="AV690">
        <v>901</v>
      </c>
      <c r="AW690" s="3"/>
      <c r="AX690" s="3"/>
      <c r="AY690" s="3"/>
      <c r="AZ690" s="1">
        <v>1084</v>
      </c>
      <c r="BA690" s="1">
        <v>2168</v>
      </c>
      <c r="BB690" s="1">
        <v>2330</v>
      </c>
      <c r="BC690" s="1">
        <v>2564</v>
      </c>
      <c r="BD690" s="1">
        <v>2910</v>
      </c>
      <c r="BE690" s="3"/>
      <c r="BF690" s="3"/>
      <c r="BG690" s="3"/>
      <c r="BH690" s="1">
        <v>1070</v>
      </c>
      <c r="BI690" s="1">
        <v>1415</v>
      </c>
      <c r="BJ690" s="1">
        <v>1500</v>
      </c>
      <c r="BK690" s="1">
        <v>1615</v>
      </c>
      <c r="BL690" s="1">
        <v>1792</v>
      </c>
      <c r="BM690" s="3"/>
      <c r="BN690" s="3"/>
      <c r="BO690" s="3"/>
      <c r="BP690">
        <v>22</v>
      </c>
      <c r="BQ690">
        <v>29</v>
      </c>
      <c r="BR690">
        <v>29</v>
      </c>
      <c r="BS690">
        <v>29</v>
      </c>
      <c r="BT690">
        <v>29</v>
      </c>
      <c r="BU690" s="3"/>
      <c r="BV690" s="3"/>
      <c r="BW690" s="3"/>
      <c r="BX690">
        <v>0.87</v>
      </c>
      <c r="BY690">
        <v>5.96</v>
      </c>
      <c r="BZ690">
        <v>6.72</v>
      </c>
      <c r="CA690">
        <v>7.5</v>
      </c>
      <c r="CB690">
        <v>9.8000000000000007</v>
      </c>
      <c r="CC690" s="3"/>
      <c r="CD690" s="3"/>
      <c r="CE690" s="3"/>
      <c r="CF690">
        <v>0.97</v>
      </c>
      <c r="CG690">
        <v>6.37</v>
      </c>
      <c r="CH690">
        <v>8.82</v>
      </c>
      <c r="CI690">
        <v>7.75</v>
      </c>
      <c r="CJ690">
        <v>10.5</v>
      </c>
      <c r="CK690" s="3"/>
      <c r="CL690" s="3"/>
      <c r="CM690" s="3"/>
      <c r="CN690">
        <v>387</v>
      </c>
      <c r="CO690" s="1">
        <v>2789</v>
      </c>
      <c r="CP690" s="1">
        <v>4470</v>
      </c>
      <c r="CQ690" s="1">
        <v>4195</v>
      </c>
      <c r="CR690" s="1">
        <v>6217</v>
      </c>
      <c r="CS690" s="3"/>
      <c r="CT690" s="3"/>
      <c r="CU690" s="3"/>
      <c r="CV690">
        <v>94.92</v>
      </c>
      <c r="CW690">
        <v>10.83</v>
      </c>
      <c r="CX690">
        <v>7.48</v>
      </c>
      <c r="CY690">
        <v>9.7100000000000009</v>
      </c>
      <c r="CZ690">
        <v>7.88</v>
      </c>
      <c r="DA690" s="3"/>
      <c r="DB690" s="3"/>
      <c r="DC690" s="3"/>
      <c r="DD690">
        <v>0.64</v>
      </c>
      <c r="DE690">
        <v>0.55000000000000004</v>
      </c>
      <c r="DF690">
        <v>0.57999999999999996</v>
      </c>
      <c r="DG690">
        <v>0.66</v>
      </c>
      <c r="DH690">
        <v>0.72</v>
      </c>
      <c r="DI690" s="3"/>
      <c r="DJ690" s="3"/>
      <c r="DK690" s="3"/>
      <c r="DL690" s="6">
        <f>(CM690*3+CL690*2+CK690)/6</f>
        <v>0</v>
      </c>
      <c r="DM690">
        <f>BH690+(BH690*(CG690-8.25)/8.25)</f>
        <v>826.16969696969704</v>
      </c>
      <c r="DN690">
        <f>BI690+(BI690*(CH690-8.25)/8.25)</f>
        <v>1512.7636363636364</v>
      </c>
      <c r="DO690">
        <f>BJ690+(BJ690*(CI690-8.25)/8.25)</f>
        <v>1409.090909090909</v>
      </c>
      <c r="DP690">
        <f>BK690+(BK690*(CJ690-8.25)/8.25)</f>
        <v>2055.4545454545455</v>
      </c>
      <c r="DQ690">
        <f>BL690+(BL690*(CK690-8.25)/8.25)</f>
        <v>0</v>
      </c>
      <c r="DR690">
        <f>BM690+(BM690*(CL690-8.25)/8.25)</f>
        <v>0</v>
      </c>
      <c r="DS690">
        <f>BN690+(BN690*(CM690-8.25)/8.25)</f>
        <v>0</v>
      </c>
      <c r="DT690" s="8">
        <f>DM690*10^8/$I690</f>
        <v>28728.343312111312</v>
      </c>
      <c r="DU690" s="8">
        <f>DN690*10^8/$I690</f>
        <v>52603.228192629409</v>
      </c>
      <c r="DV690" s="8">
        <f>DO690*10^8/$I690</f>
        <v>48998.223419254093</v>
      </c>
      <c r="DW690" s="8">
        <f>DP690*10^8/$I690</f>
        <v>71474.182678021622</v>
      </c>
      <c r="DX690" s="8">
        <f>DQ690*10^8/$I690</f>
        <v>0</v>
      </c>
      <c r="DY690" s="8">
        <f>DR690*10^8/$I690</f>
        <v>0</v>
      </c>
      <c r="DZ690" s="8">
        <f>DS690*10^8/$I690</f>
        <v>0</v>
      </c>
      <c r="EA690" s="8">
        <f>DT690*10^8/$I690</f>
        <v>998968.74998648418</v>
      </c>
      <c r="EB690" s="8">
        <f>DZ690*0.8</f>
        <v>0</v>
      </c>
      <c r="EC690" s="10">
        <f>G690-E690</f>
        <v>8650</v>
      </c>
      <c r="ED690" s="4">
        <f>EC690/E690*100</f>
        <v>17.386934673366834</v>
      </c>
      <c r="EE690" s="4">
        <f>DY690-G690</f>
        <v>-58400</v>
      </c>
      <c r="EF690" s="12">
        <f>EE690/G690</f>
        <v>-1</v>
      </c>
      <c r="EG690" s="4">
        <f>G690-F690</f>
        <v>1000</v>
      </c>
    </row>
    <row r="691" spans="1:137" x14ac:dyDescent="0.3">
      <c r="A691">
        <v>690</v>
      </c>
      <c r="B691" t="s">
        <v>6101</v>
      </c>
      <c r="C691" t="s">
        <v>651</v>
      </c>
      <c r="D691" t="str">
        <f>VLOOKUP(C691,Sheet1!$A$2:$B$3197,2,FALSE)</f>
        <v>해운사</v>
      </c>
      <c r="E691" t="e">
        <v>#N/A</v>
      </c>
      <c r="F691">
        <v>258</v>
      </c>
      <c r="G691" s="7">
        <v>258</v>
      </c>
      <c r="H691" t="s">
        <v>2851</v>
      </c>
      <c r="I691" s="7">
        <f>VALUE(LEFT(H691,FIND("/",H691)-1)) + VALUE(MID(H691,FIND("/",H691)+1,LEN(H691)))</f>
        <v>116732559</v>
      </c>
      <c r="J691" s="1">
        <v>62956</v>
      </c>
      <c r="K691" s="1">
        <f>G691*I691/(10^8)</f>
        <v>301.17000222000001</v>
      </c>
      <c r="L691" s="1">
        <v>8317</v>
      </c>
      <c r="M691" s="1">
        <v>8364</v>
      </c>
      <c r="N691" s="1">
        <v>1008</v>
      </c>
      <c r="O691" s="1">
        <v>1022</v>
      </c>
      <c r="P691">
        <v>889</v>
      </c>
      <c r="Q691" s="3"/>
      <c r="R691" s="3"/>
      <c r="S691" s="3"/>
      <c r="T691">
        <v>59</v>
      </c>
      <c r="U691">
        <v>-130</v>
      </c>
      <c r="V691">
        <v>-112</v>
      </c>
      <c r="W691">
        <v>-124</v>
      </c>
      <c r="X691">
        <v>-58</v>
      </c>
      <c r="Y691" s="3"/>
      <c r="Z691" s="3"/>
      <c r="AA691" s="3"/>
      <c r="AB691">
        <v>-172</v>
      </c>
      <c r="AC691">
        <v>-620</v>
      </c>
      <c r="AD691">
        <v>-865</v>
      </c>
      <c r="AE691">
        <v>-514</v>
      </c>
      <c r="AF691">
        <v>-364</v>
      </c>
      <c r="AG691" s="3"/>
      <c r="AH691" s="3"/>
      <c r="AI691" s="3"/>
      <c r="AJ691" s="1">
        <v>9585</v>
      </c>
      <c r="AK691" s="1">
        <v>8734</v>
      </c>
      <c r="AL691" s="1">
        <v>8037</v>
      </c>
      <c r="AM691" s="1">
        <v>4310</v>
      </c>
      <c r="AN691" s="1">
        <v>3001</v>
      </c>
      <c r="AO691" s="3"/>
      <c r="AP691" s="3"/>
      <c r="AQ691" s="3"/>
      <c r="AR691" s="1">
        <v>7660</v>
      </c>
      <c r="AS691" s="1">
        <v>7374</v>
      </c>
      <c r="AT691" s="1">
        <v>7306</v>
      </c>
      <c r="AU691" s="1">
        <v>4000</v>
      </c>
      <c r="AV691" s="1">
        <v>3119</v>
      </c>
      <c r="AW691" s="3"/>
      <c r="AX691" s="3"/>
      <c r="AY691" s="3"/>
      <c r="AZ691" s="1">
        <v>1925</v>
      </c>
      <c r="BA691" s="1">
        <v>1360</v>
      </c>
      <c r="BB691">
        <v>731</v>
      </c>
      <c r="BC691">
        <v>309</v>
      </c>
      <c r="BD691">
        <v>-118</v>
      </c>
      <c r="BE691" s="3"/>
      <c r="BF691" s="3"/>
      <c r="BG691" s="3"/>
      <c r="BH691" s="1">
        <v>1925</v>
      </c>
      <c r="BI691" s="1">
        <v>1360</v>
      </c>
      <c r="BJ691">
        <v>731</v>
      </c>
      <c r="BK691">
        <v>309</v>
      </c>
      <c r="BL691">
        <v>-118</v>
      </c>
      <c r="BM691" s="3"/>
      <c r="BN691" s="3"/>
      <c r="BO691" s="3"/>
      <c r="BP691">
        <v>639</v>
      </c>
      <c r="BQ691">
        <v>639</v>
      </c>
      <c r="BR691">
        <v>878</v>
      </c>
      <c r="BS691">
        <v>561</v>
      </c>
      <c r="BT691">
        <v>584</v>
      </c>
      <c r="BU691" s="3"/>
      <c r="BV691" s="3"/>
      <c r="BW691" s="3"/>
      <c r="BX691">
        <v>-1.96</v>
      </c>
      <c r="BY691">
        <v>-6.77</v>
      </c>
      <c r="BZ691">
        <v>-10.32</v>
      </c>
      <c r="CA691">
        <v>-8.32</v>
      </c>
      <c r="CB691">
        <v>-9.9499999999999993</v>
      </c>
      <c r="CC691" s="3"/>
      <c r="CD691" s="3"/>
      <c r="CE691" s="3"/>
      <c r="CF691">
        <v>-9.4</v>
      </c>
      <c r="CG691">
        <v>-37.75</v>
      </c>
      <c r="CH691">
        <v>-82.76</v>
      </c>
      <c r="CI691">
        <v>-98.7</v>
      </c>
      <c r="CJ691">
        <v>-379.56</v>
      </c>
      <c r="CK691" s="3"/>
      <c r="CL691" s="3"/>
      <c r="CM691" s="3"/>
      <c r="CN691">
        <v>-330</v>
      </c>
      <c r="CO691">
        <v>-947</v>
      </c>
      <c r="CP691" s="1">
        <v>-1083</v>
      </c>
      <c r="CQ691">
        <v>-486</v>
      </c>
      <c r="CR691">
        <v>-311</v>
      </c>
      <c r="CS691" s="3"/>
      <c r="CT691" s="3"/>
      <c r="CU691" s="3"/>
      <c r="CV691" t="s">
        <v>2</v>
      </c>
      <c r="CW691" t="s">
        <v>2</v>
      </c>
      <c r="CX691" t="s">
        <v>2</v>
      </c>
      <c r="CY691" t="s">
        <v>2</v>
      </c>
      <c r="CZ691" t="s">
        <v>2</v>
      </c>
      <c r="DA691" s="3"/>
      <c r="DB691" s="3"/>
      <c r="DC691" s="3"/>
      <c r="DD691">
        <v>0.81</v>
      </c>
      <c r="DE691">
        <v>0.69</v>
      </c>
      <c r="DF691">
        <v>0.85</v>
      </c>
      <c r="DG691">
        <v>1.67</v>
      </c>
      <c r="DH691" t="s">
        <v>2</v>
      </c>
      <c r="DI691" s="3"/>
      <c r="DJ691" s="3"/>
      <c r="DK691" s="3"/>
      <c r="DL691" s="6">
        <f>(CM691*3+CL691*2+CK691)/6</f>
        <v>0</v>
      </c>
      <c r="DM691">
        <f>BH691+(BH691*(CG691-8.25)/8.25)</f>
        <v>-8808.3333333333339</v>
      </c>
      <c r="DN691">
        <f>BI691+(BI691*(CH691-8.25)/8.25)</f>
        <v>-13642.860606060607</v>
      </c>
      <c r="DO691">
        <f>BJ691+(BJ691*(CI691-8.25)/8.25)</f>
        <v>-8745.4181818181823</v>
      </c>
      <c r="DP691">
        <f>BK691+(BK691*(CJ691-8.25)/8.25)</f>
        <v>-14216.247272727273</v>
      </c>
      <c r="DQ691">
        <f>BL691+(BL691*(CK691-8.25)/8.25)</f>
        <v>0</v>
      </c>
      <c r="DR691">
        <f>BM691+(BM691*(CL691-8.25)/8.25)</f>
        <v>0</v>
      </c>
      <c r="DS691">
        <f>BN691+(BN691*(CM691-8.25)/8.25)</f>
        <v>0</v>
      </c>
      <c r="DT691" s="8">
        <f>DM691*10^8/$I691</f>
        <v>-7545.7382317244783</v>
      </c>
      <c r="DU691" s="8">
        <f>DN691*10^8/$I691</f>
        <v>-11687.279644114207</v>
      </c>
      <c r="DV691" s="8">
        <f>DO691*10^8/$I691</f>
        <v>-7491.8413994660923</v>
      </c>
      <c r="DW691" s="8">
        <f>DP691*10^8/$I691</f>
        <v>-12178.476506051129</v>
      </c>
      <c r="DX691" s="8">
        <f>DQ691*10^8/$I691</f>
        <v>0</v>
      </c>
      <c r="DY691" s="8">
        <f>DR691*10^8/$I691</f>
        <v>0</v>
      </c>
      <c r="DZ691" s="8">
        <f>DS691*10^8/$I691</f>
        <v>0</v>
      </c>
      <c r="EA691" s="8">
        <f>DT691*10^8/$I691</f>
        <v>-6464.1247449432503</v>
      </c>
      <c r="EB691" s="8">
        <f>DZ691*0.8</f>
        <v>0</v>
      </c>
      <c r="EC691" s="10" t="e">
        <f>G691-E691</f>
        <v>#N/A</v>
      </c>
      <c r="ED691" s="4" t="e">
        <f>EC691/E691*100</f>
        <v>#N/A</v>
      </c>
      <c r="EE691" s="4">
        <f>DY691-G691</f>
        <v>-258</v>
      </c>
      <c r="EF691" s="12">
        <f>EE691/G691</f>
        <v>-1</v>
      </c>
      <c r="EG691" s="4">
        <f>G691-F691</f>
        <v>0</v>
      </c>
    </row>
    <row r="692" spans="1:137" x14ac:dyDescent="0.3">
      <c r="A692">
        <v>691</v>
      </c>
      <c r="B692" t="s">
        <v>6518</v>
      </c>
      <c r="C692" t="s">
        <v>652</v>
      </c>
      <c r="D692" t="str">
        <f>VLOOKUP(C692,Sheet1!$A$2:$B$3197,2,FALSE)</f>
        <v>무역회사와판매업체</v>
      </c>
      <c r="E692">
        <v>2265</v>
      </c>
      <c r="F692">
        <v>2775</v>
      </c>
      <c r="G692" s="7">
        <v>2830</v>
      </c>
      <c r="H692" t="s">
        <v>2852</v>
      </c>
      <c r="I692" s="7">
        <f>VALUE(LEFT(H692,FIND("/",H692)-1)) + VALUE(MID(H692,FIND("/",H692)+1,LEN(H692)))</f>
        <v>82533764</v>
      </c>
      <c r="J692" s="1">
        <v>42300</v>
      </c>
      <c r="K692" s="1">
        <f>G692*I692/(10^8)</f>
        <v>2335.7055212</v>
      </c>
      <c r="L692" s="1">
        <v>25538</v>
      </c>
      <c r="M692" s="1">
        <v>33874</v>
      </c>
      <c r="N692" s="1">
        <v>40585</v>
      </c>
      <c r="O692" s="1">
        <v>38894</v>
      </c>
      <c r="P692" s="1">
        <v>28150</v>
      </c>
      <c r="Q692" s="3"/>
      <c r="R692" s="3"/>
      <c r="S692" s="3"/>
      <c r="T692">
        <v>364</v>
      </c>
      <c r="U692">
        <v>480</v>
      </c>
      <c r="V692">
        <v>561</v>
      </c>
      <c r="W692">
        <v>583</v>
      </c>
      <c r="X692">
        <v>323</v>
      </c>
      <c r="Y692" s="3"/>
      <c r="Z692" s="3"/>
      <c r="AA692" s="3"/>
      <c r="AB692">
        <v>161</v>
      </c>
      <c r="AC692">
        <v>225</v>
      </c>
      <c r="AD692">
        <v>211</v>
      </c>
      <c r="AE692">
        <v>-167</v>
      </c>
      <c r="AF692">
        <v>-821</v>
      </c>
      <c r="AG692" s="3"/>
      <c r="AH692" s="3"/>
      <c r="AI692" s="3"/>
      <c r="AJ692" s="1">
        <v>13264</v>
      </c>
      <c r="AK692" s="1">
        <v>13979</v>
      </c>
      <c r="AL692" s="1">
        <v>13360</v>
      </c>
      <c r="AM692" s="1">
        <v>12052</v>
      </c>
      <c r="AN692" s="1">
        <v>9568</v>
      </c>
      <c r="AO692" s="3"/>
      <c r="AP692" s="3"/>
      <c r="AQ692" s="3"/>
      <c r="AR692" s="1">
        <v>9722</v>
      </c>
      <c r="AS692" s="1">
        <v>10102</v>
      </c>
      <c r="AT692" s="1">
        <v>9329</v>
      </c>
      <c r="AU692" s="1">
        <v>8253</v>
      </c>
      <c r="AV692" s="1">
        <v>6578</v>
      </c>
      <c r="AW692" s="3"/>
      <c r="AX692" s="3"/>
      <c r="AY692" s="3"/>
      <c r="AZ692" s="1">
        <v>3543</v>
      </c>
      <c r="BA692" s="1">
        <v>3877</v>
      </c>
      <c r="BB692" s="1">
        <v>4031</v>
      </c>
      <c r="BC692" s="1">
        <v>3799</v>
      </c>
      <c r="BD692" s="1">
        <v>2990</v>
      </c>
      <c r="BE692" s="3"/>
      <c r="BF692" s="3"/>
      <c r="BG692" s="3"/>
      <c r="BH692" s="1">
        <v>3126</v>
      </c>
      <c r="BI692" s="1">
        <v>3674</v>
      </c>
      <c r="BJ692" s="1">
        <v>3826</v>
      </c>
      <c r="BK692" s="1">
        <v>3591</v>
      </c>
      <c r="BL692" s="1">
        <v>2860</v>
      </c>
      <c r="BM692" s="3"/>
      <c r="BN692" s="3"/>
      <c r="BO692" s="3"/>
      <c r="BP692" s="1">
        <v>2063</v>
      </c>
      <c r="BQ692" s="1">
        <v>2063</v>
      </c>
      <c r="BR692" s="1">
        <v>2063</v>
      </c>
      <c r="BS692" s="1">
        <v>2063</v>
      </c>
      <c r="BT692" s="1">
        <v>2063</v>
      </c>
      <c r="BU692" s="3"/>
      <c r="BV692" s="3"/>
      <c r="BW692" s="3"/>
      <c r="BX692">
        <v>1.51</v>
      </c>
      <c r="BY692">
        <v>1.65</v>
      </c>
      <c r="BZ692">
        <v>1.54</v>
      </c>
      <c r="CA692">
        <v>-1.31</v>
      </c>
      <c r="CB692">
        <v>-7.6</v>
      </c>
      <c r="CC692" s="3"/>
      <c r="CD692" s="3"/>
      <c r="CE692" s="3"/>
      <c r="CF692">
        <v>6.07</v>
      </c>
      <c r="CG692">
        <v>6.22</v>
      </c>
      <c r="CH692">
        <v>5.48</v>
      </c>
      <c r="CI692">
        <v>-4.6100000000000003</v>
      </c>
      <c r="CJ692">
        <v>-24.91</v>
      </c>
      <c r="CK692" s="3"/>
      <c r="CL692" s="3"/>
      <c r="CM692" s="3"/>
      <c r="CN692">
        <v>272</v>
      </c>
      <c r="CO692">
        <v>256</v>
      </c>
      <c r="CP692">
        <v>249</v>
      </c>
      <c r="CQ692">
        <v>-207</v>
      </c>
      <c r="CR692">
        <v>-974</v>
      </c>
      <c r="CS692" s="3"/>
      <c r="CT692" s="3"/>
      <c r="CU692" s="3"/>
      <c r="CV692">
        <v>11.36</v>
      </c>
      <c r="CW692">
        <v>10.9</v>
      </c>
      <c r="CX692">
        <v>9.9</v>
      </c>
      <c r="CY692" t="s">
        <v>2</v>
      </c>
      <c r="CZ692" t="s">
        <v>2</v>
      </c>
      <c r="DA692" s="3"/>
      <c r="DB692" s="3"/>
      <c r="DC692" s="3"/>
      <c r="DD692">
        <v>0.82</v>
      </c>
      <c r="DE692">
        <v>0.63</v>
      </c>
      <c r="DF692">
        <v>0.53</v>
      </c>
      <c r="DG692">
        <v>0.51</v>
      </c>
      <c r="DH692">
        <v>0.56000000000000005</v>
      </c>
      <c r="DI692" s="3"/>
      <c r="DJ692" s="3"/>
      <c r="DK692" s="3"/>
      <c r="DL692" s="6">
        <f>(CM692*3+CL692*2+CK692)/6</f>
        <v>0</v>
      </c>
      <c r="DM692">
        <f>BH692+(BH692*(CG692-8.25)/8.25)</f>
        <v>2356.8145454545456</v>
      </c>
      <c r="DN692">
        <f>BI692+(BI692*(CH692-8.25)/8.25)</f>
        <v>2440.4266666666672</v>
      </c>
      <c r="DO692">
        <f>BJ692+(BJ692*(CI692-8.25)/8.25)</f>
        <v>-2137.9224242424243</v>
      </c>
      <c r="DP692">
        <f>BK692+(BK692*(CJ692-8.25)/8.25)</f>
        <v>-10842.643636363635</v>
      </c>
      <c r="DQ692">
        <f>BL692+(BL692*(CK692-8.25)/8.25)</f>
        <v>0</v>
      </c>
      <c r="DR692">
        <f>BM692+(BM692*(CL692-8.25)/8.25)</f>
        <v>0</v>
      </c>
      <c r="DS692">
        <f>BN692+(BN692*(CM692-8.25)/8.25)</f>
        <v>0</v>
      </c>
      <c r="DT692" s="8">
        <f>DM692*10^8/$I692</f>
        <v>2855.5762287232478</v>
      </c>
      <c r="DU692" s="8">
        <f>DN692*10^8/$I692</f>
        <v>2956.882793648751</v>
      </c>
      <c r="DV692" s="8">
        <f>DO692*10^8/$I692</f>
        <v>-2590.3609875861525</v>
      </c>
      <c r="DW692" s="8">
        <f>DP692*10^8/$I692</f>
        <v>-13137.221799751718</v>
      </c>
      <c r="DX692" s="8">
        <f>DQ692*10^8/$I692</f>
        <v>0</v>
      </c>
      <c r="DY692" s="8">
        <f>DR692*10^8/$I692</f>
        <v>0</v>
      </c>
      <c r="DZ692" s="8">
        <f>DS692*10^8/$I692</f>
        <v>0</v>
      </c>
      <c r="EA692" s="8">
        <f>DT692*10^8/$I692</f>
        <v>3459.8885235904759</v>
      </c>
      <c r="EB692" s="8">
        <f>DZ692*0.8</f>
        <v>0</v>
      </c>
      <c r="EC692" s="10">
        <f>G692-E692</f>
        <v>565</v>
      </c>
      <c r="ED692" s="4">
        <f>EC692/E692*100</f>
        <v>24.944812362030905</v>
      </c>
      <c r="EE692" s="4">
        <f>DY692-G692</f>
        <v>-2830</v>
      </c>
      <c r="EF692" s="12">
        <f>EE692/G692</f>
        <v>-1</v>
      </c>
      <c r="EG692" s="4">
        <f>G692-F692</f>
        <v>55</v>
      </c>
    </row>
    <row r="693" spans="1:137" x14ac:dyDescent="0.3">
      <c r="A693">
        <v>692</v>
      </c>
      <c r="B693" t="s">
        <v>5638</v>
      </c>
      <c r="C693" t="s">
        <v>653</v>
      </c>
      <c r="D693" t="str">
        <f>VLOOKUP(C693,Sheet1!$A$2:$B$3197,2,FALSE)</f>
        <v>건설</v>
      </c>
      <c r="E693">
        <v>9290</v>
      </c>
      <c r="F693">
        <v>10550</v>
      </c>
      <c r="G693" s="7">
        <v>11450</v>
      </c>
      <c r="H693" t="s">
        <v>2853</v>
      </c>
      <c r="I693" s="7">
        <f>VALUE(LEFT(H693,FIND("/",H693)-1)) + VALUE(MID(H693,FIND("/",H693)+1,LEN(H693)))</f>
        <v>36926190</v>
      </c>
      <c r="J693" s="1">
        <v>257699</v>
      </c>
      <c r="K693" s="1">
        <f>G693*I693/(10^8)</f>
        <v>4228.0487549999998</v>
      </c>
      <c r="L693" s="1">
        <v>13537</v>
      </c>
      <c r="M693" s="1">
        <v>12979</v>
      </c>
      <c r="N693" s="1">
        <v>13767</v>
      </c>
      <c r="O693" s="1">
        <v>15977</v>
      </c>
      <c r="P693" s="1">
        <v>18296</v>
      </c>
      <c r="Q693" s="1">
        <v>20624</v>
      </c>
      <c r="R693" s="1">
        <v>22462</v>
      </c>
      <c r="S693" s="1">
        <v>23817</v>
      </c>
      <c r="T693">
        <v>418</v>
      </c>
      <c r="U693">
        <v>311</v>
      </c>
      <c r="V693">
        <v>423</v>
      </c>
      <c r="W693">
        <v>555</v>
      </c>
      <c r="X693">
        <v>812</v>
      </c>
      <c r="Y693" s="1">
        <v>1116</v>
      </c>
      <c r="Z693" s="1">
        <v>1305</v>
      </c>
      <c r="AA693" s="1">
        <v>1483</v>
      </c>
      <c r="AB693">
        <v>360</v>
      </c>
      <c r="AC693">
        <v>953</v>
      </c>
      <c r="AD693">
        <v>-5</v>
      </c>
      <c r="AE693">
        <v>117</v>
      </c>
      <c r="AF693">
        <v>264</v>
      </c>
      <c r="AG693">
        <v>736</v>
      </c>
      <c r="AH693">
        <v>892</v>
      </c>
      <c r="AI693" s="1">
        <v>1048</v>
      </c>
      <c r="AJ693" s="1">
        <v>12746</v>
      </c>
      <c r="AK693" s="1">
        <v>12849</v>
      </c>
      <c r="AL693" s="1">
        <v>11822</v>
      </c>
      <c r="AM693" s="1">
        <v>13374</v>
      </c>
      <c r="AN693" s="1">
        <v>13772</v>
      </c>
      <c r="AO693" s="1">
        <v>14739</v>
      </c>
      <c r="AP693" s="1">
        <v>15932</v>
      </c>
      <c r="AQ693" s="1">
        <v>17235</v>
      </c>
      <c r="AR693" s="1">
        <v>9633</v>
      </c>
      <c r="AS693" s="1">
        <v>8922</v>
      </c>
      <c r="AT693" s="1">
        <v>8259</v>
      </c>
      <c r="AU693" s="1">
        <v>9609</v>
      </c>
      <c r="AV693" s="1">
        <v>9870</v>
      </c>
      <c r="AW693" s="1">
        <v>10148</v>
      </c>
      <c r="AX693" s="1">
        <v>10642</v>
      </c>
      <c r="AY693" s="1">
        <v>11026</v>
      </c>
      <c r="AZ693" s="1">
        <v>3113</v>
      </c>
      <c r="BA693" s="1">
        <v>3927</v>
      </c>
      <c r="BB693" s="1">
        <v>3563</v>
      </c>
      <c r="BC693" s="1">
        <v>3765</v>
      </c>
      <c r="BD693" s="1">
        <v>3903</v>
      </c>
      <c r="BE693" s="1">
        <v>4591</v>
      </c>
      <c r="BF693" s="1">
        <v>5290</v>
      </c>
      <c r="BG693" s="1">
        <v>6210</v>
      </c>
      <c r="BH693" s="1">
        <v>3113</v>
      </c>
      <c r="BI693" s="1">
        <v>3927</v>
      </c>
      <c r="BJ693" s="1">
        <v>3563</v>
      </c>
      <c r="BK693" s="1">
        <v>3765</v>
      </c>
      <c r="BL693" s="1">
        <v>3903</v>
      </c>
      <c r="BM693" s="1">
        <v>4551</v>
      </c>
      <c r="BN693" s="1">
        <v>5268</v>
      </c>
      <c r="BO693" s="1">
        <v>6180</v>
      </c>
      <c r="BP693" s="1">
        <v>1769</v>
      </c>
      <c r="BQ693" s="1">
        <v>1807</v>
      </c>
      <c r="BR693" s="1">
        <v>1816</v>
      </c>
      <c r="BS693" s="1">
        <v>1816</v>
      </c>
      <c r="BT693" s="1">
        <v>1846</v>
      </c>
      <c r="BU693" s="1">
        <v>1834</v>
      </c>
      <c r="BV693" s="1">
        <v>1834</v>
      </c>
      <c r="BW693" s="1">
        <v>1834</v>
      </c>
      <c r="BX693">
        <v>2.79</v>
      </c>
      <c r="BY693">
        <v>7.45</v>
      </c>
      <c r="BZ693">
        <v>-0.04</v>
      </c>
      <c r="CA693">
        <v>0.93</v>
      </c>
      <c r="CB693">
        <v>1.95</v>
      </c>
      <c r="CC693">
        <v>5.16</v>
      </c>
      <c r="CD693">
        <v>5.82</v>
      </c>
      <c r="CE693">
        <v>6.32</v>
      </c>
      <c r="CF693">
        <v>11.98</v>
      </c>
      <c r="CG693">
        <v>27.07</v>
      </c>
      <c r="CH693">
        <v>-0.13</v>
      </c>
      <c r="CI693">
        <v>3.2</v>
      </c>
      <c r="CJ693">
        <v>6.89</v>
      </c>
      <c r="CK693">
        <v>17.66</v>
      </c>
      <c r="CL693">
        <v>18.22</v>
      </c>
      <c r="CM693">
        <v>18.3</v>
      </c>
      <c r="CN693" s="1">
        <v>1021</v>
      </c>
      <c r="CO693" s="1">
        <v>2653</v>
      </c>
      <c r="CP693">
        <v>-13</v>
      </c>
      <c r="CQ693">
        <v>323</v>
      </c>
      <c r="CR693">
        <v>719</v>
      </c>
      <c r="CS693" s="1">
        <v>2022</v>
      </c>
      <c r="CT693" s="1">
        <v>2423</v>
      </c>
      <c r="CU693" s="1">
        <v>2837</v>
      </c>
      <c r="CV693">
        <v>9.48</v>
      </c>
      <c r="CW693">
        <v>3.59</v>
      </c>
      <c r="CX693" t="s">
        <v>2</v>
      </c>
      <c r="CY693">
        <v>35.65</v>
      </c>
      <c r="CZ693">
        <v>12.63</v>
      </c>
      <c r="DA693">
        <v>5.66</v>
      </c>
      <c r="DB693">
        <v>4.7300000000000004</v>
      </c>
      <c r="DC693">
        <v>4.04</v>
      </c>
      <c r="DD693">
        <v>1.1000000000000001</v>
      </c>
      <c r="DE693">
        <v>0.86</v>
      </c>
      <c r="DF693">
        <v>1.17</v>
      </c>
      <c r="DG693">
        <v>1.08</v>
      </c>
      <c r="DH693">
        <v>0.84</v>
      </c>
      <c r="DI693">
        <v>0.91</v>
      </c>
      <c r="DJ693">
        <v>0.79</v>
      </c>
      <c r="DK693">
        <v>0.67</v>
      </c>
      <c r="DL693" s="6">
        <f>(CM693*3+CL693*2+CK693)/6</f>
        <v>18.166666666666668</v>
      </c>
      <c r="DM693">
        <f>BH693+(BH693*(CG693-8.25)/8.25)</f>
        <v>10214.413333333334</v>
      </c>
      <c r="DN693">
        <f>BI693+(BI693*(CH693-8.25)/8.25)</f>
        <v>-61.880000000000109</v>
      </c>
      <c r="DO693">
        <f>BJ693+(BJ693*(CI693-8.25)/8.25)</f>
        <v>1382.0121212121217</v>
      </c>
      <c r="DP693">
        <f>BK693+(BK693*(CJ693-8.25)/8.25)</f>
        <v>3144.3454545454542</v>
      </c>
      <c r="DQ693">
        <f>BL693+(BL693*(CK693-8.25)/8.25)</f>
        <v>8354.7854545454538</v>
      </c>
      <c r="DR693">
        <f>BM693+(BM693*(CL693-8.25)/8.25)</f>
        <v>10050.814545454545</v>
      </c>
      <c r="DS693">
        <f>BN693+(BN693*(CM693-8.25)/8.25)</f>
        <v>11685.381818181819</v>
      </c>
      <c r="DT693" s="8">
        <f>DM693*10^8/$I693</f>
        <v>27661.703883702419</v>
      </c>
      <c r="DU693" s="8">
        <f>DN693*10^8/$I693</f>
        <v>-167.57753778551242</v>
      </c>
      <c r="DV693" s="8">
        <f>DO693*10^8/$I693</f>
        <v>3742.6339441250821</v>
      </c>
      <c r="DW693" s="8">
        <f>DP693*10^8/$I693</f>
        <v>8515.2176667710755</v>
      </c>
      <c r="DX693" s="8">
        <f>DQ693*10^8/$I693</f>
        <v>22625.636315432093</v>
      </c>
      <c r="DY693" s="8">
        <f>DR693*10^8/$I693</f>
        <v>27218.661187234709</v>
      </c>
      <c r="DZ693" s="8">
        <f>DS693*10^8/$I693</f>
        <v>31645.241001527153</v>
      </c>
      <c r="EA693" s="8">
        <f>DT693*10^8/$I693</f>
        <v>74910.798768306224</v>
      </c>
      <c r="EB693" s="8">
        <f>DZ693*0.8</f>
        <v>25316.192801221725</v>
      </c>
      <c r="EC693" s="10">
        <f>G693-E693</f>
        <v>2160</v>
      </c>
      <c r="ED693" s="4">
        <f>EC693/E693*100</f>
        <v>23.250807319698598</v>
      </c>
      <c r="EE693" s="4">
        <f>DY693-G693</f>
        <v>15768.661187234709</v>
      </c>
      <c r="EF693" s="12">
        <f>EE693/G693</f>
        <v>1.3771756495401493</v>
      </c>
      <c r="EG693" s="4">
        <f>G693-F693</f>
        <v>900</v>
      </c>
    </row>
    <row r="694" spans="1:137" x14ac:dyDescent="0.3">
      <c r="A694">
        <v>693</v>
      </c>
      <c r="B694" t="s">
        <v>6486</v>
      </c>
      <c r="C694" t="s">
        <v>654</v>
      </c>
      <c r="D694" t="str">
        <f>VLOOKUP(C694,Sheet1!$A$2:$B$3197,2,FALSE)</f>
        <v>건설</v>
      </c>
      <c r="E694">
        <v>4470</v>
      </c>
      <c r="F694">
        <v>2725</v>
      </c>
      <c r="G694" s="7">
        <v>2625</v>
      </c>
      <c r="H694" t="s">
        <v>2854</v>
      </c>
      <c r="I694" s="7">
        <f>VALUE(LEFT(H694,FIND("/",H694)-1)) + VALUE(MID(H694,FIND("/",H694)+1,LEN(H694)))</f>
        <v>137546368</v>
      </c>
      <c r="J694" s="1">
        <v>3060000</v>
      </c>
      <c r="K694" s="1">
        <f>G694*I694/(10^8)</f>
        <v>3610.5921600000001</v>
      </c>
      <c r="L694" s="1">
        <v>3903</v>
      </c>
      <c r="M694" s="1">
        <v>2804</v>
      </c>
      <c r="N694" s="1">
        <v>1774</v>
      </c>
      <c r="O694" s="1">
        <v>2263</v>
      </c>
      <c r="P694" s="1">
        <v>3794</v>
      </c>
      <c r="Q694" s="3"/>
      <c r="R694" s="3"/>
      <c r="S694" s="3"/>
      <c r="T694">
        <v>-351</v>
      </c>
      <c r="U694">
        <v>-194</v>
      </c>
      <c r="V694">
        <v>-94</v>
      </c>
      <c r="W694">
        <v>50</v>
      </c>
      <c r="X694">
        <v>-78</v>
      </c>
      <c r="Y694" s="3"/>
      <c r="Z694" s="3"/>
      <c r="AA694" s="3"/>
      <c r="AB694" s="1">
        <v>2614</v>
      </c>
      <c r="AC694">
        <v>-404</v>
      </c>
      <c r="AD694">
        <v>-515</v>
      </c>
      <c r="AE694">
        <v>74</v>
      </c>
      <c r="AF694">
        <v>-211</v>
      </c>
      <c r="AG694" s="3"/>
      <c r="AH694" s="3"/>
      <c r="AI694" s="3"/>
      <c r="AJ694" s="1">
        <v>4257</v>
      </c>
      <c r="AK694" s="1">
        <v>3904</v>
      </c>
      <c r="AL694" s="1">
        <v>4131</v>
      </c>
      <c r="AM694" s="1">
        <v>4207</v>
      </c>
      <c r="AN694" s="1">
        <v>4888</v>
      </c>
      <c r="AO694" s="3"/>
      <c r="AP694" s="3"/>
      <c r="AQ694" s="3"/>
      <c r="AR694" s="1">
        <v>3191</v>
      </c>
      <c r="AS694" s="1">
        <v>2647</v>
      </c>
      <c r="AT694" s="1">
        <v>2228</v>
      </c>
      <c r="AU694" s="1">
        <v>2201</v>
      </c>
      <c r="AV694" s="1">
        <v>3077</v>
      </c>
      <c r="AW694" s="3"/>
      <c r="AX694" s="3"/>
      <c r="AY694" s="3"/>
      <c r="AZ694" s="1">
        <v>1066</v>
      </c>
      <c r="BA694" s="1">
        <v>1257</v>
      </c>
      <c r="BB694" s="1">
        <v>1903</v>
      </c>
      <c r="BC694" s="1">
        <v>2006</v>
      </c>
      <c r="BD694" s="1">
        <v>1811</v>
      </c>
      <c r="BE694" s="3"/>
      <c r="BF694" s="3"/>
      <c r="BG694" s="3"/>
      <c r="BH694" s="1">
        <v>2191</v>
      </c>
      <c r="BI694" s="1">
        <v>2361</v>
      </c>
      <c r="BJ694" s="1">
        <v>1972</v>
      </c>
      <c r="BK694" s="1">
        <v>2084</v>
      </c>
      <c r="BL694" s="1">
        <v>1921</v>
      </c>
      <c r="BM694" s="3"/>
      <c r="BN694" s="3"/>
      <c r="BO694" s="3"/>
      <c r="BP694">
        <v>488</v>
      </c>
      <c r="BQ694">
        <v>938</v>
      </c>
      <c r="BR694" s="1">
        <v>1240</v>
      </c>
      <c r="BS694" s="1">
        <v>1361</v>
      </c>
      <c r="BT694" s="1">
        <v>1375</v>
      </c>
      <c r="BU694" s="3"/>
      <c r="BV694" s="3"/>
      <c r="BW694" s="3"/>
      <c r="BX694">
        <v>23.64</v>
      </c>
      <c r="BY694">
        <v>-9.91</v>
      </c>
      <c r="BZ694">
        <v>-12.82</v>
      </c>
      <c r="CA694">
        <v>1.78</v>
      </c>
      <c r="CB694">
        <v>-4.6500000000000004</v>
      </c>
      <c r="CC694" s="3"/>
      <c r="CD694" s="3"/>
      <c r="CE694" s="3"/>
      <c r="CF694" s="2">
        <v>1191.98</v>
      </c>
      <c r="CG694">
        <v>-14.52</v>
      </c>
      <c r="CH694">
        <v>-23.52</v>
      </c>
      <c r="CI694">
        <v>3.66</v>
      </c>
      <c r="CJ694">
        <v>-8.73</v>
      </c>
      <c r="CK694" s="3"/>
      <c r="CL694" s="3"/>
      <c r="CM694" s="3"/>
      <c r="CN694" s="1">
        <v>9886</v>
      </c>
      <c r="CO694">
        <v>-533</v>
      </c>
      <c r="CP694">
        <v>-492</v>
      </c>
      <c r="CQ694">
        <v>58</v>
      </c>
      <c r="CR694">
        <v>-127</v>
      </c>
      <c r="CS694" s="3"/>
      <c r="CT694" s="3"/>
      <c r="CU694" s="3"/>
      <c r="CV694">
        <v>0.11</v>
      </c>
      <c r="CW694" t="s">
        <v>2</v>
      </c>
      <c r="CX694" t="s">
        <v>2</v>
      </c>
      <c r="CY694">
        <v>12.37</v>
      </c>
      <c r="CZ694" t="s">
        <v>2</v>
      </c>
      <c r="DA694" s="3"/>
      <c r="DB694" s="3"/>
      <c r="DC694" s="3"/>
      <c r="DD694">
        <v>0.24</v>
      </c>
      <c r="DE694">
        <v>0.55000000000000004</v>
      </c>
      <c r="DF694">
        <v>0.54</v>
      </c>
      <c r="DG694">
        <v>0.47</v>
      </c>
      <c r="DH694">
        <v>3.28</v>
      </c>
      <c r="DI694" s="3"/>
      <c r="DJ694" s="3"/>
      <c r="DK694" s="3"/>
      <c r="DL694" s="6">
        <f>(CM694*3+CL694*2+CK694)/6</f>
        <v>0</v>
      </c>
      <c r="DM694">
        <f>BH694+(BH694*(CG694-8.25)/8.25)</f>
        <v>-3856.16</v>
      </c>
      <c r="DN694">
        <f>BI694+(BI694*(CH694-8.25)/8.25)</f>
        <v>-6730.9963636363645</v>
      </c>
      <c r="DO694">
        <f>BJ694+(BJ694*(CI694-8.25)/8.25)</f>
        <v>874.85090909090923</v>
      </c>
      <c r="DP694">
        <f>BK694+(BK694*(CJ694-8.25)/8.25)</f>
        <v>-2205.2509090909089</v>
      </c>
      <c r="DQ694">
        <f>BL694+(BL694*(CK694-8.25)/8.25)</f>
        <v>0</v>
      </c>
      <c r="DR694">
        <f>BM694+(BM694*(CL694-8.25)/8.25)</f>
        <v>0</v>
      </c>
      <c r="DS694">
        <f>BN694+(BN694*(CM694-8.25)/8.25)</f>
        <v>0</v>
      </c>
      <c r="DT694" s="8">
        <f>DM694*10^8/$I694</f>
        <v>-2803.5345869692464</v>
      </c>
      <c r="DU694" s="8">
        <f>DN694*10^8/$I694</f>
        <v>-4893.6198472622445</v>
      </c>
      <c r="DV694" s="8">
        <f>DO694*10^8/$I694</f>
        <v>636.0407198036005</v>
      </c>
      <c r="DW694" s="8">
        <f>DP694*10^8/$I694</f>
        <v>-1603.2781825914217</v>
      </c>
      <c r="DX694" s="8">
        <f>DQ694*10^8/$I694</f>
        <v>0</v>
      </c>
      <c r="DY694" s="8">
        <f>DR694*10^8/$I694</f>
        <v>0</v>
      </c>
      <c r="DZ694" s="8">
        <f>DS694*10^8/$I694</f>
        <v>0</v>
      </c>
      <c r="EA694" s="8">
        <f>DT694*10^8/$I694</f>
        <v>-2038.2469037417595</v>
      </c>
      <c r="EB694" s="8">
        <f>DZ694*0.8</f>
        <v>0</v>
      </c>
      <c r="EC694" s="10">
        <f>G694-E694</f>
        <v>-1845</v>
      </c>
      <c r="ED694" s="4">
        <f>EC694/E694*100</f>
        <v>-41.275167785234899</v>
      </c>
      <c r="EE694" s="4">
        <f>DY694-G694</f>
        <v>-2625</v>
      </c>
      <c r="EF694" s="12">
        <f>EE694/G694</f>
        <v>-1</v>
      </c>
      <c r="EG694" s="4">
        <f>G694-F694</f>
        <v>-100</v>
      </c>
    </row>
    <row r="695" spans="1:137" x14ac:dyDescent="0.3">
      <c r="A695">
        <v>694</v>
      </c>
      <c r="B695" t="s">
        <v>5944</v>
      </c>
      <c r="C695" t="s">
        <v>7936</v>
      </c>
      <c r="D695" t="str">
        <f>VLOOKUP(C695,Sheet1!$A$2:$B$3197,2,FALSE)</f>
        <v>전기제품</v>
      </c>
      <c r="E695">
        <v>66800</v>
      </c>
      <c r="F695">
        <v>58800</v>
      </c>
      <c r="G695" s="7">
        <v>58200</v>
      </c>
      <c r="H695" t="s">
        <v>2855</v>
      </c>
      <c r="I695" s="7">
        <f>VALUE(LEFT(H695,FIND("/",H695)-1)) + VALUE(MID(H695,FIND("/",H695)+1,LEN(H695)))</f>
        <v>10395000</v>
      </c>
      <c r="J695" s="1">
        <v>134000</v>
      </c>
      <c r="K695" s="1">
        <f>G695*I695/(10^8)</f>
        <v>6049.89</v>
      </c>
      <c r="L695" s="1">
        <v>1725</v>
      </c>
      <c r="M695" s="1">
        <v>1993</v>
      </c>
      <c r="N695" s="1">
        <v>2744</v>
      </c>
      <c r="O695" s="1">
        <v>2545</v>
      </c>
      <c r="P695" s="1">
        <v>2425</v>
      </c>
      <c r="Q695" s="1">
        <v>2825</v>
      </c>
      <c r="R695" s="1">
        <v>3135</v>
      </c>
      <c r="S695" s="1">
        <v>3510</v>
      </c>
      <c r="T695">
        <v>95</v>
      </c>
      <c r="U695">
        <v>220</v>
      </c>
      <c r="V695">
        <v>813</v>
      </c>
      <c r="W695">
        <v>373</v>
      </c>
      <c r="X695">
        <v>271</v>
      </c>
      <c r="Y695">
        <v>419</v>
      </c>
      <c r="Z695">
        <v>490</v>
      </c>
      <c r="AA695">
        <v>540</v>
      </c>
      <c r="AB695">
        <v>57</v>
      </c>
      <c r="AC695">
        <v>155</v>
      </c>
      <c r="AD695">
        <v>619</v>
      </c>
      <c r="AE695">
        <v>298</v>
      </c>
      <c r="AF695">
        <v>235</v>
      </c>
      <c r="AG695">
        <v>340</v>
      </c>
      <c r="AH695">
        <v>395</v>
      </c>
      <c r="AI695">
        <v>460</v>
      </c>
      <c r="AJ695" s="1">
        <v>1217</v>
      </c>
      <c r="AK695" s="1">
        <v>1377</v>
      </c>
      <c r="AL695" s="1">
        <v>2200</v>
      </c>
      <c r="AM695" s="1">
        <v>2148</v>
      </c>
      <c r="AN695" s="1">
        <v>2350</v>
      </c>
      <c r="AO695" s="1">
        <v>2710</v>
      </c>
      <c r="AP695" s="1">
        <v>3095</v>
      </c>
      <c r="AQ695" s="1">
        <v>3570</v>
      </c>
      <c r="AR695">
        <v>683</v>
      </c>
      <c r="AS695">
        <v>687</v>
      </c>
      <c r="AT695">
        <v>927</v>
      </c>
      <c r="AU695">
        <v>609</v>
      </c>
      <c r="AV695">
        <v>601</v>
      </c>
      <c r="AW695">
        <v>645</v>
      </c>
      <c r="AX695">
        <v>670</v>
      </c>
      <c r="AY695">
        <v>710</v>
      </c>
      <c r="AZ695">
        <v>534</v>
      </c>
      <c r="BA695">
        <v>690</v>
      </c>
      <c r="BB695" s="1">
        <v>1274</v>
      </c>
      <c r="BC695" s="1">
        <v>1539</v>
      </c>
      <c r="BD695" s="1">
        <v>1748</v>
      </c>
      <c r="BE695" s="1">
        <v>2065</v>
      </c>
      <c r="BF695" s="1">
        <v>2425</v>
      </c>
      <c r="BG695" s="1">
        <v>2860</v>
      </c>
      <c r="BH695">
        <v>526</v>
      </c>
      <c r="BI695">
        <v>681</v>
      </c>
      <c r="BJ695" s="1">
        <v>1264</v>
      </c>
      <c r="BK695" s="1">
        <v>1528</v>
      </c>
      <c r="BL695" s="1">
        <v>1737</v>
      </c>
      <c r="BM695" s="1">
        <v>2045</v>
      </c>
      <c r="BN695" s="1">
        <v>2405</v>
      </c>
      <c r="BO695" s="1">
        <v>2840</v>
      </c>
      <c r="BP695">
        <v>104</v>
      </c>
      <c r="BQ695">
        <v>104</v>
      </c>
      <c r="BR695">
        <v>104</v>
      </c>
      <c r="BS695">
        <v>104</v>
      </c>
      <c r="BT695">
        <v>104</v>
      </c>
      <c r="BU695">
        <v>100</v>
      </c>
      <c r="BV695">
        <v>100</v>
      </c>
      <c r="BW695">
        <v>100</v>
      </c>
      <c r="BX695">
        <v>4.84</v>
      </c>
      <c r="BY695">
        <v>11.99</v>
      </c>
      <c r="BZ695">
        <v>34.619999999999997</v>
      </c>
      <c r="CA695">
        <v>13.71</v>
      </c>
      <c r="CB695">
        <v>10.43</v>
      </c>
      <c r="CC695">
        <v>13.42</v>
      </c>
      <c r="CD695">
        <v>13.61</v>
      </c>
      <c r="CE695">
        <v>13.8</v>
      </c>
      <c r="CF695">
        <v>11.31</v>
      </c>
      <c r="CG695">
        <v>25.71</v>
      </c>
      <c r="CH695">
        <v>63.52</v>
      </c>
      <c r="CI695">
        <v>21.24</v>
      </c>
      <c r="CJ695">
        <v>14.28</v>
      </c>
      <c r="CK695">
        <v>17.98</v>
      </c>
      <c r="CL695">
        <v>17.53</v>
      </c>
      <c r="CM695">
        <v>17.54</v>
      </c>
      <c r="CN695">
        <v>539</v>
      </c>
      <c r="CO695" s="1">
        <v>1493</v>
      </c>
      <c r="CP695" s="1">
        <v>5945</v>
      </c>
      <c r="CQ695" s="1">
        <v>2852</v>
      </c>
      <c r="CR695" s="1">
        <v>2243</v>
      </c>
      <c r="CS695" s="1">
        <v>3271</v>
      </c>
      <c r="CT695" s="1">
        <v>3752</v>
      </c>
      <c r="CU695" s="1">
        <v>4425</v>
      </c>
      <c r="CV695">
        <v>19.86</v>
      </c>
      <c r="CW695">
        <v>28.84</v>
      </c>
      <c r="CX695">
        <v>8.9499999999999993</v>
      </c>
      <c r="CY695">
        <v>18.34</v>
      </c>
      <c r="CZ695">
        <v>29.38</v>
      </c>
      <c r="DA695">
        <v>17.79</v>
      </c>
      <c r="DB695">
        <v>15.51</v>
      </c>
      <c r="DC695">
        <v>13.15</v>
      </c>
      <c r="DD695">
        <v>2.06</v>
      </c>
      <c r="DE695">
        <v>6.44</v>
      </c>
      <c r="DF695">
        <v>4.33</v>
      </c>
      <c r="DG695">
        <v>3.53</v>
      </c>
      <c r="DH695">
        <v>3.91</v>
      </c>
      <c r="DI695">
        <v>2.94</v>
      </c>
      <c r="DJ695">
        <v>2.5</v>
      </c>
      <c r="DK695">
        <v>2.12</v>
      </c>
      <c r="DL695" s="6">
        <f>(CM695*3+CL695*2+CK695)/6</f>
        <v>17.610000000000003</v>
      </c>
      <c r="DM695">
        <f>BH695+(BH695*(CG695-8.25)/8.25)</f>
        <v>1639.2072727272728</v>
      </c>
      <c r="DN695">
        <f>BI695+(BI695*(CH695-8.25)/8.25)</f>
        <v>5243.2872727272734</v>
      </c>
      <c r="DO695">
        <f>BJ695+(BJ695*(CI695-8.25)/8.25)</f>
        <v>3254.2254545454543</v>
      </c>
      <c r="DP695">
        <f>BK695+(BK695*(CJ695-8.25)/8.25)</f>
        <v>2644.8290909090906</v>
      </c>
      <c r="DQ695">
        <f>BL695+(BL695*(CK695-8.25)/8.25)</f>
        <v>3785.6072727272731</v>
      </c>
      <c r="DR695">
        <f>BM695+(BM695*(CL695-8.25)/8.25)</f>
        <v>4345.3151515151512</v>
      </c>
      <c r="DS695">
        <f>BN695+(BN695*(CM695-8.25)/8.25)</f>
        <v>5113.1757575757574</v>
      </c>
      <c r="DT695" s="8">
        <f>DM695*10^8/$I695</f>
        <v>15769.189732826095</v>
      </c>
      <c r="DU695" s="8">
        <f>DN695*10^8/$I695</f>
        <v>50440.474004110372</v>
      </c>
      <c r="DV695" s="8">
        <f>DO695*10^8/$I695</f>
        <v>31305.680178407445</v>
      </c>
      <c r="DW695" s="8">
        <f>DP695*10^8/$I695</f>
        <v>25443.28129782675</v>
      </c>
      <c r="DX695" s="8">
        <f>DQ695*10^8/$I695</f>
        <v>36417.578381214749</v>
      </c>
      <c r="DY695" s="8">
        <f>DR695*10^8/$I695</f>
        <v>41801.973559549318</v>
      </c>
      <c r="DZ695" s="8">
        <f>DS695*10^8/$I695</f>
        <v>49188.799976678762</v>
      </c>
      <c r="EA695" s="8">
        <f>DT695*10^8/$I695</f>
        <v>151699.75692954395</v>
      </c>
      <c r="EB695" s="8">
        <f>DZ695*0.8</f>
        <v>39351.039981343012</v>
      </c>
      <c r="EC695" s="10">
        <f>G695-E695</f>
        <v>-8600</v>
      </c>
      <c r="ED695" s="4">
        <f>EC695/E695*100</f>
        <v>-12.874251497005988</v>
      </c>
      <c r="EE695" s="4">
        <f>DY695-G695</f>
        <v>-16398.026440450682</v>
      </c>
      <c r="EF695" s="12">
        <f>EE695/G695</f>
        <v>-0.28175303162286397</v>
      </c>
      <c r="EG695" s="4">
        <f>G695-F695</f>
        <v>-600</v>
      </c>
    </row>
    <row r="696" spans="1:137" x14ac:dyDescent="0.3">
      <c r="A696">
        <v>695</v>
      </c>
      <c r="B696" t="s">
        <v>6374</v>
      </c>
      <c r="C696" t="s">
        <v>655</v>
      </c>
      <c r="D696" t="str">
        <f>VLOOKUP(C696,Sheet1!$A$2:$B$3197,2,FALSE)</f>
        <v>종이와목재</v>
      </c>
      <c r="E696">
        <v>2480</v>
      </c>
      <c r="F696">
        <v>2180</v>
      </c>
      <c r="G696" s="7">
        <v>2190</v>
      </c>
      <c r="H696" t="s">
        <v>2856</v>
      </c>
      <c r="I696" s="7">
        <f>VALUE(LEFT(H696,FIND("/",H696)-1)) + VALUE(MID(H696,FIND("/",H696)+1,LEN(H696)))</f>
        <v>37762333</v>
      </c>
      <c r="J696">
        <v>0</v>
      </c>
      <c r="K696" s="1">
        <f>G696*I696/(10^8)</f>
        <v>826.99509269999999</v>
      </c>
      <c r="L696" s="1">
        <v>4219</v>
      </c>
      <c r="M696" s="1">
        <v>5565</v>
      </c>
      <c r="N696" s="1">
        <v>4123</v>
      </c>
      <c r="O696" s="1">
        <v>2656</v>
      </c>
      <c r="P696" s="1">
        <v>4841</v>
      </c>
      <c r="Q696" s="3"/>
      <c r="R696" s="3"/>
      <c r="S696" s="3"/>
      <c r="T696">
        <v>-223</v>
      </c>
      <c r="U696">
        <v>-394</v>
      </c>
      <c r="V696">
        <v>22</v>
      </c>
      <c r="W696">
        <v>-13</v>
      </c>
      <c r="X696">
        <v>346</v>
      </c>
      <c r="Y696" s="3"/>
      <c r="Z696" s="3"/>
      <c r="AA696" s="3"/>
      <c r="AB696">
        <v>-371</v>
      </c>
      <c r="AC696" s="1">
        <v>-1073</v>
      </c>
      <c r="AD696">
        <v>-381</v>
      </c>
      <c r="AE696">
        <v>-278</v>
      </c>
      <c r="AF696">
        <v>2</v>
      </c>
      <c r="AG696" s="3"/>
      <c r="AH696" s="3"/>
      <c r="AI696" s="3"/>
      <c r="AJ696" s="1">
        <v>5419</v>
      </c>
      <c r="AK696" s="1">
        <v>6615</v>
      </c>
      <c r="AL696" s="1">
        <v>5884</v>
      </c>
      <c r="AM696" s="1">
        <v>6279</v>
      </c>
      <c r="AN696" s="1">
        <v>5089</v>
      </c>
      <c r="AO696" s="3"/>
      <c r="AP696" s="3"/>
      <c r="AQ696" s="3"/>
      <c r="AR696" s="1">
        <v>4232</v>
      </c>
      <c r="AS696" s="1">
        <v>6050</v>
      </c>
      <c r="AT696" s="1">
        <v>5606</v>
      </c>
      <c r="AU696" s="1">
        <v>6148</v>
      </c>
      <c r="AV696" s="1">
        <v>4808</v>
      </c>
      <c r="AW696" s="3"/>
      <c r="AX696" s="3"/>
      <c r="AY696" s="3"/>
      <c r="AZ696" s="1">
        <v>1187</v>
      </c>
      <c r="BA696">
        <v>565</v>
      </c>
      <c r="BB696">
        <v>279</v>
      </c>
      <c r="BC696">
        <v>130</v>
      </c>
      <c r="BD696">
        <v>281</v>
      </c>
      <c r="BE696" s="3"/>
      <c r="BF696" s="3"/>
      <c r="BG696" s="3"/>
      <c r="BH696" s="1">
        <v>1166</v>
      </c>
      <c r="BI696">
        <v>557</v>
      </c>
      <c r="BJ696">
        <v>278</v>
      </c>
      <c r="BK696">
        <v>130</v>
      </c>
      <c r="BL696">
        <v>280</v>
      </c>
      <c r="BM696" s="3"/>
      <c r="BN696" s="3"/>
      <c r="BO696" s="3"/>
      <c r="BP696" s="1">
        <v>1122</v>
      </c>
      <c r="BQ696">
        <v>271</v>
      </c>
      <c r="BR696">
        <v>367</v>
      </c>
      <c r="BS696">
        <v>450</v>
      </c>
      <c r="BT696">
        <v>188</v>
      </c>
      <c r="BU696" s="3"/>
      <c r="BV696" s="3"/>
      <c r="BW696" s="3"/>
      <c r="BX696">
        <v>-6.77</v>
      </c>
      <c r="BY696">
        <v>-17.84</v>
      </c>
      <c r="BZ696">
        <v>-6.09</v>
      </c>
      <c r="CA696">
        <v>-4.58</v>
      </c>
      <c r="CB696">
        <v>0.04</v>
      </c>
      <c r="CC696" s="3"/>
      <c r="CD696" s="3"/>
      <c r="CE696" s="3"/>
      <c r="CF696">
        <v>-32.03</v>
      </c>
      <c r="CG696">
        <v>-123.19</v>
      </c>
      <c r="CH696">
        <v>-91.06</v>
      </c>
      <c r="CI696">
        <v>-136.13999999999999</v>
      </c>
      <c r="CJ696">
        <v>1.18</v>
      </c>
      <c r="CK696" s="3"/>
      <c r="CL696" s="3"/>
      <c r="CM696" s="3"/>
      <c r="CN696" s="1">
        <v>-5952</v>
      </c>
      <c r="CO696" s="1">
        <v>-11670</v>
      </c>
      <c r="CP696" s="1">
        <v>-2098</v>
      </c>
      <c r="CQ696">
        <v>-972</v>
      </c>
      <c r="CR696">
        <v>6</v>
      </c>
      <c r="CS696" s="3"/>
      <c r="CT696" s="3"/>
      <c r="CU696" s="3"/>
      <c r="CV696" t="s">
        <v>2</v>
      </c>
      <c r="CW696" t="s">
        <v>2</v>
      </c>
      <c r="CX696" t="s">
        <v>2</v>
      </c>
      <c r="CY696" t="s">
        <v>2</v>
      </c>
      <c r="CZ696">
        <v>381.52</v>
      </c>
      <c r="DA696" s="3"/>
      <c r="DB696" s="3"/>
      <c r="DC696" s="3"/>
      <c r="DD696">
        <v>0.74</v>
      </c>
      <c r="DE696">
        <v>1.0900000000000001</v>
      </c>
      <c r="DF696">
        <v>2.2400000000000002</v>
      </c>
      <c r="DG696">
        <v>3.92</v>
      </c>
      <c r="DH696">
        <v>3.28</v>
      </c>
      <c r="DI696" s="3"/>
      <c r="DJ696" s="3"/>
      <c r="DK696" s="3"/>
      <c r="DL696" s="6">
        <f>(CM696*3+CL696*2+CK696)/6</f>
        <v>0</v>
      </c>
      <c r="DM696">
        <f>BH696+(BH696*(CG696-8.25)/8.25)</f>
        <v>-17410.853333333333</v>
      </c>
      <c r="DN696">
        <f>BI696+(BI696*(CH696-8.25)/8.25)</f>
        <v>-6147.929696969697</v>
      </c>
      <c r="DO696">
        <f>BJ696+(BJ696*(CI696-8.25)/8.25)</f>
        <v>-4587.5054545454541</v>
      </c>
      <c r="DP696">
        <f>BK696+(BK696*(CJ696-8.25)/8.25)</f>
        <v>18.593939393939394</v>
      </c>
      <c r="DQ696">
        <f>BL696+(BL696*(CK696-8.25)/8.25)</f>
        <v>0</v>
      </c>
      <c r="DR696">
        <f>BM696+(BM696*(CL696-8.25)/8.25)</f>
        <v>0</v>
      </c>
      <c r="DS696">
        <f>BN696+(BN696*(CM696-8.25)/8.25)</f>
        <v>0</v>
      </c>
      <c r="DT696" s="8">
        <f>DM696*10^8/$I696</f>
        <v>-46106.402730290349</v>
      </c>
      <c r="DU696" s="8">
        <f>DN696*10^8/$I696</f>
        <v>-16280.587581730444</v>
      </c>
      <c r="DV696" s="8">
        <f>DO696*10^8/$I696</f>
        <v>-12148.363435451549</v>
      </c>
      <c r="DW696" s="8">
        <f>DP696*10^8/$I696</f>
        <v>49.239381989294451</v>
      </c>
      <c r="DX696" s="8">
        <f>DQ696*10^8/$I696</f>
        <v>0</v>
      </c>
      <c r="DY696" s="8">
        <f>DR696*10^8/$I696</f>
        <v>0</v>
      </c>
      <c r="DZ696" s="8">
        <f>DS696*10^8/$I696</f>
        <v>0</v>
      </c>
      <c r="EA696" s="8">
        <f>DT696*10^8/$I696</f>
        <v>-122096.27707665824</v>
      </c>
      <c r="EB696" s="8">
        <f>DZ696*0.8</f>
        <v>0</v>
      </c>
      <c r="EC696" s="10">
        <f>G696-E696</f>
        <v>-290</v>
      </c>
      <c r="ED696" s="4">
        <f>EC696/E696*100</f>
        <v>-11.693548387096774</v>
      </c>
      <c r="EE696" s="4">
        <f>DY696-G696</f>
        <v>-2190</v>
      </c>
      <c r="EF696" s="12">
        <f>EE696/G696</f>
        <v>-1</v>
      </c>
      <c r="EG696" s="4">
        <f>G696-F696</f>
        <v>10</v>
      </c>
    </row>
    <row r="697" spans="1:137" x14ac:dyDescent="0.3">
      <c r="A697">
        <v>696</v>
      </c>
      <c r="B697" t="s">
        <v>6226</v>
      </c>
      <c r="C697" t="s">
        <v>656</v>
      </c>
      <c r="D697" t="str">
        <f>VLOOKUP(C697,Sheet1!$A$2:$B$3197,2,FALSE)</f>
        <v>건축자재</v>
      </c>
      <c r="E697">
        <v>1215</v>
      </c>
      <c r="F697">
        <v>1425</v>
      </c>
      <c r="G697" s="7">
        <v>1370</v>
      </c>
      <c r="H697" t="s">
        <v>2857</v>
      </c>
      <c r="I697" s="7">
        <f>VALUE(LEFT(H697,FIND("/",H697)-1)) + VALUE(MID(H697,FIND("/",H697)+1,LEN(H697)))</f>
        <v>239710499</v>
      </c>
      <c r="J697" s="1">
        <v>5089812</v>
      </c>
      <c r="K697" s="1">
        <f>G697*I697/(10^8)</f>
        <v>3284.0338363000001</v>
      </c>
      <c r="L697" s="1">
        <v>4399</v>
      </c>
      <c r="M697" s="1">
        <v>4831</v>
      </c>
      <c r="N697" s="1">
        <v>5297</v>
      </c>
      <c r="O697" s="1">
        <v>5391</v>
      </c>
      <c r="P697" s="1">
        <v>6031</v>
      </c>
      <c r="Q697" s="3"/>
      <c r="R697" s="3"/>
      <c r="S697" s="3"/>
      <c r="T697">
        <v>77</v>
      </c>
      <c r="U697">
        <v>68</v>
      </c>
      <c r="V697">
        <v>7</v>
      </c>
      <c r="W697">
        <v>-201</v>
      </c>
      <c r="X697">
        <v>-153</v>
      </c>
      <c r="Y697" s="3"/>
      <c r="Z697" s="3"/>
      <c r="AA697" s="3"/>
      <c r="AB697">
        <v>245</v>
      </c>
      <c r="AC697">
        <v>158</v>
      </c>
      <c r="AD697">
        <v>31</v>
      </c>
      <c r="AE697">
        <v>-23</v>
      </c>
      <c r="AF697">
        <v>-289</v>
      </c>
      <c r="AG697" s="3"/>
      <c r="AH697" s="3"/>
      <c r="AI697" s="3"/>
      <c r="AJ697" s="1">
        <v>10047</v>
      </c>
      <c r="AK697" s="1">
        <v>9804</v>
      </c>
      <c r="AL697" s="1">
        <v>9776</v>
      </c>
      <c r="AM697" s="1">
        <v>10174</v>
      </c>
      <c r="AN697" s="1">
        <v>9968</v>
      </c>
      <c r="AO697" s="3"/>
      <c r="AP697" s="3"/>
      <c r="AQ697" s="3"/>
      <c r="AR697" s="1">
        <v>1420</v>
      </c>
      <c r="AS697" s="1">
        <v>1287</v>
      </c>
      <c r="AT697" s="1">
        <v>1434</v>
      </c>
      <c r="AU697" s="1">
        <v>1983</v>
      </c>
      <c r="AV697" s="1">
        <v>2172</v>
      </c>
      <c r="AW697" s="3"/>
      <c r="AX697" s="3"/>
      <c r="AY697" s="3"/>
      <c r="AZ697" s="1">
        <v>8627</v>
      </c>
      <c r="BA697" s="1">
        <v>8516</v>
      </c>
      <c r="BB697" s="1">
        <v>8341</v>
      </c>
      <c r="BC697" s="1">
        <v>8191</v>
      </c>
      <c r="BD697" s="1">
        <v>7796</v>
      </c>
      <c r="BE697" s="3"/>
      <c r="BF697" s="3"/>
      <c r="BG697" s="3"/>
      <c r="BH697" s="1">
        <v>8628</v>
      </c>
      <c r="BI697" s="1">
        <v>8523</v>
      </c>
      <c r="BJ697" s="1">
        <v>8349</v>
      </c>
      <c r="BK697" s="1">
        <v>8218</v>
      </c>
      <c r="BL697" s="1">
        <v>7875</v>
      </c>
      <c r="BM697" s="3"/>
      <c r="BN697" s="3"/>
      <c r="BO697" s="3"/>
      <c r="BP697" s="1">
        <v>1199</v>
      </c>
      <c r="BQ697" s="1">
        <v>1199</v>
      </c>
      <c r="BR697" s="1">
        <v>1199</v>
      </c>
      <c r="BS697" s="1">
        <v>1199</v>
      </c>
      <c r="BT697" s="1">
        <v>1199</v>
      </c>
      <c r="BU697" s="3"/>
      <c r="BV697" s="3"/>
      <c r="BW697" s="3"/>
      <c r="BX697">
        <v>2.23</v>
      </c>
      <c r="BY697">
        <v>1.59</v>
      </c>
      <c r="BZ697">
        <v>0.32</v>
      </c>
      <c r="CA697">
        <v>-0.23</v>
      </c>
      <c r="CB697">
        <v>-2.87</v>
      </c>
      <c r="CC697" s="3"/>
      <c r="CD697" s="3"/>
      <c r="CE697" s="3"/>
      <c r="CF697">
        <v>2.67</v>
      </c>
      <c r="CG697">
        <v>1.9</v>
      </c>
      <c r="CH697">
        <v>0.39</v>
      </c>
      <c r="CI697">
        <v>-0.05</v>
      </c>
      <c r="CJ697">
        <v>-2.92</v>
      </c>
      <c r="CK697" s="3"/>
      <c r="CL697" s="3"/>
      <c r="CM697" s="3"/>
      <c r="CN697">
        <v>102</v>
      </c>
      <c r="CO697">
        <v>68</v>
      </c>
      <c r="CP697">
        <v>14</v>
      </c>
      <c r="CQ697">
        <v>-2</v>
      </c>
      <c r="CR697">
        <v>-98</v>
      </c>
      <c r="CS697" s="3"/>
      <c r="CT697" s="3"/>
      <c r="CU697" s="3"/>
      <c r="CV697">
        <v>29.39</v>
      </c>
      <c r="CW697">
        <v>29.21</v>
      </c>
      <c r="CX697">
        <v>149.52000000000001</v>
      </c>
      <c r="CY697" t="s">
        <v>2</v>
      </c>
      <c r="CZ697" t="s">
        <v>2</v>
      </c>
      <c r="DA697" s="3"/>
      <c r="DB697" s="3"/>
      <c r="DC697" s="3"/>
      <c r="DD697">
        <v>0.74</v>
      </c>
      <c r="DE697">
        <v>0.49</v>
      </c>
      <c r="DF697">
        <v>0.52</v>
      </c>
      <c r="DG697">
        <v>0.36</v>
      </c>
      <c r="DH697">
        <v>0.31</v>
      </c>
      <c r="DI697" s="3"/>
      <c r="DJ697" s="3"/>
      <c r="DK697" s="3"/>
      <c r="DL697" s="6">
        <f>(CM697*3+CL697*2+CK697)/6</f>
        <v>0</v>
      </c>
      <c r="DM697">
        <f>BH697+(BH697*(CG697-8.25)/8.25)</f>
        <v>1987.0545454545463</v>
      </c>
      <c r="DN697">
        <f>BI697+(BI697*(CH697-8.25)/8.25)</f>
        <v>402.90545454545463</v>
      </c>
      <c r="DO697">
        <f>BJ697+(BJ697*(CI697-8.25)/8.25)</f>
        <v>-50.600000000002183</v>
      </c>
      <c r="DP697">
        <f>BK697+(BK697*(CJ697-8.25)/8.25)</f>
        <v>-2908.6739393939388</v>
      </c>
      <c r="DQ697">
        <f>BL697+(BL697*(CK697-8.25)/8.25)</f>
        <v>0</v>
      </c>
      <c r="DR697">
        <f>BM697+(BM697*(CL697-8.25)/8.25)</f>
        <v>0</v>
      </c>
      <c r="DS697">
        <f>BN697+(BN697*(CM697-8.25)/8.25)</f>
        <v>0</v>
      </c>
      <c r="DT697" s="8">
        <f>DM697*10^8/$I697</f>
        <v>828.9393054304835</v>
      </c>
      <c r="DU697" s="8">
        <f>DN697*10^8/$I697</f>
        <v>168.08001995167288</v>
      </c>
      <c r="DV697" s="8">
        <f>DO697*10^8/$I697</f>
        <v>-21.108795906349595</v>
      </c>
      <c r="DW697" s="8">
        <f>DP697*10^8/$I697</f>
        <v>-1213.4111570114994</v>
      </c>
      <c r="DX697" s="8">
        <f>DQ697*10^8/$I697</f>
        <v>0</v>
      </c>
      <c r="DY697" s="8">
        <f>DR697*10^8/$I697</f>
        <v>0</v>
      </c>
      <c r="DZ697" s="8">
        <f>DS697*10^8/$I697</f>
        <v>0</v>
      </c>
      <c r="EA697" s="8">
        <f>DT697*10^8/$I697</f>
        <v>345.80851021902197</v>
      </c>
      <c r="EB697" s="8">
        <f>DZ697*0.8</f>
        <v>0</v>
      </c>
      <c r="EC697" s="10">
        <f>G697-E697</f>
        <v>155</v>
      </c>
      <c r="ED697" s="4">
        <f>EC697/E697*100</f>
        <v>12.757201646090536</v>
      </c>
      <c r="EE697" s="4">
        <f>DY697-G697</f>
        <v>-1370</v>
      </c>
      <c r="EF697" s="12">
        <f>EE697/G697</f>
        <v>-1</v>
      </c>
      <c r="EG697" s="4">
        <f>G697-F697</f>
        <v>-55</v>
      </c>
    </row>
    <row r="698" spans="1:137" x14ac:dyDescent="0.3">
      <c r="A698">
        <v>697</v>
      </c>
      <c r="B698" t="s">
        <v>5671</v>
      </c>
      <c r="C698" t="s">
        <v>657</v>
      </c>
      <c r="D698" t="str">
        <f>VLOOKUP(C698,Sheet1!$A$2:$B$3197,2,FALSE)</f>
        <v>생명보험</v>
      </c>
      <c r="E698">
        <v>29100</v>
      </c>
      <c r="F698">
        <v>30650</v>
      </c>
      <c r="G698" s="7">
        <v>31750</v>
      </c>
      <c r="H698" t="s">
        <v>2858</v>
      </c>
      <c r="I698" s="7">
        <f>VALUE(LEFT(H698,FIND("/",H698)-1)) + VALUE(MID(H698,FIND("/",H698)+1,LEN(H698)))</f>
        <v>97910029</v>
      </c>
      <c r="J698" s="1">
        <v>6270878</v>
      </c>
      <c r="K698" s="1">
        <f>G698*I698/(10^8)</f>
        <v>31086.434207499999</v>
      </c>
      <c r="L698" s="1">
        <v>471202</v>
      </c>
      <c r="M698" s="1">
        <v>504044</v>
      </c>
      <c r="N698" s="1">
        <v>487402</v>
      </c>
      <c r="O698" s="1">
        <v>504124</v>
      </c>
      <c r="P698" s="1">
        <v>509265</v>
      </c>
      <c r="Q698" s="1">
        <v>535860</v>
      </c>
      <c r="R698" s="1">
        <v>562058</v>
      </c>
      <c r="S698" s="1">
        <v>590634</v>
      </c>
      <c r="T698" s="1">
        <v>16859</v>
      </c>
      <c r="U698" s="1">
        <v>21589</v>
      </c>
      <c r="V698" s="1">
        <v>18061</v>
      </c>
      <c r="W698" s="1">
        <v>11257</v>
      </c>
      <c r="X698" s="1">
        <v>15820</v>
      </c>
      <c r="Y698" s="1">
        <v>23210</v>
      </c>
      <c r="Z698" s="1">
        <v>22848</v>
      </c>
      <c r="AA698" s="1">
        <v>23555</v>
      </c>
      <c r="AB698" s="1">
        <v>12887</v>
      </c>
      <c r="AC698" s="1">
        <v>13109</v>
      </c>
      <c r="AD698" s="1">
        <v>7993</v>
      </c>
      <c r="AE698" s="1">
        <v>2311</v>
      </c>
      <c r="AF698" s="1">
        <v>7405</v>
      </c>
      <c r="AG698" s="1">
        <v>14951</v>
      </c>
      <c r="AH698" s="1">
        <v>13139</v>
      </c>
      <c r="AI698" s="1">
        <v>13758</v>
      </c>
      <c r="AJ698" s="1">
        <v>1548710</v>
      </c>
      <c r="AK698" s="1">
        <v>1601950</v>
      </c>
      <c r="AL698" s="1">
        <v>1695486</v>
      </c>
      <c r="AM698" s="1">
        <v>1822862</v>
      </c>
      <c r="AN698" s="1">
        <v>1911783</v>
      </c>
      <c r="AO698" s="1">
        <v>1993665</v>
      </c>
      <c r="AP698" s="1">
        <v>2060427</v>
      </c>
      <c r="AQ698" s="1">
        <v>2106511</v>
      </c>
      <c r="AR698" s="1">
        <v>1406431</v>
      </c>
      <c r="AS698" s="1">
        <v>1442302</v>
      </c>
      <c r="AT698" s="1">
        <v>1525955</v>
      </c>
      <c r="AU698" s="1">
        <v>1640222</v>
      </c>
      <c r="AV698" s="1">
        <v>1726711</v>
      </c>
      <c r="AW698" s="1">
        <v>1797848</v>
      </c>
      <c r="AX698" s="1">
        <v>1853516</v>
      </c>
      <c r="AY698" s="1">
        <v>1884021</v>
      </c>
      <c r="AZ698" s="1">
        <v>142279</v>
      </c>
      <c r="BA698" s="1">
        <v>159647</v>
      </c>
      <c r="BB698" s="1">
        <v>169530</v>
      </c>
      <c r="BC698" s="1">
        <v>182640</v>
      </c>
      <c r="BD698" s="1">
        <v>185072</v>
      </c>
      <c r="BE698" s="1">
        <v>195817</v>
      </c>
      <c r="BF698" s="1">
        <v>206912</v>
      </c>
      <c r="BG698" s="1">
        <v>222490</v>
      </c>
      <c r="BH698" s="1">
        <v>44081</v>
      </c>
      <c r="BI698" s="1">
        <v>45413</v>
      </c>
      <c r="BJ698" s="1">
        <v>41854</v>
      </c>
      <c r="BK698" s="1">
        <v>44253</v>
      </c>
      <c r="BL698" s="1">
        <v>45097</v>
      </c>
      <c r="BM698" s="1">
        <v>48846</v>
      </c>
      <c r="BN698" s="1">
        <v>52705</v>
      </c>
      <c r="BO698" s="1">
        <v>57654</v>
      </c>
      <c r="BP698" s="1">
        <v>4896</v>
      </c>
      <c r="BQ698" s="1">
        <v>4896</v>
      </c>
      <c r="BR698" s="1">
        <v>4896</v>
      </c>
      <c r="BS698" s="1">
        <v>4896</v>
      </c>
      <c r="BT698" s="1">
        <v>4896</v>
      </c>
      <c r="BU698" s="1">
        <v>4899</v>
      </c>
      <c r="BV698" s="1">
        <v>4899</v>
      </c>
      <c r="BW698" s="1">
        <v>4898</v>
      </c>
      <c r="BX698">
        <v>0.86</v>
      </c>
      <c r="BY698">
        <v>0.83</v>
      </c>
      <c r="BZ698">
        <v>0.48</v>
      </c>
      <c r="CA698">
        <v>0.13</v>
      </c>
      <c r="CB698">
        <v>0.4</v>
      </c>
      <c r="CC698">
        <v>0.77</v>
      </c>
      <c r="CD698">
        <v>0.65</v>
      </c>
      <c r="CE698">
        <v>0.66</v>
      </c>
      <c r="CF698">
        <v>11.48</v>
      </c>
      <c r="CG698">
        <v>9.06</v>
      </c>
      <c r="CH698">
        <v>10.73</v>
      </c>
      <c r="CI698">
        <v>2.09</v>
      </c>
      <c r="CJ698">
        <v>4.79</v>
      </c>
      <c r="CK698">
        <v>11.16</v>
      </c>
      <c r="CL698">
        <v>9.81</v>
      </c>
      <c r="CM698">
        <v>10.08</v>
      </c>
      <c r="CN698" s="1">
        <v>6087</v>
      </c>
      <c r="CO698" s="1">
        <v>4140</v>
      </c>
      <c r="CP698" s="1">
        <v>4784</v>
      </c>
      <c r="CQ698">
        <v>919</v>
      </c>
      <c r="CR698" s="1">
        <v>2184</v>
      </c>
      <c r="CS698" s="1">
        <v>5352</v>
      </c>
      <c r="CT698" s="1">
        <v>5086</v>
      </c>
      <c r="CU698" s="1">
        <v>5679</v>
      </c>
      <c r="CV698">
        <v>5.76</v>
      </c>
      <c r="CW698">
        <v>10.02</v>
      </c>
      <c r="CX698">
        <v>6.55</v>
      </c>
      <c r="CY698">
        <v>27.21</v>
      </c>
      <c r="CZ698">
        <v>12.96</v>
      </c>
      <c r="DA698">
        <v>5.93</v>
      </c>
      <c r="DB698">
        <v>6.24</v>
      </c>
      <c r="DC698">
        <v>5.59</v>
      </c>
      <c r="DD698">
        <v>0.77</v>
      </c>
      <c r="DE698">
        <v>0.89</v>
      </c>
      <c r="DF698">
        <v>0.73</v>
      </c>
      <c r="DG698">
        <v>0.55000000000000004</v>
      </c>
      <c r="DH698">
        <v>0.61</v>
      </c>
      <c r="DI698">
        <v>0.63</v>
      </c>
      <c r="DJ698">
        <v>0.59</v>
      </c>
      <c r="DK698">
        <v>0.54</v>
      </c>
      <c r="DL698" s="6">
        <f>(CM698*3+CL698*2+CK698)/6</f>
        <v>10.17</v>
      </c>
      <c r="DM698">
        <f>BH698+(BH698*(CG698-8.25)/8.25)</f>
        <v>48408.952727272728</v>
      </c>
      <c r="DN698">
        <f>BI698+(BI698*(CH698-8.25)/8.25)</f>
        <v>59064.423030303034</v>
      </c>
      <c r="DO698">
        <f>BJ698+(BJ698*(CI698-8.25)/8.25)</f>
        <v>10603.013333333332</v>
      </c>
      <c r="DP698">
        <f>BK698+(BK698*(CJ698-8.25)/8.25)</f>
        <v>25693.559999999998</v>
      </c>
      <c r="DQ698">
        <f>BL698+(BL698*(CK698-8.25)/8.25)</f>
        <v>61003.941818181818</v>
      </c>
      <c r="DR698">
        <f>BM698+(BM698*(CL698-8.25)/8.25)</f>
        <v>58082.334545454549</v>
      </c>
      <c r="DS698">
        <f>BN698+(BN698*(CM698-8.25)/8.25)</f>
        <v>64395.927272727276</v>
      </c>
      <c r="DT698" s="8">
        <f>DM698*10^8/$I698</f>
        <v>49442.282084578612</v>
      </c>
      <c r="DU698" s="8">
        <f>DN698*10^8/$I698</f>
        <v>60325.202263297295</v>
      </c>
      <c r="DV698" s="8">
        <f>DO698*10^8/$I698</f>
        <v>10829.343471375474</v>
      </c>
      <c r="DW698" s="8">
        <f>DP698*10^8/$I698</f>
        <v>26242.010407330181</v>
      </c>
      <c r="DX698" s="8">
        <f>DQ698*10^8/$I698</f>
        <v>62306.121692785746</v>
      </c>
      <c r="DY698" s="8">
        <f>DR698*10^8/$I698</f>
        <v>59322.150282944509</v>
      </c>
      <c r="DZ698" s="8">
        <f>DS698*10^8/$I698</f>
        <v>65770.511897945893</v>
      </c>
      <c r="EA698" s="8">
        <f>DT698*10^8/$I698</f>
        <v>50497.66871642803</v>
      </c>
      <c r="EB698" s="8">
        <f>DZ698*0.8</f>
        <v>52616.409518356719</v>
      </c>
      <c r="EC698" s="10">
        <f>G698-E698</f>
        <v>2650</v>
      </c>
      <c r="ED698" s="4">
        <f>EC698/E698*100</f>
        <v>9.1065292096219927</v>
      </c>
      <c r="EE698" s="4">
        <f>DY698-G698</f>
        <v>27572.150282944509</v>
      </c>
      <c r="EF698" s="12">
        <f>EE698/G698</f>
        <v>0.86841418213998456</v>
      </c>
      <c r="EG698" s="4">
        <f>G698-F698</f>
        <v>1100</v>
      </c>
    </row>
    <row r="699" spans="1:137" x14ac:dyDescent="0.3">
      <c r="A699">
        <v>698</v>
      </c>
      <c r="B699" t="s">
        <v>7723</v>
      </c>
      <c r="C699" t="s">
        <v>658</v>
      </c>
      <c r="D699" t="str">
        <f>VLOOKUP(C699,Sheet1!$A$2:$B$3197,2,FALSE)</f>
        <v>제약</v>
      </c>
      <c r="E699" s="7">
        <v>35800</v>
      </c>
      <c r="F699" s="7">
        <v>28900</v>
      </c>
      <c r="G699" s="7">
        <v>29150</v>
      </c>
      <c r="H699" t="s">
        <v>2859</v>
      </c>
      <c r="I699" s="7">
        <f>VALUE(LEFT(H699,FIND("/",H699)-1)) + VALUE(MID(H699,FIND("/",H699)+1,LEN(H699)))</f>
        <v>22873975</v>
      </c>
      <c r="J699" s="1">
        <v>257633</v>
      </c>
      <c r="K699" s="1">
        <f>G699*I699/(10^8)</f>
        <v>6667.7637125000001</v>
      </c>
      <c r="L699" s="1">
        <v>4675</v>
      </c>
      <c r="M699" s="1">
        <v>5029</v>
      </c>
      <c r="N699" s="1">
        <v>5372</v>
      </c>
      <c r="O699" s="1">
        <v>5113</v>
      </c>
      <c r="P699" s="1">
        <v>5473</v>
      </c>
      <c r="Q699" s="3"/>
      <c r="R699" s="3"/>
      <c r="S699" s="3"/>
      <c r="T699">
        <v>245</v>
      </c>
      <c r="U699">
        <v>217</v>
      </c>
      <c r="V699">
        <v>216</v>
      </c>
      <c r="W699">
        <v>-190</v>
      </c>
      <c r="X699">
        <v>-13</v>
      </c>
      <c r="Y699" s="3"/>
      <c r="Z699" s="3"/>
      <c r="AA699" s="3"/>
      <c r="AB699">
        <v>-109</v>
      </c>
      <c r="AC699">
        <v>-7</v>
      </c>
      <c r="AD699">
        <v>81</v>
      </c>
      <c r="AE699">
        <v>-253</v>
      </c>
      <c r="AF699">
        <v>-153</v>
      </c>
      <c r="AG699" s="3"/>
      <c r="AH699" s="3"/>
      <c r="AI699" s="3"/>
      <c r="AJ699" s="1">
        <v>6511</v>
      </c>
      <c r="AK699" s="1">
        <v>6309</v>
      </c>
      <c r="AL699" s="1">
        <v>5938</v>
      </c>
      <c r="AM699" s="1">
        <v>5732</v>
      </c>
      <c r="AN699" s="1">
        <v>5491</v>
      </c>
      <c r="AO699" s="3"/>
      <c r="AP699" s="3"/>
      <c r="AQ699" s="3"/>
      <c r="AR699" s="1">
        <v>3748</v>
      </c>
      <c r="AS699" s="1">
        <v>3601</v>
      </c>
      <c r="AT699" s="1">
        <v>3337</v>
      </c>
      <c r="AU699" s="1">
        <v>3431</v>
      </c>
      <c r="AV699" s="1">
        <v>3416</v>
      </c>
      <c r="AW699" s="3"/>
      <c r="AX699" s="3"/>
      <c r="AY699" s="3"/>
      <c r="AZ699" s="1">
        <v>2763</v>
      </c>
      <c r="BA699" s="1">
        <v>2708</v>
      </c>
      <c r="BB699" s="1">
        <v>2601</v>
      </c>
      <c r="BC699" s="1">
        <v>2301</v>
      </c>
      <c r="BD699" s="1">
        <v>2075</v>
      </c>
      <c r="BE699" s="3"/>
      <c r="BF699" s="3"/>
      <c r="BG699" s="3"/>
      <c r="BH699" s="1">
        <v>2763</v>
      </c>
      <c r="BI699" s="1">
        <v>2708</v>
      </c>
      <c r="BJ699" s="1">
        <v>2601</v>
      </c>
      <c r="BK699" s="1">
        <v>2301</v>
      </c>
      <c r="BL699" s="1">
        <v>2075</v>
      </c>
      <c r="BM699" s="3"/>
      <c r="BN699" s="3"/>
      <c r="BO699" s="3"/>
      <c r="BP699">
        <v>501</v>
      </c>
      <c r="BQ699">
        <v>512</v>
      </c>
      <c r="BR699">
        <v>528</v>
      </c>
      <c r="BS699">
        <v>541</v>
      </c>
      <c r="BT699">
        <v>556</v>
      </c>
      <c r="BU699" s="3"/>
      <c r="BV699" s="3"/>
      <c r="BW699" s="3"/>
      <c r="BX699">
        <v>-1.73</v>
      </c>
      <c r="BY699">
        <v>-0.12</v>
      </c>
      <c r="BZ699">
        <v>1.32</v>
      </c>
      <c r="CA699">
        <v>-4.33</v>
      </c>
      <c r="CB699">
        <v>-2.72</v>
      </c>
      <c r="CC699" s="3"/>
      <c r="CD699" s="3"/>
      <c r="CE699" s="3"/>
      <c r="CF699">
        <v>-4.3600000000000003</v>
      </c>
      <c r="CG699">
        <v>-0.27</v>
      </c>
      <c r="CH699">
        <v>3.04</v>
      </c>
      <c r="CI699">
        <v>-10.31</v>
      </c>
      <c r="CJ699">
        <v>-6.97</v>
      </c>
      <c r="CK699" s="3"/>
      <c r="CL699" s="3"/>
      <c r="CM699" s="3"/>
      <c r="CN699">
        <v>-495</v>
      </c>
      <c r="CO699">
        <v>-31</v>
      </c>
      <c r="CP699">
        <v>341</v>
      </c>
      <c r="CQ699" s="1">
        <v>-1090</v>
      </c>
      <c r="CR699">
        <v>-662</v>
      </c>
      <c r="CS699" s="3"/>
      <c r="CT699" s="3"/>
      <c r="CU699" s="3"/>
      <c r="CV699" t="s">
        <v>2</v>
      </c>
      <c r="CW699" t="s">
        <v>2</v>
      </c>
      <c r="CX699">
        <v>112.97</v>
      </c>
      <c r="CY699" t="s">
        <v>2</v>
      </c>
      <c r="CZ699" t="s">
        <v>2</v>
      </c>
      <c r="DA699" s="3"/>
      <c r="DB699" s="3"/>
      <c r="DC699" s="3"/>
      <c r="DD699">
        <v>4.0999999999999996</v>
      </c>
      <c r="DE699">
        <v>3.65</v>
      </c>
      <c r="DF699">
        <v>3.36</v>
      </c>
      <c r="DG699">
        <v>2.76</v>
      </c>
      <c r="DH699">
        <v>3.69</v>
      </c>
      <c r="DI699" s="3"/>
      <c r="DJ699" s="3"/>
      <c r="DK699" s="3"/>
      <c r="DL699" s="6">
        <f>(CM699*3+CL699*2+CK699)/6</f>
        <v>0</v>
      </c>
      <c r="DM699">
        <f>BH699+(BH699*(CG699-8.25)/8.25)</f>
        <v>-90.425454545454159</v>
      </c>
      <c r="DN699">
        <f>BI699+(BI699*(CH699-8.25)/8.25)</f>
        <v>997.8569696969696</v>
      </c>
      <c r="DO699">
        <f>BJ699+(BJ699*(CI699-8.25)/8.25)</f>
        <v>-3250.4618181818187</v>
      </c>
      <c r="DP699">
        <f>BK699+(BK699*(CJ699-8.25)/8.25)</f>
        <v>-1943.9963636363627</v>
      </c>
      <c r="DQ699">
        <f>BL699+(BL699*(CK699-8.25)/8.25)</f>
        <v>0</v>
      </c>
      <c r="DR699">
        <f>BM699+(BM699*(CL699-8.25)/8.25)</f>
        <v>0</v>
      </c>
      <c r="DS699">
        <f>BN699+(BN699*(CM699-8.25)/8.25)</f>
        <v>0</v>
      </c>
      <c r="DT699" s="8">
        <f>DM699*10^8/$I699</f>
        <v>-395.32024733547257</v>
      </c>
      <c r="DU699" s="8">
        <f>DN699*10^8/$I699</f>
        <v>4362.4117351573987</v>
      </c>
      <c r="DV699" s="8">
        <f>DO699*10^8/$I699</f>
        <v>-14210.305896468886</v>
      </c>
      <c r="DW699" s="8">
        <f>DP699*10^8/$I699</f>
        <v>-8498.7255762776804</v>
      </c>
      <c r="DX699" s="8">
        <f>DQ699*10^8/$I699</f>
        <v>0</v>
      </c>
      <c r="DY699" s="8">
        <f>DR699*10^8/$I699</f>
        <v>0</v>
      </c>
      <c r="DZ699" s="8">
        <f>DS699*10^8/$I699</f>
        <v>0</v>
      </c>
      <c r="EA699" s="8">
        <f>DT699*10^8/$I699</f>
        <v>-1728.2533854980281</v>
      </c>
      <c r="EB699" s="8">
        <f>DZ699*0.8</f>
        <v>0</v>
      </c>
      <c r="EC699" s="10">
        <f>G699-E699</f>
        <v>-6650</v>
      </c>
      <c r="ED699" s="4">
        <f>EC699/E699*100</f>
        <v>-18.575418994413408</v>
      </c>
      <c r="EE699" s="4">
        <f>DY699-G699</f>
        <v>-29150</v>
      </c>
      <c r="EF699" s="12">
        <f>EE699/G699</f>
        <v>-1</v>
      </c>
      <c r="EG699" s="4">
        <f>G699-F699</f>
        <v>250</v>
      </c>
    </row>
    <row r="700" spans="1:137" x14ac:dyDescent="0.3">
      <c r="A700">
        <v>699</v>
      </c>
      <c r="B700" t="s">
        <v>5643</v>
      </c>
      <c r="C700" s="5" t="s">
        <v>659</v>
      </c>
      <c r="D700" t="str">
        <f>VLOOKUP(C700,Sheet1!$A$2:$B$3197,2,FALSE)</f>
        <v>핸드셋</v>
      </c>
      <c r="E700">
        <v>565000</v>
      </c>
      <c r="F700">
        <v>721000</v>
      </c>
      <c r="G700" s="7">
        <v>699000</v>
      </c>
      <c r="H700" t="s">
        <v>2860</v>
      </c>
      <c r="I700" s="7">
        <f>VALUE(LEFT(H700,FIND("/",H700)-1)) + VALUE(MID(H700,FIND("/",H700)+1,LEN(H700)))</f>
        <v>1842040</v>
      </c>
      <c r="J700">
        <v>63</v>
      </c>
      <c r="K700" s="1">
        <f>G700*I700/(10^8)</f>
        <v>12875.8596</v>
      </c>
      <c r="L700" s="1">
        <v>26541</v>
      </c>
      <c r="M700" s="1">
        <v>37249</v>
      </c>
      <c r="N700" s="1">
        <v>29714</v>
      </c>
      <c r="O700" s="1">
        <v>30841</v>
      </c>
      <c r="P700" s="1">
        <v>31834</v>
      </c>
      <c r="Q700" s="1">
        <v>37335</v>
      </c>
      <c r="R700" s="1">
        <v>38410</v>
      </c>
      <c r="S700" s="1">
        <v>39620</v>
      </c>
      <c r="T700">
        <v>-42</v>
      </c>
      <c r="U700" s="1">
        <v>1594</v>
      </c>
      <c r="V700" s="1">
        <v>-1089</v>
      </c>
      <c r="W700">
        <v>844</v>
      </c>
      <c r="X700">
        <v>467</v>
      </c>
      <c r="Y700">
        <v>967</v>
      </c>
      <c r="Z700" s="1">
        <v>1171</v>
      </c>
      <c r="AA700" s="1">
        <v>1080</v>
      </c>
      <c r="AB700" s="1">
        <v>1274</v>
      </c>
      <c r="AC700" s="1">
        <v>2723</v>
      </c>
      <c r="AD700">
        <v>462</v>
      </c>
      <c r="AE700" s="1">
        <v>2074</v>
      </c>
      <c r="AF700">
        <v>853</v>
      </c>
      <c r="AG700" s="1">
        <v>2225</v>
      </c>
      <c r="AH700" s="1">
        <v>2370</v>
      </c>
      <c r="AI700" s="1">
        <v>2530</v>
      </c>
      <c r="AJ700" s="1">
        <v>41349</v>
      </c>
      <c r="AK700" s="1">
        <v>48037</v>
      </c>
      <c r="AL700" s="1">
        <v>47216</v>
      </c>
      <c r="AM700" s="1">
        <v>48327</v>
      </c>
      <c r="AN700" s="1">
        <v>50009</v>
      </c>
      <c r="AO700" s="1">
        <v>52510</v>
      </c>
      <c r="AP700" s="1">
        <v>55050</v>
      </c>
      <c r="AQ700" s="1">
        <v>59080</v>
      </c>
      <c r="AR700" s="1">
        <v>9926</v>
      </c>
      <c r="AS700" s="1">
        <v>13342</v>
      </c>
      <c r="AT700" s="1">
        <v>12142</v>
      </c>
      <c r="AU700" s="1">
        <v>11342</v>
      </c>
      <c r="AV700" s="1">
        <v>12887</v>
      </c>
      <c r="AW700" s="1">
        <v>13050</v>
      </c>
      <c r="AX700" s="1">
        <v>13380</v>
      </c>
      <c r="AY700" s="1">
        <v>15200</v>
      </c>
      <c r="AZ700" s="1">
        <v>31423</v>
      </c>
      <c r="BA700" s="1">
        <v>34695</v>
      </c>
      <c r="BB700" s="1">
        <v>35074</v>
      </c>
      <c r="BC700" s="1">
        <v>36985</v>
      </c>
      <c r="BD700" s="1">
        <v>37121</v>
      </c>
      <c r="BE700" s="1">
        <v>39460</v>
      </c>
      <c r="BF700" s="1">
        <v>41670</v>
      </c>
      <c r="BG700" s="1">
        <v>43880</v>
      </c>
      <c r="BH700" s="1">
        <v>27231</v>
      </c>
      <c r="BI700" s="1">
        <v>29658</v>
      </c>
      <c r="BJ700" s="1">
        <v>30412</v>
      </c>
      <c r="BK700" s="1">
        <v>32565</v>
      </c>
      <c r="BL700" s="1">
        <v>33212</v>
      </c>
      <c r="BM700" s="1">
        <v>35585</v>
      </c>
      <c r="BN700" s="1">
        <v>37845</v>
      </c>
      <c r="BO700" s="1">
        <v>39250</v>
      </c>
      <c r="BP700">
        <v>92</v>
      </c>
      <c r="BQ700">
        <v>92</v>
      </c>
      <c r="BR700">
        <v>92</v>
      </c>
      <c r="BS700">
        <v>92</v>
      </c>
      <c r="BT700">
        <v>92</v>
      </c>
      <c r="BU700">
        <v>90</v>
      </c>
      <c r="BV700">
        <v>90</v>
      </c>
      <c r="BW700">
        <v>90</v>
      </c>
      <c r="BX700">
        <v>3.14</v>
      </c>
      <c r="BY700">
        <v>6.09</v>
      </c>
      <c r="BZ700">
        <v>0.97</v>
      </c>
      <c r="CA700">
        <v>4.34</v>
      </c>
      <c r="CB700">
        <v>1.74</v>
      </c>
      <c r="CC700">
        <v>4.34</v>
      </c>
      <c r="CD700">
        <v>4.41</v>
      </c>
      <c r="CE700">
        <v>4.43</v>
      </c>
      <c r="CF700">
        <v>6.12</v>
      </c>
      <c r="CG700">
        <v>8.6</v>
      </c>
      <c r="CH700">
        <v>3.69</v>
      </c>
      <c r="CI700">
        <v>7.4</v>
      </c>
      <c r="CJ700">
        <v>4.03</v>
      </c>
      <c r="CK700">
        <v>6.61</v>
      </c>
      <c r="CL700">
        <v>6.58</v>
      </c>
      <c r="CM700">
        <v>5.91</v>
      </c>
      <c r="CN700" s="1">
        <v>88137</v>
      </c>
      <c r="CO700" s="1">
        <v>132786</v>
      </c>
      <c r="CP700" s="1">
        <v>60108</v>
      </c>
      <c r="CQ700" s="1">
        <v>126504</v>
      </c>
      <c r="CR700" s="1">
        <v>72005</v>
      </c>
      <c r="CS700" s="1">
        <v>123504</v>
      </c>
      <c r="CT700" s="1">
        <v>131105</v>
      </c>
      <c r="CU700" s="1">
        <v>123776</v>
      </c>
      <c r="CV700">
        <v>12.07</v>
      </c>
      <c r="CW700">
        <v>8.09</v>
      </c>
      <c r="CX700">
        <v>12.39</v>
      </c>
      <c r="CY700">
        <v>5.0999999999999996</v>
      </c>
      <c r="CZ700">
        <v>7.47</v>
      </c>
      <c r="DA700">
        <v>5.66</v>
      </c>
      <c r="DB700">
        <v>5.33</v>
      </c>
      <c r="DC700">
        <v>5.65</v>
      </c>
      <c r="DD700">
        <v>0.71</v>
      </c>
      <c r="DE700">
        <v>0.66</v>
      </c>
      <c r="DF700">
        <v>0.45</v>
      </c>
      <c r="DG700">
        <v>0.36</v>
      </c>
      <c r="DH700">
        <v>0.3</v>
      </c>
      <c r="DI700">
        <v>0.36</v>
      </c>
      <c r="DJ700">
        <v>0.34</v>
      </c>
      <c r="DK700">
        <v>0.33</v>
      </c>
      <c r="DL700" s="6">
        <f>(CM700*3+CL700*2+CK700)/6</f>
        <v>6.25</v>
      </c>
      <c r="DM700">
        <f>BH700+(BH700*(CG700-8.25)/8.25)</f>
        <v>28386.254545454543</v>
      </c>
      <c r="DN700">
        <f>BI700+(BI700*(CH700-8.25)/8.25)</f>
        <v>13265.214545454543</v>
      </c>
      <c r="DO700">
        <f>BJ700+(BJ700*(CI700-8.25)/8.25)</f>
        <v>27278.642424242425</v>
      </c>
      <c r="DP700">
        <f>BK700+(BK700*(CJ700-8.25)/8.25)</f>
        <v>15907.509090909094</v>
      </c>
      <c r="DQ700">
        <f>BL700+(BL700*(CK700-8.25)/8.25)</f>
        <v>26609.856969696972</v>
      </c>
      <c r="DR700">
        <f>BM700+(BM700*(CL700-8.25)/8.25)</f>
        <v>28381.733333333334</v>
      </c>
      <c r="DS700">
        <f>BN700+(BN700*(CM700-8.25)/8.25)</f>
        <v>27110.781818181822</v>
      </c>
      <c r="DT700" s="8">
        <f>DM700*10^8/$I700</f>
        <v>1541022.7001289083</v>
      </c>
      <c r="DU700" s="8">
        <f>DN700*10^8/$I700</f>
        <v>720137.16018406465</v>
      </c>
      <c r="DV700" s="8">
        <f>DO700*10^8/$I700</f>
        <v>1480893.0546699543</v>
      </c>
      <c r="DW700" s="8">
        <f>DP700*10^8/$I700</f>
        <v>863581.0889507879</v>
      </c>
      <c r="DX700" s="8">
        <f>DQ700*10^8/$I700</f>
        <v>1444586.2722686245</v>
      </c>
      <c r="DY700" s="8">
        <f>DR700*10^8/$I700</f>
        <v>1540777.2542036728</v>
      </c>
      <c r="DZ700" s="8">
        <f>DS700*10^8/$I700</f>
        <v>1471780.2989176034</v>
      </c>
      <c r="EA700" s="8">
        <f>DT700*10^8/$I700</f>
        <v>83658481.907499731</v>
      </c>
      <c r="EB700" s="8">
        <f>DZ700*0.8</f>
        <v>1177424.2391340828</v>
      </c>
      <c r="EC700" s="10">
        <f>G700-E700</f>
        <v>134000</v>
      </c>
      <c r="ED700" s="4">
        <f>EC700/E700*100</f>
        <v>23.716814159292035</v>
      </c>
      <c r="EE700" s="4">
        <f>DY700-G700</f>
        <v>841777.25420367275</v>
      </c>
      <c r="EF700" s="12">
        <f>EE700/G700</f>
        <v>1.2042593050124073</v>
      </c>
      <c r="EG700" s="4">
        <f>G700-F700</f>
        <v>-22000</v>
      </c>
    </row>
    <row r="701" spans="1:137" x14ac:dyDescent="0.3">
      <c r="A701">
        <v>700</v>
      </c>
      <c r="B701" t="s">
        <v>6872</v>
      </c>
      <c r="C701" t="s">
        <v>660</v>
      </c>
      <c r="D701" t="str">
        <f>VLOOKUP(C701,Sheet1!$A$2:$B$3197,2,FALSE)</f>
        <v>화학</v>
      </c>
      <c r="E701">
        <v>3410</v>
      </c>
      <c r="F701">
        <v>5580</v>
      </c>
      <c r="G701" s="7">
        <v>5460</v>
      </c>
      <c r="H701" t="s">
        <v>2861</v>
      </c>
      <c r="I701" s="7">
        <f>VALUE(LEFT(H701,FIND("/",H701)-1)) + VALUE(MID(H701,FIND("/",H701)+1,LEN(H701)))</f>
        <v>44918407</v>
      </c>
      <c r="J701" s="1">
        <v>17900</v>
      </c>
      <c r="K701" s="1">
        <f>G701*I701/(10^8)</f>
        <v>2452.5450221999999</v>
      </c>
      <c r="L701" s="1">
        <v>1347</v>
      </c>
      <c r="M701" s="1">
        <v>1450</v>
      </c>
      <c r="N701" s="1">
        <v>1755</v>
      </c>
      <c r="O701" s="1">
        <v>1684</v>
      </c>
      <c r="P701" s="1">
        <v>1713</v>
      </c>
      <c r="Q701" s="3"/>
      <c r="R701" s="3"/>
      <c r="S701" s="3"/>
      <c r="T701">
        <v>54</v>
      </c>
      <c r="U701">
        <v>90</v>
      </c>
      <c r="V701">
        <v>275</v>
      </c>
      <c r="W701">
        <v>212</v>
      </c>
      <c r="X701">
        <v>125</v>
      </c>
      <c r="Y701" s="3"/>
      <c r="Z701" s="3"/>
      <c r="AA701" s="3"/>
      <c r="AB701">
        <v>24</v>
      </c>
      <c r="AC701">
        <v>63</v>
      </c>
      <c r="AD701">
        <v>223</v>
      </c>
      <c r="AE701">
        <v>160</v>
      </c>
      <c r="AF701">
        <v>101</v>
      </c>
      <c r="AG701" s="3"/>
      <c r="AH701" s="3"/>
      <c r="AI701" s="3"/>
      <c r="AJ701" s="1">
        <v>2808</v>
      </c>
      <c r="AK701" s="1">
        <v>2800</v>
      </c>
      <c r="AL701" s="1">
        <v>2977</v>
      </c>
      <c r="AM701" s="1">
        <v>3288</v>
      </c>
      <c r="AN701" s="1">
        <v>3227</v>
      </c>
      <c r="AO701" s="3"/>
      <c r="AP701" s="3"/>
      <c r="AQ701" s="3"/>
      <c r="AR701" s="1">
        <v>1603</v>
      </c>
      <c r="AS701" s="1">
        <v>1498</v>
      </c>
      <c r="AT701" s="1">
        <v>1438</v>
      </c>
      <c r="AU701" s="1">
        <v>1615</v>
      </c>
      <c r="AV701" s="1">
        <v>1455</v>
      </c>
      <c r="AW701" s="3"/>
      <c r="AX701" s="3"/>
      <c r="AY701" s="3"/>
      <c r="AZ701" s="1">
        <v>1205</v>
      </c>
      <c r="BA701" s="1">
        <v>1302</v>
      </c>
      <c r="BB701" s="1">
        <v>1539</v>
      </c>
      <c r="BC701" s="1">
        <v>1673</v>
      </c>
      <c r="BD701" s="1">
        <v>1772</v>
      </c>
      <c r="BE701" s="3"/>
      <c r="BF701" s="3"/>
      <c r="BG701" s="3"/>
      <c r="BH701" s="1">
        <v>1205</v>
      </c>
      <c r="BI701" s="1">
        <v>1302</v>
      </c>
      <c r="BJ701" s="1">
        <v>1539</v>
      </c>
      <c r="BK701" s="1">
        <v>1673</v>
      </c>
      <c r="BL701" s="1">
        <v>1772</v>
      </c>
      <c r="BM701" s="3"/>
      <c r="BN701" s="3"/>
      <c r="BO701" s="3"/>
      <c r="BP701">
        <v>225</v>
      </c>
      <c r="BQ701">
        <v>225</v>
      </c>
      <c r="BR701">
        <v>225</v>
      </c>
      <c r="BS701">
        <v>225</v>
      </c>
      <c r="BT701">
        <v>225</v>
      </c>
      <c r="BU701" s="3"/>
      <c r="BV701" s="3"/>
      <c r="BW701" s="3"/>
      <c r="BX701">
        <v>0.79</v>
      </c>
      <c r="BY701">
        <v>2.2599999999999998</v>
      </c>
      <c r="BZ701">
        <v>7.73</v>
      </c>
      <c r="CA701">
        <v>5.12</v>
      </c>
      <c r="CB701">
        <v>3.11</v>
      </c>
      <c r="CC701" s="3"/>
      <c r="CD701" s="3"/>
      <c r="CE701" s="3"/>
      <c r="CF701">
        <v>2</v>
      </c>
      <c r="CG701">
        <v>5.0599999999999996</v>
      </c>
      <c r="CH701">
        <v>15.71</v>
      </c>
      <c r="CI701">
        <v>9.98</v>
      </c>
      <c r="CJ701">
        <v>5.89</v>
      </c>
      <c r="CK701" s="3"/>
      <c r="CL701" s="3"/>
      <c r="CM701" s="3"/>
      <c r="CN701">
        <v>53</v>
      </c>
      <c r="CO701">
        <v>141</v>
      </c>
      <c r="CP701">
        <v>497</v>
      </c>
      <c r="CQ701">
        <v>357</v>
      </c>
      <c r="CR701">
        <v>226</v>
      </c>
      <c r="CS701" s="3"/>
      <c r="CT701" s="3"/>
      <c r="CU701" s="3"/>
      <c r="CV701">
        <v>37.65</v>
      </c>
      <c r="CW701">
        <v>18.75</v>
      </c>
      <c r="CX701">
        <v>5.01</v>
      </c>
      <c r="CY701">
        <v>6.89</v>
      </c>
      <c r="CZ701">
        <v>14.68</v>
      </c>
      <c r="DA701" s="3"/>
      <c r="DB701" s="3"/>
      <c r="DC701" s="3"/>
      <c r="DD701">
        <v>0.67</v>
      </c>
      <c r="DE701">
        <v>0.86</v>
      </c>
      <c r="DF701">
        <v>0.71</v>
      </c>
      <c r="DG701">
        <v>0.64</v>
      </c>
      <c r="DH701">
        <v>0.84</v>
      </c>
      <c r="DI701" s="3"/>
      <c r="DJ701" s="3"/>
      <c r="DK701" s="3"/>
      <c r="DL701" s="6">
        <f>(CM701*3+CL701*2+CK701)/6</f>
        <v>0</v>
      </c>
      <c r="DM701">
        <f>BH701+(BH701*(CG701-8.25)/8.25)</f>
        <v>739.06666666666661</v>
      </c>
      <c r="DN701">
        <f>BI701+(BI701*(CH701-8.25)/8.25)</f>
        <v>2479.3236363636365</v>
      </c>
      <c r="DO701">
        <f>BJ701+(BJ701*(CI701-8.25)/8.25)</f>
        <v>1861.7236363636364</v>
      </c>
      <c r="DP701">
        <f>BK701+(BK701*(CJ701-8.25)/8.25)</f>
        <v>1194.4206060606059</v>
      </c>
      <c r="DQ701">
        <f>BL701+(BL701*(CK701-8.25)/8.25)</f>
        <v>0</v>
      </c>
      <c r="DR701">
        <f>BM701+(BM701*(CL701-8.25)/8.25)</f>
        <v>0</v>
      </c>
      <c r="DS701">
        <f>BN701+(BN701*(CM701-8.25)/8.25)</f>
        <v>0</v>
      </c>
      <c r="DT701" s="8">
        <f>DM701*10^8/$I701</f>
        <v>1645.35368911606</v>
      </c>
      <c r="DU701" s="8">
        <f>DN701*10^8/$I701</f>
        <v>5519.6161261098068</v>
      </c>
      <c r="DV701" s="8">
        <f>DO701*10^8/$I701</f>
        <v>4144.6786756343263</v>
      </c>
      <c r="DW701" s="8">
        <f>DP701*10^8/$I701</f>
        <v>2659.089415304968</v>
      </c>
      <c r="DX701" s="8">
        <f>DQ701*10^8/$I701</f>
        <v>0</v>
      </c>
      <c r="DY701" s="8">
        <f>DR701*10^8/$I701</f>
        <v>0</v>
      </c>
      <c r="DZ701" s="8">
        <f>DS701*10^8/$I701</f>
        <v>0</v>
      </c>
      <c r="EA701" s="8">
        <f>DT701*10^8/$I701</f>
        <v>3662.983171055153</v>
      </c>
      <c r="EB701" s="8">
        <f>DZ701*0.8</f>
        <v>0</v>
      </c>
      <c r="EC701" s="10">
        <f>G701-E701</f>
        <v>2050</v>
      </c>
      <c r="ED701" s="4">
        <f>EC701/E701*100</f>
        <v>60.117302052785924</v>
      </c>
      <c r="EE701" s="4">
        <f>DY701-G701</f>
        <v>-5460</v>
      </c>
      <c r="EF701" s="12">
        <f>EE701/G701</f>
        <v>-1</v>
      </c>
      <c r="EG701" s="4">
        <f>G701-F701</f>
        <v>-120</v>
      </c>
    </row>
    <row r="702" spans="1:137" x14ac:dyDescent="0.3">
      <c r="A702">
        <v>701</v>
      </c>
      <c r="B702" t="s">
        <v>6530</v>
      </c>
      <c r="C702" t="s">
        <v>661</v>
      </c>
      <c r="D702" t="str">
        <f>VLOOKUP(C702,Sheet1!$A$2:$B$3197,2,FALSE)</f>
        <v>종이와목재</v>
      </c>
      <c r="E702">
        <v>2320</v>
      </c>
      <c r="F702">
        <v>3220</v>
      </c>
      <c r="G702" s="7">
        <v>2910</v>
      </c>
      <c r="H702" t="s">
        <v>2862</v>
      </c>
      <c r="I702" s="7">
        <f>VALUE(LEFT(H702,FIND("/",H702)-1)) + VALUE(MID(H702,FIND("/",H702)+1,LEN(H702)))</f>
        <v>69751600</v>
      </c>
      <c r="J702" s="1">
        <v>1531670</v>
      </c>
      <c r="K702" s="1">
        <f>G702*I702/(10^8)</f>
        <v>2029.7715599999999</v>
      </c>
      <c r="L702" s="1">
        <v>1814</v>
      </c>
      <c r="M702" s="1">
        <v>1783</v>
      </c>
      <c r="N702" s="1">
        <v>1370</v>
      </c>
      <c r="O702" s="1">
        <v>1510</v>
      </c>
      <c r="P702" s="1">
        <v>1709</v>
      </c>
      <c r="Q702" s="1">
        <v>2040</v>
      </c>
      <c r="R702" s="1">
        <v>2207</v>
      </c>
      <c r="S702" s="1">
        <v>2344</v>
      </c>
      <c r="T702">
        <v>10</v>
      </c>
      <c r="U702">
        <v>-2</v>
      </c>
      <c r="V702">
        <v>-69</v>
      </c>
      <c r="W702">
        <v>-30</v>
      </c>
      <c r="X702">
        <v>80</v>
      </c>
      <c r="Y702">
        <v>190</v>
      </c>
      <c r="Z702">
        <v>219</v>
      </c>
      <c r="AA702">
        <v>239</v>
      </c>
      <c r="AB702">
        <v>211</v>
      </c>
      <c r="AC702">
        <v>41</v>
      </c>
      <c r="AD702">
        <v>-79</v>
      </c>
      <c r="AE702">
        <v>-109</v>
      </c>
      <c r="AF702">
        <v>51</v>
      </c>
      <c r="AG702" s="3"/>
      <c r="AH702" s="3"/>
      <c r="AI702" s="3"/>
      <c r="AJ702" s="1">
        <v>6364</v>
      </c>
      <c r="AK702" s="1">
        <v>6541</v>
      </c>
      <c r="AL702" s="1">
        <v>6487</v>
      </c>
      <c r="AM702" s="1">
        <v>7033</v>
      </c>
      <c r="AN702" s="1">
        <v>7074</v>
      </c>
      <c r="AO702" s="3"/>
      <c r="AP702" s="3"/>
      <c r="AQ702" s="3"/>
      <c r="AR702" s="1">
        <v>1327</v>
      </c>
      <c r="AS702" s="1">
        <v>1521</v>
      </c>
      <c r="AT702" s="1">
        <v>1593</v>
      </c>
      <c r="AU702" s="1">
        <v>1779</v>
      </c>
      <c r="AV702" s="1">
        <v>1745</v>
      </c>
      <c r="AW702" s="3"/>
      <c r="AX702" s="3"/>
      <c r="AY702" s="3"/>
      <c r="AZ702" s="1">
        <v>5038</v>
      </c>
      <c r="BA702" s="1">
        <v>5020</v>
      </c>
      <c r="BB702" s="1">
        <v>4894</v>
      </c>
      <c r="BC702" s="1">
        <v>5254</v>
      </c>
      <c r="BD702" s="1">
        <v>5329</v>
      </c>
      <c r="BE702" s="3"/>
      <c r="BF702" s="3"/>
      <c r="BG702" s="3"/>
      <c r="BH702" s="1">
        <v>5030</v>
      </c>
      <c r="BI702" s="1">
        <v>5017</v>
      </c>
      <c r="BJ702" s="1">
        <v>4892</v>
      </c>
      <c r="BK702" s="1">
        <v>5252</v>
      </c>
      <c r="BL702" s="1">
        <v>5327</v>
      </c>
      <c r="BM702" s="3"/>
      <c r="BN702" s="3"/>
      <c r="BO702" s="3"/>
      <c r="BP702">
        <v>360</v>
      </c>
      <c r="BQ702">
        <v>360</v>
      </c>
      <c r="BR702">
        <v>360</v>
      </c>
      <c r="BS702">
        <v>360</v>
      </c>
      <c r="BT702">
        <v>360</v>
      </c>
      <c r="BU702" s="3"/>
      <c r="BV702" s="3"/>
      <c r="BW702" s="3"/>
      <c r="BX702">
        <v>4.2300000000000004</v>
      </c>
      <c r="BY702">
        <v>0.64</v>
      </c>
      <c r="BZ702">
        <v>-1.22</v>
      </c>
      <c r="CA702">
        <v>-1.61</v>
      </c>
      <c r="CB702">
        <v>0.72</v>
      </c>
      <c r="CC702" s="3"/>
      <c r="CD702" s="3"/>
      <c r="CE702" s="3"/>
      <c r="CF702">
        <v>5.41</v>
      </c>
      <c r="CG702">
        <v>0.83</v>
      </c>
      <c r="CH702">
        <v>-1.6</v>
      </c>
      <c r="CI702">
        <v>-2.14</v>
      </c>
      <c r="CJ702">
        <v>0.96</v>
      </c>
      <c r="CK702">
        <v>2.57</v>
      </c>
      <c r="CL702" s="3"/>
      <c r="CM702" s="3"/>
      <c r="CN702">
        <v>303</v>
      </c>
      <c r="CO702">
        <v>60</v>
      </c>
      <c r="CP702">
        <v>-113</v>
      </c>
      <c r="CQ702">
        <v>-156</v>
      </c>
      <c r="CR702">
        <v>73</v>
      </c>
      <c r="CS702">
        <v>196</v>
      </c>
      <c r="CT702">
        <v>244</v>
      </c>
      <c r="CU702">
        <v>267</v>
      </c>
      <c r="CV702">
        <v>10.49</v>
      </c>
      <c r="CW702">
        <v>43.98</v>
      </c>
      <c r="CX702" t="s">
        <v>2</v>
      </c>
      <c r="CY702" t="s">
        <v>2</v>
      </c>
      <c r="CZ702">
        <v>30.73</v>
      </c>
      <c r="DA702">
        <v>14.82</v>
      </c>
      <c r="DB702">
        <v>11.94</v>
      </c>
      <c r="DC702">
        <v>10.91</v>
      </c>
      <c r="DD702">
        <v>0.44</v>
      </c>
      <c r="DE702">
        <v>0.36</v>
      </c>
      <c r="DF702">
        <v>0.27</v>
      </c>
      <c r="DG702">
        <v>0.21</v>
      </c>
      <c r="DH702">
        <v>0.28999999999999998</v>
      </c>
      <c r="DI702" s="3"/>
      <c r="DJ702" s="3"/>
      <c r="DK702" s="3"/>
      <c r="DL702" s="6">
        <f>(CM702*3+CL702*2+CK702)/6</f>
        <v>0.42833333333333329</v>
      </c>
      <c r="DM702">
        <f>BH702+(BH702*(CG702-8.25)/8.25)</f>
        <v>506.0484848484848</v>
      </c>
      <c r="DN702">
        <f>BI702+(BI702*(CH702-8.25)/8.25)</f>
        <v>-972.9939393939394</v>
      </c>
      <c r="DO702">
        <f>BJ702+(BJ702*(CI702-8.25)/8.25)</f>
        <v>-1268.9551515151525</v>
      </c>
      <c r="DP702">
        <f>BK702+(BK702*(CJ702-8.25)/8.25)</f>
        <v>611.14181818181805</v>
      </c>
      <c r="DQ702">
        <f>BL702+(BL702*(CK702-8.25)/8.25)</f>
        <v>1659.4412121212126</v>
      </c>
      <c r="DR702">
        <f>BM702+(BM702*(CL702-8.25)/8.25)</f>
        <v>0</v>
      </c>
      <c r="DS702">
        <f>BN702+(BN702*(CM702-8.25)/8.25)</f>
        <v>0</v>
      </c>
      <c r="DT702" s="8">
        <f>DM702*10^8/$I702</f>
        <v>725.50089868689008</v>
      </c>
      <c r="DU702" s="8">
        <f>DN702*10^8/$I702</f>
        <v>-1394.9413911565316</v>
      </c>
      <c r="DV702" s="8">
        <f>DO702*10^8/$I702</f>
        <v>-1819.2488079343734</v>
      </c>
      <c r="DW702" s="8">
        <f>DP702*10^8/$I702</f>
        <v>876.16888814280685</v>
      </c>
      <c r="DX702" s="8">
        <f>DQ702*10^8/$I702</f>
        <v>2379.0726121281987</v>
      </c>
      <c r="DY702" s="8">
        <f>DR702*10^8/$I702</f>
        <v>0</v>
      </c>
      <c r="DZ702" s="8">
        <f>DS702*10^8/$I702</f>
        <v>0</v>
      </c>
      <c r="EA702" s="8">
        <f>DT702*10^8/$I702</f>
        <v>1040.1207982137903</v>
      </c>
      <c r="EB702" s="8">
        <f>DZ702*0.8</f>
        <v>0</v>
      </c>
      <c r="EC702" s="10">
        <f>G702-E702</f>
        <v>590</v>
      </c>
      <c r="ED702" s="4">
        <f>EC702/E702*100</f>
        <v>25.431034482758619</v>
      </c>
      <c r="EE702" s="4">
        <f>DY702-G702</f>
        <v>-2910</v>
      </c>
      <c r="EF702" s="12">
        <f>EE702/G702</f>
        <v>-1</v>
      </c>
      <c r="EG702" s="4">
        <f>G702-F702</f>
        <v>-310</v>
      </c>
    </row>
    <row r="703" spans="1:137" x14ac:dyDescent="0.3">
      <c r="A703">
        <v>702</v>
      </c>
      <c r="B703" t="s">
        <v>6223</v>
      </c>
      <c r="C703" t="s">
        <v>662</v>
      </c>
      <c r="D703" t="str">
        <f>VLOOKUP(C703,Sheet1!$A$2:$B$3197,2,FALSE)</f>
        <v>부동산</v>
      </c>
      <c r="E703">
        <v>1490</v>
      </c>
      <c r="F703">
        <v>1300</v>
      </c>
      <c r="G703" s="7">
        <v>1335</v>
      </c>
      <c r="H703" t="s">
        <v>2863</v>
      </c>
      <c r="I703" s="7">
        <f>VALUE(LEFT(H703,FIND("/",H703)-1)) + VALUE(MID(H703,FIND("/",H703)+1,LEN(H703)))</f>
        <v>66790269</v>
      </c>
      <c r="J703" s="1">
        <v>19126</v>
      </c>
      <c r="K703" s="1">
        <f>G703*I703/(10^8)</f>
        <v>891.65009114999998</v>
      </c>
      <c r="L703">
        <v>505</v>
      </c>
      <c r="M703" s="1">
        <v>1120</v>
      </c>
      <c r="N703">
        <v>982</v>
      </c>
      <c r="O703">
        <v>601</v>
      </c>
      <c r="P703">
        <v>358</v>
      </c>
      <c r="Q703" s="3"/>
      <c r="R703" s="3"/>
      <c r="S703" s="3"/>
      <c r="T703">
        <v>8</v>
      </c>
      <c r="U703">
        <v>45</v>
      </c>
      <c r="V703">
        <v>56</v>
      </c>
      <c r="W703">
        <v>76</v>
      </c>
      <c r="X703">
        <v>-47</v>
      </c>
      <c r="Y703" s="3"/>
      <c r="Z703" s="3"/>
      <c r="AA703" s="3"/>
      <c r="AB703">
        <v>43</v>
      </c>
      <c r="AC703">
        <v>44</v>
      </c>
      <c r="AD703">
        <v>15</v>
      </c>
      <c r="AE703">
        <v>-18</v>
      </c>
      <c r="AF703">
        <v>-223</v>
      </c>
      <c r="AG703" s="3"/>
      <c r="AH703" s="3"/>
      <c r="AI703" s="3"/>
      <c r="AJ703">
        <v>823</v>
      </c>
      <c r="AK703" s="1">
        <v>1039</v>
      </c>
      <c r="AL703" s="1">
        <v>1062</v>
      </c>
      <c r="AM703">
        <v>918</v>
      </c>
      <c r="AN703" s="1">
        <v>1178</v>
      </c>
      <c r="AO703" s="3"/>
      <c r="AP703" s="3"/>
      <c r="AQ703" s="3"/>
      <c r="AR703">
        <v>436</v>
      </c>
      <c r="AS703">
        <v>629</v>
      </c>
      <c r="AT703">
        <v>736</v>
      </c>
      <c r="AU703">
        <v>651</v>
      </c>
      <c r="AV703">
        <v>801</v>
      </c>
      <c r="AW703" s="3"/>
      <c r="AX703" s="3"/>
      <c r="AY703" s="3"/>
      <c r="AZ703">
        <v>387</v>
      </c>
      <c r="BA703">
        <v>410</v>
      </c>
      <c r="BB703">
        <v>326</v>
      </c>
      <c r="BC703">
        <v>267</v>
      </c>
      <c r="BD703">
        <v>376</v>
      </c>
      <c r="BE703" s="3"/>
      <c r="BF703" s="3"/>
      <c r="BG703" s="3"/>
      <c r="BH703">
        <v>396</v>
      </c>
      <c r="BI703">
        <v>388</v>
      </c>
      <c r="BJ703">
        <v>312</v>
      </c>
      <c r="BK703">
        <v>263</v>
      </c>
      <c r="BL703">
        <v>363</v>
      </c>
      <c r="BM703" s="3"/>
      <c r="BN703" s="3"/>
      <c r="BO703" s="3"/>
      <c r="BP703">
        <v>172</v>
      </c>
      <c r="BQ703">
        <v>172</v>
      </c>
      <c r="BR703">
        <v>172</v>
      </c>
      <c r="BS703">
        <v>174</v>
      </c>
      <c r="BT703">
        <v>334</v>
      </c>
      <c r="BU703" s="3"/>
      <c r="BV703" s="3"/>
      <c r="BW703" s="3"/>
      <c r="BX703">
        <v>5.8</v>
      </c>
      <c r="BY703">
        <v>4.75</v>
      </c>
      <c r="BZ703">
        <v>1.47</v>
      </c>
      <c r="CA703">
        <v>-1.83</v>
      </c>
      <c r="CB703">
        <v>-21.31</v>
      </c>
      <c r="CC703" s="3"/>
      <c r="CD703" s="3"/>
      <c r="CE703" s="3"/>
      <c r="CF703">
        <v>11.27</v>
      </c>
      <c r="CG703">
        <v>3.63</v>
      </c>
      <c r="CH703">
        <v>-4.5</v>
      </c>
      <c r="CI703">
        <v>-15</v>
      </c>
      <c r="CJ703">
        <v>-53.91</v>
      </c>
      <c r="CK703" s="3"/>
      <c r="CL703" s="3"/>
      <c r="CM703" s="3"/>
      <c r="CN703">
        <v>101</v>
      </c>
      <c r="CO703">
        <v>34</v>
      </c>
      <c r="CP703">
        <v>-38</v>
      </c>
      <c r="CQ703">
        <v>-102</v>
      </c>
      <c r="CR703">
        <v>-345</v>
      </c>
      <c r="CS703" s="3"/>
      <c r="CT703" s="3"/>
      <c r="CU703" s="3"/>
      <c r="CV703">
        <v>45.97</v>
      </c>
      <c r="CW703">
        <v>39.39</v>
      </c>
      <c r="CX703" t="s">
        <v>2</v>
      </c>
      <c r="CY703" t="s">
        <v>2</v>
      </c>
      <c r="CZ703" t="s">
        <v>2</v>
      </c>
      <c r="DA703" s="3"/>
      <c r="DB703" s="3"/>
      <c r="DC703" s="3"/>
      <c r="DD703">
        <v>4.7699999999999996</v>
      </c>
      <c r="DE703">
        <v>1.4</v>
      </c>
      <c r="DF703">
        <v>1.84</v>
      </c>
      <c r="DG703">
        <v>3.27</v>
      </c>
      <c r="DH703">
        <v>2.64</v>
      </c>
      <c r="DI703" s="3"/>
      <c r="DJ703" s="3"/>
      <c r="DK703" s="3"/>
      <c r="DL703" s="6">
        <f>(CM703*3+CL703*2+CK703)/6</f>
        <v>0</v>
      </c>
      <c r="DM703">
        <f>BH703+(BH703*(CG703-8.25)/8.25)</f>
        <v>174.24</v>
      </c>
      <c r="DN703">
        <f>BI703+(BI703*(CH703-8.25)/8.25)</f>
        <v>-211.63636363636363</v>
      </c>
      <c r="DO703">
        <f>BJ703+(BJ703*(CI703-8.25)/8.25)</f>
        <v>-567.27272727272725</v>
      </c>
      <c r="DP703">
        <f>BK703+(BK703*(CJ703-8.25)/8.25)</f>
        <v>-1718.5854545454545</v>
      </c>
      <c r="DQ703">
        <f>BL703+(BL703*(CK703-8.25)/8.25)</f>
        <v>0</v>
      </c>
      <c r="DR703">
        <f>BM703+(BM703*(CL703-8.25)/8.25)</f>
        <v>0</v>
      </c>
      <c r="DS703">
        <f>BN703+(BN703*(CM703-8.25)/8.25)</f>
        <v>0</v>
      </c>
      <c r="DT703" s="8">
        <f>DM703*10^8/$I703</f>
        <v>260.87632616062677</v>
      </c>
      <c r="DU703" s="8">
        <f>DN703*10^8/$I703</f>
        <v>-316.86706282971198</v>
      </c>
      <c r="DV703" s="8">
        <f>DO703*10^8/$I703</f>
        <v>-849.33439521366097</v>
      </c>
      <c r="DW703" s="8">
        <f>DP703*10^8/$I703</f>
        <v>-2573.1075503610477</v>
      </c>
      <c r="DX703" s="8">
        <f>DQ703*10^8/$I703</f>
        <v>0</v>
      </c>
      <c r="DY703" s="8">
        <f>DR703*10^8/$I703</f>
        <v>0</v>
      </c>
      <c r="DZ703" s="8">
        <f>DS703*10^8/$I703</f>
        <v>0</v>
      </c>
      <c r="EA703" s="8">
        <f>DT703*10^8/$I703</f>
        <v>390.59032111493184</v>
      </c>
      <c r="EB703" s="8">
        <f>DZ703*0.8</f>
        <v>0</v>
      </c>
      <c r="EC703" s="10">
        <f>G703-E703</f>
        <v>-155</v>
      </c>
      <c r="ED703" s="4">
        <f>EC703/E703*100</f>
        <v>-10.40268456375839</v>
      </c>
      <c r="EE703" s="4">
        <f>DY703-G703</f>
        <v>-1335</v>
      </c>
      <c r="EF703" s="12">
        <f>EE703/G703</f>
        <v>-1</v>
      </c>
      <c r="EG703" s="4">
        <f>G703-F703</f>
        <v>35</v>
      </c>
    </row>
    <row r="704" spans="1:137" x14ac:dyDescent="0.3">
      <c r="A704">
        <v>703</v>
      </c>
      <c r="B704" t="s">
        <v>7804</v>
      </c>
      <c r="C704" t="s">
        <v>663</v>
      </c>
      <c r="D704" t="str">
        <f>VLOOKUP(C704,Sheet1!$A$2:$B$3197,2,FALSE)</f>
        <v>포장재</v>
      </c>
      <c r="E704">
        <v>38950</v>
      </c>
      <c r="F704">
        <v>41750</v>
      </c>
      <c r="G704" s="7">
        <v>42200</v>
      </c>
      <c r="H704" t="s">
        <v>2864</v>
      </c>
      <c r="I704" s="7">
        <f>VALUE(LEFT(H704,FIND("/",H704)-1)) + VALUE(MID(H704,FIND("/",H704)+1,LEN(H704)))</f>
        <v>2154379</v>
      </c>
      <c r="J704" s="1">
        <v>215469</v>
      </c>
      <c r="K704" s="1">
        <f>G704*I704/(10^8)</f>
        <v>909.14793799999995</v>
      </c>
      <c r="L704" s="1">
        <v>1016</v>
      </c>
      <c r="M704" s="1">
        <v>1049</v>
      </c>
      <c r="N704" s="1">
        <v>1080</v>
      </c>
      <c r="O704" s="1">
        <v>1160</v>
      </c>
      <c r="P704" s="1">
        <v>1403</v>
      </c>
      <c r="Q704" s="3"/>
      <c r="R704" s="3"/>
      <c r="S704" s="3"/>
      <c r="T704">
        <v>135</v>
      </c>
      <c r="U704">
        <v>110</v>
      </c>
      <c r="V704">
        <v>108</v>
      </c>
      <c r="W704">
        <v>91</v>
      </c>
      <c r="X704">
        <v>95</v>
      </c>
      <c r="Y704" s="3"/>
      <c r="Z704" s="3"/>
      <c r="AA704" s="3"/>
      <c r="AB704">
        <v>99</v>
      </c>
      <c r="AC704">
        <v>84</v>
      </c>
      <c r="AD704">
        <v>98</v>
      </c>
      <c r="AE704">
        <v>84</v>
      </c>
      <c r="AF704">
        <v>15</v>
      </c>
      <c r="AG704" s="3"/>
      <c r="AH704" s="3"/>
      <c r="AI704" s="3"/>
      <c r="AJ704" s="1">
        <v>1622</v>
      </c>
      <c r="AK704" s="1">
        <v>1662</v>
      </c>
      <c r="AL704" s="1">
        <v>1718</v>
      </c>
      <c r="AM704" s="1">
        <v>2387</v>
      </c>
      <c r="AN704" s="1">
        <v>2461</v>
      </c>
      <c r="AO704" s="3"/>
      <c r="AP704" s="3"/>
      <c r="AQ704" s="3"/>
      <c r="AR704">
        <v>333</v>
      </c>
      <c r="AS704">
        <v>320</v>
      </c>
      <c r="AT704">
        <v>329</v>
      </c>
      <c r="AU704">
        <v>936</v>
      </c>
      <c r="AV704" s="1">
        <v>1019</v>
      </c>
      <c r="AW704" s="3"/>
      <c r="AX704" s="3"/>
      <c r="AY704" s="3"/>
      <c r="AZ704" s="1">
        <v>1289</v>
      </c>
      <c r="BA704" s="1">
        <v>1342</v>
      </c>
      <c r="BB704" s="1">
        <v>1389</v>
      </c>
      <c r="BC704" s="1">
        <v>1451</v>
      </c>
      <c r="BD704" s="1">
        <v>1442</v>
      </c>
      <c r="BE704" s="3"/>
      <c r="BF704" s="3"/>
      <c r="BG704" s="3"/>
      <c r="BH704" s="1">
        <v>1289</v>
      </c>
      <c r="BI704" s="1">
        <v>1342</v>
      </c>
      <c r="BJ704" s="1">
        <v>1389</v>
      </c>
      <c r="BK704" s="1">
        <v>1451</v>
      </c>
      <c r="BL704" s="1">
        <v>1442</v>
      </c>
      <c r="BM704" s="3"/>
      <c r="BN704" s="3"/>
      <c r="BO704" s="3"/>
      <c r="BP704">
        <v>108</v>
      </c>
      <c r="BQ704">
        <v>108</v>
      </c>
      <c r="BR704">
        <v>108</v>
      </c>
      <c r="BS704">
        <v>108</v>
      </c>
      <c r="BT704">
        <v>108</v>
      </c>
      <c r="BU704" s="3"/>
      <c r="BV704" s="3"/>
      <c r="BW704" s="3"/>
      <c r="BX704">
        <v>6.32</v>
      </c>
      <c r="BY704">
        <v>5.1100000000000003</v>
      </c>
      <c r="BZ704">
        <v>5.82</v>
      </c>
      <c r="CA704">
        <v>4.07</v>
      </c>
      <c r="CB704">
        <v>0.62</v>
      </c>
      <c r="CC704" s="3"/>
      <c r="CD704" s="3"/>
      <c r="CE704" s="3"/>
      <c r="CF704">
        <v>7.88</v>
      </c>
      <c r="CG704">
        <v>6.37</v>
      </c>
      <c r="CH704">
        <v>7.21</v>
      </c>
      <c r="CI704">
        <v>5.88</v>
      </c>
      <c r="CJ704">
        <v>1.03</v>
      </c>
      <c r="CK704" s="3"/>
      <c r="CL704" s="3"/>
      <c r="CM704" s="3"/>
      <c r="CN704" s="1">
        <v>4603</v>
      </c>
      <c r="CO704" s="1">
        <v>3892</v>
      </c>
      <c r="CP704" s="1">
        <v>4567</v>
      </c>
      <c r="CQ704" s="1">
        <v>3876</v>
      </c>
      <c r="CR704">
        <v>694</v>
      </c>
      <c r="CS704" s="3"/>
      <c r="CT704" s="3"/>
      <c r="CU704" s="3"/>
      <c r="CV704">
        <v>9.8000000000000007</v>
      </c>
      <c r="CW704">
        <v>13.31</v>
      </c>
      <c r="CX704">
        <v>10.26</v>
      </c>
      <c r="CY704">
        <v>11.75</v>
      </c>
      <c r="CZ704">
        <v>56.76</v>
      </c>
      <c r="DA704" s="3"/>
      <c r="DB704" s="3"/>
      <c r="DC704" s="3"/>
      <c r="DD704">
        <v>0.72</v>
      </c>
      <c r="DE704">
        <v>0.79</v>
      </c>
      <c r="DF704">
        <v>0.69</v>
      </c>
      <c r="DG704">
        <v>0.64</v>
      </c>
      <c r="DH704">
        <v>0.56000000000000005</v>
      </c>
      <c r="DI704" s="3"/>
      <c r="DJ704" s="3"/>
      <c r="DK704" s="3"/>
      <c r="DL704" s="6">
        <f>(CM704*3+CL704*2+CK704)/6</f>
        <v>0</v>
      </c>
      <c r="DM704">
        <f>BH704+(BH704*(CG704-8.25)/8.25)</f>
        <v>995.26424242424241</v>
      </c>
      <c r="DN704">
        <f>BI704+(BI704*(CH704-8.25)/8.25)</f>
        <v>1172.8266666666666</v>
      </c>
      <c r="DO704">
        <f>BJ704+(BJ704*(CI704-8.25)/8.25)</f>
        <v>989.97818181818184</v>
      </c>
      <c r="DP704">
        <f>BK704+(BK704*(CJ704-8.25)/8.25)</f>
        <v>181.1551515151516</v>
      </c>
      <c r="DQ704">
        <f>BL704+(BL704*(CK704-8.25)/8.25)</f>
        <v>0</v>
      </c>
      <c r="DR704">
        <f>BM704+(BM704*(CL704-8.25)/8.25)</f>
        <v>0</v>
      </c>
      <c r="DS704">
        <f>BN704+(BN704*(CM704-8.25)/8.25)</f>
        <v>0</v>
      </c>
      <c r="DT704" s="8">
        <f>DM704*10^8/$I704</f>
        <v>46197.268095550615</v>
      </c>
      <c r="DU704" s="8">
        <f>DN704*10^8/$I704</f>
        <v>54439.198797735524</v>
      </c>
      <c r="DV704" s="8">
        <f>DO704*10^8/$I704</f>
        <v>45951.904554313878</v>
      </c>
      <c r="DW704" s="8">
        <f>DP704*10^8/$I704</f>
        <v>8408.6946407828709</v>
      </c>
      <c r="DX704" s="8">
        <f>DQ704*10^8/$I704</f>
        <v>0</v>
      </c>
      <c r="DY704" s="8">
        <f>DR704*10^8/$I704</f>
        <v>0</v>
      </c>
      <c r="DZ704" s="8">
        <f>DS704*10^8/$I704</f>
        <v>0</v>
      </c>
      <c r="EA704" s="8">
        <f>DT704*10^8/$I704</f>
        <v>2144342.6665201718</v>
      </c>
      <c r="EB704" s="8">
        <f>DZ704*0.8</f>
        <v>0</v>
      </c>
      <c r="EC704" s="10">
        <f>G704-E704</f>
        <v>3250</v>
      </c>
      <c r="ED704" s="4">
        <f>EC704/E704*100</f>
        <v>8.3440308087291406</v>
      </c>
      <c r="EE704" s="4">
        <f>DY704-G704</f>
        <v>-42200</v>
      </c>
      <c r="EF704" s="12">
        <f>EE704/G704</f>
        <v>-1</v>
      </c>
      <c r="EG704" s="4">
        <f>G704-F704</f>
        <v>450</v>
      </c>
    </row>
    <row r="705" spans="1:137" x14ac:dyDescent="0.3">
      <c r="A705">
        <v>704</v>
      </c>
      <c r="B705" t="s">
        <v>6195</v>
      </c>
      <c r="C705" t="s">
        <v>664</v>
      </c>
      <c r="D705" t="str">
        <f>VLOOKUP(C705,Sheet1!$A$2:$B$3197,2,FALSE)</f>
        <v>자동차</v>
      </c>
      <c r="E705">
        <v>1105</v>
      </c>
      <c r="F705">
        <v>1130</v>
      </c>
      <c r="G705" s="7">
        <v>1170</v>
      </c>
      <c r="H705" t="s">
        <v>2865</v>
      </c>
      <c r="I705" s="7">
        <f>VALUE(LEFT(H705,FIND("/",H705)-1)) + VALUE(MID(H705,FIND("/",H705)+1,LEN(H705)))</f>
        <v>96137368</v>
      </c>
      <c r="J705" s="1">
        <v>3000</v>
      </c>
      <c r="K705" s="1">
        <f>G705*I705/(10^8)</f>
        <v>1124.8072056000001</v>
      </c>
      <c r="L705">
        <v>848</v>
      </c>
      <c r="M705">
        <v>417</v>
      </c>
      <c r="N705">
        <v>366</v>
      </c>
      <c r="O705" s="1">
        <v>1326</v>
      </c>
      <c r="P705" s="1">
        <v>1178</v>
      </c>
      <c r="Q705" s="3"/>
      <c r="R705" s="3"/>
      <c r="S705" s="3"/>
      <c r="T705">
        <v>-81</v>
      </c>
      <c r="U705">
        <v>-260</v>
      </c>
      <c r="V705">
        <v>-163</v>
      </c>
      <c r="W705">
        <v>-247</v>
      </c>
      <c r="X705">
        <v>12</v>
      </c>
      <c r="Y705" s="3"/>
      <c r="Z705" s="3"/>
      <c r="AA705" s="3"/>
      <c r="AB705">
        <v>-100</v>
      </c>
      <c r="AC705">
        <v>-315</v>
      </c>
      <c r="AD705">
        <v>-244</v>
      </c>
      <c r="AE705">
        <v>-410</v>
      </c>
      <c r="AF705">
        <v>-115</v>
      </c>
      <c r="AG705" s="3"/>
      <c r="AH705" s="3"/>
      <c r="AI705" s="3"/>
      <c r="AJ705" s="1">
        <v>1489</v>
      </c>
      <c r="AK705" s="1">
        <v>1084</v>
      </c>
      <c r="AL705" s="1">
        <v>1549</v>
      </c>
      <c r="AM705" s="1">
        <v>1441</v>
      </c>
      <c r="AN705" s="1">
        <v>1559</v>
      </c>
      <c r="AO705" s="3"/>
      <c r="AP705" s="3"/>
      <c r="AQ705" s="3"/>
      <c r="AR705">
        <v>861</v>
      </c>
      <c r="AS705">
        <v>632</v>
      </c>
      <c r="AT705">
        <v>850</v>
      </c>
      <c r="AU705" s="1">
        <v>1089</v>
      </c>
      <c r="AV705" s="1">
        <v>1060</v>
      </c>
      <c r="AW705" s="3"/>
      <c r="AX705" s="3"/>
      <c r="AY705" s="3"/>
      <c r="AZ705">
        <v>627</v>
      </c>
      <c r="BA705">
        <v>452</v>
      </c>
      <c r="BB705">
        <v>699</v>
      </c>
      <c r="BC705">
        <v>352</v>
      </c>
      <c r="BD705">
        <v>498</v>
      </c>
      <c r="BE705" s="3"/>
      <c r="BF705" s="3"/>
      <c r="BG705" s="3"/>
      <c r="BH705">
        <v>584</v>
      </c>
      <c r="BI705">
        <v>419</v>
      </c>
      <c r="BJ705">
        <v>529</v>
      </c>
      <c r="BK705">
        <v>185</v>
      </c>
      <c r="BL705">
        <v>363</v>
      </c>
      <c r="BM705" s="3"/>
      <c r="BN705" s="3"/>
      <c r="BO705" s="3"/>
      <c r="BP705">
        <v>881</v>
      </c>
      <c r="BQ705">
        <v>599</v>
      </c>
      <c r="BR705">
        <v>947</v>
      </c>
      <c r="BS705">
        <v>947</v>
      </c>
      <c r="BT705">
        <v>458</v>
      </c>
      <c r="BU705" s="3"/>
      <c r="BV705" s="3"/>
      <c r="BW705" s="3"/>
      <c r="BX705">
        <v>-6.51</v>
      </c>
      <c r="BY705">
        <v>-24.48</v>
      </c>
      <c r="BZ705">
        <v>-18.559999999999999</v>
      </c>
      <c r="CA705">
        <v>-27.45</v>
      </c>
      <c r="CB705">
        <v>-7.66</v>
      </c>
      <c r="CC705" s="3"/>
      <c r="CD705" s="3"/>
      <c r="CE705" s="3"/>
      <c r="CF705">
        <v>-15.82</v>
      </c>
      <c r="CG705">
        <v>-61.25</v>
      </c>
      <c r="CH705">
        <v>-49.31</v>
      </c>
      <c r="CI705">
        <v>-113.29</v>
      </c>
      <c r="CJ705">
        <v>-29.64</v>
      </c>
      <c r="CK705" s="3"/>
      <c r="CL705" s="3"/>
      <c r="CM705" s="3"/>
      <c r="CN705">
        <v>-312</v>
      </c>
      <c r="CO705">
        <v>-919</v>
      </c>
      <c r="CP705">
        <v>-662</v>
      </c>
      <c r="CQ705">
        <v>-748</v>
      </c>
      <c r="CR705">
        <v>-104</v>
      </c>
      <c r="CS705" s="3"/>
      <c r="CT705" s="3"/>
      <c r="CU705" s="3"/>
      <c r="CV705" t="s">
        <v>2</v>
      </c>
      <c r="CW705" t="s">
        <v>2</v>
      </c>
      <c r="CX705" t="s">
        <v>2</v>
      </c>
      <c r="CY705" t="s">
        <v>2</v>
      </c>
      <c r="CZ705" t="s">
        <v>2</v>
      </c>
      <c r="DA705" s="3"/>
      <c r="DB705" s="3"/>
      <c r="DC705" s="3"/>
      <c r="DD705">
        <v>2.89</v>
      </c>
      <c r="DE705">
        <v>1.62</v>
      </c>
      <c r="DF705">
        <v>2.08</v>
      </c>
      <c r="DG705">
        <v>3.31</v>
      </c>
      <c r="DH705">
        <v>2.86</v>
      </c>
      <c r="DI705" s="3"/>
      <c r="DJ705" s="3"/>
      <c r="DK705" s="3"/>
      <c r="DL705" s="6">
        <f>(CM705*3+CL705*2+CK705)/6</f>
        <v>0</v>
      </c>
      <c r="DM705">
        <f>BH705+(BH705*(CG705-8.25)/8.25)</f>
        <v>-4335.757575757576</v>
      </c>
      <c r="DN705">
        <f>BI705+(BI705*(CH705-8.25)/8.25)</f>
        <v>-2504.3503030303032</v>
      </c>
      <c r="DO705">
        <f>BJ705+(BJ705*(CI705-8.25)/8.25)</f>
        <v>-7264.2921212121219</v>
      </c>
      <c r="DP705">
        <f>BK705+(BK705*(CJ705-8.25)/8.25)</f>
        <v>-664.65454545454554</v>
      </c>
      <c r="DQ705">
        <f>BL705+(BL705*(CK705-8.25)/8.25)</f>
        <v>0</v>
      </c>
      <c r="DR705">
        <f>BM705+(BM705*(CL705-8.25)/8.25)</f>
        <v>0</v>
      </c>
      <c r="DS705">
        <f>BN705+(BN705*(CM705-8.25)/8.25)</f>
        <v>0</v>
      </c>
      <c r="DT705" s="8">
        <f>DM705*10^8/$I705</f>
        <v>-4509.9607633917913</v>
      </c>
      <c r="DU705" s="8">
        <f>DN705*10^8/$I705</f>
        <v>-2604.9707362805098</v>
      </c>
      <c r="DV705" s="8">
        <f>DO705*10^8/$I705</f>
        <v>-7556.1587261387494</v>
      </c>
      <c r="DW705" s="8">
        <f>DP705*10^8/$I705</f>
        <v>-691.35920743591146</v>
      </c>
      <c r="DX705" s="8">
        <f>DQ705*10^8/$I705</f>
        <v>0</v>
      </c>
      <c r="DY705" s="8">
        <f>DR705*10^8/$I705</f>
        <v>0</v>
      </c>
      <c r="DZ705" s="8">
        <f>DS705*10^8/$I705</f>
        <v>0</v>
      </c>
      <c r="EA705" s="8">
        <f>DT705*10^8/$I705</f>
        <v>-4691.1631316885969</v>
      </c>
      <c r="EB705" s="8">
        <f>DZ705*0.8</f>
        <v>0</v>
      </c>
      <c r="EC705" s="10">
        <f>G705-E705</f>
        <v>65</v>
      </c>
      <c r="ED705" s="4">
        <f>EC705/E705*100</f>
        <v>5.8823529411764701</v>
      </c>
      <c r="EE705" s="4">
        <f>DY705-G705</f>
        <v>-1170</v>
      </c>
      <c r="EF705" s="12">
        <f>EE705/G705</f>
        <v>-1</v>
      </c>
      <c r="EG705" s="4">
        <f>G705-F705</f>
        <v>40</v>
      </c>
    </row>
    <row r="706" spans="1:137" x14ac:dyDescent="0.3">
      <c r="A706">
        <v>705</v>
      </c>
      <c r="B706" t="s">
        <v>7700</v>
      </c>
      <c r="C706" t="s">
        <v>665</v>
      </c>
      <c r="D706" t="str">
        <f>VLOOKUP(C706,Sheet1!$A$2:$B$3197,2,FALSE)</f>
        <v>철강</v>
      </c>
      <c r="E706">
        <v>14950</v>
      </c>
      <c r="F706">
        <v>28250</v>
      </c>
      <c r="G706" s="7">
        <v>26750</v>
      </c>
      <c r="H706" t="s">
        <v>1713</v>
      </c>
      <c r="I706" s="7">
        <f>VALUE(LEFT(H706,FIND("/",H706)-1)) + VALUE(MID(H706,FIND("/",H706)+1,LEN(H706)))</f>
        <v>23000000</v>
      </c>
      <c r="J706" s="1">
        <v>6261</v>
      </c>
      <c r="K706" s="1">
        <f>G706*I706/(10^8)</f>
        <v>6152.5</v>
      </c>
      <c r="L706" s="1">
        <v>14174</v>
      </c>
      <c r="M706" s="1">
        <v>15505</v>
      </c>
      <c r="N706" s="1">
        <v>15772</v>
      </c>
      <c r="O706" s="1">
        <v>16397</v>
      </c>
      <c r="P706" s="1">
        <v>13974</v>
      </c>
      <c r="Q706" s="3"/>
      <c r="R706" s="3"/>
      <c r="S706" s="3"/>
      <c r="T706">
        <v>370</v>
      </c>
      <c r="U706">
        <v>388</v>
      </c>
      <c r="V706">
        <v>380</v>
      </c>
      <c r="W706">
        <v>224</v>
      </c>
      <c r="X706">
        <v>98</v>
      </c>
      <c r="Y706" s="3"/>
      <c r="Z706" s="3"/>
      <c r="AA706" s="3"/>
      <c r="AB706">
        <v>403</v>
      </c>
      <c r="AC706">
        <v>225</v>
      </c>
      <c r="AD706">
        <v>19</v>
      </c>
      <c r="AE706">
        <v>-42</v>
      </c>
      <c r="AF706">
        <v>27</v>
      </c>
      <c r="AG706" s="3"/>
      <c r="AH706" s="3"/>
      <c r="AI706" s="3"/>
      <c r="AJ706" s="1">
        <v>24531</v>
      </c>
      <c r="AK706" s="1">
        <v>24006</v>
      </c>
      <c r="AL706" s="1">
        <v>23875</v>
      </c>
      <c r="AM706" s="1">
        <v>23466</v>
      </c>
      <c r="AN706" s="1">
        <v>22457</v>
      </c>
      <c r="AO706" s="3"/>
      <c r="AP706" s="3"/>
      <c r="AQ706" s="3"/>
      <c r="AR706" s="1">
        <v>9708</v>
      </c>
      <c r="AS706" s="1">
        <v>9423</v>
      </c>
      <c r="AT706" s="1">
        <v>9304</v>
      </c>
      <c r="AU706" s="1">
        <v>8758</v>
      </c>
      <c r="AV706" s="1">
        <v>7828</v>
      </c>
      <c r="AW706" s="3"/>
      <c r="AX706" s="3"/>
      <c r="AY706" s="3"/>
      <c r="AZ706" s="1">
        <v>14823</v>
      </c>
      <c r="BA706" s="1">
        <v>14583</v>
      </c>
      <c r="BB706" s="1">
        <v>14571</v>
      </c>
      <c r="BC706" s="1">
        <v>14708</v>
      </c>
      <c r="BD706" s="1">
        <v>14629</v>
      </c>
      <c r="BE706" s="3"/>
      <c r="BF706" s="3"/>
      <c r="BG706" s="3"/>
      <c r="BH706" s="1">
        <v>13850</v>
      </c>
      <c r="BI706" s="1">
        <v>13656</v>
      </c>
      <c r="BJ706" s="1">
        <v>13640</v>
      </c>
      <c r="BK706" s="1">
        <v>13564</v>
      </c>
      <c r="BL706" s="1">
        <v>13570</v>
      </c>
      <c r="BM706" s="3"/>
      <c r="BN706" s="3"/>
      <c r="BO706" s="3"/>
      <c r="BP706">
        <v>180</v>
      </c>
      <c r="BQ706">
        <v>180</v>
      </c>
      <c r="BR706">
        <v>200</v>
      </c>
      <c r="BS706">
        <v>200</v>
      </c>
      <c r="BT706">
        <v>200</v>
      </c>
      <c r="BU706" s="3"/>
      <c r="BV706" s="3"/>
      <c r="BW706" s="3"/>
      <c r="BX706">
        <v>1.65</v>
      </c>
      <c r="BY706">
        <v>0.93</v>
      </c>
      <c r="BZ706">
        <v>0.08</v>
      </c>
      <c r="CA706">
        <v>-0.18</v>
      </c>
      <c r="CB706">
        <v>0.12</v>
      </c>
      <c r="CC706" s="3"/>
      <c r="CD706" s="3"/>
      <c r="CE706" s="3"/>
      <c r="CF706">
        <v>2.92</v>
      </c>
      <c r="CG706">
        <v>1.72</v>
      </c>
      <c r="CH706">
        <v>0.25</v>
      </c>
      <c r="CI706">
        <v>-0.04</v>
      </c>
      <c r="CJ706">
        <v>0.62</v>
      </c>
      <c r="CK706" s="3"/>
      <c r="CL706" s="3"/>
      <c r="CM706" s="3"/>
      <c r="CN706" s="1">
        <v>1738</v>
      </c>
      <c r="CO706" s="1">
        <v>1030</v>
      </c>
      <c r="CP706">
        <v>147</v>
      </c>
      <c r="CQ706">
        <v>-25</v>
      </c>
      <c r="CR706">
        <v>366</v>
      </c>
      <c r="CS706" s="3"/>
      <c r="CT706" s="3"/>
      <c r="CU706" s="3"/>
      <c r="CV706">
        <v>18.11</v>
      </c>
      <c r="CW706">
        <v>27.72</v>
      </c>
      <c r="CX706">
        <v>137.57</v>
      </c>
      <c r="CY706" t="s">
        <v>2</v>
      </c>
      <c r="CZ706">
        <v>40.15</v>
      </c>
      <c r="DA706" s="3"/>
      <c r="DB706" s="3"/>
      <c r="DC706" s="3"/>
      <c r="DD706">
        <v>0.52</v>
      </c>
      <c r="DE706">
        <v>0.48</v>
      </c>
      <c r="DF706">
        <v>0.34</v>
      </c>
      <c r="DG706">
        <v>0.3</v>
      </c>
      <c r="DH706">
        <v>0.25</v>
      </c>
      <c r="DI706" s="3"/>
      <c r="DJ706" s="3"/>
      <c r="DK706" s="3"/>
      <c r="DL706" s="6">
        <f>(CM706*3+CL706*2+CK706)/6</f>
        <v>0</v>
      </c>
      <c r="DM706">
        <f>BH706+(BH706*(CG706-8.25)/8.25)</f>
        <v>2887.515151515152</v>
      </c>
      <c r="DN706">
        <f>BI706+(BI706*(CH706-8.25)/8.25)</f>
        <v>413.81818181818198</v>
      </c>
      <c r="DO706">
        <f>BJ706+(BJ706*(CI706-8.25)/8.25)</f>
        <v>-66.133333333331393</v>
      </c>
      <c r="DP706">
        <f>BK706+(BK706*(CJ706-8.25)/8.25)</f>
        <v>1019.3551515151521</v>
      </c>
      <c r="DQ706">
        <f>BL706+(BL706*(CK706-8.25)/8.25)</f>
        <v>0</v>
      </c>
      <c r="DR706">
        <f>BM706+(BM706*(CL706-8.25)/8.25)</f>
        <v>0</v>
      </c>
      <c r="DS706">
        <f>BN706+(BN706*(CM706-8.25)/8.25)</f>
        <v>0</v>
      </c>
      <c r="DT706" s="8">
        <f>DM706*10^8/$I706</f>
        <v>12554.413702239792</v>
      </c>
      <c r="DU706" s="8">
        <f>DN706*10^8/$I706</f>
        <v>1799.2094861660087</v>
      </c>
      <c r="DV706" s="8">
        <f>DO706*10^8/$I706</f>
        <v>-287.53623188404953</v>
      </c>
      <c r="DW706" s="8">
        <f>DP706*10^8/$I706</f>
        <v>4431.9789196310958</v>
      </c>
      <c r="DX706" s="8">
        <f>DQ706*10^8/$I706</f>
        <v>0</v>
      </c>
      <c r="DY706" s="8">
        <f>DR706*10^8/$I706</f>
        <v>0</v>
      </c>
      <c r="DZ706" s="8">
        <f>DS706*10^8/$I706</f>
        <v>0</v>
      </c>
      <c r="EA706" s="8">
        <f>DT706*10^8/$I706</f>
        <v>54584.407401042576</v>
      </c>
      <c r="EB706" s="8">
        <f>DZ706*0.8</f>
        <v>0</v>
      </c>
      <c r="EC706" s="10">
        <f>G706-E706</f>
        <v>11800</v>
      </c>
      <c r="ED706" s="4">
        <f>EC706/E706*100</f>
        <v>78.929765886287626</v>
      </c>
      <c r="EE706" s="4">
        <f>DY706-G706</f>
        <v>-26750</v>
      </c>
      <c r="EF706" s="12">
        <f>EE706/G706</f>
        <v>-1</v>
      </c>
      <c r="EG706" s="4">
        <f>G706-F706</f>
        <v>-1500</v>
      </c>
    </row>
    <row r="707" spans="1:137" x14ac:dyDescent="0.3">
      <c r="A707">
        <v>706</v>
      </c>
      <c r="B707" t="s">
        <v>6300</v>
      </c>
      <c r="C707" t="s">
        <v>7951</v>
      </c>
      <c r="D707" t="str">
        <f>VLOOKUP(C707,Sheet1!$A$2:$B$3197,2,FALSE)</f>
        <v>자동차부품</v>
      </c>
      <c r="E707">
        <v>1135</v>
      </c>
      <c r="F707">
        <v>1585</v>
      </c>
      <c r="G707" s="7">
        <v>1765</v>
      </c>
      <c r="H707" t="s">
        <v>2866</v>
      </c>
      <c r="I707" s="7">
        <f>VALUE(LEFT(H707,FIND("/",H707)-1)) + VALUE(MID(H707,FIND("/",H707)+1,LEN(H707)))</f>
        <v>40000000</v>
      </c>
      <c r="J707" s="1">
        <v>77970</v>
      </c>
      <c r="K707" s="1">
        <f>G707*I707/(10^8)</f>
        <v>706</v>
      </c>
      <c r="L707" s="1">
        <v>4770</v>
      </c>
      <c r="M707" s="1">
        <v>4692</v>
      </c>
      <c r="N707" s="1">
        <v>4492</v>
      </c>
      <c r="O707" s="1">
        <v>4709</v>
      </c>
      <c r="P707" s="1">
        <v>4044</v>
      </c>
      <c r="Q707" s="3"/>
      <c r="R707" s="3"/>
      <c r="S707" s="3"/>
      <c r="T707">
        <v>156</v>
      </c>
      <c r="U707">
        <v>100</v>
      </c>
      <c r="V707">
        <v>72</v>
      </c>
      <c r="W707">
        <v>-153</v>
      </c>
      <c r="X707">
        <v>-34</v>
      </c>
      <c r="Y707" s="3"/>
      <c r="Z707" s="3"/>
      <c r="AA707" s="3"/>
      <c r="AB707">
        <v>96</v>
      </c>
      <c r="AC707">
        <v>-42</v>
      </c>
      <c r="AD707">
        <v>-54</v>
      </c>
      <c r="AE707">
        <v>-232</v>
      </c>
      <c r="AF707">
        <v>-96</v>
      </c>
      <c r="AG707" s="3"/>
      <c r="AH707" s="3"/>
      <c r="AI707" s="3"/>
      <c r="AJ707" s="1">
        <v>3731</v>
      </c>
      <c r="AK707" s="1">
        <v>3771</v>
      </c>
      <c r="AL707" s="1">
        <v>3963</v>
      </c>
      <c r="AM707" s="1">
        <v>3899</v>
      </c>
      <c r="AN707" s="1">
        <v>4423</v>
      </c>
      <c r="AO707" s="3"/>
      <c r="AP707" s="3"/>
      <c r="AQ707" s="3"/>
      <c r="AR707" s="1">
        <v>2652</v>
      </c>
      <c r="AS707" s="1">
        <v>2732</v>
      </c>
      <c r="AT707" s="1">
        <v>2985</v>
      </c>
      <c r="AU707" s="1">
        <v>3218</v>
      </c>
      <c r="AV707" s="1">
        <v>3428</v>
      </c>
      <c r="AW707" s="3"/>
      <c r="AX707" s="3"/>
      <c r="AY707" s="3"/>
      <c r="AZ707" s="1">
        <v>1078</v>
      </c>
      <c r="BA707" s="1">
        <v>1038</v>
      </c>
      <c r="BB707">
        <v>978</v>
      </c>
      <c r="BC707">
        <v>681</v>
      </c>
      <c r="BD707">
        <v>994</v>
      </c>
      <c r="BE707" s="3"/>
      <c r="BF707" s="3"/>
      <c r="BG707" s="3"/>
      <c r="BH707" s="1">
        <v>1072</v>
      </c>
      <c r="BI707" s="1">
        <v>1032</v>
      </c>
      <c r="BJ707">
        <v>971</v>
      </c>
      <c r="BK707">
        <v>673</v>
      </c>
      <c r="BL707">
        <v>987</v>
      </c>
      <c r="BM707" s="3"/>
      <c r="BN707" s="3"/>
      <c r="BO707" s="3"/>
      <c r="BP707">
        <v>200</v>
      </c>
      <c r="BQ707">
        <v>200</v>
      </c>
      <c r="BR707">
        <v>200</v>
      </c>
      <c r="BS707">
        <v>200</v>
      </c>
      <c r="BT707">
        <v>200</v>
      </c>
      <c r="BU707" s="3"/>
      <c r="BV707" s="3"/>
      <c r="BW707" s="3"/>
      <c r="BX707">
        <v>2.58</v>
      </c>
      <c r="BY707">
        <v>-1.1100000000000001</v>
      </c>
      <c r="BZ707">
        <v>-1.41</v>
      </c>
      <c r="CA707">
        <v>-5.9</v>
      </c>
      <c r="CB707">
        <v>-2.2999999999999998</v>
      </c>
      <c r="CC707" s="3"/>
      <c r="CD707" s="3"/>
      <c r="CE707" s="3"/>
      <c r="CF707">
        <v>9.3000000000000007</v>
      </c>
      <c r="CG707">
        <v>-3.89</v>
      </c>
      <c r="CH707">
        <v>-5.35</v>
      </c>
      <c r="CI707">
        <v>-28.17</v>
      </c>
      <c r="CJ707">
        <v>-11.4</v>
      </c>
      <c r="CK707" s="3"/>
      <c r="CL707" s="3"/>
      <c r="CM707" s="3"/>
      <c r="CN707">
        <v>241</v>
      </c>
      <c r="CO707">
        <v>-102</v>
      </c>
      <c r="CP707">
        <v>-134</v>
      </c>
      <c r="CQ707">
        <v>-579</v>
      </c>
      <c r="CR707">
        <v>-237</v>
      </c>
      <c r="CS707" s="3"/>
      <c r="CT707" s="3"/>
      <c r="CU707" s="3"/>
      <c r="CV707">
        <v>9.51</v>
      </c>
      <c r="CW707" t="s">
        <v>2</v>
      </c>
      <c r="CX707" t="s">
        <v>2</v>
      </c>
      <c r="CY707" t="s">
        <v>2</v>
      </c>
      <c r="CZ707" t="s">
        <v>2</v>
      </c>
      <c r="DA707" s="3"/>
      <c r="DB707" s="3"/>
      <c r="DC707" s="3"/>
      <c r="DD707">
        <v>0.85</v>
      </c>
      <c r="DE707">
        <v>0.66</v>
      </c>
      <c r="DF707">
        <v>0.56000000000000005</v>
      </c>
      <c r="DG707">
        <v>0.84</v>
      </c>
      <c r="DH707">
        <v>0.45</v>
      </c>
      <c r="DI707" s="3"/>
      <c r="DJ707" s="3"/>
      <c r="DK707" s="3"/>
      <c r="DL707" s="6">
        <f>(CM707*3+CL707*2+CK707)/6</f>
        <v>0</v>
      </c>
      <c r="DM707">
        <f>BH707+(BH707*(CG707-8.25)/8.25)</f>
        <v>-505.46424242424246</v>
      </c>
      <c r="DN707">
        <f>BI707+(BI707*(CH707-8.25)/8.25)</f>
        <v>-669.23636363636342</v>
      </c>
      <c r="DO707">
        <f>BJ707+(BJ707*(CI707-8.25)/8.25)</f>
        <v>-3315.5236363636359</v>
      </c>
      <c r="DP707">
        <f>BK707+(BK707*(CJ707-8.25)/8.25)</f>
        <v>-929.96363636363617</v>
      </c>
      <c r="DQ707">
        <f>BL707+(BL707*(CK707-8.25)/8.25)</f>
        <v>0</v>
      </c>
      <c r="DR707">
        <f>BM707+(BM707*(CL707-8.25)/8.25)</f>
        <v>0</v>
      </c>
      <c r="DS707">
        <f>BN707+(BN707*(CM707-8.25)/8.25)</f>
        <v>0</v>
      </c>
      <c r="DT707" s="8">
        <f>DM707*10^8/$I707</f>
        <v>-1263.6606060606061</v>
      </c>
      <c r="DU707" s="8">
        <f>DN707*10^8/$I707</f>
        <v>-1673.0909090909086</v>
      </c>
      <c r="DV707" s="8">
        <f>DO707*10^8/$I707</f>
        <v>-8288.8090909090897</v>
      </c>
      <c r="DW707" s="8">
        <f>DP707*10^8/$I707</f>
        <v>-2324.9090909090905</v>
      </c>
      <c r="DX707" s="8">
        <f>DQ707*10^8/$I707</f>
        <v>0</v>
      </c>
      <c r="DY707" s="8">
        <f>DR707*10^8/$I707</f>
        <v>0</v>
      </c>
      <c r="DZ707" s="8">
        <f>DS707*10^8/$I707</f>
        <v>0</v>
      </c>
      <c r="EA707" s="8">
        <f>DT707*10^8/$I707</f>
        <v>-3159.151515151515</v>
      </c>
      <c r="EB707" s="8">
        <f>DZ707*0.8</f>
        <v>0</v>
      </c>
      <c r="EC707" s="10">
        <f>G707-E707</f>
        <v>630</v>
      </c>
      <c r="ED707" s="4">
        <f>EC707/E707*100</f>
        <v>55.506607929515418</v>
      </c>
      <c r="EE707" s="4">
        <f>DY707-G707</f>
        <v>-1765</v>
      </c>
      <c r="EF707" s="12">
        <f>EE707/G707</f>
        <v>-1</v>
      </c>
      <c r="EG707" s="4">
        <f>G707-F707</f>
        <v>180</v>
      </c>
    </row>
    <row r="708" spans="1:137" x14ac:dyDescent="0.3">
      <c r="A708">
        <v>707</v>
      </c>
      <c r="B708" t="s">
        <v>6956</v>
      </c>
      <c r="C708" t="s">
        <v>666</v>
      </c>
      <c r="D708" t="str">
        <f>VLOOKUP(C708,Sheet1!$A$2:$B$3197,2,FALSE)</f>
        <v>종이와목재</v>
      </c>
      <c r="E708">
        <v>4855</v>
      </c>
      <c r="F708">
        <v>7340</v>
      </c>
      <c r="G708" s="7">
        <v>6200</v>
      </c>
      <c r="H708" t="s">
        <v>2867</v>
      </c>
      <c r="I708" s="7">
        <f>VALUE(LEFT(H708,FIND("/",H708)-1)) + VALUE(MID(H708,FIND("/",H708)+1,LEN(H708)))</f>
        <v>12607989</v>
      </c>
      <c r="J708" s="1">
        <v>255305</v>
      </c>
      <c r="K708" s="1">
        <f>G708*I708/(10^8)</f>
        <v>781.69531800000004</v>
      </c>
      <c r="L708" s="1">
        <v>5512</v>
      </c>
      <c r="M708" s="1">
        <v>6218</v>
      </c>
      <c r="N708" s="1">
        <v>5623</v>
      </c>
      <c r="O708" s="1">
        <v>4559</v>
      </c>
      <c r="P708" s="1">
        <v>4125</v>
      </c>
      <c r="Q708" s="3"/>
      <c r="R708" s="3"/>
      <c r="S708" s="3"/>
      <c r="T708">
        <v>139</v>
      </c>
      <c r="U708">
        <v>-8</v>
      </c>
      <c r="V708">
        <v>-50</v>
      </c>
      <c r="W708">
        <v>-187</v>
      </c>
      <c r="X708">
        <v>-38</v>
      </c>
      <c r="Y708" s="3"/>
      <c r="Z708" s="3"/>
      <c r="AA708" s="3"/>
      <c r="AB708">
        <v>80</v>
      </c>
      <c r="AC708">
        <v>-94</v>
      </c>
      <c r="AD708">
        <v>-92</v>
      </c>
      <c r="AE708">
        <v>-400</v>
      </c>
      <c r="AF708">
        <v>-105</v>
      </c>
      <c r="AG708" s="3"/>
      <c r="AH708" s="3"/>
      <c r="AI708" s="3"/>
      <c r="AJ708" s="1">
        <v>5779</v>
      </c>
      <c r="AK708" s="1">
        <v>6153</v>
      </c>
      <c r="AL708" s="1">
        <v>6253</v>
      </c>
      <c r="AM708" s="1">
        <v>5436</v>
      </c>
      <c r="AN708" s="1">
        <v>5284</v>
      </c>
      <c r="AO708" s="3"/>
      <c r="AP708" s="3"/>
      <c r="AQ708" s="3"/>
      <c r="AR708" s="1">
        <v>2954</v>
      </c>
      <c r="AS708" s="1">
        <v>3502</v>
      </c>
      <c r="AT708" s="1">
        <v>3702</v>
      </c>
      <c r="AU708" s="1">
        <v>3268</v>
      </c>
      <c r="AV708" s="1">
        <v>3251</v>
      </c>
      <c r="AW708" s="3"/>
      <c r="AX708" s="3"/>
      <c r="AY708" s="3"/>
      <c r="AZ708" s="1">
        <v>2825</v>
      </c>
      <c r="BA708" s="1">
        <v>2650</v>
      </c>
      <c r="BB708" s="1">
        <v>2551</v>
      </c>
      <c r="BC708" s="1">
        <v>2168</v>
      </c>
      <c r="BD708" s="1">
        <v>2033</v>
      </c>
      <c r="BE708" s="3"/>
      <c r="BF708" s="3"/>
      <c r="BG708" s="3"/>
      <c r="BH708" s="1">
        <v>2776</v>
      </c>
      <c r="BI708" s="1">
        <v>2631</v>
      </c>
      <c r="BJ708" s="1">
        <v>2544</v>
      </c>
      <c r="BK708" s="1">
        <v>2188</v>
      </c>
      <c r="BL708" s="1">
        <v>2066</v>
      </c>
      <c r="BM708" s="3"/>
      <c r="BN708" s="3"/>
      <c r="BO708" s="3"/>
      <c r="BP708">
        <v>126</v>
      </c>
      <c r="BQ708">
        <v>126</v>
      </c>
      <c r="BR708">
        <v>126</v>
      </c>
      <c r="BS708">
        <v>126</v>
      </c>
      <c r="BT708">
        <v>126</v>
      </c>
      <c r="BU708" s="3"/>
      <c r="BV708" s="3"/>
      <c r="BW708" s="3"/>
      <c r="BX708">
        <v>1.41</v>
      </c>
      <c r="BY708">
        <v>-1.58</v>
      </c>
      <c r="BZ708">
        <v>-1.48</v>
      </c>
      <c r="CA708">
        <v>-6.84</v>
      </c>
      <c r="CB708">
        <v>-1.95</v>
      </c>
      <c r="CC708" s="3"/>
      <c r="CD708" s="3"/>
      <c r="CE708" s="3"/>
      <c r="CF708">
        <v>3.16</v>
      </c>
      <c r="CG708">
        <v>-2.62</v>
      </c>
      <c r="CH708">
        <v>-3.04</v>
      </c>
      <c r="CI708">
        <v>-15.84</v>
      </c>
      <c r="CJ708">
        <v>-4.33</v>
      </c>
      <c r="CK708" s="3"/>
      <c r="CL708" s="3"/>
      <c r="CM708" s="3"/>
      <c r="CN708">
        <v>683</v>
      </c>
      <c r="CO708">
        <v>-563</v>
      </c>
      <c r="CP708">
        <v>-623</v>
      </c>
      <c r="CQ708" s="1">
        <v>-2973</v>
      </c>
      <c r="CR708">
        <v>-730</v>
      </c>
      <c r="CS708" s="3"/>
      <c r="CT708" s="3"/>
      <c r="CU708" s="3"/>
      <c r="CV708">
        <v>15.36</v>
      </c>
      <c r="CW708" t="s">
        <v>2</v>
      </c>
      <c r="CX708" t="s">
        <v>2</v>
      </c>
      <c r="CY708" t="s">
        <v>2</v>
      </c>
      <c r="CZ708" t="s">
        <v>2</v>
      </c>
      <c r="DA708" s="3"/>
      <c r="DB708" s="3"/>
      <c r="DC708" s="3"/>
      <c r="DD708">
        <v>0.47</v>
      </c>
      <c r="DE708">
        <v>0.37</v>
      </c>
      <c r="DF708">
        <v>0.26</v>
      </c>
      <c r="DG708">
        <v>0.25</v>
      </c>
      <c r="DH708">
        <v>0.3</v>
      </c>
      <c r="DI708" s="3"/>
      <c r="DJ708" s="3"/>
      <c r="DK708" s="3"/>
      <c r="DL708" s="6">
        <f>(CM708*3+CL708*2+CK708)/6</f>
        <v>0</v>
      </c>
      <c r="DM708">
        <f>BH708+(BH708*(CG708-8.25)/8.25)</f>
        <v>-881.5903030303034</v>
      </c>
      <c r="DN708">
        <f>BI708+(BI708*(CH708-8.25)/8.25)</f>
        <v>-969.48363636363592</v>
      </c>
      <c r="DO708">
        <f>BJ708+(BJ708*(CI708-8.25)/8.25)</f>
        <v>-4884.4799999999996</v>
      </c>
      <c r="DP708">
        <f>BK708+(BK708*(CJ708-8.25)/8.25)</f>
        <v>-1148.368484848485</v>
      </c>
      <c r="DQ708">
        <f>BL708+(BL708*(CK708-8.25)/8.25)</f>
        <v>0</v>
      </c>
      <c r="DR708">
        <f>BM708+(BM708*(CL708-8.25)/8.25)</f>
        <v>0</v>
      </c>
      <c r="DS708">
        <f>BN708+(BN708*(CM708-8.25)/8.25)</f>
        <v>0</v>
      </c>
      <c r="DT708" s="8">
        <f>DM708*10^8/$I708</f>
        <v>-6992.3149760862207</v>
      </c>
      <c r="DU708" s="8">
        <f>DN708*10^8/$I708</f>
        <v>-7689.4391037590203</v>
      </c>
      <c r="DV708" s="8">
        <f>DO708*10^8/$I708</f>
        <v>-38741.150551447972</v>
      </c>
      <c r="DW708" s="8">
        <f>DP708*10^8/$I708</f>
        <v>-9108.2605231372345</v>
      </c>
      <c r="DX708" s="8">
        <f>DQ708*10^8/$I708</f>
        <v>0</v>
      </c>
      <c r="DY708" s="8">
        <f>DR708*10^8/$I708</f>
        <v>0</v>
      </c>
      <c r="DZ708" s="8">
        <f>DS708*10^8/$I708</f>
        <v>0</v>
      </c>
      <c r="EA708" s="8">
        <f>DT708*10^8/$I708</f>
        <v>-55459.399402126866</v>
      </c>
      <c r="EB708" s="8">
        <f>DZ708*0.8</f>
        <v>0</v>
      </c>
      <c r="EC708" s="10">
        <f>G708-E708</f>
        <v>1345</v>
      </c>
      <c r="ED708" s="4">
        <f>EC708/E708*100</f>
        <v>27.703398558187438</v>
      </c>
      <c r="EE708" s="4">
        <f>DY708-G708</f>
        <v>-6200</v>
      </c>
      <c r="EF708" s="12">
        <f>EE708/G708</f>
        <v>-1</v>
      </c>
      <c r="EG708" s="4">
        <f>G708-F708</f>
        <v>-1140</v>
      </c>
    </row>
    <row r="709" spans="1:137" x14ac:dyDescent="0.3">
      <c r="A709">
        <v>708</v>
      </c>
      <c r="B709" t="s">
        <v>7064</v>
      </c>
      <c r="C709" t="s">
        <v>667</v>
      </c>
      <c r="D709" t="str">
        <f>VLOOKUP(C709,Sheet1!$A$2:$B$3197,2,FALSE)</f>
        <v>자동차부품</v>
      </c>
      <c r="E709">
        <v>6940</v>
      </c>
      <c r="F709">
        <v>7160</v>
      </c>
      <c r="G709" s="7">
        <v>7130</v>
      </c>
      <c r="H709" t="s">
        <v>2868</v>
      </c>
      <c r="I709" s="7">
        <f>VALUE(LEFT(H709,FIND("/",H709)-1)) + VALUE(MID(H709,FIND("/",H709)+1,LEN(H709)))</f>
        <v>19930000</v>
      </c>
      <c r="J709">
        <v>0</v>
      </c>
      <c r="K709" s="1">
        <f>G709*I709/(10^8)</f>
        <v>1421.009</v>
      </c>
      <c r="L709" s="1">
        <v>5513</v>
      </c>
      <c r="M709" s="1">
        <v>5439</v>
      </c>
      <c r="N709" s="1">
        <v>5454</v>
      </c>
      <c r="O709" s="1">
        <v>5470</v>
      </c>
      <c r="P709" s="1">
        <v>4966</v>
      </c>
      <c r="Q709" s="3"/>
      <c r="R709" s="3"/>
      <c r="S709" s="3"/>
      <c r="T709">
        <v>675</v>
      </c>
      <c r="U709">
        <v>372</v>
      </c>
      <c r="V709">
        <v>270</v>
      </c>
      <c r="W709">
        <v>265</v>
      </c>
      <c r="X709">
        <v>210</v>
      </c>
      <c r="Y709" s="3"/>
      <c r="Z709" s="3"/>
      <c r="AA709" s="3"/>
      <c r="AB709">
        <v>489</v>
      </c>
      <c r="AC709">
        <v>191</v>
      </c>
      <c r="AD709">
        <v>113</v>
      </c>
      <c r="AE709">
        <v>135</v>
      </c>
      <c r="AF709">
        <v>63</v>
      </c>
      <c r="AG709" s="3"/>
      <c r="AH709" s="3"/>
      <c r="AI709" s="3"/>
      <c r="AJ709" s="1">
        <v>7012</v>
      </c>
      <c r="AK709" s="1">
        <v>6774</v>
      </c>
      <c r="AL709" s="1">
        <v>7162</v>
      </c>
      <c r="AM709" s="1">
        <v>7453</v>
      </c>
      <c r="AN709" s="1">
        <v>7764</v>
      </c>
      <c r="AO709" s="3"/>
      <c r="AP709" s="3"/>
      <c r="AQ709" s="3"/>
      <c r="AR709" s="1">
        <v>2708</v>
      </c>
      <c r="AS709" s="1">
        <v>2404</v>
      </c>
      <c r="AT709" s="1">
        <v>2680</v>
      </c>
      <c r="AU709" s="1">
        <v>2838</v>
      </c>
      <c r="AV709" s="1">
        <v>3128</v>
      </c>
      <c r="AW709" s="3"/>
      <c r="AX709" s="3"/>
      <c r="AY709" s="3"/>
      <c r="AZ709" s="1">
        <v>4304</v>
      </c>
      <c r="BA709" s="1">
        <v>4371</v>
      </c>
      <c r="BB709" s="1">
        <v>4482</v>
      </c>
      <c r="BC709" s="1">
        <v>4615</v>
      </c>
      <c r="BD709" s="1">
        <v>4636</v>
      </c>
      <c r="BE709" s="3"/>
      <c r="BF709" s="3"/>
      <c r="BG709" s="3"/>
      <c r="BH709" s="1">
        <v>3317</v>
      </c>
      <c r="BI709" s="1">
        <v>3383</v>
      </c>
      <c r="BJ709" s="1">
        <v>3444</v>
      </c>
      <c r="BK709" s="1">
        <v>3542</v>
      </c>
      <c r="BL709" s="1">
        <v>3528</v>
      </c>
      <c r="BM709" s="3"/>
      <c r="BN709" s="3"/>
      <c r="BO709" s="3"/>
      <c r="BP709">
        <v>93</v>
      </c>
      <c r="BQ709">
        <v>95</v>
      </c>
      <c r="BR709">
        <v>97</v>
      </c>
      <c r="BS709">
        <v>100</v>
      </c>
      <c r="BT709">
        <v>100</v>
      </c>
      <c r="BU709" s="3"/>
      <c r="BV709" s="3"/>
      <c r="BW709" s="3"/>
      <c r="BX709">
        <v>7.3</v>
      </c>
      <c r="BY709">
        <v>2.78</v>
      </c>
      <c r="BZ709">
        <v>1.63</v>
      </c>
      <c r="CA709">
        <v>1.84</v>
      </c>
      <c r="CB709">
        <v>0.82</v>
      </c>
      <c r="CC709" s="3"/>
      <c r="CD709" s="3"/>
      <c r="CE709" s="3"/>
      <c r="CF709">
        <v>12.55</v>
      </c>
      <c r="CG709">
        <v>5.36</v>
      </c>
      <c r="CH709">
        <v>1.83</v>
      </c>
      <c r="CI709">
        <v>2.54</v>
      </c>
      <c r="CJ709">
        <v>0.66</v>
      </c>
      <c r="CK709" s="3"/>
      <c r="CL709" s="3"/>
      <c r="CM709" s="3"/>
      <c r="CN709" s="1">
        <v>1976</v>
      </c>
      <c r="CO709">
        <v>902</v>
      </c>
      <c r="CP709">
        <v>313</v>
      </c>
      <c r="CQ709">
        <v>445</v>
      </c>
      <c r="CR709">
        <v>117</v>
      </c>
      <c r="CS709" s="3"/>
      <c r="CT709" s="3"/>
      <c r="CU709" s="3"/>
      <c r="CV709">
        <v>5.96</v>
      </c>
      <c r="CW709">
        <v>8.52</v>
      </c>
      <c r="CX709">
        <v>20.95</v>
      </c>
      <c r="CY709">
        <v>11.81</v>
      </c>
      <c r="CZ709">
        <v>58.97</v>
      </c>
      <c r="DA709" s="3"/>
      <c r="DB709" s="3"/>
      <c r="DC709" s="3"/>
      <c r="DD709">
        <v>0.7</v>
      </c>
      <c r="DE709">
        <v>0.45</v>
      </c>
      <c r="DF709">
        <v>0.38</v>
      </c>
      <c r="DG709">
        <v>0.28999999999999998</v>
      </c>
      <c r="DH709">
        <v>0.39</v>
      </c>
      <c r="DI709" s="3"/>
      <c r="DJ709" s="3"/>
      <c r="DK709" s="3"/>
      <c r="DL709" s="6">
        <f>(CM709*3+CL709*2+CK709)/6</f>
        <v>0</v>
      </c>
      <c r="DM709">
        <f>BH709+(BH709*(CG709-8.25)/8.25)</f>
        <v>2155.0448484848484</v>
      </c>
      <c r="DN709">
        <f>BI709+(BI709*(CH709-8.25)/8.25)</f>
        <v>750.41090909090917</v>
      </c>
      <c r="DO709">
        <f>BJ709+(BJ709*(CI709-8.25)/8.25)</f>
        <v>1060.3345454545452</v>
      </c>
      <c r="DP709">
        <f>BK709+(BK709*(CJ709-8.25)/8.25)</f>
        <v>283.36000000000013</v>
      </c>
      <c r="DQ709">
        <f>BL709+(BL709*(CK709-8.25)/8.25)</f>
        <v>0</v>
      </c>
      <c r="DR709">
        <f>BM709+(BM709*(CL709-8.25)/8.25)</f>
        <v>0</v>
      </c>
      <c r="DS709">
        <f>BN709+(BN709*(CM709-8.25)/8.25)</f>
        <v>0</v>
      </c>
      <c r="DT709" s="8">
        <f>DM709*10^8/$I709</f>
        <v>10813.069987380071</v>
      </c>
      <c r="DU709" s="8">
        <f>DN709*10^8/$I709</f>
        <v>3765.232860466177</v>
      </c>
      <c r="DV709" s="8">
        <f>DO709*10^8/$I709</f>
        <v>5320.2937554166838</v>
      </c>
      <c r="DW709" s="8">
        <f>DP709*10^8/$I709</f>
        <v>1421.7762167586559</v>
      </c>
      <c r="DX709" s="8">
        <f>DQ709*10^8/$I709</f>
        <v>0</v>
      </c>
      <c r="DY709" s="8">
        <f>DR709*10^8/$I709</f>
        <v>0</v>
      </c>
      <c r="DZ709" s="8">
        <f>DS709*10^8/$I709</f>
        <v>0</v>
      </c>
      <c r="EA709" s="8">
        <f>DT709*10^8/$I709</f>
        <v>54255.243288409787</v>
      </c>
      <c r="EB709" s="8">
        <f>DZ709*0.8</f>
        <v>0</v>
      </c>
      <c r="EC709" s="10">
        <f>G709-E709</f>
        <v>190</v>
      </c>
      <c r="ED709" s="4">
        <f>EC709/E709*100</f>
        <v>2.7377521613832854</v>
      </c>
      <c r="EE709" s="4">
        <f>DY709-G709</f>
        <v>-7130</v>
      </c>
      <c r="EF709" s="12">
        <f>EE709/G709</f>
        <v>-1</v>
      </c>
      <c r="EG709" s="4">
        <f>G709-F709</f>
        <v>-30</v>
      </c>
    </row>
    <row r="710" spans="1:137" x14ac:dyDescent="0.3">
      <c r="A710">
        <v>709</v>
      </c>
      <c r="B710" t="s">
        <v>5746</v>
      </c>
      <c r="C710" t="s">
        <v>668</v>
      </c>
      <c r="D710" t="str">
        <f>VLOOKUP(C710,Sheet1!$A$2:$B$3197,2,FALSE)</f>
        <v>자동차부품</v>
      </c>
      <c r="E710">
        <v>6090</v>
      </c>
      <c r="F710">
        <v>8150</v>
      </c>
      <c r="G710" s="7">
        <v>8370</v>
      </c>
      <c r="H710" t="s">
        <v>2869</v>
      </c>
      <c r="I710" s="7">
        <f>VALUE(LEFT(H710,FIND("/",H710)-1)) + VALUE(MID(H710,FIND("/",H710)+1,LEN(H710)))</f>
        <v>104167877</v>
      </c>
      <c r="J710" s="1">
        <v>1504451</v>
      </c>
      <c r="K710" s="1">
        <f>G710*I710/(10^8)</f>
        <v>8718.8513048999994</v>
      </c>
      <c r="L710" s="1">
        <v>18947</v>
      </c>
      <c r="M710" s="1">
        <v>19648</v>
      </c>
      <c r="N710" s="1">
        <v>19840</v>
      </c>
      <c r="O710" s="1">
        <v>20223</v>
      </c>
      <c r="P710" s="1">
        <v>16981</v>
      </c>
      <c r="Q710" s="1">
        <v>20569</v>
      </c>
      <c r="R710" s="1">
        <v>21461</v>
      </c>
      <c r="S710" s="1">
        <v>22446</v>
      </c>
      <c r="T710" s="1">
        <v>2480</v>
      </c>
      <c r="U710" s="1">
        <v>1854</v>
      </c>
      <c r="V710" s="1">
        <v>1824</v>
      </c>
      <c r="W710" s="1">
        <v>2074</v>
      </c>
      <c r="X710">
        <v>394</v>
      </c>
      <c r="Y710" s="1">
        <v>1110</v>
      </c>
      <c r="Z710" s="1">
        <v>1380</v>
      </c>
      <c r="AA710" s="1">
        <v>1512</v>
      </c>
      <c r="AB710" s="1">
        <v>1760</v>
      </c>
      <c r="AC710" s="1">
        <v>1254</v>
      </c>
      <c r="AD710" s="1">
        <v>1035</v>
      </c>
      <c r="AE710" s="1">
        <v>1185</v>
      </c>
      <c r="AF710">
        <v>-166</v>
      </c>
      <c r="AG710">
        <v>732</v>
      </c>
      <c r="AH710">
        <v>950</v>
      </c>
      <c r="AI710">
        <v>951</v>
      </c>
      <c r="AJ710" s="1">
        <v>26179</v>
      </c>
      <c r="AK710" s="1">
        <v>27940</v>
      </c>
      <c r="AL710" s="1">
        <v>32423</v>
      </c>
      <c r="AM710" s="1">
        <v>34361</v>
      </c>
      <c r="AN710" s="1">
        <v>35411</v>
      </c>
      <c r="AO710" s="1">
        <v>36695</v>
      </c>
      <c r="AP710" s="1">
        <v>37780</v>
      </c>
      <c r="AQ710" s="1">
        <v>38835</v>
      </c>
      <c r="AR710" s="1">
        <v>14152</v>
      </c>
      <c r="AS710" s="1">
        <v>14551</v>
      </c>
      <c r="AT710" s="1">
        <v>18141</v>
      </c>
      <c r="AU710" s="1">
        <v>18781</v>
      </c>
      <c r="AV710" s="1">
        <v>19941</v>
      </c>
      <c r="AW710" s="1">
        <v>20555</v>
      </c>
      <c r="AX710" s="1">
        <v>20756</v>
      </c>
      <c r="AY710" s="1">
        <v>20897</v>
      </c>
      <c r="AZ710" s="1">
        <v>12027</v>
      </c>
      <c r="BA710" s="1">
        <v>13389</v>
      </c>
      <c r="BB710" s="1">
        <v>14282</v>
      </c>
      <c r="BC710" s="1">
        <v>15579</v>
      </c>
      <c r="BD710" s="1">
        <v>15470</v>
      </c>
      <c r="BE710" s="1">
        <v>16140</v>
      </c>
      <c r="BF710" s="1">
        <v>17022</v>
      </c>
      <c r="BG710" s="1">
        <v>17938</v>
      </c>
      <c r="BH710" s="1">
        <v>11932</v>
      </c>
      <c r="BI710" s="1">
        <v>13355</v>
      </c>
      <c r="BJ710" s="1">
        <v>14248</v>
      </c>
      <c r="BK710" s="1">
        <v>15543</v>
      </c>
      <c r="BL710" s="1">
        <v>15431</v>
      </c>
      <c r="BM710" s="1">
        <v>16100</v>
      </c>
      <c r="BN710" s="1">
        <v>16984</v>
      </c>
      <c r="BO710" s="1">
        <v>17899</v>
      </c>
      <c r="BP710">
        <v>535</v>
      </c>
      <c r="BQ710">
        <v>541</v>
      </c>
      <c r="BR710">
        <v>541</v>
      </c>
      <c r="BS710">
        <v>541</v>
      </c>
      <c r="BT710">
        <v>541</v>
      </c>
      <c r="BU710">
        <v>540</v>
      </c>
      <c r="BV710">
        <v>540</v>
      </c>
      <c r="BW710">
        <v>540</v>
      </c>
      <c r="BX710">
        <v>6.77</v>
      </c>
      <c r="BY710">
        <v>4.63</v>
      </c>
      <c r="BZ710">
        <v>3.43</v>
      </c>
      <c r="CA710">
        <v>3.55</v>
      </c>
      <c r="CB710">
        <v>-0.48</v>
      </c>
      <c r="CC710">
        <v>2.0299999999999998</v>
      </c>
      <c r="CD710">
        <v>2.5499999999999998</v>
      </c>
      <c r="CE710">
        <v>2.48</v>
      </c>
      <c r="CF710">
        <v>15.66</v>
      </c>
      <c r="CG710">
        <v>9.8800000000000008</v>
      </c>
      <c r="CH710">
        <v>7.5</v>
      </c>
      <c r="CI710">
        <v>7.94</v>
      </c>
      <c r="CJ710">
        <v>-1.0900000000000001</v>
      </c>
      <c r="CK710">
        <v>4.6399999999999997</v>
      </c>
      <c r="CL710">
        <v>5.73</v>
      </c>
      <c r="CM710">
        <v>5.46</v>
      </c>
      <c r="CN710" s="1">
        <v>1689</v>
      </c>
      <c r="CO710" s="1">
        <v>1208</v>
      </c>
      <c r="CP710">
        <v>994</v>
      </c>
      <c r="CQ710" s="1">
        <v>1135</v>
      </c>
      <c r="CR710">
        <v>-161</v>
      </c>
      <c r="CS710">
        <v>702</v>
      </c>
      <c r="CT710">
        <v>911</v>
      </c>
      <c r="CU710">
        <v>913</v>
      </c>
      <c r="CV710">
        <v>7.7</v>
      </c>
      <c r="CW710">
        <v>9.77</v>
      </c>
      <c r="CX710">
        <v>9.2200000000000006</v>
      </c>
      <c r="CY710">
        <v>8.0399999999999991</v>
      </c>
      <c r="CZ710" t="s">
        <v>2</v>
      </c>
      <c r="DA710">
        <v>11.92</v>
      </c>
      <c r="DB710">
        <v>9.19</v>
      </c>
      <c r="DC710">
        <v>9.16</v>
      </c>
      <c r="DD710">
        <v>1.1200000000000001</v>
      </c>
      <c r="DE710">
        <v>0.92</v>
      </c>
      <c r="DF710">
        <v>0.67</v>
      </c>
      <c r="DG710">
        <v>0.61</v>
      </c>
      <c r="DH710">
        <v>0.42</v>
      </c>
      <c r="DI710">
        <v>0.54</v>
      </c>
      <c r="DJ710">
        <v>0.51</v>
      </c>
      <c r="DK710">
        <v>0.49</v>
      </c>
      <c r="DL710" s="6">
        <f>(CM710*3+CL710*2+CK710)/6</f>
        <v>5.4133333333333331</v>
      </c>
      <c r="DM710">
        <f>BH710+(BH710*(CG710-8.25)/8.25)</f>
        <v>14289.473939393942</v>
      </c>
      <c r="DN710">
        <f>BI710+(BI710*(CH710-8.25)/8.25)</f>
        <v>12140.909090909092</v>
      </c>
      <c r="DO710">
        <f>BJ710+(BJ710*(CI710-8.25)/8.25)</f>
        <v>13712.620606060607</v>
      </c>
      <c r="DP710">
        <f>BK710+(BK710*(CJ710-8.25)/8.25)</f>
        <v>-2053.5599999999977</v>
      </c>
      <c r="DQ710">
        <f>BL710+(BL710*(CK710-8.25)/8.25)</f>
        <v>8678.7684848484841</v>
      </c>
      <c r="DR710">
        <f>BM710+(BM710*(CL710-8.25)/8.25)</f>
        <v>11182.18181818182</v>
      </c>
      <c r="DS710">
        <f>BN710+(BN710*(CM710-8.25)/8.25)</f>
        <v>11240.32</v>
      </c>
      <c r="DT710" s="8">
        <f>DM710*10^8/$I710</f>
        <v>13717.735592704787</v>
      </c>
      <c r="DU710" s="8">
        <f>DN710*10^8/$I710</f>
        <v>11655.137303901367</v>
      </c>
      <c r="DV710" s="8">
        <f>DO710*10^8/$I710</f>
        <v>13163.962827101303</v>
      </c>
      <c r="DW710" s="8">
        <f>DP710*10^8/$I710</f>
        <v>-1971.3946939707694</v>
      </c>
      <c r="DX710" s="8">
        <f>DQ710*10^8/$I710</f>
        <v>8331.5209398464394</v>
      </c>
      <c r="DY710" s="8">
        <f>DR710*10^8/$I710</f>
        <v>10734.7698160171</v>
      </c>
      <c r="DZ710" s="8">
        <f>DS710*10^8/$I710</f>
        <v>10790.581822071694</v>
      </c>
      <c r="EA710" s="8">
        <f>DT710*10^8/$I710</f>
        <v>13168.873157225607</v>
      </c>
      <c r="EB710" s="8">
        <f>DZ710*0.8</f>
        <v>8632.4654576573557</v>
      </c>
      <c r="EC710" s="10">
        <f>G710-E710</f>
        <v>2280</v>
      </c>
      <c r="ED710" s="4">
        <f>EC710/E710*100</f>
        <v>37.438423645320199</v>
      </c>
      <c r="EE710" s="4">
        <f>DY710-G710</f>
        <v>2364.7698160171003</v>
      </c>
      <c r="EF710" s="12">
        <f>EE710/G710</f>
        <v>0.28252924922546002</v>
      </c>
      <c r="EG710" s="4">
        <f>G710-F710</f>
        <v>220</v>
      </c>
    </row>
    <row r="711" spans="1:137" x14ac:dyDescent="0.3">
      <c r="A711">
        <v>710</v>
      </c>
      <c r="B711" t="s">
        <v>6144</v>
      </c>
      <c r="C711" t="s">
        <v>669</v>
      </c>
      <c r="D711" t="str">
        <f>VLOOKUP(C711,Sheet1!$A$2:$B$3197,2,FALSE)</f>
        <v>섬유,의류,신발,호화품</v>
      </c>
      <c r="E711">
        <v>616</v>
      </c>
      <c r="F711">
        <v>763</v>
      </c>
      <c r="G711" s="7">
        <v>752</v>
      </c>
      <c r="H711" t="s">
        <v>2870</v>
      </c>
      <c r="I711" s="7">
        <f>VALUE(LEFT(H711,FIND("/",H711)-1)) + VALUE(MID(H711,FIND("/",H711)+1,LEN(H711)))</f>
        <v>202424960</v>
      </c>
      <c r="J711">
        <v>0</v>
      </c>
      <c r="K711" s="1">
        <f>G711*I711/(10^8)</f>
        <v>1522.2356992</v>
      </c>
      <c r="L711" s="1">
        <v>3086</v>
      </c>
      <c r="M711" s="1">
        <v>2854</v>
      </c>
      <c r="N711" s="1">
        <v>3202</v>
      </c>
      <c r="O711" s="1">
        <v>2461</v>
      </c>
      <c r="P711" s="1">
        <v>1678</v>
      </c>
      <c r="Q711" s="3"/>
      <c r="R711" s="3"/>
      <c r="S711" s="3"/>
      <c r="T711">
        <v>13</v>
      </c>
      <c r="U711">
        <v>-67</v>
      </c>
      <c r="V711">
        <v>39</v>
      </c>
      <c r="W711">
        <v>1</v>
      </c>
      <c r="X711">
        <v>-208</v>
      </c>
      <c r="Y711" s="3"/>
      <c r="Z711" s="3"/>
      <c r="AA711" s="3"/>
      <c r="AB711">
        <v>-38</v>
      </c>
      <c r="AC711">
        <v>-65</v>
      </c>
      <c r="AD711">
        <v>67</v>
      </c>
      <c r="AE711">
        <v>97</v>
      </c>
      <c r="AF711">
        <v>-104</v>
      </c>
      <c r="AG711" s="3"/>
      <c r="AH711" s="3"/>
      <c r="AI711" s="3"/>
      <c r="AJ711" s="1">
        <v>3020</v>
      </c>
      <c r="AK711" s="1">
        <v>3243</v>
      </c>
      <c r="AL711" s="1">
        <v>3344</v>
      </c>
      <c r="AM711" s="1">
        <v>2877</v>
      </c>
      <c r="AN711" s="1">
        <v>2672</v>
      </c>
      <c r="AO711" s="3"/>
      <c r="AP711" s="3"/>
      <c r="AQ711" s="3"/>
      <c r="AR711" s="1">
        <v>1022</v>
      </c>
      <c r="AS711" s="1">
        <v>1314</v>
      </c>
      <c r="AT711" s="1">
        <v>1375</v>
      </c>
      <c r="AU711">
        <v>828</v>
      </c>
      <c r="AV711">
        <v>710</v>
      </c>
      <c r="AW711" s="3"/>
      <c r="AX711" s="3"/>
      <c r="AY711" s="3"/>
      <c r="AZ711" s="1">
        <v>1998</v>
      </c>
      <c r="BA711" s="1">
        <v>1928</v>
      </c>
      <c r="BB711" s="1">
        <v>1969</v>
      </c>
      <c r="BC711" s="1">
        <v>2049</v>
      </c>
      <c r="BD711" s="1">
        <v>1962</v>
      </c>
      <c r="BE711" s="3"/>
      <c r="BF711" s="3"/>
      <c r="BG711" s="3"/>
      <c r="BH711" s="1">
        <v>1998</v>
      </c>
      <c r="BI711" s="1">
        <v>1928</v>
      </c>
      <c r="BJ711" s="1">
        <v>1969</v>
      </c>
      <c r="BK711" s="1">
        <v>2049</v>
      </c>
      <c r="BL711" s="1">
        <v>1962</v>
      </c>
      <c r="BM711" s="3"/>
      <c r="BN711" s="3"/>
      <c r="BO711" s="3"/>
      <c r="BP711" s="1">
        <v>1012</v>
      </c>
      <c r="BQ711" s="1">
        <v>1012</v>
      </c>
      <c r="BR711" s="1">
        <v>1012</v>
      </c>
      <c r="BS711" s="1">
        <v>1012</v>
      </c>
      <c r="BT711" s="1">
        <v>1012</v>
      </c>
      <c r="BU711" s="3"/>
      <c r="BV711" s="3"/>
      <c r="BW711" s="3"/>
      <c r="BX711">
        <v>-1.28</v>
      </c>
      <c r="BY711">
        <v>-2.08</v>
      </c>
      <c r="BZ711">
        <v>2.0299999999999998</v>
      </c>
      <c r="CA711">
        <v>3.11</v>
      </c>
      <c r="CB711">
        <v>-3.73</v>
      </c>
      <c r="CC711" s="3"/>
      <c r="CD711" s="3"/>
      <c r="CE711" s="3"/>
      <c r="CF711">
        <v>-1.88</v>
      </c>
      <c r="CG711">
        <v>-3.32</v>
      </c>
      <c r="CH711">
        <v>3.43</v>
      </c>
      <c r="CI711">
        <v>4.8099999999999996</v>
      </c>
      <c r="CJ711">
        <v>-5.16</v>
      </c>
      <c r="CK711" s="3"/>
      <c r="CL711" s="3"/>
      <c r="CM711" s="3"/>
      <c r="CN711">
        <v>-19</v>
      </c>
      <c r="CO711">
        <v>-32</v>
      </c>
      <c r="CP711">
        <v>33</v>
      </c>
      <c r="CQ711">
        <v>48</v>
      </c>
      <c r="CR711">
        <v>-51</v>
      </c>
      <c r="CS711" s="3"/>
      <c r="CT711" s="3"/>
      <c r="CU711" s="3"/>
      <c r="CV711" t="s">
        <v>2</v>
      </c>
      <c r="CW711" t="s">
        <v>2</v>
      </c>
      <c r="CX711">
        <v>22.3</v>
      </c>
      <c r="CY711">
        <v>18.93</v>
      </c>
      <c r="CZ711" t="s">
        <v>2</v>
      </c>
      <c r="DA711" s="3"/>
      <c r="DB711" s="3"/>
      <c r="DC711" s="3"/>
      <c r="DD711">
        <v>1.1599999999999999</v>
      </c>
      <c r="DE711">
        <v>0.97</v>
      </c>
      <c r="DF711">
        <v>0.76</v>
      </c>
      <c r="DG711">
        <v>0.89</v>
      </c>
      <c r="DH711">
        <v>0.62</v>
      </c>
      <c r="DI711" s="3"/>
      <c r="DJ711" s="3"/>
      <c r="DK711" s="3"/>
      <c r="DL711" s="6">
        <f>(CM711*3+CL711*2+CK711)/6</f>
        <v>0</v>
      </c>
      <c r="DM711">
        <f>BH711+(BH711*(CG711-8.25)/8.25)</f>
        <v>-804.04363636363632</v>
      </c>
      <c r="DN711">
        <f>BI711+(BI711*(CH711-8.25)/8.25)</f>
        <v>801.58060606060599</v>
      </c>
      <c r="DO711">
        <f>BJ711+(BJ711*(CI711-8.25)/8.25)</f>
        <v>1147.9866666666667</v>
      </c>
      <c r="DP711">
        <f>BK711+(BK711*(CJ711-8.25)/8.25)</f>
        <v>-1281.5563636363636</v>
      </c>
      <c r="DQ711">
        <f>BL711+(BL711*(CK711-8.25)/8.25)</f>
        <v>0</v>
      </c>
      <c r="DR711">
        <f>BM711+(BM711*(CL711-8.25)/8.25)</f>
        <v>0</v>
      </c>
      <c r="DS711">
        <f>BN711+(BN711*(CM711-8.25)/8.25)</f>
        <v>0</v>
      </c>
      <c r="DT711" s="8">
        <f>DM711*10^8/$I711</f>
        <v>-397.20577756993816</v>
      </c>
      <c r="DU711" s="8">
        <f>DN711*10^8/$I711</f>
        <v>395.98901541618483</v>
      </c>
      <c r="DV711" s="8">
        <f>DO711*10^8/$I711</f>
        <v>567.11715129728407</v>
      </c>
      <c r="DW711" s="8">
        <f>DP711*10^8/$I711</f>
        <v>-633.10194732722857</v>
      </c>
      <c r="DX711" s="8">
        <f>DQ711*10^8/$I711</f>
        <v>0</v>
      </c>
      <c r="DY711" s="8">
        <f>DR711*10^8/$I711</f>
        <v>0</v>
      </c>
      <c r="DZ711" s="8">
        <f>DS711*10^8/$I711</f>
        <v>0</v>
      </c>
      <c r="EA711" s="8">
        <f>DT711*10^8/$I711</f>
        <v>-196.22371547952295</v>
      </c>
      <c r="EB711" s="8">
        <f>DZ711*0.8</f>
        <v>0</v>
      </c>
      <c r="EC711" s="10">
        <f>G711-E711</f>
        <v>136</v>
      </c>
      <c r="ED711" s="4">
        <f>EC711/E711*100</f>
        <v>22.077922077922079</v>
      </c>
      <c r="EE711" s="4">
        <f>DY711-G711</f>
        <v>-752</v>
      </c>
      <c r="EF711" s="12">
        <f>EE711/G711</f>
        <v>-1</v>
      </c>
      <c r="EG711" s="4">
        <f>G711-F711</f>
        <v>-11</v>
      </c>
    </row>
    <row r="712" spans="1:137" x14ac:dyDescent="0.3">
      <c r="A712">
        <v>711</v>
      </c>
      <c r="B712" t="s">
        <v>5711</v>
      </c>
      <c r="C712" t="s">
        <v>670</v>
      </c>
      <c r="D712" t="str">
        <f>VLOOKUP(C712,Sheet1!$A$2:$B$3197,2,FALSE)</f>
        <v>화학</v>
      </c>
      <c r="E712">
        <v>56600</v>
      </c>
      <c r="F712">
        <v>60700</v>
      </c>
      <c r="G712" s="7">
        <v>66500</v>
      </c>
      <c r="H712" t="s">
        <v>2871</v>
      </c>
      <c r="I712" s="7">
        <f>VALUE(LEFT(H712,FIND("/",H712)-1)) + VALUE(MID(H712,FIND("/",H712)+1,LEN(H712)))</f>
        <v>25800000</v>
      </c>
      <c r="J712" s="1">
        <v>1548458</v>
      </c>
      <c r="K712" s="1">
        <f>G712*I712/(10^8)</f>
        <v>17157</v>
      </c>
      <c r="L712" s="1">
        <v>11107</v>
      </c>
      <c r="M712" s="1">
        <v>11595</v>
      </c>
      <c r="N712" s="1">
        <v>13717</v>
      </c>
      <c r="O712" s="1">
        <v>13113</v>
      </c>
      <c r="P712" s="1">
        <v>12636</v>
      </c>
      <c r="Q712" s="1">
        <v>14892</v>
      </c>
      <c r="R712" s="1">
        <v>15941</v>
      </c>
      <c r="S712" s="1">
        <v>15854</v>
      </c>
      <c r="T712">
        <v>297</v>
      </c>
      <c r="U712" s="1">
        <v>1111</v>
      </c>
      <c r="V712" s="1">
        <v>2107</v>
      </c>
      <c r="W712" s="1">
        <v>1897</v>
      </c>
      <c r="X712" s="1">
        <v>1392</v>
      </c>
      <c r="Y712" s="1">
        <v>1877</v>
      </c>
      <c r="Z712" s="1">
        <v>2128</v>
      </c>
      <c r="AA712" s="1">
        <v>2153</v>
      </c>
      <c r="AB712">
        <v>-435</v>
      </c>
      <c r="AC712">
        <v>892</v>
      </c>
      <c r="AD712" s="1">
        <v>2149</v>
      </c>
      <c r="AE712" s="1">
        <v>1684</v>
      </c>
      <c r="AF712" s="1">
        <v>1988</v>
      </c>
      <c r="AG712" s="1">
        <v>2249</v>
      </c>
      <c r="AH712" s="1">
        <v>2189</v>
      </c>
      <c r="AI712" s="1">
        <v>2097</v>
      </c>
      <c r="AJ712" s="1">
        <v>15309</v>
      </c>
      <c r="AK712" s="1">
        <v>16413</v>
      </c>
      <c r="AL712" s="1">
        <v>17000</v>
      </c>
      <c r="AM712" s="1">
        <v>17927</v>
      </c>
      <c r="AN712" s="1">
        <v>18746</v>
      </c>
      <c r="AO712" s="1">
        <v>21098</v>
      </c>
      <c r="AP712" s="1">
        <v>23242</v>
      </c>
      <c r="AQ712" s="1">
        <v>24454</v>
      </c>
      <c r="AR712" s="1">
        <v>4193</v>
      </c>
      <c r="AS712" s="1">
        <v>4486</v>
      </c>
      <c r="AT712" s="1">
        <v>3221</v>
      </c>
      <c r="AU712" s="1">
        <v>2996</v>
      </c>
      <c r="AV712" s="1">
        <v>2249</v>
      </c>
      <c r="AW712" s="1">
        <v>2777</v>
      </c>
      <c r="AX712" s="1">
        <v>3136</v>
      </c>
      <c r="AY712" s="1">
        <v>2779</v>
      </c>
      <c r="AZ712" s="1">
        <v>11117</v>
      </c>
      <c r="BA712" s="1">
        <v>11927</v>
      </c>
      <c r="BB712" s="1">
        <v>13779</v>
      </c>
      <c r="BC712" s="1">
        <v>14931</v>
      </c>
      <c r="BD712" s="1">
        <v>16497</v>
      </c>
      <c r="BE712" s="1">
        <v>18322</v>
      </c>
      <c r="BF712" s="1">
        <v>20105</v>
      </c>
      <c r="BG712" s="1">
        <v>21675</v>
      </c>
      <c r="BH712" s="1">
        <v>11117</v>
      </c>
      <c r="BI712" s="1">
        <v>11927</v>
      </c>
      <c r="BJ712" s="1">
        <v>13779</v>
      </c>
      <c r="BK712" s="1">
        <v>14931</v>
      </c>
      <c r="BL712" s="1">
        <v>16497</v>
      </c>
      <c r="BM712" s="1">
        <v>18322</v>
      </c>
      <c r="BN712" s="1">
        <v>20105</v>
      </c>
      <c r="BO712" s="1">
        <v>21675</v>
      </c>
      <c r="BP712" s="1">
        <v>1290</v>
      </c>
      <c r="BQ712" s="1">
        <v>1290</v>
      </c>
      <c r="BR712" s="1">
        <v>1290</v>
      </c>
      <c r="BS712" s="1">
        <v>1290</v>
      </c>
      <c r="BT712" s="1">
        <v>1290</v>
      </c>
      <c r="BU712" s="1">
        <v>1290</v>
      </c>
      <c r="BV712" s="1">
        <v>1290</v>
      </c>
      <c r="BW712" s="1">
        <v>1290</v>
      </c>
      <c r="BX712">
        <v>-2.71</v>
      </c>
      <c r="BY712">
        <v>5.63</v>
      </c>
      <c r="BZ712">
        <v>12.86</v>
      </c>
      <c r="CA712">
        <v>9.64</v>
      </c>
      <c r="CB712">
        <v>10.84</v>
      </c>
      <c r="CC712">
        <v>11.29</v>
      </c>
      <c r="CD712">
        <v>9.8800000000000008</v>
      </c>
      <c r="CE712">
        <v>8.7899999999999991</v>
      </c>
      <c r="CF712">
        <v>-3.83</v>
      </c>
      <c r="CG712">
        <v>7.74</v>
      </c>
      <c r="CH712">
        <v>16.72</v>
      </c>
      <c r="CI712">
        <v>11.73</v>
      </c>
      <c r="CJ712">
        <v>12.65</v>
      </c>
      <c r="CK712">
        <v>12.92</v>
      </c>
      <c r="CL712">
        <v>11.39</v>
      </c>
      <c r="CM712">
        <v>10.039999999999999</v>
      </c>
      <c r="CN712" s="1">
        <v>-1688</v>
      </c>
      <c r="CO712" s="1">
        <v>3459</v>
      </c>
      <c r="CP712" s="1">
        <v>8330</v>
      </c>
      <c r="CQ712" s="1">
        <v>6526</v>
      </c>
      <c r="CR712" s="1">
        <v>7705</v>
      </c>
      <c r="CS712" s="1">
        <v>8717</v>
      </c>
      <c r="CT712" s="1">
        <v>8485</v>
      </c>
      <c r="CU712" s="1">
        <v>8126</v>
      </c>
      <c r="CV712" t="s">
        <v>2</v>
      </c>
      <c r="CW712">
        <v>18.77</v>
      </c>
      <c r="CX712">
        <v>4.93</v>
      </c>
      <c r="CY712">
        <v>6.92</v>
      </c>
      <c r="CZ712">
        <v>7.16</v>
      </c>
      <c r="DA712">
        <v>7.63</v>
      </c>
      <c r="DB712">
        <v>7.84</v>
      </c>
      <c r="DC712">
        <v>8.18</v>
      </c>
      <c r="DD712">
        <v>0.71</v>
      </c>
      <c r="DE712">
        <v>1.39</v>
      </c>
      <c r="DF712">
        <v>0.76</v>
      </c>
      <c r="DG712">
        <v>0.78</v>
      </c>
      <c r="DH712">
        <v>0.86</v>
      </c>
      <c r="DI712">
        <v>0.93</v>
      </c>
      <c r="DJ712">
        <v>0.85</v>
      </c>
      <c r="DK712">
        <v>0.79</v>
      </c>
      <c r="DL712" s="6">
        <f>(CM712*3+CL712*2+CK712)/6</f>
        <v>10.969999999999999</v>
      </c>
      <c r="DM712">
        <f>BH712+(BH712*(CG712-8.25)/8.25)</f>
        <v>10429.767272727273</v>
      </c>
      <c r="DN712">
        <f>BI712+(BI712*(CH712-8.25)/8.25)</f>
        <v>24172.05333333333</v>
      </c>
      <c r="DO712">
        <f>BJ712+(BJ712*(CI712-8.25)/8.25)</f>
        <v>19591.232727272727</v>
      </c>
      <c r="DP712">
        <f>BK712+(BK712*(CJ712-8.25)/8.25)</f>
        <v>22894.2</v>
      </c>
      <c r="DQ712">
        <f>BL712+(BL712*(CK712-8.25)/8.25)</f>
        <v>25835.301818181819</v>
      </c>
      <c r="DR712">
        <f>BM712+(BM712*(CL712-8.25)/8.25)</f>
        <v>25295.464242424245</v>
      </c>
      <c r="DS712">
        <f>BN712+(BN712*(CM712-8.25)/8.25)</f>
        <v>24467.175757575755</v>
      </c>
      <c r="DT712" s="8">
        <f>DM712*10^8/$I712</f>
        <v>40425.454545454544</v>
      </c>
      <c r="DU712" s="8">
        <f>DN712*10^8/$I712</f>
        <v>93690.129198966402</v>
      </c>
      <c r="DV712" s="8">
        <f>DO712*10^8/$I712</f>
        <v>75935.010570824525</v>
      </c>
      <c r="DW712" s="8">
        <f>DP712*10^8/$I712</f>
        <v>88737.209302325587</v>
      </c>
      <c r="DX712" s="8">
        <f>DQ712*10^8/$I712</f>
        <v>100136.8287526427</v>
      </c>
      <c r="DY712" s="8">
        <f>DR712*10^8/$I712</f>
        <v>98044.435048155981</v>
      </c>
      <c r="DZ712" s="8">
        <f>DS712*10^8/$I712</f>
        <v>94834.014564247118</v>
      </c>
      <c r="EA712" s="8">
        <f>DT712*10^8/$I712</f>
        <v>156687.80831571529</v>
      </c>
      <c r="EB712" s="8">
        <f>DZ712*0.8</f>
        <v>75867.211651397694</v>
      </c>
      <c r="EC712" s="10">
        <f>G712-E712</f>
        <v>9900</v>
      </c>
      <c r="ED712" s="4">
        <f>EC712/E712*100</f>
        <v>17.491166077738516</v>
      </c>
      <c r="EE712" s="4">
        <f>DY712-G712</f>
        <v>31544.435048155981</v>
      </c>
      <c r="EF712" s="12">
        <f>EE712/G712</f>
        <v>0.47435240673918772</v>
      </c>
      <c r="EG712" s="4">
        <f>G712-F712</f>
        <v>5800</v>
      </c>
    </row>
    <row r="713" spans="1:137" x14ac:dyDescent="0.3">
      <c r="A713">
        <v>712</v>
      </c>
      <c r="B713" t="s">
        <v>7467</v>
      </c>
      <c r="C713" t="s">
        <v>671</v>
      </c>
      <c r="D713" t="str">
        <f>VLOOKUP(C713,Sheet1!$A$2:$B$3197,2,FALSE)</f>
        <v>제약</v>
      </c>
      <c r="E713" s="7">
        <v>19700</v>
      </c>
      <c r="F713" s="7">
        <v>14950</v>
      </c>
      <c r="G713" s="7">
        <v>14500</v>
      </c>
      <c r="H713" t="s">
        <v>2872</v>
      </c>
      <c r="I713" s="7">
        <f>VALUE(LEFT(H713,FIND("/",H713)-1)) + VALUE(MID(H713,FIND("/",H713)+1,LEN(H713)))</f>
        <v>27931470</v>
      </c>
      <c r="J713" s="1">
        <v>323740</v>
      </c>
      <c r="K713" s="1">
        <f>G713*I713/(10^8)</f>
        <v>4050.06315</v>
      </c>
      <c r="L713" s="1">
        <v>2375</v>
      </c>
      <c r="M713" s="1">
        <v>2589</v>
      </c>
      <c r="N713" s="1">
        <v>3066</v>
      </c>
      <c r="O713" s="1">
        <v>3072</v>
      </c>
      <c r="P713" s="1">
        <v>2721</v>
      </c>
      <c r="Q713" s="3"/>
      <c r="R713" s="3"/>
      <c r="S713" s="3"/>
      <c r="T713">
        <v>113</v>
      </c>
      <c r="U713">
        <v>110</v>
      </c>
      <c r="V713">
        <v>112</v>
      </c>
      <c r="W713">
        <v>96</v>
      </c>
      <c r="X713">
        <v>232</v>
      </c>
      <c r="Y713" s="3"/>
      <c r="Z713" s="3"/>
      <c r="AA713" s="3"/>
      <c r="AB713">
        <v>263</v>
      </c>
      <c r="AC713">
        <v>470</v>
      </c>
      <c r="AD713">
        <v>101</v>
      </c>
      <c r="AE713">
        <v>91</v>
      </c>
      <c r="AF713">
        <v>287</v>
      </c>
      <c r="AG713" s="3"/>
      <c r="AH713" s="3"/>
      <c r="AI713" s="3"/>
      <c r="AJ713" s="1">
        <v>3246</v>
      </c>
      <c r="AK713" s="1">
        <v>3672</v>
      </c>
      <c r="AL713" s="1">
        <v>3706</v>
      </c>
      <c r="AM713" s="1">
        <v>3764</v>
      </c>
      <c r="AN713" s="1">
        <v>4338</v>
      </c>
      <c r="AO713" s="3"/>
      <c r="AP713" s="3"/>
      <c r="AQ713" s="3"/>
      <c r="AR713">
        <v>717</v>
      </c>
      <c r="AS713">
        <v>703</v>
      </c>
      <c r="AT713">
        <v>732</v>
      </c>
      <c r="AU713">
        <v>766</v>
      </c>
      <c r="AV713">
        <v>911</v>
      </c>
      <c r="AW713" s="3"/>
      <c r="AX713" s="3"/>
      <c r="AY713" s="3"/>
      <c r="AZ713" s="1">
        <v>2529</v>
      </c>
      <c r="BA713" s="1">
        <v>2969</v>
      </c>
      <c r="BB713" s="1">
        <v>2974</v>
      </c>
      <c r="BC713" s="1">
        <v>2997</v>
      </c>
      <c r="BD713" s="1">
        <v>3427</v>
      </c>
      <c r="BE713" s="3"/>
      <c r="BF713" s="3"/>
      <c r="BG713" s="3"/>
      <c r="BH713" s="1">
        <v>2529</v>
      </c>
      <c r="BI713" s="1">
        <v>2969</v>
      </c>
      <c r="BJ713" s="1">
        <v>2971</v>
      </c>
      <c r="BK713" s="1">
        <v>2997</v>
      </c>
      <c r="BL713" s="1">
        <v>3313</v>
      </c>
      <c r="BM713" s="3"/>
      <c r="BN713" s="3"/>
      <c r="BO713" s="3"/>
      <c r="BP713">
        <v>279</v>
      </c>
      <c r="BQ713">
        <v>279</v>
      </c>
      <c r="BR713">
        <v>279</v>
      </c>
      <c r="BS713">
        <v>279</v>
      </c>
      <c r="BT713">
        <v>279</v>
      </c>
      <c r="BU713" s="3"/>
      <c r="BV713" s="3"/>
      <c r="BW713" s="3"/>
      <c r="BX713">
        <v>8.18</v>
      </c>
      <c r="BY713">
        <v>13.59</v>
      </c>
      <c r="BZ713">
        <v>2.73</v>
      </c>
      <c r="CA713">
        <v>2.44</v>
      </c>
      <c r="CB713">
        <v>7.09</v>
      </c>
      <c r="CC713" s="3"/>
      <c r="CD713" s="3"/>
      <c r="CE713" s="3"/>
      <c r="CF713">
        <v>10.87</v>
      </c>
      <c r="CG713">
        <v>17.100000000000001</v>
      </c>
      <c r="CH713">
        <v>3.39</v>
      </c>
      <c r="CI713">
        <v>3.05</v>
      </c>
      <c r="CJ713">
        <v>9.0399999999999991</v>
      </c>
      <c r="CK713" s="3"/>
      <c r="CL713" s="3"/>
      <c r="CM713" s="3"/>
      <c r="CN713">
        <v>940</v>
      </c>
      <c r="CO713" s="1">
        <v>1683</v>
      </c>
      <c r="CP713">
        <v>360</v>
      </c>
      <c r="CQ713">
        <v>326</v>
      </c>
      <c r="CR713" s="1">
        <v>1021</v>
      </c>
      <c r="CS713" s="3"/>
      <c r="CT713" s="3"/>
      <c r="CU713" s="3"/>
      <c r="CV713">
        <v>8.64</v>
      </c>
      <c r="CW713">
        <v>5.79</v>
      </c>
      <c r="CX713">
        <v>25.24</v>
      </c>
      <c r="CY713">
        <v>25.46</v>
      </c>
      <c r="CZ713">
        <v>19.25</v>
      </c>
      <c r="DA713" s="3"/>
      <c r="DB713" s="3"/>
      <c r="DC713" s="3"/>
      <c r="DD713">
        <v>0.89</v>
      </c>
      <c r="DE713">
        <v>0.91</v>
      </c>
      <c r="DF713">
        <v>0.85</v>
      </c>
      <c r="DG713">
        <v>0.77</v>
      </c>
      <c r="DH713">
        <v>1.64</v>
      </c>
      <c r="DI713" s="3"/>
      <c r="DJ713" s="3"/>
      <c r="DK713" s="3"/>
      <c r="DL713" s="6">
        <f>(CM713*3+CL713*2+CK713)/6</f>
        <v>0</v>
      </c>
      <c r="DM713">
        <f>BH713+(BH713*(CG713-8.25)/8.25)</f>
        <v>5241.9272727272728</v>
      </c>
      <c r="DN713">
        <f>BI713+(BI713*(CH713-8.25)/8.25)</f>
        <v>1219.9890909090911</v>
      </c>
      <c r="DO713">
        <f>BJ713+(BJ713*(CI713-8.25)/8.25)</f>
        <v>1098.3696969696969</v>
      </c>
      <c r="DP713">
        <f>BK713+(BK713*(CJ713-8.25)/8.25)</f>
        <v>3283.9854545454541</v>
      </c>
      <c r="DQ713">
        <f>BL713+(BL713*(CK713-8.25)/8.25)</f>
        <v>0</v>
      </c>
      <c r="DR713">
        <f>BM713+(BM713*(CL713-8.25)/8.25)</f>
        <v>0</v>
      </c>
      <c r="DS713">
        <f>BN713+(BN713*(CM713-8.25)/8.25)</f>
        <v>0</v>
      </c>
      <c r="DT713" s="8">
        <f>DM713*10^8/$I713</f>
        <v>18767.101311629045</v>
      </c>
      <c r="DU713" s="8">
        <f>DN713*10^8/$I713</f>
        <v>4367.7940720953502</v>
      </c>
      <c r="DV713" s="8">
        <f>DO713*10^8/$I713</f>
        <v>3932.3734016494541</v>
      </c>
      <c r="DW713" s="8">
        <f>DP713*10^8/$I713</f>
        <v>11757.295461160669</v>
      </c>
      <c r="DX713" s="8">
        <f>DQ713*10^8/$I713</f>
        <v>0</v>
      </c>
      <c r="DY713" s="8">
        <f>DR713*10^8/$I713</f>
        <v>0</v>
      </c>
      <c r="DZ713" s="8">
        <f>DS713*10^8/$I713</f>
        <v>0</v>
      </c>
      <c r="EA713" s="8">
        <f>DT713*10^8/$I713</f>
        <v>67189.808884491387</v>
      </c>
      <c r="EB713" s="8">
        <f>DZ713*0.8</f>
        <v>0</v>
      </c>
      <c r="EC713" s="10">
        <f>G713-E713</f>
        <v>-5200</v>
      </c>
      <c r="ED713" s="4">
        <f>EC713/E713*100</f>
        <v>-26.395939086294419</v>
      </c>
      <c r="EE713" s="4">
        <f>DY713-G713</f>
        <v>-14500</v>
      </c>
      <c r="EF713" s="12">
        <f>EE713/G713</f>
        <v>-1</v>
      </c>
      <c r="EG713" s="4">
        <f>G713-F713</f>
        <v>-450</v>
      </c>
    </row>
    <row r="714" spans="1:137" x14ac:dyDescent="0.3">
      <c r="A714">
        <v>713</v>
      </c>
      <c r="B714" t="s">
        <v>7873</v>
      </c>
      <c r="C714" t="s">
        <v>672</v>
      </c>
      <c r="D714" t="str">
        <f>VLOOKUP(C714,Sheet1!$A$2:$B$3197,2,FALSE)</f>
        <v>건설</v>
      </c>
      <c r="E714" t="e">
        <v>#N/A</v>
      </c>
      <c r="F714">
        <v>84800</v>
      </c>
      <c r="G714" s="7">
        <v>83300</v>
      </c>
      <c r="H714" t="s">
        <v>2873</v>
      </c>
      <c r="I714" s="7">
        <f>VALUE(LEFT(H714,FIND("/",H714)-1)) + VALUE(MID(H714,FIND("/",H714)+1,LEN(H714)))</f>
        <v>22641999</v>
      </c>
      <c r="J714">
        <v>178</v>
      </c>
      <c r="K714" s="1">
        <f>G714*I714/(10^8)</f>
        <v>18860.785166999998</v>
      </c>
      <c r="L714" s="1">
        <v>98538</v>
      </c>
      <c r="M714" s="1">
        <v>123355</v>
      </c>
      <c r="N714" s="1">
        <v>109845</v>
      </c>
      <c r="O714" s="1">
        <v>16604</v>
      </c>
      <c r="P714" s="1">
        <v>15661</v>
      </c>
      <c r="Q714" s="1">
        <v>22097</v>
      </c>
      <c r="R714" s="1">
        <v>24874</v>
      </c>
      <c r="S714" s="1">
        <v>27364</v>
      </c>
      <c r="T714" s="1">
        <v>4194</v>
      </c>
      <c r="U714" s="1">
        <v>5459</v>
      </c>
      <c r="V714" s="1">
        <v>8454</v>
      </c>
      <c r="W714" s="1">
        <v>1360</v>
      </c>
      <c r="X714" s="1">
        <v>1190</v>
      </c>
      <c r="Y714" s="1">
        <v>2569</v>
      </c>
      <c r="Z714" s="1">
        <v>2856</v>
      </c>
      <c r="AA714" s="1">
        <v>2932</v>
      </c>
      <c r="AB714" s="1">
        <v>2932</v>
      </c>
      <c r="AC714" s="1">
        <v>5080</v>
      </c>
      <c r="AD714" s="1">
        <v>6781</v>
      </c>
      <c r="AE714" s="1">
        <v>7103</v>
      </c>
      <c r="AF714" s="1">
        <v>5727</v>
      </c>
      <c r="AG714" s="1">
        <v>6861</v>
      </c>
      <c r="AH714" s="1">
        <v>5258</v>
      </c>
      <c r="AI714" s="1">
        <v>5256</v>
      </c>
      <c r="AJ714" s="1">
        <v>123915</v>
      </c>
      <c r="AK714" s="1">
        <v>134025</v>
      </c>
      <c r="AL714" s="1">
        <v>128337</v>
      </c>
      <c r="AM714" s="1">
        <v>134452</v>
      </c>
      <c r="AN714" s="1">
        <v>139019</v>
      </c>
      <c r="AO714" s="1">
        <v>67123</v>
      </c>
      <c r="AP714" s="1">
        <v>71866</v>
      </c>
      <c r="AQ714" s="1">
        <v>76560</v>
      </c>
      <c r="AR714" s="1">
        <v>72461</v>
      </c>
      <c r="AS714" s="1">
        <v>77081</v>
      </c>
      <c r="AT714" s="1">
        <v>67835</v>
      </c>
      <c r="AU714" s="1">
        <v>67085</v>
      </c>
      <c r="AV714" s="1">
        <v>106905</v>
      </c>
      <c r="AW714" s="1">
        <v>33327</v>
      </c>
      <c r="AX714" s="1">
        <v>33885</v>
      </c>
      <c r="AY714" s="1">
        <v>34395</v>
      </c>
      <c r="AZ714" s="1">
        <v>51454</v>
      </c>
      <c r="BA714" s="1">
        <v>56943</v>
      </c>
      <c r="BB714" s="1">
        <v>60502</v>
      </c>
      <c r="BC714" s="1">
        <v>67367</v>
      </c>
      <c r="BD714" s="1">
        <v>32113</v>
      </c>
      <c r="BE714" s="1">
        <v>33796</v>
      </c>
      <c r="BF714" s="1">
        <v>37981</v>
      </c>
      <c r="BG714" s="1">
        <v>42165</v>
      </c>
      <c r="BH714" s="1">
        <v>46109</v>
      </c>
      <c r="BI714" s="1">
        <v>50643</v>
      </c>
      <c r="BJ714" s="1">
        <v>53900</v>
      </c>
      <c r="BK714" s="1">
        <v>59373</v>
      </c>
      <c r="BL714" s="1">
        <v>25931</v>
      </c>
      <c r="BM714" s="3"/>
      <c r="BN714" s="3"/>
      <c r="BO714" s="3"/>
      <c r="BP714" s="1">
        <v>2185</v>
      </c>
      <c r="BQ714" s="1">
        <v>2185</v>
      </c>
      <c r="BR714" s="1">
        <v>2185</v>
      </c>
      <c r="BS714" s="1">
        <v>2185</v>
      </c>
      <c r="BT714" s="1">
        <v>2185</v>
      </c>
      <c r="BU714" s="1">
        <v>2461</v>
      </c>
      <c r="BV714" s="1">
        <v>2461</v>
      </c>
      <c r="BW714" s="1">
        <v>2461</v>
      </c>
      <c r="BX714">
        <v>2.4</v>
      </c>
      <c r="BY714">
        <v>3.94</v>
      </c>
      <c r="BZ714">
        <v>5.17</v>
      </c>
      <c r="CA714">
        <v>5.41</v>
      </c>
      <c r="CB714">
        <v>4.1900000000000004</v>
      </c>
      <c r="CC714">
        <v>6.66</v>
      </c>
      <c r="CD714">
        <v>7.57</v>
      </c>
      <c r="CE714">
        <v>7.08</v>
      </c>
      <c r="CF714">
        <v>5.92</v>
      </c>
      <c r="CG714">
        <v>10.14</v>
      </c>
      <c r="CH714">
        <v>12.37</v>
      </c>
      <c r="CI714">
        <v>11.74</v>
      </c>
      <c r="CJ714">
        <v>11.84</v>
      </c>
      <c r="CK714">
        <v>25.93</v>
      </c>
      <c r="CL714" s="3"/>
      <c r="CM714" s="3"/>
      <c r="CN714" s="1">
        <v>6873</v>
      </c>
      <c r="CO714" s="1">
        <v>12707</v>
      </c>
      <c r="CP714" s="1">
        <v>16746</v>
      </c>
      <c r="CQ714" s="1">
        <v>17228</v>
      </c>
      <c r="CR714" s="1">
        <v>13082</v>
      </c>
      <c r="CS714" s="1">
        <v>32289</v>
      </c>
      <c r="CT714" s="1">
        <v>22759</v>
      </c>
      <c r="CU714" s="1">
        <v>22750</v>
      </c>
      <c r="CV714">
        <v>11.45</v>
      </c>
      <c r="CW714">
        <v>5.86</v>
      </c>
      <c r="CX714">
        <v>5.53</v>
      </c>
      <c r="CY714">
        <v>4.75</v>
      </c>
      <c r="CZ714">
        <v>5.73</v>
      </c>
      <c r="DA714">
        <v>2.58</v>
      </c>
      <c r="DB714">
        <v>3.66</v>
      </c>
      <c r="DC714">
        <v>3.66</v>
      </c>
      <c r="DD714">
        <v>0.66</v>
      </c>
      <c r="DE714">
        <v>0.56999999999999995</v>
      </c>
      <c r="DF714">
        <v>0.66</v>
      </c>
      <c r="DG714">
        <v>0.53</v>
      </c>
      <c r="DH714">
        <v>1.1200000000000001</v>
      </c>
      <c r="DI714" s="3"/>
      <c r="DJ714" s="3"/>
      <c r="DK714" s="3"/>
      <c r="DL714" s="6">
        <f>(CM714*3+CL714*2+CK714)/6</f>
        <v>4.3216666666666663</v>
      </c>
      <c r="DM714">
        <f>BH714+(BH714*(CG714-8.25)/8.25)</f>
        <v>56672.152727272733</v>
      </c>
      <c r="DN714">
        <f>BI714+(BI714*(CH714-8.25)/8.25)</f>
        <v>75933.807272727267</v>
      </c>
      <c r="DO714">
        <f>BJ714+(BJ714*(CI714-8.25)/8.25)</f>
        <v>76701.333333333328</v>
      </c>
      <c r="DP714">
        <f>BK714+(BK714*(CJ714-8.25)/8.25)</f>
        <v>85209.250909090915</v>
      </c>
      <c r="DQ714">
        <f>BL714+(BL714*(CK714-8.25)/8.25)</f>
        <v>81501.918787878793</v>
      </c>
      <c r="DR714">
        <f>BM714+(BM714*(CL714-8.25)/8.25)</f>
        <v>0</v>
      </c>
      <c r="DS714">
        <f>BN714+(BN714*(CM714-8.25)/8.25)</f>
        <v>0</v>
      </c>
      <c r="DT714" s="8">
        <f>DM714*10^8/$I714</f>
        <v>250296.59584064435</v>
      </c>
      <c r="DU714" s="8">
        <f>DN714*10^8/$I714</f>
        <v>335367.06398020452</v>
      </c>
      <c r="DV714" s="8">
        <f>DO714*10^8/$I714</f>
        <v>338756.89745120704</v>
      </c>
      <c r="DW714" s="8">
        <f>DP714*10^8/$I714</f>
        <v>376332.72092755995</v>
      </c>
      <c r="DX714" s="8">
        <f>DQ714*10^8/$I714</f>
        <v>359959.02476578497</v>
      </c>
      <c r="DY714" s="8">
        <f>DR714*10^8/$I714</f>
        <v>0</v>
      </c>
      <c r="DZ714" s="8">
        <f>DS714*10^8/$I714</f>
        <v>0</v>
      </c>
      <c r="EA714" s="8">
        <f>DT714*10^8/$I714</f>
        <v>1105452.7289778802</v>
      </c>
      <c r="EB714" s="8">
        <f>DZ714*0.8</f>
        <v>0</v>
      </c>
      <c r="EC714" s="10" t="e">
        <f>G714-E714</f>
        <v>#N/A</v>
      </c>
      <c r="ED714" s="4" t="e">
        <f>EC714/E714*100</f>
        <v>#N/A</v>
      </c>
      <c r="EE714" s="4">
        <f>DY714-G714</f>
        <v>-83300</v>
      </c>
      <c r="EF714" s="12">
        <f>EE714/G714</f>
        <v>-1</v>
      </c>
      <c r="EG714" s="4">
        <f>G714-F714</f>
        <v>-1500</v>
      </c>
    </row>
    <row r="715" spans="1:137" x14ac:dyDescent="0.3">
      <c r="A715">
        <v>714</v>
      </c>
      <c r="B715" t="s">
        <v>5786</v>
      </c>
      <c r="C715" t="s">
        <v>673</v>
      </c>
      <c r="D715" t="str">
        <f>VLOOKUP(C715,Sheet1!$A$2:$B$3197,2,FALSE)</f>
        <v>무역회사와판매업체</v>
      </c>
      <c r="E715">
        <v>26450</v>
      </c>
      <c r="F715">
        <v>34950</v>
      </c>
      <c r="G715" s="7">
        <v>31750</v>
      </c>
      <c r="H715" t="s">
        <v>2874</v>
      </c>
      <c r="I715" s="7">
        <f>VALUE(LEFT(H715,FIND("/",H715)-1)) + VALUE(MID(H715,FIND("/",H715)+1,LEN(H715)))</f>
        <v>38760000</v>
      </c>
      <c r="J715" s="1">
        <v>2691323</v>
      </c>
      <c r="K715" s="1">
        <f>G715*I715/(10^8)</f>
        <v>12306.3</v>
      </c>
      <c r="L715" s="1">
        <v>119667</v>
      </c>
      <c r="M715" s="1">
        <v>128272</v>
      </c>
      <c r="N715" s="1">
        <v>99882</v>
      </c>
      <c r="O715" s="1">
        <v>105309</v>
      </c>
      <c r="P715" s="1">
        <v>112826</v>
      </c>
      <c r="Q715" s="1">
        <v>140235</v>
      </c>
      <c r="R715" s="1">
        <v>140592</v>
      </c>
      <c r="S715" s="1">
        <v>146289</v>
      </c>
      <c r="T715" s="1">
        <v>1741</v>
      </c>
      <c r="U715" s="1">
        <v>2123</v>
      </c>
      <c r="V715" s="1">
        <v>1657</v>
      </c>
      <c r="W715" s="1">
        <v>1348</v>
      </c>
      <c r="X715" s="1">
        <v>1598</v>
      </c>
      <c r="Y715" s="1">
        <v>3450</v>
      </c>
      <c r="Z715" s="1">
        <v>2920</v>
      </c>
      <c r="AA715" s="1">
        <v>3130</v>
      </c>
      <c r="AB715">
        <v>848</v>
      </c>
      <c r="AC715">
        <v>882</v>
      </c>
      <c r="AD715">
        <v>-360</v>
      </c>
      <c r="AE715">
        <v>-149</v>
      </c>
      <c r="AF715" s="1">
        <v>3616</v>
      </c>
      <c r="AG715" s="1">
        <v>2357</v>
      </c>
      <c r="AH715" s="1">
        <v>1842</v>
      </c>
      <c r="AI715" s="1">
        <v>1983</v>
      </c>
      <c r="AJ715" s="1">
        <v>51773</v>
      </c>
      <c r="AK715" s="1">
        <v>49676</v>
      </c>
      <c r="AL715" s="1">
        <v>50381</v>
      </c>
      <c r="AM715" s="1">
        <v>48760</v>
      </c>
      <c r="AN715" s="1">
        <v>53959</v>
      </c>
      <c r="AO715" s="1">
        <v>56652</v>
      </c>
      <c r="AP715" s="1">
        <v>58364</v>
      </c>
      <c r="AQ715" s="1">
        <v>60652</v>
      </c>
      <c r="AR715" s="1">
        <v>35319</v>
      </c>
      <c r="AS715" s="1">
        <v>33821</v>
      </c>
      <c r="AT715" s="1">
        <v>34885</v>
      </c>
      <c r="AU715" s="1">
        <v>33274</v>
      </c>
      <c r="AV715" s="1">
        <v>36376</v>
      </c>
      <c r="AW715" s="1">
        <v>36711</v>
      </c>
      <c r="AX715" s="1">
        <v>36700</v>
      </c>
      <c r="AY715" s="1">
        <v>36855</v>
      </c>
      <c r="AZ715" s="1">
        <v>16454</v>
      </c>
      <c r="BA715" s="1">
        <v>15855</v>
      </c>
      <c r="BB715" s="1">
        <v>15495</v>
      </c>
      <c r="BC715" s="1">
        <v>15486</v>
      </c>
      <c r="BD715" s="1">
        <v>17583</v>
      </c>
      <c r="BE715" s="1">
        <v>19941</v>
      </c>
      <c r="BF715" s="1">
        <v>21664</v>
      </c>
      <c r="BG715" s="1">
        <v>23797</v>
      </c>
      <c r="BH715" s="1">
        <v>12489</v>
      </c>
      <c r="BI715" s="1">
        <v>11944</v>
      </c>
      <c r="BJ715" s="1">
        <v>11285</v>
      </c>
      <c r="BK715" s="1">
        <v>11715</v>
      </c>
      <c r="BL715" s="1">
        <v>13382</v>
      </c>
      <c r="BM715" s="1">
        <v>15221</v>
      </c>
      <c r="BN715" s="1">
        <v>16522</v>
      </c>
      <c r="BO715" s="1">
        <v>18226</v>
      </c>
      <c r="BP715" s="1">
        <v>1938</v>
      </c>
      <c r="BQ715" s="1">
        <v>1938</v>
      </c>
      <c r="BR715" s="1">
        <v>1938</v>
      </c>
      <c r="BS715" s="1">
        <v>1938</v>
      </c>
      <c r="BT715" s="1">
        <v>1938</v>
      </c>
      <c r="BU715" s="1">
        <v>1940</v>
      </c>
      <c r="BV715" s="1">
        <v>1940</v>
      </c>
      <c r="BW715" s="1">
        <v>1940</v>
      </c>
      <c r="BX715">
        <v>1.61</v>
      </c>
      <c r="BY715">
        <v>1.74</v>
      </c>
      <c r="BZ715">
        <v>-0.72</v>
      </c>
      <c r="CA715">
        <v>-0.3</v>
      </c>
      <c r="CB715">
        <v>7.04</v>
      </c>
      <c r="CC715">
        <v>4.26</v>
      </c>
      <c r="CD715">
        <v>3.2</v>
      </c>
      <c r="CE715">
        <v>3.33</v>
      </c>
      <c r="CF715">
        <v>4.75</v>
      </c>
      <c r="CG715">
        <v>4.93</v>
      </c>
      <c r="CH715">
        <v>-6.06</v>
      </c>
      <c r="CI715">
        <v>2.48</v>
      </c>
      <c r="CJ715">
        <v>23.72</v>
      </c>
      <c r="CK715">
        <v>11.06</v>
      </c>
      <c r="CL715">
        <v>7.85</v>
      </c>
      <c r="CM715">
        <v>7.77</v>
      </c>
      <c r="CN715" s="1">
        <v>1500</v>
      </c>
      <c r="CO715" s="1">
        <v>1553</v>
      </c>
      <c r="CP715" s="1">
        <v>-1815</v>
      </c>
      <c r="CQ715">
        <v>737</v>
      </c>
      <c r="CR715" s="1">
        <v>7678</v>
      </c>
      <c r="CS715" s="1">
        <v>4082</v>
      </c>
      <c r="CT715" s="1">
        <v>3213</v>
      </c>
      <c r="CU715" s="1">
        <v>3481</v>
      </c>
      <c r="CV715">
        <v>19.5</v>
      </c>
      <c r="CW715">
        <v>17.48</v>
      </c>
      <c r="CX715" t="s">
        <v>2</v>
      </c>
      <c r="CY715">
        <v>20.41</v>
      </c>
      <c r="CZ715">
        <v>3.22</v>
      </c>
      <c r="DA715">
        <v>7.78</v>
      </c>
      <c r="DB715">
        <v>9.8800000000000008</v>
      </c>
      <c r="DC715">
        <v>9.1199999999999992</v>
      </c>
      <c r="DD715">
        <v>0.91</v>
      </c>
      <c r="DE715">
        <v>0.88</v>
      </c>
      <c r="DF715">
        <v>0.53</v>
      </c>
      <c r="DG715">
        <v>0.5</v>
      </c>
      <c r="DH715">
        <v>0.69</v>
      </c>
      <c r="DI715">
        <v>0.79</v>
      </c>
      <c r="DJ715">
        <v>0.73</v>
      </c>
      <c r="DK715">
        <v>0.66</v>
      </c>
      <c r="DL715" s="6">
        <f>(CM715*3+CL715*2+CK715)/6</f>
        <v>8.3450000000000006</v>
      </c>
      <c r="DM715">
        <f>BH715+(BH715*(CG715-8.25)/8.25)</f>
        <v>7463.1236363636363</v>
      </c>
      <c r="DN715">
        <f>BI715+(BI715*(CH715-8.25)/8.25)</f>
        <v>-8773.4109090909078</v>
      </c>
      <c r="DO715">
        <f>BJ715+(BJ715*(CI715-8.25)/8.25)</f>
        <v>3392.3393939393945</v>
      </c>
      <c r="DP715">
        <f>BK715+(BK715*(CJ715-8.25)/8.25)</f>
        <v>33682.399999999994</v>
      </c>
      <c r="DQ715">
        <f>BL715+(BL715*(CK715-8.25)/8.25)</f>
        <v>17939.990303030303</v>
      </c>
      <c r="DR715">
        <f>BM715+(BM715*(CL715-8.25)/8.25)</f>
        <v>14483.012121212121</v>
      </c>
      <c r="DS715">
        <f>BN715+(BN715*(CM715-8.25)/8.25)</f>
        <v>15560.72</v>
      </c>
      <c r="DT715" s="8">
        <f>DM715*10^8/$I715</f>
        <v>19254.704944178629</v>
      </c>
      <c r="DU715" s="8">
        <f>DN715*10^8/$I715</f>
        <v>-22635.219063702032</v>
      </c>
      <c r="DV715" s="8">
        <f>DO715*10^8/$I715</f>
        <v>8752.1656190386857</v>
      </c>
      <c r="DW715" s="8">
        <f>DP715*10^8/$I715</f>
        <v>86899.896800825576</v>
      </c>
      <c r="DX715" s="8">
        <f>DQ715*10^8/$I715</f>
        <v>46284.804703380556</v>
      </c>
      <c r="DY715" s="8">
        <f>DR715*10^8/$I715</f>
        <v>37365.87234574851</v>
      </c>
      <c r="DZ715" s="8">
        <f>DS715*10^8/$I715</f>
        <v>40146.336429308569</v>
      </c>
      <c r="EA715" s="8">
        <f>DT715*10^8/$I715</f>
        <v>49676.741342050133</v>
      </c>
      <c r="EB715" s="8">
        <f>DZ715*0.8</f>
        <v>32117.069143446857</v>
      </c>
      <c r="EC715" s="10">
        <f>G715-E715</f>
        <v>5300</v>
      </c>
      <c r="ED715" s="4">
        <f>EC715/E715*100</f>
        <v>20.037807183364841</v>
      </c>
      <c r="EE715" s="4">
        <f>DY715-G715</f>
        <v>5615.8723457485103</v>
      </c>
      <c r="EF715" s="12">
        <f>EE715/G715</f>
        <v>0.17687786915743339</v>
      </c>
      <c r="EG715" s="4">
        <f>G715-F715</f>
        <v>-3200</v>
      </c>
    </row>
    <row r="716" spans="1:137" x14ac:dyDescent="0.3">
      <c r="A716">
        <v>715</v>
      </c>
      <c r="B716" t="s">
        <v>7041</v>
      </c>
      <c r="C716" t="s">
        <v>674</v>
      </c>
      <c r="D716" t="str">
        <f>VLOOKUP(C716,Sheet1!$A$2:$B$3197,2,FALSE)</f>
        <v>제약</v>
      </c>
      <c r="E716" s="7">
        <v>9904.76</v>
      </c>
      <c r="F716" s="7">
        <v>7280</v>
      </c>
      <c r="G716" s="7">
        <v>6900</v>
      </c>
      <c r="H716" t="s">
        <v>2875</v>
      </c>
      <c r="I716" s="7">
        <f>VALUE(LEFT(H716,FIND("/",H716)-1)) + VALUE(MID(H716,FIND("/",H716)+1,LEN(H716)))</f>
        <v>19276090</v>
      </c>
      <c r="J716">
        <v>0</v>
      </c>
      <c r="K716" s="1">
        <f>G716*I716/(10^8)</f>
        <v>1330.0502100000001</v>
      </c>
      <c r="L716" s="1">
        <v>1207</v>
      </c>
      <c r="M716" s="1">
        <v>1233</v>
      </c>
      <c r="N716" s="1">
        <v>1077</v>
      </c>
      <c r="O716" s="1">
        <v>1111</v>
      </c>
      <c r="P716" s="1">
        <v>1304</v>
      </c>
      <c r="Q716" s="3"/>
      <c r="R716" s="3"/>
      <c r="S716" s="3"/>
      <c r="T716">
        <v>40</v>
      </c>
      <c r="U716">
        <v>26</v>
      </c>
      <c r="V716">
        <v>33</v>
      </c>
      <c r="W716">
        <v>56</v>
      </c>
      <c r="X716">
        <v>60</v>
      </c>
      <c r="Y716" s="3"/>
      <c r="Z716" s="3"/>
      <c r="AA716" s="3"/>
      <c r="AB716">
        <v>8</v>
      </c>
      <c r="AC716">
        <v>10</v>
      </c>
      <c r="AD716">
        <v>22</v>
      </c>
      <c r="AE716">
        <v>-48</v>
      </c>
      <c r="AF716">
        <v>22</v>
      </c>
      <c r="AG716" s="3"/>
      <c r="AH716" s="3"/>
      <c r="AI716" s="3"/>
      <c r="AJ716" s="1">
        <v>1295</v>
      </c>
      <c r="AK716" s="1">
        <v>1316</v>
      </c>
      <c r="AL716" s="1">
        <v>1262</v>
      </c>
      <c r="AM716" s="1">
        <v>1346</v>
      </c>
      <c r="AN716" s="1">
        <v>1456</v>
      </c>
      <c r="AO716" s="3"/>
      <c r="AP716" s="3"/>
      <c r="AQ716" s="3"/>
      <c r="AR716">
        <v>619</v>
      </c>
      <c r="AS716">
        <v>639</v>
      </c>
      <c r="AT716">
        <v>575</v>
      </c>
      <c r="AU716">
        <v>736</v>
      </c>
      <c r="AV716">
        <v>751</v>
      </c>
      <c r="AW716" s="3"/>
      <c r="AX716" s="3"/>
      <c r="AY716" s="3"/>
      <c r="AZ716">
        <v>675</v>
      </c>
      <c r="BA716">
        <v>678</v>
      </c>
      <c r="BB716">
        <v>687</v>
      </c>
      <c r="BC716">
        <v>610</v>
      </c>
      <c r="BD716">
        <v>705</v>
      </c>
      <c r="BE716" s="3"/>
      <c r="BF716" s="3"/>
      <c r="BG716" s="3"/>
      <c r="BH716">
        <v>675</v>
      </c>
      <c r="BI716">
        <v>677</v>
      </c>
      <c r="BJ716">
        <v>687</v>
      </c>
      <c r="BK716">
        <v>609</v>
      </c>
      <c r="BL716">
        <v>705</v>
      </c>
      <c r="BM716" s="3"/>
      <c r="BN716" s="3"/>
      <c r="BO716" s="3"/>
      <c r="BP716">
        <v>166</v>
      </c>
      <c r="BQ716">
        <v>174</v>
      </c>
      <c r="BR716">
        <v>181</v>
      </c>
      <c r="BS716">
        <v>184</v>
      </c>
      <c r="BT716">
        <v>184</v>
      </c>
      <c r="BU716" s="3"/>
      <c r="BV716" s="3"/>
      <c r="BW716" s="3"/>
      <c r="BX716">
        <v>0.6</v>
      </c>
      <c r="BY716">
        <v>0.8</v>
      </c>
      <c r="BZ716">
        <v>1.69</v>
      </c>
      <c r="CA716">
        <v>-3.65</v>
      </c>
      <c r="CB716">
        <v>1.57</v>
      </c>
      <c r="CC716" s="3"/>
      <c r="CD716" s="3"/>
      <c r="CE716" s="3"/>
      <c r="CF716">
        <v>1.1399999999999999</v>
      </c>
      <c r="CG716">
        <v>1.62</v>
      </c>
      <c r="CH716">
        <v>3.21</v>
      </c>
      <c r="CI716">
        <v>-7.35</v>
      </c>
      <c r="CJ716">
        <v>3.35</v>
      </c>
      <c r="CK716" s="3"/>
      <c r="CL716" s="3"/>
      <c r="CM716" s="3"/>
      <c r="CN716">
        <v>40</v>
      </c>
      <c r="CO716">
        <v>57</v>
      </c>
      <c r="CP716">
        <v>114</v>
      </c>
      <c r="CQ716">
        <v>-247</v>
      </c>
      <c r="CR716">
        <v>114</v>
      </c>
      <c r="CS716" s="3"/>
      <c r="CT716" s="3"/>
      <c r="CU716" s="3"/>
      <c r="CV716">
        <v>103.85</v>
      </c>
      <c r="CW716">
        <v>87.27</v>
      </c>
      <c r="CX716">
        <v>35.869999999999997</v>
      </c>
      <c r="CY716" t="s">
        <v>2</v>
      </c>
      <c r="CZ716">
        <v>84.44</v>
      </c>
      <c r="DA716" s="3"/>
      <c r="DB716" s="3"/>
      <c r="DC716" s="3"/>
      <c r="DD716">
        <v>1.1499999999999999</v>
      </c>
      <c r="DE716">
        <v>1.36</v>
      </c>
      <c r="DF716">
        <v>1.1100000000000001</v>
      </c>
      <c r="DG716">
        <v>1.35</v>
      </c>
      <c r="DH716">
        <v>2.5499999999999998</v>
      </c>
      <c r="DI716" s="3"/>
      <c r="DJ716" s="3"/>
      <c r="DK716" s="3"/>
      <c r="DL716" s="6">
        <f>(CM716*3+CL716*2+CK716)/6</f>
        <v>0</v>
      </c>
      <c r="DM716">
        <f>BH716+(BH716*(CG716-8.25)/8.25)</f>
        <v>132.5454545454545</v>
      </c>
      <c r="DN716">
        <f>BI716+(BI716*(CH716-8.25)/8.25)</f>
        <v>263.41454545454548</v>
      </c>
      <c r="DO716">
        <f>BJ716+(BJ716*(CI716-8.25)/8.25)</f>
        <v>-612.0545454545454</v>
      </c>
      <c r="DP716">
        <f>BK716+(BK716*(CJ716-8.25)/8.25)</f>
        <v>247.29090909090905</v>
      </c>
      <c r="DQ716">
        <f>BL716+(BL716*(CK716-8.25)/8.25)</f>
        <v>0</v>
      </c>
      <c r="DR716">
        <f>BM716+(BM716*(CL716-8.25)/8.25)</f>
        <v>0</v>
      </c>
      <c r="DS716">
        <f>BN716+(BN716*(CM716-8.25)/8.25)</f>
        <v>0</v>
      </c>
      <c r="DT716" s="8">
        <f>DM716*10^8/$I716</f>
        <v>687.61587306063882</v>
      </c>
      <c r="DU716" s="8">
        <f>DN716*10^8/$I716</f>
        <v>1366.5351503056143</v>
      </c>
      <c r="DV716" s="8">
        <f>DO716*10^8/$I716</f>
        <v>-3175.2007043676672</v>
      </c>
      <c r="DW716" s="8">
        <f>DP716*10^8/$I716</f>
        <v>1282.8893675579905</v>
      </c>
      <c r="DX716" s="8">
        <f>DQ716*10^8/$I716</f>
        <v>0</v>
      </c>
      <c r="DY716" s="8">
        <f>DR716*10^8/$I716</f>
        <v>0</v>
      </c>
      <c r="DZ716" s="8">
        <f>DS716*10^8/$I716</f>
        <v>0</v>
      </c>
      <c r="EA716" s="8">
        <f>DT716*10^8/$I716</f>
        <v>3567.1958009152213</v>
      </c>
      <c r="EB716" s="8">
        <f>DZ716*0.8</f>
        <v>0</v>
      </c>
      <c r="EC716" s="10">
        <f>G716-E716</f>
        <v>-3004.76</v>
      </c>
      <c r="ED716" s="4">
        <f>EC716/E716*100</f>
        <v>-30.336525064716358</v>
      </c>
      <c r="EE716" s="4">
        <f>DY716-G716</f>
        <v>-6900</v>
      </c>
      <c r="EF716" s="12">
        <f>EE716/G716</f>
        <v>-1</v>
      </c>
      <c r="EG716" s="4">
        <f>G716-F716</f>
        <v>-380</v>
      </c>
    </row>
    <row r="717" spans="1:137" x14ac:dyDescent="0.3">
      <c r="A717">
        <v>716</v>
      </c>
      <c r="B717" t="s">
        <v>7916</v>
      </c>
      <c r="C717" t="s">
        <v>675</v>
      </c>
      <c r="D717" t="str">
        <f>VLOOKUP(C717,Sheet1!$A$2:$B$3197,2,FALSE)</f>
        <v>화학</v>
      </c>
      <c r="E717">
        <v>787000</v>
      </c>
      <c r="F717">
        <v>1198000</v>
      </c>
      <c r="G717" s="7">
        <v>1252000</v>
      </c>
      <c r="H717" t="s">
        <v>2876</v>
      </c>
      <c r="I717" s="7">
        <f>VALUE(LEFT(H717,FIND("/",H717)-1)) + VALUE(MID(H717,FIND("/",H717)+1,LEN(H717)))</f>
        <v>1113400</v>
      </c>
      <c r="J717" s="1">
        <v>21300</v>
      </c>
      <c r="K717" s="1">
        <f>G717*I717/(10^8)</f>
        <v>13939.768</v>
      </c>
      <c r="L717" s="1">
        <v>26711</v>
      </c>
      <c r="M717" s="1">
        <v>29158</v>
      </c>
      <c r="N717" s="1">
        <v>31088</v>
      </c>
      <c r="O717" s="1">
        <v>22607</v>
      </c>
      <c r="P717" s="1">
        <v>17406</v>
      </c>
      <c r="Q717" s="3"/>
      <c r="R717" s="3"/>
      <c r="S717" s="3"/>
      <c r="T717" s="1">
        <v>1601</v>
      </c>
      <c r="U717" s="1">
        <v>2412</v>
      </c>
      <c r="V717" s="1">
        <v>3315</v>
      </c>
      <c r="W717" s="1">
        <v>1920</v>
      </c>
      <c r="X717">
        <v>535</v>
      </c>
      <c r="Y717" s="3"/>
      <c r="Z717" s="3"/>
      <c r="AA717" s="3"/>
      <c r="AB717">
        <v>445</v>
      </c>
      <c r="AC717" s="1">
        <v>1792</v>
      </c>
      <c r="AD717" s="1">
        <v>2491</v>
      </c>
      <c r="AE717" s="1">
        <v>1675</v>
      </c>
      <c r="AF717" s="1">
        <v>1083</v>
      </c>
      <c r="AG717" s="3"/>
      <c r="AH717" s="3"/>
      <c r="AI717" s="3"/>
      <c r="AJ717" s="1">
        <v>38223</v>
      </c>
      <c r="AK717" s="1">
        <v>41095</v>
      </c>
      <c r="AL717" s="1">
        <v>45027</v>
      </c>
      <c r="AM717" s="1">
        <v>43571</v>
      </c>
      <c r="AN717" s="1">
        <v>40602</v>
      </c>
      <c r="AO717" s="3"/>
      <c r="AP717" s="3"/>
      <c r="AQ717" s="3"/>
      <c r="AR717" s="1">
        <v>8451</v>
      </c>
      <c r="AS717" s="1">
        <v>9352</v>
      </c>
      <c r="AT717" s="1">
        <v>9977</v>
      </c>
      <c r="AU717" s="1">
        <v>8733</v>
      </c>
      <c r="AV717" s="1">
        <v>7251</v>
      </c>
      <c r="AW717" s="3"/>
      <c r="AX717" s="3"/>
      <c r="AY717" s="3"/>
      <c r="AZ717" s="1">
        <v>29772</v>
      </c>
      <c r="BA717" s="1">
        <v>31743</v>
      </c>
      <c r="BB717" s="1">
        <v>35050</v>
      </c>
      <c r="BC717" s="1">
        <v>34838</v>
      </c>
      <c r="BD717" s="1">
        <v>33351</v>
      </c>
      <c r="BE717" s="3"/>
      <c r="BF717" s="3"/>
      <c r="BG717" s="3"/>
      <c r="BH717" s="1">
        <v>25427</v>
      </c>
      <c r="BI717" s="1">
        <v>27063</v>
      </c>
      <c r="BJ717" s="1">
        <v>30863</v>
      </c>
      <c r="BK717" s="1">
        <v>31790</v>
      </c>
      <c r="BL717" s="1">
        <v>33061</v>
      </c>
      <c r="BM717" s="3"/>
      <c r="BN717" s="3"/>
      <c r="BO717" s="3"/>
      <c r="BP717">
        <v>56</v>
      </c>
      <c r="BQ717">
        <v>56</v>
      </c>
      <c r="BR717">
        <v>56</v>
      </c>
      <c r="BS717">
        <v>56</v>
      </c>
      <c r="BT717">
        <v>56</v>
      </c>
      <c r="BU717" s="3"/>
      <c r="BV717" s="3"/>
      <c r="BW717" s="3"/>
      <c r="BX717">
        <v>1.1599999999999999</v>
      </c>
      <c r="BY717">
        <v>4.5199999999999996</v>
      </c>
      <c r="BZ717">
        <v>5.79</v>
      </c>
      <c r="CA717">
        <v>3.78</v>
      </c>
      <c r="CB717">
        <v>2.57</v>
      </c>
      <c r="CC717" s="3"/>
      <c r="CD717" s="3"/>
      <c r="CE717" s="3"/>
      <c r="CF717">
        <v>0.56000000000000005</v>
      </c>
      <c r="CG717">
        <v>5.29</v>
      </c>
      <c r="CH717">
        <v>7.39</v>
      </c>
      <c r="CI717">
        <v>4.34</v>
      </c>
      <c r="CJ717">
        <v>3.26</v>
      </c>
      <c r="CK717" s="3"/>
      <c r="CL717" s="3"/>
      <c r="CM717" s="3"/>
      <c r="CN717" s="1">
        <v>12841</v>
      </c>
      <c r="CO717" s="1">
        <v>124662</v>
      </c>
      <c r="CP717" s="1">
        <v>192300</v>
      </c>
      <c r="CQ717" s="1">
        <v>122200</v>
      </c>
      <c r="CR717" s="1">
        <v>95038</v>
      </c>
      <c r="CS717" s="3"/>
      <c r="CT717" s="3"/>
      <c r="CU717" s="3"/>
      <c r="CV717">
        <v>73.75</v>
      </c>
      <c r="CW717">
        <v>10.56</v>
      </c>
      <c r="CX717">
        <v>6.86</v>
      </c>
      <c r="CY717">
        <v>8.67</v>
      </c>
      <c r="CZ717">
        <v>8.43</v>
      </c>
      <c r="DA717" s="3"/>
      <c r="DB717" s="3"/>
      <c r="DC717" s="3"/>
      <c r="DD717">
        <v>0.38</v>
      </c>
      <c r="DE717">
        <v>0.49</v>
      </c>
      <c r="DF717">
        <v>0.44</v>
      </c>
      <c r="DG717">
        <v>0.34</v>
      </c>
      <c r="DH717">
        <v>0.25</v>
      </c>
      <c r="DI717" s="3"/>
      <c r="DJ717" s="3"/>
      <c r="DK717" s="3"/>
      <c r="DL717" s="6">
        <f>(CM717*3+CL717*2+CK717)/6</f>
        <v>0</v>
      </c>
      <c r="DM717">
        <f>BH717+(BH717*(CG717-8.25)/8.25)</f>
        <v>16304.100606060607</v>
      </c>
      <c r="DN717">
        <f>BI717+(BI717*(CH717-8.25)/8.25)</f>
        <v>24241.887272727272</v>
      </c>
      <c r="DO717">
        <f>BJ717+(BJ717*(CI717-8.25)/8.25)</f>
        <v>16235.808484848485</v>
      </c>
      <c r="DP717">
        <f>BK717+(BK717*(CJ717-8.25)/8.25)</f>
        <v>12561.866666666665</v>
      </c>
      <c r="DQ717">
        <f>BL717+(BL717*(CK717-8.25)/8.25)</f>
        <v>0</v>
      </c>
      <c r="DR717">
        <f>BM717+(BM717*(CL717-8.25)/8.25)</f>
        <v>0</v>
      </c>
      <c r="DS717">
        <f>BN717+(BN717*(CM717-8.25)/8.25)</f>
        <v>0</v>
      </c>
      <c r="DT717" s="8">
        <f>DM717*10^8/$I717</f>
        <v>1464352.4884193109</v>
      </c>
      <c r="DU717" s="8">
        <f>DN717*10^8/$I717</f>
        <v>2177284.6481702235</v>
      </c>
      <c r="DV717" s="8">
        <f>DO717*10^8/$I717</f>
        <v>1458218.8328407116</v>
      </c>
      <c r="DW717" s="8">
        <f>DP717*10^8/$I717</f>
        <v>1128243.8177354648</v>
      </c>
      <c r="DX717" s="8">
        <f>DQ717*10^8/$I717</f>
        <v>0</v>
      </c>
      <c r="DY717" s="8">
        <f>DR717*10^8/$I717</f>
        <v>0</v>
      </c>
      <c r="DZ717" s="8">
        <f>DS717*10^8/$I717</f>
        <v>0</v>
      </c>
      <c r="EA717" s="8">
        <f>DT717*10^8/$I717</f>
        <v>131520791.12801428</v>
      </c>
      <c r="EB717" s="8">
        <f>DZ717*0.8</f>
        <v>0</v>
      </c>
      <c r="EC717" s="10">
        <f>G717-E717</f>
        <v>465000</v>
      </c>
      <c r="ED717" s="4">
        <f>EC717/E717*100</f>
        <v>59.085133418043199</v>
      </c>
      <c r="EE717" s="4">
        <f>DY717-G717</f>
        <v>-1252000</v>
      </c>
      <c r="EF717" s="12">
        <f>EE717/G717</f>
        <v>-1</v>
      </c>
      <c r="EG717" s="4">
        <f>G717-F717</f>
        <v>54000</v>
      </c>
    </row>
    <row r="718" spans="1:137" x14ac:dyDescent="0.3">
      <c r="A718">
        <v>717</v>
      </c>
      <c r="B718" t="s">
        <v>6122</v>
      </c>
      <c r="C718" t="s">
        <v>676</v>
      </c>
      <c r="D718" t="str">
        <f>VLOOKUP(C718,Sheet1!$A$2:$B$3197,2,FALSE)</f>
        <v>자동차부품</v>
      </c>
      <c r="E718">
        <v>716</v>
      </c>
      <c r="F718">
        <v>568</v>
      </c>
      <c r="G718" s="7">
        <v>542</v>
      </c>
      <c r="H718" t="s">
        <v>2877</v>
      </c>
      <c r="I718" s="7">
        <f>VALUE(LEFT(H718,FIND("/",H718)-1)) + VALUE(MID(H718,FIND("/",H718)+1,LEN(H718)))</f>
        <v>56849517</v>
      </c>
      <c r="J718" s="1">
        <v>147515</v>
      </c>
      <c r="K718" s="1">
        <f>G718*I718/(10^8)</f>
        <v>308.12438214000002</v>
      </c>
      <c r="L718" s="1">
        <v>1796</v>
      </c>
      <c r="M718" s="1">
        <v>1907</v>
      </c>
      <c r="N718" s="1">
        <v>2038</v>
      </c>
      <c r="O718" s="1">
        <v>2046</v>
      </c>
      <c r="P718" s="1">
        <v>1527</v>
      </c>
      <c r="Q718" s="3"/>
      <c r="R718" s="3"/>
      <c r="S718" s="3"/>
      <c r="T718">
        <v>-59</v>
      </c>
      <c r="U718">
        <v>-23</v>
      </c>
      <c r="V718">
        <v>-69</v>
      </c>
      <c r="W718">
        <v>-89</v>
      </c>
      <c r="X718">
        <v>-45</v>
      </c>
      <c r="Y718" s="3"/>
      <c r="Z718" s="3"/>
      <c r="AA718" s="3"/>
      <c r="AB718">
        <v>-91</v>
      </c>
      <c r="AC718">
        <v>-101</v>
      </c>
      <c r="AD718">
        <v>-213</v>
      </c>
      <c r="AE718">
        <v>-216</v>
      </c>
      <c r="AF718">
        <v>-134</v>
      </c>
      <c r="AG718" s="3"/>
      <c r="AH718" s="3"/>
      <c r="AI718" s="3"/>
      <c r="AJ718" s="1">
        <v>2760</v>
      </c>
      <c r="AK718" s="1">
        <v>3010</v>
      </c>
      <c r="AL718" s="1">
        <v>3015</v>
      </c>
      <c r="AM718" s="1">
        <v>2821</v>
      </c>
      <c r="AN718" s="1">
        <v>2498</v>
      </c>
      <c r="AO718" s="3"/>
      <c r="AP718" s="3"/>
      <c r="AQ718" s="3"/>
      <c r="AR718" s="1">
        <v>2283</v>
      </c>
      <c r="AS718" s="1">
        <v>2343</v>
      </c>
      <c r="AT718" s="1">
        <v>2492</v>
      </c>
      <c r="AU718" s="1">
        <v>2520</v>
      </c>
      <c r="AV718" s="1">
        <v>2231</v>
      </c>
      <c r="AW718" s="3"/>
      <c r="AX718" s="3"/>
      <c r="AY718" s="3"/>
      <c r="AZ718">
        <v>477</v>
      </c>
      <c r="BA718">
        <v>667</v>
      </c>
      <c r="BB718">
        <v>524</v>
      </c>
      <c r="BC718">
        <v>301</v>
      </c>
      <c r="BD718">
        <v>266</v>
      </c>
      <c r="BE718" s="3"/>
      <c r="BF718" s="3"/>
      <c r="BG718" s="3"/>
      <c r="BH718">
        <v>477</v>
      </c>
      <c r="BI718">
        <v>667</v>
      </c>
      <c r="BJ718">
        <v>524</v>
      </c>
      <c r="BK718">
        <v>301</v>
      </c>
      <c r="BL718">
        <v>266</v>
      </c>
      <c r="BM718" s="3"/>
      <c r="BN718" s="3"/>
      <c r="BO718" s="3"/>
      <c r="BP718">
        <v>113</v>
      </c>
      <c r="BQ718">
        <v>134</v>
      </c>
      <c r="BR718">
        <v>212</v>
      </c>
      <c r="BS718">
        <v>212</v>
      </c>
      <c r="BT718">
        <v>284</v>
      </c>
      <c r="BU718" s="3"/>
      <c r="BV718" s="3"/>
      <c r="BW718" s="3"/>
      <c r="BX718">
        <v>-3.4</v>
      </c>
      <c r="BY718">
        <v>-3.49</v>
      </c>
      <c r="BZ718">
        <v>-7.08</v>
      </c>
      <c r="CA718">
        <v>-7.4</v>
      </c>
      <c r="CB718">
        <v>-5.05</v>
      </c>
      <c r="CC718" s="3"/>
      <c r="CD718" s="3"/>
      <c r="CE718" s="3"/>
      <c r="CF718">
        <v>-18.07</v>
      </c>
      <c r="CG718">
        <v>-17.61</v>
      </c>
      <c r="CH718">
        <v>-35.79</v>
      </c>
      <c r="CI718">
        <v>-52.37</v>
      </c>
      <c r="CJ718">
        <v>-47.39</v>
      </c>
      <c r="CK718" s="3"/>
      <c r="CL718" s="3"/>
      <c r="CM718" s="3"/>
      <c r="CN718">
        <v>-381</v>
      </c>
      <c r="CO718">
        <v>-356</v>
      </c>
      <c r="CP718">
        <v>-579</v>
      </c>
      <c r="CQ718">
        <v>-509</v>
      </c>
      <c r="CR718">
        <v>-296</v>
      </c>
      <c r="CS718" s="3"/>
      <c r="CT718" s="3"/>
      <c r="CU718" s="3"/>
      <c r="CV718" t="s">
        <v>2</v>
      </c>
      <c r="CW718" t="s">
        <v>2</v>
      </c>
      <c r="CX718" t="s">
        <v>2</v>
      </c>
      <c r="CY718" t="s">
        <v>2</v>
      </c>
      <c r="CZ718" t="s">
        <v>2</v>
      </c>
      <c r="DA718" s="3"/>
      <c r="DB718" s="3"/>
      <c r="DC718" s="3"/>
      <c r="DD718">
        <v>1.46</v>
      </c>
      <c r="DE718">
        <v>0.43</v>
      </c>
      <c r="DF718">
        <v>0.39</v>
      </c>
      <c r="DG718">
        <v>0.66</v>
      </c>
      <c r="DH718">
        <v>1.53</v>
      </c>
      <c r="DI718" s="3"/>
      <c r="DJ718" s="3"/>
      <c r="DK718" s="3"/>
      <c r="DL718" s="6">
        <f>(CM718*3+CL718*2+CK718)/6</f>
        <v>0</v>
      </c>
      <c r="DM718">
        <f>BH718+(BH718*(CG718-8.25)/8.25)</f>
        <v>-1018.1781818181817</v>
      </c>
      <c r="DN718">
        <f>BI718+(BI718*(CH718-8.25)/8.25)</f>
        <v>-2893.5672727272727</v>
      </c>
      <c r="DO718">
        <f>BJ718+(BJ718*(CI718-8.25)/8.25)</f>
        <v>-3326.2884848484846</v>
      </c>
      <c r="DP718">
        <f>BK718+(BK718*(CJ718-8.25)/8.25)</f>
        <v>-1729.0169696969697</v>
      </c>
      <c r="DQ718">
        <f>BL718+(BL718*(CK718-8.25)/8.25)</f>
        <v>0</v>
      </c>
      <c r="DR718">
        <f>BM718+(BM718*(CL718-8.25)/8.25)</f>
        <v>0</v>
      </c>
      <c r="DS718">
        <f>BN718+(BN718*(CM718-8.25)/8.25)</f>
        <v>0</v>
      </c>
      <c r="DT718" s="8">
        <f>DM718*10^8/$I718</f>
        <v>-1791.0058617000768</v>
      </c>
      <c r="DU718" s="8">
        <f>DN718*10^8/$I718</f>
        <v>-5089.8713400278721</v>
      </c>
      <c r="DV718" s="8">
        <f>DO718*10^8/$I718</f>
        <v>-5851.040888963902</v>
      </c>
      <c r="DW718" s="8">
        <f>DP718*10^8/$I718</f>
        <v>-3041.3925411133564</v>
      </c>
      <c r="DX718" s="8">
        <f>DQ718*10^8/$I718</f>
        <v>0</v>
      </c>
      <c r="DY718" s="8">
        <f>DR718*10^8/$I718</f>
        <v>0</v>
      </c>
      <c r="DZ718" s="8">
        <f>DS718*10^8/$I718</f>
        <v>0</v>
      </c>
      <c r="EA718" s="8">
        <f>DT718*10^8/$I718</f>
        <v>-3150.4328553927326</v>
      </c>
      <c r="EB718" s="8">
        <f>DZ718*0.8</f>
        <v>0</v>
      </c>
      <c r="EC718" s="10">
        <f>G718-E718</f>
        <v>-174</v>
      </c>
      <c r="ED718" s="4">
        <f>EC718/E718*100</f>
        <v>-24.30167597765363</v>
      </c>
      <c r="EE718" s="4">
        <f>DY718-G718</f>
        <v>-542</v>
      </c>
      <c r="EF718" s="12">
        <f>EE718/G718</f>
        <v>-1</v>
      </c>
      <c r="EG718" s="4">
        <f>G718-F718</f>
        <v>-26</v>
      </c>
    </row>
    <row r="719" spans="1:137" x14ac:dyDescent="0.3">
      <c r="A719">
        <v>718</v>
      </c>
      <c r="B719" t="s">
        <v>7801</v>
      </c>
      <c r="C719" t="s">
        <v>677</v>
      </c>
      <c r="D719" t="str">
        <f>VLOOKUP(C719,Sheet1!$A$2:$B$3197,2,FALSE)</f>
        <v>건축자재</v>
      </c>
      <c r="E719">
        <v>30300</v>
      </c>
      <c r="F719">
        <v>41100</v>
      </c>
      <c r="G719" s="7">
        <v>41250</v>
      </c>
      <c r="H719" t="s">
        <v>2878</v>
      </c>
      <c r="I719" s="7">
        <f>VALUE(LEFT(H719,FIND("/",H719)-1)) + VALUE(MID(H719,FIND("/",H719)+1,LEN(H719)))</f>
        <v>17774535</v>
      </c>
      <c r="J719">
        <v>5</v>
      </c>
      <c r="K719" s="1">
        <f>G719*I719/(10^8)</f>
        <v>7331.9956874999998</v>
      </c>
      <c r="L719" s="1">
        <v>3789</v>
      </c>
      <c r="M719" s="1">
        <v>3487</v>
      </c>
      <c r="N719" s="1">
        <v>3396</v>
      </c>
      <c r="O719" s="1">
        <v>3841</v>
      </c>
      <c r="P719" s="1">
        <v>3343</v>
      </c>
      <c r="Q719" s="3"/>
      <c r="R719" s="3"/>
      <c r="S719" s="3"/>
      <c r="T719">
        <v>534</v>
      </c>
      <c r="U719">
        <v>249</v>
      </c>
      <c r="V719">
        <v>205</v>
      </c>
      <c r="W719">
        <v>352</v>
      </c>
      <c r="X719">
        <v>571</v>
      </c>
      <c r="Y719" s="3"/>
      <c r="Z719" s="3"/>
      <c r="AA719" s="3"/>
      <c r="AB719" s="1">
        <v>-1500</v>
      </c>
      <c r="AC719">
        <v>615</v>
      </c>
      <c r="AD719">
        <v>-294</v>
      </c>
      <c r="AE719">
        <v>413</v>
      </c>
      <c r="AF719">
        <v>628</v>
      </c>
      <c r="AG719" s="3"/>
      <c r="AH719" s="3"/>
      <c r="AI719" s="3"/>
      <c r="AJ719" s="1">
        <v>5199</v>
      </c>
      <c r="AK719" s="1">
        <v>4961</v>
      </c>
      <c r="AL719" s="1">
        <v>5489</v>
      </c>
      <c r="AM719" s="1">
        <v>5602</v>
      </c>
      <c r="AN719" s="1">
        <v>5629</v>
      </c>
      <c r="AO719" s="3"/>
      <c r="AP719" s="3"/>
      <c r="AQ719" s="3"/>
      <c r="AR719" s="1">
        <v>3769</v>
      </c>
      <c r="AS719" s="1">
        <v>2868</v>
      </c>
      <c r="AT719" s="1">
        <v>3725</v>
      </c>
      <c r="AU719" s="1">
        <v>3556</v>
      </c>
      <c r="AV719" s="1">
        <v>3071</v>
      </c>
      <c r="AW719" s="3"/>
      <c r="AX719" s="3"/>
      <c r="AY719" s="3"/>
      <c r="AZ719" s="1">
        <v>1430</v>
      </c>
      <c r="BA719" s="1">
        <v>2093</v>
      </c>
      <c r="BB719" s="1">
        <v>1764</v>
      </c>
      <c r="BC719" s="1">
        <v>2046</v>
      </c>
      <c r="BD719" s="1">
        <v>2559</v>
      </c>
      <c r="BE719" s="3"/>
      <c r="BF719" s="3"/>
      <c r="BG719" s="3"/>
      <c r="BH719" s="1">
        <v>1430</v>
      </c>
      <c r="BI719" s="1">
        <v>2093</v>
      </c>
      <c r="BJ719" s="1">
        <v>1764</v>
      </c>
      <c r="BK719" s="1">
        <v>2046</v>
      </c>
      <c r="BL719" s="1">
        <v>2559</v>
      </c>
      <c r="BM719" s="3"/>
      <c r="BN719" s="3"/>
      <c r="BO719" s="3"/>
      <c r="BP719">
        <v>838</v>
      </c>
      <c r="BQ719">
        <v>838</v>
      </c>
      <c r="BR719">
        <v>838</v>
      </c>
      <c r="BS719">
        <v>841</v>
      </c>
      <c r="BT719">
        <v>841</v>
      </c>
      <c r="BU719" s="3"/>
      <c r="BV719" s="3"/>
      <c r="BW719" s="3"/>
      <c r="BX719">
        <v>-29.26</v>
      </c>
      <c r="BY719">
        <v>12.11</v>
      </c>
      <c r="BZ719">
        <v>-5.62</v>
      </c>
      <c r="CA719">
        <v>7.45</v>
      </c>
      <c r="CB719">
        <v>11.18</v>
      </c>
      <c r="CC719" s="3"/>
      <c r="CD719" s="3"/>
      <c r="CE719" s="3"/>
      <c r="CF719">
        <v>-172.43</v>
      </c>
      <c r="CG719">
        <v>34.909999999999997</v>
      </c>
      <c r="CH719">
        <v>-15.22</v>
      </c>
      <c r="CI719">
        <v>21.69</v>
      </c>
      <c r="CJ719">
        <v>27.27</v>
      </c>
      <c r="CK719" s="3"/>
      <c r="CL719" s="3"/>
      <c r="CM719" s="3"/>
      <c r="CN719" s="1">
        <v>-13442</v>
      </c>
      <c r="CO719" s="1">
        <v>3670</v>
      </c>
      <c r="CP719" s="1">
        <v>-1752</v>
      </c>
      <c r="CQ719" s="1">
        <v>2458</v>
      </c>
      <c r="CR719" s="1">
        <v>3732</v>
      </c>
      <c r="CS719" s="3"/>
      <c r="CT719" s="3"/>
      <c r="CU719" s="3"/>
      <c r="CV719" t="s">
        <v>2</v>
      </c>
      <c r="CW719">
        <v>4.16</v>
      </c>
      <c r="CX719" t="s">
        <v>2</v>
      </c>
      <c r="CY719">
        <v>12.39</v>
      </c>
      <c r="CZ719">
        <v>7.96</v>
      </c>
      <c r="DA719" s="3"/>
      <c r="DB719" s="3"/>
      <c r="DC719" s="3"/>
      <c r="DD719">
        <v>3.23</v>
      </c>
      <c r="DE719">
        <v>1.22</v>
      </c>
      <c r="DF719">
        <v>4</v>
      </c>
      <c r="DG719">
        <v>2.5</v>
      </c>
      <c r="DH719">
        <v>1.95</v>
      </c>
      <c r="DI719" s="3"/>
      <c r="DJ719" s="3"/>
      <c r="DK719" s="3"/>
      <c r="DL719" s="6">
        <f>(CM719*3+CL719*2+CK719)/6</f>
        <v>0</v>
      </c>
      <c r="DM719">
        <f>BH719+(BH719*(CG719-8.25)/8.25)</f>
        <v>6051.0666666666657</v>
      </c>
      <c r="DN719">
        <f>BI719+(BI719*(CH719-8.25)/8.25)</f>
        <v>-3861.2678787878785</v>
      </c>
      <c r="DO719">
        <f>BJ719+(BJ719*(CI719-8.25)/8.25)</f>
        <v>4637.7163636363639</v>
      </c>
      <c r="DP719">
        <f>BK719+(BK719*(CJ719-8.25)/8.25)</f>
        <v>6762.96</v>
      </c>
      <c r="DQ719">
        <f>BL719+(BL719*(CK719-8.25)/8.25)</f>
        <v>0</v>
      </c>
      <c r="DR719">
        <f>BM719+(BM719*(CL719-8.25)/8.25)</f>
        <v>0</v>
      </c>
      <c r="DS719">
        <f>BN719+(BN719*(CM719-8.25)/8.25)</f>
        <v>0</v>
      </c>
      <c r="DT719" s="8">
        <f>DM719*10^8/$I719</f>
        <v>34043.459739828162</v>
      </c>
      <c r="DU719" s="8">
        <f>DN719*10^8/$I719</f>
        <v>-21723.594337561452</v>
      </c>
      <c r="DV719" s="8">
        <f>DO719*10^8/$I719</f>
        <v>26091.913873619556</v>
      </c>
      <c r="DW719" s="8">
        <f>DP719*10^8/$I719</f>
        <v>38048.590300674536</v>
      </c>
      <c r="DX719" s="8">
        <f>DQ719*10^8/$I719</f>
        <v>0</v>
      </c>
      <c r="DY719" s="8">
        <f>DR719*10^8/$I719</f>
        <v>0</v>
      </c>
      <c r="DZ719" s="8">
        <f>DS719*10^8/$I719</f>
        <v>0</v>
      </c>
      <c r="EA719" s="8">
        <f>DT719*10^8/$I719</f>
        <v>191529.39719564063</v>
      </c>
      <c r="EB719" s="8">
        <f>DZ719*0.8</f>
        <v>0</v>
      </c>
      <c r="EC719" s="10">
        <f>G719-E719</f>
        <v>10950</v>
      </c>
      <c r="ED719" s="4">
        <f>EC719/E719*100</f>
        <v>36.138613861386141</v>
      </c>
      <c r="EE719" s="4">
        <f>DY719-G719</f>
        <v>-41250</v>
      </c>
      <c r="EF719" s="12">
        <f>EE719/G719</f>
        <v>-1</v>
      </c>
      <c r="EG719" s="4">
        <f>G719-F719</f>
        <v>150</v>
      </c>
    </row>
    <row r="720" spans="1:137" x14ac:dyDescent="0.3">
      <c r="A720">
        <v>719</v>
      </c>
      <c r="B720" t="s">
        <v>7863</v>
      </c>
      <c r="C720" t="s">
        <v>678</v>
      </c>
      <c r="D720" t="str">
        <f>VLOOKUP(C720,Sheet1!$A$2:$B$3197,2,FALSE)</f>
        <v>철강</v>
      </c>
      <c r="E720">
        <v>59300</v>
      </c>
      <c r="F720">
        <v>74000</v>
      </c>
      <c r="G720" s="7">
        <v>73900</v>
      </c>
      <c r="H720" t="s">
        <v>2879</v>
      </c>
      <c r="I720" s="7">
        <f>VALUE(LEFT(H720,FIND("/",H720)-1)) + VALUE(MID(H720,FIND("/",H720)+1,LEN(H720)))</f>
        <v>1154482</v>
      </c>
      <c r="J720" s="1">
        <v>7161</v>
      </c>
      <c r="K720" s="1">
        <f>G720*I720/(10^8)</f>
        <v>853.16219799999999</v>
      </c>
      <c r="L720" s="1">
        <v>1231</v>
      </c>
      <c r="M720" s="1">
        <v>1210</v>
      </c>
      <c r="N720" s="1">
        <v>1226</v>
      </c>
      <c r="O720" s="1">
        <v>1350</v>
      </c>
      <c r="P720" s="1">
        <v>1316</v>
      </c>
      <c r="Q720" s="3"/>
      <c r="R720" s="3"/>
      <c r="S720" s="3"/>
      <c r="T720">
        <v>198</v>
      </c>
      <c r="U720">
        <v>170</v>
      </c>
      <c r="V720">
        <v>133</v>
      </c>
      <c r="W720">
        <v>170</v>
      </c>
      <c r="X720">
        <v>159</v>
      </c>
      <c r="Y720" s="3"/>
      <c r="Z720" s="3"/>
      <c r="AA720" s="3"/>
      <c r="AB720">
        <v>171</v>
      </c>
      <c r="AC720">
        <v>143</v>
      </c>
      <c r="AD720">
        <v>126</v>
      </c>
      <c r="AE720">
        <v>166</v>
      </c>
      <c r="AF720">
        <v>118</v>
      </c>
      <c r="AG720" s="3"/>
      <c r="AH720" s="3"/>
      <c r="AI720" s="3"/>
      <c r="AJ720" s="1">
        <v>2939</v>
      </c>
      <c r="AK720" s="1">
        <v>3024</v>
      </c>
      <c r="AL720" s="1">
        <v>3044</v>
      </c>
      <c r="AM720" s="1">
        <v>3143</v>
      </c>
      <c r="AN720" s="1">
        <v>3237</v>
      </c>
      <c r="AO720" s="3"/>
      <c r="AP720" s="3"/>
      <c r="AQ720" s="3"/>
      <c r="AR720">
        <v>320</v>
      </c>
      <c r="AS720">
        <v>330</v>
      </c>
      <c r="AT720">
        <v>297</v>
      </c>
      <c r="AU720">
        <v>281</v>
      </c>
      <c r="AV720">
        <v>282</v>
      </c>
      <c r="AW720" s="3"/>
      <c r="AX720" s="3"/>
      <c r="AY720" s="3"/>
      <c r="AZ720" s="1">
        <v>2619</v>
      </c>
      <c r="BA720" s="1">
        <v>2694</v>
      </c>
      <c r="BB720" s="1">
        <v>2748</v>
      </c>
      <c r="BC720" s="1">
        <v>2862</v>
      </c>
      <c r="BD720" s="1">
        <v>2956</v>
      </c>
      <c r="BE720" s="3"/>
      <c r="BF720" s="3"/>
      <c r="BG720" s="3"/>
      <c r="BH720" s="1">
        <v>2139</v>
      </c>
      <c r="BI720" s="1">
        <v>2162</v>
      </c>
      <c r="BJ720" s="1">
        <v>2187</v>
      </c>
      <c r="BK720" s="1">
        <v>2350</v>
      </c>
      <c r="BL720" s="1">
        <v>2425</v>
      </c>
      <c r="BM720" s="3"/>
      <c r="BN720" s="3"/>
      <c r="BO720" s="3"/>
      <c r="BP720">
        <v>58</v>
      </c>
      <c r="BQ720">
        <v>58</v>
      </c>
      <c r="BR720">
        <v>58</v>
      </c>
      <c r="BS720">
        <v>58</v>
      </c>
      <c r="BT720">
        <v>58</v>
      </c>
      <c r="BU720" s="3"/>
      <c r="BV720" s="3"/>
      <c r="BW720" s="3"/>
      <c r="BX720">
        <v>5.92</v>
      </c>
      <c r="BY720">
        <v>4.78</v>
      </c>
      <c r="BZ720">
        <v>4.17</v>
      </c>
      <c r="CA720">
        <v>5.37</v>
      </c>
      <c r="CB720">
        <v>3.71</v>
      </c>
      <c r="CC720" s="3"/>
      <c r="CD720" s="3"/>
      <c r="CE720" s="3"/>
      <c r="CF720">
        <v>4.41</v>
      </c>
      <c r="CG720">
        <v>2.74</v>
      </c>
      <c r="CH720">
        <v>2.89</v>
      </c>
      <c r="CI720">
        <v>4.68</v>
      </c>
      <c r="CJ720">
        <v>3.2</v>
      </c>
      <c r="CK720" s="3"/>
      <c r="CL720" s="3"/>
      <c r="CM720" s="3"/>
      <c r="CN720" s="1">
        <v>7995</v>
      </c>
      <c r="CO720" s="1">
        <v>5107</v>
      </c>
      <c r="CP720" s="1">
        <v>5435</v>
      </c>
      <c r="CQ720" s="1">
        <v>9196</v>
      </c>
      <c r="CR720" s="1">
        <v>6616</v>
      </c>
      <c r="CS720" s="3"/>
      <c r="CT720" s="3"/>
      <c r="CU720" s="3"/>
      <c r="CV720">
        <v>10.09</v>
      </c>
      <c r="CW720">
        <v>15.71</v>
      </c>
      <c r="CX720">
        <v>11.76</v>
      </c>
      <c r="CY720">
        <v>6.36</v>
      </c>
      <c r="CZ720">
        <v>8.92</v>
      </c>
      <c r="DA720" s="3"/>
      <c r="DB720" s="3"/>
      <c r="DC720" s="3"/>
      <c r="DD720">
        <v>0.44</v>
      </c>
      <c r="DE720">
        <v>0.43</v>
      </c>
      <c r="DF720">
        <v>0.34</v>
      </c>
      <c r="DG720">
        <v>0.28999999999999998</v>
      </c>
      <c r="DH720">
        <v>0.28000000000000003</v>
      </c>
      <c r="DI720" s="3"/>
      <c r="DJ720" s="3"/>
      <c r="DK720" s="3"/>
      <c r="DL720" s="6">
        <f>(CM720*3+CL720*2+CK720)/6</f>
        <v>0</v>
      </c>
      <c r="DM720">
        <f>BH720+(BH720*(CG720-8.25)/8.25)</f>
        <v>710.40727272727281</v>
      </c>
      <c r="DN720">
        <f>BI720+(BI720*(CH720-8.25)/8.25)</f>
        <v>757.35515151515187</v>
      </c>
      <c r="DO720">
        <f>BJ720+(BJ720*(CI720-8.25)/8.25)</f>
        <v>1240.6254545454544</v>
      </c>
      <c r="DP720">
        <f>BK720+(BK720*(CJ720-8.25)/8.25)</f>
        <v>911.5151515151515</v>
      </c>
      <c r="DQ720">
        <f>BL720+(BL720*(CK720-8.25)/8.25)</f>
        <v>0</v>
      </c>
      <c r="DR720">
        <f>BM720+(BM720*(CL720-8.25)/8.25)</f>
        <v>0</v>
      </c>
      <c r="DS720">
        <f>BN720+(BN720*(CM720-8.25)/8.25)</f>
        <v>0</v>
      </c>
      <c r="DT720" s="8">
        <f>DM720*10^8/$I720</f>
        <v>61534.720569681711</v>
      </c>
      <c r="DU720" s="8">
        <f>DN720*10^8/$I720</f>
        <v>65601.295777253501</v>
      </c>
      <c r="DV720" s="8">
        <f>DO720*10^8/$I720</f>
        <v>107461.65419170281</v>
      </c>
      <c r="DW720" s="8">
        <f>DP720*10^8/$I720</f>
        <v>78954.470621036235</v>
      </c>
      <c r="DX720" s="8">
        <f>DQ720*10^8/$I720</f>
        <v>0</v>
      </c>
      <c r="DY720" s="8">
        <f>DR720*10^8/$I720</f>
        <v>0</v>
      </c>
      <c r="DZ720" s="8">
        <f>DS720*10^8/$I720</f>
        <v>0</v>
      </c>
      <c r="EA720" s="8">
        <f>DT720*10^8/$I720</f>
        <v>5330071.8910889653</v>
      </c>
      <c r="EB720" s="8">
        <f>DZ720*0.8</f>
        <v>0</v>
      </c>
      <c r="EC720" s="10">
        <f>G720-E720</f>
        <v>14600</v>
      </c>
      <c r="ED720" s="4">
        <f>EC720/E720*100</f>
        <v>24.620573355817875</v>
      </c>
      <c r="EE720" s="4">
        <f>DY720-G720</f>
        <v>-73900</v>
      </c>
      <c r="EF720" s="12">
        <f>EE720/G720</f>
        <v>-1</v>
      </c>
      <c r="EG720" s="4">
        <f>G720-F720</f>
        <v>-100</v>
      </c>
    </row>
    <row r="721" spans="1:137" x14ac:dyDescent="0.3">
      <c r="A721">
        <v>720</v>
      </c>
      <c r="B721" t="s">
        <v>6340</v>
      </c>
      <c r="C721" t="s">
        <v>679</v>
      </c>
      <c r="D721" t="str">
        <f>VLOOKUP(C721,Sheet1!$A$2:$B$3197,2,FALSE)</f>
        <v>섬유,의류,신발,호화품</v>
      </c>
      <c r="E721">
        <v>1740</v>
      </c>
      <c r="F721">
        <v>1840</v>
      </c>
      <c r="G721" s="7">
        <v>2035</v>
      </c>
      <c r="H721" t="s">
        <v>2880</v>
      </c>
      <c r="I721" s="7">
        <f>VALUE(LEFT(H721,FIND("/",H721)-1)) + VALUE(MID(H721,FIND("/",H721)+1,LEN(H721)))</f>
        <v>143708390</v>
      </c>
      <c r="J721">
        <v>0</v>
      </c>
      <c r="K721" s="1">
        <f>G721*I721/(10^8)</f>
        <v>2924.4657364999998</v>
      </c>
      <c r="L721" s="1">
        <v>9339</v>
      </c>
      <c r="M721" s="1">
        <v>8820</v>
      </c>
      <c r="N721" s="1">
        <v>8211</v>
      </c>
      <c r="O721" s="1">
        <v>9549</v>
      </c>
      <c r="P721" s="1">
        <v>10272</v>
      </c>
      <c r="Q721" s="3"/>
      <c r="R721" s="3"/>
      <c r="S721" s="3"/>
      <c r="T721">
        <v>268</v>
      </c>
      <c r="U721">
        <v>91</v>
      </c>
      <c r="V721">
        <v>194</v>
      </c>
      <c r="W721">
        <v>408</v>
      </c>
      <c r="X721">
        <v>398</v>
      </c>
      <c r="Y721" s="3"/>
      <c r="Z721" s="3"/>
      <c r="AA721" s="3"/>
      <c r="AB721">
        <v>14</v>
      </c>
      <c r="AC721">
        <v>79</v>
      </c>
      <c r="AD721">
        <v>75</v>
      </c>
      <c r="AE721">
        <v>52</v>
      </c>
      <c r="AF721">
        <v>73</v>
      </c>
      <c r="AG721" s="3"/>
      <c r="AH721" s="3"/>
      <c r="AI721" s="3"/>
      <c r="AJ721" s="1">
        <v>6927</v>
      </c>
      <c r="AK721" s="1">
        <v>6313</v>
      </c>
      <c r="AL721" s="1">
        <v>6529</v>
      </c>
      <c r="AM721" s="1">
        <v>6896</v>
      </c>
      <c r="AN721" s="1">
        <v>8264</v>
      </c>
      <c r="AO721" s="3"/>
      <c r="AP721" s="3"/>
      <c r="AQ721" s="3"/>
      <c r="AR721" s="1">
        <v>4810</v>
      </c>
      <c r="AS721" s="1">
        <v>4064</v>
      </c>
      <c r="AT721" s="1">
        <v>4226</v>
      </c>
      <c r="AU721" s="1">
        <v>4588</v>
      </c>
      <c r="AV721" s="1">
        <v>5890</v>
      </c>
      <c r="AW721" s="3"/>
      <c r="AX721" s="3"/>
      <c r="AY721" s="3"/>
      <c r="AZ721" s="1">
        <v>2116</v>
      </c>
      <c r="BA721" s="1">
        <v>2248</v>
      </c>
      <c r="BB721" s="1">
        <v>2303</v>
      </c>
      <c r="BC721" s="1">
        <v>2308</v>
      </c>
      <c r="BD721" s="1">
        <v>2374</v>
      </c>
      <c r="BE721" s="3"/>
      <c r="BF721" s="3"/>
      <c r="BG721" s="3"/>
      <c r="BH721" s="1">
        <v>2116</v>
      </c>
      <c r="BI721" s="1">
        <v>2248</v>
      </c>
      <c r="BJ721" s="1">
        <v>2303</v>
      </c>
      <c r="BK721" s="1">
        <v>2308</v>
      </c>
      <c r="BL721" s="1">
        <v>2374</v>
      </c>
      <c r="BM721" s="3"/>
      <c r="BN721" s="3"/>
      <c r="BO721" s="3"/>
      <c r="BP721">
        <v>719</v>
      </c>
      <c r="BQ721">
        <v>719</v>
      </c>
      <c r="BR721">
        <v>719</v>
      </c>
      <c r="BS721">
        <v>719</v>
      </c>
      <c r="BT721">
        <v>719</v>
      </c>
      <c r="BU721" s="3"/>
      <c r="BV721" s="3"/>
      <c r="BW721" s="3"/>
      <c r="BX721">
        <v>0.2</v>
      </c>
      <c r="BY721">
        <v>1.19</v>
      </c>
      <c r="BZ721">
        <v>1.17</v>
      </c>
      <c r="CA721">
        <v>0.78</v>
      </c>
      <c r="CB721">
        <v>0.96</v>
      </c>
      <c r="CC721" s="3"/>
      <c r="CD721" s="3"/>
      <c r="CE721" s="3"/>
      <c r="CF721">
        <v>0.65</v>
      </c>
      <c r="CG721">
        <v>3.62</v>
      </c>
      <c r="CH721">
        <v>3.31</v>
      </c>
      <c r="CI721">
        <v>2.2599999999999998</v>
      </c>
      <c r="CJ721">
        <v>3.12</v>
      </c>
      <c r="CK721" s="3"/>
      <c r="CL721" s="3"/>
      <c r="CM721" s="3"/>
      <c r="CN721">
        <v>10</v>
      </c>
      <c r="CO721">
        <v>55</v>
      </c>
      <c r="CP721">
        <v>52</v>
      </c>
      <c r="CQ721">
        <v>36</v>
      </c>
      <c r="CR721">
        <v>51</v>
      </c>
      <c r="CS721" s="3"/>
      <c r="CT721" s="3"/>
      <c r="CU721" s="3"/>
      <c r="CV721">
        <v>151.62</v>
      </c>
      <c r="CW721">
        <v>19.440000000000001</v>
      </c>
      <c r="CX721">
        <v>19.86</v>
      </c>
      <c r="CY721">
        <v>29.79</v>
      </c>
      <c r="CZ721">
        <v>34.35</v>
      </c>
      <c r="DA721" s="3"/>
      <c r="DB721" s="3"/>
      <c r="DC721" s="3"/>
      <c r="DD721">
        <v>0.98</v>
      </c>
      <c r="DE721">
        <v>0.68</v>
      </c>
      <c r="DF721">
        <v>0.65</v>
      </c>
      <c r="DG721">
        <v>0.67</v>
      </c>
      <c r="DH721">
        <v>1.06</v>
      </c>
      <c r="DI721" s="3"/>
      <c r="DJ721" s="3"/>
      <c r="DK721" s="3"/>
      <c r="DL721" s="6">
        <f>(CM721*3+CL721*2+CK721)/6</f>
        <v>0</v>
      </c>
      <c r="DM721">
        <f>BH721+(BH721*(CG721-8.25)/8.25)</f>
        <v>928.47515151515154</v>
      </c>
      <c r="DN721">
        <f>BI721+(BI721*(CH721-8.25)/8.25)</f>
        <v>901.92484848484855</v>
      </c>
      <c r="DO721">
        <f>BJ721+(BJ721*(CI721-8.25)/8.25)</f>
        <v>630.88242424242412</v>
      </c>
      <c r="DP721">
        <f>BK721+(BK721*(CJ721-8.25)/8.25)</f>
        <v>872.84363636363651</v>
      </c>
      <c r="DQ721">
        <f>BL721+(BL721*(CK721-8.25)/8.25)</f>
        <v>0</v>
      </c>
      <c r="DR721">
        <f>BM721+(BM721*(CL721-8.25)/8.25)</f>
        <v>0</v>
      </c>
      <c r="DS721">
        <f>BN721+(BN721*(CM721-8.25)/8.25)</f>
        <v>0</v>
      </c>
      <c r="DT721" s="8">
        <f>DM721*10^8/$I721</f>
        <v>646.08277325711572</v>
      </c>
      <c r="DU721" s="8">
        <f>DN721*10^8/$I721</f>
        <v>627.60764941062143</v>
      </c>
      <c r="DV721" s="8">
        <f>DO721*10^8/$I721</f>
        <v>439.0018037516279</v>
      </c>
      <c r="DW721" s="8">
        <f>DP721*10^8/$I721</f>
        <v>607.37138337130943</v>
      </c>
      <c r="DX721" s="8">
        <f>DQ721*10^8/$I721</f>
        <v>0</v>
      </c>
      <c r="DY721" s="8">
        <f>DR721*10^8/$I721</f>
        <v>0</v>
      </c>
      <c r="DZ721" s="8">
        <f>DS721*10^8/$I721</f>
        <v>0</v>
      </c>
      <c r="EA721" s="8">
        <f>DT721*10^8/$I721</f>
        <v>449.57902127851804</v>
      </c>
      <c r="EB721" s="8">
        <f>DZ721*0.8</f>
        <v>0</v>
      </c>
      <c r="EC721" s="10">
        <f>G721-E721</f>
        <v>295</v>
      </c>
      <c r="ED721" s="4">
        <f>EC721/E721*100</f>
        <v>16.954022988505745</v>
      </c>
      <c r="EE721" s="4">
        <f>DY721-G721</f>
        <v>-2035</v>
      </c>
      <c r="EF721" s="12">
        <f>EE721/G721</f>
        <v>-1</v>
      </c>
      <c r="EG721" s="4">
        <f>G721-F721</f>
        <v>195</v>
      </c>
    </row>
    <row r="722" spans="1:137" x14ac:dyDescent="0.3">
      <c r="A722">
        <v>721</v>
      </c>
      <c r="B722" t="s">
        <v>5814</v>
      </c>
      <c r="C722" t="s">
        <v>680</v>
      </c>
      <c r="D722" t="str">
        <f>VLOOKUP(C722,Sheet1!$A$2:$B$3197,2,FALSE)</f>
        <v>반도체와반도체장비</v>
      </c>
      <c r="E722">
        <v>53600</v>
      </c>
      <c r="F722">
        <v>52500</v>
      </c>
      <c r="G722" s="7">
        <v>52000</v>
      </c>
      <c r="H722" t="s">
        <v>2881</v>
      </c>
      <c r="I722" s="7">
        <f>VALUE(LEFT(H722,FIND("/",H722)-1)) + VALUE(MID(H722,FIND("/",H722)+1,LEN(H722)))</f>
        <v>44511167</v>
      </c>
      <c r="J722" s="1">
        <v>1039890</v>
      </c>
      <c r="K722" s="1">
        <f>G722*I722/(10^8)</f>
        <v>23145.806840000001</v>
      </c>
      <c r="L722" s="1">
        <v>7731</v>
      </c>
      <c r="M722" s="1">
        <v>6797</v>
      </c>
      <c r="N722" s="1">
        <v>6693</v>
      </c>
      <c r="O722" s="1">
        <v>8074</v>
      </c>
      <c r="P722" s="1">
        <v>9359</v>
      </c>
      <c r="Q722" s="1">
        <v>10530</v>
      </c>
      <c r="R722" s="1">
        <v>11295</v>
      </c>
      <c r="S722" s="1">
        <v>11842</v>
      </c>
      <c r="T722" s="1">
        <v>1724</v>
      </c>
      <c r="U722" s="1">
        <v>1432</v>
      </c>
      <c r="V722" s="1">
        <v>1130</v>
      </c>
      <c r="W722" s="1">
        <v>1813</v>
      </c>
      <c r="X722" s="1">
        <v>2393</v>
      </c>
      <c r="Y722" s="1">
        <v>2763</v>
      </c>
      <c r="Z722" s="1">
        <v>3137</v>
      </c>
      <c r="AA722" s="1">
        <v>3232</v>
      </c>
      <c r="AB722">
        <v>883</v>
      </c>
      <c r="AC722" s="1">
        <v>1102</v>
      </c>
      <c r="AD722">
        <v>868</v>
      </c>
      <c r="AE722" s="1">
        <v>1046</v>
      </c>
      <c r="AF722" s="1">
        <v>1660</v>
      </c>
      <c r="AG722" s="1">
        <v>1980</v>
      </c>
      <c r="AH722" s="1">
        <v>2367</v>
      </c>
      <c r="AI722" s="1">
        <v>2431</v>
      </c>
      <c r="AJ722" s="1">
        <v>9868</v>
      </c>
      <c r="AK722" s="1">
        <v>9940</v>
      </c>
      <c r="AL722" s="1">
        <v>10665</v>
      </c>
      <c r="AM722" s="1">
        <v>10889</v>
      </c>
      <c r="AN722" s="1">
        <v>11786</v>
      </c>
      <c r="AO722" s="1">
        <v>14516</v>
      </c>
      <c r="AP722" s="1">
        <v>16742</v>
      </c>
      <c r="AQ722" s="1">
        <v>19166</v>
      </c>
      <c r="AR722" s="1">
        <v>6449</v>
      </c>
      <c r="AS722" s="1">
        <v>5382</v>
      </c>
      <c r="AT722" s="1">
        <v>5081</v>
      </c>
      <c r="AU722" s="1">
        <v>4442</v>
      </c>
      <c r="AV722" s="1">
        <v>3840</v>
      </c>
      <c r="AW722" s="1">
        <v>4427</v>
      </c>
      <c r="AX722" s="1">
        <v>4488</v>
      </c>
      <c r="AY722" s="1">
        <v>4575</v>
      </c>
      <c r="AZ722" s="1">
        <v>3419</v>
      </c>
      <c r="BA722" s="1">
        <v>4558</v>
      </c>
      <c r="BB722" s="1">
        <v>5584</v>
      </c>
      <c r="BC722" s="1">
        <v>6447</v>
      </c>
      <c r="BD722" s="1">
        <v>7946</v>
      </c>
      <c r="BE722" s="1">
        <v>10090</v>
      </c>
      <c r="BF722" s="1">
        <v>12255</v>
      </c>
      <c r="BG722" s="1">
        <v>14591</v>
      </c>
      <c r="BH722" s="1">
        <v>3419</v>
      </c>
      <c r="BI722" s="1">
        <v>4558</v>
      </c>
      <c r="BJ722" s="1">
        <v>5584</v>
      </c>
      <c r="BK722" s="1">
        <v>6447</v>
      </c>
      <c r="BL722" s="1">
        <v>7946</v>
      </c>
      <c r="BM722" s="1">
        <v>10055</v>
      </c>
      <c r="BN722" s="1">
        <v>12165</v>
      </c>
      <c r="BO722" s="1">
        <v>14436</v>
      </c>
      <c r="BP722" s="1">
        <v>2226</v>
      </c>
      <c r="BQ722" s="1">
        <v>2226</v>
      </c>
      <c r="BR722" s="1">
        <v>2226</v>
      </c>
      <c r="BS722" s="1">
        <v>2226</v>
      </c>
      <c r="BT722" s="1">
        <v>2226</v>
      </c>
      <c r="BU722" s="1">
        <v>2228</v>
      </c>
      <c r="BV722" s="1">
        <v>2228</v>
      </c>
      <c r="BW722" s="1">
        <v>2228</v>
      </c>
      <c r="BX722">
        <v>8.9600000000000009</v>
      </c>
      <c r="BY722">
        <v>11.12</v>
      </c>
      <c r="BZ722">
        <v>8.43</v>
      </c>
      <c r="CA722">
        <v>9.7100000000000009</v>
      </c>
      <c r="CB722">
        <v>14.64</v>
      </c>
      <c r="CC722">
        <v>15.06</v>
      </c>
      <c r="CD722">
        <v>15.14</v>
      </c>
      <c r="CE722">
        <v>13.54</v>
      </c>
      <c r="CF722">
        <v>29.65</v>
      </c>
      <c r="CG722">
        <v>27.62</v>
      </c>
      <c r="CH722">
        <v>17.12</v>
      </c>
      <c r="CI722">
        <v>17.399999999999999</v>
      </c>
      <c r="CJ722">
        <v>23.07</v>
      </c>
      <c r="CK722">
        <v>22.86</v>
      </c>
      <c r="CL722">
        <v>20.87</v>
      </c>
      <c r="CM722">
        <v>17.75</v>
      </c>
      <c r="CN722" s="1">
        <v>1985</v>
      </c>
      <c r="CO722" s="1">
        <v>2475</v>
      </c>
      <c r="CP722" s="1">
        <v>1951</v>
      </c>
      <c r="CQ722" s="1">
        <v>2351</v>
      </c>
      <c r="CR722" s="1">
        <v>3730</v>
      </c>
      <c r="CS722" s="1">
        <v>4621</v>
      </c>
      <c r="CT722" s="1">
        <v>5208</v>
      </c>
      <c r="CU722" s="1">
        <v>5303</v>
      </c>
      <c r="CV722">
        <v>8.01</v>
      </c>
      <c r="CW722">
        <v>4.8499999999999996</v>
      </c>
      <c r="CX722">
        <v>5.56</v>
      </c>
      <c r="CY722">
        <v>11.74</v>
      </c>
      <c r="CZ722">
        <v>13.67</v>
      </c>
      <c r="DA722">
        <v>11.25</v>
      </c>
      <c r="DB722">
        <v>9.99</v>
      </c>
      <c r="DC722">
        <v>9.81</v>
      </c>
      <c r="DD722">
        <v>1.94</v>
      </c>
      <c r="DE722">
        <v>1.1100000000000001</v>
      </c>
      <c r="DF722">
        <v>0.83</v>
      </c>
      <c r="DG722">
        <v>1.85</v>
      </c>
      <c r="DH722">
        <v>2.78</v>
      </c>
      <c r="DI722">
        <v>2.2599999999999998</v>
      </c>
      <c r="DJ722">
        <v>1.87</v>
      </c>
      <c r="DK722">
        <v>1.58</v>
      </c>
      <c r="DL722" s="6">
        <f>(CM722*3+CL722*2+CK722)/6</f>
        <v>19.641666666666669</v>
      </c>
      <c r="DM722">
        <f>BH722+(BH722*(CG722-8.25)/8.25)</f>
        <v>11446.397575757575</v>
      </c>
      <c r="DN722">
        <f>BI722+(BI722*(CH722-8.25)/8.25)</f>
        <v>9458.5406060606074</v>
      </c>
      <c r="DO722">
        <f>BJ722+(BJ722*(CI722-8.25)/8.25)</f>
        <v>11777.163636363635</v>
      </c>
      <c r="DP722">
        <f>BK722+(BK722*(CJ722-8.25)/8.25)</f>
        <v>18028.156363636364</v>
      </c>
      <c r="DQ722">
        <f>BL722+(BL722*(CK722-8.25)/8.25)</f>
        <v>22017.643636363639</v>
      </c>
      <c r="DR722">
        <f>BM722+(BM722*(CL722-8.25)/8.25)</f>
        <v>25436.103030303031</v>
      </c>
      <c r="DS722">
        <f>BN722+(BN722*(CM722-8.25)/8.25)</f>
        <v>26173.181818181816</v>
      </c>
      <c r="DT722" s="8">
        <f>DM722*10^8/$I722</f>
        <v>25715.788525062882</v>
      </c>
      <c r="DU722" s="8">
        <f>DN722*10^8/$I722</f>
        <v>21249.814919614684</v>
      </c>
      <c r="DV722" s="8">
        <f>DO722*10^8/$I722</f>
        <v>26458.896564908388</v>
      </c>
      <c r="DW722" s="8">
        <f>DP722*10^8/$I722</f>
        <v>40502.547065630439</v>
      </c>
      <c r="DX722" s="8">
        <f>DQ722*10^8/$I722</f>
        <v>49465.437822296677</v>
      </c>
      <c r="DY722" s="8">
        <f>DR722*10^8/$I722</f>
        <v>57145.441795096121</v>
      </c>
      <c r="DZ722" s="8">
        <f>DS722*10^8/$I722</f>
        <v>58801.383073559533</v>
      </c>
      <c r="EA722" s="8">
        <f>DT722*10^8/$I722</f>
        <v>57773.790844582618</v>
      </c>
      <c r="EB722" s="8">
        <f>DZ722*0.8</f>
        <v>47041.106458847629</v>
      </c>
      <c r="EC722" s="10">
        <f>G722-E722</f>
        <v>-1600</v>
      </c>
      <c r="ED722" s="4">
        <f>EC722/E722*100</f>
        <v>-2.9850746268656714</v>
      </c>
      <c r="EE722" s="4">
        <f>DY722-G722</f>
        <v>5145.4417950961215</v>
      </c>
      <c r="EF722" s="12">
        <f>EE722/G722</f>
        <v>9.895080375184849E-2</v>
      </c>
      <c r="EG722" s="4">
        <f>G722-F722</f>
        <v>-500</v>
      </c>
    </row>
    <row r="723" spans="1:137" x14ac:dyDescent="0.3">
      <c r="A723">
        <v>722</v>
      </c>
      <c r="B723" t="s">
        <v>6747</v>
      </c>
      <c r="C723" t="s">
        <v>681</v>
      </c>
      <c r="D723" t="str">
        <f>VLOOKUP(C723,Sheet1!$A$2:$B$3197,2,FALSE)</f>
        <v>건축제품</v>
      </c>
      <c r="E723">
        <v>3935</v>
      </c>
      <c r="F723">
        <v>4050</v>
      </c>
      <c r="G723" s="7">
        <v>4475</v>
      </c>
      <c r="H723" t="s">
        <v>2882</v>
      </c>
      <c r="I723" s="7">
        <f>VALUE(LEFT(H723,FIND("/",H723)-1)) + VALUE(MID(H723,FIND("/",H723)+1,LEN(H723)))</f>
        <v>15225000</v>
      </c>
      <c r="J723" s="1">
        <v>160527</v>
      </c>
      <c r="K723" s="1">
        <f>G723*I723/(10^8)</f>
        <v>681.31875000000002</v>
      </c>
      <c r="L723" s="1">
        <v>1744</v>
      </c>
      <c r="M723" s="1">
        <v>1972</v>
      </c>
      <c r="N723" s="1">
        <v>2013</v>
      </c>
      <c r="O723" s="1">
        <v>1836</v>
      </c>
      <c r="P723" s="1">
        <v>1566</v>
      </c>
      <c r="Q723" s="3"/>
      <c r="R723" s="3"/>
      <c r="S723" s="3"/>
      <c r="T723">
        <v>43</v>
      </c>
      <c r="U723">
        <v>20</v>
      </c>
      <c r="V723">
        <v>-11</v>
      </c>
      <c r="W723">
        <v>-25</v>
      </c>
      <c r="X723">
        <v>-69</v>
      </c>
      <c r="Y723" s="3"/>
      <c r="Z723" s="3"/>
      <c r="AA723" s="3"/>
      <c r="AB723">
        <v>3</v>
      </c>
      <c r="AC723">
        <v>-43</v>
      </c>
      <c r="AD723">
        <v>-12</v>
      </c>
      <c r="AE723">
        <v>-117</v>
      </c>
      <c r="AF723">
        <v>-128</v>
      </c>
      <c r="AG723" s="3"/>
      <c r="AH723" s="3"/>
      <c r="AI723" s="3"/>
      <c r="AJ723" s="1">
        <v>2307</v>
      </c>
      <c r="AK723" s="1">
        <v>2293</v>
      </c>
      <c r="AL723" s="1">
        <v>1993</v>
      </c>
      <c r="AM723" s="1">
        <v>1795</v>
      </c>
      <c r="AN723" s="1">
        <v>1597</v>
      </c>
      <c r="AO723" s="3"/>
      <c r="AP723" s="3"/>
      <c r="AQ723" s="3"/>
      <c r="AR723" s="1">
        <v>1141</v>
      </c>
      <c r="AS723" s="1">
        <v>1185</v>
      </c>
      <c r="AT723">
        <v>925</v>
      </c>
      <c r="AU723">
        <v>878</v>
      </c>
      <c r="AV723">
        <v>832</v>
      </c>
      <c r="AW723" s="3"/>
      <c r="AX723" s="3"/>
      <c r="AY723" s="3"/>
      <c r="AZ723" s="1">
        <v>1166</v>
      </c>
      <c r="BA723" s="1">
        <v>1107</v>
      </c>
      <c r="BB723" s="1">
        <v>1067</v>
      </c>
      <c r="BC723">
        <v>917</v>
      </c>
      <c r="BD723">
        <v>764</v>
      </c>
      <c r="BE723" s="3"/>
      <c r="BF723" s="3"/>
      <c r="BG723" s="3"/>
      <c r="BH723" s="1">
        <v>1165</v>
      </c>
      <c r="BI723" s="1">
        <v>1106</v>
      </c>
      <c r="BJ723" s="1">
        <v>1064</v>
      </c>
      <c r="BK723">
        <v>914</v>
      </c>
      <c r="BL723">
        <v>762</v>
      </c>
      <c r="BM723" s="3"/>
      <c r="BN723" s="3"/>
      <c r="BO723" s="3"/>
      <c r="BP723">
        <v>164</v>
      </c>
      <c r="BQ723">
        <v>164</v>
      </c>
      <c r="BR723">
        <v>164</v>
      </c>
      <c r="BS723">
        <v>164</v>
      </c>
      <c r="BT723">
        <v>164</v>
      </c>
      <c r="BU723" s="3"/>
      <c r="BV723" s="3"/>
      <c r="BW723" s="3"/>
      <c r="BX723">
        <v>0.15</v>
      </c>
      <c r="BY723">
        <v>-1.87</v>
      </c>
      <c r="BZ723">
        <v>-0.56999999999999995</v>
      </c>
      <c r="CA723">
        <v>-6.18</v>
      </c>
      <c r="CB723">
        <v>-7.55</v>
      </c>
      <c r="CC723" s="3"/>
      <c r="CD723" s="3"/>
      <c r="CE723" s="3"/>
      <c r="CF723">
        <v>0.28000000000000003</v>
      </c>
      <c r="CG723">
        <v>-3.82</v>
      </c>
      <c r="CH723">
        <v>-1.04</v>
      </c>
      <c r="CI723">
        <v>-11.77</v>
      </c>
      <c r="CJ723">
        <v>-15.15</v>
      </c>
      <c r="CK723" s="3"/>
      <c r="CL723" s="3"/>
      <c r="CM723" s="3"/>
      <c r="CN723">
        <v>21</v>
      </c>
      <c r="CO723">
        <v>-285</v>
      </c>
      <c r="CP723">
        <v>-74</v>
      </c>
      <c r="CQ723">
        <v>-765</v>
      </c>
      <c r="CR723">
        <v>-834</v>
      </c>
      <c r="CS723" s="3"/>
      <c r="CT723" s="3"/>
      <c r="CU723" s="3"/>
      <c r="CV723">
        <v>285.20999999999998</v>
      </c>
      <c r="CW723" t="s">
        <v>2</v>
      </c>
      <c r="CX723" t="s">
        <v>2</v>
      </c>
      <c r="CY723" t="s">
        <v>2</v>
      </c>
      <c r="CZ723" t="s">
        <v>2</v>
      </c>
      <c r="DA723" s="3"/>
      <c r="DB723" s="3"/>
      <c r="DC723" s="3"/>
      <c r="DD723">
        <v>0.8</v>
      </c>
      <c r="DE723">
        <v>0.76</v>
      </c>
      <c r="DF723">
        <v>0.6</v>
      </c>
      <c r="DG723">
        <v>0.69</v>
      </c>
      <c r="DH723">
        <v>0.79</v>
      </c>
      <c r="DI723" s="3"/>
      <c r="DJ723" s="3"/>
      <c r="DK723" s="3"/>
      <c r="DL723" s="6">
        <f>(CM723*3+CL723*2+CK723)/6</f>
        <v>0</v>
      </c>
      <c r="DM723">
        <f>BH723+(BH723*(CG723-8.25)/8.25)</f>
        <v>-539.43030303030309</v>
      </c>
      <c r="DN723">
        <f>BI723+(BI723*(CH723-8.25)/8.25)</f>
        <v>-139.42303030303037</v>
      </c>
      <c r="DO723">
        <f>BJ723+(BJ723*(CI723-8.25)/8.25)</f>
        <v>-1517.9733333333334</v>
      </c>
      <c r="DP723">
        <f>BK723+(BK723*(CJ723-8.25)/8.25)</f>
        <v>-1678.4363636363632</v>
      </c>
      <c r="DQ723">
        <f>BL723+(BL723*(CK723-8.25)/8.25)</f>
        <v>0</v>
      </c>
      <c r="DR723">
        <f>BM723+(BM723*(CL723-8.25)/8.25)</f>
        <v>0</v>
      </c>
      <c r="DS723">
        <f>BN723+(BN723*(CM723-8.25)/8.25)</f>
        <v>0</v>
      </c>
      <c r="DT723" s="8">
        <f>DM723*10^8/$I723</f>
        <v>-3543.0561775389369</v>
      </c>
      <c r="DU723" s="8">
        <f>DN723*10^8/$I723</f>
        <v>-915.75060954371349</v>
      </c>
      <c r="DV723" s="8">
        <f>DO723*10^8/$I723</f>
        <v>-9970.2681992337166</v>
      </c>
      <c r="DW723" s="8">
        <f>DP723*10^8/$I723</f>
        <v>-11024.212569040152</v>
      </c>
      <c r="DX723" s="8">
        <f>DQ723*10^8/$I723</f>
        <v>0</v>
      </c>
      <c r="DY723" s="8">
        <f>DR723*10^8/$I723</f>
        <v>0</v>
      </c>
      <c r="DZ723" s="8">
        <f>DS723*10^8/$I723</f>
        <v>0</v>
      </c>
      <c r="EA723" s="8">
        <f>DT723*10^8/$I723</f>
        <v>-23271.304942784478</v>
      </c>
      <c r="EB723" s="8">
        <f>DZ723*0.8</f>
        <v>0</v>
      </c>
      <c r="EC723" s="10">
        <f>G723-E723</f>
        <v>540</v>
      </c>
      <c r="ED723" s="4">
        <f>EC723/E723*100</f>
        <v>13.722998729351971</v>
      </c>
      <c r="EE723" s="4">
        <f>DY723-G723</f>
        <v>-4475</v>
      </c>
      <c r="EF723" s="12">
        <f>EE723/G723</f>
        <v>-1</v>
      </c>
      <c r="EG723" s="4">
        <f>G723-F723</f>
        <v>425</v>
      </c>
    </row>
    <row r="724" spans="1:137" x14ac:dyDescent="0.3">
      <c r="A724">
        <v>723</v>
      </c>
      <c r="B724" t="s">
        <v>7260</v>
      </c>
      <c r="C724" t="s">
        <v>682</v>
      </c>
      <c r="D724" t="str">
        <f>VLOOKUP(C724,Sheet1!$A$2:$B$3197,2,FALSE)</f>
        <v>제약</v>
      </c>
      <c r="E724" s="7">
        <v>7500</v>
      </c>
      <c r="F724" s="7">
        <v>9910</v>
      </c>
      <c r="G724" s="7">
        <v>9680</v>
      </c>
      <c r="H724" t="s">
        <v>2883</v>
      </c>
      <c r="I724" s="7">
        <f>VALUE(LEFT(H724,FIND("/",H724)-1)) + VALUE(MID(H724,FIND("/",H724)+1,LEN(H724)))</f>
        <v>19328154</v>
      </c>
      <c r="J724" s="1">
        <v>4152</v>
      </c>
      <c r="K724" s="1">
        <f>G724*I724/(10^8)</f>
        <v>1870.9653072000001</v>
      </c>
      <c r="L724">
        <v>716</v>
      </c>
      <c r="M724">
        <v>629</v>
      </c>
      <c r="N724">
        <v>831</v>
      </c>
      <c r="O724">
        <v>909</v>
      </c>
      <c r="P724">
        <v>981</v>
      </c>
      <c r="Q724" s="3"/>
      <c r="R724" s="3"/>
      <c r="S724" s="3"/>
      <c r="T724">
        <v>37</v>
      </c>
      <c r="U724">
        <v>36</v>
      </c>
      <c r="V724">
        <v>53</v>
      </c>
      <c r="W724">
        <v>81</v>
      </c>
      <c r="X724">
        <v>63</v>
      </c>
      <c r="Y724" s="3"/>
      <c r="Z724" s="3"/>
      <c r="AA724" s="3"/>
      <c r="AB724">
        <v>61</v>
      </c>
      <c r="AC724">
        <v>43</v>
      </c>
      <c r="AD724">
        <v>43</v>
      </c>
      <c r="AE724">
        <v>56</v>
      </c>
      <c r="AF724">
        <v>24</v>
      </c>
      <c r="AG724" s="3"/>
      <c r="AH724" s="3"/>
      <c r="AI724" s="3"/>
      <c r="AJ724" s="1">
        <v>1113</v>
      </c>
      <c r="AK724" s="1">
        <v>1215</v>
      </c>
      <c r="AL724" s="1">
        <v>1352</v>
      </c>
      <c r="AM724" s="1">
        <v>1377</v>
      </c>
      <c r="AN724" s="1">
        <v>1549</v>
      </c>
      <c r="AO724" s="3"/>
      <c r="AP724" s="3"/>
      <c r="AQ724" s="3"/>
      <c r="AR724">
        <v>330</v>
      </c>
      <c r="AS724">
        <v>387</v>
      </c>
      <c r="AT724">
        <v>484</v>
      </c>
      <c r="AU724">
        <v>472</v>
      </c>
      <c r="AV724">
        <v>379</v>
      </c>
      <c r="AW724" s="3"/>
      <c r="AX724" s="3"/>
      <c r="AY724" s="3"/>
      <c r="AZ724">
        <v>783</v>
      </c>
      <c r="BA724">
        <v>828</v>
      </c>
      <c r="BB724">
        <v>869</v>
      </c>
      <c r="BC724">
        <v>905</v>
      </c>
      <c r="BD724" s="1">
        <v>1170</v>
      </c>
      <c r="BE724" s="3"/>
      <c r="BF724" s="3"/>
      <c r="BG724" s="3"/>
      <c r="BH724">
        <v>772</v>
      </c>
      <c r="BI724">
        <v>820</v>
      </c>
      <c r="BJ724">
        <v>858</v>
      </c>
      <c r="BK724">
        <v>887</v>
      </c>
      <c r="BL724" s="1">
        <v>1144</v>
      </c>
      <c r="BM724" s="3"/>
      <c r="BN724" s="3"/>
      <c r="BO724" s="3"/>
      <c r="BP724">
        <v>78</v>
      </c>
      <c r="BQ724">
        <v>80</v>
      </c>
      <c r="BR724">
        <v>80</v>
      </c>
      <c r="BS724">
        <v>80</v>
      </c>
      <c r="BT724">
        <v>97</v>
      </c>
      <c r="BU724" s="3"/>
      <c r="BV724" s="3"/>
      <c r="BW724" s="3"/>
      <c r="BX724">
        <v>5.7</v>
      </c>
      <c r="BY724">
        <v>3.68</v>
      </c>
      <c r="BZ724">
        <v>3.36</v>
      </c>
      <c r="CA724">
        <v>4.08</v>
      </c>
      <c r="CB724">
        <v>1.65</v>
      </c>
      <c r="CC724" s="3"/>
      <c r="CD724" s="3"/>
      <c r="CE724" s="3"/>
      <c r="CF724">
        <v>7.85</v>
      </c>
      <c r="CG724">
        <v>5.71</v>
      </c>
      <c r="CH724">
        <v>4.79</v>
      </c>
      <c r="CI724">
        <v>5.41</v>
      </c>
      <c r="CJ724">
        <v>1.26</v>
      </c>
      <c r="CK724" s="3"/>
      <c r="CL724" s="3"/>
      <c r="CM724" s="3"/>
      <c r="CN724">
        <v>346</v>
      </c>
      <c r="CO724">
        <v>266</v>
      </c>
      <c r="CP724">
        <v>231</v>
      </c>
      <c r="CQ724">
        <v>271</v>
      </c>
      <c r="CR724">
        <v>62</v>
      </c>
      <c r="CS724" s="3"/>
      <c r="CT724" s="3"/>
      <c r="CU724" s="3"/>
      <c r="CV724">
        <v>13.49</v>
      </c>
      <c r="CW724">
        <v>23.23</v>
      </c>
      <c r="CX724">
        <v>23.63</v>
      </c>
      <c r="CY724">
        <v>21.74</v>
      </c>
      <c r="CZ724">
        <v>121.88</v>
      </c>
      <c r="DA724" s="3"/>
      <c r="DB724" s="3"/>
      <c r="DC724" s="3"/>
      <c r="DD724">
        <v>0.99</v>
      </c>
      <c r="DE724">
        <v>1.27</v>
      </c>
      <c r="DF724">
        <v>1.06</v>
      </c>
      <c r="DG724">
        <v>1.1100000000000001</v>
      </c>
      <c r="DH724">
        <v>1.32</v>
      </c>
      <c r="DI724" s="3"/>
      <c r="DJ724" s="3"/>
      <c r="DK724" s="3"/>
      <c r="DL724" s="6">
        <f>(CM724*3+CL724*2+CK724)/6</f>
        <v>0</v>
      </c>
      <c r="DM724">
        <f>BH724+(BH724*(CG724-8.25)/8.25)</f>
        <v>534.3175757575757</v>
      </c>
      <c r="DN724">
        <f>BI724+(BI724*(CH724-8.25)/8.25)</f>
        <v>476.09696969696972</v>
      </c>
      <c r="DO724">
        <f>BJ724+(BJ724*(CI724-8.25)/8.25)</f>
        <v>562.6400000000001</v>
      </c>
      <c r="DP724">
        <f>BK724+(BK724*(CJ724-8.25)/8.25)</f>
        <v>135.46909090909094</v>
      </c>
      <c r="DQ724">
        <f>BL724+(BL724*(CK724-8.25)/8.25)</f>
        <v>0</v>
      </c>
      <c r="DR724">
        <f>BM724+(BM724*(CL724-8.25)/8.25)</f>
        <v>0</v>
      </c>
      <c r="DS724">
        <f>BN724+(BN724*(CM724-8.25)/8.25)</f>
        <v>0</v>
      </c>
      <c r="DT724" s="8">
        <f>DM724*10^8/$I724</f>
        <v>2764.4521859541046</v>
      </c>
      <c r="DU724" s="8">
        <f>DN724*10^8/$I724</f>
        <v>2463.2304238520128</v>
      </c>
      <c r="DV724" s="8">
        <f>DO724*10^8/$I724</f>
        <v>2910.9867398614483</v>
      </c>
      <c r="DW724" s="8">
        <f>DP724*10^8/$I724</f>
        <v>700.88996036088565</v>
      </c>
      <c r="DX724" s="8">
        <f>DQ724*10^8/$I724</f>
        <v>0</v>
      </c>
      <c r="DY724" s="8">
        <f>DR724*10^8/$I724</f>
        <v>0</v>
      </c>
      <c r="DZ724" s="8">
        <f>DS724*10^8/$I724</f>
        <v>0</v>
      </c>
      <c r="EA724" s="8">
        <f>DT724*10^8/$I724</f>
        <v>14302.722266979581</v>
      </c>
      <c r="EB724" s="8">
        <f>DZ724*0.8</f>
        <v>0</v>
      </c>
      <c r="EC724" s="10">
        <f>G724-E724</f>
        <v>2180</v>
      </c>
      <c r="ED724" s="4">
        <f>EC724/E724*100</f>
        <v>29.06666666666667</v>
      </c>
      <c r="EE724" s="4">
        <f>DY724-G724</f>
        <v>-9680</v>
      </c>
      <c r="EF724" s="12">
        <f>EE724/G724</f>
        <v>-1</v>
      </c>
      <c r="EG724" s="4">
        <f>G724-F724</f>
        <v>-230</v>
      </c>
    </row>
    <row r="725" spans="1:137" x14ac:dyDescent="0.3">
      <c r="A725">
        <v>724</v>
      </c>
      <c r="B725" t="s">
        <v>7717</v>
      </c>
      <c r="C725" t="s">
        <v>683</v>
      </c>
      <c r="D725" t="str">
        <f>VLOOKUP(C725,Sheet1!$A$2:$B$3197,2,FALSE)</f>
        <v>건축자재</v>
      </c>
      <c r="E725">
        <v>21500</v>
      </c>
      <c r="F725">
        <v>30650</v>
      </c>
      <c r="G725" s="7">
        <v>28750</v>
      </c>
      <c r="H725" t="s">
        <v>1961</v>
      </c>
      <c r="I725" s="7">
        <f>VALUE(LEFT(H725,FIND("/",H725)-1)) + VALUE(MID(H725,FIND("/",H725)+1,LEN(H725)))</f>
        <v>6500000</v>
      </c>
      <c r="J725">
        <v>105</v>
      </c>
      <c r="K725" s="1">
        <f>G725*I725/(10^8)</f>
        <v>1868.75</v>
      </c>
      <c r="L725" s="1">
        <v>2903</v>
      </c>
      <c r="M725" s="1">
        <v>3000</v>
      </c>
      <c r="N725" s="1">
        <v>3070</v>
      </c>
      <c r="O725" s="1">
        <v>3325</v>
      </c>
      <c r="P725" s="1">
        <v>3408</v>
      </c>
      <c r="Q725" s="3"/>
      <c r="R725" s="3"/>
      <c r="S725" s="3"/>
      <c r="T725">
        <v>274</v>
      </c>
      <c r="U725">
        <v>151</v>
      </c>
      <c r="V725">
        <v>17</v>
      </c>
      <c r="W725">
        <v>-20</v>
      </c>
      <c r="X725">
        <v>27</v>
      </c>
      <c r="Y725" s="3"/>
      <c r="Z725" s="3"/>
      <c r="AA725" s="3"/>
      <c r="AB725">
        <v>347</v>
      </c>
      <c r="AC725">
        <v>232</v>
      </c>
      <c r="AD725">
        <v>388</v>
      </c>
      <c r="AE725">
        <v>174</v>
      </c>
      <c r="AF725">
        <v>251</v>
      </c>
      <c r="AG725" s="3"/>
      <c r="AH725" s="3"/>
      <c r="AI725" s="3"/>
      <c r="AJ725" s="1">
        <v>5609</v>
      </c>
      <c r="AK725" s="1">
        <v>5847</v>
      </c>
      <c r="AL725" s="1">
        <v>6579</v>
      </c>
      <c r="AM725" s="1">
        <v>6723</v>
      </c>
      <c r="AN725" s="1">
        <v>7122</v>
      </c>
      <c r="AO725" s="3"/>
      <c r="AP725" s="3"/>
      <c r="AQ725" s="3"/>
      <c r="AR725">
        <v>967</v>
      </c>
      <c r="AS725">
        <v>998</v>
      </c>
      <c r="AT725" s="1">
        <v>1083</v>
      </c>
      <c r="AU725" s="1">
        <v>1111</v>
      </c>
      <c r="AV725" s="1">
        <v>1297</v>
      </c>
      <c r="AW725" s="3"/>
      <c r="AX725" s="3"/>
      <c r="AY725" s="3"/>
      <c r="AZ725" s="1">
        <v>4642</v>
      </c>
      <c r="BA725" s="1">
        <v>4849</v>
      </c>
      <c r="BB725" s="1">
        <v>5495</v>
      </c>
      <c r="BC725" s="1">
        <v>5612</v>
      </c>
      <c r="BD725" s="1">
        <v>5825</v>
      </c>
      <c r="BE725" s="3"/>
      <c r="BF725" s="3"/>
      <c r="BG725" s="3"/>
      <c r="BH725" s="1">
        <v>4642</v>
      </c>
      <c r="BI725" s="1">
        <v>4849</v>
      </c>
      <c r="BJ725" s="1">
        <v>5174</v>
      </c>
      <c r="BK725" s="1">
        <v>5266</v>
      </c>
      <c r="BL725" s="1">
        <v>5462</v>
      </c>
      <c r="BM725" s="3"/>
      <c r="BN725" s="3"/>
      <c r="BO725" s="3"/>
      <c r="BP725">
        <v>65</v>
      </c>
      <c r="BQ725">
        <v>65</v>
      </c>
      <c r="BR725">
        <v>65</v>
      </c>
      <c r="BS725">
        <v>65</v>
      </c>
      <c r="BT725">
        <v>65</v>
      </c>
      <c r="BU725" s="3"/>
      <c r="BV725" s="3"/>
      <c r="BW725" s="3"/>
      <c r="BX725">
        <v>6.4</v>
      </c>
      <c r="BY725">
        <v>4.05</v>
      </c>
      <c r="BZ725">
        <v>6.25</v>
      </c>
      <c r="CA725">
        <v>2.62</v>
      </c>
      <c r="CB725">
        <v>3.62</v>
      </c>
      <c r="CC725" s="3"/>
      <c r="CD725" s="3"/>
      <c r="CE725" s="3"/>
      <c r="CF725">
        <v>7.71</v>
      </c>
      <c r="CG725">
        <v>4.8899999999999997</v>
      </c>
      <c r="CH725">
        <v>7.71</v>
      </c>
      <c r="CI725">
        <v>2.8</v>
      </c>
      <c r="CJ725">
        <v>4.34</v>
      </c>
      <c r="CK725" s="3"/>
      <c r="CL725" s="3"/>
      <c r="CM725" s="3"/>
      <c r="CN725" s="1">
        <v>5335</v>
      </c>
      <c r="CO725" s="1">
        <v>3567</v>
      </c>
      <c r="CP725" s="1">
        <v>5942</v>
      </c>
      <c r="CQ725" s="1">
        <v>2250</v>
      </c>
      <c r="CR725" s="1">
        <v>3583</v>
      </c>
      <c r="CS725" s="3"/>
      <c r="CT725" s="3"/>
      <c r="CU725" s="3"/>
      <c r="CV725">
        <v>6.78</v>
      </c>
      <c r="CW725">
        <v>10.5</v>
      </c>
      <c r="CX725">
        <v>4.21</v>
      </c>
      <c r="CY725">
        <v>9.0500000000000007</v>
      </c>
      <c r="CZ725">
        <v>6.14</v>
      </c>
      <c r="DA725" s="3"/>
      <c r="DB725" s="3"/>
      <c r="DC725" s="3"/>
      <c r="DD725">
        <v>0.51</v>
      </c>
      <c r="DE725">
        <v>0.5</v>
      </c>
      <c r="DF725">
        <v>0.31</v>
      </c>
      <c r="DG725">
        <v>0.25</v>
      </c>
      <c r="DH725">
        <v>0.26</v>
      </c>
      <c r="DI725" s="3"/>
      <c r="DJ725" s="3"/>
      <c r="DK725" s="3"/>
      <c r="DL725" s="6">
        <f>(CM725*3+CL725*2+CK725)/6</f>
        <v>0</v>
      </c>
      <c r="DM725">
        <f>BH725+(BH725*(CG725-8.25)/8.25)</f>
        <v>2751.4399999999996</v>
      </c>
      <c r="DN725">
        <f>BI725+(BI725*(CH725-8.25)/8.25)</f>
        <v>4531.6109090909094</v>
      </c>
      <c r="DO725">
        <f>BJ725+(BJ725*(CI725-8.25)/8.25)</f>
        <v>1756.0242424242424</v>
      </c>
      <c r="DP725">
        <f>BK725+(BK725*(CJ725-8.25)/8.25)</f>
        <v>2770.2351515151513</v>
      </c>
      <c r="DQ725">
        <f>BL725+(BL725*(CK725-8.25)/8.25)</f>
        <v>0</v>
      </c>
      <c r="DR725">
        <f>BM725+(BM725*(CL725-8.25)/8.25)</f>
        <v>0</v>
      </c>
      <c r="DS725">
        <f>BN725+(BN725*(CM725-8.25)/8.25)</f>
        <v>0</v>
      </c>
      <c r="DT725" s="8">
        <f>DM725*10^8/$I725</f>
        <v>42329.846153846142</v>
      </c>
      <c r="DU725" s="8">
        <f>DN725*10^8/$I725</f>
        <v>69717.090909090912</v>
      </c>
      <c r="DV725" s="8">
        <f>DO725*10^8/$I725</f>
        <v>27015.757575757576</v>
      </c>
      <c r="DW725" s="8">
        <f>DP725*10^8/$I725</f>
        <v>42619.002331002332</v>
      </c>
      <c r="DX725" s="8">
        <f>DQ725*10^8/$I725</f>
        <v>0</v>
      </c>
      <c r="DY725" s="8">
        <f>DR725*10^8/$I725</f>
        <v>0</v>
      </c>
      <c r="DZ725" s="8">
        <f>DS725*10^8/$I725</f>
        <v>0</v>
      </c>
      <c r="EA725" s="8">
        <f>DT725*10^8/$I725</f>
        <v>651228.40236686368</v>
      </c>
      <c r="EB725" s="8">
        <f>DZ725*0.8</f>
        <v>0</v>
      </c>
      <c r="EC725" s="10">
        <f>G725-E725</f>
        <v>7250</v>
      </c>
      <c r="ED725" s="4">
        <f>EC725/E725*100</f>
        <v>33.720930232558139</v>
      </c>
      <c r="EE725" s="4">
        <f>DY725-G725</f>
        <v>-28750</v>
      </c>
      <c r="EF725" s="12">
        <f>EE725/G725</f>
        <v>-1</v>
      </c>
      <c r="EG725" s="4">
        <f>G725-F725</f>
        <v>-1900</v>
      </c>
    </row>
    <row r="726" spans="1:137" x14ac:dyDescent="0.3">
      <c r="A726">
        <v>725</v>
      </c>
      <c r="B726" t="s">
        <v>5710</v>
      </c>
      <c r="C726" t="s">
        <v>684</v>
      </c>
      <c r="D726" t="str">
        <f>VLOOKUP(C726,Sheet1!$A$2:$B$3197,2,FALSE)</f>
        <v>증권</v>
      </c>
      <c r="E726">
        <v>12900</v>
      </c>
      <c r="F726">
        <v>18750</v>
      </c>
      <c r="G726" s="7">
        <v>18300</v>
      </c>
      <c r="H726" t="s">
        <v>2884</v>
      </c>
      <c r="I726" s="7">
        <f>VALUE(LEFT(H726,FIND("/",H726)-1)) + VALUE(MID(H726,FIND("/",H726)+1,LEN(H726)))</f>
        <v>86773400</v>
      </c>
      <c r="J726" s="1">
        <v>2605541</v>
      </c>
      <c r="K726" s="1">
        <f>G726*I726/(10^8)</f>
        <v>15879.5322</v>
      </c>
      <c r="L726" s="1">
        <v>4463</v>
      </c>
      <c r="M726" s="1">
        <v>4686</v>
      </c>
      <c r="N726" s="1">
        <v>5139</v>
      </c>
      <c r="O726" s="1">
        <v>4775</v>
      </c>
      <c r="P726" s="1">
        <v>6663</v>
      </c>
      <c r="Q726" s="1">
        <v>8750</v>
      </c>
      <c r="R726" s="1">
        <v>7400</v>
      </c>
      <c r="S726" s="1">
        <v>7490</v>
      </c>
      <c r="T726">
        <v>833</v>
      </c>
      <c r="U726" s="1">
        <v>1330</v>
      </c>
      <c r="V726" s="1">
        <v>1585</v>
      </c>
      <c r="W726">
        <v>997</v>
      </c>
      <c r="X726" s="1">
        <v>2392</v>
      </c>
      <c r="Y726" s="1">
        <v>3810</v>
      </c>
      <c r="Z726" s="1">
        <v>2290</v>
      </c>
      <c r="AA726" s="1">
        <v>2130</v>
      </c>
      <c r="AB726">
        <v>740</v>
      </c>
      <c r="AC726" s="1">
        <v>1159</v>
      </c>
      <c r="AD726" s="1">
        <v>1407</v>
      </c>
      <c r="AE726">
        <v>940</v>
      </c>
      <c r="AF726" s="1">
        <v>1470</v>
      </c>
      <c r="AG726" s="1">
        <v>3110</v>
      </c>
      <c r="AH726" s="1">
        <v>1960</v>
      </c>
      <c r="AI726" s="1">
        <v>1840</v>
      </c>
      <c r="AJ726" s="1">
        <v>176926</v>
      </c>
      <c r="AK726" s="1">
        <v>174468</v>
      </c>
      <c r="AL726" s="1">
        <v>191513</v>
      </c>
      <c r="AM726" s="1">
        <v>194373</v>
      </c>
      <c r="AN726" s="1">
        <v>215038</v>
      </c>
      <c r="AO726" s="1">
        <v>222150</v>
      </c>
      <c r="AP726" s="1">
        <v>225680</v>
      </c>
      <c r="AQ726" s="1">
        <v>224670</v>
      </c>
      <c r="AR726" s="1">
        <v>159145</v>
      </c>
      <c r="AS726" s="1">
        <v>155789</v>
      </c>
      <c r="AT726" s="1">
        <v>171504</v>
      </c>
      <c r="AU726" s="1">
        <v>174202</v>
      </c>
      <c r="AV726" s="1">
        <v>194265</v>
      </c>
      <c r="AW726" s="1">
        <v>199080</v>
      </c>
      <c r="AX726" s="1">
        <v>201870</v>
      </c>
      <c r="AY726" s="1">
        <v>199970</v>
      </c>
      <c r="AZ726" s="1">
        <v>17781</v>
      </c>
      <c r="BA726" s="1">
        <v>18679</v>
      </c>
      <c r="BB726" s="1">
        <v>20009</v>
      </c>
      <c r="BC726" s="1">
        <v>20170</v>
      </c>
      <c r="BD726" s="1">
        <v>20774</v>
      </c>
      <c r="BE726" s="1">
        <v>23070</v>
      </c>
      <c r="BF726" s="1">
        <v>23810</v>
      </c>
      <c r="BG726" s="1">
        <v>24700</v>
      </c>
      <c r="BH726" s="1">
        <v>17780</v>
      </c>
      <c r="BI726" s="1">
        <v>18677</v>
      </c>
      <c r="BJ726" s="1">
        <v>19692</v>
      </c>
      <c r="BK726" s="1">
        <v>19845</v>
      </c>
      <c r="BL726" s="1">
        <v>20483</v>
      </c>
      <c r="BM726" s="1">
        <v>22790</v>
      </c>
      <c r="BN726" s="1">
        <v>23540</v>
      </c>
      <c r="BO726" s="1">
        <v>24440</v>
      </c>
      <c r="BP726" s="1">
        <v>4349</v>
      </c>
      <c r="BQ726" s="1">
        <v>4349</v>
      </c>
      <c r="BR726" s="1">
        <v>4349</v>
      </c>
      <c r="BS726" s="1">
        <v>4349</v>
      </c>
      <c r="BT726" s="1">
        <v>4349</v>
      </c>
      <c r="BU726" s="1">
        <v>2550</v>
      </c>
      <c r="BV726" s="1">
        <v>2550</v>
      </c>
      <c r="BW726" s="1">
        <v>2550</v>
      </c>
      <c r="BX726">
        <v>0.41</v>
      </c>
      <c r="BY726">
        <v>0.66</v>
      </c>
      <c r="BZ726">
        <v>0.77</v>
      </c>
      <c r="CA726">
        <v>0.49</v>
      </c>
      <c r="CB726">
        <v>0.72</v>
      </c>
      <c r="CC726">
        <v>1.42</v>
      </c>
      <c r="CD726">
        <v>0.88</v>
      </c>
      <c r="CE726">
        <v>0.82</v>
      </c>
      <c r="CF726">
        <v>4.22</v>
      </c>
      <c r="CG726">
        <v>6.36</v>
      </c>
      <c r="CH726">
        <v>7.34</v>
      </c>
      <c r="CI726">
        <v>4.79</v>
      </c>
      <c r="CJ726">
        <v>7.35</v>
      </c>
      <c r="CK726">
        <v>14.42</v>
      </c>
      <c r="CL726">
        <v>8.5</v>
      </c>
      <c r="CM726">
        <v>7.71</v>
      </c>
      <c r="CN726">
        <v>853</v>
      </c>
      <c r="CO726" s="1">
        <v>1336</v>
      </c>
      <c r="CP726" s="1">
        <v>1623</v>
      </c>
      <c r="CQ726" s="1">
        <v>1092</v>
      </c>
      <c r="CR726" s="1">
        <v>1707</v>
      </c>
      <c r="CS726" s="1">
        <v>3596</v>
      </c>
      <c r="CT726" s="1">
        <v>2270</v>
      </c>
      <c r="CU726" s="1">
        <v>2132</v>
      </c>
      <c r="CV726">
        <v>12.19</v>
      </c>
      <c r="CW726">
        <v>10.78</v>
      </c>
      <c r="CX726">
        <v>6.99</v>
      </c>
      <c r="CY726">
        <v>10.95</v>
      </c>
      <c r="CZ726">
        <v>7.61</v>
      </c>
      <c r="DA726">
        <v>5.09</v>
      </c>
      <c r="DB726">
        <v>8.06</v>
      </c>
      <c r="DC726">
        <v>8.58</v>
      </c>
      <c r="DD726">
        <v>0.46</v>
      </c>
      <c r="DE726">
        <v>0.61</v>
      </c>
      <c r="DF726">
        <v>0.46</v>
      </c>
      <c r="DG726">
        <v>0.47</v>
      </c>
      <c r="DH726">
        <v>0.49</v>
      </c>
      <c r="DI726">
        <v>0.63</v>
      </c>
      <c r="DJ726">
        <v>0.61</v>
      </c>
      <c r="DK726">
        <v>0.59</v>
      </c>
      <c r="DL726" s="6">
        <f>(CM726*3+CL726*2+CK726)/6</f>
        <v>9.0916666666666668</v>
      </c>
      <c r="DM726">
        <f>BH726+(BH726*(CG726-8.25)/8.25)</f>
        <v>13706.763636363637</v>
      </c>
      <c r="DN726">
        <f>BI726+(BI726*(CH726-8.25)/8.25)</f>
        <v>16616.870303030304</v>
      </c>
      <c r="DO726">
        <f>BJ726+(BJ726*(CI726-8.25)/8.25)</f>
        <v>11433.294545454546</v>
      </c>
      <c r="DP726">
        <f>BK726+(BK726*(CJ726-8.25)/8.25)</f>
        <v>17680.090909090908</v>
      </c>
      <c r="DQ726">
        <f>BL726+(BL726*(CK726-8.25)/8.25)</f>
        <v>35801.801212121209</v>
      </c>
      <c r="DR726">
        <f>BM726+(BM726*(CL726-8.25)/8.25)</f>
        <v>23480.60606060606</v>
      </c>
      <c r="DS726">
        <f>BN726+(BN726*(CM726-8.25)/8.25)</f>
        <v>21999.200000000001</v>
      </c>
      <c r="DT726" s="8">
        <f>DM726*10^8/$I726</f>
        <v>15796.043068917015</v>
      </c>
      <c r="DU726" s="8">
        <f>DN726*10^8/$I726</f>
        <v>19149.728261230175</v>
      </c>
      <c r="DV726" s="8">
        <f>DO726*10^8/$I726</f>
        <v>13176.03614178371</v>
      </c>
      <c r="DW726" s="8">
        <f>DP726*10^8/$I726</f>
        <v>20375.012283823049</v>
      </c>
      <c r="DX726" s="8">
        <f>DQ726*10^8/$I726</f>
        <v>41258.958634928691</v>
      </c>
      <c r="DY726" s="8">
        <f>DR726*10^8/$I726</f>
        <v>27059.681953923737</v>
      </c>
      <c r="DZ726" s="8">
        <f>DS726*10^8/$I726</f>
        <v>25352.46976608039</v>
      </c>
      <c r="EA726" s="8">
        <f>DT726*10^8/$I726</f>
        <v>18203.784879833005</v>
      </c>
      <c r="EB726" s="8">
        <f>DZ726*0.8</f>
        <v>20281.975812864315</v>
      </c>
      <c r="EC726" s="10">
        <f>G726-E726</f>
        <v>5400</v>
      </c>
      <c r="ED726" s="4">
        <f>EC726/E726*100</f>
        <v>41.860465116279073</v>
      </c>
      <c r="EE726" s="4">
        <f>DY726-G726</f>
        <v>8759.6819539237367</v>
      </c>
      <c r="EF726" s="12">
        <f>EE726/G726</f>
        <v>0.478671145023155</v>
      </c>
      <c r="EG726" s="4">
        <f>G726-F726</f>
        <v>-450</v>
      </c>
    </row>
    <row r="727" spans="1:137" x14ac:dyDescent="0.3">
      <c r="A727">
        <v>726</v>
      </c>
      <c r="B727" t="s">
        <v>5647</v>
      </c>
      <c r="C727" t="s">
        <v>685</v>
      </c>
      <c r="D727" t="str">
        <f>VLOOKUP(C727,Sheet1!$A$2:$B$3197,2,FALSE)</f>
        <v>증권</v>
      </c>
      <c r="E727">
        <v>12050</v>
      </c>
      <c r="F727">
        <v>13400</v>
      </c>
      <c r="G727" s="7">
        <v>13400</v>
      </c>
      <c r="H727" t="s">
        <v>2885</v>
      </c>
      <c r="I727" s="7">
        <f>VALUE(LEFT(H727,FIND("/",H727)-1)) + VALUE(MID(H727,FIND("/",H727)+1,LEN(H727)))</f>
        <v>300279855</v>
      </c>
      <c r="J727" s="1">
        <v>4238805</v>
      </c>
      <c r="K727" s="1">
        <f>G727*I727/(10^8)</f>
        <v>40237.500569999997</v>
      </c>
      <c r="L727" s="1">
        <v>9348</v>
      </c>
      <c r="M727" s="1">
        <v>11684</v>
      </c>
      <c r="N727" s="1">
        <v>12316</v>
      </c>
      <c r="O727" s="1">
        <v>13873</v>
      </c>
      <c r="P727" s="1">
        <v>16809</v>
      </c>
      <c r="Q727" s="1">
        <v>20623</v>
      </c>
      <c r="R727" s="1">
        <v>20239</v>
      </c>
      <c r="S727" s="1">
        <v>21283</v>
      </c>
      <c r="T727" s="1">
        <v>3019</v>
      </c>
      <c r="U727" s="1">
        <v>4592</v>
      </c>
      <c r="V727" s="1">
        <v>5401</v>
      </c>
      <c r="W727" s="1">
        <v>5754</v>
      </c>
      <c r="X727" s="1">
        <v>7873</v>
      </c>
      <c r="Y727" s="1">
        <v>10662</v>
      </c>
      <c r="Z727" s="1">
        <v>10008</v>
      </c>
      <c r="AA727" s="1">
        <v>10468</v>
      </c>
      <c r="AB727" s="1">
        <v>2362</v>
      </c>
      <c r="AC727" s="1">
        <v>3496</v>
      </c>
      <c r="AD727" s="1">
        <v>3615</v>
      </c>
      <c r="AE727" s="1">
        <v>4764</v>
      </c>
      <c r="AF727" s="1">
        <v>5769</v>
      </c>
      <c r="AG727" s="1">
        <v>7528</v>
      </c>
      <c r="AH727" s="1">
        <v>7297</v>
      </c>
      <c r="AI727" s="1">
        <v>7636</v>
      </c>
      <c r="AJ727" s="1">
        <v>429706</v>
      </c>
      <c r="AK727" s="1">
        <v>438927</v>
      </c>
      <c r="AL727" s="1">
        <v>534226</v>
      </c>
      <c r="AM727" s="1">
        <v>500751</v>
      </c>
      <c r="AN727" s="1">
        <v>627384</v>
      </c>
      <c r="AO727" s="1">
        <v>652961</v>
      </c>
      <c r="AP727" s="1">
        <v>680460</v>
      </c>
      <c r="AQ727" s="1">
        <v>713836</v>
      </c>
      <c r="AR727" s="1">
        <v>383218</v>
      </c>
      <c r="AS727" s="1">
        <v>390565</v>
      </c>
      <c r="AT727" s="1">
        <v>483688</v>
      </c>
      <c r="AU727" s="1">
        <v>446830</v>
      </c>
      <c r="AV727" s="1">
        <v>569356</v>
      </c>
      <c r="AW727" s="1">
        <v>589669</v>
      </c>
      <c r="AX727" s="1">
        <v>611450</v>
      </c>
      <c r="AY727" s="1">
        <v>638668</v>
      </c>
      <c r="AZ727" s="1">
        <v>46488</v>
      </c>
      <c r="BA727" s="1">
        <v>48362</v>
      </c>
      <c r="BB727" s="1">
        <v>50538</v>
      </c>
      <c r="BC727" s="1">
        <v>53921</v>
      </c>
      <c r="BD727" s="1">
        <v>58029</v>
      </c>
      <c r="BE727" s="1">
        <v>63291</v>
      </c>
      <c r="BF727" s="1">
        <v>69009</v>
      </c>
      <c r="BG727" s="1">
        <v>75167</v>
      </c>
      <c r="BH727" s="1">
        <v>46388</v>
      </c>
      <c r="BI727" s="1">
        <v>48306</v>
      </c>
      <c r="BJ727" s="1">
        <v>50476</v>
      </c>
      <c r="BK727" s="1">
        <v>53851</v>
      </c>
      <c r="BL727" s="1">
        <v>57977</v>
      </c>
      <c r="BM727" s="1">
        <v>63236</v>
      </c>
      <c r="BN727" s="1">
        <v>69087</v>
      </c>
      <c r="BO727" s="1">
        <v>75364</v>
      </c>
      <c r="BP727" s="1">
        <v>15313</v>
      </c>
      <c r="BQ727" s="1">
        <v>15313</v>
      </c>
      <c r="BR727" s="1">
        <v>15313</v>
      </c>
      <c r="BS727" s="1">
        <v>15313</v>
      </c>
      <c r="BT727" s="1">
        <v>15313</v>
      </c>
      <c r="BU727" s="1">
        <v>15311</v>
      </c>
      <c r="BV727" s="1">
        <v>15311</v>
      </c>
      <c r="BW727" s="1">
        <v>15311</v>
      </c>
      <c r="BX727">
        <v>0.56000000000000005</v>
      </c>
      <c r="BY727">
        <v>0.81</v>
      </c>
      <c r="BZ727">
        <v>0.74</v>
      </c>
      <c r="CA727">
        <v>0.92</v>
      </c>
      <c r="CB727">
        <v>1.02</v>
      </c>
      <c r="CC727">
        <v>1.18</v>
      </c>
      <c r="CD727">
        <v>1.0900000000000001</v>
      </c>
      <c r="CE727">
        <v>1.1000000000000001</v>
      </c>
      <c r="CF727">
        <v>5.14</v>
      </c>
      <c r="CG727">
        <v>7.39</v>
      </c>
      <c r="CH727">
        <v>7.31</v>
      </c>
      <c r="CI727">
        <v>9.1199999999999992</v>
      </c>
      <c r="CJ727">
        <v>10.32</v>
      </c>
      <c r="CK727">
        <v>12.44</v>
      </c>
      <c r="CL727">
        <v>11.1</v>
      </c>
      <c r="CM727">
        <v>10.66</v>
      </c>
      <c r="CN727">
        <v>786</v>
      </c>
      <c r="CO727" s="1">
        <v>1166</v>
      </c>
      <c r="CP727" s="1">
        <v>1202</v>
      </c>
      <c r="CQ727" s="1">
        <v>1584</v>
      </c>
      <c r="CR727" s="1">
        <v>1921</v>
      </c>
      <c r="CS727" s="1">
        <v>2510</v>
      </c>
      <c r="CT727" s="1">
        <v>2446</v>
      </c>
      <c r="CU727" s="1">
        <v>2564</v>
      </c>
      <c r="CV727">
        <v>12.27</v>
      </c>
      <c r="CW727">
        <v>11.92</v>
      </c>
      <c r="CX727">
        <v>10.86</v>
      </c>
      <c r="CY727">
        <v>8.02</v>
      </c>
      <c r="CZ727">
        <v>5.88</v>
      </c>
      <c r="DA727">
        <v>5.34</v>
      </c>
      <c r="DB727">
        <v>5.48</v>
      </c>
      <c r="DC727">
        <v>5.23</v>
      </c>
      <c r="DD727">
        <v>0.62</v>
      </c>
      <c r="DE727">
        <v>0.86</v>
      </c>
      <c r="DF727">
        <v>0.77</v>
      </c>
      <c r="DG727">
        <v>0.71</v>
      </c>
      <c r="DH727">
        <v>0.57999999999999996</v>
      </c>
      <c r="DI727">
        <v>0.63</v>
      </c>
      <c r="DJ727">
        <v>0.57999999999999996</v>
      </c>
      <c r="DK727">
        <v>0.53</v>
      </c>
      <c r="DL727" s="6">
        <f>(CM727*3+CL727*2+CK727)/6</f>
        <v>11.103333333333333</v>
      </c>
      <c r="DM727">
        <f>BH727+(BH727*(CG727-8.25)/8.25)</f>
        <v>41552.40242424242</v>
      </c>
      <c r="DN727">
        <f>BI727+(BI727*(CH727-8.25)/8.25)</f>
        <v>42802.043636363633</v>
      </c>
      <c r="DO727">
        <f>BJ727+(BJ727*(CI727-8.25)/8.25)</f>
        <v>55798.92363636363</v>
      </c>
      <c r="DP727">
        <f>BK727+(BK727*(CJ727-8.25)/8.25)</f>
        <v>67362.705454545459</v>
      </c>
      <c r="DQ727">
        <f>BL727+(BL727*(CK727-8.25)/8.25)</f>
        <v>87422.288484848483</v>
      </c>
      <c r="DR727">
        <f>BM727+(BM727*(CL727-8.25)/8.25)</f>
        <v>85081.163636363635</v>
      </c>
      <c r="DS727">
        <f>BN727+(BN727*(CM727-8.25)/8.25)</f>
        <v>89268.778181818183</v>
      </c>
      <c r="DT727" s="8">
        <f>DM727*10^8/$I727</f>
        <v>13837.892130406957</v>
      </c>
      <c r="DU727" s="8">
        <f>DN727*10^8/$I727</f>
        <v>14254.050987324352</v>
      </c>
      <c r="DV727" s="8">
        <f>DO727*10^8/$I727</f>
        <v>18582.306707309297</v>
      </c>
      <c r="DW727" s="8">
        <f>DP727*10^8/$I727</f>
        <v>22433.308239923539</v>
      </c>
      <c r="DX727" s="8">
        <f>DQ727*10^8/$I727</f>
        <v>29113.60420260243</v>
      </c>
      <c r="DY727" s="8">
        <f>DR727*10^8/$I727</f>
        <v>28333.956547422615</v>
      </c>
      <c r="DZ727" s="8">
        <f>DS727*10^8/$I727</f>
        <v>29728.527137399273</v>
      </c>
      <c r="EA727" s="8">
        <f>DT727*10^8/$I727</f>
        <v>4608.3318277900989</v>
      </c>
      <c r="EB727" s="8">
        <f>DZ727*0.8</f>
        <v>23782.821709919419</v>
      </c>
      <c r="EC727" s="10">
        <f>G727-E727</f>
        <v>1350</v>
      </c>
      <c r="ED727" s="4">
        <f>EC727/E727*100</f>
        <v>11.20331950207469</v>
      </c>
      <c r="EE727" s="4">
        <f>DY727-G727</f>
        <v>14933.956547422615</v>
      </c>
      <c r="EF727" s="12">
        <f>EE727/G727</f>
        <v>1.1144743692106429</v>
      </c>
      <c r="EG727" s="4">
        <f>G727-F727</f>
        <v>0</v>
      </c>
    </row>
    <row r="728" spans="1:137" x14ac:dyDescent="0.3">
      <c r="A728">
        <v>727</v>
      </c>
      <c r="B728" t="s">
        <v>5750</v>
      </c>
      <c r="C728" t="s">
        <v>686</v>
      </c>
      <c r="D728" t="str">
        <f>VLOOKUP(C728,Sheet1!$A$2:$B$3197,2,FALSE)</f>
        <v>증권</v>
      </c>
      <c r="E728">
        <v>9870</v>
      </c>
      <c r="F728">
        <v>10250</v>
      </c>
      <c r="G728" s="7">
        <v>9860</v>
      </c>
      <c r="H728" t="s">
        <v>2886</v>
      </c>
      <c r="I728" s="7">
        <f>VALUE(LEFT(H728,FIND("/",H728)-1)) + VALUE(MID(H728,FIND("/",H728)+1,LEN(H728)))</f>
        <v>789392158</v>
      </c>
      <c r="J728" s="1">
        <v>50983625</v>
      </c>
      <c r="K728" s="1">
        <f>G728*I728/(10^8)</f>
        <v>77834.066778799999</v>
      </c>
      <c r="L728" s="1">
        <v>7960</v>
      </c>
      <c r="M728" s="1">
        <v>17119</v>
      </c>
      <c r="N728" s="1">
        <v>16270</v>
      </c>
      <c r="O728" s="1">
        <v>19787</v>
      </c>
      <c r="P728" s="1">
        <v>24735</v>
      </c>
      <c r="Q728" s="1">
        <v>25256</v>
      </c>
      <c r="R728" s="1">
        <v>23972</v>
      </c>
      <c r="S728" s="1">
        <v>24740</v>
      </c>
      <c r="T728">
        <v>32</v>
      </c>
      <c r="U728" s="1">
        <v>6278</v>
      </c>
      <c r="V728" s="1">
        <v>5123</v>
      </c>
      <c r="W728" s="1">
        <v>7280</v>
      </c>
      <c r="X728" s="1">
        <v>11171</v>
      </c>
      <c r="Y728" s="1">
        <v>11925</v>
      </c>
      <c r="Z728" s="1">
        <v>10793</v>
      </c>
      <c r="AA728" s="1">
        <v>10969</v>
      </c>
      <c r="AB728">
        <v>157</v>
      </c>
      <c r="AC728" s="1">
        <v>5049</v>
      </c>
      <c r="AD728" s="1">
        <v>4620</v>
      </c>
      <c r="AE728" s="1">
        <v>6642</v>
      </c>
      <c r="AF728" s="1">
        <v>8343</v>
      </c>
      <c r="AG728" s="1">
        <v>9021</v>
      </c>
      <c r="AH728" s="1">
        <v>8456</v>
      </c>
      <c r="AI728" s="1">
        <v>8534</v>
      </c>
      <c r="AJ728" s="1">
        <v>572678</v>
      </c>
      <c r="AK728" s="1">
        <v>906266</v>
      </c>
      <c r="AL728" s="1">
        <v>1180855</v>
      </c>
      <c r="AM728" s="1">
        <v>1331498</v>
      </c>
      <c r="AN728" s="1">
        <v>1309469</v>
      </c>
      <c r="AO728" s="1">
        <v>1370847</v>
      </c>
      <c r="AP728" s="1">
        <v>1405200</v>
      </c>
      <c r="AQ728" s="1">
        <v>1466259</v>
      </c>
      <c r="AR728" s="1">
        <v>506020</v>
      </c>
      <c r="AS728" s="1">
        <v>832421</v>
      </c>
      <c r="AT728" s="1">
        <v>1097331</v>
      </c>
      <c r="AU728" s="1">
        <v>1239562</v>
      </c>
      <c r="AV728" s="1">
        <v>1216007</v>
      </c>
      <c r="AW728" s="1">
        <v>1269031</v>
      </c>
      <c r="AX728" s="1">
        <v>1296373</v>
      </c>
      <c r="AY728" s="1">
        <v>1349613</v>
      </c>
      <c r="AZ728" s="1">
        <v>66658</v>
      </c>
      <c r="BA728" s="1">
        <v>73845</v>
      </c>
      <c r="BB728" s="1">
        <v>83524</v>
      </c>
      <c r="BC728" s="1">
        <v>91936</v>
      </c>
      <c r="BD728" s="1">
        <v>93463</v>
      </c>
      <c r="BE728" s="1">
        <v>101816</v>
      </c>
      <c r="BF728" s="1">
        <v>108828</v>
      </c>
      <c r="BG728" s="1">
        <v>116596</v>
      </c>
      <c r="BH728" s="1">
        <v>66389</v>
      </c>
      <c r="BI728" s="1">
        <v>73567</v>
      </c>
      <c r="BJ728" s="1">
        <v>83136</v>
      </c>
      <c r="BK728" s="1">
        <v>91278</v>
      </c>
      <c r="BL728" s="1">
        <v>92689</v>
      </c>
      <c r="BM728" s="1">
        <v>101357</v>
      </c>
      <c r="BN728" s="1">
        <v>108205</v>
      </c>
      <c r="BO728" s="1">
        <v>115910</v>
      </c>
      <c r="BP728" s="1">
        <v>34020</v>
      </c>
      <c r="BQ728" s="1">
        <v>34020</v>
      </c>
      <c r="BR728" s="1">
        <v>41020</v>
      </c>
      <c r="BS728" s="1">
        <v>41020</v>
      </c>
      <c r="BT728" s="1">
        <v>41020</v>
      </c>
      <c r="BU728" s="1">
        <v>41020</v>
      </c>
      <c r="BV728" s="1">
        <v>41020</v>
      </c>
      <c r="BW728" s="1">
        <v>41020</v>
      </c>
      <c r="BX728">
        <v>0.04</v>
      </c>
      <c r="BY728">
        <v>0.68</v>
      </c>
      <c r="BZ728">
        <v>0.44</v>
      </c>
      <c r="CA728">
        <v>0.53</v>
      </c>
      <c r="CB728">
        <v>0.63</v>
      </c>
      <c r="CC728">
        <v>0.67</v>
      </c>
      <c r="CD728">
        <v>0.61</v>
      </c>
      <c r="CE728">
        <v>0.59</v>
      </c>
      <c r="CF728">
        <v>0.78</v>
      </c>
      <c r="CG728">
        <v>7.19</v>
      </c>
      <c r="CH728">
        <v>5.83</v>
      </c>
      <c r="CI728">
        <v>7.56</v>
      </c>
      <c r="CJ728">
        <v>8.93</v>
      </c>
      <c r="CK728">
        <v>9.2799999999999994</v>
      </c>
      <c r="CL728">
        <v>8.06</v>
      </c>
      <c r="CM728">
        <v>7.71</v>
      </c>
      <c r="CN728">
        <v>115</v>
      </c>
      <c r="CO728">
        <v>740</v>
      </c>
      <c r="CP728">
        <v>576</v>
      </c>
      <c r="CQ728">
        <v>811</v>
      </c>
      <c r="CR728" s="1">
        <v>1021</v>
      </c>
      <c r="CS728" s="1">
        <v>1138</v>
      </c>
      <c r="CT728" s="1">
        <v>1070</v>
      </c>
      <c r="CU728" s="1">
        <v>1095</v>
      </c>
      <c r="CV728">
        <v>61.72</v>
      </c>
      <c r="CW728">
        <v>12.15</v>
      </c>
      <c r="CX728">
        <v>11.33</v>
      </c>
      <c r="CY728">
        <v>9.31</v>
      </c>
      <c r="CZ728">
        <v>9.25</v>
      </c>
      <c r="DA728">
        <v>8.66</v>
      </c>
      <c r="DB728">
        <v>9.2200000000000006</v>
      </c>
      <c r="DC728">
        <v>9.01</v>
      </c>
      <c r="DD728">
        <v>0.72</v>
      </c>
      <c r="DE728">
        <v>0.82</v>
      </c>
      <c r="DF728">
        <v>0.63</v>
      </c>
      <c r="DG728">
        <v>0.67</v>
      </c>
      <c r="DH728">
        <v>0.78</v>
      </c>
      <c r="DI728">
        <v>0.74</v>
      </c>
      <c r="DJ728">
        <v>0.7</v>
      </c>
      <c r="DK728">
        <v>0.65</v>
      </c>
      <c r="DL728" s="6">
        <f>(CM728*3+CL728*2+CK728)/6</f>
        <v>8.0883333333333329</v>
      </c>
      <c r="DM728">
        <f>BH728+(BH728*(CG728-8.25)/8.25)</f>
        <v>57859.019393939394</v>
      </c>
      <c r="DN728">
        <f>BI728+(BI728*(CH728-8.25)/8.25)</f>
        <v>51987.346666666665</v>
      </c>
      <c r="DO728">
        <f>BJ728+(BJ728*(CI728-8.25)/8.25)</f>
        <v>76182.807272727267</v>
      </c>
      <c r="DP728">
        <f>BK728+(BK728*(CJ728-8.25)/8.25)</f>
        <v>98801.51999999999</v>
      </c>
      <c r="DQ728">
        <f>BL728+(BL728*(CK728-8.25)/8.25)</f>
        <v>104261.08121212121</v>
      </c>
      <c r="DR728">
        <f>BM728+(BM728*(CL728-8.25)/8.25)</f>
        <v>99022.717575757575</v>
      </c>
      <c r="DS728">
        <f>BN728+(BN728*(CM728-8.25)/8.25)</f>
        <v>101122.49090909091</v>
      </c>
      <c r="DT728" s="8">
        <f>DM728*10^8/$I728</f>
        <v>7329.5660221062644</v>
      </c>
      <c r="DU728" s="8">
        <f>DN728*10^8/$I728</f>
        <v>6585.7439980632107</v>
      </c>
      <c r="DV728" s="8">
        <f>DO728*10^8/$I728</f>
        <v>9650.8188611530732</v>
      </c>
      <c r="DW728" s="8">
        <f>DP728*10^8/$I728</f>
        <v>12516.151699596689</v>
      </c>
      <c r="DX728" s="8">
        <f>DQ728*10^8/$I728</f>
        <v>13207.767540569008</v>
      </c>
      <c r="DY728" s="8">
        <f>DR728*10^8/$I728</f>
        <v>12544.172952850335</v>
      </c>
      <c r="DZ728" s="8">
        <f>DS728*10^8/$I728</f>
        <v>12810.171710508796</v>
      </c>
      <c r="EA728" s="8">
        <f>DT728*10^8/$I728</f>
        <v>928.50757989240935</v>
      </c>
      <c r="EB728" s="8">
        <f>DZ728*0.8</f>
        <v>10248.137368407037</v>
      </c>
      <c r="EC728" s="10">
        <f>G728-E728</f>
        <v>-10</v>
      </c>
      <c r="ED728" s="4">
        <f>EC728/E728*100</f>
        <v>-0.10131712259371835</v>
      </c>
      <c r="EE728" s="4">
        <f>DY728-G728</f>
        <v>2684.1729528503347</v>
      </c>
      <c r="EF728" s="12">
        <f>EE728/G728</f>
        <v>0.27222849420388789</v>
      </c>
      <c r="EG728" s="4">
        <f>G728-F728</f>
        <v>-390</v>
      </c>
    </row>
    <row r="729" spans="1:137" x14ac:dyDescent="0.3">
      <c r="A729">
        <v>728</v>
      </c>
      <c r="B729" t="s">
        <v>6338</v>
      </c>
      <c r="C729" t="s">
        <v>687</v>
      </c>
      <c r="D729" t="str">
        <f>VLOOKUP(C729,Sheet1!$A$2:$B$3197,2,FALSE)</f>
        <v>가정용기기와용품</v>
      </c>
      <c r="E729">
        <v>1910</v>
      </c>
      <c r="F729">
        <v>1965</v>
      </c>
      <c r="G729" s="7">
        <v>2025</v>
      </c>
      <c r="H729" t="s">
        <v>2887</v>
      </c>
      <c r="I729" s="7">
        <f>VALUE(LEFT(H729,FIND("/",H729)-1)) + VALUE(MID(H729,FIND("/",H729)+1,LEN(H729)))</f>
        <v>71047521</v>
      </c>
      <c r="J729" s="1">
        <v>1167413</v>
      </c>
      <c r="K729" s="1">
        <f>G729*I729/(10^8)</f>
        <v>1438.71230025</v>
      </c>
      <c r="L729" s="1">
        <v>1245</v>
      </c>
      <c r="M729" s="1">
        <v>1446</v>
      </c>
      <c r="N729" s="1">
        <v>1687</v>
      </c>
      <c r="O729" s="1">
        <v>1459</v>
      </c>
      <c r="P729" s="1">
        <v>1724</v>
      </c>
      <c r="Q729" s="3"/>
      <c r="R729" s="3"/>
      <c r="S729" s="3"/>
      <c r="T729">
        <v>44</v>
      </c>
      <c r="U729">
        <v>106</v>
      </c>
      <c r="V729">
        <v>148</v>
      </c>
      <c r="W729">
        <v>16</v>
      </c>
      <c r="X729">
        <v>62</v>
      </c>
      <c r="Y729" s="3"/>
      <c r="Z729" s="3"/>
      <c r="AA729" s="3"/>
      <c r="AB729">
        <v>38</v>
      </c>
      <c r="AC729">
        <v>94</v>
      </c>
      <c r="AD729">
        <v>116</v>
      </c>
      <c r="AE729">
        <v>43</v>
      </c>
      <c r="AF729">
        <v>80</v>
      </c>
      <c r="AG729" s="3"/>
      <c r="AH729" s="3"/>
      <c r="AI729" s="3"/>
      <c r="AJ729">
        <v>807</v>
      </c>
      <c r="AK729">
        <v>848</v>
      </c>
      <c r="AL729" s="1">
        <v>1023</v>
      </c>
      <c r="AM729" s="1">
        <v>1001</v>
      </c>
      <c r="AN729" s="1">
        <v>1106</v>
      </c>
      <c r="AO729" s="3"/>
      <c r="AP729" s="3"/>
      <c r="AQ729" s="3"/>
      <c r="AR729">
        <v>311</v>
      </c>
      <c r="AS729">
        <v>281</v>
      </c>
      <c r="AT729">
        <v>356</v>
      </c>
      <c r="AU729">
        <v>306</v>
      </c>
      <c r="AV729">
        <v>353</v>
      </c>
      <c r="AW729" s="3"/>
      <c r="AX729" s="3"/>
      <c r="AY729" s="3"/>
      <c r="AZ729">
        <v>497</v>
      </c>
      <c r="BA729">
        <v>567</v>
      </c>
      <c r="BB729">
        <v>666</v>
      </c>
      <c r="BC729">
        <v>695</v>
      </c>
      <c r="BD729">
        <v>753</v>
      </c>
      <c r="BE729" s="3"/>
      <c r="BF729" s="3"/>
      <c r="BG729" s="3"/>
      <c r="BH729">
        <v>496</v>
      </c>
      <c r="BI729">
        <v>567</v>
      </c>
      <c r="BJ729">
        <v>666</v>
      </c>
      <c r="BK729">
        <v>695</v>
      </c>
      <c r="BL729">
        <v>753</v>
      </c>
      <c r="BM729" s="3"/>
      <c r="BN729" s="3"/>
      <c r="BO729" s="3"/>
      <c r="BP729">
        <v>355</v>
      </c>
      <c r="BQ729">
        <v>355</v>
      </c>
      <c r="BR729">
        <v>355</v>
      </c>
      <c r="BS729">
        <v>355</v>
      </c>
      <c r="BT729">
        <v>355</v>
      </c>
      <c r="BU729" s="3"/>
      <c r="BV729" s="3"/>
      <c r="BW729" s="3"/>
      <c r="BX729">
        <v>4.7</v>
      </c>
      <c r="BY729">
        <v>11.4</v>
      </c>
      <c r="BZ729">
        <v>12.44</v>
      </c>
      <c r="CA729">
        <v>4.25</v>
      </c>
      <c r="CB729">
        <v>7.61</v>
      </c>
      <c r="CC729" s="3"/>
      <c r="CD729" s="3"/>
      <c r="CE729" s="3"/>
      <c r="CF729">
        <v>8.23</v>
      </c>
      <c r="CG729">
        <v>17.75</v>
      </c>
      <c r="CH729">
        <v>18.87</v>
      </c>
      <c r="CI729">
        <v>6.32</v>
      </c>
      <c r="CJ729">
        <v>11.08</v>
      </c>
      <c r="CK729" s="3"/>
      <c r="CL729" s="3"/>
      <c r="CM729" s="3"/>
      <c r="CN729">
        <v>55</v>
      </c>
      <c r="CO729">
        <v>133</v>
      </c>
      <c r="CP729">
        <v>164</v>
      </c>
      <c r="CQ729">
        <v>61</v>
      </c>
      <c r="CR729">
        <v>113</v>
      </c>
      <c r="CS729" s="3"/>
      <c r="CT729" s="3"/>
      <c r="CU729" s="3"/>
      <c r="CV729">
        <v>32.770000000000003</v>
      </c>
      <c r="CW729">
        <v>10.5</v>
      </c>
      <c r="CX729">
        <v>7.97</v>
      </c>
      <c r="CY729">
        <v>30.66</v>
      </c>
      <c r="CZ729">
        <v>16.62</v>
      </c>
      <c r="DA729" s="3"/>
      <c r="DB729" s="3"/>
      <c r="DC729" s="3"/>
      <c r="DD729">
        <v>2.59</v>
      </c>
      <c r="DE729">
        <v>1.72</v>
      </c>
      <c r="DF729">
        <v>1.37</v>
      </c>
      <c r="DG729">
        <v>1.87</v>
      </c>
      <c r="DH729">
        <v>1.73</v>
      </c>
      <c r="DI729" s="3"/>
      <c r="DJ729" s="3"/>
      <c r="DK729" s="3"/>
      <c r="DL729" s="6">
        <f>(CM729*3+CL729*2+CK729)/6</f>
        <v>0</v>
      </c>
      <c r="DM729">
        <f>BH729+(BH729*(CG729-8.25)/8.25)</f>
        <v>1067.151515151515</v>
      </c>
      <c r="DN729">
        <f>BI729+(BI729*(CH729-8.25)/8.25)</f>
        <v>1296.8836363636365</v>
      </c>
      <c r="DO729">
        <f>BJ729+(BJ729*(CI729-8.25)/8.25)</f>
        <v>510.19636363636369</v>
      </c>
      <c r="DP729">
        <f>BK729+(BK729*(CJ729-8.25)/8.25)</f>
        <v>933.40606060606069</v>
      </c>
      <c r="DQ729">
        <f>BL729+(BL729*(CK729-8.25)/8.25)</f>
        <v>0</v>
      </c>
      <c r="DR729">
        <f>BM729+(BM729*(CL729-8.25)/8.25)</f>
        <v>0</v>
      </c>
      <c r="DS729">
        <f>BN729+(BN729*(CM729-8.25)/8.25)</f>
        <v>0</v>
      </c>
      <c r="DT729" s="8">
        <f>DM729*10^8/$I729</f>
        <v>1502.0249829005506</v>
      </c>
      <c r="DU729" s="8">
        <f>DN729*10^8/$I729</f>
        <v>1825.3749294977322</v>
      </c>
      <c r="DV729" s="8">
        <f>DO729*10^8/$I729</f>
        <v>718.10579237010063</v>
      </c>
      <c r="DW729" s="8">
        <f>DP729*10^8/$I729</f>
        <v>1313.7770994234418</v>
      </c>
      <c r="DX729" s="8">
        <f>DQ729*10^8/$I729</f>
        <v>0</v>
      </c>
      <c r="DY729" s="8">
        <f>DR729*10^8/$I729</f>
        <v>0</v>
      </c>
      <c r="DZ729" s="8">
        <f>DS729*10^8/$I729</f>
        <v>0</v>
      </c>
      <c r="EA729" s="8">
        <f>DT729*10^8/$I729</f>
        <v>2114.1131481569223</v>
      </c>
      <c r="EB729" s="8">
        <f>DZ729*0.8</f>
        <v>0</v>
      </c>
      <c r="EC729" s="10">
        <f>G729-E729</f>
        <v>115</v>
      </c>
      <c r="ED729" s="4">
        <f>EC729/E729*100</f>
        <v>6.0209424083769632</v>
      </c>
      <c r="EE729" s="4">
        <f>DY729-G729</f>
        <v>-2025</v>
      </c>
      <c r="EF729" s="12">
        <f>EE729/G729</f>
        <v>-1</v>
      </c>
      <c r="EG729" s="4">
        <f>G729-F729</f>
        <v>60</v>
      </c>
    </row>
    <row r="730" spans="1:137" x14ac:dyDescent="0.3">
      <c r="A730">
        <v>729</v>
      </c>
      <c r="B730" t="s">
        <v>7338</v>
      </c>
      <c r="C730" t="s">
        <v>688</v>
      </c>
      <c r="D730" t="str">
        <f>VLOOKUP(C730,Sheet1!$A$2:$B$3197,2,FALSE)</f>
        <v>제약</v>
      </c>
      <c r="E730" s="7">
        <v>10750</v>
      </c>
      <c r="F730" s="7">
        <v>8690</v>
      </c>
      <c r="G730" s="7">
        <v>11150</v>
      </c>
      <c r="H730" t="s">
        <v>2888</v>
      </c>
      <c r="I730" s="7">
        <f>VALUE(LEFT(H730,FIND("/",H730)-1)) + VALUE(MID(H730,FIND("/",H730)+1,LEN(H730)))</f>
        <v>67109627</v>
      </c>
      <c r="J730" s="1">
        <v>41783</v>
      </c>
      <c r="K730" s="1">
        <f>G730*I730/(10^8)</f>
        <v>7482.7234104999998</v>
      </c>
      <c r="L730">
        <v>472</v>
      </c>
      <c r="M730">
        <v>419</v>
      </c>
      <c r="N730">
        <v>465</v>
      </c>
      <c r="O730">
        <v>446</v>
      </c>
      <c r="P730">
        <v>483</v>
      </c>
      <c r="Q730" s="3"/>
      <c r="R730" s="3"/>
      <c r="S730" s="3"/>
      <c r="T730">
        <v>-63</v>
      </c>
      <c r="U730">
        <v>-69</v>
      </c>
      <c r="V730">
        <v>-48</v>
      </c>
      <c r="W730">
        <v>-65</v>
      </c>
      <c r="X730">
        <v>-100</v>
      </c>
      <c r="Y730" s="3"/>
      <c r="Z730" s="3"/>
      <c r="AA730" s="3"/>
      <c r="AB730">
        <v>-216</v>
      </c>
      <c r="AC730">
        <v>-75</v>
      </c>
      <c r="AD730">
        <v>-21</v>
      </c>
      <c r="AE730">
        <v>69</v>
      </c>
      <c r="AF730">
        <v>-399</v>
      </c>
      <c r="AG730" s="3"/>
      <c r="AH730" s="3"/>
      <c r="AI730" s="3"/>
      <c r="AJ730" s="1">
        <v>1383</v>
      </c>
      <c r="AK730" s="1">
        <v>1542</v>
      </c>
      <c r="AL730" s="1">
        <v>1606</v>
      </c>
      <c r="AM730" s="1">
        <v>1685</v>
      </c>
      <c r="AN730" s="1">
        <v>1787</v>
      </c>
      <c r="AO730" s="3"/>
      <c r="AP730" s="3"/>
      <c r="AQ730" s="3"/>
      <c r="AR730">
        <v>559</v>
      </c>
      <c r="AS730">
        <v>603</v>
      </c>
      <c r="AT730">
        <v>290</v>
      </c>
      <c r="AU730">
        <v>257</v>
      </c>
      <c r="AV730">
        <v>568</v>
      </c>
      <c r="AW730" s="3"/>
      <c r="AX730" s="3"/>
      <c r="AY730" s="3"/>
      <c r="AZ730">
        <v>824</v>
      </c>
      <c r="BA730">
        <v>939</v>
      </c>
      <c r="BB730" s="1">
        <v>1317</v>
      </c>
      <c r="BC730" s="1">
        <v>1428</v>
      </c>
      <c r="BD730" s="1">
        <v>1219</v>
      </c>
      <c r="BE730" s="3"/>
      <c r="BF730" s="3"/>
      <c r="BG730" s="3"/>
      <c r="BH730">
        <v>824</v>
      </c>
      <c r="BI730">
        <v>939</v>
      </c>
      <c r="BJ730" s="1">
        <v>1317</v>
      </c>
      <c r="BK730" s="1">
        <v>1428</v>
      </c>
      <c r="BL730" s="1">
        <v>1219</v>
      </c>
      <c r="BM730" s="3"/>
      <c r="BN730" s="3"/>
      <c r="BO730" s="3"/>
      <c r="BP730">
        <v>199</v>
      </c>
      <c r="BQ730">
        <v>207</v>
      </c>
      <c r="BR730">
        <v>291</v>
      </c>
      <c r="BS730">
        <v>295</v>
      </c>
      <c r="BT730">
        <v>308</v>
      </c>
      <c r="BU730" s="3"/>
      <c r="BV730" s="3"/>
      <c r="BW730" s="3"/>
      <c r="BX730">
        <v>-16.100000000000001</v>
      </c>
      <c r="BY730">
        <v>-5.16</v>
      </c>
      <c r="BZ730">
        <v>-1.32</v>
      </c>
      <c r="CA730">
        <v>4.18</v>
      </c>
      <c r="CB730">
        <v>-22.97</v>
      </c>
      <c r="CC730" s="3"/>
      <c r="CD730" s="3"/>
      <c r="CE730" s="3"/>
      <c r="CF730">
        <v>-33.619999999999997</v>
      </c>
      <c r="CG730">
        <v>-8.56</v>
      </c>
      <c r="CH730">
        <v>-1.84</v>
      </c>
      <c r="CI730">
        <v>5.0199999999999996</v>
      </c>
      <c r="CJ730">
        <v>-30.12</v>
      </c>
      <c r="CK730" s="3"/>
      <c r="CL730" s="3"/>
      <c r="CM730" s="3"/>
      <c r="CN730">
        <v>-584</v>
      </c>
      <c r="CO730">
        <v>-171</v>
      </c>
      <c r="CP730">
        <v>-39</v>
      </c>
      <c r="CQ730">
        <v>117</v>
      </c>
      <c r="CR730">
        <v>-652</v>
      </c>
      <c r="CS730" s="3"/>
      <c r="CT730" s="3"/>
      <c r="CU730" s="3"/>
      <c r="CV730" t="s">
        <v>2</v>
      </c>
      <c r="CW730" t="s">
        <v>2</v>
      </c>
      <c r="CX730" t="s">
        <v>2</v>
      </c>
      <c r="CY730">
        <v>35.94</v>
      </c>
      <c r="CZ730" t="s">
        <v>2</v>
      </c>
      <c r="DA730" s="3"/>
      <c r="DB730" s="3"/>
      <c r="DC730" s="3"/>
      <c r="DD730">
        <v>1.97</v>
      </c>
      <c r="DE730">
        <v>1.73</v>
      </c>
      <c r="DF730">
        <v>1.1200000000000001</v>
      </c>
      <c r="DG730">
        <v>1.73</v>
      </c>
      <c r="DH730">
        <v>3.05</v>
      </c>
      <c r="DI730" s="3"/>
      <c r="DJ730" s="3"/>
      <c r="DK730" s="3"/>
      <c r="DL730" s="6">
        <f>(CM730*3+CL730*2+CK730)/6</f>
        <v>0</v>
      </c>
      <c r="DM730">
        <f>BH730+(BH730*(CG730-8.25)/8.25)</f>
        <v>-854.9624242424245</v>
      </c>
      <c r="DN730">
        <f>BI730+(BI730*(CH730-8.25)/8.25)</f>
        <v>-209.42545454545461</v>
      </c>
      <c r="DO730">
        <f>BJ730+(BJ730*(CI730-8.25)/8.25)</f>
        <v>801.37454545454534</v>
      </c>
      <c r="DP730">
        <f>BK730+(BK730*(CJ730-8.25)/8.25)</f>
        <v>-5213.4981818181832</v>
      </c>
      <c r="DQ730">
        <f>BL730+(BL730*(CK730-8.25)/8.25)</f>
        <v>0</v>
      </c>
      <c r="DR730">
        <f>BM730+(BM730*(CL730-8.25)/8.25)</f>
        <v>0</v>
      </c>
      <c r="DS730">
        <f>BN730+(BN730*(CM730-8.25)/8.25)</f>
        <v>0</v>
      </c>
      <c r="DT730" s="8">
        <f>DM730*10^8/$I730</f>
        <v>-1273.9788052203367</v>
      </c>
      <c r="DU730" s="8">
        <f>DN730*10^8/$I730</f>
        <v>-312.06469758124956</v>
      </c>
      <c r="DV730" s="8">
        <f>DO730*10^8/$I730</f>
        <v>1194.127551110581</v>
      </c>
      <c r="DW730" s="8">
        <f>DP730*10^8/$I730</f>
        <v>-7768.6293530109815</v>
      </c>
      <c r="DX730" s="8">
        <f>DQ730*10^8/$I730</f>
        <v>0</v>
      </c>
      <c r="DY730" s="8">
        <f>DR730*10^8/$I730</f>
        <v>0</v>
      </c>
      <c r="DZ730" s="8">
        <f>DS730*10^8/$I730</f>
        <v>0</v>
      </c>
      <c r="EA730" s="8">
        <f>DT730*10^8/$I730</f>
        <v>-1898.3547699055705</v>
      </c>
      <c r="EB730" s="8">
        <f>DZ730*0.8</f>
        <v>0</v>
      </c>
      <c r="EC730" s="10">
        <f>G730-E730</f>
        <v>400</v>
      </c>
      <c r="ED730" s="4">
        <f>EC730/E730*100</f>
        <v>3.7209302325581395</v>
      </c>
      <c r="EE730" s="4">
        <f>DY730-G730</f>
        <v>-11150</v>
      </c>
      <c r="EF730" s="12">
        <f>EE730/G730</f>
        <v>-1</v>
      </c>
      <c r="EG730" s="4">
        <f>G730-F730</f>
        <v>2460</v>
      </c>
    </row>
    <row r="731" spans="1:137" x14ac:dyDescent="0.3">
      <c r="A731">
        <v>730</v>
      </c>
      <c r="B731" t="s">
        <v>5836</v>
      </c>
      <c r="C731" t="s">
        <v>7930</v>
      </c>
      <c r="D731" t="str">
        <f>VLOOKUP(C731,Sheet1!$A$2:$B$3197,2,FALSE)</f>
        <v>손해보험</v>
      </c>
      <c r="E731">
        <v>185000</v>
      </c>
      <c r="F731">
        <v>211000</v>
      </c>
      <c r="G731" s="7">
        <v>210000</v>
      </c>
      <c r="H731" t="s">
        <v>2889</v>
      </c>
      <c r="I731" s="7">
        <f>VALUE(LEFT(H731,FIND("/",H731)-1)) + VALUE(MID(H731,FIND("/",H731)+1,LEN(H731)))</f>
        <v>50566837</v>
      </c>
      <c r="J731" s="1">
        <v>4610666</v>
      </c>
      <c r="K731" s="1">
        <f>G731*I731/(10^8)</f>
        <v>106190.35769999999</v>
      </c>
      <c r="L731" s="1">
        <v>186652</v>
      </c>
      <c r="M731" s="1">
        <v>186684</v>
      </c>
      <c r="N731" s="1">
        <v>187346</v>
      </c>
      <c r="O731" s="1">
        <v>193474</v>
      </c>
      <c r="P731" s="1">
        <v>200133</v>
      </c>
      <c r="Q731" s="1">
        <v>203395</v>
      </c>
      <c r="R731" s="1">
        <v>207534</v>
      </c>
      <c r="S731" s="1">
        <v>211852</v>
      </c>
      <c r="T731" s="1">
        <v>10712</v>
      </c>
      <c r="U731" s="1">
        <v>12576</v>
      </c>
      <c r="V731" s="1">
        <v>14508</v>
      </c>
      <c r="W731" s="1">
        <v>8659</v>
      </c>
      <c r="X731" s="1">
        <v>10444</v>
      </c>
      <c r="Y731" s="1">
        <v>15103</v>
      </c>
      <c r="Z731" s="1">
        <v>14305</v>
      </c>
      <c r="AA731" s="1">
        <v>15163</v>
      </c>
      <c r="AB731" s="1">
        <v>8606</v>
      </c>
      <c r="AC731" s="1">
        <v>10553</v>
      </c>
      <c r="AD731" s="1">
        <v>10707</v>
      </c>
      <c r="AE731" s="1">
        <v>6456</v>
      </c>
      <c r="AF731" s="1">
        <v>7573</v>
      </c>
      <c r="AG731" s="1">
        <v>10114</v>
      </c>
      <c r="AH731" s="1">
        <v>9597</v>
      </c>
      <c r="AI731" s="1">
        <v>10073</v>
      </c>
      <c r="AJ731" s="1">
        <v>682175</v>
      </c>
      <c r="AK731" s="1">
        <v>760152</v>
      </c>
      <c r="AL731" s="1">
        <v>793907</v>
      </c>
      <c r="AM731" s="1">
        <v>851722</v>
      </c>
      <c r="AN731" s="1">
        <v>925964</v>
      </c>
      <c r="AO731" s="1">
        <v>924897</v>
      </c>
      <c r="AP731" s="1">
        <v>945418</v>
      </c>
      <c r="AQ731" s="1">
        <v>965158</v>
      </c>
      <c r="AR731" s="1">
        <v>572093</v>
      </c>
      <c r="AS731" s="1">
        <v>640069</v>
      </c>
      <c r="AT731" s="1">
        <v>670251</v>
      </c>
      <c r="AU731" s="1">
        <v>708507</v>
      </c>
      <c r="AV731" s="1">
        <v>763138</v>
      </c>
      <c r="AW731" s="1">
        <v>761282</v>
      </c>
      <c r="AX731" s="1">
        <v>776709</v>
      </c>
      <c r="AY731" s="1">
        <v>789856</v>
      </c>
      <c r="AZ731" s="1">
        <v>110082</v>
      </c>
      <c r="BA731" s="1">
        <v>120083</v>
      </c>
      <c r="BB731" s="1">
        <v>123655</v>
      </c>
      <c r="BC731" s="1">
        <v>143214</v>
      </c>
      <c r="BD731" s="1">
        <v>162825</v>
      </c>
      <c r="BE731" s="1">
        <v>163615</v>
      </c>
      <c r="BF731" s="1">
        <v>168709</v>
      </c>
      <c r="BG731" s="1">
        <v>175302</v>
      </c>
      <c r="BH731" s="1">
        <v>109908</v>
      </c>
      <c r="BI731" s="1">
        <v>119912</v>
      </c>
      <c r="BJ731" s="1">
        <v>123465</v>
      </c>
      <c r="BK731" s="1">
        <v>142999</v>
      </c>
      <c r="BL731" s="1">
        <v>162610</v>
      </c>
      <c r="BM731" s="1">
        <v>158850</v>
      </c>
      <c r="BN731" s="1">
        <v>163540</v>
      </c>
      <c r="BO731" s="1">
        <v>168300</v>
      </c>
      <c r="BP731">
        <v>265</v>
      </c>
      <c r="BQ731">
        <v>265</v>
      </c>
      <c r="BR731">
        <v>265</v>
      </c>
      <c r="BS731">
        <v>265</v>
      </c>
      <c r="BT731">
        <v>265</v>
      </c>
      <c r="BU731">
        <v>263</v>
      </c>
      <c r="BV731">
        <v>263</v>
      </c>
      <c r="BW731">
        <v>263</v>
      </c>
      <c r="BX731">
        <v>1.31</v>
      </c>
      <c r="BY731">
        <v>1.46</v>
      </c>
      <c r="BZ731">
        <v>1.38</v>
      </c>
      <c r="CA731">
        <v>0.78</v>
      </c>
      <c r="CB731">
        <v>0.85</v>
      </c>
      <c r="CC731">
        <v>1.0900000000000001</v>
      </c>
      <c r="CD731">
        <v>1.03</v>
      </c>
      <c r="CE731">
        <v>1.05</v>
      </c>
      <c r="CF731">
        <v>8.15</v>
      </c>
      <c r="CG731">
        <v>9.16</v>
      </c>
      <c r="CH731">
        <v>8.7799999999999994</v>
      </c>
      <c r="CI731">
        <v>4.83</v>
      </c>
      <c r="CJ731">
        <v>4.9400000000000004</v>
      </c>
      <c r="CK731">
        <v>6.36</v>
      </c>
      <c r="CL731">
        <v>5.56</v>
      </c>
      <c r="CM731">
        <v>5.74</v>
      </c>
      <c r="CN731" s="1">
        <v>16967</v>
      </c>
      <c r="CO731" s="1">
        <v>20819</v>
      </c>
      <c r="CP731" s="1">
        <v>21119</v>
      </c>
      <c r="CQ731" s="1">
        <v>12716</v>
      </c>
      <c r="CR731" s="1">
        <v>14931</v>
      </c>
      <c r="CS731" s="1">
        <v>20221</v>
      </c>
      <c r="CT731" s="1">
        <v>17729</v>
      </c>
      <c r="CU731" s="1">
        <v>18836</v>
      </c>
      <c r="CV731">
        <v>15.82</v>
      </c>
      <c r="CW731">
        <v>12.82</v>
      </c>
      <c r="CX731">
        <v>12.74</v>
      </c>
      <c r="CY731">
        <v>19.149999999999999</v>
      </c>
      <c r="CZ731">
        <v>12.56</v>
      </c>
      <c r="DA731">
        <v>10.39</v>
      </c>
      <c r="DB731">
        <v>11.84</v>
      </c>
      <c r="DC731">
        <v>11.15</v>
      </c>
      <c r="DD731">
        <v>1.0900000000000001</v>
      </c>
      <c r="DE731">
        <v>1</v>
      </c>
      <c r="DF731">
        <v>0.98</v>
      </c>
      <c r="DG731">
        <v>0.78</v>
      </c>
      <c r="DH731">
        <v>0.53</v>
      </c>
      <c r="DI731">
        <v>0.61</v>
      </c>
      <c r="DJ731">
        <v>0.6</v>
      </c>
      <c r="DK731">
        <v>0.57999999999999996</v>
      </c>
      <c r="DL731" s="6">
        <f>(CM731*3+CL731*2+CK731)/6</f>
        <v>5.7833333333333323</v>
      </c>
      <c r="DM731">
        <f>BH731+(BH731*(CG731-8.25)/8.25)</f>
        <v>122031.18545454546</v>
      </c>
      <c r="DN731">
        <f>BI731+(BI731*(CH731-8.25)/8.25)</f>
        <v>127615.43757575756</v>
      </c>
      <c r="DO731">
        <f>BJ731+(BJ731*(CI731-8.25)/8.25)</f>
        <v>72283.145454545447</v>
      </c>
      <c r="DP731">
        <f>BK731+(BK731*(CJ731-8.25)/8.25)</f>
        <v>85626.067878787886</v>
      </c>
      <c r="DQ731">
        <f>BL731+(BL731*(CK731-8.25)/8.25)</f>
        <v>125357.52727272728</v>
      </c>
      <c r="DR731">
        <f>BM731+(BM731*(CL731-8.25)/8.25)</f>
        <v>107055.27272727272</v>
      </c>
      <c r="DS731">
        <f>BN731+(BN731*(CM731-8.25)/8.25)</f>
        <v>113784.19393939394</v>
      </c>
      <c r="DT731" s="8">
        <f>DM731*10^8/$I731</f>
        <v>241326.51495395185</v>
      </c>
      <c r="DU731" s="8">
        <f>DN731*10^8/$I731</f>
        <v>252369.82407216326</v>
      </c>
      <c r="DV731" s="8">
        <f>DO731*10^8/$I731</f>
        <v>142945.7520836145</v>
      </c>
      <c r="DW731" s="8">
        <f>DP731*10^8/$I731</f>
        <v>169332.4577109458</v>
      </c>
      <c r="DX731" s="8">
        <f>DQ731*10^8/$I731</f>
        <v>247904.62427524838</v>
      </c>
      <c r="DY731" s="8">
        <f>DR731*10^8/$I731</f>
        <v>211710.43924948818</v>
      </c>
      <c r="DZ731" s="8">
        <f>DS731*10^8/$I731</f>
        <v>225017.42384914038</v>
      </c>
      <c r="EA731" s="8">
        <f>DT731*10^8/$I731</f>
        <v>477242.65402234241</v>
      </c>
      <c r="EB731" s="8">
        <f>DZ731*0.8</f>
        <v>180013.93907931232</v>
      </c>
      <c r="EC731" s="10">
        <f>G731-E731</f>
        <v>25000</v>
      </c>
      <c r="ED731" s="4">
        <f>EC731/E731*100</f>
        <v>13.513513513513514</v>
      </c>
      <c r="EE731" s="4">
        <f>DY731-G731</f>
        <v>1710.4392494881758</v>
      </c>
      <c r="EF731" s="12">
        <f>EE731/G731</f>
        <v>8.1449488070865512E-3</v>
      </c>
      <c r="EG731" s="4">
        <f>G731-F731</f>
        <v>-1000</v>
      </c>
    </row>
    <row r="732" spans="1:137" x14ac:dyDescent="0.3">
      <c r="A732">
        <v>731</v>
      </c>
      <c r="B732" t="s">
        <v>5793</v>
      </c>
      <c r="C732" t="s">
        <v>689</v>
      </c>
      <c r="D732" t="str">
        <f>VLOOKUP(C732,Sheet1!$A$2:$B$3197,2,FALSE)</f>
        <v>식품</v>
      </c>
      <c r="E732">
        <v>100500</v>
      </c>
      <c r="F732">
        <v>87900</v>
      </c>
      <c r="G732" s="7">
        <v>90000</v>
      </c>
      <c r="H732" t="s">
        <v>2890</v>
      </c>
      <c r="I732" s="7">
        <f>VALUE(LEFT(H732,FIND("/",H732)-1)) + VALUE(MID(H732,FIND("/",H732)+1,LEN(H732)))</f>
        <v>7533015</v>
      </c>
      <c r="J732" s="1">
        <v>450747</v>
      </c>
      <c r="K732" s="1">
        <f>G732*I732/(10^8)</f>
        <v>6779.7134999999998</v>
      </c>
      <c r="L732" s="1">
        <v>3593</v>
      </c>
      <c r="M732" s="1">
        <v>4585</v>
      </c>
      <c r="N732" s="1">
        <v>4694</v>
      </c>
      <c r="O732" s="1">
        <v>5436</v>
      </c>
      <c r="P732" s="1">
        <v>6485</v>
      </c>
      <c r="Q732" s="1">
        <v>6488</v>
      </c>
      <c r="R732" s="1">
        <v>7079</v>
      </c>
      <c r="S732" s="1">
        <v>7786</v>
      </c>
      <c r="T732">
        <v>253</v>
      </c>
      <c r="U732">
        <v>433</v>
      </c>
      <c r="V732">
        <v>552</v>
      </c>
      <c r="W732">
        <v>783</v>
      </c>
      <c r="X732">
        <v>953</v>
      </c>
      <c r="Y732">
        <v>792</v>
      </c>
      <c r="Z732">
        <v>918</v>
      </c>
      <c r="AA732" s="1">
        <v>1129</v>
      </c>
      <c r="AB732">
        <v>188</v>
      </c>
      <c r="AC732">
        <v>291</v>
      </c>
      <c r="AD732">
        <v>353</v>
      </c>
      <c r="AE732">
        <v>600</v>
      </c>
      <c r="AF732">
        <v>680</v>
      </c>
      <c r="AG732">
        <v>609</v>
      </c>
      <c r="AH732">
        <v>702</v>
      </c>
      <c r="AI732">
        <v>859</v>
      </c>
      <c r="AJ732" s="1">
        <v>3267</v>
      </c>
      <c r="AK732" s="1">
        <v>3982</v>
      </c>
      <c r="AL732" s="1">
        <v>4121</v>
      </c>
      <c r="AM732" s="1">
        <v>4704</v>
      </c>
      <c r="AN732" s="1">
        <v>5562</v>
      </c>
      <c r="AO732" s="1">
        <v>6133</v>
      </c>
      <c r="AP732" s="1">
        <v>6838</v>
      </c>
      <c r="AQ732" s="1">
        <v>7638</v>
      </c>
      <c r="AR732" s="1">
        <v>1492</v>
      </c>
      <c r="AS732" s="1">
        <v>1951</v>
      </c>
      <c r="AT732" s="1">
        <v>1777</v>
      </c>
      <c r="AU732" s="1">
        <v>1827</v>
      </c>
      <c r="AV732" s="1">
        <v>2089</v>
      </c>
      <c r="AW732" s="1">
        <v>2102</v>
      </c>
      <c r="AX732" s="1">
        <v>2132</v>
      </c>
      <c r="AY732" s="1">
        <v>2138</v>
      </c>
      <c r="AZ732" s="1">
        <v>1775</v>
      </c>
      <c r="BA732" s="1">
        <v>2031</v>
      </c>
      <c r="BB732" s="1">
        <v>2344</v>
      </c>
      <c r="BC732" s="1">
        <v>2876</v>
      </c>
      <c r="BD732" s="1">
        <v>3473</v>
      </c>
      <c r="BE732" s="1">
        <v>4031</v>
      </c>
      <c r="BF732" s="1">
        <v>4706</v>
      </c>
      <c r="BG732" s="1">
        <v>5500</v>
      </c>
      <c r="BH732" s="1">
        <v>1753</v>
      </c>
      <c r="BI732" s="1">
        <v>2001</v>
      </c>
      <c r="BJ732" s="1">
        <v>2309</v>
      </c>
      <c r="BK732" s="1">
        <v>2837</v>
      </c>
      <c r="BL732" s="1">
        <v>3425</v>
      </c>
      <c r="BM732" s="1">
        <v>3975</v>
      </c>
      <c r="BN732" s="1">
        <v>4638</v>
      </c>
      <c r="BO732" s="1">
        <v>5420</v>
      </c>
      <c r="BP732">
        <v>377</v>
      </c>
      <c r="BQ732">
        <v>377</v>
      </c>
      <c r="BR732">
        <v>377</v>
      </c>
      <c r="BS732">
        <v>377</v>
      </c>
      <c r="BT732">
        <v>377</v>
      </c>
      <c r="BU732">
        <v>378</v>
      </c>
      <c r="BV732">
        <v>378</v>
      </c>
      <c r="BW732">
        <v>378</v>
      </c>
      <c r="BX732">
        <v>6.03</v>
      </c>
      <c r="BY732">
        <v>8.0299999999999994</v>
      </c>
      <c r="BZ732">
        <v>8.7100000000000009</v>
      </c>
      <c r="CA732">
        <v>13.6</v>
      </c>
      <c r="CB732">
        <v>13.24</v>
      </c>
      <c r="CC732">
        <v>10.42</v>
      </c>
      <c r="CD732">
        <v>10.82</v>
      </c>
      <c r="CE732">
        <v>11.86</v>
      </c>
      <c r="CF732">
        <v>10.9</v>
      </c>
      <c r="CG732">
        <v>15.28</v>
      </c>
      <c r="CH732">
        <v>16.16</v>
      </c>
      <c r="CI732">
        <v>23.15</v>
      </c>
      <c r="CJ732">
        <v>21.46</v>
      </c>
      <c r="CK732">
        <v>16.23</v>
      </c>
      <c r="CL732">
        <v>16.16</v>
      </c>
      <c r="CM732">
        <v>16.89</v>
      </c>
      <c r="CN732" s="1">
        <v>2431</v>
      </c>
      <c r="CO732" s="1">
        <v>3807</v>
      </c>
      <c r="CP732" s="1">
        <v>4623</v>
      </c>
      <c r="CQ732" s="1">
        <v>7906</v>
      </c>
      <c r="CR732" s="1">
        <v>8922</v>
      </c>
      <c r="CS732" s="1">
        <v>7972</v>
      </c>
      <c r="CT732" s="1">
        <v>9239</v>
      </c>
      <c r="CU732" s="1">
        <v>11277</v>
      </c>
      <c r="CV732">
        <v>16.68</v>
      </c>
      <c r="CW732">
        <v>25.42</v>
      </c>
      <c r="CX732">
        <v>11.25</v>
      </c>
      <c r="CY732">
        <v>11.37</v>
      </c>
      <c r="CZ732">
        <v>11.32</v>
      </c>
      <c r="DA732">
        <v>11.29</v>
      </c>
      <c r="DB732">
        <v>9.74</v>
      </c>
      <c r="DC732">
        <v>7.98</v>
      </c>
      <c r="DD732">
        <v>1.74</v>
      </c>
      <c r="DE732">
        <v>3.64</v>
      </c>
      <c r="DF732">
        <v>1.7</v>
      </c>
      <c r="DG732">
        <v>2.39</v>
      </c>
      <c r="DH732">
        <v>2.2200000000000002</v>
      </c>
      <c r="DI732">
        <v>1.71</v>
      </c>
      <c r="DJ732">
        <v>1.46</v>
      </c>
      <c r="DK732">
        <v>1.25</v>
      </c>
      <c r="DL732" s="6">
        <f>(CM732*3+CL732*2+CK732)/6</f>
        <v>16.536666666666669</v>
      </c>
      <c r="DM732">
        <f>BH732+(BH732*(CG732-8.25)/8.25)</f>
        <v>3246.7684848484846</v>
      </c>
      <c r="DN732">
        <f>BI732+(BI732*(CH732-8.25)/8.25)</f>
        <v>3919.5345454545454</v>
      </c>
      <c r="DO732">
        <f>BJ732+(BJ732*(CI732-8.25)/8.25)</f>
        <v>6479.1939393939392</v>
      </c>
      <c r="DP732">
        <f>BK732+(BK732*(CJ732-8.25)/8.25)</f>
        <v>7379.6387878787882</v>
      </c>
      <c r="DQ732">
        <f>BL732+(BL732*(CK732-8.25)/8.25)</f>
        <v>6737.909090909091</v>
      </c>
      <c r="DR732">
        <f>BM732+(BM732*(CL732-8.25)/8.25)</f>
        <v>7786.181818181818</v>
      </c>
      <c r="DS732">
        <f>BN732+(BN732*(CM732-8.25)/8.25)</f>
        <v>9495.250909090908</v>
      </c>
      <c r="DT732" s="8">
        <f>DM732*10^8/$I732</f>
        <v>43100.517984478785</v>
      </c>
      <c r="DU732" s="8">
        <f>DN732*10^8/$I732</f>
        <v>52031.418302692153</v>
      </c>
      <c r="DV732" s="8">
        <f>DO732*10^8/$I732</f>
        <v>86010.633715636286</v>
      </c>
      <c r="DW732" s="8">
        <f>DP732*10^8/$I732</f>
        <v>97963.946545689716</v>
      </c>
      <c r="DX732" s="8">
        <f>DQ732*10^8/$I732</f>
        <v>89445.050765318942</v>
      </c>
      <c r="DY732" s="8">
        <f>DR732*10^8/$I732</f>
        <v>103360.76349485322</v>
      </c>
      <c r="DZ732" s="8">
        <f>DS732*10^8/$I732</f>
        <v>126048.48004538566</v>
      </c>
      <c r="EA732" s="8">
        <f>DT732*10^8/$I732</f>
        <v>572154.94704947202</v>
      </c>
      <c r="EB732" s="8">
        <f>DZ732*0.8</f>
        <v>100838.78403630853</v>
      </c>
      <c r="EC732" s="10">
        <f>G732-E732</f>
        <v>-10500</v>
      </c>
      <c r="ED732" s="4">
        <f>EC732/E732*100</f>
        <v>-10.44776119402985</v>
      </c>
      <c r="EE732" s="4">
        <f>DY732-G732</f>
        <v>13360.763494853221</v>
      </c>
      <c r="EF732" s="12">
        <f>EE732/G732</f>
        <v>0.14845292772059135</v>
      </c>
      <c r="EG732" s="4">
        <f>G732-F732</f>
        <v>2100</v>
      </c>
    </row>
    <row r="733" spans="1:137" x14ac:dyDescent="0.3">
      <c r="A733">
        <v>732</v>
      </c>
      <c r="B733" t="s">
        <v>6783</v>
      </c>
      <c r="C733" t="s">
        <v>690</v>
      </c>
      <c r="D733" t="str">
        <f>VLOOKUP(C733,Sheet1!$A$2:$B$3197,2,FALSE)</f>
        <v>손해보험</v>
      </c>
      <c r="E733">
        <v>3600</v>
      </c>
      <c r="F733">
        <v>4615</v>
      </c>
      <c r="G733" s="7">
        <v>4735</v>
      </c>
      <c r="H733" t="s">
        <v>2891</v>
      </c>
      <c r="I733" s="7">
        <f>VALUE(LEFT(H733,FIND("/",H733)-1)) + VALUE(MID(H733,FIND("/",H733)+1,LEN(H733)))</f>
        <v>116738915</v>
      </c>
      <c r="J733" s="1">
        <v>118489</v>
      </c>
      <c r="K733" s="1">
        <f>G733*I733/(10^8)</f>
        <v>5527.5876252500002</v>
      </c>
      <c r="L733" s="1">
        <v>49381</v>
      </c>
      <c r="M733" s="1">
        <v>52773</v>
      </c>
      <c r="N733" s="1">
        <v>55943</v>
      </c>
      <c r="O733" s="1">
        <v>59810</v>
      </c>
      <c r="P733" s="1">
        <v>59942</v>
      </c>
      <c r="Q733" s="1">
        <v>63107</v>
      </c>
      <c r="R733" s="1">
        <v>63356</v>
      </c>
      <c r="S733" s="1">
        <v>65602</v>
      </c>
      <c r="T733" s="1">
        <v>1354</v>
      </c>
      <c r="U733" s="1">
        <v>1975</v>
      </c>
      <c r="V733" s="1">
        <v>1105</v>
      </c>
      <c r="W733">
        <v>-941</v>
      </c>
      <c r="X733">
        <v>703</v>
      </c>
      <c r="Y733" s="1">
        <v>1958</v>
      </c>
      <c r="Z733" s="1">
        <v>1937</v>
      </c>
      <c r="AA733" s="1">
        <v>2141</v>
      </c>
      <c r="AB733" s="1">
        <v>1116</v>
      </c>
      <c r="AC733" s="1">
        <v>1476</v>
      </c>
      <c r="AD733">
        <v>818</v>
      </c>
      <c r="AE733">
        <v>-691</v>
      </c>
      <c r="AF733">
        <v>483</v>
      </c>
      <c r="AG733" s="1">
        <v>1362</v>
      </c>
      <c r="AH733" s="1">
        <v>1363</v>
      </c>
      <c r="AI733" s="1">
        <v>1523</v>
      </c>
      <c r="AJ733" s="1">
        <v>132833</v>
      </c>
      <c r="AK733" s="1">
        <v>148906</v>
      </c>
      <c r="AL733" s="1">
        <v>167339</v>
      </c>
      <c r="AM733" s="1">
        <v>182572</v>
      </c>
      <c r="AN733" s="1">
        <v>195183</v>
      </c>
      <c r="AO733" s="1">
        <v>206487</v>
      </c>
      <c r="AP733" s="1">
        <v>215918</v>
      </c>
      <c r="AQ733" s="1">
        <v>225200</v>
      </c>
      <c r="AR733" s="1">
        <v>123989</v>
      </c>
      <c r="AS733" s="1">
        <v>137062</v>
      </c>
      <c r="AT733" s="1">
        <v>153183</v>
      </c>
      <c r="AU733" s="1">
        <v>167928</v>
      </c>
      <c r="AV733" s="1">
        <v>178117</v>
      </c>
      <c r="AW733" s="1">
        <v>189174</v>
      </c>
      <c r="AX733" s="1">
        <v>197278</v>
      </c>
      <c r="AY733" s="1">
        <v>205356</v>
      </c>
      <c r="AZ733" s="1">
        <v>8845</v>
      </c>
      <c r="BA733" s="1">
        <v>11843</v>
      </c>
      <c r="BB733" s="1">
        <v>14156</v>
      </c>
      <c r="BC733" s="1">
        <v>14643</v>
      </c>
      <c r="BD733" s="1">
        <v>17067</v>
      </c>
      <c r="BE733" s="1">
        <v>17310</v>
      </c>
      <c r="BF733" s="1">
        <v>18640</v>
      </c>
      <c r="BG733" s="1">
        <v>19845</v>
      </c>
      <c r="BH733" s="1">
        <v>8845</v>
      </c>
      <c r="BI733" s="1">
        <v>11843</v>
      </c>
      <c r="BJ733" s="1">
        <v>14156</v>
      </c>
      <c r="BK733" s="1">
        <v>14188</v>
      </c>
      <c r="BL733" s="1">
        <v>16799</v>
      </c>
      <c r="BM733" s="3"/>
      <c r="BN733" s="3"/>
      <c r="BO733" s="3"/>
      <c r="BP733" s="1">
        <v>4537</v>
      </c>
      <c r="BQ733" s="1">
        <v>5837</v>
      </c>
      <c r="BR733" s="1">
        <v>5837</v>
      </c>
      <c r="BS733" s="1">
        <v>5837</v>
      </c>
      <c r="BT733" s="1">
        <v>5837</v>
      </c>
      <c r="BU733" s="1">
        <v>5838</v>
      </c>
      <c r="BV733" s="1">
        <v>5838</v>
      </c>
      <c r="BW733" s="1">
        <v>5837</v>
      </c>
      <c r="BX733">
        <v>0.89</v>
      </c>
      <c r="BY733">
        <v>1.05</v>
      </c>
      <c r="BZ733">
        <v>0.52</v>
      </c>
      <c r="CA733">
        <v>-0.39</v>
      </c>
      <c r="CB733">
        <v>0.26</v>
      </c>
      <c r="CC733">
        <v>0.68</v>
      </c>
      <c r="CD733">
        <v>0.65</v>
      </c>
      <c r="CE733">
        <v>0.69</v>
      </c>
      <c r="CF733">
        <v>12.79</v>
      </c>
      <c r="CG733">
        <v>14.27</v>
      </c>
      <c r="CH733">
        <v>6.29</v>
      </c>
      <c r="CI733">
        <v>-4.67</v>
      </c>
      <c r="CJ733">
        <v>3.95</v>
      </c>
      <c r="CK733" s="3"/>
      <c r="CL733" s="3"/>
      <c r="CM733" s="3"/>
      <c r="CN733" s="1">
        <v>1221</v>
      </c>
      <c r="CO733" s="1">
        <v>1553</v>
      </c>
      <c r="CP733">
        <v>700</v>
      </c>
      <c r="CQ733">
        <v>-567</v>
      </c>
      <c r="CR733">
        <v>525</v>
      </c>
      <c r="CS733" s="3"/>
      <c r="CT733" s="3"/>
      <c r="CU733" s="3"/>
      <c r="CV733">
        <v>5.8</v>
      </c>
      <c r="CW733">
        <v>5.24</v>
      </c>
      <c r="CX733">
        <v>8.44</v>
      </c>
      <c r="CY733" t="s">
        <v>2</v>
      </c>
      <c r="CZ733">
        <v>7.31</v>
      </c>
      <c r="DA733" s="3"/>
      <c r="DB733" s="3"/>
      <c r="DC733" s="3"/>
      <c r="DD733">
        <v>0.73</v>
      </c>
      <c r="DE733">
        <v>0.8</v>
      </c>
      <c r="DF733">
        <v>0.49</v>
      </c>
      <c r="DG733">
        <v>0.23</v>
      </c>
      <c r="DH733">
        <v>0.27</v>
      </c>
      <c r="DI733" s="3"/>
      <c r="DJ733" s="3"/>
      <c r="DK733" s="3"/>
      <c r="DL733" s="6">
        <f>(CM733*3+CL733*2+CK733)/6</f>
        <v>0</v>
      </c>
      <c r="DM733">
        <f>BH733+(BH733*(CG733-8.25)/8.25)</f>
        <v>15299.169696969697</v>
      </c>
      <c r="DN733">
        <f>BI733+(BI733*(CH733-8.25)/8.25)</f>
        <v>9029.3903030303027</v>
      </c>
      <c r="DO733">
        <f>BJ733+(BJ733*(CI733-8.25)/8.25)</f>
        <v>-8013.1539393939383</v>
      </c>
      <c r="DP733">
        <f>BK733+(BK733*(CJ733-8.25)/8.25)</f>
        <v>6793.0424242424251</v>
      </c>
      <c r="DQ733">
        <f>BL733+(BL733*(CK733-8.25)/8.25)</f>
        <v>0</v>
      </c>
      <c r="DR733">
        <f>BM733+(BM733*(CL733-8.25)/8.25)</f>
        <v>0</v>
      </c>
      <c r="DS733">
        <f>BN733+(BN733*(CM733-8.25)/8.25)</f>
        <v>0</v>
      </c>
      <c r="DT733" s="8">
        <f>DM733*10^8/$I733</f>
        <v>13105.458190158524</v>
      </c>
      <c r="DU733" s="8">
        <f>DN733*10^8/$I733</f>
        <v>7734.6875316001551</v>
      </c>
      <c r="DV733" s="8">
        <f>DO733*10^8/$I733</f>
        <v>-6864.166879907988</v>
      </c>
      <c r="DW733" s="8">
        <f>DP733*10^8/$I733</f>
        <v>5819.0042491335689</v>
      </c>
      <c r="DX733" s="8">
        <f>DQ733*10^8/$I733</f>
        <v>0</v>
      </c>
      <c r="DY733" s="8">
        <f>DR733*10^8/$I733</f>
        <v>0</v>
      </c>
      <c r="DZ733" s="8">
        <f>DS733*10^8/$I733</f>
        <v>0</v>
      </c>
      <c r="EA733" s="8">
        <f>DT733*10^8/$I733</f>
        <v>11226.297751832391</v>
      </c>
      <c r="EB733" s="8">
        <f>DZ733*0.8</f>
        <v>0</v>
      </c>
      <c r="EC733" s="10">
        <f>G733-E733</f>
        <v>1135</v>
      </c>
      <c r="ED733" s="4">
        <f>EC733/E733*100</f>
        <v>31.527777777777779</v>
      </c>
      <c r="EE733" s="4">
        <f>DY733-G733</f>
        <v>-4735</v>
      </c>
      <c r="EF733" s="12">
        <f>EE733/G733</f>
        <v>-1</v>
      </c>
      <c r="EG733" s="4">
        <f>G733-F733</f>
        <v>120</v>
      </c>
    </row>
    <row r="734" spans="1:137" x14ac:dyDescent="0.3">
      <c r="A734">
        <v>733</v>
      </c>
      <c r="B734" t="s">
        <v>6860</v>
      </c>
      <c r="C734" t="s">
        <v>691</v>
      </c>
      <c r="D734" t="str">
        <f>VLOOKUP(C734,Sheet1!$A$2:$B$3197,2,FALSE)</f>
        <v>철강</v>
      </c>
      <c r="E734">
        <v>2700</v>
      </c>
      <c r="F734">
        <v>5730</v>
      </c>
      <c r="G734" s="7">
        <v>5380</v>
      </c>
      <c r="H734" t="s">
        <v>2892</v>
      </c>
      <c r="I734" s="7">
        <f>VALUE(LEFT(H734,FIND("/",H734)-1)) + VALUE(MID(H734,FIND("/",H734)+1,LEN(H734)))</f>
        <v>28600117</v>
      </c>
      <c r="J734">
        <v>0</v>
      </c>
      <c r="K734" s="1">
        <f>G734*I734/(10^8)</f>
        <v>1538.6862946000001</v>
      </c>
      <c r="L734" s="1">
        <v>1143</v>
      </c>
      <c r="M734" s="1">
        <v>1506</v>
      </c>
      <c r="N734" s="1">
        <v>1507</v>
      </c>
      <c r="O734" s="1">
        <v>1482</v>
      </c>
      <c r="P734" s="1">
        <v>1926</v>
      </c>
      <c r="Q734" s="3"/>
      <c r="R734" s="3"/>
      <c r="S734" s="3"/>
      <c r="T734">
        <v>141</v>
      </c>
      <c r="U734">
        <v>156</v>
      </c>
      <c r="V734">
        <v>165</v>
      </c>
      <c r="W734">
        <v>121</v>
      </c>
      <c r="X734">
        <v>186</v>
      </c>
      <c r="Y734" s="3"/>
      <c r="Z734" s="3"/>
      <c r="AA734" s="3"/>
      <c r="AB734">
        <v>102</v>
      </c>
      <c r="AC734">
        <v>110</v>
      </c>
      <c r="AD734">
        <v>102</v>
      </c>
      <c r="AE734">
        <v>64</v>
      </c>
      <c r="AF734">
        <v>121</v>
      </c>
      <c r="AG734" s="3"/>
      <c r="AH734" s="3"/>
      <c r="AI734" s="3"/>
      <c r="AJ734" s="1">
        <v>2073</v>
      </c>
      <c r="AK734" s="1">
        <v>2513</v>
      </c>
      <c r="AL734" s="1">
        <v>2439</v>
      </c>
      <c r="AM734" s="1">
        <v>2587</v>
      </c>
      <c r="AN734" s="1">
        <v>2874</v>
      </c>
      <c r="AO734" s="3"/>
      <c r="AP734" s="3"/>
      <c r="AQ734" s="3"/>
      <c r="AR734" s="1">
        <v>1204</v>
      </c>
      <c r="AS734" s="1">
        <v>1532</v>
      </c>
      <c r="AT734" s="1">
        <v>1376</v>
      </c>
      <c r="AU734" s="1">
        <v>1478</v>
      </c>
      <c r="AV734" s="1">
        <v>1659</v>
      </c>
      <c r="AW734" s="3"/>
      <c r="AX734" s="3"/>
      <c r="AY734" s="3"/>
      <c r="AZ734">
        <v>869</v>
      </c>
      <c r="BA734">
        <v>981</v>
      </c>
      <c r="BB734" s="1">
        <v>1063</v>
      </c>
      <c r="BC734" s="1">
        <v>1109</v>
      </c>
      <c r="BD734" s="1">
        <v>1214</v>
      </c>
      <c r="BE734" s="3"/>
      <c r="BF734" s="3"/>
      <c r="BG734" s="3"/>
      <c r="BH734">
        <v>869</v>
      </c>
      <c r="BI734">
        <v>981</v>
      </c>
      <c r="BJ734" s="1">
        <v>1063</v>
      </c>
      <c r="BK734" s="1">
        <v>1109</v>
      </c>
      <c r="BL734" s="1">
        <v>1214</v>
      </c>
      <c r="BM734" s="3"/>
      <c r="BN734" s="3"/>
      <c r="BO734" s="3"/>
      <c r="BP734">
        <v>142</v>
      </c>
      <c r="BQ734">
        <v>142</v>
      </c>
      <c r="BR734">
        <v>143</v>
      </c>
      <c r="BS734">
        <v>143</v>
      </c>
      <c r="BT734">
        <v>143</v>
      </c>
      <c r="BU734" s="3"/>
      <c r="BV734" s="3"/>
      <c r="BW734" s="3"/>
      <c r="BX734">
        <v>5.33</v>
      </c>
      <c r="BY734">
        <v>4.79</v>
      </c>
      <c r="BZ734">
        <v>4.12</v>
      </c>
      <c r="CA734">
        <v>2.5499999999999998</v>
      </c>
      <c r="CB734">
        <v>4.4400000000000004</v>
      </c>
      <c r="CC734" s="3"/>
      <c r="CD734" s="3"/>
      <c r="CE734" s="3"/>
      <c r="CF734">
        <v>12.37</v>
      </c>
      <c r="CG734">
        <v>11.87</v>
      </c>
      <c r="CH734">
        <v>9.98</v>
      </c>
      <c r="CI734">
        <v>5.91</v>
      </c>
      <c r="CJ734">
        <v>10.45</v>
      </c>
      <c r="CK734" s="3"/>
      <c r="CL734" s="3"/>
      <c r="CM734" s="3"/>
      <c r="CN734">
        <v>360</v>
      </c>
      <c r="CO734">
        <v>386</v>
      </c>
      <c r="CP734">
        <v>357</v>
      </c>
      <c r="CQ734">
        <v>224</v>
      </c>
      <c r="CR734">
        <v>424</v>
      </c>
      <c r="CS734" s="3"/>
      <c r="CT734" s="3"/>
      <c r="CU734" s="3"/>
      <c r="CV734">
        <v>8.7200000000000006</v>
      </c>
      <c r="CW734">
        <v>7.59</v>
      </c>
      <c r="CX734">
        <v>6.36</v>
      </c>
      <c r="CY734">
        <v>9.85</v>
      </c>
      <c r="CZ734">
        <v>6.05</v>
      </c>
      <c r="DA734" s="3"/>
      <c r="DB734" s="3"/>
      <c r="DC734" s="3"/>
      <c r="DD734">
        <v>1.03</v>
      </c>
      <c r="DE734">
        <v>0.85</v>
      </c>
      <c r="DF734">
        <v>0.61</v>
      </c>
      <c r="DG734">
        <v>0.56999999999999995</v>
      </c>
      <c r="DH734">
        <v>0.6</v>
      </c>
      <c r="DI734" s="3"/>
      <c r="DJ734" s="3"/>
      <c r="DK734" s="3"/>
      <c r="DL734" s="6">
        <f>(CM734*3+CL734*2+CK734)/6</f>
        <v>0</v>
      </c>
      <c r="DM734">
        <f>BH734+(BH734*(CG734-8.25)/8.25)</f>
        <v>1250.3066666666666</v>
      </c>
      <c r="DN734">
        <f>BI734+(BI734*(CH734-8.25)/8.25)</f>
        <v>1186.7127272727273</v>
      </c>
      <c r="DO734">
        <f>BJ734+(BJ734*(CI734-8.25)/8.25)</f>
        <v>761.49454545454546</v>
      </c>
      <c r="DP734">
        <f>BK734+(BK734*(CJ734-8.25)/8.25)</f>
        <v>1404.7333333333331</v>
      </c>
      <c r="DQ734">
        <f>BL734+(BL734*(CK734-8.25)/8.25)</f>
        <v>0</v>
      </c>
      <c r="DR734">
        <f>BM734+(BM734*(CL734-8.25)/8.25)</f>
        <v>0</v>
      </c>
      <c r="DS734">
        <f>BN734+(BN734*(CM734-8.25)/8.25)</f>
        <v>0</v>
      </c>
      <c r="DT734" s="8">
        <f>DM734*10^8/$I734</f>
        <v>4371.6837475408456</v>
      </c>
      <c r="DU734" s="8">
        <f>DN734*10^8/$I734</f>
        <v>4149.3282257297315</v>
      </c>
      <c r="DV734" s="8">
        <f>DO734*10^8/$I734</f>
        <v>2662.5574484696881</v>
      </c>
      <c r="DW734" s="8">
        <f>DP734*10^8/$I734</f>
        <v>4911.6349186030711</v>
      </c>
      <c r="DX734" s="8">
        <f>DQ734*10^8/$I734</f>
        <v>0</v>
      </c>
      <c r="DY734" s="8">
        <f>DR734*10^8/$I734</f>
        <v>0</v>
      </c>
      <c r="DZ734" s="8">
        <f>DS734*10^8/$I734</f>
        <v>0</v>
      </c>
      <c r="EA734" s="8">
        <f>DT734*10^8/$I734</f>
        <v>15285.544977109168</v>
      </c>
      <c r="EB734" s="8">
        <f>DZ734*0.8</f>
        <v>0</v>
      </c>
      <c r="EC734" s="10">
        <f>G734-E734</f>
        <v>2680</v>
      </c>
      <c r="ED734" s="4">
        <f>EC734/E734*100</f>
        <v>99.259259259259252</v>
      </c>
      <c r="EE734" s="4">
        <f>DY734-G734</f>
        <v>-5380</v>
      </c>
      <c r="EF734" s="12">
        <f>EE734/G734</f>
        <v>-1</v>
      </c>
      <c r="EG734" s="4">
        <f>G734-F734</f>
        <v>-350</v>
      </c>
    </row>
    <row r="735" spans="1:137" x14ac:dyDescent="0.3">
      <c r="A735">
        <v>734</v>
      </c>
      <c r="B735" t="s">
        <v>7453</v>
      </c>
      <c r="C735" t="s">
        <v>692</v>
      </c>
      <c r="D735" t="str">
        <f>VLOOKUP(C735,Sheet1!$A$2:$B$3197,2,FALSE)</f>
        <v>제약</v>
      </c>
      <c r="E735" s="7">
        <v>14600</v>
      </c>
      <c r="F735" s="7">
        <v>13900</v>
      </c>
      <c r="G735" s="7">
        <v>14050</v>
      </c>
      <c r="H735" t="s">
        <v>2893</v>
      </c>
      <c r="I735" s="7">
        <f>VALUE(LEFT(H735,FIND("/",H735)-1)) + VALUE(MID(H735,FIND("/",H735)+1,LEN(H735)))</f>
        <v>11540400</v>
      </c>
      <c r="J735" s="1">
        <v>2263</v>
      </c>
      <c r="K735" s="1">
        <f>G735*I735/(10^8)</f>
        <v>1621.4262000000001</v>
      </c>
      <c r="L735">
        <v>408</v>
      </c>
      <c r="M735">
        <v>411</v>
      </c>
      <c r="N735">
        <v>471</v>
      </c>
      <c r="O735" s="1">
        <v>2922</v>
      </c>
      <c r="P735" s="1">
        <v>5965</v>
      </c>
      <c r="Q735" s="3"/>
      <c r="R735" s="3"/>
      <c r="S735" s="3"/>
      <c r="T735">
        <v>-37</v>
      </c>
      <c r="U735">
        <v>-18</v>
      </c>
      <c r="V735">
        <v>0</v>
      </c>
      <c r="W735">
        <v>-259</v>
      </c>
      <c r="X735">
        <v>-92</v>
      </c>
      <c r="Y735" s="3"/>
      <c r="Z735" s="3"/>
      <c r="AA735" s="3"/>
      <c r="AB735" s="1">
        <v>2662</v>
      </c>
      <c r="AC735">
        <v>-6</v>
      </c>
      <c r="AD735">
        <v>-38</v>
      </c>
      <c r="AE735">
        <v>-372</v>
      </c>
      <c r="AF735">
        <v>-313</v>
      </c>
      <c r="AG735" s="3"/>
      <c r="AH735" s="3"/>
      <c r="AI735" s="3"/>
      <c r="AJ735" s="1">
        <v>2041</v>
      </c>
      <c r="AK735" s="1">
        <v>2742</v>
      </c>
      <c r="AL735" s="1">
        <v>2655</v>
      </c>
      <c r="AM735" s="1">
        <v>8097</v>
      </c>
      <c r="AN735" s="1">
        <v>7994</v>
      </c>
      <c r="AO735" s="3"/>
      <c r="AP735" s="3"/>
      <c r="AQ735" s="3"/>
      <c r="AR735">
        <v>972</v>
      </c>
      <c r="AS735" s="1">
        <v>1002</v>
      </c>
      <c r="AT735" s="1">
        <v>1005</v>
      </c>
      <c r="AU735" s="1">
        <v>4859</v>
      </c>
      <c r="AV735" s="1">
        <v>4938</v>
      </c>
      <c r="AW735" s="3"/>
      <c r="AX735" s="3"/>
      <c r="AY735" s="3"/>
      <c r="AZ735" s="1">
        <v>1068</v>
      </c>
      <c r="BA735" s="1">
        <v>1741</v>
      </c>
      <c r="BB735" s="1">
        <v>1649</v>
      </c>
      <c r="BC735" s="1">
        <v>3238</v>
      </c>
      <c r="BD735" s="1">
        <v>3056</v>
      </c>
      <c r="BE735" s="3"/>
      <c r="BF735" s="3"/>
      <c r="BG735" s="3"/>
      <c r="BH735" s="1">
        <v>1048</v>
      </c>
      <c r="BI735" s="1">
        <v>1727</v>
      </c>
      <c r="BJ735" s="1">
        <v>1637</v>
      </c>
      <c r="BK735" s="1">
        <v>1376</v>
      </c>
      <c r="BL735" s="1">
        <v>1227</v>
      </c>
      <c r="BM735" s="3"/>
      <c r="BN735" s="3"/>
      <c r="BO735" s="3"/>
      <c r="BP735">
        <v>72</v>
      </c>
      <c r="BQ735">
        <v>105</v>
      </c>
      <c r="BR735">
        <v>105</v>
      </c>
      <c r="BS735">
        <v>110</v>
      </c>
      <c r="BT735">
        <v>115</v>
      </c>
      <c r="BU735" s="3"/>
      <c r="BV735" s="3"/>
      <c r="BW735" s="3"/>
      <c r="BX735">
        <v>58.52</v>
      </c>
      <c r="BY735">
        <v>-0.23</v>
      </c>
      <c r="BZ735">
        <v>-1.42</v>
      </c>
      <c r="CA735">
        <v>-6.92</v>
      </c>
      <c r="CB735">
        <v>-3.89</v>
      </c>
      <c r="CC735" s="3"/>
      <c r="CD735" s="3"/>
      <c r="CE735" s="3"/>
      <c r="CF735">
        <v>117.47</v>
      </c>
      <c r="CG735">
        <v>0.05</v>
      </c>
      <c r="CH735">
        <v>-2.21</v>
      </c>
      <c r="CI735">
        <v>-14.91</v>
      </c>
      <c r="CJ735">
        <v>-14.74</v>
      </c>
      <c r="CK735" s="3"/>
      <c r="CL735" s="3"/>
      <c r="CM735" s="3"/>
      <c r="CN735" s="1">
        <v>13656</v>
      </c>
      <c r="CO735">
        <v>7</v>
      </c>
      <c r="CP735">
        <v>-322</v>
      </c>
      <c r="CQ735" s="1">
        <v>-1946</v>
      </c>
      <c r="CR735" s="1">
        <v>-1662</v>
      </c>
      <c r="CS735" s="3"/>
      <c r="CT735" s="3"/>
      <c r="CU735" s="3"/>
      <c r="CV735">
        <v>1.72</v>
      </c>
      <c r="CW735" s="2">
        <v>1997.71</v>
      </c>
      <c r="CX735" t="s">
        <v>2</v>
      </c>
      <c r="CY735" t="s">
        <v>2</v>
      </c>
      <c r="CZ735" t="s">
        <v>2</v>
      </c>
      <c r="DA735" s="3"/>
      <c r="DB735" s="3"/>
      <c r="DC735" s="3"/>
      <c r="DD735">
        <v>1.77</v>
      </c>
      <c r="DE735">
        <v>0.92</v>
      </c>
      <c r="DF735">
        <v>0.88</v>
      </c>
      <c r="DG735">
        <v>0.88</v>
      </c>
      <c r="DH735">
        <v>1.29</v>
      </c>
      <c r="DI735" s="3"/>
      <c r="DJ735" s="3"/>
      <c r="DK735" s="3"/>
      <c r="DL735" s="6">
        <f>(CM735*3+CL735*2+CK735)/6</f>
        <v>0</v>
      </c>
      <c r="DM735">
        <f>BH735+(BH735*(CG735-8.25)/8.25)</f>
        <v>6.3515151515152866</v>
      </c>
      <c r="DN735">
        <f>BI735+(BI735*(CH735-8.25)/8.25)</f>
        <v>-462.62666666666701</v>
      </c>
      <c r="DO735">
        <f>BJ735+(BJ735*(CI735-8.25)/8.25)</f>
        <v>-2958.5054545454541</v>
      </c>
      <c r="DP735">
        <f>BK735+(BK735*(CJ735-8.25)/8.25)</f>
        <v>-2458.4533333333334</v>
      </c>
      <c r="DQ735">
        <f>BL735+(BL735*(CK735-8.25)/8.25)</f>
        <v>0</v>
      </c>
      <c r="DR735">
        <f>BM735+(BM735*(CL735-8.25)/8.25)</f>
        <v>0</v>
      </c>
      <c r="DS735">
        <f>BN735+(BN735*(CM735-8.25)/8.25)</f>
        <v>0</v>
      </c>
      <c r="DT735" s="8">
        <f>DM735*10^8/$I735</f>
        <v>55.03721839377566</v>
      </c>
      <c r="DU735" s="8">
        <f>DN735*10^8/$I735</f>
        <v>-4008.7576398276233</v>
      </c>
      <c r="DV735" s="8">
        <f>DO735*10^8/$I735</f>
        <v>-25636.073745671329</v>
      </c>
      <c r="DW735" s="8">
        <f>DP735*10^8/$I735</f>
        <v>-21303.016648758567</v>
      </c>
      <c r="DX735" s="8">
        <f>DQ735*10^8/$I735</f>
        <v>0</v>
      </c>
      <c r="DY735" s="8">
        <f>DR735*10^8/$I735</f>
        <v>0</v>
      </c>
      <c r="DZ735" s="8">
        <f>DS735*10^8/$I735</f>
        <v>0</v>
      </c>
      <c r="EA735" s="8">
        <f>DT735*10^8/$I735</f>
        <v>476.90910534969032</v>
      </c>
      <c r="EB735" s="8">
        <f>DZ735*0.8</f>
        <v>0</v>
      </c>
      <c r="EC735" s="10">
        <f>G735-E735</f>
        <v>-550</v>
      </c>
      <c r="ED735" s="4">
        <f>EC735/E735*100</f>
        <v>-3.7671232876712328</v>
      </c>
      <c r="EE735" s="4">
        <f>DY735-G735</f>
        <v>-14050</v>
      </c>
      <c r="EF735" s="12">
        <f>EE735/G735</f>
        <v>-1</v>
      </c>
      <c r="EG735" s="4">
        <f>G735-F735</f>
        <v>150</v>
      </c>
    </row>
    <row r="736" spans="1:137" x14ac:dyDescent="0.3">
      <c r="A736">
        <v>735</v>
      </c>
      <c r="B736" t="s">
        <v>7429</v>
      </c>
      <c r="C736" t="s">
        <v>693</v>
      </c>
      <c r="D736" t="str">
        <f>VLOOKUP(C736,Sheet1!$A$2:$B$3197,2,FALSE)</f>
        <v>기계</v>
      </c>
      <c r="E736">
        <v>7030</v>
      </c>
      <c r="F736">
        <v>13000</v>
      </c>
      <c r="G736" s="7">
        <v>13250</v>
      </c>
      <c r="H736" t="s">
        <v>2894</v>
      </c>
      <c r="I736" s="7">
        <f>VALUE(LEFT(H736,FIND("/",H736)-1)) + VALUE(MID(H736,FIND("/",H736)+1,LEN(H736)))</f>
        <v>23728210</v>
      </c>
      <c r="J736">
        <v>725</v>
      </c>
      <c r="K736" s="1">
        <f>G736*I736/(10^8)</f>
        <v>3143.9878250000002</v>
      </c>
      <c r="L736" s="1">
        <v>5854</v>
      </c>
      <c r="M736" s="1">
        <v>6101</v>
      </c>
      <c r="N736" s="1">
        <v>6548</v>
      </c>
      <c r="O736" s="1">
        <v>8344</v>
      </c>
      <c r="P736" s="1">
        <v>8958</v>
      </c>
      <c r="Q736" s="1">
        <v>10677</v>
      </c>
      <c r="R736" s="3"/>
      <c r="S736" s="3"/>
      <c r="T736">
        <v>-130</v>
      </c>
      <c r="U736">
        <v>172</v>
      </c>
      <c r="V736">
        <v>52</v>
      </c>
      <c r="W736">
        <v>241</v>
      </c>
      <c r="X736">
        <v>331</v>
      </c>
      <c r="Y736">
        <v>609</v>
      </c>
      <c r="Z736" s="3"/>
      <c r="AA736" s="3"/>
      <c r="AB736">
        <v>-180</v>
      </c>
      <c r="AC736">
        <v>99</v>
      </c>
      <c r="AD736">
        <v>15</v>
      </c>
      <c r="AE736">
        <v>27</v>
      </c>
      <c r="AF736">
        <v>210</v>
      </c>
      <c r="AG736">
        <v>397</v>
      </c>
      <c r="AH736" s="3"/>
      <c r="AI736" s="3"/>
      <c r="AJ736" s="1">
        <v>6672</v>
      </c>
      <c r="AK736" s="1">
        <v>7306</v>
      </c>
      <c r="AL736" s="1">
        <v>7727</v>
      </c>
      <c r="AM736" s="1">
        <v>8274</v>
      </c>
      <c r="AN736" s="1">
        <v>9387</v>
      </c>
      <c r="AO736" s="3"/>
      <c r="AP736" s="3"/>
      <c r="AQ736" s="3"/>
      <c r="AR736" s="1">
        <v>4521</v>
      </c>
      <c r="AS736" s="1">
        <v>5117</v>
      </c>
      <c r="AT736" s="1">
        <v>5552</v>
      </c>
      <c r="AU736" s="1">
        <v>6085</v>
      </c>
      <c r="AV736" s="1">
        <v>6104</v>
      </c>
      <c r="AW736" s="3"/>
      <c r="AX736" s="3"/>
      <c r="AY736" s="3"/>
      <c r="AZ736" s="1">
        <v>2151</v>
      </c>
      <c r="BA736" s="1">
        <v>2189</v>
      </c>
      <c r="BB736" s="1">
        <v>2175</v>
      </c>
      <c r="BC736" s="1">
        <v>2188</v>
      </c>
      <c r="BD736" s="1">
        <v>3283</v>
      </c>
      <c r="BE736" s="3"/>
      <c r="BF736" s="3"/>
      <c r="BG736" s="3"/>
      <c r="BH736" s="1">
        <v>2100</v>
      </c>
      <c r="BI736" s="1">
        <v>2133</v>
      </c>
      <c r="BJ736" s="1">
        <v>2119</v>
      </c>
      <c r="BK736" s="1">
        <v>2120</v>
      </c>
      <c r="BL736" s="1">
        <v>3156</v>
      </c>
      <c r="BM736" s="3"/>
      <c r="BN736" s="3"/>
      <c r="BO736" s="3"/>
      <c r="BP736">
        <v>237</v>
      </c>
      <c r="BQ736">
        <v>237</v>
      </c>
      <c r="BR736">
        <v>237</v>
      </c>
      <c r="BS736">
        <v>237</v>
      </c>
      <c r="BT736">
        <v>237</v>
      </c>
      <c r="BU736" s="3"/>
      <c r="BV736" s="3"/>
      <c r="BW736" s="3"/>
      <c r="BX736">
        <v>-2.65</v>
      </c>
      <c r="BY736">
        <v>1.41</v>
      </c>
      <c r="BZ736">
        <v>0.19</v>
      </c>
      <c r="CA736">
        <v>0.33</v>
      </c>
      <c r="CB736">
        <v>2.38</v>
      </c>
      <c r="CC736">
        <v>4.2300000000000004</v>
      </c>
      <c r="CD736" s="3"/>
      <c r="CE736" s="3"/>
      <c r="CF736">
        <v>-8.19</v>
      </c>
      <c r="CG736">
        <v>4.54</v>
      </c>
      <c r="CH736">
        <v>0.57999999999999996</v>
      </c>
      <c r="CI736">
        <v>1.31</v>
      </c>
      <c r="CJ736">
        <v>7.74</v>
      </c>
      <c r="CK736" s="3"/>
      <c r="CL736" s="3"/>
      <c r="CM736" s="3"/>
      <c r="CN736">
        <v>-755</v>
      </c>
      <c r="CO736">
        <v>405</v>
      </c>
      <c r="CP736">
        <v>52</v>
      </c>
      <c r="CQ736">
        <v>117</v>
      </c>
      <c r="CR736">
        <v>861</v>
      </c>
      <c r="CS736" s="3"/>
      <c r="CT736" s="3"/>
      <c r="CU736" s="3"/>
      <c r="CV736" t="s">
        <v>2</v>
      </c>
      <c r="CW736">
        <v>23.68</v>
      </c>
      <c r="CX736">
        <v>99.9</v>
      </c>
      <c r="CY736">
        <v>48.63</v>
      </c>
      <c r="CZ736">
        <v>7.92</v>
      </c>
      <c r="DA736" s="3"/>
      <c r="DB736" s="3"/>
      <c r="DC736" s="3"/>
      <c r="DD736">
        <v>0.79</v>
      </c>
      <c r="DE736">
        <v>1.04</v>
      </c>
      <c r="DF736">
        <v>0.56000000000000005</v>
      </c>
      <c r="DG736">
        <v>0.62</v>
      </c>
      <c r="DH736">
        <v>0.5</v>
      </c>
      <c r="DI736" s="3"/>
      <c r="DJ736" s="3"/>
      <c r="DK736" s="3"/>
      <c r="DL736" s="6">
        <f>(CM736*3+CL736*2+CK736)/6</f>
        <v>0</v>
      </c>
      <c r="DM736">
        <f>BH736+(BH736*(CG736-8.25)/8.25)</f>
        <v>1155.6363636363635</v>
      </c>
      <c r="DN736">
        <f>BI736+(BI736*(CH736-8.25)/8.25)</f>
        <v>149.95636363636368</v>
      </c>
      <c r="DO736">
        <f>BJ736+(BJ736*(CI736-8.25)/8.25)</f>
        <v>336.4715151515154</v>
      </c>
      <c r="DP736">
        <f>BK736+(BK736*(CJ736-8.25)/8.25)</f>
        <v>1988.9454545454546</v>
      </c>
      <c r="DQ736">
        <f>BL736+(BL736*(CK736-8.25)/8.25)</f>
        <v>0</v>
      </c>
      <c r="DR736">
        <f>BM736+(BM736*(CL736-8.25)/8.25)</f>
        <v>0</v>
      </c>
      <c r="DS736">
        <f>BN736+(BN736*(CM736-8.25)/8.25)</f>
        <v>0</v>
      </c>
      <c r="DT736" s="8">
        <f>DM736*10^8/$I736</f>
        <v>4870.3056978860332</v>
      </c>
      <c r="DU736" s="8">
        <f>DN736*10^8/$I736</f>
        <v>631.97503577540692</v>
      </c>
      <c r="DV736" s="8">
        <f>DO736*10^8/$I736</f>
        <v>1418.0231679992523</v>
      </c>
      <c r="DW736" s="8">
        <f>DP736*10^8/$I736</f>
        <v>8382.1976227682353</v>
      </c>
      <c r="DX736" s="8">
        <f>DQ736*10^8/$I736</f>
        <v>0</v>
      </c>
      <c r="DY736" s="8">
        <f>DR736*10^8/$I736</f>
        <v>0</v>
      </c>
      <c r="DZ736" s="8">
        <f>DS736*10^8/$I736</f>
        <v>0</v>
      </c>
      <c r="EA736" s="8">
        <f>DT736*10^8/$I736</f>
        <v>20525.381804552613</v>
      </c>
      <c r="EB736" s="8">
        <f>DZ736*0.8</f>
        <v>0</v>
      </c>
      <c r="EC736" s="10">
        <f>G736-E736</f>
        <v>6220</v>
      </c>
      <c r="ED736" s="4">
        <f>EC736/E736*100</f>
        <v>88.477951635846381</v>
      </c>
      <c r="EE736" s="4">
        <f>DY736-G736</f>
        <v>-13250</v>
      </c>
      <c r="EF736" s="12">
        <f>EE736/G736</f>
        <v>-1</v>
      </c>
      <c r="EG736" s="4">
        <f>G736-F736</f>
        <v>250</v>
      </c>
    </row>
    <row r="737" spans="1:137" x14ac:dyDescent="0.3">
      <c r="A737">
        <v>736</v>
      </c>
      <c r="B737" t="s">
        <v>7555</v>
      </c>
      <c r="C737" t="s">
        <v>694</v>
      </c>
      <c r="D737" t="str">
        <f>VLOOKUP(C737,Sheet1!$A$2:$B$3197,2,FALSE)</f>
        <v>식품</v>
      </c>
      <c r="E737">
        <v>13100</v>
      </c>
      <c r="F737">
        <v>17800</v>
      </c>
      <c r="G737" s="7">
        <v>17300</v>
      </c>
      <c r="H737" t="s">
        <v>2895</v>
      </c>
      <c r="I737" s="7">
        <f>VALUE(LEFT(H737,FIND("/",H737)-1)) + VALUE(MID(H737,FIND("/",H737)+1,LEN(H737)))</f>
        <v>62645422</v>
      </c>
      <c r="J737" s="1">
        <v>2488769</v>
      </c>
      <c r="K737" s="1">
        <f>G737*I737/(10^8)</f>
        <v>10837.658006</v>
      </c>
      <c r="L737" s="1">
        <v>1280</v>
      </c>
      <c r="M737" s="1">
        <v>1127</v>
      </c>
      <c r="N737" s="1">
        <v>19977</v>
      </c>
      <c r="O737" s="1">
        <v>21036</v>
      </c>
      <c r="P737" s="1">
        <v>22805</v>
      </c>
      <c r="Q737" s="3"/>
      <c r="R737" s="3"/>
      <c r="S737" s="3"/>
      <c r="T737">
        <v>-18</v>
      </c>
      <c r="U737">
        <v>49</v>
      </c>
      <c r="V737" s="1">
        <v>2305</v>
      </c>
      <c r="W737" s="1">
        <v>2667</v>
      </c>
      <c r="X737" s="1">
        <v>3086</v>
      </c>
      <c r="Y737" s="3"/>
      <c r="Z737" s="3"/>
      <c r="AA737" s="3"/>
      <c r="AB737" s="1">
        <v>2490</v>
      </c>
      <c r="AC737" s="1">
        <v>14864</v>
      </c>
      <c r="AD737" s="1">
        <v>1183</v>
      </c>
      <c r="AE737" s="1">
        <v>1564</v>
      </c>
      <c r="AF737" s="1">
        <v>2185</v>
      </c>
      <c r="AG737" s="3"/>
      <c r="AH737" s="3"/>
      <c r="AI737" s="3"/>
      <c r="AJ737" s="1">
        <v>29089</v>
      </c>
      <c r="AK737" s="1">
        <v>43028</v>
      </c>
      <c r="AL737" s="1">
        <v>43421</v>
      </c>
      <c r="AM737" s="1">
        <v>43663</v>
      </c>
      <c r="AN737" s="1">
        <v>44976</v>
      </c>
      <c r="AO737" s="3"/>
      <c r="AP737" s="3"/>
      <c r="AQ737" s="3"/>
      <c r="AR737" s="1">
        <v>12040</v>
      </c>
      <c r="AS737" s="1">
        <v>11849</v>
      </c>
      <c r="AT737" s="1">
        <v>11655</v>
      </c>
      <c r="AU737" s="1">
        <v>10287</v>
      </c>
      <c r="AV737" s="1">
        <v>10028</v>
      </c>
      <c r="AW737" s="3"/>
      <c r="AX737" s="3"/>
      <c r="AY737" s="3"/>
      <c r="AZ737" s="1">
        <v>17049</v>
      </c>
      <c r="BA737" s="1">
        <v>31179</v>
      </c>
      <c r="BB737" s="1">
        <v>31766</v>
      </c>
      <c r="BC737" s="1">
        <v>33376</v>
      </c>
      <c r="BD737" s="1">
        <v>34947</v>
      </c>
      <c r="BE737" s="3"/>
      <c r="BF737" s="3"/>
      <c r="BG737" s="3"/>
      <c r="BH737" s="1">
        <v>15995</v>
      </c>
      <c r="BI737" s="1">
        <v>18479</v>
      </c>
      <c r="BJ737" s="1">
        <v>18761</v>
      </c>
      <c r="BK737" s="1">
        <v>19261</v>
      </c>
      <c r="BL737" s="1">
        <v>19664</v>
      </c>
      <c r="BM737" s="3"/>
      <c r="BN737" s="3"/>
      <c r="BO737" s="3"/>
      <c r="BP737">
        <v>300</v>
      </c>
      <c r="BQ737">
        <v>313</v>
      </c>
      <c r="BR737">
        <v>313</v>
      </c>
      <c r="BS737">
        <v>313</v>
      </c>
      <c r="BT737">
        <v>313</v>
      </c>
      <c r="BU737" s="3"/>
      <c r="BV737" s="3"/>
      <c r="BW737" s="3"/>
      <c r="BX737">
        <v>8.43</v>
      </c>
      <c r="BY737">
        <v>41.22</v>
      </c>
      <c r="BZ737">
        <v>2.74</v>
      </c>
      <c r="CA737">
        <v>3.59</v>
      </c>
      <c r="CB737">
        <v>4.93</v>
      </c>
      <c r="CC737" s="3"/>
      <c r="CD737" s="3"/>
      <c r="CE737" s="3"/>
      <c r="CF737">
        <v>15.89</v>
      </c>
      <c r="CG737">
        <v>85.88</v>
      </c>
      <c r="CH737">
        <v>3.03</v>
      </c>
      <c r="CI737">
        <v>2.54</v>
      </c>
      <c r="CJ737">
        <v>3.98</v>
      </c>
      <c r="CK737" s="3"/>
      <c r="CL737" s="3"/>
      <c r="CM737" s="3"/>
      <c r="CN737" s="1">
        <v>3952</v>
      </c>
      <c r="CO737" s="1">
        <v>35070</v>
      </c>
      <c r="CP737">
        <v>899</v>
      </c>
      <c r="CQ737">
        <v>772</v>
      </c>
      <c r="CR737" s="1">
        <v>1237</v>
      </c>
      <c r="CS737" s="3"/>
      <c r="CT737" s="3"/>
      <c r="CU737" s="3"/>
      <c r="CV737">
        <v>8.14</v>
      </c>
      <c r="CW737">
        <v>0.76</v>
      </c>
      <c r="CX737">
        <v>19.02</v>
      </c>
      <c r="CY737">
        <v>23.05</v>
      </c>
      <c r="CZ737">
        <v>10.67</v>
      </c>
      <c r="DA737" s="3"/>
      <c r="DB737" s="3"/>
      <c r="DC737" s="3"/>
      <c r="DD737">
        <v>1.18</v>
      </c>
      <c r="DE737">
        <v>0.9</v>
      </c>
      <c r="DF737">
        <v>0.56999999999999995</v>
      </c>
      <c r="DG737">
        <v>0.57999999999999996</v>
      </c>
      <c r="DH737">
        <v>0.42</v>
      </c>
      <c r="DI737" s="3"/>
      <c r="DJ737" s="3"/>
      <c r="DK737" s="3"/>
      <c r="DL737" s="6">
        <f>(CM737*3+CL737*2+CK737)/6</f>
        <v>0</v>
      </c>
      <c r="DM737">
        <f>BH737+(BH737*(CG737-8.25)/8.25)</f>
        <v>166503.10303030303</v>
      </c>
      <c r="DN737">
        <f>BI737+(BI737*(CH737-8.25)/8.25)</f>
        <v>6786.8327272727274</v>
      </c>
      <c r="DO737">
        <f>BJ737+(BJ737*(CI737-8.25)/8.25)</f>
        <v>5776.1139393939393</v>
      </c>
      <c r="DP737">
        <f>BK737+(BK737*(CJ737-8.25)/8.25)</f>
        <v>9291.9733333333352</v>
      </c>
      <c r="DQ737">
        <f>BL737+(BL737*(CK737-8.25)/8.25)</f>
        <v>0</v>
      </c>
      <c r="DR737">
        <f>BM737+(BM737*(CL737-8.25)/8.25)</f>
        <v>0</v>
      </c>
      <c r="DS737">
        <f>BN737+(BN737*(CM737-8.25)/8.25)</f>
        <v>0</v>
      </c>
      <c r="DT737" s="8">
        <f>DM737*10^8/$I737</f>
        <v>265786.54547223425</v>
      </c>
      <c r="DU737" s="8">
        <f>DN737*10^8/$I737</f>
        <v>10833.724972389406</v>
      </c>
      <c r="DV737" s="8">
        <f>DO737*10^8/$I737</f>
        <v>9220.3288843579649</v>
      </c>
      <c r="DW737" s="8">
        <f>DP737*10^8/$I737</f>
        <v>14832.645445876851</v>
      </c>
      <c r="DX737" s="8">
        <f>DQ737*10^8/$I737</f>
        <v>0</v>
      </c>
      <c r="DY737" s="8">
        <f>DR737*10^8/$I737</f>
        <v>0</v>
      </c>
      <c r="DZ737" s="8">
        <f>DS737*10^8/$I737</f>
        <v>0</v>
      </c>
      <c r="EA737" s="8">
        <f>DT737*10^8/$I737</f>
        <v>424271.29866286839</v>
      </c>
      <c r="EB737" s="8">
        <f>DZ737*0.8</f>
        <v>0</v>
      </c>
      <c r="EC737" s="10">
        <f>G737-E737</f>
        <v>4200</v>
      </c>
      <c r="ED737" s="4">
        <f>EC737/E737*100</f>
        <v>32.061068702290072</v>
      </c>
      <c r="EE737" s="4">
        <f>DY737-G737</f>
        <v>-17300</v>
      </c>
      <c r="EF737" s="12">
        <f>EE737/G737</f>
        <v>-1</v>
      </c>
      <c r="EG737" s="4">
        <f>G737-F737</f>
        <v>-500</v>
      </c>
    </row>
    <row r="738" spans="1:137" x14ac:dyDescent="0.3">
      <c r="A738">
        <v>737</v>
      </c>
      <c r="B738" t="s">
        <v>6969</v>
      </c>
      <c r="C738" t="s">
        <v>695</v>
      </c>
      <c r="D738" t="str">
        <f>VLOOKUP(C738,Sheet1!$A$2:$B$3197,2,FALSE)</f>
        <v>종이와목재</v>
      </c>
      <c r="E738">
        <v>4320</v>
      </c>
      <c r="F738">
        <v>6620</v>
      </c>
      <c r="G738" s="7">
        <v>6260</v>
      </c>
      <c r="H738" t="s">
        <v>2896</v>
      </c>
      <c r="I738" s="7">
        <f>VALUE(LEFT(H738,FIND("/",H738)-1)) + VALUE(MID(H738,FIND("/",H738)+1,LEN(H738)))</f>
        <v>37606853</v>
      </c>
      <c r="J738" s="1">
        <v>8500</v>
      </c>
      <c r="K738" s="1">
        <f>G738*I738/(10^8)</f>
        <v>2354.1889977999999</v>
      </c>
      <c r="L738" s="1">
        <v>7060</v>
      </c>
      <c r="M738" s="1">
        <v>6599</v>
      </c>
      <c r="N738" s="1">
        <v>6263</v>
      </c>
      <c r="O738" s="1">
        <v>5942</v>
      </c>
      <c r="P738" s="1">
        <v>5916</v>
      </c>
      <c r="Q738" s="3"/>
      <c r="R738" s="3"/>
      <c r="S738" s="3"/>
      <c r="T738">
        <v>183</v>
      </c>
      <c r="U738">
        <v>-253</v>
      </c>
      <c r="V738">
        <v>-292</v>
      </c>
      <c r="W738">
        <v>51</v>
      </c>
      <c r="X738">
        <v>521</v>
      </c>
      <c r="Y738" s="3"/>
      <c r="Z738" s="3"/>
      <c r="AA738" s="3"/>
      <c r="AB738">
        <v>76</v>
      </c>
      <c r="AC738">
        <v>-222</v>
      </c>
      <c r="AD738">
        <v>-336</v>
      </c>
      <c r="AE738">
        <v>-118</v>
      </c>
      <c r="AF738">
        <v>383</v>
      </c>
      <c r="AG738" s="3"/>
      <c r="AH738" s="3"/>
      <c r="AI738" s="3"/>
      <c r="AJ738" s="1">
        <v>5225</v>
      </c>
      <c r="AK738" s="1">
        <v>5731</v>
      </c>
      <c r="AL738" s="1">
        <v>5994</v>
      </c>
      <c r="AM738" s="1">
        <v>5383</v>
      </c>
      <c r="AN738" s="1">
        <v>5631</v>
      </c>
      <c r="AO738" s="3"/>
      <c r="AP738" s="3"/>
      <c r="AQ738" s="3"/>
      <c r="AR738" s="1">
        <v>3118</v>
      </c>
      <c r="AS738" s="1">
        <v>3850</v>
      </c>
      <c r="AT738" s="1">
        <v>4247</v>
      </c>
      <c r="AU738" s="1">
        <v>3758</v>
      </c>
      <c r="AV738" s="1">
        <v>3462</v>
      </c>
      <c r="AW738" s="3"/>
      <c r="AX738" s="3"/>
      <c r="AY738" s="3"/>
      <c r="AZ738" s="1">
        <v>2106</v>
      </c>
      <c r="BA738" s="1">
        <v>1881</v>
      </c>
      <c r="BB738" s="1">
        <v>1747</v>
      </c>
      <c r="BC738" s="1">
        <v>1624</v>
      </c>
      <c r="BD738" s="1">
        <v>2168</v>
      </c>
      <c r="BE738" s="3"/>
      <c r="BF738" s="3"/>
      <c r="BG738" s="3"/>
      <c r="BH738" s="1">
        <v>2086</v>
      </c>
      <c r="BI738" s="1">
        <v>1861</v>
      </c>
      <c r="BJ738" s="1">
        <v>1727</v>
      </c>
      <c r="BK738" s="1">
        <v>1602</v>
      </c>
      <c r="BL738" s="1">
        <v>2168</v>
      </c>
      <c r="BM738" s="3"/>
      <c r="BN738" s="3"/>
      <c r="BO738" s="3"/>
      <c r="BP738" s="1">
        <v>1880</v>
      </c>
      <c r="BQ738" s="1">
        <v>1880</v>
      </c>
      <c r="BR738" s="1">
        <v>1880</v>
      </c>
      <c r="BS738">
        <v>376</v>
      </c>
      <c r="BT738">
        <v>376</v>
      </c>
      <c r="BU738" s="3"/>
      <c r="BV738" s="3"/>
      <c r="BW738" s="3"/>
      <c r="BX738">
        <v>1.46</v>
      </c>
      <c r="BY738">
        <v>-4.05</v>
      </c>
      <c r="BZ738">
        <v>-5.74</v>
      </c>
      <c r="CA738">
        <v>-2.0699999999999998</v>
      </c>
      <c r="CB738">
        <v>6.95</v>
      </c>
      <c r="CC738" s="3"/>
      <c r="CD738" s="3"/>
      <c r="CE738" s="3"/>
      <c r="CF738">
        <v>3.64</v>
      </c>
      <c r="CG738">
        <v>-11.4</v>
      </c>
      <c r="CH738">
        <v>-18.84</v>
      </c>
      <c r="CI738">
        <v>-7.29</v>
      </c>
      <c r="CJ738">
        <v>20.21</v>
      </c>
      <c r="CK738" s="3"/>
      <c r="CL738" s="3"/>
      <c r="CM738" s="3"/>
      <c r="CN738">
        <v>199</v>
      </c>
      <c r="CO738">
        <v>-598</v>
      </c>
      <c r="CP738">
        <v>-899</v>
      </c>
      <c r="CQ738">
        <v>-322</v>
      </c>
      <c r="CR738" s="1">
        <v>1013</v>
      </c>
      <c r="CS738" s="3"/>
      <c r="CT738" s="3"/>
      <c r="CU738" s="3"/>
      <c r="CV738">
        <v>26.73</v>
      </c>
      <c r="CW738" t="s">
        <v>2</v>
      </c>
      <c r="CX738" t="s">
        <v>2</v>
      </c>
      <c r="CY738" t="s">
        <v>2</v>
      </c>
      <c r="CZ738">
        <v>4.25</v>
      </c>
      <c r="DA738" s="3"/>
      <c r="DB738" s="3"/>
      <c r="DC738" s="3"/>
      <c r="DD738">
        <v>0.96</v>
      </c>
      <c r="DE738">
        <v>0.78</v>
      </c>
      <c r="DF738">
        <v>0.62</v>
      </c>
      <c r="DG738">
        <v>0.56000000000000005</v>
      </c>
      <c r="DH738">
        <v>0.75</v>
      </c>
      <c r="DI738" s="3"/>
      <c r="DJ738" s="3"/>
      <c r="DK738" s="3"/>
      <c r="DL738" s="6">
        <f>(CM738*3+CL738*2+CK738)/6</f>
        <v>0</v>
      </c>
      <c r="DM738">
        <f>BH738+(BH738*(CG738-8.25)/8.25)</f>
        <v>-2882.4727272727268</v>
      </c>
      <c r="DN738">
        <f>BI738+(BI738*(CH738-8.25)/8.25)</f>
        <v>-4249.8472727272729</v>
      </c>
      <c r="DO738">
        <f>BJ738+(BJ738*(CI738-8.25)/8.25)</f>
        <v>-1526.04</v>
      </c>
      <c r="DP738">
        <f>BK738+(BK738*(CJ738-8.25)/8.25)</f>
        <v>3924.4145454545455</v>
      </c>
      <c r="DQ738">
        <f>BL738+(BL738*(CK738-8.25)/8.25)</f>
        <v>0</v>
      </c>
      <c r="DR738">
        <f>BM738+(BM738*(CL738-8.25)/8.25)</f>
        <v>0</v>
      </c>
      <c r="DS738">
        <f>BN738+(BN738*(CM738-8.25)/8.25)</f>
        <v>0</v>
      </c>
      <c r="DT738" s="8">
        <f>DM738*10^8/$I738</f>
        <v>-7664.7538874702623</v>
      </c>
      <c r="DU738" s="8">
        <f>DN738*10^8/$I738</f>
        <v>-11300.725622341421</v>
      </c>
      <c r="DV738" s="8">
        <f>DO738*10^8/$I738</f>
        <v>-4057.8774299460792</v>
      </c>
      <c r="DW738" s="8">
        <f>DP738*10^8/$I738</f>
        <v>10435.370769935324</v>
      </c>
      <c r="DX738" s="8">
        <f>DQ738*10^8/$I738</f>
        <v>0</v>
      </c>
      <c r="DY738" s="8">
        <f>DR738*10^8/$I738</f>
        <v>0</v>
      </c>
      <c r="DZ738" s="8">
        <f>DS738*10^8/$I738</f>
        <v>0</v>
      </c>
      <c r="EA738" s="8">
        <f>DT738*10^8/$I738</f>
        <v>-20381.269040167394</v>
      </c>
      <c r="EB738" s="8">
        <f>DZ738*0.8</f>
        <v>0</v>
      </c>
      <c r="EC738" s="10">
        <f>G738-E738</f>
        <v>1940</v>
      </c>
      <c r="ED738" s="4">
        <f>EC738/E738*100</f>
        <v>44.907407407407405</v>
      </c>
      <c r="EE738" s="4">
        <f>DY738-G738</f>
        <v>-6260</v>
      </c>
      <c r="EF738" s="12">
        <f>EE738/G738</f>
        <v>-1</v>
      </c>
      <c r="EG738" s="4">
        <f>G738-F738</f>
        <v>-360</v>
      </c>
    </row>
    <row r="739" spans="1:137" x14ac:dyDescent="0.3">
      <c r="A739">
        <v>738</v>
      </c>
      <c r="B739" t="s">
        <v>6828</v>
      </c>
      <c r="C739" t="s">
        <v>696</v>
      </c>
      <c r="D739" t="str">
        <f>VLOOKUP(C739,Sheet1!$A$2:$B$3197,2,FALSE)</f>
        <v>자동차부품</v>
      </c>
      <c r="E739">
        <v>4215</v>
      </c>
      <c r="F739">
        <v>4715</v>
      </c>
      <c r="G739" s="7">
        <v>5030</v>
      </c>
      <c r="H739" t="s">
        <v>2897</v>
      </c>
      <c r="I739" s="7">
        <f>VALUE(LEFT(H739,FIND("/",H739)-1)) + VALUE(MID(H739,FIND("/",H739)+1,LEN(H739)))</f>
        <v>7600000</v>
      </c>
      <c r="J739">
        <v>0</v>
      </c>
      <c r="K739" s="1">
        <f>G739*I739/(10^8)</f>
        <v>382.28</v>
      </c>
      <c r="L739">
        <v>318</v>
      </c>
      <c r="M739">
        <v>249</v>
      </c>
      <c r="N739">
        <v>219</v>
      </c>
      <c r="O739">
        <v>219</v>
      </c>
      <c r="P739">
        <v>163</v>
      </c>
      <c r="Q739" s="3"/>
      <c r="R739" s="3"/>
      <c r="S739" s="3"/>
      <c r="T739">
        <v>15</v>
      </c>
      <c r="U739">
        <v>3</v>
      </c>
      <c r="V739">
        <v>0</v>
      </c>
      <c r="W739">
        <v>1</v>
      </c>
      <c r="X739">
        <v>-6</v>
      </c>
      <c r="Y739" s="3"/>
      <c r="Z739" s="3"/>
      <c r="AA739" s="3"/>
      <c r="AB739">
        <v>14</v>
      </c>
      <c r="AC739">
        <v>8</v>
      </c>
      <c r="AD739">
        <v>4</v>
      </c>
      <c r="AE739">
        <v>5</v>
      </c>
      <c r="AF739">
        <v>0</v>
      </c>
      <c r="AG739" s="3"/>
      <c r="AH739" s="3"/>
      <c r="AI739" s="3"/>
      <c r="AJ739">
        <v>447</v>
      </c>
      <c r="AK739">
        <v>411</v>
      </c>
      <c r="AL739">
        <v>383</v>
      </c>
      <c r="AM739">
        <v>382</v>
      </c>
      <c r="AN739">
        <v>383</v>
      </c>
      <c r="AO739" s="3"/>
      <c r="AP739" s="3"/>
      <c r="AQ739" s="3"/>
      <c r="AR739">
        <v>122</v>
      </c>
      <c r="AS739">
        <v>85</v>
      </c>
      <c r="AT739">
        <v>61</v>
      </c>
      <c r="AU739">
        <v>60</v>
      </c>
      <c r="AV739">
        <v>67</v>
      </c>
      <c r="AW739" s="3"/>
      <c r="AX739" s="3"/>
      <c r="AY739" s="3"/>
      <c r="AZ739">
        <v>325</v>
      </c>
      <c r="BA739">
        <v>326</v>
      </c>
      <c r="BB739">
        <v>322</v>
      </c>
      <c r="BC739">
        <v>322</v>
      </c>
      <c r="BD739">
        <v>316</v>
      </c>
      <c r="BE739" s="3"/>
      <c r="BF739" s="3"/>
      <c r="BG739" s="3"/>
      <c r="BH739">
        <v>325</v>
      </c>
      <c r="BI739">
        <v>326</v>
      </c>
      <c r="BJ739">
        <v>322</v>
      </c>
      <c r="BK739">
        <v>322</v>
      </c>
      <c r="BL739">
        <v>316</v>
      </c>
      <c r="BM739" s="3"/>
      <c r="BN739" s="3"/>
      <c r="BO739" s="3"/>
      <c r="BP739">
        <v>38</v>
      </c>
      <c r="BQ739">
        <v>38</v>
      </c>
      <c r="BR739">
        <v>38</v>
      </c>
      <c r="BS739">
        <v>38</v>
      </c>
      <c r="BT739">
        <v>38</v>
      </c>
      <c r="BU739" s="3"/>
      <c r="BV739" s="3"/>
      <c r="BW739" s="3"/>
      <c r="BX739">
        <v>3.24</v>
      </c>
      <c r="BY739">
        <v>1.93</v>
      </c>
      <c r="BZ739">
        <v>0.9</v>
      </c>
      <c r="CA739">
        <v>1.41</v>
      </c>
      <c r="CB739">
        <v>-7.0000000000000007E-2</v>
      </c>
      <c r="CC739" s="3"/>
      <c r="CD739" s="3"/>
      <c r="CE739" s="3"/>
      <c r="CF739">
        <v>4.45</v>
      </c>
      <c r="CG739">
        <v>2.54</v>
      </c>
      <c r="CH739">
        <v>1.1000000000000001</v>
      </c>
      <c r="CI739">
        <v>1.67</v>
      </c>
      <c r="CJ739">
        <v>-0.08</v>
      </c>
      <c r="CK739" s="3"/>
      <c r="CL739" s="3"/>
      <c r="CM739" s="3"/>
      <c r="CN739">
        <v>188</v>
      </c>
      <c r="CO739">
        <v>109</v>
      </c>
      <c r="CP739">
        <v>47</v>
      </c>
      <c r="CQ739">
        <v>71</v>
      </c>
      <c r="CR739">
        <v>-4</v>
      </c>
      <c r="CS739" s="3"/>
      <c r="CT739" s="3"/>
      <c r="CU739" s="3"/>
      <c r="CV739">
        <v>22.79</v>
      </c>
      <c r="CW739">
        <v>31.85</v>
      </c>
      <c r="CX739">
        <v>111.2</v>
      </c>
      <c r="CY739">
        <v>56.86</v>
      </c>
      <c r="CZ739" t="s">
        <v>2</v>
      </c>
      <c r="DA739" s="3"/>
      <c r="DB739" s="3"/>
      <c r="DC739" s="3"/>
      <c r="DD739">
        <v>0.98</v>
      </c>
      <c r="DE739">
        <v>0.79</v>
      </c>
      <c r="DF739">
        <v>1.2</v>
      </c>
      <c r="DG739">
        <v>0.93</v>
      </c>
      <c r="DH739">
        <v>0.94</v>
      </c>
      <c r="DI739" s="3"/>
      <c r="DJ739" s="3"/>
      <c r="DK739" s="3"/>
      <c r="DL739" s="6">
        <f>(CM739*3+CL739*2+CK739)/6</f>
        <v>0</v>
      </c>
      <c r="DM739">
        <f>BH739+(BH739*(CG739-8.25)/8.25)</f>
        <v>100.06060606060606</v>
      </c>
      <c r="DN739">
        <f>BI739+(BI739*(CH739-8.25)/8.25)</f>
        <v>43.46666666666664</v>
      </c>
      <c r="DO739">
        <f>BJ739+(BJ739*(CI739-8.25)/8.25)</f>
        <v>65.18060606060601</v>
      </c>
      <c r="DP739">
        <f>BK739+(BK739*(CJ739-8.25)/8.25)</f>
        <v>-3.1224242424242448</v>
      </c>
      <c r="DQ739">
        <f>BL739+(BL739*(CK739-8.25)/8.25)</f>
        <v>0</v>
      </c>
      <c r="DR739">
        <f>BM739+(BM739*(CL739-8.25)/8.25)</f>
        <v>0</v>
      </c>
      <c r="DS739">
        <f>BN739+(BN739*(CM739-8.25)/8.25)</f>
        <v>0</v>
      </c>
      <c r="DT739" s="8">
        <f>DM739*10^8/$I739</f>
        <v>1316.5869218500798</v>
      </c>
      <c r="DU739" s="8">
        <f>DN739*10^8/$I739</f>
        <v>571.92982456140317</v>
      </c>
      <c r="DV739" s="8">
        <f>DO739*10^8/$I739</f>
        <v>857.63955342902648</v>
      </c>
      <c r="DW739" s="8">
        <f>DP739*10^8/$I739</f>
        <v>-41.084529505582168</v>
      </c>
      <c r="DX739" s="8">
        <f>DQ739*10^8/$I739</f>
        <v>0</v>
      </c>
      <c r="DY739" s="8">
        <f>DR739*10^8/$I739</f>
        <v>0</v>
      </c>
      <c r="DZ739" s="8">
        <f>DS739*10^8/$I739</f>
        <v>0</v>
      </c>
      <c r="EA739" s="8">
        <f>DT739*10^8/$I739</f>
        <v>17323.512129606312</v>
      </c>
      <c r="EB739" s="8">
        <f>DZ739*0.8</f>
        <v>0</v>
      </c>
      <c r="EC739" s="10">
        <f>G739-E739</f>
        <v>815</v>
      </c>
      <c r="ED739" s="4">
        <f>EC739/E739*100</f>
        <v>19.33570581257414</v>
      </c>
      <c r="EE739" s="4">
        <f>DY739-G739</f>
        <v>-5030</v>
      </c>
      <c r="EF739" s="12">
        <f>EE739/G739</f>
        <v>-1</v>
      </c>
      <c r="EG739" s="4">
        <f>G739-F739</f>
        <v>315</v>
      </c>
    </row>
    <row r="740" spans="1:137" x14ac:dyDescent="0.3">
      <c r="A740">
        <v>739</v>
      </c>
      <c r="B740" t="s">
        <v>7727</v>
      </c>
      <c r="C740" t="s">
        <v>697</v>
      </c>
      <c r="D740" t="str">
        <f>VLOOKUP(C740,Sheet1!$A$2:$B$3197,2,FALSE)</f>
        <v>화학</v>
      </c>
      <c r="E740">
        <v>22400</v>
      </c>
      <c r="F740">
        <v>32100</v>
      </c>
      <c r="G740" s="7">
        <v>30000</v>
      </c>
      <c r="H740" t="s">
        <v>2898</v>
      </c>
      <c r="I740" s="7">
        <f>VALUE(LEFT(H740,FIND("/",H740)-1)) + VALUE(MID(H740,FIND("/",H740)+1,LEN(H740)))</f>
        <v>13702816</v>
      </c>
      <c r="J740">
        <v>0</v>
      </c>
      <c r="K740" s="1">
        <f>G740*I740/(10^8)</f>
        <v>4110.8447999999999</v>
      </c>
      <c r="L740" s="1">
        <v>39369</v>
      </c>
      <c r="M740" s="1">
        <v>44058</v>
      </c>
      <c r="N740" s="1">
        <v>43245</v>
      </c>
      <c r="O740" s="1">
        <v>42844</v>
      </c>
      <c r="P740" s="1">
        <v>48902</v>
      </c>
      <c r="Q740" s="3"/>
      <c r="R740" s="3"/>
      <c r="S740" s="3"/>
      <c r="T740" s="1">
        <v>1342</v>
      </c>
      <c r="U740" s="1">
        <v>1090</v>
      </c>
      <c r="V740" s="1">
        <v>1050</v>
      </c>
      <c r="W740" s="1">
        <v>1344</v>
      </c>
      <c r="X740" s="1">
        <v>2714</v>
      </c>
      <c r="Y740" s="3"/>
      <c r="Z740" s="3"/>
      <c r="AA740" s="3"/>
      <c r="AB740">
        <v>284</v>
      </c>
      <c r="AC740">
        <v>985</v>
      </c>
      <c r="AD740">
        <v>-45</v>
      </c>
      <c r="AE740">
        <v>-222</v>
      </c>
      <c r="AF740" s="1">
        <v>1666</v>
      </c>
      <c r="AG740" s="3"/>
      <c r="AH740" s="3"/>
      <c r="AI740" s="3"/>
      <c r="AJ740" s="1">
        <v>33336</v>
      </c>
      <c r="AK740" s="1">
        <v>36884</v>
      </c>
      <c r="AL740" s="1">
        <v>34739</v>
      </c>
      <c r="AM740" s="1">
        <v>36186</v>
      </c>
      <c r="AN740" s="1">
        <v>37081</v>
      </c>
      <c r="AO740" s="3"/>
      <c r="AP740" s="3"/>
      <c r="AQ740" s="3"/>
      <c r="AR740" s="1">
        <v>25023</v>
      </c>
      <c r="AS740" s="1">
        <v>27854</v>
      </c>
      <c r="AT740" s="1">
        <v>26447</v>
      </c>
      <c r="AU740" s="1">
        <v>28967</v>
      </c>
      <c r="AV740" s="1">
        <v>28491</v>
      </c>
      <c r="AW740" s="3"/>
      <c r="AX740" s="3"/>
      <c r="AY740" s="3"/>
      <c r="AZ740" s="1">
        <v>8313</v>
      </c>
      <c r="BA740" s="1">
        <v>9029</v>
      </c>
      <c r="BB740" s="1">
        <v>8292</v>
      </c>
      <c r="BC740" s="1">
        <v>7219</v>
      </c>
      <c r="BD740" s="1">
        <v>8590</v>
      </c>
      <c r="BE740" s="3"/>
      <c r="BF740" s="3"/>
      <c r="BG740" s="3"/>
      <c r="BH740" s="1">
        <v>6003</v>
      </c>
      <c r="BI740" s="1">
        <v>7547</v>
      </c>
      <c r="BJ740" s="1">
        <v>7078</v>
      </c>
      <c r="BK740" s="1">
        <v>5912</v>
      </c>
      <c r="BL740" s="1">
        <v>7209</v>
      </c>
      <c r="BM740" s="3"/>
      <c r="BN740" s="3"/>
      <c r="BO740" s="3"/>
      <c r="BP740">
        <v>657</v>
      </c>
      <c r="BQ740">
        <v>657</v>
      </c>
      <c r="BR740">
        <v>685</v>
      </c>
      <c r="BS740">
        <v>685</v>
      </c>
      <c r="BT740">
        <v>685</v>
      </c>
      <c r="BU740" s="3"/>
      <c r="BV740" s="3"/>
      <c r="BW740" s="3"/>
      <c r="BX740">
        <v>0.86</v>
      </c>
      <c r="BY740">
        <v>2.81</v>
      </c>
      <c r="BZ740">
        <v>-0.13</v>
      </c>
      <c r="CA740">
        <v>-0.63</v>
      </c>
      <c r="CB740">
        <v>4.55</v>
      </c>
      <c r="CC740" s="3"/>
      <c r="CD740" s="3"/>
      <c r="CE740" s="3"/>
      <c r="CF740">
        <v>3.49</v>
      </c>
      <c r="CG740">
        <v>12.73</v>
      </c>
      <c r="CH740">
        <v>-0.64</v>
      </c>
      <c r="CI740">
        <v>-4.09</v>
      </c>
      <c r="CJ740">
        <v>22.75</v>
      </c>
      <c r="CK740" s="3"/>
      <c r="CL740" s="3"/>
      <c r="CM740" s="3"/>
      <c r="CN740" s="1">
        <v>1557</v>
      </c>
      <c r="CO740" s="1">
        <v>6562</v>
      </c>
      <c r="CP740">
        <v>-353</v>
      </c>
      <c r="CQ740" s="1">
        <v>-1940</v>
      </c>
      <c r="CR740" s="1">
        <v>10892</v>
      </c>
      <c r="CS740" s="3"/>
      <c r="CT740" s="3"/>
      <c r="CU740" s="3"/>
      <c r="CV740">
        <v>37.630000000000003</v>
      </c>
      <c r="CW740">
        <v>9.36</v>
      </c>
      <c r="CX740" t="s">
        <v>2</v>
      </c>
      <c r="CY740" t="s">
        <v>2</v>
      </c>
      <c r="CZ740">
        <v>2</v>
      </c>
      <c r="DA740" s="3"/>
      <c r="DB740" s="3"/>
      <c r="DC740" s="3"/>
      <c r="DD740">
        <v>1.28</v>
      </c>
      <c r="DE740">
        <v>1.07</v>
      </c>
      <c r="DF740">
        <v>0.6</v>
      </c>
      <c r="DG740">
        <v>0.41</v>
      </c>
      <c r="DH740">
        <v>0.41</v>
      </c>
      <c r="DI740" s="3"/>
      <c r="DJ740" s="3"/>
      <c r="DK740" s="3"/>
      <c r="DL740" s="6">
        <f>(CM740*3+CL740*2+CK740)/6</f>
        <v>0</v>
      </c>
      <c r="DM740">
        <f>BH740+(BH740*(CG740-8.25)/8.25)</f>
        <v>9262.8109090909093</v>
      </c>
      <c r="DN740">
        <f>BI740+(BI740*(CH740-8.25)/8.25)</f>
        <v>-585.46424242424291</v>
      </c>
      <c r="DO740">
        <f>BJ740+(BJ740*(CI740-8.25)/8.25)</f>
        <v>-3508.9721212121221</v>
      </c>
      <c r="DP740">
        <f>BK740+(BK740*(CJ740-8.25)/8.25)</f>
        <v>16302.787878787878</v>
      </c>
      <c r="DQ740">
        <f>BL740+(BL740*(CK740-8.25)/8.25)</f>
        <v>0</v>
      </c>
      <c r="DR740">
        <f>BM740+(BM740*(CL740-8.25)/8.25)</f>
        <v>0</v>
      </c>
      <c r="DS740">
        <f>BN740+(BN740*(CM740-8.25)/8.25)</f>
        <v>0</v>
      </c>
      <c r="DT740" s="8">
        <f>DM740*10^8/$I740</f>
        <v>67597.863892289795</v>
      </c>
      <c r="DU740" s="8">
        <f>DN740*10^8/$I740</f>
        <v>-4272.5834049310952</v>
      </c>
      <c r="DV740" s="8">
        <f>DO740*10^8/$I740</f>
        <v>-25607.671599853067</v>
      </c>
      <c r="DW740" s="8">
        <f>DP740*10^8/$I740</f>
        <v>118973.99686887629</v>
      </c>
      <c r="DX740" s="8">
        <f>DQ740*10^8/$I740</f>
        <v>0</v>
      </c>
      <c r="DY740" s="8">
        <f>DR740*10^8/$I740</f>
        <v>0</v>
      </c>
      <c r="DZ740" s="8">
        <f>DS740*10^8/$I740</f>
        <v>0</v>
      </c>
      <c r="EA740" s="8">
        <f>DT740*10^8/$I740</f>
        <v>493313.66554356267</v>
      </c>
      <c r="EB740" s="8">
        <f>DZ740*0.8</f>
        <v>0</v>
      </c>
      <c r="EC740" s="10">
        <f>G740-E740</f>
        <v>7600</v>
      </c>
      <c r="ED740" s="4">
        <f>EC740/E740*100</f>
        <v>33.928571428571431</v>
      </c>
      <c r="EE740" s="4">
        <f>DY740-G740</f>
        <v>-30000</v>
      </c>
      <c r="EF740" s="12">
        <f>EE740/G740</f>
        <v>-1</v>
      </c>
      <c r="EG740" s="4">
        <f>G740-F740</f>
        <v>-2100</v>
      </c>
    </row>
    <row r="741" spans="1:137" x14ac:dyDescent="0.3">
      <c r="A741">
        <v>740</v>
      </c>
      <c r="B741" t="s">
        <v>5855</v>
      </c>
      <c r="C741" t="s">
        <v>698</v>
      </c>
      <c r="D741" t="str">
        <f>VLOOKUP(C741,Sheet1!$A$2:$B$3197,2,FALSE)</f>
        <v>반도체와반도체장비</v>
      </c>
      <c r="E741">
        <v>82200</v>
      </c>
      <c r="F741">
        <v>79600</v>
      </c>
      <c r="G741" s="7">
        <v>80100</v>
      </c>
      <c r="H741" t="s">
        <v>2899</v>
      </c>
      <c r="I741" s="7">
        <f>VALUE(LEFT(H741,FIND("/",H741)-1)) + VALUE(MID(H741,FIND("/",H741)+1,LEN(H741)))</f>
        <v>6792669250</v>
      </c>
      <c r="J741" s="1">
        <v>300391061</v>
      </c>
      <c r="K741" s="1">
        <f>G741*I741/(10^8)</f>
        <v>5440928.0692499997</v>
      </c>
      <c r="L741" s="1">
        <v>2018667</v>
      </c>
      <c r="M741" s="1">
        <v>2395754</v>
      </c>
      <c r="N741" s="1">
        <v>2437714</v>
      </c>
      <c r="O741" s="1">
        <v>2304009</v>
      </c>
      <c r="P741" s="1">
        <v>2368070</v>
      </c>
      <c r="Q741" s="1">
        <v>2671076</v>
      </c>
      <c r="R741" s="1">
        <v>2906821</v>
      </c>
      <c r="S741" s="1">
        <v>3100866</v>
      </c>
      <c r="T741" s="1">
        <v>292407</v>
      </c>
      <c r="U741" s="1">
        <v>536450</v>
      </c>
      <c r="V741" s="1">
        <v>588867</v>
      </c>
      <c r="W741" s="1">
        <v>277685</v>
      </c>
      <c r="X741" s="1">
        <v>359939</v>
      </c>
      <c r="Y741" s="1">
        <v>487776</v>
      </c>
      <c r="Z741" s="1">
        <v>618349</v>
      </c>
      <c r="AA741" s="1">
        <v>667052</v>
      </c>
      <c r="AB741" s="1">
        <v>227261</v>
      </c>
      <c r="AC741" s="1">
        <v>421867</v>
      </c>
      <c r="AD741" s="1">
        <v>443449</v>
      </c>
      <c r="AE741" s="1">
        <v>217389</v>
      </c>
      <c r="AF741" s="1">
        <v>264078</v>
      </c>
      <c r="AG741" s="1">
        <v>365803</v>
      </c>
      <c r="AH741" s="1">
        <v>463273</v>
      </c>
      <c r="AI741" s="1">
        <v>506609</v>
      </c>
      <c r="AJ741" s="1">
        <v>2621743</v>
      </c>
      <c r="AK741" s="1">
        <v>3017521</v>
      </c>
      <c r="AL741" s="1">
        <v>3393572</v>
      </c>
      <c r="AM741" s="1">
        <v>3525645</v>
      </c>
      <c r="AN741" s="1">
        <v>3782357</v>
      </c>
      <c r="AO741" s="1">
        <v>4024716</v>
      </c>
      <c r="AP741" s="1">
        <v>4408378</v>
      </c>
      <c r="AQ741" s="1">
        <v>4803634</v>
      </c>
      <c r="AR741" s="1">
        <v>692113</v>
      </c>
      <c r="AS741" s="1">
        <v>872607</v>
      </c>
      <c r="AT741" s="1">
        <v>916041</v>
      </c>
      <c r="AU741" s="1">
        <v>896841</v>
      </c>
      <c r="AV741" s="1">
        <v>1022877</v>
      </c>
      <c r="AW741" s="1">
        <v>1079994</v>
      </c>
      <c r="AX741" s="1">
        <v>1131562</v>
      </c>
      <c r="AY741" s="1">
        <v>1153771</v>
      </c>
      <c r="AZ741" s="1">
        <v>1929630</v>
      </c>
      <c r="BA741" s="1">
        <v>2144914</v>
      </c>
      <c r="BB741" s="1">
        <v>2477532</v>
      </c>
      <c r="BC741" s="1">
        <v>2628804</v>
      </c>
      <c r="BD741" s="1">
        <v>2759480</v>
      </c>
      <c r="BE741" s="1">
        <v>2935460</v>
      </c>
      <c r="BF741" s="1">
        <v>3249589</v>
      </c>
      <c r="BG741" s="1">
        <v>3649862</v>
      </c>
      <c r="BH741" s="1">
        <v>1864243</v>
      </c>
      <c r="BI741" s="1">
        <v>2072134</v>
      </c>
      <c r="BJ741" s="1">
        <v>2400690</v>
      </c>
      <c r="BK741" s="1">
        <v>2549155</v>
      </c>
      <c r="BL741" s="1">
        <v>2676703</v>
      </c>
      <c r="BM741" s="1">
        <v>2855097</v>
      </c>
      <c r="BN741" s="1">
        <v>3172018</v>
      </c>
      <c r="BO741" s="1">
        <v>3512660</v>
      </c>
      <c r="BP741" s="1">
        <v>8975</v>
      </c>
      <c r="BQ741" s="1">
        <v>8975</v>
      </c>
      <c r="BR741" s="1">
        <v>8975</v>
      </c>
      <c r="BS741" s="1">
        <v>8975</v>
      </c>
      <c r="BT741" s="1">
        <v>8975</v>
      </c>
      <c r="BU741" s="1">
        <v>8979</v>
      </c>
      <c r="BV741" s="1">
        <v>8979</v>
      </c>
      <c r="BW741" s="1">
        <v>8978</v>
      </c>
      <c r="BX741">
        <v>9.01</v>
      </c>
      <c r="BY741">
        <v>14.96</v>
      </c>
      <c r="BZ741">
        <v>13.83</v>
      </c>
      <c r="CA741">
        <v>6.28</v>
      </c>
      <c r="CB741">
        <v>7.23</v>
      </c>
      <c r="CC741">
        <v>9.3699999999999992</v>
      </c>
      <c r="CD741">
        <v>10.99</v>
      </c>
      <c r="CE741">
        <v>11</v>
      </c>
      <c r="CF741">
        <v>12.48</v>
      </c>
      <c r="CG741">
        <v>21.01</v>
      </c>
      <c r="CH741">
        <v>19.63</v>
      </c>
      <c r="CI741">
        <v>8.69</v>
      </c>
      <c r="CJ741">
        <v>9.99</v>
      </c>
      <c r="CK741">
        <v>13.12</v>
      </c>
      <c r="CL741">
        <v>15.24</v>
      </c>
      <c r="CM741">
        <v>15.02</v>
      </c>
      <c r="CN741" s="1">
        <v>2735</v>
      </c>
      <c r="CO741" s="1">
        <v>5421</v>
      </c>
      <c r="CP741" s="1">
        <v>6024</v>
      </c>
      <c r="CQ741" s="1">
        <v>3166</v>
      </c>
      <c r="CR741" s="1">
        <v>3841</v>
      </c>
      <c r="CS741" s="1">
        <v>5343</v>
      </c>
      <c r="CT741" s="1">
        <v>6762</v>
      </c>
      <c r="CU741" s="1">
        <v>7392</v>
      </c>
      <c r="CV741">
        <v>13.18</v>
      </c>
      <c r="CW741">
        <v>9.4</v>
      </c>
      <c r="CX741">
        <v>6.42</v>
      </c>
      <c r="CY741">
        <v>17.63</v>
      </c>
      <c r="CZ741">
        <v>21.09</v>
      </c>
      <c r="DA741">
        <v>14.99</v>
      </c>
      <c r="DB741">
        <v>11.85</v>
      </c>
      <c r="DC741">
        <v>10.84</v>
      </c>
      <c r="DD741">
        <v>1.48</v>
      </c>
      <c r="DE741">
        <v>1.76</v>
      </c>
      <c r="DF741">
        <v>1.1000000000000001</v>
      </c>
      <c r="DG741">
        <v>1.49</v>
      </c>
      <c r="DH741">
        <v>2.06</v>
      </c>
      <c r="DI741">
        <v>1.91</v>
      </c>
      <c r="DJ741">
        <v>1.72</v>
      </c>
      <c r="DK741">
        <v>1.55</v>
      </c>
      <c r="DL741" s="6">
        <f>(CM741*3+CL741*2+CK741)/6</f>
        <v>14.776666666666669</v>
      </c>
      <c r="DM741">
        <f>BH741+(BH741*(CG741-8.25)/8.25)</f>
        <v>4747605.5066666678</v>
      </c>
      <c r="DN741">
        <f>BI741+(BI741*(CH741-8.25)/8.25)</f>
        <v>4930423.0812121211</v>
      </c>
      <c r="DO741">
        <f>BJ741+(BJ741*(CI741-8.25)/8.25)</f>
        <v>2528726.7999999998</v>
      </c>
      <c r="DP741">
        <f>BK741+(BK741*(CJ741-8.25)/8.25)</f>
        <v>3086794.9636363639</v>
      </c>
      <c r="DQ741">
        <f>BL741+(BL741*(CK741-8.25)/8.25)</f>
        <v>4256768.8921212116</v>
      </c>
      <c r="DR741">
        <f>BM741+(BM741*(CL741-8.25)/8.25)</f>
        <v>5274142.8218181822</v>
      </c>
      <c r="DS741">
        <f>BN741+(BN741*(CM741-8.25)/8.25)</f>
        <v>5774995.1951515153</v>
      </c>
      <c r="DT741" s="8">
        <f>DM741*10^8/$I741</f>
        <v>69893.076372983531</v>
      </c>
      <c r="DU741" s="8">
        <f>DN741*10^8/$I741</f>
        <v>72584.471578858647</v>
      </c>
      <c r="DV741" s="8">
        <f>DO741*10^8/$I741</f>
        <v>37227.291760157459</v>
      </c>
      <c r="DW741" s="8">
        <f>DP741*10^8/$I741</f>
        <v>45443.033511993301</v>
      </c>
      <c r="DX741" s="8">
        <f>DQ741*10^8/$I741</f>
        <v>62667.100891467839</v>
      </c>
      <c r="DY741" s="8">
        <f>DR741*10^8/$I741</f>
        <v>77644.628756481587</v>
      </c>
      <c r="DZ741" s="8">
        <f>DS741*10^8/$I741</f>
        <v>85018.053766588375</v>
      </c>
      <c r="EA741" s="8">
        <f>DT741*10^8/$I741</f>
        <v>1028.9486179970199</v>
      </c>
      <c r="EB741" s="8">
        <f>DZ741*0.8</f>
        <v>68014.443013270706</v>
      </c>
      <c r="EC741" s="10">
        <f>G741-E741</f>
        <v>-2100</v>
      </c>
      <c r="ED741" s="4">
        <f>EC741/E741*100</f>
        <v>-2.5547445255474455</v>
      </c>
      <c r="EE741" s="4">
        <f>DY741-G741</f>
        <v>-2455.3712435184134</v>
      </c>
      <c r="EF741" s="12">
        <f>EE741/G741</f>
        <v>-3.0653823264899044E-2</v>
      </c>
      <c r="EG741" s="4">
        <f>G741-F741</f>
        <v>500</v>
      </c>
    </row>
    <row r="742" spans="1:137" x14ac:dyDescent="0.3">
      <c r="A742">
        <v>741</v>
      </c>
      <c r="B742" t="s">
        <v>6177</v>
      </c>
      <c r="C742" t="s">
        <v>699</v>
      </c>
      <c r="D742" t="str">
        <f>VLOOKUP(C742,Sheet1!$A$2:$B$3197,2,FALSE)</f>
        <v>자동차부품</v>
      </c>
      <c r="E742">
        <v>782</v>
      </c>
      <c r="F742">
        <v>1075</v>
      </c>
      <c r="G742" s="7">
        <v>1075</v>
      </c>
      <c r="H742" t="s">
        <v>2900</v>
      </c>
      <c r="I742" s="7">
        <f>VALUE(LEFT(H742,FIND("/",H742)-1)) + VALUE(MID(H742,FIND("/",H742)+1,LEN(H742)))</f>
        <v>119795463</v>
      </c>
      <c r="J742">
        <v>0</v>
      </c>
      <c r="K742" s="1">
        <f>G742*I742/(10^8)</f>
        <v>1287.80122725</v>
      </c>
      <c r="L742" s="1">
        <v>4341</v>
      </c>
      <c r="M742" s="1">
        <v>4577</v>
      </c>
      <c r="N742" s="1">
        <v>5034</v>
      </c>
      <c r="O742" s="1">
        <v>4573</v>
      </c>
      <c r="P742" s="1">
        <v>4529</v>
      </c>
      <c r="Q742" s="3"/>
      <c r="R742" s="3"/>
      <c r="S742" s="3"/>
      <c r="T742">
        <v>104</v>
      </c>
      <c r="U742">
        <v>71</v>
      </c>
      <c r="V742">
        <v>364</v>
      </c>
      <c r="W742">
        <v>163</v>
      </c>
      <c r="X742">
        <v>145</v>
      </c>
      <c r="Y742" s="3"/>
      <c r="Z742" s="3"/>
      <c r="AA742" s="3"/>
      <c r="AB742">
        <v>95</v>
      </c>
      <c r="AC742">
        <v>-35</v>
      </c>
      <c r="AD742">
        <v>191</v>
      </c>
      <c r="AE742">
        <v>204</v>
      </c>
      <c r="AF742">
        <v>-57</v>
      </c>
      <c r="AG742" s="3"/>
      <c r="AH742" s="3"/>
      <c r="AI742" s="3"/>
      <c r="AJ742" s="1">
        <v>9452</v>
      </c>
      <c r="AK742" s="1">
        <v>9463</v>
      </c>
      <c r="AL742" s="1">
        <v>10041</v>
      </c>
      <c r="AM742" s="1">
        <v>10891</v>
      </c>
      <c r="AN742" s="1">
        <v>4732</v>
      </c>
      <c r="AO742" s="3"/>
      <c r="AP742" s="3"/>
      <c r="AQ742" s="3"/>
      <c r="AR742" s="1">
        <v>8253</v>
      </c>
      <c r="AS742" s="1">
        <v>8261</v>
      </c>
      <c r="AT742" s="1">
        <v>8635</v>
      </c>
      <c r="AU742" s="1">
        <v>9282</v>
      </c>
      <c r="AV742" s="1">
        <v>3522</v>
      </c>
      <c r="AW742" s="3"/>
      <c r="AX742" s="3"/>
      <c r="AY742" s="3"/>
      <c r="AZ742" s="1">
        <v>1199</v>
      </c>
      <c r="BA742" s="1">
        <v>1202</v>
      </c>
      <c r="BB742" s="1">
        <v>1406</v>
      </c>
      <c r="BC742" s="1">
        <v>1610</v>
      </c>
      <c r="BD742" s="1">
        <v>1210</v>
      </c>
      <c r="BE742" s="3"/>
      <c r="BF742" s="3"/>
      <c r="BG742" s="3"/>
      <c r="BH742">
        <v>910</v>
      </c>
      <c r="BI742">
        <v>761</v>
      </c>
      <c r="BJ742">
        <v>872</v>
      </c>
      <c r="BK742">
        <v>917</v>
      </c>
      <c r="BL742">
        <v>962</v>
      </c>
      <c r="BM742" s="3"/>
      <c r="BN742" s="3"/>
      <c r="BO742" s="3"/>
      <c r="BP742">
        <v>441</v>
      </c>
      <c r="BQ742">
        <v>441</v>
      </c>
      <c r="BR742">
        <v>503</v>
      </c>
      <c r="BS742">
        <v>533</v>
      </c>
      <c r="BT742">
        <v>583</v>
      </c>
      <c r="BU742" s="3"/>
      <c r="BV742" s="3"/>
      <c r="BW742" s="3"/>
      <c r="BX742">
        <v>1.1000000000000001</v>
      </c>
      <c r="BY742">
        <v>-0.37</v>
      </c>
      <c r="BZ742">
        <v>1.96</v>
      </c>
      <c r="CA742">
        <v>1.95</v>
      </c>
      <c r="CB742">
        <v>-0.73</v>
      </c>
      <c r="CC742" s="3"/>
      <c r="CD742" s="3"/>
      <c r="CE742" s="3"/>
      <c r="CF742">
        <v>-4.07</v>
      </c>
      <c r="CG742">
        <v>-15.9</v>
      </c>
      <c r="CH742">
        <v>3.09</v>
      </c>
      <c r="CI742">
        <v>6.73</v>
      </c>
      <c r="CJ742">
        <v>-9.07</v>
      </c>
      <c r="CK742" s="3"/>
      <c r="CL742" s="3"/>
      <c r="CM742" s="3"/>
      <c r="CN742">
        <v>-42</v>
      </c>
      <c r="CO742">
        <v>-151</v>
      </c>
      <c r="CP742">
        <v>27</v>
      </c>
      <c r="CQ742">
        <v>56</v>
      </c>
      <c r="CR742">
        <v>-73</v>
      </c>
      <c r="CS742" s="3"/>
      <c r="CT742" s="3"/>
      <c r="CU742" s="3"/>
      <c r="CV742" t="s">
        <v>2</v>
      </c>
      <c r="CW742" t="s">
        <v>2</v>
      </c>
      <c r="CX742">
        <v>31.98</v>
      </c>
      <c r="CY742">
        <v>13.73</v>
      </c>
      <c r="CZ742" t="s">
        <v>2</v>
      </c>
      <c r="DA742" s="3"/>
      <c r="DB742" s="3"/>
      <c r="DC742" s="3"/>
      <c r="DD742">
        <v>0.92</v>
      </c>
      <c r="DE742">
        <v>0.85</v>
      </c>
      <c r="DF742">
        <v>0.99</v>
      </c>
      <c r="DG742">
        <v>0.9</v>
      </c>
      <c r="DH742">
        <v>0.93</v>
      </c>
      <c r="DI742" s="3"/>
      <c r="DJ742" s="3"/>
      <c r="DK742" s="3"/>
      <c r="DL742" s="6">
        <f>(CM742*3+CL742*2+CK742)/6</f>
        <v>0</v>
      </c>
      <c r="DM742">
        <f>BH742+(BH742*(CG742-8.25)/8.25)</f>
        <v>-1753.818181818182</v>
      </c>
      <c r="DN742">
        <f>BI742+(BI742*(CH742-8.25)/8.25)</f>
        <v>285.02909090909088</v>
      </c>
      <c r="DO742">
        <f>BJ742+(BJ742*(CI742-8.25)/8.25)</f>
        <v>711.34060606060609</v>
      </c>
      <c r="DP742">
        <f>BK742+(BK742*(CJ742-8.25)/8.25)</f>
        <v>-1008.1442424242425</v>
      </c>
      <c r="DQ742">
        <f>BL742+(BL742*(CK742-8.25)/8.25)</f>
        <v>0</v>
      </c>
      <c r="DR742">
        <f>BM742+(BM742*(CL742-8.25)/8.25)</f>
        <v>0</v>
      </c>
      <c r="DS742">
        <f>BN742+(BN742*(CM742-8.25)/8.25)</f>
        <v>0</v>
      </c>
      <c r="DT742" s="8">
        <f>DM742*10^8/$I742</f>
        <v>-1464.0105208476737</v>
      </c>
      <c r="DU742" s="8">
        <f>DN742*10^8/$I742</f>
        <v>237.92978779930161</v>
      </c>
      <c r="DV742" s="8">
        <f>DO742*10^8/$I742</f>
        <v>593.79594873355597</v>
      </c>
      <c r="DW742" s="8">
        <f>DP742*10^8/$I742</f>
        <v>-841.55461081547185</v>
      </c>
      <c r="DX742" s="8">
        <f>DQ742*10^8/$I742</f>
        <v>0</v>
      </c>
      <c r="DY742" s="8">
        <f>DR742*10^8/$I742</f>
        <v>0</v>
      </c>
      <c r="DZ742" s="8">
        <f>DS742*10^8/$I742</f>
        <v>0</v>
      </c>
      <c r="EA742" s="8">
        <f>DT742*10^8/$I742</f>
        <v>-1222.0917922807091</v>
      </c>
      <c r="EB742" s="8">
        <f>DZ742*0.8</f>
        <v>0</v>
      </c>
      <c r="EC742" s="10">
        <f>G742-E742</f>
        <v>293</v>
      </c>
      <c r="ED742" s="4">
        <f>EC742/E742*100</f>
        <v>37.468030690537084</v>
      </c>
      <c r="EE742" s="4">
        <f>DY742-G742</f>
        <v>-1075</v>
      </c>
      <c r="EF742" s="12">
        <f>EE742/G742</f>
        <v>-1</v>
      </c>
      <c r="EG742" s="4">
        <f>G742-F742</f>
        <v>0</v>
      </c>
    </row>
    <row r="743" spans="1:137" x14ac:dyDescent="0.3">
      <c r="A743">
        <v>742</v>
      </c>
      <c r="B743" t="s">
        <v>7914</v>
      </c>
      <c r="C743" t="s">
        <v>700</v>
      </c>
      <c r="D743" t="str">
        <f>VLOOKUP(C743,Sheet1!$A$2:$B$3197,2,FALSE)</f>
        <v>섬유,의류,신발,호화품</v>
      </c>
      <c r="E743">
        <v>302500</v>
      </c>
      <c r="F743">
        <v>384500</v>
      </c>
      <c r="G743" s="7">
        <v>409500</v>
      </c>
      <c r="H743" t="s">
        <v>2901</v>
      </c>
      <c r="I743" s="7">
        <f>VALUE(LEFT(H743,FIND("/",H743)-1)) + VALUE(MID(H743,FIND("/",H743)+1,LEN(H743)))</f>
        <v>840000</v>
      </c>
      <c r="J743" s="1">
        <v>36186</v>
      </c>
      <c r="K743" s="1">
        <f>G743*I743/(10^8)</f>
        <v>3439.8</v>
      </c>
      <c r="L743" s="1">
        <v>2119</v>
      </c>
      <c r="M743" s="1">
        <v>1958</v>
      </c>
      <c r="N743" s="1">
        <v>1979</v>
      </c>
      <c r="O743" s="1">
        <v>1706</v>
      </c>
      <c r="P743" s="1">
        <v>1619</v>
      </c>
      <c r="Q743" s="3"/>
      <c r="R743" s="3"/>
      <c r="S743" s="3"/>
      <c r="T743">
        <v>162</v>
      </c>
      <c r="U743">
        <v>172</v>
      </c>
      <c r="V743">
        <v>213</v>
      </c>
      <c r="W743">
        <v>234</v>
      </c>
      <c r="X743">
        <v>229</v>
      </c>
      <c r="Y743" s="3"/>
      <c r="Z743" s="3"/>
      <c r="AA743" s="3"/>
      <c r="AB743">
        <v>175</v>
      </c>
      <c r="AC743">
        <v>62</v>
      </c>
      <c r="AD743">
        <v>91</v>
      </c>
      <c r="AE743">
        <v>278</v>
      </c>
      <c r="AF743">
        <v>183</v>
      </c>
      <c r="AG743" s="3"/>
      <c r="AH743" s="3"/>
      <c r="AI743" s="3"/>
      <c r="AJ743" s="1">
        <v>7330</v>
      </c>
      <c r="AK743" s="1">
        <v>7458</v>
      </c>
      <c r="AL743" s="1">
        <v>7384</v>
      </c>
      <c r="AM743" s="1">
        <v>6939</v>
      </c>
      <c r="AN743" s="1">
        <v>6791</v>
      </c>
      <c r="AO743" s="3"/>
      <c r="AP743" s="3"/>
      <c r="AQ743" s="3"/>
      <c r="AR743" s="1">
        <v>3392</v>
      </c>
      <c r="AS743" s="1">
        <v>3465</v>
      </c>
      <c r="AT743" s="1">
        <v>3310</v>
      </c>
      <c r="AU743" s="1">
        <v>2596</v>
      </c>
      <c r="AV743" s="1">
        <v>2265</v>
      </c>
      <c r="AW743" s="3"/>
      <c r="AX743" s="3"/>
      <c r="AY743" s="3"/>
      <c r="AZ743" s="1">
        <v>3939</v>
      </c>
      <c r="BA743" s="1">
        <v>3993</v>
      </c>
      <c r="BB743" s="1">
        <v>4074</v>
      </c>
      <c r="BC743" s="1">
        <v>4343</v>
      </c>
      <c r="BD743" s="1">
        <v>4527</v>
      </c>
      <c r="BE743" s="3"/>
      <c r="BF743" s="3"/>
      <c r="BG743" s="3"/>
      <c r="BH743" s="1">
        <v>3938</v>
      </c>
      <c r="BI743" s="1">
        <v>3994</v>
      </c>
      <c r="BJ743" s="1">
        <v>4074</v>
      </c>
      <c r="BK743" s="1">
        <v>4343</v>
      </c>
      <c r="BL743" s="1">
        <v>4527</v>
      </c>
      <c r="BM743" s="3"/>
      <c r="BN743" s="3"/>
      <c r="BO743" s="3"/>
      <c r="BP743">
        <v>42</v>
      </c>
      <c r="BQ743">
        <v>42</v>
      </c>
      <c r="BR743">
        <v>42</v>
      </c>
      <c r="BS743">
        <v>42</v>
      </c>
      <c r="BT743">
        <v>42</v>
      </c>
      <c r="BU743" s="3"/>
      <c r="BV743" s="3"/>
      <c r="BW743" s="3"/>
      <c r="BX743">
        <v>2.46</v>
      </c>
      <c r="BY743">
        <v>0.84</v>
      </c>
      <c r="BZ743">
        <v>1.23</v>
      </c>
      <c r="CA743">
        <v>3.88</v>
      </c>
      <c r="CB743">
        <v>2.66</v>
      </c>
      <c r="CC743" s="3"/>
      <c r="CD743" s="3"/>
      <c r="CE743" s="3"/>
      <c r="CF743">
        <v>4.54</v>
      </c>
      <c r="CG743">
        <v>1.56</v>
      </c>
      <c r="CH743">
        <v>2.2599999999999998</v>
      </c>
      <c r="CI743">
        <v>6.6</v>
      </c>
      <c r="CJ743">
        <v>4.12</v>
      </c>
      <c r="CK743" s="3"/>
      <c r="CL743" s="3"/>
      <c r="CM743" s="3"/>
      <c r="CN743" s="1">
        <v>20872</v>
      </c>
      <c r="CO743" s="1">
        <v>7379</v>
      </c>
      <c r="CP743" s="1">
        <v>10833</v>
      </c>
      <c r="CQ743" s="1">
        <v>33063</v>
      </c>
      <c r="CR743" s="1">
        <v>21775</v>
      </c>
      <c r="CS743" s="3"/>
      <c r="CT743" s="3"/>
      <c r="CU743" s="3"/>
      <c r="CV743">
        <v>19.02</v>
      </c>
      <c r="CW743">
        <v>41.47</v>
      </c>
      <c r="CX743">
        <v>22.71</v>
      </c>
      <c r="CY743">
        <v>7.15</v>
      </c>
      <c r="CZ743">
        <v>13.16</v>
      </c>
      <c r="DA743" s="3"/>
      <c r="DB743" s="3"/>
      <c r="DC743" s="3"/>
      <c r="DD743">
        <v>0.85</v>
      </c>
      <c r="DE743">
        <v>0.64</v>
      </c>
      <c r="DF743">
        <v>0.51</v>
      </c>
      <c r="DG743">
        <v>0.46</v>
      </c>
      <c r="DH743">
        <v>0.53</v>
      </c>
      <c r="DI743" s="3"/>
      <c r="DJ743" s="3"/>
      <c r="DK743" s="3"/>
      <c r="DL743" s="6">
        <f>(CM743*3+CL743*2+CK743)/6</f>
        <v>0</v>
      </c>
      <c r="DM743">
        <f>BH743+(BH743*(CG743-8.25)/8.25)</f>
        <v>744.64000000000033</v>
      </c>
      <c r="DN743">
        <f>BI743+(BI743*(CH743-8.25)/8.25)</f>
        <v>1094.1139393939393</v>
      </c>
      <c r="DO743">
        <f>BJ743+(BJ743*(CI743-8.25)/8.25)</f>
        <v>3259.2</v>
      </c>
      <c r="DP743">
        <f>BK743+(BK743*(CJ743-8.25)/8.25)</f>
        <v>2168.8678787878789</v>
      </c>
      <c r="DQ743">
        <f>BL743+(BL743*(CK743-8.25)/8.25)</f>
        <v>0</v>
      </c>
      <c r="DR743">
        <f>BM743+(BM743*(CL743-8.25)/8.25)</f>
        <v>0</v>
      </c>
      <c r="DS743">
        <f>BN743+(BN743*(CM743-8.25)/8.25)</f>
        <v>0</v>
      </c>
      <c r="DT743" s="8">
        <f>DM743*10^8/$I743</f>
        <v>88647.619047619082</v>
      </c>
      <c r="DU743" s="8">
        <f>DN743*10^8/$I743</f>
        <v>130251.65945165945</v>
      </c>
      <c r="DV743" s="8">
        <f>DO743*10^8/$I743</f>
        <v>388000</v>
      </c>
      <c r="DW743" s="8">
        <f>DP743*10^8/$I743</f>
        <v>258198.55699855703</v>
      </c>
      <c r="DX743" s="8">
        <f>DQ743*10^8/$I743</f>
        <v>0</v>
      </c>
      <c r="DY743" s="8">
        <f>DR743*10^8/$I743</f>
        <v>0</v>
      </c>
      <c r="DZ743" s="8">
        <f>DS743*10^8/$I743</f>
        <v>0</v>
      </c>
      <c r="EA743" s="8">
        <f>DT743*10^8/$I743</f>
        <v>10553287.981859414</v>
      </c>
      <c r="EB743" s="8">
        <f>DZ743*0.8</f>
        <v>0</v>
      </c>
      <c r="EC743" s="10">
        <f>G743-E743</f>
        <v>107000</v>
      </c>
      <c r="ED743" s="4">
        <f>EC743/E743*100</f>
        <v>35.371900826446279</v>
      </c>
      <c r="EE743" s="4">
        <f>DY743-G743</f>
        <v>-409500</v>
      </c>
      <c r="EF743" s="12">
        <f>EE743/G743</f>
        <v>-1</v>
      </c>
      <c r="EG743" s="4">
        <f>G743-F743</f>
        <v>25000</v>
      </c>
    </row>
    <row r="744" spans="1:137" x14ac:dyDescent="0.3">
      <c r="A744">
        <v>743</v>
      </c>
      <c r="B744" t="s">
        <v>6511</v>
      </c>
      <c r="C744" t="s">
        <v>7962</v>
      </c>
      <c r="D744" t="str">
        <f>VLOOKUP(C744,Sheet1!$A$2:$B$3197,2,FALSE)</f>
        <v>자동차</v>
      </c>
      <c r="E744" t="e">
        <v>#N/A</v>
      </c>
      <c r="F744">
        <v>2770</v>
      </c>
      <c r="G744" s="7">
        <v>2770</v>
      </c>
      <c r="H744" t="s">
        <v>2902</v>
      </c>
      <c r="I744" s="7">
        <f>VALUE(LEFT(H744,FIND("/",H744)-1)) + VALUE(MID(H744,FIND("/",H744)+1,LEN(H744)))</f>
        <v>149840002</v>
      </c>
      <c r="J744" s="1">
        <v>2447</v>
      </c>
      <c r="K744" s="1">
        <f>G744*I744/(10^8)</f>
        <v>4150.5680554</v>
      </c>
      <c r="L744" s="1">
        <v>36285</v>
      </c>
      <c r="M744" s="1">
        <v>34946</v>
      </c>
      <c r="N744" s="1">
        <v>37048</v>
      </c>
      <c r="O744" s="1">
        <v>36239</v>
      </c>
      <c r="P744" s="1">
        <v>29502</v>
      </c>
      <c r="Q744" s="3"/>
      <c r="R744" s="3"/>
      <c r="S744" s="3"/>
      <c r="T744">
        <v>280</v>
      </c>
      <c r="U744">
        <v>-653</v>
      </c>
      <c r="V744">
        <v>-642</v>
      </c>
      <c r="W744" s="1">
        <v>-2819</v>
      </c>
      <c r="X744" s="1">
        <v>-4494</v>
      </c>
      <c r="Y744" s="3"/>
      <c r="Z744" s="3"/>
      <c r="AA744" s="3"/>
      <c r="AB744">
        <v>581</v>
      </c>
      <c r="AC744">
        <v>-658</v>
      </c>
      <c r="AD744">
        <v>-618</v>
      </c>
      <c r="AE744" s="1">
        <v>-3414</v>
      </c>
      <c r="AF744" s="1">
        <v>-5043</v>
      </c>
      <c r="AG744" s="3"/>
      <c r="AH744" s="3"/>
      <c r="AI744" s="3"/>
      <c r="AJ744" s="1">
        <v>21634</v>
      </c>
      <c r="AK744" s="1">
        <v>22480</v>
      </c>
      <c r="AL744" s="1">
        <v>22056</v>
      </c>
      <c r="AM744" s="1">
        <v>20192</v>
      </c>
      <c r="AN744" s="1">
        <v>17686</v>
      </c>
      <c r="AO744" s="3"/>
      <c r="AP744" s="3"/>
      <c r="AQ744" s="3"/>
      <c r="AR744" s="1">
        <v>13507</v>
      </c>
      <c r="AS744" s="1">
        <v>14729</v>
      </c>
      <c r="AT744" s="1">
        <v>15124</v>
      </c>
      <c r="AU744" s="1">
        <v>16161</v>
      </c>
      <c r="AV744" s="1">
        <v>18568</v>
      </c>
      <c r="AW744" s="3"/>
      <c r="AX744" s="3"/>
      <c r="AY744" s="3"/>
      <c r="AZ744" s="1">
        <v>8127</v>
      </c>
      <c r="BA744" s="1">
        <v>7752</v>
      </c>
      <c r="BB744" s="1">
        <v>6933</v>
      </c>
      <c r="BC744" s="1">
        <v>4031</v>
      </c>
      <c r="BD744">
        <v>-881</v>
      </c>
      <c r="BE744" s="3"/>
      <c r="BF744" s="3"/>
      <c r="BG744" s="3"/>
      <c r="BH744" s="1">
        <v>8127</v>
      </c>
      <c r="BI744" s="1">
        <v>7752</v>
      </c>
      <c r="BJ744" s="1">
        <v>6933</v>
      </c>
      <c r="BK744" s="1">
        <v>4031</v>
      </c>
      <c r="BL744">
        <v>-881</v>
      </c>
      <c r="BM744" s="3"/>
      <c r="BN744" s="3"/>
      <c r="BO744" s="3"/>
      <c r="BP744" s="1">
        <v>6861</v>
      </c>
      <c r="BQ744" s="1">
        <v>6897</v>
      </c>
      <c r="BR744" s="1">
        <v>6897</v>
      </c>
      <c r="BS744" s="1">
        <v>7492</v>
      </c>
      <c r="BT744" s="1">
        <v>7492</v>
      </c>
      <c r="BU744" s="3"/>
      <c r="BV744" s="3"/>
      <c r="BW744" s="3"/>
      <c r="BX744">
        <v>2.77</v>
      </c>
      <c r="BY744">
        <v>-2.98</v>
      </c>
      <c r="BZ744">
        <v>-2.78</v>
      </c>
      <c r="CA744">
        <v>-16.16</v>
      </c>
      <c r="CB744">
        <v>-26.63</v>
      </c>
      <c r="CC744" s="3"/>
      <c r="CD744" s="3"/>
      <c r="CE744" s="3"/>
      <c r="CF744">
        <v>7.6</v>
      </c>
      <c r="CG744">
        <v>-8.2899999999999991</v>
      </c>
      <c r="CH744">
        <v>-8.42</v>
      </c>
      <c r="CI744">
        <v>-62.27</v>
      </c>
      <c r="CJ744">
        <v>-320.22000000000003</v>
      </c>
      <c r="CK744" s="3"/>
      <c r="CL744" s="3"/>
      <c r="CM744" s="3"/>
      <c r="CN744">
        <v>423</v>
      </c>
      <c r="CO744">
        <v>-478</v>
      </c>
      <c r="CP744">
        <v>-448</v>
      </c>
      <c r="CQ744" s="1">
        <v>-2291</v>
      </c>
      <c r="CR744" s="1">
        <v>-3366</v>
      </c>
      <c r="CS744" s="3"/>
      <c r="CT744" s="3"/>
      <c r="CU744" s="3"/>
      <c r="CV744">
        <v>18.63</v>
      </c>
      <c r="CW744" t="s">
        <v>2</v>
      </c>
      <c r="CX744" t="s">
        <v>2</v>
      </c>
      <c r="CY744" t="s">
        <v>2</v>
      </c>
      <c r="CZ744" t="s">
        <v>2</v>
      </c>
      <c r="DA744" s="3"/>
      <c r="DB744" s="3"/>
      <c r="DC744" s="3"/>
      <c r="DD744">
        <v>1.33</v>
      </c>
      <c r="DE744">
        <v>0.91</v>
      </c>
      <c r="DF744">
        <v>0.79</v>
      </c>
      <c r="DG744">
        <v>0.77</v>
      </c>
      <c r="DH744" t="s">
        <v>2</v>
      </c>
      <c r="DI744" s="3"/>
      <c r="DJ744" s="3"/>
      <c r="DK744" s="3"/>
      <c r="DL744" s="6">
        <f>(CM744*3+CL744*2+CK744)/6</f>
        <v>0</v>
      </c>
      <c r="DM744">
        <f>BH744+(BH744*(CG744-8.25)/8.25)</f>
        <v>-8166.4036363636351</v>
      </c>
      <c r="DN744">
        <f>BI744+(BI744*(CH744-8.25)/8.25)</f>
        <v>-7911.7381818181839</v>
      </c>
      <c r="DO744">
        <f>BJ744+(BJ744*(CI744-8.25)/8.25)</f>
        <v>-52329.443636363649</v>
      </c>
      <c r="DP744">
        <f>BK744+(BK744*(CJ744-8.25)/8.25)</f>
        <v>-156461.43272727274</v>
      </c>
      <c r="DQ744">
        <f>BL744+(BL744*(CK744-8.25)/8.25)</f>
        <v>0</v>
      </c>
      <c r="DR744">
        <f>BM744+(BM744*(CL744-8.25)/8.25)</f>
        <v>0</v>
      </c>
      <c r="DS744">
        <f>BN744+(BN744*(CM744-8.25)/8.25)</f>
        <v>0</v>
      </c>
      <c r="DT744" s="8">
        <f>DM744*10^8/$I744</f>
        <v>-5450.0824395101354</v>
      </c>
      <c r="DU744" s="8">
        <f>DN744*10^8/$I744</f>
        <v>-5280.1241832726237</v>
      </c>
      <c r="DV744" s="8">
        <f>DO744*10^8/$I744</f>
        <v>-34923.547075475646</v>
      </c>
      <c r="DW744" s="8">
        <f>DP744*10^8/$I744</f>
        <v>-104419.0006933347</v>
      </c>
      <c r="DX744" s="8">
        <f>DQ744*10^8/$I744</f>
        <v>0</v>
      </c>
      <c r="DY744" s="8">
        <f>DR744*10^8/$I744</f>
        <v>0</v>
      </c>
      <c r="DZ744" s="8">
        <f>DS744*10^8/$I744</f>
        <v>0</v>
      </c>
      <c r="EA744" s="8">
        <f>DT744*10^8/$I744</f>
        <v>-3637.2679970400263</v>
      </c>
      <c r="EB744" s="8">
        <f>DZ744*0.8</f>
        <v>0</v>
      </c>
      <c r="EC744" s="10" t="e">
        <f>G744-E744</f>
        <v>#N/A</v>
      </c>
      <c r="ED744" s="4" t="e">
        <f>EC744/E744*100</f>
        <v>#N/A</v>
      </c>
      <c r="EE744" s="4">
        <f>DY744-G744</f>
        <v>-2770</v>
      </c>
      <c r="EF744" s="12">
        <f>EE744/G744</f>
        <v>-1</v>
      </c>
      <c r="EG744" s="4">
        <f>G744-F744</f>
        <v>0</v>
      </c>
    </row>
    <row r="745" spans="1:137" x14ac:dyDescent="0.3">
      <c r="A745">
        <v>744</v>
      </c>
      <c r="B745" t="s">
        <v>5981</v>
      </c>
      <c r="C745" t="s">
        <v>7939</v>
      </c>
      <c r="D745" t="str">
        <f>VLOOKUP(C745,Sheet1!$A$2:$B$3197,2,FALSE)</f>
        <v>건축자재</v>
      </c>
      <c r="E745">
        <v>6750</v>
      </c>
      <c r="F745">
        <v>7670</v>
      </c>
      <c r="G745" s="7">
        <v>7650</v>
      </c>
      <c r="H745" t="s">
        <v>2903</v>
      </c>
      <c r="I745" s="7">
        <f>VALUE(LEFT(H745,FIND("/",H745)-1)) + VALUE(MID(H745,FIND("/",H745)+1,LEN(H745)))</f>
        <v>503859595</v>
      </c>
      <c r="J745" s="1">
        <v>1860095</v>
      </c>
      <c r="K745" s="1">
        <f>G745*I745/(10^8)</f>
        <v>38545.2590175</v>
      </c>
      <c r="L745" s="1">
        <v>14303</v>
      </c>
      <c r="M745" s="1">
        <v>15171</v>
      </c>
      <c r="N745" s="1">
        <v>15100</v>
      </c>
      <c r="O745" s="1">
        <v>15385</v>
      </c>
      <c r="P745" s="1">
        <v>14708</v>
      </c>
      <c r="Q745" s="1">
        <v>15606</v>
      </c>
      <c r="R745" s="1">
        <v>16547</v>
      </c>
      <c r="S745" s="1">
        <v>17225</v>
      </c>
      <c r="T745" s="1">
        <v>2578</v>
      </c>
      <c r="U745" s="1">
        <v>2509</v>
      </c>
      <c r="V745" s="1">
        <v>2469</v>
      </c>
      <c r="W745" s="1">
        <v>2292</v>
      </c>
      <c r="X745" s="1">
        <v>2502</v>
      </c>
      <c r="Y745" s="1">
        <v>2725</v>
      </c>
      <c r="Z745" s="1">
        <v>2989</v>
      </c>
      <c r="AA745" s="1">
        <v>3193</v>
      </c>
      <c r="AB745" s="1">
        <v>1751</v>
      </c>
      <c r="AC745" s="1">
        <v>3012</v>
      </c>
      <c r="AD745" s="1">
        <v>1470</v>
      </c>
      <c r="AE745" s="1">
        <v>1311</v>
      </c>
      <c r="AF745" s="1">
        <v>1382</v>
      </c>
      <c r="AG745" s="1">
        <v>1645</v>
      </c>
      <c r="AH745" s="1">
        <v>1880</v>
      </c>
      <c r="AI745" s="1">
        <v>2084</v>
      </c>
      <c r="AJ745" s="1">
        <v>32162</v>
      </c>
      <c r="AK745" s="1">
        <v>35012</v>
      </c>
      <c r="AL745" s="1">
        <v>34293</v>
      </c>
      <c r="AM745" s="1">
        <v>33680</v>
      </c>
      <c r="AN745" s="1">
        <v>33268</v>
      </c>
      <c r="AO745" s="1">
        <v>33247</v>
      </c>
      <c r="AP745" s="1">
        <v>33089</v>
      </c>
      <c r="AQ745" s="1">
        <v>33088</v>
      </c>
      <c r="AR745" s="1">
        <v>14022</v>
      </c>
      <c r="AS745" s="1">
        <v>14801</v>
      </c>
      <c r="AT745" s="1">
        <v>14497</v>
      </c>
      <c r="AU745" s="1">
        <v>15667</v>
      </c>
      <c r="AV745" s="1">
        <v>16371</v>
      </c>
      <c r="AW745" s="1">
        <v>16505</v>
      </c>
      <c r="AX745" s="1">
        <v>16630</v>
      </c>
      <c r="AY745" s="1">
        <v>16406</v>
      </c>
      <c r="AZ745" s="1">
        <v>18140</v>
      </c>
      <c r="BA745" s="1">
        <v>20211</v>
      </c>
      <c r="BB745" s="1">
        <v>19796</v>
      </c>
      <c r="BC745" s="1">
        <v>18014</v>
      </c>
      <c r="BD745" s="1">
        <v>16897</v>
      </c>
      <c r="BE745" s="1">
        <v>16744</v>
      </c>
      <c r="BF745" s="1">
        <v>16458</v>
      </c>
      <c r="BG745" s="1">
        <v>16683</v>
      </c>
      <c r="BH745" s="1">
        <v>16889</v>
      </c>
      <c r="BI745" s="1">
        <v>19604</v>
      </c>
      <c r="BJ745" s="1">
        <v>19349</v>
      </c>
      <c r="BK745" s="1">
        <v>18014</v>
      </c>
      <c r="BL745" s="1">
        <v>16897</v>
      </c>
      <c r="BM745" s="1">
        <v>16922</v>
      </c>
      <c r="BN745" s="1">
        <v>16639</v>
      </c>
      <c r="BO745" s="1">
        <v>16888</v>
      </c>
      <c r="BP745" s="1">
        <v>4656</v>
      </c>
      <c r="BQ745" s="1">
        <v>5054</v>
      </c>
      <c r="BR745" s="1">
        <v>5054</v>
      </c>
      <c r="BS745" s="1">
        <v>5054</v>
      </c>
      <c r="BT745">
        <v>504</v>
      </c>
      <c r="BU745">
        <v>502</v>
      </c>
      <c r="BV745">
        <v>502</v>
      </c>
      <c r="BW745">
        <v>502</v>
      </c>
      <c r="BX745">
        <v>5.69</v>
      </c>
      <c r="BY745">
        <v>8.9700000000000006</v>
      </c>
      <c r="BZ745">
        <v>4.24</v>
      </c>
      <c r="CA745">
        <v>3.86</v>
      </c>
      <c r="CB745">
        <v>4.13</v>
      </c>
      <c r="CC745">
        <v>4.95</v>
      </c>
      <c r="CD745">
        <v>5.67</v>
      </c>
      <c r="CE745">
        <v>6.3</v>
      </c>
      <c r="CF745">
        <v>11.59</v>
      </c>
      <c r="CG745">
        <v>16.55</v>
      </c>
      <c r="CH745">
        <v>7.51</v>
      </c>
      <c r="CI745">
        <v>6.99</v>
      </c>
      <c r="CJ745">
        <v>7.92</v>
      </c>
      <c r="CK745">
        <v>9.73</v>
      </c>
      <c r="CL745">
        <v>11.2</v>
      </c>
      <c r="CM745">
        <v>12.42</v>
      </c>
      <c r="CN745">
        <v>400</v>
      </c>
      <c r="CO745">
        <v>613</v>
      </c>
      <c r="CP745">
        <v>290</v>
      </c>
      <c r="CQ745">
        <v>259</v>
      </c>
      <c r="CR745">
        <v>274</v>
      </c>
      <c r="CS745">
        <v>327</v>
      </c>
      <c r="CT745">
        <v>373</v>
      </c>
      <c r="CU745">
        <v>413</v>
      </c>
      <c r="CV745">
        <v>8.1</v>
      </c>
      <c r="CW745">
        <v>6.66</v>
      </c>
      <c r="CX745">
        <v>23.8</v>
      </c>
      <c r="CY745">
        <v>24.03</v>
      </c>
      <c r="CZ745">
        <v>24.42</v>
      </c>
      <c r="DA745">
        <v>23.43</v>
      </c>
      <c r="DB745">
        <v>20.51</v>
      </c>
      <c r="DC745">
        <v>18.52</v>
      </c>
      <c r="DD745">
        <v>0.89</v>
      </c>
      <c r="DE745">
        <v>1.05</v>
      </c>
      <c r="DF745">
        <v>1.8</v>
      </c>
      <c r="DG745">
        <v>1.74</v>
      </c>
      <c r="DH745">
        <v>1.98</v>
      </c>
      <c r="DI745">
        <v>2.27</v>
      </c>
      <c r="DJ745">
        <v>2.31</v>
      </c>
      <c r="DK745">
        <v>2.27</v>
      </c>
      <c r="DL745" s="6">
        <f>(CM745*3+CL745*2+CK745)/6</f>
        <v>11.565</v>
      </c>
      <c r="DM745">
        <f>BH745+(BH745*(CG745-8.25)/8.25)</f>
        <v>33880.357575757575</v>
      </c>
      <c r="DN745">
        <f>BI745+(BI745*(CH745-8.25)/8.25)</f>
        <v>17845.580606060605</v>
      </c>
      <c r="DO745">
        <f>BJ745+(BJ745*(CI745-8.25)/8.25)</f>
        <v>16393.88</v>
      </c>
      <c r="DP745">
        <f>BK745+(BK745*(CJ745-8.25)/8.25)</f>
        <v>17293.439999999999</v>
      </c>
      <c r="DQ745">
        <f>BL745+(BL745*(CK745-8.25)/8.25)</f>
        <v>19928.219393939395</v>
      </c>
      <c r="DR745">
        <f>BM745+(BM745*(CL745-8.25)/8.25)</f>
        <v>22972.896969696969</v>
      </c>
      <c r="DS745">
        <f>BN745+(BN745*(CM745-8.25)/8.25)</f>
        <v>25049.258181818182</v>
      </c>
      <c r="DT745" s="8">
        <f>DM745*10^8/$I745</f>
        <v>6724.1663971403723</v>
      </c>
      <c r="DU745" s="8">
        <f>DN745*10^8/$I745</f>
        <v>3541.7764756589791</v>
      </c>
      <c r="DV745" s="8">
        <f>DO745*10^8/$I745</f>
        <v>3253.66037735175</v>
      </c>
      <c r="DW745" s="8">
        <f>DP745*10^8/$I745</f>
        <v>3432.1942405403629</v>
      </c>
      <c r="DX745" s="8">
        <f>DQ745*10^8/$I745</f>
        <v>3955.1136053962405</v>
      </c>
      <c r="DY745" s="8">
        <f>DR745*10^8/$I745</f>
        <v>4559.3846376383817</v>
      </c>
      <c r="DZ745" s="8">
        <f>DS745*10^8/$I745</f>
        <v>4971.4758695461942</v>
      </c>
      <c r="EA745" s="8">
        <f>DT745*10^8/$I745</f>
        <v>1334.5317750950783</v>
      </c>
      <c r="EB745" s="8">
        <f>DZ745*0.8</f>
        <v>3977.1806956369555</v>
      </c>
      <c r="EC745" s="10">
        <f>G745-E745</f>
        <v>900</v>
      </c>
      <c r="ED745" s="4">
        <f>EC745/E745*100</f>
        <v>13.333333333333334</v>
      </c>
      <c r="EE745" s="4">
        <f>DY745-G745</f>
        <v>-3090.6153623616183</v>
      </c>
      <c r="EF745" s="12">
        <f>EE745/G745</f>
        <v>-0.4040020081518455</v>
      </c>
      <c r="EG745" s="4">
        <f>G745-F745</f>
        <v>-20</v>
      </c>
    </row>
    <row r="746" spans="1:137" x14ac:dyDescent="0.3">
      <c r="A746">
        <v>745</v>
      </c>
      <c r="B746" t="s">
        <v>5932</v>
      </c>
      <c r="C746" t="s">
        <v>701</v>
      </c>
      <c r="D746" t="str">
        <f>VLOOKUP(C746,Sheet1!$A$2:$B$3197,2,FALSE)</f>
        <v>식품</v>
      </c>
      <c r="E746">
        <v>71400</v>
      </c>
      <c r="F746">
        <v>88700</v>
      </c>
      <c r="G746" s="7">
        <v>88700</v>
      </c>
      <c r="H746" t="s">
        <v>2904</v>
      </c>
      <c r="I746" s="7">
        <f>VALUE(LEFT(H746,FIND("/",H746)-1)) + VALUE(MID(H746,FIND("/",H746)+1,LEN(H746)))</f>
        <v>8629009</v>
      </c>
      <c r="J746">
        <v>0</v>
      </c>
      <c r="K746" s="1">
        <f>G746*I746/(10^8)</f>
        <v>7653.9309830000002</v>
      </c>
      <c r="L746" s="1">
        <v>18703</v>
      </c>
      <c r="M746" s="1">
        <v>20655</v>
      </c>
      <c r="N746" s="1">
        <v>22202</v>
      </c>
      <c r="O746" s="1">
        <v>24992</v>
      </c>
      <c r="P746" s="1">
        <v>25427</v>
      </c>
      <c r="Q746" s="1">
        <v>27085</v>
      </c>
      <c r="R746" s="1">
        <v>28535</v>
      </c>
      <c r="S746" s="1">
        <v>29926</v>
      </c>
      <c r="T746">
        <v>655</v>
      </c>
      <c r="U746">
        <v>547</v>
      </c>
      <c r="V746">
        <v>599</v>
      </c>
      <c r="W746">
        <v>470</v>
      </c>
      <c r="X746">
        <v>511</v>
      </c>
      <c r="Y746">
        <v>670</v>
      </c>
      <c r="Z746">
        <v>766</v>
      </c>
      <c r="AA746">
        <v>855</v>
      </c>
      <c r="AB746">
        <v>495</v>
      </c>
      <c r="AC746">
        <v>382</v>
      </c>
      <c r="AD746">
        <v>422</v>
      </c>
      <c r="AE746">
        <v>202</v>
      </c>
      <c r="AF746">
        <v>-124</v>
      </c>
      <c r="AG746">
        <v>432</v>
      </c>
      <c r="AH746">
        <v>507</v>
      </c>
      <c r="AI746">
        <v>579</v>
      </c>
      <c r="AJ746" s="1">
        <v>6746</v>
      </c>
      <c r="AK746" s="1">
        <v>7344</v>
      </c>
      <c r="AL746" s="1">
        <v>7523</v>
      </c>
      <c r="AM746" s="1">
        <v>11963</v>
      </c>
      <c r="AN746" s="1">
        <v>11819</v>
      </c>
      <c r="AO746" s="1">
        <v>12261</v>
      </c>
      <c r="AP746" s="1">
        <v>12701</v>
      </c>
      <c r="AQ746" s="1">
        <v>13191</v>
      </c>
      <c r="AR746" s="1">
        <v>3823</v>
      </c>
      <c r="AS746" s="1">
        <v>4544</v>
      </c>
      <c r="AT746" s="1">
        <v>4383</v>
      </c>
      <c r="AU746" s="1">
        <v>8736</v>
      </c>
      <c r="AV746" s="1">
        <v>8789</v>
      </c>
      <c r="AW746" s="1">
        <v>8873</v>
      </c>
      <c r="AX746" s="1">
        <v>8899</v>
      </c>
      <c r="AY746" s="1">
        <v>8905</v>
      </c>
      <c r="AZ746" s="1">
        <v>2923</v>
      </c>
      <c r="BA746" s="1">
        <v>2800</v>
      </c>
      <c r="BB746" s="1">
        <v>3140</v>
      </c>
      <c r="BC746" s="1">
        <v>3227</v>
      </c>
      <c r="BD746" s="1">
        <v>3030</v>
      </c>
      <c r="BE746" s="1">
        <v>3387</v>
      </c>
      <c r="BF746" s="1">
        <v>3802</v>
      </c>
      <c r="BG746" s="1">
        <v>4285</v>
      </c>
      <c r="BH746" s="1">
        <v>2925</v>
      </c>
      <c r="BI746" s="1">
        <v>2802</v>
      </c>
      <c r="BJ746" s="1">
        <v>3141</v>
      </c>
      <c r="BK746" s="1">
        <v>3228</v>
      </c>
      <c r="BL746" s="1">
        <v>3030</v>
      </c>
      <c r="BM746" s="1">
        <v>3382</v>
      </c>
      <c r="BN746" s="1">
        <v>3803</v>
      </c>
      <c r="BO746" s="1">
        <v>4296</v>
      </c>
      <c r="BP746">
        <v>431</v>
      </c>
      <c r="BQ746">
        <v>431</v>
      </c>
      <c r="BR746">
        <v>431</v>
      </c>
      <c r="BS746">
        <v>431</v>
      </c>
      <c r="BT746">
        <v>431</v>
      </c>
      <c r="BU746">
        <v>431</v>
      </c>
      <c r="BV746">
        <v>431</v>
      </c>
      <c r="BW746">
        <v>431</v>
      </c>
      <c r="BX746">
        <v>7.69</v>
      </c>
      <c r="BY746">
        <v>5.42</v>
      </c>
      <c r="BZ746">
        <v>5.67</v>
      </c>
      <c r="CA746">
        <v>2.08</v>
      </c>
      <c r="CB746">
        <v>-1.04</v>
      </c>
      <c r="CC746">
        <v>3.59</v>
      </c>
      <c r="CD746">
        <v>4.0599999999999996</v>
      </c>
      <c r="CE746">
        <v>4.47</v>
      </c>
      <c r="CF746">
        <v>18.12</v>
      </c>
      <c r="CG746">
        <v>13.33</v>
      </c>
      <c r="CH746">
        <v>14.18</v>
      </c>
      <c r="CI746">
        <v>6.34</v>
      </c>
      <c r="CJ746">
        <v>-3.98</v>
      </c>
      <c r="CK746">
        <v>13.39</v>
      </c>
      <c r="CL746">
        <v>14.12</v>
      </c>
      <c r="CM746">
        <v>14.31</v>
      </c>
      <c r="CN746" s="1">
        <v>5737</v>
      </c>
      <c r="CO746" s="1">
        <v>4424</v>
      </c>
      <c r="CP746" s="1">
        <v>4883</v>
      </c>
      <c r="CQ746" s="1">
        <v>2341</v>
      </c>
      <c r="CR746" s="1">
        <v>-1444</v>
      </c>
      <c r="CS746" s="1">
        <v>4975</v>
      </c>
      <c r="CT746" s="1">
        <v>5879</v>
      </c>
      <c r="CU746" s="1">
        <v>6714</v>
      </c>
      <c r="CV746">
        <v>29.54</v>
      </c>
      <c r="CW746">
        <v>35.380000000000003</v>
      </c>
      <c r="CX746">
        <v>26.11</v>
      </c>
      <c r="CY746">
        <v>37.25</v>
      </c>
      <c r="CZ746" t="s">
        <v>2</v>
      </c>
      <c r="DA746">
        <v>17.829999999999998</v>
      </c>
      <c r="DB746">
        <v>15.09</v>
      </c>
      <c r="DC746">
        <v>13.21</v>
      </c>
      <c r="DD746">
        <v>4.9000000000000004</v>
      </c>
      <c r="DE746">
        <v>4.08</v>
      </c>
      <c r="DF746">
        <v>3.02</v>
      </c>
      <c r="DG746">
        <v>2.02</v>
      </c>
      <c r="DH746">
        <v>1.76</v>
      </c>
      <c r="DI746">
        <v>1.97</v>
      </c>
      <c r="DJ746">
        <v>1.78</v>
      </c>
      <c r="DK746">
        <v>1.59</v>
      </c>
      <c r="DL746" s="6">
        <f>(CM746*3+CL746*2+CK746)/6</f>
        <v>14.093333333333334</v>
      </c>
      <c r="DM746">
        <f>BH746+(BH746*(CG746-8.25)/8.25)</f>
        <v>4726.090909090909</v>
      </c>
      <c r="DN746">
        <f>BI746+(BI746*(CH746-8.25)/8.25)</f>
        <v>4816.0436363636363</v>
      </c>
      <c r="DO746">
        <f>BJ746+(BJ746*(CI746-8.25)/8.25)</f>
        <v>2413.8109090909093</v>
      </c>
      <c r="DP746">
        <f>BK746+(BK746*(CJ746-8.25)/8.25)</f>
        <v>-1557.2654545454552</v>
      </c>
      <c r="DQ746">
        <f>BL746+(BL746*(CK746-8.25)/8.25)</f>
        <v>4917.7818181818184</v>
      </c>
      <c r="DR746">
        <f>BM746+(BM746*(CL746-8.25)/8.25)</f>
        <v>5788.3442424242421</v>
      </c>
      <c r="DS746">
        <f>BN746+(BN746*(CM746-8.25)/8.25)</f>
        <v>6596.4763636363641</v>
      </c>
      <c r="DT746" s="8">
        <f>DM746*10^8/$I746</f>
        <v>54769.799279278872</v>
      </c>
      <c r="DU746" s="8">
        <f>DN746*10^8/$I746</f>
        <v>55812.244909741508</v>
      </c>
      <c r="DV746" s="8">
        <f>DO746*10^8/$I746</f>
        <v>27973.2111658582</v>
      </c>
      <c r="DW746" s="8">
        <f>DP746*10^8/$I746</f>
        <v>-18046.863255623623</v>
      </c>
      <c r="DX746" s="8">
        <f>DQ746*10^8/$I746</f>
        <v>56991.270007735744</v>
      </c>
      <c r="DY746" s="8">
        <f>DR746*10^8/$I746</f>
        <v>67080.058004624196</v>
      </c>
      <c r="DZ746" s="8">
        <f>DS746*10^8/$I746</f>
        <v>76445.352689241176</v>
      </c>
      <c r="EA746" s="8">
        <f>DT746*10^8/$I746</f>
        <v>634717.14167036873</v>
      </c>
      <c r="EB746" s="8">
        <f>DZ746*0.8</f>
        <v>61156.282151392945</v>
      </c>
      <c r="EC746" s="10">
        <f>G746-E746</f>
        <v>17300</v>
      </c>
      <c r="ED746" s="4">
        <f>EC746/E746*100</f>
        <v>24.229691876750699</v>
      </c>
      <c r="EE746" s="4">
        <f>DY746-G746</f>
        <v>-21619.941995375804</v>
      </c>
      <c r="EF746" s="12">
        <f>EE746/G746</f>
        <v>-0.24374229983512744</v>
      </c>
      <c r="EG746" s="4">
        <f>G746-F746</f>
        <v>0</v>
      </c>
    </row>
    <row r="747" spans="1:137" x14ac:dyDescent="0.3">
      <c r="A747">
        <v>746</v>
      </c>
      <c r="B747" t="s">
        <v>6749</v>
      </c>
      <c r="C747" t="s">
        <v>702</v>
      </c>
      <c r="D747" t="str">
        <f>VLOOKUP(C747,Sheet1!$A$2:$B$3197,2,FALSE)</f>
        <v>손해보험</v>
      </c>
      <c r="E747">
        <v>2830</v>
      </c>
      <c r="F747">
        <v>4655</v>
      </c>
      <c r="G747" s="7">
        <v>4485</v>
      </c>
      <c r="H747" t="s">
        <v>2905</v>
      </c>
      <c r="I747" s="7">
        <f>VALUE(LEFT(H747,FIND("/",H747)-1)) + VALUE(MID(H747,FIND("/",H747)+1,LEN(H747)))</f>
        <v>65164245</v>
      </c>
      <c r="J747" s="1">
        <v>169567</v>
      </c>
      <c r="K747" s="1">
        <f>G747*I747/(10^8)</f>
        <v>2922.61638825</v>
      </c>
      <c r="L747" s="1">
        <v>33344</v>
      </c>
      <c r="M747" s="1">
        <v>31607</v>
      </c>
      <c r="N747" s="1">
        <v>30638</v>
      </c>
      <c r="O747" s="1">
        <v>30437</v>
      </c>
      <c r="P747" s="1">
        <v>32047</v>
      </c>
      <c r="Q747" s="3"/>
      <c r="R747" s="3"/>
      <c r="S747" s="3"/>
      <c r="T747">
        <v>157</v>
      </c>
      <c r="U747" s="1">
        <v>1072</v>
      </c>
      <c r="V747">
        <v>628</v>
      </c>
      <c r="W747">
        <v>444</v>
      </c>
      <c r="X747">
        <v>259</v>
      </c>
      <c r="Y747" s="3"/>
      <c r="Z747" s="3"/>
      <c r="AA747" s="3"/>
      <c r="AB747">
        <v>315</v>
      </c>
      <c r="AC747">
        <v>853</v>
      </c>
      <c r="AD747">
        <v>504</v>
      </c>
      <c r="AE747">
        <v>384</v>
      </c>
      <c r="AF747">
        <v>227</v>
      </c>
      <c r="AG747" s="3"/>
      <c r="AH747" s="3"/>
      <c r="AI747" s="3"/>
      <c r="AJ747" s="1">
        <v>102160</v>
      </c>
      <c r="AK747" s="1">
        <v>111539</v>
      </c>
      <c r="AL747" s="1">
        <v>119389</v>
      </c>
      <c r="AM747" s="1">
        <v>126485</v>
      </c>
      <c r="AN747" s="1">
        <v>132112</v>
      </c>
      <c r="AO747" s="3"/>
      <c r="AP747" s="3"/>
      <c r="AQ747" s="3"/>
      <c r="AR747" s="1">
        <v>96637</v>
      </c>
      <c r="AS747" s="1">
        <v>105246</v>
      </c>
      <c r="AT747" s="1">
        <v>112568</v>
      </c>
      <c r="AU747" s="1">
        <v>119366</v>
      </c>
      <c r="AV747" s="1">
        <v>124874</v>
      </c>
      <c r="AW747" s="3"/>
      <c r="AX747" s="3"/>
      <c r="AY747" s="3"/>
      <c r="AZ747" s="1">
        <v>5523</v>
      </c>
      <c r="BA747" s="1">
        <v>6293</v>
      </c>
      <c r="BB747" s="1">
        <v>6820</v>
      </c>
      <c r="BC747" s="1">
        <v>7120</v>
      </c>
      <c r="BD747" s="1">
        <v>7238</v>
      </c>
      <c r="BE747" s="3"/>
      <c r="BF747" s="3"/>
      <c r="BG747" s="3"/>
      <c r="BH747" s="1">
        <v>5523</v>
      </c>
      <c r="BI747" s="1">
        <v>6293</v>
      </c>
      <c r="BJ747" s="1">
        <v>6820</v>
      </c>
      <c r="BK747" s="1">
        <v>7120</v>
      </c>
      <c r="BL747" s="1">
        <v>7238</v>
      </c>
      <c r="BM747" s="3"/>
      <c r="BN747" s="3"/>
      <c r="BO747" s="3"/>
      <c r="BP747" s="1">
        <v>3258</v>
      </c>
      <c r="BQ747" s="1">
        <v>3258</v>
      </c>
      <c r="BR747" s="1">
        <v>3258</v>
      </c>
      <c r="BS747" s="1">
        <v>3258</v>
      </c>
      <c r="BT747" s="1">
        <v>3258</v>
      </c>
      <c r="BU747" s="3"/>
      <c r="BV747" s="3"/>
      <c r="BW747" s="3"/>
      <c r="BX747">
        <v>0.33</v>
      </c>
      <c r="BY747">
        <v>0.8</v>
      </c>
      <c r="BZ747">
        <v>0.44</v>
      </c>
      <c r="CA747">
        <v>0.31</v>
      </c>
      <c r="CB747">
        <v>0.18</v>
      </c>
      <c r="CC747" s="3"/>
      <c r="CD747" s="3"/>
      <c r="CE747" s="3"/>
      <c r="CF747">
        <v>6.34</v>
      </c>
      <c r="CG747">
        <v>14.44</v>
      </c>
      <c r="CH747">
        <v>7.69</v>
      </c>
      <c r="CI747">
        <v>5.51</v>
      </c>
      <c r="CJ747">
        <v>3.16</v>
      </c>
      <c r="CK747" s="3"/>
      <c r="CL747" s="3"/>
      <c r="CM747" s="3"/>
      <c r="CN747">
        <v>483</v>
      </c>
      <c r="CO747" s="1">
        <v>1309</v>
      </c>
      <c r="CP747">
        <v>774</v>
      </c>
      <c r="CQ747">
        <v>590</v>
      </c>
      <c r="CR747">
        <v>349</v>
      </c>
      <c r="CS747" s="3"/>
      <c r="CT747" s="3"/>
      <c r="CU747" s="3"/>
      <c r="CV747">
        <v>7.66</v>
      </c>
      <c r="CW747">
        <v>4.09</v>
      </c>
      <c r="CX747">
        <v>6.08</v>
      </c>
      <c r="CY747">
        <v>5.2</v>
      </c>
      <c r="CZ747">
        <v>8.1199999999999992</v>
      </c>
      <c r="DA747" s="3"/>
      <c r="DB747" s="3"/>
      <c r="DC747" s="3"/>
      <c r="DD747">
        <v>0.44</v>
      </c>
      <c r="DE747">
        <v>0.55000000000000004</v>
      </c>
      <c r="DF747">
        <v>0.45</v>
      </c>
      <c r="DG747">
        <v>0.28000000000000003</v>
      </c>
      <c r="DH747">
        <v>0.25</v>
      </c>
      <c r="DI747" s="3"/>
      <c r="DJ747" s="3"/>
      <c r="DK747" s="3"/>
      <c r="DL747" s="6">
        <f>(CM747*3+CL747*2+CK747)/6</f>
        <v>0</v>
      </c>
      <c r="DM747">
        <f>BH747+(BH747*(CG747-8.25)/8.25)</f>
        <v>9666.9236363636355</v>
      </c>
      <c r="DN747">
        <f>BI747+(BI747*(CH747-8.25)/8.25)</f>
        <v>5865.838787878788</v>
      </c>
      <c r="DO747">
        <f>BJ747+(BJ747*(CI747-8.25)/8.25)</f>
        <v>4554.9333333333325</v>
      </c>
      <c r="DP747">
        <f>BK747+(BK747*(CJ747-8.25)/8.25)</f>
        <v>2727.1757575757583</v>
      </c>
      <c r="DQ747">
        <f>BL747+(BL747*(CK747-8.25)/8.25)</f>
        <v>0</v>
      </c>
      <c r="DR747">
        <f>BM747+(BM747*(CL747-8.25)/8.25)</f>
        <v>0</v>
      </c>
      <c r="DS747">
        <f>BN747+(BN747*(CM747-8.25)/8.25)</f>
        <v>0</v>
      </c>
      <c r="DT747" s="8">
        <f>DM747*10^8/$I747</f>
        <v>14834.705192032279</v>
      </c>
      <c r="DU747" s="8">
        <f>DN747*10^8/$I747</f>
        <v>9001.6216529153189</v>
      </c>
      <c r="DV747" s="8">
        <f>DO747*10^8/$I747</f>
        <v>6989.9272727449425</v>
      </c>
      <c r="DW747" s="8">
        <f>DP747*10^8/$I747</f>
        <v>4185.0799584584438</v>
      </c>
      <c r="DX747" s="8">
        <f>DQ747*10^8/$I747</f>
        <v>0</v>
      </c>
      <c r="DY747" s="8">
        <f>DR747*10^8/$I747</f>
        <v>0</v>
      </c>
      <c r="DZ747" s="8">
        <f>DS747*10^8/$I747</f>
        <v>0</v>
      </c>
      <c r="EA747" s="8">
        <f>DT747*10^8/$I747</f>
        <v>22765.099468323893</v>
      </c>
      <c r="EB747" s="8">
        <f>DZ747*0.8</f>
        <v>0</v>
      </c>
      <c r="EC747" s="10">
        <f>G747-E747</f>
        <v>1655</v>
      </c>
      <c r="ED747" s="4">
        <f>EC747/E747*100</f>
        <v>58.480565371024738</v>
      </c>
      <c r="EE747" s="4">
        <f>DY747-G747</f>
        <v>-4485</v>
      </c>
      <c r="EF747" s="12">
        <f>EE747/G747</f>
        <v>-1</v>
      </c>
      <c r="EG747" s="4">
        <f>G747-F747</f>
        <v>-170</v>
      </c>
    </row>
    <row r="748" spans="1:137" x14ac:dyDescent="0.3">
      <c r="A748">
        <v>747</v>
      </c>
      <c r="B748" t="s">
        <v>6160</v>
      </c>
      <c r="C748" t="s">
        <v>703</v>
      </c>
      <c r="D748" t="str">
        <f>VLOOKUP(C748,Sheet1!$A$2:$B$3197,2,FALSE)</f>
        <v>기타금융</v>
      </c>
      <c r="E748">
        <v>542</v>
      </c>
      <c r="F748">
        <v>873</v>
      </c>
      <c r="G748" s="7">
        <v>927</v>
      </c>
      <c r="H748" t="s">
        <v>2906</v>
      </c>
      <c r="I748" s="7">
        <f>VALUE(LEFT(H748,FIND("/",H748)-1)) + VALUE(MID(H748,FIND("/",H748)+1,LEN(H748)))</f>
        <v>874203406</v>
      </c>
      <c r="J748" s="1">
        <v>71891</v>
      </c>
      <c r="K748" s="1">
        <f>G748*I748/(10^8)</f>
        <v>8103.8655736199999</v>
      </c>
      <c r="L748" s="1">
        <v>1786</v>
      </c>
      <c r="M748" s="1">
        <v>1835</v>
      </c>
      <c r="N748" s="1">
        <v>2054</v>
      </c>
      <c r="O748" s="1">
        <v>2051</v>
      </c>
      <c r="P748" s="1">
        <v>2563</v>
      </c>
      <c r="Q748" s="3"/>
      <c r="R748" s="3"/>
      <c r="S748" s="3"/>
      <c r="T748">
        <v>214</v>
      </c>
      <c r="U748">
        <v>206</v>
      </c>
      <c r="V748">
        <v>329</v>
      </c>
      <c r="W748">
        <v>539</v>
      </c>
      <c r="X748">
        <v>687</v>
      </c>
      <c r="Y748" s="3"/>
      <c r="Z748" s="3"/>
      <c r="AA748" s="3"/>
      <c r="AB748">
        <v>239</v>
      </c>
      <c r="AC748">
        <v>191</v>
      </c>
      <c r="AD748">
        <v>334</v>
      </c>
      <c r="AE748">
        <v>534</v>
      </c>
      <c r="AF748">
        <v>629</v>
      </c>
      <c r="AG748" s="3"/>
      <c r="AH748" s="3"/>
      <c r="AI748" s="3"/>
      <c r="AJ748" s="1">
        <v>15768</v>
      </c>
      <c r="AK748" s="1">
        <v>18751</v>
      </c>
      <c r="AL748" s="1">
        <v>26827</v>
      </c>
      <c r="AM748" s="1">
        <v>33990</v>
      </c>
      <c r="AN748" s="1">
        <v>43325</v>
      </c>
      <c r="AO748" s="3"/>
      <c r="AP748" s="3"/>
      <c r="AQ748" s="3"/>
      <c r="AR748" s="1">
        <v>14047</v>
      </c>
      <c r="AS748" s="1">
        <v>15903</v>
      </c>
      <c r="AT748" s="1">
        <v>23674</v>
      </c>
      <c r="AU748" s="1">
        <v>30316</v>
      </c>
      <c r="AV748" s="1">
        <v>38036</v>
      </c>
      <c r="AW748" s="3"/>
      <c r="AX748" s="3"/>
      <c r="AY748" s="3"/>
      <c r="AZ748" s="1">
        <v>1721</v>
      </c>
      <c r="BA748" s="1">
        <v>2848</v>
      </c>
      <c r="BB748" s="1">
        <v>3152</v>
      </c>
      <c r="BC748" s="1">
        <v>3673</v>
      </c>
      <c r="BD748" s="1">
        <v>5289</v>
      </c>
      <c r="BE748" s="3"/>
      <c r="BF748" s="3"/>
      <c r="BG748" s="3"/>
      <c r="BH748" s="1">
        <v>1721</v>
      </c>
      <c r="BI748" s="1">
        <v>2848</v>
      </c>
      <c r="BJ748" s="1">
        <v>3152</v>
      </c>
      <c r="BK748" s="1">
        <v>3673</v>
      </c>
      <c r="BL748" s="1">
        <v>5289</v>
      </c>
      <c r="BM748" s="3"/>
      <c r="BN748" s="3"/>
      <c r="BO748" s="3"/>
      <c r="BP748" s="1">
        <v>2371</v>
      </c>
      <c r="BQ748" s="1">
        <v>3371</v>
      </c>
      <c r="BR748" s="1">
        <v>3371</v>
      </c>
      <c r="BS748" s="1">
        <v>3371</v>
      </c>
      <c r="BT748" s="1">
        <v>4371</v>
      </c>
      <c r="BU748" s="3"/>
      <c r="BV748" s="3"/>
      <c r="BW748" s="3"/>
      <c r="BX748">
        <v>1.72</v>
      </c>
      <c r="BY748">
        <v>1.1100000000000001</v>
      </c>
      <c r="BZ748">
        <v>1.46</v>
      </c>
      <c r="CA748">
        <v>1.75</v>
      </c>
      <c r="CB748">
        <v>1.63</v>
      </c>
      <c r="CC748" s="3"/>
      <c r="CD748" s="3"/>
      <c r="CE748" s="3"/>
      <c r="CF748">
        <v>14.91</v>
      </c>
      <c r="CG748">
        <v>8.3699999999999992</v>
      </c>
      <c r="CH748">
        <v>11.12</v>
      </c>
      <c r="CI748">
        <v>15.63</v>
      </c>
      <c r="CJ748">
        <v>14.05</v>
      </c>
      <c r="CK748" s="3"/>
      <c r="CL748" s="3"/>
      <c r="CM748" s="3"/>
      <c r="CN748">
        <v>50</v>
      </c>
      <c r="CO748">
        <v>39</v>
      </c>
      <c r="CP748">
        <v>49</v>
      </c>
      <c r="CQ748">
        <v>78</v>
      </c>
      <c r="CR748">
        <v>89</v>
      </c>
      <c r="CS748" s="3"/>
      <c r="CT748" s="3"/>
      <c r="CU748" s="3"/>
      <c r="CV748">
        <v>13.17</v>
      </c>
      <c r="CW748">
        <v>12.77</v>
      </c>
      <c r="CX748">
        <v>15.15</v>
      </c>
      <c r="CY748">
        <v>8.01</v>
      </c>
      <c r="CZ748">
        <v>6.06</v>
      </c>
      <c r="DA748" s="3"/>
      <c r="DB748" s="3"/>
      <c r="DC748" s="3"/>
      <c r="DD748">
        <v>1.83</v>
      </c>
      <c r="DE748">
        <v>1.19</v>
      </c>
      <c r="DF748">
        <v>1.6</v>
      </c>
      <c r="DG748">
        <v>1.1599999999999999</v>
      </c>
      <c r="DH748">
        <v>0.89</v>
      </c>
      <c r="DI748" s="3"/>
      <c r="DJ748" s="3"/>
      <c r="DK748" s="3"/>
      <c r="DL748" s="6">
        <f>(CM748*3+CL748*2+CK748)/6</f>
        <v>0</v>
      </c>
      <c r="DM748">
        <f>BH748+(BH748*(CG748-8.25)/8.25)</f>
        <v>1746.032727272727</v>
      </c>
      <c r="DN748">
        <f>BI748+(BI748*(CH748-8.25)/8.25)</f>
        <v>3838.7587878787876</v>
      </c>
      <c r="DO748">
        <f>BJ748+(BJ748*(CI748-8.25)/8.25)</f>
        <v>5971.6072727272731</v>
      </c>
      <c r="DP748">
        <f>BK748+(BK748*(CJ748-8.25)/8.25)</f>
        <v>6255.2303030303028</v>
      </c>
      <c r="DQ748">
        <f>BL748+(BL748*(CK748-8.25)/8.25)</f>
        <v>0</v>
      </c>
      <c r="DR748">
        <f>BM748+(BM748*(CL748-8.25)/8.25)</f>
        <v>0</v>
      </c>
      <c r="DS748">
        <f>BN748+(BN748*(CM748-8.25)/8.25)</f>
        <v>0</v>
      </c>
      <c r="DT748" s="8">
        <f>DM748*10^8/$I748</f>
        <v>199.72842879460561</v>
      </c>
      <c r="DU748" s="8">
        <f>DN748*10^8/$I748</f>
        <v>439.11505738045452</v>
      </c>
      <c r="DV748" s="8">
        <f>DO748*10^8/$I748</f>
        <v>683.09128421850062</v>
      </c>
      <c r="DW748" s="8">
        <f>DP748*10^8/$I748</f>
        <v>715.53488125283081</v>
      </c>
      <c r="DX748" s="8">
        <f>DQ748*10^8/$I748</f>
        <v>0</v>
      </c>
      <c r="DY748" s="8">
        <f>DR748*10^8/$I748</f>
        <v>0</v>
      </c>
      <c r="DZ748" s="8">
        <f>DS748*10^8/$I748</f>
        <v>0</v>
      </c>
      <c r="EA748" s="8">
        <f>DT748*10^8/$I748</f>
        <v>22.846905814343806</v>
      </c>
      <c r="EB748" s="8">
        <f>DZ748*0.8</f>
        <v>0</v>
      </c>
      <c r="EC748" s="10">
        <f>G748-E748</f>
        <v>385</v>
      </c>
      <c r="ED748" s="4">
        <f>EC748/E748*100</f>
        <v>71.033210332103323</v>
      </c>
      <c r="EE748" s="4">
        <f>DY748-G748</f>
        <v>-927</v>
      </c>
      <c r="EF748" s="12">
        <f>EE748/G748</f>
        <v>-1</v>
      </c>
      <c r="EG748" s="4">
        <f>G748-F748</f>
        <v>54</v>
      </c>
    </row>
    <row r="749" spans="1:137" x14ac:dyDescent="0.3">
      <c r="A749">
        <v>748</v>
      </c>
      <c r="B749" t="s">
        <v>7786</v>
      </c>
      <c r="C749" t="s">
        <v>704</v>
      </c>
      <c r="D749" t="str">
        <f>VLOOKUP(C749,Sheet1!$A$2:$B$3197,2,FALSE)</f>
        <v>제약</v>
      </c>
      <c r="E749" s="7">
        <v>62600</v>
      </c>
      <c r="F749" s="7">
        <v>39350</v>
      </c>
      <c r="G749" s="7">
        <v>38650</v>
      </c>
      <c r="H749" t="s">
        <v>2907</v>
      </c>
      <c r="I749" s="7">
        <f>VALUE(LEFT(H749,FIND("/",H749)-1)) + VALUE(MID(H749,FIND("/",H749)+1,LEN(H749)))</f>
        <v>19530744</v>
      </c>
      <c r="J749" s="1">
        <v>838850</v>
      </c>
      <c r="K749" s="1">
        <f>G749*I749/(10^8)</f>
        <v>7548.6325559999996</v>
      </c>
      <c r="L749" s="1">
        <v>2616</v>
      </c>
      <c r="M749" s="1">
        <v>2698</v>
      </c>
      <c r="N749" s="1">
        <v>3000</v>
      </c>
      <c r="O749" s="1">
        <v>3246</v>
      </c>
      <c r="P749" s="1">
        <v>3433</v>
      </c>
      <c r="Q749" s="3"/>
      <c r="R749" s="3"/>
      <c r="S749" s="3"/>
      <c r="T749">
        <v>225</v>
      </c>
      <c r="U749">
        <v>244</v>
      </c>
      <c r="V749">
        <v>167</v>
      </c>
      <c r="W749">
        <v>325</v>
      </c>
      <c r="X749">
        <v>341</v>
      </c>
      <c r="Y749" s="3"/>
      <c r="Z749" s="3"/>
      <c r="AA749" s="3"/>
      <c r="AB749">
        <v>119</v>
      </c>
      <c r="AC749">
        <v>129</v>
      </c>
      <c r="AD749">
        <v>33</v>
      </c>
      <c r="AE749">
        <v>196</v>
      </c>
      <c r="AF749">
        <v>215</v>
      </c>
      <c r="AG749" s="3"/>
      <c r="AH749" s="3"/>
      <c r="AI749" s="3"/>
      <c r="AJ749" s="1">
        <v>4212</v>
      </c>
      <c r="AK749" s="1">
        <v>4364</v>
      </c>
      <c r="AL749" s="1">
        <v>4323</v>
      </c>
      <c r="AM749" s="1">
        <v>4375</v>
      </c>
      <c r="AN749" s="1">
        <v>4391</v>
      </c>
      <c r="AO749" s="3"/>
      <c r="AP749" s="3"/>
      <c r="AQ749" s="3"/>
      <c r="AR749" s="1">
        <v>2139</v>
      </c>
      <c r="AS749" s="1">
        <v>2254</v>
      </c>
      <c r="AT749" s="1">
        <v>2224</v>
      </c>
      <c r="AU749" s="1">
        <v>2147</v>
      </c>
      <c r="AV749" s="1">
        <v>1942</v>
      </c>
      <c r="AW749" s="3"/>
      <c r="AX749" s="3"/>
      <c r="AY749" s="3"/>
      <c r="AZ749" s="1">
        <v>2073</v>
      </c>
      <c r="BA749" s="1">
        <v>2110</v>
      </c>
      <c r="BB749" s="1">
        <v>2099</v>
      </c>
      <c r="BC749" s="1">
        <v>2227</v>
      </c>
      <c r="BD749" s="1">
        <v>2449</v>
      </c>
      <c r="BE749" s="3"/>
      <c r="BF749" s="3"/>
      <c r="BG749" s="3"/>
      <c r="BH749" s="1">
        <v>1895</v>
      </c>
      <c r="BI749" s="1">
        <v>1919</v>
      </c>
      <c r="BJ749" s="1">
        <v>1875</v>
      </c>
      <c r="BK749" s="1">
        <v>1969</v>
      </c>
      <c r="BL749" s="1">
        <v>2072</v>
      </c>
      <c r="BM749" s="3"/>
      <c r="BN749" s="3"/>
      <c r="BO749" s="3"/>
      <c r="BP749">
        <v>487</v>
      </c>
      <c r="BQ749">
        <v>487</v>
      </c>
      <c r="BR749">
        <v>488</v>
      </c>
      <c r="BS749">
        <v>488</v>
      </c>
      <c r="BT749">
        <v>488</v>
      </c>
      <c r="BU749" s="3"/>
      <c r="BV749" s="3"/>
      <c r="BW749" s="3"/>
      <c r="BX749">
        <v>2.79</v>
      </c>
      <c r="BY749">
        <v>3.02</v>
      </c>
      <c r="BZ749">
        <v>0.75</v>
      </c>
      <c r="CA749">
        <v>4.51</v>
      </c>
      <c r="CB749">
        <v>4.92</v>
      </c>
      <c r="CC749" s="3"/>
      <c r="CD749" s="3"/>
      <c r="CE749" s="3"/>
      <c r="CF749">
        <v>3.04</v>
      </c>
      <c r="CG749">
        <v>3.28</v>
      </c>
      <c r="CH749">
        <v>-2.58</v>
      </c>
      <c r="CI749">
        <v>5.2</v>
      </c>
      <c r="CJ749">
        <v>5.38</v>
      </c>
      <c r="CK749" s="3"/>
      <c r="CL749" s="3"/>
      <c r="CM749" s="3"/>
      <c r="CN749">
        <v>300</v>
      </c>
      <c r="CO749">
        <v>321</v>
      </c>
      <c r="CP749">
        <v>-251</v>
      </c>
      <c r="CQ749">
        <v>511</v>
      </c>
      <c r="CR749">
        <v>557</v>
      </c>
      <c r="CS749" s="3"/>
      <c r="CT749" s="3"/>
      <c r="CU749" s="3"/>
      <c r="CV749">
        <v>138.83000000000001</v>
      </c>
      <c r="CW749">
        <v>119.94</v>
      </c>
      <c r="CX749" t="s">
        <v>2</v>
      </c>
      <c r="CY749">
        <v>44.11</v>
      </c>
      <c r="CZ749">
        <v>118.12</v>
      </c>
      <c r="DA749" s="3"/>
      <c r="DB749" s="3"/>
      <c r="DC749" s="3"/>
      <c r="DD749">
        <v>4.1100000000000003</v>
      </c>
      <c r="DE749">
        <v>3.76</v>
      </c>
      <c r="DF749">
        <v>2.76</v>
      </c>
      <c r="DG749">
        <v>2.16</v>
      </c>
      <c r="DH749">
        <v>5.98</v>
      </c>
      <c r="DI749" s="3"/>
      <c r="DJ749" s="3"/>
      <c r="DK749" s="3"/>
      <c r="DL749" s="6">
        <f>(CM749*3+CL749*2+CK749)/6</f>
        <v>0</v>
      </c>
      <c r="DM749">
        <f>BH749+(BH749*(CG749-8.25)/8.25)</f>
        <v>753.40606060606046</v>
      </c>
      <c r="DN749">
        <f>BI749+(BI749*(CH749-8.25)/8.25)</f>
        <v>-600.12363636363625</v>
      </c>
      <c r="DO749">
        <f>BJ749+(BJ749*(CI749-8.25)/8.25)</f>
        <v>1181.818181818182</v>
      </c>
      <c r="DP749">
        <f>BK749+(BK749*(CJ749-8.25)/8.25)</f>
        <v>1284.0266666666666</v>
      </c>
      <c r="DQ749">
        <f>BL749+(BL749*(CK749-8.25)/8.25)</f>
        <v>0</v>
      </c>
      <c r="DR749">
        <f>BM749+(BM749*(CL749-8.25)/8.25)</f>
        <v>0</v>
      </c>
      <c r="DS749">
        <f>BN749+(BN749*(CM749-8.25)/8.25)</f>
        <v>0</v>
      </c>
      <c r="DT749" s="8">
        <f>DM749*10^8/$I749</f>
        <v>3857.5389683365902</v>
      </c>
      <c r="DU749" s="8">
        <f>DN749*10^8/$I749</f>
        <v>-3072.7126235622986</v>
      </c>
      <c r="DV749" s="8">
        <f>DO749*10^8/$I749</f>
        <v>6051.0658570824644</v>
      </c>
      <c r="DW749" s="8">
        <f>DP749*10^8/$I749</f>
        <v>6574.3868572885231</v>
      </c>
      <c r="DX749" s="8">
        <f>DQ749*10^8/$I749</f>
        <v>0</v>
      </c>
      <c r="DY749" s="8">
        <f>DR749*10^8/$I749</f>
        <v>0</v>
      </c>
      <c r="DZ749" s="8">
        <f>DS749*10^8/$I749</f>
        <v>0</v>
      </c>
      <c r="EA749" s="8">
        <f>DT749*10^8/$I749</f>
        <v>19751.11121387178</v>
      </c>
      <c r="EB749" s="8">
        <f>DZ749*0.8</f>
        <v>0</v>
      </c>
      <c r="EC749" s="10">
        <f>G749-E749</f>
        <v>-23950</v>
      </c>
      <c r="ED749" s="4">
        <f>EC749/E749*100</f>
        <v>-38.258785942492011</v>
      </c>
      <c r="EE749" s="4">
        <f>DY749-G749</f>
        <v>-38650</v>
      </c>
      <c r="EF749" s="12">
        <f>EE749/G749</f>
        <v>-1</v>
      </c>
      <c r="EG749" s="4">
        <f>G749-F749</f>
        <v>-700</v>
      </c>
    </row>
    <row r="750" spans="1:137" x14ac:dyDescent="0.3">
      <c r="A750">
        <v>749</v>
      </c>
      <c r="B750" t="s">
        <v>5834</v>
      </c>
      <c r="C750" t="s">
        <v>705</v>
      </c>
      <c r="D750" t="str">
        <f>VLOOKUP(C750,Sheet1!$A$2:$B$3197,2,FALSE)</f>
        <v>항공화물운송과물류</v>
      </c>
      <c r="E750">
        <v>49450</v>
      </c>
      <c r="F750">
        <v>39400</v>
      </c>
      <c r="G750" s="7">
        <v>40700</v>
      </c>
      <c r="H750" t="s">
        <v>2908</v>
      </c>
      <c r="I750" s="7">
        <f>VALUE(LEFT(H750,FIND("/",H750)-1)) + VALUE(MID(H750,FIND("/",H750)+1,LEN(H750)))</f>
        <v>14947628</v>
      </c>
      <c r="J750" s="1">
        <v>924190</v>
      </c>
      <c r="K750" s="1">
        <f>G750*I750/(10^8)</f>
        <v>6083.6845960000001</v>
      </c>
      <c r="L750" s="1">
        <v>17648</v>
      </c>
      <c r="M750" s="1">
        <v>18126</v>
      </c>
      <c r="N750" s="1">
        <v>19508</v>
      </c>
      <c r="O750" s="1">
        <v>20623</v>
      </c>
      <c r="P750" s="1">
        <v>22157</v>
      </c>
      <c r="Q750" s="1">
        <v>23547</v>
      </c>
      <c r="R750" s="1">
        <v>25253</v>
      </c>
      <c r="S750" s="1">
        <v>27220</v>
      </c>
      <c r="T750">
        <v>-153</v>
      </c>
      <c r="U750">
        <v>216</v>
      </c>
      <c r="V750">
        <v>421</v>
      </c>
      <c r="W750">
        <v>907</v>
      </c>
      <c r="X750" s="1">
        <v>1059</v>
      </c>
      <c r="Y750" s="1">
        <v>1213</v>
      </c>
      <c r="Z750" s="1">
        <v>1450</v>
      </c>
      <c r="AA750" s="1">
        <v>1575</v>
      </c>
      <c r="AB750">
        <v>376</v>
      </c>
      <c r="AC750">
        <v>-470</v>
      </c>
      <c r="AD750">
        <v>456</v>
      </c>
      <c r="AE750">
        <v>-29</v>
      </c>
      <c r="AF750">
        <v>91</v>
      </c>
      <c r="AG750" s="1">
        <v>1857</v>
      </c>
      <c r="AH750">
        <v>500</v>
      </c>
      <c r="AI750">
        <v>630</v>
      </c>
      <c r="AJ750" s="1">
        <v>25376</v>
      </c>
      <c r="AK750" s="1">
        <v>24538</v>
      </c>
      <c r="AL750" s="1">
        <v>26614</v>
      </c>
      <c r="AM750" s="1">
        <v>35484</v>
      </c>
      <c r="AN750" s="1">
        <v>37887</v>
      </c>
      <c r="AO750" s="1">
        <v>38710</v>
      </c>
      <c r="AP750" s="1">
        <v>38770</v>
      </c>
      <c r="AQ750" s="1">
        <v>39200</v>
      </c>
      <c r="AR750" s="1">
        <v>17673</v>
      </c>
      <c r="AS750" s="1">
        <v>15846</v>
      </c>
      <c r="AT750" s="1">
        <v>15943</v>
      </c>
      <c r="AU750" s="1">
        <v>24945</v>
      </c>
      <c r="AV750" s="1">
        <v>25507</v>
      </c>
      <c r="AW750" s="1">
        <v>24690</v>
      </c>
      <c r="AX750" s="1">
        <v>24260</v>
      </c>
      <c r="AY750" s="1">
        <v>23350</v>
      </c>
      <c r="AZ750" s="1">
        <v>7703</v>
      </c>
      <c r="BA750" s="1">
        <v>8692</v>
      </c>
      <c r="BB750" s="1">
        <v>10671</v>
      </c>
      <c r="BC750" s="1">
        <v>10539</v>
      </c>
      <c r="BD750" s="1">
        <v>12379</v>
      </c>
      <c r="BE750" s="1">
        <v>14020</v>
      </c>
      <c r="BF750" s="1">
        <v>14510</v>
      </c>
      <c r="BG750" s="1">
        <v>15850</v>
      </c>
      <c r="BH750" s="1">
        <v>7553</v>
      </c>
      <c r="BI750" s="1">
        <v>7172</v>
      </c>
      <c r="BJ750" s="1">
        <v>9165</v>
      </c>
      <c r="BK750" s="1">
        <v>9097</v>
      </c>
      <c r="BL750" s="1">
        <v>10914</v>
      </c>
      <c r="BM750" s="1">
        <v>12360</v>
      </c>
      <c r="BN750" s="1">
        <v>12795</v>
      </c>
      <c r="BO750" s="1">
        <v>13970</v>
      </c>
      <c r="BP750">
        <v>599</v>
      </c>
      <c r="BQ750">
        <v>599</v>
      </c>
      <c r="BR750">
        <v>599</v>
      </c>
      <c r="BS750">
        <v>599</v>
      </c>
      <c r="BT750">
        <v>747</v>
      </c>
      <c r="BU750">
        <v>750</v>
      </c>
      <c r="BV750">
        <v>750</v>
      </c>
      <c r="BW750">
        <v>750</v>
      </c>
      <c r="BX750">
        <v>1.49</v>
      </c>
      <c r="BY750">
        <v>-1.88</v>
      </c>
      <c r="BZ750">
        <v>1.78</v>
      </c>
      <c r="CA750">
        <v>-0.09</v>
      </c>
      <c r="CB750">
        <v>0.25</v>
      </c>
      <c r="CC750">
        <v>4.8499999999999996</v>
      </c>
      <c r="CD750">
        <v>1.29</v>
      </c>
      <c r="CE750">
        <v>1.62</v>
      </c>
      <c r="CF750">
        <v>5.37</v>
      </c>
      <c r="CG750">
        <v>-6.1</v>
      </c>
      <c r="CH750">
        <v>5.6</v>
      </c>
      <c r="CI750">
        <v>-0.34</v>
      </c>
      <c r="CJ750">
        <v>0.74</v>
      </c>
      <c r="CK750">
        <v>16.46</v>
      </c>
      <c r="CL750">
        <v>4.13</v>
      </c>
      <c r="CM750">
        <v>5.16</v>
      </c>
      <c r="CN750" s="1">
        <v>3132</v>
      </c>
      <c r="CO750" s="1">
        <v>-3555</v>
      </c>
      <c r="CP750" s="1">
        <v>3619</v>
      </c>
      <c r="CQ750">
        <v>-247</v>
      </c>
      <c r="CR750">
        <v>572</v>
      </c>
      <c r="CS750" s="1">
        <v>12811</v>
      </c>
      <c r="CT750" s="1">
        <v>3479</v>
      </c>
      <c r="CU750" s="1">
        <v>4616</v>
      </c>
      <c r="CV750">
        <v>8.76</v>
      </c>
      <c r="CW750" t="s">
        <v>2</v>
      </c>
      <c r="CX750">
        <v>14.16</v>
      </c>
      <c r="CY750" t="s">
        <v>2</v>
      </c>
      <c r="CZ750">
        <v>83.55</v>
      </c>
      <c r="DA750">
        <v>3.18</v>
      </c>
      <c r="DB750">
        <v>11.7</v>
      </c>
      <c r="DC750">
        <v>8.82</v>
      </c>
      <c r="DD750">
        <v>0.46</v>
      </c>
      <c r="DE750">
        <v>0.43</v>
      </c>
      <c r="DF750">
        <v>0.7</v>
      </c>
      <c r="DG750">
        <v>0.4</v>
      </c>
      <c r="DH750">
        <v>0.65</v>
      </c>
      <c r="DI750">
        <v>0.49</v>
      </c>
      <c r="DJ750">
        <v>0.48</v>
      </c>
      <c r="DK750">
        <v>0.44</v>
      </c>
      <c r="DL750" s="6">
        <f>(CM750*3+CL750*2+CK750)/6</f>
        <v>6.7</v>
      </c>
      <c r="DM750">
        <f>BH750+(BH750*(CG750-8.25)/8.25)</f>
        <v>-5584.6424242424255</v>
      </c>
      <c r="DN750">
        <f>BI750+(BI750*(CH750-8.25)/8.25)</f>
        <v>4868.2666666666664</v>
      </c>
      <c r="DO750">
        <f>BJ750+(BJ750*(CI750-8.25)/8.25)</f>
        <v>-377.70909090909117</v>
      </c>
      <c r="DP750">
        <f>BK750+(BK750*(CJ750-8.25)/8.25)</f>
        <v>815.97333333333336</v>
      </c>
      <c r="DQ750">
        <f>BL750+(BL750*(CK750-8.25)/8.25)</f>
        <v>21775.083636363637</v>
      </c>
      <c r="DR750">
        <f>BM750+(BM750*(CL750-8.25)/8.25)</f>
        <v>6187.4909090909086</v>
      </c>
      <c r="DS750">
        <f>BN750+(BN750*(CM750-8.25)/8.25)</f>
        <v>8002.6909090909094</v>
      </c>
      <c r="DT750" s="8">
        <f>DM750*10^8/$I750</f>
        <v>-37361.395562174985</v>
      </c>
      <c r="DU750" s="8">
        <f>DN750*10^8/$I750</f>
        <v>32568.824074740594</v>
      </c>
      <c r="DV750" s="8">
        <f>DO750*10^8/$I750</f>
        <v>-2526.8831342945596</v>
      </c>
      <c r="DW750" s="8">
        <f>DP750*10^8/$I750</f>
        <v>5458.8817258051467</v>
      </c>
      <c r="DX750" s="8">
        <f>DQ750*10^8/$I750</f>
        <v>145675.84660498399</v>
      </c>
      <c r="DY750" s="8">
        <f>DR750*10^8/$I750</f>
        <v>41394.466794938358</v>
      </c>
      <c r="DZ750" s="8">
        <f>DS750*10^8/$I750</f>
        <v>53538.199566452349</v>
      </c>
      <c r="EA750" s="8">
        <f>DT750*10^8/$I750</f>
        <v>-249948.65782166232</v>
      </c>
      <c r="EB750" s="8">
        <f>DZ750*0.8</f>
        <v>42830.559653161879</v>
      </c>
      <c r="EC750" s="10">
        <f>G750-E750</f>
        <v>-8750</v>
      </c>
      <c r="ED750" s="4">
        <f>EC750/E750*100</f>
        <v>-17.694641051567238</v>
      </c>
      <c r="EE750" s="4">
        <f>DY750-G750</f>
        <v>694.46679493835836</v>
      </c>
      <c r="EF750" s="12">
        <f>EE750/G750</f>
        <v>1.7063066214701678E-2</v>
      </c>
      <c r="EG750" s="4">
        <f>G750-F750</f>
        <v>1300</v>
      </c>
    </row>
    <row r="751" spans="1:137" x14ac:dyDescent="0.3">
      <c r="A751">
        <v>750</v>
      </c>
      <c r="B751" t="s">
        <v>7689</v>
      </c>
      <c r="C751" t="s">
        <v>7990</v>
      </c>
      <c r="D751" t="str">
        <f>VLOOKUP(C751,Sheet1!$A$2:$B$3197,2,FALSE)</f>
        <v>포장재</v>
      </c>
      <c r="E751">
        <v>22650</v>
      </c>
      <c r="F751">
        <v>26900</v>
      </c>
      <c r="G751" s="7">
        <v>25600</v>
      </c>
      <c r="H751" t="s">
        <v>2135</v>
      </c>
      <c r="I751" s="7">
        <f>VALUE(LEFT(H751,FIND("/",H751)-1)) + VALUE(MID(H751,FIND("/",H751)+1,LEN(H751)))</f>
        <v>4000000</v>
      </c>
      <c r="J751">
        <v>0</v>
      </c>
      <c r="K751" s="1">
        <f>G751*I751/(10^8)</f>
        <v>1024</v>
      </c>
      <c r="L751" s="1">
        <v>2283</v>
      </c>
      <c r="M751" s="1">
        <v>2444</v>
      </c>
      <c r="N751" s="1">
        <v>2802</v>
      </c>
      <c r="O751" s="1">
        <v>2716</v>
      </c>
      <c r="P751" s="1">
        <v>2648</v>
      </c>
      <c r="Q751" s="3"/>
      <c r="R751" s="3"/>
      <c r="S751" s="3"/>
      <c r="T751">
        <v>31</v>
      </c>
      <c r="U751">
        <v>-69</v>
      </c>
      <c r="V751">
        <v>231</v>
      </c>
      <c r="W751">
        <v>193</v>
      </c>
      <c r="X751">
        <v>109</v>
      </c>
      <c r="Y751" s="3"/>
      <c r="Z751" s="3"/>
      <c r="AA751" s="3"/>
      <c r="AB751">
        <v>-2</v>
      </c>
      <c r="AC751">
        <v>-53</v>
      </c>
      <c r="AD751">
        <v>173</v>
      </c>
      <c r="AE751">
        <v>180</v>
      </c>
      <c r="AF751">
        <v>84</v>
      </c>
      <c r="AG751" s="3"/>
      <c r="AH751" s="3"/>
      <c r="AI751" s="3"/>
      <c r="AJ751" s="1">
        <v>2997</v>
      </c>
      <c r="AK751" s="1">
        <v>2991</v>
      </c>
      <c r="AL751" s="1">
        <v>2988</v>
      </c>
      <c r="AM751" s="1">
        <v>3081</v>
      </c>
      <c r="AN751" s="1">
        <v>3091</v>
      </c>
      <c r="AO751" s="3"/>
      <c r="AP751" s="3"/>
      <c r="AQ751" s="3"/>
      <c r="AR751">
        <v>756</v>
      </c>
      <c r="AS751">
        <v>822</v>
      </c>
      <c r="AT751">
        <v>669</v>
      </c>
      <c r="AU751">
        <v>603</v>
      </c>
      <c r="AV751">
        <v>565</v>
      </c>
      <c r="AW751" s="3"/>
      <c r="AX751" s="3"/>
      <c r="AY751" s="3"/>
      <c r="AZ751" s="1">
        <v>2241</v>
      </c>
      <c r="BA751" s="1">
        <v>2169</v>
      </c>
      <c r="BB751" s="1">
        <v>2320</v>
      </c>
      <c r="BC751" s="1">
        <v>2478</v>
      </c>
      <c r="BD751" s="1">
        <v>2526</v>
      </c>
      <c r="BE751" s="3"/>
      <c r="BF751" s="3"/>
      <c r="BG751" s="3"/>
      <c r="BH751" s="1">
        <v>2241</v>
      </c>
      <c r="BI751" s="1">
        <v>2169</v>
      </c>
      <c r="BJ751" s="1">
        <v>2320</v>
      </c>
      <c r="BK751" s="1">
        <v>2478</v>
      </c>
      <c r="BL751" s="1">
        <v>2526</v>
      </c>
      <c r="BM751" s="3"/>
      <c r="BN751" s="3"/>
      <c r="BO751" s="3"/>
      <c r="BP751">
        <v>200</v>
      </c>
      <c r="BQ751">
        <v>200</v>
      </c>
      <c r="BR751">
        <v>200</v>
      </c>
      <c r="BS751">
        <v>200</v>
      </c>
      <c r="BT751">
        <v>200</v>
      </c>
      <c r="BU751" s="3"/>
      <c r="BV751" s="3"/>
      <c r="BW751" s="3"/>
      <c r="BX751">
        <v>-7.0000000000000007E-2</v>
      </c>
      <c r="BY751">
        <v>-1.76</v>
      </c>
      <c r="BZ751">
        <v>5.78</v>
      </c>
      <c r="CA751">
        <v>5.94</v>
      </c>
      <c r="CB751">
        <v>2.71</v>
      </c>
      <c r="CC751" s="3"/>
      <c r="CD751" s="3"/>
      <c r="CE751" s="3"/>
      <c r="CF751">
        <v>-0.09</v>
      </c>
      <c r="CG751">
        <v>-2.39</v>
      </c>
      <c r="CH751">
        <v>7.7</v>
      </c>
      <c r="CI751">
        <v>7.51</v>
      </c>
      <c r="CJ751">
        <v>3.34</v>
      </c>
      <c r="CK751" s="3"/>
      <c r="CL751" s="3"/>
      <c r="CM751" s="3"/>
      <c r="CN751">
        <v>-52</v>
      </c>
      <c r="CO751" s="1">
        <v>-1318</v>
      </c>
      <c r="CP751" s="1">
        <v>4323</v>
      </c>
      <c r="CQ751" s="1">
        <v>4505</v>
      </c>
      <c r="CR751" s="1">
        <v>2088</v>
      </c>
      <c r="CS751" s="3"/>
      <c r="CT751" s="3"/>
      <c r="CU751" s="3"/>
      <c r="CV751" t="s">
        <v>2</v>
      </c>
      <c r="CW751" t="s">
        <v>2</v>
      </c>
      <c r="CX751">
        <v>4.5</v>
      </c>
      <c r="CY751">
        <v>4.3899999999999997</v>
      </c>
      <c r="CZ751">
        <v>10.58</v>
      </c>
      <c r="DA751" s="3"/>
      <c r="DB751" s="3"/>
      <c r="DC751" s="3"/>
      <c r="DD751">
        <v>0.32</v>
      </c>
      <c r="DE751">
        <v>0.28999999999999998</v>
      </c>
      <c r="DF751">
        <v>0.34</v>
      </c>
      <c r="DG751">
        <v>0.32</v>
      </c>
      <c r="DH751">
        <v>0.35</v>
      </c>
      <c r="DI751" s="3"/>
      <c r="DJ751" s="3"/>
      <c r="DK751" s="3"/>
      <c r="DL751" s="6">
        <f>(CM751*3+CL751*2+CK751)/6</f>
        <v>0</v>
      </c>
      <c r="DM751">
        <f>BH751+(BH751*(CG751-8.25)/8.25)</f>
        <v>-649.21090909090935</v>
      </c>
      <c r="DN751">
        <f>BI751+(BI751*(CH751-8.25)/8.25)</f>
        <v>2024.4</v>
      </c>
      <c r="DO751">
        <f>BJ751+(BJ751*(CI751-8.25)/8.25)</f>
        <v>2111.9030303030304</v>
      </c>
      <c r="DP751">
        <f>BK751+(BK751*(CJ751-8.25)/8.25)</f>
        <v>1003.2145454545455</v>
      </c>
      <c r="DQ751">
        <f>BL751+(BL751*(CK751-8.25)/8.25)</f>
        <v>0</v>
      </c>
      <c r="DR751">
        <f>BM751+(BM751*(CL751-8.25)/8.25)</f>
        <v>0</v>
      </c>
      <c r="DS751">
        <f>BN751+(BN751*(CM751-8.25)/8.25)</f>
        <v>0</v>
      </c>
      <c r="DT751" s="8">
        <f>DM751*10^8/$I751</f>
        <v>-16230.272727272733</v>
      </c>
      <c r="DU751" s="8">
        <f>DN751*10^8/$I751</f>
        <v>50610</v>
      </c>
      <c r="DV751" s="8">
        <f>DO751*10^8/$I751</f>
        <v>52797.57575757576</v>
      </c>
      <c r="DW751" s="8">
        <f>DP751*10^8/$I751</f>
        <v>25080.363636363636</v>
      </c>
      <c r="DX751" s="8">
        <f>DQ751*10^8/$I751</f>
        <v>0</v>
      </c>
      <c r="DY751" s="8">
        <f>DR751*10^8/$I751</f>
        <v>0</v>
      </c>
      <c r="DZ751" s="8">
        <f>DS751*10^8/$I751</f>
        <v>0</v>
      </c>
      <c r="EA751" s="8">
        <f>DT751*10^8/$I751</f>
        <v>-405756.81818181835</v>
      </c>
      <c r="EB751" s="8">
        <f>DZ751*0.8</f>
        <v>0</v>
      </c>
      <c r="EC751" s="10">
        <f>G751-E751</f>
        <v>2950</v>
      </c>
      <c r="ED751" s="4">
        <f>EC751/E751*100</f>
        <v>13.024282560706402</v>
      </c>
      <c r="EE751" s="4">
        <f>DY751-G751</f>
        <v>-25600</v>
      </c>
      <c r="EF751" s="12">
        <f>EE751/G751</f>
        <v>-1</v>
      </c>
      <c r="EG751" s="4">
        <f>G751-F751</f>
        <v>-1300</v>
      </c>
    </row>
    <row r="752" spans="1:137" x14ac:dyDescent="0.3">
      <c r="A752">
        <v>751</v>
      </c>
      <c r="B752" t="s">
        <v>5782</v>
      </c>
      <c r="C752" t="s">
        <v>7928</v>
      </c>
      <c r="D752" t="str">
        <f>VLOOKUP(C752,Sheet1!$A$2:$B$3197,2,FALSE)</f>
        <v>자동차</v>
      </c>
      <c r="E752">
        <v>203000</v>
      </c>
      <c r="F752">
        <v>231000</v>
      </c>
      <c r="G752" s="7">
        <v>232000</v>
      </c>
      <c r="H752" t="s">
        <v>2909</v>
      </c>
      <c r="I752" s="7">
        <f>VALUE(LEFT(H752,FIND("/",H752)-1)) + VALUE(MID(H752,FIND("/",H752)+1,LEN(H752)))</f>
        <v>276939058</v>
      </c>
      <c r="J752" s="1">
        <v>13091418</v>
      </c>
      <c r="K752" s="1">
        <f>G752*I752/(10^8)</f>
        <v>642498.61456000002</v>
      </c>
      <c r="L752" s="1">
        <v>936490</v>
      </c>
      <c r="M752" s="1">
        <v>963761</v>
      </c>
      <c r="N752" s="1">
        <v>968126</v>
      </c>
      <c r="O752" s="1">
        <v>1057464</v>
      </c>
      <c r="P752" s="1">
        <v>1039976</v>
      </c>
      <c r="Q752" s="1">
        <v>1167167</v>
      </c>
      <c r="R752" s="1">
        <v>1234094</v>
      </c>
      <c r="S752" s="1">
        <v>1301783</v>
      </c>
      <c r="T752" s="1">
        <v>51935</v>
      </c>
      <c r="U752" s="1">
        <v>45747</v>
      </c>
      <c r="V752" s="1">
        <v>24222</v>
      </c>
      <c r="W752" s="1">
        <v>36055</v>
      </c>
      <c r="X752" s="1">
        <v>23947</v>
      </c>
      <c r="Y752" s="1">
        <v>69089</v>
      </c>
      <c r="Z752" s="1">
        <v>77908</v>
      </c>
      <c r="AA752" s="1">
        <v>87778</v>
      </c>
      <c r="AB752" s="1">
        <v>57197</v>
      </c>
      <c r="AC752" s="1">
        <v>45464</v>
      </c>
      <c r="AD752" s="1">
        <v>16450</v>
      </c>
      <c r="AE752" s="1">
        <v>31856</v>
      </c>
      <c r="AF752" s="1">
        <v>19246</v>
      </c>
      <c r="AG752" s="1">
        <v>60076</v>
      </c>
      <c r="AH752" s="1">
        <v>69224</v>
      </c>
      <c r="AI752" s="1">
        <v>77993</v>
      </c>
      <c r="AJ752" s="1">
        <v>1788359</v>
      </c>
      <c r="AK752" s="1">
        <v>1781995</v>
      </c>
      <c r="AL752" s="1">
        <v>1806558</v>
      </c>
      <c r="AM752" s="1">
        <v>1945122</v>
      </c>
      <c r="AN752" s="1">
        <v>2093442</v>
      </c>
      <c r="AO752" s="1">
        <v>2185344</v>
      </c>
      <c r="AP752" s="1">
        <v>2277576</v>
      </c>
      <c r="AQ752" s="1">
        <v>2414255</v>
      </c>
      <c r="AR752" s="1">
        <v>1064914</v>
      </c>
      <c r="AS752" s="1">
        <v>1034421</v>
      </c>
      <c r="AT752" s="1">
        <v>1067597</v>
      </c>
      <c r="AU752" s="1">
        <v>1181465</v>
      </c>
      <c r="AV752" s="1">
        <v>1330032</v>
      </c>
      <c r="AW752" s="1">
        <v>1374872</v>
      </c>
      <c r="AX752" s="1">
        <v>1411394</v>
      </c>
      <c r="AY752" s="1">
        <v>1478597</v>
      </c>
      <c r="AZ752" s="1">
        <v>723446</v>
      </c>
      <c r="BA752" s="1">
        <v>747574</v>
      </c>
      <c r="BB752" s="1">
        <v>738960</v>
      </c>
      <c r="BC752" s="1">
        <v>763658</v>
      </c>
      <c r="BD752" s="1">
        <v>763410</v>
      </c>
      <c r="BE752" s="1">
        <v>810472</v>
      </c>
      <c r="BF752" s="1">
        <v>866182</v>
      </c>
      <c r="BG752" s="1">
        <v>935658</v>
      </c>
      <c r="BH752" s="1">
        <v>671897</v>
      </c>
      <c r="BI752" s="1">
        <v>691035</v>
      </c>
      <c r="BJ752" s="1">
        <v>679740</v>
      </c>
      <c r="BK752" s="1">
        <v>700658</v>
      </c>
      <c r="BL752" s="1">
        <v>694806</v>
      </c>
      <c r="BM752" s="1">
        <v>736769</v>
      </c>
      <c r="BN752" s="1">
        <v>786918</v>
      </c>
      <c r="BO752" s="1">
        <v>849904</v>
      </c>
      <c r="BP752" s="1">
        <v>14890</v>
      </c>
      <c r="BQ752" s="1">
        <v>14890</v>
      </c>
      <c r="BR752" s="1">
        <v>14890</v>
      </c>
      <c r="BS752" s="1">
        <v>14890</v>
      </c>
      <c r="BT752" s="1">
        <v>14890</v>
      </c>
      <c r="BU752" s="1">
        <v>14890</v>
      </c>
      <c r="BV752" s="1">
        <v>14890</v>
      </c>
      <c r="BW752" s="1">
        <v>14890</v>
      </c>
      <c r="BX752">
        <v>3.32</v>
      </c>
      <c r="BY752">
        <v>2.5499999999999998</v>
      </c>
      <c r="BZ752">
        <v>0.92</v>
      </c>
      <c r="CA752">
        <v>1.7</v>
      </c>
      <c r="CB752">
        <v>0.95</v>
      </c>
      <c r="CC752">
        <v>2.81</v>
      </c>
      <c r="CD752">
        <v>3.1</v>
      </c>
      <c r="CE752">
        <v>3.32</v>
      </c>
      <c r="CF752">
        <v>8.3699999999999992</v>
      </c>
      <c r="CG752">
        <v>5.92</v>
      </c>
      <c r="CH752">
        <v>2.2000000000000002</v>
      </c>
      <c r="CI752">
        <v>4.32</v>
      </c>
      <c r="CJ752">
        <v>2.04</v>
      </c>
      <c r="CK752">
        <v>7.75</v>
      </c>
      <c r="CL752">
        <v>8.49</v>
      </c>
      <c r="CM752">
        <v>8.93</v>
      </c>
      <c r="CN752" s="1">
        <v>18938</v>
      </c>
      <c r="CO752" s="1">
        <v>14127</v>
      </c>
      <c r="CP752" s="1">
        <v>5352</v>
      </c>
      <c r="CQ752" s="1">
        <v>10761</v>
      </c>
      <c r="CR752" s="1">
        <v>5144</v>
      </c>
      <c r="CS752" s="1">
        <v>20044</v>
      </c>
      <c r="CT752" s="1">
        <v>23355</v>
      </c>
      <c r="CU752" s="1">
        <v>26399</v>
      </c>
      <c r="CV752">
        <v>7.71</v>
      </c>
      <c r="CW752">
        <v>11.04</v>
      </c>
      <c r="CX752">
        <v>22.14</v>
      </c>
      <c r="CY752">
        <v>11.2</v>
      </c>
      <c r="CZ752">
        <v>37.33</v>
      </c>
      <c r="DA752">
        <v>11.57</v>
      </c>
      <c r="DB752">
        <v>9.93</v>
      </c>
      <c r="DC752">
        <v>8.7899999999999991</v>
      </c>
      <c r="DD752">
        <v>0.61</v>
      </c>
      <c r="DE752">
        <v>0.63</v>
      </c>
      <c r="DF752">
        <v>0.47</v>
      </c>
      <c r="DG752">
        <v>0.47</v>
      </c>
      <c r="DH752">
        <v>0.75</v>
      </c>
      <c r="DI752">
        <v>0.85</v>
      </c>
      <c r="DJ752">
        <v>0.8</v>
      </c>
      <c r="DK752">
        <v>0.74</v>
      </c>
      <c r="DL752" s="6">
        <f>(CM752*3+CL752*2+CK752)/6</f>
        <v>8.586666666666666</v>
      </c>
      <c r="DM752">
        <f>BH752+(BH752*(CG752-8.25)/8.25)</f>
        <v>482136.99878787878</v>
      </c>
      <c r="DN752">
        <f>BI752+(BI752*(CH752-8.25)/8.25)</f>
        <v>184276</v>
      </c>
      <c r="DO752">
        <f>BJ752+(BJ752*(CI752-8.25)/8.25)</f>
        <v>355936.58181818185</v>
      </c>
      <c r="DP752">
        <f>BK752+(BK752*(CJ752-8.25)/8.25)</f>
        <v>173253.61454545462</v>
      </c>
      <c r="DQ752">
        <f>BL752+(BL752*(CK752-8.25)/8.25)</f>
        <v>652696.54545454541</v>
      </c>
      <c r="DR752">
        <f>BM752+(BM752*(CL752-8.25)/8.25)</f>
        <v>758202.28</v>
      </c>
      <c r="DS752">
        <f>BN752+(BN752*(CM752-8.25)/8.25)</f>
        <v>851779.12</v>
      </c>
      <c r="DT752" s="8">
        <f>DM752*10^8/$I752</f>
        <v>174094.98041546697</v>
      </c>
      <c r="DU752" s="8">
        <f>DN752*10^8/$I752</f>
        <v>66540.271109032226</v>
      </c>
      <c r="DV752" s="8">
        <f>DO752*10^8/$I752</f>
        <v>128525.23742540565</v>
      </c>
      <c r="DW752" s="8">
        <f>DP752*10^8/$I752</f>
        <v>62560.19493843105</v>
      </c>
      <c r="DX752" s="8">
        <f>DQ752*10^8/$I752</f>
        <v>235682.37364862612</v>
      </c>
      <c r="DY752" s="8">
        <f>DR752*10^8/$I752</f>
        <v>273779.46811677248</v>
      </c>
      <c r="DZ752" s="8">
        <f>DS752*10^8/$I752</f>
        <v>307569.15479939274</v>
      </c>
      <c r="EA752" s="8">
        <f>DT752*10^8/$I752</f>
        <v>62864.003969951751</v>
      </c>
      <c r="EB752" s="8">
        <f>DZ752*0.8</f>
        <v>246055.3238395142</v>
      </c>
      <c r="EC752" s="10">
        <f>G752-E752</f>
        <v>29000</v>
      </c>
      <c r="ED752" s="4">
        <f>EC752/E752*100</f>
        <v>14.285714285714285</v>
      </c>
      <c r="EE752" s="4">
        <f>DY752-G752</f>
        <v>41779.468116772478</v>
      </c>
      <c r="EF752" s="12">
        <f>EE752/G752</f>
        <v>0.18008391429643308</v>
      </c>
      <c r="EG752" s="4">
        <f>G752-F752</f>
        <v>1000</v>
      </c>
    </row>
    <row r="753" spans="1:137" x14ac:dyDescent="0.3">
      <c r="A753">
        <v>752</v>
      </c>
      <c r="B753" t="s">
        <v>6895</v>
      </c>
      <c r="C753" t="s">
        <v>706</v>
      </c>
      <c r="D753" t="str">
        <f>VLOOKUP(C753,Sheet1!$A$2:$B$3197,2,FALSE)</f>
        <v>문구류</v>
      </c>
      <c r="E753">
        <v>6080</v>
      </c>
      <c r="F753">
        <v>5170</v>
      </c>
      <c r="G753" s="7">
        <v>5660</v>
      </c>
      <c r="H753" t="s">
        <v>2910</v>
      </c>
      <c r="I753" s="7">
        <f>VALUE(LEFT(H753,FIND("/",H753)-1)) + VALUE(MID(H753,FIND("/",H753)+1,LEN(H753)))</f>
        <v>18897307</v>
      </c>
      <c r="J753" s="1">
        <v>18000</v>
      </c>
      <c r="K753" s="1">
        <f>G753*I753/(10^8)</f>
        <v>1069.5875762000001</v>
      </c>
      <c r="L753" s="1">
        <v>1402</v>
      </c>
      <c r="M753" s="1">
        <v>1377</v>
      </c>
      <c r="N753" s="1">
        <v>1352</v>
      </c>
      <c r="O753" s="1">
        <v>1320</v>
      </c>
      <c r="P753" s="1">
        <v>1278</v>
      </c>
      <c r="Q753" s="3"/>
      <c r="R753" s="3"/>
      <c r="S753" s="3"/>
      <c r="T753">
        <v>101</v>
      </c>
      <c r="U753">
        <v>76</v>
      </c>
      <c r="V753">
        <v>69</v>
      </c>
      <c r="W753">
        <v>21</v>
      </c>
      <c r="X753">
        <v>0</v>
      </c>
      <c r="Y753" s="3"/>
      <c r="Z753" s="3"/>
      <c r="AA753" s="3"/>
      <c r="AB753">
        <v>57</v>
      </c>
      <c r="AC753">
        <v>29</v>
      </c>
      <c r="AD753">
        <v>8</v>
      </c>
      <c r="AE753">
        <v>13</v>
      </c>
      <c r="AF753">
        <v>1</v>
      </c>
      <c r="AG753" s="3"/>
      <c r="AH753" s="3"/>
      <c r="AI753" s="3"/>
      <c r="AJ753" s="1">
        <v>1662</v>
      </c>
      <c r="AK753" s="1">
        <v>1679</v>
      </c>
      <c r="AL753" s="1">
        <v>1706</v>
      </c>
      <c r="AM753" s="1">
        <v>2007</v>
      </c>
      <c r="AN753" s="1">
        <v>1957</v>
      </c>
      <c r="AO753" s="3"/>
      <c r="AP753" s="3"/>
      <c r="AQ753" s="3"/>
      <c r="AR753">
        <v>908</v>
      </c>
      <c r="AS753">
        <v>925</v>
      </c>
      <c r="AT753">
        <v>961</v>
      </c>
      <c r="AU753" s="1">
        <v>1096</v>
      </c>
      <c r="AV753" s="1">
        <v>1059</v>
      </c>
      <c r="AW753" s="3"/>
      <c r="AX753" s="3"/>
      <c r="AY753" s="3"/>
      <c r="AZ753">
        <v>753</v>
      </c>
      <c r="BA753">
        <v>754</v>
      </c>
      <c r="BB753">
        <v>745</v>
      </c>
      <c r="BC753">
        <v>912</v>
      </c>
      <c r="BD753">
        <v>898</v>
      </c>
      <c r="BE753" s="3"/>
      <c r="BF753" s="3"/>
      <c r="BG753" s="3"/>
      <c r="BH753">
        <v>729</v>
      </c>
      <c r="BI753">
        <v>732</v>
      </c>
      <c r="BJ753">
        <v>722</v>
      </c>
      <c r="BK753">
        <v>888</v>
      </c>
      <c r="BL753">
        <v>875</v>
      </c>
      <c r="BM753" s="3"/>
      <c r="BN753" s="3"/>
      <c r="BO753" s="3"/>
      <c r="BP753">
        <v>189</v>
      </c>
      <c r="BQ753">
        <v>189</v>
      </c>
      <c r="BR753">
        <v>189</v>
      </c>
      <c r="BS753">
        <v>189</v>
      </c>
      <c r="BT753">
        <v>189</v>
      </c>
      <c r="BU753" s="3"/>
      <c r="BV753" s="3"/>
      <c r="BW753" s="3"/>
      <c r="BX753">
        <v>3.49</v>
      </c>
      <c r="BY753">
        <v>1.73</v>
      </c>
      <c r="BZ753">
        <v>0.45</v>
      </c>
      <c r="CA753">
        <v>0.68</v>
      </c>
      <c r="CB753">
        <v>0.03</v>
      </c>
      <c r="CC753" s="3"/>
      <c r="CD753" s="3"/>
      <c r="CE753" s="3"/>
      <c r="CF753">
        <v>7.87</v>
      </c>
      <c r="CG753">
        <v>3.69</v>
      </c>
      <c r="CH753">
        <v>0.84</v>
      </c>
      <c r="CI753">
        <v>1.49</v>
      </c>
      <c r="CJ753">
        <v>0.09</v>
      </c>
      <c r="CK753" s="3"/>
      <c r="CL753" s="3"/>
      <c r="CM753" s="3"/>
      <c r="CN753">
        <v>297</v>
      </c>
      <c r="CO753">
        <v>143</v>
      </c>
      <c r="CP753">
        <v>32</v>
      </c>
      <c r="CQ753">
        <v>64</v>
      </c>
      <c r="CR753">
        <v>4</v>
      </c>
      <c r="CS753" s="3"/>
      <c r="CT753" s="3"/>
      <c r="CU753" s="3"/>
      <c r="CV753">
        <v>14.33</v>
      </c>
      <c r="CW753">
        <v>19.989999999999998</v>
      </c>
      <c r="CX753">
        <v>81.52</v>
      </c>
      <c r="CY753">
        <v>57.63</v>
      </c>
      <c r="CZ753" s="2">
        <v>1334.49</v>
      </c>
      <c r="DA753" s="3"/>
      <c r="DB753" s="3"/>
      <c r="DC753" s="3"/>
      <c r="DD753">
        <v>1.08</v>
      </c>
      <c r="DE753">
        <v>0.72</v>
      </c>
      <c r="DF753">
        <v>0.67</v>
      </c>
      <c r="DG753">
        <v>0.78</v>
      </c>
      <c r="DH753">
        <v>1.19</v>
      </c>
      <c r="DI753" s="3"/>
      <c r="DJ753" s="3"/>
      <c r="DK753" s="3"/>
      <c r="DL753" s="6">
        <f>(CM753*3+CL753*2+CK753)/6</f>
        <v>0</v>
      </c>
      <c r="DM753">
        <f>BH753+(BH753*(CG753-8.25)/8.25)</f>
        <v>326.06181818181813</v>
      </c>
      <c r="DN753">
        <f>BI753+(BI753*(CH753-8.25)/8.25)</f>
        <v>74.530909090909063</v>
      </c>
      <c r="DO753">
        <f>BJ753+(BJ753*(CI753-8.25)/8.25)</f>
        <v>130.39757575757574</v>
      </c>
      <c r="DP753">
        <f>BK753+(BK753*(CJ753-8.25)/8.25)</f>
        <v>9.6872727272727843</v>
      </c>
      <c r="DQ753">
        <f>BL753+(BL753*(CK753-8.25)/8.25)</f>
        <v>0</v>
      </c>
      <c r="DR753">
        <f>BM753+(BM753*(CL753-8.25)/8.25)</f>
        <v>0</v>
      </c>
      <c r="DS753">
        <f>BN753+(BN753*(CM753-8.25)/8.25)</f>
        <v>0</v>
      </c>
      <c r="DT753" s="8">
        <f>DM753*10^8/$I753</f>
        <v>1725.4406576652329</v>
      </c>
      <c r="DU753" s="8">
        <f>DN753*10^8/$I753</f>
        <v>394.39963107393589</v>
      </c>
      <c r="DV753" s="8">
        <f>DO753*10^8/$I753</f>
        <v>690.03258378337057</v>
      </c>
      <c r="DW753" s="8">
        <f>DP753*10^8/$I753</f>
        <v>51.262715514294101</v>
      </c>
      <c r="DX753" s="8">
        <f>DQ753*10^8/$I753</f>
        <v>0</v>
      </c>
      <c r="DY753" s="8">
        <f>DR753*10^8/$I753</f>
        <v>0</v>
      </c>
      <c r="DZ753" s="8">
        <f>DS753*10^8/$I753</f>
        <v>0</v>
      </c>
      <c r="EA753" s="8">
        <f>DT753*10^8/$I753</f>
        <v>9130.6166411184022</v>
      </c>
      <c r="EB753" s="8">
        <f>DZ753*0.8</f>
        <v>0</v>
      </c>
      <c r="EC753" s="10">
        <f>G753-E753</f>
        <v>-420</v>
      </c>
      <c r="ED753" s="4">
        <f>EC753/E753*100</f>
        <v>-6.9078947368421062</v>
      </c>
      <c r="EE753" s="4">
        <f>DY753-G753</f>
        <v>-5660</v>
      </c>
      <c r="EF753" s="12">
        <f>EE753/G753</f>
        <v>-1</v>
      </c>
      <c r="EG753" s="4">
        <f>G753-F753</f>
        <v>490</v>
      </c>
    </row>
    <row r="754" spans="1:137" x14ac:dyDescent="0.3">
      <c r="A754">
        <v>753</v>
      </c>
      <c r="B754" t="s">
        <v>5752</v>
      </c>
      <c r="C754" t="s">
        <v>707</v>
      </c>
      <c r="D754" t="str">
        <f>VLOOKUP(C754,Sheet1!$A$2:$B$3197,2,FALSE)</f>
        <v>화학</v>
      </c>
      <c r="E754">
        <v>53200</v>
      </c>
      <c r="F754">
        <v>44250</v>
      </c>
      <c r="G754" s="7">
        <v>45250</v>
      </c>
      <c r="H754" t="s">
        <v>2911</v>
      </c>
      <c r="I754" s="7">
        <f>VALUE(LEFT(H754,FIND("/",H754)-1)) + VALUE(MID(H754,FIND("/",H754)+1,LEN(H754)))</f>
        <v>192402234</v>
      </c>
      <c r="J754" s="1">
        <v>699560</v>
      </c>
      <c r="K754" s="1">
        <f>G754*I754/(10^8)</f>
        <v>87062.010884999996</v>
      </c>
      <c r="L754" s="1">
        <v>92588</v>
      </c>
      <c r="M754" s="1">
        <v>93418</v>
      </c>
      <c r="N754" s="1">
        <v>90460</v>
      </c>
      <c r="O754" s="1">
        <v>94574</v>
      </c>
      <c r="P754" s="1">
        <v>91950</v>
      </c>
      <c r="Q754" s="1">
        <v>109328</v>
      </c>
      <c r="R754" s="1">
        <v>118350</v>
      </c>
      <c r="S754" s="1">
        <v>126178</v>
      </c>
      <c r="T754" s="1">
        <v>7792</v>
      </c>
      <c r="U754" s="1">
        <v>7564</v>
      </c>
      <c r="V754" s="1">
        <v>3543</v>
      </c>
      <c r="W754" s="1">
        <v>4592</v>
      </c>
      <c r="X754" s="1">
        <v>5942</v>
      </c>
      <c r="Y754" s="1">
        <v>10453</v>
      </c>
      <c r="Z754" s="1">
        <v>11120</v>
      </c>
      <c r="AA754" s="1">
        <v>11445</v>
      </c>
      <c r="AB754" s="1">
        <v>7709</v>
      </c>
      <c r="AC754" s="1">
        <v>8345</v>
      </c>
      <c r="AD754" s="1">
        <v>1604</v>
      </c>
      <c r="AE754" s="1">
        <v>-2489</v>
      </c>
      <c r="AF754" s="1">
        <v>3017</v>
      </c>
      <c r="AG754" s="1">
        <v>9984</v>
      </c>
      <c r="AH754" s="1">
        <v>9658</v>
      </c>
      <c r="AI754" s="1">
        <v>10133</v>
      </c>
      <c r="AJ754" s="1">
        <v>138179</v>
      </c>
      <c r="AK754" s="1">
        <v>136495</v>
      </c>
      <c r="AL754" s="1">
        <v>152315</v>
      </c>
      <c r="AM754" s="1">
        <v>156811</v>
      </c>
      <c r="AN754" s="1">
        <v>151373</v>
      </c>
      <c r="AO754" s="1">
        <v>174334</v>
      </c>
      <c r="AP754" s="1">
        <v>186097</v>
      </c>
      <c r="AQ754" s="1">
        <v>197550</v>
      </c>
      <c r="AR754" s="1">
        <v>83496</v>
      </c>
      <c r="AS754" s="1">
        <v>74620</v>
      </c>
      <c r="AT754" s="1">
        <v>90044</v>
      </c>
      <c r="AU754" s="1">
        <v>98753</v>
      </c>
      <c r="AV754" s="1">
        <v>91696</v>
      </c>
      <c r="AW754" s="1">
        <v>95547</v>
      </c>
      <c r="AX754" s="1">
        <v>98624</v>
      </c>
      <c r="AY754" s="1">
        <v>101957</v>
      </c>
      <c r="AZ754" s="1">
        <v>54683</v>
      </c>
      <c r="BA754" s="1">
        <v>61875</v>
      </c>
      <c r="BB754" s="1">
        <v>62271</v>
      </c>
      <c r="BC754" s="1">
        <v>58058</v>
      </c>
      <c r="BD754" s="1">
        <v>59677</v>
      </c>
      <c r="BE754" s="1">
        <v>78787</v>
      </c>
      <c r="BF754" s="1">
        <v>87472</v>
      </c>
      <c r="BG754" s="1">
        <v>95593</v>
      </c>
      <c r="BH754" s="1">
        <v>52849</v>
      </c>
      <c r="BI754" s="1">
        <v>60151</v>
      </c>
      <c r="BJ754" s="1">
        <v>60900</v>
      </c>
      <c r="BK754" s="1">
        <v>57282</v>
      </c>
      <c r="BL754" s="1">
        <v>59291</v>
      </c>
      <c r="BM754" s="1">
        <v>77933</v>
      </c>
      <c r="BN754" s="1">
        <v>86451</v>
      </c>
      <c r="BO754" s="1">
        <v>94056</v>
      </c>
      <c r="BP754" s="1">
        <v>8297</v>
      </c>
      <c r="BQ754" s="1">
        <v>8297</v>
      </c>
      <c r="BR754" s="1">
        <v>8212</v>
      </c>
      <c r="BS754" s="1">
        <v>8212</v>
      </c>
      <c r="BT754" s="1">
        <v>8212</v>
      </c>
      <c r="BU754" s="1">
        <v>9781</v>
      </c>
      <c r="BV754" s="1">
        <v>9810</v>
      </c>
      <c r="BW754" s="1">
        <v>9602</v>
      </c>
      <c r="BX754">
        <v>5.57</v>
      </c>
      <c r="BY754">
        <v>6.08</v>
      </c>
      <c r="BZ754">
        <v>1.1100000000000001</v>
      </c>
      <c r="CA754">
        <v>-1.61</v>
      </c>
      <c r="CB754">
        <v>1.96</v>
      </c>
      <c r="CC754">
        <v>6.13</v>
      </c>
      <c r="CD754">
        <v>5.36</v>
      </c>
      <c r="CE754">
        <v>5.28</v>
      </c>
      <c r="CF754">
        <v>15.23</v>
      </c>
      <c r="CG754">
        <v>14.6</v>
      </c>
      <c r="CH754">
        <v>3.08</v>
      </c>
      <c r="CI754">
        <v>-4.0199999999999996</v>
      </c>
      <c r="CJ754">
        <v>5.3</v>
      </c>
      <c r="CK754">
        <v>14.47</v>
      </c>
      <c r="CL754">
        <v>11.68</v>
      </c>
      <c r="CM754">
        <v>11</v>
      </c>
      <c r="CN754" s="1">
        <v>4564</v>
      </c>
      <c r="CO754" s="1">
        <v>4970</v>
      </c>
      <c r="CP754" s="1">
        <v>1133</v>
      </c>
      <c r="CQ754" s="1">
        <v>-1457</v>
      </c>
      <c r="CR754" s="1">
        <v>1914</v>
      </c>
      <c r="CS754" s="1">
        <v>5311</v>
      </c>
      <c r="CT754" s="1">
        <v>4988</v>
      </c>
      <c r="CU754" s="1">
        <v>5158</v>
      </c>
      <c r="CV754">
        <v>5.25</v>
      </c>
      <c r="CW754">
        <v>6.16</v>
      </c>
      <c r="CX754">
        <v>17.28</v>
      </c>
      <c r="CY754" t="s">
        <v>2</v>
      </c>
      <c r="CZ754">
        <v>24.26</v>
      </c>
      <c r="DA754">
        <v>8.52</v>
      </c>
      <c r="DB754">
        <v>9.07</v>
      </c>
      <c r="DC754">
        <v>8.77</v>
      </c>
      <c r="DD754">
        <v>0.75</v>
      </c>
      <c r="DE754">
        <v>0.84</v>
      </c>
      <c r="DF754">
        <v>0.53</v>
      </c>
      <c r="DG754">
        <v>0.52</v>
      </c>
      <c r="DH754">
        <v>1.26</v>
      </c>
      <c r="DI754">
        <v>1.1200000000000001</v>
      </c>
      <c r="DJ754">
        <v>1.01</v>
      </c>
      <c r="DK754">
        <v>0.93</v>
      </c>
      <c r="DL754" s="6">
        <f>(CM754*3+CL754*2+CK754)/6</f>
        <v>11.805</v>
      </c>
      <c r="DM754">
        <f>BH754+(BH754*(CG754-8.25)/8.25)</f>
        <v>93526.715151515149</v>
      </c>
      <c r="DN754">
        <f>BI754+(BI754*(CH754-8.25)/8.25)</f>
        <v>22456.373333333337</v>
      </c>
      <c r="DO754">
        <f>BJ754+(BJ754*(CI754-8.25)/8.25)</f>
        <v>-29674.909090909088</v>
      </c>
      <c r="DP754">
        <f>BK754+(BK754*(CJ754-8.25)/8.25)</f>
        <v>36799.345454545452</v>
      </c>
      <c r="DQ754">
        <f>BL754+(BL754*(CK754-8.25)/8.25)</f>
        <v>103992.82060606062</v>
      </c>
      <c r="DR754">
        <f>BM754+(BM754*(CL754-8.25)/8.25)</f>
        <v>110334.23515151515</v>
      </c>
      <c r="DS754">
        <f>BN754+(BN754*(CM754-8.25)/8.25)</f>
        <v>115268</v>
      </c>
      <c r="DT754" s="8">
        <f>DM754*10^8/$I754</f>
        <v>48609.994388898391</v>
      </c>
      <c r="DU754" s="8">
        <f>DN754*10^8/$I754</f>
        <v>11671.576190395655</v>
      </c>
      <c r="DV754" s="8">
        <f>DO754*10^8/$I754</f>
        <v>-15423.370339301304</v>
      </c>
      <c r="DW754" s="8">
        <f>DP754*10^8/$I754</f>
        <v>19126.256847176446</v>
      </c>
      <c r="DX754" s="8">
        <f>DQ754*10^8/$I754</f>
        <v>54049.694977065927</v>
      </c>
      <c r="DY754" s="8">
        <f>DR754*10^8/$I754</f>
        <v>57345.610213400723</v>
      </c>
      <c r="DZ754" s="8">
        <f>DS754*10^8/$I754</f>
        <v>59909.907283093191</v>
      </c>
      <c r="EA754" s="8">
        <f>DT754*10^8/$I754</f>
        <v>25264.776493654637</v>
      </c>
      <c r="EB754" s="8">
        <f>DZ754*0.8</f>
        <v>47927.925826474559</v>
      </c>
      <c r="EC754" s="10">
        <f>G754-E754</f>
        <v>-7950</v>
      </c>
      <c r="ED754" s="4">
        <f>EC754/E754*100</f>
        <v>-14.943609022556393</v>
      </c>
      <c r="EE754" s="4">
        <f>DY754-G754</f>
        <v>12095.610213400723</v>
      </c>
      <c r="EF754" s="12">
        <f>EE754/G754</f>
        <v>0.2673063030585795</v>
      </c>
      <c r="EG754" s="4">
        <f>G754-F754</f>
        <v>1000</v>
      </c>
    </row>
    <row r="755" spans="1:137" x14ac:dyDescent="0.3">
      <c r="A755">
        <v>754</v>
      </c>
      <c r="B755" t="s">
        <v>7899</v>
      </c>
      <c r="C755" t="s">
        <v>708</v>
      </c>
      <c r="D755" t="str">
        <f>VLOOKUP(C755,Sheet1!$A$2:$B$3197,2,FALSE)</f>
        <v>포장재</v>
      </c>
      <c r="E755">
        <v>90900</v>
      </c>
      <c r="F755">
        <v>141000</v>
      </c>
      <c r="G755" s="7">
        <v>141000</v>
      </c>
      <c r="H755" t="s">
        <v>2912</v>
      </c>
      <c r="I755" s="7">
        <f>VALUE(LEFT(H755,FIND("/",H755)-1)) + VALUE(MID(H755,FIND("/",H755)+1,LEN(H755)))</f>
        <v>2191024</v>
      </c>
      <c r="J755">
        <v>0</v>
      </c>
      <c r="K755" s="1">
        <f>G755*I755/(10^8)</f>
        <v>3089.34384</v>
      </c>
      <c r="L755" s="1">
        <v>10953</v>
      </c>
      <c r="M755" s="1">
        <v>11978</v>
      </c>
      <c r="N755" s="1">
        <v>16276</v>
      </c>
      <c r="O755" s="1">
        <v>15424</v>
      </c>
      <c r="P755" s="1">
        <v>15271</v>
      </c>
      <c r="Q755" s="3"/>
      <c r="R755" s="3"/>
      <c r="S755" s="3"/>
      <c r="T755">
        <v>861</v>
      </c>
      <c r="U755">
        <v>641</v>
      </c>
      <c r="V755" s="1">
        <v>1837</v>
      </c>
      <c r="W755" s="1">
        <v>1584</v>
      </c>
      <c r="X755" s="1">
        <v>1470</v>
      </c>
      <c r="Y755" s="3"/>
      <c r="Z755" s="3"/>
      <c r="AA755" s="3"/>
      <c r="AB755">
        <v>676</v>
      </c>
      <c r="AC755">
        <v>735</v>
      </c>
      <c r="AD755" s="1">
        <v>1002</v>
      </c>
      <c r="AE755">
        <v>943</v>
      </c>
      <c r="AF755">
        <v>829</v>
      </c>
      <c r="AG755" s="3"/>
      <c r="AH755" s="3"/>
      <c r="AI755" s="3"/>
      <c r="AJ755" s="1">
        <v>17065</v>
      </c>
      <c r="AK755" s="1">
        <v>18164</v>
      </c>
      <c r="AL755" s="1">
        <v>28403</v>
      </c>
      <c r="AM755" s="1">
        <v>28844</v>
      </c>
      <c r="AN755" s="1">
        <v>28875</v>
      </c>
      <c r="AO755" s="3"/>
      <c r="AP755" s="3"/>
      <c r="AQ755" s="3"/>
      <c r="AR755" s="1">
        <v>4814</v>
      </c>
      <c r="AS755" s="1">
        <v>5535</v>
      </c>
      <c r="AT755" s="1">
        <v>14564</v>
      </c>
      <c r="AU755" s="1">
        <v>14234</v>
      </c>
      <c r="AV755" s="1">
        <v>13599</v>
      </c>
      <c r="AW755" s="3"/>
      <c r="AX755" s="3"/>
      <c r="AY755" s="3"/>
      <c r="AZ755" s="1">
        <v>12251</v>
      </c>
      <c r="BA755" s="1">
        <v>12629</v>
      </c>
      <c r="BB755" s="1">
        <v>13838</v>
      </c>
      <c r="BC755" s="1">
        <v>14609</v>
      </c>
      <c r="BD755" s="1">
        <v>15276</v>
      </c>
      <c r="BE755" s="3"/>
      <c r="BF755" s="3"/>
      <c r="BG755" s="3"/>
      <c r="BH755" s="1">
        <v>6497</v>
      </c>
      <c r="BI755" s="1">
        <v>6800</v>
      </c>
      <c r="BJ755" s="1">
        <v>7364</v>
      </c>
      <c r="BK755" s="1">
        <v>7770</v>
      </c>
      <c r="BL755" s="1">
        <v>8090</v>
      </c>
      <c r="BM755" s="3"/>
      <c r="BN755" s="3"/>
      <c r="BO755" s="3"/>
      <c r="BP755">
        <v>110</v>
      </c>
      <c r="BQ755">
        <v>110</v>
      </c>
      <c r="BR755">
        <v>110</v>
      </c>
      <c r="BS755">
        <v>110</v>
      </c>
      <c r="BT755">
        <v>110</v>
      </c>
      <c r="BU755" s="3"/>
      <c r="BV755" s="3"/>
      <c r="BW755" s="3"/>
      <c r="BX755">
        <v>4.0999999999999996</v>
      </c>
      <c r="BY755">
        <v>4.17</v>
      </c>
      <c r="BZ755">
        <v>4.3</v>
      </c>
      <c r="CA755">
        <v>3.3</v>
      </c>
      <c r="CB755">
        <v>2.87</v>
      </c>
      <c r="CC755" s="3"/>
      <c r="CD755" s="3"/>
      <c r="CE755" s="3"/>
      <c r="CF755">
        <v>5.5</v>
      </c>
      <c r="CG755">
        <v>6.58</v>
      </c>
      <c r="CH755">
        <v>7.07</v>
      </c>
      <c r="CI755">
        <v>6.36</v>
      </c>
      <c r="CJ755">
        <v>5.3</v>
      </c>
      <c r="CK755" s="3"/>
      <c r="CL755" s="3"/>
      <c r="CM755" s="3"/>
      <c r="CN755" s="1">
        <v>15890</v>
      </c>
      <c r="CO755" s="1">
        <v>19967</v>
      </c>
      <c r="CP755" s="1">
        <v>22849</v>
      </c>
      <c r="CQ755" s="1">
        <v>21956</v>
      </c>
      <c r="CR755" s="1">
        <v>19180</v>
      </c>
      <c r="CS755" s="3"/>
      <c r="CT755" s="3"/>
      <c r="CU755" s="3"/>
      <c r="CV755">
        <v>6.48</v>
      </c>
      <c r="CW755">
        <v>5.73</v>
      </c>
      <c r="CX755">
        <v>4.95</v>
      </c>
      <c r="CY755">
        <v>4.71</v>
      </c>
      <c r="CZ755">
        <v>4.72</v>
      </c>
      <c r="DA755" s="3"/>
      <c r="DB755" s="3"/>
      <c r="DC755" s="3"/>
      <c r="DD755">
        <v>0.34</v>
      </c>
      <c r="DE755">
        <v>0.37</v>
      </c>
      <c r="DF755">
        <v>0.33</v>
      </c>
      <c r="DG755">
        <v>0.28999999999999998</v>
      </c>
      <c r="DH755">
        <v>0.24</v>
      </c>
      <c r="DI755" s="3"/>
      <c r="DJ755" s="3"/>
      <c r="DK755" s="3"/>
      <c r="DL755" s="6">
        <f>(CM755*3+CL755*2+CK755)/6</f>
        <v>0</v>
      </c>
      <c r="DM755">
        <f>BH755+(BH755*(CG755-8.25)/8.25)</f>
        <v>5181.8496969696971</v>
      </c>
      <c r="DN755">
        <f>BI755+(BI755*(CH755-8.25)/8.25)</f>
        <v>5827.3939393939399</v>
      </c>
      <c r="DO755">
        <f>BJ755+(BJ755*(CI755-8.25)/8.25)</f>
        <v>5676.9745454545455</v>
      </c>
      <c r="DP755">
        <f>BK755+(BK755*(CJ755-8.25)/8.25)</f>
        <v>4991.636363636364</v>
      </c>
      <c r="DQ755">
        <f>BL755+(BL755*(CK755-8.25)/8.25)</f>
        <v>0</v>
      </c>
      <c r="DR755">
        <f>BM755+(BM755*(CL755-8.25)/8.25)</f>
        <v>0</v>
      </c>
      <c r="DS755">
        <f>BN755+(BN755*(CM755-8.25)/8.25)</f>
        <v>0</v>
      </c>
      <c r="DT755" s="8">
        <f>DM755*10^8/$I755</f>
        <v>236503.55710250995</v>
      </c>
      <c r="DU755" s="8">
        <f>DN755*10^8/$I755</f>
        <v>265966.6867817943</v>
      </c>
      <c r="DV755" s="8">
        <f>DO755*10^8/$I755</f>
        <v>259101.43136061248</v>
      </c>
      <c r="DW755" s="8">
        <f>DP755*10^8/$I755</f>
        <v>227822.07605377049</v>
      </c>
      <c r="DX755" s="8">
        <f>DQ755*10^8/$I755</f>
        <v>0</v>
      </c>
      <c r="DY755" s="8">
        <f>DR755*10^8/$I755</f>
        <v>0</v>
      </c>
      <c r="DZ755" s="8">
        <f>DS755*10^8/$I755</f>
        <v>0</v>
      </c>
      <c r="EA755" s="8">
        <f>DT755*10^8/$I755</f>
        <v>10794202.030763239</v>
      </c>
      <c r="EB755" s="8">
        <f>DZ755*0.8</f>
        <v>0</v>
      </c>
      <c r="EC755" s="10">
        <f>G755-E755</f>
        <v>50100</v>
      </c>
      <c r="ED755" s="4">
        <f>EC755/E755*100</f>
        <v>55.115511551155116</v>
      </c>
      <c r="EE755" s="4">
        <f>DY755-G755</f>
        <v>-141000</v>
      </c>
      <c r="EF755" s="12">
        <f>EE755/G755</f>
        <v>-1</v>
      </c>
      <c r="EG755" s="4">
        <f>G755-F755</f>
        <v>0</v>
      </c>
    </row>
    <row r="756" spans="1:137" x14ac:dyDescent="0.3">
      <c r="A756">
        <v>755</v>
      </c>
      <c r="B756" t="s">
        <v>6768</v>
      </c>
      <c r="C756" t="s">
        <v>709</v>
      </c>
      <c r="D756" t="str">
        <f>VLOOKUP(C756,Sheet1!$A$2:$B$3197,2,FALSE)</f>
        <v>화학</v>
      </c>
      <c r="E756">
        <v>3860</v>
      </c>
      <c r="F756">
        <v>4790</v>
      </c>
      <c r="G756" s="7">
        <v>4625</v>
      </c>
      <c r="H756" t="s">
        <v>2055</v>
      </c>
      <c r="I756" s="7">
        <f>VALUE(LEFT(H756,FIND("/",H756)-1)) + VALUE(MID(H756,FIND("/",H756)+1,LEN(H756)))</f>
        <v>40000000</v>
      </c>
      <c r="J756" s="1">
        <v>60000</v>
      </c>
      <c r="K756" s="1">
        <f>G756*I756/(10^8)</f>
        <v>1850</v>
      </c>
      <c r="L756" s="1">
        <v>3455</v>
      </c>
      <c r="M756" s="1">
        <v>5413</v>
      </c>
      <c r="N756" s="1">
        <v>5793</v>
      </c>
      <c r="O756" s="1">
        <v>4402</v>
      </c>
      <c r="P756" s="1">
        <v>2547</v>
      </c>
      <c r="Q756" s="3"/>
      <c r="R756" s="3"/>
      <c r="S756" s="3"/>
      <c r="T756">
        <v>-160</v>
      </c>
      <c r="U756">
        <v>242</v>
      </c>
      <c r="V756">
        <v>156</v>
      </c>
      <c r="W756">
        <v>-474</v>
      </c>
      <c r="X756">
        <v>-595</v>
      </c>
      <c r="Y756" s="3"/>
      <c r="Z756" s="3"/>
      <c r="AA756" s="3"/>
      <c r="AB756">
        <v>-76</v>
      </c>
      <c r="AC756">
        <v>123</v>
      </c>
      <c r="AD756">
        <v>100</v>
      </c>
      <c r="AE756">
        <v>-828</v>
      </c>
      <c r="AF756">
        <v>-614</v>
      </c>
      <c r="AG756" s="3"/>
      <c r="AH756" s="3"/>
      <c r="AI756" s="3"/>
      <c r="AJ756" s="1">
        <v>4739</v>
      </c>
      <c r="AK756" s="1">
        <v>4622</v>
      </c>
      <c r="AL756" s="1">
        <v>4331</v>
      </c>
      <c r="AM756" s="1">
        <v>3644</v>
      </c>
      <c r="AN756" s="1">
        <v>3121</v>
      </c>
      <c r="AO756" s="3"/>
      <c r="AP756" s="3"/>
      <c r="AQ756" s="3"/>
      <c r="AR756" s="1">
        <v>2219</v>
      </c>
      <c r="AS756" s="1">
        <v>1986</v>
      </c>
      <c r="AT756" s="1">
        <v>1634</v>
      </c>
      <c r="AU756" s="1">
        <v>1799</v>
      </c>
      <c r="AV756" s="1">
        <v>1883</v>
      </c>
      <c r="AW756" s="3"/>
      <c r="AX756" s="3"/>
      <c r="AY756" s="3"/>
      <c r="AZ756" s="1">
        <v>2519</v>
      </c>
      <c r="BA756" s="1">
        <v>2636</v>
      </c>
      <c r="BB756" s="1">
        <v>2697</v>
      </c>
      <c r="BC756" s="1">
        <v>1845</v>
      </c>
      <c r="BD756" s="1">
        <v>1238</v>
      </c>
      <c r="BE756" s="3"/>
      <c r="BF756" s="3"/>
      <c r="BG756" s="3"/>
      <c r="BH756" s="1">
        <v>2519</v>
      </c>
      <c r="BI756" s="1">
        <v>2636</v>
      </c>
      <c r="BJ756" s="1">
        <v>2697</v>
      </c>
      <c r="BK756" s="1">
        <v>1845</v>
      </c>
      <c r="BL756" s="1">
        <v>1238</v>
      </c>
      <c r="BM756" s="3"/>
      <c r="BN756" s="3"/>
      <c r="BO756" s="3"/>
      <c r="BP756">
        <v>200</v>
      </c>
      <c r="BQ756">
        <v>200</v>
      </c>
      <c r="BR756">
        <v>200</v>
      </c>
      <c r="BS756">
        <v>200</v>
      </c>
      <c r="BT756">
        <v>200</v>
      </c>
      <c r="BU756" s="3"/>
      <c r="BV756" s="3"/>
      <c r="BW756" s="3"/>
      <c r="BX756">
        <v>-1.67</v>
      </c>
      <c r="BY756">
        <v>2.64</v>
      </c>
      <c r="BZ756">
        <v>2.2400000000000002</v>
      </c>
      <c r="CA756">
        <v>-20.77</v>
      </c>
      <c r="CB756">
        <v>-18.149999999999999</v>
      </c>
      <c r="CC756" s="3"/>
      <c r="CD756" s="3"/>
      <c r="CE756" s="3"/>
      <c r="CF756">
        <v>-2.98</v>
      </c>
      <c r="CG756">
        <v>4.79</v>
      </c>
      <c r="CH756">
        <v>3.77</v>
      </c>
      <c r="CI756">
        <v>-36.47</v>
      </c>
      <c r="CJ756">
        <v>-39.82</v>
      </c>
      <c r="CK756" s="3"/>
      <c r="CL756" s="3"/>
      <c r="CM756" s="3"/>
      <c r="CN756">
        <v>-191</v>
      </c>
      <c r="CO756">
        <v>309</v>
      </c>
      <c r="CP756">
        <v>251</v>
      </c>
      <c r="CQ756" s="1">
        <v>-2070</v>
      </c>
      <c r="CR756" s="1">
        <v>-1535</v>
      </c>
      <c r="CS756" s="3"/>
      <c r="CT756" s="3"/>
      <c r="CU756" s="3"/>
      <c r="CV756" t="s">
        <v>2</v>
      </c>
      <c r="CW756">
        <v>24.55</v>
      </c>
      <c r="CX756">
        <v>17.27</v>
      </c>
      <c r="CY756" t="s">
        <v>2</v>
      </c>
      <c r="CZ756" t="s">
        <v>2</v>
      </c>
      <c r="DA756" s="3"/>
      <c r="DB756" s="3"/>
      <c r="DC756" s="3"/>
      <c r="DD756">
        <v>1.08</v>
      </c>
      <c r="DE756">
        <v>1.1499999999999999</v>
      </c>
      <c r="DF756">
        <v>0.64</v>
      </c>
      <c r="DG756">
        <v>0.67</v>
      </c>
      <c r="DH756">
        <v>1.25</v>
      </c>
      <c r="DI756" s="3"/>
      <c r="DJ756" s="3"/>
      <c r="DK756" s="3"/>
      <c r="DL756" s="6">
        <f>(CM756*3+CL756*2+CK756)/6</f>
        <v>0</v>
      </c>
      <c r="DM756">
        <f>BH756+(BH756*(CG756-8.25)/8.25)</f>
        <v>1462.5466666666666</v>
      </c>
      <c r="DN756">
        <f>BI756+(BI756*(CH756-8.25)/8.25)</f>
        <v>1204.5721212121211</v>
      </c>
      <c r="DO756">
        <f>BJ756+(BJ756*(CI756-8.25)/8.25)</f>
        <v>-11922.374545454544</v>
      </c>
      <c r="DP756">
        <f>BK756+(BK756*(CJ756-8.25)/8.25)</f>
        <v>-8905.1999999999989</v>
      </c>
      <c r="DQ756">
        <f>BL756+(BL756*(CK756-8.25)/8.25)</f>
        <v>0</v>
      </c>
      <c r="DR756">
        <f>BM756+(BM756*(CL756-8.25)/8.25)</f>
        <v>0</v>
      </c>
      <c r="DS756">
        <f>BN756+(BN756*(CM756-8.25)/8.25)</f>
        <v>0</v>
      </c>
      <c r="DT756" s="8">
        <f>DM756*10^8/$I756</f>
        <v>3656.3666666666663</v>
      </c>
      <c r="DU756" s="8">
        <f>DN756*10^8/$I756</f>
        <v>3011.4303030303026</v>
      </c>
      <c r="DV756" s="8">
        <f>DO756*10^8/$I756</f>
        <v>-29805.93636363636</v>
      </c>
      <c r="DW756" s="8">
        <f>DP756*10^8/$I756</f>
        <v>-22262.999999999996</v>
      </c>
      <c r="DX756" s="8">
        <f>DQ756*10^8/$I756</f>
        <v>0</v>
      </c>
      <c r="DY756" s="8">
        <f>DR756*10^8/$I756</f>
        <v>0</v>
      </c>
      <c r="DZ756" s="8">
        <f>DS756*10^8/$I756</f>
        <v>0</v>
      </c>
      <c r="EA756" s="8">
        <f>DT756*10^8/$I756</f>
        <v>9140.9166666666661</v>
      </c>
      <c r="EB756" s="8">
        <f>DZ756*0.8</f>
        <v>0</v>
      </c>
      <c r="EC756" s="10">
        <f>G756-E756</f>
        <v>765</v>
      </c>
      <c r="ED756" s="4">
        <f>EC756/E756*100</f>
        <v>19.818652849740932</v>
      </c>
      <c r="EE756" s="4">
        <f>DY756-G756</f>
        <v>-4625</v>
      </c>
      <c r="EF756" s="12">
        <f>EE756/G756</f>
        <v>-1</v>
      </c>
      <c r="EG756" s="4">
        <f>G756-F756</f>
        <v>-165</v>
      </c>
    </row>
    <row r="757" spans="1:137" x14ac:dyDescent="0.3">
      <c r="A757">
        <v>756</v>
      </c>
      <c r="B757" t="s">
        <v>5713</v>
      </c>
      <c r="C757" t="s">
        <v>710</v>
      </c>
      <c r="D757" t="str">
        <f>VLOOKUP(C757,Sheet1!$A$2:$B$3197,2,FALSE)</f>
        <v>식품</v>
      </c>
      <c r="E757">
        <v>35650</v>
      </c>
      <c r="F757">
        <v>37700</v>
      </c>
      <c r="G757" s="7">
        <v>38400</v>
      </c>
      <c r="H757" t="s">
        <v>2913</v>
      </c>
      <c r="I757" s="7">
        <f>VALUE(LEFT(H757,FIND("/",H757)-1)) + VALUE(MID(H757,FIND("/",H757)+1,LEN(H757)))</f>
        <v>105896860</v>
      </c>
      <c r="J757">
        <v>550</v>
      </c>
      <c r="K757" s="1">
        <f>G757*I757/(10^8)</f>
        <v>40664.394240000001</v>
      </c>
      <c r="L757" s="1">
        <v>22483</v>
      </c>
      <c r="M757" s="1">
        <v>18690</v>
      </c>
      <c r="N757" s="1">
        <v>72712</v>
      </c>
      <c r="O757" s="1">
        <v>88562</v>
      </c>
      <c r="P757" s="1">
        <v>90866</v>
      </c>
      <c r="Q757" s="1">
        <v>107443</v>
      </c>
      <c r="R757" s="1">
        <v>112260</v>
      </c>
      <c r="S757" s="1">
        <v>116055</v>
      </c>
      <c r="T757" s="1">
        <v>1278</v>
      </c>
      <c r="U757">
        <v>-68</v>
      </c>
      <c r="V757">
        <v>984</v>
      </c>
      <c r="W757" s="1">
        <v>1749</v>
      </c>
      <c r="X757" s="1">
        <v>1562</v>
      </c>
      <c r="Y757" s="1">
        <v>2627</v>
      </c>
      <c r="Z757" s="1">
        <v>3137</v>
      </c>
      <c r="AA757" s="1">
        <v>3540</v>
      </c>
      <c r="AB757">
        <v>752</v>
      </c>
      <c r="AC757" s="1">
        <v>4953</v>
      </c>
      <c r="AD757" s="1">
        <v>1107</v>
      </c>
      <c r="AE757" s="1">
        <v>-4116</v>
      </c>
      <c r="AF757" s="1">
        <v>-2389</v>
      </c>
      <c r="AG757" s="1">
        <v>4505</v>
      </c>
      <c r="AH757" s="1">
        <v>5527</v>
      </c>
      <c r="AI757" s="1">
        <v>4420</v>
      </c>
      <c r="AJ757" s="1">
        <v>39918</v>
      </c>
      <c r="AK757" s="1">
        <v>218971</v>
      </c>
      <c r="AL757" s="1">
        <v>276183</v>
      </c>
      <c r="AM757" s="1">
        <v>156058</v>
      </c>
      <c r="AN757" s="1">
        <v>166800</v>
      </c>
      <c r="AO757" s="1">
        <v>170333</v>
      </c>
      <c r="AP757" s="1">
        <v>174537</v>
      </c>
      <c r="AQ757" s="1">
        <v>171825</v>
      </c>
      <c r="AR757" s="1">
        <v>14298</v>
      </c>
      <c r="AS757" s="1">
        <v>144072</v>
      </c>
      <c r="AT757" s="1">
        <v>191849</v>
      </c>
      <c r="AU757" s="1">
        <v>78132</v>
      </c>
      <c r="AV757" s="1">
        <v>88489</v>
      </c>
      <c r="AW757" s="1">
        <v>88747</v>
      </c>
      <c r="AX757" s="1">
        <v>89190</v>
      </c>
      <c r="AY757" s="1">
        <v>87700</v>
      </c>
      <c r="AZ757" s="1">
        <v>25621</v>
      </c>
      <c r="BA757" s="1">
        <v>74898</v>
      </c>
      <c r="BB757" s="1">
        <v>84335</v>
      </c>
      <c r="BC757" s="1">
        <v>77925</v>
      </c>
      <c r="BD757" s="1">
        <v>78311</v>
      </c>
      <c r="BE757" s="1">
        <v>81587</v>
      </c>
      <c r="BF757" s="1">
        <v>85347</v>
      </c>
      <c r="BG757" s="1">
        <v>84125</v>
      </c>
      <c r="BH757" s="1">
        <v>24426</v>
      </c>
      <c r="BI757" s="1">
        <v>61148</v>
      </c>
      <c r="BJ757" s="1">
        <v>71130</v>
      </c>
      <c r="BK757" s="1">
        <v>66998</v>
      </c>
      <c r="BL757" s="1">
        <v>64172</v>
      </c>
      <c r="BM757" s="1">
        <v>65545</v>
      </c>
      <c r="BN757" s="1">
        <v>67295</v>
      </c>
      <c r="BO757" s="1">
        <v>69460</v>
      </c>
      <c r="BP757">
        <v>71</v>
      </c>
      <c r="BQ757">
        <v>149</v>
      </c>
      <c r="BR757">
        <v>212</v>
      </c>
      <c r="BS757">
        <v>212</v>
      </c>
      <c r="BT757">
        <v>212</v>
      </c>
      <c r="BU757">
        <v>210</v>
      </c>
      <c r="BV757">
        <v>210</v>
      </c>
      <c r="BW757">
        <v>210</v>
      </c>
      <c r="BX757">
        <v>1.81</v>
      </c>
      <c r="BY757">
        <v>3.83</v>
      </c>
      <c r="BZ757">
        <v>0.45</v>
      </c>
      <c r="CA757">
        <v>-1.9</v>
      </c>
      <c r="CB757">
        <v>-1.48</v>
      </c>
      <c r="CC757">
        <v>2.67</v>
      </c>
      <c r="CD757">
        <v>3.21</v>
      </c>
      <c r="CE757">
        <v>2.5499999999999998</v>
      </c>
      <c r="CF757">
        <v>2.78</v>
      </c>
      <c r="CG757">
        <v>10.96</v>
      </c>
      <c r="CH757">
        <v>2.8</v>
      </c>
      <c r="CI757">
        <v>-5.21</v>
      </c>
      <c r="CJ757">
        <v>-3.03</v>
      </c>
      <c r="CK757">
        <v>6.31</v>
      </c>
      <c r="CL757">
        <v>7.47</v>
      </c>
      <c r="CM757">
        <v>5.23</v>
      </c>
      <c r="CN757" s="1">
        <v>1965</v>
      </c>
      <c r="CO757" s="1">
        <v>10602</v>
      </c>
      <c r="CP757" s="1">
        <v>1746</v>
      </c>
      <c r="CQ757" s="1">
        <v>-3395</v>
      </c>
      <c r="CR757" s="1">
        <v>-1874</v>
      </c>
      <c r="CS757" s="1">
        <v>3862</v>
      </c>
      <c r="CT757" s="1">
        <v>4687</v>
      </c>
      <c r="CU757" s="1">
        <v>3376</v>
      </c>
      <c r="CV757">
        <v>35.03</v>
      </c>
      <c r="CW757">
        <v>6.14</v>
      </c>
      <c r="CX757">
        <v>30.18</v>
      </c>
      <c r="CY757" t="s">
        <v>2</v>
      </c>
      <c r="CZ757" t="s">
        <v>2</v>
      </c>
      <c r="DA757">
        <v>9.94</v>
      </c>
      <c r="DB757">
        <v>8.19</v>
      </c>
      <c r="DC757">
        <v>11.37</v>
      </c>
      <c r="DD757">
        <v>1</v>
      </c>
      <c r="DE757">
        <v>0.65</v>
      </c>
      <c r="DF757">
        <v>0.62</v>
      </c>
      <c r="DG757">
        <v>0.48</v>
      </c>
      <c r="DH757">
        <v>0.45</v>
      </c>
      <c r="DI757">
        <v>0.48</v>
      </c>
      <c r="DJ757">
        <v>0.47</v>
      </c>
      <c r="DK757">
        <v>0.46</v>
      </c>
      <c r="DL757" s="6">
        <f>(CM757*3+CL757*2+CK757)/6</f>
        <v>6.1566666666666672</v>
      </c>
      <c r="DM757">
        <f>BH757+(BH757*(CG757-8.25)/8.25)</f>
        <v>32449.570909090911</v>
      </c>
      <c r="DN757">
        <f>BI757+(BI757*(CH757-8.25)/8.25)</f>
        <v>20753.260606060605</v>
      </c>
      <c r="DO757">
        <f>BJ757+(BJ757*(CI757-8.25)/8.25)</f>
        <v>-44919.672727272729</v>
      </c>
      <c r="DP757">
        <f>BK757+(BK757*(CJ757-8.25)/8.25)</f>
        <v>-24606.538181818178</v>
      </c>
      <c r="DQ757">
        <f>BL757+(BL757*(CK757-8.25)/8.25)</f>
        <v>49081.856969696964</v>
      </c>
      <c r="DR757">
        <f>BM757+(BM757*(CL757-8.25)/8.25)</f>
        <v>59348.018181818181</v>
      </c>
      <c r="DS757">
        <f>BN757+(BN757*(CM757-8.25)/8.25)</f>
        <v>42660.951515151522</v>
      </c>
      <c r="DT757" s="8">
        <f>DM757*10^8/$I757</f>
        <v>30642.618590476537</v>
      </c>
      <c r="DU757" s="8">
        <f>DN757*10^8/$I757</f>
        <v>19597.616592277245</v>
      </c>
      <c r="DV757" s="8">
        <f>DO757*10^8/$I757</f>
        <v>-42418.323571891298</v>
      </c>
      <c r="DW757" s="8">
        <f>DP757*10^8/$I757</f>
        <v>-23236.324648170095</v>
      </c>
      <c r="DX757" s="8">
        <f>DQ757*10^8/$I757</f>
        <v>46348.73684611325</v>
      </c>
      <c r="DY757" s="8">
        <f>DR757*10^8/$I757</f>
        <v>56043.227515733881</v>
      </c>
      <c r="DZ757" s="8">
        <f>DS757*10^8/$I757</f>
        <v>40285.379108645451</v>
      </c>
      <c r="EA757" s="8">
        <f>DT757*10^8/$I757</f>
        <v>28936.286298268464</v>
      </c>
      <c r="EB757" s="8">
        <f>DZ757*0.8</f>
        <v>32228.303286916362</v>
      </c>
      <c r="EC757" s="10">
        <f>G757-E757</f>
        <v>2750</v>
      </c>
      <c r="ED757" s="4">
        <f>EC757/E757*100</f>
        <v>7.713884992987377</v>
      </c>
      <c r="EE757" s="4">
        <f>DY757-G757</f>
        <v>17643.227515733881</v>
      </c>
      <c r="EF757" s="12">
        <f>EE757/G757</f>
        <v>0.45945904988890313</v>
      </c>
      <c r="EG757" s="4">
        <f>G757-F757</f>
        <v>700</v>
      </c>
    </row>
    <row r="758" spans="1:137" x14ac:dyDescent="0.3">
      <c r="A758">
        <v>757</v>
      </c>
      <c r="B758" t="s">
        <v>7809</v>
      </c>
      <c r="C758" t="s">
        <v>711</v>
      </c>
      <c r="D758" t="str">
        <f>VLOOKUP(C758,Sheet1!$A$2:$B$3197,2,FALSE)</f>
        <v>섬유,의류,신발,호화품</v>
      </c>
      <c r="E758">
        <v>40300</v>
      </c>
      <c r="F758">
        <v>43500</v>
      </c>
      <c r="G758" s="7">
        <v>43750</v>
      </c>
      <c r="H758" t="s">
        <v>2914</v>
      </c>
      <c r="I758" s="7">
        <f>VALUE(LEFT(H758,FIND("/",H758)-1)) + VALUE(MID(H758,FIND("/",H758)+1,LEN(H758)))</f>
        <v>5300000</v>
      </c>
      <c r="J758" s="1">
        <v>52305</v>
      </c>
      <c r="K758" s="1">
        <f>G758*I758/(10^8)</f>
        <v>2318.75</v>
      </c>
      <c r="L758" s="1">
        <v>2456</v>
      </c>
      <c r="M758" s="1">
        <v>2086</v>
      </c>
      <c r="N758" s="1">
        <v>2090</v>
      </c>
      <c r="O758" s="1">
        <v>1563</v>
      </c>
      <c r="P758" s="1">
        <v>1752</v>
      </c>
      <c r="Q758" s="3"/>
      <c r="R758" s="3"/>
      <c r="S758" s="3"/>
      <c r="T758">
        <v>12</v>
      </c>
      <c r="U758">
        <v>-99</v>
      </c>
      <c r="V758">
        <v>-125</v>
      </c>
      <c r="W758">
        <v>-130</v>
      </c>
      <c r="X758">
        <v>36</v>
      </c>
      <c r="Y758" s="3"/>
      <c r="Z758" s="3"/>
      <c r="AA758" s="3"/>
      <c r="AB758">
        <v>-41</v>
      </c>
      <c r="AC758">
        <v>-96</v>
      </c>
      <c r="AD758">
        <v>124</v>
      </c>
      <c r="AE758">
        <v>-160</v>
      </c>
      <c r="AF758">
        <v>26</v>
      </c>
      <c r="AG758" s="3"/>
      <c r="AH758" s="3"/>
      <c r="AI758" s="3"/>
      <c r="AJ758" s="1">
        <v>3716</v>
      </c>
      <c r="AK758" s="1">
        <v>3560</v>
      </c>
      <c r="AL758" s="1">
        <v>2675</v>
      </c>
      <c r="AM758" s="1">
        <v>1977</v>
      </c>
      <c r="AN758" s="1">
        <v>2138</v>
      </c>
      <c r="AO758" s="3"/>
      <c r="AP758" s="3"/>
      <c r="AQ758" s="3"/>
      <c r="AR758" s="1">
        <v>1926</v>
      </c>
      <c r="AS758" s="1">
        <v>1876</v>
      </c>
      <c r="AT758">
        <v>907</v>
      </c>
      <c r="AU758">
        <v>717</v>
      </c>
      <c r="AV758">
        <v>775</v>
      </c>
      <c r="AW758" s="3"/>
      <c r="AX758" s="3"/>
      <c r="AY758" s="3"/>
      <c r="AZ758" s="1">
        <v>1790</v>
      </c>
      <c r="BA758" s="1">
        <v>1683</v>
      </c>
      <c r="BB758" s="1">
        <v>1768</v>
      </c>
      <c r="BC758" s="1">
        <v>1261</v>
      </c>
      <c r="BD758" s="1">
        <v>1363</v>
      </c>
      <c r="BE758" s="3"/>
      <c r="BF758" s="3"/>
      <c r="BG758" s="3"/>
      <c r="BH758" s="1">
        <v>1791</v>
      </c>
      <c r="BI758" s="1">
        <v>1685</v>
      </c>
      <c r="BJ758" s="1">
        <v>1770</v>
      </c>
      <c r="BK758" s="1">
        <v>1266</v>
      </c>
      <c r="BL758" s="1">
        <v>1363</v>
      </c>
      <c r="BM758" s="3"/>
      <c r="BN758" s="3"/>
      <c r="BO758" s="3"/>
      <c r="BP758">
        <v>53</v>
      </c>
      <c r="BQ758">
        <v>53</v>
      </c>
      <c r="BR758">
        <v>53</v>
      </c>
      <c r="BS758">
        <v>53</v>
      </c>
      <c r="BT758">
        <v>53</v>
      </c>
      <c r="BU758" s="3"/>
      <c r="BV758" s="3"/>
      <c r="BW758" s="3"/>
      <c r="BX758">
        <v>-1.1200000000000001</v>
      </c>
      <c r="BY758">
        <v>-2.64</v>
      </c>
      <c r="BZ758">
        <v>3.99</v>
      </c>
      <c r="CA758">
        <v>-6.86</v>
      </c>
      <c r="CB758">
        <v>1.28</v>
      </c>
      <c r="CC758" s="3"/>
      <c r="CD758" s="3"/>
      <c r="CE758" s="3"/>
      <c r="CF758">
        <v>-2.38</v>
      </c>
      <c r="CG758">
        <v>-5.51</v>
      </c>
      <c r="CH758">
        <v>7.25</v>
      </c>
      <c r="CI758">
        <v>-10.27</v>
      </c>
      <c r="CJ758">
        <v>2.04</v>
      </c>
      <c r="CK758" s="3"/>
      <c r="CL758" s="3"/>
      <c r="CM758" s="3"/>
      <c r="CN758">
        <v>-770</v>
      </c>
      <c r="CO758" s="1">
        <v>-1808</v>
      </c>
      <c r="CP758" s="1">
        <v>2365</v>
      </c>
      <c r="CQ758" s="1">
        <v>-2943</v>
      </c>
      <c r="CR758">
        <v>506</v>
      </c>
      <c r="CS758" s="3"/>
      <c r="CT758" s="3"/>
      <c r="CU758" s="3"/>
      <c r="CV758" t="s">
        <v>2</v>
      </c>
      <c r="CW758" t="s">
        <v>2</v>
      </c>
      <c r="CX758">
        <v>6.17</v>
      </c>
      <c r="CY758" t="s">
        <v>2</v>
      </c>
      <c r="CZ758">
        <v>79.010000000000005</v>
      </c>
      <c r="DA758" s="3"/>
      <c r="DB758" s="3"/>
      <c r="DC758" s="3"/>
      <c r="DD758">
        <v>0.53</v>
      </c>
      <c r="DE758">
        <v>0.47</v>
      </c>
      <c r="DF758">
        <v>0.43</v>
      </c>
      <c r="DG758">
        <v>0.66</v>
      </c>
      <c r="DH758">
        <v>1.23</v>
      </c>
      <c r="DI758" s="3"/>
      <c r="DJ758" s="3"/>
      <c r="DK758" s="3"/>
      <c r="DL758" s="6">
        <f>(CM758*3+CL758*2+CK758)/6</f>
        <v>0</v>
      </c>
      <c r="DM758">
        <f>BH758+(BH758*(CG758-8.25)/8.25)</f>
        <v>-1196.1709090909089</v>
      </c>
      <c r="DN758">
        <f>BI758+(BI758*(CH758-8.25)/8.25)</f>
        <v>1480.7575757575758</v>
      </c>
      <c r="DO758">
        <f>BJ758+(BJ758*(CI758-8.25)/8.25)</f>
        <v>-2203.3818181818183</v>
      </c>
      <c r="DP758">
        <f>BK758+(BK758*(CJ758-8.25)/8.25)</f>
        <v>313.0472727272728</v>
      </c>
      <c r="DQ758">
        <f>BL758+(BL758*(CK758-8.25)/8.25)</f>
        <v>0</v>
      </c>
      <c r="DR758">
        <f>BM758+(BM758*(CL758-8.25)/8.25)</f>
        <v>0</v>
      </c>
      <c r="DS758">
        <f>BN758+(BN758*(CM758-8.25)/8.25)</f>
        <v>0</v>
      </c>
      <c r="DT758" s="8">
        <f>DM758*10^8/$I758</f>
        <v>-22569.262435677527</v>
      </c>
      <c r="DU758" s="8">
        <f>DN758*10^8/$I758</f>
        <v>27938.8221841052</v>
      </c>
      <c r="DV758" s="8">
        <f>DO758*10^8/$I758</f>
        <v>-41573.241852487139</v>
      </c>
      <c r="DW758" s="8">
        <f>DP758*10^8/$I758</f>
        <v>5906.5523156089203</v>
      </c>
      <c r="DX758" s="8">
        <f>DQ758*10^8/$I758</f>
        <v>0</v>
      </c>
      <c r="DY758" s="8">
        <f>DR758*10^8/$I758</f>
        <v>0</v>
      </c>
      <c r="DZ758" s="8">
        <f>DS758*10^8/$I758</f>
        <v>0</v>
      </c>
      <c r="EA758" s="8">
        <f>DT758*10^8/$I758</f>
        <v>-425835.14029580232</v>
      </c>
      <c r="EB758" s="8">
        <f>DZ758*0.8</f>
        <v>0</v>
      </c>
      <c r="EC758" s="10">
        <f>G758-E758</f>
        <v>3450</v>
      </c>
      <c r="ED758" s="4">
        <f>EC758/E758*100</f>
        <v>8.5607940446650126</v>
      </c>
      <c r="EE758" s="4">
        <f>DY758-G758</f>
        <v>-43750</v>
      </c>
      <c r="EF758" s="12">
        <f>EE758/G758</f>
        <v>-1</v>
      </c>
      <c r="EG758" s="4">
        <f>G758-F758</f>
        <v>250</v>
      </c>
    </row>
    <row r="759" spans="1:137" x14ac:dyDescent="0.3">
      <c r="A759">
        <v>758</v>
      </c>
      <c r="B759" t="s">
        <v>6111</v>
      </c>
      <c r="C759" t="s">
        <v>7943</v>
      </c>
      <c r="D759" t="str">
        <f>VLOOKUP(C759,Sheet1!$A$2:$B$3197,2,FALSE)</f>
        <v>식품</v>
      </c>
      <c r="E759">
        <v>234</v>
      </c>
      <c r="F759">
        <v>352</v>
      </c>
      <c r="G759" s="7">
        <v>364</v>
      </c>
      <c r="H759" t="s">
        <v>2915</v>
      </c>
      <c r="I759" s="7">
        <f>VALUE(LEFT(H759,FIND("/",H759)-1)) + VALUE(MID(H759,FIND("/",H759)+1,LEN(H759)))</f>
        <v>370190388</v>
      </c>
      <c r="J759">
        <v>0</v>
      </c>
      <c r="K759" s="1">
        <f>G759*I759/(10^8)</f>
        <v>1347.4930123199999</v>
      </c>
      <c r="L759">
        <v>439</v>
      </c>
      <c r="M759">
        <v>565</v>
      </c>
      <c r="N759">
        <v>708</v>
      </c>
      <c r="O759">
        <v>621</v>
      </c>
      <c r="P759">
        <v>616</v>
      </c>
      <c r="Q759" s="3"/>
      <c r="R759" s="3"/>
      <c r="S759" s="3"/>
      <c r="T759">
        <v>7</v>
      </c>
      <c r="U759">
        <v>9</v>
      </c>
      <c r="V759">
        <v>11</v>
      </c>
      <c r="W759">
        <v>4</v>
      </c>
      <c r="X759">
        <v>7</v>
      </c>
      <c r="Y759" s="3"/>
      <c r="Z759" s="3"/>
      <c r="AA759" s="3"/>
      <c r="AB759">
        <v>3</v>
      </c>
      <c r="AC759">
        <v>2</v>
      </c>
      <c r="AD759">
        <v>6</v>
      </c>
      <c r="AE759">
        <v>-20</v>
      </c>
      <c r="AF759">
        <v>-25</v>
      </c>
      <c r="AG759" s="3"/>
      <c r="AH759" s="3"/>
      <c r="AI759" s="3"/>
      <c r="AJ759">
        <v>626</v>
      </c>
      <c r="AK759">
        <v>769</v>
      </c>
      <c r="AL759">
        <v>774</v>
      </c>
      <c r="AM759">
        <v>760</v>
      </c>
      <c r="AN759">
        <v>748</v>
      </c>
      <c r="AO759" s="3"/>
      <c r="AP759" s="3"/>
      <c r="AQ759" s="3"/>
      <c r="AR759">
        <v>358</v>
      </c>
      <c r="AS759">
        <v>502</v>
      </c>
      <c r="AT759">
        <v>499</v>
      </c>
      <c r="AU759">
        <v>510</v>
      </c>
      <c r="AV759">
        <v>464</v>
      </c>
      <c r="AW759" s="3"/>
      <c r="AX759" s="3"/>
      <c r="AY759" s="3"/>
      <c r="AZ759">
        <v>269</v>
      </c>
      <c r="BA759">
        <v>267</v>
      </c>
      <c r="BB759">
        <v>275</v>
      </c>
      <c r="BC759">
        <v>250</v>
      </c>
      <c r="BD759">
        <v>284</v>
      </c>
      <c r="BE759" s="3"/>
      <c r="BF759" s="3"/>
      <c r="BG759" s="3"/>
      <c r="BH759">
        <v>269</v>
      </c>
      <c r="BI759">
        <v>267</v>
      </c>
      <c r="BJ759">
        <v>275</v>
      </c>
      <c r="BK759">
        <v>250</v>
      </c>
      <c r="BL759">
        <v>284</v>
      </c>
      <c r="BM759" s="3"/>
      <c r="BN759" s="3"/>
      <c r="BO759" s="3"/>
      <c r="BP759">
        <v>340</v>
      </c>
      <c r="BQ759">
        <v>340</v>
      </c>
      <c r="BR759">
        <v>340</v>
      </c>
      <c r="BS759">
        <v>340</v>
      </c>
      <c r="BT759">
        <v>364</v>
      </c>
      <c r="BU759" s="3"/>
      <c r="BV759" s="3"/>
      <c r="BW759" s="3"/>
      <c r="BX759">
        <v>0.48</v>
      </c>
      <c r="BY759">
        <v>0.27</v>
      </c>
      <c r="BZ759">
        <v>0.81</v>
      </c>
      <c r="CA759">
        <v>-2.62</v>
      </c>
      <c r="CB759">
        <v>-3.31</v>
      </c>
      <c r="CC759" s="3"/>
      <c r="CD759" s="3"/>
      <c r="CE759" s="3"/>
      <c r="CF759">
        <v>1.1000000000000001</v>
      </c>
      <c r="CG759">
        <v>0.71</v>
      </c>
      <c r="CH759">
        <v>2.2999999999999998</v>
      </c>
      <c r="CI759">
        <v>-7.64</v>
      </c>
      <c r="CJ759">
        <v>-9.36</v>
      </c>
      <c r="CK759" s="3"/>
      <c r="CL759" s="3"/>
      <c r="CM759" s="3"/>
      <c r="CN759">
        <v>1</v>
      </c>
      <c r="CO759">
        <v>1</v>
      </c>
      <c r="CP759">
        <v>2</v>
      </c>
      <c r="CQ759">
        <v>-6</v>
      </c>
      <c r="CR759">
        <v>-7</v>
      </c>
      <c r="CS759" s="3"/>
      <c r="CT759" s="3"/>
      <c r="CU759" s="3"/>
      <c r="CV759">
        <v>176.13</v>
      </c>
      <c r="CW759">
        <v>460.31</v>
      </c>
      <c r="CX759">
        <v>96.44</v>
      </c>
      <c r="CY759" t="s">
        <v>2</v>
      </c>
      <c r="CZ759" t="s">
        <v>2</v>
      </c>
      <c r="DA759" s="3"/>
      <c r="DB759" s="3"/>
      <c r="DC759" s="3"/>
      <c r="DD759">
        <v>1.95</v>
      </c>
      <c r="DE759">
        <v>3.27</v>
      </c>
      <c r="DF759">
        <v>2.1800000000000002</v>
      </c>
      <c r="DG759">
        <v>2.39</v>
      </c>
      <c r="DH759">
        <v>3.02</v>
      </c>
      <c r="DI759" s="3"/>
      <c r="DJ759" s="3"/>
      <c r="DK759" s="3"/>
      <c r="DL759" s="6">
        <f>(CM759*3+CL759*2+CK759)/6</f>
        <v>0</v>
      </c>
      <c r="DM759">
        <f>BH759+(BH759*(CG759-8.25)/8.25)</f>
        <v>23.150303030303036</v>
      </c>
      <c r="DN759">
        <f>BI759+(BI759*(CH759-8.25)/8.25)</f>
        <v>74.436363636363637</v>
      </c>
      <c r="DO759">
        <f>BJ759+(BJ759*(CI759-8.25)/8.25)</f>
        <v>-254.66666666666663</v>
      </c>
      <c r="DP759">
        <f>BK759+(BK759*(CJ759-8.25)/8.25)</f>
        <v>-283.63636363636363</v>
      </c>
      <c r="DQ759">
        <f>BL759+(BL759*(CK759-8.25)/8.25)</f>
        <v>0</v>
      </c>
      <c r="DR759">
        <f>BM759+(BM759*(CL759-8.25)/8.25)</f>
        <v>0</v>
      </c>
      <c r="DS759">
        <f>BN759+(BN759*(CM759-8.25)/8.25)</f>
        <v>0</v>
      </c>
      <c r="DT759" s="8">
        <f>DM759*10^8/$I759</f>
        <v>6.2536207802086521</v>
      </c>
      <c r="DU759" s="8">
        <f>DN759*10^8/$I759</f>
        <v>20.107589513200338</v>
      </c>
      <c r="DV759" s="8">
        <f>DO759*10^8/$I759</f>
        <v>-68.793430332574346</v>
      </c>
      <c r="DW759" s="8">
        <f>DP759*10^8/$I759</f>
        <v>-76.619051393728682</v>
      </c>
      <c r="DX759" s="8">
        <f>DQ759*10^8/$I759</f>
        <v>0</v>
      </c>
      <c r="DY759" s="8">
        <f>DR759*10^8/$I759</f>
        <v>0</v>
      </c>
      <c r="DZ759" s="8">
        <f>DS759*10^8/$I759</f>
        <v>0</v>
      </c>
      <c r="EA759" s="8">
        <f>DT759*10^8/$I759</f>
        <v>1.689298529330981</v>
      </c>
      <c r="EB759" s="8">
        <f>DZ759*0.8</f>
        <v>0</v>
      </c>
      <c r="EC759" s="10">
        <f>G759-E759</f>
        <v>130</v>
      </c>
      <c r="ED759" s="4">
        <f>EC759/E759*100</f>
        <v>55.555555555555557</v>
      </c>
      <c r="EE759" s="4">
        <f>DY759-G759</f>
        <v>-364</v>
      </c>
      <c r="EF759" s="12">
        <f>EE759/G759</f>
        <v>-1</v>
      </c>
      <c r="EG759" s="4">
        <f>G759-F759</f>
        <v>12</v>
      </c>
    </row>
    <row r="760" spans="1:137" x14ac:dyDescent="0.3">
      <c r="A760">
        <v>759</v>
      </c>
      <c r="B760" t="s">
        <v>6444</v>
      </c>
      <c r="C760" t="s">
        <v>7957</v>
      </c>
      <c r="D760" t="str">
        <f>VLOOKUP(C760,Sheet1!$A$2:$B$3197,2,FALSE)</f>
        <v>방송과엔터테인먼트</v>
      </c>
      <c r="E760">
        <v>1575</v>
      </c>
      <c r="F760">
        <v>2530</v>
      </c>
      <c r="G760" s="7">
        <v>2395</v>
      </c>
      <c r="H760" t="s">
        <v>2916</v>
      </c>
      <c r="I760" s="7">
        <f>VALUE(LEFT(H760,FIND("/",H760)-1)) + VALUE(MID(H760,FIND("/",H760)+1,LEN(H760)))</f>
        <v>146235748</v>
      </c>
      <c r="J760" s="1">
        <v>2599094</v>
      </c>
      <c r="K760" s="1">
        <f>G760*I760/(10^8)</f>
        <v>3502.3461646000001</v>
      </c>
      <c r="L760" s="1">
        <v>1094</v>
      </c>
      <c r="M760" s="1">
        <v>1268</v>
      </c>
      <c r="N760" s="1">
        <v>1094</v>
      </c>
      <c r="O760">
        <v>993</v>
      </c>
      <c r="P760">
        <v>810</v>
      </c>
      <c r="Q760" s="3"/>
      <c r="R760" s="3"/>
      <c r="S760" s="3"/>
      <c r="T760">
        <v>112</v>
      </c>
      <c r="U760">
        <v>153</v>
      </c>
      <c r="V760">
        <v>99</v>
      </c>
      <c r="W760">
        <v>-70</v>
      </c>
      <c r="X760">
        <v>-162</v>
      </c>
      <c r="Y760" s="3"/>
      <c r="Z760" s="3"/>
      <c r="AA760" s="3"/>
      <c r="AB760">
        <v>42</v>
      </c>
      <c r="AC760">
        <v>26</v>
      </c>
      <c r="AD760">
        <v>-99</v>
      </c>
      <c r="AE760">
        <v>-663</v>
      </c>
      <c r="AF760">
        <v>-182</v>
      </c>
      <c r="AG760" s="3"/>
      <c r="AH760" s="3"/>
      <c r="AI760" s="3"/>
      <c r="AJ760" s="1">
        <v>2566</v>
      </c>
      <c r="AK760" s="1">
        <v>2551</v>
      </c>
      <c r="AL760" s="1">
        <v>2313</v>
      </c>
      <c r="AM760" s="1">
        <v>1658</v>
      </c>
      <c r="AN760" s="1">
        <v>1463</v>
      </c>
      <c r="AO760" s="3"/>
      <c r="AP760" s="3"/>
      <c r="AQ760" s="3"/>
      <c r="AR760">
        <v>351</v>
      </c>
      <c r="AS760">
        <v>274</v>
      </c>
      <c r="AT760">
        <v>267</v>
      </c>
      <c r="AU760">
        <v>290</v>
      </c>
      <c r="AV760">
        <v>277</v>
      </c>
      <c r="AW760" s="3"/>
      <c r="AX760" s="3"/>
      <c r="AY760" s="3"/>
      <c r="AZ760" s="1">
        <v>2216</v>
      </c>
      <c r="BA760" s="1">
        <v>2277</v>
      </c>
      <c r="BB760" s="1">
        <v>2046</v>
      </c>
      <c r="BC760" s="1">
        <v>1369</v>
      </c>
      <c r="BD760" s="1">
        <v>1187</v>
      </c>
      <c r="BE760" s="3"/>
      <c r="BF760" s="3"/>
      <c r="BG760" s="3"/>
      <c r="BH760" s="1">
        <v>2200</v>
      </c>
      <c r="BI760" s="1">
        <v>2261</v>
      </c>
      <c r="BJ760" s="1">
        <v>2028</v>
      </c>
      <c r="BK760" s="1">
        <v>1364</v>
      </c>
      <c r="BL760" s="1">
        <v>1182</v>
      </c>
      <c r="BM760" s="3"/>
      <c r="BN760" s="3"/>
      <c r="BO760" s="3"/>
      <c r="BP760">
        <v>718</v>
      </c>
      <c r="BQ760">
        <v>726</v>
      </c>
      <c r="BR760">
        <v>731</v>
      </c>
      <c r="BS760">
        <v>731</v>
      </c>
      <c r="BT760">
        <v>731</v>
      </c>
      <c r="BU760" s="3"/>
      <c r="BV760" s="3"/>
      <c r="BW760" s="3"/>
      <c r="BX760">
        <v>1.65</v>
      </c>
      <c r="BY760">
        <v>1.03</v>
      </c>
      <c r="BZ760">
        <v>-4.07</v>
      </c>
      <c r="CA760">
        <v>-33.380000000000003</v>
      </c>
      <c r="CB760">
        <v>-11.69</v>
      </c>
      <c r="CC760" s="3"/>
      <c r="CD760" s="3"/>
      <c r="CE760" s="3"/>
      <c r="CF760">
        <v>2.0099999999999998</v>
      </c>
      <c r="CG760">
        <v>1.1200000000000001</v>
      </c>
      <c r="CH760">
        <v>-4.71</v>
      </c>
      <c r="CI760">
        <v>-39.04</v>
      </c>
      <c r="CJ760">
        <v>-14.32</v>
      </c>
      <c r="CK760" s="3"/>
      <c r="CL760" s="3"/>
      <c r="CM760" s="3"/>
      <c r="CN760">
        <v>30</v>
      </c>
      <c r="CO760">
        <v>17</v>
      </c>
      <c r="CP760">
        <v>-69</v>
      </c>
      <c r="CQ760">
        <v>-453</v>
      </c>
      <c r="CR760">
        <v>-125</v>
      </c>
      <c r="CS760" s="3"/>
      <c r="CT760" s="3"/>
      <c r="CU760" s="3"/>
      <c r="CV760">
        <v>61.37</v>
      </c>
      <c r="CW760">
        <v>146.38999999999999</v>
      </c>
      <c r="CX760" t="s">
        <v>2</v>
      </c>
      <c r="CY760" t="s">
        <v>2</v>
      </c>
      <c r="CZ760" t="s">
        <v>2</v>
      </c>
      <c r="DA760" s="3"/>
      <c r="DB760" s="3"/>
      <c r="DC760" s="3"/>
      <c r="DD760">
        <v>1.18</v>
      </c>
      <c r="DE760">
        <v>1.58</v>
      </c>
      <c r="DF760">
        <v>1.29</v>
      </c>
      <c r="DG760">
        <v>1.77</v>
      </c>
      <c r="DH760">
        <v>1.87</v>
      </c>
      <c r="DI760" s="3"/>
      <c r="DJ760" s="3"/>
      <c r="DK760" s="3"/>
      <c r="DL760" s="6">
        <f>(CM760*3+CL760*2+CK760)/6</f>
        <v>0</v>
      </c>
      <c r="DM760">
        <f>BH760+(BH760*(CG760-8.25)/8.25)</f>
        <v>298.66666666666674</v>
      </c>
      <c r="DN760">
        <f>BI760+(BI760*(CH760-8.25)/8.25)</f>
        <v>-1290.8254545454547</v>
      </c>
      <c r="DO760">
        <f>BJ760+(BJ760*(CI760-8.25)/8.25)</f>
        <v>-9596.7418181818175</v>
      </c>
      <c r="DP760">
        <f>BK760+(BK760*(CJ760-8.25)/8.25)</f>
        <v>-2367.5733333333333</v>
      </c>
      <c r="DQ760">
        <f>BL760+(BL760*(CK760-8.25)/8.25)</f>
        <v>0</v>
      </c>
      <c r="DR760">
        <f>BM760+(BM760*(CL760-8.25)/8.25)</f>
        <v>0</v>
      </c>
      <c r="DS760">
        <f>BN760+(BN760*(CM760-8.25)/8.25)</f>
        <v>0</v>
      </c>
      <c r="DT760" s="8">
        <f>DM760*10^8/$I760</f>
        <v>204.23642696905188</v>
      </c>
      <c r="DU760" s="8">
        <f>DN760*10^8/$I760</f>
        <v>-882.70171432053314</v>
      </c>
      <c r="DV760" s="8">
        <f>DO760*10^8/$I760</f>
        <v>-6562.5142616850553</v>
      </c>
      <c r="DW760" s="8">
        <f>DP760*10^8/$I760</f>
        <v>-1619.0113332160979</v>
      </c>
      <c r="DX760" s="8">
        <f>DQ760*10^8/$I760</f>
        <v>0</v>
      </c>
      <c r="DY760" s="8">
        <f>DR760*10^8/$I760</f>
        <v>0</v>
      </c>
      <c r="DZ760" s="8">
        <f>DS760*10^8/$I760</f>
        <v>0</v>
      </c>
      <c r="EA760" s="8">
        <f>DT760*10^8/$I760</f>
        <v>139.66244899916805</v>
      </c>
      <c r="EB760" s="8">
        <f>DZ760*0.8</f>
        <v>0</v>
      </c>
      <c r="EC760" s="10">
        <f>G760-E760</f>
        <v>820</v>
      </c>
      <c r="ED760" s="4">
        <f>EC760/E760*100</f>
        <v>52.06349206349207</v>
      </c>
      <c r="EE760" s="4">
        <f>DY760-G760</f>
        <v>-2395</v>
      </c>
      <c r="EF760" s="12">
        <f>EE760/G760</f>
        <v>-1</v>
      </c>
      <c r="EG760" s="4">
        <f>G760-F760</f>
        <v>-135</v>
      </c>
    </row>
    <row r="761" spans="1:137" x14ac:dyDescent="0.3">
      <c r="A761">
        <v>760</v>
      </c>
      <c r="B761" t="s">
        <v>6659</v>
      </c>
      <c r="C761" t="s">
        <v>712</v>
      </c>
      <c r="D761" t="str">
        <f>VLOOKUP(C761,Sheet1!$A$2:$B$3197,2,FALSE)</f>
        <v>섬유,의류,신발,호화품</v>
      </c>
      <c r="E761">
        <v>2710</v>
      </c>
      <c r="F761">
        <v>2920</v>
      </c>
      <c r="G761" s="7">
        <v>3855</v>
      </c>
      <c r="H761" t="s">
        <v>2917</v>
      </c>
      <c r="I761" s="7">
        <f>VALUE(LEFT(H761,FIND("/",H761)-1)) + VALUE(MID(H761,FIND("/",H761)+1,LEN(H761)))</f>
        <v>78818300</v>
      </c>
      <c r="J761">
        <v>0</v>
      </c>
      <c r="K761" s="1">
        <f>G761*I761/(10^8)</f>
        <v>3038.4454649999998</v>
      </c>
      <c r="L761" s="1">
        <v>4870</v>
      </c>
      <c r="M761" s="1">
        <v>4434</v>
      </c>
      <c r="N761" s="1">
        <v>4459</v>
      </c>
      <c r="O761" s="1">
        <v>4028</v>
      </c>
      <c r="P761" s="1">
        <v>3349</v>
      </c>
      <c r="Q761" s="3"/>
      <c r="R761" s="3"/>
      <c r="S761" s="3"/>
      <c r="T761">
        <v>-582</v>
      </c>
      <c r="U761">
        <v>28</v>
      </c>
      <c r="V761">
        <v>38</v>
      </c>
      <c r="W761">
        <v>-214</v>
      </c>
      <c r="X761">
        <v>-323</v>
      </c>
      <c r="Y761" s="3"/>
      <c r="Z761" s="3"/>
      <c r="AA761" s="3"/>
      <c r="AB761">
        <v>-871</v>
      </c>
      <c r="AC761">
        <v>206</v>
      </c>
      <c r="AD761">
        <v>163</v>
      </c>
      <c r="AE761">
        <v>-692</v>
      </c>
      <c r="AF761">
        <v>-247</v>
      </c>
      <c r="AG761" s="3"/>
      <c r="AH761" s="3"/>
      <c r="AI761" s="3"/>
      <c r="AJ761" s="1">
        <v>12613</v>
      </c>
      <c r="AK761" s="1">
        <v>12735</v>
      </c>
      <c r="AL761" s="1">
        <v>12736</v>
      </c>
      <c r="AM761" s="1">
        <v>11736</v>
      </c>
      <c r="AN761" s="1">
        <v>12284</v>
      </c>
      <c r="AO761" s="3"/>
      <c r="AP761" s="3"/>
      <c r="AQ761" s="3"/>
      <c r="AR761" s="1">
        <v>6584</v>
      </c>
      <c r="AS761" s="1">
        <v>6506</v>
      </c>
      <c r="AT761" s="1">
        <v>6355</v>
      </c>
      <c r="AU761" s="1">
        <v>6543</v>
      </c>
      <c r="AV761" s="1">
        <v>7352</v>
      </c>
      <c r="AW761" s="3"/>
      <c r="AX761" s="3"/>
      <c r="AY761" s="3"/>
      <c r="AZ761" s="1">
        <v>6029</v>
      </c>
      <c r="BA761" s="1">
        <v>6229</v>
      </c>
      <c r="BB761" s="1">
        <v>6381</v>
      </c>
      <c r="BC761" s="1">
        <v>5193</v>
      </c>
      <c r="BD761" s="1">
        <v>4932</v>
      </c>
      <c r="BE761" s="3"/>
      <c r="BF761" s="3"/>
      <c r="BG761" s="3"/>
      <c r="BH761" s="1">
        <v>6029</v>
      </c>
      <c r="BI761" s="1">
        <v>6229</v>
      </c>
      <c r="BJ761" s="1">
        <v>6381</v>
      </c>
      <c r="BK761" s="1">
        <v>5193</v>
      </c>
      <c r="BL761" s="1">
        <v>4932</v>
      </c>
      <c r="BM761" s="3"/>
      <c r="BN761" s="3"/>
      <c r="BO761" s="3"/>
      <c r="BP761" s="1">
        <v>3941</v>
      </c>
      <c r="BQ761" s="1">
        <v>3941</v>
      </c>
      <c r="BR761" s="1">
        <v>3941</v>
      </c>
      <c r="BS761" s="1">
        <v>3941</v>
      </c>
      <c r="BT761" s="1">
        <v>3941</v>
      </c>
      <c r="BU761" s="3"/>
      <c r="BV761" s="3"/>
      <c r="BW761" s="3"/>
      <c r="BX761">
        <v>-6.26</v>
      </c>
      <c r="BY761">
        <v>1.63</v>
      </c>
      <c r="BZ761">
        <v>1.28</v>
      </c>
      <c r="CA761">
        <v>-5.66</v>
      </c>
      <c r="CB761">
        <v>-2.0499999999999998</v>
      </c>
      <c r="CC761" s="3"/>
      <c r="CD761" s="3"/>
      <c r="CE761" s="3"/>
      <c r="CF761">
        <v>-13.48</v>
      </c>
      <c r="CG761">
        <v>3.36</v>
      </c>
      <c r="CH761">
        <v>2.59</v>
      </c>
      <c r="CI761">
        <v>-11.96</v>
      </c>
      <c r="CJ761">
        <v>-4.87</v>
      </c>
      <c r="CK761" s="3"/>
      <c r="CL761" s="3"/>
      <c r="CM761" s="3"/>
      <c r="CN761" s="1">
        <v>-1106</v>
      </c>
      <c r="CO761">
        <v>261</v>
      </c>
      <c r="CP761">
        <v>207</v>
      </c>
      <c r="CQ761">
        <v>-878</v>
      </c>
      <c r="CR761">
        <v>-313</v>
      </c>
      <c r="CS761" s="3"/>
      <c r="CT761" s="3"/>
      <c r="CU761" s="3"/>
      <c r="CV761" t="s">
        <v>2</v>
      </c>
      <c r="CW761">
        <v>11.08</v>
      </c>
      <c r="CX761">
        <v>11.99</v>
      </c>
      <c r="CY761" t="s">
        <v>2</v>
      </c>
      <c r="CZ761" t="s">
        <v>2</v>
      </c>
      <c r="DA761" s="3"/>
      <c r="DB761" s="3"/>
      <c r="DC761" s="3"/>
      <c r="DD761">
        <v>0.38</v>
      </c>
      <c r="DE761">
        <v>0.35</v>
      </c>
      <c r="DF761">
        <v>0.28999999999999998</v>
      </c>
      <c r="DG761">
        <v>0.33</v>
      </c>
      <c r="DH761">
        <v>0.41</v>
      </c>
      <c r="DI761" s="3"/>
      <c r="DJ761" s="3"/>
      <c r="DK761" s="3"/>
      <c r="DL761" s="6">
        <f>(CM761*3+CL761*2+CK761)/6</f>
        <v>0</v>
      </c>
      <c r="DM761">
        <f>BH761+(BH761*(CG761-8.25)/8.25)</f>
        <v>2455.4472727272723</v>
      </c>
      <c r="DN761">
        <f>BI761+(BI761*(CH761-8.25)/8.25)</f>
        <v>1955.5284848484853</v>
      </c>
      <c r="DO761">
        <f>BJ761+(BJ761*(CI761-8.25)/8.25)</f>
        <v>-9250.516363636365</v>
      </c>
      <c r="DP761">
        <f>BK761+(BK761*(CJ761-8.25)/8.25)</f>
        <v>-3065.443636363636</v>
      </c>
      <c r="DQ761">
        <f>BL761+(BL761*(CK761-8.25)/8.25)</f>
        <v>0</v>
      </c>
      <c r="DR761">
        <f>BM761+(BM761*(CL761-8.25)/8.25)</f>
        <v>0</v>
      </c>
      <c r="DS761">
        <f>BN761+(BN761*(CM761-8.25)/8.25)</f>
        <v>0</v>
      </c>
      <c r="DT761" s="8">
        <f>DM761*10^8/$I761</f>
        <v>3115.3263553353377</v>
      </c>
      <c r="DU761" s="8">
        <f>DN761*10^8/$I761</f>
        <v>2481.0589480469453</v>
      </c>
      <c r="DV761" s="8">
        <f>DO761*10^8/$I761</f>
        <v>-11736.508353563024</v>
      </c>
      <c r="DW761" s="8">
        <f>DP761*10^8/$I761</f>
        <v>-3889.2536839333452</v>
      </c>
      <c r="DX761" s="8">
        <f>DQ761*10^8/$I761</f>
        <v>0</v>
      </c>
      <c r="DY761" s="8">
        <f>DR761*10^8/$I761</f>
        <v>0</v>
      </c>
      <c r="DZ761" s="8">
        <f>DS761*10^8/$I761</f>
        <v>0</v>
      </c>
      <c r="EA761" s="8">
        <f>DT761*10^8/$I761</f>
        <v>3952.5419291399808</v>
      </c>
      <c r="EB761" s="8">
        <f>DZ761*0.8</f>
        <v>0</v>
      </c>
      <c r="EC761" s="10">
        <f>G761-E761</f>
        <v>1145</v>
      </c>
      <c r="ED761" s="4">
        <f>EC761/E761*100</f>
        <v>42.250922509225092</v>
      </c>
      <c r="EE761" s="4">
        <f>DY761-G761</f>
        <v>-3855</v>
      </c>
      <c r="EF761" s="12">
        <f>EE761/G761</f>
        <v>-1</v>
      </c>
      <c r="EG761" s="4">
        <f>G761-F761</f>
        <v>935</v>
      </c>
    </row>
    <row r="762" spans="1:137" x14ac:dyDescent="0.3">
      <c r="A762">
        <v>761</v>
      </c>
      <c r="B762" t="s">
        <v>6542</v>
      </c>
      <c r="C762" t="s">
        <v>713</v>
      </c>
      <c r="D762" t="str">
        <f>VLOOKUP(C762,Sheet1!$A$2:$B$3197,2,FALSE)</f>
        <v>디스플레이장비및부품</v>
      </c>
      <c r="E762">
        <v>3240</v>
      </c>
      <c r="F762">
        <v>3000</v>
      </c>
      <c r="G762" s="7">
        <v>2955</v>
      </c>
      <c r="H762" t="s">
        <v>2918</v>
      </c>
      <c r="I762" s="7">
        <f>VALUE(LEFT(H762,FIND("/",H762)-1)) + VALUE(MID(H762,FIND("/",H762)+1,LEN(H762)))</f>
        <v>12911170</v>
      </c>
      <c r="J762" s="1">
        <v>224205</v>
      </c>
      <c r="K762" s="1">
        <f>G762*I762/(10^8)</f>
        <v>381.52507350000002</v>
      </c>
      <c r="L762" s="1">
        <v>4152</v>
      </c>
      <c r="M762" s="1">
        <v>1014</v>
      </c>
      <c r="N762">
        <v>636</v>
      </c>
      <c r="O762">
        <v>592</v>
      </c>
      <c r="P762">
        <v>451</v>
      </c>
      <c r="Q762" s="3"/>
      <c r="R762" s="3"/>
      <c r="S762" s="3"/>
      <c r="T762">
        <v>74</v>
      </c>
      <c r="U762">
        <v>-77</v>
      </c>
      <c r="V762">
        <v>-243</v>
      </c>
      <c r="W762">
        <v>-33</v>
      </c>
      <c r="X762">
        <v>-77</v>
      </c>
      <c r="Y762" s="3"/>
      <c r="Z762" s="3"/>
      <c r="AA762" s="3"/>
      <c r="AB762">
        <v>-174</v>
      </c>
      <c r="AC762">
        <v>-202</v>
      </c>
      <c r="AD762">
        <v>-209</v>
      </c>
      <c r="AE762">
        <v>-332</v>
      </c>
      <c r="AF762">
        <v>-243</v>
      </c>
      <c r="AG762" s="3"/>
      <c r="AH762" s="3"/>
      <c r="AI762" s="3"/>
      <c r="AJ762" s="1">
        <v>4605</v>
      </c>
      <c r="AK762" s="1">
        <v>4099</v>
      </c>
      <c r="AL762" s="1">
        <v>1703</v>
      </c>
      <c r="AM762">
        <v>731</v>
      </c>
      <c r="AN762">
        <v>678</v>
      </c>
      <c r="AO762" s="3"/>
      <c r="AP762" s="3"/>
      <c r="AQ762" s="3"/>
      <c r="AR762" s="1">
        <v>3004</v>
      </c>
      <c r="AS762" s="1">
        <v>2716</v>
      </c>
      <c r="AT762" s="1">
        <v>1356</v>
      </c>
      <c r="AU762">
        <v>562</v>
      </c>
      <c r="AV762">
        <v>635</v>
      </c>
      <c r="AW762" s="3"/>
      <c r="AX762" s="3"/>
      <c r="AY762" s="3"/>
      <c r="AZ762" s="1">
        <v>1601</v>
      </c>
      <c r="BA762" s="1">
        <v>1383</v>
      </c>
      <c r="BB762">
        <v>347</v>
      </c>
      <c r="BC762">
        <v>169</v>
      </c>
      <c r="BD762">
        <v>42</v>
      </c>
      <c r="BE762" s="3"/>
      <c r="BF762" s="3"/>
      <c r="BG762" s="3"/>
      <c r="BH762" s="1">
        <v>1023</v>
      </c>
      <c r="BI762">
        <v>623</v>
      </c>
      <c r="BJ762">
        <v>493</v>
      </c>
      <c r="BK762">
        <v>318</v>
      </c>
      <c r="BL762">
        <v>164</v>
      </c>
      <c r="BM762" s="3"/>
      <c r="BN762" s="3"/>
      <c r="BO762" s="3"/>
      <c r="BP762">
        <v>346</v>
      </c>
      <c r="BQ762">
        <v>346</v>
      </c>
      <c r="BR762">
        <v>349</v>
      </c>
      <c r="BS762">
        <v>51</v>
      </c>
      <c r="BT762">
        <v>60</v>
      </c>
      <c r="BU762" s="3"/>
      <c r="BV762" s="3"/>
      <c r="BW762" s="3"/>
      <c r="BX762">
        <v>-3.72</v>
      </c>
      <c r="BY762">
        <v>-4.6399999999999997</v>
      </c>
      <c r="BZ762">
        <v>-7.22</v>
      </c>
      <c r="CA762">
        <v>-27.31</v>
      </c>
      <c r="CB762">
        <v>-34.56</v>
      </c>
      <c r="CC762" s="3"/>
      <c r="CD762" s="3"/>
      <c r="CE762" s="3"/>
      <c r="CF762">
        <v>-18.39</v>
      </c>
      <c r="CG762">
        <v>-22.42</v>
      </c>
      <c r="CH762">
        <v>-32.49</v>
      </c>
      <c r="CI762">
        <v>-80.13</v>
      </c>
      <c r="CJ762">
        <v>-100.98</v>
      </c>
      <c r="CK762" s="3"/>
      <c r="CL762" s="3"/>
      <c r="CM762" s="3"/>
      <c r="CN762" s="1">
        <v>-3030</v>
      </c>
      <c r="CO762" s="1">
        <v>-2645</v>
      </c>
      <c r="CP762" s="1">
        <v>-2600</v>
      </c>
      <c r="CQ762" s="1">
        <v>-3537</v>
      </c>
      <c r="CR762" s="1">
        <v>-2171</v>
      </c>
      <c r="CS762" s="3"/>
      <c r="CT762" s="3"/>
      <c r="CU762" s="3"/>
      <c r="CV762" t="s">
        <v>2</v>
      </c>
      <c r="CW762" t="s">
        <v>2</v>
      </c>
      <c r="CX762" t="s">
        <v>2</v>
      </c>
      <c r="CY762" t="s">
        <v>2</v>
      </c>
      <c r="CZ762" t="s">
        <v>2</v>
      </c>
      <c r="DA762" s="3"/>
      <c r="DB762" s="3"/>
      <c r="DC762" s="3"/>
      <c r="DD762">
        <v>0.5</v>
      </c>
      <c r="DE762">
        <v>0.55000000000000004</v>
      </c>
      <c r="DF762">
        <v>0.6</v>
      </c>
      <c r="DG762">
        <v>0.74</v>
      </c>
      <c r="DH762">
        <v>0.88</v>
      </c>
      <c r="DI762" s="3"/>
      <c r="DJ762" s="3"/>
      <c r="DK762" s="3"/>
      <c r="DL762" s="6">
        <f>(CM762*3+CL762*2+CK762)/6</f>
        <v>0</v>
      </c>
      <c r="DM762">
        <f>BH762+(BH762*(CG762-8.25)/8.25)</f>
        <v>-2780.0800000000004</v>
      </c>
      <c r="DN762">
        <f>BI762+(BI762*(CH762-8.25)/8.25)</f>
        <v>-2453.4872727272727</v>
      </c>
      <c r="DO762">
        <f>BJ762+(BJ762*(CI762-8.25)/8.25)</f>
        <v>-4788.3745454545451</v>
      </c>
      <c r="DP762">
        <f>BK762+(BK762*(CJ762-8.25)/8.25)</f>
        <v>-3892.3199999999997</v>
      </c>
      <c r="DQ762">
        <f>BL762+(BL762*(CK762-8.25)/8.25)</f>
        <v>0</v>
      </c>
      <c r="DR762">
        <f>BM762+(BM762*(CL762-8.25)/8.25)</f>
        <v>0</v>
      </c>
      <c r="DS762">
        <f>BN762+(BN762*(CM762-8.25)/8.25)</f>
        <v>0</v>
      </c>
      <c r="DT762" s="8">
        <f>DM762*10^8/$I762</f>
        <v>-21532.36306237158</v>
      </c>
      <c r="DU762" s="8">
        <f>DN762*10^8/$I762</f>
        <v>-19002.826798247352</v>
      </c>
      <c r="DV762" s="8">
        <f>DO762*10^8/$I762</f>
        <v>-37087.069145976275</v>
      </c>
      <c r="DW762" s="8">
        <f>DP762*10^8/$I762</f>
        <v>-30146.919295462765</v>
      </c>
      <c r="DX762" s="8">
        <f>DQ762*10^8/$I762</f>
        <v>0</v>
      </c>
      <c r="DY762" s="8">
        <f>DR762*10^8/$I762</f>
        <v>0</v>
      </c>
      <c r="DZ762" s="8">
        <f>DS762*10^8/$I762</f>
        <v>0</v>
      </c>
      <c r="EA762" s="8">
        <f>DT762*10^8/$I762</f>
        <v>-166773.13568306807</v>
      </c>
      <c r="EB762" s="8">
        <f>DZ762*0.8</f>
        <v>0</v>
      </c>
      <c r="EC762" s="10">
        <f>G762-E762</f>
        <v>-285</v>
      </c>
      <c r="ED762" s="4">
        <f>EC762/E762*100</f>
        <v>-8.7962962962962958</v>
      </c>
      <c r="EE762" s="4">
        <f>DY762-G762</f>
        <v>-2955</v>
      </c>
      <c r="EF762" s="12">
        <f>EE762/G762</f>
        <v>-1</v>
      </c>
      <c r="EG762" s="4">
        <f>G762-F762</f>
        <v>-45</v>
      </c>
    </row>
    <row r="763" spans="1:137" x14ac:dyDescent="0.3">
      <c r="A763">
        <v>762</v>
      </c>
      <c r="B763" t="s">
        <v>7569</v>
      </c>
      <c r="C763" t="s">
        <v>714</v>
      </c>
      <c r="D763" t="str">
        <f>VLOOKUP(C763,Sheet1!$A$2:$B$3197,2,FALSE)</f>
        <v>음료</v>
      </c>
      <c r="E763">
        <v>15400</v>
      </c>
      <c r="F763">
        <v>17500</v>
      </c>
      <c r="G763" s="7">
        <v>18050</v>
      </c>
      <c r="H763" t="s">
        <v>2919</v>
      </c>
      <c r="I763" s="7">
        <f>VALUE(LEFT(H763,FIND("/",H763)-1)) + VALUE(MID(H763,FIND("/",H763)+1,LEN(H763)))</f>
        <v>23677575</v>
      </c>
      <c r="J763" s="1">
        <v>597916</v>
      </c>
      <c r="K763" s="1">
        <f>G763*I763/(10^8)</f>
        <v>4273.8022874999997</v>
      </c>
      <c r="L763" s="1">
        <v>18954</v>
      </c>
      <c r="M763" s="1">
        <v>18812</v>
      </c>
      <c r="N763" s="1">
        <v>18767</v>
      </c>
      <c r="O763" s="1">
        <v>20263</v>
      </c>
      <c r="P763" s="1">
        <v>22470</v>
      </c>
      <c r="Q763" s="3"/>
      <c r="R763" s="3"/>
      <c r="S763" s="3"/>
      <c r="T763" s="1">
        <v>1329</v>
      </c>
      <c r="U763" s="1">
        <v>1001</v>
      </c>
      <c r="V763" s="1">
        <v>1035</v>
      </c>
      <c r="W763" s="1">
        <v>1009</v>
      </c>
      <c r="X763" s="1">
        <v>2105</v>
      </c>
      <c r="Y763" s="3"/>
      <c r="Z763" s="3"/>
      <c r="AA763" s="3"/>
      <c r="AB763">
        <v>463</v>
      </c>
      <c r="AC763">
        <v>-76</v>
      </c>
      <c r="AD763">
        <v>86</v>
      </c>
      <c r="AE763">
        <v>-401</v>
      </c>
      <c r="AF763" s="1">
        <v>1077</v>
      </c>
      <c r="AG763" s="3"/>
      <c r="AH763" s="3"/>
      <c r="AI763" s="3"/>
      <c r="AJ763" s="1">
        <v>39671</v>
      </c>
      <c r="AK763" s="1">
        <v>40593</v>
      </c>
      <c r="AL763" s="1">
        <v>39893</v>
      </c>
      <c r="AM763" s="1">
        <v>38367</v>
      </c>
      <c r="AN763" s="1">
        <v>39050</v>
      </c>
      <c r="AO763" s="3"/>
      <c r="AP763" s="3"/>
      <c r="AQ763" s="3"/>
      <c r="AR763" s="1">
        <v>27636</v>
      </c>
      <c r="AS763" s="1">
        <v>29244</v>
      </c>
      <c r="AT763" s="1">
        <v>28935</v>
      </c>
      <c r="AU763" s="1">
        <v>28541</v>
      </c>
      <c r="AV763" s="1">
        <v>28446</v>
      </c>
      <c r="AW763" s="3"/>
      <c r="AX763" s="3"/>
      <c r="AY763" s="3"/>
      <c r="AZ763" s="1">
        <v>12035</v>
      </c>
      <c r="BA763" s="1">
        <v>11350</v>
      </c>
      <c r="BB763" s="1">
        <v>10958</v>
      </c>
      <c r="BC763" s="1">
        <v>9826</v>
      </c>
      <c r="BD763" s="1">
        <v>10604</v>
      </c>
      <c r="BE763" s="3"/>
      <c r="BF763" s="3"/>
      <c r="BG763" s="3"/>
      <c r="BH763" s="1">
        <v>5313</v>
      </c>
      <c r="BI763" s="1">
        <v>4973</v>
      </c>
      <c r="BJ763" s="1">
        <v>4842</v>
      </c>
      <c r="BK763" s="1">
        <v>4356</v>
      </c>
      <c r="BL763" s="1">
        <v>4929</v>
      </c>
      <c r="BM763" s="3"/>
      <c r="BN763" s="3"/>
      <c r="BO763" s="3"/>
      <c r="BP763" s="1">
        <v>1184</v>
      </c>
      <c r="BQ763" s="1">
        <v>1184</v>
      </c>
      <c r="BR763" s="1">
        <v>1184</v>
      </c>
      <c r="BS763" s="1">
        <v>1184</v>
      </c>
      <c r="BT763" s="1">
        <v>1184</v>
      </c>
      <c r="BU763" s="3"/>
      <c r="BV763" s="3"/>
      <c r="BW763" s="3"/>
      <c r="BX763">
        <v>1.1499999999999999</v>
      </c>
      <c r="BY763">
        <v>-0.19</v>
      </c>
      <c r="BZ763">
        <v>0.21</v>
      </c>
      <c r="CA763">
        <v>-1.03</v>
      </c>
      <c r="CB763">
        <v>2.78</v>
      </c>
      <c r="CC763" s="3"/>
      <c r="CD763" s="3"/>
      <c r="CE763" s="3"/>
      <c r="CF763">
        <v>5.44</v>
      </c>
      <c r="CG763">
        <v>-2.8</v>
      </c>
      <c r="CH763">
        <v>-0.55000000000000004</v>
      </c>
      <c r="CI763">
        <v>-4.6500000000000004</v>
      </c>
      <c r="CJ763">
        <v>13.89</v>
      </c>
      <c r="CK763" s="3"/>
      <c r="CL763" s="3"/>
      <c r="CM763" s="3"/>
      <c r="CN763" s="1">
        <v>1179</v>
      </c>
      <c r="CO763">
        <v>-608</v>
      </c>
      <c r="CP763">
        <v>-115</v>
      </c>
      <c r="CQ763">
        <v>-903</v>
      </c>
      <c r="CR763" s="1">
        <v>2722</v>
      </c>
      <c r="CS763" s="3"/>
      <c r="CT763" s="3"/>
      <c r="CU763" s="3"/>
      <c r="CV763">
        <v>10.56</v>
      </c>
      <c r="CW763" t="s">
        <v>2</v>
      </c>
      <c r="CX763" t="s">
        <v>2</v>
      </c>
      <c r="CY763" t="s">
        <v>2</v>
      </c>
      <c r="CZ763">
        <v>5.53</v>
      </c>
      <c r="DA763" s="3"/>
      <c r="DB763" s="3"/>
      <c r="DC763" s="3"/>
      <c r="DD763">
        <v>0.47</v>
      </c>
      <c r="DE763">
        <v>0.4</v>
      </c>
      <c r="DF763">
        <v>0.28999999999999998</v>
      </c>
      <c r="DG763">
        <v>0.57999999999999996</v>
      </c>
      <c r="DH763">
        <v>0.6</v>
      </c>
      <c r="DI763" s="3"/>
      <c r="DJ763" s="3"/>
      <c r="DK763" s="3"/>
      <c r="DL763" s="6">
        <f>(CM763*3+CL763*2+CK763)/6</f>
        <v>0</v>
      </c>
      <c r="DM763">
        <f>BH763+(BH763*(CG763-8.25)/8.25)</f>
        <v>-1803.1999999999998</v>
      </c>
      <c r="DN763">
        <f>BI763+(BI763*(CH763-8.25)/8.25)</f>
        <v>-331.53333333333376</v>
      </c>
      <c r="DO763">
        <f>BJ763+(BJ763*(CI763-8.25)/8.25)</f>
        <v>-2729.1272727272735</v>
      </c>
      <c r="DP763">
        <f>BK763+(BK763*(CJ763-8.25)/8.25)</f>
        <v>7333.92</v>
      </c>
      <c r="DQ763">
        <f>BL763+(BL763*(CK763-8.25)/8.25)</f>
        <v>0</v>
      </c>
      <c r="DR763">
        <f>BM763+(BM763*(CL763-8.25)/8.25)</f>
        <v>0</v>
      </c>
      <c r="DS763">
        <f>BN763+(BN763*(CM763-8.25)/8.25)</f>
        <v>0</v>
      </c>
      <c r="DT763" s="8">
        <f>DM763*10^8/$I763</f>
        <v>-7615.6447609182942</v>
      </c>
      <c r="DU763" s="8">
        <f>DN763*10^8/$I763</f>
        <v>-1400.1996966890981</v>
      </c>
      <c r="DV763" s="8">
        <f>DO763*10^8/$I763</f>
        <v>-11526.211078318931</v>
      </c>
      <c r="DW763" s="8">
        <f>DP763*10^8/$I763</f>
        <v>30974.11791536929</v>
      </c>
      <c r="DX763" s="8">
        <f>DQ763*10^8/$I763</f>
        <v>0</v>
      </c>
      <c r="DY763" s="8">
        <f>DR763*10^8/$I763</f>
        <v>0</v>
      </c>
      <c r="DZ763" s="8">
        <f>DS763*10^8/$I763</f>
        <v>0</v>
      </c>
      <c r="EA763" s="8">
        <f>DT763*10^8/$I763</f>
        <v>-32163.955814386798</v>
      </c>
      <c r="EB763" s="8">
        <f>DZ763*0.8</f>
        <v>0</v>
      </c>
      <c r="EC763" s="10">
        <f>G763-E763</f>
        <v>2650</v>
      </c>
      <c r="ED763" s="4">
        <f>EC763/E763*100</f>
        <v>17.20779220779221</v>
      </c>
      <c r="EE763" s="4">
        <f>DY763-G763</f>
        <v>-18050</v>
      </c>
      <c r="EF763" s="12">
        <f>EE763/G763</f>
        <v>-1</v>
      </c>
      <c r="EG763" s="4">
        <f>G763-F763</f>
        <v>550</v>
      </c>
    </row>
    <row r="764" spans="1:137" x14ac:dyDescent="0.3">
      <c r="A764">
        <v>763</v>
      </c>
      <c r="B764" t="s">
        <v>7448</v>
      </c>
      <c r="C764" t="s">
        <v>715</v>
      </c>
      <c r="D764" t="str">
        <f>VLOOKUP(C764,Sheet1!$A$2:$B$3197,2,FALSE)</f>
        <v>건축자재</v>
      </c>
      <c r="E764">
        <v>10950</v>
      </c>
      <c r="F764">
        <v>14800</v>
      </c>
      <c r="G764" s="7">
        <v>13900</v>
      </c>
      <c r="H764" t="s">
        <v>2920</v>
      </c>
      <c r="I764" s="7">
        <f>VALUE(LEFT(H764,FIND("/",H764)-1)) + VALUE(MID(H764,FIND("/",H764)+1,LEN(H764)))</f>
        <v>13476401</v>
      </c>
      <c r="J764" s="1">
        <v>1283050</v>
      </c>
      <c r="K764" s="1">
        <f>G764*I764/(10^8)</f>
        <v>1873.2197389999999</v>
      </c>
      <c r="L764" s="1">
        <v>6901</v>
      </c>
      <c r="M764" s="1">
        <v>7713</v>
      </c>
      <c r="N764" s="1">
        <v>8360</v>
      </c>
      <c r="O764" s="1">
        <v>8843</v>
      </c>
      <c r="P764" s="1">
        <v>8480</v>
      </c>
      <c r="Q764" s="3"/>
      <c r="R764" s="3"/>
      <c r="S764" s="3"/>
      <c r="T764">
        <v>227</v>
      </c>
      <c r="U764">
        <v>173</v>
      </c>
      <c r="V764">
        <v>102</v>
      </c>
      <c r="W764">
        <v>250</v>
      </c>
      <c r="X764">
        <v>358</v>
      </c>
      <c r="Y764" s="3"/>
      <c r="Z764" s="3"/>
      <c r="AA764" s="3"/>
      <c r="AB764">
        <v>209</v>
      </c>
      <c r="AC764">
        <v>620</v>
      </c>
      <c r="AD764">
        <v>27</v>
      </c>
      <c r="AE764">
        <v>199</v>
      </c>
      <c r="AF764">
        <v>291</v>
      </c>
      <c r="AG764" s="3"/>
      <c r="AH764" s="3"/>
      <c r="AI764" s="3"/>
      <c r="AJ764" s="1">
        <v>9702</v>
      </c>
      <c r="AK764" s="1">
        <v>9886</v>
      </c>
      <c r="AL764" s="1">
        <v>9871</v>
      </c>
      <c r="AM764" s="1">
        <v>10074</v>
      </c>
      <c r="AN764" s="1">
        <v>10511</v>
      </c>
      <c r="AO764" s="3"/>
      <c r="AP764" s="3"/>
      <c r="AQ764" s="3"/>
      <c r="AR764" s="1">
        <v>4367</v>
      </c>
      <c r="AS764" s="1">
        <v>4111</v>
      </c>
      <c r="AT764" s="1">
        <v>4256</v>
      </c>
      <c r="AU764" s="1">
        <v>4399</v>
      </c>
      <c r="AV764" s="1">
        <v>4731</v>
      </c>
      <c r="AW764" s="3"/>
      <c r="AX764" s="3"/>
      <c r="AY764" s="3"/>
      <c r="AZ764" s="1">
        <v>5335</v>
      </c>
      <c r="BA764" s="1">
        <v>5775</v>
      </c>
      <c r="BB764" s="1">
        <v>5615</v>
      </c>
      <c r="BC764" s="1">
        <v>5675</v>
      </c>
      <c r="BD764" s="1">
        <v>5780</v>
      </c>
      <c r="BE764" s="3"/>
      <c r="BF764" s="3"/>
      <c r="BG764" s="3"/>
      <c r="BH764" s="1">
        <v>3492</v>
      </c>
      <c r="BI764" s="1">
        <v>3812</v>
      </c>
      <c r="BJ764" s="1">
        <v>3653</v>
      </c>
      <c r="BK764" s="1">
        <v>3653</v>
      </c>
      <c r="BL764" s="1">
        <v>3712</v>
      </c>
      <c r="BM764" s="3"/>
      <c r="BN764" s="3"/>
      <c r="BO764" s="3"/>
      <c r="BP764">
        <v>85</v>
      </c>
      <c r="BQ764">
        <v>85</v>
      </c>
      <c r="BR764">
        <v>85</v>
      </c>
      <c r="BS764">
        <v>85</v>
      </c>
      <c r="BT764">
        <v>85</v>
      </c>
      <c r="BU764" s="3"/>
      <c r="BV764" s="3"/>
      <c r="BW764" s="3"/>
      <c r="BX764">
        <v>2.13</v>
      </c>
      <c r="BY764">
        <v>6.33</v>
      </c>
      <c r="BZ764">
        <v>0.27</v>
      </c>
      <c r="CA764">
        <v>2</v>
      </c>
      <c r="CB764">
        <v>2.83</v>
      </c>
      <c r="CC764" s="3"/>
      <c r="CD764" s="3"/>
      <c r="CE764" s="3"/>
      <c r="CF764">
        <v>3.15</v>
      </c>
      <c r="CG764">
        <v>11.67</v>
      </c>
      <c r="CH764">
        <v>-2.19</v>
      </c>
      <c r="CI764">
        <v>1.25</v>
      </c>
      <c r="CJ764">
        <v>3.8</v>
      </c>
      <c r="CK764" s="3"/>
      <c r="CL764" s="3"/>
      <c r="CM764" s="3"/>
      <c r="CN764">
        <v>809</v>
      </c>
      <c r="CO764" s="1">
        <v>3162</v>
      </c>
      <c r="CP764">
        <v>-607</v>
      </c>
      <c r="CQ764">
        <v>339</v>
      </c>
      <c r="CR764" s="1">
        <v>1038</v>
      </c>
      <c r="CS764" s="3"/>
      <c r="CT764" s="3"/>
      <c r="CU764" s="3"/>
      <c r="CV764">
        <v>19.28</v>
      </c>
      <c r="CW764">
        <v>5.09</v>
      </c>
      <c r="CX764" t="s">
        <v>2</v>
      </c>
      <c r="CY764">
        <v>36.82</v>
      </c>
      <c r="CZ764">
        <v>10.54</v>
      </c>
      <c r="DA764" s="3"/>
      <c r="DB764" s="3"/>
      <c r="DC764" s="3"/>
      <c r="DD764">
        <v>0.59</v>
      </c>
      <c r="DE764">
        <v>0.56000000000000005</v>
      </c>
      <c r="DF764">
        <v>0.44</v>
      </c>
      <c r="DG764">
        <v>0.45</v>
      </c>
      <c r="DH764">
        <v>0.39</v>
      </c>
      <c r="DI764" s="3"/>
      <c r="DJ764" s="3"/>
      <c r="DK764" s="3"/>
      <c r="DL764" s="6">
        <f>(CM764*3+CL764*2+CK764)/6</f>
        <v>0</v>
      </c>
      <c r="DM764">
        <f>BH764+(BH764*(CG764-8.25)/8.25)</f>
        <v>4939.5927272727276</v>
      </c>
      <c r="DN764">
        <f>BI764+(BI764*(CH764-8.25)/8.25)</f>
        <v>-1011.9127272727274</v>
      </c>
      <c r="DO764">
        <f>BJ764+(BJ764*(CI764-8.25)/8.25)</f>
        <v>553.4848484848485</v>
      </c>
      <c r="DP764">
        <f>BK764+(BK764*(CJ764-8.25)/8.25)</f>
        <v>1682.5939393939393</v>
      </c>
      <c r="DQ764">
        <f>BL764+(BL764*(CK764-8.25)/8.25)</f>
        <v>0</v>
      </c>
      <c r="DR764">
        <f>BM764+(BM764*(CL764-8.25)/8.25)</f>
        <v>0</v>
      </c>
      <c r="DS764">
        <f>BN764+(BN764*(CM764-8.25)/8.25)</f>
        <v>0</v>
      </c>
      <c r="DT764" s="8">
        <f>DM764*10^8/$I764</f>
        <v>36653.649051202374</v>
      </c>
      <c r="DU764" s="8">
        <f>DN764*10^8/$I764</f>
        <v>-7508.7757278276849</v>
      </c>
      <c r="DV764" s="8">
        <f>DO764*10^8/$I764</f>
        <v>4107.0672242896935</v>
      </c>
      <c r="DW764" s="8">
        <f>DP764*10^8/$I764</f>
        <v>12485.484361840667</v>
      </c>
      <c r="DX764" s="8">
        <f>DQ764*10^8/$I764</f>
        <v>0</v>
      </c>
      <c r="DY764" s="8">
        <f>DR764*10^8/$I764</f>
        <v>0</v>
      </c>
      <c r="DZ764" s="8">
        <f>DS764*10^8/$I764</f>
        <v>0</v>
      </c>
      <c r="EA764" s="8">
        <f>DT764*10^8/$I764</f>
        <v>271983.95959872648</v>
      </c>
      <c r="EB764" s="8">
        <f>DZ764*0.8</f>
        <v>0</v>
      </c>
      <c r="EC764" s="10">
        <f>G764-E764</f>
        <v>2950</v>
      </c>
      <c r="ED764" s="4">
        <f>EC764/E764*100</f>
        <v>26.94063926940639</v>
      </c>
      <c r="EE764" s="4">
        <f>DY764-G764</f>
        <v>-13900</v>
      </c>
      <c r="EF764" s="12">
        <f>EE764/G764</f>
        <v>-1</v>
      </c>
      <c r="EG764" s="4">
        <f>G764-F764</f>
        <v>-900</v>
      </c>
    </row>
    <row r="765" spans="1:137" x14ac:dyDescent="0.3">
      <c r="A765">
        <v>764</v>
      </c>
      <c r="B765" t="s">
        <v>5704</v>
      </c>
      <c r="C765" t="s">
        <v>716</v>
      </c>
      <c r="D765" t="str">
        <f>VLOOKUP(C765,Sheet1!$A$2:$B$3197,2,FALSE)</f>
        <v>자동차</v>
      </c>
      <c r="E765">
        <v>62200</v>
      </c>
      <c r="F765">
        <v>83000</v>
      </c>
      <c r="G765" s="7">
        <v>84700</v>
      </c>
      <c r="H765" t="s">
        <v>2921</v>
      </c>
      <c r="I765" s="7">
        <f>VALUE(LEFT(H765,FIND("/",H765)-1)) + VALUE(MID(H765,FIND("/",H765)+1,LEN(H765)))</f>
        <v>405363347</v>
      </c>
      <c r="J765" s="1">
        <v>5116260</v>
      </c>
      <c r="K765" s="1">
        <f>G765*I765/(10^8)</f>
        <v>343342.75490900001</v>
      </c>
      <c r="L765" s="1">
        <v>527129</v>
      </c>
      <c r="M765" s="1">
        <v>535357</v>
      </c>
      <c r="N765" s="1">
        <v>541698</v>
      </c>
      <c r="O765" s="1">
        <v>581460</v>
      </c>
      <c r="P765" s="1">
        <v>591681</v>
      </c>
      <c r="Q765" s="1">
        <v>693381</v>
      </c>
      <c r="R765" s="1">
        <v>730726</v>
      </c>
      <c r="S765" s="1">
        <v>767560</v>
      </c>
      <c r="T765" s="1">
        <v>24615</v>
      </c>
      <c r="U765" s="1">
        <v>6622</v>
      </c>
      <c r="V765" s="1">
        <v>11575</v>
      </c>
      <c r="W765" s="1">
        <v>20097</v>
      </c>
      <c r="X765" s="1">
        <v>20665</v>
      </c>
      <c r="Y765" s="1">
        <v>48145</v>
      </c>
      <c r="Z765" s="1">
        <v>54070</v>
      </c>
      <c r="AA765" s="1">
        <v>58674</v>
      </c>
      <c r="AB765" s="1">
        <v>27546</v>
      </c>
      <c r="AC765" s="1">
        <v>9680</v>
      </c>
      <c r="AD765" s="1">
        <v>11559</v>
      </c>
      <c r="AE765" s="1">
        <v>18267</v>
      </c>
      <c r="AF765" s="1">
        <v>14876</v>
      </c>
      <c r="AG765" s="1">
        <v>40532</v>
      </c>
      <c r="AH765" s="1">
        <v>45553</v>
      </c>
      <c r="AI765" s="1">
        <v>50993</v>
      </c>
      <c r="AJ765" s="1">
        <v>508893</v>
      </c>
      <c r="AK765" s="1">
        <v>522944</v>
      </c>
      <c r="AL765" s="1">
        <v>517866</v>
      </c>
      <c r="AM765" s="1">
        <v>553448</v>
      </c>
      <c r="AN765" s="1">
        <v>604904</v>
      </c>
      <c r="AO765" s="1">
        <v>661384</v>
      </c>
      <c r="AP765" s="1">
        <v>708489</v>
      </c>
      <c r="AQ765" s="1">
        <v>770604</v>
      </c>
      <c r="AR765" s="1">
        <v>243098</v>
      </c>
      <c r="AS765" s="1">
        <v>254333</v>
      </c>
      <c r="AT765" s="1">
        <v>245431</v>
      </c>
      <c r="AU765" s="1">
        <v>263667</v>
      </c>
      <c r="AV765" s="1">
        <v>305988</v>
      </c>
      <c r="AW765" s="1">
        <v>326761</v>
      </c>
      <c r="AX765" s="1">
        <v>333726</v>
      </c>
      <c r="AY765" s="1">
        <v>349218</v>
      </c>
      <c r="AZ765" s="1">
        <v>265794</v>
      </c>
      <c r="BA765" s="1">
        <v>268612</v>
      </c>
      <c r="BB765" s="1">
        <v>272435</v>
      </c>
      <c r="BC765" s="1">
        <v>289781</v>
      </c>
      <c r="BD765" s="1">
        <v>298917</v>
      </c>
      <c r="BE765" s="1">
        <v>334623</v>
      </c>
      <c r="BF765" s="1">
        <v>374763</v>
      </c>
      <c r="BG765" s="1">
        <v>421386</v>
      </c>
      <c r="BH765" s="1">
        <v>265794</v>
      </c>
      <c r="BI765" s="1">
        <v>268612</v>
      </c>
      <c r="BJ765" s="1">
        <v>272435</v>
      </c>
      <c r="BK765" s="1">
        <v>289781</v>
      </c>
      <c r="BL765" s="1">
        <v>298917</v>
      </c>
      <c r="BM765" s="1">
        <v>333563</v>
      </c>
      <c r="BN765" s="1">
        <v>373543</v>
      </c>
      <c r="BO765" s="1">
        <v>421258</v>
      </c>
      <c r="BP765" s="1">
        <v>21393</v>
      </c>
      <c r="BQ765" s="1">
        <v>21393</v>
      </c>
      <c r="BR765" s="1">
        <v>21393</v>
      </c>
      <c r="BS765" s="1">
        <v>21393</v>
      </c>
      <c r="BT765" s="1">
        <v>21393</v>
      </c>
      <c r="BU765" s="1">
        <v>21391</v>
      </c>
      <c r="BV765" s="1">
        <v>21391</v>
      </c>
      <c r="BW765" s="1">
        <v>21391</v>
      </c>
      <c r="BX765">
        <v>5.69</v>
      </c>
      <c r="BY765">
        <v>1.88</v>
      </c>
      <c r="BZ765">
        <v>2.2200000000000002</v>
      </c>
      <c r="CA765">
        <v>3.41</v>
      </c>
      <c r="CB765">
        <v>2.57</v>
      </c>
      <c r="CC765">
        <v>6.4</v>
      </c>
      <c r="CD765">
        <v>6.65</v>
      </c>
      <c r="CE765">
        <v>6.9</v>
      </c>
      <c r="CF765">
        <v>10.85</v>
      </c>
      <c r="CG765">
        <v>3.62</v>
      </c>
      <c r="CH765">
        <v>4.2699999999999996</v>
      </c>
      <c r="CI765">
        <v>6.5</v>
      </c>
      <c r="CJ765">
        <v>5.05</v>
      </c>
      <c r="CK765">
        <v>12.82</v>
      </c>
      <c r="CL765">
        <v>12.88</v>
      </c>
      <c r="CM765">
        <v>12.83</v>
      </c>
      <c r="CN765" s="1">
        <v>6795</v>
      </c>
      <c r="CO765" s="1">
        <v>2388</v>
      </c>
      <c r="CP765" s="1">
        <v>2852</v>
      </c>
      <c r="CQ765" s="1">
        <v>4506</v>
      </c>
      <c r="CR765" s="1">
        <v>3670</v>
      </c>
      <c r="CS765" s="1">
        <v>9999</v>
      </c>
      <c r="CT765" s="1">
        <v>11237</v>
      </c>
      <c r="CU765" s="1">
        <v>12579</v>
      </c>
      <c r="CV765">
        <v>5.78</v>
      </c>
      <c r="CW765">
        <v>14.03</v>
      </c>
      <c r="CX765">
        <v>11.82</v>
      </c>
      <c r="CY765">
        <v>9.83</v>
      </c>
      <c r="CZ765">
        <v>17</v>
      </c>
      <c r="DA765">
        <v>8.4700000000000006</v>
      </c>
      <c r="DB765">
        <v>7.54</v>
      </c>
      <c r="DC765">
        <v>6.73</v>
      </c>
      <c r="DD765">
        <v>0.59</v>
      </c>
      <c r="DE765">
        <v>0.5</v>
      </c>
      <c r="DF765">
        <v>0.5</v>
      </c>
      <c r="DG765">
        <v>0.62</v>
      </c>
      <c r="DH765">
        <v>0.84</v>
      </c>
      <c r="DI765">
        <v>1.02</v>
      </c>
      <c r="DJ765">
        <v>0.91</v>
      </c>
      <c r="DK765">
        <v>0.81</v>
      </c>
      <c r="DL765" s="6">
        <f>(CM765*3+CL765*2+CK765)/6</f>
        <v>12.844999999999999</v>
      </c>
      <c r="DM765">
        <f>BH765+(BH765*(CG765-8.25)/8.25)</f>
        <v>116627.18545454546</v>
      </c>
      <c r="DN765">
        <f>BI765+(BI765*(CH765-8.25)/8.25)</f>
        <v>139027.05939393939</v>
      </c>
      <c r="DO765">
        <f>BJ765+(BJ765*(CI765-8.25)/8.25)</f>
        <v>214645.75757575757</v>
      </c>
      <c r="DP765">
        <f>BK765+(BK765*(CJ765-8.25)/8.25)</f>
        <v>177381.09696969696</v>
      </c>
      <c r="DQ765">
        <f>BL765+(BL765*(CK765-8.25)/8.25)</f>
        <v>464498.90181818185</v>
      </c>
      <c r="DR765">
        <f>BM765+(BM765*(CL765-8.25)/8.25)</f>
        <v>520762.59878787881</v>
      </c>
      <c r="DS765">
        <f>BN765+(BN765*(CM765-8.25)/8.25)</f>
        <v>580915.9624242424</v>
      </c>
      <c r="DT765" s="8">
        <f>DM765*10^8/$I765</f>
        <v>28771.023901809614</v>
      </c>
      <c r="DU765" s="8">
        <f>DN765*10^8/$I765</f>
        <v>34296.899416991291</v>
      </c>
      <c r="DV765" s="8">
        <f>DO765*10^8/$I765</f>
        <v>52951.44693379433</v>
      </c>
      <c r="DW765" s="8">
        <f>DP765*10^8/$I765</f>
        <v>43758.543608457265</v>
      </c>
      <c r="DX765" s="8">
        <f>DQ765*10^8/$I765</f>
        <v>114588.28363635499</v>
      </c>
      <c r="DY765" s="8">
        <f>DR765*10^8/$I765</f>
        <v>128468.10217103295</v>
      </c>
      <c r="DZ765" s="8">
        <f>DS765*10^8/$I765</f>
        <v>143307.47136450955</v>
      </c>
      <c r="EA765" s="8">
        <f>DT765*10^8/$I765</f>
        <v>7097.5888951818861</v>
      </c>
      <c r="EB765" s="8">
        <f>DZ765*0.8</f>
        <v>114645.97709160764</v>
      </c>
      <c r="EC765" s="10">
        <f>G765-E765</f>
        <v>22500</v>
      </c>
      <c r="ED765" s="4">
        <f>EC765/E765*100</f>
        <v>36.173633440514472</v>
      </c>
      <c r="EE765" s="4">
        <f>DY765-G765</f>
        <v>43768.102171032951</v>
      </c>
      <c r="EF765" s="12">
        <f>EE765/G765</f>
        <v>0.51674264664737846</v>
      </c>
      <c r="EG765" s="4">
        <f>G765-F765</f>
        <v>1700</v>
      </c>
    </row>
    <row r="766" spans="1:137" x14ac:dyDescent="0.3">
      <c r="A766">
        <v>765</v>
      </c>
      <c r="B766" t="s">
        <v>5708</v>
      </c>
      <c r="C766" s="5" t="s">
        <v>717</v>
      </c>
      <c r="D766" t="str">
        <f>VLOOKUP(C766,Sheet1!$A$2:$B$3197,2,FALSE)</f>
        <v>복합기업</v>
      </c>
      <c r="E766">
        <v>76300</v>
      </c>
      <c r="F766">
        <v>101500</v>
      </c>
      <c r="G766" s="7">
        <v>98500</v>
      </c>
      <c r="H766" t="s">
        <v>2922</v>
      </c>
      <c r="I766" s="7">
        <f>VALUE(LEFT(H766,FIND("/",H766)-1)) + VALUE(MID(H766,FIND("/",H766)+1,LEN(H766)))</f>
        <v>21071025</v>
      </c>
      <c r="J766" s="1">
        <v>1161621</v>
      </c>
      <c r="K766" s="1">
        <f>G766*I766/(10^8)</f>
        <v>20754.959625</v>
      </c>
      <c r="L766" s="1">
        <v>119291</v>
      </c>
      <c r="M766" s="1">
        <v>26928</v>
      </c>
      <c r="N766" s="1">
        <v>30025</v>
      </c>
      <c r="O766" s="1">
        <v>31756</v>
      </c>
      <c r="P766" s="1">
        <v>27826</v>
      </c>
      <c r="Q766" s="1">
        <v>31372</v>
      </c>
      <c r="R766" s="1">
        <v>32550</v>
      </c>
      <c r="S766" s="1">
        <v>34120</v>
      </c>
      <c r="T766" s="1">
        <v>10163</v>
      </c>
      <c r="U766">
        <v>359</v>
      </c>
      <c r="V766" s="1">
        <v>1550</v>
      </c>
      <c r="W766" s="1">
        <v>2021</v>
      </c>
      <c r="X766" s="1">
        <v>1388</v>
      </c>
      <c r="Y766" s="1">
        <v>3770</v>
      </c>
      <c r="Z766" s="1">
        <v>3718</v>
      </c>
      <c r="AA766" s="1">
        <v>4143</v>
      </c>
      <c r="AB766" s="1">
        <v>4754</v>
      </c>
      <c r="AC766" s="1">
        <v>3408</v>
      </c>
      <c r="AD766" s="1">
        <v>34260</v>
      </c>
      <c r="AE766" s="1">
        <v>1500</v>
      </c>
      <c r="AF766">
        <v>12</v>
      </c>
      <c r="AG766" s="1">
        <v>3000</v>
      </c>
      <c r="AH766" s="1">
        <v>2916</v>
      </c>
      <c r="AI766" s="1">
        <v>3283</v>
      </c>
      <c r="AJ766" s="1">
        <v>141208</v>
      </c>
      <c r="AK766" s="1">
        <v>145350</v>
      </c>
      <c r="AL766" s="1">
        <v>64079</v>
      </c>
      <c r="AM766" s="1">
        <v>65271</v>
      </c>
      <c r="AN766" s="1">
        <v>44297</v>
      </c>
      <c r="AO766" s="1">
        <v>51438</v>
      </c>
      <c r="AP766" s="1">
        <v>53113</v>
      </c>
      <c r="AQ766" s="1">
        <v>50220</v>
      </c>
      <c r="AR766" s="1">
        <v>102796</v>
      </c>
      <c r="AS766" s="1">
        <v>106717</v>
      </c>
      <c r="AT766" s="1">
        <v>37058</v>
      </c>
      <c r="AU766" s="1">
        <v>38168</v>
      </c>
      <c r="AV766" s="1">
        <v>19154</v>
      </c>
      <c r="AW766" s="1">
        <v>24323</v>
      </c>
      <c r="AX766" s="1">
        <v>24353</v>
      </c>
      <c r="AY766" s="1">
        <v>19427</v>
      </c>
      <c r="AZ766" s="1">
        <v>38412</v>
      </c>
      <c r="BA766" s="1">
        <v>38633</v>
      </c>
      <c r="BB766" s="1">
        <v>27021</v>
      </c>
      <c r="BC766" s="1">
        <v>27102</v>
      </c>
      <c r="BD766" s="1">
        <v>25143</v>
      </c>
      <c r="BE766" s="1">
        <v>27115</v>
      </c>
      <c r="BF766" s="1">
        <v>28760</v>
      </c>
      <c r="BG766" s="1">
        <v>30793</v>
      </c>
      <c r="BH766" s="1">
        <v>36192</v>
      </c>
      <c r="BI766" s="1">
        <v>36535</v>
      </c>
      <c r="BJ766" s="1">
        <v>24426</v>
      </c>
      <c r="BK766" s="1">
        <v>24404</v>
      </c>
      <c r="BL766" s="1">
        <v>22333</v>
      </c>
      <c r="BM766" s="1">
        <v>23850</v>
      </c>
      <c r="BN766" s="1">
        <v>25130</v>
      </c>
      <c r="BO766" s="1">
        <v>27045</v>
      </c>
      <c r="BP766" s="1">
        <v>1756</v>
      </c>
      <c r="BQ766" s="1">
        <v>1756</v>
      </c>
      <c r="BR766" s="1">
        <v>1054</v>
      </c>
      <c r="BS766" s="1">
        <v>1054</v>
      </c>
      <c r="BT766" s="1">
        <v>1054</v>
      </c>
      <c r="BU766" s="1">
        <v>1050</v>
      </c>
      <c r="BV766" s="1">
        <v>1050</v>
      </c>
      <c r="BW766" s="1">
        <v>1050</v>
      </c>
      <c r="BX766">
        <v>3.38</v>
      </c>
      <c r="BY766">
        <v>2.38</v>
      </c>
      <c r="BZ766">
        <v>32.72</v>
      </c>
      <c r="CA766">
        <v>2.3199999999999998</v>
      </c>
      <c r="CB766">
        <v>0.02</v>
      </c>
      <c r="CC766">
        <v>6.27</v>
      </c>
      <c r="CD766">
        <v>5.58</v>
      </c>
      <c r="CE766">
        <v>6.35</v>
      </c>
      <c r="CF766">
        <v>13.25</v>
      </c>
      <c r="CG766">
        <v>8.9499999999999993</v>
      </c>
      <c r="CH766">
        <v>110.16</v>
      </c>
      <c r="CI766">
        <v>4.25</v>
      </c>
      <c r="CJ766">
        <v>-2.2599999999999998</v>
      </c>
      <c r="CK766">
        <v>11.67</v>
      </c>
      <c r="CL766">
        <v>10.68</v>
      </c>
      <c r="CM766">
        <v>11.45</v>
      </c>
      <c r="CN766" s="1">
        <v>12972</v>
      </c>
      <c r="CO766" s="1">
        <v>9271</v>
      </c>
      <c r="CP766" s="1">
        <v>145922</v>
      </c>
      <c r="CQ766" s="1">
        <v>4921</v>
      </c>
      <c r="CR766" s="1">
        <v>-2504</v>
      </c>
      <c r="CS766" s="1">
        <v>12790</v>
      </c>
      <c r="CT766" s="1">
        <v>12409</v>
      </c>
      <c r="CU766" s="1">
        <v>14174</v>
      </c>
      <c r="CV766">
        <v>6.64</v>
      </c>
      <c r="CW766">
        <v>8.9</v>
      </c>
      <c r="CX766">
        <v>0.34</v>
      </c>
      <c r="CY766">
        <v>16.079999999999998</v>
      </c>
      <c r="CZ766" t="s">
        <v>2</v>
      </c>
      <c r="DA766">
        <v>7.7</v>
      </c>
      <c r="DB766">
        <v>7.94</v>
      </c>
      <c r="DC766">
        <v>6.95</v>
      </c>
      <c r="DD766">
        <v>0.83</v>
      </c>
      <c r="DE766">
        <v>0.79</v>
      </c>
      <c r="DF766">
        <v>0.43</v>
      </c>
      <c r="DG766">
        <v>0.68</v>
      </c>
      <c r="DH766">
        <v>0.71</v>
      </c>
      <c r="DI766">
        <v>0.86</v>
      </c>
      <c r="DJ766">
        <v>0.81</v>
      </c>
      <c r="DK766">
        <v>0.76</v>
      </c>
      <c r="DL766" s="6">
        <f>(CM766*3+CL766*2+CK766)/6</f>
        <v>11.229999999999999</v>
      </c>
      <c r="DM766">
        <f>BH766+(BH766*(CG766-8.25)/8.25)</f>
        <v>39262.836363636357</v>
      </c>
      <c r="DN766">
        <f>BI766+(BI766*(CH766-8.25)/8.25)</f>
        <v>487841.89090909093</v>
      </c>
      <c r="DO766">
        <f>BJ766+(BJ766*(CI766-8.25)/8.25)</f>
        <v>12583.09090909091</v>
      </c>
      <c r="DP766">
        <f>BK766+(BK766*(CJ766-8.25)/8.25)</f>
        <v>-6685.2169696969722</v>
      </c>
      <c r="DQ766">
        <f>BL766+(BL766*(CK766-8.25)/8.25)</f>
        <v>31591.043636363636</v>
      </c>
      <c r="DR766">
        <f>BM766+(BM766*(CL766-8.25)/8.25)</f>
        <v>30874.909090909088</v>
      </c>
      <c r="DS766">
        <f>BN766+(BN766*(CM766-8.25)/8.25)</f>
        <v>34877.393939393936</v>
      </c>
      <c r="DT766" s="8">
        <f>DM766*10^8/$I766</f>
        <v>186335.67357846312</v>
      </c>
      <c r="DU766" s="8">
        <f>DN766*10^8/$I766</f>
        <v>2315226.1976296403</v>
      </c>
      <c r="DV766" s="8">
        <f>DO766*10^8/$I766</f>
        <v>59717.507378454109</v>
      </c>
      <c r="DW766" s="8">
        <f>DP766*10^8/$I766</f>
        <v>-31727.061069392556</v>
      </c>
      <c r="DX766" s="8">
        <f>DQ766*10^8/$I766</f>
        <v>149926.4683913746</v>
      </c>
      <c r="DY766" s="8">
        <f>DR766*10^8/$I766</f>
        <v>146527.79867571266</v>
      </c>
      <c r="DZ766" s="8">
        <f>DS766*10^8/$I766</f>
        <v>165523.00583096425</v>
      </c>
      <c r="EA766" s="8">
        <f>DT766*10^8/$I766</f>
        <v>884321.82857010106</v>
      </c>
      <c r="EB766" s="8">
        <f>DZ766*0.8</f>
        <v>132418.4046647714</v>
      </c>
      <c r="EC766" s="10">
        <f>G766-E766</f>
        <v>22200</v>
      </c>
      <c r="ED766" s="4">
        <f>EC766/E766*100</f>
        <v>29.095674967234604</v>
      </c>
      <c r="EE766" s="4">
        <f>DY766-G766</f>
        <v>48027.798675712664</v>
      </c>
      <c r="EF766" s="12">
        <f>EE766/G766</f>
        <v>0.48759186472804733</v>
      </c>
      <c r="EG766" s="4">
        <f>G766-F766</f>
        <v>-3000</v>
      </c>
    </row>
    <row r="767" spans="1:137" x14ac:dyDescent="0.3">
      <c r="A767">
        <v>766</v>
      </c>
      <c r="B767" t="s">
        <v>5816</v>
      </c>
      <c r="C767" t="s">
        <v>718</v>
      </c>
      <c r="D767" t="str">
        <f>VLOOKUP(C767,Sheet1!$A$2:$B$3197,2,FALSE)</f>
        <v>복합기업</v>
      </c>
      <c r="E767">
        <v>94100</v>
      </c>
      <c r="F767">
        <v>109500</v>
      </c>
      <c r="G767" s="7">
        <v>109500</v>
      </c>
      <c r="H767" t="s">
        <v>2923</v>
      </c>
      <c r="I767" s="7">
        <f>VALUE(LEFT(H767,FIND("/",H767)-1)) + VALUE(MID(H767,FIND("/",H767)+1,LEN(H767)))</f>
        <v>35663733</v>
      </c>
      <c r="J767" s="1">
        <v>1913383</v>
      </c>
      <c r="K767" s="1">
        <f>G767*I767/(10^8)</f>
        <v>39051.787635000001</v>
      </c>
      <c r="L767" s="1">
        <v>239542</v>
      </c>
      <c r="M767" s="1">
        <v>268986</v>
      </c>
      <c r="N767" s="1">
        <v>295234</v>
      </c>
      <c r="O767" s="1">
        <v>337797</v>
      </c>
      <c r="P767" s="1">
        <v>319991</v>
      </c>
      <c r="Q767" s="1">
        <v>345829</v>
      </c>
      <c r="R767" s="1">
        <v>372917</v>
      </c>
      <c r="S767" s="1">
        <v>398341</v>
      </c>
      <c r="T767" s="1">
        <v>12529</v>
      </c>
      <c r="U767" s="1">
        <v>13260</v>
      </c>
      <c r="V767" s="1">
        <v>13325</v>
      </c>
      <c r="W767" s="1">
        <v>15092</v>
      </c>
      <c r="X767" s="1">
        <v>13903</v>
      </c>
      <c r="Y767" s="1">
        <v>16875</v>
      </c>
      <c r="Z767" s="1">
        <v>18888</v>
      </c>
      <c r="AA767" s="1">
        <v>20384</v>
      </c>
      <c r="AB767" s="1">
        <v>5698</v>
      </c>
      <c r="AC767" s="1">
        <v>11377</v>
      </c>
      <c r="AD767" s="1">
        <v>8800</v>
      </c>
      <c r="AE767" s="1">
        <v>3238</v>
      </c>
      <c r="AF767" s="1">
        <v>2040</v>
      </c>
      <c r="AG767" s="1">
        <v>4934</v>
      </c>
      <c r="AH767" s="1">
        <v>6662</v>
      </c>
      <c r="AI767" s="1">
        <v>7877</v>
      </c>
      <c r="AJ767" s="1">
        <v>270096</v>
      </c>
      <c r="AK767" s="1">
        <v>293254</v>
      </c>
      <c r="AL767" s="1">
        <v>317295</v>
      </c>
      <c r="AM767" s="1">
        <v>403814</v>
      </c>
      <c r="AN767" s="1">
        <v>400250</v>
      </c>
      <c r="AO767" s="1">
        <v>410198</v>
      </c>
      <c r="AP767" s="1">
        <v>421645</v>
      </c>
      <c r="AQ767" s="1">
        <v>434930</v>
      </c>
      <c r="AR767" s="1">
        <v>157551</v>
      </c>
      <c r="AS767" s="1">
        <v>173332</v>
      </c>
      <c r="AT767" s="1">
        <v>192077</v>
      </c>
      <c r="AU767" s="1">
        <v>257663</v>
      </c>
      <c r="AV767" s="1">
        <v>246287</v>
      </c>
      <c r="AW767" s="1">
        <v>252865</v>
      </c>
      <c r="AX767" s="1">
        <v>259212</v>
      </c>
      <c r="AY767" s="1">
        <v>266198</v>
      </c>
      <c r="AZ767" s="1">
        <v>112544</v>
      </c>
      <c r="BA767" s="1">
        <v>119922</v>
      </c>
      <c r="BB767" s="1">
        <v>125218</v>
      </c>
      <c r="BC767" s="1">
        <v>146151</v>
      </c>
      <c r="BD767" s="1">
        <v>153962</v>
      </c>
      <c r="BE767" s="1">
        <v>157336</v>
      </c>
      <c r="BF767" s="1">
        <v>162433</v>
      </c>
      <c r="BG767" s="1">
        <v>168732</v>
      </c>
      <c r="BH767" s="1">
        <v>37358</v>
      </c>
      <c r="BI767" s="1">
        <v>39298</v>
      </c>
      <c r="BJ767" s="1">
        <v>40587</v>
      </c>
      <c r="BK767" s="1">
        <v>45096</v>
      </c>
      <c r="BL767" s="1">
        <v>46435</v>
      </c>
      <c r="BM767" s="1">
        <v>47976</v>
      </c>
      <c r="BN767" s="1">
        <v>50454</v>
      </c>
      <c r="BO767" s="1">
        <v>53684</v>
      </c>
      <c r="BP767" s="1">
        <v>1579</v>
      </c>
      <c r="BQ767" s="1">
        <v>1579</v>
      </c>
      <c r="BR767" s="1">
        <v>1579</v>
      </c>
      <c r="BS767" s="1">
        <v>1790</v>
      </c>
      <c r="BT767" s="1">
        <v>1790</v>
      </c>
      <c r="BU767" s="1">
        <v>1790</v>
      </c>
      <c r="BV767" s="1">
        <v>1790</v>
      </c>
      <c r="BW767" s="1">
        <v>1790</v>
      </c>
      <c r="BX767">
        <v>2.25</v>
      </c>
      <c r="BY767">
        <v>4.04</v>
      </c>
      <c r="BZ767">
        <v>2.88</v>
      </c>
      <c r="CA767">
        <v>0.9</v>
      </c>
      <c r="CB767">
        <v>0.51</v>
      </c>
      <c r="CC767">
        <v>1.22</v>
      </c>
      <c r="CD767">
        <v>1.6</v>
      </c>
      <c r="CE767">
        <v>1.84</v>
      </c>
      <c r="CF767">
        <v>6.08</v>
      </c>
      <c r="CG767">
        <v>12.1</v>
      </c>
      <c r="CH767">
        <v>6.91</v>
      </c>
      <c r="CI767">
        <v>6.24</v>
      </c>
      <c r="CJ767">
        <v>1.89</v>
      </c>
      <c r="CK767">
        <v>5.56</v>
      </c>
      <c r="CL767">
        <v>7.26</v>
      </c>
      <c r="CM767">
        <v>8.33</v>
      </c>
      <c r="CN767" s="1">
        <v>7055</v>
      </c>
      <c r="CO767" s="1">
        <v>14658</v>
      </c>
      <c r="CP767" s="1">
        <v>8726</v>
      </c>
      <c r="CQ767" s="1">
        <v>8445</v>
      </c>
      <c r="CR767" s="1">
        <v>2430</v>
      </c>
      <c r="CS767" s="1">
        <v>7364</v>
      </c>
      <c r="CT767" s="1">
        <v>10015</v>
      </c>
      <c r="CU767" s="1">
        <v>12168</v>
      </c>
      <c r="CV767">
        <v>25</v>
      </c>
      <c r="CW767">
        <v>11.68</v>
      </c>
      <c r="CX767">
        <v>13.92</v>
      </c>
      <c r="CY767">
        <v>11.44</v>
      </c>
      <c r="CZ767">
        <v>37.909999999999997</v>
      </c>
      <c r="DA767">
        <v>14.87</v>
      </c>
      <c r="DB767">
        <v>10.93</v>
      </c>
      <c r="DC767">
        <v>9</v>
      </c>
      <c r="DD767">
        <v>1.42</v>
      </c>
      <c r="DE767">
        <v>1.32</v>
      </c>
      <c r="DF767">
        <v>0.9</v>
      </c>
      <c r="DG767">
        <v>0.74</v>
      </c>
      <c r="DH767">
        <v>0.69</v>
      </c>
      <c r="DI767">
        <v>0.79</v>
      </c>
      <c r="DJ767">
        <v>0.75</v>
      </c>
      <c r="DK767">
        <v>0.71</v>
      </c>
      <c r="DL767" s="6">
        <f>(CM767*3+CL767*2+CK767)/6</f>
        <v>7.5116666666666676</v>
      </c>
      <c r="DM767">
        <f>BH767+(BH767*(CG767-8.25)/8.25)</f>
        <v>54791.733333333337</v>
      </c>
      <c r="DN767">
        <f>BI767+(BI767*(CH767-8.25)/8.25)</f>
        <v>32915.052121212124</v>
      </c>
      <c r="DO767">
        <f>BJ767+(BJ767*(CI767-8.25)/8.25)</f>
        <v>30698.53090909091</v>
      </c>
      <c r="DP767">
        <f>BK767+(BK767*(CJ767-8.25)/8.25)</f>
        <v>10331.083636363634</v>
      </c>
      <c r="DQ767">
        <f>BL767+(BL767*(CK767-8.25)/8.25)</f>
        <v>31294.375757575755</v>
      </c>
      <c r="DR767">
        <f>BM767+(BM767*(CL767-8.25)/8.25)</f>
        <v>42218.879999999997</v>
      </c>
      <c r="DS767">
        <f>BN767+(BN767*(CM767-8.25)/8.25)</f>
        <v>50943.250909090908</v>
      </c>
      <c r="DT767" s="8">
        <f>DM767*10^8/$I767</f>
        <v>153634.31902468915</v>
      </c>
      <c r="DU767" s="8">
        <f>DN767*10^8/$I767</f>
        <v>92292.784160346098</v>
      </c>
      <c r="DV767" s="8">
        <f>DO767*10^8/$I767</f>
        <v>86077.727502869398</v>
      </c>
      <c r="DW767" s="8">
        <f>DP767*10^8/$I767</f>
        <v>28968.037744011919</v>
      </c>
      <c r="DX767" s="8">
        <f>DQ767*10^8/$I767</f>
        <v>87748.457957487946</v>
      </c>
      <c r="DY767" s="8">
        <f>DR767*10^8/$I767</f>
        <v>118380.42865563174</v>
      </c>
      <c r="DZ767" s="8">
        <f>DS767*10^8/$I767</f>
        <v>142843.29379958881</v>
      </c>
      <c r="EA767" s="8">
        <f>DT767*10^8/$I767</f>
        <v>430785.86031554558</v>
      </c>
      <c r="EB767" s="8">
        <f>DZ767*0.8</f>
        <v>114274.63503967105</v>
      </c>
      <c r="EC767" s="10">
        <f>G767-E767</f>
        <v>15400</v>
      </c>
      <c r="ED767" s="4">
        <f>EC767/E767*100</f>
        <v>16.365568544102018</v>
      </c>
      <c r="EE767" s="4">
        <f>DY767-G767</f>
        <v>8880.4286556317384</v>
      </c>
      <c r="EF767" s="12">
        <f>EE767/G767</f>
        <v>8.1099805074262454E-2</v>
      </c>
      <c r="EG767" s="4">
        <f>G767-F767</f>
        <v>0</v>
      </c>
    </row>
    <row r="768" spans="1:137" x14ac:dyDescent="0.3">
      <c r="A768">
        <v>767</v>
      </c>
      <c r="B768" t="s">
        <v>5697</v>
      </c>
      <c r="C768" t="s">
        <v>719</v>
      </c>
      <c r="D768" t="str">
        <f>VLOOKUP(C768,Sheet1!$A$2:$B$3197,2,FALSE)</f>
        <v>복합기업</v>
      </c>
      <c r="E768">
        <v>51700</v>
      </c>
      <c r="F768">
        <v>71800</v>
      </c>
      <c r="G768" s="7">
        <v>86700</v>
      </c>
      <c r="H768" t="s">
        <v>2924</v>
      </c>
      <c r="I768" s="7">
        <f>VALUE(LEFT(H768,FIND("/",H768)-1)) + VALUE(MID(H768,FIND("/",H768)+1,LEN(H768)))</f>
        <v>21413335</v>
      </c>
      <c r="J768" s="1">
        <v>1242099</v>
      </c>
      <c r="K768" s="1">
        <f>G768*I768/(10^8)</f>
        <v>18565.361444999999</v>
      </c>
      <c r="L768" s="1">
        <v>164703</v>
      </c>
      <c r="M768" s="1">
        <v>169134</v>
      </c>
      <c r="N768" s="1">
        <v>174493</v>
      </c>
      <c r="O768" s="1">
        <v>180416</v>
      </c>
      <c r="P768" s="1">
        <v>169693</v>
      </c>
      <c r="Q768" s="1">
        <v>176439</v>
      </c>
      <c r="R768" s="1">
        <v>179082</v>
      </c>
      <c r="S768" s="1">
        <v>184173</v>
      </c>
      <c r="T768" s="1">
        <v>9243</v>
      </c>
      <c r="U768" s="1">
        <v>11676</v>
      </c>
      <c r="V768" s="1">
        <v>11764</v>
      </c>
      <c r="W768" s="1">
        <v>12286</v>
      </c>
      <c r="X768" s="1">
        <v>2750</v>
      </c>
      <c r="Y768" s="1">
        <v>11894</v>
      </c>
      <c r="Z768" s="1">
        <v>12255</v>
      </c>
      <c r="AA768" s="1">
        <v>13055</v>
      </c>
      <c r="AB768">
        <v>504</v>
      </c>
      <c r="AC768">
        <v>459</v>
      </c>
      <c r="AD768" s="1">
        <v>-3405</v>
      </c>
      <c r="AE768" s="1">
        <v>4331</v>
      </c>
      <c r="AF768" s="1">
        <v>-9639</v>
      </c>
      <c r="AG768" s="1">
        <v>5312</v>
      </c>
      <c r="AH768" s="1">
        <v>5482</v>
      </c>
      <c r="AI768" s="1">
        <v>6348</v>
      </c>
      <c r="AJ768" s="1">
        <v>286648</v>
      </c>
      <c r="AK768" s="1">
        <v>287690</v>
      </c>
      <c r="AL768" s="1">
        <v>288803</v>
      </c>
      <c r="AM768" s="1">
        <v>291697</v>
      </c>
      <c r="AN768" s="1">
        <v>301176</v>
      </c>
      <c r="AO768" s="1">
        <v>309622</v>
      </c>
      <c r="AP768" s="1">
        <v>315033</v>
      </c>
      <c r="AQ768" s="1">
        <v>321656</v>
      </c>
      <c r="AR768" s="1">
        <v>207639</v>
      </c>
      <c r="AS768" s="1">
        <v>211656</v>
      </c>
      <c r="AT768" s="1">
        <v>217352</v>
      </c>
      <c r="AU768" s="1">
        <v>223502</v>
      </c>
      <c r="AV768" s="1">
        <v>224081</v>
      </c>
      <c r="AW768" s="1">
        <v>226385</v>
      </c>
      <c r="AX768" s="1">
        <v>225990</v>
      </c>
      <c r="AY768" s="1">
        <v>225943</v>
      </c>
      <c r="AZ768" s="1">
        <v>79009</v>
      </c>
      <c r="BA768" s="1">
        <v>76034</v>
      </c>
      <c r="BB768" s="1">
        <v>71450</v>
      </c>
      <c r="BC768" s="1">
        <v>68195</v>
      </c>
      <c r="BD768" s="1">
        <v>77095</v>
      </c>
      <c r="BE768" s="1">
        <v>83237</v>
      </c>
      <c r="BF768" s="1">
        <v>89043</v>
      </c>
      <c r="BG768" s="1">
        <v>95713</v>
      </c>
      <c r="BH768" s="1">
        <v>23915</v>
      </c>
      <c r="BI768" s="1">
        <v>24741</v>
      </c>
      <c r="BJ768" s="1">
        <v>20115</v>
      </c>
      <c r="BK768" s="1">
        <v>15625</v>
      </c>
      <c r="BL768" s="1">
        <v>16597</v>
      </c>
      <c r="BM768" s="1">
        <v>20155</v>
      </c>
      <c r="BN768" s="1">
        <v>23780</v>
      </c>
      <c r="BO768" s="1">
        <v>27865</v>
      </c>
      <c r="BP768" s="1">
        <v>1348</v>
      </c>
      <c r="BQ768" s="1">
        <v>1348</v>
      </c>
      <c r="BR768" s="1">
        <v>1348</v>
      </c>
      <c r="BS768" s="1">
        <v>1237</v>
      </c>
      <c r="BT768" s="1">
        <v>1237</v>
      </c>
      <c r="BU768" s="1">
        <v>1239</v>
      </c>
      <c r="BV768" s="1">
        <v>1239</v>
      </c>
      <c r="BW768" s="1">
        <v>1239</v>
      </c>
      <c r="BX768">
        <v>0.17</v>
      </c>
      <c r="BY768">
        <v>0.16</v>
      </c>
      <c r="BZ768">
        <v>-1.18</v>
      </c>
      <c r="CA768">
        <v>1.49</v>
      </c>
      <c r="CB768">
        <v>-3.25</v>
      </c>
      <c r="CC768">
        <v>1.74</v>
      </c>
      <c r="CD768">
        <v>1.76</v>
      </c>
      <c r="CE768">
        <v>1.99</v>
      </c>
      <c r="CF768">
        <v>7.91</v>
      </c>
      <c r="CG768">
        <v>1.67</v>
      </c>
      <c r="CH768">
        <v>-5.21</v>
      </c>
      <c r="CI768">
        <v>23.52</v>
      </c>
      <c r="CJ768">
        <v>-34.340000000000003</v>
      </c>
      <c r="CK768">
        <v>12.84</v>
      </c>
      <c r="CL768">
        <v>12.07</v>
      </c>
      <c r="CM768">
        <v>11.87</v>
      </c>
      <c r="CN768" s="1">
        <v>7384</v>
      </c>
      <c r="CO768" s="1">
        <v>1594</v>
      </c>
      <c r="CP768" s="1">
        <v>-4779</v>
      </c>
      <c r="CQ768" s="1">
        <v>18218</v>
      </c>
      <c r="CR768" s="1">
        <v>-25839</v>
      </c>
      <c r="CS768" s="1">
        <v>11017</v>
      </c>
      <c r="CT768" s="1">
        <v>12379</v>
      </c>
      <c r="CU768" s="1">
        <v>14317</v>
      </c>
      <c r="CV768">
        <v>11.2</v>
      </c>
      <c r="CW768">
        <v>55.84</v>
      </c>
      <c r="CX768" t="s">
        <v>2</v>
      </c>
      <c r="CY768">
        <v>3.86</v>
      </c>
      <c r="CZ768" t="s">
        <v>2</v>
      </c>
      <c r="DA768">
        <v>7.87</v>
      </c>
      <c r="DB768">
        <v>7</v>
      </c>
      <c r="DC768">
        <v>6.06</v>
      </c>
      <c r="DD768">
        <v>0.78</v>
      </c>
      <c r="DE768">
        <v>0.8</v>
      </c>
      <c r="DF768">
        <v>0.94</v>
      </c>
      <c r="DG768">
        <v>0.86</v>
      </c>
      <c r="DH768">
        <v>0.61</v>
      </c>
      <c r="DI768">
        <v>0.84</v>
      </c>
      <c r="DJ768">
        <v>0.72</v>
      </c>
      <c r="DK768">
        <v>0.62</v>
      </c>
      <c r="DL768" s="6">
        <f>(CM768*3+CL768*2+CK768)/6</f>
        <v>12.098333333333334</v>
      </c>
      <c r="DM768">
        <f>BH768+(BH768*(CG768-8.25)/8.25)</f>
        <v>4840.9757575757576</v>
      </c>
      <c r="DN768">
        <f>BI768+(BI768*(CH768-8.25)/8.25)</f>
        <v>-15624.316363636368</v>
      </c>
      <c r="DO768">
        <f>BJ768+(BJ768*(CI768-8.25)/8.25)</f>
        <v>57346.036363636362</v>
      </c>
      <c r="DP768">
        <f>BK768+(BK768*(CJ768-8.25)/8.25)</f>
        <v>-65037.878787878784</v>
      </c>
      <c r="DQ768">
        <f>BL768+(BL768*(CK768-8.25)/8.25)</f>
        <v>25830.96727272727</v>
      </c>
      <c r="DR768">
        <f>BM768+(BM768*(CL768-8.25)/8.25)</f>
        <v>29487.375757575759</v>
      </c>
      <c r="DS768">
        <f>BN768+(BN768*(CM768-8.25)/8.25)</f>
        <v>34214.375757575755</v>
      </c>
      <c r="DT768" s="8">
        <f>DM768*10^8/$I768</f>
        <v>22607.294742158367</v>
      </c>
      <c r="DU768" s="8">
        <f>DN768*10^8/$I768</f>
        <v>-72965.357164759102</v>
      </c>
      <c r="DV768" s="8">
        <f>DO768*10^8/$I768</f>
        <v>267805.25482665992</v>
      </c>
      <c r="DW768" s="8">
        <f>DP768*10^8/$I768</f>
        <v>-303726.06036322127</v>
      </c>
      <c r="DX768" s="8">
        <f>DQ768*10^8/$I768</f>
        <v>120630.28609381618</v>
      </c>
      <c r="DY768" s="8">
        <f>DR768*10^8/$I768</f>
        <v>137705.66685467609</v>
      </c>
      <c r="DZ768" s="8">
        <f>DS768*10^8/$I768</f>
        <v>159780.69626975787</v>
      </c>
      <c r="EA768" s="8">
        <f>DT768*10^8/$I768</f>
        <v>105575.77669316046</v>
      </c>
      <c r="EB768" s="8">
        <f>DZ768*0.8</f>
        <v>127824.55701580631</v>
      </c>
      <c r="EC768" s="10">
        <f>G768-E768</f>
        <v>35000</v>
      </c>
      <c r="ED768" s="4">
        <f>EC768/E768*100</f>
        <v>67.698259187620891</v>
      </c>
      <c r="EE768" s="4">
        <f>DY768-G768</f>
        <v>51005.666854676092</v>
      </c>
      <c r="EF768" s="12">
        <f>EE768/G768</f>
        <v>0.58830065576327673</v>
      </c>
      <c r="EG768" s="4">
        <f>G768-F768</f>
        <v>14900</v>
      </c>
    </row>
    <row r="769" spans="1:137" x14ac:dyDescent="0.3">
      <c r="A769">
        <v>768</v>
      </c>
      <c r="B769" t="s">
        <v>7468</v>
      </c>
      <c r="C769" t="s">
        <v>720</v>
      </c>
      <c r="D769" t="str">
        <f>VLOOKUP(C769,Sheet1!$A$2:$B$3197,2,FALSE)</f>
        <v>철강</v>
      </c>
      <c r="E769">
        <v>7570</v>
      </c>
      <c r="F769">
        <v>15250</v>
      </c>
      <c r="G769" s="7">
        <v>14500</v>
      </c>
      <c r="H769" t="s">
        <v>2925</v>
      </c>
      <c r="I769" s="7">
        <f>VALUE(LEFT(H769,FIND("/",H769)-1)) + VALUE(MID(H769,FIND("/",H769)+1,LEN(H769)))</f>
        <v>7655765</v>
      </c>
      <c r="J769">
        <v>53</v>
      </c>
      <c r="K769" s="1">
        <f>G769*I769/(10^8)</f>
        <v>1110.0859250000001</v>
      </c>
      <c r="L769" s="1">
        <v>3640</v>
      </c>
      <c r="M769" s="1">
        <v>6906</v>
      </c>
      <c r="N769" s="1">
        <v>5888</v>
      </c>
      <c r="O769" s="1">
        <v>5370</v>
      </c>
      <c r="P769" s="1">
        <v>3656</v>
      </c>
      <c r="Q769" s="3"/>
      <c r="R769" s="3"/>
      <c r="S769" s="3"/>
      <c r="T769">
        <v>13</v>
      </c>
      <c r="U769">
        <v>227</v>
      </c>
      <c r="V769">
        <v>179</v>
      </c>
      <c r="W769">
        <v>-129</v>
      </c>
      <c r="X769">
        <v>177</v>
      </c>
      <c r="Y769" s="3"/>
      <c r="Z769" s="3"/>
      <c r="AA769" s="3"/>
      <c r="AB769">
        <v>-6</v>
      </c>
      <c r="AC769">
        <v>37</v>
      </c>
      <c r="AD769">
        <v>172</v>
      </c>
      <c r="AE769">
        <v>-125</v>
      </c>
      <c r="AF769">
        <v>86</v>
      </c>
      <c r="AG769" s="3"/>
      <c r="AH769" s="3"/>
      <c r="AI769" s="3"/>
      <c r="AJ769" s="1">
        <v>5868</v>
      </c>
      <c r="AK769" s="1">
        <v>6591</v>
      </c>
      <c r="AL769" s="1">
        <v>6035</v>
      </c>
      <c r="AM769" s="1">
        <v>5791</v>
      </c>
      <c r="AN769" s="1">
        <v>6041</v>
      </c>
      <c r="AO769" s="3"/>
      <c r="AP769" s="3"/>
      <c r="AQ769" s="3"/>
      <c r="AR769" s="1">
        <v>2009</v>
      </c>
      <c r="AS769" s="1">
        <v>2822</v>
      </c>
      <c r="AT769" s="1">
        <v>1974</v>
      </c>
      <c r="AU769" s="1">
        <v>1825</v>
      </c>
      <c r="AV769" s="1">
        <v>1897</v>
      </c>
      <c r="AW769" s="3"/>
      <c r="AX769" s="3"/>
      <c r="AY769" s="3"/>
      <c r="AZ769" s="1">
        <v>3859</v>
      </c>
      <c r="BA769" s="1">
        <v>3769</v>
      </c>
      <c r="BB769" s="1">
        <v>4060</v>
      </c>
      <c r="BC769" s="1">
        <v>3966</v>
      </c>
      <c r="BD769" s="1">
        <v>4145</v>
      </c>
      <c r="BE769" s="3"/>
      <c r="BF769" s="3"/>
      <c r="BG769" s="3"/>
      <c r="BH769" s="1">
        <v>3859</v>
      </c>
      <c r="BI769" s="1">
        <v>3769</v>
      </c>
      <c r="BJ769" s="1">
        <v>4060</v>
      </c>
      <c r="BK769" s="1">
        <v>3966</v>
      </c>
      <c r="BL769" s="1">
        <v>4145</v>
      </c>
      <c r="BM769" s="3"/>
      <c r="BN769" s="3"/>
      <c r="BO769" s="3"/>
      <c r="BP769">
        <v>346</v>
      </c>
      <c r="BQ769">
        <v>346</v>
      </c>
      <c r="BR769">
        <v>377</v>
      </c>
      <c r="BS769">
        <v>381</v>
      </c>
      <c r="BT769">
        <v>381</v>
      </c>
      <c r="BU769" s="3"/>
      <c r="BV769" s="3"/>
      <c r="BW769" s="3"/>
      <c r="BX769">
        <v>-0.1</v>
      </c>
      <c r="BY769">
        <v>0.59</v>
      </c>
      <c r="BZ769">
        <v>2.72</v>
      </c>
      <c r="CA769">
        <v>-2.12</v>
      </c>
      <c r="CB769">
        <v>1.46</v>
      </c>
      <c r="CC769" s="3"/>
      <c r="CD769" s="3"/>
      <c r="CE769" s="3"/>
      <c r="CF769">
        <v>-0.14000000000000001</v>
      </c>
      <c r="CG769">
        <v>0.97</v>
      </c>
      <c r="CH769">
        <v>4.3899999999999997</v>
      </c>
      <c r="CI769">
        <v>-3.13</v>
      </c>
      <c r="CJ769">
        <v>2.13</v>
      </c>
      <c r="CK769" s="3"/>
      <c r="CL769" s="3"/>
      <c r="CM769" s="3"/>
      <c r="CN769">
        <v>-80</v>
      </c>
      <c r="CO769">
        <v>533</v>
      </c>
      <c r="CP769" s="1">
        <v>2281</v>
      </c>
      <c r="CQ769" s="1">
        <v>-1646</v>
      </c>
      <c r="CR769" s="1">
        <v>1134</v>
      </c>
      <c r="CS769" s="3"/>
      <c r="CT769" s="3"/>
      <c r="CU769" s="3"/>
      <c r="CV769" t="s">
        <v>2</v>
      </c>
      <c r="CW769">
        <v>29</v>
      </c>
      <c r="CX769">
        <v>5.0599999999999996</v>
      </c>
      <c r="CY769" t="s">
        <v>2</v>
      </c>
      <c r="CZ769">
        <v>6.43</v>
      </c>
      <c r="DA769" s="3"/>
      <c r="DB769" s="3"/>
      <c r="DC769" s="3"/>
      <c r="DD769">
        <v>0.28000000000000003</v>
      </c>
      <c r="DE769">
        <v>0.28000000000000003</v>
      </c>
      <c r="DF769">
        <v>0.21</v>
      </c>
      <c r="DG769">
        <v>0.19</v>
      </c>
      <c r="DH769">
        <v>0.13</v>
      </c>
      <c r="DI769" s="3"/>
      <c r="DJ769" s="3"/>
      <c r="DK769" s="3"/>
      <c r="DL769" s="6">
        <f>(CM769*3+CL769*2+CK769)/6</f>
        <v>0</v>
      </c>
      <c r="DM769">
        <f>BH769+(BH769*(CG769-8.25)/8.25)</f>
        <v>453.72484848484828</v>
      </c>
      <c r="DN769">
        <f>BI769+(BI769*(CH769-8.25)/8.25)</f>
        <v>2005.5648484848482</v>
      </c>
      <c r="DO769">
        <f>BJ769+(BJ769*(CI769-8.25)/8.25)</f>
        <v>-1540.3393939393936</v>
      </c>
      <c r="DP769">
        <f>BK769+(BK769*(CJ769-8.25)/8.25)</f>
        <v>1023.9490909090905</v>
      </c>
      <c r="DQ769">
        <f>BL769+(BL769*(CK769-8.25)/8.25)</f>
        <v>0</v>
      </c>
      <c r="DR769">
        <f>BM769+(BM769*(CL769-8.25)/8.25)</f>
        <v>0</v>
      </c>
      <c r="DS769">
        <f>BN769+(BN769*(CM769-8.25)/8.25)</f>
        <v>0</v>
      </c>
      <c r="DT769" s="8">
        <f>DM769*10^8/$I769</f>
        <v>5926.5775332033863</v>
      </c>
      <c r="DU769" s="8">
        <f>DN769*10^8/$I769</f>
        <v>26196.792201495846</v>
      </c>
      <c r="DV769" s="8">
        <f>DO769*10^8/$I769</f>
        <v>-20119.993154693144</v>
      </c>
      <c r="DW769" s="8">
        <f>DP769*10^8/$I769</f>
        <v>13374.876199949849</v>
      </c>
      <c r="DX769" s="8">
        <f>DQ769*10^8/$I769</f>
        <v>0</v>
      </c>
      <c r="DY769" s="8">
        <f>DR769*10^8/$I769</f>
        <v>0</v>
      </c>
      <c r="DZ769" s="8">
        <f>DS769*10^8/$I769</f>
        <v>0</v>
      </c>
      <c r="EA769" s="8">
        <f>DT769*10^8/$I769</f>
        <v>77413.263510614372</v>
      </c>
      <c r="EB769" s="8">
        <f>DZ769*0.8</f>
        <v>0</v>
      </c>
      <c r="EC769" s="10">
        <f>G769-E769</f>
        <v>6930</v>
      </c>
      <c r="ED769" s="4">
        <f>EC769/E769*100</f>
        <v>91.545574636723913</v>
      </c>
      <c r="EE769" s="4">
        <f>DY769-G769</f>
        <v>-14500</v>
      </c>
      <c r="EF769" s="12">
        <f>EE769/G769</f>
        <v>-1</v>
      </c>
      <c r="EG769" s="4">
        <f>G769-F769</f>
        <v>-750</v>
      </c>
    </row>
    <row r="770" spans="1:137" x14ac:dyDescent="0.3">
      <c r="A770">
        <v>769</v>
      </c>
      <c r="B770" t="s">
        <v>5668</v>
      </c>
      <c r="C770" t="s">
        <v>721</v>
      </c>
      <c r="D770" t="str">
        <f>VLOOKUP(C770,Sheet1!$A$2:$B$3197,2,FALSE)</f>
        <v>손해보험</v>
      </c>
      <c r="E770">
        <v>42600</v>
      </c>
      <c r="F770">
        <v>51800</v>
      </c>
      <c r="G770" s="7">
        <v>50600</v>
      </c>
      <c r="H770" t="s">
        <v>2926</v>
      </c>
      <c r="I770" s="7">
        <f>VALUE(LEFT(H770,FIND("/",H770)-1)) + VALUE(MID(H770,FIND("/",H770)+1,LEN(H770)))</f>
        <v>70800000</v>
      </c>
      <c r="J770" s="1">
        <v>6274871</v>
      </c>
      <c r="K770" s="1">
        <f>G770*I770/(10^8)</f>
        <v>35824.800000000003</v>
      </c>
      <c r="L770" s="1">
        <v>132422</v>
      </c>
      <c r="M770" s="1">
        <v>135717</v>
      </c>
      <c r="N770" s="1">
        <v>136949</v>
      </c>
      <c r="O770" s="1">
        <v>143984</v>
      </c>
      <c r="P770" s="1">
        <v>154561</v>
      </c>
      <c r="Q770" s="1">
        <v>143640</v>
      </c>
      <c r="R770" s="1">
        <v>147837</v>
      </c>
      <c r="S770" s="1">
        <v>152259</v>
      </c>
      <c r="T770" s="1">
        <v>7261</v>
      </c>
      <c r="U770" s="1">
        <v>8679</v>
      </c>
      <c r="V770" s="1">
        <v>7207</v>
      </c>
      <c r="W770" s="1">
        <v>5089</v>
      </c>
      <c r="X770" s="1">
        <v>7310</v>
      </c>
      <c r="Y770" s="1">
        <v>7532</v>
      </c>
      <c r="Z770" s="1">
        <v>7641</v>
      </c>
      <c r="AA770" s="1">
        <v>7993</v>
      </c>
      <c r="AB770" s="1">
        <v>5338</v>
      </c>
      <c r="AC770" s="1">
        <v>6692</v>
      </c>
      <c r="AD770" s="1">
        <v>5378</v>
      </c>
      <c r="AE770" s="1">
        <v>3802</v>
      </c>
      <c r="AF770" s="1">
        <v>5611</v>
      </c>
      <c r="AG770" s="1">
        <v>5753</v>
      </c>
      <c r="AH770" s="1">
        <v>5971</v>
      </c>
      <c r="AI770" s="1">
        <v>5883</v>
      </c>
      <c r="AJ770" s="1">
        <v>448634</v>
      </c>
      <c r="AK770" s="1">
        <v>483756</v>
      </c>
      <c r="AL770" s="1">
        <v>509291</v>
      </c>
      <c r="AM770" s="1">
        <v>557791</v>
      </c>
      <c r="AN770" s="1">
        <v>600513</v>
      </c>
      <c r="AO770" s="1">
        <v>577839</v>
      </c>
      <c r="AP770" s="1">
        <v>600456</v>
      </c>
      <c r="AQ770" s="1">
        <v>623331</v>
      </c>
      <c r="AR770" s="1">
        <v>405187</v>
      </c>
      <c r="AS770" s="1">
        <v>435426</v>
      </c>
      <c r="AT770" s="1">
        <v>456363</v>
      </c>
      <c r="AU770" s="1">
        <v>496340</v>
      </c>
      <c r="AV770" s="1">
        <v>535467</v>
      </c>
      <c r="AW770" s="1">
        <v>513406</v>
      </c>
      <c r="AX770" s="1">
        <v>531507</v>
      </c>
      <c r="AY770" s="1">
        <v>549751</v>
      </c>
      <c r="AZ770" s="1">
        <v>43447</v>
      </c>
      <c r="BA770" s="1">
        <v>48330</v>
      </c>
      <c r="BB770" s="1">
        <v>52928</v>
      </c>
      <c r="BC770" s="1">
        <v>61450</v>
      </c>
      <c r="BD770" s="1">
        <v>65046</v>
      </c>
      <c r="BE770" s="1">
        <v>64807</v>
      </c>
      <c r="BF770" s="1">
        <v>69379</v>
      </c>
      <c r="BG770" s="1">
        <v>74107</v>
      </c>
      <c r="BH770" s="1">
        <v>41697</v>
      </c>
      <c r="BI770" s="1">
        <v>46280</v>
      </c>
      <c r="BJ770" s="1">
        <v>50978</v>
      </c>
      <c r="BK770" s="1">
        <v>59459</v>
      </c>
      <c r="BL770" s="1">
        <v>64142</v>
      </c>
      <c r="BM770" s="1">
        <v>63350</v>
      </c>
      <c r="BN770" s="1">
        <v>67495</v>
      </c>
      <c r="BO770" s="1">
        <v>71680</v>
      </c>
      <c r="BP770">
        <v>354</v>
      </c>
      <c r="BQ770">
        <v>354</v>
      </c>
      <c r="BR770">
        <v>354</v>
      </c>
      <c r="BS770">
        <v>354</v>
      </c>
      <c r="BT770">
        <v>354</v>
      </c>
      <c r="BU770">
        <v>352</v>
      </c>
      <c r="BV770">
        <v>352</v>
      </c>
      <c r="BW770">
        <v>352</v>
      </c>
      <c r="BX770">
        <v>1.26</v>
      </c>
      <c r="BY770">
        <v>1.44</v>
      </c>
      <c r="BZ770">
        <v>1.08</v>
      </c>
      <c r="CA770">
        <v>0.71</v>
      </c>
      <c r="CB770">
        <v>0.97</v>
      </c>
      <c r="CC770">
        <v>0.98</v>
      </c>
      <c r="CD770">
        <v>1.01</v>
      </c>
      <c r="CE770">
        <v>0.96</v>
      </c>
      <c r="CF770">
        <v>13.13</v>
      </c>
      <c r="CG770">
        <v>15.03</v>
      </c>
      <c r="CH770">
        <v>10.95</v>
      </c>
      <c r="CI770">
        <v>6.81</v>
      </c>
      <c r="CJ770">
        <v>9.0399999999999991</v>
      </c>
      <c r="CK770">
        <v>9.52</v>
      </c>
      <c r="CL770">
        <v>8.77</v>
      </c>
      <c r="CM770">
        <v>8.2799999999999994</v>
      </c>
      <c r="CN770" s="1">
        <v>7396</v>
      </c>
      <c r="CO770" s="1">
        <v>9338</v>
      </c>
      <c r="CP770" s="1">
        <v>7522</v>
      </c>
      <c r="CQ770" s="1">
        <v>5311</v>
      </c>
      <c r="CR770" s="1">
        <v>7893</v>
      </c>
      <c r="CS770" s="1">
        <v>8573</v>
      </c>
      <c r="CT770" s="1">
        <v>8100</v>
      </c>
      <c r="CU770" s="1">
        <v>8143</v>
      </c>
      <c r="CV770">
        <v>8.4499999999999993</v>
      </c>
      <c r="CW770">
        <v>7.62</v>
      </c>
      <c r="CX770">
        <v>9.36</v>
      </c>
      <c r="CY770">
        <v>9.85</v>
      </c>
      <c r="CZ770">
        <v>5.54</v>
      </c>
      <c r="DA770">
        <v>5.9</v>
      </c>
      <c r="DB770">
        <v>6.25</v>
      </c>
      <c r="DC770">
        <v>6.21</v>
      </c>
      <c r="DD770">
        <v>1.05</v>
      </c>
      <c r="DE770">
        <v>1.08</v>
      </c>
      <c r="DF770">
        <v>0.97</v>
      </c>
      <c r="DG770">
        <v>0.62</v>
      </c>
      <c r="DH770">
        <v>0.47</v>
      </c>
      <c r="DI770">
        <v>0.55000000000000004</v>
      </c>
      <c r="DJ770">
        <v>0.52</v>
      </c>
      <c r="DK770">
        <v>0.49</v>
      </c>
      <c r="DL770" s="6">
        <f>(CM770*3+CL770*2+CK770)/6</f>
        <v>8.6499999999999986</v>
      </c>
      <c r="DM770">
        <f>BH770+(BH770*(CG770-8.25)/8.25)</f>
        <v>75964.352727272722</v>
      </c>
      <c r="DN770">
        <f>BI770+(BI770*(CH770-8.25)/8.25)</f>
        <v>61426.181818181816</v>
      </c>
      <c r="DO770">
        <f>BJ770+(BJ770*(CI770-8.25)/8.25)</f>
        <v>42080.02181818182</v>
      </c>
      <c r="DP770">
        <f>BK770+(BK770*(CJ770-8.25)/8.25)</f>
        <v>65152.649696969689</v>
      </c>
      <c r="DQ770">
        <f>BL770+(BL770*(CK770-8.25)/8.25)</f>
        <v>74015.980606060606</v>
      </c>
      <c r="DR770">
        <f>BM770+(BM770*(CL770-8.25)/8.25)</f>
        <v>67342.969696969696</v>
      </c>
      <c r="DS770">
        <f>BN770+(BN770*(CM770-8.25)/8.25)</f>
        <v>67740.436363636356</v>
      </c>
      <c r="DT770" s="8">
        <f>DM770*10^8/$I770</f>
        <v>107294.28351309706</v>
      </c>
      <c r="DU770" s="8">
        <f>DN770*10^8/$I770</f>
        <v>86760.143810991271</v>
      </c>
      <c r="DV770" s="8">
        <f>DO770*10^8/$I770</f>
        <v>59435.059065228561</v>
      </c>
      <c r="DW770" s="8">
        <f>DP770*10^8/$I770</f>
        <v>92023.516521143625</v>
      </c>
      <c r="DX770" s="8">
        <f>DQ770*10^8/$I770</f>
        <v>104542.34548878616</v>
      </c>
      <c r="DY770" s="8">
        <f>DR770*10^8/$I770</f>
        <v>95117.188837527821</v>
      </c>
      <c r="DZ770" s="8">
        <f>DS770*10^8/$I770</f>
        <v>95678.582434514625</v>
      </c>
      <c r="EA770" s="8">
        <f>DT770*10^8/$I770</f>
        <v>151545.5981823405</v>
      </c>
      <c r="EB770" s="8">
        <f>DZ770*0.8</f>
        <v>76542.865947611703</v>
      </c>
      <c r="EC770" s="10">
        <f>G770-E770</f>
        <v>8000</v>
      </c>
      <c r="ED770" s="4">
        <f>EC770/E770*100</f>
        <v>18.779342723004692</v>
      </c>
      <c r="EE770" s="4">
        <f>DY770-G770</f>
        <v>44517.188837527821</v>
      </c>
      <c r="EF770" s="12">
        <f>EE770/G770</f>
        <v>0.87978634066260519</v>
      </c>
      <c r="EG770" s="4">
        <f>G770-F770</f>
        <v>-1200</v>
      </c>
    </row>
    <row r="771" spans="1:137" x14ac:dyDescent="0.3">
      <c r="A771">
        <v>770</v>
      </c>
      <c r="B771" t="s">
        <v>6271</v>
      </c>
      <c r="C771" t="s">
        <v>722</v>
      </c>
      <c r="D771" t="str">
        <f>VLOOKUP(C771,Sheet1!$A$2:$B$3197,2,FALSE)</f>
        <v>기계</v>
      </c>
      <c r="E771">
        <v>1510</v>
      </c>
      <c r="F771">
        <v>1675</v>
      </c>
      <c r="G771" s="7">
        <v>1615</v>
      </c>
      <c r="H771" t="s">
        <v>2927</v>
      </c>
      <c r="I771" s="7">
        <f>VALUE(LEFT(H771,FIND("/",H771)-1)) + VALUE(MID(H771,FIND("/",H771)+1,LEN(H771)))</f>
        <v>136877565</v>
      </c>
      <c r="J771" s="1">
        <v>2905000</v>
      </c>
      <c r="K771" s="1">
        <f>G771*I771/(10^8)</f>
        <v>2210.5726747499998</v>
      </c>
      <c r="L771" s="1">
        <v>3589</v>
      </c>
      <c r="M771" s="1">
        <v>5283</v>
      </c>
      <c r="N771" s="1">
        <v>5899</v>
      </c>
      <c r="O771" s="1">
        <v>6174</v>
      </c>
      <c r="P771" s="1">
        <v>7133</v>
      </c>
      <c r="Q771" s="3"/>
      <c r="R771" s="3"/>
      <c r="S771" s="3"/>
      <c r="T771">
        <v>-11</v>
      </c>
      <c r="U771">
        <v>-19</v>
      </c>
      <c r="V771">
        <v>-54</v>
      </c>
      <c r="W771">
        <v>137</v>
      </c>
      <c r="X771">
        <v>291</v>
      </c>
      <c r="Y771" s="3"/>
      <c r="Z771" s="3"/>
      <c r="AA771" s="3"/>
      <c r="AB771">
        <v>89</v>
      </c>
      <c r="AC771">
        <v>-226</v>
      </c>
      <c r="AD771">
        <v>-228</v>
      </c>
      <c r="AE771">
        <v>52</v>
      </c>
      <c r="AF771">
        <v>64</v>
      </c>
      <c r="AG771" s="3"/>
      <c r="AH771" s="3"/>
      <c r="AI771" s="3"/>
      <c r="AJ771" s="1">
        <v>5620</v>
      </c>
      <c r="AK771" s="1">
        <v>5366</v>
      </c>
      <c r="AL771" s="1">
        <v>5815</v>
      </c>
      <c r="AM771" s="1">
        <v>6286</v>
      </c>
      <c r="AN771" s="1">
        <v>6569</v>
      </c>
      <c r="AO771" s="3"/>
      <c r="AP771" s="3"/>
      <c r="AQ771" s="3"/>
      <c r="AR771" s="1">
        <v>4290</v>
      </c>
      <c r="AS771" s="1">
        <v>4279</v>
      </c>
      <c r="AT771" s="1">
        <v>4773</v>
      </c>
      <c r="AU771" s="1">
        <v>4815</v>
      </c>
      <c r="AV771" s="1">
        <v>4861</v>
      </c>
      <c r="AW771" s="3"/>
      <c r="AX771" s="3"/>
      <c r="AY771" s="3"/>
      <c r="AZ771" s="1">
        <v>1329</v>
      </c>
      <c r="BA771" s="1">
        <v>1088</v>
      </c>
      <c r="BB771" s="1">
        <v>1043</v>
      </c>
      <c r="BC771" s="1">
        <v>1471</v>
      </c>
      <c r="BD771" s="1">
        <v>1707</v>
      </c>
      <c r="BE771" s="3"/>
      <c r="BF771" s="3"/>
      <c r="BG771" s="3"/>
      <c r="BH771">
        <v>844</v>
      </c>
      <c r="BI771">
        <v>610</v>
      </c>
      <c r="BJ771">
        <v>665</v>
      </c>
      <c r="BK771" s="1">
        <v>1111</v>
      </c>
      <c r="BL771" s="1">
        <v>1260</v>
      </c>
      <c r="BM771" s="3"/>
      <c r="BN771" s="3"/>
      <c r="BO771" s="3"/>
      <c r="BP771">
        <v>327</v>
      </c>
      <c r="BQ771">
        <v>327</v>
      </c>
      <c r="BR771">
        <v>327</v>
      </c>
      <c r="BS771">
        <v>630</v>
      </c>
      <c r="BT771">
        <v>675</v>
      </c>
      <c r="BU771" s="3"/>
      <c r="BV771" s="3"/>
      <c r="BW771" s="3"/>
      <c r="BX771">
        <v>1.98</v>
      </c>
      <c r="BY771">
        <v>-4.12</v>
      </c>
      <c r="BZ771">
        <v>-4.07</v>
      </c>
      <c r="CA771">
        <v>0.86</v>
      </c>
      <c r="CB771">
        <v>1</v>
      </c>
      <c r="CC771" s="3"/>
      <c r="CD771" s="3"/>
      <c r="CE771" s="3"/>
      <c r="CF771">
        <v>2.64</v>
      </c>
      <c r="CG771">
        <v>-30.72</v>
      </c>
      <c r="CH771">
        <v>-11.73</v>
      </c>
      <c r="CI771">
        <v>5.07</v>
      </c>
      <c r="CJ771">
        <v>2.98</v>
      </c>
      <c r="CK771" s="3"/>
      <c r="CL771" s="3"/>
      <c r="CM771" s="3"/>
      <c r="CN771">
        <v>40</v>
      </c>
      <c r="CO771">
        <v>-314</v>
      </c>
      <c r="CP771">
        <v>-105</v>
      </c>
      <c r="CQ771">
        <v>57</v>
      </c>
      <c r="CR771">
        <v>26</v>
      </c>
      <c r="CS771" s="3"/>
      <c r="CT771" s="3"/>
      <c r="CU771" s="3"/>
      <c r="CV771">
        <v>78.83</v>
      </c>
      <c r="CW771" t="s">
        <v>2</v>
      </c>
      <c r="CX771" t="s">
        <v>2</v>
      </c>
      <c r="CY771">
        <v>22.47</v>
      </c>
      <c r="CZ771">
        <v>60.13</v>
      </c>
      <c r="DA771" s="3"/>
      <c r="DB771" s="3"/>
      <c r="DC771" s="3"/>
      <c r="DD771">
        <v>2.64</v>
      </c>
      <c r="DE771">
        <v>1.57</v>
      </c>
      <c r="DF771">
        <v>1.61</v>
      </c>
      <c r="DG771">
        <v>1.42</v>
      </c>
      <c r="DH771">
        <v>1.64</v>
      </c>
      <c r="DI771" s="3"/>
      <c r="DJ771" s="3"/>
      <c r="DK771" s="3"/>
      <c r="DL771" s="6">
        <f>(CM771*3+CL771*2+CK771)/6</f>
        <v>0</v>
      </c>
      <c r="DM771">
        <f>BH771+(BH771*(CG771-8.25)/8.25)</f>
        <v>-3142.7490909090911</v>
      </c>
      <c r="DN771">
        <f>BI771+(BI771*(CH771-8.25)/8.25)</f>
        <v>-867.30909090909108</v>
      </c>
      <c r="DO771">
        <f>BJ771+(BJ771*(CI771-8.25)/8.25)</f>
        <v>408.67272727272729</v>
      </c>
      <c r="DP771">
        <f>BK771+(BK771*(CJ771-8.25)/8.25)</f>
        <v>401.30666666666673</v>
      </c>
      <c r="DQ771">
        <f>BL771+(BL771*(CK771-8.25)/8.25)</f>
        <v>0</v>
      </c>
      <c r="DR771">
        <f>BM771+(BM771*(CL771-8.25)/8.25)</f>
        <v>0</v>
      </c>
      <c r="DS771">
        <f>BN771+(BN771*(CM771-8.25)/8.25)</f>
        <v>0</v>
      </c>
      <c r="DT771" s="8">
        <f>DM771*10^8/$I771</f>
        <v>-2296.0293682234128</v>
      </c>
      <c r="DU771" s="8">
        <f>DN771*10^8/$I771</f>
        <v>-633.63860316268119</v>
      </c>
      <c r="DV771" s="8">
        <f>DO771*10^8/$I771</f>
        <v>298.56808694158701</v>
      </c>
      <c r="DW771" s="8">
        <f>DP771*10^8/$I771</f>
        <v>293.18659099953067</v>
      </c>
      <c r="DX771" s="8">
        <f>DQ771*10^8/$I771</f>
        <v>0</v>
      </c>
      <c r="DY771" s="8">
        <f>DR771*10^8/$I771</f>
        <v>0</v>
      </c>
      <c r="DZ771" s="8">
        <f>DS771*10^8/$I771</f>
        <v>0</v>
      </c>
      <c r="EA771" s="8">
        <f>DT771*10^8/$I771</f>
        <v>-1677.4329439769131</v>
      </c>
      <c r="EB771" s="8">
        <f>DZ771*0.8</f>
        <v>0</v>
      </c>
      <c r="EC771" s="10">
        <f>G771-E771</f>
        <v>105</v>
      </c>
      <c r="ED771" s="4">
        <f>EC771/E771*100</f>
        <v>6.9536423841059598</v>
      </c>
      <c r="EE771" s="4">
        <f>DY771-G771</f>
        <v>-1615</v>
      </c>
      <c r="EF771" s="12">
        <f>EE771/G771</f>
        <v>-1</v>
      </c>
      <c r="EG771" s="4">
        <f>G771-F771</f>
        <v>-60</v>
      </c>
    </row>
    <row r="772" spans="1:137" x14ac:dyDescent="0.3">
      <c r="A772">
        <v>771</v>
      </c>
      <c r="B772" t="s">
        <v>7783</v>
      </c>
      <c r="C772" t="s">
        <v>723</v>
      </c>
      <c r="D772" t="str">
        <f>VLOOKUP(C772,Sheet1!$A$2:$B$3197,2,FALSE)</f>
        <v>제약</v>
      </c>
      <c r="E772" s="7">
        <v>66100</v>
      </c>
      <c r="F772" s="7">
        <v>36200</v>
      </c>
      <c r="G772" s="7">
        <v>37800</v>
      </c>
      <c r="H772" t="s">
        <v>2928</v>
      </c>
      <c r="I772" s="7">
        <f>VALUE(LEFT(H772,FIND("/",H772)-1)) + VALUE(MID(H772,FIND("/",H772)+1,LEN(H772)))</f>
        <v>58141980</v>
      </c>
      <c r="J772" s="1">
        <v>206388</v>
      </c>
      <c r="K772" s="1">
        <f>G772*I772/(10^8)</f>
        <v>21977.668440000001</v>
      </c>
      <c r="L772" s="1">
        <v>10150</v>
      </c>
      <c r="M772" s="1">
        <v>11240</v>
      </c>
      <c r="N772" s="1">
        <v>12313</v>
      </c>
      <c r="O772" s="1">
        <v>13657</v>
      </c>
      <c r="P772" s="1">
        <v>13553</v>
      </c>
      <c r="Q772" s="1">
        <v>14346</v>
      </c>
      <c r="R772" s="1">
        <v>15285</v>
      </c>
      <c r="S772" s="1">
        <v>16122</v>
      </c>
      <c r="T772">
        <v>610</v>
      </c>
      <c r="U772">
        <v>845</v>
      </c>
      <c r="V772">
        <v>892</v>
      </c>
      <c r="W772" s="1">
        <v>1063</v>
      </c>
      <c r="X772">
        <v>981</v>
      </c>
      <c r="Y772" s="1">
        <v>1612</v>
      </c>
      <c r="Z772" s="1">
        <v>1741</v>
      </c>
      <c r="AA772" s="1">
        <v>1969</v>
      </c>
      <c r="AB772">
        <v>346</v>
      </c>
      <c r="AC772">
        <v>857</v>
      </c>
      <c r="AD772">
        <v>327</v>
      </c>
      <c r="AE772">
        <v>704</v>
      </c>
      <c r="AF772" s="1">
        <v>1184</v>
      </c>
      <c r="AG772">
        <v>689</v>
      </c>
      <c r="AH772" s="1">
        <v>1221</v>
      </c>
      <c r="AI772" s="1">
        <v>1404</v>
      </c>
      <c r="AJ772" s="1">
        <v>14673</v>
      </c>
      <c r="AK772" s="1">
        <v>15492</v>
      </c>
      <c r="AL772" s="1">
        <v>15922</v>
      </c>
      <c r="AM772" s="1">
        <v>16709</v>
      </c>
      <c r="AN772" s="1">
        <v>18375</v>
      </c>
      <c r="AO772" s="1">
        <v>18558</v>
      </c>
      <c r="AP772" s="1">
        <v>19628</v>
      </c>
      <c r="AQ772" s="1">
        <v>20818</v>
      </c>
      <c r="AR772" s="1">
        <v>6027</v>
      </c>
      <c r="AS772" s="1">
        <v>6098</v>
      </c>
      <c r="AT772" s="1">
        <v>6279</v>
      </c>
      <c r="AU772" s="1">
        <v>6548</v>
      </c>
      <c r="AV772" s="1">
        <v>7206</v>
      </c>
      <c r="AW772" s="1">
        <v>6768</v>
      </c>
      <c r="AX772" s="1">
        <v>6881</v>
      </c>
      <c r="AY772" s="1">
        <v>6962</v>
      </c>
      <c r="AZ772" s="1">
        <v>8646</v>
      </c>
      <c r="BA772" s="1">
        <v>9393</v>
      </c>
      <c r="BB772" s="1">
        <v>9643</v>
      </c>
      <c r="BC772" s="1">
        <v>10161</v>
      </c>
      <c r="BD772" s="1">
        <v>11169</v>
      </c>
      <c r="BE772" s="1">
        <v>11790</v>
      </c>
      <c r="BF772" s="1">
        <v>12747</v>
      </c>
      <c r="BG772" s="1">
        <v>13856</v>
      </c>
      <c r="BH772" s="1">
        <v>4858</v>
      </c>
      <c r="BI772" s="1">
        <v>5446</v>
      </c>
      <c r="BJ772" s="1">
        <v>5696</v>
      </c>
      <c r="BK772" s="1">
        <v>6175</v>
      </c>
      <c r="BL772" s="1">
        <v>6853</v>
      </c>
      <c r="BM772" s="3"/>
      <c r="BN772" s="3"/>
      <c r="BO772" s="3"/>
      <c r="BP772">
        <v>291</v>
      </c>
      <c r="BQ772">
        <v>291</v>
      </c>
      <c r="BR772">
        <v>291</v>
      </c>
      <c r="BS772">
        <v>291</v>
      </c>
      <c r="BT772">
        <v>291</v>
      </c>
      <c r="BU772">
        <v>291</v>
      </c>
      <c r="BV772">
        <v>291</v>
      </c>
      <c r="BW772">
        <v>291</v>
      </c>
      <c r="BX772">
        <v>2.5499999999999998</v>
      </c>
      <c r="BY772">
        <v>5.68</v>
      </c>
      <c r="BZ772">
        <v>2.08</v>
      </c>
      <c r="CA772">
        <v>4.3099999999999996</v>
      </c>
      <c r="CB772">
        <v>6.75</v>
      </c>
      <c r="CC772">
        <v>3.73</v>
      </c>
      <c r="CD772">
        <v>6.4</v>
      </c>
      <c r="CE772">
        <v>6.94</v>
      </c>
      <c r="CF772">
        <v>4.17</v>
      </c>
      <c r="CG772">
        <v>12.86</v>
      </c>
      <c r="CH772">
        <v>5.36</v>
      </c>
      <c r="CI772">
        <v>10.36</v>
      </c>
      <c r="CJ772">
        <v>15.1</v>
      </c>
      <c r="CK772">
        <v>9.67</v>
      </c>
      <c r="CL772" s="3"/>
      <c r="CM772" s="3"/>
      <c r="CN772">
        <v>341</v>
      </c>
      <c r="CO772" s="1">
        <v>1139</v>
      </c>
      <c r="CP772">
        <v>514</v>
      </c>
      <c r="CQ772" s="1">
        <v>1058</v>
      </c>
      <c r="CR772" s="1">
        <v>1692</v>
      </c>
      <c r="CS772" s="1">
        <v>1140</v>
      </c>
      <c r="CT772" s="1">
        <v>1746</v>
      </c>
      <c r="CU772" s="1">
        <v>2007</v>
      </c>
      <c r="CV772">
        <v>25.91</v>
      </c>
      <c r="CW772">
        <v>16.98</v>
      </c>
      <c r="CX772">
        <v>34.659999999999997</v>
      </c>
      <c r="CY772">
        <v>12.24</v>
      </c>
      <c r="CZ772">
        <v>29.73</v>
      </c>
      <c r="DA772">
        <v>33.15</v>
      </c>
      <c r="DB772">
        <v>21.65</v>
      </c>
      <c r="DC772">
        <v>18.829999999999998</v>
      </c>
      <c r="DD772">
        <v>0.97</v>
      </c>
      <c r="DE772">
        <v>1.9</v>
      </c>
      <c r="DF772">
        <v>1.68</v>
      </c>
      <c r="DG772">
        <v>1.1299999999999999</v>
      </c>
      <c r="DH772">
        <v>3.89</v>
      </c>
      <c r="DI772" s="3"/>
      <c r="DJ772" s="3"/>
      <c r="DK772" s="3"/>
      <c r="DL772" s="6">
        <f>(CM772*3+CL772*2+CK772)/6</f>
        <v>1.6116666666666666</v>
      </c>
      <c r="DM772">
        <f>BH772+(BH772*(CG772-8.25)/8.25)</f>
        <v>7572.5915151515146</v>
      </c>
      <c r="DN772">
        <f>BI772+(BI772*(CH772-8.25)/8.25)</f>
        <v>3538.2496969696972</v>
      </c>
      <c r="DO772">
        <f>BJ772+(BJ772*(CI772-8.25)/8.25)</f>
        <v>7152.7951515151508</v>
      </c>
      <c r="DP772">
        <f>BK772+(BK772*(CJ772-8.25)/8.25)</f>
        <v>11302.121212121212</v>
      </c>
      <c r="DQ772">
        <f>BL772+(BL772*(CK772-8.25)/8.25)</f>
        <v>8032.5466666666671</v>
      </c>
      <c r="DR772">
        <f>BM772+(BM772*(CL772-8.25)/8.25)</f>
        <v>0</v>
      </c>
      <c r="DS772">
        <f>BN772+(BN772*(CM772-8.25)/8.25)</f>
        <v>0</v>
      </c>
      <c r="DT772" s="8">
        <f>DM772*10^8/$I772</f>
        <v>13024.309655693725</v>
      </c>
      <c r="DU772" s="8">
        <f>DN772*10^8/$I772</f>
        <v>6085.5335455890863</v>
      </c>
      <c r="DV772" s="8">
        <f>DO772*10^8/$I772</f>
        <v>12302.290275486235</v>
      </c>
      <c r="DW772" s="8">
        <f>DP772*10^8/$I772</f>
        <v>19438.830965373403</v>
      </c>
      <c r="DX772" s="8">
        <f>DQ772*10^8/$I772</f>
        <v>13815.399246235969</v>
      </c>
      <c r="DY772" s="8">
        <f>DR772*10^8/$I772</f>
        <v>0</v>
      </c>
      <c r="DZ772" s="8">
        <f>DS772*10^8/$I772</f>
        <v>0</v>
      </c>
      <c r="EA772" s="8">
        <f>DT772*10^8/$I772</f>
        <v>22400.870516782754</v>
      </c>
      <c r="EB772" s="8">
        <f>DZ772*0.8</f>
        <v>0</v>
      </c>
      <c r="EC772" s="10">
        <f>G772-E772</f>
        <v>-28300</v>
      </c>
      <c r="ED772" s="4">
        <f>EC772/E772*100</f>
        <v>-42.813918305597582</v>
      </c>
      <c r="EE772" s="4">
        <f>DY772-G772</f>
        <v>-37800</v>
      </c>
      <c r="EF772" s="12">
        <f>EE772/G772</f>
        <v>-1</v>
      </c>
      <c r="EG772" s="4">
        <f>G772-F772</f>
        <v>1600</v>
      </c>
    </row>
    <row r="773" spans="1:137" x14ac:dyDescent="0.3">
      <c r="A773">
        <v>772</v>
      </c>
      <c r="B773" t="s">
        <v>6884</v>
      </c>
      <c r="C773" t="s">
        <v>724</v>
      </c>
      <c r="D773" t="str">
        <f>VLOOKUP(C773,Sheet1!$A$2:$B$3197,2,FALSE)</f>
        <v>화학</v>
      </c>
      <c r="E773">
        <v>5030</v>
      </c>
      <c r="F773">
        <v>5600</v>
      </c>
      <c r="G773" s="7">
        <v>5560</v>
      </c>
      <c r="H773" t="s">
        <v>2396</v>
      </c>
      <c r="I773" s="7">
        <f>VALUE(LEFT(H773,FIND("/",H773)-1)) + VALUE(MID(H773,FIND("/",H773)+1,LEN(H773)))</f>
        <v>13000000</v>
      </c>
      <c r="J773">
        <v>0</v>
      </c>
      <c r="K773" s="1">
        <f>G773*I773/(10^8)</f>
        <v>722.8</v>
      </c>
      <c r="L773">
        <v>424</v>
      </c>
      <c r="M773">
        <v>448</v>
      </c>
      <c r="N773">
        <v>594</v>
      </c>
      <c r="O773">
        <v>618</v>
      </c>
      <c r="P773">
        <v>643</v>
      </c>
      <c r="Q773" s="3"/>
      <c r="R773" s="3"/>
      <c r="S773" s="3"/>
      <c r="T773">
        <v>52</v>
      </c>
      <c r="U773">
        <v>18</v>
      </c>
      <c r="V773">
        <v>30</v>
      </c>
      <c r="W773">
        <v>91</v>
      </c>
      <c r="X773">
        <v>79</v>
      </c>
      <c r="Y773" s="3"/>
      <c r="Z773" s="3"/>
      <c r="AA773" s="3"/>
      <c r="AB773">
        <v>13</v>
      </c>
      <c r="AC773">
        <v>17</v>
      </c>
      <c r="AD773">
        <v>24</v>
      </c>
      <c r="AE773">
        <v>68</v>
      </c>
      <c r="AF773">
        <v>51</v>
      </c>
      <c r="AG773" s="3"/>
      <c r="AH773" s="3"/>
      <c r="AI773" s="3"/>
      <c r="AJ773">
        <v>466</v>
      </c>
      <c r="AK773">
        <v>469</v>
      </c>
      <c r="AL773">
        <v>507</v>
      </c>
      <c r="AM773">
        <v>545</v>
      </c>
      <c r="AN773">
        <v>707</v>
      </c>
      <c r="AO773" s="3"/>
      <c r="AP773" s="3"/>
      <c r="AQ773" s="3"/>
      <c r="AR773">
        <v>112</v>
      </c>
      <c r="AS773">
        <v>127</v>
      </c>
      <c r="AT773">
        <v>153</v>
      </c>
      <c r="AU773">
        <v>135</v>
      </c>
      <c r="AV773">
        <v>273</v>
      </c>
      <c r="AW773" s="3"/>
      <c r="AX773" s="3"/>
      <c r="AY773" s="3"/>
      <c r="AZ773">
        <v>354</v>
      </c>
      <c r="BA773">
        <v>342</v>
      </c>
      <c r="BB773">
        <v>354</v>
      </c>
      <c r="BC773">
        <v>411</v>
      </c>
      <c r="BD773">
        <v>434</v>
      </c>
      <c r="BE773" s="3"/>
      <c r="BF773" s="3"/>
      <c r="BG773" s="3"/>
      <c r="BH773">
        <v>354</v>
      </c>
      <c r="BI773">
        <v>342</v>
      </c>
      <c r="BJ773">
        <v>354</v>
      </c>
      <c r="BK773">
        <v>411</v>
      </c>
      <c r="BL773">
        <v>434</v>
      </c>
      <c r="BM773" s="3"/>
      <c r="BN773" s="3"/>
      <c r="BO773" s="3"/>
      <c r="BP773">
        <v>65</v>
      </c>
      <c r="BQ773">
        <v>65</v>
      </c>
      <c r="BR773">
        <v>65</v>
      </c>
      <c r="BS773">
        <v>65</v>
      </c>
      <c r="BT773">
        <v>65</v>
      </c>
      <c r="BU773" s="3"/>
      <c r="BV773" s="3"/>
      <c r="BW773" s="3"/>
      <c r="BX773">
        <v>2.99</v>
      </c>
      <c r="BY773">
        <v>3.56</v>
      </c>
      <c r="BZ773">
        <v>4.9400000000000004</v>
      </c>
      <c r="CA773">
        <v>12.97</v>
      </c>
      <c r="CB773">
        <v>8.1999999999999993</v>
      </c>
      <c r="CC773" s="3"/>
      <c r="CD773" s="3"/>
      <c r="CE773" s="3"/>
      <c r="CF773">
        <v>3.73</v>
      </c>
      <c r="CG773">
        <v>4.78</v>
      </c>
      <c r="CH773">
        <v>6.93</v>
      </c>
      <c r="CI773">
        <v>17.84</v>
      </c>
      <c r="CJ773">
        <v>12.16</v>
      </c>
      <c r="CK773" s="3"/>
      <c r="CL773" s="3"/>
      <c r="CM773" s="3"/>
      <c r="CN773">
        <v>103</v>
      </c>
      <c r="CO773">
        <v>128</v>
      </c>
      <c r="CP773">
        <v>185</v>
      </c>
      <c r="CQ773">
        <v>525</v>
      </c>
      <c r="CR773">
        <v>395</v>
      </c>
      <c r="CS773" s="3"/>
      <c r="CT773" s="3"/>
      <c r="CU773" s="3"/>
      <c r="CV773">
        <v>42.9</v>
      </c>
      <c r="CW773">
        <v>22.81</v>
      </c>
      <c r="CX773">
        <v>28.25</v>
      </c>
      <c r="CY773">
        <v>7.6</v>
      </c>
      <c r="CZ773">
        <v>12.81</v>
      </c>
      <c r="DA773" s="3"/>
      <c r="DB773" s="3"/>
      <c r="DC773" s="3"/>
      <c r="DD773">
        <v>1.63</v>
      </c>
      <c r="DE773">
        <v>1.1100000000000001</v>
      </c>
      <c r="DF773">
        <v>1.92</v>
      </c>
      <c r="DG773">
        <v>1.26</v>
      </c>
      <c r="DH773">
        <v>1.51</v>
      </c>
      <c r="DI773" s="3"/>
      <c r="DJ773" s="3"/>
      <c r="DK773" s="3"/>
      <c r="DL773" s="6">
        <f>(CM773*3+CL773*2+CK773)/6</f>
        <v>0</v>
      </c>
      <c r="DM773">
        <f>BH773+(BH773*(CG773-8.25)/8.25)</f>
        <v>205.10545454545456</v>
      </c>
      <c r="DN773">
        <f>BI773+(BI773*(CH773-8.25)/8.25)</f>
        <v>287.27999999999997</v>
      </c>
      <c r="DO773">
        <f>BJ773+(BJ773*(CI773-8.25)/8.25)</f>
        <v>765.49818181818182</v>
      </c>
      <c r="DP773">
        <f>BK773+(BK773*(CJ773-8.25)/8.25)</f>
        <v>605.78909090909087</v>
      </c>
      <c r="DQ773">
        <f>BL773+(BL773*(CK773-8.25)/8.25)</f>
        <v>0</v>
      </c>
      <c r="DR773">
        <f>BM773+(BM773*(CL773-8.25)/8.25)</f>
        <v>0</v>
      </c>
      <c r="DS773">
        <f>BN773+(BN773*(CM773-8.25)/8.25)</f>
        <v>0</v>
      </c>
      <c r="DT773" s="8">
        <f>DM773*10^8/$I773</f>
        <v>1577.7342657342658</v>
      </c>
      <c r="DU773" s="8">
        <f>DN773*10^8/$I773</f>
        <v>2209.8461538461534</v>
      </c>
      <c r="DV773" s="8">
        <f>DO773*10^8/$I773</f>
        <v>5888.447552447552</v>
      </c>
      <c r="DW773" s="8">
        <f>DP773*10^8/$I773</f>
        <v>4659.9160839160841</v>
      </c>
      <c r="DX773" s="8">
        <f>DQ773*10^8/$I773</f>
        <v>0</v>
      </c>
      <c r="DY773" s="8">
        <f>DR773*10^8/$I773</f>
        <v>0</v>
      </c>
      <c r="DZ773" s="8">
        <f>DS773*10^8/$I773</f>
        <v>0</v>
      </c>
      <c r="EA773" s="8">
        <f>DT773*10^8/$I773</f>
        <v>12136.417428725121</v>
      </c>
      <c r="EB773" s="8">
        <f>DZ773*0.8</f>
        <v>0</v>
      </c>
      <c r="EC773" s="10">
        <f>G773-E773</f>
        <v>530</v>
      </c>
      <c r="ED773" s="4">
        <f>EC773/E773*100</f>
        <v>10.536779324055665</v>
      </c>
      <c r="EE773" s="4">
        <f>DY773-G773</f>
        <v>-5560</v>
      </c>
      <c r="EF773" s="12">
        <f>EE773/G773</f>
        <v>-1</v>
      </c>
      <c r="EG773" s="4">
        <f>G773-F773</f>
        <v>-40</v>
      </c>
    </row>
    <row r="774" spans="1:137" x14ac:dyDescent="0.3">
      <c r="A774">
        <v>773</v>
      </c>
      <c r="B774" t="s">
        <v>6965</v>
      </c>
      <c r="C774" t="s">
        <v>725</v>
      </c>
      <c r="D774" t="str">
        <f>VLOOKUP(C774,Sheet1!$A$2:$B$3197,2,FALSE)</f>
        <v>제약</v>
      </c>
      <c r="E774" s="7">
        <v>8320</v>
      </c>
      <c r="F774" s="7">
        <v>6270</v>
      </c>
      <c r="G774" s="7">
        <v>6230</v>
      </c>
      <c r="H774" t="s">
        <v>2929</v>
      </c>
      <c r="I774" s="7">
        <f>VALUE(LEFT(H774,FIND("/",H774)-1)) + VALUE(MID(H774,FIND("/",H774)+1,LEN(H774)))</f>
        <v>182892731</v>
      </c>
      <c r="J774" s="1">
        <v>39134</v>
      </c>
      <c r="K774" s="1">
        <f>G774*I774/(10^8)</f>
        <v>11394.2171413</v>
      </c>
      <c r="L774" s="1">
        <v>1931</v>
      </c>
      <c r="M774" s="1">
        <v>1950</v>
      </c>
      <c r="N774" s="1">
        <v>1864</v>
      </c>
      <c r="O774" s="1">
        <v>2205</v>
      </c>
      <c r="P774" s="1">
        <v>2085</v>
      </c>
      <c r="Q774" s="3"/>
      <c r="R774" s="3"/>
      <c r="S774" s="3"/>
      <c r="T774">
        <v>55</v>
      </c>
      <c r="U774">
        <v>30</v>
      </c>
      <c r="V774">
        <v>-22</v>
      </c>
      <c r="W774">
        <v>100</v>
      </c>
      <c r="X774">
        <v>4</v>
      </c>
      <c r="Y774" s="3"/>
      <c r="Z774" s="3"/>
      <c r="AA774" s="3"/>
      <c r="AB774">
        <v>42</v>
      </c>
      <c r="AC774">
        <v>19</v>
      </c>
      <c r="AD774">
        <v>-61</v>
      </c>
      <c r="AE774">
        <v>50</v>
      </c>
      <c r="AF774">
        <v>-1</v>
      </c>
      <c r="AG774" s="3"/>
      <c r="AH774" s="3"/>
      <c r="AI774" s="3"/>
      <c r="AJ774" s="1">
        <v>1994</v>
      </c>
      <c r="AK774" s="1">
        <v>2038</v>
      </c>
      <c r="AL774" s="1">
        <v>1961</v>
      </c>
      <c r="AM774" s="1">
        <v>2004</v>
      </c>
      <c r="AN774" s="1">
        <v>1881</v>
      </c>
      <c r="AO774" s="3"/>
      <c r="AP774" s="3"/>
      <c r="AQ774" s="3"/>
      <c r="AR774">
        <v>932</v>
      </c>
      <c r="AS774">
        <v>842</v>
      </c>
      <c r="AT774">
        <v>845</v>
      </c>
      <c r="AU774">
        <v>847</v>
      </c>
      <c r="AV774">
        <v>737</v>
      </c>
      <c r="AW774" s="3"/>
      <c r="AX774" s="3"/>
      <c r="AY774" s="3"/>
      <c r="AZ774" s="1">
        <v>1062</v>
      </c>
      <c r="BA774" s="1">
        <v>1196</v>
      </c>
      <c r="BB774" s="1">
        <v>1116</v>
      </c>
      <c r="BC774" s="1">
        <v>1158</v>
      </c>
      <c r="BD774" s="1">
        <v>1144</v>
      </c>
      <c r="BE774" s="3"/>
      <c r="BF774" s="3"/>
      <c r="BG774" s="3"/>
      <c r="BH774" s="1">
        <v>1062</v>
      </c>
      <c r="BI774" s="1">
        <v>1196</v>
      </c>
      <c r="BJ774" s="1">
        <v>1116</v>
      </c>
      <c r="BK774" s="1">
        <v>1158</v>
      </c>
      <c r="BL774" s="1">
        <v>1144</v>
      </c>
      <c r="BM774" s="3"/>
      <c r="BN774" s="3"/>
      <c r="BO774" s="3"/>
      <c r="BP774">
        <v>888</v>
      </c>
      <c r="BQ774">
        <v>914</v>
      </c>
      <c r="BR774">
        <v>914</v>
      </c>
      <c r="BS774">
        <v>914</v>
      </c>
      <c r="BT774">
        <v>914</v>
      </c>
      <c r="BU774" s="3"/>
      <c r="BV774" s="3"/>
      <c r="BW774" s="3"/>
      <c r="BX774">
        <v>2.14</v>
      </c>
      <c r="BY774">
        <v>0.93</v>
      </c>
      <c r="BZ774">
        <v>-3.05</v>
      </c>
      <c r="CA774">
        <v>2.54</v>
      </c>
      <c r="CB774">
        <v>-7.0000000000000007E-2</v>
      </c>
      <c r="CC774" s="3"/>
      <c r="CD774" s="3"/>
      <c r="CE774" s="3"/>
      <c r="CF774">
        <v>4.07</v>
      </c>
      <c r="CG774">
        <v>1.65</v>
      </c>
      <c r="CH774">
        <v>-5.28</v>
      </c>
      <c r="CI774">
        <v>4.42</v>
      </c>
      <c r="CJ774">
        <v>-0.12</v>
      </c>
      <c r="CK774" s="3"/>
      <c r="CL774" s="3"/>
      <c r="CM774" s="3"/>
      <c r="CN774">
        <v>24</v>
      </c>
      <c r="CO774">
        <v>10</v>
      </c>
      <c r="CP774">
        <v>-33</v>
      </c>
      <c r="CQ774">
        <v>28</v>
      </c>
      <c r="CR774">
        <v>-1</v>
      </c>
      <c r="CS774" s="3"/>
      <c r="CT774" s="3"/>
      <c r="CU774" s="3"/>
      <c r="CV774">
        <v>372.81</v>
      </c>
      <c r="CW774">
        <v>858.75</v>
      </c>
      <c r="CX774" t="s">
        <v>2</v>
      </c>
      <c r="CY774">
        <v>241.07</v>
      </c>
      <c r="CZ774" t="s">
        <v>2</v>
      </c>
      <c r="DA774" s="3"/>
      <c r="DB774" s="3"/>
      <c r="DC774" s="3"/>
      <c r="DD774">
        <v>14.76</v>
      </c>
      <c r="DE774">
        <v>13.42</v>
      </c>
      <c r="DF774">
        <v>9.73</v>
      </c>
      <c r="DG774">
        <v>10.48</v>
      </c>
      <c r="DH774">
        <v>12.85</v>
      </c>
      <c r="DI774" s="3"/>
      <c r="DJ774" s="3"/>
      <c r="DK774" s="3"/>
      <c r="DL774" s="6">
        <f>(CM774*3+CL774*2+CK774)/6</f>
        <v>0</v>
      </c>
      <c r="DM774">
        <f>BH774+(BH774*(CG774-8.25)/8.25)</f>
        <v>212.39999999999998</v>
      </c>
      <c r="DN774">
        <f>BI774+(BI774*(CH774-8.25)/8.25)</f>
        <v>-765.44</v>
      </c>
      <c r="DO774">
        <f>BJ774+(BJ774*(CI774-8.25)/8.25)</f>
        <v>597.90545454545463</v>
      </c>
      <c r="DP774">
        <f>BK774+(BK774*(CJ774-8.25)/8.25)</f>
        <v>-16.843636363636278</v>
      </c>
      <c r="DQ774">
        <f>BL774+(BL774*(CK774-8.25)/8.25)</f>
        <v>0</v>
      </c>
      <c r="DR774">
        <f>BM774+(BM774*(CL774-8.25)/8.25)</f>
        <v>0</v>
      </c>
      <c r="DS774">
        <f>BN774+(BN774*(CM774-8.25)/8.25)</f>
        <v>0</v>
      </c>
      <c r="DT774" s="8">
        <f>DM774*10^8/$I774</f>
        <v>116.13364776099273</v>
      </c>
      <c r="DU774" s="8">
        <f>DN774*10^8/$I774</f>
        <v>-418.51854680873021</v>
      </c>
      <c r="DV774" s="8">
        <f>DO774*10^8/$I774</f>
        <v>326.91592020978385</v>
      </c>
      <c r="DW774" s="8">
        <f>DP774*10^8/$I774</f>
        <v>-9.2095712451449359</v>
      </c>
      <c r="DX774" s="8">
        <f>DQ774*10^8/$I774</f>
        <v>0</v>
      </c>
      <c r="DY774" s="8">
        <f>DR774*10^8/$I774</f>
        <v>0</v>
      </c>
      <c r="DZ774" s="8">
        <f>DS774*10^8/$I774</f>
        <v>0</v>
      </c>
      <c r="EA774" s="8">
        <f>DT774*10^8/$I774</f>
        <v>63.498230425020409</v>
      </c>
      <c r="EB774" s="8">
        <f>DZ774*0.8</f>
        <v>0</v>
      </c>
      <c r="EC774" s="10">
        <f>G774-E774</f>
        <v>-2090</v>
      </c>
      <c r="ED774" s="4">
        <f>EC774/E774*100</f>
        <v>-25.120192307692307</v>
      </c>
      <c r="EE774" s="4">
        <f>DY774-G774</f>
        <v>-6230</v>
      </c>
      <c r="EF774" s="12">
        <f>EE774/G774</f>
        <v>-1</v>
      </c>
      <c r="EG774" s="4">
        <f>G774-F774</f>
        <v>-40</v>
      </c>
    </row>
    <row r="775" spans="1:137" x14ac:dyDescent="0.3">
      <c r="A775">
        <v>774</v>
      </c>
      <c r="B775" t="s">
        <v>5784</v>
      </c>
      <c r="C775" t="s">
        <v>7929</v>
      </c>
      <c r="D775" t="str">
        <f>VLOOKUP(C775,Sheet1!$A$2:$B$3197,2,FALSE)</f>
        <v>건축자재</v>
      </c>
      <c r="E775">
        <v>202500</v>
      </c>
      <c r="F775">
        <v>335000</v>
      </c>
      <c r="G775" s="7">
        <v>311000</v>
      </c>
      <c r="H775" t="s">
        <v>2930</v>
      </c>
      <c r="I775" s="7">
        <f>VALUE(LEFT(H775,FIND("/",H775)-1)) + VALUE(MID(H775,FIND("/",H775)+1,LEN(H775)))</f>
        <v>8886471</v>
      </c>
      <c r="J775" s="1">
        <v>1039629</v>
      </c>
      <c r="K775" s="1">
        <f>G775*I775/(10^8)</f>
        <v>27636.92481</v>
      </c>
      <c r="L775" s="1">
        <v>34905</v>
      </c>
      <c r="M775" s="1">
        <v>38640</v>
      </c>
      <c r="N775" s="1">
        <v>30810</v>
      </c>
      <c r="O775" s="1">
        <v>27196</v>
      </c>
      <c r="P775" s="1">
        <v>50836</v>
      </c>
      <c r="Q775" s="1">
        <v>54131</v>
      </c>
      <c r="R775" s="1">
        <v>56862</v>
      </c>
      <c r="S775" s="1">
        <v>58568</v>
      </c>
      <c r="T775" s="1">
        <v>3266</v>
      </c>
      <c r="U775" s="1">
        <v>3298</v>
      </c>
      <c r="V775" s="1">
        <v>2009</v>
      </c>
      <c r="W775" s="1">
        <v>1332</v>
      </c>
      <c r="X775" s="1">
        <v>1338</v>
      </c>
      <c r="Y775" s="1">
        <v>3637</v>
      </c>
      <c r="Z775" s="1">
        <v>4151</v>
      </c>
      <c r="AA775" s="1">
        <v>5181</v>
      </c>
      <c r="AB775" s="1">
        <v>1530</v>
      </c>
      <c r="AC775">
        <v>423</v>
      </c>
      <c r="AD775">
        <v>-231</v>
      </c>
      <c r="AE775" s="1">
        <v>-2219</v>
      </c>
      <c r="AF775" s="1">
        <v>5609</v>
      </c>
      <c r="AG775" s="1">
        <v>3544</v>
      </c>
      <c r="AH775" s="1">
        <v>3194</v>
      </c>
      <c r="AI775" s="1">
        <v>3373</v>
      </c>
      <c r="AJ775" s="1">
        <v>91624</v>
      </c>
      <c r="AK775" s="1">
        <v>95438</v>
      </c>
      <c r="AL775" s="1">
        <v>89654</v>
      </c>
      <c r="AM775" s="1">
        <v>93822</v>
      </c>
      <c r="AN775" s="1">
        <v>123476</v>
      </c>
      <c r="AO775" s="1">
        <v>128441</v>
      </c>
      <c r="AP775" s="1">
        <v>129440</v>
      </c>
      <c r="AQ775" s="1">
        <v>131042</v>
      </c>
      <c r="AR775" s="1">
        <v>31954</v>
      </c>
      <c r="AS775" s="1">
        <v>36775</v>
      </c>
      <c r="AT775" s="1">
        <v>32241</v>
      </c>
      <c r="AU775" s="1">
        <v>49290</v>
      </c>
      <c r="AV775" s="1">
        <v>71016</v>
      </c>
      <c r="AW775" s="1">
        <v>74063</v>
      </c>
      <c r="AX775" s="1">
        <v>73494</v>
      </c>
      <c r="AY775" s="1">
        <v>73348</v>
      </c>
      <c r="AZ775" s="1">
        <v>59669</v>
      </c>
      <c r="BA775" s="1">
        <v>58663</v>
      </c>
      <c r="BB775" s="1">
        <v>57413</v>
      </c>
      <c r="BC775" s="1">
        <v>44532</v>
      </c>
      <c r="BD775" s="1">
        <v>52460</v>
      </c>
      <c r="BE775" s="1">
        <v>54378</v>
      </c>
      <c r="BF775" s="1">
        <v>55946</v>
      </c>
      <c r="BG775" s="1">
        <v>57694</v>
      </c>
      <c r="BH775" s="1">
        <v>59560</v>
      </c>
      <c r="BI775" s="1">
        <v>58552</v>
      </c>
      <c r="BJ775" s="1">
        <v>57300</v>
      </c>
      <c r="BK775" s="1">
        <v>44519</v>
      </c>
      <c r="BL775" s="1">
        <v>48708</v>
      </c>
      <c r="BM775" s="1">
        <v>50095</v>
      </c>
      <c r="BN775" s="1">
        <v>51184</v>
      </c>
      <c r="BO775" s="1">
        <v>52425</v>
      </c>
      <c r="BP775">
        <v>564</v>
      </c>
      <c r="BQ775">
        <v>564</v>
      </c>
      <c r="BR775">
        <v>564</v>
      </c>
      <c r="BS775">
        <v>564</v>
      </c>
      <c r="BT775">
        <v>481</v>
      </c>
      <c r="BU775">
        <v>481</v>
      </c>
      <c r="BV775">
        <v>481</v>
      </c>
      <c r="BW775">
        <v>481</v>
      </c>
      <c r="BX775">
        <v>1.72</v>
      </c>
      <c r="BY775">
        <v>0.45</v>
      </c>
      <c r="BZ775">
        <v>-0.25</v>
      </c>
      <c r="CA775">
        <v>-2.42</v>
      </c>
      <c r="CB775">
        <v>5.16</v>
      </c>
      <c r="CC775">
        <v>2.81</v>
      </c>
      <c r="CD775">
        <v>2.48</v>
      </c>
      <c r="CE775">
        <v>2.59</v>
      </c>
      <c r="CF775">
        <v>2.58</v>
      </c>
      <c r="CG775">
        <v>0.71</v>
      </c>
      <c r="CH775">
        <v>-0.41</v>
      </c>
      <c r="CI775">
        <v>-4.37</v>
      </c>
      <c r="CJ775">
        <v>12.79</v>
      </c>
      <c r="CK775">
        <v>6.1</v>
      </c>
      <c r="CL775">
        <v>5.36</v>
      </c>
      <c r="CM775">
        <v>5.53</v>
      </c>
      <c r="CN775" s="1">
        <v>14430</v>
      </c>
      <c r="CO775" s="1">
        <v>3958</v>
      </c>
      <c r="CP775" s="1">
        <v>-2233</v>
      </c>
      <c r="CQ775" s="1">
        <v>-21079</v>
      </c>
      <c r="CR775" s="1">
        <v>67079</v>
      </c>
      <c r="CS775" s="1">
        <v>33905</v>
      </c>
      <c r="CT775" s="1">
        <v>30552</v>
      </c>
      <c r="CU775" s="1">
        <v>32263</v>
      </c>
      <c r="CV775">
        <v>21.87</v>
      </c>
      <c r="CW775">
        <v>84.51</v>
      </c>
      <c r="CX775" t="s">
        <v>2</v>
      </c>
      <c r="CY775" t="s">
        <v>2</v>
      </c>
      <c r="CZ775">
        <v>2.94</v>
      </c>
      <c r="DA775">
        <v>9.17</v>
      </c>
      <c r="DB775">
        <v>10.18</v>
      </c>
      <c r="DC775">
        <v>9.64</v>
      </c>
      <c r="DD775">
        <v>0.55000000000000004</v>
      </c>
      <c r="DE775">
        <v>0.59</v>
      </c>
      <c r="DF775">
        <v>0.49</v>
      </c>
      <c r="DG775">
        <v>0.47</v>
      </c>
      <c r="DH775">
        <v>0.35</v>
      </c>
      <c r="DI775">
        <v>0.53</v>
      </c>
      <c r="DJ775">
        <v>0.52</v>
      </c>
      <c r="DK775">
        <v>0.51</v>
      </c>
      <c r="DL775" s="6">
        <f>(CM775*3+CL775*2+CK775)/6</f>
        <v>5.5683333333333342</v>
      </c>
      <c r="DM775">
        <f>BH775+(BH775*(CG775-8.25)/8.25)</f>
        <v>5125.7696969696917</v>
      </c>
      <c r="DN775">
        <f>BI775+(BI775*(CH775-8.25)/8.25)</f>
        <v>-2909.8569696969716</v>
      </c>
      <c r="DO775">
        <f>BJ775+(BJ775*(CI775-8.25)/8.25)</f>
        <v>-30351.636363636368</v>
      </c>
      <c r="DP775">
        <f>BK775+(BK775*(CJ775-8.25)/8.25)</f>
        <v>69017.940606060598</v>
      </c>
      <c r="DQ775">
        <f>BL775+(BL775*(CK775-8.25)/8.25)</f>
        <v>36014.399999999994</v>
      </c>
      <c r="DR775">
        <f>BM775+(BM775*(CL775-8.25)/8.25)</f>
        <v>32546.569696969698</v>
      </c>
      <c r="DS775">
        <f>BN775+(BN775*(CM775-8.25)/8.25)</f>
        <v>34308.790303030306</v>
      </c>
      <c r="DT775" s="8">
        <f>DM775*10^8/$I775</f>
        <v>57680.59893482679</v>
      </c>
      <c r="DU775" s="8">
        <f>DN775*10^8/$I775</f>
        <v>-32744.797903430637</v>
      </c>
      <c r="DV775" s="8">
        <f>DO775*10^8/$I775</f>
        <v>-341548.8146378508</v>
      </c>
      <c r="DW775" s="8">
        <f>DP775*10^8/$I775</f>
        <v>776663.09388800792</v>
      </c>
      <c r="DX775" s="8">
        <f>DQ775*10^8/$I775</f>
        <v>405272.2391149422</v>
      </c>
      <c r="DY775" s="8">
        <f>DR775*10^8/$I775</f>
        <v>366248.53327006521</v>
      </c>
      <c r="DZ775" s="8">
        <f>DS775*10^8/$I775</f>
        <v>386078.90919837926</v>
      </c>
      <c r="EA775" s="8">
        <f>DT775*10^8/$I775</f>
        <v>649083.2967870686</v>
      </c>
      <c r="EB775" s="8">
        <f>DZ775*0.8</f>
        <v>308863.12735870341</v>
      </c>
      <c r="EC775" s="10">
        <f>G775-E775</f>
        <v>108500</v>
      </c>
      <c r="ED775" s="4">
        <f>EC775/E775*100</f>
        <v>53.58024691358024</v>
      </c>
      <c r="EE775" s="4">
        <f>DY775-G775</f>
        <v>55248.533270065207</v>
      </c>
      <c r="EF775" s="12">
        <f>EE775/G775</f>
        <v>0.1776480169455473</v>
      </c>
      <c r="EG775" s="4">
        <f>G775-F775</f>
        <v>-24000</v>
      </c>
    </row>
    <row r="776" spans="1:137" x14ac:dyDescent="0.3">
      <c r="A776">
        <v>775</v>
      </c>
      <c r="B776" t="s">
        <v>5972</v>
      </c>
      <c r="C776" t="s">
        <v>7938</v>
      </c>
      <c r="D776" t="str">
        <f>VLOOKUP(C776,Sheet1!$A$2:$B$3197,2,FALSE)</f>
        <v>음료</v>
      </c>
      <c r="E776">
        <v>108000</v>
      </c>
      <c r="F776">
        <v>161500</v>
      </c>
      <c r="G776" s="7">
        <v>163000</v>
      </c>
      <c r="H776" t="s">
        <v>2931</v>
      </c>
      <c r="I776" s="7">
        <f>VALUE(LEFT(H776,FIND("/",H776)-1)) + VALUE(MID(H776,FIND("/",H776)+1,LEN(H776)))</f>
        <v>9750433</v>
      </c>
      <c r="J776" s="1">
        <v>420110</v>
      </c>
      <c r="K776" s="1">
        <f>G776*I776/(10^8)</f>
        <v>15893.20579</v>
      </c>
      <c r="L776" s="1">
        <v>22642</v>
      </c>
      <c r="M776" s="1">
        <v>22793</v>
      </c>
      <c r="N776" s="1">
        <v>23463</v>
      </c>
      <c r="O776" s="1">
        <v>24295</v>
      </c>
      <c r="P776" s="1">
        <v>22580</v>
      </c>
      <c r="Q776" s="1">
        <v>23843</v>
      </c>
      <c r="R776" s="1">
        <v>24716</v>
      </c>
      <c r="S776" s="1">
        <v>25618</v>
      </c>
      <c r="T776" s="1">
        <v>1463</v>
      </c>
      <c r="U776">
        <v>754</v>
      </c>
      <c r="V776">
        <v>850</v>
      </c>
      <c r="W776" s="1">
        <v>1077</v>
      </c>
      <c r="X776">
        <v>972</v>
      </c>
      <c r="Y776" s="1">
        <v>1588</v>
      </c>
      <c r="Z776" s="1">
        <v>1764</v>
      </c>
      <c r="AA776" s="1">
        <v>1903</v>
      </c>
      <c r="AB776">
        <v>691</v>
      </c>
      <c r="AC776" s="1">
        <v>1215</v>
      </c>
      <c r="AD776">
        <v>-500</v>
      </c>
      <c r="AE776" s="1">
        <v>-1440</v>
      </c>
      <c r="AF776">
        <v>-168</v>
      </c>
      <c r="AG776">
        <v>779</v>
      </c>
      <c r="AH776">
        <v>910</v>
      </c>
      <c r="AI776" s="1">
        <v>1020</v>
      </c>
      <c r="AJ776" s="1">
        <v>46505</v>
      </c>
      <c r="AK776" s="1">
        <v>34869</v>
      </c>
      <c r="AL776" s="1">
        <v>33113</v>
      </c>
      <c r="AM776" s="1">
        <v>32565</v>
      </c>
      <c r="AN776" s="1">
        <v>34661</v>
      </c>
      <c r="AO776" s="1">
        <v>35388</v>
      </c>
      <c r="AP776" s="1">
        <v>36142</v>
      </c>
      <c r="AQ776" s="1">
        <v>36935</v>
      </c>
      <c r="AR776" s="1">
        <v>22778</v>
      </c>
      <c r="AS776" s="1">
        <v>21741</v>
      </c>
      <c r="AT776" s="1">
        <v>20739</v>
      </c>
      <c r="AU776" s="1">
        <v>20285</v>
      </c>
      <c r="AV776" s="1">
        <v>21612</v>
      </c>
      <c r="AW776" s="1">
        <v>21967</v>
      </c>
      <c r="AX776" s="1">
        <v>22081</v>
      </c>
      <c r="AY776" s="1">
        <v>22131</v>
      </c>
      <c r="AZ776" s="1">
        <v>23727</v>
      </c>
      <c r="BA776" s="1">
        <v>13128</v>
      </c>
      <c r="BB776" s="1">
        <v>12374</v>
      </c>
      <c r="BC776" s="1">
        <v>12280</v>
      </c>
      <c r="BD776" s="1">
        <v>13049</v>
      </c>
      <c r="BE776" s="1">
        <v>13422</v>
      </c>
      <c r="BF776" s="1">
        <v>14061</v>
      </c>
      <c r="BG776" s="1">
        <v>14804</v>
      </c>
      <c r="BH776" s="1">
        <v>23467</v>
      </c>
      <c r="BI776" s="1">
        <v>13128</v>
      </c>
      <c r="BJ776" s="1">
        <v>12273</v>
      </c>
      <c r="BK776" s="1">
        <v>12121</v>
      </c>
      <c r="BL776" s="1">
        <v>12946</v>
      </c>
      <c r="BM776" s="1">
        <v>13411</v>
      </c>
      <c r="BN776" s="1">
        <v>13987</v>
      </c>
      <c r="BO776" s="1">
        <v>14673</v>
      </c>
      <c r="BP776">
        <v>68</v>
      </c>
      <c r="BQ776">
        <v>44</v>
      </c>
      <c r="BR776">
        <v>44</v>
      </c>
      <c r="BS776">
        <v>44</v>
      </c>
      <c r="BT776">
        <v>49</v>
      </c>
      <c r="BU776">
        <v>49</v>
      </c>
      <c r="BV776">
        <v>49</v>
      </c>
      <c r="BW776">
        <v>49</v>
      </c>
      <c r="BX776">
        <v>1.53</v>
      </c>
      <c r="BY776">
        <v>2.99</v>
      </c>
      <c r="BZ776">
        <v>-1.47</v>
      </c>
      <c r="CA776">
        <v>-4.3899999999999997</v>
      </c>
      <c r="CB776">
        <v>-0.5</v>
      </c>
      <c r="CC776">
        <v>2.23</v>
      </c>
      <c r="CD776">
        <v>2.54</v>
      </c>
      <c r="CE776">
        <v>2.79</v>
      </c>
      <c r="CF776">
        <v>2.96</v>
      </c>
      <c r="CG776">
        <v>7.36</v>
      </c>
      <c r="CH776">
        <v>-3.78</v>
      </c>
      <c r="CI776">
        <v>-11.68</v>
      </c>
      <c r="CJ776">
        <v>-1</v>
      </c>
      <c r="CK776">
        <v>5.52</v>
      </c>
      <c r="CL776">
        <v>6.22</v>
      </c>
      <c r="CM776">
        <v>6.63</v>
      </c>
      <c r="CN776" s="1">
        <v>5107</v>
      </c>
      <c r="CO776" s="1">
        <v>10766</v>
      </c>
      <c r="CP776" s="1">
        <v>-5480</v>
      </c>
      <c r="CQ776" s="1">
        <v>-16243</v>
      </c>
      <c r="CR776" s="1">
        <v>-1397</v>
      </c>
      <c r="CS776" s="1">
        <v>7455</v>
      </c>
      <c r="CT776" s="1">
        <v>8741</v>
      </c>
      <c r="CU776" s="1">
        <v>9739</v>
      </c>
      <c r="CV776">
        <v>28.59</v>
      </c>
      <c r="CW776">
        <v>12.37</v>
      </c>
      <c r="CX776" t="s">
        <v>2</v>
      </c>
      <c r="CY776" t="s">
        <v>2</v>
      </c>
      <c r="CZ776" t="s">
        <v>2</v>
      </c>
      <c r="DA776">
        <v>21.86</v>
      </c>
      <c r="DB776">
        <v>18.649999999999999</v>
      </c>
      <c r="DC776">
        <v>16.739999999999998</v>
      </c>
      <c r="DD776">
        <v>0.84</v>
      </c>
      <c r="DE776">
        <v>0.85</v>
      </c>
      <c r="DF776">
        <v>0.95</v>
      </c>
      <c r="DG776">
        <v>0.96</v>
      </c>
      <c r="DH776">
        <v>0.81</v>
      </c>
      <c r="DI776">
        <v>1.18</v>
      </c>
      <c r="DJ776">
        <v>1.1299999999999999</v>
      </c>
      <c r="DK776">
        <v>1.08</v>
      </c>
      <c r="DL776" s="6">
        <f>(CM776*3+CL776*2+CK776)/6</f>
        <v>6.3083333333333327</v>
      </c>
      <c r="DM776">
        <f>BH776+(BH776*(CG776-8.25)/8.25)</f>
        <v>20935.408484848485</v>
      </c>
      <c r="DN776">
        <f>BI776+(BI776*(CH776-8.25)/8.25)</f>
        <v>-6015.01090909091</v>
      </c>
      <c r="DO776">
        <f>BJ776+(BJ776*(CI776-8.25)/8.25)</f>
        <v>-17375.592727272724</v>
      </c>
      <c r="DP776">
        <f>BK776+(BK776*(CJ776-8.25)/8.25)</f>
        <v>-1469.2121212121219</v>
      </c>
      <c r="DQ776">
        <f>BL776+(BL776*(CK776-8.25)/8.25)</f>
        <v>8662.0509090909072</v>
      </c>
      <c r="DR776">
        <f>BM776+(BM776*(CL776-8.25)/8.25)</f>
        <v>10111.081212121211</v>
      </c>
      <c r="DS776">
        <f>BN776+(BN776*(CM776-8.25)/8.25)</f>
        <v>11240.461818181819</v>
      </c>
      <c r="DT776" s="8">
        <f>DM776*10^8/$I776</f>
        <v>214712.60286439059</v>
      </c>
      <c r="DU776" s="8">
        <f>DN776*10^8/$I776</f>
        <v>-61689.679925916207</v>
      </c>
      <c r="DV776" s="8">
        <f>DO776*10^8/$I776</f>
        <v>-178203.29340525414</v>
      </c>
      <c r="DW776" s="8">
        <f>DP776*10^8/$I776</f>
        <v>-15068.173087411829</v>
      </c>
      <c r="DX776" s="8">
        <f>DQ776*10^8/$I776</f>
        <v>88837.602484842544</v>
      </c>
      <c r="DY776" s="8">
        <f>DR776*10^8/$I776</f>
        <v>103698.79175746565</v>
      </c>
      <c r="DZ776" s="8">
        <f>DS776*10^8/$I776</f>
        <v>115281.66819034415</v>
      </c>
      <c r="EA776" s="8">
        <f>DT776*10^8/$I776</f>
        <v>2202082.7471394408</v>
      </c>
      <c r="EB776" s="8">
        <f>DZ776*0.8</f>
        <v>92225.334552275322</v>
      </c>
      <c r="EC776" s="10">
        <f>G776-E776</f>
        <v>55000</v>
      </c>
      <c r="ED776" s="4">
        <f>EC776/E776*100</f>
        <v>50.925925925925931</v>
      </c>
      <c r="EE776" s="4">
        <f>DY776-G776</f>
        <v>-59301.208242534354</v>
      </c>
      <c r="EF776" s="12">
        <f>EE776/G776</f>
        <v>-0.3638110935124807</v>
      </c>
      <c r="EG776" s="4">
        <f>G776-F776</f>
        <v>1500</v>
      </c>
    </row>
    <row r="777" spans="1:137" x14ac:dyDescent="0.3">
      <c r="A777">
        <v>776</v>
      </c>
      <c r="B777" t="s">
        <v>7889</v>
      </c>
      <c r="C777" t="s">
        <v>726</v>
      </c>
      <c r="D777" t="str">
        <f>VLOOKUP(C777,Sheet1!$A$2:$B$3197,2,FALSE)</f>
        <v>섬유,의류,신발,호화품</v>
      </c>
      <c r="E777">
        <v>86500</v>
      </c>
      <c r="F777">
        <v>108000</v>
      </c>
      <c r="G777" s="7">
        <v>108000</v>
      </c>
      <c r="H777" t="s">
        <v>2932</v>
      </c>
      <c r="I777" s="7">
        <f>VALUE(LEFT(H777,FIND("/",H777)-1)) + VALUE(MID(H777,FIND("/",H777)+1,LEN(H777)))</f>
        <v>2400000</v>
      </c>
      <c r="J777" s="1">
        <v>121237</v>
      </c>
      <c r="K777" s="1">
        <f>G777*I777/(10^8)</f>
        <v>2592</v>
      </c>
      <c r="L777" s="1">
        <v>4783</v>
      </c>
      <c r="M777" s="1">
        <v>4925</v>
      </c>
      <c r="N777" s="1">
        <v>5039</v>
      </c>
      <c r="O777" s="1">
        <v>4962</v>
      </c>
      <c r="P777" s="1">
        <v>4649</v>
      </c>
      <c r="Q777" s="3"/>
      <c r="R777" s="3"/>
      <c r="S777" s="3"/>
      <c r="T777">
        <v>206</v>
      </c>
      <c r="U777">
        <v>145</v>
      </c>
      <c r="V777">
        <v>299</v>
      </c>
      <c r="W777">
        <v>136</v>
      </c>
      <c r="X777">
        <v>135</v>
      </c>
      <c r="Y777" s="3"/>
      <c r="Z777" s="3"/>
      <c r="AA777" s="3"/>
      <c r="AB777">
        <v>207</v>
      </c>
      <c r="AC777">
        <v>170</v>
      </c>
      <c r="AD777">
        <v>223</v>
      </c>
      <c r="AE777">
        <v>80</v>
      </c>
      <c r="AF777">
        <v>104</v>
      </c>
      <c r="AG777" s="3"/>
      <c r="AH777" s="3"/>
      <c r="AI777" s="3"/>
      <c r="AJ777" s="1">
        <v>9048</v>
      </c>
      <c r="AK777" s="1">
        <v>8959</v>
      </c>
      <c r="AL777" s="1">
        <v>9373</v>
      </c>
      <c r="AM777" s="1">
        <v>9536</v>
      </c>
      <c r="AN777" s="1">
        <v>9642</v>
      </c>
      <c r="AO777" s="3"/>
      <c r="AP777" s="3"/>
      <c r="AQ777" s="3"/>
      <c r="AR777" s="1">
        <v>2106</v>
      </c>
      <c r="AS777" s="1">
        <v>1910</v>
      </c>
      <c r="AT777" s="1">
        <v>2141</v>
      </c>
      <c r="AU777" s="1">
        <v>2304</v>
      </c>
      <c r="AV777" s="1">
        <v>2346</v>
      </c>
      <c r="AW777" s="3"/>
      <c r="AX777" s="3"/>
      <c r="AY777" s="3"/>
      <c r="AZ777" s="1">
        <v>6942</v>
      </c>
      <c r="BA777" s="1">
        <v>7049</v>
      </c>
      <c r="BB777" s="1">
        <v>7232</v>
      </c>
      <c r="BC777" s="1">
        <v>7232</v>
      </c>
      <c r="BD777" s="1">
        <v>7296</v>
      </c>
      <c r="BE777" s="3"/>
      <c r="BF777" s="3"/>
      <c r="BG777" s="3"/>
      <c r="BH777" s="1">
        <v>6773</v>
      </c>
      <c r="BI777" s="1">
        <v>6870</v>
      </c>
      <c r="BJ777" s="1">
        <v>7045</v>
      </c>
      <c r="BK777" s="1">
        <v>7037</v>
      </c>
      <c r="BL777" s="1">
        <v>7098</v>
      </c>
      <c r="BM777" s="3"/>
      <c r="BN777" s="3"/>
      <c r="BO777" s="3"/>
      <c r="BP777">
        <v>120</v>
      </c>
      <c r="BQ777">
        <v>120</v>
      </c>
      <c r="BR777">
        <v>120</v>
      </c>
      <c r="BS777">
        <v>120</v>
      </c>
      <c r="BT777">
        <v>120</v>
      </c>
      <c r="BU777" s="3"/>
      <c r="BV777" s="3"/>
      <c r="BW777" s="3"/>
      <c r="BX777">
        <v>2.31</v>
      </c>
      <c r="BY777">
        <v>1.89</v>
      </c>
      <c r="BZ777">
        <v>2.44</v>
      </c>
      <c r="CA777">
        <v>0.84</v>
      </c>
      <c r="CB777">
        <v>1.0900000000000001</v>
      </c>
      <c r="CC777" s="3"/>
      <c r="CD777" s="3"/>
      <c r="CE777" s="3"/>
      <c r="CF777">
        <v>2.96</v>
      </c>
      <c r="CG777">
        <v>2.34</v>
      </c>
      <c r="CH777">
        <v>3.06</v>
      </c>
      <c r="CI777">
        <v>1</v>
      </c>
      <c r="CJ777">
        <v>1.42</v>
      </c>
      <c r="CK777" s="3"/>
      <c r="CL777" s="3"/>
      <c r="CM777" s="3"/>
      <c r="CN777" s="1">
        <v>8265</v>
      </c>
      <c r="CO777" s="1">
        <v>6655</v>
      </c>
      <c r="CP777" s="1">
        <v>8865</v>
      </c>
      <c r="CQ777" s="1">
        <v>2940</v>
      </c>
      <c r="CR777" s="1">
        <v>4181</v>
      </c>
      <c r="CS777" s="3"/>
      <c r="CT777" s="3"/>
      <c r="CU777" s="3"/>
      <c r="CV777">
        <v>14.94</v>
      </c>
      <c r="CW777">
        <v>16.53</v>
      </c>
      <c r="CX777">
        <v>10.83</v>
      </c>
      <c r="CY777">
        <v>24.35</v>
      </c>
      <c r="CZ777">
        <v>19.16</v>
      </c>
      <c r="DA777" s="3"/>
      <c r="DB777" s="3"/>
      <c r="DC777" s="3"/>
      <c r="DD777">
        <v>0.43</v>
      </c>
      <c r="DE777">
        <v>0.38</v>
      </c>
      <c r="DF777">
        <v>0.32</v>
      </c>
      <c r="DG777">
        <v>0.24</v>
      </c>
      <c r="DH777">
        <v>0.27</v>
      </c>
      <c r="DI777" s="3"/>
      <c r="DJ777" s="3"/>
      <c r="DK777" s="3"/>
      <c r="DL777" s="6">
        <f>(CM777*3+CL777*2+CK777)/6</f>
        <v>0</v>
      </c>
      <c r="DM777">
        <f>BH777+(BH777*(CG777-8.25)/8.25)</f>
        <v>1921.0690909090908</v>
      </c>
      <c r="DN777">
        <f>BI777+(BI777*(CH777-8.25)/8.25)</f>
        <v>2548.1454545454553</v>
      </c>
      <c r="DO777">
        <f>BJ777+(BJ777*(CI777-8.25)/8.25)</f>
        <v>853.93939393939399</v>
      </c>
      <c r="DP777">
        <f>BK777+(BK777*(CJ777-8.25)/8.25)</f>
        <v>1211.2169696969695</v>
      </c>
      <c r="DQ777">
        <f>BL777+(BL777*(CK777-8.25)/8.25)</f>
        <v>0</v>
      </c>
      <c r="DR777">
        <f>BM777+(BM777*(CL777-8.25)/8.25)</f>
        <v>0</v>
      </c>
      <c r="DS777">
        <f>BN777+(BN777*(CM777-8.25)/8.25)</f>
        <v>0</v>
      </c>
      <c r="DT777" s="8">
        <f>DM777*10^8/$I777</f>
        <v>80044.545454545456</v>
      </c>
      <c r="DU777" s="8">
        <f>DN777*10^8/$I777</f>
        <v>106172.72727272731</v>
      </c>
      <c r="DV777" s="8">
        <f>DO777*10^8/$I777</f>
        <v>35580.808080808078</v>
      </c>
      <c r="DW777" s="8">
        <f>DP777*10^8/$I777</f>
        <v>50467.373737373724</v>
      </c>
      <c r="DX777" s="8">
        <f>DQ777*10^8/$I777</f>
        <v>0</v>
      </c>
      <c r="DY777" s="8">
        <f>DR777*10^8/$I777</f>
        <v>0</v>
      </c>
      <c r="DZ777" s="8">
        <f>DS777*10^8/$I777</f>
        <v>0</v>
      </c>
      <c r="EA777" s="8">
        <f>DT777*10^8/$I777</f>
        <v>3335189.393939394</v>
      </c>
      <c r="EB777" s="8">
        <f>DZ777*0.8</f>
        <v>0</v>
      </c>
      <c r="EC777" s="10">
        <f>G777-E777</f>
        <v>21500</v>
      </c>
      <c r="ED777" s="4">
        <f>EC777/E777*100</f>
        <v>24.855491329479769</v>
      </c>
      <c r="EE777" s="4">
        <f>DY777-G777</f>
        <v>-108000</v>
      </c>
      <c r="EF777" s="12">
        <f>EE777/G777</f>
        <v>-1</v>
      </c>
      <c r="EG777" s="4">
        <f>G777-F777</f>
        <v>0</v>
      </c>
    </row>
    <row r="778" spans="1:137" x14ac:dyDescent="0.3">
      <c r="A778">
        <v>777</v>
      </c>
      <c r="B778" t="s">
        <v>5820</v>
      </c>
      <c r="C778" t="s">
        <v>727</v>
      </c>
      <c r="D778" t="str">
        <f>VLOOKUP(C778,Sheet1!$A$2:$B$3197,2,FALSE)</f>
        <v>식품</v>
      </c>
      <c r="E778">
        <v>331000</v>
      </c>
      <c r="F778">
        <v>424000</v>
      </c>
      <c r="G778" s="7">
        <v>459500</v>
      </c>
      <c r="H778" t="s">
        <v>2933</v>
      </c>
      <c r="I778" s="7">
        <f>VALUE(LEFT(H778,FIND("/",H778)-1)) + VALUE(MID(H778,FIND("/",H778)+1,LEN(H778)))</f>
        <v>1131870</v>
      </c>
      <c r="J778">
        <v>144</v>
      </c>
      <c r="K778" s="1">
        <f>G778*I778/(10^8)</f>
        <v>5200.94265</v>
      </c>
      <c r="L778" s="1">
        <v>17624</v>
      </c>
      <c r="M778" s="1">
        <v>18186</v>
      </c>
      <c r="N778" s="1">
        <v>18108</v>
      </c>
      <c r="O778" s="1">
        <v>17880</v>
      </c>
      <c r="P778" s="1">
        <v>17188</v>
      </c>
      <c r="Q778" s="1">
        <v>17807</v>
      </c>
      <c r="R778" s="1">
        <v>18442</v>
      </c>
      <c r="S778" s="1">
        <v>19088</v>
      </c>
      <c r="T778">
        <v>798</v>
      </c>
      <c r="U778">
        <v>662</v>
      </c>
      <c r="V778">
        <v>676</v>
      </c>
      <c r="W778">
        <v>495</v>
      </c>
      <c r="X778">
        <v>444</v>
      </c>
      <c r="Y778">
        <v>549</v>
      </c>
      <c r="Z778">
        <v>645</v>
      </c>
      <c r="AA778">
        <v>714</v>
      </c>
      <c r="AB778">
        <v>582</v>
      </c>
      <c r="AC778">
        <v>951</v>
      </c>
      <c r="AD778">
        <v>425</v>
      </c>
      <c r="AE778">
        <v>375</v>
      </c>
      <c r="AF778">
        <v>702</v>
      </c>
      <c r="AG778">
        <v>392</v>
      </c>
      <c r="AH778">
        <v>470</v>
      </c>
      <c r="AI778">
        <v>518</v>
      </c>
      <c r="AJ778" s="1">
        <v>13362</v>
      </c>
      <c r="AK778" s="1">
        <v>12218</v>
      </c>
      <c r="AL778" s="1">
        <v>12083</v>
      </c>
      <c r="AM778" s="1">
        <v>13212</v>
      </c>
      <c r="AN778" s="1">
        <v>12865</v>
      </c>
      <c r="AO778" s="1">
        <v>13329</v>
      </c>
      <c r="AP778" s="1">
        <v>13770</v>
      </c>
      <c r="AQ778" s="1">
        <v>14361</v>
      </c>
      <c r="AR778" s="1">
        <v>3935</v>
      </c>
      <c r="AS778" s="1">
        <v>5563</v>
      </c>
      <c r="AT778" s="1">
        <v>5258</v>
      </c>
      <c r="AU778" s="1">
        <v>6136</v>
      </c>
      <c r="AV778" s="1">
        <v>5253</v>
      </c>
      <c r="AW778" s="1">
        <v>5434</v>
      </c>
      <c r="AX778" s="1">
        <v>5529</v>
      </c>
      <c r="AY778" s="1">
        <v>5729</v>
      </c>
      <c r="AZ778" s="1">
        <v>9426</v>
      </c>
      <c r="BA778" s="1">
        <v>6654</v>
      </c>
      <c r="BB778" s="1">
        <v>6825</v>
      </c>
      <c r="BC778" s="1">
        <v>7075</v>
      </c>
      <c r="BD778" s="1">
        <v>7612</v>
      </c>
      <c r="BE778" s="1">
        <v>7896</v>
      </c>
      <c r="BF778" s="1">
        <v>8241</v>
      </c>
      <c r="BG778" s="1">
        <v>8632</v>
      </c>
      <c r="BH778" s="1">
        <v>9426</v>
      </c>
      <c r="BI778" s="1">
        <v>6654</v>
      </c>
      <c r="BJ778" s="1">
        <v>6825</v>
      </c>
      <c r="BK778" s="1">
        <v>7075</v>
      </c>
      <c r="BL778" s="1">
        <v>7612</v>
      </c>
      <c r="BM778" s="1">
        <v>7880</v>
      </c>
      <c r="BN778" s="1">
        <v>8210</v>
      </c>
      <c r="BO778" s="1">
        <v>8600</v>
      </c>
      <c r="BP778">
        <v>68</v>
      </c>
      <c r="BQ778">
        <v>57</v>
      </c>
      <c r="BR778">
        <v>57</v>
      </c>
      <c r="BS778">
        <v>57</v>
      </c>
      <c r="BT778">
        <v>57</v>
      </c>
      <c r="BU778">
        <v>59</v>
      </c>
      <c r="BV778">
        <v>59</v>
      </c>
      <c r="BW778">
        <v>59</v>
      </c>
      <c r="BX778">
        <v>4.43</v>
      </c>
      <c r="BY778">
        <v>7.43</v>
      </c>
      <c r="BZ778">
        <v>3.5</v>
      </c>
      <c r="CA778">
        <v>2.97</v>
      </c>
      <c r="CB778">
        <v>5.39</v>
      </c>
      <c r="CC778">
        <v>2.99</v>
      </c>
      <c r="CD778">
        <v>3.47</v>
      </c>
      <c r="CE778">
        <v>3.68</v>
      </c>
      <c r="CF778">
        <v>6.34</v>
      </c>
      <c r="CG778">
        <v>11.82</v>
      </c>
      <c r="CH778">
        <v>6.31</v>
      </c>
      <c r="CI778">
        <v>5.4</v>
      </c>
      <c r="CJ778">
        <v>9.56</v>
      </c>
      <c r="CK778">
        <v>5.08</v>
      </c>
      <c r="CL778">
        <v>5.86</v>
      </c>
      <c r="CM778">
        <v>6.19</v>
      </c>
      <c r="CN778" s="1">
        <v>42479</v>
      </c>
      <c r="CO778" s="1">
        <v>72204</v>
      </c>
      <c r="CP778" s="1">
        <v>37584</v>
      </c>
      <c r="CQ778" s="1">
        <v>33151</v>
      </c>
      <c r="CR778" s="1">
        <v>62047</v>
      </c>
      <c r="CS778" s="1">
        <v>34780</v>
      </c>
      <c r="CT778" s="1">
        <v>41642</v>
      </c>
      <c r="CU778" s="1">
        <v>45942</v>
      </c>
      <c r="CV778">
        <v>14.95</v>
      </c>
      <c r="CW778">
        <v>7.66</v>
      </c>
      <c r="CX778">
        <v>18.86</v>
      </c>
      <c r="CY778">
        <v>12.46</v>
      </c>
      <c r="CZ778">
        <v>5.34</v>
      </c>
      <c r="DA778">
        <v>13.21</v>
      </c>
      <c r="DB778">
        <v>11.03</v>
      </c>
      <c r="DC778">
        <v>10</v>
      </c>
      <c r="DD778">
        <v>0.92</v>
      </c>
      <c r="DE778">
        <v>0.78</v>
      </c>
      <c r="DF778">
        <v>0.98</v>
      </c>
      <c r="DG778">
        <v>0.55000000000000004</v>
      </c>
      <c r="DH778">
        <v>0.42</v>
      </c>
      <c r="DI778">
        <v>0.56000000000000005</v>
      </c>
      <c r="DJ778">
        <v>0.54</v>
      </c>
      <c r="DK778">
        <v>0.52</v>
      </c>
      <c r="DL778" s="6">
        <f>(CM778*3+CL778*2+CK778)/6</f>
        <v>5.8949999999999996</v>
      </c>
      <c r="DM778">
        <f>BH778+(BH778*(CG778-8.25)/8.25)</f>
        <v>13504.887272727272</v>
      </c>
      <c r="DN778">
        <f>BI778+(BI778*(CH778-8.25)/8.25)</f>
        <v>5089.3018181818179</v>
      </c>
      <c r="DO778">
        <f>BJ778+(BJ778*(CI778-8.25)/8.25)</f>
        <v>4467.2727272727279</v>
      </c>
      <c r="DP778">
        <f>BK778+(BK778*(CJ778-8.25)/8.25)</f>
        <v>8198.4242424242439</v>
      </c>
      <c r="DQ778">
        <f>BL778+(BL778*(CK778-8.25)/8.25)</f>
        <v>4687.1466666666665</v>
      </c>
      <c r="DR778">
        <f>BM778+(BM778*(CL778-8.25)/8.25)</f>
        <v>5597.1878787878795</v>
      </c>
      <c r="DS778">
        <f>BN778+(BN778*(CM778-8.25)/8.25)</f>
        <v>6159.9878787878788</v>
      </c>
      <c r="DT778" s="8">
        <f>DM778*10^8/$I778</f>
        <v>1193148.2655010975</v>
      </c>
      <c r="DU778" s="8">
        <f>DN778*10^8/$I778</f>
        <v>449636.60298283526</v>
      </c>
      <c r="DV778" s="8">
        <f>DO778*10^8/$I778</f>
        <v>394680.7254607621</v>
      </c>
      <c r="DW778" s="8">
        <f>DP778*10^8/$I778</f>
        <v>724325.60651172348</v>
      </c>
      <c r="DX778" s="8">
        <f>DQ778*10^8/$I778</f>
        <v>414106.44920942036</v>
      </c>
      <c r="DY778" s="8">
        <f>DR778*10^8/$I778</f>
        <v>494508.01583113603</v>
      </c>
      <c r="DZ778" s="8">
        <f>DS778*10^8/$I778</f>
        <v>544231.04056012421</v>
      </c>
      <c r="EA778" s="8">
        <f>DT778*10^8/$I778</f>
        <v>105413896.07473451</v>
      </c>
      <c r="EB778" s="8">
        <f>DZ778*0.8</f>
        <v>435384.83244809939</v>
      </c>
      <c r="EC778" s="10">
        <f>G778-E778</f>
        <v>128500</v>
      </c>
      <c r="ED778" s="4">
        <f>EC778/E778*100</f>
        <v>38.821752265861029</v>
      </c>
      <c r="EE778" s="4">
        <f>DY778-G778</f>
        <v>35008.015831136028</v>
      </c>
      <c r="EF778" s="12">
        <f>EE778/G778</f>
        <v>7.6187194409436401E-2</v>
      </c>
      <c r="EG778" s="4">
        <f>G778-F778</f>
        <v>35500</v>
      </c>
    </row>
    <row r="779" spans="1:137" x14ac:dyDescent="0.3">
      <c r="A779">
        <v>778</v>
      </c>
      <c r="B779" t="s">
        <v>6038</v>
      </c>
      <c r="C779" t="s">
        <v>7942</v>
      </c>
      <c r="D779" t="str">
        <f>VLOOKUP(C779,Sheet1!$A$2:$B$3197,2,FALSE)</f>
        <v>화장품</v>
      </c>
      <c r="E779">
        <v>55200</v>
      </c>
      <c r="F779">
        <v>76100</v>
      </c>
      <c r="G779" s="7">
        <v>76300</v>
      </c>
      <c r="H779" t="s">
        <v>2934</v>
      </c>
      <c r="I779" s="7">
        <f>VALUE(LEFT(H779,FIND("/",H779)-1)) + VALUE(MID(H779,FIND("/",H779)+1,LEN(H779)))</f>
        <v>95994150</v>
      </c>
      <c r="J779">
        <v>0</v>
      </c>
      <c r="K779" s="1">
        <f>G779*I779/(10^8)</f>
        <v>73243.53645</v>
      </c>
      <c r="L779" s="1">
        <v>66976</v>
      </c>
      <c r="M779" s="1">
        <v>60291</v>
      </c>
      <c r="N779" s="1">
        <v>60782</v>
      </c>
      <c r="O779" s="1">
        <v>62843</v>
      </c>
      <c r="P779" s="1">
        <v>49301</v>
      </c>
      <c r="Q779" s="1">
        <v>56029</v>
      </c>
      <c r="R779" s="1">
        <v>62370</v>
      </c>
      <c r="S779" s="1">
        <v>68562</v>
      </c>
      <c r="T779" s="1">
        <v>10828</v>
      </c>
      <c r="U779" s="1">
        <v>7315</v>
      </c>
      <c r="V779" s="1">
        <v>5495</v>
      </c>
      <c r="W779" s="1">
        <v>4982</v>
      </c>
      <c r="X779" s="1">
        <v>1507</v>
      </c>
      <c r="Y779" s="1">
        <v>5923</v>
      </c>
      <c r="Z779" s="1">
        <v>7564</v>
      </c>
      <c r="AA779" s="1">
        <v>9056</v>
      </c>
      <c r="AB779" s="1">
        <v>8115</v>
      </c>
      <c r="AC779" s="1">
        <v>4895</v>
      </c>
      <c r="AD779" s="1">
        <v>3763</v>
      </c>
      <c r="AE779" s="1">
        <v>2824</v>
      </c>
      <c r="AF779">
        <v>220</v>
      </c>
      <c r="AG779" s="1">
        <v>4319</v>
      </c>
      <c r="AH779" s="1">
        <v>5464</v>
      </c>
      <c r="AI779" s="1">
        <v>6613</v>
      </c>
      <c r="AJ779" s="1">
        <v>70884</v>
      </c>
      <c r="AK779" s="1">
        <v>73352</v>
      </c>
      <c r="AL779" s="1">
        <v>73874</v>
      </c>
      <c r="AM779" s="1">
        <v>82814</v>
      </c>
      <c r="AN779" s="1">
        <v>77887</v>
      </c>
      <c r="AO779" s="1">
        <v>81044</v>
      </c>
      <c r="AP779" s="1">
        <v>85435</v>
      </c>
      <c r="AQ779" s="1">
        <v>92119</v>
      </c>
      <c r="AR779" s="1">
        <v>15215</v>
      </c>
      <c r="AS779" s="1">
        <v>14033</v>
      </c>
      <c r="AT779" s="1">
        <v>11449</v>
      </c>
      <c r="AU779" s="1">
        <v>18012</v>
      </c>
      <c r="AV779" s="1">
        <v>15167</v>
      </c>
      <c r="AW779" s="1">
        <v>14961</v>
      </c>
      <c r="AX779" s="1">
        <v>15120</v>
      </c>
      <c r="AY779" s="1">
        <v>15712</v>
      </c>
      <c r="AZ779" s="1">
        <v>55669</v>
      </c>
      <c r="BA779" s="1">
        <v>59320</v>
      </c>
      <c r="BB779" s="1">
        <v>62425</v>
      </c>
      <c r="BC779" s="1">
        <v>64801</v>
      </c>
      <c r="BD779" s="1">
        <v>62720</v>
      </c>
      <c r="BE779" s="1">
        <v>66083</v>
      </c>
      <c r="BF779" s="1">
        <v>70316</v>
      </c>
      <c r="BG779" s="1">
        <v>76407</v>
      </c>
      <c r="BH779" s="1">
        <v>28332</v>
      </c>
      <c r="BI779" s="1">
        <v>29973</v>
      </c>
      <c r="BJ779" s="1">
        <v>31188</v>
      </c>
      <c r="BK779" s="1">
        <v>33673</v>
      </c>
      <c r="BL779" s="1">
        <v>32495</v>
      </c>
      <c r="BM779" s="1">
        <v>34246</v>
      </c>
      <c r="BN779" s="1">
        <v>36445</v>
      </c>
      <c r="BO779" s="1">
        <v>39115</v>
      </c>
      <c r="BP779">
        <v>445</v>
      </c>
      <c r="BQ779">
        <v>445</v>
      </c>
      <c r="BR779">
        <v>445</v>
      </c>
      <c r="BS779">
        <v>480</v>
      </c>
      <c r="BT779">
        <v>480</v>
      </c>
      <c r="BU779">
        <v>480</v>
      </c>
      <c r="BV779">
        <v>480</v>
      </c>
      <c r="BW779">
        <v>480</v>
      </c>
      <c r="BX779">
        <v>12.26</v>
      </c>
      <c r="BY779">
        <v>6.79</v>
      </c>
      <c r="BZ779">
        <v>5.1100000000000003</v>
      </c>
      <c r="CA779">
        <v>3.6</v>
      </c>
      <c r="CB779">
        <v>0.27</v>
      </c>
      <c r="CC779">
        <v>5.44</v>
      </c>
      <c r="CD779">
        <v>6.56</v>
      </c>
      <c r="CE779">
        <v>7.45</v>
      </c>
      <c r="CF779">
        <v>12.76</v>
      </c>
      <c r="CG779">
        <v>6.95</v>
      </c>
      <c r="CH779">
        <v>4.6500000000000004</v>
      </c>
      <c r="CI779">
        <v>4.12</v>
      </c>
      <c r="CJ779">
        <v>0.31</v>
      </c>
      <c r="CK779">
        <v>5.88</v>
      </c>
      <c r="CL779">
        <v>6.93</v>
      </c>
      <c r="CM779">
        <v>7.9</v>
      </c>
      <c r="CN779" s="1">
        <v>3851</v>
      </c>
      <c r="CO779" s="1">
        <v>2279</v>
      </c>
      <c r="CP779" s="1">
        <v>1600</v>
      </c>
      <c r="CQ779" s="1">
        <v>1498</v>
      </c>
      <c r="CR779">
        <v>108</v>
      </c>
      <c r="CS779" s="1">
        <v>2044</v>
      </c>
      <c r="CT779" s="1">
        <v>2553</v>
      </c>
      <c r="CU779" s="1">
        <v>3110</v>
      </c>
      <c r="CV779">
        <v>34.450000000000003</v>
      </c>
      <c r="CW779">
        <v>61.72</v>
      </c>
      <c r="CX779">
        <v>45.32</v>
      </c>
      <c r="CY779">
        <v>55.19</v>
      </c>
      <c r="CZ779">
        <v>507.65</v>
      </c>
      <c r="DA779">
        <v>37.33</v>
      </c>
      <c r="DB779">
        <v>29.88</v>
      </c>
      <c r="DC779">
        <v>24.53</v>
      </c>
      <c r="DD779">
        <v>3.97</v>
      </c>
      <c r="DE779">
        <v>3.99</v>
      </c>
      <c r="DF779">
        <v>1.98</v>
      </c>
      <c r="DG779">
        <v>2.23</v>
      </c>
      <c r="DH779">
        <v>1.53</v>
      </c>
      <c r="DI779">
        <v>2.0299999999999998</v>
      </c>
      <c r="DJ779">
        <v>1.91</v>
      </c>
      <c r="DK779">
        <v>1.79</v>
      </c>
      <c r="DL779" s="6">
        <f>(CM779*3+CL779*2+CK779)/6</f>
        <v>7.2400000000000011</v>
      </c>
      <c r="DM779">
        <f>BH779+(BH779*(CG779-8.25)/8.25)</f>
        <v>23867.563636363637</v>
      </c>
      <c r="DN779">
        <f>BI779+(BI779*(CH779-8.25)/8.25)</f>
        <v>16893.872727272726</v>
      </c>
      <c r="DO779">
        <f>BJ779+(BJ779*(CI779-8.25)/8.25)</f>
        <v>15575.098181818181</v>
      </c>
      <c r="DP779">
        <f>BK779+(BK779*(CJ779-8.25)/8.25)</f>
        <v>1265.2884848484864</v>
      </c>
      <c r="DQ779">
        <f>BL779+(BL779*(CK779-8.25)/8.25)</f>
        <v>23160.072727272724</v>
      </c>
      <c r="DR779">
        <f>BM779+(BM779*(CL779-8.25)/8.25)</f>
        <v>28766.639999999999</v>
      </c>
      <c r="DS779">
        <f>BN779+(BN779*(CM779-8.25)/8.25)</f>
        <v>34898.848484848488</v>
      </c>
      <c r="DT779" s="8">
        <f>DM779*10^8/$I779</f>
        <v>24863.560577768163</v>
      </c>
      <c r="DU779" s="8">
        <f>DN779*10^8/$I779</f>
        <v>17598.856521228354</v>
      </c>
      <c r="DV779" s="8">
        <f>DO779*10^8/$I779</f>
        <v>16225.049320003543</v>
      </c>
      <c r="DW779" s="8">
        <f>DP779*10^8/$I779</f>
        <v>1318.0891594419936</v>
      </c>
      <c r="DX779" s="8">
        <f>DQ779*10^8/$I779</f>
        <v>24126.545968970739</v>
      </c>
      <c r="DY779" s="8">
        <f>DR779*10^8/$I779</f>
        <v>29967.076118700985</v>
      </c>
      <c r="DZ779" s="8">
        <f>DS779*10^8/$I779</f>
        <v>36355.182565654766</v>
      </c>
      <c r="EA779" s="8">
        <f>DT779*10^8/$I779</f>
        <v>25901.120618046167</v>
      </c>
      <c r="EB779" s="8">
        <f>DZ779*0.8</f>
        <v>29084.146052523814</v>
      </c>
      <c r="EC779" s="10">
        <f>G779-E779</f>
        <v>21100</v>
      </c>
      <c r="ED779" s="4">
        <f>EC779/E779*100</f>
        <v>38.224637681159415</v>
      </c>
      <c r="EE779" s="4">
        <f>DY779-G779</f>
        <v>-46332.923881299015</v>
      </c>
      <c r="EF779" s="12">
        <f>EE779/G779</f>
        <v>-0.60724670879815223</v>
      </c>
      <c r="EG779" s="4">
        <f>G779-F779</f>
        <v>200</v>
      </c>
    </row>
    <row r="780" spans="1:137" x14ac:dyDescent="0.3">
      <c r="A780">
        <v>779</v>
      </c>
      <c r="B780" t="s">
        <v>7088</v>
      </c>
      <c r="C780" t="s">
        <v>728</v>
      </c>
      <c r="D780" t="str">
        <f>VLOOKUP(C780,Sheet1!$A$2:$B$3197,2,FALSE)</f>
        <v>은행</v>
      </c>
      <c r="E780">
        <v>3255</v>
      </c>
      <c r="F780">
        <v>7260</v>
      </c>
      <c r="G780" s="7">
        <v>7390</v>
      </c>
      <c r="H780" t="s">
        <v>2935</v>
      </c>
      <c r="I780" s="7">
        <f>VALUE(LEFT(H780,FIND("/",H780)-1)) + VALUE(MID(H780,FIND("/",H780)+1,LEN(H780)))</f>
        <v>32128774</v>
      </c>
      <c r="J780" s="1">
        <v>11477</v>
      </c>
      <c r="K780" s="1">
        <f>G780*I780/(10^8)</f>
        <v>2374.3163986</v>
      </c>
      <c r="L780" s="1">
        <v>1594</v>
      </c>
      <c r="M780" s="1">
        <v>1765</v>
      </c>
      <c r="N780" s="1">
        <v>1925</v>
      </c>
      <c r="O780" s="1">
        <v>2013</v>
      </c>
      <c r="P780" s="1">
        <v>1827</v>
      </c>
      <c r="Q780" s="3"/>
      <c r="R780" s="3"/>
      <c r="S780" s="3"/>
      <c r="T780">
        <v>312</v>
      </c>
      <c r="U780">
        <v>337</v>
      </c>
      <c r="V780">
        <v>358</v>
      </c>
      <c r="W780">
        <v>372</v>
      </c>
      <c r="X780">
        <v>216</v>
      </c>
      <c r="Y780" s="3"/>
      <c r="Z780" s="3"/>
      <c r="AA780" s="3"/>
      <c r="AB780">
        <v>252</v>
      </c>
      <c r="AC780">
        <v>251</v>
      </c>
      <c r="AD780">
        <v>274</v>
      </c>
      <c r="AE780">
        <v>279</v>
      </c>
      <c r="AF780">
        <v>175</v>
      </c>
      <c r="AG780" s="3"/>
      <c r="AH780" s="3"/>
      <c r="AI780" s="3"/>
      <c r="AJ780" s="1">
        <v>51848</v>
      </c>
      <c r="AK780" s="1">
        <v>55629</v>
      </c>
      <c r="AL780" s="1">
        <v>59809</v>
      </c>
      <c r="AM780" s="1">
        <v>61929</v>
      </c>
      <c r="AN780" s="1">
        <v>65318</v>
      </c>
      <c r="AO780" s="3"/>
      <c r="AP780" s="3"/>
      <c r="AQ780" s="3"/>
      <c r="AR780" s="1">
        <v>48492</v>
      </c>
      <c r="AS780" s="1">
        <v>51581</v>
      </c>
      <c r="AT780" s="1">
        <v>55079</v>
      </c>
      <c r="AU780" s="1">
        <v>56952</v>
      </c>
      <c r="AV780" s="1">
        <v>60224</v>
      </c>
      <c r="AW780" s="3"/>
      <c r="AX780" s="3"/>
      <c r="AY780" s="3"/>
      <c r="AZ780" s="1">
        <v>3357</v>
      </c>
      <c r="BA780" s="1">
        <v>4048</v>
      </c>
      <c r="BB780" s="1">
        <v>4730</v>
      </c>
      <c r="BC780" s="1">
        <v>4977</v>
      </c>
      <c r="BD780" s="1">
        <v>5094</v>
      </c>
      <c r="BE780" s="3"/>
      <c r="BF780" s="3"/>
      <c r="BG780" s="3"/>
      <c r="BH780" s="1">
        <v>3357</v>
      </c>
      <c r="BI780" s="1">
        <v>4048</v>
      </c>
      <c r="BJ780" s="1">
        <v>4730</v>
      </c>
      <c r="BK780" s="1">
        <v>4977</v>
      </c>
      <c r="BL780" s="1">
        <v>5094</v>
      </c>
      <c r="BM780" s="3"/>
      <c r="BN780" s="3"/>
      <c r="BO780" s="3"/>
      <c r="BP780" s="1">
        <v>1106</v>
      </c>
      <c r="BQ780" s="1">
        <v>1106</v>
      </c>
      <c r="BR780" s="1">
        <v>1606</v>
      </c>
      <c r="BS780" s="1">
        <v>1606</v>
      </c>
      <c r="BT780" s="1">
        <v>1606</v>
      </c>
      <c r="BU780" s="3"/>
      <c r="BV780" s="3"/>
      <c r="BW780" s="3"/>
      <c r="BX780">
        <v>0.52</v>
      </c>
      <c r="BY780">
        <v>0.47</v>
      </c>
      <c r="BZ780">
        <v>0.48</v>
      </c>
      <c r="CA780">
        <v>0.46</v>
      </c>
      <c r="CB780">
        <v>0.28000000000000003</v>
      </c>
      <c r="CC780" s="3"/>
      <c r="CD780" s="3"/>
      <c r="CE780" s="3"/>
      <c r="CF780">
        <v>7.7</v>
      </c>
      <c r="CG780">
        <v>6.79</v>
      </c>
      <c r="CH780">
        <v>6.25</v>
      </c>
      <c r="CI780">
        <v>5.76</v>
      </c>
      <c r="CJ780">
        <v>3.48</v>
      </c>
      <c r="CK780" s="3"/>
      <c r="CL780" s="3"/>
      <c r="CM780" s="3"/>
      <c r="CN780" s="1">
        <v>1137</v>
      </c>
      <c r="CO780" s="1">
        <v>1136</v>
      </c>
      <c r="CP780" s="1">
        <v>1171</v>
      </c>
      <c r="CQ780">
        <v>869</v>
      </c>
      <c r="CR780">
        <v>545</v>
      </c>
      <c r="CS780" s="3"/>
      <c r="CT780" s="3"/>
      <c r="CU780" s="3"/>
      <c r="CV780">
        <v>6.67</v>
      </c>
      <c r="CW780">
        <v>6.24</v>
      </c>
      <c r="CX780">
        <v>3.98</v>
      </c>
      <c r="CY780">
        <v>4.66</v>
      </c>
      <c r="CZ780">
        <v>6.07</v>
      </c>
      <c r="DA780" s="3"/>
      <c r="DB780" s="3"/>
      <c r="DC780" s="3"/>
      <c r="DD780">
        <v>0.5</v>
      </c>
      <c r="DE780">
        <v>0.39</v>
      </c>
      <c r="DF780">
        <v>0.32</v>
      </c>
      <c r="DG780">
        <v>0.26</v>
      </c>
      <c r="DH780">
        <v>0.21</v>
      </c>
      <c r="DI780" s="3"/>
      <c r="DJ780" s="3"/>
      <c r="DK780" s="3"/>
      <c r="DL780" s="6">
        <f>(CM780*3+CL780*2+CK780)/6</f>
        <v>0</v>
      </c>
      <c r="DM780">
        <f>BH780+(BH780*(CG780-8.25)/8.25)</f>
        <v>2762.9127272727274</v>
      </c>
      <c r="DN780">
        <f>BI780+(BI780*(CH780-8.25)/8.25)</f>
        <v>3066.6666666666665</v>
      </c>
      <c r="DO780">
        <f>BJ780+(BJ780*(CI780-8.25)/8.25)</f>
        <v>3302.3999999999996</v>
      </c>
      <c r="DP780">
        <f>BK780+(BK780*(CJ780-8.25)/8.25)</f>
        <v>2099.3890909090915</v>
      </c>
      <c r="DQ780">
        <f>BL780+(BL780*(CK780-8.25)/8.25)</f>
        <v>0</v>
      </c>
      <c r="DR780">
        <f>BM780+(BM780*(CL780-8.25)/8.25)</f>
        <v>0</v>
      </c>
      <c r="DS780">
        <f>BN780+(BN780*(CM780-8.25)/8.25)</f>
        <v>0</v>
      </c>
      <c r="DT780" s="8">
        <f>DM780*10^8/$I780</f>
        <v>8599.4962872617762</v>
      </c>
      <c r="DU780" s="8">
        <f>DN780*10^8/$I780</f>
        <v>9544.9227744160617</v>
      </c>
      <c r="DV780" s="8">
        <f>DO780*10^8/$I780</f>
        <v>10278.636838119</v>
      </c>
      <c r="DW780" s="8">
        <f>DP780*10^8/$I780</f>
        <v>6534.2956781017892</v>
      </c>
      <c r="DX780" s="8">
        <f>DQ780*10^8/$I780</f>
        <v>0</v>
      </c>
      <c r="DY780" s="8">
        <f>DR780*10^8/$I780</f>
        <v>0</v>
      </c>
      <c r="DZ780" s="8">
        <f>DS780*10^8/$I780</f>
        <v>0</v>
      </c>
      <c r="EA780" s="8">
        <f>DT780*10^8/$I780</f>
        <v>26765.715639388469</v>
      </c>
      <c r="EB780" s="8">
        <f>DZ780*0.8</f>
        <v>0</v>
      </c>
      <c r="EC780" s="10">
        <f>G780-E780</f>
        <v>4135</v>
      </c>
      <c r="ED780" s="4">
        <f>EC780/E780*100</f>
        <v>127.03533026113672</v>
      </c>
      <c r="EE780" s="4">
        <f>DY780-G780</f>
        <v>-7390</v>
      </c>
      <c r="EF780" s="12">
        <f>EE780/G780</f>
        <v>-1</v>
      </c>
      <c r="EG780" s="4">
        <f>G780-F780</f>
        <v>130</v>
      </c>
    </row>
    <row r="781" spans="1:137" x14ac:dyDescent="0.3">
      <c r="A781">
        <v>780</v>
      </c>
      <c r="B781" t="s">
        <v>5651</v>
      </c>
      <c r="C781" t="s">
        <v>729</v>
      </c>
      <c r="D781" t="str">
        <f>VLOOKUP(C781,Sheet1!$A$2:$B$3197,2,FALSE)</f>
        <v>종이와목재</v>
      </c>
      <c r="E781">
        <v>3865</v>
      </c>
      <c r="F781">
        <v>4410</v>
      </c>
      <c r="G781" s="7">
        <v>4455</v>
      </c>
      <c r="H781" t="s">
        <v>2936</v>
      </c>
      <c r="I781" s="7">
        <f>VALUE(LEFT(H781,FIND("/",H781)-1)) + VALUE(MID(H781,FIND("/",H781)+1,LEN(H781)))</f>
        <v>42008577</v>
      </c>
      <c r="J781" s="1">
        <v>2000</v>
      </c>
      <c r="K781" s="1">
        <f>G781*I781/(10^8)</f>
        <v>1871.48210535</v>
      </c>
      <c r="L781" s="1">
        <v>7724</v>
      </c>
      <c r="M781" s="1">
        <v>6868</v>
      </c>
      <c r="N781" s="1">
        <v>6020</v>
      </c>
      <c r="O781" s="1">
        <v>3463</v>
      </c>
      <c r="P781" s="1">
        <v>3595</v>
      </c>
      <c r="Q781" s="1">
        <v>3830</v>
      </c>
      <c r="R781" s="1">
        <v>3980</v>
      </c>
      <c r="S781" s="1">
        <v>4150</v>
      </c>
      <c r="T781">
        <v>401</v>
      </c>
      <c r="U781">
        <v>256</v>
      </c>
      <c r="V781">
        <v>254</v>
      </c>
      <c r="W781">
        <v>148</v>
      </c>
      <c r="X781">
        <v>125</v>
      </c>
      <c r="Y781">
        <v>220</v>
      </c>
      <c r="Z781">
        <v>240</v>
      </c>
      <c r="AA781">
        <v>250</v>
      </c>
      <c r="AB781">
        <v>-69</v>
      </c>
      <c r="AC781">
        <v>-867</v>
      </c>
      <c r="AD781">
        <v>-415</v>
      </c>
      <c r="AE781">
        <v>263</v>
      </c>
      <c r="AF781">
        <v>727</v>
      </c>
      <c r="AG781">
        <v>320</v>
      </c>
      <c r="AH781">
        <v>350</v>
      </c>
      <c r="AI781">
        <v>390</v>
      </c>
      <c r="AJ781" s="1">
        <v>20067</v>
      </c>
      <c r="AK781" s="1">
        <v>16294</v>
      </c>
      <c r="AL781" s="1">
        <v>13474</v>
      </c>
      <c r="AM781" s="1">
        <v>6664</v>
      </c>
      <c r="AN781" s="1">
        <v>6271</v>
      </c>
      <c r="AO781" s="1">
        <v>6630</v>
      </c>
      <c r="AP781" s="1">
        <v>6930</v>
      </c>
      <c r="AQ781" s="1">
        <v>7310</v>
      </c>
      <c r="AR781" s="1">
        <v>13884</v>
      </c>
      <c r="AS781" s="1">
        <v>11063</v>
      </c>
      <c r="AT781" s="1">
        <v>9154</v>
      </c>
      <c r="AU781" s="1">
        <v>2103</v>
      </c>
      <c r="AV781" s="1">
        <v>1007</v>
      </c>
      <c r="AW781" s="1">
        <v>1090</v>
      </c>
      <c r="AX781" s="1">
        <v>1090</v>
      </c>
      <c r="AY781" s="1">
        <v>1120</v>
      </c>
      <c r="AZ781" s="1">
        <v>6184</v>
      </c>
      <c r="BA781" s="1">
        <v>5231</v>
      </c>
      <c r="BB781" s="1">
        <v>4320</v>
      </c>
      <c r="BC781" s="1">
        <v>4561</v>
      </c>
      <c r="BD781" s="1">
        <v>5265</v>
      </c>
      <c r="BE781" s="1">
        <v>5540</v>
      </c>
      <c r="BF781" s="1">
        <v>5840</v>
      </c>
      <c r="BG781" s="1">
        <v>6190</v>
      </c>
      <c r="BH781" s="1">
        <v>5216</v>
      </c>
      <c r="BI781" s="1">
        <v>4670</v>
      </c>
      <c r="BJ781" s="1">
        <v>4090</v>
      </c>
      <c r="BK781" s="1">
        <v>4339</v>
      </c>
      <c r="BL781" s="1">
        <v>5029</v>
      </c>
      <c r="BM781" s="1">
        <v>5280</v>
      </c>
      <c r="BN781" s="1">
        <v>5560</v>
      </c>
      <c r="BO781" s="1">
        <v>5880</v>
      </c>
      <c r="BP781" s="1">
        <v>2318</v>
      </c>
      <c r="BQ781" s="1">
        <v>2318</v>
      </c>
      <c r="BR781" s="1">
        <v>2318</v>
      </c>
      <c r="BS781" s="1">
        <v>2359</v>
      </c>
      <c r="BT781">
        <v>420</v>
      </c>
      <c r="BU781">
        <v>420</v>
      </c>
      <c r="BV781">
        <v>420</v>
      </c>
      <c r="BW781">
        <v>420</v>
      </c>
      <c r="BX781">
        <v>-0.35</v>
      </c>
      <c r="BY781">
        <v>-4.7699999999999996</v>
      </c>
      <c r="BZ781">
        <v>-2.79</v>
      </c>
      <c r="CA781">
        <v>2.61</v>
      </c>
      <c r="CB781">
        <v>11.23</v>
      </c>
      <c r="CC781">
        <v>4.96</v>
      </c>
      <c r="CD781">
        <v>5.16</v>
      </c>
      <c r="CE781">
        <v>5.48</v>
      </c>
      <c r="CF781">
        <v>-0.67</v>
      </c>
      <c r="CG781">
        <v>-11.11</v>
      </c>
      <c r="CH781">
        <v>-8.9</v>
      </c>
      <c r="CI781">
        <v>6</v>
      </c>
      <c r="CJ781">
        <v>15.2</v>
      </c>
      <c r="CK781">
        <v>5.63</v>
      </c>
      <c r="CL781">
        <v>6.09</v>
      </c>
      <c r="CM781">
        <v>6.47</v>
      </c>
      <c r="CN781">
        <v>-72</v>
      </c>
      <c r="CO781" s="1">
        <v>-1164</v>
      </c>
      <c r="CP781">
        <v>-826</v>
      </c>
      <c r="CQ781">
        <v>536</v>
      </c>
      <c r="CR781" s="1">
        <v>1627</v>
      </c>
      <c r="CS781">
        <v>690</v>
      </c>
      <c r="CT781">
        <v>786</v>
      </c>
      <c r="CU781">
        <v>881</v>
      </c>
      <c r="CV781" t="s">
        <v>2</v>
      </c>
      <c r="CW781" t="s">
        <v>2</v>
      </c>
      <c r="CX781" t="s">
        <v>2</v>
      </c>
      <c r="CY781">
        <v>7.81</v>
      </c>
      <c r="CZ781">
        <v>2.27</v>
      </c>
      <c r="DA781">
        <v>6.45</v>
      </c>
      <c r="DB781">
        <v>5.67</v>
      </c>
      <c r="DC781">
        <v>5.0599999999999996</v>
      </c>
      <c r="DD781">
        <v>0.6</v>
      </c>
      <c r="DE781">
        <v>0.45</v>
      </c>
      <c r="DF781">
        <v>0.56000000000000005</v>
      </c>
      <c r="DG781">
        <v>0.42</v>
      </c>
      <c r="DH781">
        <v>0.31</v>
      </c>
      <c r="DI781">
        <v>0.35</v>
      </c>
      <c r="DJ781">
        <v>0.34</v>
      </c>
      <c r="DK781">
        <v>0.32</v>
      </c>
      <c r="DL781" s="6">
        <f>(CM781*3+CL781*2+CK781)/6</f>
        <v>6.2033333333333331</v>
      </c>
      <c r="DM781">
        <f>BH781+(BH781*(CG781-8.25)/8.25)</f>
        <v>-7024.2133333333331</v>
      </c>
      <c r="DN781">
        <f>BI781+(BI781*(CH781-8.25)/8.25)</f>
        <v>-5037.939393939394</v>
      </c>
      <c r="DO781">
        <f>BJ781+(BJ781*(CI781-8.25)/8.25)</f>
        <v>2974.5454545454545</v>
      </c>
      <c r="DP781">
        <f>BK781+(BK781*(CJ781-8.25)/8.25)</f>
        <v>7994.2787878787876</v>
      </c>
      <c r="DQ781">
        <f>BL781+(BL781*(CK781-8.25)/8.25)</f>
        <v>3431.9115151515152</v>
      </c>
      <c r="DR781">
        <f>BM781+(BM781*(CL781-8.25)/8.25)</f>
        <v>3897.6</v>
      </c>
      <c r="DS781">
        <f>BN781+(BN781*(CM781-8.25)/8.25)</f>
        <v>4360.3878787878784</v>
      </c>
      <c r="DT781" s="8">
        <f>DM781*10^8/$I781</f>
        <v>-16720.902813092987</v>
      </c>
      <c r="DU781" s="8">
        <f>DN781*10^8/$I781</f>
        <v>-11992.644725717308</v>
      </c>
      <c r="DV781" s="8">
        <f>DO781*10^8/$I781</f>
        <v>7080.805080699246</v>
      </c>
      <c r="DW781" s="8">
        <f>DP781*10^8/$I781</f>
        <v>19030.110893493937</v>
      </c>
      <c r="DX781" s="8">
        <f>DQ781*10^8/$I781</f>
        <v>8169.5495544910164</v>
      </c>
      <c r="DY781" s="8">
        <f>DR781*10^8/$I781</f>
        <v>9278.1052783577979</v>
      </c>
      <c r="DZ781" s="8">
        <f>DS781*10^8/$I781</f>
        <v>10379.756207376124</v>
      </c>
      <c r="EA781" s="8">
        <f>DT781*10^8/$I781</f>
        <v>-39803.544912014011</v>
      </c>
      <c r="EB781" s="8">
        <f>DZ781*0.8</f>
        <v>8303.8049659008993</v>
      </c>
      <c r="EC781" s="10">
        <f>G781-E781</f>
        <v>590</v>
      </c>
      <c r="ED781" s="4">
        <f>EC781/E781*100</f>
        <v>15.265200517464425</v>
      </c>
      <c r="EE781" s="4">
        <f>DY781-G781</f>
        <v>4823.1052783577979</v>
      </c>
      <c r="EF781" s="12">
        <f>EE781/G781</f>
        <v>1.0826274474428279</v>
      </c>
      <c r="EG781" s="4">
        <f>G781-F781</f>
        <v>45</v>
      </c>
    </row>
    <row r="782" spans="1:137" x14ac:dyDescent="0.3">
      <c r="A782">
        <v>781</v>
      </c>
      <c r="B782" t="s">
        <v>6687</v>
      </c>
      <c r="C782" t="s">
        <v>730</v>
      </c>
      <c r="D782" t="str">
        <f>VLOOKUP(C782,Sheet1!$A$2:$B$3197,2,FALSE)</f>
        <v>건축자재</v>
      </c>
      <c r="E782">
        <v>2700</v>
      </c>
      <c r="F782">
        <v>4260</v>
      </c>
      <c r="G782" s="7">
        <v>4035</v>
      </c>
      <c r="H782" t="s">
        <v>2937</v>
      </c>
      <c r="I782" s="7">
        <f>VALUE(LEFT(H782,FIND("/",H782)-1)) + VALUE(MID(H782,FIND("/",H782)+1,LEN(H782)))</f>
        <v>68560000</v>
      </c>
      <c r="J782">
        <v>0</v>
      </c>
      <c r="K782" s="1">
        <f>G782*I782/(10^8)</f>
        <v>2766.3960000000002</v>
      </c>
      <c r="L782" s="1">
        <v>4438</v>
      </c>
      <c r="M782" s="1">
        <v>4147</v>
      </c>
      <c r="N782" s="1">
        <v>4324</v>
      </c>
      <c r="O782" s="1">
        <v>4335</v>
      </c>
      <c r="P782" s="1">
        <v>4442</v>
      </c>
      <c r="Q782" s="3"/>
      <c r="R782" s="3"/>
      <c r="S782" s="3"/>
      <c r="T782">
        <v>352</v>
      </c>
      <c r="U782">
        <v>216</v>
      </c>
      <c r="V782">
        <v>99</v>
      </c>
      <c r="W782">
        <v>-38</v>
      </c>
      <c r="X782">
        <v>96</v>
      </c>
      <c r="Y782" s="3"/>
      <c r="Z782" s="3"/>
      <c r="AA782" s="3"/>
      <c r="AB782">
        <v>244</v>
      </c>
      <c r="AC782">
        <v>134</v>
      </c>
      <c r="AD782">
        <v>84</v>
      </c>
      <c r="AE782">
        <v>-17</v>
      </c>
      <c r="AF782">
        <v>13</v>
      </c>
      <c r="AG782" s="3"/>
      <c r="AH782" s="3"/>
      <c r="AI782" s="3"/>
      <c r="AJ782" s="1">
        <v>4584</v>
      </c>
      <c r="AK782" s="1">
        <v>4516</v>
      </c>
      <c r="AL782" s="1">
        <v>4746</v>
      </c>
      <c r="AM782" s="1">
        <v>4627</v>
      </c>
      <c r="AN782" s="1">
        <v>4644</v>
      </c>
      <c r="AO782" s="3"/>
      <c r="AP782" s="3"/>
      <c r="AQ782" s="3"/>
      <c r="AR782" s="1">
        <v>1781</v>
      </c>
      <c r="AS782" s="1">
        <v>1598</v>
      </c>
      <c r="AT782" s="1">
        <v>1789</v>
      </c>
      <c r="AU782" s="1">
        <v>1712</v>
      </c>
      <c r="AV782" s="1">
        <v>1727</v>
      </c>
      <c r="AW782" s="3"/>
      <c r="AX782" s="3"/>
      <c r="AY782" s="3"/>
      <c r="AZ782" s="1">
        <v>2803</v>
      </c>
      <c r="BA782" s="1">
        <v>2918</v>
      </c>
      <c r="BB782" s="1">
        <v>2957</v>
      </c>
      <c r="BC782" s="1">
        <v>2915</v>
      </c>
      <c r="BD782" s="1">
        <v>2918</v>
      </c>
      <c r="BE782" s="3"/>
      <c r="BF782" s="3"/>
      <c r="BG782" s="3"/>
      <c r="BH782" s="1">
        <v>2235</v>
      </c>
      <c r="BI782" s="1">
        <v>2327</v>
      </c>
      <c r="BJ782" s="1">
        <v>2374</v>
      </c>
      <c r="BK782" s="1">
        <v>2324</v>
      </c>
      <c r="BL782" s="1">
        <v>2305</v>
      </c>
      <c r="BM782" s="3"/>
      <c r="BN782" s="3"/>
      <c r="BO782" s="3"/>
      <c r="BP782">
        <v>343</v>
      </c>
      <c r="BQ782">
        <v>343</v>
      </c>
      <c r="BR782">
        <v>343</v>
      </c>
      <c r="BS782">
        <v>343</v>
      </c>
      <c r="BT782">
        <v>343</v>
      </c>
      <c r="BU782" s="3"/>
      <c r="BV782" s="3"/>
      <c r="BW782" s="3"/>
      <c r="BX782">
        <v>5.5</v>
      </c>
      <c r="BY782">
        <v>2.94</v>
      </c>
      <c r="BZ782">
        <v>1.82</v>
      </c>
      <c r="CA782">
        <v>-0.37</v>
      </c>
      <c r="CB782">
        <v>0.27</v>
      </c>
      <c r="CC782" s="3"/>
      <c r="CD782" s="3"/>
      <c r="CE782" s="3"/>
      <c r="CF782">
        <v>10.31</v>
      </c>
      <c r="CG782">
        <v>4.74</v>
      </c>
      <c r="CH782">
        <v>3.37</v>
      </c>
      <c r="CI782">
        <v>-1.18</v>
      </c>
      <c r="CJ782">
        <v>-0.67</v>
      </c>
      <c r="CK782" s="3"/>
      <c r="CL782" s="3"/>
      <c r="CM782" s="3"/>
      <c r="CN782">
        <v>328</v>
      </c>
      <c r="CO782">
        <v>158</v>
      </c>
      <c r="CP782">
        <v>115</v>
      </c>
      <c r="CQ782">
        <v>-40</v>
      </c>
      <c r="CR782">
        <v>-23</v>
      </c>
      <c r="CS782" s="3"/>
      <c r="CT782" s="3"/>
      <c r="CU782" s="3"/>
      <c r="CV782">
        <v>14.23</v>
      </c>
      <c r="CW782">
        <v>25.37</v>
      </c>
      <c r="CX782">
        <v>21.23</v>
      </c>
      <c r="CY782" t="s">
        <v>2</v>
      </c>
      <c r="CZ782" t="s">
        <v>2</v>
      </c>
      <c r="DA782" s="3"/>
      <c r="DB782" s="3"/>
      <c r="DC782" s="3"/>
      <c r="DD782">
        <v>1.31</v>
      </c>
      <c r="DE782">
        <v>1.08</v>
      </c>
      <c r="DF782">
        <v>0.65</v>
      </c>
      <c r="DG782">
        <v>0.52</v>
      </c>
      <c r="DH782">
        <v>0.67</v>
      </c>
      <c r="DI782" s="3"/>
      <c r="DJ782" s="3"/>
      <c r="DK782" s="3"/>
      <c r="DL782" s="6">
        <f>(CM782*3+CL782*2+CK782)/6</f>
        <v>0</v>
      </c>
      <c r="DM782">
        <f>BH782+(BH782*(CG782-8.25)/8.25)</f>
        <v>1284.1090909090908</v>
      </c>
      <c r="DN782">
        <f>BI782+(BI782*(CH782-8.25)/8.25)</f>
        <v>950.54424242424238</v>
      </c>
      <c r="DO782">
        <f>BJ782+(BJ782*(CI782-8.25)/8.25)</f>
        <v>-339.55393939393934</v>
      </c>
      <c r="DP782">
        <f>BK782+(BK782*(CJ782-8.25)/8.25)</f>
        <v>-188.73696969696948</v>
      </c>
      <c r="DQ782">
        <f>BL782+(BL782*(CK782-8.25)/8.25)</f>
        <v>0</v>
      </c>
      <c r="DR782">
        <f>BM782+(BM782*(CL782-8.25)/8.25)</f>
        <v>0</v>
      </c>
      <c r="DS782">
        <f>BN782+(BN782*(CM782-8.25)/8.25)</f>
        <v>0</v>
      </c>
      <c r="DT782" s="8">
        <f>DM782*10^8/$I782</f>
        <v>1872.971252784555</v>
      </c>
      <c r="DU782" s="8">
        <f>DN782*10^8/$I782</f>
        <v>1386.441427106538</v>
      </c>
      <c r="DV782" s="8">
        <f>DO782*10^8/$I782</f>
        <v>-495.26537251158015</v>
      </c>
      <c r="DW782" s="8">
        <f>DP782*10^8/$I782</f>
        <v>-275.28729535730673</v>
      </c>
      <c r="DX782" s="8">
        <f>DQ782*10^8/$I782</f>
        <v>0</v>
      </c>
      <c r="DY782" s="8">
        <f>DR782*10^8/$I782</f>
        <v>0</v>
      </c>
      <c r="DZ782" s="8">
        <f>DS782*10^8/$I782</f>
        <v>0</v>
      </c>
      <c r="EA782" s="8">
        <f>DT782*10^8/$I782</f>
        <v>2731.87172226452</v>
      </c>
      <c r="EB782" s="8">
        <f>DZ782*0.8</f>
        <v>0</v>
      </c>
      <c r="EC782" s="10">
        <f>G782-E782</f>
        <v>1335</v>
      </c>
      <c r="ED782" s="4">
        <f>EC782/E782*100</f>
        <v>49.444444444444443</v>
      </c>
      <c r="EE782" s="4">
        <f>DY782-G782</f>
        <v>-4035</v>
      </c>
      <c r="EF782" s="12">
        <f>EE782/G782</f>
        <v>-1</v>
      </c>
      <c r="EG782" s="4">
        <f>G782-F782</f>
        <v>-225</v>
      </c>
    </row>
    <row r="783" spans="1:137" x14ac:dyDescent="0.3">
      <c r="A783">
        <v>782</v>
      </c>
      <c r="B783" t="s">
        <v>6335</v>
      </c>
      <c r="C783" t="s">
        <v>731</v>
      </c>
      <c r="D783" t="str">
        <f>VLOOKUP(C783,Sheet1!$A$2:$B$3197,2,FALSE)</f>
        <v>손해보험</v>
      </c>
      <c r="E783">
        <v>1750</v>
      </c>
      <c r="F783">
        <v>2030</v>
      </c>
      <c r="G783" s="7">
        <v>2010</v>
      </c>
      <c r="H783" t="s">
        <v>2938</v>
      </c>
      <c r="I783" s="7">
        <f>VALUE(LEFT(H783,FIND("/",H783)-1)) + VALUE(MID(H783,FIND("/",H783)+1,LEN(H783)))</f>
        <v>310336320</v>
      </c>
      <c r="J783" s="1">
        <v>4886208</v>
      </c>
      <c r="K783" s="1">
        <f>G783*I783/(10^8)</f>
        <v>6237.7600320000001</v>
      </c>
      <c r="L783" s="1">
        <v>22432</v>
      </c>
      <c r="M783" s="1">
        <v>22800</v>
      </c>
      <c r="N783" s="1">
        <v>23636</v>
      </c>
      <c r="O783" s="1">
        <v>24291</v>
      </c>
      <c r="P783" s="1">
        <v>22396</v>
      </c>
      <c r="Q783" s="3"/>
      <c r="R783" s="3"/>
      <c r="S783" s="3"/>
      <c r="T783">
        <v>358</v>
      </c>
      <c r="U783" s="1">
        <v>1011</v>
      </c>
      <c r="V783" s="1">
        <v>1213</v>
      </c>
      <c r="W783">
        <v>-709</v>
      </c>
      <c r="X783">
        <v>-310</v>
      </c>
      <c r="Y783" s="3"/>
      <c r="Z783" s="3"/>
      <c r="AA783" s="3"/>
      <c r="AB783">
        <v>291</v>
      </c>
      <c r="AC783">
        <v>746</v>
      </c>
      <c r="AD783">
        <v>913</v>
      </c>
      <c r="AE783">
        <v>-512</v>
      </c>
      <c r="AF783">
        <v>-242</v>
      </c>
      <c r="AG783" s="3"/>
      <c r="AH783" s="3"/>
      <c r="AI783" s="3"/>
      <c r="AJ783" s="1">
        <v>110975</v>
      </c>
      <c r="AK783" s="1">
        <v>128022</v>
      </c>
      <c r="AL783" s="1">
        <v>142150</v>
      </c>
      <c r="AM783" s="1">
        <v>162673</v>
      </c>
      <c r="AN783" s="1">
        <v>163482</v>
      </c>
      <c r="AO783" s="3"/>
      <c r="AP783" s="3"/>
      <c r="AQ783" s="3"/>
      <c r="AR783" s="1">
        <v>105961</v>
      </c>
      <c r="AS783" s="1">
        <v>122549</v>
      </c>
      <c r="AT783" s="1">
        <v>136517</v>
      </c>
      <c r="AU783" s="1">
        <v>153014</v>
      </c>
      <c r="AV783" s="1">
        <v>154016</v>
      </c>
      <c r="AW783" s="3"/>
      <c r="AX783" s="3"/>
      <c r="AY783" s="3"/>
      <c r="AZ783" s="1">
        <v>5014</v>
      </c>
      <c r="BA783" s="1">
        <v>5473</v>
      </c>
      <c r="BB783" s="1">
        <v>5633</v>
      </c>
      <c r="BC783" s="1">
        <v>9658</v>
      </c>
      <c r="BD783" s="1">
        <v>9465</v>
      </c>
      <c r="BE783" s="3"/>
      <c r="BF783" s="3"/>
      <c r="BG783" s="3"/>
      <c r="BH783" s="1">
        <v>5014</v>
      </c>
      <c r="BI783" s="1">
        <v>5473</v>
      </c>
      <c r="BJ783" s="1">
        <v>5633</v>
      </c>
      <c r="BK783" s="1">
        <v>9658</v>
      </c>
      <c r="BL783" s="1">
        <v>9465</v>
      </c>
      <c r="BM783" s="3"/>
      <c r="BN783" s="3"/>
      <c r="BO783" s="3"/>
      <c r="BP783" s="1">
        <v>1343</v>
      </c>
      <c r="BQ783" s="1">
        <v>1343</v>
      </c>
      <c r="BR783" s="1">
        <v>1343</v>
      </c>
      <c r="BS783" s="1">
        <v>3103</v>
      </c>
      <c r="BT783" s="1">
        <v>3103</v>
      </c>
      <c r="BU783" s="3"/>
      <c r="BV783" s="3"/>
      <c r="BW783" s="3"/>
      <c r="BX783">
        <v>0.28999999999999998</v>
      </c>
      <c r="BY783">
        <v>0.62</v>
      </c>
      <c r="BZ783">
        <v>0.68</v>
      </c>
      <c r="CA783">
        <v>-0.34</v>
      </c>
      <c r="CB783">
        <v>-0.15</v>
      </c>
      <c r="CC783" s="3"/>
      <c r="CD783" s="3"/>
      <c r="CE783" s="3"/>
      <c r="CF783">
        <v>6.15</v>
      </c>
      <c r="CG783">
        <v>14.24</v>
      </c>
      <c r="CH783">
        <v>16.440000000000001</v>
      </c>
      <c r="CI783">
        <v>-6.69</v>
      </c>
      <c r="CJ783">
        <v>-2.5299999999999998</v>
      </c>
      <c r="CK783" s="3"/>
      <c r="CL783" s="3"/>
      <c r="CM783" s="3"/>
      <c r="CN783">
        <v>216</v>
      </c>
      <c r="CO783">
        <v>556</v>
      </c>
      <c r="CP783">
        <v>680</v>
      </c>
      <c r="CQ783">
        <v>-301</v>
      </c>
      <c r="CR783">
        <v>-78</v>
      </c>
      <c r="CS783" s="3"/>
      <c r="CT783" s="3"/>
      <c r="CU783" s="3"/>
      <c r="CV783">
        <v>11.14</v>
      </c>
      <c r="CW783">
        <v>5.22</v>
      </c>
      <c r="CX783">
        <v>3.88</v>
      </c>
      <c r="CY783" t="s">
        <v>2</v>
      </c>
      <c r="CZ783" t="s">
        <v>2</v>
      </c>
      <c r="DA783" s="3"/>
      <c r="DB783" s="3"/>
      <c r="DC783" s="3"/>
      <c r="DD783">
        <v>0.64</v>
      </c>
      <c r="DE783">
        <v>0.71</v>
      </c>
      <c r="DF783">
        <v>0.63</v>
      </c>
      <c r="DG783">
        <v>0.67</v>
      </c>
      <c r="DH783">
        <v>0.56999999999999995</v>
      </c>
      <c r="DI783" s="3"/>
      <c r="DJ783" s="3"/>
      <c r="DK783" s="3"/>
      <c r="DL783" s="6">
        <f>(CM783*3+CL783*2+CK783)/6</f>
        <v>0</v>
      </c>
      <c r="DM783">
        <f>BH783+(BH783*(CG783-8.25)/8.25)</f>
        <v>8654.4678787878784</v>
      </c>
      <c r="DN783">
        <f>BI783+(BI783*(CH783-8.25)/8.25)</f>
        <v>10906.196363636365</v>
      </c>
      <c r="DO783">
        <f>BJ783+(BJ783*(CI783-8.25)/8.25)</f>
        <v>-4567.8509090909101</v>
      </c>
      <c r="DP783">
        <f>BK783+(BK783*(CJ783-8.25)/8.25)</f>
        <v>-2961.786666666665</v>
      </c>
      <c r="DQ783">
        <f>BL783+(BL783*(CK783-8.25)/8.25)</f>
        <v>0</v>
      </c>
      <c r="DR783">
        <f>BM783+(BM783*(CL783-8.25)/8.25)</f>
        <v>0</v>
      </c>
      <c r="DS783">
        <f>BN783+(BN783*(CM783-8.25)/8.25)</f>
        <v>0</v>
      </c>
      <c r="DT783" s="8">
        <f>DM783*10^8/$I783</f>
        <v>2788.7383206670356</v>
      </c>
      <c r="DU783" s="8">
        <f>DN783*10^8/$I783</f>
        <v>3514.3151673759503</v>
      </c>
      <c r="DV783" s="8">
        <f>DO783*10^8/$I783</f>
        <v>-1471.9034204861712</v>
      </c>
      <c r="DW783" s="8">
        <f>DP783*10^8/$I783</f>
        <v>-954.37964420879416</v>
      </c>
      <c r="DX783" s="8">
        <f>DQ783*10^8/$I783</f>
        <v>0</v>
      </c>
      <c r="DY783" s="8">
        <f>DR783*10^8/$I783</f>
        <v>0</v>
      </c>
      <c r="DZ783" s="8">
        <f>DS783*10^8/$I783</f>
        <v>0</v>
      </c>
      <c r="EA783" s="8">
        <f>DT783*10^8/$I783</f>
        <v>898.61809299892309</v>
      </c>
      <c r="EB783" s="8">
        <f>DZ783*0.8</f>
        <v>0</v>
      </c>
      <c r="EC783" s="10">
        <f>G783-E783</f>
        <v>260</v>
      </c>
      <c r="ED783" s="4">
        <f>EC783/E783*100</f>
        <v>14.857142857142858</v>
      </c>
      <c r="EE783" s="4">
        <f>DY783-G783</f>
        <v>-2010</v>
      </c>
      <c r="EF783" s="12">
        <f>EE783/G783</f>
        <v>-1</v>
      </c>
      <c r="EG783" s="4">
        <f>G783-F783</f>
        <v>-20</v>
      </c>
    </row>
    <row r="784" spans="1:137" x14ac:dyDescent="0.3">
      <c r="A784">
        <v>783</v>
      </c>
      <c r="B784" t="s">
        <v>7909</v>
      </c>
      <c r="C784" t="s">
        <v>732</v>
      </c>
      <c r="D784" t="str">
        <f>VLOOKUP(C784,Sheet1!$A$2:$B$3197,2,FALSE)</f>
        <v>식품</v>
      </c>
      <c r="E784">
        <v>157000</v>
      </c>
      <c r="F784">
        <v>178000</v>
      </c>
      <c r="G784" s="7">
        <v>180000</v>
      </c>
      <c r="H784" t="s">
        <v>2939</v>
      </c>
      <c r="I784" s="7">
        <f>VALUE(LEFT(H784,FIND("/",H784)-1)) + VALUE(MID(H784,FIND("/",H784)+1,LEN(H784)))</f>
        <v>1690000</v>
      </c>
      <c r="J784" s="1">
        <v>23963</v>
      </c>
      <c r="K784" s="1">
        <f>G784*I784/(10^8)</f>
        <v>3042</v>
      </c>
      <c r="L784" s="1">
        <v>8075</v>
      </c>
      <c r="M784" s="1">
        <v>8108</v>
      </c>
      <c r="N784" s="1">
        <v>8646</v>
      </c>
      <c r="O784" s="1">
        <v>9339</v>
      </c>
      <c r="P784" s="1">
        <v>9702</v>
      </c>
      <c r="Q784" s="3"/>
      <c r="R784" s="3"/>
      <c r="S784" s="3"/>
      <c r="T784">
        <v>442</v>
      </c>
      <c r="U784">
        <v>362</v>
      </c>
      <c r="V784">
        <v>328</v>
      </c>
      <c r="W784">
        <v>235</v>
      </c>
      <c r="X784">
        <v>230</v>
      </c>
      <c r="Y784" s="3"/>
      <c r="Z784" s="3"/>
      <c r="AA784" s="3"/>
      <c r="AB784">
        <v>274</v>
      </c>
      <c r="AC784">
        <v>510</v>
      </c>
      <c r="AD784">
        <v>515</v>
      </c>
      <c r="AE784">
        <v>170</v>
      </c>
      <c r="AF784">
        <v>208</v>
      </c>
      <c r="AG784" s="3"/>
      <c r="AH784" s="3"/>
      <c r="AI784" s="3"/>
      <c r="AJ784" s="1">
        <v>8675</v>
      </c>
      <c r="AK784" s="1">
        <v>8735</v>
      </c>
      <c r="AL784" s="1">
        <v>9197</v>
      </c>
      <c r="AM784" s="1">
        <v>10051</v>
      </c>
      <c r="AN784" s="1">
        <v>10849</v>
      </c>
      <c r="AO784" s="3"/>
      <c r="AP784" s="3"/>
      <c r="AQ784" s="3"/>
      <c r="AR784" s="1">
        <v>2056</v>
      </c>
      <c r="AS784" s="1">
        <v>1631</v>
      </c>
      <c r="AT784" s="1">
        <v>1707</v>
      </c>
      <c r="AU784" s="1">
        <v>2453</v>
      </c>
      <c r="AV784" s="1">
        <v>3041</v>
      </c>
      <c r="AW784" s="3"/>
      <c r="AX784" s="3"/>
      <c r="AY784" s="3"/>
      <c r="AZ784" s="1">
        <v>6619</v>
      </c>
      <c r="BA784" s="1">
        <v>7104</v>
      </c>
      <c r="BB784" s="1">
        <v>7490</v>
      </c>
      <c r="BC784" s="1">
        <v>7598</v>
      </c>
      <c r="BD784" s="1">
        <v>7808</v>
      </c>
      <c r="BE784" s="3"/>
      <c r="BF784" s="3"/>
      <c r="BG784" s="3"/>
      <c r="BH784" s="1">
        <v>6619</v>
      </c>
      <c r="BI784" s="1">
        <v>7104</v>
      </c>
      <c r="BJ784" s="1">
        <v>7490</v>
      </c>
      <c r="BK784" s="1">
        <v>7598</v>
      </c>
      <c r="BL784" s="1">
        <v>7802</v>
      </c>
      <c r="BM784" s="3"/>
      <c r="BN784" s="3"/>
      <c r="BO784" s="3"/>
      <c r="BP784">
        <v>85</v>
      </c>
      <c r="BQ784">
        <v>85</v>
      </c>
      <c r="BR784">
        <v>85</v>
      </c>
      <c r="BS784">
        <v>85</v>
      </c>
      <c r="BT784">
        <v>85</v>
      </c>
      <c r="BU784" s="3"/>
      <c r="BV784" s="3"/>
      <c r="BW784" s="3"/>
      <c r="BX784">
        <v>3.11</v>
      </c>
      <c r="BY784">
        <v>5.86</v>
      </c>
      <c r="BZ784">
        <v>5.74</v>
      </c>
      <c r="CA784">
        <v>1.77</v>
      </c>
      <c r="CB784">
        <v>1.99</v>
      </c>
      <c r="CC784" s="3"/>
      <c r="CD784" s="3"/>
      <c r="CE784" s="3"/>
      <c r="CF784">
        <v>4.1399999999999997</v>
      </c>
      <c r="CG784">
        <v>7.44</v>
      </c>
      <c r="CH784">
        <v>7.05</v>
      </c>
      <c r="CI784">
        <v>2.25</v>
      </c>
      <c r="CJ784">
        <v>2.7</v>
      </c>
      <c r="CK784" s="3"/>
      <c r="CL784" s="3"/>
      <c r="CM784" s="3"/>
      <c r="CN784" s="1">
        <v>16130</v>
      </c>
      <c r="CO784" s="1">
        <v>30206</v>
      </c>
      <c r="CP784" s="1">
        <v>30457</v>
      </c>
      <c r="CQ784" s="1">
        <v>10055</v>
      </c>
      <c r="CR784" s="1">
        <v>12322</v>
      </c>
      <c r="CS784" s="3"/>
      <c r="CT784" s="3"/>
      <c r="CU784" s="3"/>
      <c r="CV784">
        <v>11.16</v>
      </c>
      <c r="CW784">
        <v>5.51</v>
      </c>
      <c r="CX784">
        <v>5.78</v>
      </c>
      <c r="CY784">
        <v>14.67</v>
      </c>
      <c r="CZ784">
        <v>13.47</v>
      </c>
      <c r="DA784" s="3"/>
      <c r="DB784" s="3"/>
      <c r="DC784" s="3"/>
      <c r="DD784">
        <v>0.46</v>
      </c>
      <c r="DE784">
        <v>0.39</v>
      </c>
      <c r="DF784">
        <v>0.39</v>
      </c>
      <c r="DG784">
        <v>0.33</v>
      </c>
      <c r="DH784">
        <v>0.36</v>
      </c>
      <c r="DI784" s="3"/>
      <c r="DJ784" s="3"/>
      <c r="DK784" s="3"/>
      <c r="DL784" s="6">
        <f>(CM784*3+CL784*2+CK784)/6</f>
        <v>0</v>
      </c>
      <c r="DM784">
        <f>BH784+(BH784*(CG784-8.25)/8.25)</f>
        <v>5969.1345454545462</v>
      </c>
      <c r="DN784">
        <f>BI784+(BI784*(CH784-8.25)/8.25)</f>
        <v>6070.6909090909085</v>
      </c>
      <c r="DO784">
        <f>BJ784+(BJ784*(CI784-8.25)/8.25)</f>
        <v>2042.727272727273</v>
      </c>
      <c r="DP784">
        <f>BK784+(BK784*(CJ784-8.25)/8.25)</f>
        <v>2486.6181818181813</v>
      </c>
      <c r="DQ784">
        <f>BL784+(BL784*(CK784-8.25)/8.25)</f>
        <v>0</v>
      </c>
      <c r="DR784">
        <f>BM784+(BM784*(CL784-8.25)/8.25)</f>
        <v>0</v>
      </c>
      <c r="DS784">
        <f>BN784+(BN784*(CM784-8.25)/8.25)</f>
        <v>0</v>
      </c>
      <c r="DT784" s="8">
        <f>DM784*10^8/$I784</f>
        <v>353203.22754168912</v>
      </c>
      <c r="DU784" s="8">
        <f>DN784*10^8/$I784</f>
        <v>359212.47982786439</v>
      </c>
      <c r="DV784" s="8">
        <f>DO784*10^8/$I784</f>
        <v>120871.43625605166</v>
      </c>
      <c r="DW784" s="8">
        <f>DP784*10^8/$I784</f>
        <v>147137.17052178585</v>
      </c>
      <c r="DX784" s="8">
        <f>DQ784*10^8/$I784</f>
        <v>0</v>
      </c>
      <c r="DY784" s="8">
        <f>DR784*10^8/$I784</f>
        <v>0</v>
      </c>
      <c r="DZ784" s="8">
        <f>DS784*10^8/$I784</f>
        <v>0</v>
      </c>
      <c r="EA784" s="8">
        <f>DT784*10^8/$I784</f>
        <v>20899599.262821842</v>
      </c>
      <c r="EB784" s="8">
        <f>DZ784*0.8</f>
        <v>0</v>
      </c>
      <c r="EC784" s="10">
        <f>G784-E784</f>
        <v>23000</v>
      </c>
      <c r="ED784" s="4">
        <f>EC784/E784*100</f>
        <v>14.64968152866242</v>
      </c>
      <c r="EE784" s="4">
        <f>DY784-G784</f>
        <v>-180000</v>
      </c>
      <c r="EF784" s="12">
        <f>EE784/G784</f>
        <v>-1</v>
      </c>
      <c r="EG784" s="4">
        <f>G784-F784</f>
        <v>2000</v>
      </c>
    </row>
    <row r="785" spans="1:137" x14ac:dyDescent="0.3">
      <c r="A785">
        <v>784</v>
      </c>
      <c r="B785" t="s">
        <v>5692</v>
      </c>
      <c r="C785" t="s">
        <v>733</v>
      </c>
      <c r="D785" t="str">
        <f>VLOOKUP(C785,Sheet1!$A$2:$B$3197,2,FALSE)</f>
        <v>식품</v>
      </c>
      <c r="E785">
        <v>26450</v>
      </c>
      <c r="F785">
        <v>29750</v>
      </c>
      <c r="G785" s="7">
        <v>29550</v>
      </c>
      <c r="H785" t="s">
        <v>2940</v>
      </c>
      <c r="I785" s="7">
        <f>VALUE(LEFT(H785,FIND("/",H785)-1)) + VALUE(MID(H785,FIND("/",H785)+1,LEN(H785)))</f>
        <v>36018248</v>
      </c>
      <c r="J785" s="1">
        <v>1000</v>
      </c>
      <c r="K785" s="1">
        <f>G785*I785/(10^8)</f>
        <v>10643.392284</v>
      </c>
      <c r="L785" s="1">
        <v>28550</v>
      </c>
      <c r="M785" s="1">
        <v>29688</v>
      </c>
      <c r="N785" s="1">
        <v>29568</v>
      </c>
      <c r="O785" s="1">
        <v>29640</v>
      </c>
      <c r="P785" s="1">
        <v>31132</v>
      </c>
      <c r="Q785" s="1">
        <v>32286</v>
      </c>
      <c r="R785" s="1">
        <v>33427</v>
      </c>
      <c r="S785" s="1">
        <v>34854</v>
      </c>
      <c r="T785" s="1">
        <v>1111</v>
      </c>
      <c r="U785">
        <v>967</v>
      </c>
      <c r="V785" s="1">
        <v>1202</v>
      </c>
      <c r="W785" s="1">
        <v>1298</v>
      </c>
      <c r="X785" s="1">
        <v>1744</v>
      </c>
      <c r="Y785" s="1">
        <v>1883</v>
      </c>
      <c r="Z785" s="1">
        <v>2071</v>
      </c>
      <c r="AA785" s="1">
        <v>2141</v>
      </c>
      <c r="AB785">
        <v>601</v>
      </c>
      <c r="AC785">
        <v>518</v>
      </c>
      <c r="AD785">
        <v>654</v>
      </c>
      <c r="AE785" s="1">
        <v>1089</v>
      </c>
      <c r="AF785" s="1">
        <v>1270</v>
      </c>
      <c r="AG785" s="1">
        <v>1355</v>
      </c>
      <c r="AH785" s="1">
        <v>1521</v>
      </c>
      <c r="AI785" s="1">
        <v>1566</v>
      </c>
      <c r="AJ785" s="1">
        <v>23085</v>
      </c>
      <c r="AK785" s="1">
        <v>22524</v>
      </c>
      <c r="AL785" s="1">
        <v>21990</v>
      </c>
      <c r="AM785" s="1">
        <v>23896</v>
      </c>
      <c r="AN785" s="1">
        <v>25283</v>
      </c>
      <c r="AO785" s="1">
        <v>26183</v>
      </c>
      <c r="AP785" s="1">
        <v>27433</v>
      </c>
      <c r="AQ785" s="1">
        <v>29088</v>
      </c>
      <c r="AR785" s="1">
        <v>14412</v>
      </c>
      <c r="AS785" s="1">
        <v>13680</v>
      </c>
      <c r="AT785" s="1">
        <v>12703</v>
      </c>
      <c r="AU785" s="1">
        <v>13749</v>
      </c>
      <c r="AV785" s="1">
        <v>14268</v>
      </c>
      <c r="AW785" s="1">
        <v>14029</v>
      </c>
      <c r="AX785" s="1">
        <v>14081</v>
      </c>
      <c r="AY785" s="1">
        <v>14671</v>
      </c>
      <c r="AZ785" s="1">
        <v>8673</v>
      </c>
      <c r="BA785" s="1">
        <v>8844</v>
      </c>
      <c r="BB785" s="1">
        <v>9287</v>
      </c>
      <c r="BC785" s="1">
        <v>10147</v>
      </c>
      <c r="BD785" s="1">
        <v>11015</v>
      </c>
      <c r="BE785" s="1">
        <v>12221</v>
      </c>
      <c r="BF785" s="1">
        <v>13451</v>
      </c>
      <c r="BG785" s="1">
        <v>14418</v>
      </c>
      <c r="BH785" s="1">
        <v>8482</v>
      </c>
      <c r="BI785" s="1">
        <v>8710</v>
      </c>
      <c r="BJ785" s="1">
        <v>9151</v>
      </c>
      <c r="BK785" s="1">
        <v>9973</v>
      </c>
      <c r="BL785" s="1">
        <v>10835</v>
      </c>
      <c r="BM785" s="1">
        <v>11961</v>
      </c>
      <c r="BN785" s="1">
        <v>13145</v>
      </c>
      <c r="BO785" s="1">
        <v>14235</v>
      </c>
      <c r="BP785">
        <v>360</v>
      </c>
      <c r="BQ785">
        <v>360</v>
      </c>
      <c r="BR785">
        <v>360</v>
      </c>
      <c r="BS785">
        <v>360</v>
      </c>
      <c r="BT785">
        <v>360</v>
      </c>
      <c r="BU785">
        <v>360</v>
      </c>
      <c r="BV785">
        <v>360</v>
      </c>
      <c r="BW785">
        <v>360</v>
      </c>
      <c r="BX785">
        <v>2.72</v>
      </c>
      <c r="BY785">
        <v>2.27</v>
      </c>
      <c r="BZ785">
        <v>2.94</v>
      </c>
      <c r="CA785">
        <v>4.75</v>
      </c>
      <c r="CB785">
        <v>5.17</v>
      </c>
      <c r="CC785">
        <v>5.26</v>
      </c>
      <c r="CD785">
        <v>5.68</v>
      </c>
      <c r="CE785">
        <v>5.54</v>
      </c>
      <c r="CF785">
        <v>7.87</v>
      </c>
      <c r="CG785">
        <v>6.13</v>
      </c>
      <c r="CH785">
        <v>7.27</v>
      </c>
      <c r="CI785">
        <v>11.21</v>
      </c>
      <c r="CJ785">
        <v>12.02</v>
      </c>
      <c r="CK785">
        <v>11.65</v>
      </c>
      <c r="CL785">
        <v>11.88</v>
      </c>
      <c r="CM785">
        <v>11.44</v>
      </c>
      <c r="CN785" s="1">
        <v>1794</v>
      </c>
      <c r="CO785" s="1">
        <v>1464</v>
      </c>
      <c r="CP785" s="1">
        <v>1801</v>
      </c>
      <c r="CQ785" s="1">
        <v>2976</v>
      </c>
      <c r="CR785" s="1">
        <v>3473</v>
      </c>
      <c r="CS785" s="1">
        <v>3688</v>
      </c>
      <c r="CT785" s="1">
        <v>4141</v>
      </c>
      <c r="CU785" s="1">
        <v>4346</v>
      </c>
      <c r="CV785">
        <v>14.72</v>
      </c>
      <c r="CW785">
        <v>18.82</v>
      </c>
      <c r="CX785">
        <v>13.91</v>
      </c>
      <c r="CY785">
        <v>7.79</v>
      </c>
      <c r="CZ785">
        <v>7.5</v>
      </c>
      <c r="DA785">
        <v>8.01</v>
      </c>
      <c r="DB785">
        <v>7.14</v>
      </c>
      <c r="DC785">
        <v>6.8</v>
      </c>
      <c r="DD785">
        <v>1.1200000000000001</v>
      </c>
      <c r="DE785">
        <v>1.1399999999999999</v>
      </c>
      <c r="DF785">
        <v>0.99</v>
      </c>
      <c r="DG785">
        <v>0.84</v>
      </c>
      <c r="DH785">
        <v>0.87</v>
      </c>
      <c r="DI785">
        <v>0.89</v>
      </c>
      <c r="DJ785">
        <v>0.81</v>
      </c>
      <c r="DK785">
        <v>0.75</v>
      </c>
      <c r="DL785" s="6">
        <f>(CM785*3+CL785*2+CK785)/6</f>
        <v>11.621666666666668</v>
      </c>
      <c r="DM785">
        <f>BH785+(BH785*(CG785-8.25)/8.25)</f>
        <v>6302.38303030303</v>
      </c>
      <c r="DN785">
        <f>BI785+(BI785*(CH785-8.25)/8.25)</f>
        <v>7675.3575757575754</v>
      </c>
      <c r="DO785">
        <f>BJ785+(BJ785*(CI785-8.25)/8.25)</f>
        <v>12434.267878787879</v>
      </c>
      <c r="DP785">
        <f>BK785+(BK785*(CJ785-8.25)/8.25)</f>
        <v>14530.358787878788</v>
      </c>
      <c r="DQ785">
        <f>BL785+(BL785*(CK785-8.25)/8.25)</f>
        <v>15300.333333333334</v>
      </c>
      <c r="DR785">
        <f>BM785+(BM785*(CL785-8.25)/8.25)</f>
        <v>17223.84</v>
      </c>
      <c r="DS785">
        <f>BN785+(BN785*(CM785-8.25)/8.25)</f>
        <v>18227.733333333334</v>
      </c>
      <c r="DT785" s="8">
        <f>DM785*10^8/$I785</f>
        <v>17497.750113506438</v>
      </c>
      <c r="DU785" s="8">
        <f>DN785*10^8/$I785</f>
        <v>21309.636092676068</v>
      </c>
      <c r="DV785" s="8">
        <f>DO785*10^8/$I785</f>
        <v>34522.134110431689</v>
      </c>
      <c r="DW785" s="8">
        <f>DP785*10^8/$I785</f>
        <v>40341.659005398556</v>
      </c>
      <c r="DX785" s="8">
        <f>DQ785*10^8/$I785</f>
        <v>42479.393593306748</v>
      </c>
      <c r="DY785" s="8">
        <f>DR785*10^8/$I785</f>
        <v>47819.760694634562</v>
      </c>
      <c r="DZ785" s="8">
        <f>DS785*10^8/$I785</f>
        <v>50606.940496754127</v>
      </c>
      <c r="EA785" s="8">
        <f>DT785*10^8/$I785</f>
        <v>48580.236644232216</v>
      </c>
      <c r="EB785" s="8">
        <f>DZ785*0.8</f>
        <v>40485.552397403306</v>
      </c>
      <c r="EC785" s="10">
        <f>G785-E785</f>
        <v>3100</v>
      </c>
      <c r="ED785" s="4">
        <f>EC785/E785*100</f>
        <v>11.720226843100189</v>
      </c>
      <c r="EE785" s="4">
        <f>DY785-G785</f>
        <v>18269.760694634562</v>
      </c>
      <c r="EF785" s="12">
        <f>EE785/G785</f>
        <v>0.61826601335480758</v>
      </c>
      <c r="EG785" s="4">
        <f>G785-F785</f>
        <v>-200</v>
      </c>
    </row>
    <row r="786" spans="1:137" x14ac:dyDescent="0.3">
      <c r="A786">
        <v>785</v>
      </c>
      <c r="B786" t="s">
        <v>5699</v>
      </c>
      <c r="C786" t="s">
        <v>734</v>
      </c>
      <c r="D786" t="str">
        <f>VLOOKUP(C786,Sheet1!$A$2:$B$3197,2,FALSE)</f>
        <v>복합기업</v>
      </c>
      <c r="E786">
        <v>97300</v>
      </c>
      <c r="F786">
        <v>126500</v>
      </c>
      <c r="G786" s="7">
        <v>107000</v>
      </c>
      <c r="H786" t="s">
        <v>2941</v>
      </c>
      <c r="I786" s="7">
        <f>VALUE(LEFT(H786,FIND("/",H786)-1)) + VALUE(MID(H786,FIND("/",H786)+1,LEN(H786)))</f>
        <v>160322613</v>
      </c>
      <c r="J786" s="1">
        <v>8576099</v>
      </c>
      <c r="K786" s="1">
        <f>G786*I786/(10^8)</f>
        <v>171545.19591000001</v>
      </c>
      <c r="L786" s="1">
        <v>96739</v>
      </c>
      <c r="M786" s="1">
        <v>118411</v>
      </c>
      <c r="N786" s="1">
        <v>77434</v>
      </c>
      <c r="O786" s="1">
        <v>65345</v>
      </c>
      <c r="P786" s="1">
        <v>66321</v>
      </c>
      <c r="Q786" s="1">
        <v>79642</v>
      </c>
      <c r="R786" s="1">
        <v>82948</v>
      </c>
      <c r="S786" s="1">
        <v>86547</v>
      </c>
      <c r="T786" s="1">
        <v>13227</v>
      </c>
      <c r="U786" s="1">
        <v>21858</v>
      </c>
      <c r="V786" s="1">
        <v>18213</v>
      </c>
      <c r="W786" s="1">
        <v>9943</v>
      </c>
      <c r="X786" s="1">
        <v>17022</v>
      </c>
      <c r="Y786" s="1">
        <v>27337</v>
      </c>
      <c r="Z786" s="1">
        <v>28667</v>
      </c>
      <c r="AA786" s="1">
        <v>32177</v>
      </c>
      <c r="AB786" s="1">
        <v>10913</v>
      </c>
      <c r="AC786" s="1">
        <v>24356</v>
      </c>
      <c r="AD786" s="1">
        <v>18829</v>
      </c>
      <c r="AE786" s="1">
        <v>11068</v>
      </c>
      <c r="AF786" s="1">
        <v>15407</v>
      </c>
      <c r="AG786" s="1">
        <v>23140</v>
      </c>
      <c r="AH786" s="1">
        <v>23766</v>
      </c>
      <c r="AI786" s="1">
        <v>26569</v>
      </c>
      <c r="AJ786" s="1">
        <v>194894</v>
      </c>
      <c r="AK786" s="1">
        <v>216477</v>
      </c>
      <c r="AL786" s="1">
        <v>228359</v>
      </c>
      <c r="AM786" s="1">
        <v>224346</v>
      </c>
      <c r="AN786" s="1">
        <v>242823</v>
      </c>
      <c r="AO786" s="1">
        <v>255196</v>
      </c>
      <c r="AP786" s="1">
        <v>275004</v>
      </c>
      <c r="AQ786" s="1">
        <v>297085</v>
      </c>
      <c r="AR786" s="1">
        <v>52694</v>
      </c>
      <c r="AS786" s="1">
        <v>54682</v>
      </c>
      <c r="AT786" s="1">
        <v>46714</v>
      </c>
      <c r="AU786" s="1">
        <v>34136</v>
      </c>
      <c r="AV786" s="1">
        <v>34210</v>
      </c>
      <c r="AW786" s="1">
        <v>33038</v>
      </c>
      <c r="AX786" s="1">
        <v>33511</v>
      </c>
      <c r="AY786" s="1">
        <v>33986</v>
      </c>
      <c r="AZ786" s="1">
        <v>142201</v>
      </c>
      <c r="BA786" s="1">
        <v>161795</v>
      </c>
      <c r="BB786" s="1">
        <v>181645</v>
      </c>
      <c r="BC786" s="1">
        <v>190210</v>
      </c>
      <c r="BD786" s="1">
        <v>208613</v>
      </c>
      <c r="BE786" s="1">
        <v>227338</v>
      </c>
      <c r="BF786" s="1">
        <v>243673</v>
      </c>
      <c r="BG786" s="1">
        <v>265313</v>
      </c>
      <c r="BH786" s="1">
        <v>138744</v>
      </c>
      <c r="BI786" s="1">
        <v>160026</v>
      </c>
      <c r="BJ786" s="1">
        <v>179987</v>
      </c>
      <c r="BK786" s="1">
        <v>188270</v>
      </c>
      <c r="BL786" s="1">
        <v>202583</v>
      </c>
      <c r="BM786" s="1">
        <v>220635</v>
      </c>
      <c r="BN786" s="1">
        <v>235725</v>
      </c>
      <c r="BO786" s="1">
        <v>256552</v>
      </c>
      <c r="BP786" s="1">
        <v>8794</v>
      </c>
      <c r="BQ786" s="1">
        <v>8794</v>
      </c>
      <c r="BR786" s="1">
        <v>8794</v>
      </c>
      <c r="BS786" s="1">
        <v>8794</v>
      </c>
      <c r="BT786" s="1">
        <v>8794</v>
      </c>
      <c r="BU786" s="1">
        <v>8681</v>
      </c>
      <c r="BV786" s="1">
        <v>8681</v>
      </c>
      <c r="BW786" s="1">
        <v>8681</v>
      </c>
      <c r="BX786">
        <v>5.8</v>
      </c>
      <c r="BY786">
        <v>11.84</v>
      </c>
      <c r="BZ786">
        <v>8.4700000000000006</v>
      </c>
      <c r="CA786">
        <v>4.8899999999999997</v>
      </c>
      <c r="CB786">
        <v>6.6</v>
      </c>
      <c r="CC786">
        <v>9.2899999999999991</v>
      </c>
      <c r="CD786">
        <v>8.9600000000000009</v>
      </c>
      <c r="CE786">
        <v>9.2899999999999991</v>
      </c>
      <c r="CF786">
        <v>8.01</v>
      </c>
      <c r="CG786">
        <v>16.04</v>
      </c>
      <c r="CH786">
        <v>10.96</v>
      </c>
      <c r="CI786">
        <v>5.87</v>
      </c>
      <c r="CJ786">
        <v>7.5</v>
      </c>
      <c r="CK786">
        <v>10.56</v>
      </c>
      <c r="CL786">
        <v>10.039999999999999</v>
      </c>
      <c r="CM786">
        <v>10.4</v>
      </c>
      <c r="CN786" s="1">
        <v>6111</v>
      </c>
      <c r="CO786" s="1">
        <v>13623</v>
      </c>
      <c r="CP786" s="1">
        <v>10598</v>
      </c>
      <c r="CQ786" s="1">
        <v>6141</v>
      </c>
      <c r="CR786" s="1">
        <v>8334</v>
      </c>
      <c r="CS786" s="1">
        <v>13497</v>
      </c>
      <c r="CT786" s="1">
        <v>14287</v>
      </c>
      <c r="CU786" s="1">
        <v>15969</v>
      </c>
      <c r="CV786">
        <v>9.27</v>
      </c>
      <c r="CW786">
        <v>6.31</v>
      </c>
      <c r="CX786">
        <v>6.23</v>
      </c>
      <c r="CY786">
        <v>11.35</v>
      </c>
      <c r="CZ786">
        <v>9.92</v>
      </c>
      <c r="DA786">
        <v>7.93</v>
      </c>
      <c r="DB786">
        <v>7.49</v>
      </c>
      <c r="DC786">
        <v>6.7</v>
      </c>
      <c r="DD786">
        <v>0.72</v>
      </c>
      <c r="DE786">
        <v>0.94</v>
      </c>
      <c r="DF786">
        <v>0.65</v>
      </c>
      <c r="DG786">
        <v>0.65</v>
      </c>
      <c r="DH786">
        <v>0.72</v>
      </c>
      <c r="DI786">
        <v>0.78</v>
      </c>
      <c r="DJ786">
        <v>0.73</v>
      </c>
      <c r="DK786">
        <v>0.67</v>
      </c>
      <c r="DL786" s="6">
        <f>(CM786*3+CL786*2+CK786)/6</f>
        <v>10.306666666666667</v>
      </c>
      <c r="DM786">
        <f>BH786+(BH786*(CG786-8.25)/8.25)</f>
        <v>269751.97090909089</v>
      </c>
      <c r="DN786">
        <f>BI786+(BI786*(CH786-8.25)/8.25)</f>
        <v>212592.11636363639</v>
      </c>
      <c r="DO786">
        <f>BJ786+(BJ786*(CI786-8.25)/8.25)</f>
        <v>128063.47757575757</v>
      </c>
      <c r="DP786">
        <f>BK786+(BK786*(CJ786-8.25)/8.25)</f>
        <v>171154.54545454547</v>
      </c>
      <c r="DQ786">
        <f>BL786+(BL786*(CK786-8.25)/8.25)</f>
        <v>259306.24000000002</v>
      </c>
      <c r="DR786">
        <f>BM786+(BM786*(CL786-8.25)/8.25)</f>
        <v>268506.10909090907</v>
      </c>
      <c r="DS786">
        <f>BN786+(BN786*(CM786-8.25)/8.25)</f>
        <v>297156.36363636365</v>
      </c>
      <c r="DT786" s="8">
        <f>DM786*10^8/$I786</f>
        <v>168255.72254681934</v>
      </c>
      <c r="DU786" s="8">
        <f>DN786*10^8/$I786</f>
        <v>132602.70175588792</v>
      </c>
      <c r="DV786" s="8">
        <f>DO786*10^8/$I786</f>
        <v>79878.61174378288</v>
      </c>
      <c r="DW786" s="8">
        <f>DP786*10^8/$I786</f>
        <v>106756.33477514832</v>
      </c>
      <c r="DX786" s="8">
        <f>DQ786*10^8/$I786</f>
        <v>161740.2780230385</v>
      </c>
      <c r="DY786" s="8">
        <f>DR786*10^8/$I786</f>
        <v>167478.62579492081</v>
      </c>
      <c r="DZ786" s="8">
        <f>DS786*10^8/$I786</f>
        <v>185349.00228725915</v>
      </c>
      <c r="EA786" s="8">
        <f>DT786*10^8/$I786</f>
        <v>104948.21622375837</v>
      </c>
      <c r="EB786" s="8">
        <f>DZ786*0.8</f>
        <v>148279.20182980734</v>
      </c>
      <c r="EC786" s="10">
        <f>G786-E786</f>
        <v>9700</v>
      </c>
      <c r="ED786" s="4">
        <f>EC786/E786*100</f>
        <v>9.9691675231243568</v>
      </c>
      <c r="EE786" s="4">
        <f>DY786-G786</f>
        <v>60478.625794920808</v>
      </c>
      <c r="EF786" s="12">
        <f>EE786/G786</f>
        <v>0.56522080182168977</v>
      </c>
      <c r="EG786" s="4">
        <f>G786-F786</f>
        <v>-19500</v>
      </c>
    </row>
    <row r="787" spans="1:137" x14ac:dyDescent="0.3">
      <c r="A787">
        <v>786</v>
      </c>
      <c r="B787" t="s">
        <v>5955</v>
      </c>
      <c r="C787" t="s">
        <v>735</v>
      </c>
      <c r="D787" t="str">
        <f>VLOOKUP(C787,Sheet1!$A$2:$B$3197,2,FALSE)</f>
        <v>제약</v>
      </c>
      <c r="E787" s="7">
        <v>124000</v>
      </c>
      <c r="F787" s="7">
        <v>126000</v>
      </c>
      <c r="G787" s="7">
        <v>124000</v>
      </c>
      <c r="H787" t="s">
        <v>2942</v>
      </c>
      <c r="I787" s="7">
        <f>VALUE(LEFT(H787,FIND("/",H787)-1)) + VALUE(MID(H787,FIND("/",H787)+1,LEN(H787)))</f>
        <v>6155346</v>
      </c>
      <c r="J787" s="1">
        <v>521223</v>
      </c>
      <c r="K787" s="1">
        <f>G787*I787/(10^8)</f>
        <v>7632.6290399999998</v>
      </c>
      <c r="L787" s="1">
        <v>7262</v>
      </c>
      <c r="M787" s="1">
        <v>6903</v>
      </c>
      <c r="N787" s="1">
        <v>7075</v>
      </c>
      <c r="O787" s="1">
        <v>7697</v>
      </c>
      <c r="P787" s="1">
        <v>7833</v>
      </c>
      <c r="Q787" s="1">
        <v>8436</v>
      </c>
      <c r="R787" s="1">
        <v>9000</v>
      </c>
      <c r="S787" s="1">
        <v>9486</v>
      </c>
      <c r="T787">
        <v>760</v>
      </c>
      <c r="U787">
        <v>534</v>
      </c>
      <c r="V787">
        <v>505</v>
      </c>
      <c r="W787">
        <v>528</v>
      </c>
      <c r="X787">
        <v>506</v>
      </c>
      <c r="Y787">
        <v>554</v>
      </c>
      <c r="Z787">
        <v>625</v>
      </c>
      <c r="AA787">
        <v>690</v>
      </c>
      <c r="AB787" s="1">
        <v>1757</v>
      </c>
      <c r="AC787">
        <v>325</v>
      </c>
      <c r="AD787" s="1">
        <v>-1639</v>
      </c>
      <c r="AE787">
        <v>200</v>
      </c>
      <c r="AF787" s="1">
        <v>1624</v>
      </c>
      <c r="AG787">
        <v>364</v>
      </c>
      <c r="AH787">
        <v>440</v>
      </c>
      <c r="AI787">
        <v>512</v>
      </c>
      <c r="AJ787" s="1">
        <v>14022</v>
      </c>
      <c r="AK787" s="1">
        <v>14594</v>
      </c>
      <c r="AL787" s="1">
        <v>12419</v>
      </c>
      <c r="AM787" s="1">
        <v>13586</v>
      </c>
      <c r="AN787" s="1">
        <v>15111</v>
      </c>
      <c r="AO787" s="1">
        <v>15315</v>
      </c>
      <c r="AP787" s="1">
        <v>15687</v>
      </c>
      <c r="AQ787" s="1">
        <v>16121</v>
      </c>
      <c r="AR787" s="1">
        <v>5264</v>
      </c>
      <c r="AS787" s="1">
        <v>5452</v>
      </c>
      <c r="AT787" s="1">
        <v>5062</v>
      </c>
      <c r="AU787" s="1">
        <v>6117</v>
      </c>
      <c r="AV787" s="1">
        <v>6224</v>
      </c>
      <c r="AW787" s="1">
        <v>6167</v>
      </c>
      <c r="AX787" s="1">
        <v>6205</v>
      </c>
      <c r="AY787" s="1">
        <v>6232</v>
      </c>
      <c r="AZ787" s="1">
        <v>8759</v>
      </c>
      <c r="BA787" s="1">
        <v>9142</v>
      </c>
      <c r="BB787" s="1">
        <v>7358</v>
      </c>
      <c r="BC787" s="1">
        <v>7469</v>
      </c>
      <c r="BD787" s="1">
        <v>8887</v>
      </c>
      <c r="BE787" s="1">
        <v>9148</v>
      </c>
      <c r="BF787" s="1">
        <v>9483</v>
      </c>
      <c r="BG787" s="1">
        <v>9890</v>
      </c>
      <c r="BH787" s="1">
        <v>8759</v>
      </c>
      <c r="BI787" s="1">
        <v>9128</v>
      </c>
      <c r="BJ787" s="1">
        <v>7342</v>
      </c>
      <c r="BK787" s="1">
        <v>7451</v>
      </c>
      <c r="BL787" s="1">
        <v>8887</v>
      </c>
      <c r="BM787" s="1">
        <v>9160</v>
      </c>
      <c r="BN787" s="1">
        <v>9490</v>
      </c>
      <c r="BO787" s="1">
        <v>9880</v>
      </c>
      <c r="BP787">
        <v>303</v>
      </c>
      <c r="BQ787">
        <v>307</v>
      </c>
      <c r="BR787">
        <v>307</v>
      </c>
      <c r="BS787">
        <v>307</v>
      </c>
      <c r="BT787">
        <v>308</v>
      </c>
      <c r="BU787">
        <v>309</v>
      </c>
      <c r="BV787">
        <v>309</v>
      </c>
      <c r="BW787">
        <v>309</v>
      </c>
      <c r="BX787">
        <v>13.38</v>
      </c>
      <c r="BY787">
        <v>2.27</v>
      </c>
      <c r="BZ787">
        <v>-12.13</v>
      </c>
      <c r="CA787">
        <v>1.54</v>
      </c>
      <c r="CB787">
        <v>11.32</v>
      </c>
      <c r="CC787">
        <v>2.39</v>
      </c>
      <c r="CD787">
        <v>2.84</v>
      </c>
      <c r="CE787">
        <v>3.22</v>
      </c>
      <c r="CF787">
        <v>21.33</v>
      </c>
      <c r="CG787">
        <v>3.64</v>
      </c>
      <c r="CH787">
        <v>-19.91</v>
      </c>
      <c r="CI787">
        <v>2.67</v>
      </c>
      <c r="CJ787">
        <v>19.87</v>
      </c>
      <c r="CK787">
        <v>4.03</v>
      </c>
      <c r="CL787">
        <v>4.71</v>
      </c>
      <c r="CM787">
        <v>5.16</v>
      </c>
      <c r="CN787" s="1">
        <v>28410</v>
      </c>
      <c r="CO787" s="1">
        <v>5310</v>
      </c>
      <c r="CP787" s="1">
        <v>-26714</v>
      </c>
      <c r="CQ787" s="1">
        <v>3220</v>
      </c>
      <c r="CR787" s="1">
        <v>26439</v>
      </c>
      <c r="CS787" s="1">
        <v>5914</v>
      </c>
      <c r="CT787" s="1">
        <v>7140</v>
      </c>
      <c r="CU787" s="1">
        <v>8123</v>
      </c>
      <c r="CV787">
        <v>5.51</v>
      </c>
      <c r="CW787">
        <v>24.11</v>
      </c>
      <c r="CX787" t="s">
        <v>2</v>
      </c>
      <c r="CY787">
        <v>33.39</v>
      </c>
      <c r="CZ787">
        <v>4.63</v>
      </c>
      <c r="DA787">
        <v>20.97</v>
      </c>
      <c r="DB787">
        <v>17.37</v>
      </c>
      <c r="DC787">
        <v>15.27</v>
      </c>
      <c r="DD787">
        <v>1.08</v>
      </c>
      <c r="DE787">
        <v>0.86</v>
      </c>
      <c r="DF787">
        <v>0.91</v>
      </c>
      <c r="DG787">
        <v>0.89</v>
      </c>
      <c r="DH787">
        <v>0.84</v>
      </c>
      <c r="DI787">
        <v>0.83</v>
      </c>
      <c r="DJ787">
        <v>0.8</v>
      </c>
      <c r="DK787">
        <v>0.77</v>
      </c>
      <c r="DL787" s="6">
        <f>(CM787*3+CL787*2+CK787)/6</f>
        <v>4.8216666666666663</v>
      </c>
      <c r="DM787">
        <f>BH787+(BH787*(CG787-8.25)/8.25)</f>
        <v>3864.5769696969701</v>
      </c>
      <c r="DN787">
        <f>BI787+(BI787*(CH787-8.25)/8.25)</f>
        <v>-22028.906666666669</v>
      </c>
      <c r="DO787">
        <f>BJ787+(BJ787*(CI787-8.25)/8.25)</f>
        <v>2376.1381818181817</v>
      </c>
      <c r="DP787">
        <f>BK787+(BK787*(CJ787-8.25)/8.25)</f>
        <v>17945.620606060605</v>
      </c>
      <c r="DQ787">
        <f>BL787+(BL787*(CK787-8.25)/8.25)</f>
        <v>4341.1648484848483</v>
      </c>
      <c r="DR787">
        <f>BM787+(BM787*(CL787-8.25)/8.25)</f>
        <v>5229.5272727272732</v>
      </c>
      <c r="DS787">
        <f>BN787+(BN787*(CM787-8.25)/8.25)</f>
        <v>5935.5636363636368</v>
      </c>
      <c r="DT787" s="8">
        <f>DM787*10^8/$I787</f>
        <v>62784.073709210992</v>
      </c>
      <c r="DU787" s="8">
        <f>DN787*10^8/$I787</f>
        <v>-357882.508418969</v>
      </c>
      <c r="DV787" s="8">
        <f>DO787*10^8/$I787</f>
        <v>38602.836978102969</v>
      </c>
      <c r="DW787" s="8">
        <f>DP787*10^8/$I787</f>
        <v>291545.27797561022</v>
      </c>
      <c r="DX787" s="8">
        <f>DQ787*10^8/$I787</f>
        <v>70526.739658255581</v>
      </c>
      <c r="DY787" s="8">
        <f>DR787*10^8/$I787</f>
        <v>84959.111522362393</v>
      </c>
      <c r="DZ787" s="8">
        <f>DS787*10^8/$I787</f>
        <v>96429.406833728543</v>
      </c>
      <c r="EA787" s="8">
        <f>DT787*10^8/$I787</f>
        <v>1019992.6000782247</v>
      </c>
      <c r="EB787" s="8">
        <f>DZ787*0.8</f>
        <v>77143.525466982843</v>
      </c>
      <c r="EC787" s="10">
        <f>G787-E787</f>
        <v>0</v>
      </c>
      <c r="ED787" s="4">
        <f>EC787/E787*100</f>
        <v>0</v>
      </c>
      <c r="EE787" s="4">
        <f>DY787-G787</f>
        <v>-39040.888477637607</v>
      </c>
      <c r="EF787" s="12">
        <f>EE787/G787</f>
        <v>-0.31484587481965814</v>
      </c>
      <c r="EG787" s="4">
        <f>G787-F787</f>
        <v>-2000</v>
      </c>
    </row>
    <row r="788" spans="1:137" x14ac:dyDescent="0.3">
      <c r="A788">
        <v>787</v>
      </c>
      <c r="B788" t="s">
        <v>7264</v>
      </c>
      <c r="C788" t="s">
        <v>736</v>
      </c>
      <c r="D788" t="str">
        <f>VLOOKUP(C788,Sheet1!$A$2:$B$3197,2,FALSE)</f>
        <v>손해보험</v>
      </c>
      <c r="E788">
        <v>7740</v>
      </c>
      <c r="F788">
        <v>9690</v>
      </c>
      <c r="G788" s="7">
        <v>9770</v>
      </c>
      <c r="H788" t="s">
        <v>2943</v>
      </c>
      <c r="I788" s="7">
        <f>VALUE(LEFT(H788,FIND("/",H788)-1)) + VALUE(MID(H788,FIND("/",H788)+1,LEN(H788)))</f>
        <v>120369116</v>
      </c>
      <c r="J788" s="1">
        <v>7445681</v>
      </c>
      <c r="K788" s="1">
        <f>G788*I788/(10^8)</f>
        <v>11760.062633199999</v>
      </c>
      <c r="L788" s="1">
        <v>66845</v>
      </c>
      <c r="M788" s="1">
        <v>72081</v>
      </c>
      <c r="N788" s="1">
        <v>75585</v>
      </c>
      <c r="O788" s="1">
        <v>80515</v>
      </c>
      <c r="P788" s="1">
        <v>84471</v>
      </c>
      <c r="Q788" s="3"/>
      <c r="R788" s="3"/>
      <c r="S788" s="3"/>
      <c r="T788" s="1">
        <v>2072</v>
      </c>
      <c r="U788" s="1">
        <v>1756</v>
      </c>
      <c r="V788" s="1">
        <v>1436</v>
      </c>
      <c r="W788" s="1">
        <v>2498</v>
      </c>
      <c r="X788" s="1">
        <v>1923</v>
      </c>
      <c r="Y788" s="1">
        <v>2930</v>
      </c>
      <c r="Z788" s="1">
        <v>3290</v>
      </c>
      <c r="AA788" s="1">
        <v>3910</v>
      </c>
      <c r="AB788" s="1">
        <v>1600</v>
      </c>
      <c r="AC788" s="1">
        <v>1330</v>
      </c>
      <c r="AD788" s="1">
        <v>1029</v>
      </c>
      <c r="AE788" s="1">
        <v>1887</v>
      </c>
      <c r="AF788" s="1">
        <v>1421</v>
      </c>
      <c r="AG788" s="1">
        <v>2140</v>
      </c>
      <c r="AH788" s="1">
        <v>2410</v>
      </c>
      <c r="AI788" s="1">
        <v>2880</v>
      </c>
      <c r="AJ788" s="1">
        <v>95811</v>
      </c>
      <c r="AK788" s="1">
        <v>100653</v>
      </c>
      <c r="AL788" s="1">
        <v>107509</v>
      </c>
      <c r="AM788" s="1">
        <v>117331</v>
      </c>
      <c r="AN788" s="1">
        <v>125199</v>
      </c>
      <c r="AO788" s="1">
        <v>120480</v>
      </c>
      <c r="AP788" s="1">
        <v>123230</v>
      </c>
      <c r="AQ788" s="1">
        <v>127290</v>
      </c>
      <c r="AR788" s="1">
        <v>74695</v>
      </c>
      <c r="AS788" s="1">
        <v>79023</v>
      </c>
      <c r="AT788" s="1">
        <v>85132</v>
      </c>
      <c r="AU788" s="1">
        <v>92771</v>
      </c>
      <c r="AV788" s="1">
        <v>100640</v>
      </c>
      <c r="AW788" s="1">
        <v>95310</v>
      </c>
      <c r="AX788" s="1">
        <v>96290</v>
      </c>
      <c r="AY788" s="1">
        <v>99680</v>
      </c>
      <c r="AZ788" s="1">
        <v>21116</v>
      </c>
      <c r="BA788" s="1">
        <v>21630</v>
      </c>
      <c r="BB788" s="1">
        <v>22376</v>
      </c>
      <c r="BC788" s="1">
        <v>24560</v>
      </c>
      <c r="BD788" s="1">
        <v>24559</v>
      </c>
      <c r="BE788" s="1">
        <v>25180</v>
      </c>
      <c r="BF788" s="1">
        <v>26940</v>
      </c>
      <c r="BG788" s="1">
        <v>27620</v>
      </c>
      <c r="BH788" s="1">
        <v>21116</v>
      </c>
      <c r="BI788" s="1">
        <v>21630</v>
      </c>
      <c r="BJ788" s="1">
        <v>22376</v>
      </c>
      <c r="BK788" s="1">
        <v>24560</v>
      </c>
      <c r="BL788" s="1">
        <v>24559</v>
      </c>
      <c r="BM788" s="3"/>
      <c r="BN788" s="3"/>
      <c r="BO788" s="3"/>
      <c r="BP788">
        <v>602</v>
      </c>
      <c r="BQ788">
        <v>602</v>
      </c>
      <c r="BR788">
        <v>602</v>
      </c>
      <c r="BS788">
        <v>602</v>
      </c>
      <c r="BT788">
        <v>602</v>
      </c>
      <c r="BU788">
        <v>600</v>
      </c>
      <c r="BV788">
        <v>600</v>
      </c>
      <c r="BW788">
        <v>600</v>
      </c>
      <c r="BX788">
        <v>1.72</v>
      </c>
      <c r="BY788">
        <v>1.35</v>
      </c>
      <c r="BZ788">
        <v>0.99</v>
      </c>
      <c r="CA788">
        <v>1.68</v>
      </c>
      <c r="CB788">
        <v>1.17</v>
      </c>
      <c r="CC788">
        <v>1.74</v>
      </c>
      <c r="CD788">
        <v>1.98</v>
      </c>
      <c r="CE788">
        <v>2.2999999999999998</v>
      </c>
      <c r="CF788">
        <v>7.75</v>
      </c>
      <c r="CG788">
        <v>6.22</v>
      </c>
      <c r="CH788">
        <v>4.68</v>
      </c>
      <c r="CI788">
        <v>8.0399999999999991</v>
      </c>
      <c r="CJ788">
        <v>5.78</v>
      </c>
      <c r="CK788" s="3"/>
      <c r="CL788" s="3"/>
      <c r="CM788" s="3"/>
      <c r="CN788" s="1">
        <v>1330</v>
      </c>
      <c r="CO788" s="1">
        <v>1105</v>
      </c>
      <c r="CP788">
        <v>855</v>
      </c>
      <c r="CQ788" s="1">
        <v>1568</v>
      </c>
      <c r="CR788" s="1">
        <v>1180</v>
      </c>
      <c r="CS788" s="3"/>
      <c r="CT788" s="3"/>
      <c r="CU788" s="3"/>
      <c r="CV788">
        <v>8.57</v>
      </c>
      <c r="CW788">
        <v>9.9499999999999993</v>
      </c>
      <c r="CX788">
        <v>10.130000000000001</v>
      </c>
      <c r="CY788">
        <v>5.81</v>
      </c>
      <c r="CZ788">
        <v>6.69</v>
      </c>
      <c r="DA788" s="3"/>
      <c r="DB788" s="3"/>
      <c r="DC788" s="3"/>
      <c r="DD788">
        <v>0.64</v>
      </c>
      <c r="DE788">
        <v>0.6</v>
      </c>
      <c r="DF788">
        <v>0.46</v>
      </c>
      <c r="DG788">
        <v>0.44</v>
      </c>
      <c r="DH788">
        <v>0.37</v>
      </c>
      <c r="DI788" s="3"/>
      <c r="DJ788" s="3"/>
      <c r="DK788" s="3"/>
      <c r="DL788" s="6">
        <f>(CM788*3+CL788*2+CK788)/6</f>
        <v>0</v>
      </c>
      <c r="DM788">
        <f>BH788+(BH788*(CG788-8.25)/8.25)</f>
        <v>15920.184242424242</v>
      </c>
      <c r="DN788">
        <f>BI788+(BI788*(CH788-8.25)/8.25)</f>
        <v>12270.109090909091</v>
      </c>
      <c r="DO788">
        <f>BJ788+(BJ788*(CI788-8.25)/8.25)</f>
        <v>21806.429090909089</v>
      </c>
      <c r="DP788">
        <f>BK788+(BK788*(CJ788-8.25)/8.25)</f>
        <v>17206.884848484849</v>
      </c>
      <c r="DQ788">
        <f>BL788+(BL788*(CK788-8.25)/8.25)</f>
        <v>0</v>
      </c>
      <c r="DR788">
        <f>BM788+(BM788*(CL788-8.25)/8.25)</f>
        <v>0</v>
      </c>
      <c r="DS788">
        <f>BN788+(BN788*(CM788-8.25)/8.25)</f>
        <v>0</v>
      </c>
      <c r="DT788" s="8">
        <f>DM788*10^8/$I788</f>
        <v>13226.137045339972</v>
      </c>
      <c r="DU788" s="8">
        <f>DN788*10^8/$I788</f>
        <v>10193.735319040718</v>
      </c>
      <c r="DV788" s="8">
        <f>DO788*10^8/$I788</f>
        <v>18116.299110237785</v>
      </c>
      <c r="DW788" s="8">
        <f>DP788*10^8/$I788</f>
        <v>14295.099457642315</v>
      </c>
      <c r="DX788" s="8">
        <f>DQ788*10^8/$I788</f>
        <v>0</v>
      </c>
      <c r="DY788" s="8">
        <f>DR788*10^8/$I788</f>
        <v>0</v>
      </c>
      <c r="DZ788" s="8">
        <f>DS788*10^8/$I788</f>
        <v>0</v>
      </c>
      <c r="EA788" s="8">
        <f>DT788*10^8/$I788</f>
        <v>10987.982204122836</v>
      </c>
      <c r="EB788" s="8">
        <f>DZ788*0.8</f>
        <v>0</v>
      </c>
      <c r="EC788" s="10">
        <f>G788-E788</f>
        <v>2030</v>
      </c>
      <c r="ED788" s="4">
        <f>EC788/E788*100</f>
        <v>26.227390180878551</v>
      </c>
      <c r="EE788" s="4">
        <f>DY788-G788</f>
        <v>-9770</v>
      </c>
      <c r="EF788" s="12">
        <f>EE788/G788</f>
        <v>-1</v>
      </c>
      <c r="EG788" s="4">
        <f>G788-F788</f>
        <v>80</v>
      </c>
    </row>
    <row r="789" spans="1:137" x14ac:dyDescent="0.3">
      <c r="A789">
        <v>788</v>
      </c>
      <c r="B789" t="s">
        <v>7270</v>
      </c>
      <c r="C789" t="s">
        <v>7983</v>
      </c>
      <c r="D789" t="str">
        <f>VLOOKUP(C789,Sheet1!$A$2:$B$3197,2,FALSE)</f>
        <v>철강</v>
      </c>
      <c r="E789">
        <v>8360</v>
      </c>
      <c r="F789">
        <v>9950</v>
      </c>
      <c r="G789" s="7">
        <v>9850</v>
      </c>
      <c r="H789" t="s">
        <v>2944</v>
      </c>
      <c r="I789" s="7">
        <f>VALUE(LEFT(H789,FIND("/",H789)-1)) + VALUE(MID(H789,FIND("/",H789)+1,LEN(H789)))</f>
        <v>22800500</v>
      </c>
      <c r="J789" s="1">
        <v>23630</v>
      </c>
      <c r="K789" s="1">
        <f>G789*I789/(10^8)</f>
        <v>2245.8492500000002</v>
      </c>
      <c r="L789" s="1">
        <v>3873</v>
      </c>
      <c r="M789" s="1">
        <v>4207</v>
      </c>
      <c r="N789" s="1">
        <v>4174</v>
      </c>
      <c r="O789" s="1">
        <v>4372</v>
      </c>
      <c r="P789" s="1">
        <v>3283</v>
      </c>
      <c r="Q789" s="3"/>
      <c r="R789" s="3"/>
      <c r="S789" s="3"/>
      <c r="T789">
        <v>253</v>
      </c>
      <c r="U789">
        <v>192</v>
      </c>
      <c r="V789">
        <v>66</v>
      </c>
      <c r="W789">
        <v>156</v>
      </c>
      <c r="X789">
        <v>113</v>
      </c>
      <c r="Y789" s="3"/>
      <c r="Z789" s="3"/>
      <c r="AA789" s="3"/>
      <c r="AB789">
        <v>249</v>
      </c>
      <c r="AC789">
        <v>112</v>
      </c>
      <c r="AD789">
        <v>72</v>
      </c>
      <c r="AE789">
        <v>140</v>
      </c>
      <c r="AF789">
        <v>102</v>
      </c>
      <c r="AG789" s="3"/>
      <c r="AH789" s="3"/>
      <c r="AI789" s="3"/>
      <c r="AJ789" s="1">
        <v>3347</v>
      </c>
      <c r="AK789" s="1">
        <v>3404</v>
      </c>
      <c r="AL789" s="1">
        <v>3520</v>
      </c>
      <c r="AM789" s="1">
        <v>3567</v>
      </c>
      <c r="AN789" s="1">
        <v>3575</v>
      </c>
      <c r="AO789" s="3"/>
      <c r="AP789" s="3"/>
      <c r="AQ789" s="3"/>
      <c r="AR789">
        <v>796</v>
      </c>
      <c r="AS789">
        <v>785</v>
      </c>
      <c r="AT789">
        <v>831</v>
      </c>
      <c r="AU789">
        <v>786</v>
      </c>
      <c r="AV789">
        <v>731</v>
      </c>
      <c r="AW789" s="3"/>
      <c r="AX789" s="3"/>
      <c r="AY789" s="3"/>
      <c r="AZ789" s="1">
        <v>2551</v>
      </c>
      <c r="BA789" s="1">
        <v>2619</v>
      </c>
      <c r="BB789" s="1">
        <v>2689</v>
      </c>
      <c r="BC789" s="1">
        <v>2781</v>
      </c>
      <c r="BD789" s="1">
        <v>2844</v>
      </c>
      <c r="BE789" s="3"/>
      <c r="BF789" s="3"/>
      <c r="BG789" s="3"/>
      <c r="BH789" s="1">
        <v>2478</v>
      </c>
      <c r="BI789" s="1">
        <v>2552</v>
      </c>
      <c r="BJ789" s="1">
        <v>2618</v>
      </c>
      <c r="BK789" s="1">
        <v>2695</v>
      </c>
      <c r="BL789" s="1">
        <v>2766</v>
      </c>
      <c r="BM789" s="3"/>
      <c r="BN789" s="3"/>
      <c r="BO789" s="3"/>
      <c r="BP789">
        <v>120</v>
      </c>
      <c r="BQ789">
        <v>120</v>
      </c>
      <c r="BR789">
        <v>120</v>
      </c>
      <c r="BS789">
        <v>120</v>
      </c>
      <c r="BT789">
        <v>120</v>
      </c>
      <c r="BU789" s="3"/>
      <c r="BV789" s="3"/>
      <c r="BW789" s="3"/>
      <c r="BX789">
        <v>7.57</v>
      </c>
      <c r="BY789">
        <v>3.32</v>
      </c>
      <c r="BZ789">
        <v>2.09</v>
      </c>
      <c r="CA789">
        <v>3.96</v>
      </c>
      <c r="CB789">
        <v>2.87</v>
      </c>
      <c r="CC789" s="3"/>
      <c r="CD789" s="3"/>
      <c r="CE789" s="3"/>
      <c r="CF789">
        <v>10.25</v>
      </c>
      <c r="CG789">
        <v>4.71</v>
      </c>
      <c r="CH789">
        <v>2.54</v>
      </c>
      <c r="CI789">
        <v>4.7300000000000004</v>
      </c>
      <c r="CJ789">
        <v>4.05</v>
      </c>
      <c r="CK789" s="3"/>
      <c r="CL789" s="3"/>
      <c r="CM789" s="3"/>
      <c r="CN789" s="1">
        <v>1070</v>
      </c>
      <c r="CO789">
        <v>520</v>
      </c>
      <c r="CP789">
        <v>288</v>
      </c>
      <c r="CQ789">
        <v>552</v>
      </c>
      <c r="CR789" s="3"/>
      <c r="CS789" s="3"/>
      <c r="CT789" s="3"/>
      <c r="CU789" s="3"/>
      <c r="CV789">
        <v>8.69</v>
      </c>
      <c r="CW789">
        <v>19.43</v>
      </c>
      <c r="CX789">
        <v>34.17</v>
      </c>
      <c r="CY789">
        <v>12.67</v>
      </c>
      <c r="CZ789" s="3"/>
      <c r="DA789" s="3"/>
      <c r="DB789" s="3"/>
      <c r="DC789" s="3"/>
      <c r="DD789">
        <v>0.85</v>
      </c>
      <c r="DE789">
        <v>0.89</v>
      </c>
      <c r="DF789">
        <v>0.85</v>
      </c>
      <c r="DG789">
        <v>0.59</v>
      </c>
      <c r="DH789" s="3"/>
      <c r="DI789" s="3"/>
      <c r="DJ789" s="3"/>
      <c r="DK789" s="3"/>
      <c r="DL789" s="6">
        <f>(CM789*3+CL789*2+CK789)/6</f>
        <v>0</v>
      </c>
      <c r="DM789">
        <f>BH789+(BH789*(CG789-8.25)/8.25)</f>
        <v>1414.7127272727271</v>
      </c>
      <c r="DN789">
        <f>BI789+(BI789*(CH789-8.25)/8.25)</f>
        <v>785.70666666666671</v>
      </c>
      <c r="DO789">
        <f>BJ789+(BJ789*(CI789-8.25)/8.25)</f>
        <v>1500.9866666666669</v>
      </c>
      <c r="DP789">
        <f>BK789+(BK789*(CJ789-8.25)/8.25)</f>
        <v>1323</v>
      </c>
      <c r="DQ789">
        <f>BL789+(BL789*(CK789-8.25)/8.25)</f>
        <v>0</v>
      </c>
      <c r="DR789">
        <f>BM789+(BM789*(CL789-8.25)/8.25)</f>
        <v>0</v>
      </c>
      <c r="DS789">
        <f>BN789+(BN789*(CM789-8.25)/8.25)</f>
        <v>0</v>
      </c>
      <c r="DT789" s="8">
        <f>DM789*10^8/$I789</f>
        <v>6204.7443138208682</v>
      </c>
      <c r="DU789" s="8">
        <f>DN789*10^8/$I789</f>
        <v>3446.0063010314102</v>
      </c>
      <c r="DV789" s="8">
        <f>DO789*10^8/$I789</f>
        <v>6583.130486904528</v>
      </c>
      <c r="DW789" s="8">
        <f>DP789*10^8/$I789</f>
        <v>5802.5043310453721</v>
      </c>
      <c r="DX789" s="8">
        <f>DQ789*10^8/$I789</f>
        <v>0</v>
      </c>
      <c r="DY789" s="8">
        <f>DR789*10^8/$I789</f>
        <v>0</v>
      </c>
      <c r="DZ789" s="8">
        <f>DS789*10^8/$I789</f>
        <v>0</v>
      </c>
      <c r="EA789" s="8">
        <f>DT789*10^8/$I789</f>
        <v>27213.194069519825</v>
      </c>
      <c r="EB789" s="8">
        <f>DZ789*0.8</f>
        <v>0</v>
      </c>
      <c r="EC789" s="10">
        <f>G789-E789</f>
        <v>1490</v>
      </c>
      <c r="ED789" s="4">
        <f>EC789/E789*100</f>
        <v>17.822966507177032</v>
      </c>
      <c r="EE789" s="4">
        <f>DY789-G789</f>
        <v>-9850</v>
      </c>
      <c r="EF789" s="12">
        <f>EE789/G789</f>
        <v>-1</v>
      </c>
      <c r="EG789" s="4">
        <f>G789-F789</f>
        <v>-100</v>
      </c>
    </row>
    <row r="790" spans="1:137" x14ac:dyDescent="0.3">
      <c r="A790">
        <v>789</v>
      </c>
      <c r="B790" t="s">
        <v>7449</v>
      </c>
      <c r="C790" t="s">
        <v>737</v>
      </c>
      <c r="D790" t="str">
        <f>VLOOKUP(C790,Sheet1!$A$2:$B$3197,2,FALSE)</f>
        <v>건축자재</v>
      </c>
      <c r="E790">
        <v>10800</v>
      </c>
      <c r="F790">
        <v>14600</v>
      </c>
      <c r="G790" s="7">
        <v>13900</v>
      </c>
      <c r="H790" t="s">
        <v>2945</v>
      </c>
      <c r="I790" s="7">
        <f>VALUE(LEFT(H790,FIND("/",H790)-1)) + VALUE(MID(H790,FIND("/",H790)+1,LEN(H790)))</f>
        <v>28815780</v>
      </c>
      <c r="J790" s="1">
        <v>-1156000</v>
      </c>
      <c r="K790" s="1">
        <f>G790*I790/(10^8)</f>
        <v>4005.3934199999999</v>
      </c>
      <c r="L790" s="1">
        <v>14412</v>
      </c>
      <c r="M790" s="1">
        <v>11908</v>
      </c>
      <c r="N790" s="1">
        <v>11867</v>
      </c>
      <c r="O790" s="1">
        <v>16518</v>
      </c>
      <c r="P790" s="1">
        <v>15334</v>
      </c>
      <c r="Q790" s="3"/>
      <c r="R790" s="3"/>
      <c r="S790" s="3"/>
      <c r="T790" s="1">
        <v>1016</v>
      </c>
      <c r="U790" s="1">
        <v>1126</v>
      </c>
      <c r="V790">
        <v>411</v>
      </c>
      <c r="W790">
        <v>836</v>
      </c>
      <c r="X790" s="1">
        <v>1571</v>
      </c>
      <c r="Y790" s="3"/>
      <c r="Z790" s="3"/>
      <c r="AA790" s="3"/>
      <c r="AB790">
        <v>838</v>
      </c>
      <c r="AC790">
        <v>656</v>
      </c>
      <c r="AD790" s="1">
        <v>5204</v>
      </c>
      <c r="AE790">
        <v>492</v>
      </c>
      <c r="AF790" s="1">
        <v>1085</v>
      </c>
      <c r="AG790" s="3"/>
      <c r="AH790" s="3"/>
      <c r="AI790" s="3"/>
      <c r="AJ790" s="1">
        <v>21585</v>
      </c>
      <c r="AK790" s="1">
        <v>33363</v>
      </c>
      <c r="AL790" s="1">
        <v>32542</v>
      </c>
      <c r="AM790" s="1">
        <v>33000</v>
      </c>
      <c r="AN790" s="1">
        <v>33201</v>
      </c>
      <c r="AO790" s="3"/>
      <c r="AP790" s="3"/>
      <c r="AQ790" s="3"/>
      <c r="AR790" s="1">
        <v>6304</v>
      </c>
      <c r="AS790" s="1">
        <v>16969</v>
      </c>
      <c r="AT790" s="1">
        <v>15294</v>
      </c>
      <c r="AU790" s="1">
        <v>15576</v>
      </c>
      <c r="AV790" s="1">
        <v>14967</v>
      </c>
      <c r="AW790" s="3"/>
      <c r="AX790" s="3"/>
      <c r="AY790" s="3"/>
      <c r="AZ790" s="1">
        <v>15280</v>
      </c>
      <c r="BA790" s="1">
        <v>16394</v>
      </c>
      <c r="BB790" s="1">
        <v>17248</v>
      </c>
      <c r="BC790" s="1">
        <v>17424</v>
      </c>
      <c r="BD790" s="1">
        <v>18234</v>
      </c>
      <c r="BE790" s="3"/>
      <c r="BF790" s="3"/>
      <c r="BG790" s="3"/>
      <c r="BH790" s="1">
        <v>14845</v>
      </c>
      <c r="BI790" s="1">
        <v>15337</v>
      </c>
      <c r="BJ790" s="1">
        <v>10002</v>
      </c>
      <c r="BK790" s="1">
        <v>10010</v>
      </c>
      <c r="BL790" s="1">
        <v>13319</v>
      </c>
      <c r="BM790" s="3"/>
      <c r="BN790" s="3"/>
      <c r="BO790" s="3"/>
      <c r="BP790">
        <v>377</v>
      </c>
      <c r="BQ790">
        <v>377</v>
      </c>
      <c r="BR790">
        <v>313</v>
      </c>
      <c r="BS790">
        <v>313</v>
      </c>
      <c r="BT790">
        <v>313</v>
      </c>
      <c r="BU790" s="3"/>
      <c r="BV790" s="3"/>
      <c r="BW790" s="3"/>
      <c r="BX790">
        <v>3.89</v>
      </c>
      <c r="BY790">
        <v>2.39</v>
      </c>
      <c r="BZ790">
        <v>15.79</v>
      </c>
      <c r="CA790">
        <v>1.5</v>
      </c>
      <c r="CB790">
        <v>3.28</v>
      </c>
      <c r="CC790" s="3"/>
      <c r="CD790" s="3"/>
      <c r="CE790" s="3"/>
      <c r="CF790">
        <v>5.54</v>
      </c>
      <c r="CG790">
        <v>3.79</v>
      </c>
      <c r="CH790">
        <v>40.39</v>
      </c>
      <c r="CI790">
        <v>1.38</v>
      </c>
      <c r="CJ790">
        <v>4.21</v>
      </c>
      <c r="CK790" s="3"/>
      <c r="CL790" s="3"/>
      <c r="CM790" s="3"/>
      <c r="CN790" s="1">
        <v>2143</v>
      </c>
      <c r="CO790" s="1">
        <v>1515</v>
      </c>
      <c r="CP790" s="1">
        <v>17398</v>
      </c>
      <c r="CQ790">
        <v>461</v>
      </c>
      <c r="CR790" s="1">
        <v>1652</v>
      </c>
      <c r="CS790" s="3"/>
      <c r="CT790" s="3"/>
      <c r="CU790" s="3"/>
      <c r="CV790">
        <v>4.45</v>
      </c>
      <c r="CW790">
        <v>11.85</v>
      </c>
      <c r="CX790">
        <v>0.6</v>
      </c>
      <c r="CY790">
        <v>19.059999999999999</v>
      </c>
      <c r="CZ790">
        <v>6.6</v>
      </c>
      <c r="DA790" s="3"/>
      <c r="DB790" s="3"/>
      <c r="DC790" s="3"/>
      <c r="DD790">
        <v>0.24</v>
      </c>
      <c r="DE790">
        <v>0.43</v>
      </c>
      <c r="DF790">
        <v>0.31</v>
      </c>
      <c r="DG790">
        <v>0.26</v>
      </c>
      <c r="DH790">
        <v>0.24</v>
      </c>
      <c r="DI790" s="3"/>
      <c r="DJ790" s="3"/>
      <c r="DK790" s="3"/>
      <c r="DL790" s="6">
        <f>(CM790*3+CL790*2+CK790)/6</f>
        <v>0</v>
      </c>
      <c r="DM790">
        <f>BH790+(BH790*(CG790-8.25)/8.25)</f>
        <v>6819.7030303030306</v>
      </c>
      <c r="DN790">
        <f>BI790+(BI790*(CH790-8.25)/8.25)</f>
        <v>75086.233939393947</v>
      </c>
      <c r="DO790">
        <f>BJ790+(BJ790*(CI790-8.25)/8.25)</f>
        <v>1673.0618181818172</v>
      </c>
      <c r="DP790">
        <f>BK790+(BK790*(CJ790-8.25)/8.25)</f>
        <v>5108.1333333333332</v>
      </c>
      <c r="DQ790">
        <f>BL790+(BL790*(CK790-8.25)/8.25)</f>
        <v>0</v>
      </c>
      <c r="DR790">
        <f>BM790+(BM790*(CL790-8.25)/8.25)</f>
        <v>0</v>
      </c>
      <c r="DS790">
        <f>BN790+(BN790*(CM790-8.25)/8.25)</f>
        <v>0</v>
      </c>
      <c r="DT790" s="8">
        <f>DM790*10^8/$I790</f>
        <v>23666.557109691395</v>
      </c>
      <c r="DU790" s="8">
        <f>DN790*10^8/$I790</f>
        <v>260573.31760373639</v>
      </c>
      <c r="DV790" s="8">
        <f>DO790*10^8/$I790</f>
        <v>5806.0611865506235</v>
      </c>
      <c r="DW790" s="8">
        <f>DP790*10^8/$I790</f>
        <v>17726.861231357725</v>
      </c>
      <c r="DX790" s="8">
        <f>DQ790*10^8/$I790</f>
        <v>0</v>
      </c>
      <c r="DY790" s="8">
        <f>DR790*10^8/$I790</f>
        <v>0</v>
      </c>
      <c r="DZ790" s="8">
        <f>DS790*10^8/$I790</f>
        <v>0</v>
      </c>
      <c r="EA790" s="8">
        <f>DT790*10^8/$I790</f>
        <v>82130.544825409539</v>
      </c>
      <c r="EB790" s="8">
        <f>DZ790*0.8</f>
        <v>0</v>
      </c>
      <c r="EC790" s="10">
        <f>G790-E790</f>
        <v>3100</v>
      </c>
      <c r="ED790" s="4">
        <f>EC790/E790*100</f>
        <v>28.703703703703702</v>
      </c>
      <c r="EE790" s="4">
        <f>DY790-G790</f>
        <v>-13900</v>
      </c>
      <c r="EF790" s="12">
        <f>EE790/G790</f>
        <v>-1</v>
      </c>
      <c r="EG790" s="4">
        <f>G790-F790</f>
        <v>-700</v>
      </c>
    </row>
    <row r="791" spans="1:137" x14ac:dyDescent="0.3">
      <c r="A791">
        <v>790</v>
      </c>
      <c r="B791" t="s">
        <v>6719</v>
      </c>
      <c r="C791" t="s">
        <v>7971</v>
      </c>
      <c r="D791" t="str">
        <f>VLOOKUP(C791,Sheet1!$A$2:$B$3197,2,FALSE)</f>
        <v>화학</v>
      </c>
      <c r="E791">
        <v>3335</v>
      </c>
      <c r="F791">
        <v>4375</v>
      </c>
      <c r="G791" s="7">
        <v>4235</v>
      </c>
      <c r="H791" t="s">
        <v>2946</v>
      </c>
      <c r="I791" s="7">
        <f>VALUE(LEFT(H791,FIND("/",H791)-1)) + VALUE(MID(H791,FIND("/",H791)+1,LEN(H791)))</f>
        <v>42000000</v>
      </c>
      <c r="J791" s="1">
        <v>12230</v>
      </c>
      <c r="K791" s="1">
        <f>G791*I791/(10^8)</f>
        <v>1778.7</v>
      </c>
      <c r="L791" s="1">
        <v>3779</v>
      </c>
      <c r="M791" s="1">
        <v>3863</v>
      </c>
      <c r="N791" s="1">
        <v>4149</v>
      </c>
      <c r="O791" s="1">
        <v>4545</v>
      </c>
      <c r="P791" s="1">
        <v>4313</v>
      </c>
      <c r="Q791" s="3"/>
      <c r="R791" s="3"/>
      <c r="S791" s="3"/>
      <c r="T791">
        <v>156</v>
      </c>
      <c r="U791">
        <v>167</v>
      </c>
      <c r="V791">
        <v>149</v>
      </c>
      <c r="W791">
        <v>198</v>
      </c>
      <c r="X791">
        <v>207</v>
      </c>
      <c r="Y791" s="3"/>
      <c r="Z791" s="3"/>
      <c r="AA791" s="3"/>
      <c r="AB791">
        <v>405</v>
      </c>
      <c r="AC791">
        <v>118</v>
      </c>
      <c r="AD791">
        <v>118</v>
      </c>
      <c r="AE791">
        <v>144</v>
      </c>
      <c r="AF791">
        <v>189</v>
      </c>
      <c r="AG791" s="3"/>
      <c r="AH791" s="3"/>
      <c r="AI791" s="3"/>
      <c r="AJ791" s="1">
        <v>3993</v>
      </c>
      <c r="AK791" s="1">
        <v>3804</v>
      </c>
      <c r="AL791" s="1">
        <v>3928</v>
      </c>
      <c r="AM791" s="1">
        <v>4038</v>
      </c>
      <c r="AN791" s="1">
        <v>4106</v>
      </c>
      <c r="AO791" s="3"/>
      <c r="AP791" s="3"/>
      <c r="AQ791" s="3"/>
      <c r="AR791" s="1">
        <v>1530</v>
      </c>
      <c r="AS791" s="1">
        <v>1298</v>
      </c>
      <c r="AT791" s="1">
        <v>1318</v>
      </c>
      <c r="AU791" s="1">
        <v>1196</v>
      </c>
      <c r="AV791" s="1">
        <v>1152</v>
      </c>
      <c r="AW791" s="3"/>
      <c r="AX791" s="3"/>
      <c r="AY791" s="3"/>
      <c r="AZ791" s="1">
        <v>2463</v>
      </c>
      <c r="BA791" s="1">
        <v>2506</v>
      </c>
      <c r="BB791" s="1">
        <v>2610</v>
      </c>
      <c r="BC791" s="1">
        <v>2842</v>
      </c>
      <c r="BD791" s="1">
        <v>2954</v>
      </c>
      <c r="BE791" s="3"/>
      <c r="BF791" s="3"/>
      <c r="BG791" s="3"/>
      <c r="BH791" s="1">
        <v>2455</v>
      </c>
      <c r="BI791" s="1">
        <v>2506</v>
      </c>
      <c r="BJ791" s="1">
        <v>2610</v>
      </c>
      <c r="BK791" s="1">
        <v>2833</v>
      </c>
      <c r="BL791" s="1">
        <v>2945</v>
      </c>
      <c r="BM791" s="3"/>
      <c r="BN791" s="3"/>
      <c r="BO791" s="3"/>
      <c r="BP791">
        <v>210</v>
      </c>
      <c r="BQ791">
        <v>210</v>
      </c>
      <c r="BR791">
        <v>210</v>
      </c>
      <c r="BS791">
        <v>210</v>
      </c>
      <c r="BT791">
        <v>210</v>
      </c>
      <c r="BU791" s="3"/>
      <c r="BV791" s="3"/>
      <c r="BW791" s="3"/>
      <c r="BX791">
        <v>10.89</v>
      </c>
      <c r="BY791">
        <v>3.02</v>
      </c>
      <c r="BZ791">
        <v>3.06</v>
      </c>
      <c r="CA791">
        <v>3.61</v>
      </c>
      <c r="CB791">
        <v>4.63</v>
      </c>
      <c r="CC791" s="3"/>
      <c r="CD791" s="3"/>
      <c r="CE791" s="3"/>
      <c r="CF791">
        <v>17.87</v>
      </c>
      <c r="CG791">
        <v>4.74</v>
      </c>
      <c r="CH791">
        <v>4.63</v>
      </c>
      <c r="CI791">
        <v>5.29</v>
      </c>
      <c r="CJ791">
        <v>6.53</v>
      </c>
      <c r="CK791" s="3"/>
      <c r="CL791" s="3"/>
      <c r="CM791" s="3"/>
      <c r="CN791">
        <v>965</v>
      </c>
      <c r="CO791">
        <v>280</v>
      </c>
      <c r="CP791">
        <v>282</v>
      </c>
      <c r="CQ791">
        <v>343</v>
      </c>
      <c r="CR791">
        <v>449</v>
      </c>
      <c r="CS791" s="3"/>
      <c r="CT791" s="3"/>
      <c r="CU791" s="3"/>
      <c r="CV791">
        <v>6.67</v>
      </c>
      <c r="CW791">
        <v>18.63</v>
      </c>
      <c r="CX791">
        <v>13.35</v>
      </c>
      <c r="CY791">
        <v>10.92</v>
      </c>
      <c r="CZ791">
        <v>7.3</v>
      </c>
      <c r="DA791" s="3"/>
      <c r="DB791" s="3"/>
      <c r="DC791" s="3"/>
      <c r="DD791">
        <v>1.1000000000000001</v>
      </c>
      <c r="DE791">
        <v>0.87</v>
      </c>
      <c r="DF791">
        <v>0.61</v>
      </c>
      <c r="DG791">
        <v>0.56000000000000005</v>
      </c>
      <c r="DH791">
        <v>0.47</v>
      </c>
      <c r="DI791" s="3"/>
      <c r="DJ791" s="3"/>
      <c r="DK791" s="3"/>
      <c r="DL791" s="6">
        <f>(CM791*3+CL791*2+CK791)/6</f>
        <v>0</v>
      </c>
      <c r="DM791">
        <f>BH791+(BH791*(CG791-8.25)/8.25)</f>
        <v>1410.5090909090909</v>
      </c>
      <c r="DN791">
        <f>BI791+(BI791*(CH791-8.25)/8.25)</f>
        <v>1406.3975757575756</v>
      </c>
      <c r="DO791">
        <f>BJ791+(BJ791*(CI791-8.25)/8.25)</f>
        <v>1673.5636363636363</v>
      </c>
      <c r="DP791">
        <f>BK791+(BK791*(CJ791-8.25)/8.25)</f>
        <v>2242.3624242424244</v>
      </c>
      <c r="DQ791">
        <f>BL791+(BL791*(CK791-8.25)/8.25)</f>
        <v>0</v>
      </c>
      <c r="DR791">
        <f>BM791+(BM791*(CL791-8.25)/8.25)</f>
        <v>0</v>
      </c>
      <c r="DS791">
        <f>BN791+(BN791*(CM791-8.25)/8.25)</f>
        <v>0</v>
      </c>
      <c r="DT791" s="8">
        <f>DM791*10^8/$I791</f>
        <v>3358.3549783549784</v>
      </c>
      <c r="DU791" s="8">
        <f>DN791*10^8/$I791</f>
        <v>3348.5656565656564</v>
      </c>
      <c r="DV791" s="8">
        <f>DO791*10^8/$I791</f>
        <v>3984.6753246753242</v>
      </c>
      <c r="DW791" s="8">
        <f>DP791*10^8/$I791</f>
        <v>5338.9581529581528</v>
      </c>
      <c r="DX791" s="8">
        <f>DQ791*10^8/$I791</f>
        <v>0</v>
      </c>
      <c r="DY791" s="8">
        <f>DR791*10^8/$I791</f>
        <v>0</v>
      </c>
      <c r="DZ791" s="8">
        <f>DS791*10^8/$I791</f>
        <v>0</v>
      </c>
      <c r="EA791" s="8">
        <f>DT791*10^8/$I791</f>
        <v>7996.0832817975679</v>
      </c>
      <c r="EB791" s="8">
        <f>DZ791*0.8</f>
        <v>0</v>
      </c>
      <c r="EC791" s="10">
        <f>G791-E791</f>
        <v>900</v>
      </c>
      <c r="ED791" s="4">
        <f>EC791/E791*100</f>
        <v>26.986506746626688</v>
      </c>
      <c r="EE791" s="4">
        <f>DY791-G791</f>
        <v>-4235</v>
      </c>
      <c r="EF791" s="12">
        <f>EE791/G791</f>
        <v>-1</v>
      </c>
      <c r="EG791" s="4">
        <f>G791-F791</f>
        <v>-140</v>
      </c>
    </row>
    <row r="792" spans="1:137" x14ac:dyDescent="0.3">
      <c r="A792">
        <v>791</v>
      </c>
      <c r="B792" t="s">
        <v>7861</v>
      </c>
      <c r="C792" t="s">
        <v>738</v>
      </c>
      <c r="D792" t="str">
        <f>VLOOKUP(C792,Sheet1!$A$2:$B$3197,2,FALSE)</f>
        <v>철강</v>
      </c>
      <c r="E792">
        <v>46300</v>
      </c>
      <c r="F792">
        <v>75600</v>
      </c>
      <c r="G792" s="7">
        <v>71700</v>
      </c>
      <c r="H792" t="s">
        <v>2947</v>
      </c>
      <c r="I792" s="7">
        <f>VALUE(LEFT(H792,FIND("/",H792)-1)) + VALUE(MID(H792,FIND("/",H792)+1,LEN(H792)))</f>
        <v>4141657</v>
      </c>
      <c r="J792">
        <v>127</v>
      </c>
      <c r="K792" s="1">
        <f>G792*I792/(10^8)</f>
        <v>2969.5680689999999</v>
      </c>
      <c r="L792" s="1">
        <v>17975</v>
      </c>
      <c r="M792" s="1">
        <v>15070</v>
      </c>
      <c r="N792" s="1">
        <v>17817</v>
      </c>
      <c r="O792" s="1">
        <v>26439</v>
      </c>
      <c r="P792" s="1">
        <v>23064</v>
      </c>
      <c r="Q792" s="3"/>
      <c r="R792" s="3"/>
      <c r="S792" s="3"/>
      <c r="T792">
        <v>772</v>
      </c>
      <c r="U792">
        <v>522</v>
      </c>
      <c r="V792">
        <v>805</v>
      </c>
      <c r="W792">
        <v>631</v>
      </c>
      <c r="X792">
        <v>671</v>
      </c>
      <c r="Y792" s="3"/>
      <c r="Z792" s="3"/>
      <c r="AA792" s="3"/>
      <c r="AB792">
        <v>653</v>
      </c>
      <c r="AC792">
        <v>291</v>
      </c>
      <c r="AD792" s="1">
        <v>3228</v>
      </c>
      <c r="AE792">
        <v>147</v>
      </c>
      <c r="AF792">
        <v>338</v>
      </c>
      <c r="AG792" s="3"/>
      <c r="AH792" s="3"/>
      <c r="AI792" s="3"/>
      <c r="AJ792" s="1">
        <v>21697</v>
      </c>
      <c r="AK792" s="1">
        <v>24117</v>
      </c>
      <c r="AL792" s="1">
        <v>24454</v>
      </c>
      <c r="AM792" s="1">
        <v>24485</v>
      </c>
      <c r="AN792" s="1">
        <v>23156</v>
      </c>
      <c r="AO792" s="3"/>
      <c r="AP792" s="3"/>
      <c r="AQ792" s="3"/>
      <c r="AR792" s="1">
        <v>8776</v>
      </c>
      <c r="AS792" s="1">
        <v>11426</v>
      </c>
      <c r="AT792" s="1">
        <v>10928</v>
      </c>
      <c r="AU792" s="1">
        <v>10962</v>
      </c>
      <c r="AV792" s="1">
        <v>9848</v>
      </c>
      <c r="AW792" s="3"/>
      <c r="AX792" s="3"/>
      <c r="AY792" s="3"/>
      <c r="AZ792" s="1">
        <v>12921</v>
      </c>
      <c r="BA792" s="1">
        <v>12691</v>
      </c>
      <c r="BB792" s="1">
        <v>13526</v>
      </c>
      <c r="BC792" s="1">
        <v>13523</v>
      </c>
      <c r="BD792" s="1">
        <v>13307</v>
      </c>
      <c r="BE792" s="3"/>
      <c r="BF792" s="3"/>
      <c r="BG792" s="3"/>
      <c r="BH792" s="1">
        <v>12596</v>
      </c>
      <c r="BI792" s="1">
        <v>12370</v>
      </c>
      <c r="BJ792" s="1">
        <v>9413</v>
      </c>
      <c r="BK792" s="1">
        <v>9649</v>
      </c>
      <c r="BL792" s="1">
        <v>9759</v>
      </c>
      <c r="BM792" s="3"/>
      <c r="BN792" s="3"/>
      <c r="BO792" s="3"/>
      <c r="BP792">
        <v>300</v>
      </c>
      <c r="BQ792">
        <v>300</v>
      </c>
      <c r="BR792">
        <v>207</v>
      </c>
      <c r="BS792">
        <v>207</v>
      </c>
      <c r="BT792">
        <v>207</v>
      </c>
      <c r="BU792" s="3"/>
      <c r="BV792" s="3"/>
      <c r="BW792" s="3"/>
      <c r="BX792">
        <v>3.08</v>
      </c>
      <c r="BY792">
        <v>1.27</v>
      </c>
      <c r="BZ792">
        <v>13.29</v>
      </c>
      <c r="CA792">
        <v>0.6</v>
      </c>
      <c r="CB792">
        <v>1.42</v>
      </c>
      <c r="CC792" s="3"/>
      <c r="CD792" s="3"/>
      <c r="CE792" s="3"/>
      <c r="CF792">
        <v>5.3</v>
      </c>
      <c r="CG792">
        <v>2.04</v>
      </c>
      <c r="CH792">
        <v>29.05</v>
      </c>
      <c r="CI792">
        <v>-0.32</v>
      </c>
      <c r="CJ792">
        <v>1.76</v>
      </c>
      <c r="CK792" s="3"/>
      <c r="CL792" s="3"/>
      <c r="CM792" s="3"/>
      <c r="CN792" s="1">
        <v>10854</v>
      </c>
      <c r="CO792" s="1">
        <v>4248</v>
      </c>
      <c r="CP792" s="1">
        <v>62348</v>
      </c>
      <c r="CQ792">
        <v>-742</v>
      </c>
      <c r="CR792" s="1">
        <v>4124</v>
      </c>
      <c r="CS792" s="3"/>
      <c r="CT792" s="3"/>
      <c r="CU792" s="3"/>
      <c r="CV792">
        <v>7.27</v>
      </c>
      <c r="CW792">
        <v>19.309999999999999</v>
      </c>
      <c r="CX792">
        <v>0.79</v>
      </c>
      <c r="CY792" t="s">
        <v>2</v>
      </c>
      <c r="CZ792">
        <v>10.8</v>
      </c>
      <c r="DA792" s="3"/>
      <c r="DB792" s="3"/>
      <c r="DC792" s="3"/>
      <c r="DD792">
        <v>0.38</v>
      </c>
      <c r="DE792">
        <v>0.4</v>
      </c>
      <c r="DF792">
        <v>0.22</v>
      </c>
      <c r="DG792">
        <v>0.2</v>
      </c>
      <c r="DH792">
        <v>0.19</v>
      </c>
      <c r="DI792" s="3"/>
      <c r="DJ792" s="3"/>
      <c r="DK792" s="3"/>
      <c r="DL792" s="6">
        <f>(CM792*3+CL792*2+CK792)/6</f>
        <v>0</v>
      </c>
      <c r="DM792">
        <f>BH792+(BH792*(CG792-8.25)/8.25)</f>
        <v>3114.6472727272721</v>
      </c>
      <c r="DN792">
        <f>BI792+(BI792*(CH792-8.25)/8.25)</f>
        <v>43557.393939393936</v>
      </c>
      <c r="DO792">
        <f>BJ792+(BJ792*(CI792-8.25)/8.25)</f>
        <v>-365.11030303030384</v>
      </c>
      <c r="DP792">
        <f>BK792+(BK792*(CJ792-8.25)/8.25)</f>
        <v>2058.4533333333329</v>
      </c>
      <c r="DQ792">
        <f>BL792+(BL792*(CK792-8.25)/8.25)</f>
        <v>0</v>
      </c>
      <c r="DR792">
        <f>BM792+(BM792*(CL792-8.25)/8.25)</f>
        <v>0</v>
      </c>
      <c r="DS792">
        <f>BN792+(BN792*(CM792-8.25)/8.25)</f>
        <v>0</v>
      </c>
      <c r="DT792" s="8">
        <f>DM792*10^8/$I792</f>
        <v>75202.92657569838</v>
      </c>
      <c r="DU792" s="8">
        <f>DN792*10^8/$I792</f>
        <v>1051690.0346743811</v>
      </c>
      <c r="DV792" s="8">
        <f>DO792*10^8/$I792</f>
        <v>-8815.5610913772871</v>
      </c>
      <c r="DW792" s="8">
        <f>DP792*10^8/$I792</f>
        <v>49701.202521921368</v>
      </c>
      <c r="DX792" s="8">
        <f>DQ792*10^8/$I792</f>
        <v>0</v>
      </c>
      <c r="DY792" s="8">
        <f>DR792*10^8/$I792</f>
        <v>0</v>
      </c>
      <c r="DZ792" s="8">
        <f>DS792*10^8/$I792</f>
        <v>0</v>
      </c>
      <c r="EA792" s="8">
        <f>DT792*10^8/$I792</f>
        <v>1815769.0647897299</v>
      </c>
      <c r="EB792" s="8">
        <f>DZ792*0.8</f>
        <v>0</v>
      </c>
      <c r="EC792" s="10">
        <f>G792-E792</f>
        <v>25400</v>
      </c>
      <c r="ED792" s="4">
        <f>EC792/E792*100</f>
        <v>54.85961123110151</v>
      </c>
      <c r="EE792" s="4">
        <f>DY792-G792</f>
        <v>-71700</v>
      </c>
      <c r="EF792" s="12">
        <f>EE792/G792</f>
        <v>-1</v>
      </c>
      <c r="EG792" s="4">
        <f>G792-F792</f>
        <v>-3900</v>
      </c>
    </row>
    <row r="793" spans="1:137" x14ac:dyDescent="0.3">
      <c r="A793">
        <v>792</v>
      </c>
      <c r="B793" t="s">
        <v>6284</v>
      </c>
      <c r="C793" t="s">
        <v>739</v>
      </c>
      <c r="D793" t="str">
        <f>VLOOKUP(C793,Sheet1!$A$2:$B$3197,2,FALSE)</f>
        <v>전기장비</v>
      </c>
      <c r="E793">
        <v>1410</v>
      </c>
      <c r="F793">
        <v>1260</v>
      </c>
      <c r="G793" s="7">
        <v>1685</v>
      </c>
      <c r="H793" t="s">
        <v>2948</v>
      </c>
      <c r="I793" s="7">
        <f>VALUE(LEFT(H793,FIND("/",H793)-1)) + VALUE(MID(H793,FIND("/",H793)+1,LEN(H793)))</f>
        <v>856473009</v>
      </c>
      <c r="J793">
        <v>0</v>
      </c>
      <c r="K793" s="1">
        <f>G793*I793/(10^8)</f>
        <v>14431.57020165</v>
      </c>
      <c r="L793" s="1">
        <v>13740</v>
      </c>
      <c r="M793" s="1">
        <v>15702</v>
      </c>
      <c r="N793" s="1">
        <v>16488</v>
      </c>
      <c r="O793" s="1">
        <v>15547</v>
      </c>
      <c r="P793" s="1">
        <v>15968</v>
      </c>
      <c r="Q793" s="3"/>
      <c r="R793" s="3"/>
      <c r="S793" s="3"/>
      <c r="T793">
        <v>487</v>
      </c>
      <c r="U793">
        <v>496</v>
      </c>
      <c r="V793">
        <v>495</v>
      </c>
      <c r="W793">
        <v>332</v>
      </c>
      <c r="X793">
        <v>566</v>
      </c>
      <c r="Y793" s="3"/>
      <c r="Z793" s="3"/>
      <c r="AA793" s="3"/>
      <c r="AB793">
        <v>-159</v>
      </c>
      <c r="AC793">
        <v>-455</v>
      </c>
      <c r="AD793">
        <v>-59</v>
      </c>
      <c r="AE793">
        <v>-126</v>
      </c>
      <c r="AF793">
        <v>27</v>
      </c>
      <c r="AG793" s="3"/>
      <c r="AH793" s="3"/>
      <c r="AI793" s="3"/>
      <c r="AJ793" s="1">
        <v>13642</v>
      </c>
      <c r="AK793" s="1">
        <v>13079</v>
      </c>
      <c r="AL793" s="1">
        <v>11729</v>
      </c>
      <c r="AM793" s="1">
        <v>12351</v>
      </c>
      <c r="AN793" s="1">
        <v>11995</v>
      </c>
      <c r="AO793" s="3"/>
      <c r="AP793" s="3"/>
      <c r="AQ793" s="3"/>
      <c r="AR793" s="1">
        <v>10167</v>
      </c>
      <c r="AS793" s="1">
        <v>9731</v>
      </c>
      <c r="AT793" s="1">
        <v>8510</v>
      </c>
      <c r="AU793" s="1">
        <v>9224</v>
      </c>
      <c r="AV793" s="1">
        <v>8398</v>
      </c>
      <c r="AW793" s="3"/>
      <c r="AX793" s="3"/>
      <c r="AY793" s="3"/>
      <c r="AZ793" s="1">
        <v>3476</v>
      </c>
      <c r="BA793" s="1">
        <v>3348</v>
      </c>
      <c r="BB793" s="1">
        <v>3219</v>
      </c>
      <c r="BC793" s="1">
        <v>3126</v>
      </c>
      <c r="BD793" s="1">
        <v>3596</v>
      </c>
      <c r="BE793" s="3"/>
      <c r="BF793" s="3"/>
      <c r="BG793" s="3"/>
      <c r="BH793" s="1">
        <v>3639</v>
      </c>
      <c r="BI793" s="1">
        <v>3210</v>
      </c>
      <c r="BJ793" s="1">
        <v>3053</v>
      </c>
      <c r="BK793" s="1">
        <v>2957</v>
      </c>
      <c r="BL793" s="1">
        <v>3444</v>
      </c>
      <c r="BM793" s="3"/>
      <c r="BN793" s="3"/>
      <c r="BO793" s="3"/>
      <c r="BP793" s="1">
        <v>4282</v>
      </c>
      <c r="BQ793" s="1">
        <v>4282</v>
      </c>
      <c r="BR793" s="1">
        <v>4282</v>
      </c>
      <c r="BS793" s="1">
        <v>4282</v>
      </c>
      <c r="BT793" s="1">
        <v>4282</v>
      </c>
      <c r="BU793" s="3"/>
      <c r="BV793" s="3"/>
      <c r="BW793" s="3"/>
      <c r="BX793">
        <v>-1.0900000000000001</v>
      </c>
      <c r="BY793">
        <v>-3.41</v>
      </c>
      <c r="BZ793">
        <v>-0.47</v>
      </c>
      <c r="CA793">
        <v>-1.05</v>
      </c>
      <c r="CB793">
        <v>0.22</v>
      </c>
      <c r="CC793" s="3"/>
      <c r="CD793" s="3"/>
      <c r="CE793" s="3"/>
      <c r="CF793">
        <v>-5.35</v>
      </c>
      <c r="CG793">
        <v>-11.73</v>
      </c>
      <c r="CH793">
        <v>-0.94</v>
      </c>
      <c r="CI793">
        <v>-3.99</v>
      </c>
      <c r="CJ793">
        <v>0.92</v>
      </c>
      <c r="CK793" s="3"/>
      <c r="CL793" s="3"/>
      <c r="CM793" s="3"/>
      <c r="CN793">
        <v>-21</v>
      </c>
      <c r="CO793">
        <v>-47</v>
      </c>
      <c r="CP793">
        <v>-3</v>
      </c>
      <c r="CQ793">
        <v>-14</v>
      </c>
      <c r="CR793">
        <v>3</v>
      </c>
      <c r="CS793" s="3"/>
      <c r="CT793" s="3"/>
      <c r="CU793" s="3"/>
      <c r="CV793" t="s">
        <v>2</v>
      </c>
      <c r="CW793" t="s">
        <v>2</v>
      </c>
      <c r="CX793" t="s">
        <v>2</v>
      </c>
      <c r="CY793" t="s">
        <v>2</v>
      </c>
      <c r="CZ793">
        <v>396.78</v>
      </c>
      <c r="DA793" s="3"/>
      <c r="DB793" s="3"/>
      <c r="DC793" s="3"/>
      <c r="DD793">
        <v>4.3</v>
      </c>
      <c r="DE793">
        <v>2.95</v>
      </c>
      <c r="DF793">
        <v>2.8</v>
      </c>
      <c r="DG793">
        <v>1.75</v>
      </c>
      <c r="DH793">
        <v>3.36</v>
      </c>
      <c r="DI793" s="3"/>
      <c r="DJ793" s="3"/>
      <c r="DK793" s="3"/>
      <c r="DL793" s="6">
        <f>(CM793*3+CL793*2+CK793)/6</f>
        <v>0</v>
      </c>
      <c r="DM793">
        <f>BH793+(BH793*(CG793-8.25)/8.25)</f>
        <v>-5173.9963636363645</v>
      </c>
      <c r="DN793">
        <f>BI793+(BI793*(CH793-8.25)/8.25)</f>
        <v>-365.74545454545432</v>
      </c>
      <c r="DO793">
        <f>BJ793+(BJ793*(CI793-8.25)/8.25)</f>
        <v>-1476.5418181818186</v>
      </c>
      <c r="DP793">
        <f>BK793+(BK793*(CJ793-8.25)/8.25)</f>
        <v>329.7503030303028</v>
      </c>
      <c r="DQ793">
        <f>BL793+(BL793*(CK793-8.25)/8.25)</f>
        <v>0</v>
      </c>
      <c r="DR793">
        <f>BM793+(BM793*(CL793-8.25)/8.25)</f>
        <v>0</v>
      </c>
      <c r="DS793">
        <f>BN793+(BN793*(CM793-8.25)/8.25)</f>
        <v>0</v>
      </c>
      <c r="DT793" s="8">
        <f>DM793*10^8/$I793</f>
        <v>-604.10501081375753</v>
      </c>
      <c r="DU793" s="8">
        <f>DN793*10^8/$I793</f>
        <v>-42.703675504321041</v>
      </c>
      <c r="DV793" s="8">
        <f>DO793*10^8/$I793</f>
        <v>-172.39793930059722</v>
      </c>
      <c r="DW793" s="8">
        <f>DP793*10^8/$I793</f>
        <v>38.500956780332444</v>
      </c>
      <c r="DX793" s="8">
        <f>DQ793*10^8/$I793</f>
        <v>0</v>
      </c>
      <c r="DY793" s="8">
        <f>DR793*10^8/$I793</f>
        <v>0</v>
      </c>
      <c r="DZ793" s="8">
        <f>DS793*10^8/$I793</f>
        <v>0</v>
      </c>
      <c r="EA793" s="8">
        <f>DT793*10^8/$I793</f>
        <v>-70.534039539564475</v>
      </c>
      <c r="EB793" s="8">
        <f>DZ793*0.8</f>
        <v>0</v>
      </c>
      <c r="EC793" s="10">
        <f>G793-E793</f>
        <v>275</v>
      </c>
      <c r="ED793" s="4">
        <f>EC793/E793*100</f>
        <v>19.50354609929078</v>
      </c>
      <c r="EE793" s="4">
        <f>DY793-G793</f>
        <v>-1685</v>
      </c>
      <c r="EF793" s="12">
        <f>EE793/G793</f>
        <v>-1</v>
      </c>
      <c r="EG793" s="4">
        <f>G793-F793</f>
        <v>425</v>
      </c>
    </row>
    <row r="794" spans="1:137" x14ac:dyDescent="0.3">
      <c r="A794">
        <v>793</v>
      </c>
      <c r="B794" t="s">
        <v>6598</v>
      </c>
      <c r="C794" t="s">
        <v>740</v>
      </c>
      <c r="D794" t="str">
        <f>VLOOKUP(C794,Sheet1!$A$2:$B$3197,2,FALSE)</f>
        <v>식품</v>
      </c>
      <c r="E794">
        <v>2120</v>
      </c>
      <c r="F794">
        <v>3665</v>
      </c>
      <c r="G794" s="7">
        <v>3350</v>
      </c>
      <c r="H794" t="s">
        <v>2949</v>
      </c>
      <c r="I794" s="7">
        <f>VALUE(LEFT(H794,FIND("/",H794)-1)) + VALUE(MID(H794,FIND("/",H794)+1,LEN(H794)))</f>
        <v>96179340</v>
      </c>
      <c r="J794" s="1">
        <v>5349010</v>
      </c>
      <c r="K794" s="1">
        <f>G794*I794/(10^8)</f>
        <v>3222.0078899999999</v>
      </c>
      <c r="L794" s="1">
        <v>12642</v>
      </c>
      <c r="M794" s="1">
        <v>12745</v>
      </c>
      <c r="N794" s="1">
        <v>12084</v>
      </c>
      <c r="O794" s="1">
        <v>12044</v>
      </c>
      <c r="P794" s="1">
        <v>12145</v>
      </c>
      <c r="Q794" s="3"/>
      <c r="R794" s="3"/>
      <c r="S794" s="3"/>
      <c r="T794">
        <v>448</v>
      </c>
      <c r="U794">
        <v>165</v>
      </c>
      <c r="V794">
        <v>327</v>
      </c>
      <c r="W794">
        <v>295</v>
      </c>
      <c r="X794">
        <v>463</v>
      </c>
      <c r="Y794" s="3"/>
      <c r="Z794" s="3"/>
      <c r="AA794" s="3"/>
      <c r="AB794">
        <v>226</v>
      </c>
      <c r="AC794">
        <v>108</v>
      </c>
      <c r="AD794">
        <v>98</v>
      </c>
      <c r="AE794">
        <v>144</v>
      </c>
      <c r="AF794">
        <v>227</v>
      </c>
      <c r="AG794" s="3"/>
      <c r="AH794" s="3"/>
      <c r="AI794" s="3"/>
      <c r="AJ794" s="1">
        <v>12106</v>
      </c>
      <c r="AK794" s="1">
        <v>11529</v>
      </c>
      <c r="AL794" s="1">
        <v>11354</v>
      </c>
      <c r="AM794" s="1">
        <v>11431</v>
      </c>
      <c r="AN794" s="1">
        <v>11462</v>
      </c>
      <c r="AO794" s="3"/>
      <c r="AP794" s="3"/>
      <c r="AQ794" s="3"/>
      <c r="AR794" s="1">
        <v>7608</v>
      </c>
      <c r="AS794" s="1">
        <v>7011</v>
      </c>
      <c r="AT794" s="1">
        <v>6835</v>
      </c>
      <c r="AU794" s="1">
        <v>6788</v>
      </c>
      <c r="AV794" s="1">
        <v>6677</v>
      </c>
      <c r="AW794" s="3"/>
      <c r="AX794" s="3"/>
      <c r="AY794" s="3"/>
      <c r="AZ794" s="1">
        <v>4498</v>
      </c>
      <c r="BA794" s="1">
        <v>4518</v>
      </c>
      <c r="BB794" s="1">
        <v>4520</v>
      </c>
      <c r="BC794" s="1">
        <v>4643</v>
      </c>
      <c r="BD794" s="1">
        <v>4786</v>
      </c>
      <c r="BE794" s="3"/>
      <c r="BF794" s="3"/>
      <c r="BG794" s="3"/>
      <c r="BH794" s="1">
        <v>4495</v>
      </c>
      <c r="BI794" s="1">
        <v>4513</v>
      </c>
      <c r="BJ794" s="1">
        <v>4515</v>
      </c>
      <c r="BK794" s="1">
        <v>4642</v>
      </c>
      <c r="BL794" s="1">
        <v>4783</v>
      </c>
      <c r="BM794" s="3"/>
      <c r="BN794" s="3"/>
      <c r="BO794" s="3"/>
      <c r="BP794">
        <v>240</v>
      </c>
      <c r="BQ794">
        <v>240</v>
      </c>
      <c r="BR794">
        <v>240</v>
      </c>
      <c r="BS794">
        <v>240</v>
      </c>
      <c r="BT794">
        <v>240</v>
      </c>
      <c r="BU794" s="3"/>
      <c r="BV794" s="3"/>
      <c r="BW794" s="3"/>
      <c r="BX794">
        <v>1.64</v>
      </c>
      <c r="BY794">
        <v>0.91</v>
      </c>
      <c r="BZ794">
        <v>0.85</v>
      </c>
      <c r="CA794">
        <v>1.27</v>
      </c>
      <c r="CB794">
        <v>1.98</v>
      </c>
      <c r="CC794" s="3"/>
      <c r="CD794" s="3"/>
      <c r="CE794" s="3"/>
      <c r="CF794">
        <v>5.16</v>
      </c>
      <c r="CG794">
        <v>2.35</v>
      </c>
      <c r="CH794">
        <v>2.16</v>
      </c>
      <c r="CI794">
        <v>3.22</v>
      </c>
      <c r="CJ794">
        <v>4.8</v>
      </c>
      <c r="CK794" s="3"/>
      <c r="CL794" s="3"/>
      <c r="CM794" s="3"/>
      <c r="CN794">
        <v>234</v>
      </c>
      <c r="CO794">
        <v>110</v>
      </c>
      <c r="CP794">
        <v>101</v>
      </c>
      <c r="CQ794">
        <v>153</v>
      </c>
      <c r="CR794">
        <v>235</v>
      </c>
      <c r="CS794" s="3"/>
      <c r="CT794" s="3"/>
      <c r="CU794" s="3"/>
      <c r="CV794">
        <v>10.24</v>
      </c>
      <c r="CW794">
        <v>22.22</v>
      </c>
      <c r="CX794">
        <v>18.78</v>
      </c>
      <c r="CY794">
        <v>13.02</v>
      </c>
      <c r="CZ794">
        <v>9.76</v>
      </c>
      <c r="DA794" s="3"/>
      <c r="DB794" s="3"/>
      <c r="DC794" s="3"/>
      <c r="DD794">
        <v>0.5</v>
      </c>
      <c r="DE794">
        <v>0.51</v>
      </c>
      <c r="DF794">
        <v>0.4</v>
      </c>
      <c r="DG794">
        <v>0.41</v>
      </c>
      <c r="DH794">
        <v>0.45</v>
      </c>
      <c r="DI794" s="3"/>
      <c r="DJ794" s="3"/>
      <c r="DK794" s="3"/>
      <c r="DL794" s="6">
        <f>(CM794*3+CL794*2+CK794)/6</f>
        <v>0</v>
      </c>
      <c r="DM794">
        <f>BH794+(BH794*(CG794-8.25)/8.25)</f>
        <v>1280.3939393939395</v>
      </c>
      <c r="DN794">
        <f>BI794+(BI794*(CH794-8.25)/8.25)</f>
        <v>1181.5854545454549</v>
      </c>
      <c r="DO794">
        <f>BJ794+(BJ794*(CI794-8.25)/8.25)</f>
        <v>1762.2181818181821</v>
      </c>
      <c r="DP794">
        <f>BK794+(BK794*(CJ794-8.25)/8.25)</f>
        <v>2700.7999999999997</v>
      </c>
      <c r="DQ794">
        <f>BL794+(BL794*(CK794-8.25)/8.25)</f>
        <v>0</v>
      </c>
      <c r="DR794">
        <f>BM794+(BM794*(CL794-8.25)/8.25)</f>
        <v>0</v>
      </c>
      <c r="DS794">
        <f>BN794+(BN794*(CM794-8.25)/8.25)</f>
        <v>0</v>
      </c>
      <c r="DT794" s="8">
        <f>DM794*10^8/$I794</f>
        <v>1331.2567328845671</v>
      </c>
      <c r="DU794" s="8">
        <f>DN794*10^8/$I794</f>
        <v>1228.5231470141664</v>
      </c>
      <c r="DV794" s="8">
        <f>DO794*10^8/$I794</f>
        <v>1832.2211213116893</v>
      </c>
      <c r="DW794" s="8">
        <f>DP794*10^8/$I794</f>
        <v>2808.0874749192494</v>
      </c>
      <c r="DX794" s="8">
        <f>DQ794*10^8/$I794</f>
        <v>0</v>
      </c>
      <c r="DY794" s="8">
        <f>DR794*10^8/$I794</f>
        <v>0</v>
      </c>
      <c r="DZ794" s="8">
        <f>DS794*10^8/$I794</f>
        <v>0</v>
      </c>
      <c r="EA794" s="8">
        <f>DT794*10^8/$I794</f>
        <v>1384.1400168524417</v>
      </c>
      <c r="EB794" s="8">
        <f>DZ794*0.8</f>
        <v>0</v>
      </c>
      <c r="EC794" s="10">
        <f>G794-E794</f>
        <v>1230</v>
      </c>
      <c r="ED794" s="4">
        <f>EC794/E794*100</f>
        <v>58.018867924528308</v>
      </c>
      <c r="EE794" s="4">
        <f>DY794-G794</f>
        <v>-3350</v>
      </c>
      <c r="EF794" s="12">
        <f>EE794/G794</f>
        <v>-1</v>
      </c>
      <c r="EG794" s="4">
        <f>G794-F794</f>
        <v>-315</v>
      </c>
    </row>
    <row r="795" spans="1:137" x14ac:dyDescent="0.3">
      <c r="A795">
        <v>794</v>
      </c>
      <c r="B795" t="s">
        <v>7891</v>
      </c>
      <c r="C795" t="s">
        <v>741</v>
      </c>
      <c r="D795" t="str">
        <f>VLOOKUP(C795,Sheet1!$A$2:$B$3197,2,FALSE)</f>
        <v>식품</v>
      </c>
      <c r="E795">
        <v>77100</v>
      </c>
      <c r="F795">
        <v>119000</v>
      </c>
      <c r="G795" s="7">
        <v>116000</v>
      </c>
      <c r="H795" t="s">
        <v>2950</v>
      </c>
      <c r="I795" s="7">
        <f>VALUE(LEFT(H795,FIND("/",H795)-1)) + VALUE(MID(H795,FIND("/",H795)+1,LEN(H795)))</f>
        <v>8868329</v>
      </c>
      <c r="J795" s="1">
        <v>582749</v>
      </c>
      <c r="K795" s="1">
        <f>G795*I795/(10^8)</f>
        <v>10287.261640000001</v>
      </c>
      <c r="L795" s="1">
        <v>23115</v>
      </c>
      <c r="M795" s="1">
        <v>23963</v>
      </c>
      <c r="N795" s="1">
        <v>25635</v>
      </c>
      <c r="O795" s="1">
        <v>24886</v>
      </c>
      <c r="P795" s="1">
        <v>24712</v>
      </c>
      <c r="Q795" s="3"/>
      <c r="R795" s="3"/>
      <c r="S795" s="3"/>
      <c r="T795" s="1">
        <v>1410</v>
      </c>
      <c r="U795">
        <v>988</v>
      </c>
      <c r="V795" s="1">
        <v>1385</v>
      </c>
      <c r="W795">
        <v>794</v>
      </c>
      <c r="X795" s="1">
        <v>1703</v>
      </c>
      <c r="Y795" s="3"/>
      <c r="Z795" s="3"/>
      <c r="AA795" s="3"/>
      <c r="AB795">
        <v>651</v>
      </c>
      <c r="AC795">
        <v>672</v>
      </c>
      <c r="AD795" s="1">
        <v>1025</v>
      </c>
      <c r="AE795">
        <v>620</v>
      </c>
      <c r="AF795" s="1">
        <v>1433</v>
      </c>
      <c r="AG795" s="3"/>
      <c r="AH795" s="3"/>
      <c r="AI795" s="3"/>
      <c r="AJ795" s="1">
        <v>31694</v>
      </c>
      <c r="AK795" s="1">
        <v>32760</v>
      </c>
      <c r="AL795" s="1">
        <v>33138</v>
      </c>
      <c r="AM795" s="1">
        <v>35895</v>
      </c>
      <c r="AN795" s="1">
        <v>38936</v>
      </c>
      <c r="AO795" s="3"/>
      <c r="AP795" s="3"/>
      <c r="AQ795" s="3"/>
      <c r="AR795" s="1">
        <v>13188</v>
      </c>
      <c r="AS795" s="1">
        <v>13362</v>
      </c>
      <c r="AT795" s="1">
        <v>13119</v>
      </c>
      <c r="AU795" s="1">
        <v>15600</v>
      </c>
      <c r="AV795" s="1">
        <v>17378</v>
      </c>
      <c r="AW795" s="3"/>
      <c r="AX795" s="3"/>
      <c r="AY795" s="3"/>
      <c r="AZ795" s="1">
        <v>18506</v>
      </c>
      <c r="BA795" s="1">
        <v>19398</v>
      </c>
      <c r="BB795" s="1">
        <v>20019</v>
      </c>
      <c r="BC795" s="1">
        <v>20295</v>
      </c>
      <c r="BD795" s="1">
        <v>21558</v>
      </c>
      <c r="BE795" s="3"/>
      <c r="BF795" s="3"/>
      <c r="BG795" s="3"/>
      <c r="BH795" s="1">
        <v>13526</v>
      </c>
      <c r="BI795" s="1">
        <v>13735</v>
      </c>
      <c r="BJ795" s="1">
        <v>14116</v>
      </c>
      <c r="BK795" s="1">
        <v>14196</v>
      </c>
      <c r="BL795" s="1">
        <v>15197</v>
      </c>
      <c r="BM795" s="3"/>
      <c r="BN795" s="3"/>
      <c r="BO795" s="3"/>
      <c r="BP795">
        <v>443</v>
      </c>
      <c r="BQ795">
        <v>443</v>
      </c>
      <c r="BR795">
        <v>443</v>
      </c>
      <c r="BS795">
        <v>443</v>
      </c>
      <c r="BT795">
        <v>443</v>
      </c>
      <c r="BU795" s="3"/>
      <c r="BV795" s="3"/>
      <c r="BW795" s="3"/>
      <c r="BX795">
        <v>2.09</v>
      </c>
      <c r="BY795">
        <v>2.08</v>
      </c>
      <c r="BZ795">
        <v>3.11</v>
      </c>
      <c r="CA795">
        <v>1.8</v>
      </c>
      <c r="CB795">
        <v>3.83</v>
      </c>
      <c r="CC795" s="3"/>
      <c r="CD795" s="3"/>
      <c r="CE795" s="3"/>
      <c r="CF795">
        <v>1.68</v>
      </c>
      <c r="CG795">
        <v>2.76</v>
      </c>
      <c r="CH795">
        <v>5.0199999999999996</v>
      </c>
      <c r="CI795">
        <v>2.1800000000000002</v>
      </c>
      <c r="CJ795">
        <v>6.96</v>
      </c>
      <c r="CK795" s="3"/>
      <c r="CL795" s="3"/>
      <c r="CM795" s="3"/>
      <c r="CN795" s="1">
        <v>2550</v>
      </c>
      <c r="CO795" s="1">
        <v>4248</v>
      </c>
      <c r="CP795" s="1">
        <v>7890</v>
      </c>
      <c r="CQ795" s="1">
        <v>3481</v>
      </c>
      <c r="CR795" s="1">
        <v>11537</v>
      </c>
      <c r="CS795" s="3"/>
      <c r="CT795" s="3"/>
      <c r="CU795" s="3"/>
      <c r="CV795">
        <v>46.87</v>
      </c>
      <c r="CW795">
        <v>28.72</v>
      </c>
      <c r="CX795">
        <v>9.9499999999999993</v>
      </c>
      <c r="CY795">
        <v>19.25</v>
      </c>
      <c r="CZ795">
        <v>6.46</v>
      </c>
      <c r="DA795" s="3"/>
      <c r="DB795" s="3"/>
      <c r="DC795" s="3"/>
      <c r="DD795">
        <v>0.78</v>
      </c>
      <c r="DE795">
        <v>0.78</v>
      </c>
      <c r="DF795">
        <v>0.49</v>
      </c>
      <c r="DG795">
        <v>0.42</v>
      </c>
      <c r="DH795">
        <v>0.43</v>
      </c>
      <c r="DI795" s="3"/>
      <c r="DJ795" s="3"/>
      <c r="DK795" s="3"/>
      <c r="DL795" s="6">
        <f>(CM795*3+CL795*2+CK795)/6</f>
        <v>0</v>
      </c>
      <c r="DM795">
        <f>BH795+(BH795*(CG795-8.25)/8.25)</f>
        <v>4525.0618181818172</v>
      </c>
      <c r="DN795">
        <f>BI795+(BI795*(CH795-8.25)/8.25)</f>
        <v>8357.5393939393944</v>
      </c>
      <c r="DO795">
        <f>BJ795+(BJ795*(CI795-8.25)/8.25)</f>
        <v>3730.0460606060587</v>
      </c>
      <c r="DP795">
        <f>BK795+(BK795*(CJ795-8.25)/8.25)</f>
        <v>11976.261818181818</v>
      </c>
      <c r="DQ795">
        <f>BL795+(BL795*(CK795-8.25)/8.25)</f>
        <v>0</v>
      </c>
      <c r="DR795">
        <f>BM795+(BM795*(CL795-8.25)/8.25)</f>
        <v>0</v>
      </c>
      <c r="DS795">
        <f>BN795+(BN795*(CM795-8.25)/8.25)</f>
        <v>0</v>
      </c>
      <c r="DT795" s="8">
        <f>DM795*10^8/$I795</f>
        <v>51024.965562078462</v>
      </c>
      <c r="DU795" s="8">
        <f>DN795*10^8/$I795</f>
        <v>94240.29480570009</v>
      </c>
      <c r="DV795" s="8">
        <f>DO795*10^8/$I795</f>
        <v>42060.303137220762</v>
      </c>
      <c r="DW795" s="8">
        <f>DP795*10^8/$I795</f>
        <v>135045.30355359864</v>
      </c>
      <c r="DX795" s="8">
        <f>DQ795*10^8/$I795</f>
        <v>0</v>
      </c>
      <c r="DY795" s="8">
        <f>DR795*10^8/$I795</f>
        <v>0</v>
      </c>
      <c r="DZ795" s="8">
        <f>DS795*10^8/$I795</f>
        <v>0</v>
      </c>
      <c r="EA795" s="8">
        <f>DT795*10^8/$I795</f>
        <v>575361.66691694071</v>
      </c>
      <c r="EB795" s="8">
        <f>DZ795*0.8</f>
        <v>0</v>
      </c>
      <c r="EC795" s="10">
        <f>G795-E795</f>
        <v>38900</v>
      </c>
      <c r="ED795" s="4">
        <f>EC795/E795*100</f>
        <v>50.453955901426717</v>
      </c>
      <c r="EE795" s="4">
        <f>DY795-G795</f>
        <v>-116000</v>
      </c>
      <c r="EF795" s="12">
        <f>EE795/G795</f>
        <v>-1</v>
      </c>
      <c r="EG795" s="4">
        <f>G795-F795</f>
        <v>-3000</v>
      </c>
    </row>
    <row r="796" spans="1:137" x14ac:dyDescent="0.3">
      <c r="A796">
        <v>795</v>
      </c>
      <c r="B796" t="s">
        <v>6949</v>
      </c>
      <c r="C796" t="s">
        <v>742</v>
      </c>
      <c r="D796" t="str">
        <f>VLOOKUP(C796,Sheet1!$A$2:$B$3197,2,FALSE)</f>
        <v>방송과엔터테인먼트</v>
      </c>
      <c r="E796" t="e">
        <v>#N/A</v>
      </c>
      <c r="F796">
        <v>6160</v>
      </c>
      <c r="G796" s="7">
        <v>6160</v>
      </c>
      <c r="H796" t="s">
        <v>2951</v>
      </c>
      <c r="I796" s="7">
        <f>VALUE(LEFT(H796,FIND("/",H796)-1)) + VALUE(MID(H796,FIND("/",H796)+1,LEN(H796)))</f>
        <v>4075920</v>
      </c>
      <c r="J796">
        <v>0</v>
      </c>
      <c r="K796" s="1">
        <f>G796*I796/(10^8)</f>
        <v>251.076672</v>
      </c>
      <c r="L796">
        <v>55</v>
      </c>
      <c r="M796">
        <v>56</v>
      </c>
      <c r="N796">
        <v>52</v>
      </c>
      <c r="O796">
        <v>51</v>
      </c>
      <c r="P796">
        <v>22</v>
      </c>
      <c r="Q796" s="3"/>
      <c r="R796" s="3"/>
      <c r="S796" s="3"/>
      <c r="T796">
        <v>-7</v>
      </c>
      <c r="U796">
        <v>-4</v>
      </c>
      <c r="V796">
        <v>-4</v>
      </c>
      <c r="W796">
        <v>-5</v>
      </c>
      <c r="X796">
        <v>-12</v>
      </c>
      <c r="Y796" s="3"/>
      <c r="Z796" s="3"/>
      <c r="AA796" s="3"/>
      <c r="AB796">
        <v>-11</v>
      </c>
      <c r="AC796">
        <v>1</v>
      </c>
      <c r="AD796">
        <v>-3</v>
      </c>
      <c r="AE796">
        <v>-9</v>
      </c>
      <c r="AF796">
        <v>-15</v>
      </c>
      <c r="AG796" s="3"/>
      <c r="AH796" s="3"/>
      <c r="AI796" s="3"/>
      <c r="AJ796">
        <v>439</v>
      </c>
      <c r="AK796">
        <v>430</v>
      </c>
      <c r="AL796">
        <v>427</v>
      </c>
      <c r="AM796">
        <v>416</v>
      </c>
      <c r="AN796">
        <v>405</v>
      </c>
      <c r="AO796" s="3"/>
      <c r="AP796" s="3"/>
      <c r="AQ796" s="3"/>
      <c r="AR796">
        <v>198</v>
      </c>
      <c r="AS796">
        <v>194</v>
      </c>
      <c r="AT796">
        <v>193</v>
      </c>
      <c r="AU796">
        <v>191</v>
      </c>
      <c r="AV796">
        <v>199</v>
      </c>
      <c r="AW796" s="3"/>
      <c r="AX796" s="3"/>
      <c r="AY796" s="3"/>
      <c r="AZ796">
        <v>241</v>
      </c>
      <c r="BA796">
        <v>237</v>
      </c>
      <c r="BB796">
        <v>233</v>
      </c>
      <c r="BC796">
        <v>224</v>
      </c>
      <c r="BD796">
        <v>206</v>
      </c>
      <c r="BE796" s="3"/>
      <c r="BF796" s="3"/>
      <c r="BG796" s="3"/>
      <c r="BH796">
        <v>241</v>
      </c>
      <c r="BI796">
        <v>237</v>
      </c>
      <c r="BJ796">
        <v>233</v>
      </c>
      <c r="BK796">
        <v>224</v>
      </c>
      <c r="BL796">
        <v>206</v>
      </c>
      <c r="BM796" s="3"/>
      <c r="BN796" s="3"/>
      <c r="BO796" s="3"/>
      <c r="BP796">
        <v>20</v>
      </c>
      <c r="BQ796">
        <v>20</v>
      </c>
      <c r="BR796">
        <v>20</v>
      </c>
      <c r="BS796">
        <v>20</v>
      </c>
      <c r="BT796">
        <v>20</v>
      </c>
      <c r="BU796" s="3"/>
      <c r="BV796" s="3"/>
      <c r="BW796" s="3"/>
      <c r="BX796">
        <v>-2.57</v>
      </c>
      <c r="BY796">
        <v>0.22</v>
      </c>
      <c r="BZ796">
        <v>-0.81</v>
      </c>
      <c r="CA796">
        <v>-2.2400000000000002</v>
      </c>
      <c r="CB796">
        <v>-3.75</v>
      </c>
      <c r="CC796" s="3"/>
      <c r="CD796" s="3"/>
      <c r="CE796" s="3"/>
      <c r="CF796">
        <v>-4.5999999999999996</v>
      </c>
      <c r="CG796">
        <v>0.4</v>
      </c>
      <c r="CH796">
        <v>-1.47</v>
      </c>
      <c r="CI796">
        <v>-4.1100000000000003</v>
      </c>
      <c r="CJ796">
        <v>-7.13</v>
      </c>
      <c r="CK796" s="3"/>
      <c r="CL796" s="3"/>
      <c r="CM796" s="3"/>
      <c r="CN796">
        <v>-280</v>
      </c>
      <c r="CO796">
        <v>23</v>
      </c>
      <c r="CP796">
        <v>-85</v>
      </c>
      <c r="CQ796">
        <v>-231</v>
      </c>
      <c r="CR796">
        <v>-377</v>
      </c>
      <c r="CS796" s="3"/>
      <c r="CT796" s="3"/>
      <c r="CU796" s="3"/>
      <c r="CV796" t="s">
        <v>2</v>
      </c>
      <c r="CW796">
        <v>315.27999999999997</v>
      </c>
      <c r="CX796" t="s">
        <v>2</v>
      </c>
      <c r="CY796" t="s">
        <v>2</v>
      </c>
      <c r="CZ796" t="s">
        <v>2</v>
      </c>
      <c r="DA796" s="3"/>
      <c r="DB796" s="3"/>
      <c r="DC796" s="3"/>
      <c r="DD796">
        <v>1</v>
      </c>
      <c r="DE796">
        <v>1.26</v>
      </c>
      <c r="DF796">
        <v>1.1399999999999999</v>
      </c>
      <c r="DG796">
        <v>1.05</v>
      </c>
      <c r="DH796">
        <v>1.22</v>
      </c>
      <c r="DI796" s="3"/>
      <c r="DJ796" s="3"/>
      <c r="DK796" s="3"/>
      <c r="DL796" s="6">
        <f>(CM796*3+CL796*2+CK796)/6</f>
        <v>0</v>
      </c>
      <c r="DM796">
        <f>BH796+(BH796*(CG796-8.25)/8.25)</f>
        <v>11.684848484848487</v>
      </c>
      <c r="DN796">
        <f>BI796+(BI796*(CH796-8.25)/8.25)</f>
        <v>-42.229090909090928</v>
      </c>
      <c r="DO796">
        <f>BJ796+(BJ796*(CI796-8.25)/8.25)</f>
        <v>-116.07636363636357</v>
      </c>
      <c r="DP796">
        <f>BK796+(BK796*(CJ796-8.25)/8.25)</f>
        <v>-193.59030303030301</v>
      </c>
      <c r="DQ796">
        <f>BL796+(BL796*(CK796-8.25)/8.25)</f>
        <v>0</v>
      </c>
      <c r="DR796">
        <f>BM796+(BM796*(CL796-8.25)/8.25)</f>
        <v>0</v>
      </c>
      <c r="DS796">
        <f>BN796+(BN796*(CM796-8.25)/8.25)</f>
        <v>0</v>
      </c>
      <c r="DT796" s="8">
        <f>DM796*10^8/$I796</f>
        <v>286.68002524211681</v>
      </c>
      <c r="DU796" s="8">
        <f>DN796*10^8/$I796</f>
        <v>-1036.0628007686837</v>
      </c>
      <c r="DV796" s="8">
        <f>DO796*10^8/$I796</f>
        <v>-2847.8567694253952</v>
      </c>
      <c r="DW796" s="8">
        <f>DP796*10^8/$I796</f>
        <v>-4749.6099783681475</v>
      </c>
      <c r="DX796" s="8">
        <f>DQ796*10^8/$I796</f>
        <v>0</v>
      </c>
      <c r="DY796" s="8">
        <f>DR796*10^8/$I796</f>
        <v>0</v>
      </c>
      <c r="DZ796" s="8">
        <f>DS796*10^8/$I796</f>
        <v>0</v>
      </c>
      <c r="EA796" s="8">
        <f>DT796*10^8/$I796</f>
        <v>7033.504711626254</v>
      </c>
      <c r="EB796" s="8">
        <f>DZ796*0.8</f>
        <v>0</v>
      </c>
      <c r="EC796" s="10" t="e">
        <f>G796-E796</f>
        <v>#N/A</v>
      </c>
      <c r="ED796" s="4" t="e">
        <f>EC796/E796*100</f>
        <v>#N/A</v>
      </c>
      <c r="EE796" s="4">
        <f>DY796-G796</f>
        <v>-6160</v>
      </c>
      <c r="EF796" s="12">
        <f>EE796/G796</f>
        <v>-1</v>
      </c>
      <c r="EG796" s="4">
        <f>G796-F796</f>
        <v>0</v>
      </c>
    </row>
    <row r="797" spans="1:137" x14ac:dyDescent="0.3">
      <c r="A797">
        <v>796</v>
      </c>
      <c r="B797" t="s">
        <v>5709</v>
      </c>
      <c r="C797" t="s">
        <v>743</v>
      </c>
      <c r="D797" t="str">
        <f>VLOOKUP(C797,Sheet1!$A$2:$B$3197,2,FALSE)</f>
        <v>자동차부품</v>
      </c>
      <c r="E797">
        <v>14350</v>
      </c>
      <c r="F797">
        <v>19350</v>
      </c>
      <c r="G797" s="7">
        <v>20550</v>
      </c>
      <c r="H797" t="s">
        <v>2952</v>
      </c>
      <c r="I797" s="7">
        <f>VALUE(LEFT(H797,FIND("/",H797)-1)) + VALUE(MID(H797,FIND("/",H797)+1,LEN(H797)))</f>
        <v>94935240</v>
      </c>
      <c r="J797" s="1">
        <v>1190</v>
      </c>
      <c r="K797" s="1">
        <f>G797*I797/(10^8)</f>
        <v>19509.19182</v>
      </c>
      <c r="L797" s="1">
        <v>6900</v>
      </c>
      <c r="M797" s="1">
        <v>8248</v>
      </c>
      <c r="N797" s="1">
        <v>8480</v>
      </c>
      <c r="O797" s="1">
        <v>8476</v>
      </c>
      <c r="P797" s="1">
        <v>8209</v>
      </c>
      <c r="Q797" s="1">
        <v>9582</v>
      </c>
      <c r="R797" s="1">
        <v>9920</v>
      </c>
      <c r="S797" s="1">
        <v>10228</v>
      </c>
      <c r="T797" s="1">
        <v>2616</v>
      </c>
      <c r="U797" s="1">
        <v>1993</v>
      </c>
      <c r="V797" s="1">
        <v>2115</v>
      </c>
      <c r="W797" s="1">
        <v>1709</v>
      </c>
      <c r="X797" s="1">
        <v>1565</v>
      </c>
      <c r="Y797" s="1">
        <v>2647</v>
      </c>
      <c r="Z797" s="1">
        <v>2830</v>
      </c>
      <c r="AA797" s="1">
        <v>2958</v>
      </c>
      <c r="AB797" s="1">
        <v>2695</v>
      </c>
      <c r="AC797" s="1">
        <v>2425</v>
      </c>
      <c r="AD797" s="1">
        <v>2184</v>
      </c>
      <c r="AE797" s="1">
        <v>1633</v>
      </c>
      <c r="AF797" s="1">
        <v>1796</v>
      </c>
      <c r="AG797" s="1">
        <v>2386</v>
      </c>
      <c r="AH797" s="1">
        <v>2582</v>
      </c>
      <c r="AI797" s="1">
        <v>2700</v>
      </c>
      <c r="AJ797" s="1">
        <v>30975</v>
      </c>
      <c r="AK797" s="1">
        <v>33161</v>
      </c>
      <c r="AL797" s="1">
        <v>34986</v>
      </c>
      <c r="AM797" s="1">
        <v>36071</v>
      </c>
      <c r="AN797" s="1">
        <v>37925</v>
      </c>
      <c r="AO797" s="1">
        <v>39514</v>
      </c>
      <c r="AP797" s="1">
        <v>41043</v>
      </c>
      <c r="AQ797" s="1">
        <v>42348</v>
      </c>
      <c r="AR797" s="1">
        <v>2281</v>
      </c>
      <c r="AS797" s="1">
        <v>2564</v>
      </c>
      <c r="AT797" s="1">
        <v>2627</v>
      </c>
      <c r="AU797" s="1">
        <v>2285</v>
      </c>
      <c r="AV797" s="1">
        <v>2920</v>
      </c>
      <c r="AW797" s="1">
        <v>3141</v>
      </c>
      <c r="AX797" s="1">
        <v>3370</v>
      </c>
      <c r="AY797" s="1">
        <v>3386</v>
      </c>
      <c r="AZ797" s="1">
        <v>28694</v>
      </c>
      <c r="BA797" s="1">
        <v>30597</v>
      </c>
      <c r="BB797" s="1">
        <v>32359</v>
      </c>
      <c r="BC797" s="1">
        <v>33786</v>
      </c>
      <c r="BD797" s="1">
        <v>35005</v>
      </c>
      <c r="BE797" s="1">
        <v>36373</v>
      </c>
      <c r="BF797" s="1">
        <v>37676</v>
      </c>
      <c r="BG797" s="1">
        <v>38962</v>
      </c>
      <c r="BH797" s="1">
        <v>28034</v>
      </c>
      <c r="BI797" s="1">
        <v>29846</v>
      </c>
      <c r="BJ797" s="1">
        <v>31493</v>
      </c>
      <c r="BK797" s="1">
        <v>32807</v>
      </c>
      <c r="BL797" s="1">
        <v>33893</v>
      </c>
      <c r="BM797" s="1">
        <v>35118</v>
      </c>
      <c r="BN797" s="1">
        <v>36264</v>
      </c>
      <c r="BO797" s="1">
        <v>37391</v>
      </c>
      <c r="BP797">
        <v>465</v>
      </c>
      <c r="BQ797">
        <v>465</v>
      </c>
      <c r="BR797">
        <v>465</v>
      </c>
      <c r="BS797">
        <v>465</v>
      </c>
      <c r="BT797">
        <v>465</v>
      </c>
      <c r="BU797">
        <v>467</v>
      </c>
      <c r="BV797">
        <v>467</v>
      </c>
      <c r="BW797">
        <v>467</v>
      </c>
      <c r="BX797">
        <v>9.35</v>
      </c>
      <c r="BY797">
        <v>7.56</v>
      </c>
      <c r="BZ797">
        <v>6.41</v>
      </c>
      <c r="CA797">
        <v>4.5999999999999996</v>
      </c>
      <c r="CB797">
        <v>4.8499999999999996</v>
      </c>
      <c r="CC797">
        <v>6.16</v>
      </c>
      <c r="CD797">
        <v>6.41</v>
      </c>
      <c r="CE797">
        <v>6.48</v>
      </c>
      <c r="CF797">
        <v>9.74</v>
      </c>
      <c r="CG797">
        <v>8.0500000000000007</v>
      </c>
      <c r="CH797">
        <v>6.75</v>
      </c>
      <c r="CI797">
        <v>4.71</v>
      </c>
      <c r="CJ797">
        <v>5.08</v>
      </c>
      <c r="CK797">
        <v>6.5</v>
      </c>
      <c r="CL797">
        <v>6.8</v>
      </c>
      <c r="CM797">
        <v>6.89</v>
      </c>
      <c r="CN797" s="1">
        <v>2812</v>
      </c>
      <c r="CO797" s="1">
        <v>2506</v>
      </c>
      <c r="CP797" s="1">
        <v>2226</v>
      </c>
      <c r="CQ797" s="1">
        <v>1627</v>
      </c>
      <c r="CR797" s="1">
        <v>1822</v>
      </c>
      <c r="CS797" s="1">
        <v>2374</v>
      </c>
      <c r="CT797" s="1">
        <v>2555</v>
      </c>
      <c r="CU797" s="1">
        <v>2674</v>
      </c>
      <c r="CV797">
        <v>7.38</v>
      </c>
      <c r="CW797">
        <v>7.54</v>
      </c>
      <c r="CX797">
        <v>7.46</v>
      </c>
      <c r="CY797">
        <v>8.85</v>
      </c>
      <c r="CZ797">
        <v>8.0399999999999991</v>
      </c>
      <c r="DA797">
        <v>8.66</v>
      </c>
      <c r="DB797">
        <v>8.0399999999999991</v>
      </c>
      <c r="DC797">
        <v>7.68</v>
      </c>
      <c r="DD797">
        <v>0.69</v>
      </c>
      <c r="DE797">
        <v>0.59</v>
      </c>
      <c r="DF797">
        <v>0.49</v>
      </c>
      <c r="DG797">
        <v>0.41</v>
      </c>
      <c r="DH797">
        <v>0.4</v>
      </c>
      <c r="DI797">
        <v>0.55000000000000004</v>
      </c>
      <c r="DJ797">
        <v>0.54</v>
      </c>
      <c r="DK797">
        <v>0.52</v>
      </c>
      <c r="DL797" s="6">
        <f>(CM797*3+CL797*2+CK797)/6</f>
        <v>6.794999999999999</v>
      </c>
      <c r="DM797">
        <f>BH797+(BH797*(CG797-8.25)/8.25)</f>
        <v>27354.387878787882</v>
      </c>
      <c r="DN797">
        <f>BI797+(BI797*(CH797-8.25)/8.25)</f>
        <v>24419.454545454544</v>
      </c>
      <c r="DO797">
        <f>BJ797+(BJ797*(CI797-8.25)/8.25)</f>
        <v>17979.64</v>
      </c>
      <c r="DP797">
        <f>BK797+(BK797*(CJ797-8.25)/8.25)</f>
        <v>20201.158787878787</v>
      </c>
      <c r="DQ797">
        <f>BL797+(BL797*(CK797-8.25)/8.25)</f>
        <v>26703.57575757576</v>
      </c>
      <c r="DR797">
        <f>BM797+(BM797*(CL797-8.25)/8.25)</f>
        <v>28945.745454545453</v>
      </c>
      <c r="DS797">
        <f>BN797+(BN797*(CM797-8.25)/8.25)</f>
        <v>30285.934545454544</v>
      </c>
      <c r="DT797" s="8">
        <f>DM797*10^8/$I797</f>
        <v>28813.734371754766</v>
      </c>
      <c r="DU797" s="8">
        <f>DN797*10^8/$I797</f>
        <v>25722.223428786347</v>
      </c>
      <c r="DV797" s="8">
        <f>DO797*10^8/$I797</f>
        <v>18938.847155176518</v>
      </c>
      <c r="DW797" s="8">
        <f>DP797*10^8/$I797</f>
        <v>21278.883150112419</v>
      </c>
      <c r="DX797" s="8">
        <f>DQ797*10^8/$I797</f>
        <v>28128.201664182616</v>
      </c>
      <c r="DY797" s="8">
        <f>DR797*10^8/$I797</f>
        <v>30489.99028658426</v>
      </c>
      <c r="DZ797" s="8">
        <f>DS797*10^8/$I797</f>
        <v>31901.67797064035</v>
      </c>
      <c r="EA797" s="8">
        <f>DT797*10^8/$I797</f>
        <v>30350.936461270616</v>
      </c>
      <c r="EB797" s="8">
        <f>DZ797*0.8</f>
        <v>25521.342376512282</v>
      </c>
      <c r="EC797" s="10">
        <f>G797-E797</f>
        <v>6200</v>
      </c>
      <c r="ED797" s="4">
        <f>EC797/E797*100</f>
        <v>43.20557491289199</v>
      </c>
      <c r="EE797" s="4">
        <f>DY797-G797</f>
        <v>9939.9902865842596</v>
      </c>
      <c r="EF797" s="12">
        <f>EE797/G797</f>
        <v>0.48369782416468415</v>
      </c>
      <c r="EG797" s="4">
        <f>G797-F797</f>
        <v>1200</v>
      </c>
    </row>
    <row r="798" spans="1:137" x14ac:dyDescent="0.3">
      <c r="A798">
        <v>797</v>
      </c>
      <c r="B798" t="s">
        <v>7793</v>
      </c>
      <c r="C798" t="s">
        <v>744</v>
      </c>
      <c r="D798" t="str">
        <f>VLOOKUP(C798,Sheet1!$A$2:$B$3197,2,FALSE)</f>
        <v>섬유,의류,신발,호화품</v>
      </c>
      <c r="E798">
        <v>31550</v>
      </c>
      <c r="F798">
        <v>39600</v>
      </c>
      <c r="G798" s="7">
        <v>40000</v>
      </c>
      <c r="H798" t="s">
        <v>2953</v>
      </c>
      <c r="I798" s="7">
        <f>VALUE(LEFT(H798,FIND("/",H798)-1)) + VALUE(MID(H798,FIND("/",H798)+1,LEN(H798)))</f>
        <v>1680000</v>
      </c>
      <c r="J798" s="1">
        <v>91249</v>
      </c>
      <c r="K798" s="1">
        <f>G798*I798/(10^8)</f>
        <v>672</v>
      </c>
      <c r="L798" s="1">
        <v>2008</v>
      </c>
      <c r="M798" s="1">
        <v>1825</v>
      </c>
      <c r="N798" s="1">
        <v>1493</v>
      </c>
      <c r="O798" s="1">
        <v>1375</v>
      </c>
      <c r="P798" s="1">
        <v>1052</v>
      </c>
      <c r="Q798" s="3"/>
      <c r="R798" s="3"/>
      <c r="S798" s="3"/>
      <c r="T798">
        <v>-125</v>
      </c>
      <c r="U798">
        <v>-181</v>
      </c>
      <c r="V798">
        <v>-87</v>
      </c>
      <c r="W798">
        <v>-305</v>
      </c>
      <c r="X798">
        <v>-180</v>
      </c>
      <c r="Y798" s="3"/>
      <c r="Z798" s="3"/>
      <c r="AA798" s="3"/>
      <c r="AB798">
        <v>-175</v>
      </c>
      <c r="AC798">
        <v>-130</v>
      </c>
      <c r="AD798">
        <v>-233</v>
      </c>
      <c r="AE798">
        <v>-403</v>
      </c>
      <c r="AF798">
        <v>59</v>
      </c>
      <c r="AG798" s="3"/>
      <c r="AH798" s="3"/>
      <c r="AI798" s="3"/>
      <c r="AJ798" s="1">
        <v>4841</v>
      </c>
      <c r="AK798" s="1">
        <v>4135</v>
      </c>
      <c r="AL798" s="1">
        <v>3640</v>
      </c>
      <c r="AM798" s="1">
        <v>3866</v>
      </c>
      <c r="AN798" s="1">
        <v>3734</v>
      </c>
      <c r="AO798" s="3"/>
      <c r="AP798" s="3"/>
      <c r="AQ798" s="3"/>
      <c r="AR798" s="1">
        <v>3179</v>
      </c>
      <c r="AS798" s="1">
        <v>2646</v>
      </c>
      <c r="AT798" s="1">
        <v>2390</v>
      </c>
      <c r="AU798" s="1">
        <v>2553</v>
      </c>
      <c r="AV798" s="1">
        <v>2331</v>
      </c>
      <c r="AW798" s="3"/>
      <c r="AX798" s="3"/>
      <c r="AY798" s="3"/>
      <c r="AZ798" s="1">
        <v>1662</v>
      </c>
      <c r="BA798" s="1">
        <v>1489</v>
      </c>
      <c r="BB798" s="1">
        <v>1250</v>
      </c>
      <c r="BC798" s="1">
        <v>1313</v>
      </c>
      <c r="BD798" s="1">
        <v>1403</v>
      </c>
      <c r="BE798" s="3"/>
      <c r="BF798" s="3"/>
      <c r="BG798" s="3"/>
      <c r="BH798" s="1">
        <v>1616</v>
      </c>
      <c r="BI798" s="1">
        <v>1489</v>
      </c>
      <c r="BJ798" s="1">
        <v>1250</v>
      </c>
      <c r="BK798" s="1">
        <v>1313</v>
      </c>
      <c r="BL798" s="1">
        <v>1403</v>
      </c>
      <c r="BM798" s="3"/>
      <c r="BN798" s="3"/>
      <c r="BO798" s="3"/>
      <c r="BP798">
        <v>84</v>
      </c>
      <c r="BQ798">
        <v>84</v>
      </c>
      <c r="BR798">
        <v>84</v>
      </c>
      <c r="BS798">
        <v>84</v>
      </c>
      <c r="BT798">
        <v>84</v>
      </c>
      <c r="BU798" s="3"/>
      <c r="BV798" s="3"/>
      <c r="BW798" s="3"/>
      <c r="BX798">
        <v>-3.49</v>
      </c>
      <c r="BY798">
        <v>-2.91</v>
      </c>
      <c r="BZ798">
        <v>-5.98</v>
      </c>
      <c r="CA798">
        <v>-10.73</v>
      </c>
      <c r="CB798">
        <v>1.55</v>
      </c>
      <c r="CC798" s="3"/>
      <c r="CD798" s="3"/>
      <c r="CE798" s="3"/>
      <c r="CF798">
        <v>-9.8699999999999992</v>
      </c>
      <c r="CG798">
        <v>-7.76</v>
      </c>
      <c r="CH798">
        <v>-16.98</v>
      </c>
      <c r="CI798">
        <v>-31.41</v>
      </c>
      <c r="CJ798">
        <v>4.3499999999999996</v>
      </c>
      <c r="CK798" s="3"/>
      <c r="CL798" s="3"/>
      <c r="CM798" s="3"/>
      <c r="CN798" s="1">
        <v>-10057</v>
      </c>
      <c r="CO798" s="1">
        <v>-7169</v>
      </c>
      <c r="CP798" s="1">
        <v>-13840</v>
      </c>
      <c r="CQ798" s="1">
        <v>-23962</v>
      </c>
      <c r="CR798" s="1">
        <v>3514</v>
      </c>
      <c r="CS798" s="3"/>
      <c r="CT798" s="3"/>
      <c r="CU798" s="3"/>
      <c r="CV798" t="s">
        <v>2</v>
      </c>
      <c r="CW798" t="s">
        <v>2</v>
      </c>
      <c r="CX798" t="s">
        <v>2</v>
      </c>
      <c r="CY798" t="s">
        <v>2</v>
      </c>
      <c r="CZ798">
        <v>8.5</v>
      </c>
      <c r="DA798" s="3"/>
      <c r="DB798" s="3"/>
      <c r="DC798" s="3"/>
      <c r="DD798">
        <v>0.24</v>
      </c>
      <c r="DE798">
        <v>0.19</v>
      </c>
      <c r="DF798">
        <v>0.2</v>
      </c>
      <c r="DG798">
        <v>0.17</v>
      </c>
      <c r="DH798">
        <v>0.31</v>
      </c>
      <c r="DI798" s="3"/>
      <c r="DJ798" s="3"/>
      <c r="DK798" s="3"/>
      <c r="DL798" s="6">
        <f>(CM798*3+CL798*2+CK798)/6</f>
        <v>0</v>
      </c>
      <c r="DM798">
        <f>BH798+(BH798*(CG798-8.25)/8.25)</f>
        <v>-1520.0193939393935</v>
      </c>
      <c r="DN798">
        <f>BI798+(BI798*(CH798-8.25)/8.25)</f>
        <v>-3064.6327272727276</v>
      </c>
      <c r="DO798">
        <f>BJ798+(BJ798*(CI798-8.25)/8.25)</f>
        <v>-4759.0909090909081</v>
      </c>
      <c r="DP798">
        <f>BK798+(BK798*(CJ798-8.25)/8.25)</f>
        <v>692.30909090909086</v>
      </c>
      <c r="DQ798">
        <f>BL798+(BL798*(CK798-8.25)/8.25)</f>
        <v>0</v>
      </c>
      <c r="DR798">
        <f>BM798+(BM798*(CL798-8.25)/8.25)</f>
        <v>0</v>
      </c>
      <c r="DS798">
        <f>BN798+(BN798*(CM798-8.25)/8.25)</f>
        <v>0</v>
      </c>
      <c r="DT798" s="8">
        <f>DM798*10^8/$I798</f>
        <v>-90477.344877344862</v>
      </c>
      <c r="DU798" s="8">
        <f>DN798*10^8/$I798</f>
        <v>-182418.61471861473</v>
      </c>
      <c r="DV798" s="8">
        <f>DO798*10^8/$I798</f>
        <v>-283279.22077922075</v>
      </c>
      <c r="DW798" s="8">
        <f>DP798*10^8/$I798</f>
        <v>41208.874458874459</v>
      </c>
      <c r="DX798" s="8">
        <f>DQ798*10^8/$I798</f>
        <v>0</v>
      </c>
      <c r="DY798" s="8">
        <f>DR798*10^8/$I798</f>
        <v>0</v>
      </c>
      <c r="DZ798" s="8">
        <f>DS798*10^8/$I798</f>
        <v>0</v>
      </c>
      <c r="EA798" s="8">
        <f>DT798*10^8/$I798</f>
        <v>-5385556.2426990988</v>
      </c>
      <c r="EB798" s="8">
        <f>DZ798*0.8</f>
        <v>0</v>
      </c>
      <c r="EC798" s="10">
        <f>G798-E798</f>
        <v>8450</v>
      </c>
      <c r="ED798" s="4">
        <f>EC798/E798*100</f>
        <v>26.782884310618066</v>
      </c>
      <c r="EE798" s="4">
        <f>DY798-G798</f>
        <v>-40000</v>
      </c>
      <c r="EF798" s="12">
        <f>EE798/G798</f>
        <v>-1</v>
      </c>
      <c r="EG798" s="4">
        <f>G798-F798</f>
        <v>400</v>
      </c>
    </row>
    <row r="799" spans="1:137" x14ac:dyDescent="0.3">
      <c r="A799">
        <v>798</v>
      </c>
      <c r="B799" t="s">
        <v>6088</v>
      </c>
      <c r="C799" t="s">
        <v>745</v>
      </c>
      <c r="D799" t="str">
        <f>VLOOKUP(C799,Sheet1!$A$2:$B$3197,2,FALSE)</f>
        <v>항공사</v>
      </c>
      <c r="E799">
        <v>22586.97</v>
      </c>
      <c r="F799">
        <v>30000</v>
      </c>
      <c r="G799" s="7">
        <v>31750</v>
      </c>
      <c r="H799" t="s">
        <v>2954</v>
      </c>
      <c r="I799" s="7">
        <f>VALUE(LEFT(H799,FIND("/",H799)-1)) + VALUE(MID(H799,FIND("/",H799)+1,LEN(H799)))</f>
        <v>348931619</v>
      </c>
      <c r="J799" s="1">
        <v>25603770</v>
      </c>
      <c r="K799" s="1">
        <f>G799*I799/(10^8)</f>
        <v>110785.7890325</v>
      </c>
      <c r="L799" s="1">
        <v>117319</v>
      </c>
      <c r="M799" s="1">
        <v>120922</v>
      </c>
      <c r="N799" s="1">
        <v>130116</v>
      </c>
      <c r="O799" s="1">
        <v>123843</v>
      </c>
      <c r="P799" s="1">
        <v>76062</v>
      </c>
      <c r="Q799" s="1">
        <v>75142</v>
      </c>
      <c r="R799" s="1">
        <v>97072</v>
      </c>
      <c r="S799" s="1">
        <v>118440</v>
      </c>
      <c r="T799" s="1">
        <v>11208</v>
      </c>
      <c r="U799" s="1">
        <v>9398</v>
      </c>
      <c r="V799" s="1">
        <v>6712</v>
      </c>
      <c r="W799" s="1">
        <v>1761</v>
      </c>
      <c r="X799" s="1">
        <v>1089</v>
      </c>
      <c r="Y799" s="1">
        <v>2538</v>
      </c>
      <c r="Z799" s="1">
        <v>5441</v>
      </c>
      <c r="AA799" s="1">
        <v>8421</v>
      </c>
      <c r="AB799" s="1">
        <v>-5568</v>
      </c>
      <c r="AC799" s="1">
        <v>8019</v>
      </c>
      <c r="AD799" s="1">
        <v>-1611</v>
      </c>
      <c r="AE799" s="1">
        <v>-6228</v>
      </c>
      <c r="AF799" s="1">
        <v>-2300</v>
      </c>
      <c r="AG799" s="1">
        <v>-1512</v>
      </c>
      <c r="AH799">
        <v>788</v>
      </c>
      <c r="AI799" s="1">
        <v>3205</v>
      </c>
      <c r="AJ799" s="1">
        <v>239565</v>
      </c>
      <c r="AK799" s="1">
        <v>246487</v>
      </c>
      <c r="AL799" s="1">
        <v>258425</v>
      </c>
      <c r="AM799" s="1">
        <v>270141</v>
      </c>
      <c r="AN799" s="1">
        <v>251901</v>
      </c>
      <c r="AO799" s="1">
        <v>263732</v>
      </c>
      <c r="AP799" s="1">
        <v>264502</v>
      </c>
      <c r="AQ799" s="1">
        <v>267285</v>
      </c>
      <c r="AR799" s="1">
        <v>220822</v>
      </c>
      <c r="AS799" s="1">
        <v>208976</v>
      </c>
      <c r="AT799" s="1">
        <v>226799</v>
      </c>
      <c r="AU799" s="1">
        <v>242333</v>
      </c>
      <c r="AV799" s="1">
        <v>218783</v>
      </c>
      <c r="AW799" s="1">
        <v>198440</v>
      </c>
      <c r="AX799" s="1">
        <v>198575</v>
      </c>
      <c r="AY799" s="1">
        <v>197830</v>
      </c>
      <c r="AZ799" s="1">
        <v>18744</v>
      </c>
      <c r="BA799" s="1">
        <v>37511</v>
      </c>
      <c r="BB799" s="1">
        <v>31626</v>
      </c>
      <c r="BC799" s="1">
        <v>27808</v>
      </c>
      <c r="BD799" s="1">
        <v>33117</v>
      </c>
      <c r="BE799" s="1">
        <v>65292</v>
      </c>
      <c r="BF799" s="1">
        <v>65928</v>
      </c>
      <c r="BG799" s="1">
        <v>69455</v>
      </c>
      <c r="BH799" s="1">
        <v>17607</v>
      </c>
      <c r="BI799" s="1">
        <v>36294</v>
      </c>
      <c r="BJ799" s="1">
        <v>30395</v>
      </c>
      <c r="BK799" s="1">
        <v>26562</v>
      </c>
      <c r="BL799" s="1">
        <v>32065</v>
      </c>
      <c r="BM799" s="1">
        <v>64144</v>
      </c>
      <c r="BN799" s="1">
        <v>64720</v>
      </c>
      <c r="BO799" s="1">
        <v>67811</v>
      </c>
      <c r="BP799" s="1">
        <v>3698</v>
      </c>
      <c r="BQ799" s="1">
        <v>4798</v>
      </c>
      <c r="BR799" s="1">
        <v>4798</v>
      </c>
      <c r="BS799" s="1">
        <v>4798</v>
      </c>
      <c r="BT799" s="1">
        <v>8766</v>
      </c>
      <c r="BU799" s="1">
        <v>17520</v>
      </c>
      <c r="BV799" s="1">
        <v>17520</v>
      </c>
      <c r="BW799" s="1">
        <v>17620</v>
      </c>
      <c r="BX799">
        <v>-2.31</v>
      </c>
      <c r="BY799">
        <v>3.3</v>
      </c>
      <c r="BZ799">
        <v>-0.64</v>
      </c>
      <c r="CA799">
        <v>-2.36</v>
      </c>
      <c r="CB799">
        <v>-0.88</v>
      </c>
      <c r="CC799">
        <v>-0.59</v>
      </c>
      <c r="CD799">
        <v>0.3</v>
      </c>
      <c r="CE799">
        <v>1.21</v>
      </c>
      <c r="CF799">
        <v>-27.24</v>
      </c>
      <c r="CG799">
        <v>29.37</v>
      </c>
      <c r="CH799">
        <v>-5.05</v>
      </c>
      <c r="CI799">
        <v>-22.09</v>
      </c>
      <c r="CJ799">
        <v>-7.22</v>
      </c>
      <c r="CK799">
        <v>-3</v>
      </c>
      <c r="CL799">
        <v>1.17</v>
      </c>
      <c r="CM799">
        <v>4.59</v>
      </c>
      <c r="CN799" s="1">
        <v>-5436</v>
      </c>
      <c r="CO799" s="1">
        <v>6510</v>
      </c>
      <c r="CP799" s="1">
        <v>-1337</v>
      </c>
      <c r="CQ799" s="1">
        <v>-4993</v>
      </c>
      <c r="CR799" s="1">
        <v>-1296</v>
      </c>
      <c r="CS799">
        <v>-449</v>
      </c>
      <c r="CT799">
        <v>216</v>
      </c>
      <c r="CU799">
        <v>871</v>
      </c>
      <c r="CV799" t="s">
        <v>2</v>
      </c>
      <c r="CW799">
        <v>3.37</v>
      </c>
      <c r="CX799" t="s">
        <v>2</v>
      </c>
      <c r="CY799" t="s">
        <v>2</v>
      </c>
      <c r="CZ799" t="s">
        <v>2</v>
      </c>
      <c r="DA799" t="s">
        <v>2</v>
      </c>
      <c r="DB799">
        <v>146.72</v>
      </c>
      <c r="DC799">
        <v>36.46</v>
      </c>
      <c r="DD799">
        <v>0.98</v>
      </c>
      <c r="DE799">
        <v>0.76</v>
      </c>
      <c r="DF799">
        <v>0.89</v>
      </c>
      <c r="DG799">
        <v>0.88</v>
      </c>
      <c r="DH799">
        <v>1.37</v>
      </c>
      <c r="DI799">
        <v>1.73</v>
      </c>
      <c r="DJ799">
        <v>1.71</v>
      </c>
      <c r="DK799">
        <v>1.63</v>
      </c>
      <c r="DL799" s="6">
        <f>(CM799*3+CL799*2+CK799)/6</f>
        <v>2.1850000000000001</v>
      </c>
      <c r="DM799">
        <f>BH799+(BH799*(CG799-8.25)/8.25)</f>
        <v>62680.920000000006</v>
      </c>
      <c r="DN799">
        <f>BI799+(BI799*(CH799-8.25)/8.25)</f>
        <v>-22216.327272727271</v>
      </c>
      <c r="DO799">
        <f>BJ799+(BJ799*(CI799-8.25)/8.25)</f>
        <v>-81384.915151515161</v>
      </c>
      <c r="DP799">
        <f>BK799+(BK799*(CJ799-8.25)/8.25)</f>
        <v>-23245.774545454537</v>
      </c>
      <c r="DQ799">
        <f>BL799+(BL799*(CK799-8.25)/8.25)</f>
        <v>-11660</v>
      </c>
      <c r="DR799">
        <f>BM799+(BM799*(CL799-8.25)/8.25)</f>
        <v>9096.7854545454538</v>
      </c>
      <c r="DS799">
        <f>BN799+(BN799*(CM799-8.25)/8.25)</f>
        <v>36007.854545454546</v>
      </c>
      <c r="DT799" s="8">
        <f>DM799*10^8/$I799</f>
        <v>17963.66869234628</v>
      </c>
      <c r="DU799" s="8">
        <f>DN799*10^8/$I799</f>
        <v>-6366.9573243023497</v>
      </c>
      <c r="DV799" s="8">
        <f>DO799*10^8/$I799</f>
        <v>-23324.029901547889</v>
      </c>
      <c r="DW799" s="8">
        <f>DP799*10^8/$I799</f>
        <v>-6661.9856956713738</v>
      </c>
      <c r="DX799" s="8">
        <f>DQ799*10^8/$I799</f>
        <v>-3341.6289510868319</v>
      </c>
      <c r="DY799" s="8">
        <f>DR799*10^8/$I799</f>
        <v>2607.0395914866785</v>
      </c>
      <c r="DZ799" s="8">
        <f>DS799*10^8/$I799</f>
        <v>10319.458766347725</v>
      </c>
      <c r="EA799" s="8">
        <f>DT799*10^8/$I799</f>
        <v>5148.191712699524</v>
      </c>
      <c r="EB799" s="8">
        <f>DZ799*0.8</f>
        <v>8255.56701307818</v>
      </c>
      <c r="EC799" s="10">
        <f>G799-E799</f>
        <v>9163.0299999999988</v>
      </c>
      <c r="ED799" s="4">
        <f>EC799/E799*100</f>
        <v>40.567769824814917</v>
      </c>
      <c r="EE799" s="4">
        <f>DY799-G799</f>
        <v>-29142.960408513321</v>
      </c>
      <c r="EF799" s="12">
        <f>EE799/G799</f>
        <v>-0.9178885168035692</v>
      </c>
      <c r="EG799" s="4">
        <f>G799-F799</f>
        <v>1750</v>
      </c>
    </row>
    <row r="800" spans="1:137" x14ac:dyDescent="0.3">
      <c r="A800">
        <v>799</v>
      </c>
      <c r="B800" t="s">
        <v>5856</v>
      </c>
      <c r="C800" t="s">
        <v>7931</v>
      </c>
      <c r="D800" t="str">
        <f>VLOOKUP(C800,Sheet1!$A$2:$B$3197,2,FALSE)</f>
        <v>섬유,의류,신발,호화품</v>
      </c>
      <c r="E800">
        <v>166500</v>
      </c>
      <c r="F800">
        <v>190000</v>
      </c>
      <c r="G800" s="7">
        <v>183500</v>
      </c>
      <c r="H800" t="s">
        <v>2955</v>
      </c>
      <c r="I800" s="7">
        <f>VALUE(LEFT(H800,FIND("/",H800)-1)) + VALUE(MID(H800,FIND("/",H800)+1,LEN(H800)))</f>
        <v>2510655</v>
      </c>
      <c r="J800" s="1">
        <v>153537</v>
      </c>
      <c r="K800" s="1">
        <f>G800*I800/(10^8)</f>
        <v>4607.0519249999998</v>
      </c>
      <c r="L800" s="1">
        <v>8224</v>
      </c>
      <c r="M800" s="1">
        <v>8471</v>
      </c>
      <c r="N800" s="1">
        <v>9093</v>
      </c>
      <c r="O800" s="1">
        <v>6849</v>
      </c>
      <c r="P800" s="1">
        <v>6797</v>
      </c>
      <c r="Q800" s="1">
        <v>7586</v>
      </c>
      <c r="R800" s="1">
        <v>8010</v>
      </c>
      <c r="S800" s="1">
        <v>8455</v>
      </c>
      <c r="T800">
        <v>173</v>
      </c>
      <c r="U800">
        <v>220</v>
      </c>
      <c r="V800">
        <v>445</v>
      </c>
      <c r="W800">
        <v>174</v>
      </c>
      <c r="X800">
        <v>264</v>
      </c>
      <c r="Y800">
        <v>395</v>
      </c>
      <c r="Z800">
        <v>459</v>
      </c>
      <c r="AA800">
        <v>527</v>
      </c>
      <c r="AB800">
        <v>11</v>
      </c>
      <c r="AC800">
        <v>-41</v>
      </c>
      <c r="AD800">
        <v>138</v>
      </c>
      <c r="AE800">
        <v>137</v>
      </c>
      <c r="AF800">
        <v>240</v>
      </c>
      <c r="AG800">
        <v>345</v>
      </c>
      <c r="AH800">
        <v>395</v>
      </c>
      <c r="AI800">
        <v>451</v>
      </c>
      <c r="AJ800" s="1">
        <v>9869</v>
      </c>
      <c r="AK800" s="1">
        <v>9311</v>
      </c>
      <c r="AL800" s="1">
        <v>9476</v>
      </c>
      <c r="AM800" s="1">
        <v>8884</v>
      </c>
      <c r="AN800" s="1">
        <v>8826</v>
      </c>
      <c r="AO800" s="1">
        <v>9260</v>
      </c>
      <c r="AP800" s="1">
        <v>9569</v>
      </c>
      <c r="AQ800" s="1">
        <v>10182</v>
      </c>
      <c r="AR800" s="1">
        <v>4445</v>
      </c>
      <c r="AS800" s="1">
        <v>4100</v>
      </c>
      <c r="AT800" s="1">
        <v>4350</v>
      </c>
      <c r="AU800" s="1">
        <v>3930</v>
      </c>
      <c r="AV800" s="1">
        <v>3659</v>
      </c>
      <c r="AW800" s="1">
        <v>3801</v>
      </c>
      <c r="AX800" s="1">
        <v>3769</v>
      </c>
      <c r="AY800" s="1">
        <v>3978</v>
      </c>
      <c r="AZ800" s="1">
        <v>5424</v>
      </c>
      <c r="BA800" s="1">
        <v>5212</v>
      </c>
      <c r="BB800" s="1">
        <v>5126</v>
      </c>
      <c r="BC800" s="1">
        <v>4954</v>
      </c>
      <c r="BD800" s="1">
        <v>5167</v>
      </c>
      <c r="BE800" s="1">
        <v>5459</v>
      </c>
      <c r="BF800" s="1">
        <v>5800</v>
      </c>
      <c r="BG800" s="1">
        <v>6204</v>
      </c>
      <c r="BH800" s="1">
        <v>4956</v>
      </c>
      <c r="BI800" s="1">
        <v>4854</v>
      </c>
      <c r="BJ800" s="1">
        <v>4806</v>
      </c>
      <c r="BK800" s="1">
        <v>4806</v>
      </c>
      <c r="BL800" s="1">
        <v>4980</v>
      </c>
      <c r="BM800" s="1">
        <v>5272</v>
      </c>
      <c r="BN800" s="1">
        <v>5614</v>
      </c>
      <c r="BO800" s="1">
        <v>6017</v>
      </c>
      <c r="BP800">
        <v>115</v>
      </c>
      <c r="BQ800">
        <v>117</v>
      </c>
      <c r="BR800">
        <v>119</v>
      </c>
      <c r="BS800">
        <v>121</v>
      </c>
      <c r="BT800">
        <v>123</v>
      </c>
      <c r="BU800">
        <v>123</v>
      </c>
      <c r="BV800">
        <v>123</v>
      </c>
      <c r="BW800">
        <v>123</v>
      </c>
      <c r="BX800">
        <v>0.11</v>
      </c>
      <c r="BY800">
        <v>-0.43</v>
      </c>
      <c r="BZ800">
        <v>1.47</v>
      </c>
      <c r="CA800">
        <v>1.49</v>
      </c>
      <c r="CB800">
        <v>2.72</v>
      </c>
      <c r="CC800">
        <v>3.82</v>
      </c>
      <c r="CD800">
        <v>4.2</v>
      </c>
      <c r="CE800">
        <v>4.57</v>
      </c>
      <c r="CF800">
        <v>-0.75</v>
      </c>
      <c r="CG800">
        <v>-1.29</v>
      </c>
      <c r="CH800">
        <v>0</v>
      </c>
      <c r="CI800">
        <v>2.25</v>
      </c>
      <c r="CJ800">
        <v>4</v>
      </c>
      <c r="CK800">
        <v>6.28</v>
      </c>
      <c r="CL800">
        <v>6.96</v>
      </c>
      <c r="CM800">
        <v>7.6</v>
      </c>
      <c r="CN800" s="1">
        <v>-1496</v>
      </c>
      <c r="CO800" s="1">
        <v>-2512</v>
      </c>
      <c r="CP800">
        <v>10</v>
      </c>
      <c r="CQ800" s="1">
        <v>4303</v>
      </c>
      <c r="CR800" s="1">
        <v>7795</v>
      </c>
      <c r="CS800" s="1">
        <v>12825</v>
      </c>
      <c r="CT800" s="1">
        <v>15096</v>
      </c>
      <c r="CU800" s="1">
        <v>17605</v>
      </c>
      <c r="CV800" t="s">
        <v>2</v>
      </c>
      <c r="CW800" t="s">
        <v>2</v>
      </c>
      <c r="CX800" s="2">
        <v>6007.54</v>
      </c>
      <c r="CY800">
        <v>16.91</v>
      </c>
      <c r="CZ800">
        <v>18.73</v>
      </c>
      <c r="DA800">
        <v>14.31</v>
      </c>
      <c r="DB800">
        <v>12.16</v>
      </c>
      <c r="DC800">
        <v>10.42</v>
      </c>
      <c r="DD800">
        <v>0.27</v>
      </c>
      <c r="DE800">
        <v>0.25</v>
      </c>
      <c r="DF800">
        <v>0.28000000000000003</v>
      </c>
      <c r="DG800">
        <v>0.36</v>
      </c>
      <c r="DH800">
        <v>0.7</v>
      </c>
      <c r="DI800">
        <v>0.83</v>
      </c>
      <c r="DJ800">
        <v>0.78</v>
      </c>
      <c r="DK800">
        <v>0.73</v>
      </c>
      <c r="DL800" s="6">
        <f>(CM800*3+CL800*2+CK800)/6</f>
        <v>7.166666666666667</v>
      </c>
      <c r="DM800">
        <f>BH800+(BH800*(CG800-8.25)/8.25)</f>
        <v>-774.93818181818187</v>
      </c>
      <c r="DN800">
        <f>BI800+(BI800*(CH800-8.25)/8.25)</f>
        <v>0</v>
      </c>
      <c r="DO800">
        <f>BJ800+(BJ800*(CI800-8.25)/8.25)</f>
        <v>1310.7272727272725</v>
      </c>
      <c r="DP800">
        <f>BK800+(BK800*(CJ800-8.25)/8.25)</f>
        <v>2330.181818181818</v>
      </c>
      <c r="DQ800">
        <f>BL800+(BL800*(CK800-8.25)/8.25)</f>
        <v>3790.8363636363638</v>
      </c>
      <c r="DR800">
        <f>BM800+(BM800*(CL800-8.25)/8.25)</f>
        <v>4447.6509090909094</v>
      </c>
      <c r="DS800">
        <f>BN800+(BN800*(CM800-8.25)/8.25)</f>
        <v>5171.6848484848479</v>
      </c>
      <c r="DT800" s="8">
        <f>DM800*10^8/$I800</f>
        <v>-30865.976480965401</v>
      </c>
      <c r="DU800" s="8">
        <f>DN800*10^8/$I800</f>
        <v>0</v>
      </c>
      <c r="DV800" s="8">
        <f>DO800*10^8/$I800</f>
        <v>52206.586437693448</v>
      </c>
      <c r="DW800" s="8">
        <f>DP800*10^8/$I800</f>
        <v>92811.709222566147</v>
      </c>
      <c r="DX800" s="8">
        <f>DQ800*10^8/$I800</f>
        <v>150989.93544060667</v>
      </c>
      <c r="DY800" s="8">
        <f>DR800*10^8/$I800</f>
        <v>177151.01872184387</v>
      </c>
      <c r="DZ800" s="8">
        <f>DS800*10^8/$I800</f>
        <v>205989.46683175696</v>
      </c>
      <c r="EA800" s="8">
        <f>DT800*10^8/$I800</f>
        <v>-1229399.3591698343</v>
      </c>
      <c r="EB800" s="8">
        <f>DZ800*0.8</f>
        <v>164791.57346540559</v>
      </c>
      <c r="EC800" s="10">
        <f>G800-E800</f>
        <v>17000</v>
      </c>
      <c r="ED800" s="4">
        <f>EC800/E800*100</f>
        <v>10.21021021021021</v>
      </c>
      <c r="EE800" s="4">
        <f>DY800-G800</f>
        <v>-6348.9812781561341</v>
      </c>
      <c r="EF800" s="12">
        <f>EE800/G800</f>
        <v>-3.4599353014474844E-2</v>
      </c>
      <c r="EG800" s="4">
        <f>G800-F800</f>
        <v>-6500</v>
      </c>
    </row>
    <row r="801" spans="1:137" x14ac:dyDescent="0.3">
      <c r="A801">
        <v>800</v>
      </c>
      <c r="B801" t="s">
        <v>6061</v>
      </c>
      <c r="C801" t="s">
        <v>746</v>
      </c>
      <c r="D801" t="str">
        <f>VLOOKUP(C801,Sheet1!$A$2:$B$3197,2,FALSE)</f>
        <v>제약</v>
      </c>
      <c r="E801" s="7">
        <v>76600</v>
      </c>
      <c r="F801" s="7">
        <v>64400</v>
      </c>
      <c r="G801" s="7">
        <v>64000</v>
      </c>
      <c r="H801" t="s">
        <v>2956</v>
      </c>
      <c r="I801" s="7">
        <f>VALUE(LEFT(H801,FIND("/",H801)-1)) + VALUE(MID(H801,FIND("/",H801)+1,LEN(H801)))</f>
        <v>71153899</v>
      </c>
      <c r="J801" s="1">
        <v>3505059</v>
      </c>
      <c r="K801" s="1">
        <f>G801*I801/(10^8)</f>
        <v>45538.495360000001</v>
      </c>
      <c r="L801" s="1">
        <v>13208</v>
      </c>
      <c r="M801" s="1">
        <v>14622</v>
      </c>
      <c r="N801" s="1">
        <v>15188</v>
      </c>
      <c r="O801" s="1">
        <v>14804</v>
      </c>
      <c r="P801" s="1">
        <v>16199</v>
      </c>
      <c r="Q801" s="1">
        <v>17268</v>
      </c>
      <c r="R801" s="1">
        <v>18554</v>
      </c>
      <c r="S801" s="1">
        <v>19890</v>
      </c>
      <c r="T801">
        <v>978</v>
      </c>
      <c r="U801">
        <v>887</v>
      </c>
      <c r="V801">
        <v>501</v>
      </c>
      <c r="W801">
        <v>125</v>
      </c>
      <c r="X801">
        <v>843</v>
      </c>
      <c r="Y801">
        <v>820</v>
      </c>
      <c r="Z801" s="1">
        <v>1050</v>
      </c>
      <c r="AA801" s="1">
        <v>1380</v>
      </c>
      <c r="AB801" s="1">
        <v>1612</v>
      </c>
      <c r="AC801" s="1">
        <v>1096</v>
      </c>
      <c r="AD801">
        <v>583</v>
      </c>
      <c r="AE801">
        <v>366</v>
      </c>
      <c r="AF801" s="1">
        <v>1904</v>
      </c>
      <c r="AG801">
        <v>943</v>
      </c>
      <c r="AH801" s="1">
        <v>1161</v>
      </c>
      <c r="AI801" s="1">
        <v>1444</v>
      </c>
      <c r="AJ801" s="1">
        <v>20459</v>
      </c>
      <c r="AK801" s="1">
        <v>20947</v>
      </c>
      <c r="AL801" s="1">
        <v>21738</v>
      </c>
      <c r="AM801" s="1">
        <v>21172</v>
      </c>
      <c r="AN801" s="1">
        <v>23935</v>
      </c>
      <c r="AO801" s="1">
        <v>24731</v>
      </c>
      <c r="AP801" s="1">
        <v>25851</v>
      </c>
      <c r="AQ801" s="1">
        <v>27688</v>
      </c>
      <c r="AR801" s="1">
        <v>5494</v>
      </c>
      <c r="AS801" s="1">
        <v>4883</v>
      </c>
      <c r="AT801" s="1">
        <v>5221</v>
      </c>
      <c r="AU801" s="1">
        <v>4672</v>
      </c>
      <c r="AV801" s="1">
        <v>5470</v>
      </c>
      <c r="AW801" s="1">
        <v>5507</v>
      </c>
      <c r="AX801" s="1">
        <v>5553</v>
      </c>
      <c r="AY801" s="1">
        <v>5891</v>
      </c>
      <c r="AZ801" s="1">
        <v>14966</v>
      </c>
      <c r="BA801" s="1">
        <v>16063</v>
      </c>
      <c r="BB801" s="1">
        <v>16517</v>
      </c>
      <c r="BC801" s="1">
        <v>16500</v>
      </c>
      <c r="BD801" s="1">
        <v>18465</v>
      </c>
      <c r="BE801" s="1">
        <v>19111</v>
      </c>
      <c r="BF801" s="1">
        <v>20069</v>
      </c>
      <c r="BG801" s="1">
        <v>21569</v>
      </c>
      <c r="BH801" s="1">
        <v>14966</v>
      </c>
      <c r="BI801" s="1">
        <v>16000</v>
      </c>
      <c r="BJ801" s="1">
        <v>16417</v>
      </c>
      <c r="BK801" s="1">
        <v>16463</v>
      </c>
      <c r="BL801" s="1">
        <v>18401</v>
      </c>
      <c r="BM801" s="1">
        <v>19107</v>
      </c>
      <c r="BN801" s="1">
        <v>20020</v>
      </c>
      <c r="BO801" s="1">
        <v>21471</v>
      </c>
      <c r="BP801">
        <v>569</v>
      </c>
      <c r="BQ801">
        <v>595</v>
      </c>
      <c r="BR801">
        <v>622</v>
      </c>
      <c r="BS801">
        <v>651</v>
      </c>
      <c r="BT801">
        <v>680</v>
      </c>
      <c r="BU801">
        <v>692</v>
      </c>
      <c r="BV801">
        <v>691</v>
      </c>
      <c r="BW801">
        <v>696</v>
      </c>
      <c r="BX801">
        <v>8.2100000000000009</v>
      </c>
      <c r="BY801">
        <v>5.3</v>
      </c>
      <c r="BZ801">
        <v>2.73</v>
      </c>
      <c r="CA801">
        <v>1.71</v>
      </c>
      <c r="CB801">
        <v>8.44</v>
      </c>
      <c r="CC801">
        <v>3.88</v>
      </c>
      <c r="CD801">
        <v>4.59</v>
      </c>
      <c r="CE801">
        <v>5.39</v>
      </c>
      <c r="CF801">
        <v>11.27</v>
      </c>
      <c r="CG801">
        <v>7.04</v>
      </c>
      <c r="CH801">
        <v>3.55</v>
      </c>
      <c r="CI801">
        <v>2.4300000000000002</v>
      </c>
      <c r="CJ801">
        <v>11.06</v>
      </c>
      <c r="CK801">
        <v>5.15</v>
      </c>
      <c r="CL801">
        <v>6.08</v>
      </c>
      <c r="CM801">
        <v>7.06</v>
      </c>
      <c r="CN801" s="1">
        <v>2266</v>
      </c>
      <c r="CO801" s="1">
        <v>1532</v>
      </c>
      <c r="CP801">
        <v>808</v>
      </c>
      <c r="CQ801">
        <v>562</v>
      </c>
      <c r="CR801" s="1">
        <v>2709</v>
      </c>
      <c r="CS801" s="1">
        <v>1357</v>
      </c>
      <c r="CT801" s="1">
        <v>1672</v>
      </c>
      <c r="CU801" s="1">
        <v>2059</v>
      </c>
      <c r="CV801">
        <v>14.79</v>
      </c>
      <c r="CW801">
        <v>25.06</v>
      </c>
      <c r="CX801">
        <v>46.38</v>
      </c>
      <c r="CY801">
        <v>80.5</v>
      </c>
      <c r="CZ801">
        <v>27.72</v>
      </c>
      <c r="DA801">
        <v>47.16</v>
      </c>
      <c r="DB801">
        <v>38.28</v>
      </c>
      <c r="DC801">
        <v>31.09</v>
      </c>
      <c r="DD801">
        <v>1.44</v>
      </c>
      <c r="DE801">
        <v>1.56</v>
      </c>
      <c r="DF801">
        <v>1.48</v>
      </c>
      <c r="DG801">
        <v>1.77</v>
      </c>
      <c r="DH801">
        <v>2.65</v>
      </c>
      <c r="DI801">
        <v>2.1800000000000002</v>
      </c>
      <c r="DJ801">
        <v>2.09</v>
      </c>
      <c r="DK801">
        <v>1.96</v>
      </c>
      <c r="DL801" s="6">
        <f>(CM801*3+CL801*2+CK801)/6</f>
        <v>6.415</v>
      </c>
      <c r="DM801">
        <f>BH801+(BH801*(CG801-8.25)/8.25)</f>
        <v>12770.986666666668</v>
      </c>
      <c r="DN801">
        <f>BI801+(BI801*(CH801-8.25)/8.25)</f>
        <v>6884.8484848484841</v>
      </c>
      <c r="DO801">
        <f>BJ801+(BJ801*(CI801-8.25)/8.25)</f>
        <v>4835.5527272727268</v>
      </c>
      <c r="DP801">
        <f>BK801+(BK801*(CJ801-8.25)/8.25)</f>
        <v>22070.397575757575</v>
      </c>
      <c r="DQ801">
        <f>BL801+(BL801*(CK801-8.25)/8.25)</f>
        <v>11486.684848484849</v>
      </c>
      <c r="DR801">
        <f>BM801+(BM801*(CL801-8.25)/8.25)</f>
        <v>14081.28</v>
      </c>
      <c r="DS801">
        <f>BN801+(BN801*(CM801-8.25)/8.25)</f>
        <v>17132.266666666666</v>
      </c>
      <c r="DT801" s="8">
        <f>DM801*10^8/$I801</f>
        <v>17948.400363368237</v>
      </c>
      <c r="DU801" s="8">
        <f>DN801*10^8/$I801</f>
        <v>9675.9960896148277</v>
      </c>
      <c r="DV801" s="8">
        <f>DO801*10^8/$I801</f>
        <v>6795.9068936935237</v>
      </c>
      <c r="DW801" s="8">
        <f>DP801*10^8/$I801</f>
        <v>31017.833015387638</v>
      </c>
      <c r="DX801" s="8">
        <f>DQ801*10^8/$I801</f>
        <v>16143.436986474695</v>
      </c>
      <c r="DY801" s="8">
        <f>DR801*10^8/$I801</f>
        <v>19789.892329020509</v>
      </c>
      <c r="DZ801" s="8">
        <f>DS801*10^8/$I801</f>
        <v>24077.762297561047</v>
      </c>
      <c r="EA801" s="8">
        <f>DT801*10^8/$I801</f>
        <v>25224.760154560521</v>
      </c>
      <c r="EB801" s="8">
        <f>DZ801*0.8</f>
        <v>19262.209838048839</v>
      </c>
      <c r="EC801" s="10">
        <f>G801-E801</f>
        <v>-12600</v>
      </c>
      <c r="ED801" s="4">
        <f>EC801/E801*100</f>
        <v>-16.449086161879894</v>
      </c>
      <c r="EE801" s="4">
        <f>DY801-G801</f>
        <v>-44210.107670979487</v>
      </c>
      <c r="EF801" s="12">
        <f>EE801/G801</f>
        <v>-0.69078293235905452</v>
      </c>
      <c r="EG801" s="4">
        <f>G801-F801</f>
        <v>-400</v>
      </c>
    </row>
    <row r="802" spans="1:137" x14ac:dyDescent="0.3">
      <c r="A802">
        <v>801</v>
      </c>
      <c r="B802" t="s">
        <v>5973</v>
      </c>
      <c r="C802" t="s">
        <v>747</v>
      </c>
      <c r="D802" t="str">
        <f>VLOOKUP(C802,Sheet1!$A$2:$B$3197,2,FALSE)</f>
        <v>항공화물운송과물류</v>
      </c>
      <c r="E802">
        <v>172000</v>
      </c>
      <c r="F802">
        <v>171500</v>
      </c>
      <c r="G802" s="7">
        <v>170000</v>
      </c>
      <c r="H802" t="s">
        <v>2957</v>
      </c>
      <c r="I802" s="7">
        <f>VALUE(LEFT(H802,FIND("/",H802)-1)) + VALUE(MID(H802,FIND("/",H802)+1,LEN(H802)))</f>
        <v>22812344</v>
      </c>
      <c r="J802" s="1">
        <v>2097058</v>
      </c>
      <c r="K802" s="1">
        <f>G802*I802/(10^8)</f>
        <v>38780.984799999998</v>
      </c>
      <c r="L802" s="1">
        <v>60819</v>
      </c>
      <c r="M802" s="1">
        <v>71104</v>
      </c>
      <c r="N802" s="1">
        <v>92197</v>
      </c>
      <c r="O802" s="1">
        <v>104151</v>
      </c>
      <c r="P802" s="1">
        <v>107811</v>
      </c>
      <c r="Q802" s="1">
        <v>114710</v>
      </c>
      <c r="R802" s="1">
        <v>118499</v>
      </c>
      <c r="S802" s="1">
        <v>124607</v>
      </c>
      <c r="T802" s="1">
        <v>2284</v>
      </c>
      <c r="U802" s="1">
        <v>2357</v>
      </c>
      <c r="V802" s="1">
        <v>2427</v>
      </c>
      <c r="W802" s="1">
        <v>3072</v>
      </c>
      <c r="X802" s="1">
        <v>3253</v>
      </c>
      <c r="Y802" s="1">
        <v>3713</v>
      </c>
      <c r="Z802" s="1">
        <v>4525</v>
      </c>
      <c r="AA802" s="1">
        <v>4911</v>
      </c>
      <c r="AB802">
        <v>682</v>
      </c>
      <c r="AC802">
        <v>542</v>
      </c>
      <c r="AD802">
        <v>666</v>
      </c>
      <c r="AE802">
        <v>509</v>
      </c>
      <c r="AF802" s="1">
        <v>1426</v>
      </c>
      <c r="AG802" s="1">
        <v>2645</v>
      </c>
      <c r="AH802" s="1">
        <v>2395</v>
      </c>
      <c r="AI802" s="1">
        <v>2730</v>
      </c>
      <c r="AJ802" s="1">
        <v>55212</v>
      </c>
      <c r="AK802" s="1">
        <v>62860</v>
      </c>
      <c r="AL802" s="1">
        <v>78686</v>
      </c>
      <c r="AM802" s="1">
        <v>91100</v>
      </c>
      <c r="AN802" s="1">
        <v>96435</v>
      </c>
      <c r="AO802" s="1">
        <v>97176</v>
      </c>
      <c r="AP802" s="1">
        <v>98821</v>
      </c>
      <c r="AQ802" s="1">
        <v>101233</v>
      </c>
      <c r="AR802" s="1">
        <v>27819</v>
      </c>
      <c r="AS802" s="1">
        <v>35262</v>
      </c>
      <c r="AT802" s="1">
        <v>47378</v>
      </c>
      <c r="AU802" s="1">
        <v>54548</v>
      </c>
      <c r="AV802" s="1">
        <v>56036</v>
      </c>
      <c r="AW802" s="1">
        <v>54041</v>
      </c>
      <c r="AX802" s="1">
        <v>53429</v>
      </c>
      <c r="AY802" s="1">
        <v>53256</v>
      </c>
      <c r="AZ802" s="1">
        <v>27393</v>
      </c>
      <c r="BA802" s="1">
        <v>27598</v>
      </c>
      <c r="BB802" s="1">
        <v>31307</v>
      </c>
      <c r="BC802" s="1">
        <v>36552</v>
      </c>
      <c r="BD802" s="1">
        <v>40399</v>
      </c>
      <c r="BE802" s="1">
        <v>43136</v>
      </c>
      <c r="BF802" s="1">
        <v>45392</v>
      </c>
      <c r="BG802" s="1">
        <v>47977</v>
      </c>
      <c r="BH802" s="1">
        <v>23461</v>
      </c>
      <c r="BI802" s="1">
        <v>23487</v>
      </c>
      <c r="BJ802" s="1">
        <v>26541</v>
      </c>
      <c r="BK802" s="1">
        <v>29918</v>
      </c>
      <c r="BL802" s="1">
        <v>33381</v>
      </c>
      <c r="BM802" s="1">
        <v>35970</v>
      </c>
      <c r="BN802" s="1">
        <v>38115</v>
      </c>
      <c r="BO802" s="1">
        <v>40581</v>
      </c>
      <c r="BP802" s="1">
        <v>1141</v>
      </c>
      <c r="BQ802" s="1">
        <v>1141</v>
      </c>
      <c r="BR802" s="1">
        <v>1141</v>
      </c>
      <c r="BS802" s="1">
        <v>1141</v>
      </c>
      <c r="BT802" s="1">
        <v>1141</v>
      </c>
      <c r="BU802" s="1">
        <v>1140</v>
      </c>
      <c r="BV802" s="1">
        <v>1140</v>
      </c>
      <c r="BW802" s="1">
        <v>1140</v>
      </c>
      <c r="BX802">
        <v>1.36</v>
      </c>
      <c r="BY802">
        <v>0.92</v>
      </c>
      <c r="BZ802">
        <v>0.94</v>
      </c>
      <c r="CA802">
        <v>0.6</v>
      </c>
      <c r="CB802">
        <v>1.52</v>
      </c>
      <c r="CC802">
        <v>2.73</v>
      </c>
      <c r="CD802">
        <v>2.44</v>
      </c>
      <c r="CE802">
        <v>2.73</v>
      </c>
      <c r="CF802">
        <v>2.39</v>
      </c>
      <c r="CG802">
        <v>1.99</v>
      </c>
      <c r="CH802">
        <v>2.11</v>
      </c>
      <c r="CI802">
        <v>1.41</v>
      </c>
      <c r="CJ802">
        <v>3.89</v>
      </c>
      <c r="CK802">
        <v>6.38</v>
      </c>
      <c r="CL802">
        <v>5.65</v>
      </c>
      <c r="CM802">
        <v>6.08</v>
      </c>
      <c r="CN802" s="1">
        <v>2446</v>
      </c>
      <c r="CO802" s="1">
        <v>2050</v>
      </c>
      <c r="CP802" s="1">
        <v>2309</v>
      </c>
      <c r="CQ802" s="1">
        <v>1741</v>
      </c>
      <c r="CR802" s="1">
        <v>5393</v>
      </c>
      <c r="CS802" s="1">
        <v>9702</v>
      </c>
      <c r="CT802" s="1">
        <v>9178</v>
      </c>
      <c r="CU802" s="1">
        <v>10480</v>
      </c>
      <c r="CV802">
        <v>73.19</v>
      </c>
      <c r="CW802">
        <v>68.28</v>
      </c>
      <c r="CX802">
        <v>72.33</v>
      </c>
      <c r="CY802">
        <v>89.01</v>
      </c>
      <c r="CZ802">
        <v>30.69</v>
      </c>
      <c r="DA802">
        <v>17.52</v>
      </c>
      <c r="DB802">
        <v>18.52</v>
      </c>
      <c r="DC802">
        <v>16.22</v>
      </c>
      <c r="DD802">
        <v>1.43</v>
      </c>
      <c r="DE802">
        <v>1.1200000000000001</v>
      </c>
      <c r="DF802">
        <v>1.22</v>
      </c>
      <c r="DG802">
        <v>1.03</v>
      </c>
      <c r="DH802">
        <v>1.04</v>
      </c>
      <c r="DI802">
        <v>1</v>
      </c>
      <c r="DJ802">
        <v>0.95</v>
      </c>
      <c r="DK802">
        <v>0.89</v>
      </c>
      <c r="DL802" s="6">
        <f>(CM802*3+CL802*2+CK802)/6</f>
        <v>5.9866666666666672</v>
      </c>
      <c r="DM802">
        <f>BH802+(BH802*(CG802-8.25)/8.25)</f>
        <v>5659.0775757575757</v>
      </c>
      <c r="DN802">
        <f>BI802+(BI802*(CH802-8.25)/8.25)</f>
        <v>6006.97818181818</v>
      </c>
      <c r="DO802">
        <f>BJ802+(BJ802*(CI802-8.25)/8.25)</f>
        <v>4536.0981818181826</v>
      </c>
      <c r="DP802">
        <f>BK802+(BK802*(CJ802-8.25)/8.25)</f>
        <v>14106.790303030306</v>
      </c>
      <c r="DQ802">
        <f>BL802+(BL802*(CK802-8.25)/8.25)</f>
        <v>25814.639999999999</v>
      </c>
      <c r="DR802">
        <f>BM802+(BM802*(CL802-8.25)/8.25)</f>
        <v>24634</v>
      </c>
      <c r="DS802">
        <f>BN802+(BN802*(CM802-8.25)/8.25)</f>
        <v>28089.599999999999</v>
      </c>
      <c r="DT802" s="8">
        <f>DM802*10^8/$I802</f>
        <v>24807.085040264061</v>
      </c>
      <c r="DU802" s="8">
        <f>DN802*10^8/$I802</f>
        <v>26332.139221722151</v>
      </c>
      <c r="DV802" s="8">
        <f>DO802*10^8/$I802</f>
        <v>19884.401979113511</v>
      </c>
      <c r="DW802" s="8">
        <f>DP802*10^8/$I802</f>
        <v>61838.407763052783</v>
      </c>
      <c r="DX802" s="8">
        <f>DQ802*10^8/$I802</f>
        <v>113160.83958754962</v>
      </c>
      <c r="DY802" s="8">
        <f>DR802*10^8/$I802</f>
        <v>107985.39597684481</v>
      </c>
      <c r="DZ802" s="8">
        <f>DS802*10^8/$I802</f>
        <v>123133.33518028661</v>
      </c>
      <c r="EA802" s="8">
        <f>DT802*10^8/$I802</f>
        <v>108744.13010896233</v>
      </c>
      <c r="EB802" s="8">
        <f>DZ802*0.8</f>
        <v>98506.66814422929</v>
      </c>
      <c r="EC802" s="10">
        <f>G802-E802</f>
        <v>-2000</v>
      </c>
      <c r="ED802" s="4">
        <f>EC802/E802*100</f>
        <v>-1.1627906976744187</v>
      </c>
      <c r="EE802" s="4">
        <f>DY802-G802</f>
        <v>-62014.604023155189</v>
      </c>
      <c r="EF802" s="12">
        <f>EE802/G802</f>
        <v>-0.36479178837150111</v>
      </c>
      <c r="EG802" s="4">
        <f>G802-F802</f>
        <v>-1500</v>
      </c>
    </row>
    <row r="803" spans="1:137" x14ac:dyDescent="0.3">
      <c r="A803">
        <v>802</v>
      </c>
      <c r="B803" t="s">
        <v>5633</v>
      </c>
      <c r="C803" t="s">
        <v>748</v>
      </c>
      <c r="D803" t="str">
        <f>VLOOKUP(C803,Sheet1!$A$2:$B$3197,2,FALSE)</f>
        <v>손해보험</v>
      </c>
      <c r="E803">
        <v>14250</v>
      </c>
      <c r="F803">
        <v>17600</v>
      </c>
      <c r="G803" s="7">
        <v>17850</v>
      </c>
      <c r="H803" t="s">
        <v>2958</v>
      </c>
      <c r="I803" s="7">
        <f>VALUE(LEFT(H803,FIND("/",H803)-1)) + VALUE(MID(H803,FIND("/",H803)+1,LEN(H803)))</f>
        <v>120625000</v>
      </c>
      <c r="J803" s="1">
        <v>5352048</v>
      </c>
      <c r="K803" s="1">
        <f>G803*I803/(10^8)</f>
        <v>21531.5625</v>
      </c>
      <c r="L803" s="1">
        <v>60019</v>
      </c>
      <c r="M803" s="1">
        <v>64287</v>
      </c>
      <c r="N803" s="1">
        <v>71073</v>
      </c>
      <c r="O803" s="1">
        <v>80830</v>
      </c>
      <c r="P803" s="1">
        <v>91806</v>
      </c>
      <c r="Q803" s="1">
        <v>96787</v>
      </c>
      <c r="R803" s="1">
        <v>103587</v>
      </c>
      <c r="S803" s="1">
        <v>110543</v>
      </c>
      <c r="T803" s="1">
        <v>3143</v>
      </c>
      <c r="U803" s="1">
        <v>5136</v>
      </c>
      <c r="V803" s="1">
        <v>3127</v>
      </c>
      <c r="W803" s="1">
        <v>3528</v>
      </c>
      <c r="X803" s="1">
        <v>6080</v>
      </c>
      <c r="Y803" s="1">
        <v>5985</v>
      </c>
      <c r="Z803" s="1">
        <v>6644</v>
      </c>
      <c r="AA803" s="1">
        <v>7263</v>
      </c>
      <c r="AB803" s="1">
        <v>2372</v>
      </c>
      <c r="AC803" s="1">
        <v>3846</v>
      </c>
      <c r="AD803" s="1">
        <v>2347</v>
      </c>
      <c r="AE803" s="1">
        <v>3013</v>
      </c>
      <c r="AF803" s="1">
        <v>4318</v>
      </c>
      <c r="AG803" s="1">
        <v>4471</v>
      </c>
      <c r="AH803" s="1">
        <v>4877</v>
      </c>
      <c r="AI803" s="1">
        <v>5248</v>
      </c>
      <c r="AJ803" s="1">
        <v>165737</v>
      </c>
      <c r="AK803" s="1">
        <v>181524</v>
      </c>
      <c r="AL803" s="1">
        <v>204788</v>
      </c>
      <c r="AM803" s="1">
        <v>232157</v>
      </c>
      <c r="AN803" s="1">
        <v>253593</v>
      </c>
      <c r="AO803" s="1">
        <v>276963</v>
      </c>
      <c r="AP803" s="1">
        <v>299133</v>
      </c>
      <c r="AQ803" s="1">
        <v>321544</v>
      </c>
      <c r="AR803" s="1">
        <v>149351</v>
      </c>
      <c r="AS803" s="1">
        <v>163732</v>
      </c>
      <c r="AT803" s="1">
        <v>181956</v>
      </c>
      <c r="AU803" s="1">
        <v>207751</v>
      </c>
      <c r="AV803" s="1">
        <v>226762</v>
      </c>
      <c r="AW803" s="1">
        <v>247619</v>
      </c>
      <c r="AX803" s="1">
        <v>265858</v>
      </c>
      <c r="AY803" s="1">
        <v>284044</v>
      </c>
      <c r="AZ803" s="1">
        <v>16385</v>
      </c>
      <c r="BA803" s="1">
        <v>17793</v>
      </c>
      <c r="BB803" s="1">
        <v>22832</v>
      </c>
      <c r="BC803" s="1">
        <v>24405</v>
      </c>
      <c r="BD803" s="1">
        <v>26831</v>
      </c>
      <c r="BE803" s="1">
        <v>29344</v>
      </c>
      <c r="BF803" s="1">
        <v>33275</v>
      </c>
      <c r="BG803" s="1">
        <v>37501</v>
      </c>
      <c r="BH803" s="1">
        <v>16326</v>
      </c>
      <c r="BI803" s="1">
        <v>17732</v>
      </c>
      <c r="BJ803" s="1">
        <v>22765</v>
      </c>
      <c r="BK803" s="1">
        <v>24324</v>
      </c>
      <c r="BL803" s="1">
        <v>26748</v>
      </c>
      <c r="BM803" s="1">
        <v>30050</v>
      </c>
      <c r="BN803" s="1">
        <v>34460</v>
      </c>
      <c r="BO803" s="1">
        <v>39170</v>
      </c>
      <c r="BP803">
        <v>552</v>
      </c>
      <c r="BQ803">
        <v>552</v>
      </c>
      <c r="BR803">
        <v>568</v>
      </c>
      <c r="BS803">
        <v>568</v>
      </c>
      <c r="BT803">
        <v>603</v>
      </c>
      <c r="BU803">
        <v>603</v>
      </c>
      <c r="BV803">
        <v>603</v>
      </c>
      <c r="BW803">
        <v>603</v>
      </c>
      <c r="BX803">
        <v>1.51</v>
      </c>
      <c r="BY803">
        <v>2.2200000000000002</v>
      </c>
      <c r="BZ803">
        <v>1.22</v>
      </c>
      <c r="CA803">
        <v>1.38</v>
      </c>
      <c r="CB803">
        <v>1.78</v>
      </c>
      <c r="CC803">
        <v>1.69</v>
      </c>
      <c r="CD803">
        <v>1.69</v>
      </c>
      <c r="CE803">
        <v>1.69</v>
      </c>
      <c r="CF803">
        <v>15.21</v>
      </c>
      <c r="CG803">
        <v>22.54</v>
      </c>
      <c r="CH803">
        <v>11.55</v>
      </c>
      <c r="CI803">
        <v>12.76</v>
      </c>
      <c r="CJ803">
        <v>16.88</v>
      </c>
      <c r="CK803">
        <v>16.66</v>
      </c>
      <c r="CL803">
        <v>15.32</v>
      </c>
      <c r="CM803">
        <v>14.21</v>
      </c>
      <c r="CN803" s="1">
        <v>2175</v>
      </c>
      <c r="CO803" s="1">
        <v>3479</v>
      </c>
      <c r="CP803" s="1">
        <v>2088</v>
      </c>
      <c r="CQ803" s="1">
        <v>2643</v>
      </c>
      <c r="CR803" s="1">
        <v>3762</v>
      </c>
      <c r="CS803" s="1">
        <v>3921</v>
      </c>
      <c r="CT803" s="1">
        <v>4095</v>
      </c>
      <c r="CU803" s="1">
        <v>4336</v>
      </c>
      <c r="CV803">
        <v>7.03</v>
      </c>
      <c r="CW803">
        <v>6.76</v>
      </c>
      <c r="CX803">
        <v>10.46</v>
      </c>
      <c r="CY803">
        <v>6.75</v>
      </c>
      <c r="CZ803">
        <v>3.88</v>
      </c>
      <c r="DA803">
        <v>4.55</v>
      </c>
      <c r="DB803">
        <v>4.3600000000000003</v>
      </c>
      <c r="DC803">
        <v>4.12</v>
      </c>
      <c r="DD803">
        <v>1.03</v>
      </c>
      <c r="DE803">
        <v>1.45</v>
      </c>
      <c r="DF803">
        <v>1.08</v>
      </c>
      <c r="DG803">
        <v>0.82</v>
      </c>
      <c r="DH803">
        <v>0.65</v>
      </c>
      <c r="DI803">
        <v>0.71</v>
      </c>
      <c r="DJ803">
        <v>0.62</v>
      </c>
      <c r="DK803">
        <v>0.54</v>
      </c>
      <c r="DL803" s="6">
        <f>(CM803*3+CL803*2+CK803)/6</f>
        <v>14.988333333333335</v>
      </c>
      <c r="DM803">
        <f>BH803+(BH803*(CG803-8.25)/8.25)</f>
        <v>44604.610909090901</v>
      </c>
      <c r="DN803">
        <f>BI803+(BI803*(CH803-8.25)/8.25)</f>
        <v>24824.800000000003</v>
      </c>
      <c r="DO803">
        <f>BJ803+(BJ803*(CI803-8.25)/8.25)</f>
        <v>35209.866666666669</v>
      </c>
      <c r="DP803">
        <f>BK803+(BK803*(CJ803-8.25)/8.25)</f>
        <v>49768.378181818174</v>
      </c>
      <c r="DQ803">
        <f>BL803+(BL803*(CK803-8.25)/8.25)</f>
        <v>54014.749090909085</v>
      </c>
      <c r="DR803">
        <f>BM803+(BM803*(CL803-8.25)/8.25)</f>
        <v>55801.939393939392</v>
      </c>
      <c r="DS803">
        <f>BN803+(BN803*(CM803-8.25)/8.25)</f>
        <v>59354.739393939395</v>
      </c>
      <c r="DT803" s="8">
        <f>DM803*10^8/$I803</f>
        <v>36977.915779557225</v>
      </c>
      <c r="DU803" s="8">
        <f>DN803*10^8/$I803</f>
        <v>20580.145077720212</v>
      </c>
      <c r="DV803" s="8">
        <f>DO803*10^8/$I803</f>
        <v>29189.526770293611</v>
      </c>
      <c r="DW803" s="8">
        <f>DP803*10^8/$I803</f>
        <v>41258.759114460663</v>
      </c>
      <c r="DX803" s="8">
        <f>DQ803*10^8/$I803</f>
        <v>44779.066603862455</v>
      </c>
      <c r="DY803" s="8">
        <f>DR803*10^8/$I803</f>
        <v>46260.675145234731</v>
      </c>
      <c r="DZ803" s="8">
        <f>DS803*10^8/$I803</f>
        <v>49206.001570105196</v>
      </c>
      <c r="EA803" s="8">
        <f>DT803*10^8/$I803</f>
        <v>30655.266967508582</v>
      </c>
      <c r="EB803" s="8">
        <f>DZ803*0.8</f>
        <v>39364.80125608416</v>
      </c>
      <c r="EC803" s="10">
        <f>G803-E803</f>
        <v>3600</v>
      </c>
      <c r="ED803" s="4">
        <f>EC803/E803*100</f>
        <v>25.263157894736842</v>
      </c>
      <c r="EE803" s="4">
        <f>DY803-G803</f>
        <v>28410.675145234731</v>
      </c>
      <c r="EF803" s="12">
        <f>EE803/G803</f>
        <v>1.5916344619179121</v>
      </c>
      <c r="EG803" s="4">
        <f>G803-F803</f>
        <v>250</v>
      </c>
    </row>
    <row r="804" spans="1:137" x14ac:dyDescent="0.3">
      <c r="A804">
        <v>803</v>
      </c>
      <c r="B804" t="s">
        <v>7508</v>
      </c>
      <c r="C804" t="s">
        <v>749</v>
      </c>
      <c r="D804" t="str">
        <f>VLOOKUP(C804,Sheet1!$A$2:$B$3197,2,FALSE)</f>
        <v>섬유,의류,신발,호화품</v>
      </c>
      <c r="E804">
        <v>12500</v>
      </c>
      <c r="F804">
        <v>14650</v>
      </c>
      <c r="G804" s="7">
        <v>15450</v>
      </c>
      <c r="H804" t="s">
        <v>2959</v>
      </c>
      <c r="I804" s="7">
        <f>VALUE(LEFT(H804,FIND("/",H804)-1)) + VALUE(MID(H804,FIND("/",H804)+1,LEN(H804)))</f>
        <v>27415270</v>
      </c>
      <c r="J804" s="1">
        <v>1776354</v>
      </c>
      <c r="K804" s="1">
        <f>G804*I804/(10^8)</f>
        <v>4235.6592149999997</v>
      </c>
      <c r="L804" s="1">
        <v>3774</v>
      </c>
      <c r="M804" s="1">
        <v>3608</v>
      </c>
      <c r="N804" s="1">
        <v>3514</v>
      </c>
      <c r="O804" s="1">
        <v>3439</v>
      </c>
      <c r="P804" s="1">
        <v>3292</v>
      </c>
      <c r="Q804" s="3"/>
      <c r="R804" s="3"/>
      <c r="S804" s="3"/>
      <c r="T804">
        <v>434</v>
      </c>
      <c r="U804">
        <v>423</v>
      </c>
      <c r="V804">
        <v>410</v>
      </c>
      <c r="W804">
        <v>320</v>
      </c>
      <c r="X804">
        <v>219</v>
      </c>
      <c r="Y804" s="3"/>
      <c r="Z804" s="3"/>
      <c r="AA804" s="3"/>
      <c r="AB804">
        <v>295</v>
      </c>
      <c r="AC804">
        <v>253</v>
      </c>
      <c r="AD804">
        <v>202</v>
      </c>
      <c r="AE804">
        <v>436</v>
      </c>
      <c r="AF804">
        <v>130</v>
      </c>
      <c r="AG804" s="3"/>
      <c r="AH804" s="3"/>
      <c r="AI804" s="3"/>
      <c r="AJ804" s="1">
        <v>13019</v>
      </c>
      <c r="AK804" s="1">
        <v>12740</v>
      </c>
      <c r="AL804" s="1">
        <v>13018</v>
      </c>
      <c r="AM804" s="1">
        <v>13707</v>
      </c>
      <c r="AN804" s="1">
        <v>12649</v>
      </c>
      <c r="AO804" s="3"/>
      <c r="AP804" s="3"/>
      <c r="AQ804" s="3"/>
      <c r="AR804" s="1">
        <v>6221</v>
      </c>
      <c r="AS804" s="1">
        <v>5749</v>
      </c>
      <c r="AT804" s="1">
        <v>5930</v>
      </c>
      <c r="AU804" s="1">
        <v>6292</v>
      </c>
      <c r="AV804" s="1">
        <v>5230</v>
      </c>
      <c r="AW804" s="3"/>
      <c r="AX804" s="3"/>
      <c r="AY804" s="3"/>
      <c r="AZ804" s="1">
        <v>6798</v>
      </c>
      <c r="BA804" s="1">
        <v>6991</v>
      </c>
      <c r="BB804" s="1">
        <v>7088</v>
      </c>
      <c r="BC804" s="1">
        <v>7416</v>
      </c>
      <c r="BD804" s="1">
        <v>7419</v>
      </c>
      <c r="BE804" s="3"/>
      <c r="BF804" s="3"/>
      <c r="BG804" s="3"/>
      <c r="BH804" s="1">
        <v>6799</v>
      </c>
      <c r="BI804" s="1">
        <v>6992</v>
      </c>
      <c r="BJ804" s="1">
        <v>7088</v>
      </c>
      <c r="BK804" s="1">
        <v>7416</v>
      </c>
      <c r="BL804" s="1">
        <v>7420</v>
      </c>
      <c r="BM804" s="3"/>
      <c r="BN804" s="3"/>
      <c r="BO804" s="3"/>
      <c r="BP804">
        <v>137</v>
      </c>
      <c r="BQ804">
        <v>137</v>
      </c>
      <c r="BR804">
        <v>137</v>
      </c>
      <c r="BS804">
        <v>137</v>
      </c>
      <c r="BT804">
        <v>137</v>
      </c>
      <c r="BU804" s="3"/>
      <c r="BV804" s="3"/>
      <c r="BW804" s="3"/>
      <c r="BX804">
        <v>2.25</v>
      </c>
      <c r="BY804">
        <v>1.97</v>
      </c>
      <c r="BZ804">
        <v>1.57</v>
      </c>
      <c r="CA804">
        <v>3.26</v>
      </c>
      <c r="CB804">
        <v>0.99</v>
      </c>
      <c r="CC804" s="3"/>
      <c r="CD804" s="3"/>
      <c r="CE804" s="3"/>
      <c r="CF804">
        <v>4.3899999999999997</v>
      </c>
      <c r="CG804">
        <v>3.67</v>
      </c>
      <c r="CH804">
        <v>2.87</v>
      </c>
      <c r="CI804">
        <v>6.01</v>
      </c>
      <c r="CJ804">
        <v>1.76</v>
      </c>
      <c r="CK804" s="3"/>
      <c r="CL804" s="3"/>
      <c r="CM804" s="3"/>
      <c r="CN804" s="1">
        <v>1075</v>
      </c>
      <c r="CO804">
        <v>923</v>
      </c>
      <c r="CP804">
        <v>737</v>
      </c>
      <c r="CQ804" s="1">
        <v>1591</v>
      </c>
      <c r="CR804">
        <v>475</v>
      </c>
      <c r="CS804" s="3"/>
      <c r="CT804" s="3"/>
      <c r="CU804" s="3"/>
      <c r="CV804">
        <v>14.23</v>
      </c>
      <c r="CW804">
        <v>15.05</v>
      </c>
      <c r="CX804">
        <v>14.66</v>
      </c>
      <c r="CY804">
        <v>5.83</v>
      </c>
      <c r="CZ804">
        <v>26.09</v>
      </c>
      <c r="DA804" s="3"/>
      <c r="DB804" s="3"/>
      <c r="DC804" s="3"/>
      <c r="DD804">
        <v>0.62</v>
      </c>
      <c r="DE804">
        <v>0.55000000000000004</v>
      </c>
      <c r="DF804">
        <v>0.41</v>
      </c>
      <c r="DG804">
        <v>0.34</v>
      </c>
      <c r="DH804">
        <v>0.45</v>
      </c>
      <c r="DI804" s="3"/>
      <c r="DJ804" s="3"/>
      <c r="DK804" s="3"/>
      <c r="DL804" s="6">
        <f>(CM804*3+CL804*2+CK804)/6</f>
        <v>0</v>
      </c>
      <c r="DM804">
        <f>BH804+(BH804*(CG804-8.25)/8.25)</f>
        <v>3024.5248484848485</v>
      </c>
      <c r="DN804">
        <f>BI804+(BI804*(CH804-8.25)/8.25)</f>
        <v>2432.3684848484845</v>
      </c>
      <c r="DO804">
        <f>BJ804+(BJ804*(CI804-8.25)/8.25)</f>
        <v>5163.5006060606065</v>
      </c>
      <c r="DP804">
        <f>BK804+(BK804*(CJ804-8.25)/8.25)</f>
        <v>1582.08</v>
      </c>
      <c r="DQ804">
        <f>BL804+(BL804*(CK804-8.25)/8.25)</f>
        <v>0</v>
      </c>
      <c r="DR804">
        <f>BM804+(BM804*(CL804-8.25)/8.25)</f>
        <v>0</v>
      </c>
      <c r="DS804">
        <f>BN804+(BN804*(CM804-8.25)/8.25)</f>
        <v>0</v>
      </c>
      <c r="DT804" s="8">
        <f>DM804*10^8/$I804</f>
        <v>11032.26358334187</v>
      </c>
      <c r="DU804" s="8">
        <f>DN804*10^8/$I804</f>
        <v>8872.3127105751082</v>
      </c>
      <c r="DV804" s="8">
        <f>DO804*10^8/$I804</f>
        <v>18834.396327523336</v>
      </c>
      <c r="DW804" s="8">
        <f>DP804*10^8/$I804</f>
        <v>5770.7985367278889</v>
      </c>
      <c r="DX804" s="8">
        <f>DQ804*10^8/$I804</f>
        <v>0</v>
      </c>
      <c r="DY804" s="8">
        <f>DR804*10^8/$I804</f>
        <v>0</v>
      </c>
      <c r="DZ804" s="8">
        <f>DS804*10^8/$I804</f>
        <v>0</v>
      </c>
      <c r="EA804" s="8">
        <f>DT804*10^8/$I804</f>
        <v>40241.309253353589</v>
      </c>
      <c r="EB804" s="8">
        <f>DZ804*0.8</f>
        <v>0</v>
      </c>
      <c r="EC804" s="10">
        <f>G804-E804</f>
        <v>2950</v>
      </c>
      <c r="ED804" s="4">
        <f>EC804/E804*100</f>
        <v>23.599999999999998</v>
      </c>
      <c r="EE804" s="4">
        <f>DY804-G804</f>
        <v>-15450</v>
      </c>
      <c r="EF804" s="12">
        <f>EE804/G804</f>
        <v>-1</v>
      </c>
      <c r="EG804" s="4">
        <f>G804-F804</f>
        <v>800</v>
      </c>
    </row>
    <row r="805" spans="1:137" x14ac:dyDescent="0.3">
      <c r="A805">
        <v>804</v>
      </c>
      <c r="B805" t="s">
        <v>7164</v>
      </c>
      <c r="C805" t="s">
        <v>750</v>
      </c>
      <c r="D805" t="str">
        <f>VLOOKUP(C805,Sheet1!$A$2:$B$3197,2,FALSE)</f>
        <v>항공화물운송과물류</v>
      </c>
      <c r="E805">
        <v>5720</v>
      </c>
      <c r="F805">
        <v>8120</v>
      </c>
      <c r="G805" s="7">
        <v>8330</v>
      </c>
      <c r="H805" t="s">
        <v>2960</v>
      </c>
      <c r="I805" s="7">
        <f>VALUE(LEFT(H805,FIND("/",H805)-1)) + VALUE(MID(H805,FIND("/",H805)+1,LEN(H805)))</f>
        <v>26041812</v>
      </c>
      <c r="J805">
        <v>0</v>
      </c>
      <c r="K805" s="1">
        <f>G805*I805/(10^8)</f>
        <v>2169.2829396000002</v>
      </c>
      <c r="L805" s="1">
        <v>4159</v>
      </c>
      <c r="M805" s="1">
        <v>4336</v>
      </c>
      <c r="N805" s="1">
        <v>3843</v>
      </c>
      <c r="O805" s="1">
        <v>3661</v>
      </c>
      <c r="P805" s="1">
        <v>3348</v>
      </c>
      <c r="Q805" s="3"/>
      <c r="R805" s="3"/>
      <c r="S805" s="3"/>
      <c r="T805">
        <v>212</v>
      </c>
      <c r="U805">
        <v>579</v>
      </c>
      <c r="V805">
        <v>326</v>
      </c>
      <c r="W805">
        <v>-78</v>
      </c>
      <c r="X805">
        <v>-152</v>
      </c>
      <c r="Y805" s="3"/>
      <c r="Z805" s="3"/>
      <c r="AA805" s="3"/>
      <c r="AB805">
        <v>72</v>
      </c>
      <c r="AC805">
        <v>224</v>
      </c>
      <c r="AD805">
        <v>252</v>
      </c>
      <c r="AE805">
        <v>-25</v>
      </c>
      <c r="AF805">
        <v>629</v>
      </c>
      <c r="AG805" s="3"/>
      <c r="AH805" s="3"/>
      <c r="AI805" s="3"/>
      <c r="AJ805" s="1">
        <v>4736</v>
      </c>
      <c r="AK805" s="1">
        <v>5206</v>
      </c>
      <c r="AL805" s="1">
        <v>5411</v>
      </c>
      <c r="AM805" s="1">
        <v>5220</v>
      </c>
      <c r="AN805" s="1">
        <v>4982</v>
      </c>
      <c r="AO805" s="3"/>
      <c r="AP805" s="3"/>
      <c r="AQ805" s="3"/>
      <c r="AR805" s="1">
        <v>1983</v>
      </c>
      <c r="AS805" s="1">
        <v>2284</v>
      </c>
      <c r="AT805" s="1">
        <v>2095</v>
      </c>
      <c r="AU805" s="1">
        <v>1934</v>
      </c>
      <c r="AV805" s="1">
        <v>1099</v>
      </c>
      <c r="AW805" s="3"/>
      <c r="AX805" s="3"/>
      <c r="AY805" s="3"/>
      <c r="AZ805" s="1">
        <v>2753</v>
      </c>
      <c r="BA805" s="1">
        <v>2922</v>
      </c>
      <c r="BB805" s="1">
        <v>3316</v>
      </c>
      <c r="BC805" s="1">
        <v>3286</v>
      </c>
      <c r="BD805" s="1">
        <v>3883</v>
      </c>
      <c r="BE805" s="3"/>
      <c r="BF805" s="3"/>
      <c r="BG805" s="3"/>
      <c r="BH805" s="1">
        <v>2084</v>
      </c>
      <c r="BI805" s="1">
        <v>1935</v>
      </c>
      <c r="BJ805" s="1">
        <v>2187</v>
      </c>
      <c r="BK805" s="1">
        <v>2266</v>
      </c>
      <c r="BL805" s="1">
        <v>3058</v>
      </c>
      <c r="BM805" s="3"/>
      <c r="BN805" s="3"/>
      <c r="BO805" s="3"/>
      <c r="BP805">
        <v>651</v>
      </c>
      <c r="BQ805">
        <v>651</v>
      </c>
      <c r="BR805">
        <v>651</v>
      </c>
      <c r="BS805">
        <v>651</v>
      </c>
      <c r="BT805">
        <v>651</v>
      </c>
      <c r="BU805" s="3"/>
      <c r="BV805" s="3"/>
      <c r="BW805" s="3"/>
      <c r="BX805">
        <v>1.55</v>
      </c>
      <c r="BY805">
        <v>4.5</v>
      </c>
      <c r="BZ805">
        <v>4.75</v>
      </c>
      <c r="CA805">
        <v>-0.46</v>
      </c>
      <c r="CB805">
        <v>12.34</v>
      </c>
      <c r="CC805" s="3"/>
      <c r="CD805" s="3"/>
      <c r="CE805" s="3"/>
      <c r="CF805">
        <v>-0.24</v>
      </c>
      <c r="CG805">
        <v>-2.11</v>
      </c>
      <c r="CH805">
        <v>4.37</v>
      </c>
      <c r="CI805">
        <v>1.83</v>
      </c>
      <c r="CJ805">
        <v>30.04</v>
      </c>
      <c r="CK805" s="3"/>
      <c r="CL805" s="3"/>
      <c r="CM805" s="3"/>
      <c r="CN805">
        <v>-20</v>
      </c>
      <c r="CO805">
        <v>-163</v>
      </c>
      <c r="CP805">
        <v>346</v>
      </c>
      <c r="CQ805">
        <v>156</v>
      </c>
      <c r="CR805" s="1">
        <v>3071</v>
      </c>
      <c r="CS805" s="3"/>
      <c r="CT805" s="3"/>
      <c r="CU805" s="3"/>
      <c r="CV805" t="s">
        <v>2</v>
      </c>
      <c r="CW805" t="s">
        <v>2</v>
      </c>
      <c r="CX805">
        <v>18.63</v>
      </c>
      <c r="CY805">
        <v>42.59</v>
      </c>
      <c r="CZ805">
        <v>1.87</v>
      </c>
      <c r="DA805" s="3"/>
      <c r="DB805" s="3"/>
      <c r="DC805" s="3"/>
      <c r="DD805">
        <v>0.65</v>
      </c>
      <c r="DE805">
        <v>0.77</v>
      </c>
      <c r="DF805">
        <v>0.7</v>
      </c>
      <c r="DG805">
        <v>0.7</v>
      </c>
      <c r="DH805">
        <v>0.46</v>
      </c>
      <c r="DI805" s="3"/>
      <c r="DJ805" s="3"/>
      <c r="DK805" s="3"/>
      <c r="DL805" s="6">
        <f>(CM805*3+CL805*2+CK805)/6</f>
        <v>0</v>
      </c>
      <c r="DM805">
        <f>BH805+(BH805*(CG805-8.25)/8.25)</f>
        <v>-532.99878787878743</v>
      </c>
      <c r="DN805">
        <f>BI805+(BI805*(CH805-8.25)/8.25)</f>
        <v>1024.9636363636364</v>
      </c>
      <c r="DO805">
        <f>BJ805+(BJ805*(CI805-8.25)/8.25)</f>
        <v>485.11636363636376</v>
      </c>
      <c r="DP805">
        <f>BK805+(BK805*(CJ805-8.25)/8.25)</f>
        <v>8250.9866666666676</v>
      </c>
      <c r="DQ805">
        <f>BL805+(BL805*(CK805-8.25)/8.25)</f>
        <v>0</v>
      </c>
      <c r="DR805">
        <f>BM805+(BM805*(CL805-8.25)/8.25)</f>
        <v>0</v>
      </c>
      <c r="DS805">
        <f>BN805+(BN805*(CM805-8.25)/8.25)</f>
        <v>0</v>
      </c>
      <c r="DT805" s="8">
        <f>DM805*10^8/$I805</f>
        <v>-2046.7039232092893</v>
      </c>
      <c r="DU805" s="8">
        <f>DN805*10^8/$I805</f>
        <v>3935.8383985094292</v>
      </c>
      <c r="DV805" s="8">
        <f>DO805*10^8/$I805</f>
        <v>1862.8364402460311</v>
      </c>
      <c r="DW805" s="8">
        <f>DP805*10^8/$I805</f>
        <v>31683.611980098263</v>
      </c>
      <c r="DX805" s="8">
        <f>DQ805*10^8/$I805</f>
        <v>0</v>
      </c>
      <c r="DY805" s="8">
        <f>DR805*10^8/$I805</f>
        <v>0</v>
      </c>
      <c r="DZ805" s="8">
        <f>DS805*10^8/$I805</f>
        <v>0</v>
      </c>
      <c r="EA805" s="8">
        <f>DT805*10^8/$I805</f>
        <v>-7859.2992039466735</v>
      </c>
      <c r="EB805" s="8">
        <f>DZ805*0.8</f>
        <v>0</v>
      </c>
      <c r="EC805" s="10">
        <f>G805-E805</f>
        <v>2610</v>
      </c>
      <c r="ED805" s="4">
        <f>EC805/E805*100</f>
        <v>45.629370629370634</v>
      </c>
      <c r="EE805" s="4">
        <f>DY805-G805</f>
        <v>-8330</v>
      </c>
      <c r="EF805" s="12">
        <f>EE805/G805</f>
        <v>-1</v>
      </c>
      <c r="EG805" s="4">
        <f>G805-F805</f>
        <v>210</v>
      </c>
    </row>
    <row r="806" spans="1:137" x14ac:dyDescent="0.3">
      <c r="A806">
        <v>805</v>
      </c>
      <c r="B806" t="s">
        <v>6888</v>
      </c>
      <c r="C806" t="s">
        <v>751</v>
      </c>
      <c r="D806" t="str">
        <f>VLOOKUP(C806,Sheet1!$A$2:$B$3197,2,FALSE)</f>
        <v>가스유틸리티</v>
      </c>
      <c r="E806">
        <v>4480</v>
      </c>
      <c r="F806">
        <v>4580</v>
      </c>
      <c r="G806" s="7">
        <v>5600</v>
      </c>
      <c r="H806" t="s">
        <v>2961</v>
      </c>
      <c r="I806" s="7">
        <f>VALUE(LEFT(H806,FIND("/",H806)-1)) + VALUE(MID(H806,FIND("/",H806)+1,LEN(H806)))</f>
        <v>29529812</v>
      </c>
      <c r="J806">
        <v>0</v>
      </c>
      <c r="K806" s="1">
        <f>G806*I806/(10^8)</f>
        <v>1653.669472</v>
      </c>
      <c r="L806" s="1">
        <v>9683</v>
      </c>
      <c r="M806" s="1">
        <v>9067</v>
      </c>
      <c r="N806" s="1">
        <v>9460</v>
      </c>
      <c r="O806" s="1">
        <v>8776</v>
      </c>
      <c r="P806" s="1">
        <v>7952</v>
      </c>
      <c r="Q806" s="3"/>
      <c r="R806" s="3"/>
      <c r="S806" s="3"/>
      <c r="T806">
        <v>168</v>
      </c>
      <c r="U806">
        <v>243</v>
      </c>
      <c r="V806">
        <v>324</v>
      </c>
      <c r="W806">
        <v>384</v>
      </c>
      <c r="X806">
        <v>504</v>
      </c>
      <c r="Y806" s="3"/>
      <c r="Z806" s="3"/>
      <c r="AA806" s="3"/>
      <c r="AB806" s="1">
        <v>-2911</v>
      </c>
      <c r="AC806" s="1">
        <v>-1596</v>
      </c>
      <c r="AD806">
        <v>-3</v>
      </c>
      <c r="AE806">
        <v>304</v>
      </c>
      <c r="AF806">
        <v>-36</v>
      </c>
      <c r="AG806" s="3"/>
      <c r="AH806" s="3"/>
      <c r="AI806" s="3"/>
      <c r="AJ806" s="1">
        <v>22775</v>
      </c>
      <c r="AK806" s="1">
        <v>19186</v>
      </c>
      <c r="AL806" s="1">
        <v>18736</v>
      </c>
      <c r="AM806" s="1">
        <v>18607</v>
      </c>
      <c r="AN806" s="1">
        <v>18372</v>
      </c>
      <c r="AO806" s="3"/>
      <c r="AP806" s="3"/>
      <c r="AQ806" s="3"/>
      <c r="AR806" s="1">
        <v>16225</v>
      </c>
      <c r="AS806" s="1">
        <v>14897</v>
      </c>
      <c r="AT806" s="1">
        <v>15066</v>
      </c>
      <c r="AU806" s="1">
        <v>15002</v>
      </c>
      <c r="AV806" s="1">
        <v>14806</v>
      </c>
      <c r="AW806" s="3"/>
      <c r="AX806" s="3"/>
      <c r="AY806" s="3"/>
      <c r="AZ806" s="1">
        <v>6550</v>
      </c>
      <c r="BA806" s="1">
        <v>4290</v>
      </c>
      <c r="BB806" s="1">
        <v>3670</v>
      </c>
      <c r="BC806" s="1">
        <v>3605</v>
      </c>
      <c r="BD806" s="1">
        <v>3566</v>
      </c>
      <c r="BE806" s="3"/>
      <c r="BF806" s="3"/>
      <c r="BG806" s="3"/>
      <c r="BH806" s="1">
        <v>4994</v>
      </c>
      <c r="BI806" s="1">
        <v>3313</v>
      </c>
      <c r="BJ806" s="1">
        <v>3403</v>
      </c>
      <c r="BK806" s="1">
        <v>3336</v>
      </c>
      <c r="BL806" s="1">
        <v>3295</v>
      </c>
      <c r="BM806" s="3"/>
      <c r="BN806" s="3"/>
      <c r="BO806" s="3"/>
      <c r="BP806" s="1">
        <v>1551</v>
      </c>
      <c r="BQ806" s="1">
        <v>1551</v>
      </c>
      <c r="BR806" s="1">
        <v>1551</v>
      </c>
      <c r="BS806" s="1">
        <v>1551</v>
      </c>
      <c r="BT806" s="1">
        <v>1551</v>
      </c>
      <c r="BU806" s="3"/>
      <c r="BV806" s="3"/>
      <c r="BW806" s="3"/>
      <c r="BX806">
        <v>-11.97</v>
      </c>
      <c r="BY806">
        <v>-7.61</v>
      </c>
      <c r="BZ806">
        <v>-0.01</v>
      </c>
      <c r="CA806">
        <v>1.63</v>
      </c>
      <c r="CB806">
        <v>-0.19</v>
      </c>
      <c r="CC806" s="3"/>
      <c r="CD806" s="3"/>
      <c r="CE806" s="3"/>
      <c r="CF806">
        <v>-42.5</v>
      </c>
      <c r="CG806">
        <v>-33.57</v>
      </c>
      <c r="CH806">
        <v>2.69</v>
      </c>
      <c r="CI806">
        <v>8.98</v>
      </c>
      <c r="CJ806">
        <v>-1.1499999999999999</v>
      </c>
      <c r="CK806" s="3"/>
      <c r="CL806" s="3"/>
      <c r="CM806" s="3"/>
      <c r="CN806" s="1">
        <v>-9036</v>
      </c>
      <c r="CO806" s="1">
        <v>-4722</v>
      </c>
      <c r="CP806">
        <v>306</v>
      </c>
      <c r="CQ806" s="1">
        <v>1025</v>
      </c>
      <c r="CR806">
        <v>-129</v>
      </c>
      <c r="CS806" s="3"/>
      <c r="CT806" s="3"/>
      <c r="CU806" s="3"/>
      <c r="CV806" t="s">
        <v>2</v>
      </c>
      <c r="CW806" t="s">
        <v>2</v>
      </c>
      <c r="CX806">
        <v>9.57</v>
      </c>
      <c r="CY806">
        <v>2.5299999999999998</v>
      </c>
      <c r="CZ806" t="s">
        <v>2</v>
      </c>
      <c r="DA806" s="3"/>
      <c r="DB806" s="3"/>
      <c r="DC806" s="3"/>
      <c r="DD806">
        <v>0.28000000000000003</v>
      </c>
      <c r="DE806">
        <v>0.33</v>
      </c>
      <c r="DF806">
        <v>0.24</v>
      </c>
      <c r="DG806">
        <v>0.21</v>
      </c>
      <c r="DH806">
        <v>0.35</v>
      </c>
      <c r="DI806" s="3"/>
      <c r="DJ806" s="3"/>
      <c r="DK806" s="3"/>
      <c r="DL806" s="6">
        <f>(CM806*3+CL806*2+CK806)/6</f>
        <v>0</v>
      </c>
      <c r="DM806">
        <f>BH806+(BH806*(CG806-8.25)/8.25)</f>
        <v>-20321.039999999997</v>
      </c>
      <c r="DN806">
        <f>BI806+(BI806*(CH806-8.25)/8.25)</f>
        <v>1080.2387878787877</v>
      </c>
      <c r="DO806">
        <f>BJ806+(BJ806*(CI806-8.25)/8.25)</f>
        <v>3704.1139393939397</v>
      </c>
      <c r="DP806">
        <f>BK806+(BK806*(CJ806-8.25)/8.25)</f>
        <v>-465.0181818181818</v>
      </c>
      <c r="DQ806">
        <f>BL806+(BL806*(CK806-8.25)/8.25)</f>
        <v>0</v>
      </c>
      <c r="DR806">
        <f>BM806+(BM806*(CL806-8.25)/8.25)</f>
        <v>0</v>
      </c>
      <c r="DS806">
        <f>BN806+(BN806*(CM806-8.25)/8.25)</f>
        <v>0</v>
      </c>
      <c r="DT806" s="8">
        <f>DM806*10^8/$I806</f>
        <v>-68815.338208045476</v>
      </c>
      <c r="DU806" s="8">
        <f>DN806*10^8/$I806</f>
        <v>3658.1295806379931</v>
      </c>
      <c r="DV806" s="8">
        <f>DO806*10^8/$I806</f>
        <v>12543.642131531145</v>
      </c>
      <c r="DW806" s="8">
        <f>DP806*10^8/$I806</f>
        <v>-1574.7414234069008</v>
      </c>
      <c r="DX806" s="8">
        <f>DQ806*10^8/$I806</f>
        <v>0</v>
      </c>
      <c r="DY806" s="8">
        <f>DR806*10^8/$I806</f>
        <v>0</v>
      </c>
      <c r="DZ806" s="8">
        <f>DS806*10^8/$I806</f>
        <v>0</v>
      </c>
      <c r="EA806" s="8">
        <f>DT806*10^8/$I806</f>
        <v>-233036.83141648676</v>
      </c>
      <c r="EB806" s="8">
        <f>DZ806*0.8</f>
        <v>0</v>
      </c>
      <c r="EC806" s="10">
        <f>G806-E806</f>
        <v>1120</v>
      </c>
      <c r="ED806" s="4">
        <f>EC806/E806*100</f>
        <v>25</v>
      </c>
      <c r="EE806" s="4">
        <f>DY806-G806</f>
        <v>-5600</v>
      </c>
      <c r="EF806" s="12">
        <f>EE806/G806</f>
        <v>-1</v>
      </c>
      <c r="EG806" s="4">
        <f>G806-F806</f>
        <v>1020</v>
      </c>
    </row>
    <row r="807" spans="1:137" x14ac:dyDescent="0.3">
      <c r="A807">
        <v>806</v>
      </c>
      <c r="B807" t="s">
        <v>5851</v>
      </c>
      <c r="C807" t="s">
        <v>3091</v>
      </c>
      <c r="D807" t="str">
        <f>VLOOKUP(C807,Sheet1!$A$2:$B$3197,2,FALSE)</f>
        <v>식품</v>
      </c>
      <c r="E807" t="e">
        <v>#N/A</v>
      </c>
      <c r="F807">
        <v>18100</v>
      </c>
      <c r="G807" s="7">
        <v>18650</v>
      </c>
      <c r="H807" t="s">
        <v>752</v>
      </c>
      <c r="I807" s="7">
        <f>VALUE(LEFT(H807,FIND("/",H807)-1)) + VALUE(MID(H807,FIND("/",H807)+1,LEN(H807)))</f>
        <v>19938160</v>
      </c>
      <c r="J807">
        <v>0</v>
      </c>
      <c r="K807" s="1">
        <f>G807*I807/(10^8)</f>
        <v>3718.46684</v>
      </c>
      <c r="L807">
        <v>236</v>
      </c>
      <c r="M807">
        <v>283</v>
      </c>
      <c r="N807">
        <v>382</v>
      </c>
      <c r="O807">
        <v>516</v>
      </c>
      <c r="P807" s="1">
        <v>1428</v>
      </c>
      <c r="Q807" s="1">
        <v>2009</v>
      </c>
      <c r="R807" s="1">
        <v>2299</v>
      </c>
      <c r="S807" s="1">
        <v>2627</v>
      </c>
      <c r="T807">
        <v>30</v>
      </c>
      <c r="U807">
        <v>47</v>
      </c>
      <c r="V807">
        <v>72</v>
      </c>
      <c r="W807">
        <v>101</v>
      </c>
      <c r="X807">
        <v>257</v>
      </c>
      <c r="Y807">
        <v>396</v>
      </c>
      <c r="Z807">
        <v>478</v>
      </c>
      <c r="AA807">
        <v>559</v>
      </c>
      <c r="AB807">
        <v>22</v>
      </c>
      <c r="AC807">
        <v>32</v>
      </c>
      <c r="AD807">
        <v>56</v>
      </c>
      <c r="AE807">
        <v>78</v>
      </c>
      <c r="AF807">
        <v>171</v>
      </c>
      <c r="AG807">
        <v>302</v>
      </c>
      <c r="AH807">
        <v>398</v>
      </c>
      <c r="AI807">
        <v>463</v>
      </c>
      <c r="AJ807">
        <v>163</v>
      </c>
      <c r="AK807">
        <v>264</v>
      </c>
      <c r="AL807">
        <v>326</v>
      </c>
      <c r="AM807">
        <v>542</v>
      </c>
      <c r="AN807">
        <v>902</v>
      </c>
      <c r="AO807" s="1">
        <v>1387</v>
      </c>
      <c r="AP807" s="1">
        <v>1708</v>
      </c>
      <c r="AQ807" s="1">
        <v>2205</v>
      </c>
      <c r="AR807">
        <v>42</v>
      </c>
      <c r="AS807">
        <v>57</v>
      </c>
      <c r="AT807">
        <v>69</v>
      </c>
      <c r="AU807">
        <v>123</v>
      </c>
      <c r="AV807">
        <v>190</v>
      </c>
      <c r="AW807">
        <v>369</v>
      </c>
      <c r="AX807">
        <v>280</v>
      </c>
      <c r="AY807">
        <v>314</v>
      </c>
      <c r="AZ807">
        <v>120</v>
      </c>
      <c r="BA807">
        <v>207</v>
      </c>
      <c r="BB807">
        <v>257</v>
      </c>
      <c r="BC807">
        <v>419</v>
      </c>
      <c r="BD807">
        <v>712</v>
      </c>
      <c r="BE807" s="1">
        <v>1018</v>
      </c>
      <c r="BF807" s="1">
        <v>1428</v>
      </c>
      <c r="BG807" s="1">
        <v>1891</v>
      </c>
      <c r="BH807">
        <v>120</v>
      </c>
      <c r="BI807">
        <v>207</v>
      </c>
      <c r="BJ807">
        <v>257</v>
      </c>
      <c r="BK807">
        <v>329</v>
      </c>
      <c r="BL807">
        <v>615</v>
      </c>
      <c r="BM807">
        <v>905</v>
      </c>
      <c r="BN807" s="1">
        <v>1261</v>
      </c>
      <c r="BO807" s="1">
        <v>1679</v>
      </c>
      <c r="BP807">
        <v>0</v>
      </c>
      <c r="BQ807">
        <v>0</v>
      </c>
      <c r="BR807">
        <v>0</v>
      </c>
      <c r="BS807">
        <v>0</v>
      </c>
      <c r="BT807">
        <v>85</v>
      </c>
      <c r="BU807">
        <v>85</v>
      </c>
      <c r="BV807">
        <v>85</v>
      </c>
      <c r="BW807">
        <v>85</v>
      </c>
      <c r="BX807">
        <v>14.72</v>
      </c>
      <c r="BY807">
        <v>14.88</v>
      </c>
      <c r="BZ807">
        <v>18.84</v>
      </c>
      <c r="CA807">
        <v>18.07</v>
      </c>
      <c r="CB807">
        <v>23.66</v>
      </c>
      <c r="CC807">
        <v>26.42</v>
      </c>
      <c r="CD807">
        <v>25.72</v>
      </c>
      <c r="CE807">
        <v>23.66</v>
      </c>
      <c r="CF807">
        <v>19.190000000000001</v>
      </c>
      <c r="CG807">
        <v>19.39</v>
      </c>
      <c r="CH807">
        <v>23.93</v>
      </c>
      <c r="CI807">
        <v>24.71</v>
      </c>
      <c r="CJ807">
        <v>35.590000000000003</v>
      </c>
      <c r="CK807">
        <v>39.39</v>
      </c>
      <c r="CL807">
        <v>33.15</v>
      </c>
      <c r="CM807">
        <v>28.44</v>
      </c>
      <c r="CN807">
        <v>150</v>
      </c>
      <c r="CO807">
        <v>212</v>
      </c>
      <c r="CP807">
        <v>371</v>
      </c>
      <c r="CQ807">
        <v>484</v>
      </c>
      <c r="CR807" s="1">
        <v>1028</v>
      </c>
      <c r="CS807" s="1">
        <v>1584</v>
      </c>
      <c r="CT807" s="1">
        <v>1801</v>
      </c>
      <c r="CU807" s="1">
        <v>2096</v>
      </c>
      <c r="CV807" s="3"/>
      <c r="CW807" s="3"/>
      <c r="CX807" s="3"/>
      <c r="CY807" s="3"/>
      <c r="CZ807" s="3"/>
      <c r="DA807">
        <v>11.78</v>
      </c>
      <c r="DB807">
        <v>10.36</v>
      </c>
      <c r="DC807">
        <v>8.9</v>
      </c>
      <c r="DD807" s="3"/>
      <c r="DE807" s="3"/>
      <c r="DF807" s="3"/>
      <c r="DG807" s="3"/>
      <c r="DH807" s="3"/>
      <c r="DI807">
        <v>4.1100000000000003</v>
      </c>
      <c r="DJ807">
        <v>2.95</v>
      </c>
      <c r="DK807">
        <v>2.21</v>
      </c>
      <c r="DL807" s="6">
        <f>(CM807*3+CL807*2+CK807)/6</f>
        <v>31.834999999999997</v>
      </c>
      <c r="DM807">
        <f>BH807+(BH807*(CG807-8.25)/8.25)</f>
        <v>282.03636363636366</v>
      </c>
      <c r="DN807">
        <f>BI807+(BI807*(CH807-8.25)/8.25)</f>
        <v>600.4254545454545</v>
      </c>
      <c r="DO807">
        <f>BJ807+(BJ807*(CI807-8.25)/8.25)</f>
        <v>769.75393939393939</v>
      </c>
      <c r="DP807">
        <f>BK807+(BK807*(CJ807-8.25)/8.25)</f>
        <v>1419.2860606060606</v>
      </c>
      <c r="DQ807">
        <f>BL807+(BL807*(CK807-8.25)/8.25)</f>
        <v>2936.3454545454542</v>
      </c>
      <c r="DR807">
        <f>BM807+(BM807*(CL807-8.25)/8.25)</f>
        <v>3636.4545454545455</v>
      </c>
      <c r="DS807">
        <f>BN807+(BN807*(CM807-8.25)/8.25)</f>
        <v>4347.0109090909091</v>
      </c>
      <c r="DT807" s="8">
        <f>DM807*10^8/$I807</f>
        <v>1414.5556241717575</v>
      </c>
      <c r="DU807" s="8">
        <f>DN807*10^8/$I807</f>
        <v>3011.4386410052607</v>
      </c>
      <c r="DV807" s="8">
        <f>DO807*10^8/$I807</f>
        <v>3860.7070030230439</v>
      </c>
      <c r="DW807" s="8">
        <f>DP807*10^8/$I807</f>
        <v>7118.4405211216108</v>
      </c>
      <c r="DX807" s="8">
        <f>DQ807*10^8/$I807</f>
        <v>14727.263972931574</v>
      </c>
      <c r="DY807" s="8">
        <f>DR807*10^8/$I807</f>
        <v>18238.666684661701</v>
      </c>
      <c r="DZ807" s="8">
        <f>DS807*10^8/$I807</f>
        <v>21802.467775817371</v>
      </c>
      <c r="EA807" s="8">
        <f>DT807*10^8/$I807</f>
        <v>7094.714979575635</v>
      </c>
      <c r="EB807" s="8">
        <f>DZ807*0.8</f>
        <v>17441.974220653898</v>
      </c>
      <c r="EC807" s="10" t="e">
        <f>G807-E807</f>
        <v>#N/A</v>
      </c>
      <c r="ED807" s="4" t="e">
        <f>EC807/E807*100</f>
        <v>#N/A</v>
      </c>
      <c r="EE807" s="4">
        <f>DY807-G807</f>
        <v>-411.33331533829914</v>
      </c>
      <c r="EF807" s="12">
        <f>EE807/G807</f>
        <v>-2.2055405648166174E-2</v>
      </c>
      <c r="EG807" s="4">
        <f>G807-F807</f>
        <v>550</v>
      </c>
    </row>
    <row r="808" spans="1:137" x14ac:dyDescent="0.3">
      <c r="A808">
        <v>807</v>
      </c>
      <c r="B808" t="s">
        <v>6646</v>
      </c>
      <c r="C808" t="s">
        <v>3092</v>
      </c>
      <c r="D808" t="str">
        <f>VLOOKUP(C808,Sheet1!$A$2:$B$3197,2,FALSE)</f>
        <v>창업투자</v>
      </c>
      <c r="E808" t="e">
        <v>#N/A</v>
      </c>
      <c r="F808">
        <v>2085</v>
      </c>
      <c r="G808" s="7">
        <v>3780</v>
      </c>
      <c r="H808" t="s">
        <v>753</v>
      </c>
      <c r="I808" s="7">
        <f>VALUE(LEFT(H808,FIND("/",H808)-1)) + VALUE(MID(H808,FIND("/",H808)+1,LEN(H808)))</f>
        <v>5407500</v>
      </c>
      <c r="J808">
        <v>0</v>
      </c>
      <c r="K808" s="1">
        <f>G808*I808/(10^8)</f>
        <v>204.40350000000001</v>
      </c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6">
        <f>(CM808*3+CL808*2+CK808)/6</f>
        <v>0</v>
      </c>
      <c r="DM808">
        <f>BH808+(BH808*(CG808-8.25)/8.25)</f>
        <v>0</v>
      </c>
      <c r="DN808">
        <f>BI808+(BI808*(CH808-8.25)/8.25)</f>
        <v>0</v>
      </c>
      <c r="DO808">
        <f>BJ808+(BJ808*(CI808-8.25)/8.25)</f>
        <v>0</v>
      </c>
      <c r="DP808">
        <f>BK808+(BK808*(CJ808-8.25)/8.25)</f>
        <v>0</v>
      </c>
      <c r="DQ808">
        <f>BL808+(BL808*(CK808-8.25)/8.25)</f>
        <v>0</v>
      </c>
      <c r="DR808">
        <f>BM808+(BM808*(CL808-8.25)/8.25)</f>
        <v>0</v>
      </c>
      <c r="DS808">
        <f>BN808+(BN808*(CM808-8.25)/8.25)</f>
        <v>0</v>
      </c>
      <c r="DT808" s="8">
        <f>DM808*10^8/$I808</f>
        <v>0</v>
      </c>
      <c r="DU808" s="8">
        <f>DN808*10^8/$I808</f>
        <v>0</v>
      </c>
      <c r="DV808" s="8">
        <f>DO808*10^8/$I808</f>
        <v>0</v>
      </c>
      <c r="DW808" s="8">
        <f>DP808*10^8/$I808</f>
        <v>0</v>
      </c>
      <c r="DX808" s="8">
        <f>DQ808*10^8/$I808</f>
        <v>0</v>
      </c>
      <c r="DY808" s="8">
        <f>DR808*10^8/$I808</f>
        <v>0</v>
      </c>
      <c r="DZ808" s="8">
        <f>DS808*10^8/$I808</f>
        <v>0</v>
      </c>
      <c r="EA808" s="8">
        <f>DT808*10^8/$I808</f>
        <v>0</v>
      </c>
      <c r="EB808" s="8">
        <f>DZ808*0.8</f>
        <v>0</v>
      </c>
      <c r="EC808" s="10" t="e">
        <f>G808-E808</f>
        <v>#N/A</v>
      </c>
      <c r="ED808" s="4" t="e">
        <f>EC808/E808*100</f>
        <v>#N/A</v>
      </c>
      <c r="EE808" s="4">
        <f>DY808-G808</f>
        <v>-3780</v>
      </c>
      <c r="EF808" s="12">
        <f>EE808/G808</f>
        <v>-1</v>
      </c>
      <c r="EG808" s="4">
        <f>G808-F808</f>
        <v>1695</v>
      </c>
    </row>
    <row r="809" spans="1:137" x14ac:dyDescent="0.3">
      <c r="A809">
        <v>808</v>
      </c>
      <c r="B809" t="s">
        <v>7846</v>
      </c>
      <c r="C809" t="s">
        <v>3093</v>
      </c>
      <c r="D809" t="str">
        <f>VLOOKUP(C809,Sheet1!$A$2:$B$3197,2,FALSE)</f>
        <v>IT서비스</v>
      </c>
      <c r="E809" t="e">
        <v>#N/A</v>
      </c>
      <c r="F809">
        <v>56900</v>
      </c>
      <c r="G809" s="7">
        <v>60600</v>
      </c>
      <c r="H809" t="s">
        <v>754</v>
      </c>
      <c r="I809" s="7">
        <f>VALUE(LEFT(H809,FIND("/",H809)-1)) + VALUE(MID(H809,FIND("/",H809)+1,LEN(H809)))</f>
        <v>7945838</v>
      </c>
      <c r="J809" s="1">
        <v>295108</v>
      </c>
      <c r="K809" s="1">
        <f>G809*I809/(10^8)</f>
        <v>4815.1778279999999</v>
      </c>
      <c r="L809" s="3"/>
      <c r="M809">
        <v>147</v>
      </c>
      <c r="N809">
        <v>259</v>
      </c>
      <c r="O809">
        <v>412</v>
      </c>
      <c r="P809">
        <v>514</v>
      </c>
      <c r="Q809">
        <v>581</v>
      </c>
      <c r="R809" s="3"/>
      <c r="S809" s="3"/>
      <c r="T809" s="3"/>
      <c r="U809">
        <v>22</v>
      </c>
      <c r="V809">
        <v>35</v>
      </c>
      <c r="W809">
        <v>62</v>
      </c>
      <c r="X809">
        <v>112</v>
      </c>
      <c r="Y809">
        <v>145</v>
      </c>
      <c r="Z809" s="3"/>
      <c r="AA809" s="3"/>
      <c r="AB809" s="3"/>
      <c r="AC809">
        <v>15</v>
      </c>
      <c r="AD809">
        <v>34</v>
      </c>
      <c r="AE809">
        <v>92</v>
      </c>
      <c r="AF809">
        <v>189</v>
      </c>
      <c r="AG809">
        <v>125</v>
      </c>
      <c r="AH809" s="3"/>
      <c r="AI809" s="3"/>
      <c r="AJ809" s="3"/>
      <c r="AK809">
        <v>158</v>
      </c>
      <c r="AL809">
        <v>719</v>
      </c>
      <c r="AM809">
        <v>975</v>
      </c>
      <c r="AN809" s="1">
        <v>1420</v>
      </c>
      <c r="AO809" s="3"/>
      <c r="AP809" s="3"/>
      <c r="AQ809" s="3"/>
      <c r="AR809" s="3"/>
      <c r="AS809">
        <v>72</v>
      </c>
      <c r="AT809">
        <v>503</v>
      </c>
      <c r="AU809">
        <v>605</v>
      </c>
      <c r="AV809">
        <v>755</v>
      </c>
      <c r="AW809" s="3"/>
      <c r="AX809" s="3"/>
      <c r="AY809" s="3"/>
      <c r="AZ809" s="3"/>
      <c r="BA809">
        <v>87</v>
      </c>
      <c r="BB809">
        <v>216</v>
      </c>
      <c r="BC809">
        <v>370</v>
      </c>
      <c r="BD809">
        <v>665</v>
      </c>
      <c r="BE809" s="3"/>
      <c r="BF809" s="3"/>
      <c r="BG809" s="3"/>
      <c r="BH809" s="3"/>
      <c r="BI809">
        <v>87</v>
      </c>
      <c r="BJ809">
        <v>215</v>
      </c>
      <c r="BK809">
        <v>368</v>
      </c>
      <c r="BL809">
        <v>663</v>
      </c>
      <c r="BM809" s="3"/>
      <c r="BN809" s="3"/>
      <c r="BO809" s="3"/>
      <c r="BP809" s="3"/>
      <c r="BQ809">
        <v>22</v>
      </c>
      <c r="BR809">
        <v>33</v>
      </c>
      <c r="BS809">
        <v>33</v>
      </c>
      <c r="BT809">
        <v>33</v>
      </c>
      <c r="BU809" s="3"/>
      <c r="BV809" s="3"/>
      <c r="BW809" s="3"/>
      <c r="BX809" s="3"/>
      <c r="BY809" s="3"/>
      <c r="BZ809">
        <v>7.69</v>
      </c>
      <c r="CA809">
        <v>10.81</v>
      </c>
      <c r="CB809">
        <v>15.78</v>
      </c>
      <c r="CC809">
        <v>8.8000000000000007</v>
      </c>
      <c r="CD809" s="3"/>
      <c r="CE809" s="3"/>
      <c r="CF809" s="3"/>
      <c r="CG809" s="3"/>
      <c r="CH809">
        <v>22.95</v>
      </c>
      <c r="CI809">
        <v>31.46</v>
      </c>
      <c r="CJ809">
        <v>36.49</v>
      </c>
      <c r="CK809">
        <v>18.399999999999999</v>
      </c>
      <c r="CL809" s="3"/>
      <c r="CM809" s="3"/>
      <c r="CN809" s="3"/>
      <c r="CO809">
        <v>351</v>
      </c>
      <c r="CP809">
        <v>588</v>
      </c>
      <c r="CQ809" s="1">
        <v>1385</v>
      </c>
      <c r="CR809" s="1">
        <v>2841</v>
      </c>
      <c r="CS809" s="1">
        <v>1618</v>
      </c>
      <c r="CT809" s="3"/>
      <c r="CU809" s="3"/>
      <c r="CV809" s="3"/>
      <c r="CW809" s="3"/>
      <c r="CX809" s="3"/>
      <c r="CY809" s="3"/>
      <c r="CZ809" s="3"/>
      <c r="DA809">
        <v>37.450000000000003</v>
      </c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6">
        <f>(CM809*3+CL809*2+CK809)/6</f>
        <v>3.0666666666666664</v>
      </c>
      <c r="DM809">
        <f>BH809+(BH809*(CG809-8.25)/8.25)</f>
        <v>0</v>
      </c>
      <c r="DN809">
        <f>BI809+(BI809*(CH809-8.25)/8.25)</f>
        <v>242.0181818181818</v>
      </c>
      <c r="DO809">
        <f>BJ809+(BJ809*(CI809-8.25)/8.25)</f>
        <v>819.86666666666679</v>
      </c>
      <c r="DP809">
        <f>BK809+(BK809*(CJ809-8.25)/8.25)</f>
        <v>1627.6751515151518</v>
      </c>
      <c r="DQ809">
        <f>BL809+(BL809*(CK809-8.25)/8.25)</f>
        <v>1478.6909090909089</v>
      </c>
      <c r="DR809">
        <f>BM809+(BM809*(CL809-8.25)/8.25)</f>
        <v>0</v>
      </c>
      <c r="DS809">
        <f>BN809+(BN809*(CM809-8.25)/8.25)</f>
        <v>0</v>
      </c>
      <c r="DT809" s="8">
        <f>DM809*10^8/$I809</f>
        <v>0</v>
      </c>
      <c r="DU809" s="8">
        <f>DN809*10^8/$I809</f>
        <v>3045.8484280472594</v>
      </c>
      <c r="DV809" s="8">
        <f>DO809*10^8/$I809</f>
        <v>10318.190059584234</v>
      </c>
      <c r="DW809" s="8">
        <f>DP809*10^8/$I809</f>
        <v>20484.625429251788</v>
      </c>
      <c r="DX809" s="8">
        <f>DQ809*10^8/$I809</f>
        <v>18609.628198950304</v>
      </c>
      <c r="DY809" s="8">
        <f>DR809*10^8/$I809</f>
        <v>0</v>
      </c>
      <c r="DZ809" s="8">
        <f>DS809*10^8/$I809</f>
        <v>0</v>
      </c>
      <c r="EA809" s="8">
        <f>DT809*10^8/$I809</f>
        <v>0</v>
      </c>
      <c r="EB809" s="8">
        <f>DZ809*0.8</f>
        <v>0</v>
      </c>
      <c r="EC809" s="10" t="e">
        <f>G809-E809</f>
        <v>#N/A</v>
      </c>
      <c r="ED809" s="4" t="e">
        <f>EC809/E809*100</f>
        <v>#N/A</v>
      </c>
      <c r="EE809" s="4">
        <f>DY809-G809</f>
        <v>-60600</v>
      </c>
      <c r="EF809" s="12">
        <f>EE809/G809</f>
        <v>-1</v>
      </c>
      <c r="EG809" s="4">
        <f>G809-F809</f>
        <v>3700</v>
      </c>
    </row>
    <row r="810" spans="1:137" x14ac:dyDescent="0.3">
      <c r="A810">
        <v>809</v>
      </c>
      <c r="B810" t="s">
        <v>7517</v>
      </c>
      <c r="C810" t="s">
        <v>3094</v>
      </c>
      <c r="D810" t="str">
        <f>VLOOKUP(C810,Sheet1!$A$2:$B$3197,2,FALSE)</f>
        <v>IT서비스</v>
      </c>
      <c r="E810" t="e">
        <v>#N/A</v>
      </c>
      <c r="F810">
        <v>17150</v>
      </c>
      <c r="G810" s="7">
        <v>15650</v>
      </c>
      <c r="H810" t="s">
        <v>755</v>
      </c>
      <c r="I810" s="7">
        <f>VALUE(LEFT(H810,FIND("/",H810)-1)) + VALUE(MID(H810,FIND("/",H810)+1,LEN(H810)))</f>
        <v>8288520</v>
      </c>
      <c r="J810" s="1">
        <v>80000</v>
      </c>
      <c r="K810" s="1">
        <f>G810*I810/(10^8)</f>
        <v>1297.15338</v>
      </c>
      <c r="L810">
        <v>240</v>
      </c>
      <c r="M810">
        <v>269</v>
      </c>
      <c r="N810">
        <v>416</v>
      </c>
      <c r="O810">
        <v>328</v>
      </c>
      <c r="P810">
        <v>448</v>
      </c>
      <c r="Q810">
        <v>550</v>
      </c>
      <c r="R810" s="3"/>
      <c r="S810" s="3"/>
      <c r="T810">
        <v>15</v>
      </c>
      <c r="U810">
        <v>27</v>
      </c>
      <c r="V810">
        <v>66</v>
      </c>
      <c r="W810">
        <v>33</v>
      </c>
      <c r="X810">
        <v>53</v>
      </c>
      <c r="Y810">
        <v>75</v>
      </c>
      <c r="Z810" s="3"/>
      <c r="AA810" s="3"/>
      <c r="AB810">
        <v>10</v>
      </c>
      <c r="AC810">
        <v>12</v>
      </c>
      <c r="AD810">
        <v>53</v>
      </c>
      <c r="AE810">
        <v>27</v>
      </c>
      <c r="AF810">
        <v>47</v>
      </c>
      <c r="AG810">
        <v>71</v>
      </c>
      <c r="AH810" s="3"/>
      <c r="AI810" s="3"/>
      <c r="AJ810">
        <v>141</v>
      </c>
      <c r="AK810">
        <v>182</v>
      </c>
      <c r="AL810">
        <v>286</v>
      </c>
      <c r="AM810">
        <v>341</v>
      </c>
      <c r="AN810">
        <v>327</v>
      </c>
      <c r="AO810" s="3"/>
      <c r="AP810" s="3"/>
      <c r="AQ810" s="3"/>
      <c r="AR810">
        <v>103</v>
      </c>
      <c r="AS810">
        <v>133</v>
      </c>
      <c r="AT810">
        <v>183</v>
      </c>
      <c r="AU810">
        <v>212</v>
      </c>
      <c r="AV810">
        <v>149</v>
      </c>
      <c r="AW810" s="3"/>
      <c r="AX810" s="3"/>
      <c r="AY810" s="3"/>
      <c r="AZ810">
        <v>38</v>
      </c>
      <c r="BA810">
        <v>50</v>
      </c>
      <c r="BB810">
        <v>103</v>
      </c>
      <c r="BC810">
        <v>129</v>
      </c>
      <c r="BD810">
        <v>179</v>
      </c>
      <c r="BE810" s="3"/>
      <c r="BF810" s="3"/>
      <c r="BG810" s="3"/>
      <c r="BH810">
        <v>38</v>
      </c>
      <c r="BI810">
        <v>50</v>
      </c>
      <c r="BJ810">
        <v>103</v>
      </c>
      <c r="BK810">
        <v>129</v>
      </c>
      <c r="BL810">
        <v>179</v>
      </c>
      <c r="BM810" s="3"/>
      <c r="BN810" s="3"/>
      <c r="BO810" s="3"/>
      <c r="BP810">
        <v>2</v>
      </c>
      <c r="BQ810">
        <v>2</v>
      </c>
      <c r="BR810">
        <v>2</v>
      </c>
      <c r="BS810">
        <v>2</v>
      </c>
      <c r="BT810">
        <v>2</v>
      </c>
      <c r="BU810" s="3"/>
      <c r="BV810" s="3"/>
      <c r="BW810" s="3"/>
      <c r="BX810">
        <v>7.46</v>
      </c>
      <c r="BY810">
        <v>7.34</v>
      </c>
      <c r="BZ810" t="s">
        <v>0</v>
      </c>
      <c r="CA810">
        <v>8.5399999999999991</v>
      </c>
      <c r="CB810">
        <v>14.07</v>
      </c>
      <c r="CC810">
        <v>21.68</v>
      </c>
      <c r="CD810" s="3"/>
      <c r="CE810" s="3"/>
      <c r="CF810">
        <v>31.22</v>
      </c>
      <c r="CG810">
        <v>27.11</v>
      </c>
      <c r="CH810" t="s">
        <v>0</v>
      </c>
      <c r="CI810">
        <v>23.02</v>
      </c>
      <c r="CJ810">
        <v>30.54</v>
      </c>
      <c r="CK810">
        <v>39.729999999999997</v>
      </c>
      <c r="CL810" s="3"/>
      <c r="CM810" s="3"/>
      <c r="CN810">
        <v>186</v>
      </c>
      <c r="CO810">
        <v>212</v>
      </c>
      <c r="CP810">
        <v>952</v>
      </c>
      <c r="CQ810">
        <v>428</v>
      </c>
      <c r="CR810">
        <v>770</v>
      </c>
      <c r="CS810">
        <v>926</v>
      </c>
      <c r="CT810" s="3"/>
      <c r="CU810" s="3"/>
      <c r="CV810" s="3"/>
      <c r="CW810" s="3"/>
      <c r="CX810" s="3"/>
      <c r="CY810" s="3"/>
      <c r="CZ810" s="3"/>
      <c r="DA810">
        <v>16.899999999999999</v>
      </c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6">
        <f>(CM810*3+CL810*2+CK810)/6</f>
        <v>6.6216666666666661</v>
      </c>
      <c r="DM810">
        <f>BH810+(BH810*(CG810-8.25)/8.25)</f>
        <v>124.87030303030302</v>
      </c>
      <c r="DN810" t="e">
        <f>BI810+(BI810*(CH810-8.25)/8.25)</f>
        <v>#VALUE!</v>
      </c>
      <c r="DO810">
        <f>BJ810+(BJ810*(CI810-8.25)/8.25)</f>
        <v>287.4012121212121</v>
      </c>
      <c r="DP810">
        <f>BK810+(BK810*(CJ810-8.25)/8.25)</f>
        <v>477.53454545454542</v>
      </c>
      <c r="DQ810">
        <f>BL810+(BL810*(CK810-8.25)/8.25)</f>
        <v>862.02060606060593</v>
      </c>
      <c r="DR810">
        <f>BM810+(BM810*(CL810-8.25)/8.25)</f>
        <v>0</v>
      </c>
      <c r="DS810">
        <f>BN810+(BN810*(CM810-8.25)/8.25)</f>
        <v>0</v>
      </c>
      <c r="DT810" s="8">
        <f>DM810*10^8/$I810</f>
        <v>1506.5452340140703</v>
      </c>
      <c r="DU810" s="8" t="e">
        <f>DN810*10^8/$I810</f>
        <v>#VALUE!</v>
      </c>
      <c r="DV810" s="8">
        <f>DO810*10^8/$I810</f>
        <v>3467.4611646133699</v>
      </c>
      <c r="DW810" s="8">
        <f>DP810*10^8/$I810</f>
        <v>5761.3970341453651</v>
      </c>
      <c r="DX810" s="8">
        <f>DQ810*10^8/$I810</f>
        <v>10400.175255179525</v>
      </c>
      <c r="DY810" s="8">
        <f>DR810*10^8/$I810</f>
        <v>0</v>
      </c>
      <c r="DZ810" s="8">
        <f>DS810*10^8/$I810</f>
        <v>0</v>
      </c>
      <c r="EA810" s="8">
        <f>DT810*10^8/$I810</f>
        <v>18176.287612433465</v>
      </c>
      <c r="EB810" s="8">
        <f>DZ810*0.8</f>
        <v>0</v>
      </c>
      <c r="EC810" s="10" t="e">
        <f>G810-E810</f>
        <v>#N/A</v>
      </c>
      <c r="ED810" s="4" t="e">
        <f>EC810/E810*100</f>
        <v>#N/A</v>
      </c>
      <c r="EE810" s="4">
        <f>DY810-G810</f>
        <v>-15650</v>
      </c>
      <c r="EF810" s="12">
        <f>EE810/G810</f>
        <v>-1</v>
      </c>
      <c r="EG810" s="4">
        <f>G810-F810</f>
        <v>-1500</v>
      </c>
    </row>
    <row r="811" spans="1:137" x14ac:dyDescent="0.3">
      <c r="A811">
        <v>810</v>
      </c>
      <c r="B811" t="s">
        <v>7589</v>
      </c>
      <c r="C811" t="s">
        <v>3095</v>
      </c>
      <c r="D811" t="str">
        <f>VLOOKUP(C811,Sheet1!$A$2:$B$3197,2,FALSE)</f>
        <v>기계</v>
      </c>
      <c r="E811" t="e">
        <v>#N/A</v>
      </c>
      <c r="F811">
        <v>20900</v>
      </c>
      <c r="G811" s="7">
        <v>18950</v>
      </c>
      <c r="H811" t="s">
        <v>756</v>
      </c>
      <c r="I811" s="7">
        <f>VALUE(LEFT(H811,FIND("/",H811)-1)) + VALUE(MID(H811,FIND("/",H811)+1,LEN(H811)))</f>
        <v>4630000</v>
      </c>
      <c r="J811">
        <v>0</v>
      </c>
      <c r="K811" s="1">
        <f>G811*I811/(10^8)</f>
        <v>877.38499999999999</v>
      </c>
      <c r="L811">
        <v>182</v>
      </c>
      <c r="M811">
        <v>172</v>
      </c>
      <c r="N811">
        <v>155</v>
      </c>
      <c r="O811">
        <v>153</v>
      </c>
      <c r="P811">
        <v>167</v>
      </c>
      <c r="Q811" s="3"/>
      <c r="R811" s="3"/>
      <c r="S811" s="3"/>
      <c r="T811">
        <v>-36</v>
      </c>
      <c r="U811">
        <v>-36</v>
      </c>
      <c r="V811">
        <v>-5</v>
      </c>
      <c r="W811">
        <v>-13</v>
      </c>
      <c r="X811">
        <v>-3</v>
      </c>
      <c r="Y811" s="3"/>
      <c r="Z811" s="3"/>
      <c r="AA811" s="3"/>
      <c r="AB811">
        <v>-96</v>
      </c>
      <c r="AC811">
        <v>-136</v>
      </c>
      <c r="AD811">
        <v>-9</v>
      </c>
      <c r="AE811">
        <v>-15</v>
      </c>
      <c r="AF811">
        <v>-9</v>
      </c>
      <c r="AG811" s="3"/>
      <c r="AH811" s="3"/>
      <c r="AI811" s="3"/>
      <c r="AJ811">
        <v>506</v>
      </c>
      <c r="AK811">
        <v>642</v>
      </c>
      <c r="AL811">
        <v>374</v>
      </c>
      <c r="AM811">
        <v>351</v>
      </c>
      <c r="AN811">
        <v>341</v>
      </c>
      <c r="AO811" s="3"/>
      <c r="AP811" s="3"/>
      <c r="AQ811" s="3"/>
      <c r="AR811">
        <v>419</v>
      </c>
      <c r="AS811">
        <v>440</v>
      </c>
      <c r="AT811">
        <v>162</v>
      </c>
      <c r="AU811">
        <v>153</v>
      </c>
      <c r="AV811">
        <v>152</v>
      </c>
      <c r="AW811" s="3"/>
      <c r="AX811" s="3"/>
      <c r="AY811" s="3"/>
      <c r="AZ811">
        <v>87</v>
      </c>
      <c r="BA811">
        <v>201</v>
      </c>
      <c r="BB811">
        <v>211</v>
      </c>
      <c r="BC811">
        <v>197</v>
      </c>
      <c r="BD811">
        <v>189</v>
      </c>
      <c r="BE811" s="3"/>
      <c r="BF811" s="3"/>
      <c r="BG811" s="3"/>
      <c r="BH811">
        <v>87</v>
      </c>
      <c r="BI811">
        <v>201</v>
      </c>
      <c r="BJ811">
        <v>211</v>
      </c>
      <c r="BK811">
        <v>197</v>
      </c>
      <c r="BL811">
        <v>189</v>
      </c>
      <c r="BM811" s="3"/>
      <c r="BN811" s="3"/>
      <c r="BO811" s="3"/>
      <c r="BP811">
        <v>22</v>
      </c>
      <c r="BQ811">
        <v>160</v>
      </c>
      <c r="BR811">
        <v>18</v>
      </c>
      <c r="BS811">
        <v>18</v>
      </c>
      <c r="BT811">
        <v>18</v>
      </c>
      <c r="BU811" s="3"/>
      <c r="BV811" s="3"/>
      <c r="BW811" s="3"/>
      <c r="BX811">
        <v>-17.75</v>
      </c>
      <c r="BY811" t="s">
        <v>0</v>
      </c>
      <c r="BZ811">
        <v>-1.87</v>
      </c>
      <c r="CA811">
        <v>-4.1900000000000004</v>
      </c>
      <c r="CB811">
        <v>-2.4900000000000002</v>
      </c>
      <c r="CC811" s="3"/>
      <c r="CD811" s="3"/>
      <c r="CE811" s="3"/>
      <c r="CF811">
        <v>-336.68</v>
      </c>
      <c r="CG811" t="s">
        <v>0</v>
      </c>
      <c r="CH811">
        <v>-4.5999999999999996</v>
      </c>
      <c r="CI811">
        <v>-7.43</v>
      </c>
      <c r="CJ811">
        <v>-4.46</v>
      </c>
      <c r="CK811" s="3"/>
      <c r="CL811" s="3"/>
      <c r="CM811" s="3"/>
      <c r="CN811" s="1">
        <v>-92505</v>
      </c>
      <c r="CO811" s="1">
        <v>-20412</v>
      </c>
      <c r="CP811">
        <v>-266</v>
      </c>
      <c r="CQ811">
        <v>-422</v>
      </c>
      <c r="CR811">
        <v>-239</v>
      </c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6">
        <f>(CM811*3+CL811*2+CK811)/6</f>
        <v>0</v>
      </c>
      <c r="DM811" t="e">
        <f>BH811+(BH811*(CG811-8.25)/8.25)</f>
        <v>#VALUE!</v>
      </c>
      <c r="DN811">
        <f>BI811+(BI811*(CH811-8.25)/8.25)</f>
        <v>-112.07272727272726</v>
      </c>
      <c r="DO811">
        <f>BJ811+(BJ811*(CI811-8.25)/8.25)</f>
        <v>-190.02787878787876</v>
      </c>
      <c r="DP811">
        <f>BK811+(BK811*(CJ811-8.25)/8.25)</f>
        <v>-106.499393939394</v>
      </c>
      <c r="DQ811">
        <f>BL811+(BL811*(CK811-8.25)/8.25)</f>
        <v>0</v>
      </c>
      <c r="DR811">
        <f>BM811+(BM811*(CL811-8.25)/8.25)</f>
        <v>0</v>
      </c>
      <c r="DS811">
        <f>BN811+(BN811*(CM811-8.25)/8.25)</f>
        <v>0</v>
      </c>
      <c r="DT811" s="8" t="e">
        <f>DM811*10^8/$I811</f>
        <v>#VALUE!</v>
      </c>
      <c r="DU811" s="8">
        <f>DN811*10^8/$I811</f>
        <v>-2420.577262909876</v>
      </c>
      <c r="DV811" s="8">
        <f>DO811*10^8/$I811</f>
        <v>-4104.2738399109885</v>
      </c>
      <c r="DW811" s="8">
        <f>DP811*10^8/$I811</f>
        <v>-2300.2028928594814</v>
      </c>
      <c r="DX811" s="8">
        <f>DQ811*10^8/$I811</f>
        <v>0</v>
      </c>
      <c r="DY811" s="8">
        <f>DR811*10^8/$I811</f>
        <v>0</v>
      </c>
      <c r="DZ811" s="8">
        <f>DS811*10^8/$I811</f>
        <v>0</v>
      </c>
      <c r="EA811" s="8" t="e">
        <f>DT811*10^8/$I811</f>
        <v>#VALUE!</v>
      </c>
      <c r="EB811" s="8">
        <f>DZ811*0.8</f>
        <v>0</v>
      </c>
      <c r="EC811" s="10" t="e">
        <f>G811-E811</f>
        <v>#N/A</v>
      </c>
      <c r="ED811" s="4" t="e">
        <f>EC811/E811*100</f>
        <v>#N/A</v>
      </c>
      <c r="EE811" s="4">
        <f>DY811-G811</f>
        <v>-18950</v>
      </c>
      <c r="EF811" s="12">
        <f>EE811/G811</f>
        <v>-1</v>
      </c>
      <c r="EG811" s="4">
        <f>G811-F811</f>
        <v>-1950</v>
      </c>
    </row>
    <row r="812" spans="1:137" x14ac:dyDescent="0.3">
      <c r="A812">
        <v>811</v>
      </c>
      <c r="B812" t="s">
        <v>6756</v>
      </c>
      <c r="C812" t="s">
        <v>3096</v>
      </c>
      <c r="D812" t="str">
        <f>VLOOKUP(C812,Sheet1!$A$2:$B$3197,2,FALSE)</f>
        <v>창업투자</v>
      </c>
      <c r="E812" t="e">
        <v>#N/A</v>
      </c>
      <c r="F812">
        <v>2150</v>
      </c>
      <c r="G812" s="7">
        <v>4530</v>
      </c>
      <c r="H812" t="s">
        <v>757</v>
      </c>
      <c r="I812" s="7">
        <f>VALUE(LEFT(H812,FIND("/",H812)-1)) + VALUE(MID(H812,FIND("/",H812)+1,LEN(H812)))</f>
        <v>3020000</v>
      </c>
      <c r="J812">
        <v>0</v>
      </c>
      <c r="K812" s="1">
        <f>G812*I812/(10^8)</f>
        <v>136.80600000000001</v>
      </c>
      <c r="L812" s="3"/>
      <c r="M812" s="3"/>
      <c r="N812" s="3"/>
      <c r="O812" s="3"/>
      <c r="P812">
        <v>0</v>
      </c>
      <c r="Q812" s="3"/>
      <c r="R812" s="3"/>
      <c r="S812" s="3"/>
      <c r="T812" s="3"/>
      <c r="U812" s="3"/>
      <c r="V812" s="3"/>
      <c r="W812" s="3"/>
      <c r="X812">
        <v>0</v>
      </c>
      <c r="Y812" s="3"/>
      <c r="Z812" s="3"/>
      <c r="AA812" s="3"/>
      <c r="AB812" s="3"/>
      <c r="AC812" s="3"/>
      <c r="AD812" s="3"/>
      <c r="AE812" s="3"/>
      <c r="AF812">
        <v>0</v>
      </c>
      <c r="AG812" s="3"/>
      <c r="AH812" s="3"/>
      <c r="AI812" s="3"/>
      <c r="AJ812" s="3"/>
      <c r="AK812" s="3"/>
      <c r="AL812" s="3"/>
      <c r="AM812" s="3"/>
      <c r="AN812">
        <v>14</v>
      </c>
      <c r="AO812" s="3"/>
      <c r="AP812" s="3"/>
      <c r="AQ812" s="3"/>
      <c r="AR812" s="3"/>
      <c r="AS812" s="3"/>
      <c r="AT812" s="3"/>
      <c r="AU812" s="3"/>
      <c r="AV812">
        <v>10</v>
      </c>
      <c r="AW812" s="3"/>
      <c r="AX812" s="3"/>
      <c r="AY812" s="3"/>
      <c r="AZ812" s="3"/>
      <c r="BA812" s="3"/>
      <c r="BB812" s="3"/>
      <c r="BC812" s="3"/>
      <c r="BD812">
        <v>3</v>
      </c>
      <c r="BE812" s="3"/>
      <c r="BF812" s="3"/>
      <c r="BG812" s="3"/>
      <c r="BH812" s="3"/>
      <c r="BI812" s="3"/>
      <c r="BJ812" s="3"/>
      <c r="BK812" s="3"/>
      <c r="BL812">
        <v>3</v>
      </c>
      <c r="BM812" s="3"/>
      <c r="BN812" s="3"/>
      <c r="BO812" s="3"/>
      <c r="BP812" s="3"/>
      <c r="BQ812" s="3"/>
      <c r="BR812" s="3"/>
      <c r="BS812" s="3"/>
      <c r="BT812">
        <v>0</v>
      </c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>
        <v>-43</v>
      </c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6">
        <f>(CM812*3+CL812*2+CK812)/6</f>
        <v>0</v>
      </c>
      <c r="DM812">
        <f>BH812+(BH812*(CG812-8.25)/8.25)</f>
        <v>0</v>
      </c>
      <c r="DN812">
        <f>BI812+(BI812*(CH812-8.25)/8.25)</f>
        <v>0</v>
      </c>
      <c r="DO812">
        <f>BJ812+(BJ812*(CI812-8.25)/8.25)</f>
        <v>0</v>
      </c>
      <c r="DP812">
        <f>BK812+(BK812*(CJ812-8.25)/8.25)</f>
        <v>0</v>
      </c>
      <c r="DQ812">
        <f>BL812+(BL812*(CK812-8.25)/8.25)</f>
        <v>0</v>
      </c>
      <c r="DR812">
        <f>BM812+(BM812*(CL812-8.25)/8.25)</f>
        <v>0</v>
      </c>
      <c r="DS812">
        <f>BN812+(BN812*(CM812-8.25)/8.25)</f>
        <v>0</v>
      </c>
      <c r="DT812" s="8">
        <f>DM812*10^8/$I812</f>
        <v>0</v>
      </c>
      <c r="DU812" s="8">
        <f>DN812*10^8/$I812</f>
        <v>0</v>
      </c>
      <c r="DV812" s="8">
        <f>DO812*10^8/$I812</f>
        <v>0</v>
      </c>
      <c r="DW812" s="8">
        <f>DP812*10^8/$I812</f>
        <v>0</v>
      </c>
      <c r="DX812" s="8">
        <f>DQ812*10^8/$I812</f>
        <v>0</v>
      </c>
      <c r="DY812" s="8">
        <f>DR812*10^8/$I812</f>
        <v>0</v>
      </c>
      <c r="DZ812" s="8">
        <f>DS812*10^8/$I812</f>
        <v>0</v>
      </c>
      <c r="EA812" s="8">
        <f>DT812*10^8/$I812</f>
        <v>0</v>
      </c>
      <c r="EB812" s="8">
        <f>DZ812*0.8</f>
        <v>0</v>
      </c>
      <c r="EC812" s="10" t="e">
        <f>G812-E812</f>
        <v>#N/A</v>
      </c>
      <c r="ED812" s="4" t="e">
        <f>EC812/E812*100</f>
        <v>#N/A</v>
      </c>
      <c r="EE812" s="4">
        <f>DY812-G812</f>
        <v>-4530</v>
      </c>
      <c r="EF812" s="12">
        <f>EE812/G812</f>
        <v>-1</v>
      </c>
      <c r="EG812" s="4">
        <f>G812-F812</f>
        <v>2380</v>
      </c>
    </row>
    <row r="813" spans="1:137" x14ac:dyDescent="0.3">
      <c r="A813">
        <v>812</v>
      </c>
      <c r="B813" t="s">
        <v>6398</v>
      </c>
      <c r="C813" t="s">
        <v>3097</v>
      </c>
      <c r="D813" t="str">
        <f>VLOOKUP(C813,Sheet1!$A$2:$B$3197,2,FALSE)</f>
        <v>창업투자</v>
      </c>
      <c r="E813" t="e">
        <v>#N/A</v>
      </c>
      <c r="F813">
        <v>2075</v>
      </c>
      <c r="G813" s="7">
        <v>2240</v>
      </c>
      <c r="H813" t="s">
        <v>758</v>
      </c>
      <c r="I813" s="7">
        <f>VALUE(LEFT(H813,FIND("/",H813)-1)) + VALUE(MID(H813,FIND("/",H813)+1,LEN(H813)))</f>
        <v>6490000</v>
      </c>
      <c r="J813">
        <v>0</v>
      </c>
      <c r="K813" s="1">
        <f>G813*I813/(10^8)</f>
        <v>145.376</v>
      </c>
      <c r="L813" s="3"/>
      <c r="M813" s="3"/>
      <c r="N813" s="3"/>
      <c r="O813" s="3"/>
      <c r="P813">
        <v>0</v>
      </c>
      <c r="Q813" s="3"/>
      <c r="R813" s="3"/>
      <c r="S813" s="3"/>
      <c r="T813" s="3"/>
      <c r="U813" s="3"/>
      <c r="V813" s="3"/>
      <c r="W813" s="3"/>
      <c r="X813">
        <v>0</v>
      </c>
      <c r="Y813" s="3"/>
      <c r="Z813" s="3"/>
      <c r="AA813" s="3"/>
      <c r="AB813" s="3"/>
      <c r="AC813" s="3"/>
      <c r="AD813" s="3"/>
      <c r="AE813" s="3"/>
      <c r="AF813">
        <v>0</v>
      </c>
      <c r="AG813" s="3"/>
      <c r="AH813" s="3"/>
      <c r="AI813" s="3"/>
      <c r="AJ813" s="3"/>
      <c r="AK813" s="3"/>
      <c r="AL813" s="3"/>
      <c r="AM813" s="3"/>
      <c r="AN813">
        <v>30</v>
      </c>
      <c r="AO813" s="3"/>
      <c r="AP813" s="3"/>
      <c r="AQ813" s="3"/>
      <c r="AR813" s="3"/>
      <c r="AS813" s="3"/>
      <c r="AT813" s="3"/>
      <c r="AU813" s="3"/>
      <c r="AV813">
        <v>25</v>
      </c>
      <c r="AW813" s="3"/>
      <c r="AX813" s="3"/>
      <c r="AY813" s="3"/>
      <c r="AZ813" s="3"/>
      <c r="BA813" s="3"/>
      <c r="BB813" s="3"/>
      <c r="BC813" s="3"/>
      <c r="BD813">
        <v>5</v>
      </c>
      <c r="BE813" s="3"/>
      <c r="BF813" s="3"/>
      <c r="BG813" s="3"/>
      <c r="BH813" s="3"/>
      <c r="BI813" s="3"/>
      <c r="BJ813" s="3"/>
      <c r="BK813" s="3"/>
      <c r="BL813">
        <v>5</v>
      </c>
      <c r="BM813" s="3"/>
      <c r="BN813" s="3"/>
      <c r="BO813" s="3"/>
      <c r="BP813" s="3"/>
      <c r="BQ813" s="3"/>
      <c r="BR813" s="3"/>
      <c r="BS813" s="3"/>
      <c r="BT813">
        <v>0</v>
      </c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>
        <v>-112</v>
      </c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6">
        <f>(CM813*3+CL813*2+CK813)/6</f>
        <v>0</v>
      </c>
      <c r="DM813">
        <f>BH813+(BH813*(CG813-8.25)/8.25)</f>
        <v>0</v>
      </c>
      <c r="DN813">
        <f>BI813+(BI813*(CH813-8.25)/8.25)</f>
        <v>0</v>
      </c>
      <c r="DO813">
        <f>BJ813+(BJ813*(CI813-8.25)/8.25)</f>
        <v>0</v>
      </c>
      <c r="DP813">
        <f>BK813+(BK813*(CJ813-8.25)/8.25)</f>
        <v>0</v>
      </c>
      <c r="DQ813">
        <f>BL813+(BL813*(CK813-8.25)/8.25)</f>
        <v>0</v>
      </c>
      <c r="DR813">
        <f>BM813+(BM813*(CL813-8.25)/8.25)</f>
        <v>0</v>
      </c>
      <c r="DS813">
        <f>BN813+(BN813*(CM813-8.25)/8.25)</f>
        <v>0</v>
      </c>
      <c r="DT813" s="8">
        <f>DM813*10^8/$I813</f>
        <v>0</v>
      </c>
      <c r="DU813" s="8">
        <f>DN813*10^8/$I813</f>
        <v>0</v>
      </c>
      <c r="DV813" s="8">
        <f>DO813*10^8/$I813</f>
        <v>0</v>
      </c>
      <c r="DW813" s="8">
        <f>DP813*10^8/$I813</f>
        <v>0</v>
      </c>
      <c r="DX813" s="8">
        <f>DQ813*10^8/$I813</f>
        <v>0</v>
      </c>
      <c r="DY813" s="8">
        <f>DR813*10^8/$I813</f>
        <v>0</v>
      </c>
      <c r="DZ813" s="8">
        <f>DS813*10^8/$I813</f>
        <v>0</v>
      </c>
      <c r="EA813" s="8">
        <f>DT813*10^8/$I813</f>
        <v>0</v>
      </c>
      <c r="EB813" s="8">
        <f>DZ813*0.8</f>
        <v>0</v>
      </c>
      <c r="EC813" s="10" t="e">
        <f>G813-E813</f>
        <v>#N/A</v>
      </c>
      <c r="ED813" s="4" t="e">
        <f>EC813/E813*100</f>
        <v>#N/A</v>
      </c>
      <c r="EE813" s="4">
        <f>DY813-G813</f>
        <v>-2240</v>
      </c>
      <c r="EF813" s="12">
        <f>EE813/G813</f>
        <v>-1</v>
      </c>
      <c r="EG813" s="4">
        <f>G813-F813</f>
        <v>165</v>
      </c>
    </row>
    <row r="814" spans="1:137" x14ac:dyDescent="0.3">
      <c r="A814">
        <v>813</v>
      </c>
      <c r="B814" t="s">
        <v>6070</v>
      </c>
      <c r="C814" t="s">
        <v>3098</v>
      </c>
      <c r="D814" t="str">
        <f>VLOOKUP(C814,Sheet1!$A$2:$B$3197,2,FALSE)</f>
        <v>전자장비와기기</v>
      </c>
      <c r="E814" t="e">
        <v>#N/A</v>
      </c>
      <c r="F814">
        <v>20000</v>
      </c>
      <c r="G814" s="7">
        <v>18550</v>
      </c>
      <c r="H814" t="s">
        <v>759</v>
      </c>
      <c r="I814" s="7">
        <f>VALUE(LEFT(H814,FIND("/",H814)-1)) + VALUE(MID(H814,FIND("/",H814)+1,LEN(H814)))</f>
        <v>10556344</v>
      </c>
      <c r="J814">
        <v>0</v>
      </c>
      <c r="K814" s="1">
        <f>G814*I814/(10^8)</f>
        <v>1958.201812</v>
      </c>
      <c r="L814" s="3"/>
      <c r="M814">
        <v>209</v>
      </c>
      <c r="N814">
        <v>278</v>
      </c>
      <c r="O814">
        <v>319</v>
      </c>
      <c r="P814">
        <v>364</v>
      </c>
      <c r="Q814">
        <v>537</v>
      </c>
      <c r="R814">
        <v>622</v>
      </c>
      <c r="S814" s="3"/>
      <c r="T814" s="3"/>
      <c r="U814">
        <v>4</v>
      </c>
      <c r="V814">
        <v>26</v>
      </c>
      <c r="W814">
        <v>37</v>
      </c>
      <c r="X814">
        <v>74</v>
      </c>
      <c r="Y814">
        <v>117</v>
      </c>
      <c r="Z814">
        <v>164</v>
      </c>
      <c r="AA814" s="3"/>
      <c r="AB814" s="3"/>
      <c r="AC814">
        <v>3</v>
      </c>
      <c r="AD814">
        <v>23</v>
      </c>
      <c r="AE814">
        <v>19</v>
      </c>
      <c r="AF814">
        <v>36</v>
      </c>
      <c r="AG814">
        <v>91</v>
      </c>
      <c r="AH814">
        <v>126</v>
      </c>
      <c r="AI814" s="3"/>
      <c r="AJ814" s="3"/>
      <c r="AK814">
        <v>98</v>
      </c>
      <c r="AL814">
        <v>172</v>
      </c>
      <c r="AM814">
        <v>213</v>
      </c>
      <c r="AN814">
        <v>278</v>
      </c>
      <c r="AO814">
        <v>724</v>
      </c>
      <c r="AP814">
        <v>881</v>
      </c>
      <c r="AQ814" s="3"/>
      <c r="AR814" s="3"/>
      <c r="AS814">
        <v>74</v>
      </c>
      <c r="AT814">
        <v>145</v>
      </c>
      <c r="AU814">
        <v>166</v>
      </c>
      <c r="AV814">
        <v>130</v>
      </c>
      <c r="AW814">
        <v>236</v>
      </c>
      <c r="AX814">
        <v>267</v>
      </c>
      <c r="AY814" s="3"/>
      <c r="AZ814" s="3"/>
      <c r="BA814">
        <v>24</v>
      </c>
      <c r="BB814">
        <v>28</v>
      </c>
      <c r="BC814">
        <v>47</v>
      </c>
      <c r="BD814">
        <v>149</v>
      </c>
      <c r="BE814">
        <v>488</v>
      </c>
      <c r="BF814">
        <v>614</v>
      </c>
      <c r="BG814" s="3"/>
      <c r="BH814" s="3"/>
      <c r="BI814">
        <v>24</v>
      </c>
      <c r="BJ814">
        <v>28</v>
      </c>
      <c r="BK814">
        <v>47</v>
      </c>
      <c r="BL814">
        <v>149</v>
      </c>
      <c r="BM814">
        <v>488</v>
      </c>
      <c r="BN814">
        <v>614</v>
      </c>
      <c r="BO814" s="3"/>
      <c r="BP814" s="3"/>
      <c r="BQ814">
        <v>1</v>
      </c>
      <c r="BR814">
        <v>1</v>
      </c>
      <c r="BS814">
        <v>1</v>
      </c>
      <c r="BT814">
        <v>9</v>
      </c>
      <c r="BU814">
        <v>10</v>
      </c>
      <c r="BV814">
        <v>10</v>
      </c>
      <c r="BW814" s="3"/>
      <c r="BX814" s="3"/>
      <c r="BY814" s="3"/>
      <c r="BZ814" t="s">
        <v>0</v>
      </c>
      <c r="CA814">
        <v>9.92</v>
      </c>
      <c r="CB814">
        <v>14.56</v>
      </c>
      <c r="CC814">
        <v>18.16</v>
      </c>
      <c r="CD814">
        <v>15.7</v>
      </c>
      <c r="CE814" s="3"/>
      <c r="CF814" s="3"/>
      <c r="CG814" s="3"/>
      <c r="CH814" t="s">
        <v>0</v>
      </c>
      <c r="CI814">
        <v>51.57</v>
      </c>
      <c r="CJ814">
        <v>36.6</v>
      </c>
      <c r="CK814">
        <v>23.76</v>
      </c>
      <c r="CL814">
        <v>8.17</v>
      </c>
      <c r="CM814" s="3"/>
      <c r="CN814" s="3"/>
      <c r="CO814" s="1">
        <v>2131</v>
      </c>
      <c r="CP814" s="1">
        <v>18775</v>
      </c>
      <c r="CQ814" s="1">
        <v>14490</v>
      </c>
      <c r="CR814">
        <v>410</v>
      </c>
      <c r="CS814">
        <v>744</v>
      </c>
      <c r="CT814">
        <v>426</v>
      </c>
      <c r="CU814" s="3"/>
      <c r="CV814" s="3"/>
      <c r="CW814" s="3"/>
      <c r="CX814" s="3"/>
      <c r="CY814" s="3"/>
      <c r="CZ814" s="3"/>
      <c r="DA814">
        <v>24.93</v>
      </c>
      <c r="DB814">
        <v>43.52</v>
      </c>
      <c r="DC814" s="3"/>
      <c r="DD814" s="3"/>
      <c r="DE814" s="3"/>
      <c r="DF814" s="3"/>
      <c r="DG814" s="3"/>
      <c r="DH814" s="3"/>
      <c r="DI814">
        <v>4.01</v>
      </c>
      <c r="DJ814">
        <v>3.19</v>
      </c>
      <c r="DK814" s="3"/>
      <c r="DL814" s="6">
        <f>(CM814*3+CL814*2+CK814)/6</f>
        <v>6.6833333333333336</v>
      </c>
      <c r="DM814">
        <f>BH814+(BH814*(CG814-8.25)/8.25)</f>
        <v>0</v>
      </c>
      <c r="DN814" t="e">
        <f>BI814+(BI814*(CH814-8.25)/8.25)</f>
        <v>#VALUE!</v>
      </c>
      <c r="DO814">
        <f>BJ814+(BJ814*(CI814-8.25)/8.25)</f>
        <v>175.02545454545455</v>
      </c>
      <c r="DP814">
        <f>BK814+(BK814*(CJ814-8.25)/8.25)</f>
        <v>208.5090909090909</v>
      </c>
      <c r="DQ814">
        <f>BL814+(BL814*(CK814-8.25)/8.25)</f>
        <v>429.12</v>
      </c>
      <c r="DR814">
        <f>BM814+(BM814*(CL814-8.25)/8.25)</f>
        <v>483.26787878787877</v>
      </c>
      <c r="DS814">
        <f>BN814+(BN814*(CM814-8.25)/8.25)</f>
        <v>0</v>
      </c>
      <c r="DT814" s="8">
        <f>DM814*10^8/$I814</f>
        <v>0</v>
      </c>
      <c r="DU814" s="8" t="e">
        <f>DN814*10^8/$I814</f>
        <v>#VALUE!</v>
      </c>
      <c r="DV814" s="8">
        <f>DO814*10^8/$I814</f>
        <v>1658.0120403944259</v>
      </c>
      <c r="DW814" s="8">
        <f>DP814*10^8/$I814</f>
        <v>1975.2017451220888</v>
      </c>
      <c r="DX814" s="8">
        <f>DQ814*10^8/$I814</f>
        <v>4065.0437310493103</v>
      </c>
      <c r="DY814" s="8">
        <f>DR814*10^8/$I814</f>
        <v>4577.9853213184297</v>
      </c>
      <c r="DZ814" s="8">
        <f>DS814*10^8/$I814</f>
        <v>0</v>
      </c>
      <c r="EA814" s="8">
        <f>DT814*10^8/$I814</f>
        <v>0</v>
      </c>
      <c r="EB814" s="8">
        <f>DZ814*0.8</f>
        <v>0</v>
      </c>
      <c r="EC814" s="10" t="e">
        <f>G814-E814</f>
        <v>#N/A</v>
      </c>
      <c r="ED814" s="4" t="e">
        <f>EC814/E814*100</f>
        <v>#N/A</v>
      </c>
      <c r="EE814" s="4">
        <f>DY814-G814</f>
        <v>-13972.014678681571</v>
      </c>
      <c r="EF814" s="12">
        <f>EE814/G814</f>
        <v>-0.75320833847340007</v>
      </c>
      <c r="EG814" s="4">
        <f>G814-F814</f>
        <v>-1450</v>
      </c>
    </row>
    <row r="815" spans="1:137" x14ac:dyDescent="0.3">
      <c r="A815">
        <v>814</v>
      </c>
      <c r="B815" t="s">
        <v>6077</v>
      </c>
      <c r="C815" t="s">
        <v>3099</v>
      </c>
      <c r="D815" t="str">
        <f>VLOOKUP(C815,Sheet1!$A$2:$B$3197,2,FALSE)</f>
        <v>양방향미디어와서비스</v>
      </c>
      <c r="E815" t="e">
        <v>#N/A</v>
      </c>
      <c r="F815">
        <v>38200</v>
      </c>
      <c r="G815" s="7">
        <v>41700</v>
      </c>
      <c r="H815" t="s">
        <v>760</v>
      </c>
      <c r="I815" s="7">
        <f>VALUE(LEFT(H815,FIND("/",H815)-1)) + VALUE(MID(H815,FIND("/",H815)+1,LEN(H815)))</f>
        <v>9515765</v>
      </c>
      <c r="J815" s="1">
        <v>262731</v>
      </c>
      <c r="K815" s="1">
        <f>G815*I815/(10^8)</f>
        <v>3968.0740049999999</v>
      </c>
      <c r="L815">
        <v>133</v>
      </c>
      <c r="M815">
        <v>197</v>
      </c>
      <c r="N815">
        <v>205</v>
      </c>
      <c r="O815">
        <v>205</v>
      </c>
      <c r="P815">
        <v>202</v>
      </c>
      <c r="Q815">
        <v>353</v>
      </c>
      <c r="R815">
        <v>478</v>
      </c>
      <c r="S815" s="3"/>
      <c r="T815">
        <v>20</v>
      </c>
      <c r="U815">
        <v>2</v>
      </c>
      <c r="V815">
        <v>-25</v>
      </c>
      <c r="W815">
        <v>-21</v>
      </c>
      <c r="X815">
        <v>-15</v>
      </c>
      <c r="Y815">
        <v>45</v>
      </c>
      <c r="Z815">
        <v>94</v>
      </c>
      <c r="AA815" s="3"/>
      <c r="AB815">
        <v>16</v>
      </c>
      <c r="AC815">
        <v>5</v>
      </c>
      <c r="AD815">
        <v>-22</v>
      </c>
      <c r="AE815">
        <v>-31</v>
      </c>
      <c r="AF815">
        <v>-14</v>
      </c>
      <c r="AG815">
        <v>40</v>
      </c>
      <c r="AH815">
        <v>73</v>
      </c>
      <c r="AI815" s="3"/>
      <c r="AJ815">
        <v>122</v>
      </c>
      <c r="AK815">
        <v>149</v>
      </c>
      <c r="AL815">
        <v>141</v>
      </c>
      <c r="AM815">
        <v>168</v>
      </c>
      <c r="AN815">
        <v>227</v>
      </c>
      <c r="AO815">
        <v>275</v>
      </c>
      <c r="AP815">
        <v>352</v>
      </c>
      <c r="AQ815" s="3"/>
      <c r="AR815">
        <v>16</v>
      </c>
      <c r="AS815">
        <v>38</v>
      </c>
      <c r="AT815">
        <v>42</v>
      </c>
      <c r="AU815">
        <v>100</v>
      </c>
      <c r="AV815">
        <v>78</v>
      </c>
      <c r="AW815">
        <v>79</v>
      </c>
      <c r="AX815">
        <v>87</v>
      </c>
      <c r="AY815" s="3"/>
      <c r="AZ815">
        <v>106</v>
      </c>
      <c r="BA815">
        <v>111</v>
      </c>
      <c r="BB815">
        <v>99</v>
      </c>
      <c r="BC815">
        <v>68</v>
      </c>
      <c r="BD815">
        <v>148</v>
      </c>
      <c r="BE815">
        <v>196</v>
      </c>
      <c r="BF815">
        <v>265</v>
      </c>
      <c r="BG815" s="3"/>
      <c r="BH815">
        <v>106</v>
      </c>
      <c r="BI815">
        <v>111</v>
      </c>
      <c r="BJ815">
        <v>99</v>
      </c>
      <c r="BK815">
        <v>68</v>
      </c>
      <c r="BL815">
        <v>148</v>
      </c>
      <c r="BM815">
        <v>196</v>
      </c>
      <c r="BN815">
        <v>265</v>
      </c>
      <c r="BO815" s="3"/>
      <c r="BP815">
        <v>3</v>
      </c>
      <c r="BQ815">
        <v>34</v>
      </c>
      <c r="BR815">
        <v>35</v>
      </c>
      <c r="BS815">
        <v>35</v>
      </c>
      <c r="BT815">
        <v>40</v>
      </c>
      <c r="BU815">
        <v>47</v>
      </c>
      <c r="BV815">
        <v>47</v>
      </c>
      <c r="BW815" s="3"/>
      <c r="BX815" s="3"/>
      <c r="BY815">
        <v>3.9</v>
      </c>
      <c r="BZ815">
        <v>-15.41</v>
      </c>
      <c r="CA815">
        <v>-20.32</v>
      </c>
      <c r="CB815">
        <v>-7.21</v>
      </c>
      <c r="CC815">
        <v>15.95</v>
      </c>
      <c r="CD815">
        <v>23.29</v>
      </c>
      <c r="CE815" s="3"/>
      <c r="CF815" s="3"/>
      <c r="CG815">
        <v>4.87</v>
      </c>
      <c r="CH815">
        <v>-21.32</v>
      </c>
      <c r="CI815">
        <v>-37.58</v>
      </c>
      <c r="CJ815">
        <v>-13.13</v>
      </c>
      <c r="CK815">
        <v>22.66</v>
      </c>
      <c r="CL815">
        <v>31.67</v>
      </c>
      <c r="CM815" s="3"/>
      <c r="CN815">
        <v>256</v>
      </c>
      <c r="CO815">
        <v>77</v>
      </c>
      <c r="CP815">
        <v>-318</v>
      </c>
      <c r="CQ815">
        <v>-441</v>
      </c>
      <c r="CR815">
        <v>-190</v>
      </c>
      <c r="CS815">
        <v>425</v>
      </c>
      <c r="CT815">
        <v>767</v>
      </c>
      <c r="CU815" s="3"/>
      <c r="CV815" s="3"/>
      <c r="CW815" s="3"/>
      <c r="CX815" s="3"/>
      <c r="CY815" s="3"/>
      <c r="CZ815" s="3"/>
      <c r="DA815">
        <v>98.15</v>
      </c>
      <c r="DB815">
        <v>54.36</v>
      </c>
      <c r="DC815" s="3"/>
      <c r="DD815" s="3"/>
      <c r="DE815" s="3"/>
      <c r="DF815" s="3"/>
      <c r="DG815" s="3"/>
      <c r="DH815" s="3"/>
      <c r="DI815">
        <v>20.25</v>
      </c>
      <c r="DJ815">
        <v>14.97</v>
      </c>
      <c r="DK815" s="3"/>
      <c r="DL815" s="6">
        <f>(CM815*3+CL815*2+CK815)/6</f>
        <v>14.333333333333334</v>
      </c>
      <c r="DM815">
        <f>BH815+(BH815*(CG815-8.25)/8.25)</f>
        <v>62.572121212121218</v>
      </c>
      <c r="DN815">
        <f>BI815+(BI815*(CH815-8.25)/8.25)</f>
        <v>-286.85090909090911</v>
      </c>
      <c r="DO815">
        <f>BJ815+(BJ815*(CI815-8.25)/8.25)</f>
        <v>-450.96000000000004</v>
      </c>
      <c r="DP815">
        <f>BK815+(BK815*(CJ815-8.25)/8.25)</f>
        <v>-108.22303030303033</v>
      </c>
      <c r="DQ815">
        <f>BL815+(BL815*(CK815-8.25)/8.25)</f>
        <v>406.50666666666666</v>
      </c>
      <c r="DR815">
        <f>BM815+(BM815*(CL815-8.25)/8.25)</f>
        <v>752.40242424242433</v>
      </c>
      <c r="DS815">
        <f>BN815+(BN815*(CM815-8.25)/8.25)</f>
        <v>0</v>
      </c>
      <c r="DT815" s="8">
        <f>DM815*10^8/$I815</f>
        <v>657.5626995004734</v>
      </c>
      <c r="DU815" s="8">
        <f>DN815*10^8/$I815</f>
        <v>-3014.480802025997</v>
      </c>
      <c r="DV815" s="8">
        <f>DO815*10^8/$I815</f>
        <v>-4739.0829849202873</v>
      </c>
      <c r="DW815" s="8">
        <f>DP815*10^8/$I815</f>
        <v>-1137.3024691449434</v>
      </c>
      <c r="DX815" s="8">
        <f>DQ815*10^8/$I815</f>
        <v>4271.9283911137636</v>
      </c>
      <c r="DY815" s="8">
        <f>DR815*10^8/$I815</f>
        <v>7906.9042188665262</v>
      </c>
      <c r="DZ815" s="8">
        <f>DS815*10^8/$I815</f>
        <v>0</v>
      </c>
      <c r="EA815" s="8">
        <f>DT815*10^8/$I815</f>
        <v>6910.2452561667233</v>
      </c>
      <c r="EB815" s="8">
        <f>DZ815*0.8</f>
        <v>0</v>
      </c>
      <c r="EC815" s="10" t="e">
        <f>G815-E815</f>
        <v>#N/A</v>
      </c>
      <c r="ED815" s="4" t="e">
        <f>EC815/E815*100</f>
        <v>#N/A</v>
      </c>
      <c r="EE815" s="4">
        <f>DY815-G815</f>
        <v>-33793.095781133474</v>
      </c>
      <c r="EF815" s="12">
        <f>EE815/G815</f>
        <v>-0.81038598995523914</v>
      </c>
      <c r="EG815" s="4">
        <f>G815-F815</f>
        <v>3500</v>
      </c>
    </row>
    <row r="816" spans="1:137" x14ac:dyDescent="0.3">
      <c r="A816">
        <v>815</v>
      </c>
      <c r="B816" t="s">
        <v>7823</v>
      </c>
      <c r="C816" t="s">
        <v>3100</v>
      </c>
      <c r="D816" t="str">
        <f>VLOOKUP(C816,Sheet1!$A$2:$B$3197,2,FALSE)</f>
        <v>우주항공과국방</v>
      </c>
      <c r="E816" t="e">
        <v>#N/A</v>
      </c>
      <c r="F816">
        <v>44950</v>
      </c>
      <c r="G816" s="7">
        <v>48300</v>
      </c>
      <c r="H816" t="s">
        <v>761</v>
      </c>
      <c r="I816" s="7">
        <f>VALUE(LEFT(H816,FIND("/",H816)-1)) + VALUE(MID(H816,FIND("/",H816)+1,LEN(H816)))</f>
        <v>2442140</v>
      </c>
      <c r="J816" s="1">
        <v>270394</v>
      </c>
      <c r="K816" s="1">
        <f>G816*I816/(10^8)</f>
        <v>1179.5536199999999</v>
      </c>
      <c r="L816">
        <v>247</v>
      </c>
      <c r="M816">
        <v>281</v>
      </c>
      <c r="N816">
        <v>349</v>
      </c>
      <c r="O816">
        <v>329</v>
      </c>
      <c r="P816">
        <v>341</v>
      </c>
      <c r="Q816" s="3"/>
      <c r="R816" s="3"/>
      <c r="S816" s="3"/>
      <c r="T816">
        <v>10</v>
      </c>
      <c r="U816">
        <v>11</v>
      </c>
      <c r="V816">
        <v>6</v>
      </c>
      <c r="W816">
        <v>36</v>
      </c>
      <c r="X816">
        <v>25</v>
      </c>
      <c r="Y816" s="3"/>
      <c r="Z816" s="3"/>
      <c r="AA816" s="3"/>
      <c r="AB816">
        <v>8</v>
      </c>
      <c r="AC816">
        <v>8</v>
      </c>
      <c r="AD816">
        <v>3</v>
      </c>
      <c r="AE816">
        <v>22</v>
      </c>
      <c r="AF816">
        <v>17</v>
      </c>
      <c r="AG816" s="3"/>
      <c r="AH816" s="3"/>
      <c r="AI816" s="3"/>
      <c r="AJ816">
        <v>132</v>
      </c>
      <c r="AK816">
        <v>160</v>
      </c>
      <c r="AL816">
        <v>213</v>
      </c>
      <c r="AM816">
        <v>210</v>
      </c>
      <c r="AN816">
        <v>287</v>
      </c>
      <c r="AO816" s="3"/>
      <c r="AP816" s="3"/>
      <c r="AQ816" s="3"/>
      <c r="AR816">
        <v>64</v>
      </c>
      <c r="AS816">
        <v>84</v>
      </c>
      <c r="AT816">
        <v>138</v>
      </c>
      <c r="AU816">
        <v>193</v>
      </c>
      <c r="AV816">
        <v>205</v>
      </c>
      <c r="AW816" s="3"/>
      <c r="AX816" s="3"/>
      <c r="AY816" s="3"/>
      <c r="AZ816">
        <v>68</v>
      </c>
      <c r="BA816">
        <v>76</v>
      </c>
      <c r="BB816">
        <v>75</v>
      </c>
      <c r="BC816">
        <v>18</v>
      </c>
      <c r="BD816">
        <v>82</v>
      </c>
      <c r="BE816" s="3"/>
      <c r="BF816" s="3"/>
      <c r="BG816" s="3"/>
      <c r="BH816">
        <v>68</v>
      </c>
      <c r="BI816">
        <v>76</v>
      </c>
      <c r="BJ816">
        <v>75</v>
      </c>
      <c r="BK816">
        <v>18</v>
      </c>
      <c r="BL816">
        <v>82</v>
      </c>
      <c r="BM816" s="3"/>
      <c r="BN816" s="3"/>
      <c r="BO816" s="3"/>
      <c r="BP816">
        <v>10</v>
      </c>
      <c r="BQ816">
        <v>10</v>
      </c>
      <c r="BR816">
        <v>10</v>
      </c>
      <c r="BS816">
        <v>7</v>
      </c>
      <c r="BT816">
        <v>10</v>
      </c>
      <c r="BU816" s="3"/>
      <c r="BV816" s="3"/>
      <c r="BW816" s="3"/>
      <c r="BX816">
        <v>6.28</v>
      </c>
      <c r="BY816">
        <v>5.58</v>
      </c>
      <c r="BZ816">
        <v>1.62</v>
      </c>
      <c r="CA816" t="s">
        <v>0</v>
      </c>
      <c r="CB816">
        <v>6.8</v>
      </c>
      <c r="CC816" s="3"/>
      <c r="CD816" s="3"/>
      <c r="CE816" s="3"/>
      <c r="CF816">
        <v>15.83</v>
      </c>
      <c r="CG816">
        <v>11.32</v>
      </c>
      <c r="CH816">
        <v>4</v>
      </c>
      <c r="CI816" t="s">
        <v>0</v>
      </c>
      <c r="CJ816">
        <v>33.99</v>
      </c>
      <c r="CK816" s="3"/>
      <c r="CL816" s="3"/>
      <c r="CM816" s="3"/>
      <c r="CN816">
        <v>395</v>
      </c>
      <c r="CO816">
        <v>406</v>
      </c>
      <c r="CP816">
        <v>154</v>
      </c>
      <c r="CQ816" s="1">
        <v>1135</v>
      </c>
      <c r="CR816">
        <v>873</v>
      </c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6">
        <f>(CM816*3+CL816*2+CK816)/6</f>
        <v>0</v>
      </c>
      <c r="DM816">
        <f>BH816+(BH816*(CG816-8.25)/8.25)</f>
        <v>93.304242424242432</v>
      </c>
      <c r="DN816">
        <f>BI816+(BI816*(CH816-8.25)/8.25)</f>
        <v>36.848484848484851</v>
      </c>
      <c r="DO816" t="e">
        <f>BJ816+(BJ816*(CI816-8.25)/8.25)</f>
        <v>#VALUE!</v>
      </c>
      <c r="DP816">
        <f>BK816+(BK816*(CJ816-8.25)/8.25)</f>
        <v>74.16</v>
      </c>
      <c r="DQ816">
        <f>BL816+(BL816*(CK816-8.25)/8.25)</f>
        <v>0</v>
      </c>
      <c r="DR816">
        <f>BM816+(BM816*(CL816-8.25)/8.25)</f>
        <v>0</v>
      </c>
      <c r="DS816">
        <f>BN816+(BN816*(CM816-8.25)/8.25)</f>
        <v>0</v>
      </c>
      <c r="DT816" s="8">
        <f>DM816*10^8/$I816</f>
        <v>3820.5935132401269</v>
      </c>
      <c r="DU816" s="8">
        <f>DN816*10^8/$I816</f>
        <v>1508.8604604357183</v>
      </c>
      <c r="DV816" s="8" t="e">
        <f>DO816*10^8/$I816</f>
        <v>#VALUE!</v>
      </c>
      <c r="DW816" s="8">
        <f>DP816*10^8/$I816</f>
        <v>3036.6809437624379</v>
      </c>
      <c r="DX816" s="8">
        <f>DQ816*10^8/$I816</f>
        <v>0</v>
      </c>
      <c r="DY816" s="8">
        <f>DR816*10^8/$I816</f>
        <v>0</v>
      </c>
      <c r="DZ816" s="8">
        <f>DS816*10^8/$I816</f>
        <v>0</v>
      </c>
      <c r="EA816" s="8">
        <f>DT816*10^8/$I816</f>
        <v>156444.49184895735</v>
      </c>
      <c r="EB816" s="8">
        <f>DZ816*0.8</f>
        <v>0</v>
      </c>
      <c r="EC816" s="10" t="e">
        <f>G816-E816</f>
        <v>#N/A</v>
      </c>
      <c r="ED816" s="4" t="e">
        <f>EC816/E816*100</f>
        <v>#N/A</v>
      </c>
      <c r="EE816" s="4">
        <f>DY816-G816</f>
        <v>-48300</v>
      </c>
      <c r="EF816" s="12">
        <f>EE816/G816</f>
        <v>-1</v>
      </c>
      <c r="EG816" s="4">
        <f>G816-F816</f>
        <v>3350</v>
      </c>
    </row>
    <row r="817" spans="1:137" x14ac:dyDescent="0.3">
      <c r="A817">
        <v>816</v>
      </c>
      <c r="B817" t="s">
        <v>7365</v>
      </c>
      <c r="C817" t="s">
        <v>3101</v>
      </c>
      <c r="D817" t="str">
        <f>VLOOKUP(C817,Sheet1!$A$2:$B$3197,2,FALSE)</f>
        <v>건강관리기술</v>
      </c>
      <c r="E817" t="e">
        <v>#N/A</v>
      </c>
      <c r="F817">
        <v>10900</v>
      </c>
      <c r="G817" s="7">
        <v>11750</v>
      </c>
      <c r="H817" t="s">
        <v>762</v>
      </c>
      <c r="I817" s="7">
        <f>VALUE(LEFT(H817,FIND("/",H817)-1)) + VALUE(MID(H817,FIND("/",H817)+1,LEN(H817)))</f>
        <v>10119770</v>
      </c>
      <c r="J817">
        <v>0</v>
      </c>
      <c r="K817" s="1">
        <f>G817*I817/(10^8)</f>
        <v>1189.072975</v>
      </c>
      <c r="L817" s="3"/>
      <c r="M817">
        <v>24</v>
      </c>
      <c r="N817">
        <v>7</v>
      </c>
      <c r="O817">
        <v>12</v>
      </c>
      <c r="P817">
        <v>27</v>
      </c>
      <c r="Q817" s="3"/>
      <c r="R817" s="3"/>
      <c r="S817" s="3"/>
      <c r="T817" s="3"/>
      <c r="U817">
        <v>-34</v>
      </c>
      <c r="V817">
        <v>-29</v>
      </c>
      <c r="W817">
        <v>-36</v>
      </c>
      <c r="X817">
        <v>-37</v>
      </c>
      <c r="Y817" s="3"/>
      <c r="Z817" s="3"/>
      <c r="AA817" s="3"/>
      <c r="AB817" s="3"/>
      <c r="AC817">
        <v>-41</v>
      </c>
      <c r="AD817">
        <v>-37</v>
      </c>
      <c r="AE817">
        <v>-40</v>
      </c>
      <c r="AF817">
        <v>-93</v>
      </c>
      <c r="AG817" s="3"/>
      <c r="AH817" s="3"/>
      <c r="AI817" s="3"/>
      <c r="AJ817" s="3"/>
      <c r="AK817">
        <v>29</v>
      </c>
      <c r="AL817">
        <v>82</v>
      </c>
      <c r="AM817">
        <v>63</v>
      </c>
      <c r="AN817">
        <v>95</v>
      </c>
      <c r="AO817" s="3"/>
      <c r="AP817" s="3"/>
      <c r="AQ817" s="3"/>
      <c r="AR817" s="3"/>
      <c r="AS817">
        <v>47</v>
      </c>
      <c r="AT817">
        <v>76</v>
      </c>
      <c r="AU817">
        <v>98</v>
      </c>
      <c r="AV817">
        <v>74</v>
      </c>
      <c r="AW817" s="3"/>
      <c r="AX817" s="3"/>
      <c r="AY817" s="3"/>
      <c r="AZ817" s="3"/>
      <c r="BA817">
        <v>-18</v>
      </c>
      <c r="BB817">
        <v>6</v>
      </c>
      <c r="BC817">
        <v>-35</v>
      </c>
      <c r="BD817">
        <v>22</v>
      </c>
      <c r="BE817" s="3"/>
      <c r="BF817" s="3"/>
      <c r="BG817" s="3"/>
      <c r="BH817" s="3"/>
      <c r="BI817">
        <v>-18</v>
      </c>
      <c r="BJ817">
        <v>6</v>
      </c>
      <c r="BK817">
        <v>-35</v>
      </c>
      <c r="BL817">
        <v>22</v>
      </c>
      <c r="BM817" s="3"/>
      <c r="BN817" s="3"/>
      <c r="BO817" s="3"/>
      <c r="BP817" s="3"/>
      <c r="BQ817">
        <v>4</v>
      </c>
      <c r="BR817">
        <v>5</v>
      </c>
      <c r="BS817">
        <v>5</v>
      </c>
      <c r="BT817">
        <v>44</v>
      </c>
      <c r="BU817" s="3"/>
      <c r="BV817" s="3"/>
      <c r="BW817" s="3"/>
      <c r="BX817" s="3"/>
      <c r="BY817" s="3"/>
      <c r="BZ817">
        <v>-66.89</v>
      </c>
      <c r="CA817">
        <v>-54.79</v>
      </c>
      <c r="CB817">
        <v>-117.82</v>
      </c>
      <c r="CC817" s="3"/>
      <c r="CD817" s="3"/>
      <c r="CE817" s="3"/>
      <c r="CF817" s="3"/>
      <c r="CG817" s="3"/>
      <c r="CH817" t="s">
        <v>1</v>
      </c>
      <c r="CI817" t="s">
        <v>1</v>
      </c>
      <c r="CJ817" t="s">
        <v>1</v>
      </c>
      <c r="CK817" s="3"/>
      <c r="CL817" s="3"/>
      <c r="CM817" s="3"/>
      <c r="CN817" s="3"/>
      <c r="CO817">
        <v>-665</v>
      </c>
      <c r="CP817">
        <v>-499</v>
      </c>
      <c r="CQ817">
        <v>-473</v>
      </c>
      <c r="CR817" s="1">
        <v>-1095</v>
      </c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6">
        <f>(CM817*3+CL817*2+CK817)/6</f>
        <v>0</v>
      </c>
      <c r="DM817">
        <f>BH817+(BH817*(CG817-8.25)/8.25)</f>
        <v>0</v>
      </c>
      <c r="DN817" t="e">
        <f>BI817+(BI817*(CH817-8.25)/8.25)</f>
        <v>#VALUE!</v>
      </c>
      <c r="DO817" t="e">
        <f>BJ817+(BJ817*(CI817-8.25)/8.25)</f>
        <v>#VALUE!</v>
      </c>
      <c r="DP817" t="e">
        <f>BK817+(BK817*(CJ817-8.25)/8.25)</f>
        <v>#VALUE!</v>
      </c>
      <c r="DQ817">
        <f>BL817+(BL817*(CK817-8.25)/8.25)</f>
        <v>0</v>
      </c>
      <c r="DR817">
        <f>BM817+(BM817*(CL817-8.25)/8.25)</f>
        <v>0</v>
      </c>
      <c r="DS817">
        <f>BN817+(BN817*(CM817-8.25)/8.25)</f>
        <v>0</v>
      </c>
      <c r="DT817" s="8">
        <f>DM817*10^8/$I817</f>
        <v>0</v>
      </c>
      <c r="DU817" s="8" t="e">
        <f>DN817*10^8/$I817</f>
        <v>#VALUE!</v>
      </c>
      <c r="DV817" s="8" t="e">
        <f>DO817*10^8/$I817</f>
        <v>#VALUE!</v>
      </c>
      <c r="DW817" s="8" t="e">
        <f>DP817*10^8/$I817</f>
        <v>#VALUE!</v>
      </c>
      <c r="DX817" s="8">
        <f>DQ817*10^8/$I817</f>
        <v>0</v>
      </c>
      <c r="DY817" s="8">
        <f>DR817*10^8/$I817</f>
        <v>0</v>
      </c>
      <c r="DZ817" s="8">
        <f>DS817*10^8/$I817</f>
        <v>0</v>
      </c>
      <c r="EA817" s="8">
        <f>DT817*10^8/$I817</f>
        <v>0</v>
      </c>
      <c r="EB817" s="8">
        <f>DZ817*0.8</f>
        <v>0</v>
      </c>
      <c r="EC817" s="10" t="e">
        <f>G817-E817</f>
        <v>#N/A</v>
      </c>
      <c r="ED817" s="4" t="e">
        <f>EC817/E817*100</f>
        <v>#N/A</v>
      </c>
      <c r="EE817" s="4">
        <f>DY817-G817</f>
        <v>-11750</v>
      </c>
      <c r="EF817" s="12">
        <f>EE817/G817</f>
        <v>-1</v>
      </c>
      <c r="EG817" s="4">
        <f>G817-F817</f>
        <v>850</v>
      </c>
    </row>
    <row r="818" spans="1:137" x14ac:dyDescent="0.3">
      <c r="A818">
        <v>817</v>
      </c>
      <c r="B818" t="s">
        <v>7828</v>
      </c>
      <c r="C818" t="s">
        <v>3102</v>
      </c>
      <c r="D818" t="str">
        <f>VLOOKUP(C818,Sheet1!$A$2:$B$3197,2,FALSE)</f>
        <v>건강관리장비와용품</v>
      </c>
      <c r="E818" t="e">
        <v>#N/A</v>
      </c>
      <c r="F818">
        <v>47000</v>
      </c>
      <c r="G818" s="7">
        <v>50800</v>
      </c>
      <c r="H818" t="s">
        <v>763</v>
      </c>
      <c r="I818" s="7">
        <f>VALUE(LEFT(H818,FIND("/",H818)-1)) + VALUE(MID(H818,FIND("/",H818)+1,LEN(H818)))</f>
        <v>6168195</v>
      </c>
      <c r="J818">
        <v>0</v>
      </c>
      <c r="K818" s="1">
        <f>G818*I818/(10^8)</f>
        <v>3133.4430600000001</v>
      </c>
      <c r="L818" s="3"/>
      <c r="M818">
        <v>47</v>
      </c>
      <c r="N818">
        <v>38</v>
      </c>
      <c r="O818">
        <v>41</v>
      </c>
      <c r="P818">
        <v>37</v>
      </c>
      <c r="Q818" s="3"/>
      <c r="R818" s="3"/>
      <c r="S818" s="3"/>
      <c r="T818" s="3"/>
      <c r="U818">
        <v>11</v>
      </c>
      <c r="V818">
        <v>5</v>
      </c>
      <c r="W818">
        <v>-17</v>
      </c>
      <c r="X818">
        <v>-18</v>
      </c>
      <c r="Y818" s="3"/>
      <c r="Z818" s="3"/>
      <c r="AA818" s="3"/>
      <c r="AB818" s="3"/>
      <c r="AC818">
        <v>5</v>
      </c>
      <c r="AD818">
        <v>-14</v>
      </c>
      <c r="AE818">
        <v>-20</v>
      </c>
      <c r="AF818">
        <v>-45</v>
      </c>
      <c r="AG818" s="3"/>
      <c r="AH818" s="3"/>
      <c r="AI818" s="3"/>
      <c r="AJ818" s="3"/>
      <c r="AK818">
        <v>56</v>
      </c>
      <c r="AL818">
        <v>129</v>
      </c>
      <c r="AM818">
        <v>233</v>
      </c>
      <c r="AN818">
        <v>252</v>
      </c>
      <c r="AO818" s="3"/>
      <c r="AP818" s="3"/>
      <c r="AQ818" s="3"/>
      <c r="AR818" s="3"/>
      <c r="AS818">
        <v>38</v>
      </c>
      <c r="AT818">
        <v>125</v>
      </c>
      <c r="AU818">
        <v>167</v>
      </c>
      <c r="AV818">
        <v>182</v>
      </c>
      <c r="AW818" s="3"/>
      <c r="AX818" s="3"/>
      <c r="AY818" s="3"/>
      <c r="AZ818" s="3"/>
      <c r="BA818">
        <v>18</v>
      </c>
      <c r="BB818">
        <v>4</v>
      </c>
      <c r="BC818">
        <v>66</v>
      </c>
      <c r="BD818">
        <v>70</v>
      </c>
      <c r="BE818" s="3"/>
      <c r="BF818" s="3"/>
      <c r="BG818" s="3"/>
      <c r="BH818" s="3"/>
      <c r="BI818">
        <v>18</v>
      </c>
      <c r="BJ818">
        <v>4</v>
      </c>
      <c r="BK818">
        <v>66</v>
      </c>
      <c r="BL818">
        <v>70</v>
      </c>
      <c r="BM818" s="3"/>
      <c r="BN818" s="3"/>
      <c r="BO818" s="3"/>
      <c r="BP818" s="3"/>
      <c r="BQ818">
        <v>4</v>
      </c>
      <c r="BR818">
        <v>4</v>
      </c>
      <c r="BS818">
        <v>4</v>
      </c>
      <c r="BT818">
        <v>24</v>
      </c>
      <c r="BU818" s="3"/>
      <c r="BV818" s="3"/>
      <c r="BW818" s="3"/>
      <c r="BX818" s="3"/>
      <c r="BY818" s="3"/>
      <c r="BZ818">
        <v>-14.91</v>
      </c>
      <c r="CA818">
        <v>-11.21</v>
      </c>
      <c r="CB818">
        <v>-18.37</v>
      </c>
      <c r="CC818" s="3"/>
      <c r="CD818" s="3"/>
      <c r="CE818" s="3"/>
      <c r="CF818" s="3"/>
      <c r="CG818" s="3"/>
      <c r="CH818">
        <v>-124.07</v>
      </c>
      <c r="CI818">
        <v>-57.91</v>
      </c>
      <c r="CJ818">
        <v>-65.61</v>
      </c>
      <c r="CK818" s="3"/>
      <c r="CL818" s="3"/>
      <c r="CM818" s="3"/>
      <c r="CN818" s="3"/>
      <c r="CO818">
        <v>126</v>
      </c>
      <c r="CP818">
        <v>-338</v>
      </c>
      <c r="CQ818">
        <v>-476</v>
      </c>
      <c r="CR818">
        <v>-883</v>
      </c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6">
        <f>(CM818*3+CL818*2+CK818)/6</f>
        <v>0</v>
      </c>
      <c r="DM818">
        <f>BH818+(BH818*(CG818-8.25)/8.25)</f>
        <v>0</v>
      </c>
      <c r="DN818">
        <f>BI818+(BI818*(CH818-8.25)/8.25)</f>
        <v>-270.69818181818181</v>
      </c>
      <c r="DO818">
        <f>BJ818+(BJ818*(CI818-8.25)/8.25)</f>
        <v>-28.077575757575758</v>
      </c>
      <c r="DP818">
        <f>BK818+(BK818*(CJ818-8.25)/8.25)</f>
        <v>-524.88</v>
      </c>
      <c r="DQ818">
        <f>BL818+(BL818*(CK818-8.25)/8.25)</f>
        <v>0</v>
      </c>
      <c r="DR818">
        <f>BM818+(BM818*(CL818-8.25)/8.25)</f>
        <v>0</v>
      </c>
      <c r="DS818">
        <f>BN818+(BN818*(CM818-8.25)/8.25)</f>
        <v>0</v>
      </c>
      <c r="DT818" s="8">
        <f>DM818*10^8/$I818</f>
        <v>0</v>
      </c>
      <c r="DU818" s="8">
        <f>DN818*10^8/$I818</f>
        <v>-4388.6125814469515</v>
      </c>
      <c r="DV818" s="8">
        <f>DO818*10^8/$I818</f>
        <v>-455.19922372064696</v>
      </c>
      <c r="DW818" s="8">
        <f>DP818*10^8/$I818</f>
        <v>-8509.4586017465408</v>
      </c>
      <c r="DX818" s="8">
        <f>DQ818*10^8/$I818</f>
        <v>0</v>
      </c>
      <c r="DY818" s="8">
        <f>DR818*10^8/$I818</f>
        <v>0</v>
      </c>
      <c r="DZ818" s="8">
        <f>DS818*10^8/$I818</f>
        <v>0</v>
      </c>
      <c r="EA818" s="8">
        <f>DT818*10^8/$I818</f>
        <v>0</v>
      </c>
      <c r="EB818" s="8">
        <f>DZ818*0.8</f>
        <v>0</v>
      </c>
      <c r="EC818" s="10" t="e">
        <f>G818-E818</f>
        <v>#N/A</v>
      </c>
      <c r="ED818" s="4" t="e">
        <f>EC818/E818*100</f>
        <v>#N/A</v>
      </c>
      <c r="EE818" s="4">
        <f>DY818-G818</f>
        <v>-50800</v>
      </c>
      <c r="EF818" s="12">
        <f>EE818/G818</f>
        <v>-1</v>
      </c>
      <c r="EG818" s="4">
        <f>G818-F818</f>
        <v>3800</v>
      </c>
    </row>
    <row r="819" spans="1:137" x14ac:dyDescent="0.3">
      <c r="A819">
        <v>818</v>
      </c>
      <c r="B819" t="s">
        <v>6402</v>
      </c>
      <c r="C819" t="s">
        <v>3103</v>
      </c>
      <c r="D819" t="str">
        <f>VLOOKUP(C819,Sheet1!$A$2:$B$3197,2,FALSE)</f>
        <v>창업투자</v>
      </c>
      <c r="E819" t="e">
        <v>#N/A</v>
      </c>
      <c r="F819">
        <v>2090</v>
      </c>
      <c r="G819" s="7">
        <v>2255</v>
      </c>
      <c r="H819" t="s">
        <v>764</v>
      </c>
      <c r="I819" s="7">
        <f>VALUE(LEFT(H819,FIND("/",H819)-1)) + VALUE(MID(H819,FIND("/",H819)+1,LEN(H819)))</f>
        <v>4840000</v>
      </c>
      <c r="J819">
        <v>0</v>
      </c>
      <c r="K819" s="1">
        <f>G819*I819/(10^8)</f>
        <v>109.142</v>
      </c>
      <c r="L819" s="3"/>
      <c r="M819" s="3"/>
      <c r="N819" s="3"/>
      <c r="O819" s="3"/>
      <c r="P819">
        <v>0</v>
      </c>
      <c r="Q819" s="3"/>
      <c r="R819" s="3"/>
      <c r="S819" s="3"/>
      <c r="T819" s="3"/>
      <c r="U819" s="3"/>
      <c r="V819" s="3"/>
      <c r="W819" s="3"/>
      <c r="X819">
        <v>0</v>
      </c>
      <c r="Y819" s="3"/>
      <c r="Z819" s="3"/>
      <c r="AA819" s="3"/>
      <c r="AB819" s="3"/>
      <c r="AC819" s="3"/>
      <c r="AD819" s="3"/>
      <c r="AE819" s="3"/>
      <c r="AF819">
        <v>0</v>
      </c>
      <c r="AG819" s="3"/>
      <c r="AH819" s="3"/>
      <c r="AI819" s="3"/>
      <c r="AJ819" s="3"/>
      <c r="AK819" s="3"/>
      <c r="AL819" s="3"/>
      <c r="AM819" s="3"/>
      <c r="AN819">
        <v>20</v>
      </c>
      <c r="AO819" s="3"/>
      <c r="AP819" s="3"/>
      <c r="AQ819" s="3"/>
      <c r="AR819" s="3"/>
      <c r="AS819" s="3"/>
      <c r="AT819" s="3"/>
      <c r="AU819" s="3"/>
      <c r="AV819">
        <v>11</v>
      </c>
      <c r="AW819" s="3"/>
      <c r="AX819" s="3"/>
      <c r="AY819" s="3"/>
      <c r="AZ819" s="3"/>
      <c r="BA819" s="3"/>
      <c r="BB819" s="3"/>
      <c r="BC819" s="3"/>
      <c r="BD819">
        <v>9</v>
      </c>
      <c r="BE819" s="3"/>
      <c r="BF819" s="3"/>
      <c r="BG819" s="3"/>
      <c r="BH819" s="3"/>
      <c r="BI819" s="3"/>
      <c r="BJ819" s="3"/>
      <c r="BK819" s="3"/>
      <c r="BL819">
        <v>9</v>
      </c>
      <c r="BM819" s="3"/>
      <c r="BN819" s="3"/>
      <c r="BO819" s="3"/>
      <c r="BP819" s="3"/>
      <c r="BQ819" s="3"/>
      <c r="BR819" s="3"/>
      <c r="BS819" s="3"/>
      <c r="BT819">
        <v>1</v>
      </c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>
        <v>-16</v>
      </c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6">
        <f>(CM819*3+CL819*2+CK819)/6</f>
        <v>0</v>
      </c>
      <c r="DM819">
        <f>BH819+(BH819*(CG819-8.25)/8.25)</f>
        <v>0</v>
      </c>
      <c r="DN819">
        <f>BI819+(BI819*(CH819-8.25)/8.25)</f>
        <v>0</v>
      </c>
      <c r="DO819">
        <f>BJ819+(BJ819*(CI819-8.25)/8.25)</f>
        <v>0</v>
      </c>
      <c r="DP819">
        <f>BK819+(BK819*(CJ819-8.25)/8.25)</f>
        <v>0</v>
      </c>
      <c r="DQ819">
        <f>BL819+(BL819*(CK819-8.25)/8.25)</f>
        <v>0</v>
      </c>
      <c r="DR819">
        <f>BM819+(BM819*(CL819-8.25)/8.25)</f>
        <v>0</v>
      </c>
      <c r="DS819">
        <f>BN819+(BN819*(CM819-8.25)/8.25)</f>
        <v>0</v>
      </c>
      <c r="DT819" s="8">
        <f>DM819*10^8/$I819</f>
        <v>0</v>
      </c>
      <c r="DU819" s="8">
        <f>DN819*10^8/$I819</f>
        <v>0</v>
      </c>
      <c r="DV819" s="8">
        <f>DO819*10^8/$I819</f>
        <v>0</v>
      </c>
      <c r="DW819" s="8">
        <f>DP819*10^8/$I819</f>
        <v>0</v>
      </c>
      <c r="DX819" s="8">
        <f>DQ819*10^8/$I819</f>
        <v>0</v>
      </c>
      <c r="DY819" s="8">
        <f>DR819*10^8/$I819</f>
        <v>0</v>
      </c>
      <c r="DZ819" s="8">
        <f>DS819*10^8/$I819</f>
        <v>0</v>
      </c>
      <c r="EA819" s="8">
        <f>DT819*10^8/$I819</f>
        <v>0</v>
      </c>
      <c r="EB819" s="8">
        <f>DZ819*0.8</f>
        <v>0</v>
      </c>
      <c r="EC819" s="10" t="e">
        <f>G819-E819</f>
        <v>#N/A</v>
      </c>
      <c r="ED819" s="4" t="e">
        <f>EC819/E819*100</f>
        <v>#N/A</v>
      </c>
      <c r="EE819" s="4">
        <f>DY819-G819</f>
        <v>-2255</v>
      </c>
      <c r="EF819" s="12">
        <f>EE819/G819</f>
        <v>-1</v>
      </c>
      <c r="EG819" s="4">
        <f>G819-F819</f>
        <v>165</v>
      </c>
    </row>
    <row r="820" spans="1:137" x14ac:dyDescent="0.3">
      <c r="A820">
        <v>819</v>
      </c>
      <c r="B820" t="s">
        <v>7385</v>
      </c>
      <c r="C820" t="s">
        <v>7985</v>
      </c>
      <c r="D820" t="str">
        <f>VLOOKUP(C820,Sheet1!$A$2:$B$3197,2,FALSE)</f>
        <v>제약</v>
      </c>
      <c r="E820" s="7" t="e">
        <v>#N/A</v>
      </c>
      <c r="F820" s="7">
        <v>12400</v>
      </c>
      <c r="G820" s="7">
        <v>12200</v>
      </c>
      <c r="H820" t="s">
        <v>765</v>
      </c>
      <c r="I820" s="7">
        <f>VALUE(LEFT(H820,FIND("/",H820)-1)) + VALUE(MID(H820,FIND("/",H820)+1,LEN(H820)))</f>
        <v>98392010</v>
      </c>
      <c r="J820" s="1">
        <v>7000000</v>
      </c>
      <c r="K820" s="1">
        <f>G820*I820/(10^8)</f>
        <v>12003.825220000001</v>
      </c>
      <c r="L820" s="3"/>
      <c r="M820" s="3"/>
      <c r="N820" s="3"/>
      <c r="O820" s="3"/>
      <c r="P820">
        <v>0</v>
      </c>
      <c r="Q820" s="3"/>
      <c r="R820" s="3"/>
      <c r="S820" s="3"/>
      <c r="T820" s="3"/>
      <c r="U820" s="3"/>
      <c r="V820" s="3"/>
      <c r="W820" s="3"/>
      <c r="X820">
        <v>-313</v>
      </c>
      <c r="Y820" s="3"/>
      <c r="Z820" s="3"/>
      <c r="AA820" s="3"/>
      <c r="AB820" s="3"/>
      <c r="AC820" s="3"/>
      <c r="AD820" s="3"/>
      <c r="AE820" s="3"/>
      <c r="AF820">
        <v>-305</v>
      </c>
      <c r="AG820" s="3"/>
      <c r="AH820" s="3"/>
      <c r="AI820" s="3"/>
      <c r="AJ820" s="3"/>
      <c r="AK820" s="3"/>
      <c r="AL820" s="3"/>
      <c r="AM820" s="3"/>
      <c r="AN820">
        <v>956</v>
      </c>
      <c r="AO820" s="3"/>
      <c r="AP820" s="3"/>
      <c r="AQ820" s="3"/>
      <c r="AR820" s="3"/>
      <c r="AS820" s="3"/>
      <c r="AT820" s="3"/>
      <c r="AU820" s="3"/>
      <c r="AV820">
        <v>114</v>
      </c>
      <c r="AW820" s="3"/>
      <c r="AX820" s="3"/>
      <c r="AY820" s="3"/>
      <c r="AZ820" s="3"/>
      <c r="BA820" s="3"/>
      <c r="BB820" s="3"/>
      <c r="BC820" s="3"/>
      <c r="BD820">
        <v>842</v>
      </c>
      <c r="BE820" s="3"/>
      <c r="BF820" s="3"/>
      <c r="BG820" s="3"/>
      <c r="BH820" s="3"/>
      <c r="BI820" s="3"/>
      <c r="BJ820" s="3"/>
      <c r="BK820" s="3"/>
      <c r="BL820">
        <v>842</v>
      </c>
      <c r="BM820" s="3"/>
      <c r="BN820" s="3"/>
      <c r="BO820" s="3"/>
      <c r="BP820" s="3"/>
      <c r="BQ820" s="3"/>
      <c r="BR820" s="3"/>
      <c r="BS820" s="3"/>
      <c r="BT820">
        <v>0</v>
      </c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1">
        <v>-1843</v>
      </c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6">
        <f>(CM820*3+CL820*2+CK820)/6</f>
        <v>0</v>
      </c>
      <c r="DM820">
        <f>BH820+(BH820*(CG820-8.25)/8.25)</f>
        <v>0</v>
      </c>
      <c r="DN820">
        <f>BI820+(BI820*(CH820-8.25)/8.25)</f>
        <v>0</v>
      </c>
      <c r="DO820">
        <f>BJ820+(BJ820*(CI820-8.25)/8.25)</f>
        <v>0</v>
      </c>
      <c r="DP820">
        <f>BK820+(BK820*(CJ820-8.25)/8.25)</f>
        <v>0</v>
      </c>
      <c r="DQ820">
        <f>BL820+(BL820*(CK820-8.25)/8.25)</f>
        <v>0</v>
      </c>
      <c r="DR820">
        <f>BM820+(BM820*(CL820-8.25)/8.25)</f>
        <v>0</v>
      </c>
      <c r="DS820">
        <f>BN820+(BN820*(CM820-8.25)/8.25)</f>
        <v>0</v>
      </c>
      <c r="DT820" s="8">
        <f>DM820*10^8/$I820</f>
        <v>0</v>
      </c>
      <c r="DU820" s="8">
        <f>DN820*10^8/$I820</f>
        <v>0</v>
      </c>
      <c r="DV820" s="8">
        <f>DO820*10^8/$I820</f>
        <v>0</v>
      </c>
      <c r="DW820" s="8">
        <f>DP820*10^8/$I820</f>
        <v>0</v>
      </c>
      <c r="DX820" s="8">
        <f>DQ820*10^8/$I820</f>
        <v>0</v>
      </c>
      <c r="DY820" s="8">
        <f>DR820*10^8/$I820</f>
        <v>0</v>
      </c>
      <c r="DZ820" s="8">
        <f>DS820*10^8/$I820</f>
        <v>0</v>
      </c>
      <c r="EA820" s="8">
        <f>DT820*10^8/$I820</f>
        <v>0</v>
      </c>
      <c r="EB820" s="8">
        <f>DZ820*0.8</f>
        <v>0</v>
      </c>
      <c r="EC820" s="10" t="e">
        <f>G820-E820</f>
        <v>#N/A</v>
      </c>
      <c r="ED820" s="4" t="e">
        <f>EC820/E820*100</f>
        <v>#N/A</v>
      </c>
      <c r="EE820" s="4">
        <f>DY820-G820</f>
        <v>-12200</v>
      </c>
      <c r="EF820" s="12">
        <f>EE820/G820</f>
        <v>-1</v>
      </c>
      <c r="EG820" s="4">
        <f>G820-F820</f>
        <v>-200</v>
      </c>
    </row>
    <row r="821" spans="1:137" x14ac:dyDescent="0.3">
      <c r="A821">
        <v>820</v>
      </c>
      <c r="B821" t="s">
        <v>7504</v>
      </c>
      <c r="C821" t="s">
        <v>3104</v>
      </c>
      <c r="D821" t="str">
        <f>VLOOKUP(C821,Sheet1!$A$2:$B$3197,2,FALSE)</f>
        <v>IT서비스</v>
      </c>
      <c r="E821" t="e">
        <v>#N/A</v>
      </c>
      <c r="F821">
        <v>16000</v>
      </c>
      <c r="G821" s="7">
        <v>15300</v>
      </c>
      <c r="H821" t="s">
        <v>766</v>
      </c>
      <c r="I821" s="7">
        <f>VALUE(LEFT(H821,FIND("/",H821)-1)) + VALUE(MID(H821,FIND("/",H821)+1,LEN(H821)))</f>
        <v>4640830</v>
      </c>
      <c r="J821">
        <v>0</v>
      </c>
      <c r="K821" s="1">
        <f>G821*I821/(10^8)</f>
        <v>710.04699000000005</v>
      </c>
      <c r="L821" s="3"/>
      <c r="M821">
        <v>194</v>
      </c>
      <c r="N821">
        <v>204</v>
      </c>
      <c r="O821">
        <v>224</v>
      </c>
      <c r="P821">
        <v>206</v>
      </c>
      <c r="Q821" s="3"/>
      <c r="R821" s="3"/>
      <c r="S821" s="3"/>
      <c r="T821" s="3"/>
      <c r="U821">
        <v>11</v>
      </c>
      <c r="V821">
        <v>17</v>
      </c>
      <c r="W821">
        <v>21</v>
      </c>
      <c r="X821">
        <v>22</v>
      </c>
      <c r="Y821" s="3"/>
      <c r="Z821" s="3"/>
      <c r="AA821" s="3"/>
      <c r="AB821" s="3"/>
      <c r="AC821">
        <v>11</v>
      </c>
      <c r="AD821">
        <v>9</v>
      </c>
      <c r="AE821">
        <v>19</v>
      </c>
      <c r="AF821">
        <v>20</v>
      </c>
      <c r="AG821" s="3"/>
      <c r="AH821" s="3"/>
      <c r="AI821" s="3"/>
      <c r="AJ821" s="3"/>
      <c r="AK821">
        <v>128</v>
      </c>
      <c r="AL821">
        <v>139</v>
      </c>
      <c r="AM821">
        <v>136</v>
      </c>
      <c r="AN821">
        <v>152</v>
      </c>
      <c r="AO821" s="3"/>
      <c r="AP821" s="3"/>
      <c r="AQ821" s="3"/>
      <c r="AR821" s="3"/>
      <c r="AS821">
        <v>46</v>
      </c>
      <c r="AT821">
        <v>50</v>
      </c>
      <c r="AU821">
        <v>28</v>
      </c>
      <c r="AV821">
        <v>24</v>
      </c>
      <c r="AW821" s="3"/>
      <c r="AX821" s="3"/>
      <c r="AY821" s="3"/>
      <c r="AZ821" s="3"/>
      <c r="BA821">
        <v>82</v>
      </c>
      <c r="BB821">
        <v>90</v>
      </c>
      <c r="BC821">
        <v>108</v>
      </c>
      <c r="BD821">
        <v>129</v>
      </c>
      <c r="BE821" s="3"/>
      <c r="BF821" s="3"/>
      <c r="BG821" s="3"/>
      <c r="BH821" s="3"/>
      <c r="BI821">
        <v>82</v>
      </c>
      <c r="BJ821">
        <v>90</v>
      </c>
      <c r="BK821">
        <v>108</v>
      </c>
      <c r="BL821">
        <v>129</v>
      </c>
      <c r="BM821" s="3"/>
      <c r="BN821" s="3"/>
      <c r="BO821" s="3"/>
      <c r="BP821" s="3"/>
      <c r="BQ821">
        <v>20</v>
      </c>
      <c r="BR821">
        <v>20</v>
      </c>
      <c r="BS821">
        <v>20</v>
      </c>
      <c r="BT821">
        <v>20</v>
      </c>
      <c r="BU821" s="3"/>
      <c r="BV821" s="3"/>
      <c r="BW821" s="3"/>
      <c r="BX821" s="3"/>
      <c r="BY821" s="3"/>
      <c r="BZ821">
        <v>6.64</v>
      </c>
      <c r="CA821">
        <v>13.82</v>
      </c>
      <c r="CB821">
        <v>13.62</v>
      </c>
      <c r="CC821" s="3"/>
      <c r="CD821" s="3"/>
      <c r="CE821" s="3"/>
      <c r="CF821" s="3"/>
      <c r="CG821" s="3"/>
      <c r="CH821">
        <v>10.31</v>
      </c>
      <c r="CI821">
        <v>19.25</v>
      </c>
      <c r="CJ821">
        <v>16.600000000000001</v>
      </c>
      <c r="CK821" s="3"/>
      <c r="CL821" s="3"/>
      <c r="CM821" s="3"/>
      <c r="CN821" s="3"/>
      <c r="CO821">
        <v>263</v>
      </c>
      <c r="CP821">
        <v>221</v>
      </c>
      <c r="CQ821">
        <v>476</v>
      </c>
      <c r="CR821">
        <v>492</v>
      </c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6">
        <f>(CM821*3+CL821*2+CK821)/6</f>
        <v>0</v>
      </c>
      <c r="DM821">
        <f>BH821+(BH821*(CG821-8.25)/8.25)</f>
        <v>0</v>
      </c>
      <c r="DN821">
        <f>BI821+(BI821*(CH821-8.25)/8.25)</f>
        <v>102.47515151515152</v>
      </c>
      <c r="DO821">
        <f>BJ821+(BJ821*(CI821-8.25)/8.25)</f>
        <v>210</v>
      </c>
      <c r="DP821">
        <f>BK821+(BK821*(CJ821-8.25)/8.25)</f>
        <v>217.30909090909091</v>
      </c>
      <c r="DQ821">
        <f>BL821+(BL821*(CK821-8.25)/8.25)</f>
        <v>0</v>
      </c>
      <c r="DR821">
        <f>BM821+(BM821*(CL821-8.25)/8.25)</f>
        <v>0</v>
      </c>
      <c r="DS821">
        <f>BN821+(BN821*(CM821-8.25)/8.25)</f>
        <v>0</v>
      </c>
      <c r="DT821" s="8">
        <f>DM821*10^8/$I821</f>
        <v>0</v>
      </c>
      <c r="DU821" s="8">
        <f>DN821*10^8/$I821</f>
        <v>2208.1212092481628</v>
      </c>
      <c r="DV821" s="8">
        <f>DO821*10^8/$I821</f>
        <v>4525.0526306716683</v>
      </c>
      <c r="DW821" s="8">
        <f>DP821*10^8/$I821</f>
        <v>4682.5479689859558</v>
      </c>
      <c r="DX821" s="8">
        <f>DQ821*10^8/$I821</f>
        <v>0</v>
      </c>
      <c r="DY821" s="8">
        <f>DR821*10^8/$I821</f>
        <v>0</v>
      </c>
      <c r="DZ821" s="8">
        <f>DS821*10^8/$I821</f>
        <v>0</v>
      </c>
      <c r="EA821" s="8">
        <f>DT821*10^8/$I821</f>
        <v>0</v>
      </c>
      <c r="EB821" s="8">
        <f>DZ821*0.8</f>
        <v>0</v>
      </c>
      <c r="EC821" s="10" t="e">
        <f>G821-E821</f>
        <v>#N/A</v>
      </c>
      <c r="ED821" s="4" t="e">
        <f>EC821/E821*100</f>
        <v>#N/A</v>
      </c>
      <c r="EE821" s="4">
        <f>DY821-G821</f>
        <v>-15300</v>
      </c>
      <c r="EF821" s="12">
        <f>EE821/G821</f>
        <v>-1</v>
      </c>
      <c r="EG821" s="4">
        <f>G821-F821</f>
        <v>-700</v>
      </c>
    </row>
    <row r="822" spans="1:137" x14ac:dyDescent="0.3">
      <c r="A822">
        <v>821</v>
      </c>
      <c r="B822" t="s">
        <v>7483</v>
      </c>
      <c r="C822" t="s">
        <v>3105</v>
      </c>
      <c r="D822" t="str">
        <f>VLOOKUP(C822,Sheet1!$A$2:$B$3197,2,FALSE)</f>
        <v>제약</v>
      </c>
      <c r="E822" s="7" t="e">
        <v>#N/A</v>
      </c>
      <c r="F822" s="7">
        <v>16700</v>
      </c>
      <c r="G822" s="7">
        <v>14700</v>
      </c>
      <c r="H822" t="s">
        <v>767</v>
      </c>
      <c r="I822" s="7">
        <f>VALUE(LEFT(H822,FIND("/",H822)-1)) + VALUE(MID(H822,FIND("/",H822)+1,LEN(H822)))</f>
        <v>44865416</v>
      </c>
      <c r="J822" s="1">
        <v>2851380</v>
      </c>
      <c r="K822" s="1">
        <f>G822*I822/(10^8)</f>
        <v>6595.216152</v>
      </c>
      <c r="L822">
        <v>0</v>
      </c>
      <c r="M822">
        <v>0</v>
      </c>
      <c r="N822">
        <v>0</v>
      </c>
      <c r="O822">
        <v>2</v>
      </c>
      <c r="P822">
        <v>0</v>
      </c>
      <c r="Q822" s="3"/>
      <c r="R822" s="3"/>
      <c r="S822" s="3"/>
      <c r="T822">
        <v>-3</v>
      </c>
      <c r="U822">
        <v>-11</v>
      </c>
      <c r="V822">
        <v>-158</v>
      </c>
      <c r="W822">
        <v>-125</v>
      </c>
      <c r="X822">
        <v>-226</v>
      </c>
      <c r="Y822" s="3"/>
      <c r="Z822" s="3"/>
      <c r="AA822" s="3"/>
      <c r="AB822">
        <v>-2</v>
      </c>
      <c r="AC822">
        <v>-18</v>
      </c>
      <c r="AD822">
        <v>-269</v>
      </c>
      <c r="AE822">
        <v>-221</v>
      </c>
      <c r="AF822">
        <v>-310</v>
      </c>
      <c r="AG822" s="3"/>
      <c r="AH822" s="3"/>
      <c r="AI822" s="3"/>
      <c r="AJ822">
        <v>21</v>
      </c>
      <c r="AK822">
        <v>262</v>
      </c>
      <c r="AL822">
        <v>732</v>
      </c>
      <c r="AM822">
        <v>721</v>
      </c>
      <c r="AN822">
        <v>502</v>
      </c>
      <c r="AO822" s="3"/>
      <c r="AP822" s="3"/>
      <c r="AQ822" s="3"/>
      <c r="AR822">
        <v>13</v>
      </c>
      <c r="AS822">
        <v>271</v>
      </c>
      <c r="AT822">
        <v>723</v>
      </c>
      <c r="AU822">
        <v>433</v>
      </c>
      <c r="AV822">
        <v>516</v>
      </c>
      <c r="AW822" s="3"/>
      <c r="AX822" s="3"/>
      <c r="AY822" s="3"/>
      <c r="AZ822">
        <v>9</v>
      </c>
      <c r="BA822">
        <v>-9</v>
      </c>
      <c r="BB822">
        <v>8</v>
      </c>
      <c r="BC822">
        <v>288</v>
      </c>
      <c r="BD822">
        <v>-14</v>
      </c>
      <c r="BE822" s="3"/>
      <c r="BF822" s="3"/>
      <c r="BG822" s="3"/>
      <c r="BH822">
        <v>9</v>
      </c>
      <c r="BI822">
        <v>-9</v>
      </c>
      <c r="BJ822">
        <v>8</v>
      </c>
      <c r="BK822">
        <v>288</v>
      </c>
      <c r="BL822">
        <v>-14</v>
      </c>
      <c r="BM822" s="3"/>
      <c r="BN822" s="3"/>
      <c r="BO822" s="3"/>
      <c r="BP822">
        <v>11</v>
      </c>
      <c r="BQ822">
        <v>11</v>
      </c>
      <c r="BR822">
        <v>14</v>
      </c>
      <c r="BS822">
        <v>177</v>
      </c>
      <c r="BT822">
        <v>177</v>
      </c>
      <c r="BU822" s="3"/>
      <c r="BV822" s="3"/>
      <c r="BW822" s="3"/>
      <c r="BX822" s="3"/>
      <c r="BY822">
        <v>-12.6</v>
      </c>
      <c r="BZ822">
        <v>-54.19</v>
      </c>
      <c r="CA822">
        <v>-30.37</v>
      </c>
      <c r="CB822">
        <v>-50.73</v>
      </c>
      <c r="CC822" s="3"/>
      <c r="CD822" s="3"/>
      <c r="CE822" s="3"/>
      <c r="CF822" s="3"/>
      <c r="CG822" t="s">
        <v>1</v>
      </c>
      <c r="CH822" t="s">
        <v>1</v>
      </c>
      <c r="CI822">
        <v>-148.68</v>
      </c>
      <c r="CJ822">
        <v>-226.09</v>
      </c>
      <c r="CK822" s="3"/>
      <c r="CL822" s="3"/>
      <c r="CM822" s="3"/>
      <c r="CN822">
        <v>-10</v>
      </c>
      <c r="CO822">
        <v>-82</v>
      </c>
      <c r="CP822" s="1">
        <v>-1193</v>
      </c>
      <c r="CQ822">
        <v>-686</v>
      </c>
      <c r="CR822">
        <v>-876</v>
      </c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6">
        <f>(CM822*3+CL822*2+CK822)/6</f>
        <v>0</v>
      </c>
      <c r="DM822" t="e">
        <f>BH822+(BH822*(CG822-8.25)/8.25)</f>
        <v>#VALUE!</v>
      </c>
      <c r="DN822" t="e">
        <f>BI822+(BI822*(CH822-8.25)/8.25)</f>
        <v>#VALUE!</v>
      </c>
      <c r="DO822">
        <f>BJ822+(BJ822*(CI822-8.25)/8.25)</f>
        <v>-144.17454545454547</v>
      </c>
      <c r="DP822">
        <f>BK822+(BK822*(CJ822-8.25)/8.25)</f>
        <v>-7892.5963636363631</v>
      </c>
      <c r="DQ822">
        <f>BL822+(BL822*(CK822-8.25)/8.25)</f>
        <v>0</v>
      </c>
      <c r="DR822">
        <f>BM822+(BM822*(CL822-8.25)/8.25)</f>
        <v>0</v>
      </c>
      <c r="DS822">
        <f>BN822+(BN822*(CM822-8.25)/8.25)</f>
        <v>0</v>
      </c>
      <c r="DT822" s="8" t="e">
        <f>DM822*10^8/$I822</f>
        <v>#VALUE!</v>
      </c>
      <c r="DU822" s="8" t="e">
        <f>DN822*10^8/$I822</f>
        <v>#VALUE!</v>
      </c>
      <c r="DV822" s="8">
        <f>DO822*10^8/$I822</f>
        <v>-321.348954960198</v>
      </c>
      <c r="DW822" s="8">
        <f>DP822*10^8/$I822</f>
        <v>-17591.715551319892</v>
      </c>
      <c r="DX822" s="8">
        <f>DQ822*10^8/$I822</f>
        <v>0</v>
      </c>
      <c r="DY822" s="8">
        <f>DR822*10^8/$I822</f>
        <v>0</v>
      </c>
      <c r="DZ822" s="8">
        <f>DS822*10^8/$I822</f>
        <v>0</v>
      </c>
      <c r="EA822" s="8" t="e">
        <f>DT822*10^8/$I822</f>
        <v>#VALUE!</v>
      </c>
      <c r="EB822" s="8">
        <f>DZ822*0.8</f>
        <v>0</v>
      </c>
      <c r="EC822" s="10" t="e">
        <f>G822-E822</f>
        <v>#N/A</v>
      </c>
      <c r="ED822" s="4" t="e">
        <f>EC822/E822*100</f>
        <v>#N/A</v>
      </c>
      <c r="EE822" s="4">
        <f>DY822-G822</f>
        <v>-14700</v>
      </c>
      <c r="EF822" s="12">
        <f>EE822/G822</f>
        <v>-1</v>
      </c>
      <c r="EG822" s="4">
        <f>G822-F822</f>
        <v>-2000</v>
      </c>
    </row>
    <row r="823" spans="1:137" x14ac:dyDescent="0.3">
      <c r="A823">
        <v>822</v>
      </c>
      <c r="B823" t="s">
        <v>7496</v>
      </c>
      <c r="C823" t="s">
        <v>3106</v>
      </c>
      <c r="D823" t="str">
        <f>VLOOKUP(C823,Sheet1!$A$2:$B$3197,2,FALSE)</f>
        <v>화학</v>
      </c>
      <c r="E823" t="e">
        <v>#N/A</v>
      </c>
      <c r="F823">
        <v>15500</v>
      </c>
      <c r="G823" s="7">
        <v>15050</v>
      </c>
      <c r="H823" t="s">
        <v>768</v>
      </c>
      <c r="I823" s="7">
        <f>VALUE(LEFT(H823,FIND("/",H823)-1)) + VALUE(MID(H823,FIND("/",H823)+1,LEN(H823)))</f>
        <v>4208920</v>
      </c>
      <c r="J823" s="1">
        <v>16000</v>
      </c>
      <c r="K823" s="1">
        <f>G823*I823/(10^8)</f>
        <v>633.44245999999998</v>
      </c>
      <c r="L823">
        <v>63</v>
      </c>
      <c r="M823">
        <v>48</v>
      </c>
      <c r="N823">
        <v>45</v>
      </c>
      <c r="O823">
        <v>40</v>
      </c>
      <c r="P823">
        <v>42</v>
      </c>
      <c r="Q823" s="3"/>
      <c r="R823" s="3"/>
      <c r="S823" s="3"/>
      <c r="T823">
        <v>9</v>
      </c>
      <c r="U823">
        <v>2</v>
      </c>
      <c r="V823">
        <v>-14</v>
      </c>
      <c r="W823">
        <v>-2</v>
      </c>
      <c r="X823">
        <v>-2</v>
      </c>
      <c r="Y823" s="3"/>
      <c r="Z823" s="3"/>
      <c r="AA823" s="3"/>
      <c r="AB823">
        <v>2</v>
      </c>
      <c r="AC823">
        <v>-1</v>
      </c>
      <c r="AD823">
        <v>-25</v>
      </c>
      <c r="AE823">
        <v>-17</v>
      </c>
      <c r="AF823">
        <v>-25</v>
      </c>
      <c r="AG823" s="3"/>
      <c r="AH823" s="3"/>
      <c r="AI823" s="3"/>
      <c r="AJ823">
        <v>162</v>
      </c>
      <c r="AK823">
        <v>167</v>
      </c>
      <c r="AL823">
        <v>148</v>
      </c>
      <c r="AM823">
        <v>159</v>
      </c>
      <c r="AN823">
        <v>176</v>
      </c>
      <c r="AO823" s="3"/>
      <c r="AP823" s="3"/>
      <c r="AQ823" s="3"/>
      <c r="AR823">
        <v>96</v>
      </c>
      <c r="AS823">
        <v>104</v>
      </c>
      <c r="AT823">
        <v>110</v>
      </c>
      <c r="AU823">
        <v>137</v>
      </c>
      <c r="AV823">
        <v>113</v>
      </c>
      <c r="AW823" s="3"/>
      <c r="AX823" s="3"/>
      <c r="AY823" s="3"/>
      <c r="AZ823">
        <v>65</v>
      </c>
      <c r="BA823">
        <v>64</v>
      </c>
      <c r="BB823">
        <v>38</v>
      </c>
      <c r="BC823">
        <v>22</v>
      </c>
      <c r="BD823">
        <v>63</v>
      </c>
      <c r="BE823" s="3"/>
      <c r="BF823" s="3"/>
      <c r="BG823" s="3"/>
      <c r="BH823">
        <v>65</v>
      </c>
      <c r="BI823">
        <v>64</v>
      </c>
      <c r="BJ823">
        <v>38</v>
      </c>
      <c r="BK823">
        <v>22</v>
      </c>
      <c r="BL823">
        <v>63</v>
      </c>
      <c r="BM823" s="3"/>
      <c r="BN823" s="3"/>
      <c r="BO823" s="3"/>
      <c r="BP823">
        <v>12</v>
      </c>
      <c r="BQ823">
        <v>12</v>
      </c>
      <c r="BR823">
        <v>12</v>
      </c>
      <c r="BS823">
        <v>12</v>
      </c>
      <c r="BT823">
        <v>16</v>
      </c>
      <c r="BU823" s="3"/>
      <c r="BV823" s="3"/>
      <c r="BW823" s="3"/>
      <c r="BX823">
        <v>1.2</v>
      </c>
      <c r="BY823">
        <v>-0.71</v>
      </c>
      <c r="BZ823">
        <v>-16.12</v>
      </c>
      <c r="CA823">
        <v>-11.03</v>
      </c>
      <c r="CB823">
        <v>-15.03</v>
      </c>
      <c r="CC823" s="3"/>
      <c r="CD823" s="3"/>
      <c r="CE823" s="3"/>
      <c r="CF823">
        <v>4.7300000000000004</v>
      </c>
      <c r="CG823">
        <v>-1.82</v>
      </c>
      <c r="CH823">
        <v>-50.09</v>
      </c>
      <c r="CI823">
        <v>-56.74</v>
      </c>
      <c r="CJ823">
        <v>-59.32</v>
      </c>
      <c r="CK823" s="3"/>
      <c r="CL823" s="3"/>
      <c r="CM823" s="3"/>
      <c r="CN823">
        <v>65</v>
      </c>
      <c r="CO823">
        <v>-40</v>
      </c>
      <c r="CP823">
        <v>-874</v>
      </c>
      <c r="CQ823">
        <v>-583</v>
      </c>
      <c r="CR823">
        <v>-805</v>
      </c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6">
        <f>(CM823*3+CL823*2+CK823)/6</f>
        <v>0</v>
      </c>
      <c r="DM823">
        <f>BH823+(BH823*(CG823-8.25)/8.25)</f>
        <v>-14.339393939393943</v>
      </c>
      <c r="DN823">
        <f>BI823+(BI823*(CH823-8.25)/8.25)</f>
        <v>-388.57696969696974</v>
      </c>
      <c r="DO823">
        <f>BJ823+(BJ823*(CI823-8.25)/8.25)</f>
        <v>-261.34787878787881</v>
      </c>
      <c r="DP823">
        <f>BK823+(BK823*(CJ823-8.25)/8.25)</f>
        <v>-158.18666666666667</v>
      </c>
      <c r="DQ823">
        <f>BL823+(BL823*(CK823-8.25)/8.25)</f>
        <v>0</v>
      </c>
      <c r="DR823">
        <f>BM823+(BM823*(CL823-8.25)/8.25)</f>
        <v>0</v>
      </c>
      <c r="DS823">
        <f>BN823+(BN823*(CM823-8.25)/8.25)</f>
        <v>0</v>
      </c>
      <c r="DT823" s="8">
        <f>DM823*10^8/$I823</f>
        <v>-340.69057951669174</v>
      </c>
      <c r="DU823" s="8">
        <f>DN823*10^8/$I823</f>
        <v>-9232.2251241879094</v>
      </c>
      <c r="DV823" s="8">
        <f>DO823*10^8/$I823</f>
        <v>-6209.3810000636458</v>
      </c>
      <c r="DW823" s="8">
        <f>DP823*10^8/$I823</f>
        <v>-3758.3671504012113</v>
      </c>
      <c r="DX823" s="8">
        <f>DQ823*10^8/$I823</f>
        <v>0</v>
      </c>
      <c r="DY823" s="8">
        <f>DR823*10^8/$I823</f>
        <v>0</v>
      </c>
      <c r="DZ823" s="8">
        <f>DS823*10^8/$I823</f>
        <v>0</v>
      </c>
      <c r="EA823" s="8">
        <f>DT823*10^8/$I823</f>
        <v>-8094.489311193649</v>
      </c>
      <c r="EB823" s="8">
        <f>DZ823*0.8</f>
        <v>0</v>
      </c>
      <c r="EC823" s="10" t="e">
        <f>G823-E823</f>
        <v>#N/A</v>
      </c>
      <c r="ED823" s="4" t="e">
        <f>EC823/E823*100</f>
        <v>#N/A</v>
      </c>
      <c r="EE823" s="4">
        <f>DY823-G823</f>
        <v>-15050</v>
      </c>
      <c r="EF823" s="12">
        <f>EE823/G823</f>
        <v>-1</v>
      </c>
      <c r="EG823" s="4">
        <f>G823-F823</f>
        <v>-450</v>
      </c>
    </row>
    <row r="824" spans="1:137" x14ac:dyDescent="0.3">
      <c r="A824">
        <v>823</v>
      </c>
      <c r="B824" t="s">
        <v>6512</v>
      </c>
      <c r="C824" t="s">
        <v>3107</v>
      </c>
      <c r="D824" t="str">
        <f>VLOOKUP(C824,Sheet1!$A$2:$B$3197,2,FALSE)</f>
        <v>창업투자</v>
      </c>
      <c r="E824" t="e">
        <v>#N/A</v>
      </c>
      <c r="F824">
        <v>2100</v>
      </c>
      <c r="G824" s="7">
        <v>2780</v>
      </c>
      <c r="H824" t="s">
        <v>769</v>
      </c>
      <c r="I824" s="7">
        <f>VALUE(LEFT(H824,FIND("/",H824)-1)) + VALUE(MID(H824,FIND("/",H824)+1,LEN(H824)))</f>
        <v>4304000</v>
      </c>
      <c r="J824">
        <v>0</v>
      </c>
      <c r="K824" s="1">
        <f>G824*I824/(10^8)</f>
        <v>119.6512</v>
      </c>
      <c r="L824" s="3"/>
      <c r="M824" s="3"/>
      <c r="N824" s="3"/>
      <c r="O824" s="3"/>
      <c r="P824">
        <v>0</v>
      </c>
      <c r="Q824" s="3"/>
      <c r="R824" s="3"/>
      <c r="S824" s="3"/>
      <c r="T824" s="3"/>
      <c r="U824" s="3"/>
      <c r="V824" s="3"/>
      <c r="W824" s="3"/>
      <c r="X824">
        <v>0</v>
      </c>
      <c r="Y824" s="3"/>
      <c r="Z824" s="3"/>
      <c r="AA824" s="3"/>
      <c r="AB824" s="3"/>
      <c r="AC824" s="3"/>
      <c r="AD824" s="3"/>
      <c r="AE824" s="3"/>
      <c r="AF824">
        <v>0</v>
      </c>
      <c r="AG824" s="3"/>
      <c r="AH824" s="3"/>
      <c r="AI824" s="3"/>
      <c r="AJ824" s="3"/>
      <c r="AK824" s="3"/>
      <c r="AL824" s="3"/>
      <c r="AM824" s="3"/>
      <c r="AN824">
        <v>16</v>
      </c>
      <c r="AO824" s="3"/>
      <c r="AP824" s="3"/>
      <c r="AQ824" s="3"/>
      <c r="AR824" s="3"/>
      <c r="AS824" s="3"/>
      <c r="AT824" s="3"/>
      <c r="AU824" s="3"/>
      <c r="AV824">
        <v>7</v>
      </c>
      <c r="AW824" s="3"/>
      <c r="AX824" s="3"/>
      <c r="AY824" s="3"/>
      <c r="AZ824" s="3"/>
      <c r="BA824" s="3"/>
      <c r="BB824" s="3"/>
      <c r="BC824" s="3"/>
      <c r="BD824">
        <v>9</v>
      </c>
      <c r="BE824" s="3"/>
      <c r="BF824" s="3"/>
      <c r="BG824" s="3"/>
      <c r="BH824" s="3"/>
      <c r="BI824" s="3"/>
      <c r="BJ824" s="3"/>
      <c r="BK824" s="3"/>
      <c r="BL824">
        <v>9</v>
      </c>
      <c r="BM824" s="3"/>
      <c r="BN824" s="3"/>
      <c r="BO824" s="3"/>
      <c r="BP824" s="3"/>
      <c r="BQ824" s="3"/>
      <c r="BR824" s="3"/>
      <c r="BS824" s="3"/>
      <c r="BT824">
        <v>1</v>
      </c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>
        <v>-5</v>
      </c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6">
        <f>(CM824*3+CL824*2+CK824)/6</f>
        <v>0</v>
      </c>
      <c r="DM824">
        <f>BH824+(BH824*(CG824-8.25)/8.25)</f>
        <v>0</v>
      </c>
      <c r="DN824">
        <f>BI824+(BI824*(CH824-8.25)/8.25)</f>
        <v>0</v>
      </c>
      <c r="DO824">
        <f>BJ824+(BJ824*(CI824-8.25)/8.25)</f>
        <v>0</v>
      </c>
      <c r="DP824">
        <f>BK824+(BK824*(CJ824-8.25)/8.25)</f>
        <v>0</v>
      </c>
      <c r="DQ824">
        <f>BL824+(BL824*(CK824-8.25)/8.25)</f>
        <v>0</v>
      </c>
      <c r="DR824">
        <f>BM824+(BM824*(CL824-8.25)/8.25)</f>
        <v>0</v>
      </c>
      <c r="DS824">
        <f>BN824+(BN824*(CM824-8.25)/8.25)</f>
        <v>0</v>
      </c>
      <c r="DT824" s="8">
        <f>DM824*10^8/$I824</f>
        <v>0</v>
      </c>
      <c r="DU824" s="8">
        <f>DN824*10^8/$I824</f>
        <v>0</v>
      </c>
      <c r="DV824" s="8">
        <f>DO824*10^8/$I824</f>
        <v>0</v>
      </c>
      <c r="DW824" s="8">
        <f>DP824*10^8/$I824</f>
        <v>0</v>
      </c>
      <c r="DX824" s="8">
        <f>DQ824*10^8/$I824</f>
        <v>0</v>
      </c>
      <c r="DY824" s="8">
        <f>DR824*10^8/$I824</f>
        <v>0</v>
      </c>
      <c r="DZ824" s="8">
        <f>DS824*10^8/$I824</f>
        <v>0</v>
      </c>
      <c r="EA824" s="8">
        <f>DT824*10^8/$I824</f>
        <v>0</v>
      </c>
      <c r="EB824" s="8">
        <f>DZ824*0.8</f>
        <v>0</v>
      </c>
      <c r="EC824" s="10" t="e">
        <f>G824-E824</f>
        <v>#N/A</v>
      </c>
      <c r="ED824" s="4" t="e">
        <f>EC824/E824*100</f>
        <v>#N/A</v>
      </c>
      <c r="EE824" s="4">
        <f>DY824-G824</f>
        <v>-2780</v>
      </c>
      <c r="EF824" s="12">
        <f>EE824/G824</f>
        <v>-1</v>
      </c>
      <c r="EG824" s="4">
        <f>G824-F824</f>
        <v>680</v>
      </c>
    </row>
    <row r="825" spans="1:137" x14ac:dyDescent="0.3">
      <c r="A825">
        <v>824</v>
      </c>
      <c r="B825" t="s">
        <v>6443</v>
      </c>
      <c r="C825" t="s">
        <v>3108</v>
      </c>
      <c r="D825" t="str">
        <f>VLOOKUP(C825,Sheet1!$A$2:$B$3197,2,FALSE)</f>
        <v>창업투자</v>
      </c>
      <c r="E825" t="e">
        <v>#N/A</v>
      </c>
      <c r="F825">
        <v>2185</v>
      </c>
      <c r="G825" s="7">
        <v>2390</v>
      </c>
      <c r="H825" t="s">
        <v>770</v>
      </c>
      <c r="I825" s="7">
        <f>VALUE(LEFT(H825,FIND("/",H825)-1)) + VALUE(MID(H825,FIND("/",H825)+1,LEN(H825)))</f>
        <v>3520000</v>
      </c>
      <c r="J825">
        <v>0</v>
      </c>
      <c r="K825" s="1">
        <f>G825*I825/(10^8)</f>
        <v>84.128</v>
      </c>
      <c r="L825" s="3"/>
      <c r="M825" s="3"/>
      <c r="N825" s="3"/>
      <c r="O825" s="3"/>
      <c r="P825">
        <v>0</v>
      </c>
      <c r="Q825" s="3"/>
      <c r="R825" s="3"/>
      <c r="S825" s="3"/>
      <c r="T825" s="3"/>
      <c r="U825" s="3"/>
      <c r="V825" s="3"/>
      <c r="W825" s="3"/>
      <c r="X825">
        <v>0</v>
      </c>
      <c r="Y825" s="3"/>
      <c r="Z825" s="3"/>
      <c r="AA825" s="3"/>
      <c r="AB825" s="3"/>
      <c r="AC825" s="3"/>
      <c r="AD825" s="3"/>
      <c r="AE825" s="3"/>
      <c r="AF825">
        <v>0</v>
      </c>
      <c r="AG825" s="3"/>
      <c r="AH825" s="3"/>
      <c r="AI825" s="3"/>
      <c r="AJ825" s="3"/>
      <c r="AK825" s="3"/>
      <c r="AL825" s="3"/>
      <c r="AM825" s="3"/>
      <c r="AN825">
        <v>16</v>
      </c>
      <c r="AO825" s="3"/>
      <c r="AP825" s="3"/>
      <c r="AQ825" s="3"/>
      <c r="AR825" s="3"/>
      <c r="AS825" s="3"/>
      <c r="AT825" s="3"/>
      <c r="AU825" s="3"/>
      <c r="AV825">
        <v>12</v>
      </c>
      <c r="AW825" s="3"/>
      <c r="AX825" s="3"/>
      <c r="AY825" s="3"/>
      <c r="AZ825" s="3"/>
      <c r="BA825" s="3"/>
      <c r="BB825" s="3"/>
      <c r="BC825" s="3"/>
      <c r="BD825">
        <v>4</v>
      </c>
      <c r="BE825" s="3"/>
      <c r="BF825" s="3"/>
      <c r="BG825" s="3"/>
      <c r="BH825" s="3"/>
      <c r="BI825" s="3"/>
      <c r="BJ825" s="3"/>
      <c r="BK825" s="3"/>
      <c r="BL825">
        <v>4</v>
      </c>
      <c r="BM825" s="3"/>
      <c r="BN825" s="3"/>
      <c r="BO825" s="3"/>
      <c r="BP825" s="3"/>
      <c r="BQ825" s="3"/>
      <c r="BR825" s="3"/>
      <c r="BS825" s="3"/>
      <c r="BT825">
        <v>0</v>
      </c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>
        <v>-38</v>
      </c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6">
        <f>(CM825*3+CL825*2+CK825)/6</f>
        <v>0</v>
      </c>
      <c r="DM825">
        <f>BH825+(BH825*(CG825-8.25)/8.25)</f>
        <v>0</v>
      </c>
      <c r="DN825">
        <f>BI825+(BI825*(CH825-8.25)/8.25)</f>
        <v>0</v>
      </c>
      <c r="DO825">
        <f>BJ825+(BJ825*(CI825-8.25)/8.25)</f>
        <v>0</v>
      </c>
      <c r="DP825">
        <f>BK825+(BK825*(CJ825-8.25)/8.25)</f>
        <v>0</v>
      </c>
      <c r="DQ825">
        <f>BL825+(BL825*(CK825-8.25)/8.25)</f>
        <v>0</v>
      </c>
      <c r="DR825">
        <f>BM825+(BM825*(CL825-8.25)/8.25)</f>
        <v>0</v>
      </c>
      <c r="DS825">
        <f>BN825+(BN825*(CM825-8.25)/8.25)</f>
        <v>0</v>
      </c>
      <c r="DT825" s="8">
        <f>DM825*10^8/$I825</f>
        <v>0</v>
      </c>
      <c r="DU825" s="8">
        <f>DN825*10^8/$I825</f>
        <v>0</v>
      </c>
      <c r="DV825" s="8">
        <f>DO825*10^8/$I825</f>
        <v>0</v>
      </c>
      <c r="DW825" s="8">
        <f>DP825*10^8/$I825</f>
        <v>0</v>
      </c>
      <c r="DX825" s="8">
        <f>DQ825*10^8/$I825</f>
        <v>0</v>
      </c>
      <c r="DY825" s="8">
        <f>DR825*10^8/$I825</f>
        <v>0</v>
      </c>
      <c r="DZ825" s="8">
        <f>DS825*10^8/$I825</f>
        <v>0</v>
      </c>
      <c r="EA825" s="8">
        <f>DT825*10^8/$I825</f>
        <v>0</v>
      </c>
      <c r="EB825" s="8">
        <f>DZ825*0.8</f>
        <v>0</v>
      </c>
      <c r="EC825" s="10" t="e">
        <f>G825-E825</f>
        <v>#N/A</v>
      </c>
      <c r="ED825" s="4" t="e">
        <f>EC825/E825*100</f>
        <v>#N/A</v>
      </c>
      <c r="EE825" s="4">
        <f>DY825-G825</f>
        <v>-2390</v>
      </c>
      <c r="EF825" s="12">
        <f>EE825/G825</f>
        <v>-1</v>
      </c>
      <c r="EG825" s="4">
        <f>G825-F825</f>
        <v>205</v>
      </c>
    </row>
    <row r="826" spans="1:137" x14ac:dyDescent="0.3">
      <c r="A826">
        <v>825</v>
      </c>
      <c r="B826" t="s">
        <v>7631</v>
      </c>
      <c r="C826" t="s">
        <v>3109</v>
      </c>
      <c r="D826" t="str">
        <f>VLOOKUP(C826,Sheet1!$A$2:$B$3197,2,FALSE)</f>
        <v>건강관리기술</v>
      </c>
      <c r="E826" t="e">
        <v>#N/A</v>
      </c>
      <c r="F826">
        <v>20300</v>
      </c>
      <c r="G826" s="7">
        <v>21100</v>
      </c>
      <c r="H826" t="s">
        <v>771</v>
      </c>
      <c r="I826" s="7">
        <f>VALUE(LEFT(H826,FIND("/",H826)-1)) + VALUE(MID(H826,FIND("/",H826)+1,LEN(H826)))</f>
        <v>11168656</v>
      </c>
      <c r="J826" s="1">
        <v>345605</v>
      </c>
      <c r="K826" s="1">
        <f>G826*I826/(10^8)</f>
        <v>2356.5864160000001</v>
      </c>
      <c r="L826" s="3"/>
      <c r="M826">
        <v>2</v>
      </c>
      <c r="N826">
        <v>1</v>
      </c>
      <c r="O826">
        <v>2</v>
      </c>
      <c r="P826">
        <v>13</v>
      </c>
      <c r="Q826" s="3"/>
      <c r="R826" s="3"/>
      <c r="S826" s="3"/>
      <c r="T826" s="3"/>
      <c r="U826">
        <v>-9</v>
      </c>
      <c r="V826">
        <v>-27</v>
      </c>
      <c r="W826">
        <v>-60</v>
      </c>
      <c r="X826">
        <v>-97</v>
      </c>
      <c r="Y826" s="3"/>
      <c r="Z826" s="3"/>
      <c r="AA826" s="3"/>
      <c r="AB826" s="3"/>
      <c r="AC826">
        <v>-9</v>
      </c>
      <c r="AD826">
        <v>-58</v>
      </c>
      <c r="AE826">
        <v>-59</v>
      </c>
      <c r="AF826">
        <v>-111</v>
      </c>
      <c r="AG826" s="3"/>
      <c r="AH826" s="3"/>
      <c r="AI826" s="3"/>
      <c r="AJ826" s="3"/>
      <c r="AK826">
        <v>22</v>
      </c>
      <c r="AL826">
        <v>125</v>
      </c>
      <c r="AM826">
        <v>75</v>
      </c>
      <c r="AN826">
        <v>96</v>
      </c>
      <c r="AO826" s="3"/>
      <c r="AP826" s="3"/>
      <c r="AQ826" s="3"/>
      <c r="AR826" s="3"/>
      <c r="AS826">
        <v>2</v>
      </c>
      <c r="AT826">
        <v>15</v>
      </c>
      <c r="AU826">
        <v>20</v>
      </c>
      <c r="AV826">
        <v>132</v>
      </c>
      <c r="AW826" s="3"/>
      <c r="AX826" s="3"/>
      <c r="AY826" s="3"/>
      <c r="AZ826" s="3"/>
      <c r="BA826">
        <v>19</v>
      </c>
      <c r="BB826">
        <v>110</v>
      </c>
      <c r="BC826">
        <v>54</v>
      </c>
      <c r="BD826">
        <v>-36</v>
      </c>
      <c r="BE826" s="3"/>
      <c r="BF826" s="3"/>
      <c r="BG826" s="3"/>
      <c r="BH826" s="3"/>
      <c r="BI826">
        <v>19</v>
      </c>
      <c r="BJ826">
        <v>110</v>
      </c>
      <c r="BK826">
        <v>54</v>
      </c>
      <c r="BL826">
        <v>-36</v>
      </c>
      <c r="BM826" s="3"/>
      <c r="BN826" s="3"/>
      <c r="BO826" s="3"/>
      <c r="BP826" s="3"/>
      <c r="BQ826">
        <v>0</v>
      </c>
      <c r="BR826">
        <v>0</v>
      </c>
      <c r="BS826">
        <v>9</v>
      </c>
      <c r="BT826">
        <v>9</v>
      </c>
      <c r="BU826" s="3"/>
      <c r="BV826" s="3"/>
      <c r="BW826" s="3"/>
      <c r="BX826" s="3"/>
      <c r="BY826" s="3"/>
      <c r="BZ826" t="s">
        <v>0</v>
      </c>
      <c r="CA826">
        <v>-59.35</v>
      </c>
      <c r="CB826">
        <v>-130.38</v>
      </c>
      <c r="CC826" s="3"/>
      <c r="CD826" s="3"/>
      <c r="CE826" s="3"/>
      <c r="CF826" s="3"/>
      <c r="CG826" s="3"/>
      <c r="CH826" t="s">
        <v>0</v>
      </c>
      <c r="CI826">
        <v>-72.13</v>
      </c>
      <c r="CJ826" s="2">
        <v>-1250.52</v>
      </c>
      <c r="CK826" s="3"/>
      <c r="CL826" s="3"/>
      <c r="CM826" s="3"/>
      <c r="CN826" s="3"/>
      <c r="CO826">
        <v>-202</v>
      </c>
      <c r="CP826" s="1">
        <v>-1227</v>
      </c>
      <c r="CQ826">
        <v>-666</v>
      </c>
      <c r="CR826" s="1">
        <v>-1217</v>
      </c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6">
        <f>(CM826*3+CL826*2+CK826)/6</f>
        <v>0</v>
      </c>
      <c r="DM826">
        <f>BH826+(BH826*(CG826-8.25)/8.25)</f>
        <v>0</v>
      </c>
      <c r="DN826" t="e">
        <f>BI826+(BI826*(CH826-8.25)/8.25)</f>
        <v>#VALUE!</v>
      </c>
      <c r="DO826">
        <f>BJ826+(BJ826*(CI826-8.25)/8.25)</f>
        <v>-961.73333333333335</v>
      </c>
      <c r="DP826">
        <f>BK826+(BK826*(CJ826-8.25)/8.25)</f>
        <v>-8185.2218181818189</v>
      </c>
      <c r="DQ826">
        <f>BL826+(BL826*(CK826-8.25)/8.25)</f>
        <v>0</v>
      </c>
      <c r="DR826">
        <f>BM826+(BM826*(CL826-8.25)/8.25)</f>
        <v>0</v>
      </c>
      <c r="DS826">
        <f>BN826+(BN826*(CM826-8.25)/8.25)</f>
        <v>0</v>
      </c>
      <c r="DT826" s="8">
        <f>DM826*10^8/$I826</f>
        <v>0</v>
      </c>
      <c r="DU826" s="8" t="e">
        <f>DN826*10^8/$I826</f>
        <v>#VALUE!</v>
      </c>
      <c r="DV826" s="8">
        <f>DO826*10^8/$I826</f>
        <v>-8611.0032696264734</v>
      </c>
      <c r="DW826" s="8">
        <f>DP826*10^8/$I826</f>
        <v>-73287.437791815042</v>
      </c>
      <c r="DX826" s="8">
        <f>DQ826*10^8/$I826</f>
        <v>0</v>
      </c>
      <c r="DY826" s="8">
        <f>DR826*10^8/$I826</f>
        <v>0</v>
      </c>
      <c r="DZ826" s="8">
        <f>DS826*10^8/$I826</f>
        <v>0</v>
      </c>
      <c r="EA826" s="8">
        <f>DT826*10^8/$I826</f>
        <v>0</v>
      </c>
      <c r="EB826" s="8">
        <f>DZ826*0.8</f>
        <v>0</v>
      </c>
      <c r="EC826" s="10" t="e">
        <f>G826-E826</f>
        <v>#N/A</v>
      </c>
      <c r="ED826" s="4" t="e">
        <f>EC826/E826*100</f>
        <v>#N/A</v>
      </c>
      <c r="EE826" s="4">
        <f>DY826-G826</f>
        <v>-21100</v>
      </c>
      <c r="EF826" s="12">
        <f>EE826/G826</f>
        <v>-1</v>
      </c>
      <c r="EG826" s="4">
        <f>G826-F826</f>
        <v>800</v>
      </c>
    </row>
    <row r="827" spans="1:137" x14ac:dyDescent="0.3">
      <c r="A827">
        <v>826</v>
      </c>
      <c r="B827" t="s">
        <v>7597</v>
      </c>
      <c r="C827" t="s">
        <v>3110</v>
      </c>
      <c r="D827" t="str">
        <f>VLOOKUP(C827,Sheet1!$A$2:$B$3197,2,FALSE)</f>
        <v>전자장비와기기</v>
      </c>
      <c r="E827" t="e">
        <v>#N/A</v>
      </c>
      <c r="F827">
        <v>19700</v>
      </c>
      <c r="G827" s="7">
        <v>19350</v>
      </c>
      <c r="H827" t="s">
        <v>772</v>
      </c>
      <c r="I827" s="7">
        <f>VALUE(LEFT(H827,FIND("/",H827)-1)) + VALUE(MID(H827,FIND("/",H827)+1,LEN(H827)))</f>
        <v>10590044</v>
      </c>
      <c r="J827" s="1">
        <v>1000</v>
      </c>
      <c r="K827" s="1">
        <f>G827*I827/(10^8)</f>
        <v>2049.1735140000001</v>
      </c>
      <c r="L827" s="3"/>
      <c r="M827" s="3"/>
      <c r="N827">
        <v>174</v>
      </c>
      <c r="O827">
        <v>470</v>
      </c>
      <c r="P827">
        <v>590</v>
      </c>
      <c r="Q827">
        <v>700</v>
      </c>
      <c r="R827" s="1">
        <v>1303</v>
      </c>
      <c r="S827" s="3"/>
      <c r="T827" s="3"/>
      <c r="U827" s="3"/>
      <c r="V827">
        <v>-11</v>
      </c>
      <c r="W827">
        <v>114</v>
      </c>
      <c r="X827">
        <v>77</v>
      </c>
      <c r="Y827">
        <v>106</v>
      </c>
      <c r="Z827">
        <v>207</v>
      </c>
      <c r="AA827" s="3"/>
      <c r="AB827" s="3"/>
      <c r="AC827" s="3"/>
      <c r="AD827">
        <v>-10</v>
      </c>
      <c r="AE827">
        <v>82</v>
      </c>
      <c r="AF827">
        <v>48</v>
      </c>
      <c r="AG827">
        <v>83</v>
      </c>
      <c r="AH827">
        <v>161</v>
      </c>
      <c r="AI827" s="3"/>
      <c r="AJ827" s="3"/>
      <c r="AK827" s="3"/>
      <c r="AL827">
        <v>343</v>
      </c>
      <c r="AM827">
        <v>629</v>
      </c>
      <c r="AN827">
        <v>408</v>
      </c>
      <c r="AO827" s="3"/>
      <c r="AP827" s="3"/>
      <c r="AQ827" s="3"/>
      <c r="AR827" s="3"/>
      <c r="AS827" s="3"/>
      <c r="AT827">
        <v>359</v>
      </c>
      <c r="AU827">
        <v>521</v>
      </c>
      <c r="AV827">
        <v>205</v>
      </c>
      <c r="AW827" s="3"/>
      <c r="AX827" s="3"/>
      <c r="AY827" s="3"/>
      <c r="AZ827" s="3"/>
      <c r="BA827" s="3"/>
      <c r="BB827">
        <v>-15</v>
      </c>
      <c r="BC827">
        <v>108</v>
      </c>
      <c r="BD827">
        <v>203</v>
      </c>
      <c r="BE827" s="3"/>
      <c r="BF827" s="3"/>
      <c r="BG827" s="3"/>
      <c r="BH827" s="3"/>
      <c r="BI827" s="3"/>
      <c r="BJ827">
        <v>-15</v>
      </c>
      <c r="BK827">
        <v>108</v>
      </c>
      <c r="BL827">
        <v>203</v>
      </c>
      <c r="BM827" s="3"/>
      <c r="BN827" s="3"/>
      <c r="BO827" s="3"/>
      <c r="BP827" s="3"/>
      <c r="BQ827" s="3"/>
      <c r="BR827">
        <v>4</v>
      </c>
      <c r="BS827">
        <v>4</v>
      </c>
      <c r="BT827">
        <v>44</v>
      </c>
      <c r="BU827" s="3"/>
      <c r="BV827" s="3"/>
      <c r="BW827" s="3"/>
      <c r="BX827" s="3"/>
      <c r="BY827" s="3"/>
      <c r="BZ827" s="3"/>
      <c r="CA827">
        <v>16.79</v>
      </c>
      <c r="CB827">
        <v>9.18</v>
      </c>
      <c r="CC827">
        <v>20.36</v>
      </c>
      <c r="CD827" s="3"/>
      <c r="CE827" s="3"/>
      <c r="CF827" s="3"/>
      <c r="CG827" s="3"/>
      <c r="CH827" s="3"/>
      <c r="CI827">
        <v>176.12</v>
      </c>
      <c r="CJ827">
        <v>30.63</v>
      </c>
      <c r="CK827">
        <v>40.93</v>
      </c>
      <c r="CL827" s="3"/>
      <c r="CM827" s="3"/>
      <c r="CN827" s="3"/>
      <c r="CO827" s="3"/>
      <c r="CP827">
        <v>-126</v>
      </c>
      <c r="CQ827" s="1">
        <v>1052</v>
      </c>
      <c r="CR827">
        <v>543</v>
      </c>
      <c r="CS827">
        <v>802</v>
      </c>
      <c r="CT827" s="1">
        <v>1520</v>
      </c>
      <c r="CU827" s="3"/>
      <c r="CV827" s="3"/>
      <c r="CW827" s="3"/>
      <c r="CX827" s="3"/>
      <c r="CY827" s="3"/>
      <c r="CZ827" s="3"/>
      <c r="DA827">
        <v>24.13</v>
      </c>
      <c r="DB827">
        <v>12.73</v>
      </c>
      <c r="DC827" s="3"/>
      <c r="DD827" s="3"/>
      <c r="DE827" s="3"/>
      <c r="DF827" s="3"/>
      <c r="DG827" s="3"/>
      <c r="DH827" s="3"/>
      <c r="DI827" s="3"/>
      <c r="DJ827" s="3"/>
      <c r="DK827" s="3"/>
      <c r="DL827" s="6">
        <f>(CM827*3+CL827*2+CK827)/6</f>
        <v>6.8216666666666663</v>
      </c>
      <c r="DM827">
        <f>BH827+(BH827*(CG827-8.25)/8.25)</f>
        <v>0</v>
      </c>
      <c r="DN827">
        <f>BI827+(BI827*(CH827-8.25)/8.25)</f>
        <v>0</v>
      </c>
      <c r="DO827">
        <f>BJ827+(BJ827*(CI827-8.25)/8.25)</f>
        <v>-320.21818181818185</v>
      </c>
      <c r="DP827">
        <f>BK827+(BK827*(CJ827-8.25)/8.25)</f>
        <v>400.97454545454548</v>
      </c>
      <c r="DQ827">
        <f>BL827+(BL827*(CK827-8.25)/8.25)</f>
        <v>1007.1260606060606</v>
      </c>
      <c r="DR827">
        <f>BM827+(BM827*(CL827-8.25)/8.25)</f>
        <v>0</v>
      </c>
      <c r="DS827">
        <f>BN827+(BN827*(CM827-8.25)/8.25)</f>
        <v>0</v>
      </c>
      <c r="DT827" s="8">
        <f>DM827*10^8/$I827</f>
        <v>0</v>
      </c>
      <c r="DU827" s="8">
        <f>DN827*10^8/$I827</f>
        <v>0</v>
      </c>
      <c r="DV827" s="8">
        <f>DO827*10^8/$I827</f>
        <v>-3023.7663018036737</v>
      </c>
      <c r="DW827" s="8">
        <f>DP827*10^8/$I827</f>
        <v>3786.335028018254</v>
      </c>
      <c r="DX827" s="8">
        <f>DQ827*10^8/$I827</f>
        <v>9510.1215878428902</v>
      </c>
      <c r="DY827" s="8">
        <f>DR827*10^8/$I827</f>
        <v>0</v>
      </c>
      <c r="DZ827" s="8">
        <f>DS827*10^8/$I827</f>
        <v>0</v>
      </c>
      <c r="EA827" s="8">
        <f>DT827*10^8/$I827</f>
        <v>0</v>
      </c>
      <c r="EB827" s="8">
        <f>DZ827*0.8</f>
        <v>0</v>
      </c>
      <c r="EC827" s="10" t="e">
        <f>G827-E827</f>
        <v>#N/A</v>
      </c>
      <c r="ED827" s="4" t="e">
        <f>EC827/E827*100</f>
        <v>#N/A</v>
      </c>
      <c r="EE827" s="4">
        <f>DY827-G827</f>
        <v>-19350</v>
      </c>
      <c r="EF827" s="12">
        <f>EE827/G827</f>
        <v>-1</v>
      </c>
      <c r="EG827" s="4">
        <f>G827-F827</f>
        <v>-350</v>
      </c>
    </row>
    <row r="828" spans="1:137" x14ac:dyDescent="0.3">
      <c r="A828">
        <v>827</v>
      </c>
      <c r="B828" t="s">
        <v>7825</v>
      </c>
      <c r="C828" t="s">
        <v>3111</v>
      </c>
      <c r="D828" t="str">
        <f>VLOOKUP(C828,Sheet1!$A$2:$B$3197,2,FALSE)</f>
        <v>IT서비스</v>
      </c>
      <c r="E828">
        <v>70000</v>
      </c>
      <c r="F828">
        <v>41500</v>
      </c>
      <c r="G828" s="7">
        <v>48950</v>
      </c>
      <c r="H828" t="s">
        <v>773</v>
      </c>
      <c r="I828" s="7">
        <f>VALUE(LEFT(H828,FIND("/",H828)-1)) + VALUE(MID(H828,FIND("/",H828)+1,LEN(H828)))</f>
        <v>2981142</v>
      </c>
      <c r="J828" s="1">
        <v>167897</v>
      </c>
      <c r="K828" s="1">
        <f>G828*I828/(10^8)</f>
        <v>1459.2690090000001</v>
      </c>
      <c r="L828">
        <v>23</v>
      </c>
      <c r="M828">
        <v>23</v>
      </c>
      <c r="N828">
        <v>51</v>
      </c>
      <c r="O828">
        <v>71</v>
      </c>
      <c r="P828">
        <v>112</v>
      </c>
      <c r="Q828" s="3"/>
      <c r="R828" s="3"/>
      <c r="S828" s="3"/>
      <c r="T828">
        <v>2</v>
      </c>
      <c r="U828">
        <v>1</v>
      </c>
      <c r="V828">
        <v>-2</v>
      </c>
      <c r="W828">
        <v>3</v>
      </c>
      <c r="X828">
        <v>7</v>
      </c>
      <c r="Y828" s="3"/>
      <c r="Z828" s="3"/>
      <c r="AA828" s="3"/>
      <c r="AB828">
        <v>1</v>
      </c>
      <c r="AC828">
        <v>1</v>
      </c>
      <c r="AD828">
        <v>-1</v>
      </c>
      <c r="AE828">
        <v>1</v>
      </c>
      <c r="AF828">
        <v>7</v>
      </c>
      <c r="AG828" s="3"/>
      <c r="AH828" s="3"/>
      <c r="AI828" s="3"/>
      <c r="AJ828">
        <v>18</v>
      </c>
      <c r="AK828">
        <v>34</v>
      </c>
      <c r="AL828">
        <v>51</v>
      </c>
      <c r="AM828">
        <v>62</v>
      </c>
      <c r="AN828">
        <v>119</v>
      </c>
      <c r="AO828" s="3"/>
      <c r="AP828" s="3"/>
      <c r="AQ828" s="3"/>
      <c r="AR828">
        <v>10</v>
      </c>
      <c r="AS828">
        <v>14</v>
      </c>
      <c r="AT828">
        <v>33</v>
      </c>
      <c r="AU828">
        <v>43</v>
      </c>
      <c r="AV828">
        <v>87</v>
      </c>
      <c r="AW828" s="3"/>
      <c r="AX828" s="3"/>
      <c r="AY828" s="3"/>
      <c r="AZ828">
        <v>9</v>
      </c>
      <c r="BA828">
        <v>19</v>
      </c>
      <c r="BB828">
        <v>18</v>
      </c>
      <c r="BC828">
        <v>19</v>
      </c>
      <c r="BD828">
        <v>31</v>
      </c>
      <c r="BE828" s="3"/>
      <c r="BF828" s="3"/>
      <c r="BG828" s="3"/>
      <c r="BH828">
        <v>9</v>
      </c>
      <c r="BI828">
        <v>19</v>
      </c>
      <c r="BJ828">
        <v>18</v>
      </c>
      <c r="BK828">
        <v>19</v>
      </c>
      <c r="BL828">
        <v>31</v>
      </c>
      <c r="BM828" s="3"/>
      <c r="BN828" s="3"/>
      <c r="BO828" s="3"/>
      <c r="BP828">
        <v>10</v>
      </c>
      <c r="BQ828">
        <v>11</v>
      </c>
      <c r="BR828">
        <v>11</v>
      </c>
      <c r="BS828">
        <v>11</v>
      </c>
      <c r="BT828">
        <v>11</v>
      </c>
      <c r="BU828" s="3"/>
      <c r="BV828" s="3"/>
      <c r="BW828" s="3"/>
      <c r="BX828">
        <v>6.7</v>
      </c>
      <c r="BY828">
        <v>3.37</v>
      </c>
      <c r="BZ828">
        <v>-3.23</v>
      </c>
      <c r="CA828">
        <v>1.07</v>
      </c>
      <c r="CB828" t="s">
        <v>0</v>
      </c>
      <c r="CC828" s="3"/>
      <c r="CD828" s="3"/>
      <c r="CE828" s="3"/>
      <c r="CF828">
        <v>14.27</v>
      </c>
      <c r="CG828">
        <v>6.28</v>
      </c>
      <c r="CH828">
        <v>-7.29</v>
      </c>
      <c r="CI828">
        <v>3.24</v>
      </c>
      <c r="CJ828" t="s">
        <v>0</v>
      </c>
      <c r="CK828" s="3"/>
      <c r="CL828" s="3"/>
      <c r="CM828" s="3"/>
      <c r="CN828">
        <v>57</v>
      </c>
      <c r="CO828">
        <v>44</v>
      </c>
      <c r="CP828">
        <v>-62</v>
      </c>
      <c r="CQ828">
        <v>27</v>
      </c>
      <c r="CR828">
        <v>309</v>
      </c>
      <c r="CS828" s="3"/>
      <c r="CT828" s="3"/>
      <c r="CU828" s="3"/>
      <c r="CV828">
        <v>52.48</v>
      </c>
      <c r="CW828">
        <v>262.51</v>
      </c>
      <c r="CX828" t="s">
        <v>2</v>
      </c>
      <c r="CY828">
        <v>391.58</v>
      </c>
      <c r="CZ828">
        <v>145.16999999999999</v>
      </c>
      <c r="DA828" s="3"/>
      <c r="DB828" s="3"/>
      <c r="DC828" s="3"/>
      <c r="DD828">
        <v>6.88</v>
      </c>
      <c r="DE828">
        <v>13.06</v>
      </c>
      <c r="DF828">
        <v>10.79</v>
      </c>
      <c r="DG828">
        <v>12.37</v>
      </c>
      <c r="DH828">
        <v>32.950000000000003</v>
      </c>
      <c r="DI828" s="3"/>
      <c r="DJ828" s="3"/>
      <c r="DK828" s="3"/>
      <c r="DL828" s="6">
        <f>(CM828*3+CL828*2+CK828)/6</f>
        <v>0</v>
      </c>
      <c r="DM828">
        <f>BH828+(BH828*(CG828-8.25)/8.25)</f>
        <v>6.8509090909090915</v>
      </c>
      <c r="DN828">
        <f>BI828+(BI828*(CH828-8.25)/8.25)</f>
        <v>-16.789090909090909</v>
      </c>
      <c r="DO828">
        <f>BJ828+(BJ828*(CI828-8.25)/8.25)</f>
        <v>7.0690909090909102</v>
      </c>
      <c r="DP828" t="e">
        <f>BK828+(BK828*(CJ828-8.25)/8.25)</f>
        <v>#VALUE!</v>
      </c>
      <c r="DQ828">
        <f>BL828+(BL828*(CK828-8.25)/8.25)</f>
        <v>0</v>
      </c>
      <c r="DR828">
        <f>BM828+(BM828*(CL828-8.25)/8.25)</f>
        <v>0</v>
      </c>
      <c r="DS828">
        <f>BN828+(BN828*(CM828-8.25)/8.25)</f>
        <v>0</v>
      </c>
      <c r="DT828" s="8">
        <f>DM828*10^8/$I828</f>
        <v>229.80821077657794</v>
      </c>
      <c r="DU828" s="8">
        <f>DN828*10^8/$I828</f>
        <v>-563.17649105916155</v>
      </c>
      <c r="DV828" s="8">
        <f>DO828*10^8/$I828</f>
        <v>237.12694360385751</v>
      </c>
      <c r="DW828" s="8" t="e">
        <f>DP828*10^8/$I828</f>
        <v>#VALUE!</v>
      </c>
      <c r="DX828" s="8">
        <f>DQ828*10^8/$I828</f>
        <v>0</v>
      </c>
      <c r="DY828" s="8">
        <f>DR828*10^8/$I828</f>
        <v>0</v>
      </c>
      <c r="DZ828" s="8">
        <f>DS828*10^8/$I828</f>
        <v>0</v>
      </c>
      <c r="EA828" s="8">
        <f>DT828*10^8/$I828</f>
        <v>7708.7307741992145</v>
      </c>
      <c r="EB828" s="8">
        <f>DZ828*0.8</f>
        <v>0</v>
      </c>
      <c r="EC828" s="10">
        <f>G828-E828</f>
        <v>-21050</v>
      </c>
      <c r="ED828" s="4">
        <f>EC828/E828*100</f>
        <v>-30.071428571428569</v>
      </c>
      <c r="EE828" s="4">
        <f>DY828-G828</f>
        <v>-48950</v>
      </c>
      <c r="EF828" s="12">
        <f>EE828/G828</f>
        <v>-1</v>
      </c>
      <c r="EG828" s="4">
        <f>G828-F828</f>
        <v>7450</v>
      </c>
    </row>
    <row r="829" spans="1:137" x14ac:dyDescent="0.3">
      <c r="A829">
        <v>828</v>
      </c>
      <c r="B829" t="s">
        <v>7762</v>
      </c>
      <c r="C829" t="s">
        <v>3112</v>
      </c>
      <c r="D829" t="str">
        <f>VLOOKUP(C829,Sheet1!$A$2:$B$3197,2,FALSE)</f>
        <v>반도체와반도체장비</v>
      </c>
      <c r="E829" t="e">
        <v>#N/A</v>
      </c>
      <c r="F829">
        <v>36600</v>
      </c>
      <c r="G829" s="7">
        <v>34100</v>
      </c>
      <c r="H829" t="s">
        <v>774</v>
      </c>
      <c r="I829" s="7">
        <f>VALUE(LEFT(H829,FIND("/",H829)-1)) + VALUE(MID(H829,FIND("/",H829)+1,LEN(H829)))</f>
        <v>9309542</v>
      </c>
      <c r="J829" s="1">
        <v>22500</v>
      </c>
      <c r="K829" s="1">
        <f>G829*I829/(10^8)</f>
        <v>3174.5538219999999</v>
      </c>
      <c r="L829">
        <v>114</v>
      </c>
      <c r="M829">
        <v>109</v>
      </c>
      <c r="N829">
        <v>266</v>
      </c>
      <c r="O829">
        <v>269</v>
      </c>
      <c r="P829">
        <v>175</v>
      </c>
      <c r="Q829" s="3"/>
      <c r="R829" s="3"/>
      <c r="S829" s="3"/>
      <c r="T829">
        <v>19</v>
      </c>
      <c r="U829">
        <v>17</v>
      </c>
      <c r="V829">
        <v>110</v>
      </c>
      <c r="W829">
        <v>98</v>
      </c>
      <c r="X829">
        <v>18</v>
      </c>
      <c r="Y829" s="3"/>
      <c r="Z829" s="3"/>
      <c r="AA829" s="3"/>
      <c r="AB829">
        <v>12</v>
      </c>
      <c r="AC829">
        <v>10</v>
      </c>
      <c r="AD829">
        <v>42</v>
      </c>
      <c r="AE829">
        <v>76</v>
      </c>
      <c r="AF829">
        <v>11</v>
      </c>
      <c r="AG829" s="3"/>
      <c r="AH829" s="3"/>
      <c r="AI829" s="3"/>
      <c r="AJ829">
        <v>141</v>
      </c>
      <c r="AK829">
        <v>173</v>
      </c>
      <c r="AL829">
        <v>189</v>
      </c>
      <c r="AM829">
        <v>268</v>
      </c>
      <c r="AN829">
        <v>288</v>
      </c>
      <c r="AO829" s="3"/>
      <c r="AP829" s="3"/>
      <c r="AQ829" s="3"/>
      <c r="AR829">
        <v>102</v>
      </c>
      <c r="AS829">
        <v>101</v>
      </c>
      <c r="AT829">
        <v>76</v>
      </c>
      <c r="AU829">
        <v>80</v>
      </c>
      <c r="AV829">
        <v>86</v>
      </c>
      <c r="AW829" s="3"/>
      <c r="AX829" s="3"/>
      <c r="AY829" s="3"/>
      <c r="AZ829">
        <v>39</v>
      </c>
      <c r="BA829">
        <v>72</v>
      </c>
      <c r="BB829">
        <v>113</v>
      </c>
      <c r="BC829">
        <v>189</v>
      </c>
      <c r="BD829">
        <v>202</v>
      </c>
      <c r="BE829" s="3"/>
      <c r="BF829" s="3"/>
      <c r="BG829" s="3"/>
      <c r="BH829">
        <v>39</v>
      </c>
      <c r="BI829">
        <v>72</v>
      </c>
      <c r="BJ829">
        <v>113</v>
      </c>
      <c r="BK829">
        <v>189</v>
      </c>
      <c r="BL829">
        <v>202</v>
      </c>
      <c r="BM829" s="3"/>
      <c r="BN829" s="3"/>
      <c r="BO829" s="3"/>
      <c r="BP829">
        <v>13</v>
      </c>
      <c r="BQ829">
        <v>15</v>
      </c>
      <c r="BR829">
        <v>15</v>
      </c>
      <c r="BS829">
        <v>37</v>
      </c>
      <c r="BT829">
        <v>37</v>
      </c>
      <c r="BU829" s="3"/>
      <c r="BV829" s="3"/>
      <c r="BW829" s="3"/>
      <c r="BX829">
        <v>7.94</v>
      </c>
      <c r="BY829" t="s">
        <v>0</v>
      </c>
      <c r="BZ829">
        <v>23.13</v>
      </c>
      <c r="CA829">
        <v>33.11</v>
      </c>
      <c r="CB829">
        <v>4.08</v>
      </c>
      <c r="CC829" s="3"/>
      <c r="CD829" s="3"/>
      <c r="CE829" s="3"/>
      <c r="CF829">
        <v>35.31</v>
      </c>
      <c r="CG829" t="s">
        <v>0</v>
      </c>
      <c r="CH829">
        <v>45.34</v>
      </c>
      <c r="CI829">
        <v>50.23</v>
      </c>
      <c r="CJ829">
        <v>5.81</v>
      </c>
      <c r="CK829" s="3"/>
      <c r="CL829" s="3"/>
      <c r="CM829" s="3"/>
      <c r="CN829">
        <v>187</v>
      </c>
      <c r="CO829">
        <v>143</v>
      </c>
      <c r="CP829">
        <v>569</v>
      </c>
      <c r="CQ829" s="1">
        <v>1028</v>
      </c>
      <c r="CR829">
        <v>154</v>
      </c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6">
        <f>(CM829*3+CL829*2+CK829)/6</f>
        <v>0</v>
      </c>
      <c r="DM829" t="e">
        <f>BH829+(BH829*(CG829-8.25)/8.25)</f>
        <v>#VALUE!</v>
      </c>
      <c r="DN829">
        <f>BI829+(BI829*(CH829-8.25)/8.25)</f>
        <v>395.6945454545455</v>
      </c>
      <c r="DO829">
        <f>BJ829+(BJ829*(CI829-8.25)/8.25)</f>
        <v>687.99878787878788</v>
      </c>
      <c r="DP829">
        <f>BK829+(BK829*(CJ829-8.25)/8.25)</f>
        <v>133.10181818181817</v>
      </c>
      <c r="DQ829">
        <f>BL829+(BL829*(CK829-8.25)/8.25)</f>
        <v>0</v>
      </c>
      <c r="DR829">
        <f>BM829+(BM829*(CL829-8.25)/8.25)</f>
        <v>0</v>
      </c>
      <c r="DS829">
        <f>BN829+(BN829*(CM829-8.25)/8.25)</f>
        <v>0</v>
      </c>
      <c r="DT829" s="8" t="e">
        <f>DM829*10^8/$I829</f>
        <v>#VALUE!</v>
      </c>
      <c r="DU829" s="8">
        <f>DN829*10^8/$I829</f>
        <v>4250.4190373118845</v>
      </c>
      <c r="DV829" s="8">
        <f>DO829*10^8/$I829</f>
        <v>7390.2538694039713</v>
      </c>
      <c r="DW829" s="8">
        <f>DP829*10^8/$I829</f>
        <v>1429.735406766715</v>
      </c>
      <c r="DX829" s="8">
        <f>DQ829*10^8/$I829</f>
        <v>0</v>
      </c>
      <c r="DY829" s="8">
        <f>DR829*10^8/$I829</f>
        <v>0</v>
      </c>
      <c r="DZ829" s="8">
        <f>DS829*10^8/$I829</f>
        <v>0</v>
      </c>
      <c r="EA829" s="8" t="e">
        <f>DT829*10^8/$I829</f>
        <v>#VALUE!</v>
      </c>
      <c r="EB829" s="8">
        <f>DZ829*0.8</f>
        <v>0</v>
      </c>
      <c r="EC829" s="10" t="e">
        <f>G829-E829</f>
        <v>#N/A</v>
      </c>
      <c r="ED829" s="4" t="e">
        <f>EC829/E829*100</f>
        <v>#N/A</v>
      </c>
      <c r="EE829" s="4">
        <f>DY829-G829</f>
        <v>-34100</v>
      </c>
      <c r="EF829" s="12">
        <f>EE829/G829</f>
        <v>-1</v>
      </c>
      <c r="EG829" s="4">
        <f>G829-F829</f>
        <v>-2500</v>
      </c>
    </row>
    <row r="830" spans="1:137" x14ac:dyDescent="0.3">
      <c r="A830">
        <v>829</v>
      </c>
      <c r="B830" t="s">
        <v>7704</v>
      </c>
      <c r="C830" t="s">
        <v>3113</v>
      </c>
      <c r="D830" t="str">
        <f>VLOOKUP(C830,Sheet1!$A$2:$B$3197,2,FALSE)</f>
        <v>화학</v>
      </c>
      <c r="E830">
        <v>28450</v>
      </c>
      <c r="F830">
        <v>25850</v>
      </c>
      <c r="G830" s="7">
        <v>27000</v>
      </c>
      <c r="H830" t="s">
        <v>775</v>
      </c>
      <c r="I830" s="7">
        <f>VALUE(LEFT(H830,FIND("/",H830)-1)) + VALUE(MID(H830,FIND("/",H830)+1,LEN(H830)))</f>
        <v>4516016</v>
      </c>
      <c r="J830">
        <v>0</v>
      </c>
      <c r="K830" s="1">
        <f>G830*I830/(10^8)</f>
        <v>1219.3243199999999</v>
      </c>
      <c r="L830">
        <v>47</v>
      </c>
      <c r="M830" s="3"/>
      <c r="N830">
        <v>61</v>
      </c>
      <c r="O830">
        <v>71</v>
      </c>
      <c r="P830">
        <v>85</v>
      </c>
      <c r="Q830" s="3"/>
      <c r="R830" s="3"/>
      <c r="S830" s="3"/>
      <c r="T830">
        <v>-20</v>
      </c>
      <c r="U830" s="3"/>
      <c r="V830">
        <v>-18</v>
      </c>
      <c r="W830">
        <v>-5</v>
      </c>
      <c r="X830">
        <v>-13</v>
      </c>
      <c r="Y830" s="3"/>
      <c r="Z830" s="3"/>
      <c r="AA830" s="3"/>
      <c r="AB830">
        <v>-21</v>
      </c>
      <c r="AC830" s="3"/>
      <c r="AD830">
        <v>-15</v>
      </c>
      <c r="AE830">
        <v>-76</v>
      </c>
      <c r="AF830">
        <v>-57</v>
      </c>
      <c r="AG830" s="3"/>
      <c r="AH830" s="3"/>
      <c r="AI830" s="3"/>
      <c r="AJ830">
        <v>116</v>
      </c>
      <c r="AK830" s="3"/>
      <c r="AL830">
        <v>178</v>
      </c>
      <c r="AM830">
        <v>164</v>
      </c>
      <c r="AN830">
        <v>178</v>
      </c>
      <c r="AO830" s="3"/>
      <c r="AP830" s="3"/>
      <c r="AQ830" s="3"/>
      <c r="AR830">
        <v>75</v>
      </c>
      <c r="AS830" s="3"/>
      <c r="AT830">
        <v>259</v>
      </c>
      <c r="AU830">
        <v>322</v>
      </c>
      <c r="AV830">
        <v>116</v>
      </c>
      <c r="AW830" s="3"/>
      <c r="AX830" s="3"/>
      <c r="AY830" s="3"/>
      <c r="AZ830">
        <v>41</v>
      </c>
      <c r="BA830" s="3"/>
      <c r="BB830">
        <v>-82</v>
      </c>
      <c r="BC830">
        <v>-158</v>
      </c>
      <c r="BD830">
        <v>61</v>
      </c>
      <c r="BE830" s="3"/>
      <c r="BF830" s="3"/>
      <c r="BG830" s="3"/>
      <c r="BH830">
        <v>41</v>
      </c>
      <c r="BI830" s="3"/>
      <c r="BJ830">
        <v>-82</v>
      </c>
      <c r="BK830">
        <v>-158</v>
      </c>
      <c r="BL830">
        <v>61</v>
      </c>
      <c r="BM830" s="3"/>
      <c r="BN830" s="3"/>
      <c r="BO830" s="3"/>
      <c r="BP830">
        <v>15</v>
      </c>
      <c r="BQ830" s="3"/>
      <c r="BR830">
        <v>10</v>
      </c>
      <c r="BS830">
        <v>10</v>
      </c>
      <c r="BT830">
        <v>20</v>
      </c>
      <c r="BU830" s="3"/>
      <c r="BV830" s="3"/>
      <c r="BW830" s="3"/>
      <c r="BX830">
        <v>-19.23</v>
      </c>
      <c r="BY830" s="3"/>
      <c r="BZ830" s="3"/>
      <c r="CA830">
        <v>-44.72</v>
      </c>
      <c r="CB830">
        <v>-33.33</v>
      </c>
      <c r="CC830" s="3"/>
      <c r="CD830" s="3"/>
      <c r="CE830" s="3"/>
      <c r="CF830">
        <v>-59.39</v>
      </c>
      <c r="CG830" s="3"/>
      <c r="CH830" s="3"/>
      <c r="CI830" t="s">
        <v>1</v>
      </c>
      <c r="CJ830" t="s">
        <v>1</v>
      </c>
      <c r="CK830" s="3"/>
      <c r="CL830" s="3"/>
      <c r="CM830" s="3"/>
      <c r="CN830">
        <v>-735</v>
      </c>
      <c r="CO830" s="3"/>
      <c r="CP830">
        <v>-396</v>
      </c>
      <c r="CQ830" s="1">
        <v>-1909</v>
      </c>
      <c r="CR830" s="1">
        <v>-1423</v>
      </c>
      <c r="CS830" s="3"/>
      <c r="CT830" s="3"/>
      <c r="CU830" s="3"/>
      <c r="CV830" t="s">
        <v>2</v>
      </c>
      <c r="CW830" s="3"/>
      <c r="CX830" t="s">
        <v>2</v>
      </c>
      <c r="CY830" t="s">
        <v>2</v>
      </c>
      <c r="CZ830" t="s">
        <v>2</v>
      </c>
      <c r="DA830" s="3"/>
      <c r="DB830" s="3"/>
      <c r="DC830" s="3"/>
      <c r="DD830">
        <v>3.9</v>
      </c>
      <c r="DE830" s="3"/>
      <c r="DF830" t="s">
        <v>2</v>
      </c>
      <c r="DG830" t="s">
        <v>2</v>
      </c>
      <c r="DH830">
        <v>10.72</v>
      </c>
      <c r="DI830" s="3"/>
      <c r="DJ830" s="3"/>
      <c r="DK830" s="3"/>
      <c r="DL830" s="6">
        <f>(CM830*3+CL830*2+CK830)/6</f>
        <v>0</v>
      </c>
      <c r="DM830">
        <f>BH830+(BH830*(CG830-8.25)/8.25)</f>
        <v>0</v>
      </c>
      <c r="DN830">
        <f>BI830+(BI830*(CH830-8.25)/8.25)</f>
        <v>0</v>
      </c>
      <c r="DO830" t="e">
        <f>BJ830+(BJ830*(CI830-8.25)/8.25)</f>
        <v>#VALUE!</v>
      </c>
      <c r="DP830" t="e">
        <f>BK830+(BK830*(CJ830-8.25)/8.25)</f>
        <v>#VALUE!</v>
      </c>
      <c r="DQ830">
        <f>BL830+(BL830*(CK830-8.25)/8.25)</f>
        <v>0</v>
      </c>
      <c r="DR830">
        <f>BM830+(BM830*(CL830-8.25)/8.25)</f>
        <v>0</v>
      </c>
      <c r="DS830">
        <f>BN830+(BN830*(CM830-8.25)/8.25)</f>
        <v>0</v>
      </c>
      <c r="DT830" s="8">
        <f>DM830*10^8/$I830</f>
        <v>0</v>
      </c>
      <c r="DU830" s="8">
        <f>DN830*10^8/$I830</f>
        <v>0</v>
      </c>
      <c r="DV830" s="8" t="e">
        <f>DO830*10^8/$I830</f>
        <v>#VALUE!</v>
      </c>
      <c r="DW830" s="8" t="e">
        <f>DP830*10^8/$I830</f>
        <v>#VALUE!</v>
      </c>
      <c r="DX830" s="8">
        <f>DQ830*10^8/$I830</f>
        <v>0</v>
      </c>
      <c r="DY830" s="8">
        <f>DR830*10^8/$I830</f>
        <v>0</v>
      </c>
      <c r="DZ830" s="8">
        <f>DS830*10^8/$I830</f>
        <v>0</v>
      </c>
      <c r="EA830" s="8">
        <f>DT830*10^8/$I830</f>
        <v>0</v>
      </c>
      <c r="EB830" s="8">
        <f>DZ830*0.8</f>
        <v>0</v>
      </c>
      <c r="EC830" s="10">
        <f>G830-E830</f>
        <v>-1450</v>
      </c>
      <c r="ED830" s="4">
        <f>EC830/E830*100</f>
        <v>-5.0966608084358525</v>
      </c>
      <c r="EE830" s="4">
        <f>DY830-G830</f>
        <v>-27000</v>
      </c>
      <c r="EF830" s="12">
        <f>EE830/G830</f>
        <v>-1</v>
      </c>
      <c r="EG830" s="4">
        <f>G830-F830</f>
        <v>1150</v>
      </c>
    </row>
    <row r="831" spans="1:137" x14ac:dyDescent="0.3">
      <c r="A831">
        <v>830</v>
      </c>
      <c r="B831" t="s">
        <v>6380</v>
      </c>
      <c r="C831" t="s">
        <v>3114</v>
      </c>
      <c r="D831" t="str">
        <f>VLOOKUP(C831,Sheet1!$A$2:$B$3197,2,FALSE)</f>
        <v>창업투자</v>
      </c>
      <c r="E831" t="e">
        <v>#N/A</v>
      </c>
      <c r="F831">
        <v>2100</v>
      </c>
      <c r="G831" s="7">
        <v>2200</v>
      </c>
      <c r="H831" t="s">
        <v>776</v>
      </c>
      <c r="I831" s="7">
        <f>VALUE(LEFT(H831,FIND("/",H831)-1)) + VALUE(MID(H831,FIND("/",H831)+1,LEN(H831)))</f>
        <v>6810000</v>
      </c>
      <c r="J831" s="1">
        <v>394704</v>
      </c>
      <c r="K831" s="1">
        <f>G831*I831/(10^8)</f>
        <v>149.82</v>
      </c>
      <c r="L831" s="3"/>
      <c r="M831" s="3"/>
      <c r="N831" s="3"/>
      <c r="O831" s="3"/>
      <c r="P831">
        <v>0</v>
      </c>
      <c r="Q831" s="3"/>
      <c r="R831" s="3"/>
      <c r="S831" s="3"/>
      <c r="T831" s="3"/>
      <c r="U831" s="3"/>
      <c r="V831" s="3"/>
      <c r="W831" s="3"/>
      <c r="X831">
        <v>0</v>
      </c>
      <c r="Y831" s="3"/>
      <c r="Z831" s="3"/>
      <c r="AA831" s="3"/>
      <c r="AB831" s="3"/>
      <c r="AC831" s="3"/>
      <c r="AD831" s="3"/>
      <c r="AE831" s="3"/>
      <c r="AF831">
        <v>0</v>
      </c>
      <c r="AG831" s="3"/>
      <c r="AH831" s="3"/>
      <c r="AI831" s="3"/>
      <c r="AJ831" s="3"/>
      <c r="AK831" s="3"/>
      <c r="AL831" s="3"/>
      <c r="AM831" s="3"/>
      <c r="AN831">
        <v>28</v>
      </c>
      <c r="AO831" s="3"/>
      <c r="AP831" s="3"/>
      <c r="AQ831" s="3"/>
      <c r="AR831" s="3"/>
      <c r="AS831" s="3"/>
      <c r="AT831" s="3"/>
      <c r="AU831" s="3"/>
      <c r="AV831">
        <v>19</v>
      </c>
      <c r="AW831" s="3"/>
      <c r="AX831" s="3"/>
      <c r="AY831" s="3"/>
      <c r="AZ831" s="3"/>
      <c r="BA831" s="3"/>
      <c r="BB831" s="3"/>
      <c r="BC831" s="3"/>
      <c r="BD831">
        <v>9</v>
      </c>
      <c r="BE831" s="3"/>
      <c r="BF831" s="3"/>
      <c r="BG831" s="3"/>
      <c r="BH831" s="3"/>
      <c r="BI831" s="3"/>
      <c r="BJ831" s="3"/>
      <c r="BK831" s="3"/>
      <c r="BL831">
        <v>9</v>
      </c>
      <c r="BM831" s="3"/>
      <c r="BN831" s="3"/>
      <c r="BO831" s="3"/>
      <c r="BP831" s="3"/>
      <c r="BQ831" s="3"/>
      <c r="BR831" s="3"/>
      <c r="BS831" s="3"/>
      <c r="BT831">
        <v>1</v>
      </c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>
        <v>-29</v>
      </c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6">
        <f>(CM831*3+CL831*2+CK831)/6</f>
        <v>0</v>
      </c>
      <c r="DM831">
        <f>BH831+(BH831*(CG831-8.25)/8.25)</f>
        <v>0</v>
      </c>
      <c r="DN831">
        <f>BI831+(BI831*(CH831-8.25)/8.25)</f>
        <v>0</v>
      </c>
      <c r="DO831">
        <f>BJ831+(BJ831*(CI831-8.25)/8.25)</f>
        <v>0</v>
      </c>
      <c r="DP831">
        <f>BK831+(BK831*(CJ831-8.25)/8.25)</f>
        <v>0</v>
      </c>
      <c r="DQ831">
        <f>BL831+(BL831*(CK831-8.25)/8.25)</f>
        <v>0</v>
      </c>
      <c r="DR831">
        <f>BM831+(BM831*(CL831-8.25)/8.25)</f>
        <v>0</v>
      </c>
      <c r="DS831">
        <f>BN831+(BN831*(CM831-8.25)/8.25)</f>
        <v>0</v>
      </c>
      <c r="DT831" s="8">
        <f>DM831*10^8/$I831</f>
        <v>0</v>
      </c>
      <c r="DU831" s="8">
        <f>DN831*10^8/$I831</f>
        <v>0</v>
      </c>
      <c r="DV831" s="8">
        <f>DO831*10^8/$I831</f>
        <v>0</v>
      </c>
      <c r="DW831" s="8">
        <f>DP831*10^8/$I831</f>
        <v>0</v>
      </c>
      <c r="DX831" s="8">
        <f>DQ831*10^8/$I831</f>
        <v>0</v>
      </c>
      <c r="DY831" s="8">
        <f>DR831*10^8/$I831</f>
        <v>0</v>
      </c>
      <c r="DZ831" s="8">
        <f>DS831*10^8/$I831</f>
        <v>0</v>
      </c>
      <c r="EA831" s="8">
        <f>DT831*10^8/$I831</f>
        <v>0</v>
      </c>
      <c r="EB831" s="8">
        <f>DZ831*0.8</f>
        <v>0</v>
      </c>
      <c r="EC831" s="10" t="e">
        <f>G831-E831</f>
        <v>#N/A</v>
      </c>
      <c r="ED831" s="4" t="e">
        <f>EC831/E831*100</f>
        <v>#N/A</v>
      </c>
      <c r="EE831" s="4">
        <f>DY831-G831</f>
        <v>-2200</v>
      </c>
      <c r="EF831" s="12">
        <f>EE831/G831</f>
        <v>-1</v>
      </c>
      <c r="EG831" s="4">
        <f>G831-F831</f>
        <v>100</v>
      </c>
    </row>
    <row r="832" spans="1:137" x14ac:dyDescent="0.3">
      <c r="A832">
        <v>831</v>
      </c>
      <c r="B832" t="s">
        <v>7349</v>
      </c>
      <c r="C832" t="s">
        <v>3115</v>
      </c>
      <c r="D832" t="str">
        <f>VLOOKUP(C832,Sheet1!$A$2:$B$3197,2,FALSE)</f>
        <v>소프트웨어</v>
      </c>
      <c r="E832" t="e">
        <v>#N/A</v>
      </c>
      <c r="F832">
        <v>12050</v>
      </c>
      <c r="G832" s="7">
        <v>11350</v>
      </c>
      <c r="H832" t="s">
        <v>777</v>
      </c>
      <c r="I832" s="7">
        <f>VALUE(LEFT(H832,FIND("/",H832)-1)) + VALUE(MID(H832,FIND("/",H832)+1,LEN(H832)))</f>
        <v>9860000</v>
      </c>
      <c r="J832" s="1">
        <v>450000</v>
      </c>
      <c r="K832" s="1">
        <f>G832*I832/(10^8)</f>
        <v>1119.1099999999999</v>
      </c>
      <c r="L832">
        <v>110</v>
      </c>
      <c r="M832">
        <v>115</v>
      </c>
      <c r="N832">
        <v>116</v>
      </c>
      <c r="O832">
        <v>145</v>
      </c>
      <c r="P832">
        <v>153</v>
      </c>
      <c r="Q832" s="3"/>
      <c r="R832" s="3"/>
      <c r="S832" s="3"/>
      <c r="T832">
        <v>25</v>
      </c>
      <c r="U832">
        <v>29</v>
      </c>
      <c r="V832">
        <v>31</v>
      </c>
      <c r="W832">
        <v>24</v>
      </c>
      <c r="X832">
        <v>49</v>
      </c>
      <c r="Y832" s="3"/>
      <c r="Z832" s="3"/>
      <c r="AA832" s="3"/>
      <c r="AB832">
        <v>20</v>
      </c>
      <c r="AC832">
        <v>30</v>
      </c>
      <c r="AD832">
        <v>21</v>
      </c>
      <c r="AE832">
        <v>31</v>
      </c>
      <c r="AF832">
        <v>51</v>
      </c>
      <c r="AG832" s="3"/>
      <c r="AH832" s="3"/>
      <c r="AI832" s="3"/>
      <c r="AJ832">
        <v>169</v>
      </c>
      <c r="AK832">
        <v>194</v>
      </c>
      <c r="AL832">
        <v>218</v>
      </c>
      <c r="AM832">
        <v>210</v>
      </c>
      <c r="AN832">
        <v>298</v>
      </c>
      <c r="AO832" s="3"/>
      <c r="AP832" s="3"/>
      <c r="AQ832" s="3"/>
      <c r="AR832">
        <v>25</v>
      </c>
      <c r="AS832">
        <v>20</v>
      </c>
      <c r="AT832">
        <v>92</v>
      </c>
      <c r="AU832">
        <v>55</v>
      </c>
      <c r="AV832">
        <v>97</v>
      </c>
      <c r="AW832" s="3"/>
      <c r="AX832" s="3"/>
      <c r="AY832" s="3"/>
      <c r="AZ832">
        <v>144</v>
      </c>
      <c r="BA832">
        <v>174</v>
      </c>
      <c r="BB832">
        <v>126</v>
      </c>
      <c r="BC832">
        <v>155</v>
      </c>
      <c r="BD832">
        <v>201</v>
      </c>
      <c r="BE832" s="3"/>
      <c r="BF832" s="3"/>
      <c r="BG832" s="3"/>
      <c r="BH832">
        <v>144</v>
      </c>
      <c r="BI832">
        <v>174</v>
      </c>
      <c r="BJ832">
        <v>124</v>
      </c>
      <c r="BK832">
        <v>155</v>
      </c>
      <c r="BL832">
        <v>201</v>
      </c>
      <c r="BM832" s="3"/>
      <c r="BN832" s="3"/>
      <c r="BO832" s="3"/>
      <c r="BP832">
        <v>10</v>
      </c>
      <c r="BQ832">
        <v>10</v>
      </c>
      <c r="BR832">
        <v>10</v>
      </c>
      <c r="BS832">
        <v>10</v>
      </c>
      <c r="BT832">
        <v>10</v>
      </c>
      <c r="BU832" s="3"/>
      <c r="BV832" s="3"/>
      <c r="BW832" s="3"/>
      <c r="BX832">
        <v>12.49</v>
      </c>
      <c r="BY832">
        <v>16.329999999999998</v>
      </c>
      <c r="BZ832" t="s">
        <v>0</v>
      </c>
      <c r="CA832">
        <v>14.58</v>
      </c>
      <c r="CB832">
        <v>20.23</v>
      </c>
      <c r="CC832" s="3"/>
      <c r="CD832" s="3"/>
      <c r="CE832" s="3"/>
      <c r="CF832">
        <v>14.35</v>
      </c>
      <c r="CG832">
        <v>18.66</v>
      </c>
      <c r="CH832" t="s">
        <v>0</v>
      </c>
      <c r="CI832">
        <v>26.24</v>
      </c>
      <c r="CJ832">
        <v>28.85</v>
      </c>
      <c r="CK832" s="3"/>
      <c r="CL832" s="3"/>
      <c r="CM832" s="3"/>
      <c r="CN832">
        <v>201</v>
      </c>
      <c r="CO832">
        <v>303</v>
      </c>
      <c r="CP832">
        <v>217</v>
      </c>
      <c r="CQ832">
        <v>375</v>
      </c>
      <c r="CR832">
        <v>524</v>
      </c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6">
        <f>(CM832*3+CL832*2+CK832)/6</f>
        <v>0</v>
      </c>
      <c r="DM832">
        <f>BH832+(BH832*(CG832-8.25)/8.25)</f>
        <v>325.70181818181817</v>
      </c>
      <c r="DN832" t="e">
        <f>BI832+(BI832*(CH832-8.25)/8.25)</f>
        <v>#VALUE!</v>
      </c>
      <c r="DO832">
        <f>BJ832+(BJ832*(CI832-8.25)/8.25)</f>
        <v>394.3951515151515</v>
      </c>
      <c r="DP832">
        <f>BK832+(BK832*(CJ832-8.25)/8.25)</f>
        <v>542.030303030303</v>
      </c>
      <c r="DQ832">
        <f>BL832+(BL832*(CK832-8.25)/8.25)</f>
        <v>0</v>
      </c>
      <c r="DR832">
        <f>BM832+(BM832*(CL832-8.25)/8.25)</f>
        <v>0</v>
      </c>
      <c r="DS832">
        <f>BN832+(BN832*(CM832-8.25)/8.25)</f>
        <v>0</v>
      </c>
      <c r="DT832" s="8">
        <f>DM832*10^8/$I832</f>
        <v>3303.2638760833484</v>
      </c>
      <c r="DU832" s="8" t="e">
        <f>DN832*10^8/$I832</f>
        <v>#VALUE!</v>
      </c>
      <c r="DV832" s="8">
        <f>DO832*10^8/$I832</f>
        <v>3999.9508267256747</v>
      </c>
      <c r="DW832" s="8">
        <f>DP832*10^8/$I832</f>
        <v>5497.2647366156498</v>
      </c>
      <c r="DX832" s="8">
        <f>DQ832*10^8/$I832</f>
        <v>0</v>
      </c>
      <c r="DY832" s="8">
        <f>DR832*10^8/$I832</f>
        <v>0</v>
      </c>
      <c r="DZ832" s="8">
        <f>DS832*10^8/$I832</f>
        <v>0</v>
      </c>
      <c r="EA832" s="8">
        <f>DT832*10^8/$I832</f>
        <v>33501.662029242885</v>
      </c>
      <c r="EB832" s="8">
        <f>DZ832*0.8</f>
        <v>0</v>
      </c>
      <c r="EC832" s="10" t="e">
        <f>G832-E832</f>
        <v>#N/A</v>
      </c>
      <c r="ED832" s="4" t="e">
        <f>EC832/E832*100</f>
        <v>#N/A</v>
      </c>
      <c r="EE832" s="4">
        <f>DY832-G832</f>
        <v>-11350</v>
      </c>
      <c r="EF832" s="12">
        <f>EE832/G832</f>
        <v>-1</v>
      </c>
      <c r="EG832" s="4">
        <f>G832-F832</f>
        <v>-700</v>
      </c>
    </row>
    <row r="833" spans="1:137" x14ac:dyDescent="0.3">
      <c r="A833">
        <v>832</v>
      </c>
      <c r="B833" t="s">
        <v>6403</v>
      </c>
      <c r="C833" t="s">
        <v>3116</v>
      </c>
      <c r="D833" t="str">
        <f>VLOOKUP(C833,Sheet1!$A$2:$B$3197,2,FALSE)</f>
        <v>창업투자</v>
      </c>
      <c r="E833" t="e">
        <v>#N/A</v>
      </c>
      <c r="F833">
        <v>2105</v>
      </c>
      <c r="G833" s="7">
        <v>2255</v>
      </c>
      <c r="H833" t="s">
        <v>778</v>
      </c>
      <c r="I833" s="7">
        <f>VALUE(LEFT(H833,FIND("/",H833)-1)) + VALUE(MID(H833,FIND("/",H833)+1,LEN(H833)))</f>
        <v>4550000</v>
      </c>
      <c r="J833">
        <v>0</v>
      </c>
      <c r="K833" s="1">
        <f>G833*I833/(10^8)</f>
        <v>102.60250000000001</v>
      </c>
      <c r="L833" s="3"/>
      <c r="M833" s="3"/>
      <c r="N833" s="3"/>
      <c r="O833" s="3"/>
      <c r="P833">
        <v>0</v>
      </c>
      <c r="Q833" s="3"/>
      <c r="R833" s="3"/>
      <c r="S833" s="3"/>
      <c r="T833" s="3"/>
      <c r="U833" s="3"/>
      <c r="V833" s="3"/>
      <c r="W833" s="3"/>
      <c r="X833">
        <v>0</v>
      </c>
      <c r="Y833" s="3"/>
      <c r="Z833" s="3"/>
      <c r="AA833" s="3"/>
      <c r="AB833" s="3"/>
      <c r="AC833" s="3"/>
      <c r="AD833" s="3"/>
      <c r="AE833" s="3"/>
      <c r="AF833">
        <v>0</v>
      </c>
      <c r="AG833" s="3"/>
      <c r="AH833" s="3"/>
      <c r="AI833" s="3"/>
      <c r="AJ833" s="3"/>
      <c r="AK833" s="3"/>
      <c r="AL833" s="3"/>
      <c r="AM833" s="3"/>
      <c r="AN833">
        <v>20</v>
      </c>
      <c r="AO833" s="3"/>
      <c r="AP833" s="3"/>
      <c r="AQ833" s="3"/>
      <c r="AR833" s="3"/>
      <c r="AS833" s="3"/>
      <c r="AT833" s="3"/>
      <c r="AU833" s="3"/>
      <c r="AV833">
        <v>11</v>
      </c>
      <c r="AW833" s="3"/>
      <c r="AX833" s="3"/>
      <c r="AY833" s="3"/>
      <c r="AZ833" s="3"/>
      <c r="BA833" s="3"/>
      <c r="BB833" s="3"/>
      <c r="BC833" s="3"/>
      <c r="BD833">
        <v>8</v>
      </c>
      <c r="BE833" s="3"/>
      <c r="BF833" s="3"/>
      <c r="BG833" s="3"/>
      <c r="BH833" s="3"/>
      <c r="BI833" s="3"/>
      <c r="BJ833" s="3"/>
      <c r="BK833" s="3"/>
      <c r="BL833">
        <v>8</v>
      </c>
      <c r="BM833" s="3"/>
      <c r="BN833" s="3"/>
      <c r="BO833" s="3"/>
      <c r="BP833" s="3"/>
      <c r="BQ833" s="3"/>
      <c r="BR833" s="3"/>
      <c r="BS833" s="3"/>
      <c r="BT833">
        <v>1</v>
      </c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>
        <v>-57</v>
      </c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6">
        <f>(CM833*3+CL833*2+CK833)/6</f>
        <v>0</v>
      </c>
      <c r="DM833">
        <f>BH833+(BH833*(CG833-8.25)/8.25)</f>
        <v>0</v>
      </c>
      <c r="DN833">
        <f>BI833+(BI833*(CH833-8.25)/8.25)</f>
        <v>0</v>
      </c>
      <c r="DO833">
        <f>BJ833+(BJ833*(CI833-8.25)/8.25)</f>
        <v>0</v>
      </c>
      <c r="DP833">
        <f>BK833+(BK833*(CJ833-8.25)/8.25)</f>
        <v>0</v>
      </c>
      <c r="DQ833">
        <f>BL833+(BL833*(CK833-8.25)/8.25)</f>
        <v>0</v>
      </c>
      <c r="DR833">
        <f>BM833+(BM833*(CL833-8.25)/8.25)</f>
        <v>0</v>
      </c>
      <c r="DS833">
        <f>BN833+(BN833*(CM833-8.25)/8.25)</f>
        <v>0</v>
      </c>
      <c r="DT833" s="8">
        <f>DM833*10^8/$I833</f>
        <v>0</v>
      </c>
      <c r="DU833" s="8">
        <f>DN833*10^8/$I833</f>
        <v>0</v>
      </c>
      <c r="DV833" s="8">
        <f>DO833*10^8/$I833</f>
        <v>0</v>
      </c>
      <c r="DW833" s="8">
        <f>DP833*10^8/$I833</f>
        <v>0</v>
      </c>
      <c r="DX833" s="8">
        <f>DQ833*10^8/$I833</f>
        <v>0</v>
      </c>
      <c r="DY833" s="8">
        <f>DR833*10^8/$I833</f>
        <v>0</v>
      </c>
      <c r="DZ833" s="8">
        <f>DS833*10^8/$I833</f>
        <v>0</v>
      </c>
      <c r="EA833" s="8">
        <f>DT833*10^8/$I833</f>
        <v>0</v>
      </c>
      <c r="EB833" s="8">
        <f>DZ833*0.8</f>
        <v>0</v>
      </c>
      <c r="EC833" s="10" t="e">
        <f>G833-E833</f>
        <v>#N/A</v>
      </c>
      <c r="ED833" s="4" t="e">
        <f>EC833/E833*100</f>
        <v>#N/A</v>
      </c>
      <c r="EE833" s="4">
        <f>DY833-G833</f>
        <v>-2255</v>
      </c>
      <c r="EF833" s="12">
        <f>EE833/G833</f>
        <v>-1</v>
      </c>
      <c r="EG833" s="4">
        <f>G833-F833</f>
        <v>150</v>
      </c>
    </row>
    <row r="834" spans="1:137" x14ac:dyDescent="0.3">
      <c r="A834">
        <v>833</v>
      </c>
      <c r="B834" t="s">
        <v>7640</v>
      </c>
      <c r="C834" t="s">
        <v>3117</v>
      </c>
      <c r="D834" t="str">
        <f>VLOOKUP(C834,Sheet1!$A$2:$B$3197,2,FALSE)</f>
        <v>기계</v>
      </c>
      <c r="E834" t="e">
        <v>#N/A</v>
      </c>
      <c r="F834">
        <v>21600</v>
      </c>
      <c r="G834" s="7">
        <v>21950</v>
      </c>
      <c r="H834" t="s">
        <v>779</v>
      </c>
      <c r="I834" s="7">
        <f>VALUE(LEFT(H834,FIND("/",H834)-1)) + VALUE(MID(H834,FIND("/",H834)+1,LEN(H834)))</f>
        <v>16135214</v>
      </c>
      <c r="J834">
        <v>0</v>
      </c>
      <c r="K834" s="1">
        <f>G834*I834/(10^8)</f>
        <v>3541.6794730000001</v>
      </c>
      <c r="L834">
        <v>32</v>
      </c>
      <c r="M834">
        <v>42</v>
      </c>
      <c r="N834">
        <v>11</v>
      </c>
      <c r="O834">
        <v>17</v>
      </c>
      <c r="P834">
        <v>54</v>
      </c>
      <c r="Q834" s="3"/>
      <c r="R834" s="3"/>
      <c r="S834" s="3"/>
      <c r="T834">
        <v>6</v>
      </c>
      <c r="U834">
        <v>9</v>
      </c>
      <c r="V834">
        <v>-33</v>
      </c>
      <c r="W834">
        <v>-54</v>
      </c>
      <c r="X834">
        <v>-13</v>
      </c>
      <c r="Y834" s="3"/>
      <c r="Z834" s="3"/>
      <c r="AA834" s="3"/>
      <c r="AB834">
        <v>6</v>
      </c>
      <c r="AC834">
        <v>6</v>
      </c>
      <c r="AD834">
        <v>-32</v>
      </c>
      <c r="AE834">
        <v>-55</v>
      </c>
      <c r="AF834">
        <v>-14</v>
      </c>
      <c r="AG834" s="3"/>
      <c r="AH834" s="3"/>
      <c r="AI834" s="3"/>
      <c r="AJ834">
        <v>45</v>
      </c>
      <c r="AK834">
        <v>151</v>
      </c>
      <c r="AL834">
        <v>124</v>
      </c>
      <c r="AM834">
        <v>92</v>
      </c>
      <c r="AN834">
        <v>114</v>
      </c>
      <c r="AO834" s="3"/>
      <c r="AP834" s="3"/>
      <c r="AQ834" s="3"/>
      <c r="AR834">
        <v>8</v>
      </c>
      <c r="AS834">
        <v>8</v>
      </c>
      <c r="AT834">
        <v>8</v>
      </c>
      <c r="AU834">
        <v>12</v>
      </c>
      <c r="AV834">
        <v>48</v>
      </c>
      <c r="AW834" s="3"/>
      <c r="AX834" s="3"/>
      <c r="AY834" s="3"/>
      <c r="AZ834">
        <v>36</v>
      </c>
      <c r="BA834">
        <v>143</v>
      </c>
      <c r="BB834">
        <v>117</v>
      </c>
      <c r="BC834">
        <v>80</v>
      </c>
      <c r="BD834">
        <v>66</v>
      </c>
      <c r="BE834" s="3"/>
      <c r="BF834" s="3"/>
      <c r="BG834" s="3"/>
      <c r="BH834">
        <v>36</v>
      </c>
      <c r="BI834">
        <v>143</v>
      </c>
      <c r="BJ834">
        <v>117</v>
      </c>
      <c r="BK834">
        <v>80</v>
      </c>
      <c r="BL834">
        <v>66</v>
      </c>
      <c r="BM834" s="3"/>
      <c r="BN834" s="3"/>
      <c r="BO834" s="3"/>
      <c r="BP834">
        <v>1</v>
      </c>
      <c r="BQ834">
        <v>1</v>
      </c>
      <c r="BR834">
        <v>64</v>
      </c>
      <c r="BS834">
        <v>64</v>
      </c>
      <c r="BT834">
        <v>64</v>
      </c>
      <c r="BU834" s="3"/>
      <c r="BV834" s="3"/>
      <c r="BW834" s="3"/>
      <c r="BX834" s="3"/>
      <c r="BY834">
        <v>6.6</v>
      </c>
      <c r="BZ834">
        <v>-23.56</v>
      </c>
      <c r="CA834">
        <v>-50.76</v>
      </c>
      <c r="CB834">
        <v>-13.63</v>
      </c>
      <c r="CC834" s="3"/>
      <c r="CD834" s="3"/>
      <c r="CE834" s="3"/>
      <c r="CF834" s="3"/>
      <c r="CG834">
        <v>7.35</v>
      </c>
      <c r="CH834">
        <v>-24.99</v>
      </c>
      <c r="CI834">
        <v>-55.9</v>
      </c>
      <c r="CJ834">
        <v>-19.27</v>
      </c>
      <c r="CK834" s="3"/>
      <c r="CL834" s="3"/>
      <c r="CM834" s="3"/>
      <c r="CN834">
        <v>57</v>
      </c>
      <c r="CO834">
        <v>56</v>
      </c>
      <c r="CP834">
        <v>-252</v>
      </c>
      <c r="CQ834">
        <v>-428</v>
      </c>
      <c r="CR834">
        <v>-108</v>
      </c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6">
        <f>(CM834*3+CL834*2+CK834)/6</f>
        <v>0</v>
      </c>
      <c r="DM834">
        <f>BH834+(BH834*(CG834-8.25)/8.25)</f>
        <v>32.072727272727271</v>
      </c>
      <c r="DN834">
        <f>BI834+(BI834*(CH834-8.25)/8.25)</f>
        <v>-433.15999999999997</v>
      </c>
      <c r="DO834">
        <f>BJ834+(BJ834*(CI834-8.25)/8.25)</f>
        <v>-792.76363636363646</v>
      </c>
      <c r="DP834">
        <f>BK834+(BK834*(CJ834-8.25)/8.25)</f>
        <v>-186.86060606060607</v>
      </c>
      <c r="DQ834">
        <f>BL834+(BL834*(CK834-8.25)/8.25)</f>
        <v>0</v>
      </c>
      <c r="DR834">
        <f>BM834+(BM834*(CL834-8.25)/8.25)</f>
        <v>0</v>
      </c>
      <c r="DS834">
        <f>BN834+(BN834*(CM834-8.25)/8.25)</f>
        <v>0</v>
      </c>
      <c r="DT834" s="8">
        <f>DM834*10^8/$I834</f>
        <v>198.77472509956962</v>
      </c>
      <c r="DU834" s="8">
        <f>DN834*10^8/$I834</f>
        <v>-2684.5630928725209</v>
      </c>
      <c r="DV834" s="8">
        <f>DO834*10^8/$I834</f>
        <v>-4913.2514533965059</v>
      </c>
      <c r="DW834" s="8">
        <f>DP834*10^8/$I834</f>
        <v>-1158.091898010191</v>
      </c>
      <c r="DX834" s="8">
        <f>DQ834*10^8/$I834</f>
        <v>0</v>
      </c>
      <c r="DY834" s="8">
        <f>DR834*10^8/$I834</f>
        <v>0</v>
      </c>
      <c r="DZ834" s="8">
        <f>DS834*10^8/$I834</f>
        <v>0</v>
      </c>
      <c r="EA834" s="8">
        <f>DT834*10^8/$I834</f>
        <v>1231.9311358347625</v>
      </c>
      <c r="EB834" s="8">
        <f>DZ834*0.8</f>
        <v>0</v>
      </c>
      <c r="EC834" s="10" t="e">
        <f>G834-E834</f>
        <v>#N/A</v>
      </c>
      <c r="ED834" s="4" t="e">
        <f>EC834/E834*100</f>
        <v>#N/A</v>
      </c>
      <c r="EE834" s="4">
        <f>DY834-G834</f>
        <v>-21950</v>
      </c>
      <c r="EF834" s="12">
        <f>EE834/G834</f>
        <v>-1</v>
      </c>
      <c r="EG834" s="4">
        <f>G834-F834</f>
        <v>350</v>
      </c>
    </row>
    <row r="835" spans="1:137" x14ac:dyDescent="0.3">
      <c r="A835">
        <v>834</v>
      </c>
      <c r="B835" t="s">
        <v>6012</v>
      </c>
      <c r="C835" t="s">
        <v>3118</v>
      </c>
      <c r="D835" t="str">
        <f>VLOOKUP(C835,Sheet1!$A$2:$B$3197,2,FALSE)</f>
        <v>IT서비스</v>
      </c>
      <c r="E835" t="e">
        <v>#N/A</v>
      </c>
      <c r="F835">
        <v>19900</v>
      </c>
      <c r="G835" s="7">
        <v>22050</v>
      </c>
      <c r="H835" t="s">
        <v>780</v>
      </c>
      <c r="I835" s="7">
        <f>VALUE(LEFT(H835,FIND("/",H835)-1)) + VALUE(MID(H835,FIND("/",H835)+1,LEN(H835)))</f>
        <v>6897482</v>
      </c>
      <c r="J835" s="1">
        <v>345674</v>
      </c>
      <c r="K835" s="1">
        <f>G835*I835/(10^8)</f>
        <v>1520.894781</v>
      </c>
      <c r="L835">
        <v>297</v>
      </c>
      <c r="M835">
        <v>327</v>
      </c>
      <c r="N835">
        <v>338</v>
      </c>
      <c r="O835">
        <v>349</v>
      </c>
      <c r="P835">
        <v>290</v>
      </c>
      <c r="Q835">
        <v>362</v>
      </c>
      <c r="R835">
        <v>462</v>
      </c>
      <c r="S835">
        <v>556</v>
      </c>
      <c r="T835">
        <v>0</v>
      </c>
      <c r="U835">
        <v>-11</v>
      </c>
      <c r="V835">
        <v>-5</v>
      </c>
      <c r="W835">
        <v>-24</v>
      </c>
      <c r="X835">
        <v>-40</v>
      </c>
      <c r="Y835">
        <v>12</v>
      </c>
      <c r="Z835">
        <v>83</v>
      </c>
      <c r="AA835">
        <v>130</v>
      </c>
      <c r="AB835">
        <v>0</v>
      </c>
      <c r="AC835">
        <v>-20</v>
      </c>
      <c r="AD835">
        <v>-14</v>
      </c>
      <c r="AE835">
        <v>-25</v>
      </c>
      <c r="AF835">
        <v>-41</v>
      </c>
      <c r="AG835">
        <v>15</v>
      </c>
      <c r="AH835">
        <v>72</v>
      </c>
      <c r="AI835">
        <v>114</v>
      </c>
      <c r="AJ835">
        <v>139</v>
      </c>
      <c r="AK835">
        <v>139</v>
      </c>
      <c r="AL835">
        <v>121</v>
      </c>
      <c r="AM835">
        <v>122</v>
      </c>
      <c r="AN835">
        <v>75</v>
      </c>
      <c r="AO835">
        <v>269</v>
      </c>
      <c r="AP835">
        <v>359</v>
      </c>
      <c r="AQ835">
        <v>490</v>
      </c>
      <c r="AR835">
        <v>73</v>
      </c>
      <c r="AS835">
        <v>83</v>
      </c>
      <c r="AT835">
        <v>172</v>
      </c>
      <c r="AU835">
        <v>98</v>
      </c>
      <c r="AV835">
        <v>91</v>
      </c>
      <c r="AW835">
        <v>112</v>
      </c>
      <c r="AX835">
        <v>131</v>
      </c>
      <c r="AY835">
        <v>148</v>
      </c>
      <c r="AZ835">
        <v>66</v>
      </c>
      <c r="BA835">
        <v>56</v>
      </c>
      <c r="BB835">
        <v>-52</v>
      </c>
      <c r="BC835">
        <v>24</v>
      </c>
      <c r="BD835">
        <v>-16</v>
      </c>
      <c r="BE835">
        <v>157</v>
      </c>
      <c r="BF835">
        <v>228</v>
      </c>
      <c r="BG835">
        <v>342</v>
      </c>
      <c r="BH835">
        <v>66</v>
      </c>
      <c r="BI835">
        <v>56</v>
      </c>
      <c r="BJ835">
        <v>-52</v>
      </c>
      <c r="BK835">
        <v>24</v>
      </c>
      <c r="BL835">
        <v>-17</v>
      </c>
      <c r="BM835">
        <v>155</v>
      </c>
      <c r="BN835">
        <v>226</v>
      </c>
      <c r="BO835">
        <v>339</v>
      </c>
      <c r="BP835">
        <v>7</v>
      </c>
      <c r="BQ835">
        <v>7</v>
      </c>
      <c r="BR835">
        <v>4</v>
      </c>
      <c r="BS835">
        <v>29</v>
      </c>
      <c r="BT835">
        <v>29</v>
      </c>
      <c r="BU835">
        <v>29</v>
      </c>
      <c r="BV835">
        <v>29</v>
      </c>
      <c r="BW835">
        <v>29</v>
      </c>
      <c r="BX835">
        <v>0.28000000000000003</v>
      </c>
      <c r="BY835">
        <v>-14.31</v>
      </c>
      <c r="BZ835" t="s">
        <v>0</v>
      </c>
      <c r="CA835">
        <v>-20.65</v>
      </c>
      <c r="CB835">
        <v>-41.87</v>
      </c>
      <c r="CC835">
        <v>8.73</v>
      </c>
      <c r="CD835">
        <v>22.93</v>
      </c>
      <c r="CE835">
        <v>26.86</v>
      </c>
      <c r="CF835">
        <v>0.56999999999999995</v>
      </c>
      <c r="CG835">
        <v>-32.479999999999997</v>
      </c>
      <c r="CH835" t="s">
        <v>0</v>
      </c>
      <c r="CI835" t="s">
        <v>1</v>
      </c>
      <c r="CJ835" s="2">
        <v>-1204.45</v>
      </c>
      <c r="CK835">
        <v>21.8</v>
      </c>
      <c r="CL835">
        <v>37.270000000000003</v>
      </c>
      <c r="CM835">
        <v>40</v>
      </c>
      <c r="CN835">
        <v>9</v>
      </c>
      <c r="CO835">
        <v>-501</v>
      </c>
      <c r="CP835">
        <v>-300</v>
      </c>
      <c r="CQ835">
        <v>-554</v>
      </c>
      <c r="CR835">
        <v>-712</v>
      </c>
      <c r="CS835">
        <v>221</v>
      </c>
      <c r="CT835" s="1">
        <v>1029</v>
      </c>
      <c r="CU835" s="1">
        <v>1638</v>
      </c>
      <c r="CV835" s="3"/>
      <c r="CW835" s="3"/>
      <c r="CX835" s="3"/>
      <c r="CY835" s="3"/>
      <c r="CZ835" s="3"/>
      <c r="DA835">
        <v>99.93</v>
      </c>
      <c r="DB835">
        <v>21.42</v>
      </c>
      <c r="DC835">
        <v>13.46</v>
      </c>
      <c r="DD835" s="3"/>
      <c r="DE835" s="3"/>
      <c r="DF835" s="3"/>
      <c r="DG835" s="3"/>
      <c r="DH835" s="3"/>
      <c r="DI835">
        <v>9.81</v>
      </c>
      <c r="DJ835">
        <v>6.73</v>
      </c>
      <c r="DK835">
        <v>4.49</v>
      </c>
      <c r="DL835" s="6">
        <f>(CM835*3+CL835*2+CK835)/6</f>
        <v>36.056666666666672</v>
      </c>
      <c r="DM835">
        <f>BH835+(BH835*(CG835-8.25)/8.25)</f>
        <v>-259.83999999999997</v>
      </c>
      <c r="DN835" t="e">
        <f>BI835+(BI835*(CH835-8.25)/8.25)</f>
        <v>#VALUE!</v>
      </c>
      <c r="DO835" t="e">
        <f>BJ835+(BJ835*(CI835-8.25)/8.25)</f>
        <v>#VALUE!</v>
      </c>
      <c r="DP835">
        <f>BK835+(BK835*(CJ835-8.25)/8.25)</f>
        <v>-3503.8545454545456</v>
      </c>
      <c r="DQ835">
        <f>BL835+(BL835*(CK835-8.25)/8.25)</f>
        <v>-44.921212121212122</v>
      </c>
      <c r="DR835">
        <f>BM835+(BM835*(CL835-8.25)/8.25)</f>
        <v>700.22424242424245</v>
      </c>
      <c r="DS835">
        <f>BN835+(BN835*(CM835-8.25)/8.25)</f>
        <v>1095.7575757575758</v>
      </c>
      <c r="DT835" s="8">
        <f>DM835*10^8/$I835</f>
        <v>-3767.1718461896671</v>
      </c>
      <c r="DU835" s="8" t="e">
        <f>DN835*10^8/$I835</f>
        <v>#VALUE!</v>
      </c>
      <c r="DV835" s="8" t="e">
        <f>DO835*10^8/$I835</f>
        <v>#VALUE!</v>
      </c>
      <c r="DW835" s="8">
        <f>DP835*10^8/$I835</f>
        <v>-50799.03862677054</v>
      </c>
      <c r="DX835" s="8">
        <f>DQ835*10^8/$I835</f>
        <v>-651.26972598423777</v>
      </c>
      <c r="DY835" s="8">
        <f>DR835*10^8/$I835</f>
        <v>10151.8821277713</v>
      </c>
      <c r="DZ835" s="8">
        <f>DS835*10^8/$I835</f>
        <v>15886.341939820584</v>
      </c>
      <c r="EA835" s="8">
        <f>DT835*10^8/$I835</f>
        <v>-54616.624533266884</v>
      </c>
      <c r="EB835" s="8">
        <f>DZ835*0.8</f>
        <v>12709.073551856469</v>
      </c>
      <c r="EC835" s="10" t="e">
        <f>G835-E835</f>
        <v>#N/A</v>
      </c>
      <c r="ED835" s="4" t="e">
        <f>EC835/E835*100</f>
        <v>#N/A</v>
      </c>
      <c r="EE835" s="4">
        <f>DY835-G835</f>
        <v>-11898.1178722287</v>
      </c>
      <c r="EF835" s="12">
        <f>EE835/G835</f>
        <v>-0.53959718241400001</v>
      </c>
      <c r="EG835" s="4">
        <f>G835-F835</f>
        <v>2150</v>
      </c>
    </row>
    <row r="836" spans="1:137" x14ac:dyDescent="0.3">
      <c r="A836">
        <v>835</v>
      </c>
      <c r="B836" t="s">
        <v>7583</v>
      </c>
      <c r="C836" t="s">
        <v>3119</v>
      </c>
      <c r="D836" t="str">
        <f>VLOOKUP(C836,Sheet1!$A$2:$B$3197,2,FALSE)</f>
        <v>IT서비스</v>
      </c>
      <c r="E836" t="e">
        <v>#N/A</v>
      </c>
      <c r="F836">
        <v>19650</v>
      </c>
      <c r="G836" s="7">
        <v>18800</v>
      </c>
      <c r="H836" t="s">
        <v>781</v>
      </c>
      <c r="I836" s="7">
        <f>VALUE(LEFT(H836,FIND("/",H836)-1)) + VALUE(MID(H836,FIND("/",H836)+1,LEN(H836)))</f>
        <v>9239014</v>
      </c>
      <c r="J836" s="1">
        <v>618636</v>
      </c>
      <c r="K836" s="1">
        <f>G836*I836/(10^8)</f>
        <v>1736.934632</v>
      </c>
      <c r="L836">
        <v>224</v>
      </c>
      <c r="M836">
        <v>321</v>
      </c>
      <c r="N836">
        <v>380</v>
      </c>
      <c r="O836">
        <v>583</v>
      </c>
      <c r="P836">
        <v>598</v>
      </c>
      <c r="Q836" s="3"/>
      <c r="R836" s="3"/>
      <c r="S836" s="3"/>
      <c r="T836">
        <v>3</v>
      </c>
      <c r="U836">
        <v>11</v>
      </c>
      <c r="V836">
        <v>26</v>
      </c>
      <c r="W836">
        <v>48</v>
      </c>
      <c r="X836">
        <v>33</v>
      </c>
      <c r="Y836" s="3"/>
      <c r="Z836" s="3"/>
      <c r="AA836" s="3"/>
      <c r="AB836">
        <v>0</v>
      </c>
      <c r="AC836">
        <v>10</v>
      </c>
      <c r="AD836">
        <v>17</v>
      </c>
      <c r="AE836">
        <v>32</v>
      </c>
      <c r="AF836">
        <v>35</v>
      </c>
      <c r="AG836" s="3"/>
      <c r="AH836" s="3"/>
      <c r="AI836" s="3"/>
      <c r="AJ836">
        <v>134</v>
      </c>
      <c r="AK836">
        <v>143</v>
      </c>
      <c r="AL836">
        <v>283</v>
      </c>
      <c r="AM836">
        <v>546</v>
      </c>
      <c r="AN836">
        <v>375</v>
      </c>
      <c r="AO836" s="3"/>
      <c r="AP836" s="3"/>
      <c r="AQ836" s="3"/>
      <c r="AR836">
        <v>51</v>
      </c>
      <c r="AS836">
        <v>51</v>
      </c>
      <c r="AT836">
        <v>265</v>
      </c>
      <c r="AU836">
        <v>399</v>
      </c>
      <c r="AV836">
        <v>200</v>
      </c>
      <c r="AW836" s="3"/>
      <c r="AX836" s="3"/>
      <c r="AY836" s="3"/>
      <c r="AZ836">
        <v>83</v>
      </c>
      <c r="BA836">
        <v>93</v>
      </c>
      <c r="BB836">
        <v>18</v>
      </c>
      <c r="BC836">
        <v>147</v>
      </c>
      <c r="BD836">
        <v>176</v>
      </c>
      <c r="BE836" s="3"/>
      <c r="BF836" s="3"/>
      <c r="BG836" s="3"/>
      <c r="BH836">
        <v>83</v>
      </c>
      <c r="BI836">
        <v>93</v>
      </c>
      <c r="BJ836">
        <v>19</v>
      </c>
      <c r="BK836">
        <v>142</v>
      </c>
      <c r="BL836">
        <v>172</v>
      </c>
      <c r="BM836" s="3"/>
      <c r="BN836" s="3"/>
      <c r="BO836" s="3"/>
      <c r="BP836">
        <v>14</v>
      </c>
      <c r="BQ836">
        <v>37</v>
      </c>
      <c r="BR836">
        <v>32</v>
      </c>
      <c r="BS836">
        <v>39</v>
      </c>
      <c r="BT836">
        <v>39</v>
      </c>
      <c r="BU836" s="3"/>
      <c r="BV836" s="3"/>
      <c r="BW836" s="3"/>
      <c r="BX836">
        <v>0.39</v>
      </c>
      <c r="BY836">
        <v>6.99</v>
      </c>
      <c r="BZ836" t="s">
        <v>0</v>
      </c>
      <c r="CA836">
        <v>7.66</v>
      </c>
      <c r="CB836">
        <v>7.56</v>
      </c>
      <c r="CC836" s="3"/>
      <c r="CD836" s="3"/>
      <c r="CE836" s="3"/>
      <c r="CF836">
        <v>0.84</v>
      </c>
      <c r="CG836">
        <v>11.05</v>
      </c>
      <c r="CH836" t="s">
        <v>0</v>
      </c>
      <c r="CI836">
        <v>41.34</v>
      </c>
      <c r="CJ836">
        <v>21.55</v>
      </c>
      <c r="CK836" s="3"/>
      <c r="CL836" s="3"/>
      <c r="CM836" s="3"/>
      <c r="CN836">
        <v>7</v>
      </c>
      <c r="CO836">
        <v>131</v>
      </c>
      <c r="CP836">
        <v>247</v>
      </c>
      <c r="CQ836">
        <v>427</v>
      </c>
      <c r="CR836">
        <v>434</v>
      </c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6">
        <f>(CM836*3+CL836*2+CK836)/6</f>
        <v>0</v>
      </c>
      <c r="DM836">
        <f>BH836+(BH836*(CG836-8.25)/8.25)</f>
        <v>111.16969696969699</v>
      </c>
      <c r="DN836" t="e">
        <f>BI836+(BI836*(CH836-8.25)/8.25)</f>
        <v>#VALUE!</v>
      </c>
      <c r="DO836">
        <f>BJ836+(BJ836*(CI836-8.25)/8.25)</f>
        <v>95.207272727272738</v>
      </c>
      <c r="DP836">
        <f>BK836+(BK836*(CJ836-8.25)/8.25)</f>
        <v>370.92121212121214</v>
      </c>
      <c r="DQ836">
        <f>BL836+(BL836*(CK836-8.25)/8.25)</f>
        <v>0</v>
      </c>
      <c r="DR836">
        <f>BM836+(BM836*(CL836-8.25)/8.25)</f>
        <v>0</v>
      </c>
      <c r="DS836">
        <f>BN836+(BN836*(CM836-8.25)/8.25)</f>
        <v>0</v>
      </c>
      <c r="DT836" s="8">
        <f>DM836*10^8/$I836</f>
        <v>1203.2636488016685</v>
      </c>
      <c r="DU836" s="8" t="e">
        <f>DN836*10^8/$I836</f>
        <v>#VALUE!</v>
      </c>
      <c r="DV836" s="8">
        <f>DO836*10^8/$I836</f>
        <v>1030.491703197687</v>
      </c>
      <c r="DW836" s="8">
        <f>DP836*10^8/$I836</f>
        <v>4014.7272438510445</v>
      </c>
      <c r="DX836" s="8">
        <f>DQ836*10^8/$I836</f>
        <v>0</v>
      </c>
      <c r="DY836" s="8">
        <f>DR836*10^8/$I836</f>
        <v>0</v>
      </c>
      <c r="DZ836" s="8">
        <f>DS836*10^8/$I836</f>
        <v>0</v>
      </c>
      <c r="EA836" s="8">
        <f>DT836*10^8/$I836</f>
        <v>13023.723622473875</v>
      </c>
      <c r="EB836" s="8">
        <f>DZ836*0.8</f>
        <v>0</v>
      </c>
      <c r="EC836" s="10" t="e">
        <f>G836-E836</f>
        <v>#N/A</v>
      </c>
      <c r="ED836" s="4" t="e">
        <f>EC836/E836*100</f>
        <v>#N/A</v>
      </c>
      <c r="EE836" s="4">
        <f>DY836-G836</f>
        <v>-18800</v>
      </c>
      <c r="EF836" s="12">
        <f>EE836/G836</f>
        <v>-1</v>
      </c>
      <c r="EG836" s="4">
        <f>G836-F836</f>
        <v>-850</v>
      </c>
    </row>
    <row r="837" spans="1:137" x14ac:dyDescent="0.3">
      <c r="A837">
        <v>836</v>
      </c>
      <c r="B837" t="s">
        <v>7622</v>
      </c>
      <c r="C837" t="s">
        <v>3120</v>
      </c>
      <c r="D837" t="str">
        <f>VLOOKUP(C837,Sheet1!$A$2:$B$3197,2,FALSE)</f>
        <v>IT서비스</v>
      </c>
      <c r="E837" t="e">
        <v>#N/A</v>
      </c>
      <c r="F837">
        <v>20400</v>
      </c>
      <c r="G837" s="7">
        <v>20500</v>
      </c>
      <c r="H837" t="s">
        <v>782</v>
      </c>
      <c r="I837" s="7">
        <f>VALUE(LEFT(H837,FIND("/",H837)-1)) + VALUE(MID(H837,FIND("/",H837)+1,LEN(H837)))</f>
        <v>9304000</v>
      </c>
      <c r="J837" s="1">
        <v>581959</v>
      </c>
      <c r="K837" s="1">
        <f>G837*I837/(10^8)</f>
        <v>1907.32</v>
      </c>
      <c r="L837">
        <v>79</v>
      </c>
      <c r="M837">
        <v>153</v>
      </c>
      <c r="N837">
        <v>354</v>
      </c>
      <c r="O837">
        <v>403</v>
      </c>
      <c r="P837">
        <v>437</v>
      </c>
      <c r="Q837" s="3"/>
      <c r="R837" s="3"/>
      <c r="S837" s="3"/>
      <c r="T837">
        <v>6</v>
      </c>
      <c r="U837">
        <v>-10</v>
      </c>
      <c r="V837">
        <v>81</v>
      </c>
      <c r="W837">
        <v>74</v>
      </c>
      <c r="X837">
        <v>103</v>
      </c>
      <c r="Y837" s="3"/>
      <c r="Z837" s="3"/>
      <c r="AA837" s="3"/>
      <c r="AB837">
        <v>4</v>
      </c>
      <c r="AC837">
        <v>-58</v>
      </c>
      <c r="AD837">
        <v>53</v>
      </c>
      <c r="AE837">
        <v>62</v>
      </c>
      <c r="AF837">
        <v>82</v>
      </c>
      <c r="AG837" s="3"/>
      <c r="AH837" s="3"/>
      <c r="AI837" s="3"/>
      <c r="AJ837">
        <v>131</v>
      </c>
      <c r="AK837">
        <v>139</v>
      </c>
      <c r="AL837">
        <v>213</v>
      </c>
      <c r="AM837">
        <v>275</v>
      </c>
      <c r="AN837">
        <v>408</v>
      </c>
      <c r="AO837" s="3"/>
      <c r="AP837" s="3"/>
      <c r="AQ837" s="3"/>
      <c r="AR837">
        <v>18</v>
      </c>
      <c r="AS837">
        <v>84</v>
      </c>
      <c r="AT837">
        <v>39</v>
      </c>
      <c r="AU837">
        <v>26</v>
      </c>
      <c r="AV837">
        <v>57</v>
      </c>
      <c r="AW837" s="3"/>
      <c r="AX837" s="3"/>
      <c r="AY837" s="3"/>
      <c r="AZ837">
        <v>112</v>
      </c>
      <c r="BA837">
        <v>55</v>
      </c>
      <c r="BB837">
        <v>175</v>
      </c>
      <c r="BC837">
        <v>250</v>
      </c>
      <c r="BD837">
        <v>350</v>
      </c>
      <c r="BE837" s="3"/>
      <c r="BF837" s="3"/>
      <c r="BG837" s="3"/>
      <c r="BH837">
        <v>112</v>
      </c>
      <c r="BI837">
        <v>55</v>
      </c>
      <c r="BJ837">
        <v>175</v>
      </c>
      <c r="BK837">
        <v>250</v>
      </c>
      <c r="BL837">
        <v>350</v>
      </c>
      <c r="BM837" s="3"/>
      <c r="BN837" s="3"/>
      <c r="BO837" s="3"/>
      <c r="BP837">
        <v>1</v>
      </c>
      <c r="BQ837">
        <v>1</v>
      </c>
      <c r="BR837">
        <v>1</v>
      </c>
      <c r="BS837">
        <v>7</v>
      </c>
      <c r="BT837">
        <v>7</v>
      </c>
      <c r="BU837" s="3"/>
      <c r="BV837" s="3"/>
      <c r="BW837" s="3"/>
      <c r="BX837" s="3"/>
      <c r="BY837" t="s">
        <v>0</v>
      </c>
      <c r="BZ837">
        <v>29.91</v>
      </c>
      <c r="CA837">
        <v>25.32</v>
      </c>
      <c r="CB837">
        <v>23.88</v>
      </c>
      <c r="CC837" s="3"/>
      <c r="CD837" s="3"/>
      <c r="CE837" s="3"/>
      <c r="CF837" s="3"/>
      <c r="CG837" t="s">
        <v>0</v>
      </c>
      <c r="CH837">
        <v>45.93</v>
      </c>
      <c r="CI837">
        <v>29.18</v>
      </c>
      <c r="CJ837">
        <v>27.18</v>
      </c>
      <c r="CK837" s="3"/>
      <c r="CL837" s="3"/>
      <c r="CM837" s="3"/>
      <c r="CN837">
        <v>61</v>
      </c>
      <c r="CO837">
        <v>-924</v>
      </c>
      <c r="CP837">
        <v>819</v>
      </c>
      <c r="CQ837">
        <v>834</v>
      </c>
      <c r="CR837" s="1">
        <v>1098</v>
      </c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6">
        <f>(CM837*3+CL837*2+CK837)/6</f>
        <v>0</v>
      </c>
      <c r="DM837" t="e">
        <f>BH837+(BH837*(CG837-8.25)/8.25)</f>
        <v>#VALUE!</v>
      </c>
      <c r="DN837">
        <f>BI837+(BI837*(CH837-8.25)/8.25)</f>
        <v>306.20000000000005</v>
      </c>
      <c r="DO837">
        <f>BJ837+(BJ837*(CI837-8.25)/8.25)</f>
        <v>618.969696969697</v>
      </c>
      <c r="DP837">
        <f>BK837+(BK837*(CJ837-8.25)/8.25)</f>
        <v>823.63636363636363</v>
      </c>
      <c r="DQ837">
        <f>BL837+(BL837*(CK837-8.25)/8.25)</f>
        <v>0</v>
      </c>
      <c r="DR837">
        <f>BM837+(BM837*(CL837-8.25)/8.25)</f>
        <v>0</v>
      </c>
      <c r="DS837">
        <f>BN837+(BN837*(CM837-8.25)/8.25)</f>
        <v>0</v>
      </c>
      <c r="DT837" s="8" t="e">
        <f>DM837*10^8/$I837</f>
        <v>#VALUE!</v>
      </c>
      <c r="DU837" s="8">
        <f>DN837*10^8/$I837</f>
        <v>3291.0576096302671</v>
      </c>
      <c r="DV837" s="8">
        <f>DO837*10^8/$I837</f>
        <v>6652.7267516089523</v>
      </c>
      <c r="DW837" s="8">
        <f>DP837*10^8/$I837</f>
        <v>8852.4974595481908</v>
      </c>
      <c r="DX837" s="8">
        <f>DQ837*10^8/$I837</f>
        <v>0</v>
      </c>
      <c r="DY837" s="8">
        <f>DR837*10^8/$I837</f>
        <v>0</v>
      </c>
      <c r="DZ837" s="8">
        <f>DS837*10^8/$I837</f>
        <v>0</v>
      </c>
      <c r="EA837" s="8" t="e">
        <f>DT837*10^8/$I837</f>
        <v>#VALUE!</v>
      </c>
      <c r="EB837" s="8">
        <f>DZ837*0.8</f>
        <v>0</v>
      </c>
      <c r="EC837" s="10" t="e">
        <f>G837-E837</f>
        <v>#N/A</v>
      </c>
      <c r="ED837" s="4" t="e">
        <f>EC837/E837*100</f>
        <v>#N/A</v>
      </c>
      <c r="EE837" s="4">
        <f>DY837-G837</f>
        <v>-20500</v>
      </c>
      <c r="EF837" s="12">
        <f>EE837/G837</f>
        <v>-1</v>
      </c>
      <c r="EG837" s="4">
        <f>G837-F837</f>
        <v>100</v>
      </c>
    </row>
    <row r="838" spans="1:137" x14ac:dyDescent="0.3">
      <c r="A838">
        <v>837</v>
      </c>
      <c r="B838" t="s">
        <v>5628</v>
      </c>
      <c r="C838" s="5" t="s">
        <v>3121</v>
      </c>
      <c r="D838" t="str">
        <f>VLOOKUP(C838,Sheet1!$A$2:$B$3197,2,FALSE)</f>
        <v>섬유,의류,신발,호화품</v>
      </c>
      <c r="E838">
        <v>23850</v>
      </c>
      <c r="F838">
        <v>22200</v>
      </c>
      <c r="G838" s="7">
        <v>20200</v>
      </c>
      <c r="H838" t="s">
        <v>783</v>
      </c>
      <c r="I838" s="7">
        <f>VALUE(LEFT(H838,FIND("/",H838)-1)) + VALUE(MID(H838,FIND("/",H838)+1,LEN(H838)))</f>
        <v>9995531</v>
      </c>
      <c r="J838" s="1">
        <v>231400</v>
      </c>
      <c r="K838" s="1">
        <f>G838*I838/(10^8)</f>
        <v>2019.097262</v>
      </c>
      <c r="L838">
        <v>306</v>
      </c>
      <c r="M838">
        <v>293</v>
      </c>
      <c r="N838">
        <v>369</v>
      </c>
      <c r="O838">
        <v>475</v>
      </c>
      <c r="P838" s="1">
        <v>1579</v>
      </c>
      <c r="Q838" s="1">
        <v>1676</v>
      </c>
      <c r="R838" s="1">
        <v>1802</v>
      </c>
      <c r="S838" s="1">
        <v>1982</v>
      </c>
      <c r="T838">
        <v>34</v>
      </c>
      <c r="U838">
        <v>-8</v>
      </c>
      <c r="V838">
        <v>-31</v>
      </c>
      <c r="W838">
        <v>19</v>
      </c>
      <c r="X838">
        <v>687</v>
      </c>
      <c r="Y838">
        <v>632</v>
      </c>
      <c r="Z838">
        <v>653</v>
      </c>
      <c r="AA838">
        <v>677</v>
      </c>
      <c r="AB838">
        <v>27</v>
      </c>
      <c r="AC838">
        <v>-40</v>
      </c>
      <c r="AD838">
        <v>-65</v>
      </c>
      <c r="AE838">
        <v>-4</v>
      </c>
      <c r="AF838">
        <v>321</v>
      </c>
      <c r="AG838">
        <v>526</v>
      </c>
      <c r="AH838">
        <v>540</v>
      </c>
      <c r="AI838">
        <v>563</v>
      </c>
      <c r="AJ838">
        <v>663</v>
      </c>
      <c r="AK838">
        <v>559</v>
      </c>
      <c r="AL838">
        <v>565</v>
      </c>
      <c r="AM838">
        <v>553</v>
      </c>
      <c r="AN838" s="1">
        <v>1240</v>
      </c>
      <c r="AO838" s="1">
        <v>2028</v>
      </c>
      <c r="AP838" s="1">
        <v>2590</v>
      </c>
      <c r="AQ838" s="1">
        <v>3189</v>
      </c>
      <c r="AR838">
        <v>399</v>
      </c>
      <c r="AS838">
        <v>493</v>
      </c>
      <c r="AT838">
        <v>445</v>
      </c>
      <c r="AU838">
        <v>439</v>
      </c>
      <c r="AV838">
        <v>506</v>
      </c>
      <c r="AW838">
        <v>512</v>
      </c>
      <c r="AX838">
        <v>534</v>
      </c>
      <c r="AY838">
        <v>570</v>
      </c>
      <c r="AZ838">
        <v>265</v>
      </c>
      <c r="BA838">
        <v>67</v>
      </c>
      <c r="BB838">
        <v>120</v>
      </c>
      <c r="BC838">
        <v>114</v>
      </c>
      <c r="BD838">
        <v>734</v>
      </c>
      <c r="BE838" s="1">
        <v>1516</v>
      </c>
      <c r="BF838" s="1">
        <v>2056</v>
      </c>
      <c r="BG838" s="1">
        <v>2619</v>
      </c>
      <c r="BH838">
        <v>265</v>
      </c>
      <c r="BI838">
        <v>67</v>
      </c>
      <c r="BJ838">
        <v>120</v>
      </c>
      <c r="BK838">
        <v>114</v>
      </c>
      <c r="BL838">
        <v>734</v>
      </c>
      <c r="BM838" s="1">
        <v>1516</v>
      </c>
      <c r="BN838" s="1">
        <v>2056</v>
      </c>
      <c r="BO838" s="1">
        <v>2619</v>
      </c>
      <c r="BP838">
        <v>7</v>
      </c>
      <c r="BQ838">
        <v>5</v>
      </c>
      <c r="BR838">
        <v>6</v>
      </c>
      <c r="BS838">
        <v>6</v>
      </c>
      <c r="BT838">
        <v>38</v>
      </c>
      <c r="BU838">
        <v>42</v>
      </c>
      <c r="BV838">
        <v>42</v>
      </c>
      <c r="BW838">
        <v>42</v>
      </c>
      <c r="BX838">
        <v>4.3899999999999997</v>
      </c>
      <c r="BY838">
        <v>-6.58</v>
      </c>
      <c r="BZ838">
        <v>-11.54</v>
      </c>
      <c r="CA838">
        <v>-0.77</v>
      </c>
      <c r="CB838">
        <v>35.81</v>
      </c>
      <c r="CC838">
        <v>32.19</v>
      </c>
      <c r="CD838">
        <v>23.39</v>
      </c>
      <c r="CE838">
        <v>19.489999999999998</v>
      </c>
      <c r="CF838">
        <v>10.62</v>
      </c>
      <c r="CG838">
        <v>-24.28</v>
      </c>
      <c r="CH838">
        <v>-69.64</v>
      </c>
      <c r="CI838">
        <v>-3.68</v>
      </c>
      <c r="CJ838">
        <v>75.7</v>
      </c>
      <c r="CK838">
        <v>46.77</v>
      </c>
      <c r="CL838">
        <v>30.24</v>
      </c>
      <c r="CM838">
        <v>24.09</v>
      </c>
      <c r="CN838">
        <v>378</v>
      </c>
      <c r="CO838">
        <v>-582</v>
      </c>
      <c r="CP838" s="1">
        <v>-1237</v>
      </c>
      <c r="CQ838">
        <v>-69</v>
      </c>
      <c r="CR838" s="1">
        <v>4082</v>
      </c>
      <c r="CS838" s="1">
        <v>5319</v>
      </c>
      <c r="CT838" s="1">
        <v>5402</v>
      </c>
      <c r="CU838" s="1">
        <v>5633</v>
      </c>
      <c r="CV838" s="3"/>
      <c r="CW838" s="3"/>
      <c r="CX838" s="3"/>
      <c r="CY838" s="3"/>
      <c r="CZ838" s="3"/>
      <c r="DA838">
        <v>3.8</v>
      </c>
      <c r="DB838">
        <v>3.74</v>
      </c>
      <c r="DC838">
        <v>3.59</v>
      </c>
      <c r="DD838" s="3"/>
      <c r="DE838" s="3"/>
      <c r="DF838" s="3"/>
      <c r="DG838" s="3"/>
      <c r="DH838" s="3"/>
      <c r="DI838">
        <v>1.33</v>
      </c>
      <c r="DJ838">
        <v>0.98</v>
      </c>
      <c r="DK838">
        <v>0.77</v>
      </c>
      <c r="DL838" s="6">
        <f>(CM838*3+CL838*2+CK838)/6</f>
        <v>29.92</v>
      </c>
      <c r="DM838">
        <f>BH838+(BH838*(CG838-8.25)/8.25)</f>
        <v>-779.90303030303039</v>
      </c>
      <c r="DN838">
        <f>BI838+(BI838*(CH838-8.25)/8.25)</f>
        <v>-565.56121212121218</v>
      </c>
      <c r="DO838">
        <f>BJ838+(BJ838*(CI838-8.25)/8.25)</f>
        <v>-53.527272727272702</v>
      </c>
      <c r="DP838">
        <f>BK838+(BK838*(CJ838-8.25)/8.25)</f>
        <v>1046.0363636363636</v>
      </c>
      <c r="DQ838">
        <f>BL838+(BL838*(CK838-8.25)/8.25)</f>
        <v>4161.1127272727281</v>
      </c>
      <c r="DR838">
        <f>BM838+(BM838*(CL838-8.25)/8.25)</f>
        <v>5556.8290909090902</v>
      </c>
      <c r="DS838">
        <f>BN838+(BN838*(CM838-8.25)/8.25)</f>
        <v>6003.52</v>
      </c>
      <c r="DT838" s="8">
        <f>DM838*10^8/$I838</f>
        <v>-7802.5172479884304</v>
      </c>
      <c r="DU838" s="8">
        <f>DN838*10^8/$I838</f>
        <v>-5658.1407443107537</v>
      </c>
      <c r="DV838" s="8">
        <f>DO838*10^8/$I838</f>
        <v>-535.51204760680253</v>
      </c>
      <c r="DW838" s="8">
        <f>DP838*10^8/$I838</f>
        <v>10465.040462946528</v>
      </c>
      <c r="DX838" s="8">
        <f>DQ838*10^8/$I838</f>
        <v>41629.731599779225</v>
      </c>
      <c r="DY838" s="8">
        <f>DR838*10^8/$I838</f>
        <v>55593.135481337515</v>
      </c>
      <c r="DZ838" s="8">
        <f>DS838*10^8/$I838</f>
        <v>60062.041726447547</v>
      </c>
      <c r="EA838" s="8">
        <f>DT838*10^8/$I838</f>
        <v>-78060.057519589813</v>
      </c>
      <c r="EB838" s="8">
        <f>DZ838*0.8</f>
        <v>48049.633381158041</v>
      </c>
      <c r="EC838" s="10">
        <f>G838-E838</f>
        <v>-3650</v>
      </c>
      <c r="ED838" s="4">
        <f>EC838/E838*100</f>
        <v>-15.30398322851153</v>
      </c>
      <c r="EE838" s="4">
        <f>DY838-G838</f>
        <v>35393.135481337515</v>
      </c>
      <c r="EF838" s="12">
        <f>EE838/G838</f>
        <v>1.7521354198681938</v>
      </c>
      <c r="EG838" s="4">
        <f>G838-F838</f>
        <v>-2000</v>
      </c>
    </row>
    <row r="839" spans="1:137" x14ac:dyDescent="0.3">
      <c r="A839">
        <v>838</v>
      </c>
      <c r="B839" t="s">
        <v>7592</v>
      </c>
      <c r="C839" t="s">
        <v>3122</v>
      </c>
      <c r="D839" t="str">
        <f>VLOOKUP(C839,Sheet1!$A$2:$B$3197,2,FALSE)</f>
        <v>화장품</v>
      </c>
      <c r="E839" t="e">
        <v>#N/A</v>
      </c>
      <c r="F839">
        <v>18950</v>
      </c>
      <c r="G839" s="7">
        <v>19050</v>
      </c>
      <c r="H839" t="s">
        <v>784</v>
      </c>
      <c r="I839" s="7">
        <f>VALUE(LEFT(H839,FIND("/",H839)-1)) + VALUE(MID(H839,FIND("/",H839)+1,LEN(H839)))</f>
        <v>6115650</v>
      </c>
      <c r="J839" s="1">
        <v>28020</v>
      </c>
      <c r="K839" s="1">
        <f>G839*I839/(10^8)</f>
        <v>1165.0313249999999</v>
      </c>
      <c r="L839">
        <v>331</v>
      </c>
      <c r="M839">
        <v>381</v>
      </c>
      <c r="N839">
        <v>464</v>
      </c>
      <c r="O839">
        <v>474</v>
      </c>
      <c r="P839">
        <v>464</v>
      </c>
      <c r="Q839" s="3"/>
      <c r="R839" s="3"/>
      <c r="S839" s="3"/>
      <c r="T839">
        <v>39</v>
      </c>
      <c r="U839">
        <v>27</v>
      </c>
      <c r="V839">
        <v>56</v>
      </c>
      <c r="W839">
        <v>47</v>
      </c>
      <c r="X839">
        <v>36</v>
      </c>
      <c r="Y839" s="3"/>
      <c r="Z839" s="3"/>
      <c r="AA839" s="3"/>
      <c r="AB839">
        <v>34</v>
      </c>
      <c r="AC839">
        <v>19</v>
      </c>
      <c r="AD839">
        <v>53</v>
      </c>
      <c r="AE839">
        <v>43</v>
      </c>
      <c r="AF839">
        <v>30</v>
      </c>
      <c r="AG839" s="3"/>
      <c r="AH839" s="3"/>
      <c r="AI839" s="3"/>
      <c r="AJ839">
        <v>288</v>
      </c>
      <c r="AK839">
        <v>314</v>
      </c>
      <c r="AL839">
        <v>597</v>
      </c>
      <c r="AM839">
        <v>856</v>
      </c>
      <c r="AN839">
        <v>932</v>
      </c>
      <c r="AO839" s="3"/>
      <c r="AP839" s="3"/>
      <c r="AQ839" s="3"/>
      <c r="AR839">
        <v>137</v>
      </c>
      <c r="AS839">
        <v>146</v>
      </c>
      <c r="AT839">
        <v>336</v>
      </c>
      <c r="AU839">
        <v>554</v>
      </c>
      <c r="AV839">
        <v>604</v>
      </c>
      <c r="AW839" s="3"/>
      <c r="AX839" s="3"/>
      <c r="AY839" s="3"/>
      <c r="AZ839">
        <v>150</v>
      </c>
      <c r="BA839">
        <v>168</v>
      </c>
      <c r="BB839">
        <v>262</v>
      </c>
      <c r="BC839">
        <v>302</v>
      </c>
      <c r="BD839">
        <v>328</v>
      </c>
      <c r="BE839" s="3"/>
      <c r="BF839" s="3"/>
      <c r="BG839" s="3"/>
      <c r="BH839">
        <v>150</v>
      </c>
      <c r="BI839">
        <v>168</v>
      </c>
      <c r="BJ839">
        <v>248</v>
      </c>
      <c r="BK839">
        <v>287</v>
      </c>
      <c r="BL839">
        <v>310</v>
      </c>
      <c r="BM839" s="3"/>
      <c r="BN839" s="3"/>
      <c r="BO839" s="3"/>
      <c r="BP839">
        <v>10</v>
      </c>
      <c r="BQ839">
        <v>10</v>
      </c>
      <c r="BR839">
        <v>7</v>
      </c>
      <c r="BS839">
        <v>24</v>
      </c>
      <c r="BT839">
        <v>24</v>
      </c>
      <c r="BU839" s="3"/>
      <c r="BV839" s="3"/>
      <c r="BW839" s="3"/>
      <c r="BX839">
        <v>12.66</v>
      </c>
      <c r="BY839">
        <v>6.42</v>
      </c>
      <c r="BZ839" t="s">
        <v>0</v>
      </c>
      <c r="CA839">
        <v>5.96</v>
      </c>
      <c r="CB839">
        <v>3.34</v>
      </c>
      <c r="CC839" s="3"/>
      <c r="CD839" s="3"/>
      <c r="CE839" s="3"/>
      <c r="CF839">
        <v>25.5</v>
      </c>
      <c r="CG839">
        <v>12.15</v>
      </c>
      <c r="CH839" t="s">
        <v>0</v>
      </c>
      <c r="CI839">
        <v>15.24</v>
      </c>
      <c r="CJ839">
        <v>8.81</v>
      </c>
      <c r="CK839" s="3"/>
      <c r="CL839" s="3"/>
      <c r="CM839" s="3"/>
      <c r="CN839">
        <v>708</v>
      </c>
      <c r="CO839">
        <v>400</v>
      </c>
      <c r="CP839" s="1">
        <v>1043</v>
      </c>
      <c r="CQ839">
        <v>843</v>
      </c>
      <c r="CR839">
        <v>544</v>
      </c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6">
        <f>(CM839*3+CL839*2+CK839)/6</f>
        <v>0</v>
      </c>
      <c r="DM839">
        <f>BH839+(BH839*(CG839-8.25)/8.25)</f>
        <v>220.90909090909091</v>
      </c>
      <c r="DN839" t="e">
        <f>BI839+(BI839*(CH839-8.25)/8.25)</f>
        <v>#VALUE!</v>
      </c>
      <c r="DO839">
        <f>BJ839+(BJ839*(CI839-8.25)/8.25)</f>
        <v>458.12363636363636</v>
      </c>
      <c r="DP839">
        <f>BK839+(BK839*(CJ839-8.25)/8.25)</f>
        <v>306.48121212121214</v>
      </c>
      <c r="DQ839">
        <f>BL839+(BL839*(CK839-8.25)/8.25)</f>
        <v>0</v>
      </c>
      <c r="DR839">
        <f>BM839+(BM839*(CL839-8.25)/8.25)</f>
        <v>0</v>
      </c>
      <c r="DS839">
        <f>BN839+(BN839*(CM839-8.25)/8.25)</f>
        <v>0</v>
      </c>
      <c r="DT839" s="8">
        <f>DM839*10^8/$I839</f>
        <v>3612.1931586845376</v>
      </c>
      <c r="DU839" s="8" t="e">
        <f>DN839*10^8/$I839</f>
        <v>#VALUE!</v>
      </c>
      <c r="DV839" s="8">
        <f>DO839*10^8/$I839</f>
        <v>7491.004821460293</v>
      </c>
      <c r="DW839" s="8">
        <f>DP839*10^8/$I839</f>
        <v>5011.4249854261134</v>
      </c>
      <c r="DX839" s="8">
        <f>DQ839*10^8/$I839</f>
        <v>0</v>
      </c>
      <c r="DY839" s="8">
        <f>DR839*10^8/$I839</f>
        <v>0</v>
      </c>
      <c r="DZ839" s="8">
        <f>DS839*10^8/$I839</f>
        <v>0</v>
      </c>
      <c r="EA839" s="8">
        <f>DT839*10^8/$I839</f>
        <v>59064.746325975771</v>
      </c>
      <c r="EB839" s="8">
        <f>DZ839*0.8</f>
        <v>0</v>
      </c>
      <c r="EC839" s="10" t="e">
        <f>G839-E839</f>
        <v>#N/A</v>
      </c>
      <c r="ED839" s="4" t="e">
        <f>EC839/E839*100</f>
        <v>#N/A</v>
      </c>
      <c r="EE839" s="4">
        <f>DY839-G839</f>
        <v>-19050</v>
      </c>
      <c r="EF839" s="12">
        <f>EE839/G839</f>
        <v>-1</v>
      </c>
      <c r="EG839" s="4">
        <f>G839-F839</f>
        <v>100</v>
      </c>
    </row>
    <row r="840" spans="1:137" x14ac:dyDescent="0.3">
      <c r="A840">
        <v>839</v>
      </c>
      <c r="B840" t="s">
        <v>7668</v>
      </c>
      <c r="C840" t="s">
        <v>3123</v>
      </c>
      <c r="D840" t="str">
        <f>VLOOKUP(C840,Sheet1!$A$2:$B$3197,2,FALSE)</f>
        <v>광고</v>
      </c>
      <c r="E840" t="e">
        <v>#N/A</v>
      </c>
      <c r="F840">
        <v>24400</v>
      </c>
      <c r="G840" s="7">
        <v>23900</v>
      </c>
      <c r="H840" t="s">
        <v>785</v>
      </c>
      <c r="I840" s="7">
        <f>VALUE(LEFT(H840,FIND("/",H840)-1)) + VALUE(MID(H840,FIND("/",H840)+1,LEN(H840)))</f>
        <v>8487713</v>
      </c>
      <c r="J840">
        <v>0</v>
      </c>
      <c r="K840" s="1">
        <f>G840*I840/(10^8)</f>
        <v>2028.5634070000001</v>
      </c>
      <c r="L840">
        <v>462</v>
      </c>
      <c r="M840">
        <v>368</v>
      </c>
      <c r="N840">
        <v>317</v>
      </c>
      <c r="O840">
        <v>452</v>
      </c>
      <c r="P840">
        <v>443</v>
      </c>
      <c r="Q840">
        <v>676</v>
      </c>
      <c r="R840">
        <v>907</v>
      </c>
      <c r="S840" s="3"/>
      <c r="T840">
        <v>22</v>
      </c>
      <c r="U840">
        <v>7</v>
      </c>
      <c r="V840">
        <v>17</v>
      </c>
      <c r="W840">
        <v>22</v>
      </c>
      <c r="X840">
        <v>-13</v>
      </c>
      <c r="Y840">
        <v>56</v>
      </c>
      <c r="Z840">
        <v>342</v>
      </c>
      <c r="AA840" s="3"/>
      <c r="AB840">
        <v>21</v>
      </c>
      <c r="AC840">
        <v>-18</v>
      </c>
      <c r="AD840">
        <v>-9</v>
      </c>
      <c r="AE840">
        <v>7</v>
      </c>
      <c r="AF840">
        <v>21</v>
      </c>
      <c r="AG840" s="3"/>
      <c r="AH840" s="3"/>
      <c r="AI840" s="3"/>
      <c r="AJ840">
        <v>261</v>
      </c>
      <c r="AK840">
        <v>237</v>
      </c>
      <c r="AL840">
        <v>229</v>
      </c>
      <c r="AM840">
        <v>273</v>
      </c>
      <c r="AN840">
        <v>304</v>
      </c>
      <c r="AO840" s="3"/>
      <c r="AP840" s="3"/>
      <c r="AQ840" s="3"/>
      <c r="AR840">
        <v>105</v>
      </c>
      <c r="AS840">
        <v>323</v>
      </c>
      <c r="AT840">
        <v>325</v>
      </c>
      <c r="AU840">
        <v>362</v>
      </c>
      <c r="AV840">
        <v>112</v>
      </c>
      <c r="AW840" s="3"/>
      <c r="AX840" s="3"/>
      <c r="AY840" s="3"/>
      <c r="AZ840">
        <v>157</v>
      </c>
      <c r="BA840">
        <v>-87</v>
      </c>
      <c r="BB840">
        <v>-96</v>
      </c>
      <c r="BC840">
        <v>-88</v>
      </c>
      <c r="BD840">
        <v>192</v>
      </c>
      <c r="BE840" s="3"/>
      <c r="BF840" s="3"/>
      <c r="BG840" s="3"/>
      <c r="BH840">
        <v>157</v>
      </c>
      <c r="BI840">
        <v>-87</v>
      </c>
      <c r="BJ840">
        <v>-96</v>
      </c>
      <c r="BK840">
        <v>-88</v>
      </c>
      <c r="BL840">
        <v>192</v>
      </c>
      <c r="BM840" s="3"/>
      <c r="BN840" s="3"/>
      <c r="BO840" s="3"/>
      <c r="BP840">
        <v>2</v>
      </c>
      <c r="BQ840">
        <v>1</v>
      </c>
      <c r="BR840">
        <v>1</v>
      </c>
      <c r="BS840">
        <v>1</v>
      </c>
      <c r="BT840">
        <v>7</v>
      </c>
      <c r="BU840" s="3"/>
      <c r="BV840" s="3"/>
      <c r="BW840" s="3"/>
      <c r="BX840">
        <v>7.5</v>
      </c>
      <c r="BY840" t="s">
        <v>0</v>
      </c>
      <c r="BZ840">
        <v>-4.0199999999999996</v>
      </c>
      <c r="CA840">
        <v>2.96</v>
      </c>
      <c r="CB840">
        <v>7.31</v>
      </c>
      <c r="CC840" s="3"/>
      <c r="CD840" s="3"/>
      <c r="CE840" s="3"/>
      <c r="CF840">
        <v>14.27</v>
      </c>
      <c r="CG840" t="s">
        <v>0</v>
      </c>
      <c r="CH840" t="s">
        <v>1</v>
      </c>
      <c r="CI840" t="s">
        <v>1</v>
      </c>
      <c r="CJ840">
        <v>40.72</v>
      </c>
      <c r="CK840">
        <v>20.34</v>
      </c>
      <c r="CL840" s="3"/>
      <c r="CM840" s="3"/>
      <c r="CN840">
        <v>390</v>
      </c>
      <c r="CO840">
        <v>-337</v>
      </c>
      <c r="CP840">
        <v>-175</v>
      </c>
      <c r="CQ840">
        <v>139</v>
      </c>
      <c r="CR840">
        <v>327</v>
      </c>
      <c r="CS840">
        <v>461</v>
      </c>
      <c r="CT840" s="1">
        <v>1284</v>
      </c>
      <c r="CU840" s="3"/>
      <c r="CV840" s="3"/>
      <c r="CW840" s="3"/>
      <c r="CX840" s="3"/>
      <c r="CY840" s="3"/>
      <c r="CZ840" s="3"/>
      <c r="DA840">
        <v>51.8</v>
      </c>
      <c r="DB840">
        <v>18.61</v>
      </c>
      <c r="DC840" s="3"/>
      <c r="DD840" s="3"/>
      <c r="DE840" s="3"/>
      <c r="DF840" s="3"/>
      <c r="DG840" s="3"/>
      <c r="DH840" s="3"/>
      <c r="DI840" s="3"/>
      <c r="DJ840" s="3"/>
      <c r="DK840" s="3"/>
      <c r="DL840" s="6">
        <f>(CM840*3+CL840*2+CK840)/6</f>
        <v>3.39</v>
      </c>
      <c r="DM840" t="e">
        <f>BH840+(BH840*(CG840-8.25)/8.25)</f>
        <v>#VALUE!</v>
      </c>
      <c r="DN840" t="e">
        <f>BI840+(BI840*(CH840-8.25)/8.25)</f>
        <v>#VALUE!</v>
      </c>
      <c r="DO840" t="e">
        <f>BJ840+(BJ840*(CI840-8.25)/8.25)</f>
        <v>#VALUE!</v>
      </c>
      <c r="DP840">
        <f>BK840+(BK840*(CJ840-8.25)/8.25)</f>
        <v>-434.34666666666664</v>
      </c>
      <c r="DQ840">
        <f>BL840+(BL840*(CK840-8.25)/8.25)</f>
        <v>473.36727272727268</v>
      </c>
      <c r="DR840">
        <f>BM840+(BM840*(CL840-8.25)/8.25)</f>
        <v>0</v>
      </c>
      <c r="DS840">
        <f>BN840+(BN840*(CM840-8.25)/8.25)</f>
        <v>0</v>
      </c>
      <c r="DT840" s="8" t="e">
        <f>DM840*10^8/$I840</f>
        <v>#VALUE!</v>
      </c>
      <c r="DU840" s="8" t="e">
        <f>DN840*10^8/$I840</f>
        <v>#VALUE!</v>
      </c>
      <c r="DV840" s="8" t="e">
        <f>DO840*10^8/$I840</f>
        <v>#VALUE!</v>
      </c>
      <c r="DW840" s="8">
        <f>DP840*10^8/$I840</f>
        <v>-5117.3580759230035</v>
      </c>
      <c r="DX840" s="8">
        <f>DQ840*10^8/$I840</f>
        <v>5577.0885835474483</v>
      </c>
      <c r="DY840" s="8">
        <f>DR840*10^8/$I840</f>
        <v>0</v>
      </c>
      <c r="DZ840" s="8">
        <f>DS840*10^8/$I840</f>
        <v>0</v>
      </c>
      <c r="EA840" s="8" t="e">
        <f>DT840*10^8/$I840</f>
        <v>#VALUE!</v>
      </c>
      <c r="EB840" s="8">
        <f>DZ840*0.8</f>
        <v>0</v>
      </c>
      <c r="EC840" s="10" t="e">
        <f>G840-E840</f>
        <v>#N/A</v>
      </c>
      <c r="ED840" s="4" t="e">
        <f>EC840/E840*100</f>
        <v>#N/A</v>
      </c>
      <c r="EE840" s="4">
        <f>DY840-G840</f>
        <v>-23900</v>
      </c>
      <c r="EF840" s="12">
        <f>EE840/G840</f>
        <v>-1</v>
      </c>
      <c r="EG840" s="4">
        <f>G840-F840</f>
        <v>-500</v>
      </c>
    </row>
    <row r="841" spans="1:137" x14ac:dyDescent="0.3">
      <c r="A841">
        <v>840</v>
      </c>
      <c r="B841" t="s">
        <v>6439</v>
      </c>
      <c r="C841" t="s">
        <v>3124</v>
      </c>
      <c r="D841" t="str">
        <f>VLOOKUP(C841,Sheet1!$A$2:$B$3197,2,FALSE)</f>
        <v>창업투자</v>
      </c>
      <c r="E841" t="e">
        <v>#N/A</v>
      </c>
      <c r="F841">
        <v>2125</v>
      </c>
      <c r="G841" s="7">
        <v>2375</v>
      </c>
      <c r="H841" t="s">
        <v>786</v>
      </c>
      <c r="I841" s="7">
        <f>VALUE(LEFT(H841,FIND("/",H841)-1)) + VALUE(MID(H841,FIND("/",H841)+1,LEN(H841)))</f>
        <v>4810000</v>
      </c>
      <c r="J841">
        <v>0</v>
      </c>
      <c r="K841" s="1">
        <f>G841*I841/(10^8)</f>
        <v>114.2375</v>
      </c>
      <c r="L841" s="3"/>
      <c r="M841" s="3"/>
      <c r="N841" s="3"/>
      <c r="O841" s="3"/>
      <c r="P841">
        <v>0</v>
      </c>
      <c r="Q841" s="3"/>
      <c r="R841" s="3"/>
      <c r="S841" s="3"/>
      <c r="T841" s="3"/>
      <c r="U841" s="3"/>
      <c r="V841" s="3"/>
      <c r="W841" s="3"/>
      <c r="X841">
        <v>0</v>
      </c>
      <c r="Y841" s="3"/>
      <c r="Z841" s="3"/>
      <c r="AA841" s="3"/>
      <c r="AB841" s="3"/>
      <c r="AC841" s="3"/>
      <c r="AD841" s="3"/>
      <c r="AE841" s="3"/>
      <c r="AF841">
        <v>0</v>
      </c>
      <c r="AG841" s="3"/>
      <c r="AH841" s="3"/>
      <c r="AI841" s="3"/>
      <c r="AJ841" s="3"/>
      <c r="AK841" s="3"/>
      <c r="AL841" s="3"/>
      <c r="AM841" s="3"/>
      <c r="AN841">
        <v>16</v>
      </c>
      <c r="AO841" s="3"/>
      <c r="AP841" s="3"/>
      <c r="AQ841" s="3"/>
      <c r="AR841" s="3"/>
      <c r="AS841" s="3"/>
      <c r="AT841" s="3"/>
      <c r="AU841" s="3"/>
      <c r="AV841">
        <v>7</v>
      </c>
      <c r="AW841" s="3"/>
      <c r="AX841" s="3"/>
      <c r="AY841" s="3"/>
      <c r="AZ841" s="3"/>
      <c r="BA841" s="3"/>
      <c r="BB841" s="3"/>
      <c r="BC841" s="3"/>
      <c r="BD841">
        <v>8</v>
      </c>
      <c r="BE841" s="3"/>
      <c r="BF841" s="3"/>
      <c r="BG841" s="3"/>
      <c r="BH841" s="3"/>
      <c r="BI841" s="3"/>
      <c r="BJ841" s="3"/>
      <c r="BK841" s="3"/>
      <c r="BL841">
        <v>8</v>
      </c>
      <c r="BM841" s="3"/>
      <c r="BN841" s="3"/>
      <c r="BO841" s="3"/>
      <c r="BP841" s="3"/>
      <c r="BQ841" s="3"/>
      <c r="BR841" s="3"/>
      <c r="BS841" s="3"/>
      <c r="BT841">
        <v>1</v>
      </c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>
        <v>-13</v>
      </c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6">
        <f>(CM841*3+CL841*2+CK841)/6</f>
        <v>0</v>
      </c>
      <c r="DM841">
        <f>BH841+(BH841*(CG841-8.25)/8.25)</f>
        <v>0</v>
      </c>
      <c r="DN841">
        <f>BI841+(BI841*(CH841-8.25)/8.25)</f>
        <v>0</v>
      </c>
      <c r="DO841">
        <f>BJ841+(BJ841*(CI841-8.25)/8.25)</f>
        <v>0</v>
      </c>
      <c r="DP841">
        <f>BK841+(BK841*(CJ841-8.25)/8.25)</f>
        <v>0</v>
      </c>
      <c r="DQ841">
        <f>BL841+(BL841*(CK841-8.25)/8.25)</f>
        <v>0</v>
      </c>
      <c r="DR841">
        <f>BM841+(BM841*(CL841-8.25)/8.25)</f>
        <v>0</v>
      </c>
      <c r="DS841">
        <f>BN841+(BN841*(CM841-8.25)/8.25)</f>
        <v>0</v>
      </c>
      <c r="DT841" s="8">
        <f>DM841*10^8/$I841</f>
        <v>0</v>
      </c>
      <c r="DU841" s="8">
        <f>DN841*10^8/$I841</f>
        <v>0</v>
      </c>
      <c r="DV841" s="8">
        <f>DO841*10^8/$I841</f>
        <v>0</v>
      </c>
      <c r="DW841" s="8">
        <f>DP841*10^8/$I841</f>
        <v>0</v>
      </c>
      <c r="DX841" s="8">
        <f>DQ841*10^8/$I841</f>
        <v>0</v>
      </c>
      <c r="DY841" s="8">
        <f>DR841*10^8/$I841</f>
        <v>0</v>
      </c>
      <c r="DZ841" s="8">
        <f>DS841*10^8/$I841</f>
        <v>0</v>
      </c>
      <c r="EA841" s="8">
        <f>DT841*10^8/$I841</f>
        <v>0</v>
      </c>
      <c r="EB841" s="8">
        <f>DZ841*0.8</f>
        <v>0</v>
      </c>
      <c r="EC841" s="10" t="e">
        <f>G841-E841</f>
        <v>#N/A</v>
      </c>
      <c r="ED841" s="4" t="e">
        <f>EC841/E841*100</f>
        <v>#N/A</v>
      </c>
      <c r="EE841" s="4">
        <f>DY841-G841</f>
        <v>-2375</v>
      </c>
      <c r="EF841" s="12">
        <f>EE841/G841</f>
        <v>-1</v>
      </c>
      <c r="EG841" s="4">
        <f>G841-F841</f>
        <v>250</v>
      </c>
    </row>
    <row r="842" spans="1:137" x14ac:dyDescent="0.3">
      <c r="A842">
        <v>841</v>
      </c>
      <c r="B842" t="s">
        <v>6375</v>
      </c>
      <c r="C842" t="s">
        <v>3125</v>
      </c>
      <c r="D842" t="str">
        <f>VLOOKUP(C842,Sheet1!$A$2:$B$3197,2,FALSE)</f>
        <v>창업투자</v>
      </c>
      <c r="E842">
        <v>2020</v>
      </c>
      <c r="F842">
        <v>2110</v>
      </c>
      <c r="G842" s="7">
        <v>2190</v>
      </c>
      <c r="H842" t="s">
        <v>787</v>
      </c>
      <c r="I842" s="7">
        <f>VALUE(LEFT(H842,FIND("/",H842)-1)) + VALUE(MID(H842,FIND("/",H842)+1,LEN(H842)))</f>
        <v>5500000</v>
      </c>
      <c r="J842" s="1">
        <v>294000</v>
      </c>
      <c r="K842" s="1">
        <f>G842*I842/(10^8)</f>
        <v>120.45</v>
      </c>
      <c r="L842" s="3"/>
      <c r="M842" s="3"/>
      <c r="N842" s="3"/>
      <c r="O842" s="3"/>
      <c r="P842">
        <v>0</v>
      </c>
      <c r="Q842" s="3"/>
      <c r="R842" s="3"/>
      <c r="S842" s="3"/>
      <c r="T842" s="3"/>
      <c r="U842" s="3"/>
      <c r="V842" s="3"/>
      <c r="W842" s="3"/>
      <c r="X842">
        <v>0</v>
      </c>
      <c r="Y842" s="3"/>
      <c r="Z842" s="3"/>
      <c r="AA842" s="3"/>
      <c r="AB842" s="3"/>
      <c r="AC842" s="3"/>
      <c r="AD842" s="3"/>
      <c r="AE842" s="3"/>
      <c r="AF842">
        <v>0</v>
      </c>
      <c r="AG842" s="3"/>
      <c r="AH842" s="3"/>
      <c r="AI842" s="3"/>
      <c r="AJ842" s="3"/>
      <c r="AK842" s="3"/>
      <c r="AL842" s="3"/>
      <c r="AM842" s="3"/>
      <c r="AN842">
        <v>113</v>
      </c>
      <c r="AO842" s="3"/>
      <c r="AP842" s="3"/>
      <c r="AQ842" s="3"/>
      <c r="AR842" s="3"/>
      <c r="AS842" s="3"/>
      <c r="AT842" s="3"/>
      <c r="AU842" s="3"/>
      <c r="AV842">
        <v>15</v>
      </c>
      <c r="AW842" s="3"/>
      <c r="AX842" s="3"/>
      <c r="AY842" s="3"/>
      <c r="AZ842" s="3"/>
      <c r="BA842" s="3"/>
      <c r="BB842" s="3"/>
      <c r="BC842" s="3"/>
      <c r="BD842">
        <v>98</v>
      </c>
      <c r="BE842" s="3"/>
      <c r="BF842" s="3"/>
      <c r="BG842" s="3"/>
      <c r="BH842" s="3"/>
      <c r="BI842" s="3"/>
      <c r="BJ842" s="3"/>
      <c r="BK842" s="3"/>
      <c r="BL842">
        <v>98</v>
      </c>
      <c r="BM842" s="3"/>
      <c r="BN842" s="3"/>
      <c r="BO842" s="3"/>
      <c r="BP842" s="3"/>
      <c r="BQ842" s="3"/>
      <c r="BR842" s="3"/>
      <c r="BS842" s="3"/>
      <c r="BT842">
        <v>6</v>
      </c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>
        <v>-20</v>
      </c>
      <c r="CS842" s="3"/>
      <c r="CT842" s="3"/>
      <c r="CU842" s="3"/>
      <c r="CV842" s="3"/>
      <c r="CW842" s="3"/>
      <c r="CX842" s="3"/>
      <c r="CY842" s="3"/>
      <c r="CZ842" t="s">
        <v>2</v>
      </c>
      <c r="DA842" s="3"/>
      <c r="DB842" s="3"/>
      <c r="DC842" s="3"/>
      <c r="DD842" s="3"/>
      <c r="DE842" s="3"/>
      <c r="DF842" s="3"/>
      <c r="DG842" s="3"/>
      <c r="DH842">
        <v>1.1299999999999999</v>
      </c>
      <c r="DI842" s="3"/>
      <c r="DJ842" s="3"/>
      <c r="DK842" s="3"/>
      <c r="DL842" s="6">
        <f>(CM842*3+CL842*2+CK842)/6</f>
        <v>0</v>
      </c>
      <c r="DM842">
        <f>BH842+(BH842*(CG842-8.25)/8.25)</f>
        <v>0</v>
      </c>
      <c r="DN842">
        <f>BI842+(BI842*(CH842-8.25)/8.25)</f>
        <v>0</v>
      </c>
      <c r="DO842">
        <f>BJ842+(BJ842*(CI842-8.25)/8.25)</f>
        <v>0</v>
      </c>
      <c r="DP842">
        <f>BK842+(BK842*(CJ842-8.25)/8.25)</f>
        <v>0</v>
      </c>
      <c r="DQ842">
        <f>BL842+(BL842*(CK842-8.25)/8.25)</f>
        <v>0</v>
      </c>
      <c r="DR842">
        <f>BM842+(BM842*(CL842-8.25)/8.25)</f>
        <v>0</v>
      </c>
      <c r="DS842">
        <f>BN842+(BN842*(CM842-8.25)/8.25)</f>
        <v>0</v>
      </c>
      <c r="DT842" s="8">
        <f>DM842*10^8/$I842</f>
        <v>0</v>
      </c>
      <c r="DU842" s="8">
        <f>DN842*10^8/$I842</f>
        <v>0</v>
      </c>
      <c r="DV842" s="8">
        <f>DO842*10^8/$I842</f>
        <v>0</v>
      </c>
      <c r="DW842" s="8">
        <f>DP842*10^8/$I842</f>
        <v>0</v>
      </c>
      <c r="DX842" s="8">
        <f>DQ842*10^8/$I842</f>
        <v>0</v>
      </c>
      <c r="DY842" s="8">
        <f>DR842*10^8/$I842</f>
        <v>0</v>
      </c>
      <c r="DZ842" s="8">
        <f>DS842*10^8/$I842</f>
        <v>0</v>
      </c>
      <c r="EA842" s="8">
        <f>DT842*10^8/$I842</f>
        <v>0</v>
      </c>
      <c r="EB842" s="8">
        <f>DZ842*0.8</f>
        <v>0</v>
      </c>
      <c r="EC842" s="10">
        <f>G842-E842</f>
        <v>170</v>
      </c>
      <c r="ED842" s="4">
        <f>EC842/E842*100</f>
        <v>8.4158415841584162</v>
      </c>
      <c r="EE842" s="4">
        <f>DY842-G842</f>
        <v>-2190</v>
      </c>
      <c r="EF842" s="12">
        <f>EE842/G842</f>
        <v>-1</v>
      </c>
      <c r="EG842" s="4">
        <f>G842-F842</f>
        <v>80</v>
      </c>
    </row>
    <row r="843" spans="1:137" x14ac:dyDescent="0.3">
      <c r="A843">
        <v>842</v>
      </c>
      <c r="B843" t="s">
        <v>6400</v>
      </c>
      <c r="C843" t="s">
        <v>3126</v>
      </c>
      <c r="D843" t="str">
        <f>VLOOKUP(C843,Sheet1!$A$2:$B$3197,2,FALSE)</f>
        <v>기타</v>
      </c>
      <c r="E843">
        <v>2070</v>
      </c>
      <c r="F843">
        <v>2095</v>
      </c>
      <c r="G843" s="7">
        <v>2250</v>
      </c>
      <c r="H843" t="s">
        <v>788</v>
      </c>
      <c r="I843" s="7">
        <f>VALUE(LEFT(H843,FIND("/",H843)-1)) + VALUE(MID(H843,FIND("/",H843)+1,LEN(H843)))</f>
        <v>4210000</v>
      </c>
      <c r="J843" s="1">
        <v>225000</v>
      </c>
      <c r="K843" s="1">
        <f>G843*I843/(10^8)</f>
        <v>94.724999999999994</v>
      </c>
      <c r="L843" s="3"/>
      <c r="M843" s="3"/>
      <c r="N843" s="3"/>
      <c r="O843" s="3"/>
      <c r="P843">
        <v>0</v>
      </c>
      <c r="Q843" s="3"/>
      <c r="R843" s="3"/>
      <c r="S843" s="3"/>
      <c r="T843" s="3"/>
      <c r="U843" s="3"/>
      <c r="V843" s="3"/>
      <c r="W843" s="3"/>
      <c r="X843">
        <v>0</v>
      </c>
      <c r="Y843" s="3"/>
      <c r="Z843" s="3"/>
      <c r="AA843" s="3"/>
      <c r="AB843" s="3"/>
      <c r="AC843" s="3"/>
      <c r="AD843" s="3"/>
      <c r="AE843" s="3"/>
      <c r="AF843">
        <v>0</v>
      </c>
      <c r="AG843" s="3"/>
      <c r="AH843" s="3"/>
      <c r="AI843" s="3"/>
      <c r="AJ843" s="3"/>
      <c r="AK843" s="3"/>
      <c r="AL843" s="3"/>
      <c r="AM843" s="3"/>
      <c r="AN843">
        <v>85</v>
      </c>
      <c r="AO843" s="3"/>
      <c r="AP843" s="3"/>
      <c r="AQ843" s="3"/>
      <c r="AR843" s="3"/>
      <c r="AS843" s="3"/>
      <c r="AT843" s="3"/>
      <c r="AU843" s="3"/>
      <c r="AV843">
        <v>9</v>
      </c>
      <c r="AW843" s="3"/>
      <c r="AX843" s="3"/>
      <c r="AY843" s="3"/>
      <c r="AZ843" s="3"/>
      <c r="BA843" s="3"/>
      <c r="BB843" s="3"/>
      <c r="BC843" s="3"/>
      <c r="BD843">
        <v>76</v>
      </c>
      <c r="BE843" s="3"/>
      <c r="BF843" s="3"/>
      <c r="BG843" s="3"/>
      <c r="BH843" s="3"/>
      <c r="BI843" s="3"/>
      <c r="BJ843" s="3"/>
      <c r="BK843" s="3"/>
      <c r="BL843">
        <v>76</v>
      </c>
      <c r="BM843" s="3"/>
      <c r="BN843" s="3"/>
      <c r="BO843" s="3"/>
      <c r="BP843" s="3"/>
      <c r="BQ843" s="3"/>
      <c r="BR843" s="3"/>
      <c r="BS843" s="3"/>
      <c r="BT843">
        <v>4</v>
      </c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>
        <v>-5</v>
      </c>
      <c r="CS843" s="3"/>
      <c r="CT843" s="3"/>
      <c r="CU843" s="3"/>
      <c r="CV843" s="3"/>
      <c r="CW843" s="3"/>
      <c r="CX843" s="3"/>
      <c r="CY843" s="3"/>
      <c r="CZ843" t="s">
        <v>2</v>
      </c>
      <c r="DA843" s="3"/>
      <c r="DB843" s="3"/>
      <c r="DC843" s="3"/>
      <c r="DD843" s="3"/>
      <c r="DE843" s="3"/>
      <c r="DF843" s="3"/>
      <c r="DG843" s="3"/>
      <c r="DH843">
        <v>1.17</v>
      </c>
      <c r="DI843" s="3"/>
      <c r="DJ843" s="3"/>
      <c r="DK843" s="3"/>
      <c r="DL843" s="6">
        <f>(CM843*3+CL843*2+CK843)/6</f>
        <v>0</v>
      </c>
      <c r="DM843">
        <f>BH843+(BH843*(CG843-8.25)/8.25)</f>
        <v>0</v>
      </c>
      <c r="DN843">
        <f>BI843+(BI843*(CH843-8.25)/8.25)</f>
        <v>0</v>
      </c>
      <c r="DO843">
        <f>BJ843+(BJ843*(CI843-8.25)/8.25)</f>
        <v>0</v>
      </c>
      <c r="DP843">
        <f>BK843+(BK843*(CJ843-8.25)/8.25)</f>
        <v>0</v>
      </c>
      <c r="DQ843">
        <f>BL843+(BL843*(CK843-8.25)/8.25)</f>
        <v>0</v>
      </c>
      <c r="DR843">
        <f>BM843+(BM843*(CL843-8.25)/8.25)</f>
        <v>0</v>
      </c>
      <c r="DS843">
        <f>BN843+(BN843*(CM843-8.25)/8.25)</f>
        <v>0</v>
      </c>
      <c r="DT843" s="8">
        <f>DM843*10^8/$I843</f>
        <v>0</v>
      </c>
      <c r="DU843" s="8">
        <f>DN843*10^8/$I843</f>
        <v>0</v>
      </c>
      <c r="DV843" s="8">
        <f>DO843*10^8/$I843</f>
        <v>0</v>
      </c>
      <c r="DW843" s="8">
        <f>DP843*10^8/$I843</f>
        <v>0</v>
      </c>
      <c r="DX843" s="8">
        <f>DQ843*10^8/$I843</f>
        <v>0</v>
      </c>
      <c r="DY843" s="8">
        <f>DR843*10^8/$I843</f>
        <v>0</v>
      </c>
      <c r="DZ843" s="8">
        <f>DS843*10^8/$I843</f>
        <v>0</v>
      </c>
      <c r="EA843" s="8">
        <f>DT843*10^8/$I843</f>
        <v>0</v>
      </c>
      <c r="EB843" s="8">
        <f>DZ843*0.8</f>
        <v>0</v>
      </c>
      <c r="EC843" s="10">
        <f>G843-E843</f>
        <v>180</v>
      </c>
      <c r="ED843" s="4">
        <f>EC843/E843*100</f>
        <v>8.695652173913043</v>
      </c>
      <c r="EE843" s="4">
        <f>DY843-G843</f>
        <v>-2250</v>
      </c>
      <c r="EF843" s="12">
        <f>EE843/G843</f>
        <v>-1</v>
      </c>
      <c r="EG843" s="4">
        <f>G843-F843</f>
        <v>155</v>
      </c>
    </row>
    <row r="844" spans="1:137" x14ac:dyDescent="0.3">
      <c r="A844">
        <v>843</v>
      </c>
      <c r="B844" t="s">
        <v>7602</v>
      </c>
      <c r="C844" t="s">
        <v>3127</v>
      </c>
      <c r="D844" t="str">
        <f>VLOOKUP(C844,Sheet1!$A$2:$B$3197,2,FALSE)</f>
        <v>화학</v>
      </c>
      <c r="E844">
        <v>41100</v>
      </c>
      <c r="F844">
        <v>19500</v>
      </c>
      <c r="G844" s="7">
        <v>19650</v>
      </c>
      <c r="H844" t="s">
        <v>789</v>
      </c>
      <c r="I844" s="7">
        <f>VALUE(LEFT(H844,FIND("/",H844)-1)) + VALUE(MID(H844,FIND("/",H844)+1,LEN(H844)))</f>
        <v>5455000</v>
      </c>
      <c r="J844">
        <v>0</v>
      </c>
      <c r="K844" s="1">
        <f>G844*I844/(10^8)</f>
        <v>1071.9075</v>
      </c>
      <c r="L844">
        <v>54</v>
      </c>
      <c r="M844">
        <v>60</v>
      </c>
      <c r="N844">
        <v>55</v>
      </c>
      <c r="O844">
        <v>64</v>
      </c>
      <c r="P844">
        <v>67</v>
      </c>
      <c r="Q844" s="3"/>
      <c r="R844" s="3"/>
      <c r="S844" s="3"/>
      <c r="T844">
        <v>11</v>
      </c>
      <c r="U844">
        <v>6</v>
      </c>
      <c r="V844">
        <v>7</v>
      </c>
      <c r="W844">
        <v>13</v>
      </c>
      <c r="X844">
        <v>14</v>
      </c>
      <c r="Y844" s="3"/>
      <c r="Z844" s="3"/>
      <c r="AA844" s="3"/>
      <c r="AB844">
        <v>10</v>
      </c>
      <c r="AC844">
        <v>2</v>
      </c>
      <c r="AD844">
        <v>4</v>
      </c>
      <c r="AE844">
        <v>11</v>
      </c>
      <c r="AF844">
        <v>10</v>
      </c>
      <c r="AG844" s="3"/>
      <c r="AH844" s="3"/>
      <c r="AI844" s="3"/>
      <c r="AJ844">
        <v>151</v>
      </c>
      <c r="AK844">
        <v>153</v>
      </c>
      <c r="AL844">
        <v>185</v>
      </c>
      <c r="AM844">
        <v>195</v>
      </c>
      <c r="AN844">
        <v>271</v>
      </c>
      <c r="AO844" s="3"/>
      <c r="AP844" s="3"/>
      <c r="AQ844" s="3"/>
      <c r="AR844">
        <v>90</v>
      </c>
      <c r="AS844">
        <v>89</v>
      </c>
      <c r="AT844">
        <v>95</v>
      </c>
      <c r="AU844">
        <v>94</v>
      </c>
      <c r="AV844">
        <v>63</v>
      </c>
      <c r="AW844" s="3"/>
      <c r="AX844" s="3"/>
      <c r="AY844" s="3"/>
      <c r="AZ844">
        <v>62</v>
      </c>
      <c r="BA844">
        <v>64</v>
      </c>
      <c r="BB844">
        <v>89</v>
      </c>
      <c r="BC844">
        <v>101</v>
      </c>
      <c r="BD844">
        <v>208</v>
      </c>
      <c r="BE844" s="3"/>
      <c r="BF844" s="3"/>
      <c r="BG844" s="3"/>
      <c r="BH844">
        <v>62</v>
      </c>
      <c r="BI844">
        <v>64</v>
      </c>
      <c r="BJ844">
        <v>89</v>
      </c>
      <c r="BK844">
        <v>101</v>
      </c>
      <c r="BL844">
        <v>208</v>
      </c>
      <c r="BM844" s="3"/>
      <c r="BN844" s="3"/>
      <c r="BO844" s="3"/>
      <c r="BP844">
        <v>22</v>
      </c>
      <c r="BQ844">
        <v>22</v>
      </c>
      <c r="BR844">
        <v>22</v>
      </c>
      <c r="BS844">
        <v>22</v>
      </c>
      <c r="BT844">
        <v>27</v>
      </c>
      <c r="BU844" s="3"/>
      <c r="BV844" s="3"/>
      <c r="BW844" s="3"/>
      <c r="BX844">
        <v>6.64</v>
      </c>
      <c r="BY844">
        <v>1.35</v>
      </c>
      <c r="BZ844" t="s">
        <v>0</v>
      </c>
      <c r="CA844">
        <v>5.86</v>
      </c>
      <c r="CB844">
        <v>4.3899999999999997</v>
      </c>
      <c r="CC844" s="3"/>
      <c r="CD844" s="3"/>
      <c r="CE844" s="3"/>
      <c r="CF844">
        <v>17.350000000000001</v>
      </c>
      <c r="CG844">
        <v>3.27</v>
      </c>
      <c r="CH844" t="s">
        <v>0</v>
      </c>
      <c r="CI844">
        <v>11.7</v>
      </c>
      <c r="CJ844">
        <v>6.63</v>
      </c>
      <c r="CK844" s="3"/>
      <c r="CL844" s="3"/>
      <c r="CM844" s="3"/>
      <c r="CN844">
        <v>222</v>
      </c>
      <c r="CO844">
        <v>46</v>
      </c>
      <c r="CP844">
        <v>84</v>
      </c>
      <c r="CQ844">
        <v>251</v>
      </c>
      <c r="CR844">
        <v>229</v>
      </c>
      <c r="CS844" s="3"/>
      <c r="CT844" s="3"/>
      <c r="CU844" s="3"/>
      <c r="CV844" s="3"/>
      <c r="CW844" s="3"/>
      <c r="CX844" s="3"/>
      <c r="CY844" s="3"/>
      <c r="CZ844">
        <v>166.01</v>
      </c>
      <c r="DA844" s="3"/>
      <c r="DB844" s="3"/>
      <c r="DC844" s="3"/>
      <c r="DD844" s="3"/>
      <c r="DE844" s="3"/>
      <c r="DF844" s="3"/>
      <c r="DG844" s="3"/>
      <c r="DH844">
        <v>9.98</v>
      </c>
      <c r="DI844" s="3"/>
      <c r="DJ844" s="3"/>
      <c r="DK844" s="3"/>
      <c r="DL844" s="6">
        <f>(CM844*3+CL844*2+CK844)/6</f>
        <v>0</v>
      </c>
      <c r="DM844">
        <f>BH844+(BH844*(CG844-8.25)/8.25)</f>
        <v>24.574545454545451</v>
      </c>
      <c r="DN844" t="e">
        <f>BI844+(BI844*(CH844-8.25)/8.25)</f>
        <v>#VALUE!</v>
      </c>
      <c r="DO844">
        <f>BJ844+(BJ844*(CI844-8.25)/8.25)</f>
        <v>126.21818181818182</v>
      </c>
      <c r="DP844">
        <f>BK844+(BK844*(CJ844-8.25)/8.25)</f>
        <v>81.167272727272731</v>
      </c>
      <c r="DQ844">
        <f>BL844+(BL844*(CK844-8.25)/8.25)</f>
        <v>0</v>
      </c>
      <c r="DR844">
        <f>BM844+(BM844*(CL844-8.25)/8.25)</f>
        <v>0</v>
      </c>
      <c r="DS844">
        <f>BN844+(BN844*(CM844-8.25)/8.25)</f>
        <v>0</v>
      </c>
      <c r="DT844" s="8">
        <f>DM844*10^8/$I844</f>
        <v>450.49579201733184</v>
      </c>
      <c r="DU844" s="8" t="e">
        <f>DN844*10^8/$I844</f>
        <v>#VALUE!</v>
      </c>
      <c r="DV844" s="8">
        <f>DO844*10^8/$I844</f>
        <v>2313.8071827347721</v>
      </c>
      <c r="DW844" s="8">
        <f>DP844*10^8/$I844</f>
        <v>1487.9426714440465</v>
      </c>
      <c r="DX844" s="8">
        <f>DQ844*10^8/$I844</f>
        <v>0</v>
      </c>
      <c r="DY844" s="8">
        <f>DR844*10^8/$I844</f>
        <v>0</v>
      </c>
      <c r="DZ844" s="8">
        <f>DS844*10^8/$I844</f>
        <v>0</v>
      </c>
      <c r="EA844" s="8">
        <f>DT844*10^8/$I844</f>
        <v>8258.4013202077331</v>
      </c>
      <c r="EB844" s="8">
        <f>DZ844*0.8</f>
        <v>0</v>
      </c>
      <c r="EC844" s="10">
        <f>G844-E844</f>
        <v>-21450</v>
      </c>
      <c r="ED844" s="4">
        <f>EC844/E844*100</f>
        <v>-52.189781021897808</v>
      </c>
      <c r="EE844" s="4">
        <f>DY844-G844</f>
        <v>-19650</v>
      </c>
      <c r="EF844" s="12">
        <f>EE844/G844</f>
        <v>-1</v>
      </c>
      <c r="EG844" s="4">
        <f>G844-F844</f>
        <v>150</v>
      </c>
    </row>
    <row r="845" spans="1:137" x14ac:dyDescent="0.3">
      <c r="A845">
        <v>844</v>
      </c>
      <c r="B845" t="s">
        <v>7776</v>
      </c>
      <c r="C845" t="s">
        <v>3128</v>
      </c>
      <c r="D845" t="str">
        <f>VLOOKUP(C845,Sheet1!$A$2:$B$3197,2,FALSE)</f>
        <v>제약</v>
      </c>
      <c r="E845" s="7">
        <v>81600</v>
      </c>
      <c r="F845" s="7">
        <v>39400</v>
      </c>
      <c r="G845" s="7">
        <v>36800</v>
      </c>
      <c r="H845" t="s">
        <v>790</v>
      </c>
      <c r="I845" s="7">
        <f>VALUE(LEFT(H845,FIND("/",H845)-1)) + VALUE(MID(H845,FIND("/",H845)+1,LEN(H845)))</f>
        <v>14002866</v>
      </c>
      <c r="J845" s="1">
        <v>1553800</v>
      </c>
      <c r="K845" s="1">
        <f>G845*I845/(10^8)</f>
        <v>5153.0546880000002</v>
      </c>
      <c r="L845">
        <v>0</v>
      </c>
      <c r="M845">
        <v>0</v>
      </c>
      <c r="N845">
        <v>0</v>
      </c>
      <c r="O845">
        <v>0</v>
      </c>
      <c r="P845">
        <v>2</v>
      </c>
      <c r="Q845" s="3"/>
      <c r="R845" s="3"/>
      <c r="S845" s="3"/>
      <c r="T845">
        <v>-9</v>
      </c>
      <c r="U845">
        <v>-26</v>
      </c>
      <c r="V845">
        <v>-62</v>
      </c>
      <c r="W845">
        <v>-138</v>
      </c>
      <c r="X845">
        <v>-266</v>
      </c>
      <c r="Y845" s="3"/>
      <c r="Z845" s="3"/>
      <c r="AA845" s="3"/>
      <c r="AB845">
        <v>-9</v>
      </c>
      <c r="AC845">
        <v>-26</v>
      </c>
      <c r="AD845">
        <v>-303</v>
      </c>
      <c r="AE845">
        <v>-847</v>
      </c>
      <c r="AF845">
        <v>-312</v>
      </c>
      <c r="AG845" s="3"/>
      <c r="AH845" s="3"/>
      <c r="AI845" s="3"/>
      <c r="AJ845">
        <v>52</v>
      </c>
      <c r="AK845">
        <v>29</v>
      </c>
      <c r="AL845">
        <v>130</v>
      </c>
      <c r="AM845">
        <v>352</v>
      </c>
      <c r="AN845" s="1">
        <v>1209</v>
      </c>
      <c r="AO845" s="3"/>
      <c r="AP845" s="3"/>
      <c r="AQ845" s="3"/>
      <c r="AR845">
        <v>0</v>
      </c>
      <c r="AS845">
        <v>3</v>
      </c>
      <c r="AT845">
        <v>289</v>
      </c>
      <c r="AU845">
        <v>745</v>
      </c>
      <c r="AV845">
        <v>58</v>
      </c>
      <c r="AW845" s="3"/>
      <c r="AX845" s="3"/>
      <c r="AY845" s="3"/>
      <c r="AZ845">
        <v>52</v>
      </c>
      <c r="BA845">
        <v>26</v>
      </c>
      <c r="BB845">
        <v>-159</v>
      </c>
      <c r="BC845">
        <v>-393</v>
      </c>
      <c r="BD845" s="1">
        <v>1151</v>
      </c>
      <c r="BE845" s="3"/>
      <c r="BF845" s="3"/>
      <c r="BG845" s="3"/>
      <c r="BH845">
        <v>52</v>
      </c>
      <c r="BI845">
        <v>26</v>
      </c>
      <c r="BJ845">
        <v>-159</v>
      </c>
      <c r="BK845">
        <v>-393</v>
      </c>
      <c r="BL845" s="1">
        <v>1117</v>
      </c>
      <c r="BM845" s="3"/>
      <c r="BN845" s="3"/>
      <c r="BO845" s="3"/>
      <c r="BP845">
        <v>9</v>
      </c>
      <c r="BQ845">
        <v>18</v>
      </c>
      <c r="BR845">
        <v>39</v>
      </c>
      <c r="BS845">
        <v>45</v>
      </c>
      <c r="BT845">
        <v>69</v>
      </c>
      <c r="BU845" s="3"/>
      <c r="BV845" s="3"/>
      <c r="BW845" s="3"/>
      <c r="BX845" s="3"/>
      <c r="BY845">
        <v>-63.07</v>
      </c>
      <c r="BZ845" t="s">
        <v>0</v>
      </c>
      <c r="CA845">
        <v>-351.7</v>
      </c>
      <c r="CB845">
        <v>-39.96</v>
      </c>
      <c r="CC845" s="3"/>
      <c r="CD845" s="3"/>
      <c r="CE845" s="3"/>
      <c r="CF845" s="3"/>
      <c r="CG845">
        <v>-65.36</v>
      </c>
      <c r="CH845" t="s">
        <v>0</v>
      </c>
      <c r="CI845" t="s">
        <v>1</v>
      </c>
      <c r="CJ845">
        <v>-84.89</v>
      </c>
      <c r="CK845" s="3"/>
      <c r="CL845" s="3"/>
      <c r="CM845" s="3"/>
      <c r="CN845">
        <v>-185</v>
      </c>
      <c r="CO845">
        <v>-364</v>
      </c>
      <c r="CP845" s="1">
        <v>-3315</v>
      </c>
      <c r="CQ845" s="1">
        <v>-8174</v>
      </c>
      <c r="CR845" s="1">
        <v>-2689</v>
      </c>
      <c r="CS845" s="3"/>
      <c r="CT845" s="3"/>
      <c r="CU845" s="3"/>
      <c r="CV845" s="3"/>
      <c r="CW845" s="3"/>
      <c r="CX845" t="s">
        <v>2</v>
      </c>
      <c r="CY845" t="s">
        <v>2</v>
      </c>
      <c r="CZ845" t="s">
        <v>2</v>
      </c>
      <c r="DA845" s="3"/>
      <c r="DB845" s="3"/>
      <c r="DC845" s="3"/>
      <c r="DD845" s="3"/>
      <c r="DE845" s="3"/>
      <c r="DF845" t="s">
        <v>2</v>
      </c>
      <c r="DG845" t="s">
        <v>2</v>
      </c>
      <c r="DH845">
        <v>9.86</v>
      </c>
      <c r="DI845" s="3"/>
      <c r="DJ845" s="3"/>
      <c r="DK845" s="3"/>
      <c r="DL845" s="6">
        <f>(CM845*3+CL845*2+CK845)/6</f>
        <v>0</v>
      </c>
      <c r="DM845">
        <f>BH845+(BH845*(CG845-8.25)/8.25)</f>
        <v>-411.96606060606058</v>
      </c>
      <c r="DN845" t="e">
        <f>BI845+(BI845*(CH845-8.25)/8.25)</f>
        <v>#VALUE!</v>
      </c>
      <c r="DO845" t="e">
        <f>BJ845+(BJ845*(CI845-8.25)/8.25)</f>
        <v>#VALUE!</v>
      </c>
      <c r="DP845">
        <f>BK845+(BK845*(CJ845-8.25)/8.25)</f>
        <v>4043.8509090909083</v>
      </c>
      <c r="DQ845">
        <f>BL845+(BL845*(CK845-8.25)/8.25)</f>
        <v>0</v>
      </c>
      <c r="DR845">
        <f>BM845+(BM845*(CL845-8.25)/8.25)</f>
        <v>0</v>
      </c>
      <c r="DS845">
        <f>BN845+(BN845*(CM845-8.25)/8.25)</f>
        <v>0</v>
      </c>
      <c r="DT845" s="8">
        <f>DM845*10^8/$I845</f>
        <v>-2942.0124466381421</v>
      </c>
      <c r="DU845" s="8" t="e">
        <f>DN845*10^8/$I845</f>
        <v>#VALUE!</v>
      </c>
      <c r="DV845" s="8" t="e">
        <f>DO845*10^8/$I845</f>
        <v>#VALUE!</v>
      </c>
      <c r="DW845" s="8">
        <f>DP845*10^8/$I845</f>
        <v>28878.737460537781</v>
      </c>
      <c r="DX845" s="8">
        <f>DQ845*10^8/$I845</f>
        <v>0</v>
      </c>
      <c r="DY845" s="8">
        <f>DR845*10^8/$I845</f>
        <v>0</v>
      </c>
      <c r="DZ845" s="8">
        <f>DS845*10^8/$I845</f>
        <v>0</v>
      </c>
      <c r="EA845" s="8">
        <f>DT845*10^8/$I845</f>
        <v>-21010.073556642918</v>
      </c>
      <c r="EB845" s="8">
        <f>DZ845*0.8</f>
        <v>0</v>
      </c>
      <c r="EC845" s="10">
        <f>G845-E845</f>
        <v>-44800</v>
      </c>
      <c r="ED845" s="4">
        <f>EC845/E845*100</f>
        <v>-54.901960784313729</v>
      </c>
      <c r="EE845" s="4">
        <f>DY845-G845</f>
        <v>-36800</v>
      </c>
      <c r="EF845" s="12">
        <f>EE845/G845</f>
        <v>-1</v>
      </c>
      <c r="EG845" s="4">
        <f>G845-F845</f>
        <v>-2600</v>
      </c>
    </row>
    <row r="846" spans="1:137" x14ac:dyDescent="0.3">
      <c r="A846">
        <v>845</v>
      </c>
      <c r="B846" t="s">
        <v>7537</v>
      </c>
      <c r="C846" t="s">
        <v>3129</v>
      </c>
      <c r="D846" t="str">
        <f>VLOOKUP(C846,Sheet1!$A$2:$B$3197,2,FALSE)</f>
        <v>생명과학도구및서비스</v>
      </c>
      <c r="E846">
        <v>35300</v>
      </c>
      <c r="F846">
        <v>16800</v>
      </c>
      <c r="G846" s="7">
        <v>16350</v>
      </c>
      <c r="H846" t="s">
        <v>791</v>
      </c>
      <c r="I846" s="7">
        <f>VALUE(LEFT(H846,FIND("/",H846)-1)) + VALUE(MID(H846,FIND("/",H846)+1,LEN(H846)))</f>
        <v>11243846</v>
      </c>
      <c r="J846" s="1">
        <v>100000</v>
      </c>
      <c r="K846" s="1">
        <f>G846*I846/(10^8)</f>
        <v>1838.368821</v>
      </c>
      <c r="L846">
        <v>49</v>
      </c>
      <c r="M846">
        <v>44</v>
      </c>
      <c r="N846">
        <v>46</v>
      </c>
      <c r="O846">
        <v>62</v>
      </c>
      <c r="P846">
        <v>87</v>
      </c>
      <c r="Q846" s="3"/>
      <c r="R846" s="3"/>
      <c r="S846" s="3"/>
      <c r="T846">
        <v>-18</v>
      </c>
      <c r="U846">
        <v>-22</v>
      </c>
      <c r="V846">
        <v>-28</v>
      </c>
      <c r="W846">
        <v>-26</v>
      </c>
      <c r="X846">
        <v>-17</v>
      </c>
      <c r="Y846" s="3"/>
      <c r="Z846" s="3"/>
      <c r="AA846" s="3"/>
      <c r="AB846">
        <v>-13</v>
      </c>
      <c r="AC846">
        <v>-25</v>
      </c>
      <c r="AD846">
        <v>-40</v>
      </c>
      <c r="AE846">
        <v>-4</v>
      </c>
      <c r="AF846">
        <v>-50</v>
      </c>
      <c r="AG846" s="3"/>
      <c r="AH846" s="3"/>
      <c r="AI846" s="3"/>
      <c r="AJ846">
        <v>101</v>
      </c>
      <c r="AK846">
        <v>154</v>
      </c>
      <c r="AL846">
        <v>124</v>
      </c>
      <c r="AM846">
        <v>212</v>
      </c>
      <c r="AN846">
        <v>423</v>
      </c>
      <c r="AO846" s="3"/>
      <c r="AP846" s="3"/>
      <c r="AQ846" s="3"/>
      <c r="AR846">
        <v>83</v>
      </c>
      <c r="AS846">
        <v>129</v>
      </c>
      <c r="AT846">
        <v>140</v>
      </c>
      <c r="AU846">
        <v>99</v>
      </c>
      <c r="AV846">
        <v>51</v>
      </c>
      <c r="AW846" s="3"/>
      <c r="AX846" s="3"/>
      <c r="AY846" s="3"/>
      <c r="AZ846">
        <v>19</v>
      </c>
      <c r="BA846">
        <v>25</v>
      </c>
      <c r="BB846">
        <v>-15</v>
      </c>
      <c r="BC846">
        <v>113</v>
      </c>
      <c r="BD846">
        <v>372</v>
      </c>
      <c r="BE846" s="3"/>
      <c r="BF846" s="3"/>
      <c r="BG846" s="3"/>
      <c r="BH846">
        <v>19</v>
      </c>
      <c r="BI846">
        <v>25</v>
      </c>
      <c r="BJ846">
        <v>-15</v>
      </c>
      <c r="BK846">
        <v>113</v>
      </c>
      <c r="BL846">
        <v>372</v>
      </c>
      <c r="BM846" s="3"/>
      <c r="BN846" s="3"/>
      <c r="BO846" s="3"/>
      <c r="BP846">
        <v>29</v>
      </c>
      <c r="BQ846">
        <v>31</v>
      </c>
      <c r="BR846">
        <v>31</v>
      </c>
      <c r="BS846">
        <v>41</v>
      </c>
      <c r="BT846">
        <v>56</v>
      </c>
      <c r="BU846" s="3"/>
      <c r="BV846" s="3"/>
      <c r="BW846" s="3"/>
      <c r="BX846">
        <v>-11.7</v>
      </c>
      <c r="BY846">
        <v>-19.22</v>
      </c>
      <c r="BZ846">
        <v>-29</v>
      </c>
      <c r="CA846">
        <v>-2.41</v>
      </c>
      <c r="CB846">
        <v>-15.59</v>
      </c>
      <c r="CC846" s="3"/>
      <c r="CD846" s="3"/>
      <c r="CE846" s="3"/>
      <c r="CF846">
        <v>-50.98</v>
      </c>
      <c r="CG846">
        <v>-111.13</v>
      </c>
      <c r="CH846">
        <v>-789.04</v>
      </c>
      <c r="CI846">
        <v>-8.2799999999999994</v>
      </c>
      <c r="CJ846">
        <v>-20.41</v>
      </c>
      <c r="CK846" s="3"/>
      <c r="CL846" s="3"/>
      <c r="CM846" s="3"/>
      <c r="CN846">
        <v>-190</v>
      </c>
      <c r="CO846">
        <v>-314</v>
      </c>
      <c r="CP846">
        <v>-495</v>
      </c>
      <c r="CQ846">
        <v>-47</v>
      </c>
      <c r="CR846">
        <v>-510</v>
      </c>
      <c r="CS846" s="3"/>
      <c r="CT846" s="3"/>
      <c r="CU846" s="3"/>
      <c r="CV846" s="3"/>
      <c r="CW846" s="3"/>
      <c r="CX846" s="3"/>
      <c r="CY846" s="3"/>
      <c r="CZ846" t="s">
        <v>2</v>
      </c>
      <c r="DA846" s="3"/>
      <c r="DB846" s="3"/>
      <c r="DC846" s="3"/>
      <c r="DD846" s="3"/>
      <c r="DE846" s="3"/>
      <c r="DF846" s="3"/>
      <c r="DG846" s="3"/>
      <c r="DH846">
        <v>10.35</v>
      </c>
      <c r="DI846" s="3"/>
      <c r="DJ846" s="3"/>
      <c r="DK846" s="3"/>
      <c r="DL846" s="6">
        <f>(CM846*3+CL846*2+CK846)/6</f>
        <v>0</v>
      </c>
      <c r="DM846">
        <f>BH846+(BH846*(CG846-8.25)/8.25)</f>
        <v>-255.93575757575758</v>
      </c>
      <c r="DN846">
        <f>BI846+(BI846*(CH846-8.25)/8.25)</f>
        <v>-2391.030303030303</v>
      </c>
      <c r="DO846">
        <f>BJ846+(BJ846*(CI846-8.25)/8.25)</f>
        <v>15.054545454545458</v>
      </c>
      <c r="DP846">
        <f>BK846+(BK846*(CJ846-8.25)/8.25)</f>
        <v>-279.55515151515152</v>
      </c>
      <c r="DQ846">
        <f>BL846+(BL846*(CK846-8.25)/8.25)</f>
        <v>0</v>
      </c>
      <c r="DR846">
        <f>BM846+(BM846*(CL846-8.25)/8.25)</f>
        <v>0</v>
      </c>
      <c r="DS846">
        <f>BN846+(BN846*(CM846-8.25)/8.25)</f>
        <v>0</v>
      </c>
      <c r="DT846" s="8">
        <f>DM846*10^8/$I846</f>
        <v>-2276.2296599914084</v>
      </c>
      <c r="DU846" s="8">
        <f>DN846*10^8/$I846</f>
        <v>-21265.235249845144</v>
      </c>
      <c r="DV846" s="8">
        <f>DO846*10^8/$I846</f>
        <v>133.89142340214778</v>
      </c>
      <c r="DW846" s="8">
        <f>DP846*10^8/$I846</f>
        <v>-2486.2947386076926</v>
      </c>
      <c r="DX846" s="8">
        <f>DQ846*10^8/$I846</f>
        <v>0</v>
      </c>
      <c r="DY846" s="8">
        <f>DR846*10^8/$I846</f>
        <v>0</v>
      </c>
      <c r="DZ846" s="8">
        <f>DS846*10^8/$I846</f>
        <v>0</v>
      </c>
      <c r="EA846" s="8">
        <f>DT846*10^8/$I846</f>
        <v>-20244.226575065226</v>
      </c>
      <c r="EB846" s="8">
        <f>DZ846*0.8</f>
        <v>0</v>
      </c>
      <c r="EC846" s="10">
        <f>G846-E846</f>
        <v>-18950</v>
      </c>
      <c r="ED846" s="4">
        <f>EC846/E846*100</f>
        <v>-53.682719546742206</v>
      </c>
      <c r="EE846" s="4">
        <f>DY846-G846</f>
        <v>-16350</v>
      </c>
      <c r="EF846" s="12">
        <f>EE846/G846</f>
        <v>-1</v>
      </c>
      <c r="EG846" s="4">
        <f>G846-F846</f>
        <v>-450</v>
      </c>
    </row>
    <row r="847" spans="1:137" x14ac:dyDescent="0.3">
      <c r="A847">
        <v>846</v>
      </c>
      <c r="B847" t="s">
        <v>7733</v>
      </c>
      <c r="C847" t="s">
        <v>3130</v>
      </c>
      <c r="D847" t="str">
        <f>VLOOKUP(C847,Sheet1!$A$2:$B$3197,2,FALSE)</f>
        <v>소프트웨어</v>
      </c>
      <c r="E847">
        <v>40500</v>
      </c>
      <c r="F847">
        <v>29500</v>
      </c>
      <c r="G847" s="7">
        <v>30600</v>
      </c>
      <c r="H847" t="s">
        <v>792</v>
      </c>
      <c r="I847" s="7">
        <f>VALUE(LEFT(H847,FIND("/",H847)-1)) + VALUE(MID(H847,FIND("/",H847)+1,LEN(H847)))</f>
        <v>13528794</v>
      </c>
      <c r="J847" s="1">
        <v>100000</v>
      </c>
      <c r="K847" s="1">
        <f>G847*I847/(10^8)</f>
        <v>4139.8109640000002</v>
      </c>
      <c r="L847" s="3"/>
      <c r="M847" s="3"/>
      <c r="N847">
        <v>15</v>
      </c>
      <c r="O847">
        <v>33</v>
      </c>
      <c r="P847">
        <v>46</v>
      </c>
      <c r="Q847">
        <v>93</v>
      </c>
      <c r="R847" s="3"/>
      <c r="S847" s="3"/>
      <c r="T847" s="3"/>
      <c r="U847" s="3"/>
      <c r="V847">
        <v>-26</v>
      </c>
      <c r="W847">
        <v>-21</v>
      </c>
      <c r="X847">
        <v>-51</v>
      </c>
      <c r="Y847">
        <v>12</v>
      </c>
      <c r="Z847" s="3"/>
      <c r="AA847" s="3"/>
      <c r="AB847" s="3"/>
      <c r="AC847" s="3"/>
      <c r="AD847">
        <v>-45</v>
      </c>
      <c r="AE847">
        <v>-113</v>
      </c>
      <c r="AF847">
        <v>-37</v>
      </c>
      <c r="AG847" s="3"/>
      <c r="AH847" s="3"/>
      <c r="AI847" s="3"/>
      <c r="AJ847" s="3"/>
      <c r="AK847" s="3"/>
      <c r="AL847">
        <v>27</v>
      </c>
      <c r="AM847">
        <v>124</v>
      </c>
      <c r="AN847">
        <v>305</v>
      </c>
      <c r="AO847" s="3"/>
      <c r="AP847" s="3"/>
      <c r="AQ847" s="3"/>
      <c r="AR847" s="3"/>
      <c r="AS847" s="3"/>
      <c r="AT847">
        <v>60</v>
      </c>
      <c r="AU847">
        <v>12</v>
      </c>
      <c r="AV847">
        <v>28</v>
      </c>
      <c r="AW847" s="3"/>
      <c r="AX847" s="3"/>
      <c r="AY847" s="3"/>
      <c r="AZ847" s="3"/>
      <c r="BA847" s="3"/>
      <c r="BB847">
        <v>-33</v>
      </c>
      <c r="BC847">
        <v>113</v>
      </c>
      <c r="BD847">
        <v>277</v>
      </c>
      <c r="BE847" s="3"/>
      <c r="BF847" s="3"/>
      <c r="BG847" s="3"/>
      <c r="BH847" s="3"/>
      <c r="BI847" s="3"/>
      <c r="BJ847">
        <v>-33</v>
      </c>
      <c r="BK847">
        <v>113</v>
      </c>
      <c r="BL847">
        <v>277</v>
      </c>
      <c r="BM847" s="3"/>
      <c r="BN847" s="3"/>
      <c r="BO847" s="3"/>
      <c r="BP847" s="3"/>
      <c r="BQ847" s="3"/>
      <c r="BR847">
        <v>1</v>
      </c>
      <c r="BS847">
        <v>19</v>
      </c>
      <c r="BT847">
        <v>67</v>
      </c>
      <c r="BU847" s="3"/>
      <c r="BV847" s="3"/>
      <c r="BW847" s="3"/>
      <c r="BX847" s="3"/>
      <c r="BY847" s="3"/>
      <c r="BZ847" s="3"/>
      <c r="CA847">
        <v>-148.88999999999999</v>
      </c>
      <c r="CB847">
        <v>-17.260000000000002</v>
      </c>
      <c r="CC847" s="3"/>
      <c r="CD847" s="3"/>
      <c r="CE847" s="3"/>
      <c r="CF847" s="3"/>
      <c r="CG847" s="3"/>
      <c r="CH847" s="3"/>
      <c r="CI847">
        <v>-281.77</v>
      </c>
      <c r="CJ847">
        <v>-19.02</v>
      </c>
      <c r="CK847">
        <v>5.42</v>
      </c>
      <c r="CL847" s="3"/>
      <c r="CM847" s="3"/>
      <c r="CN847" s="3"/>
      <c r="CO847" s="3"/>
      <c r="CP847">
        <v>-842</v>
      </c>
      <c r="CQ847" s="1">
        <v>-1707</v>
      </c>
      <c r="CR847">
        <v>-325</v>
      </c>
      <c r="CS847">
        <v>111</v>
      </c>
      <c r="CT847" s="3"/>
      <c r="CU847" s="3"/>
      <c r="CV847" s="3"/>
      <c r="CW847" s="3"/>
      <c r="CX847" s="3"/>
      <c r="CY847" s="3"/>
      <c r="CZ847" t="s">
        <v>2</v>
      </c>
      <c r="DA847">
        <v>275.13</v>
      </c>
      <c r="DB847" s="3"/>
      <c r="DC847" s="3"/>
      <c r="DD847" s="3"/>
      <c r="DE847" s="3"/>
      <c r="DF847" s="3"/>
      <c r="DG847" s="3"/>
      <c r="DH847">
        <v>20.36</v>
      </c>
      <c r="DI847" s="3"/>
      <c r="DJ847" s="3"/>
      <c r="DK847" s="3"/>
      <c r="DL847" s="6">
        <f>(CM847*3+CL847*2+CK847)/6</f>
        <v>0.90333333333333332</v>
      </c>
      <c r="DM847">
        <f>BH847+(BH847*(CG847-8.25)/8.25)</f>
        <v>0</v>
      </c>
      <c r="DN847">
        <f>BI847+(BI847*(CH847-8.25)/8.25)</f>
        <v>0</v>
      </c>
      <c r="DO847">
        <f>BJ847+(BJ847*(CI847-8.25)/8.25)</f>
        <v>1127.08</v>
      </c>
      <c r="DP847">
        <f>BK847+(BK847*(CJ847-8.25)/8.25)</f>
        <v>-260.51636363636362</v>
      </c>
      <c r="DQ847">
        <f>BL847+(BL847*(CK847-8.25)/8.25)</f>
        <v>181.98060606060608</v>
      </c>
      <c r="DR847">
        <f>BM847+(BM847*(CL847-8.25)/8.25)</f>
        <v>0</v>
      </c>
      <c r="DS847">
        <f>BN847+(BN847*(CM847-8.25)/8.25)</f>
        <v>0</v>
      </c>
      <c r="DT847" s="8">
        <f>DM847*10^8/$I847</f>
        <v>0</v>
      </c>
      <c r="DU847" s="8">
        <f>DN847*10^8/$I847</f>
        <v>0</v>
      </c>
      <c r="DV847" s="8">
        <f>DO847*10^8/$I847</f>
        <v>8330.9717037601422</v>
      </c>
      <c r="DW847" s="8">
        <f>DP847*10^8/$I847</f>
        <v>-1925.6436577891839</v>
      </c>
      <c r="DX847" s="8">
        <f>DQ847*10^8/$I847</f>
        <v>1345.1354648507922</v>
      </c>
      <c r="DY847" s="8">
        <f>DR847*10^8/$I847</f>
        <v>0</v>
      </c>
      <c r="DZ847" s="8">
        <f>DS847*10^8/$I847</f>
        <v>0</v>
      </c>
      <c r="EA847" s="8">
        <f>DT847*10^8/$I847</f>
        <v>0</v>
      </c>
      <c r="EB847" s="8">
        <f>DZ847*0.8</f>
        <v>0</v>
      </c>
      <c r="EC847" s="10">
        <f>G847-E847</f>
        <v>-9900</v>
      </c>
      <c r="ED847" s="4">
        <f>EC847/E847*100</f>
        <v>-24.444444444444443</v>
      </c>
      <c r="EE847" s="4">
        <f>DY847-G847</f>
        <v>-30600</v>
      </c>
      <c r="EF847" s="12">
        <f>EE847/G847</f>
        <v>-1</v>
      </c>
      <c r="EG847" s="4">
        <f>G847-F847</f>
        <v>1100</v>
      </c>
    </row>
    <row r="848" spans="1:137" x14ac:dyDescent="0.3">
      <c r="A848">
        <v>847</v>
      </c>
      <c r="B848" t="s">
        <v>6363</v>
      </c>
      <c r="C848" t="s">
        <v>3131</v>
      </c>
      <c r="D848" t="str">
        <f>VLOOKUP(C848,Sheet1!$A$2:$B$3197,2,FALSE)</f>
        <v>창업투자</v>
      </c>
      <c r="E848">
        <v>2055</v>
      </c>
      <c r="F848">
        <v>2140</v>
      </c>
      <c r="G848" s="7">
        <v>2170</v>
      </c>
      <c r="H848" t="s">
        <v>793</v>
      </c>
      <c r="I848" s="7">
        <f>VALUE(LEFT(H848,FIND("/",H848)-1)) + VALUE(MID(H848,FIND("/",H848)+1,LEN(H848)))</f>
        <v>4600000</v>
      </c>
      <c r="J848" s="1">
        <v>247600</v>
      </c>
      <c r="K848" s="1">
        <f>G848*I848/(10^8)</f>
        <v>99.82</v>
      </c>
      <c r="L848" s="3"/>
      <c r="M848" s="3"/>
      <c r="N848" s="3"/>
      <c r="O848" s="3"/>
      <c r="P848">
        <v>0</v>
      </c>
      <c r="Q848" s="3"/>
      <c r="R848" s="3"/>
      <c r="S848" s="3"/>
      <c r="T848" s="3"/>
      <c r="U848" s="3"/>
      <c r="V848" s="3"/>
      <c r="W848" s="3"/>
      <c r="X848">
        <v>0</v>
      </c>
      <c r="Y848" s="3"/>
      <c r="Z848" s="3"/>
      <c r="AA848" s="3"/>
      <c r="AB848" s="3"/>
      <c r="AC848" s="3"/>
      <c r="AD848" s="3"/>
      <c r="AE848" s="3"/>
      <c r="AF848">
        <v>0</v>
      </c>
      <c r="AG848" s="3"/>
      <c r="AH848" s="3"/>
      <c r="AI848" s="3"/>
      <c r="AJ848" s="3"/>
      <c r="AK848" s="3"/>
      <c r="AL848" s="3"/>
      <c r="AM848" s="3"/>
      <c r="AN848">
        <v>99</v>
      </c>
      <c r="AO848" s="3"/>
      <c r="AP848" s="3"/>
      <c r="AQ848" s="3"/>
      <c r="AR848" s="3"/>
      <c r="AS848" s="3"/>
      <c r="AT848" s="3"/>
      <c r="AU848" s="3"/>
      <c r="AV848">
        <v>18</v>
      </c>
      <c r="AW848" s="3"/>
      <c r="AX848" s="3"/>
      <c r="AY848" s="3"/>
      <c r="AZ848" s="3"/>
      <c r="BA848" s="3"/>
      <c r="BB848" s="3"/>
      <c r="BC848" s="3"/>
      <c r="BD848">
        <v>81</v>
      </c>
      <c r="BE848" s="3"/>
      <c r="BF848" s="3"/>
      <c r="BG848" s="3"/>
      <c r="BH848" s="3"/>
      <c r="BI848" s="3"/>
      <c r="BJ848" s="3"/>
      <c r="BK848" s="3"/>
      <c r="BL848">
        <v>81</v>
      </c>
      <c r="BM848" s="3"/>
      <c r="BN848" s="3"/>
      <c r="BO848" s="3"/>
      <c r="BP848" s="3"/>
      <c r="BQ848" s="3"/>
      <c r="BR848" s="3"/>
      <c r="BS848" s="3"/>
      <c r="BT848">
        <v>5</v>
      </c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>
        <v>-26</v>
      </c>
      <c r="CS848" s="3"/>
      <c r="CT848" s="3"/>
      <c r="CU848" s="3"/>
      <c r="CV848" s="3"/>
      <c r="CW848" s="3"/>
      <c r="CX848" s="3"/>
      <c r="CY848" s="3"/>
      <c r="CZ848" t="s">
        <v>2</v>
      </c>
      <c r="DA848" s="3"/>
      <c r="DB848" s="3"/>
      <c r="DC848" s="3"/>
      <c r="DD848" s="3"/>
      <c r="DE848" s="3"/>
      <c r="DF848" s="3"/>
      <c r="DG848" s="3"/>
      <c r="DH848">
        <v>1.17</v>
      </c>
      <c r="DI848" s="3"/>
      <c r="DJ848" s="3"/>
      <c r="DK848" s="3"/>
      <c r="DL848" s="6">
        <f>(CM848*3+CL848*2+CK848)/6</f>
        <v>0</v>
      </c>
      <c r="DM848">
        <f>BH848+(BH848*(CG848-8.25)/8.25)</f>
        <v>0</v>
      </c>
      <c r="DN848">
        <f>BI848+(BI848*(CH848-8.25)/8.25)</f>
        <v>0</v>
      </c>
      <c r="DO848">
        <f>BJ848+(BJ848*(CI848-8.25)/8.25)</f>
        <v>0</v>
      </c>
      <c r="DP848">
        <f>BK848+(BK848*(CJ848-8.25)/8.25)</f>
        <v>0</v>
      </c>
      <c r="DQ848">
        <f>BL848+(BL848*(CK848-8.25)/8.25)</f>
        <v>0</v>
      </c>
      <c r="DR848">
        <f>BM848+(BM848*(CL848-8.25)/8.25)</f>
        <v>0</v>
      </c>
      <c r="DS848">
        <f>BN848+(BN848*(CM848-8.25)/8.25)</f>
        <v>0</v>
      </c>
      <c r="DT848" s="8">
        <f>DM848*10^8/$I848</f>
        <v>0</v>
      </c>
      <c r="DU848" s="8">
        <f>DN848*10^8/$I848</f>
        <v>0</v>
      </c>
      <c r="DV848" s="8">
        <f>DO848*10^8/$I848</f>
        <v>0</v>
      </c>
      <c r="DW848" s="8">
        <f>DP848*10^8/$I848</f>
        <v>0</v>
      </c>
      <c r="DX848" s="8">
        <f>DQ848*10^8/$I848</f>
        <v>0</v>
      </c>
      <c r="DY848" s="8">
        <f>DR848*10^8/$I848</f>
        <v>0</v>
      </c>
      <c r="DZ848" s="8">
        <f>DS848*10^8/$I848</f>
        <v>0</v>
      </c>
      <c r="EA848" s="8">
        <f>DT848*10^8/$I848</f>
        <v>0</v>
      </c>
      <c r="EB848" s="8">
        <f>DZ848*0.8</f>
        <v>0</v>
      </c>
      <c r="EC848" s="10">
        <f>G848-E848</f>
        <v>115</v>
      </c>
      <c r="ED848" s="4">
        <f>EC848/E848*100</f>
        <v>5.5961070559610704</v>
      </c>
      <c r="EE848" s="4">
        <f>DY848-G848</f>
        <v>-2170</v>
      </c>
      <c r="EF848" s="12">
        <f>EE848/G848</f>
        <v>-1</v>
      </c>
      <c r="EG848" s="4">
        <f>G848-F848</f>
        <v>30</v>
      </c>
    </row>
    <row r="849" spans="1:137" x14ac:dyDescent="0.3">
      <c r="A849">
        <v>848</v>
      </c>
      <c r="B849" t="s">
        <v>7305</v>
      </c>
      <c r="C849" t="s">
        <v>3132</v>
      </c>
      <c r="D849" t="str">
        <f>VLOOKUP(C849,Sheet1!$A$2:$B$3197,2,FALSE)</f>
        <v>IT서비스</v>
      </c>
      <c r="E849">
        <v>8780</v>
      </c>
      <c r="F849">
        <v>10950</v>
      </c>
      <c r="G849" s="7">
        <v>10550</v>
      </c>
      <c r="H849" t="s">
        <v>794</v>
      </c>
      <c r="I849" s="7">
        <f>VALUE(LEFT(H849,FIND("/",H849)-1)) + VALUE(MID(H849,FIND("/",H849)+1,LEN(H849)))</f>
        <v>12080000</v>
      </c>
      <c r="J849" s="1">
        <v>395789</v>
      </c>
      <c r="K849" s="1">
        <f>G849*I849/(10^8)</f>
        <v>1274.44</v>
      </c>
      <c r="L849">
        <v>97</v>
      </c>
      <c r="M849">
        <v>99</v>
      </c>
      <c r="N849">
        <v>114</v>
      </c>
      <c r="O849">
        <v>211</v>
      </c>
      <c r="P849">
        <v>211</v>
      </c>
      <c r="Q849" s="3"/>
      <c r="R849" s="3"/>
      <c r="S849" s="3"/>
      <c r="T849">
        <v>6</v>
      </c>
      <c r="U849">
        <v>11</v>
      </c>
      <c r="V849">
        <v>18</v>
      </c>
      <c r="W849">
        <v>28</v>
      </c>
      <c r="X849">
        <v>44</v>
      </c>
      <c r="Y849" s="3"/>
      <c r="Z849" s="3"/>
      <c r="AA849" s="3"/>
      <c r="AB849">
        <v>10</v>
      </c>
      <c r="AC849">
        <v>22</v>
      </c>
      <c r="AD849">
        <v>16</v>
      </c>
      <c r="AE849">
        <v>24</v>
      </c>
      <c r="AF849">
        <v>47</v>
      </c>
      <c r="AG849" s="3"/>
      <c r="AH849" s="3"/>
      <c r="AI849" s="3"/>
      <c r="AJ849">
        <v>146</v>
      </c>
      <c r="AK849">
        <v>192</v>
      </c>
      <c r="AL849">
        <v>495</v>
      </c>
      <c r="AM849">
        <v>542</v>
      </c>
      <c r="AN849">
        <v>618</v>
      </c>
      <c r="AO849" s="3"/>
      <c r="AP849" s="3"/>
      <c r="AQ849" s="3"/>
      <c r="AR849">
        <v>21</v>
      </c>
      <c r="AS849">
        <v>46</v>
      </c>
      <c r="AT849">
        <v>182</v>
      </c>
      <c r="AU849">
        <v>200</v>
      </c>
      <c r="AV849">
        <v>124</v>
      </c>
      <c r="AW849" s="3"/>
      <c r="AX849" s="3"/>
      <c r="AY849" s="3"/>
      <c r="AZ849">
        <v>125</v>
      </c>
      <c r="BA849">
        <v>147</v>
      </c>
      <c r="BB849">
        <v>313</v>
      </c>
      <c r="BC849">
        <v>342</v>
      </c>
      <c r="BD849">
        <v>494</v>
      </c>
      <c r="BE849" s="3"/>
      <c r="BF849" s="3"/>
      <c r="BG849" s="3"/>
      <c r="BH849">
        <v>125</v>
      </c>
      <c r="BI849">
        <v>147</v>
      </c>
      <c r="BJ849">
        <v>313</v>
      </c>
      <c r="BK849">
        <v>337</v>
      </c>
      <c r="BL849">
        <v>494</v>
      </c>
      <c r="BM849" s="3"/>
      <c r="BN849" s="3"/>
      <c r="BO849" s="3"/>
      <c r="BP849">
        <v>35</v>
      </c>
      <c r="BQ849">
        <v>35</v>
      </c>
      <c r="BR849">
        <v>55</v>
      </c>
      <c r="BS849">
        <v>55</v>
      </c>
      <c r="BT849">
        <v>60</v>
      </c>
      <c r="BU849" s="3"/>
      <c r="BV849" s="3"/>
      <c r="BW849" s="3"/>
      <c r="BX849" t="s">
        <v>0</v>
      </c>
      <c r="BY849">
        <v>12.93</v>
      </c>
      <c r="BZ849">
        <v>4.7</v>
      </c>
      <c r="CA849">
        <v>4.6500000000000004</v>
      </c>
      <c r="CB849">
        <v>8.06</v>
      </c>
      <c r="CC849" s="3"/>
      <c r="CD849" s="3"/>
      <c r="CE849" s="3"/>
      <c r="CF849" t="s">
        <v>0</v>
      </c>
      <c r="CG849">
        <v>16.11</v>
      </c>
      <c r="CH849">
        <v>7.03</v>
      </c>
      <c r="CI849">
        <v>8.8699999999999992</v>
      </c>
      <c r="CJ849">
        <v>11.25</v>
      </c>
      <c r="CK849" s="3"/>
      <c r="CL849" s="3"/>
      <c r="CM849" s="3"/>
      <c r="CN849">
        <v>151</v>
      </c>
      <c r="CO849">
        <v>314</v>
      </c>
      <c r="CP849">
        <v>211</v>
      </c>
      <c r="CQ849">
        <v>262</v>
      </c>
      <c r="CR849">
        <v>421</v>
      </c>
      <c r="CS849" s="3"/>
      <c r="CT849" s="3"/>
      <c r="CU849" s="3"/>
      <c r="CV849">
        <v>20.96</v>
      </c>
      <c r="CW849">
        <v>9.8699999999999992</v>
      </c>
      <c r="CX849">
        <v>16.010000000000002</v>
      </c>
      <c r="CY849">
        <v>13.33</v>
      </c>
      <c r="CZ849">
        <v>21.27</v>
      </c>
      <c r="DA849" s="3"/>
      <c r="DB849" s="3"/>
      <c r="DC849" s="3"/>
      <c r="DD849">
        <v>1.76</v>
      </c>
      <c r="DE849">
        <v>1.47</v>
      </c>
      <c r="DF849">
        <v>1.03</v>
      </c>
      <c r="DG849">
        <v>1.05</v>
      </c>
      <c r="DH849">
        <v>2.19</v>
      </c>
      <c r="DI849" s="3"/>
      <c r="DJ849" s="3"/>
      <c r="DK849" s="3"/>
      <c r="DL849" s="6">
        <f>(CM849*3+CL849*2+CK849)/6</f>
        <v>0</v>
      </c>
      <c r="DM849">
        <f>BH849+(BH849*(CG849-8.25)/8.25)</f>
        <v>244.09090909090907</v>
      </c>
      <c r="DN849">
        <f>BI849+(BI849*(CH849-8.25)/8.25)</f>
        <v>125.26181818181819</v>
      </c>
      <c r="DO849">
        <f>BJ849+(BJ849*(CI849-8.25)/8.25)</f>
        <v>336.52242424242422</v>
      </c>
      <c r="DP849">
        <f>BK849+(BK849*(CJ849-8.25)/8.25)</f>
        <v>459.54545454545456</v>
      </c>
      <c r="DQ849">
        <f>BL849+(BL849*(CK849-8.25)/8.25)</f>
        <v>0</v>
      </c>
      <c r="DR849">
        <f>BM849+(BM849*(CL849-8.25)/8.25)</f>
        <v>0</v>
      </c>
      <c r="DS849">
        <f>BN849+(BN849*(CM849-8.25)/8.25)</f>
        <v>0</v>
      </c>
      <c r="DT849" s="8">
        <f>DM849*10^8/$I849</f>
        <v>2020.6201083684527</v>
      </c>
      <c r="DU849" s="8">
        <f>DN849*10^8/$I849</f>
        <v>1036.935580975316</v>
      </c>
      <c r="DV849" s="8">
        <f>DO849*10^8/$I849</f>
        <v>2785.7816576359623</v>
      </c>
      <c r="DW849" s="8">
        <f>DP849*10^8/$I849</f>
        <v>3804.1842263696572</v>
      </c>
      <c r="DX849" s="8">
        <f>DQ849*10^8/$I849</f>
        <v>0</v>
      </c>
      <c r="DY849" s="8">
        <f>DR849*10^8/$I849</f>
        <v>0</v>
      </c>
      <c r="DZ849" s="8">
        <f>DS849*10^8/$I849</f>
        <v>0</v>
      </c>
      <c r="EA849" s="8">
        <f>DT849*10^8/$I849</f>
        <v>16726.987652056727</v>
      </c>
      <c r="EB849" s="8">
        <f>DZ849*0.8</f>
        <v>0</v>
      </c>
      <c r="EC849" s="10">
        <f>G849-E849</f>
        <v>1770</v>
      </c>
      <c r="ED849" s="4">
        <f>EC849/E849*100</f>
        <v>20.159453302961275</v>
      </c>
      <c r="EE849" s="4">
        <f>DY849-G849</f>
        <v>-10550</v>
      </c>
      <c r="EF849" s="12">
        <f>EE849/G849</f>
        <v>-1</v>
      </c>
      <c r="EG849" s="4">
        <f>G849-F849</f>
        <v>-400</v>
      </c>
    </row>
    <row r="850" spans="1:137" x14ac:dyDescent="0.3">
      <c r="A850">
        <v>849</v>
      </c>
      <c r="B850" t="s">
        <v>6381</v>
      </c>
      <c r="C850" t="s">
        <v>3133</v>
      </c>
      <c r="D850" t="str">
        <f>VLOOKUP(C850,Sheet1!$A$2:$B$3197,2,FALSE)</f>
        <v>창업투자</v>
      </c>
      <c r="E850">
        <v>2015</v>
      </c>
      <c r="F850">
        <v>2085</v>
      </c>
      <c r="G850" s="7">
        <v>2200</v>
      </c>
      <c r="H850" t="s">
        <v>795</v>
      </c>
      <c r="I850" s="7">
        <f>VALUE(LEFT(H850,FIND("/",H850)-1)) + VALUE(MID(H850,FIND("/",H850)+1,LEN(H850)))</f>
        <v>5115000</v>
      </c>
      <c r="J850">
        <v>0</v>
      </c>
      <c r="K850" s="1">
        <f>G850*I850/(10^8)</f>
        <v>112.53</v>
      </c>
      <c r="L850" s="3"/>
      <c r="M850" s="3"/>
      <c r="N850" s="3"/>
      <c r="O850" s="3"/>
      <c r="P850">
        <v>0</v>
      </c>
      <c r="Q850" s="3"/>
      <c r="R850" s="3"/>
      <c r="S850" s="3"/>
      <c r="T850" s="3"/>
      <c r="U850" s="3"/>
      <c r="V850" s="3"/>
      <c r="W850" s="3"/>
      <c r="X850">
        <v>0</v>
      </c>
      <c r="Y850" s="3"/>
      <c r="Z850" s="3"/>
      <c r="AA850" s="3"/>
      <c r="AB850" s="3"/>
      <c r="AC850" s="3"/>
      <c r="AD850" s="3"/>
      <c r="AE850" s="3"/>
      <c r="AF850">
        <v>0</v>
      </c>
      <c r="AG850" s="3"/>
      <c r="AH850" s="3"/>
      <c r="AI850" s="3"/>
      <c r="AJ850" s="3"/>
      <c r="AK850" s="3"/>
      <c r="AL850" s="3"/>
      <c r="AM850" s="3"/>
      <c r="AN850">
        <v>121</v>
      </c>
      <c r="AO850" s="3"/>
      <c r="AP850" s="3"/>
      <c r="AQ850" s="3"/>
      <c r="AR850" s="3"/>
      <c r="AS850" s="3"/>
      <c r="AT850" s="3"/>
      <c r="AU850" s="3"/>
      <c r="AV850">
        <v>20</v>
      </c>
      <c r="AW850" s="3"/>
      <c r="AX850" s="3"/>
      <c r="AY850" s="3"/>
      <c r="AZ850" s="3"/>
      <c r="BA850" s="3"/>
      <c r="BB850" s="3"/>
      <c r="BC850" s="3"/>
      <c r="BD850">
        <v>101</v>
      </c>
      <c r="BE850" s="3"/>
      <c r="BF850" s="3"/>
      <c r="BG850" s="3"/>
      <c r="BH850" s="3"/>
      <c r="BI850" s="3"/>
      <c r="BJ850" s="3"/>
      <c r="BK850" s="3"/>
      <c r="BL850">
        <v>101</v>
      </c>
      <c r="BM850" s="3"/>
      <c r="BN850" s="3"/>
      <c r="BO850" s="3"/>
      <c r="BP850" s="3"/>
      <c r="BQ850" s="3"/>
      <c r="BR850" s="3"/>
      <c r="BS850" s="3"/>
      <c r="BT850">
        <v>5</v>
      </c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>
        <v>-84</v>
      </c>
      <c r="CS850" s="3"/>
      <c r="CT850" s="3"/>
      <c r="CU850" s="3"/>
      <c r="CV850" s="3"/>
      <c r="CW850" s="3"/>
      <c r="CX850" s="3"/>
      <c r="CY850" s="3"/>
      <c r="CZ850" t="s">
        <v>2</v>
      </c>
      <c r="DA850" s="3"/>
      <c r="DB850" s="3"/>
      <c r="DC850" s="3"/>
      <c r="DD850" s="3"/>
      <c r="DE850" s="3"/>
      <c r="DF850" s="3"/>
      <c r="DG850" s="3"/>
      <c r="DH850">
        <v>1.03</v>
      </c>
      <c r="DI850" s="3"/>
      <c r="DJ850" s="3"/>
      <c r="DK850" s="3"/>
      <c r="DL850" s="6">
        <f>(CM850*3+CL850*2+CK850)/6</f>
        <v>0</v>
      </c>
      <c r="DM850">
        <f>BH850+(BH850*(CG850-8.25)/8.25)</f>
        <v>0</v>
      </c>
      <c r="DN850">
        <f>BI850+(BI850*(CH850-8.25)/8.25)</f>
        <v>0</v>
      </c>
      <c r="DO850">
        <f>BJ850+(BJ850*(CI850-8.25)/8.25)</f>
        <v>0</v>
      </c>
      <c r="DP850">
        <f>BK850+(BK850*(CJ850-8.25)/8.25)</f>
        <v>0</v>
      </c>
      <c r="DQ850">
        <f>BL850+(BL850*(CK850-8.25)/8.25)</f>
        <v>0</v>
      </c>
      <c r="DR850">
        <f>BM850+(BM850*(CL850-8.25)/8.25)</f>
        <v>0</v>
      </c>
      <c r="DS850">
        <f>BN850+(BN850*(CM850-8.25)/8.25)</f>
        <v>0</v>
      </c>
      <c r="DT850" s="8">
        <f>DM850*10^8/$I850</f>
        <v>0</v>
      </c>
      <c r="DU850" s="8">
        <f>DN850*10^8/$I850</f>
        <v>0</v>
      </c>
      <c r="DV850" s="8">
        <f>DO850*10^8/$I850</f>
        <v>0</v>
      </c>
      <c r="DW850" s="8">
        <f>DP850*10^8/$I850</f>
        <v>0</v>
      </c>
      <c r="DX850" s="8">
        <f>DQ850*10^8/$I850</f>
        <v>0</v>
      </c>
      <c r="DY850" s="8">
        <f>DR850*10^8/$I850</f>
        <v>0</v>
      </c>
      <c r="DZ850" s="8">
        <f>DS850*10^8/$I850</f>
        <v>0</v>
      </c>
      <c r="EA850" s="8">
        <f>DT850*10^8/$I850</f>
        <v>0</v>
      </c>
      <c r="EB850" s="8">
        <f>DZ850*0.8</f>
        <v>0</v>
      </c>
      <c r="EC850" s="10">
        <f>G850-E850</f>
        <v>185</v>
      </c>
      <c r="ED850" s="4">
        <f>EC850/E850*100</f>
        <v>9.1811414392059554</v>
      </c>
      <c r="EE850" s="4">
        <f>DY850-G850</f>
        <v>-2200</v>
      </c>
      <c r="EF850" s="12">
        <f>EE850/G850</f>
        <v>-1</v>
      </c>
      <c r="EG850" s="4">
        <f>G850-F850</f>
        <v>115</v>
      </c>
    </row>
    <row r="851" spans="1:137" x14ac:dyDescent="0.3">
      <c r="A851">
        <v>850</v>
      </c>
      <c r="B851" t="s">
        <v>7795</v>
      </c>
      <c r="C851" t="s">
        <v>3134</v>
      </c>
      <c r="D851" t="str">
        <f>VLOOKUP(C851,Sheet1!$A$2:$B$3197,2,FALSE)</f>
        <v>반도체와반도체장비</v>
      </c>
      <c r="E851">
        <v>67600</v>
      </c>
      <c r="F851">
        <v>40450</v>
      </c>
      <c r="G851" s="7">
        <v>40300</v>
      </c>
      <c r="H851" t="s">
        <v>796</v>
      </c>
      <c r="I851" s="7">
        <f>VALUE(LEFT(H851,FIND("/",H851)-1)) + VALUE(MID(H851,FIND("/",H851)+1,LEN(H851)))</f>
        <v>4916315</v>
      </c>
      <c r="J851">
        <v>0</v>
      </c>
      <c r="K851" s="1">
        <f>G851*I851/(10^8)</f>
        <v>1981.2749449999999</v>
      </c>
      <c r="L851" s="1">
        <v>1238</v>
      </c>
      <c r="M851" s="1">
        <v>1106</v>
      </c>
      <c r="N851" s="1">
        <v>1221</v>
      </c>
      <c r="O851" s="1">
        <v>1491</v>
      </c>
      <c r="P851" s="1">
        <v>1841</v>
      </c>
      <c r="Q851" s="3"/>
      <c r="R851" s="3"/>
      <c r="S851" s="3"/>
      <c r="T851">
        <v>-12</v>
      </c>
      <c r="U851">
        <v>14</v>
      </c>
      <c r="V851">
        <v>44</v>
      </c>
      <c r="W851">
        <v>105</v>
      </c>
      <c r="X851">
        <v>152</v>
      </c>
      <c r="Y851" s="3"/>
      <c r="Z851" s="3"/>
      <c r="AA851" s="3"/>
      <c r="AB851">
        <v>-14</v>
      </c>
      <c r="AC851">
        <v>4</v>
      </c>
      <c r="AD851">
        <v>31</v>
      </c>
      <c r="AE851">
        <v>91</v>
      </c>
      <c r="AF851">
        <v>118</v>
      </c>
      <c r="AG851" s="3"/>
      <c r="AH851" s="3"/>
      <c r="AI851" s="3"/>
      <c r="AJ851">
        <v>666</v>
      </c>
      <c r="AK851">
        <v>596</v>
      </c>
      <c r="AL851">
        <v>592</v>
      </c>
      <c r="AM851">
        <v>751</v>
      </c>
      <c r="AN851" s="1">
        <v>1136</v>
      </c>
      <c r="AO851" s="3"/>
      <c r="AP851" s="3"/>
      <c r="AQ851" s="3"/>
      <c r="AR851">
        <v>523</v>
      </c>
      <c r="AS851">
        <v>450</v>
      </c>
      <c r="AT851">
        <v>413</v>
      </c>
      <c r="AU851">
        <v>484</v>
      </c>
      <c r="AV851">
        <v>426</v>
      </c>
      <c r="AW851" s="3"/>
      <c r="AX851" s="3"/>
      <c r="AY851" s="3"/>
      <c r="AZ851">
        <v>143</v>
      </c>
      <c r="BA851">
        <v>147</v>
      </c>
      <c r="BB851">
        <v>178</v>
      </c>
      <c r="BC851">
        <v>267</v>
      </c>
      <c r="BD851">
        <v>710</v>
      </c>
      <c r="BE851" s="3"/>
      <c r="BF851" s="3"/>
      <c r="BG851" s="3"/>
      <c r="BH851">
        <v>143</v>
      </c>
      <c r="BI851">
        <v>147</v>
      </c>
      <c r="BJ851">
        <v>178</v>
      </c>
      <c r="BK851">
        <v>267</v>
      </c>
      <c r="BL851">
        <v>710</v>
      </c>
      <c r="BM851" s="3"/>
      <c r="BN851" s="3"/>
      <c r="BO851" s="3"/>
      <c r="BP851">
        <v>20</v>
      </c>
      <c r="BQ851">
        <v>20</v>
      </c>
      <c r="BR851">
        <v>20</v>
      </c>
      <c r="BS851">
        <v>20</v>
      </c>
      <c r="BT851">
        <v>25</v>
      </c>
      <c r="BU851" s="3"/>
      <c r="BV851" s="3"/>
      <c r="BW851" s="3"/>
      <c r="BX851">
        <v>-1.95</v>
      </c>
      <c r="BY851">
        <v>0.69</v>
      </c>
      <c r="BZ851">
        <v>5.29</v>
      </c>
      <c r="CA851">
        <v>13.54</v>
      </c>
      <c r="CB851" t="s">
        <v>0</v>
      </c>
      <c r="CC851" s="3"/>
      <c r="CD851" s="3"/>
      <c r="CE851" s="3"/>
      <c r="CF851">
        <v>-9.16</v>
      </c>
      <c r="CG851">
        <v>2.99</v>
      </c>
      <c r="CH851">
        <v>19.329999999999998</v>
      </c>
      <c r="CI851">
        <v>40.799999999999997</v>
      </c>
      <c r="CJ851" t="s">
        <v>0</v>
      </c>
      <c r="CK851" s="3"/>
      <c r="CL851" s="3"/>
      <c r="CM851" s="3"/>
      <c r="CN851">
        <v>-342</v>
      </c>
      <c r="CO851">
        <v>108</v>
      </c>
      <c r="CP851">
        <v>786</v>
      </c>
      <c r="CQ851" s="1">
        <v>2272</v>
      </c>
      <c r="CR851" s="1">
        <v>2912</v>
      </c>
      <c r="CS851" s="3"/>
      <c r="CT851" s="3"/>
      <c r="CU851" s="3"/>
      <c r="CV851" s="3"/>
      <c r="CW851" s="3"/>
      <c r="CX851" s="3"/>
      <c r="CY851" s="3"/>
      <c r="CZ851">
        <v>18.03</v>
      </c>
      <c r="DA851" s="3"/>
      <c r="DB851" s="3"/>
      <c r="DC851" s="3"/>
      <c r="DD851" s="3"/>
      <c r="DE851" s="3"/>
      <c r="DF851" s="3"/>
      <c r="DG851" s="3"/>
      <c r="DH851">
        <v>3.63</v>
      </c>
      <c r="DI851" s="3"/>
      <c r="DJ851" s="3"/>
      <c r="DK851" s="3"/>
      <c r="DL851" s="6">
        <f>(CM851*3+CL851*2+CK851)/6</f>
        <v>0</v>
      </c>
      <c r="DM851">
        <f>BH851+(BH851*(CG851-8.25)/8.25)</f>
        <v>51.826666666666668</v>
      </c>
      <c r="DN851">
        <f>BI851+(BI851*(CH851-8.25)/8.25)</f>
        <v>344.4254545454545</v>
      </c>
      <c r="DO851">
        <f>BJ851+(BJ851*(CI851-8.25)/8.25)</f>
        <v>880.29090909090905</v>
      </c>
      <c r="DP851" t="e">
        <f>BK851+(BK851*(CJ851-8.25)/8.25)</f>
        <v>#VALUE!</v>
      </c>
      <c r="DQ851">
        <f>BL851+(BL851*(CK851-8.25)/8.25)</f>
        <v>0</v>
      </c>
      <c r="DR851">
        <f>BM851+(BM851*(CL851-8.25)/8.25)</f>
        <v>0</v>
      </c>
      <c r="DS851">
        <f>BN851+(BN851*(CM851-8.25)/8.25)</f>
        <v>0</v>
      </c>
      <c r="DT851" s="8">
        <f>DM851*10^8/$I851</f>
        <v>1054.1770953786865</v>
      </c>
      <c r="DU851" s="8">
        <f>DN851*10^8/$I851</f>
        <v>7005.7645725600269</v>
      </c>
      <c r="DV851" s="8">
        <f>DO851*10^8/$I851</f>
        <v>17905.502578474105</v>
      </c>
      <c r="DW851" s="8" t="e">
        <f>DP851*10^8/$I851</f>
        <v>#VALUE!</v>
      </c>
      <c r="DX851" s="8">
        <f>DQ851*10^8/$I851</f>
        <v>0</v>
      </c>
      <c r="DY851" s="8">
        <f>DR851*10^8/$I851</f>
        <v>0</v>
      </c>
      <c r="DZ851" s="8">
        <f>DS851*10^8/$I851</f>
        <v>0</v>
      </c>
      <c r="EA851" s="8">
        <f>DT851*10^8/$I851</f>
        <v>21442.423753943483</v>
      </c>
      <c r="EB851" s="8">
        <f>DZ851*0.8</f>
        <v>0</v>
      </c>
      <c r="EC851" s="10">
        <f>G851-E851</f>
        <v>-27300</v>
      </c>
      <c r="ED851" s="4">
        <f>EC851/E851*100</f>
        <v>-40.384615384615387</v>
      </c>
      <c r="EE851" s="4">
        <f>DY851-G851</f>
        <v>-40300</v>
      </c>
      <c r="EF851" s="12">
        <f>EE851/G851</f>
        <v>-1</v>
      </c>
      <c r="EG851" s="4">
        <f>G851-F851</f>
        <v>-150</v>
      </c>
    </row>
    <row r="852" spans="1:137" x14ac:dyDescent="0.3">
      <c r="A852">
        <v>851</v>
      </c>
      <c r="B852" t="s">
        <v>7355</v>
      </c>
      <c r="C852" t="s">
        <v>3135</v>
      </c>
      <c r="D852" t="str">
        <f>VLOOKUP(C852,Sheet1!$A$2:$B$3197,2,FALSE)</f>
        <v>화학</v>
      </c>
      <c r="E852">
        <v>17500</v>
      </c>
      <c r="F852">
        <v>12100</v>
      </c>
      <c r="G852" s="7">
        <v>11500</v>
      </c>
      <c r="H852" t="s">
        <v>797</v>
      </c>
      <c r="I852" s="7">
        <f>VALUE(LEFT(H852,FIND("/",H852)-1)) + VALUE(MID(H852,FIND("/",H852)+1,LEN(H852)))</f>
        <v>10867730</v>
      </c>
      <c r="J852">
        <v>0</v>
      </c>
      <c r="K852" s="1">
        <f>G852*I852/(10^8)</f>
        <v>1249.7889500000001</v>
      </c>
      <c r="L852">
        <v>288</v>
      </c>
      <c r="M852">
        <v>304</v>
      </c>
      <c r="N852">
        <v>303</v>
      </c>
      <c r="O852">
        <v>337</v>
      </c>
      <c r="P852">
        <v>346</v>
      </c>
      <c r="Q852" s="3"/>
      <c r="R852" s="3"/>
      <c r="S852" s="3"/>
      <c r="T852">
        <v>19</v>
      </c>
      <c r="U852">
        <v>13</v>
      </c>
      <c r="V852">
        <v>14</v>
      </c>
      <c r="W852">
        <v>44</v>
      </c>
      <c r="X852">
        <v>41</v>
      </c>
      <c r="Y852" s="3"/>
      <c r="Z852" s="3"/>
      <c r="AA852" s="3"/>
      <c r="AB852">
        <v>9</v>
      </c>
      <c r="AC852">
        <v>9</v>
      </c>
      <c r="AD852">
        <v>-81</v>
      </c>
      <c r="AE852">
        <v>10</v>
      </c>
      <c r="AF852">
        <v>-44</v>
      </c>
      <c r="AG852" s="3"/>
      <c r="AH852" s="3"/>
      <c r="AI852" s="3"/>
      <c r="AJ852">
        <v>455</v>
      </c>
      <c r="AK852">
        <v>460</v>
      </c>
      <c r="AL852">
        <v>565</v>
      </c>
      <c r="AM852">
        <v>621</v>
      </c>
      <c r="AN852">
        <v>715</v>
      </c>
      <c r="AO852" s="3"/>
      <c r="AP852" s="3"/>
      <c r="AQ852" s="3"/>
      <c r="AR852">
        <v>256</v>
      </c>
      <c r="AS852">
        <v>275</v>
      </c>
      <c r="AT852">
        <v>594</v>
      </c>
      <c r="AU852">
        <v>339</v>
      </c>
      <c r="AV852">
        <v>345</v>
      </c>
      <c r="AW852" s="3"/>
      <c r="AX852" s="3"/>
      <c r="AY852" s="3"/>
      <c r="AZ852">
        <v>199</v>
      </c>
      <c r="BA852">
        <v>185</v>
      </c>
      <c r="BB852">
        <v>-29</v>
      </c>
      <c r="BC852">
        <v>283</v>
      </c>
      <c r="BD852">
        <v>370</v>
      </c>
      <c r="BE852" s="3"/>
      <c r="BF852" s="3"/>
      <c r="BG852" s="3"/>
      <c r="BH852">
        <v>199</v>
      </c>
      <c r="BI852">
        <v>185</v>
      </c>
      <c r="BJ852">
        <v>-29</v>
      </c>
      <c r="BK852">
        <v>283</v>
      </c>
      <c r="BL852">
        <v>370</v>
      </c>
      <c r="BM852" s="3"/>
      <c r="BN852" s="3"/>
      <c r="BO852" s="3"/>
      <c r="BP852">
        <v>30</v>
      </c>
      <c r="BQ852">
        <v>30</v>
      </c>
      <c r="BR852">
        <v>11</v>
      </c>
      <c r="BS852">
        <v>39</v>
      </c>
      <c r="BT852">
        <v>50</v>
      </c>
      <c r="BU852" s="3"/>
      <c r="BV852" s="3"/>
      <c r="BW852" s="3"/>
      <c r="BX852">
        <v>2.12</v>
      </c>
      <c r="BY852">
        <v>1.94</v>
      </c>
      <c r="BZ852" t="s">
        <v>0</v>
      </c>
      <c r="CA852">
        <v>1.72</v>
      </c>
      <c r="CB852">
        <v>-6.66</v>
      </c>
      <c r="CC852" s="3"/>
      <c r="CD852" s="3"/>
      <c r="CE852" s="3"/>
      <c r="CF852">
        <v>4.9400000000000004</v>
      </c>
      <c r="CG852">
        <v>4.63</v>
      </c>
      <c r="CH852" t="s">
        <v>0</v>
      </c>
      <c r="CI852">
        <v>8.0299999999999994</v>
      </c>
      <c r="CJ852">
        <v>-13.64</v>
      </c>
      <c r="CK852" s="3"/>
      <c r="CL852" s="3"/>
      <c r="CM852" s="3"/>
      <c r="CN852">
        <v>336</v>
      </c>
      <c r="CO852">
        <v>343</v>
      </c>
      <c r="CP852" s="1">
        <v>-3247</v>
      </c>
      <c r="CQ852">
        <v>405</v>
      </c>
      <c r="CR852">
        <v>-536</v>
      </c>
      <c r="CS852" s="3"/>
      <c r="CT852" s="3"/>
      <c r="CU852" s="3"/>
      <c r="CV852" s="3"/>
      <c r="CW852" s="3"/>
      <c r="CX852" s="3"/>
      <c r="CY852" s="3"/>
      <c r="CZ852" t="s">
        <v>2</v>
      </c>
      <c r="DA852" s="3"/>
      <c r="DB852" s="3"/>
      <c r="DC852" s="3"/>
      <c r="DD852" s="3"/>
      <c r="DE852" s="3"/>
      <c r="DF852" s="3"/>
      <c r="DG852" s="3"/>
      <c r="DH852">
        <v>4.2699999999999996</v>
      </c>
      <c r="DI852" s="3"/>
      <c r="DJ852" s="3"/>
      <c r="DK852" s="3"/>
      <c r="DL852" s="6">
        <f>(CM852*3+CL852*2+CK852)/6</f>
        <v>0</v>
      </c>
      <c r="DM852">
        <f>BH852+(BH852*(CG852-8.25)/8.25)</f>
        <v>111.68121212121213</v>
      </c>
      <c r="DN852" t="e">
        <f>BI852+(BI852*(CH852-8.25)/8.25)</f>
        <v>#VALUE!</v>
      </c>
      <c r="DO852">
        <f>BJ852+(BJ852*(CI852-8.25)/8.25)</f>
        <v>-28.226666666666663</v>
      </c>
      <c r="DP852">
        <f>BK852+(BK852*(CJ852-8.25)/8.25)</f>
        <v>-467.89333333333332</v>
      </c>
      <c r="DQ852">
        <f>BL852+(BL852*(CK852-8.25)/8.25)</f>
        <v>0</v>
      </c>
      <c r="DR852">
        <f>BM852+(BM852*(CL852-8.25)/8.25)</f>
        <v>0</v>
      </c>
      <c r="DS852">
        <f>BN852+(BN852*(CM852-8.25)/8.25)</f>
        <v>0</v>
      </c>
      <c r="DT852" s="8">
        <f>DM852*10^8/$I852</f>
        <v>1027.6406583639098</v>
      </c>
      <c r="DU852" s="8" t="e">
        <f>DN852*10^8/$I852</f>
        <v>#VALUE!</v>
      </c>
      <c r="DV852" s="8">
        <f>DO852*10^8/$I852</f>
        <v>-259.72918600909907</v>
      </c>
      <c r="DW852" s="8">
        <f>DP852*10^8/$I852</f>
        <v>-4305.3455812145985</v>
      </c>
      <c r="DX852" s="8">
        <f>DQ852*10^8/$I852</f>
        <v>0</v>
      </c>
      <c r="DY852" s="8">
        <f>DR852*10^8/$I852</f>
        <v>0</v>
      </c>
      <c r="DZ852" s="8">
        <f>DS852*10^8/$I852</f>
        <v>0</v>
      </c>
      <c r="EA852" s="8">
        <f>DT852*10^8/$I852</f>
        <v>9455.8905895151038</v>
      </c>
      <c r="EB852" s="8">
        <f>DZ852*0.8</f>
        <v>0</v>
      </c>
      <c r="EC852" s="10">
        <f>G852-E852</f>
        <v>-6000</v>
      </c>
      <c r="ED852" s="4">
        <f>EC852/E852*100</f>
        <v>-34.285714285714285</v>
      </c>
      <c r="EE852" s="4">
        <f>DY852-G852</f>
        <v>-11500</v>
      </c>
      <c r="EF852" s="12">
        <f>EE852/G852</f>
        <v>-1</v>
      </c>
      <c r="EG852" s="4">
        <f>G852-F852</f>
        <v>-600</v>
      </c>
    </row>
    <row r="853" spans="1:137" x14ac:dyDescent="0.3">
      <c r="A853">
        <v>852</v>
      </c>
      <c r="B853" t="s">
        <v>7608</v>
      </c>
      <c r="C853" t="s">
        <v>3136</v>
      </c>
      <c r="D853" t="str">
        <f>VLOOKUP(C853,Sheet1!$A$2:$B$3197,2,FALSE)</f>
        <v>생명과학도구및서비스</v>
      </c>
      <c r="E853">
        <v>32050</v>
      </c>
      <c r="F853">
        <v>18850</v>
      </c>
      <c r="G853" s="7">
        <v>19900</v>
      </c>
      <c r="H853" t="s">
        <v>798</v>
      </c>
      <c r="I853" s="7">
        <f>VALUE(LEFT(H853,FIND("/",H853)-1)) + VALUE(MID(H853,FIND("/",H853)+1,LEN(H853)))</f>
        <v>12364912</v>
      </c>
      <c r="J853">
        <v>0</v>
      </c>
      <c r="K853" s="1">
        <f>G853*I853/(10^8)</f>
        <v>2460.6174879999999</v>
      </c>
      <c r="L853" s="3"/>
      <c r="M853" s="3"/>
      <c r="N853">
        <v>14</v>
      </c>
      <c r="O853">
        <v>15</v>
      </c>
      <c r="P853">
        <v>25</v>
      </c>
      <c r="Q853" s="3"/>
      <c r="R853" s="3"/>
      <c r="S853" s="3"/>
      <c r="T853" s="3"/>
      <c r="U853" s="3"/>
      <c r="V853">
        <v>-36</v>
      </c>
      <c r="W853">
        <v>-42</v>
      </c>
      <c r="X853">
        <v>-61</v>
      </c>
      <c r="Y853" s="3"/>
      <c r="Z853" s="3"/>
      <c r="AA853" s="3"/>
      <c r="AB853" s="3"/>
      <c r="AC853" s="3"/>
      <c r="AD853">
        <v>-24</v>
      </c>
      <c r="AE853">
        <v>-69</v>
      </c>
      <c r="AF853">
        <v>-82</v>
      </c>
      <c r="AG853" s="3"/>
      <c r="AH853" s="3"/>
      <c r="AI853" s="3"/>
      <c r="AJ853" s="3"/>
      <c r="AK853" s="3"/>
      <c r="AL853">
        <v>111</v>
      </c>
      <c r="AM853">
        <v>134</v>
      </c>
      <c r="AN853">
        <v>494</v>
      </c>
      <c r="AO853" s="3"/>
      <c r="AP853" s="3"/>
      <c r="AQ853" s="3"/>
      <c r="AR853" s="3"/>
      <c r="AS853" s="3"/>
      <c r="AT853">
        <v>139</v>
      </c>
      <c r="AU853">
        <v>99</v>
      </c>
      <c r="AV853">
        <v>79</v>
      </c>
      <c r="AW853" s="3"/>
      <c r="AX853" s="3"/>
      <c r="AY853" s="3"/>
      <c r="AZ853" s="3"/>
      <c r="BA853" s="3"/>
      <c r="BB853">
        <v>-28</v>
      </c>
      <c r="BC853">
        <v>36</v>
      </c>
      <c r="BD853">
        <v>414</v>
      </c>
      <c r="BE853" s="3"/>
      <c r="BF853" s="3"/>
      <c r="BG853" s="3"/>
      <c r="BH853" s="3"/>
      <c r="BI853" s="3"/>
      <c r="BJ853">
        <v>-28</v>
      </c>
      <c r="BK853">
        <v>36</v>
      </c>
      <c r="BL853">
        <v>414</v>
      </c>
      <c r="BM853" s="3"/>
      <c r="BN853" s="3"/>
      <c r="BO853" s="3"/>
      <c r="BP853" s="3"/>
      <c r="BQ853" s="3"/>
      <c r="BR853">
        <v>50</v>
      </c>
      <c r="BS853">
        <v>80</v>
      </c>
      <c r="BT853">
        <v>122</v>
      </c>
      <c r="BU853" s="3"/>
      <c r="BV853" s="3"/>
      <c r="BW853" s="3"/>
      <c r="BX853" s="3"/>
      <c r="BY853" s="3"/>
      <c r="BZ853" s="3"/>
      <c r="CA853">
        <v>-55.94</v>
      </c>
      <c r="CB853">
        <v>-26.19</v>
      </c>
      <c r="CC853" s="3"/>
      <c r="CD853" s="3"/>
      <c r="CE853" s="3"/>
      <c r="CF853" s="3"/>
      <c r="CG853" s="3"/>
      <c r="CH853" s="3"/>
      <c r="CI853" s="2">
        <v>-1695.71</v>
      </c>
      <c r="CJ853">
        <v>-36.54</v>
      </c>
      <c r="CK853" s="3"/>
      <c r="CL853" s="3"/>
      <c r="CM853" s="3"/>
      <c r="CN853" s="3"/>
      <c r="CO853" s="3"/>
      <c r="CP853">
        <v>-416</v>
      </c>
      <c r="CQ853">
        <v>-800</v>
      </c>
      <c r="CR853">
        <v>-863</v>
      </c>
      <c r="CS853" s="3"/>
      <c r="CT853" s="3"/>
      <c r="CU853" s="3"/>
      <c r="CV853" s="3"/>
      <c r="CW853" s="3"/>
      <c r="CX853" s="3"/>
      <c r="CY853" s="3"/>
      <c r="CZ853" t="s">
        <v>2</v>
      </c>
      <c r="DA853" s="3"/>
      <c r="DB853" s="3"/>
      <c r="DC853" s="3"/>
      <c r="DD853" s="3"/>
      <c r="DE853" s="3"/>
      <c r="DF853" s="3"/>
      <c r="DG853" s="3"/>
      <c r="DH853">
        <v>9.17</v>
      </c>
      <c r="DI853" s="3"/>
      <c r="DJ853" s="3"/>
      <c r="DK853" s="3"/>
      <c r="DL853" s="6">
        <f>(CM853*3+CL853*2+CK853)/6</f>
        <v>0</v>
      </c>
      <c r="DM853">
        <f>BH853+(BH853*(CG853-8.25)/8.25)</f>
        <v>0</v>
      </c>
      <c r="DN853">
        <f>BI853+(BI853*(CH853-8.25)/8.25)</f>
        <v>0</v>
      </c>
      <c r="DO853">
        <f>BJ853+(BJ853*(CI853-8.25)/8.25)</f>
        <v>5755.1369696969705</v>
      </c>
      <c r="DP853">
        <f>BK853+(BK853*(CJ853-8.25)/8.25)</f>
        <v>-159.44727272727275</v>
      </c>
      <c r="DQ853">
        <f>BL853+(BL853*(CK853-8.25)/8.25)</f>
        <v>0</v>
      </c>
      <c r="DR853">
        <f>BM853+(BM853*(CL853-8.25)/8.25)</f>
        <v>0</v>
      </c>
      <c r="DS853">
        <f>BN853+(BN853*(CM853-8.25)/8.25)</f>
        <v>0</v>
      </c>
      <c r="DT853" s="8">
        <f>DM853*10^8/$I853</f>
        <v>0</v>
      </c>
      <c r="DU853" s="8">
        <f>DN853*10^8/$I853</f>
        <v>0</v>
      </c>
      <c r="DV853" s="8">
        <f>DO853*10^8/$I853</f>
        <v>46544.099704850065</v>
      </c>
      <c r="DW853" s="8">
        <f>DP853*10^8/$I853</f>
        <v>-1289.5140113190675</v>
      </c>
      <c r="DX853" s="8">
        <f>DQ853*10^8/$I853</f>
        <v>0</v>
      </c>
      <c r="DY853" s="8">
        <f>DR853*10^8/$I853</f>
        <v>0</v>
      </c>
      <c r="DZ853" s="8">
        <f>DS853*10^8/$I853</f>
        <v>0</v>
      </c>
      <c r="EA853" s="8">
        <f>DT853*10^8/$I853</f>
        <v>0</v>
      </c>
      <c r="EB853" s="8">
        <f>DZ853*0.8</f>
        <v>0</v>
      </c>
      <c r="EC853" s="10">
        <f>G853-E853</f>
        <v>-12150</v>
      </c>
      <c r="ED853" s="4">
        <f>EC853/E853*100</f>
        <v>-37.909516380655226</v>
      </c>
      <c r="EE853" s="4">
        <f>DY853-G853</f>
        <v>-19900</v>
      </c>
      <c r="EF853" s="12">
        <f>EE853/G853</f>
        <v>-1</v>
      </c>
      <c r="EG853" s="4">
        <f>G853-F853</f>
        <v>1050</v>
      </c>
    </row>
    <row r="854" spans="1:137" x14ac:dyDescent="0.3">
      <c r="A854">
        <v>853</v>
      </c>
      <c r="B854" t="s">
        <v>6369</v>
      </c>
      <c r="C854" t="s">
        <v>3137</v>
      </c>
      <c r="D854" t="str">
        <f>VLOOKUP(C854,Sheet1!$A$2:$B$3197,2,FALSE)</f>
        <v>창업투자</v>
      </c>
      <c r="E854">
        <v>2020</v>
      </c>
      <c r="F854">
        <v>2100</v>
      </c>
      <c r="G854" s="7">
        <v>2175</v>
      </c>
      <c r="H854" t="s">
        <v>799</v>
      </c>
      <c r="I854" s="7">
        <f>VALUE(LEFT(H854,FIND("/",H854)-1)) + VALUE(MID(H854,FIND("/",H854)+1,LEN(H854)))</f>
        <v>6050000</v>
      </c>
      <c r="J854">
        <v>0</v>
      </c>
      <c r="K854" s="1">
        <f>G854*I854/(10^8)</f>
        <v>131.58750000000001</v>
      </c>
      <c r="L854" s="3"/>
      <c r="M854" s="3"/>
      <c r="N854" s="3"/>
      <c r="O854" s="3"/>
      <c r="P854">
        <v>0</v>
      </c>
      <c r="Q854" s="3"/>
      <c r="R854" s="3"/>
      <c r="S854" s="3"/>
      <c r="T854" s="3"/>
      <c r="U854" s="3"/>
      <c r="V854" s="3"/>
      <c r="W854" s="3"/>
      <c r="X854">
        <v>0</v>
      </c>
      <c r="Y854" s="3"/>
      <c r="Z854" s="3"/>
      <c r="AA854" s="3"/>
      <c r="AB854" s="3"/>
      <c r="AC854" s="3"/>
      <c r="AD854" s="3"/>
      <c r="AE854" s="3"/>
      <c r="AF854">
        <v>0</v>
      </c>
      <c r="AG854" s="3"/>
      <c r="AH854" s="3"/>
      <c r="AI854" s="3"/>
      <c r="AJ854" s="3"/>
      <c r="AK854" s="3"/>
      <c r="AL854" s="3"/>
      <c r="AM854" s="3"/>
      <c r="AN854">
        <v>118</v>
      </c>
      <c r="AO854" s="3"/>
      <c r="AP854" s="3"/>
      <c r="AQ854" s="3"/>
      <c r="AR854" s="3"/>
      <c r="AS854" s="3"/>
      <c r="AT854" s="3"/>
      <c r="AU854" s="3"/>
      <c r="AV854">
        <v>9</v>
      </c>
      <c r="AW854" s="3"/>
      <c r="AX854" s="3"/>
      <c r="AY854" s="3"/>
      <c r="AZ854" s="3"/>
      <c r="BA854" s="3"/>
      <c r="BB854" s="3"/>
      <c r="BC854" s="3"/>
      <c r="BD854">
        <v>109</v>
      </c>
      <c r="BE854" s="3"/>
      <c r="BF854" s="3"/>
      <c r="BG854" s="3"/>
      <c r="BH854" s="3"/>
      <c r="BI854" s="3"/>
      <c r="BJ854" s="3"/>
      <c r="BK854" s="3"/>
      <c r="BL854">
        <v>109</v>
      </c>
      <c r="BM854" s="3"/>
      <c r="BN854" s="3"/>
      <c r="BO854" s="3"/>
      <c r="BP854" s="3"/>
      <c r="BQ854" s="3"/>
      <c r="BR854" s="3"/>
      <c r="BS854" s="3"/>
      <c r="BT854">
        <v>6</v>
      </c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>
        <v>-14</v>
      </c>
      <c r="CS854" s="3"/>
      <c r="CT854" s="3"/>
      <c r="CU854" s="3"/>
      <c r="CV854" s="3"/>
      <c r="CW854" s="3"/>
      <c r="CX854" s="3"/>
      <c r="CY854" s="3"/>
      <c r="CZ854" t="s">
        <v>2</v>
      </c>
      <c r="DA854" s="3"/>
      <c r="DB854" s="3"/>
      <c r="DC854" s="3"/>
      <c r="DD854" s="3"/>
      <c r="DE854" s="3"/>
      <c r="DF854" s="3"/>
      <c r="DG854" s="3"/>
      <c r="DH854">
        <v>1.1200000000000001</v>
      </c>
      <c r="DI854" s="3"/>
      <c r="DJ854" s="3"/>
      <c r="DK854" s="3"/>
      <c r="DL854" s="6">
        <f>(CM854*3+CL854*2+CK854)/6</f>
        <v>0</v>
      </c>
      <c r="DM854">
        <f>BH854+(BH854*(CG854-8.25)/8.25)</f>
        <v>0</v>
      </c>
      <c r="DN854">
        <f>BI854+(BI854*(CH854-8.25)/8.25)</f>
        <v>0</v>
      </c>
      <c r="DO854">
        <f>BJ854+(BJ854*(CI854-8.25)/8.25)</f>
        <v>0</v>
      </c>
      <c r="DP854">
        <f>BK854+(BK854*(CJ854-8.25)/8.25)</f>
        <v>0</v>
      </c>
      <c r="DQ854">
        <f>BL854+(BL854*(CK854-8.25)/8.25)</f>
        <v>0</v>
      </c>
      <c r="DR854">
        <f>BM854+(BM854*(CL854-8.25)/8.25)</f>
        <v>0</v>
      </c>
      <c r="DS854">
        <f>BN854+(BN854*(CM854-8.25)/8.25)</f>
        <v>0</v>
      </c>
      <c r="DT854" s="8">
        <f>DM854*10^8/$I854</f>
        <v>0</v>
      </c>
      <c r="DU854" s="8">
        <f>DN854*10^8/$I854</f>
        <v>0</v>
      </c>
      <c r="DV854" s="8">
        <f>DO854*10^8/$I854</f>
        <v>0</v>
      </c>
      <c r="DW854" s="8">
        <f>DP854*10^8/$I854</f>
        <v>0</v>
      </c>
      <c r="DX854" s="8">
        <f>DQ854*10^8/$I854</f>
        <v>0</v>
      </c>
      <c r="DY854" s="8">
        <f>DR854*10^8/$I854</f>
        <v>0</v>
      </c>
      <c r="DZ854" s="8">
        <f>DS854*10^8/$I854</f>
        <v>0</v>
      </c>
      <c r="EA854" s="8">
        <f>DT854*10^8/$I854</f>
        <v>0</v>
      </c>
      <c r="EB854" s="8">
        <f>DZ854*0.8</f>
        <v>0</v>
      </c>
      <c r="EC854" s="10">
        <f>G854-E854</f>
        <v>155</v>
      </c>
      <c r="ED854" s="4">
        <f>EC854/E854*100</f>
        <v>7.673267326732673</v>
      </c>
      <c r="EE854" s="4">
        <f>DY854-G854</f>
        <v>-2175</v>
      </c>
      <c r="EF854" s="12">
        <f>EE854/G854</f>
        <v>-1</v>
      </c>
      <c r="EG854" s="4">
        <f>G854-F854</f>
        <v>75</v>
      </c>
    </row>
    <row r="855" spans="1:137" x14ac:dyDescent="0.3">
      <c r="A855">
        <v>854</v>
      </c>
      <c r="B855" t="s">
        <v>7442</v>
      </c>
      <c r="C855" t="s">
        <v>3138</v>
      </c>
      <c r="D855" t="str">
        <f>VLOOKUP(C855,Sheet1!$A$2:$B$3197,2,FALSE)</f>
        <v>생명과학도구및서비스</v>
      </c>
      <c r="E855">
        <v>28400</v>
      </c>
      <c r="F855">
        <v>14350</v>
      </c>
      <c r="G855" s="7">
        <v>13700</v>
      </c>
      <c r="H855" t="s">
        <v>800</v>
      </c>
      <c r="I855" s="7">
        <f>VALUE(LEFT(H855,FIND("/",H855)-1)) + VALUE(MID(H855,FIND("/",H855)+1,LEN(H855)))</f>
        <v>14872724</v>
      </c>
      <c r="J855">
        <v>0</v>
      </c>
      <c r="K855" s="1">
        <f>G855*I855/(10^8)</f>
        <v>2037.5631880000001</v>
      </c>
      <c r="L855" s="3"/>
      <c r="M855">
        <v>0</v>
      </c>
      <c r="N855">
        <v>1</v>
      </c>
      <c r="O855">
        <v>8</v>
      </c>
      <c r="P855">
        <v>17</v>
      </c>
      <c r="Q855" s="3"/>
      <c r="R855" s="3"/>
      <c r="S855" s="3"/>
      <c r="T855" s="3"/>
      <c r="U855">
        <v>-84</v>
      </c>
      <c r="V855">
        <v>-111</v>
      </c>
      <c r="W855">
        <v>-146</v>
      </c>
      <c r="X855">
        <v>-148</v>
      </c>
      <c r="Y855" s="3"/>
      <c r="Z855" s="3"/>
      <c r="AA855" s="3"/>
      <c r="AB855" s="3"/>
      <c r="AC855">
        <v>-124</v>
      </c>
      <c r="AD855">
        <v>-155</v>
      </c>
      <c r="AE855">
        <v>-638</v>
      </c>
      <c r="AF855">
        <v>-147</v>
      </c>
      <c r="AG855" s="3"/>
      <c r="AH855" s="3"/>
      <c r="AI855" s="3"/>
      <c r="AJ855" s="3"/>
      <c r="AK855">
        <v>137</v>
      </c>
      <c r="AL855">
        <v>317</v>
      </c>
      <c r="AM855">
        <v>332</v>
      </c>
      <c r="AN855">
        <v>616</v>
      </c>
      <c r="AO855" s="3"/>
      <c r="AP855" s="3"/>
      <c r="AQ855" s="3"/>
      <c r="AR855" s="3"/>
      <c r="AS855">
        <v>404</v>
      </c>
      <c r="AT855">
        <v>720</v>
      </c>
      <c r="AU855">
        <v>39</v>
      </c>
      <c r="AV855">
        <v>42</v>
      </c>
      <c r="AW855" s="3"/>
      <c r="AX855" s="3"/>
      <c r="AY855" s="3"/>
      <c r="AZ855" s="3"/>
      <c r="BA855">
        <v>-267</v>
      </c>
      <c r="BB855">
        <v>-402</v>
      </c>
      <c r="BC855">
        <v>293</v>
      </c>
      <c r="BD855">
        <v>574</v>
      </c>
      <c r="BE855" s="3"/>
      <c r="BF855" s="3"/>
      <c r="BG855" s="3"/>
      <c r="BH855" s="3"/>
      <c r="BI855">
        <v>-267</v>
      </c>
      <c r="BJ855">
        <v>-402</v>
      </c>
      <c r="BK855">
        <v>293</v>
      </c>
      <c r="BL855">
        <v>574</v>
      </c>
      <c r="BM855" s="3"/>
      <c r="BN855" s="3"/>
      <c r="BO855" s="3"/>
      <c r="BP855" s="3"/>
      <c r="BQ855">
        <v>5</v>
      </c>
      <c r="BR855">
        <v>5</v>
      </c>
      <c r="BS855">
        <v>62</v>
      </c>
      <c r="BT855">
        <v>73</v>
      </c>
      <c r="BU855" s="3"/>
      <c r="BV855" s="3"/>
      <c r="BW855" s="3"/>
      <c r="BX855" s="3"/>
      <c r="BY855" s="3"/>
      <c r="BZ855">
        <v>-68.22</v>
      </c>
      <c r="CA855">
        <v>-196.57</v>
      </c>
      <c r="CB855">
        <v>-30.94</v>
      </c>
      <c r="CC855" s="3"/>
      <c r="CD855" s="3"/>
      <c r="CE855" s="3"/>
      <c r="CF855" s="3"/>
      <c r="CG855" s="3"/>
      <c r="CH855" t="s">
        <v>1</v>
      </c>
      <c r="CI855" t="s">
        <v>1</v>
      </c>
      <c r="CJ855">
        <v>-33.82</v>
      </c>
      <c r="CK855" s="3"/>
      <c r="CL855" s="3"/>
      <c r="CM855" s="3"/>
      <c r="CN855" s="3"/>
      <c r="CO855" s="1">
        <v>-2699</v>
      </c>
      <c r="CP855" s="1">
        <v>-2981</v>
      </c>
      <c r="CQ855" s="1">
        <v>-8604</v>
      </c>
      <c r="CR855" s="1">
        <v>-1139</v>
      </c>
      <c r="CS855" s="3"/>
      <c r="CT855" s="3"/>
      <c r="CU855" s="3"/>
      <c r="CV855" s="3"/>
      <c r="CW855" s="3"/>
      <c r="CX855" s="3"/>
      <c r="CY855" s="3"/>
      <c r="CZ855" t="s">
        <v>2</v>
      </c>
      <c r="DA855" s="3"/>
      <c r="DB855" s="3"/>
      <c r="DC855" s="3"/>
      <c r="DD855" s="3"/>
      <c r="DE855" s="3"/>
      <c r="DF855" s="3"/>
      <c r="DG855" s="3"/>
      <c r="DH855">
        <v>5.72</v>
      </c>
      <c r="DI855" s="3"/>
      <c r="DJ855" s="3"/>
      <c r="DK855" s="3"/>
      <c r="DL855" s="6">
        <f>(CM855*3+CL855*2+CK855)/6</f>
        <v>0</v>
      </c>
      <c r="DM855">
        <f>BH855+(BH855*(CG855-8.25)/8.25)</f>
        <v>0</v>
      </c>
      <c r="DN855" t="e">
        <f>BI855+(BI855*(CH855-8.25)/8.25)</f>
        <v>#VALUE!</v>
      </c>
      <c r="DO855" t="e">
        <f>BJ855+(BJ855*(CI855-8.25)/8.25)</f>
        <v>#VALUE!</v>
      </c>
      <c r="DP855">
        <f>BK855+(BK855*(CJ855-8.25)/8.25)</f>
        <v>-1201.1224242424244</v>
      </c>
      <c r="DQ855">
        <f>BL855+(BL855*(CK855-8.25)/8.25)</f>
        <v>0</v>
      </c>
      <c r="DR855">
        <f>BM855+(BM855*(CL855-8.25)/8.25)</f>
        <v>0</v>
      </c>
      <c r="DS855">
        <f>BN855+(BN855*(CM855-8.25)/8.25)</f>
        <v>0</v>
      </c>
      <c r="DT855" s="8">
        <f>DM855*10^8/$I855</f>
        <v>0</v>
      </c>
      <c r="DU855" s="8" t="e">
        <f>DN855*10^8/$I855</f>
        <v>#VALUE!</v>
      </c>
      <c r="DV855" s="8" t="e">
        <f>DO855*10^8/$I855</f>
        <v>#VALUE!</v>
      </c>
      <c r="DW855" s="8">
        <f>DP855*10^8/$I855</f>
        <v>-8076.0082970841413</v>
      </c>
      <c r="DX855" s="8">
        <f>DQ855*10^8/$I855</f>
        <v>0</v>
      </c>
      <c r="DY855" s="8">
        <f>DR855*10^8/$I855</f>
        <v>0</v>
      </c>
      <c r="DZ855" s="8">
        <f>DS855*10^8/$I855</f>
        <v>0</v>
      </c>
      <c r="EA855" s="8">
        <f>DT855*10^8/$I855</f>
        <v>0</v>
      </c>
      <c r="EB855" s="8">
        <f>DZ855*0.8</f>
        <v>0</v>
      </c>
      <c r="EC855" s="10">
        <f>G855-E855</f>
        <v>-14700</v>
      </c>
      <c r="ED855" s="4">
        <f>EC855/E855*100</f>
        <v>-51.760563380281688</v>
      </c>
      <c r="EE855" s="4">
        <f>DY855-G855</f>
        <v>-13700</v>
      </c>
      <c r="EF855" s="12">
        <f>EE855/G855</f>
        <v>-1</v>
      </c>
      <c r="EG855" s="4">
        <f>G855-F855</f>
        <v>-650</v>
      </c>
    </row>
    <row r="856" spans="1:137" x14ac:dyDescent="0.3">
      <c r="A856">
        <v>855</v>
      </c>
      <c r="B856" t="s">
        <v>7505</v>
      </c>
      <c r="C856" t="s">
        <v>3139</v>
      </c>
      <c r="D856" t="str">
        <f>VLOOKUP(C856,Sheet1!$A$2:$B$3197,2,FALSE)</f>
        <v>생물공학</v>
      </c>
      <c r="E856">
        <v>20250</v>
      </c>
      <c r="F856">
        <v>17250</v>
      </c>
      <c r="G856" s="7">
        <v>15300</v>
      </c>
      <c r="H856" t="s">
        <v>801</v>
      </c>
      <c r="I856" s="7">
        <f>VALUE(LEFT(H856,FIND("/",H856)-1)) + VALUE(MID(H856,FIND("/",H856)+1,LEN(H856)))</f>
        <v>13315141</v>
      </c>
      <c r="J856" s="1">
        <v>315677</v>
      </c>
      <c r="K856" s="1">
        <f>G856*I856/(10^8)</f>
        <v>2037.2165729999999</v>
      </c>
      <c r="L856" s="3"/>
      <c r="M856" s="3"/>
      <c r="N856">
        <v>21</v>
      </c>
      <c r="O856">
        <v>41</v>
      </c>
      <c r="P856">
        <v>98</v>
      </c>
      <c r="Q856" s="3"/>
      <c r="R856" s="3"/>
      <c r="S856" s="3"/>
      <c r="T856" s="3"/>
      <c r="U856" s="3"/>
      <c r="V856">
        <v>-20</v>
      </c>
      <c r="W856">
        <v>-45</v>
      </c>
      <c r="X856">
        <v>-123</v>
      </c>
      <c r="Y856" s="3"/>
      <c r="Z856" s="3"/>
      <c r="AA856" s="3"/>
      <c r="AB856" s="3"/>
      <c r="AC856" s="3"/>
      <c r="AD856">
        <v>-22</v>
      </c>
      <c r="AE856">
        <v>-58</v>
      </c>
      <c r="AF856">
        <v>-131</v>
      </c>
      <c r="AG856" s="3"/>
      <c r="AH856" s="3"/>
      <c r="AI856" s="3"/>
      <c r="AJ856" s="3"/>
      <c r="AK856" s="3"/>
      <c r="AL856">
        <v>73</v>
      </c>
      <c r="AM856">
        <v>269</v>
      </c>
      <c r="AN856">
        <v>438</v>
      </c>
      <c r="AO856" s="3"/>
      <c r="AP856" s="3"/>
      <c r="AQ856" s="3"/>
      <c r="AR856" s="3"/>
      <c r="AS856" s="3"/>
      <c r="AT856">
        <v>28</v>
      </c>
      <c r="AU856">
        <v>219</v>
      </c>
      <c r="AV856">
        <v>38</v>
      </c>
      <c r="AW856" s="3"/>
      <c r="AX856" s="3"/>
      <c r="AY856" s="3"/>
      <c r="AZ856" s="3"/>
      <c r="BA856" s="3"/>
      <c r="BB856">
        <v>45</v>
      </c>
      <c r="BC856">
        <v>50</v>
      </c>
      <c r="BD856">
        <v>399</v>
      </c>
      <c r="BE856" s="3"/>
      <c r="BF856" s="3"/>
      <c r="BG856" s="3"/>
      <c r="BH856" s="3"/>
      <c r="BI856" s="3"/>
      <c r="BJ856">
        <v>45</v>
      </c>
      <c r="BK856">
        <v>50</v>
      </c>
      <c r="BL856">
        <v>399</v>
      </c>
      <c r="BM856" s="3"/>
      <c r="BN856" s="3"/>
      <c r="BO856" s="3"/>
      <c r="BP856" s="3"/>
      <c r="BQ856" s="3"/>
      <c r="BR856">
        <v>9</v>
      </c>
      <c r="BS856">
        <v>9</v>
      </c>
      <c r="BT856">
        <v>13</v>
      </c>
      <c r="BU856" s="3"/>
      <c r="BV856" s="3"/>
      <c r="BW856" s="3"/>
      <c r="BX856" s="3"/>
      <c r="BY856" s="3"/>
      <c r="BZ856" s="3"/>
      <c r="CA856">
        <v>-33.6</v>
      </c>
      <c r="CB856">
        <v>-37.19</v>
      </c>
      <c r="CC856" s="3"/>
      <c r="CD856" s="3"/>
      <c r="CE856" s="3"/>
      <c r="CF856" s="3"/>
      <c r="CG856" s="3"/>
      <c r="CH856" s="3"/>
      <c r="CI856">
        <v>-120.54</v>
      </c>
      <c r="CJ856">
        <v>-58.47</v>
      </c>
      <c r="CK856" s="3"/>
      <c r="CL856" s="3"/>
      <c r="CM856" s="3"/>
      <c r="CN856" s="3"/>
      <c r="CO856" s="3"/>
      <c r="CP856">
        <v>-299</v>
      </c>
      <c r="CQ856">
        <v>-551</v>
      </c>
      <c r="CR856" s="1">
        <v>-1156</v>
      </c>
      <c r="CS856" s="3"/>
      <c r="CT856" s="3"/>
      <c r="CU856" s="3"/>
      <c r="CV856" s="3"/>
      <c r="CW856" s="3"/>
      <c r="CX856" s="3"/>
      <c r="CY856" s="3"/>
      <c r="CZ856" t="s">
        <v>2</v>
      </c>
      <c r="DA856" s="3"/>
      <c r="DB856" s="3"/>
      <c r="DC856" s="3"/>
      <c r="DD856" s="3"/>
      <c r="DE856" s="3"/>
      <c r="DF856" s="3"/>
      <c r="DG856" s="3"/>
      <c r="DH856">
        <v>5.66</v>
      </c>
      <c r="DI856" s="3"/>
      <c r="DJ856" s="3"/>
      <c r="DK856" s="3"/>
      <c r="DL856" s="6">
        <f>(CM856*3+CL856*2+CK856)/6</f>
        <v>0</v>
      </c>
      <c r="DM856">
        <f>BH856+(BH856*(CG856-8.25)/8.25)</f>
        <v>0</v>
      </c>
      <c r="DN856">
        <f>BI856+(BI856*(CH856-8.25)/8.25)</f>
        <v>0</v>
      </c>
      <c r="DO856">
        <f>BJ856+(BJ856*(CI856-8.25)/8.25)</f>
        <v>-657.49090909090921</v>
      </c>
      <c r="DP856">
        <f>BK856+(BK856*(CJ856-8.25)/8.25)</f>
        <v>-354.36363636363637</v>
      </c>
      <c r="DQ856">
        <f>BL856+(BL856*(CK856-8.25)/8.25)</f>
        <v>0</v>
      </c>
      <c r="DR856">
        <f>BM856+(BM856*(CL856-8.25)/8.25)</f>
        <v>0</v>
      </c>
      <c r="DS856">
        <f>BN856+(BN856*(CM856-8.25)/8.25)</f>
        <v>0</v>
      </c>
      <c r="DT856" s="8">
        <f>DM856*10^8/$I856</f>
        <v>0</v>
      </c>
      <c r="DU856" s="8">
        <f>DN856*10^8/$I856</f>
        <v>0</v>
      </c>
      <c r="DV856" s="8">
        <f>DO856*10^8/$I856</f>
        <v>-4937.9192386389986</v>
      </c>
      <c r="DW856" s="8">
        <f>DP856*10^8/$I856</f>
        <v>-2661.3584967942616</v>
      </c>
      <c r="DX856" s="8">
        <f>DQ856*10^8/$I856</f>
        <v>0</v>
      </c>
      <c r="DY856" s="8">
        <f>DR856*10^8/$I856</f>
        <v>0</v>
      </c>
      <c r="DZ856" s="8">
        <f>DS856*10^8/$I856</f>
        <v>0</v>
      </c>
      <c r="EA856" s="8">
        <f>DT856*10^8/$I856</f>
        <v>0</v>
      </c>
      <c r="EB856" s="8">
        <f>DZ856*0.8</f>
        <v>0</v>
      </c>
      <c r="EC856" s="10">
        <f>G856-E856</f>
        <v>-4950</v>
      </c>
      <c r="ED856" s="4">
        <f>EC856/E856*100</f>
        <v>-24.444444444444443</v>
      </c>
      <c r="EE856" s="4">
        <f>DY856-G856</f>
        <v>-15300</v>
      </c>
      <c r="EF856" s="12">
        <f>EE856/G856</f>
        <v>-1</v>
      </c>
      <c r="EG856" s="4">
        <f>G856-F856</f>
        <v>-1950</v>
      </c>
    </row>
    <row r="857" spans="1:137" x14ac:dyDescent="0.3">
      <c r="A857">
        <v>856</v>
      </c>
      <c r="B857" t="s">
        <v>7635</v>
      </c>
      <c r="C857" t="s">
        <v>3140</v>
      </c>
      <c r="D857" t="str">
        <f>VLOOKUP(C857,Sheet1!$A$2:$B$3197,2,FALSE)</f>
        <v>전자장비와기기</v>
      </c>
      <c r="E857">
        <v>35300</v>
      </c>
      <c r="F857">
        <v>21200</v>
      </c>
      <c r="G857" s="7">
        <v>21500</v>
      </c>
      <c r="H857" t="s">
        <v>802</v>
      </c>
      <c r="I857" s="7">
        <f>VALUE(LEFT(H857,FIND("/",H857)-1)) + VALUE(MID(H857,FIND("/",H857)+1,LEN(H857)))</f>
        <v>12662272</v>
      </c>
      <c r="J857" s="1">
        <v>719184</v>
      </c>
      <c r="K857" s="1">
        <f>G857*I857/(10^8)</f>
        <v>2722.3884800000001</v>
      </c>
      <c r="L857">
        <v>486</v>
      </c>
      <c r="M857">
        <v>432</v>
      </c>
      <c r="N857">
        <v>513</v>
      </c>
      <c r="O857">
        <v>622</v>
      </c>
      <c r="P857">
        <v>489</v>
      </c>
      <c r="Q857" s="3"/>
      <c r="R857" s="3"/>
      <c r="S857" s="3"/>
      <c r="T857">
        <v>53</v>
      </c>
      <c r="U857">
        <v>23</v>
      </c>
      <c r="V857">
        <v>59</v>
      </c>
      <c r="W857">
        <v>90</v>
      </c>
      <c r="X857">
        <v>1</v>
      </c>
      <c r="Y857" s="3"/>
      <c r="Z857" s="3"/>
      <c r="AA857" s="3"/>
      <c r="AB857">
        <v>47</v>
      </c>
      <c r="AC857">
        <v>8</v>
      </c>
      <c r="AD857">
        <v>36</v>
      </c>
      <c r="AE857">
        <v>85</v>
      </c>
      <c r="AF857">
        <v>-185</v>
      </c>
      <c r="AG857" s="3"/>
      <c r="AH857" s="3"/>
      <c r="AI857" s="3"/>
      <c r="AJ857">
        <v>410</v>
      </c>
      <c r="AK857">
        <v>410</v>
      </c>
      <c r="AL857">
        <v>512</v>
      </c>
      <c r="AM857">
        <v>557</v>
      </c>
      <c r="AN857">
        <v>791</v>
      </c>
      <c r="AO857" s="3"/>
      <c r="AP857" s="3"/>
      <c r="AQ857" s="3"/>
      <c r="AR857">
        <v>206</v>
      </c>
      <c r="AS857">
        <v>176</v>
      </c>
      <c r="AT857">
        <v>245</v>
      </c>
      <c r="AU857">
        <v>186</v>
      </c>
      <c r="AV857">
        <v>279</v>
      </c>
      <c r="AW857" s="3"/>
      <c r="AX857" s="3"/>
      <c r="AY857" s="3"/>
      <c r="AZ857">
        <v>204</v>
      </c>
      <c r="BA857">
        <v>235</v>
      </c>
      <c r="BB857">
        <v>268</v>
      </c>
      <c r="BC857">
        <v>371</v>
      </c>
      <c r="BD857">
        <v>512</v>
      </c>
      <c r="BE857" s="3"/>
      <c r="BF857" s="3"/>
      <c r="BG857" s="3"/>
      <c r="BH857">
        <v>204</v>
      </c>
      <c r="BI857">
        <v>235</v>
      </c>
      <c r="BJ857">
        <v>268</v>
      </c>
      <c r="BK857">
        <v>371</v>
      </c>
      <c r="BL857">
        <v>512</v>
      </c>
      <c r="BM857" s="3"/>
      <c r="BN857" s="3"/>
      <c r="BO857" s="3"/>
      <c r="BP857">
        <v>2</v>
      </c>
      <c r="BQ857">
        <v>2</v>
      </c>
      <c r="BR857">
        <v>5</v>
      </c>
      <c r="BS857">
        <v>5</v>
      </c>
      <c r="BT857">
        <v>6</v>
      </c>
      <c r="BU857" s="3"/>
      <c r="BV857" s="3"/>
      <c r="BW857" s="3"/>
      <c r="BX857">
        <v>13.22</v>
      </c>
      <c r="BY857" t="s">
        <v>0</v>
      </c>
      <c r="BZ857">
        <v>7.7</v>
      </c>
      <c r="CA857">
        <v>15.89</v>
      </c>
      <c r="CB857">
        <v>-27.52</v>
      </c>
      <c r="CC857" s="3"/>
      <c r="CD857" s="3"/>
      <c r="CE857" s="3"/>
      <c r="CF857">
        <v>25.25</v>
      </c>
      <c r="CG857" t="s">
        <v>0</v>
      </c>
      <c r="CH857">
        <v>14.14</v>
      </c>
      <c r="CI857">
        <v>26.62</v>
      </c>
      <c r="CJ857">
        <v>-42.01</v>
      </c>
      <c r="CK857" s="3"/>
      <c r="CL857" s="3"/>
      <c r="CM857" s="3"/>
      <c r="CN857">
        <v>477</v>
      </c>
      <c r="CO857">
        <v>87</v>
      </c>
      <c r="CP857">
        <v>364</v>
      </c>
      <c r="CQ857">
        <v>836</v>
      </c>
      <c r="CR857" s="1">
        <v>-1770</v>
      </c>
      <c r="CS857" s="3"/>
      <c r="CT857" s="3"/>
      <c r="CU857" s="3"/>
      <c r="CV857" s="3"/>
      <c r="CW857" s="3"/>
      <c r="CX857" s="3"/>
      <c r="CY857" s="3"/>
      <c r="CZ857" t="s">
        <v>2</v>
      </c>
      <c r="DA857" s="3"/>
      <c r="DB857" s="3"/>
      <c r="DC857" s="3"/>
      <c r="DD857" s="3"/>
      <c r="DE857" s="3"/>
      <c r="DF857" s="3"/>
      <c r="DG857" s="3"/>
      <c r="DH857">
        <v>6.62</v>
      </c>
      <c r="DI857" s="3"/>
      <c r="DJ857" s="3"/>
      <c r="DK857" s="3"/>
      <c r="DL857" s="6">
        <f>(CM857*3+CL857*2+CK857)/6</f>
        <v>0</v>
      </c>
      <c r="DM857" t="e">
        <f>BH857+(BH857*(CG857-8.25)/8.25)</f>
        <v>#VALUE!</v>
      </c>
      <c r="DN857">
        <f>BI857+(BI857*(CH857-8.25)/8.25)</f>
        <v>402.77575757575755</v>
      </c>
      <c r="DO857">
        <f>BJ857+(BJ857*(CI857-8.25)/8.25)</f>
        <v>864.74666666666667</v>
      </c>
      <c r="DP857">
        <f>BK857+(BK857*(CJ857-8.25)/8.25)</f>
        <v>-1889.1769696969695</v>
      </c>
      <c r="DQ857">
        <f>BL857+(BL857*(CK857-8.25)/8.25)</f>
        <v>0</v>
      </c>
      <c r="DR857">
        <f>BM857+(BM857*(CL857-8.25)/8.25)</f>
        <v>0</v>
      </c>
      <c r="DS857">
        <f>BN857+(BN857*(CM857-8.25)/8.25)</f>
        <v>0</v>
      </c>
      <c r="DT857" s="8" t="e">
        <f>DM857*10^8/$I857</f>
        <v>#VALUE!</v>
      </c>
      <c r="DU857" s="8">
        <f>DN857*10^8/$I857</f>
        <v>3180.9122215646412</v>
      </c>
      <c r="DV857" s="8">
        <f>DO857*10^8/$I857</f>
        <v>6829.3167819066493</v>
      </c>
      <c r="DW857" s="8">
        <f>DP857*10^8/$I857</f>
        <v>-14919.73138546518</v>
      </c>
      <c r="DX857" s="8">
        <f>DQ857*10^8/$I857</f>
        <v>0</v>
      </c>
      <c r="DY857" s="8">
        <f>DR857*10^8/$I857</f>
        <v>0</v>
      </c>
      <c r="DZ857" s="8">
        <f>DS857*10^8/$I857</f>
        <v>0</v>
      </c>
      <c r="EA857" s="8" t="e">
        <f>DT857*10^8/$I857</f>
        <v>#VALUE!</v>
      </c>
      <c r="EB857" s="8">
        <f>DZ857*0.8</f>
        <v>0</v>
      </c>
      <c r="EC857" s="10">
        <f>G857-E857</f>
        <v>-13800</v>
      </c>
      <c r="ED857" s="4">
        <f>EC857/E857*100</f>
        <v>-39.093484419263461</v>
      </c>
      <c r="EE857" s="4">
        <f>DY857-G857</f>
        <v>-21500</v>
      </c>
      <c r="EF857" s="12">
        <f>EE857/G857</f>
        <v>-1</v>
      </c>
      <c r="EG857" s="4">
        <f>G857-F857</f>
        <v>300</v>
      </c>
    </row>
    <row r="858" spans="1:137" x14ac:dyDescent="0.3">
      <c r="A858">
        <v>857</v>
      </c>
      <c r="B858" t="s">
        <v>5700</v>
      </c>
      <c r="C858" t="s">
        <v>3141</v>
      </c>
      <c r="D858" t="str">
        <f>VLOOKUP(C858,Sheet1!$A$2:$B$3197,2,FALSE)</f>
        <v>컴퓨터와주변기기</v>
      </c>
      <c r="E858">
        <v>27200</v>
      </c>
      <c r="F858">
        <v>23150</v>
      </c>
      <c r="G858" s="7">
        <v>22900</v>
      </c>
      <c r="H858" t="s">
        <v>803</v>
      </c>
      <c r="I858" s="7">
        <f>VALUE(LEFT(H858,FIND("/",H858)-1)) + VALUE(MID(H858,FIND("/",H858)+1,LEN(H858)))</f>
        <v>9688732</v>
      </c>
      <c r="J858" s="1">
        <v>69990</v>
      </c>
      <c r="K858" s="1">
        <f>G858*I858/(10^8)</f>
        <v>2218.7196279999998</v>
      </c>
      <c r="L858">
        <v>297</v>
      </c>
      <c r="M858">
        <v>473</v>
      </c>
      <c r="N858">
        <v>663</v>
      </c>
      <c r="O858">
        <v>843</v>
      </c>
      <c r="P858" s="1">
        <v>1532</v>
      </c>
      <c r="Q858" s="1">
        <v>2152</v>
      </c>
      <c r="R858" s="1">
        <v>2779</v>
      </c>
      <c r="S858" s="1">
        <v>3597</v>
      </c>
      <c r="T858">
        <v>15</v>
      </c>
      <c r="U858">
        <v>34</v>
      </c>
      <c r="V858">
        <v>37</v>
      </c>
      <c r="W858">
        <v>55</v>
      </c>
      <c r="X858">
        <v>235</v>
      </c>
      <c r="Y858">
        <v>329</v>
      </c>
      <c r="Z858">
        <v>425</v>
      </c>
      <c r="AA858">
        <v>554</v>
      </c>
      <c r="AB858">
        <v>12</v>
      </c>
      <c r="AC858">
        <v>28</v>
      </c>
      <c r="AD858">
        <v>26</v>
      </c>
      <c r="AE858">
        <v>35</v>
      </c>
      <c r="AF858">
        <v>182</v>
      </c>
      <c r="AG858">
        <v>257</v>
      </c>
      <c r="AH858">
        <v>331</v>
      </c>
      <c r="AI858">
        <v>433</v>
      </c>
      <c r="AJ858">
        <v>110</v>
      </c>
      <c r="AK858">
        <v>202</v>
      </c>
      <c r="AL858">
        <v>416</v>
      </c>
      <c r="AM858">
        <v>572</v>
      </c>
      <c r="AN858" s="1">
        <v>1477</v>
      </c>
      <c r="AO858" s="1">
        <v>1808</v>
      </c>
      <c r="AP858" s="1">
        <v>2214</v>
      </c>
      <c r="AQ858" s="1">
        <v>2753</v>
      </c>
      <c r="AR858">
        <v>85</v>
      </c>
      <c r="AS858">
        <v>148</v>
      </c>
      <c r="AT858">
        <v>360</v>
      </c>
      <c r="AU858">
        <v>470</v>
      </c>
      <c r="AV858">
        <v>680</v>
      </c>
      <c r="AW858">
        <v>755</v>
      </c>
      <c r="AX858">
        <v>831</v>
      </c>
      <c r="AY858">
        <v>939</v>
      </c>
      <c r="AZ858">
        <v>25</v>
      </c>
      <c r="BA858">
        <v>54</v>
      </c>
      <c r="BB858">
        <v>56</v>
      </c>
      <c r="BC858">
        <v>102</v>
      </c>
      <c r="BD858">
        <v>797</v>
      </c>
      <c r="BE858" s="1">
        <v>1053</v>
      </c>
      <c r="BF858" s="1">
        <v>1383</v>
      </c>
      <c r="BG858" s="1">
        <v>1814</v>
      </c>
      <c r="BH858">
        <v>25</v>
      </c>
      <c r="BI858">
        <v>54</v>
      </c>
      <c r="BJ858">
        <v>56</v>
      </c>
      <c r="BK858">
        <v>102</v>
      </c>
      <c r="BL858">
        <v>797</v>
      </c>
      <c r="BM858" s="1">
        <v>1053</v>
      </c>
      <c r="BN858" s="1">
        <v>1383</v>
      </c>
      <c r="BO858" s="1">
        <v>1814</v>
      </c>
      <c r="BP858">
        <v>10</v>
      </c>
      <c r="BQ858">
        <v>10</v>
      </c>
      <c r="BR858">
        <v>10</v>
      </c>
      <c r="BS858">
        <v>32</v>
      </c>
      <c r="BT858">
        <v>48</v>
      </c>
      <c r="BU858">
        <v>48</v>
      </c>
      <c r="BV858">
        <v>48</v>
      </c>
      <c r="BW858">
        <v>48</v>
      </c>
      <c r="BX858" s="3"/>
      <c r="BY858">
        <v>17.82</v>
      </c>
      <c r="BZ858" t="s">
        <v>0</v>
      </c>
      <c r="CA858">
        <v>7.04</v>
      </c>
      <c r="CB858">
        <v>17.739999999999998</v>
      </c>
      <c r="CC858">
        <v>15.65</v>
      </c>
      <c r="CD858">
        <v>16.46</v>
      </c>
      <c r="CE858">
        <v>17.440000000000001</v>
      </c>
      <c r="CF858" s="3"/>
      <c r="CG858">
        <v>70.83</v>
      </c>
      <c r="CH858" t="s">
        <v>0</v>
      </c>
      <c r="CI858">
        <v>43.92</v>
      </c>
      <c r="CJ858">
        <v>40.43</v>
      </c>
      <c r="CK858">
        <v>27.68</v>
      </c>
      <c r="CL858">
        <v>27.09</v>
      </c>
      <c r="CM858">
        <v>27.03</v>
      </c>
      <c r="CN858">
        <v>314</v>
      </c>
      <c r="CO858">
        <v>463</v>
      </c>
      <c r="CP858">
        <v>357</v>
      </c>
      <c r="CQ858">
        <v>455</v>
      </c>
      <c r="CR858" s="1">
        <v>2319</v>
      </c>
      <c r="CS858" s="1">
        <v>2642</v>
      </c>
      <c r="CT858" s="1">
        <v>3406</v>
      </c>
      <c r="CU858" s="1">
        <v>4459</v>
      </c>
      <c r="CV858" s="3"/>
      <c r="CW858" s="3"/>
      <c r="CX858" s="3"/>
      <c r="CY858" s="3"/>
      <c r="CZ858">
        <v>11.99</v>
      </c>
      <c r="DA858">
        <v>8.67</v>
      </c>
      <c r="DB858">
        <v>6.72</v>
      </c>
      <c r="DC858">
        <v>5.14</v>
      </c>
      <c r="DD858" s="3"/>
      <c r="DE858" s="3"/>
      <c r="DF858" s="3"/>
      <c r="DG858" s="3"/>
      <c r="DH858">
        <v>3.38</v>
      </c>
      <c r="DI858">
        <v>2.11</v>
      </c>
      <c r="DJ858">
        <v>1.6</v>
      </c>
      <c r="DK858">
        <v>1.22</v>
      </c>
      <c r="DL858" s="6">
        <f>(CM858*3+CL858*2+CK858)/6</f>
        <v>27.158333333333335</v>
      </c>
      <c r="DM858">
        <f>BH858+(BH858*(CG858-8.25)/8.25)</f>
        <v>214.63636363636363</v>
      </c>
      <c r="DN858" t="e">
        <f>BI858+(BI858*(CH858-8.25)/8.25)</f>
        <v>#VALUE!</v>
      </c>
      <c r="DO858">
        <f>BJ858+(BJ858*(CI858-8.25)/8.25)</f>
        <v>298.12363636363636</v>
      </c>
      <c r="DP858">
        <f>BK858+(BK858*(CJ858-8.25)/8.25)</f>
        <v>499.86181818181819</v>
      </c>
      <c r="DQ858">
        <f>BL858+(BL858*(CK858-8.25)/8.25)</f>
        <v>2674.0557575757575</v>
      </c>
      <c r="DR858">
        <f>BM858+(BM858*(CL858-8.25)/8.25)</f>
        <v>3457.6690909090908</v>
      </c>
      <c r="DS858">
        <f>BN858+(BN858*(CM858-8.25)/8.25)</f>
        <v>4531.2109090909089</v>
      </c>
      <c r="DT858" s="8">
        <f>DM858*10^8/$I858</f>
        <v>2215.3194415570956</v>
      </c>
      <c r="DU858" s="8" t="e">
        <f>DN858*10^8/$I858</f>
        <v>#VALUE!</v>
      </c>
      <c r="DV858" s="8">
        <f>DO858*10^8/$I858</f>
        <v>3077.0139618232433</v>
      </c>
      <c r="DW858" s="8">
        <f>DP858*10^8/$I858</f>
        <v>5159.2078115259892</v>
      </c>
      <c r="DX858" s="8">
        <f>DQ858*10^8/$I858</f>
        <v>27599.646244480264</v>
      </c>
      <c r="DY858" s="8">
        <f>DR858*10^8/$I858</f>
        <v>35687.529502406411</v>
      </c>
      <c r="DZ858" s="8">
        <f>DS858*10^8/$I858</f>
        <v>46767.842366688528</v>
      </c>
      <c r="EA858" s="8">
        <f>DT858*10^8/$I858</f>
        <v>22864.905764315656</v>
      </c>
      <c r="EB858" s="8">
        <f>DZ858*0.8</f>
        <v>37414.273893350823</v>
      </c>
      <c r="EC858" s="10">
        <f>G858-E858</f>
        <v>-4300</v>
      </c>
      <c r="ED858" s="4">
        <f>EC858/E858*100</f>
        <v>-15.808823529411764</v>
      </c>
      <c r="EE858" s="4">
        <f>DY858-G858</f>
        <v>12787.529502406411</v>
      </c>
      <c r="EF858" s="12">
        <f>EE858/G858</f>
        <v>0.55840740185180837</v>
      </c>
      <c r="EG858" s="4">
        <f>G858-F858</f>
        <v>-250</v>
      </c>
    </row>
    <row r="859" spans="1:137" x14ac:dyDescent="0.3">
      <c r="A859">
        <v>858</v>
      </c>
      <c r="B859" t="s">
        <v>6001</v>
      </c>
      <c r="C859" t="s">
        <v>3142</v>
      </c>
      <c r="D859" t="str">
        <f>VLOOKUP(C859,Sheet1!$A$2:$B$3197,2,FALSE)</f>
        <v>화장품</v>
      </c>
      <c r="E859">
        <v>14650</v>
      </c>
      <c r="F859">
        <v>15250</v>
      </c>
      <c r="G859" s="7">
        <v>16300</v>
      </c>
      <c r="H859" t="s">
        <v>804</v>
      </c>
      <c r="I859" s="7">
        <f>VALUE(LEFT(H859,FIND("/",H859)-1)) + VALUE(MID(H859,FIND("/",H859)+1,LEN(H859)))</f>
        <v>9175550</v>
      </c>
      <c r="J859">
        <v>0</v>
      </c>
      <c r="K859" s="1">
        <f>G859*I859/(10^8)</f>
        <v>1495.61465</v>
      </c>
      <c r="L859">
        <v>172</v>
      </c>
      <c r="M859">
        <v>196</v>
      </c>
      <c r="N859">
        <v>240</v>
      </c>
      <c r="O859">
        <v>329</v>
      </c>
      <c r="P859">
        <v>333</v>
      </c>
      <c r="Q859">
        <v>430</v>
      </c>
      <c r="R859">
        <v>468</v>
      </c>
      <c r="S859" s="3"/>
      <c r="T859">
        <v>42</v>
      </c>
      <c r="U859">
        <v>32</v>
      </c>
      <c r="V859">
        <v>38</v>
      </c>
      <c r="W859">
        <v>68</v>
      </c>
      <c r="X859">
        <v>46</v>
      </c>
      <c r="Y859">
        <v>73</v>
      </c>
      <c r="Z859">
        <v>79</v>
      </c>
      <c r="AA859" s="3"/>
      <c r="AB859">
        <v>31</v>
      </c>
      <c r="AC859">
        <v>32</v>
      </c>
      <c r="AD859">
        <v>25</v>
      </c>
      <c r="AE859">
        <v>66</v>
      </c>
      <c r="AF859">
        <v>8</v>
      </c>
      <c r="AG859">
        <v>62</v>
      </c>
      <c r="AH859">
        <v>64</v>
      </c>
      <c r="AI859" s="3"/>
      <c r="AJ859">
        <v>197</v>
      </c>
      <c r="AK859">
        <v>243</v>
      </c>
      <c r="AL859">
        <v>407</v>
      </c>
      <c r="AM859">
        <v>533</v>
      </c>
      <c r="AN859">
        <v>771</v>
      </c>
      <c r="AO859">
        <v>850</v>
      </c>
      <c r="AP859">
        <v>926</v>
      </c>
      <c r="AQ859" s="3"/>
      <c r="AR859">
        <v>129</v>
      </c>
      <c r="AS859">
        <v>142</v>
      </c>
      <c r="AT859">
        <v>279</v>
      </c>
      <c r="AU859">
        <v>332</v>
      </c>
      <c r="AV859">
        <v>267</v>
      </c>
      <c r="AW859">
        <v>292</v>
      </c>
      <c r="AX859">
        <v>313</v>
      </c>
      <c r="AY859" s="3"/>
      <c r="AZ859">
        <v>69</v>
      </c>
      <c r="BA859">
        <v>102</v>
      </c>
      <c r="BB859">
        <v>128</v>
      </c>
      <c r="BC859">
        <v>201</v>
      </c>
      <c r="BD859">
        <v>504</v>
      </c>
      <c r="BE859">
        <v>558</v>
      </c>
      <c r="BF859">
        <v>613</v>
      </c>
      <c r="BG859" s="3"/>
      <c r="BH859">
        <v>69</v>
      </c>
      <c r="BI859">
        <v>102</v>
      </c>
      <c r="BJ859">
        <v>128</v>
      </c>
      <c r="BK859">
        <v>201</v>
      </c>
      <c r="BL859">
        <v>504</v>
      </c>
      <c r="BM859">
        <v>558</v>
      </c>
      <c r="BN859">
        <v>613</v>
      </c>
      <c r="BO859" s="3"/>
      <c r="BP859">
        <v>1</v>
      </c>
      <c r="BQ859">
        <v>1</v>
      </c>
      <c r="BR859">
        <v>1</v>
      </c>
      <c r="BS859">
        <v>7</v>
      </c>
      <c r="BT859">
        <v>9</v>
      </c>
      <c r="BU859">
        <v>9</v>
      </c>
      <c r="BV859">
        <v>9</v>
      </c>
      <c r="BW859" s="3"/>
      <c r="BX859" s="3"/>
      <c r="BY859">
        <v>14.72</v>
      </c>
      <c r="BZ859">
        <v>7.83</v>
      </c>
      <c r="CA859">
        <v>13.99</v>
      </c>
      <c r="CB859">
        <v>1.17</v>
      </c>
      <c r="CC859">
        <v>7.65</v>
      </c>
      <c r="CD859">
        <v>7.21</v>
      </c>
      <c r="CE859" s="3"/>
      <c r="CF859" s="3"/>
      <c r="CG859">
        <v>38.11</v>
      </c>
      <c r="CH859">
        <v>22.19</v>
      </c>
      <c r="CI859">
        <v>39.97</v>
      </c>
      <c r="CJ859">
        <v>2.17</v>
      </c>
      <c r="CK859">
        <v>10.83</v>
      </c>
      <c r="CL859">
        <v>10.93</v>
      </c>
      <c r="CM859" s="3"/>
      <c r="CN859">
        <v>466</v>
      </c>
      <c r="CO859">
        <v>472</v>
      </c>
      <c r="CP859">
        <v>362</v>
      </c>
      <c r="CQ859">
        <v>924</v>
      </c>
      <c r="CR859">
        <v>105</v>
      </c>
      <c r="CS859">
        <v>627</v>
      </c>
      <c r="CT859">
        <v>698</v>
      </c>
      <c r="CU859" s="3"/>
      <c r="CV859" s="3"/>
      <c r="CW859" s="3"/>
      <c r="CX859" s="3"/>
      <c r="CY859" s="3"/>
      <c r="CZ859">
        <v>130.94</v>
      </c>
      <c r="DA859">
        <v>26.01</v>
      </c>
      <c r="DB859">
        <v>23.37</v>
      </c>
      <c r="DC859" s="3"/>
      <c r="DD859" s="3"/>
      <c r="DE859" s="3"/>
      <c r="DF859" s="3"/>
      <c r="DG859" s="3"/>
      <c r="DH859">
        <v>2.4900000000000002</v>
      </c>
      <c r="DI859">
        <v>2.68</v>
      </c>
      <c r="DJ859">
        <v>2.44</v>
      </c>
      <c r="DK859" s="3"/>
      <c r="DL859" s="6">
        <f>(CM859*3+CL859*2+CK859)/6</f>
        <v>5.4483333333333333</v>
      </c>
      <c r="DM859">
        <f>BH859+(BH859*(CG859-8.25)/8.25)</f>
        <v>318.73818181818183</v>
      </c>
      <c r="DN859">
        <f>BI859+(BI859*(CH859-8.25)/8.25)</f>
        <v>274.34909090909093</v>
      </c>
      <c r="DO859">
        <f>BJ859+(BJ859*(CI859-8.25)/8.25)</f>
        <v>620.14060606060605</v>
      </c>
      <c r="DP859">
        <f>BK859+(BK859*(CJ859-8.25)/8.25)</f>
        <v>52.869090909090914</v>
      </c>
      <c r="DQ859">
        <f>BL859+(BL859*(CK859-8.25)/8.25)</f>
        <v>661.61454545454546</v>
      </c>
      <c r="DR859">
        <f>BM859+(BM859*(CL859-8.25)/8.25)</f>
        <v>739.26545454545453</v>
      </c>
      <c r="DS859">
        <f>BN859+(BN859*(CM859-8.25)/8.25)</f>
        <v>0</v>
      </c>
      <c r="DT859" s="8">
        <f>DM859*10^8/$I859</f>
        <v>3473.7773955586513</v>
      </c>
      <c r="DU859" s="8">
        <f>DN859*10^8/$I859</f>
        <v>2990.0015901944944</v>
      </c>
      <c r="DV859" s="8">
        <f>DO859*10^8/$I859</f>
        <v>6758.6205302200533</v>
      </c>
      <c r="DW859" s="8">
        <f>DP859*10^8/$I859</f>
        <v>576.19533334885546</v>
      </c>
      <c r="DX859" s="8">
        <f>DQ859*10^8/$I859</f>
        <v>7210.6254715471596</v>
      </c>
      <c r="DY859" s="8">
        <f>DR859*10^8/$I859</f>
        <v>8056.9061750571309</v>
      </c>
      <c r="DZ859" s="8">
        <f>DS859*10^8/$I859</f>
        <v>0</v>
      </c>
      <c r="EA859" s="8">
        <f>DT859*10^8/$I859</f>
        <v>37859.064530830859</v>
      </c>
      <c r="EB859" s="8">
        <f>DZ859*0.8</f>
        <v>0</v>
      </c>
      <c r="EC859" s="10">
        <f>G859-E859</f>
        <v>1650</v>
      </c>
      <c r="ED859" s="4">
        <f>EC859/E859*100</f>
        <v>11.262798634812286</v>
      </c>
      <c r="EE859" s="4">
        <f>DY859-G859</f>
        <v>-8243.0938249428691</v>
      </c>
      <c r="EF859" s="12">
        <f>EE859/G859</f>
        <v>-0.50571127760385703</v>
      </c>
      <c r="EG859" s="4">
        <f>G859-F859</f>
        <v>1050</v>
      </c>
    </row>
    <row r="860" spans="1:137" x14ac:dyDescent="0.3">
      <c r="A860">
        <v>859</v>
      </c>
      <c r="B860" t="s">
        <v>7665</v>
      </c>
      <c r="C860" t="s">
        <v>3143</v>
      </c>
      <c r="D860" t="str">
        <f>VLOOKUP(C860,Sheet1!$A$2:$B$3197,2,FALSE)</f>
        <v>전기장비</v>
      </c>
      <c r="E860">
        <v>29000</v>
      </c>
      <c r="F860">
        <v>25700</v>
      </c>
      <c r="G860" s="7">
        <v>23550</v>
      </c>
      <c r="H860" t="s">
        <v>805</v>
      </c>
      <c r="I860" s="7">
        <f>VALUE(LEFT(H860,FIND("/",H860)-1)) + VALUE(MID(H860,FIND("/",H860)+1,LEN(H860)))</f>
        <v>11110000</v>
      </c>
      <c r="J860">
        <v>0</v>
      </c>
      <c r="K860" s="1">
        <f>G860*I860/(10^8)</f>
        <v>2616.4050000000002</v>
      </c>
      <c r="L860" s="1">
        <v>1064</v>
      </c>
      <c r="M860" s="1">
        <v>1232</v>
      </c>
      <c r="N860" s="1">
        <v>1283</v>
      </c>
      <c r="O860" s="1">
        <v>1461</v>
      </c>
      <c r="P860" s="1">
        <v>1513</v>
      </c>
      <c r="Q860" s="3"/>
      <c r="R860" s="3"/>
      <c r="S860" s="3"/>
      <c r="T860">
        <v>166</v>
      </c>
      <c r="U860">
        <v>204</v>
      </c>
      <c r="V860">
        <v>146</v>
      </c>
      <c r="W860">
        <v>169</v>
      </c>
      <c r="X860">
        <v>191</v>
      </c>
      <c r="Y860" s="3"/>
      <c r="Z860" s="3"/>
      <c r="AA860" s="3"/>
      <c r="AB860">
        <v>132</v>
      </c>
      <c r="AC860">
        <v>153</v>
      </c>
      <c r="AD860">
        <v>122</v>
      </c>
      <c r="AE860">
        <v>141</v>
      </c>
      <c r="AF860">
        <v>144</v>
      </c>
      <c r="AG860" s="3"/>
      <c r="AH860" s="3"/>
      <c r="AI860" s="3"/>
      <c r="AJ860">
        <v>658</v>
      </c>
      <c r="AK860">
        <v>897</v>
      </c>
      <c r="AL860">
        <v>925</v>
      </c>
      <c r="AM860" s="1">
        <v>1014</v>
      </c>
      <c r="AN860" s="1">
        <v>1333</v>
      </c>
      <c r="AO860" s="3"/>
      <c r="AP860" s="3"/>
      <c r="AQ860" s="3"/>
      <c r="AR860">
        <v>350</v>
      </c>
      <c r="AS860">
        <v>514</v>
      </c>
      <c r="AT860">
        <v>419</v>
      </c>
      <c r="AU860">
        <v>379</v>
      </c>
      <c r="AV860">
        <v>302</v>
      </c>
      <c r="AW860" s="3"/>
      <c r="AX860" s="3"/>
      <c r="AY860" s="3"/>
      <c r="AZ860">
        <v>308</v>
      </c>
      <c r="BA860">
        <v>384</v>
      </c>
      <c r="BB860">
        <v>506</v>
      </c>
      <c r="BC860">
        <v>635</v>
      </c>
      <c r="BD860" s="1">
        <v>1031</v>
      </c>
      <c r="BE860" s="3"/>
      <c r="BF860" s="3"/>
      <c r="BG860" s="3"/>
      <c r="BH860">
        <v>308</v>
      </c>
      <c r="BI860">
        <v>384</v>
      </c>
      <c r="BJ860">
        <v>506</v>
      </c>
      <c r="BK860">
        <v>635</v>
      </c>
      <c r="BL860" s="1">
        <v>1031</v>
      </c>
      <c r="BM860" s="3"/>
      <c r="BN860" s="3"/>
      <c r="BO860" s="3"/>
      <c r="BP860">
        <v>48</v>
      </c>
      <c r="BQ860">
        <v>48</v>
      </c>
      <c r="BR860">
        <v>48</v>
      </c>
      <c r="BS860">
        <v>48</v>
      </c>
      <c r="BT860">
        <v>56</v>
      </c>
      <c r="BU860" s="3"/>
      <c r="BV860" s="3"/>
      <c r="BW860" s="3"/>
      <c r="BX860">
        <v>22.53</v>
      </c>
      <c r="BY860" t="s">
        <v>0</v>
      </c>
      <c r="BZ860">
        <v>13.44</v>
      </c>
      <c r="CA860">
        <v>14.57</v>
      </c>
      <c r="CB860">
        <v>12.26</v>
      </c>
      <c r="CC860" s="3"/>
      <c r="CD860" s="3"/>
      <c r="CE860" s="3"/>
      <c r="CF860">
        <v>50.91</v>
      </c>
      <c r="CG860" t="s">
        <v>0</v>
      </c>
      <c r="CH860">
        <v>27.54</v>
      </c>
      <c r="CI860">
        <v>24.76</v>
      </c>
      <c r="CJ860">
        <v>17.27</v>
      </c>
      <c r="CK860" s="3"/>
      <c r="CL860" s="3"/>
      <c r="CM860" s="3"/>
      <c r="CN860" s="1">
        <v>1374</v>
      </c>
      <c r="CO860" s="1">
        <v>1589</v>
      </c>
      <c r="CP860" s="1">
        <v>1276</v>
      </c>
      <c r="CQ860" s="1">
        <v>1472</v>
      </c>
      <c r="CR860" s="1">
        <v>1473</v>
      </c>
      <c r="CS860" s="3"/>
      <c r="CT860" s="3"/>
      <c r="CU860" s="3"/>
      <c r="CV860" s="3"/>
      <c r="CW860" s="3"/>
      <c r="CX860" s="3"/>
      <c r="CY860" s="3"/>
      <c r="CZ860">
        <v>18.05</v>
      </c>
      <c r="DA860" s="3"/>
      <c r="DB860" s="3"/>
      <c r="DC860" s="3"/>
      <c r="DD860" s="3"/>
      <c r="DE860" s="3"/>
      <c r="DF860" s="3"/>
      <c r="DG860" s="3"/>
      <c r="DH860">
        <v>2.87</v>
      </c>
      <c r="DI860" s="3"/>
      <c r="DJ860" s="3"/>
      <c r="DK860" s="3"/>
      <c r="DL860" s="6">
        <f>(CM860*3+CL860*2+CK860)/6</f>
        <v>0</v>
      </c>
      <c r="DM860" t="e">
        <f>BH860+(BH860*(CG860-8.25)/8.25)</f>
        <v>#VALUE!</v>
      </c>
      <c r="DN860">
        <f>BI860+(BI860*(CH860-8.25)/8.25)</f>
        <v>1281.8618181818183</v>
      </c>
      <c r="DO860">
        <f>BJ860+(BJ860*(CI860-8.25)/8.25)</f>
        <v>1518.6133333333335</v>
      </c>
      <c r="DP860">
        <f>BK860+(BK860*(CJ860-8.25)/8.25)</f>
        <v>1329.2666666666667</v>
      </c>
      <c r="DQ860">
        <f>BL860+(BL860*(CK860-8.25)/8.25)</f>
        <v>0</v>
      </c>
      <c r="DR860">
        <f>BM860+(BM860*(CL860-8.25)/8.25)</f>
        <v>0</v>
      </c>
      <c r="DS860">
        <f>BN860+(BN860*(CM860-8.25)/8.25)</f>
        <v>0</v>
      </c>
      <c r="DT860" s="8" t="e">
        <f>DM860*10^8/$I860</f>
        <v>#VALUE!</v>
      </c>
      <c r="DU860" s="8">
        <f>DN860*10^8/$I860</f>
        <v>11537.910154651829</v>
      </c>
      <c r="DV860" s="8">
        <f>DO860*10^8/$I860</f>
        <v>13668.88688868887</v>
      </c>
      <c r="DW860" s="8">
        <f>DP860*10^8/$I860</f>
        <v>11964.596459645965</v>
      </c>
      <c r="DX860" s="8">
        <f>DQ860*10^8/$I860</f>
        <v>0</v>
      </c>
      <c r="DY860" s="8">
        <f>DR860*10^8/$I860</f>
        <v>0</v>
      </c>
      <c r="DZ860" s="8">
        <f>DS860*10^8/$I860</f>
        <v>0</v>
      </c>
      <c r="EA860" s="8" t="e">
        <f>DT860*10^8/$I860</f>
        <v>#VALUE!</v>
      </c>
      <c r="EB860" s="8">
        <f>DZ860*0.8</f>
        <v>0</v>
      </c>
      <c r="EC860" s="10">
        <f>G860-E860</f>
        <v>-5450</v>
      </c>
      <c r="ED860" s="4">
        <f>EC860/E860*100</f>
        <v>-18.793103448275861</v>
      </c>
      <c r="EE860" s="4">
        <f>DY860-G860</f>
        <v>-23550</v>
      </c>
      <c r="EF860" s="12">
        <f>EE860/G860</f>
        <v>-1</v>
      </c>
      <c r="EG860" s="4">
        <f>G860-F860</f>
        <v>-2150</v>
      </c>
    </row>
    <row r="861" spans="1:137" x14ac:dyDescent="0.3">
      <c r="A861">
        <v>860</v>
      </c>
      <c r="B861" t="s">
        <v>7845</v>
      </c>
      <c r="C861" t="s">
        <v>3144</v>
      </c>
      <c r="D861" t="str">
        <f>VLOOKUP(C861,Sheet1!$A$2:$B$3197,2,FALSE)</f>
        <v>전자장비와기기</v>
      </c>
      <c r="E861">
        <v>76050</v>
      </c>
      <c r="F861">
        <v>59000</v>
      </c>
      <c r="G861" s="7">
        <v>60500</v>
      </c>
      <c r="H861" t="s">
        <v>806</v>
      </c>
      <c r="I861" s="7">
        <f>VALUE(LEFT(H861,FIND("/",H861)-1)) + VALUE(MID(H861,FIND("/",H861)+1,LEN(H861)))</f>
        <v>7279697</v>
      </c>
      <c r="J861" s="1">
        <v>385716</v>
      </c>
      <c r="K861" s="1">
        <f>G861*I861/(10^8)</f>
        <v>4404.2166850000003</v>
      </c>
      <c r="L861">
        <v>282</v>
      </c>
      <c r="M861">
        <v>592</v>
      </c>
      <c r="N861">
        <v>864</v>
      </c>
      <c r="O861">
        <v>593</v>
      </c>
      <c r="P861">
        <v>880</v>
      </c>
      <c r="Q861" s="1">
        <v>2506</v>
      </c>
      <c r="R861" s="1">
        <v>3108</v>
      </c>
      <c r="S861" s="1">
        <v>3638</v>
      </c>
      <c r="T861">
        <v>8</v>
      </c>
      <c r="U861">
        <v>52</v>
      </c>
      <c r="V861">
        <v>46</v>
      </c>
      <c r="W861">
        <v>57</v>
      </c>
      <c r="X861">
        <v>-45</v>
      </c>
      <c r="Y861">
        <v>393</v>
      </c>
      <c r="Z861">
        <v>467</v>
      </c>
      <c r="AA861">
        <v>548</v>
      </c>
      <c r="AB861">
        <v>14</v>
      </c>
      <c r="AC861">
        <v>43</v>
      </c>
      <c r="AD861">
        <v>27</v>
      </c>
      <c r="AE861">
        <v>43</v>
      </c>
      <c r="AF861">
        <v>-305</v>
      </c>
      <c r="AG861">
        <v>336</v>
      </c>
      <c r="AH861">
        <v>356</v>
      </c>
      <c r="AI861">
        <v>367</v>
      </c>
      <c r="AJ861">
        <v>182</v>
      </c>
      <c r="AK861">
        <v>351</v>
      </c>
      <c r="AL861">
        <v>696</v>
      </c>
      <c r="AM861" s="1">
        <v>1016</v>
      </c>
      <c r="AN861" s="1">
        <v>1195</v>
      </c>
      <c r="AO861" s="3"/>
      <c r="AP861" s="3"/>
      <c r="AQ861" s="3"/>
      <c r="AR861">
        <v>166</v>
      </c>
      <c r="AS861">
        <v>283</v>
      </c>
      <c r="AT861">
        <v>622</v>
      </c>
      <c r="AU861">
        <v>854</v>
      </c>
      <c r="AV861">
        <v>660</v>
      </c>
      <c r="AW861" s="3"/>
      <c r="AX861" s="3"/>
      <c r="AY861" s="3"/>
      <c r="AZ861">
        <v>16</v>
      </c>
      <c r="BA861">
        <v>68</v>
      </c>
      <c r="BB861">
        <v>73</v>
      </c>
      <c r="BC861">
        <v>162</v>
      </c>
      <c r="BD861">
        <v>535</v>
      </c>
      <c r="BE861" s="3"/>
      <c r="BF861" s="3"/>
      <c r="BG861" s="3"/>
      <c r="BH861">
        <v>16</v>
      </c>
      <c r="BI861">
        <v>68</v>
      </c>
      <c r="BJ861">
        <v>73</v>
      </c>
      <c r="BK861">
        <v>162</v>
      </c>
      <c r="BL861">
        <v>535</v>
      </c>
      <c r="BM861" s="3"/>
      <c r="BN861" s="3"/>
      <c r="BO861" s="3"/>
      <c r="BP861">
        <v>12</v>
      </c>
      <c r="BQ861">
        <v>12</v>
      </c>
      <c r="BR861">
        <v>12</v>
      </c>
      <c r="BS861">
        <v>12</v>
      </c>
      <c r="BT861">
        <v>19</v>
      </c>
      <c r="BU861" s="3"/>
      <c r="BV861" s="3"/>
      <c r="BW861" s="3"/>
      <c r="BX861" s="3"/>
      <c r="BY861">
        <v>16.11</v>
      </c>
      <c r="BZ861" t="s">
        <v>0</v>
      </c>
      <c r="CA861">
        <v>5.04</v>
      </c>
      <c r="CB861">
        <v>-27.58</v>
      </c>
      <c r="CC861">
        <v>28.13</v>
      </c>
      <c r="CD861" s="3"/>
      <c r="CE861" s="3"/>
      <c r="CF861" s="3"/>
      <c r="CG861">
        <v>101.64</v>
      </c>
      <c r="CH861" t="s">
        <v>0</v>
      </c>
      <c r="CI861">
        <v>36.6</v>
      </c>
      <c r="CJ861">
        <v>-87.41</v>
      </c>
      <c r="CK861">
        <v>62.8</v>
      </c>
      <c r="CL861" s="3"/>
      <c r="CM861" s="3"/>
      <c r="CN861">
        <v>318</v>
      </c>
      <c r="CO861">
        <v>957</v>
      </c>
      <c r="CP861">
        <v>565</v>
      </c>
      <c r="CQ861">
        <v>870</v>
      </c>
      <c r="CR861" s="1">
        <v>-5514</v>
      </c>
      <c r="CS861" s="1">
        <v>4616</v>
      </c>
      <c r="CT861" s="3"/>
      <c r="CU861" s="3"/>
      <c r="CV861" s="3"/>
      <c r="CW861" s="3"/>
      <c r="CX861" s="3"/>
      <c r="CY861" s="3"/>
      <c r="CZ861" t="s">
        <v>2</v>
      </c>
      <c r="DA861">
        <v>13.11</v>
      </c>
      <c r="DB861" s="3"/>
      <c r="DC861" s="3"/>
      <c r="DD861" s="3"/>
      <c r="DE861" s="3"/>
      <c r="DF861" s="3"/>
      <c r="DG861" s="3"/>
      <c r="DH861">
        <v>9.57</v>
      </c>
      <c r="DI861" s="3"/>
      <c r="DJ861" s="3"/>
      <c r="DK861" s="3"/>
      <c r="DL861" s="6">
        <f>(CM861*3+CL861*2+CK861)/6</f>
        <v>10.466666666666667</v>
      </c>
      <c r="DM861">
        <f>BH861+(BH861*(CG861-8.25)/8.25)</f>
        <v>197.12</v>
      </c>
      <c r="DN861" t="e">
        <f>BI861+(BI861*(CH861-8.25)/8.25)</f>
        <v>#VALUE!</v>
      </c>
      <c r="DO861">
        <f>BJ861+(BJ861*(CI861-8.25)/8.25)</f>
        <v>323.85454545454547</v>
      </c>
      <c r="DP861">
        <f>BK861+(BK861*(CJ861-8.25)/8.25)</f>
        <v>-1716.4145454545455</v>
      </c>
      <c r="DQ861">
        <f>BL861+(BL861*(CK861-8.25)/8.25)</f>
        <v>4072.4848484848485</v>
      </c>
      <c r="DR861">
        <f>BM861+(BM861*(CL861-8.25)/8.25)</f>
        <v>0</v>
      </c>
      <c r="DS861">
        <f>BN861+(BN861*(CM861-8.25)/8.25)</f>
        <v>0</v>
      </c>
      <c r="DT861" s="8">
        <f>DM861*10^8/$I861</f>
        <v>2707.8050089172666</v>
      </c>
      <c r="DU861" s="8" t="e">
        <f>DN861*10^8/$I861</f>
        <v>#VALUE!</v>
      </c>
      <c r="DV861" s="8">
        <f>DO861*10^8/$I861</f>
        <v>4448.7366088800873</v>
      </c>
      <c r="DW861" s="8">
        <f>DP861*10^8/$I861</f>
        <v>-23578.104218548458</v>
      </c>
      <c r="DX861" s="8">
        <f>DQ861*10^8/$I861</f>
        <v>55943.054339828275</v>
      </c>
      <c r="DY861" s="8">
        <f>DR861*10^8/$I861</f>
        <v>0</v>
      </c>
      <c r="DZ861" s="8">
        <f>DS861*10^8/$I861</f>
        <v>0</v>
      </c>
      <c r="EA861" s="8">
        <f>DT861*10^8/$I861</f>
        <v>37196.671907048694</v>
      </c>
      <c r="EB861" s="8">
        <f>DZ861*0.8</f>
        <v>0</v>
      </c>
      <c r="EC861" s="10">
        <f>G861-E861</f>
        <v>-15550</v>
      </c>
      <c r="ED861" s="4">
        <f>EC861/E861*100</f>
        <v>-20.447074293228141</v>
      </c>
      <c r="EE861" s="4">
        <f>DY861-G861</f>
        <v>-60500</v>
      </c>
      <c r="EF861" s="12">
        <f>EE861/G861</f>
        <v>-1</v>
      </c>
      <c r="EG861" s="4">
        <f>G861-F861</f>
        <v>1500</v>
      </c>
    </row>
    <row r="862" spans="1:137" x14ac:dyDescent="0.3">
      <c r="A862">
        <v>861</v>
      </c>
      <c r="B862" t="s">
        <v>5898</v>
      </c>
      <c r="C862" t="s">
        <v>3145</v>
      </c>
      <c r="D862" t="str">
        <f>VLOOKUP(C862,Sheet1!$A$2:$B$3197,2,FALSE)</f>
        <v>건강관리장비와용품</v>
      </c>
      <c r="E862">
        <v>47450</v>
      </c>
      <c r="F862">
        <v>55700</v>
      </c>
      <c r="G862" s="7">
        <v>61300</v>
      </c>
      <c r="H862" t="s">
        <v>807</v>
      </c>
      <c r="I862" s="7">
        <f>VALUE(LEFT(H862,FIND("/",H862)-1)) + VALUE(MID(H862,FIND("/",H862)+1,LEN(H862)))</f>
        <v>4064000</v>
      </c>
      <c r="J862">
        <v>0</v>
      </c>
      <c r="K862" s="1">
        <f>G862*I862/(10^8)</f>
        <v>2491.232</v>
      </c>
      <c r="L862">
        <v>235</v>
      </c>
      <c r="M862">
        <v>266</v>
      </c>
      <c r="N862">
        <v>263</v>
      </c>
      <c r="O862">
        <v>326</v>
      </c>
      <c r="P862">
        <v>406</v>
      </c>
      <c r="Q862">
        <v>676</v>
      </c>
      <c r="R862">
        <v>870</v>
      </c>
      <c r="S862" s="1">
        <v>1036</v>
      </c>
      <c r="T862">
        <v>45</v>
      </c>
      <c r="U862">
        <v>57</v>
      </c>
      <c r="V862">
        <v>53</v>
      </c>
      <c r="W862">
        <v>77</v>
      </c>
      <c r="X862">
        <v>96</v>
      </c>
      <c r="Y862">
        <v>170</v>
      </c>
      <c r="Z862">
        <v>222</v>
      </c>
      <c r="AA862">
        <v>271</v>
      </c>
      <c r="AB862">
        <v>42</v>
      </c>
      <c r="AC862">
        <v>48</v>
      </c>
      <c r="AD862">
        <v>47</v>
      </c>
      <c r="AE862">
        <v>73</v>
      </c>
      <c r="AF862">
        <v>100</v>
      </c>
      <c r="AG862">
        <v>159</v>
      </c>
      <c r="AH862">
        <v>195</v>
      </c>
      <c r="AI862">
        <v>237</v>
      </c>
      <c r="AJ862">
        <v>213</v>
      </c>
      <c r="AK862">
        <v>298</v>
      </c>
      <c r="AL862">
        <v>365</v>
      </c>
      <c r="AM862">
        <v>433</v>
      </c>
      <c r="AN862">
        <v>795</v>
      </c>
      <c r="AO862">
        <v>981</v>
      </c>
      <c r="AP862" s="1">
        <v>1183</v>
      </c>
      <c r="AQ862" s="1">
        <v>1413</v>
      </c>
      <c r="AR862">
        <v>47</v>
      </c>
      <c r="AS862">
        <v>93</v>
      </c>
      <c r="AT862">
        <v>93</v>
      </c>
      <c r="AU862">
        <v>101</v>
      </c>
      <c r="AV862">
        <v>75</v>
      </c>
      <c r="AW862">
        <v>123</v>
      </c>
      <c r="AX862">
        <v>158</v>
      </c>
      <c r="AY862">
        <v>188</v>
      </c>
      <c r="AZ862">
        <v>165</v>
      </c>
      <c r="BA862">
        <v>205</v>
      </c>
      <c r="BB862">
        <v>272</v>
      </c>
      <c r="BC862">
        <v>332</v>
      </c>
      <c r="BD862">
        <v>720</v>
      </c>
      <c r="BE862">
        <v>858</v>
      </c>
      <c r="BF862" s="1">
        <v>1025</v>
      </c>
      <c r="BG862" s="1">
        <v>1225</v>
      </c>
      <c r="BH862">
        <v>165</v>
      </c>
      <c r="BI862">
        <v>205</v>
      </c>
      <c r="BJ862">
        <v>272</v>
      </c>
      <c r="BK862">
        <v>332</v>
      </c>
      <c r="BL862">
        <v>720</v>
      </c>
      <c r="BM862">
        <v>858</v>
      </c>
      <c r="BN862" s="1">
        <v>1025</v>
      </c>
      <c r="BO862" s="1">
        <v>1225</v>
      </c>
      <c r="BP862">
        <v>20</v>
      </c>
      <c r="BQ862">
        <v>20</v>
      </c>
      <c r="BR862">
        <v>20</v>
      </c>
      <c r="BS862">
        <v>20</v>
      </c>
      <c r="BT862">
        <v>24</v>
      </c>
      <c r="BU862">
        <v>24</v>
      </c>
      <c r="BV862">
        <v>24</v>
      </c>
      <c r="BW862">
        <v>24</v>
      </c>
      <c r="BX862">
        <v>20.25</v>
      </c>
      <c r="BY862">
        <v>18.8</v>
      </c>
      <c r="BZ862" t="s">
        <v>0</v>
      </c>
      <c r="CA862">
        <v>18.25</v>
      </c>
      <c r="CB862">
        <v>16.36</v>
      </c>
      <c r="CC862">
        <v>17.91</v>
      </c>
      <c r="CD862">
        <v>18.02</v>
      </c>
      <c r="CE862">
        <v>18.260000000000002</v>
      </c>
      <c r="CF862">
        <v>28.15</v>
      </c>
      <c r="CG862">
        <v>25.9</v>
      </c>
      <c r="CH862" t="s">
        <v>0</v>
      </c>
      <c r="CI862">
        <v>24.1</v>
      </c>
      <c r="CJ862">
        <v>19.09</v>
      </c>
      <c r="CK862">
        <v>20.16</v>
      </c>
      <c r="CL862">
        <v>20.71</v>
      </c>
      <c r="CM862">
        <v>21.07</v>
      </c>
      <c r="CN862" s="1">
        <v>1300</v>
      </c>
      <c r="CO862" s="1">
        <v>1501</v>
      </c>
      <c r="CP862" s="1">
        <v>1456</v>
      </c>
      <c r="CQ862" s="1">
        <v>2277</v>
      </c>
      <c r="CR862" s="1">
        <v>3011</v>
      </c>
      <c r="CS862" s="1">
        <v>3912</v>
      </c>
      <c r="CT862" s="1">
        <v>4798</v>
      </c>
      <c r="CU862" s="1">
        <v>5832</v>
      </c>
      <c r="CV862" s="3"/>
      <c r="CW862" s="3"/>
      <c r="CX862" s="3"/>
      <c r="CY862" s="3"/>
      <c r="CZ862">
        <v>14.21</v>
      </c>
      <c r="DA862">
        <v>15.67</v>
      </c>
      <c r="DB862">
        <v>12.78</v>
      </c>
      <c r="DC862">
        <v>10.51</v>
      </c>
      <c r="DD862" s="3"/>
      <c r="DE862" s="3"/>
      <c r="DF862" s="3"/>
      <c r="DG862" s="3"/>
      <c r="DH862">
        <v>2.42</v>
      </c>
      <c r="DI862">
        <v>2.9</v>
      </c>
      <c r="DJ862">
        <v>2.4300000000000002</v>
      </c>
      <c r="DK862">
        <v>2.0299999999999998</v>
      </c>
      <c r="DL862" s="6">
        <f>(CM862*3+CL862*2+CK862)/6</f>
        <v>20.798333333333332</v>
      </c>
      <c r="DM862">
        <f>BH862+(BH862*(CG862-8.25)/8.25)</f>
        <v>518</v>
      </c>
      <c r="DN862" t="e">
        <f>BI862+(BI862*(CH862-8.25)/8.25)</f>
        <v>#VALUE!</v>
      </c>
      <c r="DO862">
        <f>BJ862+(BJ862*(CI862-8.25)/8.25)</f>
        <v>794.56969696969702</v>
      </c>
      <c r="DP862">
        <f>BK862+(BK862*(CJ862-8.25)/8.25)</f>
        <v>768.22787878787881</v>
      </c>
      <c r="DQ862">
        <f>BL862+(BL862*(CK862-8.25)/8.25)</f>
        <v>1759.4181818181819</v>
      </c>
      <c r="DR862">
        <f>BM862+(BM862*(CL862-8.25)/8.25)</f>
        <v>2153.84</v>
      </c>
      <c r="DS862">
        <f>BN862+(BN862*(CM862-8.25)/8.25)</f>
        <v>2617.787878787879</v>
      </c>
      <c r="DT862" s="8">
        <f>DM862*10^8/$I862</f>
        <v>12746.062992125984</v>
      </c>
      <c r="DU862" s="8" t="e">
        <f>DN862*10^8/$I862</f>
        <v>#VALUE!</v>
      </c>
      <c r="DV862" s="8">
        <f>DO862*10^8/$I862</f>
        <v>19551.419708900023</v>
      </c>
      <c r="DW862" s="8">
        <f>DP862*10^8/$I862</f>
        <v>18903.245048914341</v>
      </c>
      <c r="DX862" s="8">
        <f>DQ862*10^8/$I862</f>
        <v>43292.77022190408</v>
      </c>
      <c r="DY862" s="8">
        <f>DR862*10^8/$I862</f>
        <v>52998.031496062991</v>
      </c>
      <c r="DZ862" s="8">
        <f>DS862*10^8/$I862</f>
        <v>64414.071820567886</v>
      </c>
      <c r="EA862" s="8">
        <f>DT862*10^8/$I862</f>
        <v>313633.43976687954</v>
      </c>
      <c r="EB862" s="8">
        <f>DZ862*0.8</f>
        <v>51531.25745645431</v>
      </c>
      <c r="EC862" s="10">
        <f>G862-E862</f>
        <v>13850</v>
      </c>
      <c r="ED862" s="4">
        <f>EC862/E862*100</f>
        <v>29.188619599578502</v>
      </c>
      <c r="EE862" s="4">
        <f>DY862-G862</f>
        <v>-8301.9685039370088</v>
      </c>
      <c r="EF862" s="12">
        <f>EE862/G862</f>
        <v>-0.13543178636112577</v>
      </c>
      <c r="EG862" s="4">
        <f>G862-F862</f>
        <v>5600</v>
      </c>
    </row>
    <row r="863" spans="1:137" x14ac:dyDescent="0.3">
      <c r="A863">
        <v>862</v>
      </c>
      <c r="B863" t="s">
        <v>7752</v>
      </c>
      <c r="C863" t="s">
        <v>3146</v>
      </c>
      <c r="D863" t="str">
        <f>VLOOKUP(C863,Sheet1!$A$2:$B$3197,2,FALSE)</f>
        <v>생물공학</v>
      </c>
      <c r="E863">
        <v>61500</v>
      </c>
      <c r="F863">
        <v>32800</v>
      </c>
      <c r="G863" s="7">
        <v>33200</v>
      </c>
      <c r="H863" t="s">
        <v>808</v>
      </c>
      <c r="I863" s="7">
        <f>VALUE(LEFT(H863,FIND("/",H863)-1)) + VALUE(MID(H863,FIND("/",H863)+1,LEN(H863)))</f>
        <v>16161543</v>
      </c>
      <c r="J863">
        <v>0</v>
      </c>
      <c r="K863" s="1">
        <f>G863*I863/(10^8)</f>
        <v>5365.6322760000003</v>
      </c>
      <c r="L863" s="3"/>
      <c r="M863" s="3"/>
      <c r="N863">
        <v>1</v>
      </c>
      <c r="O863">
        <v>6</v>
      </c>
      <c r="P863">
        <v>46</v>
      </c>
      <c r="Q863" s="3"/>
      <c r="R863" s="3"/>
      <c r="S863" s="3"/>
      <c r="T863" s="3"/>
      <c r="U863" s="3"/>
      <c r="V863">
        <v>-24</v>
      </c>
      <c r="W863">
        <v>-74</v>
      </c>
      <c r="X863">
        <v>-123</v>
      </c>
      <c r="Y863" s="3"/>
      <c r="Z863" s="3"/>
      <c r="AA863" s="3"/>
      <c r="AB863" s="3"/>
      <c r="AC863" s="3"/>
      <c r="AD863">
        <v>-84</v>
      </c>
      <c r="AE863">
        <v>-441</v>
      </c>
      <c r="AF863">
        <v>-551</v>
      </c>
      <c r="AG863" s="3"/>
      <c r="AH863" s="3"/>
      <c r="AI863" s="3"/>
      <c r="AJ863" s="3"/>
      <c r="AK863" s="3"/>
      <c r="AL863">
        <v>93</v>
      </c>
      <c r="AM863">
        <v>353</v>
      </c>
      <c r="AN863">
        <v>585</v>
      </c>
      <c r="AO863" s="3"/>
      <c r="AP863" s="3"/>
      <c r="AQ863" s="3"/>
      <c r="AR863" s="3"/>
      <c r="AS863" s="3"/>
      <c r="AT863">
        <v>212</v>
      </c>
      <c r="AU863">
        <v>889</v>
      </c>
      <c r="AV863">
        <v>31</v>
      </c>
      <c r="AW863" s="3"/>
      <c r="AX863" s="3"/>
      <c r="AY863" s="3"/>
      <c r="AZ863" s="3"/>
      <c r="BA863" s="3"/>
      <c r="BB863">
        <v>-119</v>
      </c>
      <c r="BC863">
        <v>-536</v>
      </c>
      <c r="BD863">
        <v>554</v>
      </c>
      <c r="BE863" s="3"/>
      <c r="BF863" s="3"/>
      <c r="BG863" s="3"/>
      <c r="BH863" s="3"/>
      <c r="BI863" s="3"/>
      <c r="BJ863">
        <v>-119</v>
      </c>
      <c r="BK863">
        <v>-536</v>
      </c>
      <c r="BL863">
        <v>554</v>
      </c>
      <c r="BM863" s="3"/>
      <c r="BN863" s="3"/>
      <c r="BO863" s="3"/>
      <c r="BP863" s="3"/>
      <c r="BQ863" s="3"/>
      <c r="BR863">
        <v>1</v>
      </c>
      <c r="BS863">
        <v>35</v>
      </c>
      <c r="BT863">
        <v>78</v>
      </c>
      <c r="BU863" s="3"/>
      <c r="BV863" s="3"/>
      <c r="BW863" s="3"/>
      <c r="BX863" s="3"/>
      <c r="BY863" s="3"/>
      <c r="BZ863" s="3"/>
      <c r="CA863">
        <v>-197.57</v>
      </c>
      <c r="CB863">
        <v>-117.35</v>
      </c>
      <c r="CC863" s="3"/>
      <c r="CD863" s="3"/>
      <c r="CE863" s="3"/>
      <c r="CF863" s="3"/>
      <c r="CG863" s="3"/>
      <c r="CH863" s="3"/>
      <c r="CI863" t="s">
        <v>1</v>
      </c>
      <c r="CJ863" s="2">
        <v>-6234.11</v>
      </c>
      <c r="CK863" s="3"/>
      <c r="CL863" s="3"/>
      <c r="CM863" s="3"/>
      <c r="CN863" s="3"/>
      <c r="CO863" s="3"/>
      <c r="CP863">
        <v>-785</v>
      </c>
      <c r="CQ863" s="1">
        <v>-3725</v>
      </c>
      <c r="CR863" s="1">
        <v>-4026</v>
      </c>
      <c r="CS863" s="3"/>
      <c r="CT863" s="3"/>
      <c r="CU863" s="3"/>
      <c r="CV863" s="3"/>
      <c r="CW863" s="3"/>
      <c r="CX863" s="3"/>
      <c r="CY863" s="3"/>
      <c r="CZ863" t="s">
        <v>2</v>
      </c>
      <c r="DA863" s="3"/>
      <c r="DB863" s="3"/>
      <c r="DC863" s="3"/>
      <c r="DD863" s="3"/>
      <c r="DE863" s="3"/>
      <c r="DF863" s="3"/>
      <c r="DG863" s="3"/>
      <c r="DH863">
        <v>12.15</v>
      </c>
      <c r="DI863" s="3"/>
      <c r="DJ863" s="3"/>
      <c r="DK863" s="3"/>
      <c r="DL863" s="6">
        <f>(CM863*3+CL863*2+CK863)/6</f>
        <v>0</v>
      </c>
      <c r="DM863">
        <f>BH863+(BH863*(CG863-8.25)/8.25)</f>
        <v>0</v>
      </c>
      <c r="DN863">
        <f>BI863+(BI863*(CH863-8.25)/8.25)</f>
        <v>0</v>
      </c>
      <c r="DO863" t="e">
        <f>BJ863+(BJ863*(CI863-8.25)/8.25)</f>
        <v>#VALUE!</v>
      </c>
      <c r="DP863">
        <f>BK863+(BK863*(CJ863-8.25)/8.25)</f>
        <v>405028.23757575755</v>
      </c>
      <c r="DQ863">
        <f>BL863+(BL863*(CK863-8.25)/8.25)</f>
        <v>0</v>
      </c>
      <c r="DR863">
        <f>BM863+(BM863*(CL863-8.25)/8.25)</f>
        <v>0</v>
      </c>
      <c r="DS863">
        <f>BN863+(BN863*(CM863-8.25)/8.25)</f>
        <v>0</v>
      </c>
      <c r="DT863" s="8">
        <f>DM863*10^8/$I863</f>
        <v>0</v>
      </c>
      <c r="DU863" s="8">
        <f>DN863*10^8/$I863</f>
        <v>0</v>
      </c>
      <c r="DV863" s="8" t="e">
        <f>DO863*10^8/$I863</f>
        <v>#VALUE!</v>
      </c>
      <c r="DW863" s="8">
        <f>DP863*10^8/$I863</f>
        <v>2506123.5649081129</v>
      </c>
      <c r="DX863" s="8">
        <f>DQ863*10^8/$I863</f>
        <v>0</v>
      </c>
      <c r="DY863" s="8">
        <f>DR863*10^8/$I863</f>
        <v>0</v>
      </c>
      <c r="DZ863" s="8">
        <f>DS863*10^8/$I863</f>
        <v>0</v>
      </c>
      <c r="EA863" s="8">
        <f>DT863*10^8/$I863</f>
        <v>0</v>
      </c>
      <c r="EB863" s="8">
        <f>DZ863*0.8</f>
        <v>0</v>
      </c>
      <c r="EC863" s="10">
        <f>G863-E863</f>
        <v>-28300</v>
      </c>
      <c r="ED863" s="4">
        <f>EC863/E863*100</f>
        <v>-46.016260162601625</v>
      </c>
      <c r="EE863" s="4">
        <f>DY863-G863</f>
        <v>-33200</v>
      </c>
      <c r="EF863" s="12">
        <f>EE863/G863</f>
        <v>-1</v>
      </c>
      <c r="EG863" s="4">
        <f>G863-F863</f>
        <v>400</v>
      </c>
    </row>
    <row r="864" spans="1:137" x14ac:dyDescent="0.3">
      <c r="A864">
        <v>863</v>
      </c>
      <c r="B864" t="s">
        <v>7800</v>
      </c>
      <c r="C864" t="s">
        <v>3147</v>
      </c>
      <c r="D864" t="str">
        <f>VLOOKUP(C864,Sheet1!$A$2:$B$3197,2,FALSE)</f>
        <v>반도체와반도체장비</v>
      </c>
      <c r="E864">
        <v>53000</v>
      </c>
      <c r="F864">
        <v>40550</v>
      </c>
      <c r="G864" s="7">
        <v>41200</v>
      </c>
      <c r="H864" t="s">
        <v>809</v>
      </c>
      <c r="I864" s="7">
        <f>VALUE(LEFT(H864,FIND("/",H864)-1)) + VALUE(MID(H864,FIND("/",H864)+1,LEN(H864)))</f>
        <v>12184045</v>
      </c>
      <c r="J864" s="1">
        <v>332533</v>
      </c>
      <c r="K864" s="1">
        <f>G864*I864/(10^8)</f>
        <v>5019.82654</v>
      </c>
      <c r="L864" s="3"/>
      <c r="M864" s="3"/>
      <c r="N864" s="3"/>
      <c r="O864">
        <v>547</v>
      </c>
      <c r="P864">
        <v>678</v>
      </c>
      <c r="Q864" s="3"/>
      <c r="R864" s="3"/>
      <c r="S864" s="3"/>
      <c r="T864" s="3"/>
      <c r="U864" s="3"/>
      <c r="V864" s="3"/>
      <c r="W864">
        <v>182</v>
      </c>
      <c r="X864">
        <v>87</v>
      </c>
      <c r="Y864" s="3"/>
      <c r="Z864" s="3"/>
      <c r="AA864" s="3"/>
      <c r="AB864" s="3"/>
      <c r="AC864" s="3"/>
      <c r="AD864" s="3"/>
      <c r="AE864">
        <v>47</v>
      </c>
      <c r="AF864">
        <v>-351</v>
      </c>
      <c r="AG864" s="3"/>
      <c r="AH864" s="3"/>
      <c r="AI864" s="3"/>
      <c r="AJ864" s="3"/>
      <c r="AK864" s="3"/>
      <c r="AL864" s="3"/>
      <c r="AM864" s="1">
        <v>1589</v>
      </c>
      <c r="AN864" s="1">
        <v>3019</v>
      </c>
      <c r="AO864" s="3"/>
      <c r="AP864" s="3"/>
      <c r="AQ864" s="3"/>
      <c r="AR864" s="3"/>
      <c r="AS864" s="3"/>
      <c r="AT864" s="3"/>
      <c r="AU864" s="1">
        <v>1272</v>
      </c>
      <c r="AV864" s="1">
        <v>1539</v>
      </c>
      <c r="AW864" s="3"/>
      <c r="AX864" s="3"/>
      <c r="AY864" s="3"/>
      <c r="AZ864" s="3"/>
      <c r="BA864" s="3"/>
      <c r="BB864" s="3"/>
      <c r="BC864">
        <v>316</v>
      </c>
      <c r="BD864" s="1">
        <v>1481</v>
      </c>
      <c r="BE864" s="3"/>
      <c r="BF864" s="3"/>
      <c r="BG864" s="3"/>
      <c r="BH864" s="3"/>
      <c r="BI864" s="3"/>
      <c r="BJ864" s="3"/>
      <c r="BK864">
        <v>316</v>
      </c>
      <c r="BL864" s="1">
        <v>1481</v>
      </c>
      <c r="BM864" s="3"/>
      <c r="BN864" s="3"/>
      <c r="BO864" s="3"/>
      <c r="BP864" s="3"/>
      <c r="BQ864" s="3"/>
      <c r="BR864" s="3"/>
      <c r="BS864">
        <v>31</v>
      </c>
      <c r="BT864">
        <v>54</v>
      </c>
      <c r="BU864" s="3"/>
      <c r="BV864" s="3"/>
      <c r="BW864" s="3"/>
      <c r="BX864" s="3"/>
      <c r="BY864" s="3"/>
      <c r="BZ864" s="3"/>
      <c r="CA864" s="3"/>
      <c r="CB864">
        <v>-15.26</v>
      </c>
      <c r="CC864" s="3"/>
      <c r="CD864" s="3"/>
      <c r="CE864" s="3"/>
      <c r="CF864" s="3"/>
      <c r="CG864" s="3"/>
      <c r="CH864" s="3"/>
      <c r="CI864" s="3"/>
      <c r="CJ864">
        <v>-39.119999999999997</v>
      </c>
      <c r="CK864" s="3"/>
      <c r="CL864" s="3"/>
      <c r="CM864" s="3"/>
      <c r="CN864" s="3"/>
      <c r="CO864" s="3"/>
      <c r="CP864" s="3"/>
      <c r="CQ864">
        <v>676</v>
      </c>
      <c r="CR864" s="1">
        <v>-3894</v>
      </c>
      <c r="CS864" s="3"/>
      <c r="CT864" s="3"/>
      <c r="CU864" s="3"/>
      <c r="CV864" s="3"/>
      <c r="CW864" s="3"/>
      <c r="CX864" s="3"/>
      <c r="CY864" s="3"/>
      <c r="CZ864" t="s">
        <v>2</v>
      </c>
      <c r="DA864" s="3"/>
      <c r="DB864" s="3"/>
      <c r="DC864" s="3"/>
      <c r="DD864" s="3"/>
      <c r="DE864" s="3"/>
      <c r="DF864" s="3"/>
      <c r="DG864" s="3"/>
      <c r="DH864">
        <v>3.81</v>
      </c>
      <c r="DI864" s="3"/>
      <c r="DJ864" s="3"/>
      <c r="DK864" s="3"/>
      <c r="DL864" s="6">
        <f>(CM864*3+CL864*2+CK864)/6</f>
        <v>0</v>
      </c>
      <c r="DM864">
        <f>BH864+(BH864*(CG864-8.25)/8.25)</f>
        <v>0</v>
      </c>
      <c r="DN864">
        <f>BI864+(BI864*(CH864-8.25)/8.25)</f>
        <v>0</v>
      </c>
      <c r="DO864">
        <f>BJ864+(BJ864*(CI864-8.25)/8.25)</f>
        <v>0</v>
      </c>
      <c r="DP864">
        <f>BK864+(BK864*(CJ864-8.25)/8.25)</f>
        <v>-1498.4145454545455</v>
      </c>
      <c r="DQ864">
        <f>BL864+(BL864*(CK864-8.25)/8.25)</f>
        <v>0</v>
      </c>
      <c r="DR864">
        <f>BM864+(BM864*(CL864-8.25)/8.25)</f>
        <v>0</v>
      </c>
      <c r="DS864">
        <f>BN864+(BN864*(CM864-8.25)/8.25)</f>
        <v>0</v>
      </c>
      <c r="DT864" s="8">
        <f>DM864*10^8/$I864</f>
        <v>0</v>
      </c>
      <c r="DU864" s="8">
        <f>DN864*10^8/$I864</f>
        <v>0</v>
      </c>
      <c r="DV864" s="8">
        <f>DO864*10^8/$I864</f>
        <v>0</v>
      </c>
      <c r="DW864" s="8">
        <f>DP864*10^8/$I864</f>
        <v>-12298.169823359529</v>
      </c>
      <c r="DX864" s="8">
        <f>DQ864*10^8/$I864</f>
        <v>0</v>
      </c>
      <c r="DY864" s="8">
        <f>DR864*10^8/$I864</f>
        <v>0</v>
      </c>
      <c r="DZ864" s="8">
        <f>DS864*10^8/$I864</f>
        <v>0</v>
      </c>
      <c r="EA864" s="8">
        <f>DT864*10^8/$I864</f>
        <v>0</v>
      </c>
      <c r="EB864" s="8">
        <f>DZ864*0.8</f>
        <v>0</v>
      </c>
      <c r="EC864" s="10">
        <f>G864-E864</f>
        <v>-11800</v>
      </c>
      <c r="ED864" s="4">
        <f>EC864/E864*100</f>
        <v>-22.264150943396228</v>
      </c>
      <c r="EE864" s="4">
        <f>DY864-G864</f>
        <v>-41200</v>
      </c>
      <c r="EF864" s="12">
        <f>EE864/G864</f>
        <v>-1</v>
      </c>
      <c r="EG864" s="4">
        <f>G864-F864</f>
        <v>650</v>
      </c>
    </row>
    <row r="865" spans="1:137" x14ac:dyDescent="0.3">
      <c r="A865">
        <v>864</v>
      </c>
      <c r="B865" t="s">
        <v>7547</v>
      </c>
      <c r="C865" t="s">
        <v>3148</v>
      </c>
      <c r="D865" t="str">
        <f>VLOOKUP(C865,Sheet1!$A$2:$B$3197,2,FALSE)</f>
        <v>디스플레이장비및부품</v>
      </c>
      <c r="E865">
        <v>23350</v>
      </c>
      <c r="F865">
        <v>17450</v>
      </c>
      <c r="G865" s="7">
        <v>16750</v>
      </c>
      <c r="H865" t="s">
        <v>810</v>
      </c>
      <c r="I865" s="7">
        <f>VALUE(LEFT(H865,FIND("/",H865)-1)) + VALUE(MID(H865,FIND("/",H865)+1,LEN(H865)))</f>
        <v>8256843</v>
      </c>
      <c r="J865">
        <v>0</v>
      </c>
      <c r="K865" s="1">
        <f>G865*I865/(10^8)</f>
        <v>1383.0212025000001</v>
      </c>
      <c r="L865">
        <v>382</v>
      </c>
      <c r="M865">
        <v>561</v>
      </c>
      <c r="N865">
        <v>544</v>
      </c>
      <c r="O865">
        <v>711</v>
      </c>
      <c r="P865">
        <v>576</v>
      </c>
      <c r="Q865" s="3"/>
      <c r="R865" s="3"/>
      <c r="S865" s="3"/>
      <c r="T865">
        <v>41</v>
      </c>
      <c r="U865">
        <v>46</v>
      </c>
      <c r="V865">
        <v>29</v>
      </c>
      <c r="W865">
        <v>69</v>
      </c>
      <c r="X865">
        <v>51</v>
      </c>
      <c r="Y865" s="3"/>
      <c r="Z865" s="3"/>
      <c r="AA865" s="3"/>
      <c r="AB865">
        <v>27</v>
      </c>
      <c r="AC865">
        <v>37</v>
      </c>
      <c r="AD865">
        <v>23</v>
      </c>
      <c r="AE865">
        <v>58</v>
      </c>
      <c r="AF865">
        <v>44</v>
      </c>
      <c r="AG865" s="3"/>
      <c r="AH865" s="3"/>
      <c r="AI865" s="3"/>
      <c r="AJ865">
        <v>349</v>
      </c>
      <c r="AK865">
        <v>487</v>
      </c>
      <c r="AL865">
        <v>438</v>
      </c>
      <c r="AM865">
        <v>482</v>
      </c>
      <c r="AN865">
        <v>666</v>
      </c>
      <c r="AO865" s="3"/>
      <c r="AP865" s="3"/>
      <c r="AQ865" s="3"/>
      <c r="AR865">
        <v>262</v>
      </c>
      <c r="AS865">
        <v>364</v>
      </c>
      <c r="AT865">
        <v>291</v>
      </c>
      <c r="AU865">
        <v>279</v>
      </c>
      <c r="AV865">
        <v>236</v>
      </c>
      <c r="AW865" s="3"/>
      <c r="AX865" s="3"/>
      <c r="AY865" s="3"/>
      <c r="AZ865">
        <v>87</v>
      </c>
      <c r="BA865">
        <v>124</v>
      </c>
      <c r="BB865">
        <v>147</v>
      </c>
      <c r="BC865">
        <v>203</v>
      </c>
      <c r="BD865">
        <v>430</v>
      </c>
      <c r="BE865" s="3"/>
      <c r="BF865" s="3"/>
      <c r="BG865" s="3"/>
      <c r="BH865">
        <v>87</v>
      </c>
      <c r="BI865">
        <v>124</v>
      </c>
      <c r="BJ865">
        <v>147</v>
      </c>
      <c r="BK865">
        <v>203</v>
      </c>
      <c r="BL865">
        <v>430</v>
      </c>
      <c r="BM865" s="3"/>
      <c r="BN865" s="3"/>
      <c r="BO865" s="3"/>
      <c r="BP865">
        <v>6</v>
      </c>
      <c r="BQ865">
        <v>6</v>
      </c>
      <c r="BR865">
        <v>6</v>
      </c>
      <c r="BS865">
        <v>6</v>
      </c>
      <c r="BT865">
        <v>8</v>
      </c>
      <c r="BU865" s="3"/>
      <c r="BV865" s="3"/>
      <c r="BW865" s="3"/>
      <c r="BX865" t="s">
        <v>0</v>
      </c>
      <c r="BY865">
        <v>8.74</v>
      </c>
      <c r="BZ865">
        <v>5.07</v>
      </c>
      <c r="CA865">
        <v>12.6</v>
      </c>
      <c r="CB865">
        <v>7.75</v>
      </c>
      <c r="CC865" s="3"/>
      <c r="CD865" s="3"/>
      <c r="CE865" s="3"/>
      <c r="CF865" t="s">
        <v>0</v>
      </c>
      <c r="CG865">
        <v>34.65</v>
      </c>
      <c r="CH865">
        <v>17.32</v>
      </c>
      <c r="CI865">
        <v>33.1</v>
      </c>
      <c r="CJ865">
        <v>14.04</v>
      </c>
      <c r="CK865" s="3"/>
      <c r="CL865" s="3"/>
      <c r="CM865" s="3"/>
      <c r="CN865">
        <v>439</v>
      </c>
      <c r="CO865">
        <v>590</v>
      </c>
      <c r="CP865">
        <v>378</v>
      </c>
      <c r="CQ865">
        <v>935</v>
      </c>
      <c r="CR865">
        <v>670</v>
      </c>
      <c r="CS865" s="3"/>
      <c r="CT865" s="3"/>
      <c r="CU865" s="3"/>
      <c r="CV865" s="3"/>
      <c r="CW865" s="3"/>
      <c r="CX865" s="3"/>
      <c r="CY865" s="3"/>
      <c r="CZ865">
        <v>28.51</v>
      </c>
      <c r="DA865" s="3"/>
      <c r="DB865" s="3"/>
      <c r="DC865" s="3"/>
      <c r="DD865" s="3"/>
      <c r="DE865" s="3"/>
      <c r="DF865" s="3"/>
      <c r="DG865" s="3"/>
      <c r="DH865">
        <v>3.62</v>
      </c>
      <c r="DI865" s="3"/>
      <c r="DJ865" s="3"/>
      <c r="DK865" s="3"/>
      <c r="DL865" s="6">
        <f>(CM865*3+CL865*2+CK865)/6</f>
        <v>0</v>
      </c>
      <c r="DM865">
        <f>BH865+(BH865*(CG865-8.25)/8.25)</f>
        <v>365.4</v>
      </c>
      <c r="DN865">
        <f>BI865+(BI865*(CH865-8.25)/8.25)</f>
        <v>260.32484848484853</v>
      </c>
      <c r="DO865">
        <f>BJ865+(BJ865*(CI865-8.25)/8.25)</f>
        <v>589.78181818181815</v>
      </c>
      <c r="DP865">
        <f>BK865+(BK865*(CJ865-8.25)/8.25)</f>
        <v>345.46909090909094</v>
      </c>
      <c r="DQ865">
        <f>BL865+(BL865*(CK865-8.25)/8.25)</f>
        <v>0</v>
      </c>
      <c r="DR865">
        <f>BM865+(BM865*(CL865-8.25)/8.25)</f>
        <v>0</v>
      </c>
      <c r="DS865">
        <f>BN865+(BN865*(CM865-8.25)/8.25)</f>
        <v>0</v>
      </c>
      <c r="DT865" s="8">
        <f>DM865*10^8/$I865</f>
        <v>4425.4202241704243</v>
      </c>
      <c r="DU865" s="8">
        <f>DN865*10^8/$I865</f>
        <v>3152.8375734508759</v>
      </c>
      <c r="DV865" s="8">
        <f>DO865*10^8/$I865</f>
        <v>7142.9457745753207</v>
      </c>
      <c r="DW865" s="8">
        <f>DP865*10^8/$I865</f>
        <v>4184.0336664884016</v>
      </c>
      <c r="DX865" s="8">
        <f>DQ865*10^8/$I865</f>
        <v>0</v>
      </c>
      <c r="DY865" s="8">
        <f>DR865*10^8/$I865</f>
        <v>0</v>
      </c>
      <c r="DZ865" s="8">
        <f>DS865*10^8/$I865</f>
        <v>0</v>
      </c>
      <c r="EA865" s="8">
        <f>DT865*10^8/$I865</f>
        <v>53597.000986580759</v>
      </c>
      <c r="EB865" s="8">
        <f>DZ865*0.8</f>
        <v>0</v>
      </c>
      <c r="EC865" s="10">
        <f>G865-E865</f>
        <v>-6600</v>
      </c>
      <c r="ED865" s="4">
        <f>EC865/E865*100</f>
        <v>-28.26552462526767</v>
      </c>
      <c r="EE865" s="4">
        <f>DY865-G865</f>
        <v>-16750</v>
      </c>
      <c r="EF865" s="12">
        <f>EE865/G865</f>
        <v>-1</v>
      </c>
      <c r="EG865" s="4">
        <f>G865-F865</f>
        <v>-700</v>
      </c>
    </row>
    <row r="866" spans="1:137" x14ac:dyDescent="0.3">
      <c r="A866">
        <v>865</v>
      </c>
      <c r="B866" t="s">
        <v>7696</v>
      </c>
      <c r="C866" t="s">
        <v>3149</v>
      </c>
      <c r="D866" t="str">
        <f>VLOOKUP(C866,Sheet1!$A$2:$B$3197,2,FALSE)</f>
        <v>전자장비와기기</v>
      </c>
      <c r="E866">
        <v>26250</v>
      </c>
      <c r="F866">
        <v>29100</v>
      </c>
      <c r="G866" s="7">
        <v>26350</v>
      </c>
      <c r="H866" t="s">
        <v>811</v>
      </c>
      <c r="I866" s="7">
        <f>VALUE(LEFT(H866,FIND("/",H866)-1)) + VALUE(MID(H866,FIND("/",H866)+1,LEN(H866)))</f>
        <v>10183600</v>
      </c>
      <c r="J866">
        <v>0</v>
      </c>
      <c r="K866" s="1">
        <f>G866*I866/(10^8)</f>
        <v>2683.3786</v>
      </c>
      <c r="L866">
        <v>181</v>
      </c>
      <c r="M866">
        <v>317</v>
      </c>
      <c r="N866">
        <v>432</v>
      </c>
      <c r="O866">
        <v>589</v>
      </c>
      <c r="P866">
        <v>556</v>
      </c>
      <c r="Q866" s="3"/>
      <c r="R866" s="3"/>
      <c r="S866" s="3"/>
      <c r="T866">
        <v>21</v>
      </c>
      <c r="U866">
        <v>63</v>
      </c>
      <c r="V866">
        <v>45</v>
      </c>
      <c r="W866">
        <v>127</v>
      </c>
      <c r="X866">
        <v>88</v>
      </c>
      <c r="Y866" s="3"/>
      <c r="Z866" s="3"/>
      <c r="AA866" s="3"/>
      <c r="AB866">
        <v>22</v>
      </c>
      <c r="AC866">
        <v>54</v>
      </c>
      <c r="AD866">
        <v>46</v>
      </c>
      <c r="AE866">
        <v>116</v>
      </c>
      <c r="AF866">
        <v>85</v>
      </c>
      <c r="AG866" s="3"/>
      <c r="AH866" s="3"/>
      <c r="AI866" s="3"/>
      <c r="AJ866">
        <v>446</v>
      </c>
      <c r="AK866">
        <v>489</v>
      </c>
      <c r="AL866">
        <v>684</v>
      </c>
      <c r="AM866">
        <v>814</v>
      </c>
      <c r="AN866" s="1">
        <v>1157</v>
      </c>
      <c r="AO866" s="3"/>
      <c r="AP866" s="3"/>
      <c r="AQ866" s="3"/>
      <c r="AR866">
        <v>128</v>
      </c>
      <c r="AS866">
        <v>117</v>
      </c>
      <c r="AT866">
        <v>311</v>
      </c>
      <c r="AU866">
        <v>305</v>
      </c>
      <c r="AV866">
        <v>273</v>
      </c>
      <c r="AW866" s="3"/>
      <c r="AX866" s="3"/>
      <c r="AY866" s="3"/>
      <c r="AZ866">
        <v>318</v>
      </c>
      <c r="BA866">
        <v>372</v>
      </c>
      <c r="BB866">
        <v>373</v>
      </c>
      <c r="BC866">
        <v>509</v>
      </c>
      <c r="BD866">
        <v>884</v>
      </c>
      <c r="BE866" s="3"/>
      <c r="BF866" s="3"/>
      <c r="BG866" s="3"/>
      <c r="BH866">
        <v>318</v>
      </c>
      <c r="BI866">
        <v>372</v>
      </c>
      <c r="BJ866">
        <v>373</v>
      </c>
      <c r="BK866">
        <v>509</v>
      </c>
      <c r="BL866">
        <v>884</v>
      </c>
      <c r="BM866" s="3"/>
      <c r="BN866" s="3"/>
      <c r="BO866" s="3"/>
      <c r="BP866">
        <v>5</v>
      </c>
      <c r="BQ866">
        <v>5</v>
      </c>
      <c r="BR866">
        <v>5</v>
      </c>
      <c r="BS866">
        <v>5</v>
      </c>
      <c r="BT866">
        <v>25</v>
      </c>
      <c r="BU866" s="3"/>
      <c r="BV866" s="3"/>
      <c r="BW866" s="3"/>
      <c r="BX866">
        <v>5.0199999999999996</v>
      </c>
      <c r="BY866">
        <v>11.64</v>
      </c>
      <c r="BZ866" t="s">
        <v>0</v>
      </c>
      <c r="CA866">
        <v>15.5</v>
      </c>
      <c r="CB866">
        <v>8.61</v>
      </c>
      <c r="CC866" s="3"/>
      <c r="CD866" s="3"/>
      <c r="CE866" s="3"/>
      <c r="CF866">
        <v>7.1</v>
      </c>
      <c r="CG866">
        <v>15.77</v>
      </c>
      <c r="CH866" t="s">
        <v>0</v>
      </c>
      <c r="CI866">
        <v>26.34</v>
      </c>
      <c r="CJ866">
        <v>12.19</v>
      </c>
      <c r="CK866" s="3"/>
      <c r="CL866" s="3"/>
      <c r="CM866" s="3"/>
      <c r="CN866">
        <v>278</v>
      </c>
      <c r="CO866">
        <v>695</v>
      </c>
      <c r="CP866">
        <v>592</v>
      </c>
      <c r="CQ866" s="1">
        <v>1484</v>
      </c>
      <c r="CR866" s="1">
        <v>1009</v>
      </c>
      <c r="CS866" s="3"/>
      <c r="CT866" s="3"/>
      <c r="CU866" s="3"/>
      <c r="CV866" s="3"/>
      <c r="CW866" s="3"/>
      <c r="CX866" s="3"/>
      <c r="CY866" s="3"/>
      <c r="CZ866">
        <v>24.18</v>
      </c>
      <c r="DA866" s="3"/>
      <c r="DB866" s="3"/>
      <c r="DC866" s="3"/>
      <c r="DD866" s="3"/>
      <c r="DE866" s="3"/>
      <c r="DF866" s="3"/>
      <c r="DG866" s="3"/>
      <c r="DH866">
        <v>2.81</v>
      </c>
      <c r="DI866" s="3"/>
      <c r="DJ866" s="3"/>
      <c r="DK866" s="3"/>
      <c r="DL866" s="6">
        <f>(CM866*3+CL866*2+CK866)/6</f>
        <v>0</v>
      </c>
      <c r="DM866">
        <f>BH866+(BH866*(CG866-8.25)/8.25)</f>
        <v>607.86181818181808</v>
      </c>
      <c r="DN866" t="e">
        <f>BI866+(BI866*(CH866-8.25)/8.25)</f>
        <v>#VALUE!</v>
      </c>
      <c r="DO866">
        <f>BJ866+(BJ866*(CI866-8.25)/8.25)</f>
        <v>1190.8872727272728</v>
      </c>
      <c r="DP866">
        <f>BK866+(BK866*(CJ866-8.25)/8.25)</f>
        <v>752.08606060606053</v>
      </c>
      <c r="DQ866">
        <f>BL866+(BL866*(CK866-8.25)/8.25)</f>
        <v>0</v>
      </c>
      <c r="DR866">
        <f>BM866+(BM866*(CL866-8.25)/8.25)</f>
        <v>0</v>
      </c>
      <c r="DS866">
        <f>BN866+(BN866*(CM866-8.25)/8.25)</f>
        <v>0</v>
      </c>
      <c r="DT866" s="8">
        <f>DM866*10^8/$I866</f>
        <v>5969.0268488728752</v>
      </c>
      <c r="DU866" s="8" t="e">
        <f>DN866*10^8/$I866</f>
        <v>#VALUE!</v>
      </c>
      <c r="DV866" s="8">
        <f>DO866*10^8/$I866</f>
        <v>11694.167806348176</v>
      </c>
      <c r="DW866" s="8">
        <f>DP866*10^8/$I866</f>
        <v>7385.2671020666612</v>
      </c>
      <c r="DX866" s="8">
        <f>DQ866*10^8/$I866</f>
        <v>0</v>
      </c>
      <c r="DY866" s="8">
        <f>DR866*10^8/$I866</f>
        <v>0</v>
      </c>
      <c r="DZ866" s="8">
        <f>DS866*10^8/$I866</f>
        <v>0</v>
      </c>
      <c r="EA866" s="8">
        <f>DT866*10^8/$I866</f>
        <v>58614.113367305028</v>
      </c>
      <c r="EB866" s="8">
        <f>DZ866*0.8</f>
        <v>0</v>
      </c>
      <c r="EC866" s="10">
        <f>G866-E866</f>
        <v>100</v>
      </c>
      <c r="ED866" s="4">
        <f>EC866/E866*100</f>
        <v>0.38095238095238093</v>
      </c>
      <c r="EE866" s="4">
        <f>DY866-G866</f>
        <v>-26350</v>
      </c>
      <c r="EF866" s="12">
        <f>EE866/G866</f>
        <v>-1</v>
      </c>
      <c r="EG866" s="4">
        <f>G866-F866</f>
        <v>-2750</v>
      </c>
    </row>
    <row r="867" spans="1:137" x14ac:dyDescent="0.3">
      <c r="A867">
        <v>866</v>
      </c>
      <c r="B867" t="s">
        <v>7600</v>
      </c>
      <c r="C867" t="s">
        <v>3150</v>
      </c>
      <c r="D867" t="str">
        <f>VLOOKUP(C867,Sheet1!$A$2:$B$3197,2,FALSE)</f>
        <v>전자장비와기기</v>
      </c>
      <c r="E867">
        <v>25050</v>
      </c>
      <c r="F867">
        <v>19700</v>
      </c>
      <c r="G867" s="7">
        <v>19550</v>
      </c>
      <c r="H867" t="s">
        <v>812</v>
      </c>
      <c r="I867" s="7">
        <f>VALUE(LEFT(H867,FIND("/",H867)-1)) + VALUE(MID(H867,FIND("/",H867)+1,LEN(H867)))</f>
        <v>8748679</v>
      </c>
      <c r="J867" s="1">
        <v>930348</v>
      </c>
      <c r="K867" s="1">
        <f>G867*I867/(10^8)</f>
        <v>1710.3667445000001</v>
      </c>
      <c r="L867">
        <v>100</v>
      </c>
      <c r="M867">
        <v>131</v>
      </c>
      <c r="N867">
        <v>147</v>
      </c>
      <c r="O867">
        <v>198</v>
      </c>
      <c r="P867">
        <v>201</v>
      </c>
      <c r="Q867" s="3"/>
      <c r="R867" s="3"/>
      <c r="S867" s="3"/>
      <c r="T867">
        <v>7</v>
      </c>
      <c r="U867">
        <v>2</v>
      </c>
      <c r="V867">
        <v>0</v>
      </c>
      <c r="W867">
        <v>23</v>
      </c>
      <c r="X867">
        <v>12</v>
      </c>
      <c r="Y867" s="3"/>
      <c r="Z867" s="3"/>
      <c r="AA867" s="3"/>
      <c r="AB867">
        <v>4</v>
      </c>
      <c r="AC867">
        <v>-5</v>
      </c>
      <c r="AD867">
        <v>-31</v>
      </c>
      <c r="AE867">
        <v>-24</v>
      </c>
      <c r="AF867">
        <v>11</v>
      </c>
      <c r="AG867" s="3"/>
      <c r="AH867" s="3"/>
      <c r="AI867" s="3"/>
      <c r="AJ867">
        <v>143</v>
      </c>
      <c r="AK867">
        <v>155</v>
      </c>
      <c r="AL867">
        <v>164</v>
      </c>
      <c r="AM867">
        <v>196</v>
      </c>
      <c r="AN867">
        <v>389</v>
      </c>
      <c r="AO867" s="3"/>
      <c r="AP867" s="3"/>
      <c r="AQ867" s="3"/>
      <c r="AR867">
        <v>49</v>
      </c>
      <c r="AS867">
        <v>50</v>
      </c>
      <c r="AT867">
        <v>203</v>
      </c>
      <c r="AU867">
        <v>71</v>
      </c>
      <c r="AV867">
        <v>79</v>
      </c>
      <c r="AW867" s="3"/>
      <c r="AX867" s="3"/>
      <c r="AY867" s="3"/>
      <c r="AZ867">
        <v>95</v>
      </c>
      <c r="BA867">
        <v>105</v>
      </c>
      <c r="BB867">
        <v>-39</v>
      </c>
      <c r="BC867">
        <v>125</v>
      </c>
      <c r="BD867">
        <v>310</v>
      </c>
      <c r="BE867" s="3"/>
      <c r="BF867" s="3"/>
      <c r="BG867" s="3"/>
      <c r="BH867">
        <v>95</v>
      </c>
      <c r="BI867">
        <v>105</v>
      </c>
      <c r="BJ867">
        <v>-39</v>
      </c>
      <c r="BK867">
        <v>125</v>
      </c>
      <c r="BL867">
        <v>310</v>
      </c>
      <c r="BM867" s="3"/>
      <c r="BN867" s="3"/>
      <c r="BO867" s="3"/>
      <c r="BP867">
        <v>11</v>
      </c>
      <c r="BQ867">
        <v>12</v>
      </c>
      <c r="BR867">
        <v>4</v>
      </c>
      <c r="BS867">
        <v>32</v>
      </c>
      <c r="BT867">
        <v>39</v>
      </c>
      <c r="BU867" s="3"/>
      <c r="BV867" s="3"/>
      <c r="BW867" s="3"/>
      <c r="BX867">
        <v>2.66</v>
      </c>
      <c r="BY867">
        <v>-3.03</v>
      </c>
      <c r="BZ867" t="s">
        <v>0</v>
      </c>
      <c r="CA867">
        <v>-13.38</v>
      </c>
      <c r="CB867">
        <v>3.76</v>
      </c>
      <c r="CC867" s="3"/>
      <c r="CD867" s="3"/>
      <c r="CE867" s="3"/>
      <c r="CF867">
        <v>4.5</v>
      </c>
      <c r="CG867">
        <v>-4.53</v>
      </c>
      <c r="CH867" t="s">
        <v>0</v>
      </c>
      <c r="CI867">
        <v>-56</v>
      </c>
      <c r="CJ867">
        <v>5.0599999999999996</v>
      </c>
      <c r="CK867" s="3"/>
      <c r="CL867" s="3"/>
      <c r="CM867" s="3"/>
      <c r="CN867">
        <v>103</v>
      </c>
      <c r="CO867">
        <v>-116</v>
      </c>
      <c r="CP867">
        <v>-791</v>
      </c>
      <c r="CQ867">
        <v>-534</v>
      </c>
      <c r="CR867">
        <v>165</v>
      </c>
      <c r="CS867" s="3"/>
      <c r="CT867" s="3"/>
      <c r="CU867" s="3"/>
      <c r="CV867" s="3"/>
      <c r="CW867" s="3"/>
      <c r="CX867" s="3"/>
      <c r="CY867" s="3"/>
      <c r="CZ867">
        <v>149.72</v>
      </c>
      <c r="DA867" s="3"/>
      <c r="DB867" s="3"/>
      <c r="DC867" s="3"/>
      <c r="DD867" s="3"/>
      <c r="DE867" s="3"/>
      <c r="DF867" s="3"/>
      <c r="DG867" s="3"/>
      <c r="DH867">
        <v>6.2</v>
      </c>
      <c r="DI867" s="3"/>
      <c r="DJ867" s="3"/>
      <c r="DK867" s="3"/>
      <c r="DL867" s="6">
        <f>(CM867*3+CL867*2+CK867)/6</f>
        <v>0</v>
      </c>
      <c r="DM867">
        <f>BH867+(BH867*(CG867-8.25)/8.25)</f>
        <v>-52.163636363636385</v>
      </c>
      <c r="DN867" t="e">
        <f>BI867+(BI867*(CH867-8.25)/8.25)</f>
        <v>#VALUE!</v>
      </c>
      <c r="DO867">
        <f>BJ867+(BJ867*(CI867-8.25)/8.25)</f>
        <v>264.72727272727275</v>
      </c>
      <c r="DP867">
        <f>BK867+(BK867*(CJ867-8.25)/8.25)</f>
        <v>76.666666666666657</v>
      </c>
      <c r="DQ867">
        <f>BL867+(BL867*(CK867-8.25)/8.25)</f>
        <v>0</v>
      </c>
      <c r="DR867">
        <f>BM867+(BM867*(CL867-8.25)/8.25)</f>
        <v>0</v>
      </c>
      <c r="DS867">
        <f>BN867+(BN867*(CM867-8.25)/8.25)</f>
        <v>0</v>
      </c>
      <c r="DT867" s="8">
        <f>DM867*10^8/$I867</f>
        <v>-596.24586024514542</v>
      </c>
      <c r="DU867" s="8" t="e">
        <f>DN867*10^8/$I867</f>
        <v>#VALUE!</v>
      </c>
      <c r="DV867" s="8">
        <f>DO867*10^8/$I867</f>
        <v>3025.9113716170496</v>
      </c>
      <c r="DW867" s="8">
        <f>DP867*10^8/$I867</f>
        <v>876.32277589184218</v>
      </c>
      <c r="DX867" s="8">
        <f>DQ867*10^8/$I867</f>
        <v>0</v>
      </c>
      <c r="DY867" s="8">
        <f>DR867*10^8/$I867</f>
        <v>0</v>
      </c>
      <c r="DZ867" s="8">
        <f>DS867*10^8/$I867</f>
        <v>0</v>
      </c>
      <c r="EA867" s="8">
        <f>DT867*10^8/$I867</f>
        <v>-6815.2673134440683</v>
      </c>
      <c r="EB867" s="8">
        <f>DZ867*0.8</f>
        <v>0</v>
      </c>
      <c r="EC867" s="10">
        <f>G867-E867</f>
        <v>-5500</v>
      </c>
      <c r="ED867" s="4">
        <f>EC867/E867*100</f>
        <v>-21.956087824351297</v>
      </c>
      <c r="EE867" s="4">
        <f>DY867-G867</f>
        <v>-19550</v>
      </c>
      <c r="EF867" s="12">
        <f>EE867/G867</f>
        <v>-1</v>
      </c>
      <c r="EG867" s="4">
        <f>G867-F867</f>
        <v>-150</v>
      </c>
    </row>
    <row r="868" spans="1:137" x14ac:dyDescent="0.3">
      <c r="A868">
        <v>867</v>
      </c>
      <c r="B868" t="s">
        <v>7747</v>
      </c>
      <c r="C868" t="s">
        <v>3151</v>
      </c>
      <c r="D868" t="str">
        <f>VLOOKUP(C868,Sheet1!$A$2:$B$3197,2,FALSE)</f>
        <v>소프트웨어</v>
      </c>
      <c r="E868">
        <v>35600</v>
      </c>
      <c r="F868">
        <v>31700</v>
      </c>
      <c r="G868" s="7">
        <v>32650</v>
      </c>
      <c r="H868" t="s">
        <v>813</v>
      </c>
      <c r="I868" s="7">
        <f>VALUE(LEFT(H868,FIND("/",H868)-1)) + VALUE(MID(H868,FIND("/",H868)+1,LEN(H868)))</f>
        <v>5394170</v>
      </c>
      <c r="J868" s="1">
        <v>221040</v>
      </c>
      <c r="K868" s="1">
        <f>G868*I868/(10^8)</f>
        <v>1761.1965049999999</v>
      </c>
      <c r="L868">
        <v>120</v>
      </c>
      <c r="M868">
        <v>132</v>
      </c>
      <c r="N868">
        <v>141</v>
      </c>
      <c r="O868">
        <v>163</v>
      </c>
      <c r="P868">
        <v>256</v>
      </c>
      <c r="Q868" s="3"/>
      <c r="R868" s="3"/>
      <c r="S868" s="3"/>
      <c r="T868">
        <v>-1</v>
      </c>
      <c r="U868">
        <v>7</v>
      </c>
      <c r="V868">
        <v>13</v>
      </c>
      <c r="W868">
        <v>-3</v>
      </c>
      <c r="X868">
        <v>-34</v>
      </c>
      <c r="Y868" s="3"/>
      <c r="Z868" s="3"/>
      <c r="AA868" s="3"/>
      <c r="AB868">
        <v>-5</v>
      </c>
      <c r="AC868">
        <v>5</v>
      </c>
      <c r="AD868">
        <v>8</v>
      </c>
      <c r="AE868">
        <v>-8</v>
      </c>
      <c r="AF868">
        <v>-26</v>
      </c>
      <c r="AG868" s="3"/>
      <c r="AH868" s="3"/>
      <c r="AI868" s="3"/>
      <c r="AJ868">
        <v>185</v>
      </c>
      <c r="AK868">
        <v>219</v>
      </c>
      <c r="AL868">
        <v>318</v>
      </c>
      <c r="AM868">
        <v>315</v>
      </c>
      <c r="AN868">
        <v>590</v>
      </c>
      <c r="AO868" s="3"/>
      <c r="AP868" s="3"/>
      <c r="AQ868" s="3"/>
      <c r="AR868">
        <v>147</v>
      </c>
      <c r="AS868">
        <v>177</v>
      </c>
      <c r="AT868">
        <v>165</v>
      </c>
      <c r="AU868">
        <v>165</v>
      </c>
      <c r="AV868">
        <v>260</v>
      </c>
      <c r="AW868" s="3"/>
      <c r="AX868" s="3"/>
      <c r="AY868" s="3"/>
      <c r="AZ868">
        <v>38</v>
      </c>
      <c r="BA868">
        <v>42</v>
      </c>
      <c r="BB868">
        <v>154</v>
      </c>
      <c r="BC868">
        <v>149</v>
      </c>
      <c r="BD868">
        <v>330</v>
      </c>
      <c r="BE868" s="3"/>
      <c r="BF868" s="3"/>
      <c r="BG868" s="3"/>
      <c r="BH868">
        <v>38</v>
      </c>
      <c r="BI868">
        <v>42</v>
      </c>
      <c r="BJ868">
        <v>154</v>
      </c>
      <c r="BK868">
        <v>149</v>
      </c>
      <c r="BL868">
        <v>318</v>
      </c>
      <c r="BM868" s="3"/>
      <c r="BN868" s="3"/>
      <c r="BO868" s="3"/>
      <c r="BP868">
        <v>20</v>
      </c>
      <c r="BQ868">
        <v>20</v>
      </c>
      <c r="BR868">
        <v>24</v>
      </c>
      <c r="BS868">
        <v>24</v>
      </c>
      <c r="BT868">
        <v>27</v>
      </c>
      <c r="BU868" s="3"/>
      <c r="BV868" s="3"/>
      <c r="BW868" s="3"/>
      <c r="BX868">
        <v>-2.77</v>
      </c>
      <c r="BY868" t="s">
        <v>0</v>
      </c>
      <c r="BZ868">
        <v>2.85</v>
      </c>
      <c r="CA868">
        <v>-2.4500000000000002</v>
      </c>
      <c r="CB868">
        <v>-5.69</v>
      </c>
      <c r="CC868" s="3"/>
      <c r="CD868" s="3"/>
      <c r="CE868" s="3"/>
      <c r="CF868">
        <v>-12.14</v>
      </c>
      <c r="CG868" t="s">
        <v>0</v>
      </c>
      <c r="CH868">
        <v>7.81</v>
      </c>
      <c r="CI868">
        <v>-5.13</v>
      </c>
      <c r="CJ868">
        <v>-11.02</v>
      </c>
      <c r="CK868" s="3"/>
      <c r="CL868" s="3"/>
      <c r="CM868" s="3"/>
      <c r="CN868">
        <v>-125</v>
      </c>
      <c r="CO868">
        <v>116</v>
      </c>
      <c r="CP868">
        <v>174</v>
      </c>
      <c r="CQ868">
        <v>-164</v>
      </c>
      <c r="CR868">
        <v>-530</v>
      </c>
      <c r="CS868" s="3"/>
      <c r="CT868" s="3"/>
      <c r="CU868" s="3"/>
      <c r="CV868" s="3"/>
      <c r="CW868" s="3"/>
      <c r="CX868" s="3"/>
      <c r="CY868" s="3"/>
      <c r="CZ868" t="s">
        <v>2</v>
      </c>
      <c r="DA868" s="3"/>
      <c r="DB868" s="3"/>
      <c r="DC868" s="3"/>
      <c r="DD868" s="3"/>
      <c r="DE868" s="3"/>
      <c r="DF868" s="3"/>
      <c r="DG868" s="3"/>
      <c r="DH868">
        <v>5.65</v>
      </c>
      <c r="DI868" s="3"/>
      <c r="DJ868" s="3"/>
      <c r="DK868" s="3"/>
      <c r="DL868" s="6">
        <f>(CM868*3+CL868*2+CK868)/6</f>
        <v>0</v>
      </c>
      <c r="DM868" t="e">
        <f>BH868+(BH868*(CG868-8.25)/8.25)</f>
        <v>#VALUE!</v>
      </c>
      <c r="DN868">
        <f>BI868+(BI868*(CH868-8.25)/8.25)</f>
        <v>39.76</v>
      </c>
      <c r="DO868">
        <f>BJ868+(BJ868*(CI868-8.25)/8.25)</f>
        <v>-95.759999999999991</v>
      </c>
      <c r="DP868">
        <f>BK868+(BK868*(CJ868-8.25)/8.25)</f>
        <v>-199.02787878787876</v>
      </c>
      <c r="DQ868">
        <f>BL868+(BL868*(CK868-8.25)/8.25)</f>
        <v>0</v>
      </c>
      <c r="DR868">
        <f>BM868+(BM868*(CL868-8.25)/8.25)</f>
        <v>0</v>
      </c>
      <c r="DS868">
        <f>BN868+(BN868*(CM868-8.25)/8.25)</f>
        <v>0</v>
      </c>
      <c r="DT868" s="8" t="e">
        <f>DM868*10^8/$I868</f>
        <v>#VALUE!</v>
      </c>
      <c r="DU868" s="8">
        <f>DN868*10^8/$I868</f>
        <v>737.09208274859714</v>
      </c>
      <c r="DV868" s="8">
        <f>DO868*10^8/$I868</f>
        <v>-1775.2499457747901</v>
      </c>
      <c r="DW868" s="8">
        <f>DP868*10^8/$I868</f>
        <v>-3689.6849522332213</v>
      </c>
      <c r="DX868" s="8">
        <f>DQ868*10^8/$I868</f>
        <v>0</v>
      </c>
      <c r="DY868" s="8">
        <f>DR868*10^8/$I868</f>
        <v>0</v>
      </c>
      <c r="DZ868" s="8">
        <f>DS868*10^8/$I868</f>
        <v>0</v>
      </c>
      <c r="EA868" s="8" t="e">
        <f>DT868*10^8/$I868</f>
        <v>#VALUE!</v>
      </c>
      <c r="EB868" s="8">
        <f>DZ868*0.8</f>
        <v>0</v>
      </c>
      <c r="EC868" s="10">
        <f>G868-E868</f>
        <v>-2950</v>
      </c>
      <c r="ED868" s="4">
        <f>EC868/E868*100</f>
        <v>-8.286516853932584</v>
      </c>
      <c r="EE868" s="4">
        <f>DY868-G868</f>
        <v>-32650</v>
      </c>
      <c r="EF868" s="12">
        <f>EE868/G868</f>
        <v>-1</v>
      </c>
      <c r="EG868" s="4">
        <f>G868-F868</f>
        <v>950</v>
      </c>
    </row>
    <row r="869" spans="1:137" x14ac:dyDescent="0.3">
      <c r="A869">
        <v>868</v>
      </c>
      <c r="B869" t="s">
        <v>7413</v>
      </c>
      <c r="C869" t="s">
        <v>3152</v>
      </c>
      <c r="D869" t="str">
        <f>VLOOKUP(C869,Sheet1!$A$2:$B$3197,2,FALSE)</f>
        <v>건강관리장비와용품</v>
      </c>
      <c r="E869">
        <v>11250</v>
      </c>
      <c r="F869">
        <v>14550</v>
      </c>
      <c r="G869" s="7">
        <v>12900</v>
      </c>
      <c r="H869" t="s">
        <v>814</v>
      </c>
      <c r="I869" s="7">
        <f>VALUE(LEFT(H869,FIND("/",H869)-1)) + VALUE(MID(H869,FIND("/",H869)+1,LEN(H869)))</f>
        <v>18262333</v>
      </c>
      <c r="J869" s="1">
        <v>17001</v>
      </c>
      <c r="K869" s="1">
        <f>G869*I869/(10^8)</f>
        <v>2355.8409569999999</v>
      </c>
      <c r="L869">
        <v>90</v>
      </c>
      <c r="M869">
        <v>30</v>
      </c>
      <c r="N869">
        <v>36</v>
      </c>
      <c r="O869">
        <v>41</v>
      </c>
      <c r="P869">
        <v>457</v>
      </c>
      <c r="Q869" s="3"/>
      <c r="R869" s="3"/>
      <c r="S869" s="3"/>
      <c r="T869">
        <v>-12</v>
      </c>
      <c r="U869">
        <v>-44</v>
      </c>
      <c r="V869">
        <v>-84</v>
      </c>
      <c r="W869">
        <v>-117</v>
      </c>
      <c r="X869">
        <v>35</v>
      </c>
      <c r="Y869" s="3"/>
      <c r="Z869" s="3"/>
      <c r="AA869" s="3"/>
      <c r="AB869">
        <v>-30</v>
      </c>
      <c r="AC869">
        <v>-130</v>
      </c>
      <c r="AD869">
        <v>-88</v>
      </c>
      <c r="AE869">
        <v>-146</v>
      </c>
      <c r="AF869">
        <v>-58</v>
      </c>
      <c r="AG869" s="3"/>
      <c r="AH869" s="3"/>
      <c r="AI869" s="3"/>
      <c r="AJ869">
        <v>82</v>
      </c>
      <c r="AK869">
        <v>164</v>
      </c>
      <c r="AL869">
        <v>242</v>
      </c>
      <c r="AM869">
        <v>250</v>
      </c>
      <c r="AN869">
        <v>710</v>
      </c>
      <c r="AO869" s="3"/>
      <c r="AP869" s="3"/>
      <c r="AQ869" s="3"/>
      <c r="AR869">
        <v>34</v>
      </c>
      <c r="AS869">
        <v>141</v>
      </c>
      <c r="AT869">
        <v>185</v>
      </c>
      <c r="AU869">
        <v>240</v>
      </c>
      <c r="AV869">
        <v>150</v>
      </c>
      <c r="AW869" s="3"/>
      <c r="AX869" s="3"/>
      <c r="AY869" s="3"/>
      <c r="AZ869">
        <v>48</v>
      </c>
      <c r="BA869">
        <v>24</v>
      </c>
      <c r="BB869">
        <v>57</v>
      </c>
      <c r="BC869">
        <v>10</v>
      </c>
      <c r="BD869">
        <v>559</v>
      </c>
      <c r="BE869" s="3"/>
      <c r="BF869" s="3"/>
      <c r="BG869" s="3"/>
      <c r="BH869">
        <v>48</v>
      </c>
      <c r="BI869">
        <v>24</v>
      </c>
      <c r="BJ869">
        <v>57</v>
      </c>
      <c r="BK869">
        <v>10</v>
      </c>
      <c r="BL869">
        <v>560</v>
      </c>
      <c r="BM869" s="3"/>
      <c r="BN869" s="3"/>
      <c r="BO869" s="3"/>
      <c r="BP869">
        <v>24</v>
      </c>
      <c r="BQ869">
        <v>46</v>
      </c>
      <c r="BR869">
        <v>57</v>
      </c>
      <c r="BS869">
        <v>65</v>
      </c>
      <c r="BT869">
        <v>91</v>
      </c>
      <c r="BU869" s="3"/>
      <c r="BV869" s="3"/>
      <c r="BW869" s="3"/>
      <c r="BX869">
        <v>-31.99</v>
      </c>
      <c r="BY869">
        <v>-105.46</v>
      </c>
      <c r="BZ869">
        <v>-43.13</v>
      </c>
      <c r="CA869">
        <v>-59.52</v>
      </c>
      <c r="CB869">
        <v>-12.03</v>
      </c>
      <c r="CC869" s="3"/>
      <c r="CD869" s="3"/>
      <c r="CE869" s="3"/>
      <c r="CF869">
        <v>-61.78</v>
      </c>
      <c r="CG869">
        <v>-362.86</v>
      </c>
      <c r="CH869">
        <v>-216.46</v>
      </c>
      <c r="CI869">
        <v>-434.64</v>
      </c>
      <c r="CJ869">
        <v>-20.27</v>
      </c>
      <c r="CK869" s="3"/>
      <c r="CL869" s="3"/>
      <c r="CM869" s="3"/>
      <c r="CN869">
        <v>-756</v>
      </c>
      <c r="CO869" s="1">
        <v>-2756</v>
      </c>
      <c r="CP869">
        <v>-847</v>
      </c>
      <c r="CQ869" s="1">
        <v>-1233</v>
      </c>
      <c r="CR869">
        <v>-360</v>
      </c>
      <c r="CS869" s="3"/>
      <c r="CT869" s="3"/>
      <c r="CU869" s="3"/>
      <c r="CV869" t="s">
        <v>2</v>
      </c>
      <c r="CW869" t="s">
        <v>2</v>
      </c>
      <c r="CX869" t="s">
        <v>2</v>
      </c>
      <c r="CY869" t="s">
        <v>2</v>
      </c>
      <c r="CZ869" t="s">
        <v>2</v>
      </c>
      <c r="DA869" s="3"/>
      <c r="DB869" s="3"/>
      <c r="DC869" s="3"/>
      <c r="DD869">
        <v>9.06</v>
      </c>
      <c r="DE869">
        <v>19.5</v>
      </c>
      <c r="DF869">
        <v>10.25</v>
      </c>
      <c r="DG869">
        <v>61.51</v>
      </c>
      <c r="DH869">
        <v>3.65</v>
      </c>
      <c r="DI869" s="3"/>
      <c r="DJ869" s="3"/>
      <c r="DK869" s="3"/>
      <c r="DL869" s="6">
        <f>(CM869*3+CL869*2+CK869)/6</f>
        <v>0</v>
      </c>
      <c r="DM869">
        <f>BH869+(BH869*(CG869-8.25)/8.25)</f>
        <v>-2111.1854545454544</v>
      </c>
      <c r="DN869">
        <f>BI869+(BI869*(CH869-8.25)/8.25)</f>
        <v>-629.70181818181823</v>
      </c>
      <c r="DO869">
        <f>BJ869+(BJ869*(CI869-8.25)/8.25)</f>
        <v>-3002.9672727272728</v>
      </c>
      <c r="DP869">
        <f>BK869+(BK869*(CJ869-8.25)/8.25)</f>
        <v>-24.56969696969697</v>
      </c>
      <c r="DQ869">
        <f>BL869+(BL869*(CK869-8.25)/8.25)</f>
        <v>0</v>
      </c>
      <c r="DR869">
        <f>BM869+(BM869*(CL869-8.25)/8.25)</f>
        <v>0</v>
      </c>
      <c r="DS869">
        <f>BN869+(BN869*(CM869-8.25)/8.25)</f>
        <v>0</v>
      </c>
      <c r="DT869" s="8">
        <f>DM869*10^8/$I869</f>
        <v>-11560.327229524588</v>
      </c>
      <c r="DU869" s="8">
        <f>DN869*10^8/$I869</f>
        <v>-3448.0907679310099</v>
      </c>
      <c r="DV869" s="8">
        <f>DO869*10^8/$I869</f>
        <v>-16443.502989060999</v>
      </c>
      <c r="DW869" s="8">
        <f>DP869*10^8/$I869</f>
        <v>-134.53755864432529</v>
      </c>
      <c r="DX869" s="8">
        <f>DQ869*10^8/$I869</f>
        <v>0</v>
      </c>
      <c r="DY869" s="8">
        <f>DR869*10^8/$I869</f>
        <v>0</v>
      </c>
      <c r="DZ869" s="8">
        <f>DS869*10^8/$I869</f>
        <v>0</v>
      </c>
      <c r="EA869" s="8">
        <f>DT869*10^8/$I869</f>
        <v>-63301.480865147882</v>
      </c>
      <c r="EB869" s="8">
        <f>DZ869*0.8</f>
        <v>0</v>
      </c>
      <c r="EC869" s="10">
        <f>G869-E869</f>
        <v>1650</v>
      </c>
      <c r="ED869" s="4">
        <f>EC869/E869*100</f>
        <v>14.666666666666666</v>
      </c>
      <c r="EE869" s="4">
        <f>DY869-G869</f>
        <v>-12900</v>
      </c>
      <c r="EF869" s="12">
        <f>EE869/G869</f>
        <v>-1</v>
      </c>
      <c r="EG869" s="4">
        <f>G869-F869</f>
        <v>-1650</v>
      </c>
    </row>
    <row r="870" spans="1:137" x14ac:dyDescent="0.3">
      <c r="A870">
        <v>869</v>
      </c>
      <c r="B870" t="s">
        <v>7666</v>
      </c>
      <c r="C870" t="s">
        <v>3153</v>
      </c>
      <c r="D870" t="str">
        <f>VLOOKUP(C870,Sheet1!$A$2:$B$3197,2,FALSE)</f>
        <v>건강관리장비와용품</v>
      </c>
      <c r="E870">
        <v>37600</v>
      </c>
      <c r="F870">
        <v>23350</v>
      </c>
      <c r="G870" s="7">
        <v>23800</v>
      </c>
      <c r="H870" t="s">
        <v>815</v>
      </c>
      <c r="I870" s="7">
        <f>VALUE(LEFT(H870,FIND("/",H870)-1)) + VALUE(MID(H870,FIND("/",H870)+1,LEN(H870)))</f>
        <v>11244940</v>
      </c>
      <c r="J870" s="1">
        <v>50000</v>
      </c>
      <c r="K870" s="1">
        <f>G870*I870/(10^8)</f>
        <v>2676.2957200000001</v>
      </c>
      <c r="L870">
        <v>0</v>
      </c>
      <c r="M870">
        <v>0</v>
      </c>
      <c r="N870">
        <v>1</v>
      </c>
      <c r="O870">
        <v>9</v>
      </c>
      <c r="P870">
        <v>5</v>
      </c>
      <c r="Q870" s="3"/>
      <c r="R870" s="3"/>
      <c r="S870" s="3"/>
      <c r="T870">
        <v>-17</v>
      </c>
      <c r="U870">
        <v>-20</v>
      </c>
      <c r="V870">
        <v>-38</v>
      </c>
      <c r="W870">
        <v>-41</v>
      </c>
      <c r="X870">
        <v>-46</v>
      </c>
      <c r="Y870" s="3"/>
      <c r="Z870" s="3"/>
      <c r="AA870" s="3"/>
      <c r="AB870">
        <v>-35</v>
      </c>
      <c r="AC870">
        <v>-42</v>
      </c>
      <c r="AD870">
        <v>-35</v>
      </c>
      <c r="AE870">
        <v>-40</v>
      </c>
      <c r="AF870">
        <v>-44</v>
      </c>
      <c r="AG870" s="3"/>
      <c r="AH870" s="3"/>
      <c r="AI870" s="3"/>
      <c r="AJ870">
        <v>41</v>
      </c>
      <c r="AK870">
        <v>24</v>
      </c>
      <c r="AL870">
        <v>65</v>
      </c>
      <c r="AM870">
        <v>44</v>
      </c>
      <c r="AN870">
        <v>107</v>
      </c>
      <c r="AO870" s="3"/>
      <c r="AP870" s="3"/>
      <c r="AQ870" s="3"/>
      <c r="AR870">
        <v>145</v>
      </c>
      <c r="AS870">
        <v>7</v>
      </c>
      <c r="AT870">
        <v>11</v>
      </c>
      <c r="AU870">
        <v>17</v>
      </c>
      <c r="AV870">
        <v>18</v>
      </c>
      <c r="AW870" s="3"/>
      <c r="AX870" s="3"/>
      <c r="AY870" s="3"/>
      <c r="AZ870">
        <v>-103</v>
      </c>
      <c r="BA870">
        <v>17</v>
      </c>
      <c r="BB870">
        <v>54</v>
      </c>
      <c r="BC870">
        <v>27</v>
      </c>
      <c r="BD870">
        <v>88</v>
      </c>
      <c r="BE870" s="3"/>
      <c r="BF870" s="3"/>
      <c r="BG870" s="3"/>
      <c r="BH870">
        <v>-103</v>
      </c>
      <c r="BI870">
        <v>17</v>
      </c>
      <c r="BJ870">
        <v>54</v>
      </c>
      <c r="BK870">
        <v>27</v>
      </c>
      <c r="BL870">
        <v>88</v>
      </c>
      <c r="BM870" s="3"/>
      <c r="BN870" s="3"/>
      <c r="BO870" s="3"/>
      <c r="BP870">
        <v>12</v>
      </c>
      <c r="BQ870">
        <v>22</v>
      </c>
      <c r="BR870">
        <v>25</v>
      </c>
      <c r="BS870">
        <v>25</v>
      </c>
      <c r="BT870">
        <v>28</v>
      </c>
      <c r="BU870" s="3"/>
      <c r="BV870" s="3"/>
      <c r="BW870" s="3"/>
      <c r="BX870" t="s">
        <v>0</v>
      </c>
      <c r="BY870">
        <v>-130.55000000000001</v>
      </c>
      <c r="BZ870">
        <v>-79.66</v>
      </c>
      <c r="CA870">
        <v>-73.56</v>
      </c>
      <c r="CB870">
        <v>-58.39</v>
      </c>
      <c r="CC870" s="3"/>
      <c r="CD870" s="3"/>
      <c r="CE870" s="3"/>
      <c r="CF870" t="s">
        <v>0</v>
      </c>
      <c r="CG870" t="s">
        <v>1</v>
      </c>
      <c r="CH870">
        <v>-99.56</v>
      </c>
      <c r="CI870">
        <v>-98.6</v>
      </c>
      <c r="CJ870">
        <v>-76.03</v>
      </c>
      <c r="CK870" s="3"/>
      <c r="CL870" s="3"/>
      <c r="CM870" s="3"/>
      <c r="CN870">
        <v>-695</v>
      </c>
      <c r="CO870">
        <v>-811</v>
      </c>
      <c r="CP870">
        <v>-376</v>
      </c>
      <c r="CQ870">
        <v>-403</v>
      </c>
      <c r="CR870">
        <v>-431</v>
      </c>
      <c r="CS870" s="3"/>
      <c r="CT870" s="3"/>
      <c r="CU870" s="3"/>
      <c r="CV870" s="3"/>
      <c r="CW870" s="3"/>
      <c r="CX870" s="3"/>
      <c r="CY870" s="3"/>
      <c r="CZ870" t="s">
        <v>2</v>
      </c>
      <c r="DA870" s="3"/>
      <c r="DB870" s="3"/>
      <c r="DC870" s="3"/>
      <c r="DD870" s="3"/>
      <c r="DE870" s="3"/>
      <c r="DF870" s="3"/>
      <c r="DG870" s="3"/>
      <c r="DH870">
        <v>33.93</v>
      </c>
      <c r="DI870" s="3"/>
      <c r="DJ870" s="3"/>
      <c r="DK870" s="3"/>
      <c r="DL870" s="6">
        <f>(CM870*3+CL870*2+CK870)/6</f>
        <v>0</v>
      </c>
      <c r="DM870" t="e">
        <f>BH870+(BH870*(CG870-8.25)/8.25)</f>
        <v>#VALUE!</v>
      </c>
      <c r="DN870">
        <f>BI870+(BI870*(CH870-8.25)/8.25)</f>
        <v>-205.1539393939394</v>
      </c>
      <c r="DO870">
        <f>BJ870+(BJ870*(CI870-8.25)/8.25)</f>
        <v>-645.38181818181818</v>
      </c>
      <c r="DP870">
        <f>BK870+(BK870*(CJ870-8.25)/8.25)</f>
        <v>-248.82545454545453</v>
      </c>
      <c r="DQ870">
        <f>BL870+(BL870*(CK870-8.25)/8.25)</f>
        <v>0</v>
      </c>
      <c r="DR870">
        <f>BM870+(BM870*(CL870-8.25)/8.25)</f>
        <v>0</v>
      </c>
      <c r="DS870">
        <f>BN870+(BN870*(CM870-8.25)/8.25)</f>
        <v>0</v>
      </c>
      <c r="DT870" s="8" t="e">
        <f>DM870*10^8/$I870</f>
        <v>#VALUE!</v>
      </c>
      <c r="DU870" s="8">
        <f>DN870*10^8/$I870</f>
        <v>-1824.411151984265</v>
      </c>
      <c r="DV870" s="8">
        <f>DO870*10^8/$I870</f>
        <v>-5739.3086862341479</v>
      </c>
      <c r="DW870" s="8">
        <f>DP870*10^8/$I870</f>
        <v>-2212.777076137841</v>
      </c>
      <c r="DX870" s="8">
        <f>DQ870*10^8/$I870</f>
        <v>0</v>
      </c>
      <c r="DY870" s="8">
        <f>DR870*10^8/$I870</f>
        <v>0</v>
      </c>
      <c r="DZ870" s="8">
        <f>DS870*10^8/$I870</f>
        <v>0</v>
      </c>
      <c r="EA870" s="8" t="e">
        <f>DT870*10^8/$I870</f>
        <v>#VALUE!</v>
      </c>
      <c r="EB870" s="8">
        <f>DZ870*0.8</f>
        <v>0</v>
      </c>
      <c r="EC870" s="10">
        <f>G870-E870</f>
        <v>-13800</v>
      </c>
      <c r="ED870" s="4">
        <f>EC870/E870*100</f>
        <v>-36.702127659574465</v>
      </c>
      <c r="EE870" s="4">
        <f>DY870-G870</f>
        <v>-23800</v>
      </c>
      <c r="EF870" s="12">
        <f>EE870/G870</f>
        <v>-1</v>
      </c>
      <c r="EG870" s="4">
        <f>G870-F870</f>
        <v>450</v>
      </c>
    </row>
    <row r="871" spans="1:137" x14ac:dyDescent="0.3">
      <c r="A871">
        <v>870</v>
      </c>
      <c r="B871" t="s">
        <v>5953</v>
      </c>
      <c r="C871" t="s">
        <v>3154</v>
      </c>
      <c r="D871" t="str">
        <f>VLOOKUP(C871,Sheet1!$A$2:$B$3197,2,FALSE)</f>
        <v>반도체와반도체장비</v>
      </c>
      <c r="E871">
        <v>60333.33</v>
      </c>
      <c r="F871">
        <v>59800</v>
      </c>
      <c r="G871" s="7">
        <v>60700</v>
      </c>
      <c r="H871" t="s">
        <v>816</v>
      </c>
      <c r="I871" s="7">
        <f>VALUE(LEFT(H871,FIND("/",H871)-1)) + VALUE(MID(H871,FIND("/",H871)+1,LEN(H871)))</f>
        <v>9563400</v>
      </c>
      <c r="J871" s="1">
        <v>83070</v>
      </c>
      <c r="K871" s="1">
        <f>G871*I871/(10^8)</f>
        <v>5804.9838</v>
      </c>
      <c r="L871">
        <v>26</v>
      </c>
      <c r="M871">
        <v>103</v>
      </c>
      <c r="N871">
        <v>129</v>
      </c>
      <c r="O871">
        <v>94</v>
      </c>
      <c r="P871">
        <v>494</v>
      </c>
      <c r="Q871">
        <v>884</v>
      </c>
      <c r="R871" s="1">
        <v>1443</v>
      </c>
      <c r="S871" s="1">
        <v>2040</v>
      </c>
      <c r="T871">
        <v>-27</v>
      </c>
      <c r="U871">
        <v>17</v>
      </c>
      <c r="V871">
        <v>-4</v>
      </c>
      <c r="W871">
        <v>-18</v>
      </c>
      <c r="X871">
        <v>181</v>
      </c>
      <c r="Y871">
        <v>302</v>
      </c>
      <c r="Z871">
        <v>537</v>
      </c>
      <c r="AA871">
        <v>744</v>
      </c>
      <c r="AB871">
        <v>-37</v>
      </c>
      <c r="AC871">
        <v>-5</v>
      </c>
      <c r="AD871">
        <v>-2</v>
      </c>
      <c r="AE871">
        <v>-26</v>
      </c>
      <c r="AF871">
        <v>147</v>
      </c>
      <c r="AG871">
        <v>248</v>
      </c>
      <c r="AH871">
        <v>429</v>
      </c>
      <c r="AI871">
        <v>596</v>
      </c>
      <c r="AJ871">
        <v>157</v>
      </c>
      <c r="AK871">
        <v>186</v>
      </c>
      <c r="AL871">
        <v>190</v>
      </c>
      <c r="AM871">
        <v>185</v>
      </c>
      <c r="AN871">
        <v>543</v>
      </c>
      <c r="AO871">
        <v>840</v>
      </c>
      <c r="AP871" s="1">
        <v>1350</v>
      </c>
      <c r="AQ871" s="1">
        <v>2050</v>
      </c>
      <c r="AR871">
        <v>84</v>
      </c>
      <c r="AS871">
        <v>267</v>
      </c>
      <c r="AT871">
        <v>157</v>
      </c>
      <c r="AU871">
        <v>170</v>
      </c>
      <c r="AV871">
        <v>84</v>
      </c>
      <c r="AW871">
        <v>140</v>
      </c>
      <c r="AX871">
        <v>230</v>
      </c>
      <c r="AY871">
        <v>330</v>
      </c>
      <c r="AZ871">
        <v>73</v>
      </c>
      <c r="BA871">
        <v>-81</v>
      </c>
      <c r="BB871">
        <v>33</v>
      </c>
      <c r="BC871">
        <v>14</v>
      </c>
      <c r="BD871">
        <v>459</v>
      </c>
      <c r="BE871">
        <v>700</v>
      </c>
      <c r="BF871" s="1">
        <v>1120</v>
      </c>
      <c r="BG871" s="1">
        <v>1720</v>
      </c>
      <c r="BH871">
        <v>73</v>
      </c>
      <c r="BI871">
        <v>-81</v>
      </c>
      <c r="BJ871">
        <v>33</v>
      </c>
      <c r="BK871">
        <v>14</v>
      </c>
      <c r="BL871">
        <v>459</v>
      </c>
      <c r="BM871">
        <v>700</v>
      </c>
      <c r="BN871" s="1">
        <v>1120</v>
      </c>
      <c r="BO871" s="1">
        <v>1720</v>
      </c>
      <c r="BP871">
        <v>13</v>
      </c>
      <c r="BQ871">
        <v>5</v>
      </c>
      <c r="BR871">
        <v>11</v>
      </c>
      <c r="BS871">
        <v>12</v>
      </c>
      <c r="BT871">
        <v>16</v>
      </c>
      <c r="BU871">
        <v>20</v>
      </c>
      <c r="BV871">
        <v>20</v>
      </c>
      <c r="BW871">
        <v>20</v>
      </c>
      <c r="BX871">
        <v>-25.66</v>
      </c>
      <c r="BY871" t="s">
        <v>0</v>
      </c>
      <c r="BZ871">
        <v>-1.22</v>
      </c>
      <c r="CA871">
        <v>-13.85</v>
      </c>
      <c r="CB871">
        <v>40.46</v>
      </c>
      <c r="CC871">
        <v>35.869999999999997</v>
      </c>
      <c r="CD871">
        <v>39.18</v>
      </c>
      <c r="CE871">
        <v>35.06</v>
      </c>
      <c r="CF871">
        <v>-43.52</v>
      </c>
      <c r="CG871" t="s">
        <v>0</v>
      </c>
      <c r="CH871" t="s">
        <v>1</v>
      </c>
      <c r="CI871">
        <v>-108.77</v>
      </c>
      <c r="CJ871">
        <v>62.17</v>
      </c>
      <c r="CK871">
        <v>41.42</v>
      </c>
      <c r="CL871">
        <v>47.25</v>
      </c>
      <c r="CM871">
        <v>42.25</v>
      </c>
      <c r="CN871">
        <v>-790</v>
      </c>
      <c r="CO871">
        <v>-104</v>
      </c>
      <c r="CP871">
        <v>-48</v>
      </c>
      <c r="CQ871">
        <v>-361</v>
      </c>
      <c r="CR871" s="1">
        <v>1733</v>
      </c>
      <c r="CS871" s="1">
        <v>2511</v>
      </c>
      <c r="CT871" s="1">
        <v>4496</v>
      </c>
      <c r="CU871" s="1">
        <v>6274</v>
      </c>
      <c r="CV871" s="3"/>
      <c r="CW871" s="3"/>
      <c r="CX871" s="3"/>
      <c r="CY871" s="3"/>
      <c r="CZ871">
        <v>32.56</v>
      </c>
      <c r="DA871">
        <v>24.17</v>
      </c>
      <c r="DB871">
        <v>13.5</v>
      </c>
      <c r="DC871">
        <v>9.67</v>
      </c>
      <c r="DD871" s="3"/>
      <c r="DE871" s="3"/>
      <c r="DF871" s="3"/>
      <c r="DG871" s="3"/>
      <c r="DH871">
        <v>11.66</v>
      </c>
      <c r="DI871">
        <v>8.2899999999999991</v>
      </c>
      <c r="DJ871">
        <v>5.18</v>
      </c>
      <c r="DK871">
        <v>3.37</v>
      </c>
      <c r="DL871" s="6">
        <f>(CM871*3+CL871*2+CK871)/6</f>
        <v>43.778333333333336</v>
      </c>
      <c r="DM871" t="e">
        <f>BH871+(BH871*(CG871-8.25)/8.25)</f>
        <v>#VALUE!</v>
      </c>
      <c r="DN871" t="e">
        <f>BI871+(BI871*(CH871-8.25)/8.25)</f>
        <v>#VALUE!</v>
      </c>
      <c r="DO871">
        <f>BJ871+(BJ871*(CI871-8.25)/8.25)</f>
        <v>-435.08</v>
      </c>
      <c r="DP871">
        <f>BK871+(BK871*(CJ871-8.25)/8.25)</f>
        <v>105.50060606060606</v>
      </c>
      <c r="DQ871">
        <f>BL871+(BL871*(CK871-8.25)/8.25)</f>
        <v>2304.4581818181819</v>
      </c>
      <c r="DR871">
        <f>BM871+(BM871*(CL871-8.25)/8.25)</f>
        <v>4009.090909090909</v>
      </c>
      <c r="DS871">
        <f>BN871+(BN871*(CM871-8.25)/8.25)</f>
        <v>5735.757575757576</v>
      </c>
      <c r="DT871" s="8" t="e">
        <f>DM871*10^8/$I871</f>
        <v>#VALUE!</v>
      </c>
      <c r="DU871" s="8" t="e">
        <f>DN871*10^8/$I871</f>
        <v>#VALUE!</v>
      </c>
      <c r="DV871" s="8">
        <f>DO871*10^8/$I871</f>
        <v>-4549.4280276888976</v>
      </c>
      <c r="DW871" s="8">
        <f>DP871*10^8/$I871</f>
        <v>1103.1704839346473</v>
      </c>
      <c r="DX871" s="8">
        <f>DQ871*10^8/$I871</f>
        <v>24096.641171739986</v>
      </c>
      <c r="DY871" s="8">
        <f>DR871*10^8/$I871</f>
        <v>41921.188166247455</v>
      </c>
      <c r="DZ871" s="8">
        <f>DS871*10^8/$I871</f>
        <v>59976.133757424926</v>
      </c>
      <c r="EA871" s="8" t="e">
        <f>DT871*10^8/$I871</f>
        <v>#VALUE!</v>
      </c>
      <c r="EB871" s="8">
        <f>DZ871*0.8</f>
        <v>47980.907005939946</v>
      </c>
      <c r="EC871" s="10">
        <f>G871-E871</f>
        <v>366.66999999999825</v>
      </c>
      <c r="ED871" s="4">
        <f>EC871/E871*100</f>
        <v>0.60774036506852547</v>
      </c>
      <c r="EE871" s="4">
        <f>DY871-G871</f>
        <v>-18778.811833752545</v>
      </c>
      <c r="EF871" s="12">
        <f>EE871/G871</f>
        <v>-0.30937087040778494</v>
      </c>
      <c r="EG871" s="4">
        <f>G871-F871</f>
        <v>900</v>
      </c>
    </row>
    <row r="872" spans="1:137" x14ac:dyDescent="0.3">
      <c r="A872">
        <v>871</v>
      </c>
      <c r="B872" t="s">
        <v>7819</v>
      </c>
      <c r="C872" t="s">
        <v>3155</v>
      </c>
      <c r="D872" t="str">
        <f>VLOOKUP(C872,Sheet1!$A$2:$B$3197,2,FALSE)</f>
        <v>기계</v>
      </c>
      <c r="E872">
        <v>48300</v>
      </c>
      <c r="F872">
        <v>45600</v>
      </c>
      <c r="G872" s="7">
        <v>45750</v>
      </c>
      <c r="H872" t="s">
        <v>817</v>
      </c>
      <c r="I872" s="7">
        <f>VALUE(LEFT(H872,FIND("/",H872)-1)) + VALUE(MID(H872,FIND("/",H872)+1,LEN(H872)))</f>
        <v>4294143</v>
      </c>
      <c r="J872" s="1">
        <v>41311</v>
      </c>
      <c r="K872" s="1">
        <f>G872*I872/(10^8)</f>
        <v>1964.5704224999999</v>
      </c>
      <c r="L872" s="1">
        <v>1454</v>
      </c>
      <c r="M872" s="1">
        <v>1928</v>
      </c>
      <c r="N872" s="1">
        <v>1603</v>
      </c>
      <c r="O872" s="1">
        <v>2284</v>
      </c>
      <c r="P872" s="1">
        <v>3269</v>
      </c>
      <c r="Q872" s="3"/>
      <c r="R872" s="3"/>
      <c r="S872" s="3"/>
      <c r="T872">
        <v>155</v>
      </c>
      <c r="U872">
        <v>186</v>
      </c>
      <c r="V872">
        <v>191</v>
      </c>
      <c r="W872">
        <v>193</v>
      </c>
      <c r="X872">
        <v>217</v>
      </c>
      <c r="Y872" s="3"/>
      <c r="Z872" s="3"/>
      <c r="AA872" s="3"/>
      <c r="AB872">
        <v>99</v>
      </c>
      <c r="AC872">
        <v>139</v>
      </c>
      <c r="AD872">
        <v>162</v>
      </c>
      <c r="AE872">
        <v>143</v>
      </c>
      <c r="AF872">
        <v>137</v>
      </c>
      <c r="AG872" s="3"/>
      <c r="AH872" s="3"/>
      <c r="AI872" s="3"/>
      <c r="AJ872">
        <v>992</v>
      </c>
      <c r="AK872" s="1">
        <v>1174</v>
      </c>
      <c r="AL872" s="1">
        <v>1534</v>
      </c>
      <c r="AM872" s="1">
        <v>1967</v>
      </c>
      <c r="AN872" s="1">
        <v>2375</v>
      </c>
      <c r="AO872" s="3"/>
      <c r="AP872" s="3"/>
      <c r="AQ872" s="3"/>
      <c r="AR872">
        <v>135</v>
      </c>
      <c r="AS872">
        <v>146</v>
      </c>
      <c r="AT872">
        <v>380</v>
      </c>
      <c r="AU872">
        <v>965</v>
      </c>
      <c r="AV872" s="1">
        <v>1019</v>
      </c>
      <c r="AW872" s="3"/>
      <c r="AX872" s="3"/>
      <c r="AY872" s="3"/>
      <c r="AZ872">
        <v>857</v>
      </c>
      <c r="BA872" s="1">
        <v>1028</v>
      </c>
      <c r="BB872" s="1">
        <v>1154</v>
      </c>
      <c r="BC872" s="1">
        <v>1001</v>
      </c>
      <c r="BD872" s="1">
        <v>1356</v>
      </c>
      <c r="BE872" s="3"/>
      <c r="BF872" s="3"/>
      <c r="BG872" s="3"/>
      <c r="BH872">
        <v>857</v>
      </c>
      <c r="BI872" s="1">
        <v>1025</v>
      </c>
      <c r="BJ872" s="1">
        <v>1153</v>
      </c>
      <c r="BK872">
        <v>991</v>
      </c>
      <c r="BL872" s="1">
        <v>1346</v>
      </c>
      <c r="BM872" s="3"/>
      <c r="BN872" s="3"/>
      <c r="BO872" s="3"/>
      <c r="BP872">
        <v>26</v>
      </c>
      <c r="BQ872">
        <v>25</v>
      </c>
      <c r="BR872">
        <v>25</v>
      </c>
      <c r="BS872">
        <v>19</v>
      </c>
      <c r="BT872">
        <v>21</v>
      </c>
      <c r="BU872" s="3"/>
      <c r="BV872" s="3"/>
      <c r="BW872" s="3"/>
      <c r="BX872">
        <v>10.27</v>
      </c>
      <c r="BY872" t="s">
        <v>0</v>
      </c>
      <c r="BZ872">
        <v>11.96</v>
      </c>
      <c r="CA872">
        <v>8.15</v>
      </c>
      <c r="CB872">
        <v>6.29</v>
      </c>
      <c r="CC872" s="3"/>
      <c r="CD872" s="3"/>
      <c r="CE872" s="3"/>
      <c r="CF872">
        <v>12.02</v>
      </c>
      <c r="CG872" t="s">
        <v>0</v>
      </c>
      <c r="CH872">
        <v>14.85</v>
      </c>
      <c r="CI872">
        <v>13</v>
      </c>
      <c r="CJ872">
        <v>11.52</v>
      </c>
      <c r="CK872" s="3"/>
      <c r="CL872" s="3"/>
      <c r="CM872" s="3"/>
      <c r="CN872" s="1">
        <v>1925</v>
      </c>
      <c r="CO872" s="1">
        <v>2697</v>
      </c>
      <c r="CP872" s="1">
        <v>3219</v>
      </c>
      <c r="CQ872" s="1">
        <v>3545</v>
      </c>
      <c r="CR872" s="1">
        <v>3361</v>
      </c>
      <c r="CS872" s="3"/>
      <c r="CT872" s="3"/>
      <c r="CU872" s="3"/>
      <c r="CV872" s="3"/>
      <c r="CW872" s="3"/>
      <c r="CX872" s="3"/>
      <c r="CY872" s="3"/>
      <c r="CZ872">
        <v>14.61</v>
      </c>
      <c r="DA872" s="3"/>
      <c r="DB872" s="3"/>
      <c r="DC872" s="3"/>
      <c r="DD872" s="3"/>
      <c r="DE872" s="3"/>
      <c r="DF872" s="3"/>
      <c r="DG872" s="3"/>
      <c r="DH872">
        <v>1.56</v>
      </c>
      <c r="DI872" s="3"/>
      <c r="DJ872" s="3"/>
      <c r="DK872" s="3"/>
      <c r="DL872" s="6">
        <f>(CM872*3+CL872*2+CK872)/6</f>
        <v>0</v>
      </c>
      <c r="DM872" t="e">
        <f>BH872+(BH872*(CG872-8.25)/8.25)</f>
        <v>#VALUE!</v>
      </c>
      <c r="DN872">
        <f>BI872+(BI872*(CH872-8.25)/8.25)</f>
        <v>1845</v>
      </c>
      <c r="DO872">
        <f>BJ872+(BJ872*(CI872-8.25)/8.25)</f>
        <v>1816.848484848485</v>
      </c>
      <c r="DP872">
        <f>BK872+(BK872*(CJ872-8.25)/8.25)</f>
        <v>1383.7963636363636</v>
      </c>
      <c r="DQ872">
        <f>BL872+(BL872*(CK872-8.25)/8.25)</f>
        <v>0</v>
      </c>
      <c r="DR872">
        <f>BM872+(BM872*(CL872-8.25)/8.25)</f>
        <v>0</v>
      </c>
      <c r="DS872">
        <f>BN872+(BN872*(CM872-8.25)/8.25)</f>
        <v>0</v>
      </c>
      <c r="DT872" s="8" t="e">
        <f>DM872*10^8/$I872</f>
        <v>#VALUE!</v>
      </c>
      <c r="DU872" s="8">
        <f>DN872*10^8/$I872</f>
        <v>42965.499751638454</v>
      </c>
      <c r="DV872" s="8">
        <f>DO872*10^8/$I872</f>
        <v>42309.920392695007</v>
      </c>
      <c r="DW872" s="8">
        <f>DP872*10^8/$I872</f>
        <v>32225.204508474999</v>
      </c>
      <c r="DX872" s="8">
        <f>DQ872*10^8/$I872</f>
        <v>0</v>
      </c>
      <c r="DY872" s="8">
        <f>DR872*10^8/$I872</f>
        <v>0</v>
      </c>
      <c r="DZ872" s="8">
        <f>DS872*10^8/$I872</f>
        <v>0</v>
      </c>
      <c r="EA872" s="8" t="e">
        <f>DT872*10^8/$I872</f>
        <v>#VALUE!</v>
      </c>
      <c r="EB872" s="8">
        <f>DZ872*0.8</f>
        <v>0</v>
      </c>
      <c r="EC872" s="10">
        <f>G872-E872</f>
        <v>-2550</v>
      </c>
      <c r="ED872" s="4">
        <f>EC872/E872*100</f>
        <v>-5.2795031055900621</v>
      </c>
      <c r="EE872" s="4">
        <f>DY872-G872</f>
        <v>-45750</v>
      </c>
      <c r="EF872" s="12">
        <f>EE872/G872</f>
        <v>-1</v>
      </c>
      <c r="EG872" s="4">
        <f>G872-F872</f>
        <v>150</v>
      </c>
    </row>
    <row r="873" spans="1:137" x14ac:dyDescent="0.3">
      <c r="A873">
        <v>872</v>
      </c>
      <c r="B873" t="s">
        <v>6013</v>
      </c>
      <c r="C873" t="s">
        <v>3156</v>
      </c>
      <c r="D873" t="str">
        <f>VLOOKUP(C873,Sheet1!$A$2:$B$3197,2,FALSE)</f>
        <v>전기장비</v>
      </c>
      <c r="E873">
        <v>55200</v>
      </c>
      <c r="F873">
        <v>35950</v>
      </c>
      <c r="G873" s="7">
        <v>42850</v>
      </c>
      <c r="H873" t="s">
        <v>818</v>
      </c>
      <c r="I873" s="7">
        <f>VALUE(LEFT(H873,FIND("/",H873)-1)) + VALUE(MID(H873,FIND("/",H873)+1,LEN(H873)))</f>
        <v>5143207</v>
      </c>
      <c r="J873" s="1">
        <v>63147</v>
      </c>
      <c r="K873" s="1">
        <f>G873*I873/(10^8)</f>
        <v>2203.8641994999998</v>
      </c>
      <c r="L873">
        <v>202</v>
      </c>
      <c r="M873">
        <v>233</v>
      </c>
      <c r="N873">
        <v>319</v>
      </c>
      <c r="O873">
        <v>428</v>
      </c>
      <c r="P873">
        <v>467</v>
      </c>
      <c r="Q873">
        <v>568</v>
      </c>
      <c r="R873">
        <v>723</v>
      </c>
      <c r="S873">
        <v>982</v>
      </c>
      <c r="T873">
        <v>16</v>
      </c>
      <c r="U873">
        <v>11</v>
      </c>
      <c r="V873">
        <v>36</v>
      </c>
      <c r="W873">
        <v>60</v>
      </c>
      <c r="X873">
        <v>64</v>
      </c>
      <c r="Y873">
        <v>77</v>
      </c>
      <c r="Z873">
        <v>103</v>
      </c>
      <c r="AA873">
        <v>142</v>
      </c>
      <c r="AB873">
        <v>4</v>
      </c>
      <c r="AC873">
        <v>-54</v>
      </c>
      <c r="AD873">
        <v>4</v>
      </c>
      <c r="AE873">
        <v>44</v>
      </c>
      <c r="AF873">
        <v>46</v>
      </c>
      <c r="AG873">
        <v>68</v>
      </c>
      <c r="AH873">
        <v>91</v>
      </c>
      <c r="AI873">
        <v>126</v>
      </c>
      <c r="AJ873">
        <v>272</v>
      </c>
      <c r="AK873">
        <v>219</v>
      </c>
      <c r="AL873">
        <v>380</v>
      </c>
      <c r="AM873">
        <v>466</v>
      </c>
      <c r="AN873">
        <v>806</v>
      </c>
      <c r="AO873" s="1">
        <v>1034</v>
      </c>
      <c r="AP873" s="1">
        <v>1256</v>
      </c>
      <c r="AQ873" s="1">
        <v>1440</v>
      </c>
      <c r="AR873">
        <v>193</v>
      </c>
      <c r="AS873">
        <v>155</v>
      </c>
      <c r="AT873">
        <v>251</v>
      </c>
      <c r="AU873">
        <v>278</v>
      </c>
      <c r="AV873">
        <v>372</v>
      </c>
      <c r="AW873">
        <v>532</v>
      </c>
      <c r="AX873">
        <v>663</v>
      </c>
      <c r="AY873">
        <v>721</v>
      </c>
      <c r="AZ873">
        <v>80</v>
      </c>
      <c r="BA873">
        <v>64</v>
      </c>
      <c r="BB873">
        <v>129</v>
      </c>
      <c r="BC873">
        <v>188</v>
      </c>
      <c r="BD873">
        <v>434</v>
      </c>
      <c r="BE873">
        <v>502</v>
      </c>
      <c r="BF873">
        <v>593</v>
      </c>
      <c r="BG873">
        <v>719</v>
      </c>
      <c r="BH873">
        <v>80</v>
      </c>
      <c r="BI873">
        <v>64</v>
      </c>
      <c r="BJ873">
        <v>129</v>
      </c>
      <c r="BK873">
        <v>188</v>
      </c>
      <c r="BL873">
        <v>434</v>
      </c>
      <c r="BM873">
        <v>502</v>
      </c>
      <c r="BN873">
        <v>593</v>
      </c>
      <c r="BO873">
        <v>719</v>
      </c>
      <c r="BP873">
        <v>18</v>
      </c>
      <c r="BQ873">
        <v>21</v>
      </c>
      <c r="BR873">
        <v>22</v>
      </c>
      <c r="BS873">
        <v>23</v>
      </c>
      <c r="BT873">
        <v>26</v>
      </c>
      <c r="BU873">
        <v>28</v>
      </c>
      <c r="BV873">
        <v>29</v>
      </c>
      <c r="BW873">
        <v>30</v>
      </c>
      <c r="BX873">
        <v>1.5</v>
      </c>
      <c r="BY873">
        <v>-22.11</v>
      </c>
      <c r="BZ873" t="s">
        <v>0</v>
      </c>
      <c r="CA873">
        <v>10.41</v>
      </c>
      <c r="CB873">
        <v>7.26</v>
      </c>
      <c r="CC873">
        <v>7.39</v>
      </c>
      <c r="CD873">
        <v>7.95</v>
      </c>
      <c r="CE873">
        <v>9.35</v>
      </c>
      <c r="CF873">
        <v>5.0599999999999996</v>
      </c>
      <c r="CG873">
        <v>-75.41</v>
      </c>
      <c r="CH873" t="s">
        <v>0</v>
      </c>
      <c r="CI873">
        <v>27.75</v>
      </c>
      <c r="CJ873">
        <v>14.83</v>
      </c>
      <c r="CK873">
        <v>14.53</v>
      </c>
      <c r="CL873">
        <v>16.62</v>
      </c>
      <c r="CM873">
        <v>19.21</v>
      </c>
      <c r="CN873">
        <v>119</v>
      </c>
      <c r="CO873" s="1">
        <v>-1523</v>
      </c>
      <c r="CP873">
        <v>102</v>
      </c>
      <c r="CQ873" s="1">
        <v>1008</v>
      </c>
      <c r="CR873">
        <v>992</v>
      </c>
      <c r="CS873" s="1">
        <v>1322</v>
      </c>
      <c r="CT873" s="1">
        <v>1769</v>
      </c>
      <c r="CU873" s="1">
        <v>2450</v>
      </c>
      <c r="CV873">
        <v>48.77</v>
      </c>
      <c r="CW873" t="s">
        <v>2</v>
      </c>
      <c r="CX873">
        <v>74.989999999999995</v>
      </c>
      <c r="CY873">
        <v>16.239999999999998</v>
      </c>
      <c r="CZ873">
        <v>55.02</v>
      </c>
      <c r="DA873">
        <v>32.409999999999997</v>
      </c>
      <c r="DB873">
        <v>24.22</v>
      </c>
      <c r="DC873">
        <v>17.489999999999998</v>
      </c>
      <c r="DD873">
        <v>2.4700000000000002</v>
      </c>
      <c r="DE873">
        <v>3.93</v>
      </c>
      <c r="DF873">
        <v>2.5299999999999998</v>
      </c>
      <c r="DG873">
        <v>3.87</v>
      </c>
      <c r="DH873">
        <v>6.47</v>
      </c>
      <c r="DI873">
        <v>4.3899999999999997</v>
      </c>
      <c r="DJ873">
        <v>3.71</v>
      </c>
      <c r="DK873">
        <v>3.06</v>
      </c>
      <c r="DL873" s="6">
        <f>(CM873*3+CL873*2+CK873)/6</f>
        <v>17.566666666666666</v>
      </c>
      <c r="DM873">
        <f>BH873+(BH873*(CG873-8.25)/8.25)</f>
        <v>-731.24848484848474</v>
      </c>
      <c r="DN873" t="e">
        <f>BI873+(BI873*(CH873-8.25)/8.25)</f>
        <v>#VALUE!</v>
      </c>
      <c r="DO873">
        <f>BJ873+(BJ873*(CI873-8.25)/8.25)</f>
        <v>433.90909090909093</v>
      </c>
      <c r="DP873">
        <f>BK873+(BK873*(CJ873-8.25)/8.25)</f>
        <v>337.94424242424242</v>
      </c>
      <c r="DQ873">
        <f>BL873+(BL873*(CK873-8.25)/8.25)</f>
        <v>764.3660606060605</v>
      </c>
      <c r="DR873">
        <f>BM873+(BM873*(CL873-8.25)/8.25)</f>
        <v>1011.3018181818182</v>
      </c>
      <c r="DS873">
        <f>BN873+(BN873*(CM873-8.25)/8.25)</f>
        <v>1380.7915151515153</v>
      </c>
      <c r="DT873" s="8">
        <f>DM873*10^8/$I873</f>
        <v>-14217.753336556059</v>
      </c>
      <c r="DU873" s="8" t="e">
        <f>DN873*10^8/$I873</f>
        <v>#VALUE!</v>
      </c>
      <c r="DV873" s="8">
        <f>DO873*10^8/$I873</f>
        <v>8436.5472925567828</v>
      </c>
      <c r="DW873" s="8">
        <f>DP873*10^8/$I873</f>
        <v>6570.691057626932</v>
      </c>
      <c r="DX873" s="8">
        <f>DQ873*10^8/$I873</f>
        <v>14861.662394806595</v>
      </c>
      <c r="DY873" s="8">
        <f>DR873*10^8/$I873</f>
        <v>19662.864399232196</v>
      </c>
      <c r="DZ873" s="8">
        <f>DS873*10^8/$I873</f>
        <v>26846.897570941928</v>
      </c>
      <c r="EA873" s="8">
        <f>DT873*10^8/$I873</f>
        <v>-276437.50944801676</v>
      </c>
      <c r="EB873" s="8">
        <f>DZ873*0.8</f>
        <v>21477.518056753543</v>
      </c>
      <c r="EC873" s="10">
        <f>G873-E873</f>
        <v>-12350</v>
      </c>
      <c r="ED873" s="4">
        <f>EC873/E873*100</f>
        <v>-22.373188405797102</v>
      </c>
      <c r="EE873" s="4">
        <f>DY873-G873</f>
        <v>-23187.135600767804</v>
      </c>
      <c r="EF873" s="12">
        <f>EE873/G873</f>
        <v>-0.54112335124312261</v>
      </c>
      <c r="EG873" s="4">
        <f>G873-F873</f>
        <v>6900</v>
      </c>
    </row>
    <row r="874" spans="1:137" x14ac:dyDescent="0.3">
      <c r="A874">
        <v>873</v>
      </c>
      <c r="B874" t="s">
        <v>6420</v>
      </c>
      <c r="C874" t="s">
        <v>3157</v>
      </c>
      <c r="D874" t="str">
        <f>VLOOKUP(C874,Sheet1!$A$2:$B$3197,2,FALSE)</f>
        <v>창업투자</v>
      </c>
      <c r="E874">
        <v>2050</v>
      </c>
      <c r="F874">
        <v>2180</v>
      </c>
      <c r="G874" s="7">
        <v>2300</v>
      </c>
      <c r="H874" t="s">
        <v>819</v>
      </c>
      <c r="I874" s="7">
        <f>VALUE(LEFT(H874,FIND("/",H874)-1)) + VALUE(MID(H874,FIND("/",H874)+1,LEN(H874)))</f>
        <v>7010000</v>
      </c>
      <c r="J874" s="1">
        <v>351667</v>
      </c>
      <c r="K874" s="1">
        <f>G874*I874/(10^8)</f>
        <v>161.22999999999999</v>
      </c>
      <c r="L874" s="3"/>
      <c r="M874" s="3"/>
      <c r="N874" s="3"/>
      <c r="O874" s="3"/>
      <c r="P874">
        <v>0</v>
      </c>
      <c r="Q874" s="3"/>
      <c r="R874" s="3"/>
      <c r="S874" s="3"/>
      <c r="T874" s="3"/>
      <c r="U874" s="3"/>
      <c r="V874" s="3"/>
      <c r="W874" s="3"/>
      <c r="X874">
        <v>0</v>
      </c>
      <c r="Y874" s="3"/>
      <c r="Z874" s="3"/>
      <c r="AA874" s="3"/>
      <c r="AB874" s="3"/>
      <c r="AC874" s="3"/>
      <c r="AD874" s="3"/>
      <c r="AE874" s="3"/>
      <c r="AF874">
        <v>0</v>
      </c>
      <c r="AG874" s="3"/>
      <c r="AH874" s="3"/>
      <c r="AI874" s="3"/>
      <c r="AJ874" s="3"/>
      <c r="AK874" s="3"/>
      <c r="AL874" s="3"/>
      <c r="AM874" s="3"/>
      <c r="AN874">
        <v>148</v>
      </c>
      <c r="AO874" s="3"/>
      <c r="AP874" s="3"/>
      <c r="AQ874" s="3"/>
      <c r="AR874" s="3"/>
      <c r="AS874" s="3"/>
      <c r="AT874" s="3"/>
      <c r="AU874" s="3"/>
      <c r="AV874">
        <v>19</v>
      </c>
      <c r="AW874" s="3"/>
      <c r="AX874" s="3"/>
      <c r="AY874" s="3"/>
      <c r="AZ874" s="3"/>
      <c r="BA874" s="3"/>
      <c r="BB874" s="3"/>
      <c r="BC874" s="3"/>
      <c r="BD874">
        <v>129</v>
      </c>
      <c r="BE874" s="3"/>
      <c r="BF874" s="3"/>
      <c r="BG874" s="3"/>
      <c r="BH874" s="3"/>
      <c r="BI874" s="3"/>
      <c r="BJ874" s="3"/>
      <c r="BK874" s="3"/>
      <c r="BL874">
        <v>129</v>
      </c>
      <c r="BM874" s="3"/>
      <c r="BN874" s="3"/>
      <c r="BO874" s="3"/>
      <c r="BP874" s="3"/>
      <c r="BQ874" s="3"/>
      <c r="BR874" s="3"/>
      <c r="BS874" s="3"/>
      <c r="BT874">
        <v>7</v>
      </c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>
        <v>-7</v>
      </c>
      <c r="CS874" s="3"/>
      <c r="CT874" s="3"/>
      <c r="CU874" s="3"/>
      <c r="CV874" s="3"/>
      <c r="CW874" s="3"/>
      <c r="CX874" s="3"/>
      <c r="CY874" s="3"/>
      <c r="CZ874" t="s">
        <v>2</v>
      </c>
      <c r="DA874" s="3"/>
      <c r="DB874" s="3"/>
      <c r="DC874" s="3"/>
      <c r="DD874" s="3"/>
      <c r="DE874" s="3"/>
      <c r="DF874" s="3"/>
      <c r="DG874" s="3"/>
      <c r="DH874">
        <v>1.1100000000000001</v>
      </c>
      <c r="DI874" s="3"/>
      <c r="DJ874" s="3"/>
      <c r="DK874" s="3"/>
      <c r="DL874" s="6">
        <f>(CM874*3+CL874*2+CK874)/6</f>
        <v>0</v>
      </c>
      <c r="DM874">
        <f>BH874+(BH874*(CG874-8.25)/8.25)</f>
        <v>0</v>
      </c>
      <c r="DN874">
        <f>BI874+(BI874*(CH874-8.25)/8.25)</f>
        <v>0</v>
      </c>
      <c r="DO874">
        <f>BJ874+(BJ874*(CI874-8.25)/8.25)</f>
        <v>0</v>
      </c>
      <c r="DP874">
        <f>BK874+(BK874*(CJ874-8.25)/8.25)</f>
        <v>0</v>
      </c>
      <c r="DQ874">
        <f>BL874+(BL874*(CK874-8.25)/8.25)</f>
        <v>0</v>
      </c>
      <c r="DR874">
        <f>BM874+(BM874*(CL874-8.25)/8.25)</f>
        <v>0</v>
      </c>
      <c r="DS874">
        <f>BN874+(BN874*(CM874-8.25)/8.25)</f>
        <v>0</v>
      </c>
      <c r="DT874" s="8">
        <f>DM874*10^8/$I874</f>
        <v>0</v>
      </c>
      <c r="DU874" s="8">
        <f>DN874*10^8/$I874</f>
        <v>0</v>
      </c>
      <c r="DV874" s="8">
        <f>DO874*10^8/$I874</f>
        <v>0</v>
      </c>
      <c r="DW874" s="8">
        <f>DP874*10^8/$I874</f>
        <v>0</v>
      </c>
      <c r="DX874" s="8">
        <f>DQ874*10^8/$I874</f>
        <v>0</v>
      </c>
      <c r="DY874" s="8">
        <f>DR874*10^8/$I874</f>
        <v>0</v>
      </c>
      <c r="DZ874" s="8">
        <f>DS874*10^8/$I874</f>
        <v>0</v>
      </c>
      <c r="EA874" s="8">
        <f>DT874*10^8/$I874</f>
        <v>0</v>
      </c>
      <c r="EB874" s="8">
        <f>DZ874*0.8</f>
        <v>0</v>
      </c>
      <c r="EC874" s="10">
        <f>G874-E874</f>
        <v>250</v>
      </c>
      <c r="ED874" s="4">
        <f>EC874/E874*100</f>
        <v>12.195121951219512</v>
      </c>
      <c r="EE874" s="4">
        <f>DY874-G874</f>
        <v>-2300</v>
      </c>
      <c r="EF874" s="12">
        <f>EE874/G874</f>
        <v>-1</v>
      </c>
      <c r="EG874" s="4">
        <f>G874-F874</f>
        <v>120</v>
      </c>
    </row>
    <row r="875" spans="1:137" x14ac:dyDescent="0.3">
      <c r="A875">
        <v>874</v>
      </c>
      <c r="B875" t="s">
        <v>7882</v>
      </c>
      <c r="C875" t="s">
        <v>3158</v>
      </c>
      <c r="D875" t="str">
        <f>VLOOKUP(C875,Sheet1!$A$2:$B$3197,2,FALSE)</f>
        <v>제약</v>
      </c>
      <c r="E875" s="7" t="e">
        <v>#N/A</v>
      </c>
      <c r="F875" s="7">
        <v>87400</v>
      </c>
      <c r="G875" s="7">
        <v>98100</v>
      </c>
      <c r="H875" t="s">
        <v>820</v>
      </c>
      <c r="I875" s="7">
        <f>VALUE(LEFT(H875,FIND("/",H875)-1)) + VALUE(MID(H875,FIND("/",H875)+1,LEN(H875)))</f>
        <v>15223000</v>
      </c>
      <c r="J875">
        <v>0</v>
      </c>
      <c r="K875" s="1">
        <f>G875*I875/(10^8)</f>
        <v>14933.763000000001</v>
      </c>
      <c r="L875" s="3"/>
      <c r="M875" s="3"/>
      <c r="N875">
        <v>0</v>
      </c>
      <c r="O875">
        <v>0</v>
      </c>
      <c r="P875">
        <v>0</v>
      </c>
      <c r="Q875" s="3"/>
      <c r="R875" s="3"/>
      <c r="S875" s="3"/>
      <c r="T875" s="3"/>
      <c r="U875" s="3"/>
      <c r="V875">
        <v>-24</v>
      </c>
      <c r="W875">
        <v>-40</v>
      </c>
      <c r="X875">
        <v>-43</v>
      </c>
      <c r="Y875" s="3"/>
      <c r="Z875" s="3"/>
      <c r="AA875" s="3"/>
      <c r="AB875" s="3"/>
      <c r="AC875" s="3"/>
      <c r="AD875">
        <v>-64</v>
      </c>
      <c r="AE875">
        <v>-13</v>
      </c>
      <c r="AF875">
        <v>-40</v>
      </c>
      <c r="AG875" s="3"/>
      <c r="AH875" s="3"/>
      <c r="AI875" s="3"/>
      <c r="AJ875" s="3"/>
      <c r="AK875" s="3"/>
      <c r="AL875">
        <v>123</v>
      </c>
      <c r="AM875">
        <v>100</v>
      </c>
      <c r="AN875">
        <v>355</v>
      </c>
      <c r="AO875" s="3"/>
      <c r="AP875" s="3"/>
      <c r="AQ875" s="3"/>
      <c r="AR875" s="3"/>
      <c r="AS875" s="3"/>
      <c r="AT875">
        <v>245</v>
      </c>
      <c r="AU875">
        <v>10</v>
      </c>
      <c r="AV875">
        <v>8</v>
      </c>
      <c r="AW875" s="3"/>
      <c r="AX875" s="3"/>
      <c r="AY875" s="3"/>
      <c r="AZ875" s="3"/>
      <c r="BA875" s="3"/>
      <c r="BB875">
        <v>-122</v>
      </c>
      <c r="BC875">
        <v>91</v>
      </c>
      <c r="BD875">
        <v>347</v>
      </c>
      <c r="BE875" s="3"/>
      <c r="BF875" s="3"/>
      <c r="BG875" s="3"/>
      <c r="BH875" s="3"/>
      <c r="BI875" s="3"/>
      <c r="BJ875">
        <v>-122</v>
      </c>
      <c r="BK875">
        <v>91</v>
      </c>
      <c r="BL875">
        <v>347</v>
      </c>
      <c r="BM875" s="3"/>
      <c r="BN875" s="3"/>
      <c r="BO875" s="3"/>
      <c r="BP875" s="3"/>
      <c r="BQ875" s="3"/>
      <c r="BR875">
        <v>18</v>
      </c>
      <c r="BS875">
        <v>33</v>
      </c>
      <c r="BT875">
        <v>38</v>
      </c>
      <c r="BU875" s="3"/>
      <c r="BV875" s="3"/>
      <c r="BW875" s="3"/>
      <c r="BX875" s="3"/>
      <c r="BY875" s="3"/>
      <c r="BZ875" s="3"/>
      <c r="CA875">
        <v>-11.25</v>
      </c>
      <c r="CB875">
        <v>-17.5</v>
      </c>
      <c r="CC875" s="3"/>
      <c r="CD875" s="3"/>
      <c r="CE875" s="3"/>
      <c r="CF875" s="3"/>
      <c r="CG875" s="3"/>
      <c r="CH875" s="3"/>
      <c r="CI875" t="s">
        <v>1</v>
      </c>
      <c r="CJ875">
        <v>-18.22</v>
      </c>
      <c r="CK875" s="3"/>
      <c r="CL875" s="3"/>
      <c r="CM875" s="3"/>
      <c r="CN875" s="3"/>
      <c r="CO875" s="3"/>
      <c r="CP875">
        <v>-694</v>
      </c>
      <c r="CQ875">
        <v>-117</v>
      </c>
      <c r="CR875">
        <v>-293</v>
      </c>
      <c r="CS875" s="3"/>
      <c r="CT875" s="3"/>
      <c r="CU875" s="3"/>
      <c r="CV875" s="3"/>
      <c r="CW875" s="3"/>
      <c r="CX875" s="3"/>
      <c r="CY875" s="3"/>
      <c r="CZ875" t="s">
        <v>2</v>
      </c>
      <c r="DA875" s="3"/>
      <c r="DB875" s="3"/>
      <c r="DC875" s="3"/>
      <c r="DD875" s="3"/>
      <c r="DE875" s="3"/>
      <c r="DF875" s="3"/>
      <c r="DG875" s="3"/>
      <c r="DH875">
        <v>72.61</v>
      </c>
      <c r="DI875" s="3"/>
      <c r="DJ875" s="3"/>
      <c r="DK875" s="3"/>
      <c r="DL875" s="6">
        <f>(CM875*3+CL875*2+CK875)/6</f>
        <v>0</v>
      </c>
      <c r="DM875">
        <f>BH875+(BH875*(CG875-8.25)/8.25)</f>
        <v>0</v>
      </c>
      <c r="DN875">
        <f>BI875+(BI875*(CH875-8.25)/8.25)</f>
        <v>0</v>
      </c>
      <c r="DO875" t="e">
        <f>BJ875+(BJ875*(CI875-8.25)/8.25)</f>
        <v>#VALUE!</v>
      </c>
      <c r="DP875">
        <f>BK875+(BK875*(CJ875-8.25)/8.25)</f>
        <v>-200.97212121212124</v>
      </c>
      <c r="DQ875">
        <f>BL875+(BL875*(CK875-8.25)/8.25)</f>
        <v>0</v>
      </c>
      <c r="DR875">
        <f>BM875+(BM875*(CL875-8.25)/8.25)</f>
        <v>0</v>
      </c>
      <c r="DS875">
        <f>BN875+(BN875*(CM875-8.25)/8.25)</f>
        <v>0</v>
      </c>
      <c r="DT875" s="8">
        <f>DM875*10^8/$I875</f>
        <v>0</v>
      </c>
      <c r="DU875" s="8">
        <f>DN875*10^8/$I875</f>
        <v>0</v>
      </c>
      <c r="DV875" s="8" t="e">
        <f>DO875*10^8/$I875</f>
        <v>#VALUE!</v>
      </c>
      <c r="DW875" s="8">
        <f>DP875*10^8/$I875</f>
        <v>-1320.1873560541367</v>
      </c>
      <c r="DX875" s="8">
        <f>DQ875*10^8/$I875</f>
        <v>0</v>
      </c>
      <c r="DY875" s="8">
        <f>DR875*10^8/$I875</f>
        <v>0</v>
      </c>
      <c r="DZ875" s="8">
        <f>DS875*10^8/$I875</f>
        <v>0</v>
      </c>
      <c r="EA875" s="8">
        <f>DT875*10^8/$I875</f>
        <v>0</v>
      </c>
      <c r="EB875" s="8">
        <f>DZ875*0.8</f>
        <v>0</v>
      </c>
      <c r="EC875" s="10" t="e">
        <f>G875-E875</f>
        <v>#N/A</v>
      </c>
      <c r="ED875" s="4" t="e">
        <f>EC875/E875*100</f>
        <v>#N/A</v>
      </c>
      <c r="EE875" s="4">
        <f>DY875-G875</f>
        <v>-98100</v>
      </c>
      <c r="EF875" s="12">
        <f>EE875/G875</f>
        <v>-1</v>
      </c>
      <c r="EG875" s="4">
        <f>G875-F875</f>
        <v>10700</v>
      </c>
    </row>
    <row r="876" spans="1:137" x14ac:dyDescent="0.3">
      <c r="A876">
        <v>875</v>
      </c>
      <c r="B876" t="s">
        <v>7593</v>
      </c>
      <c r="C876" t="s">
        <v>3159</v>
      </c>
      <c r="D876" t="str">
        <f>VLOOKUP(C876,Sheet1!$A$2:$B$3197,2,FALSE)</f>
        <v>가정용품</v>
      </c>
      <c r="E876">
        <v>19000</v>
      </c>
      <c r="F876">
        <v>19150</v>
      </c>
      <c r="G876" s="7">
        <v>19100</v>
      </c>
      <c r="H876" t="s">
        <v>821</v>
      </c>
      <c r="I876" s="7">
        <f>VALUE(LEFT(H876,FIND("/",H876)-1)) + VALUE(MID(H876,FIND("/",H876)+1,LEN(H876)))</f>
        <v>5430243</v>
      </c>
      <c r="J876">
        <v>0</v>
      </c>
      <c r="K876" s="1">
        <f>G876*I876/(10^8)</f>
        <v>1037.1764129999999</v>
      </c>
      <c r="L876">
        <v>124</v>
      </c>
      <c r="M876">
        <v>243</v>
      </c>
      <c r="N876">
        <v>266</v>
      </c>
      <c r="O876">
        <v>311</v>
      </c>
      <c r="P876">
        <v>376</v>
      </c>
      <c r="Q876" s="3"/>
      <c r="R876" s="3"/>
      <c r="S876" s="3"/>
      <c r="T876">
        <v>17</v>
      </c>
      <c r="U876">
        <v>40</v>
      </c>
      <c r="V876">
        <v>13</v>
      </c>
      <c r="W876">
        <v>76</v>
      </c>
      <c r="X876">
        <v>102</v>
      </c>
      <c r="Y876" s="3"/>
      <c r="Z876" s="3"/>
      <c r="AA876" s="3"/>
      <c r="AB876">
        <v>14</v>
      </c>
      <c r="AC876">
        <v>27</v>
      </c>
      <c r="AD876">
        <v>-58</v>
      </c>
      <c r="AE876">
        <v>50</v>
      </c>
      <c r="AF876">
        <v>85</v>
      </c>
      <c r="AG876" s="3"/>
      <c r="AH876" s="3"/>
      <c r="AI876" s="3"/>
      <c r="AJ876">
        <v>200</v>
      </c>
      <c r="AK876">
        <v>391</v>
      </c>
      <c r="AL876">
        <v>401</v>
      </c>
      <c r="AM876">
        <v>471</v>
      </c>
      <c r="AN876">
        <v>872</v>
      </c>
      <c r="AO876" s="3"/>
      <c r="AP876" s="3"/>
      <c r="AQ876" s="3"/>
      <c r="AR876">
        <v>77</v>
      </c>
      <c r="AS876">
        <v>191</v>
      </c>
      <c r="AT876">
        <v>389</v>
      </c>
      <c r="AU876">
        <v>192</v>
      </c>
      <c r="AV876">
        <v>208</v>
      </c>
      <c r="AW876" s="3"/>
      <c r="AX876" s="3"/>
      <c r="AY876" s="3"/>
      <c r="AZ876">
        <v>123</v>
      </c>
      <c r="BA876">
        <v>200</v>
      </c>
      <c r="BB876">
        <v>13</v>
      </c>
      <c r="BC876">
        <v>280</v>
      </c>
      <c r="BD876">
        <v>665</v>
      </c>
      <c r="BE876" s="3"/>
      <c r="BF876" s="3"/>
      <c r="BG876" s="3"/>
      <c r="BH876">
        <v>123</v>
      </c>
      <c r="BI876">
        <v>200</v>
      </c>
      <c r="BJ876">
        <v>13</v>
      </c>
      <c r="BK876">
        <v>280</v>
      </c>
      <c r="BL876">
        <v>665</v>
      </c>
      <c r="BM876" s="3"/>
      <c r="BN876" s="3"/>
      <c r="BO876" s="3"/>
      <c r="BP876">
        <v>9</v>
      </c>
      <c r="BQ876">
        <v>10</v>
      </c>
      <c r="BR876">
        <v>6</v>
      </c>
      <c r="BS876">
        <v>22</v>
      </c>
      <c r="BT876">
        <v>27</v>
      </c>
      <c r="BU876" s="3"/>
      <c r="BV876" s="3"/>
      <c r="BW876" s="3"/>
      <c r="BX876">
        <v>7.55</v>
      </c>
      <c r="BY876">
        <v>9.08</v>
      </c>
      <c r="BZ876" t="s">
        <v>0</v>
      </c>
      <c r="CA876">
        <v>11.43</v>
      </c>
      <c r="CB876">
        <v>12.68</v>
      </c>
      <c r="CC876" s="3"/>
      <c r="CD876" s="3"/>
      <c r="CE876" s="3"/>
      <c r="CF876">
        <v>12.23</v>
      </c>
      <c r="CG876">
        <v>16.600000000000001</v>
      </c>
      <c r="CH876" t="s">
        <v>0</v>
      </c>
      <c r="CI876">
        <v>34.14</v>
      </c>
      <c r="CJ876">
        <v>18.04</v>
      </c>
      <c r="CK876" s="3"/>
      <c r="CL876" s="3"/>
      <c r="CM876" s="3"/>
      <c r="CN876">
        <v>408</v>
      </c>
      <c r="CO876">
        <v>646</v>
      </c>
      <c r="CP876" s="1">
        <v>-1394</v>
      </c>
      <c r="CQ876" s="1">
        <v>1183</v>
      </c>
      <c r="CR876" s="1">
        <v>1829</v>
      </c>
      <c r="CS876" s="3"/>
      <c r="CT876" s="3"/>
      <c r="CU876" s="3"/>
      <c r="CV876" s="3"/>
      <c r="CW876" s="3"/>
      <c r="CX876" s="3"/>
      <c r="CY876" s="3"/>
      <c r="CZ876">
        <v>10.06</v>
      </c>
      <c r="DA876" s="3"/>
      <c r="DB876" s="3"/>
      <c r="DC876" s="3"/>
      <c r="DD876" s="3"/>
      <c r="DE876" s="3"/>
      <c r="DF876" s="3"/>
      <c r="DG876" s="3"/>
      <c r="DH876">
        <v>1.5</v>
      </c>
      <c r="DI876" s="3"/>
      <c r="DJ876" s="3"/>
      <c r="DK876" s="3"/>
      <c r="DL876" s="6">
        <f>(CM876*3+CL876*2+CK876)/6</f>
        <v>0</v>
      </c>
      <c r="DM876">
        <f>BH876+(BH876*(CG876-8.25)/8.25)</f>
        <v>247.4909090909091</v>
      </c>
      <c r="DN876" t="e">
        <f>BI876+(BI876*(CH876-8.25)/8.25)</f>
        <v>#VALUE!</v>
      </c>
      <c r="DO876">
        <f>BJ876+(BJ876*(CI876-8.25)/8.25)</f>
        <v>53.796363636363637</v>
      </c>
      <c r="DP876">
        <f>BK876+(BK876*(CJ876-8.25)/8.25)</f>
        <v>612.26666666666665</v>
      </c>
      <c r="DQ876">
        <f>BL876+(BL876*(CK876-8.25)/8.25)</f>
        <v>0</v>
      </c>
      <c r="DR876">
        <f>BM876+(BM876*(CL876-8.25)/8.25)</f>
        <v>0</v>
      </c>
      <c r="DS876">
        <f>BN876+(BN876*(CM876-8.25)/8.25)</f>
        <v>0</v>
      </c>
      <c r="DT876" s="8">
        <f>DM876*10^8/$I876</f>
        <v>4557.6396689965641</v>
      </c>
      <c r="DU876" s="8" t="e">
        <f>DN876*10^8/$I876</f>
        <v>#VALUE!</v>
      </c>
      <c r="DV876" s="8">
        <f>DO876*10^8/$I876</f>
        <v>990.68059452152772</v>
      </c>
      <c r="DW876" s="8">
        <f>DP876*10^8/$I876</f>
        <v>11275.124642979452</v>
      </c>
      <c r="DX876" s="8">
        <f>DQ876*10^8/$I876</f>
        <v>0</v>
      </c>
      <c r="DY876" s="8">
        <f>DR876*10^8/$I876</f>
        <v>0</v>
      </c>
      <c r="DZ876" s="8">
        <f>DS876*10^8/$I876</f>
        <v>0</v>
      </c>
      <c r="EA876" s="8">
        <f>DT876*10^8/$I876</f>
        <v>83930.676196195345</v>
      </c>
      <c r="EB876" s="8">
        <f>DZ876*0.8</f>
        <v>0</v>
      </c>
      <c r="EC876" s="10">
        <f>G876-E876</f>
        <v>100</v>
      </c>
      <c r="ED876" s="4">
        <f>EC876/E876*100</f>
        <v>0.52631578947368418</v>
      </c>
      <c r="EE876" s="4">
        <f>DY876-G876</f>
        <v>-19100</v>
      </c>
      <c r="EF876" s="12">
        <f>EE876/G876</f>
        <v>-1</v>
      </c>
      <c r="EG876" s="4">
        <f>G876-F876</f>
        <v>-50</v>
      </c>
    </row>
    <row r="877" spans="1:137" x14ac:dyDescent="0.3">
      <c r="A877">
        <v>876</v>
      </c>
      <c r="B877" t="s">
        <v>6445</v>
      </c>
      <c r="C877" t="s">
        <v>7958</v>
      </c>
      <c r="D877" t="str">
        <f>VLOOKUP(C877,Sheet1!$A$2:$B$3197,2,FALSE)</f>
        <v>창업투자</v>
      </c>
      <c r="E877">
        <v>2060</v>
      </c>
      <c r="F877">
        <v>2125</v>
      </c>
      <c r="G877" s="7">
        <v>2395</v>
      </c>
      <c r="H877" t="s">
        <v>822</v>
      </c>
      <c r="I877" s="7">
        <f>VALUE(LEFT(H877,FIND("/",H877)-1)) + VALUE(MID(H877,FIND("/",H877)+1,LEN(H877)))</f>
        <v>5320000</v>
      </c>
      <c r="J877" s="1">
        <v>327093</v>
      </c>
      <c r="K877" s="1">
        <f>G877*I877/(10^8)</f>
        <v>127.414</v>
      </c>
      <c r="L877" s="3"/>
      <c r="M877" s="3"/>
      <c r="N877" s="3"/>
      <c r="O877" s="3"/>
      <c r="P877">
        <v>0</v>
      </c>
      <c r="Q877" s="3"/>
      <c r="R877" s="3"/>
      <c r="S877" s="3"/>
      <c r="T877" s="3"/>
      <c r="U877" s="3"/>
      <c r="V877" s="3"/>
      <c r="W877" s="3"/>
      <c r="X877">
        <v>-1</v>
      </c>
      <c r="Y877" s="3"/>
      <c r="Z877" s="3"/>
      <c r="AA877" s="3"/>
      <c r="AB877" s="3"/>
      <c r="AC877" s="3"/>
      <c r="AD877" s="3"/>
      <c r="AE877" s="3"/>
      <c r="AF877">
        <v>0</v>
      </c>
      <c r="AG877" s="3"/>
      <c r="AH877" s="3"/>
      <c r="AI877" s="3"/>
      <c r="AJ877" s="3"/>
      <c r="AK877" s="3"/>
      <c r="AL877" s="3"/>
      <c r="AM877" s="3"/>
      <c r="AN877">
        <v>98</v>
      </c>
      <c r="AO877" s="3"/>
      <c r="AP877" s="3"/>
      <c r="AQ877" s="3"/>
      <c r="AR877" s="3"/>
      <c r="AS877" s="3"/>
      <c r="AT877" s="3"/>
      <c r="AU877" s="3"/>
      <c r="AV877">
        <v>9</v>
      </c>
      <c r="AW877" s="3"/>
      <c r="AX877" s="3"/>
      <c r="AY877" s="3"/>
      <c r="AZ877" s="3"/>
      <c r="BA877" s="3"/>
      <c r="BB877" s="3"/>
      <c r="BC877" s="3"/>
      <c r="BD877">
        <v>90</v>
      </c>
      <c r="BE877" s="3"/>
      <c r="BF877" s="3"/>
      <c r="BG877" s="3"/>
      <c r="BH877" s="3"/>
      <c r="BI877" s="3"/>
      <c r="BJ877" s="3"/>
      <c r="BK877" s="3"/>
      <c r="BL877">
        <v>90</v>
      </c>
      <c r="BM877" s="3"/>
      <c r="BN877" s="3"/>
      <c r="BO877" s="3"/>
      <c r="BP877" s="3"/>
      <c r="BQ877" s="3"/>
      <c r="BR877" s="3"/>
      <c r="BS877" s="3"/>
      <c r="BT877">
        <v>5</v>
      </c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>
        <v>-14</v>
      </c>
      <c r="CS877" s="3"/>
      <c r="CT877" s="3"/>
      <c r="CU877" s="3"/>
      <c r="CV877" s="3"/>
      <c r="CW877" s="3"/>
      <c r="CX877" s="3"/>
      <c r="CY877" s="3"/>
      <c r="CZ877" t="s">
        <v>2</v>
      </c>
      <c r="DA877" s="3"/>
      <c r="DB877" s="3"/>
      <c r="DC877" s="3"/>
      <c r="DD877" s="3"/>
      <c r="DE877" s="3"/>
      <c r="DF877" s="3"/>
      <c r="DG877" s="3"/>
      <c r="DH877">
        <v>1.23</v>
      </c>
      <c r="DI877" s="3"/>
      <c r="DJ877" s="3"/>
      <c r="DK877" s="3"/>
      <c r="DL877" s="6">
        <f>(CM877*3+CL877*2+CK877)/6</f>
        <v>0</v>
      </c>
      <c r="DM877">
        <f>BH877+(BH877*(CG877-8.25)/8.25)</f>
        <v>0</v>
      </c>
      <c r="DN877">
        <f>BI877+(BI877*(CH877-8.25)/8.25)</f>
        <v>0</v>
      </c>
      <c r="DO877">
        <f>BJ877+(BJ877*(CI877-8.25)/8.25)</f>
        <v>0</v>
      </c>
      <c r="DP877">
        <f>BK877+(BK877*(CJ877-8.25)/8.25)</f>
        <v>0</v>
      </c>
      <c r="DQ877">
        <f>BL877+(BL877*(CK877-8.25)/8.25)</f>
        <v>0</v>
      </c>
      <c r="DR877">
        <f>BM877+(BM877*(CL877-8.25)/8.25)</f>
        <v>0</v>
      </c>
      <c r="DS877">
        <f>BN877+(BN877*(CM877-8.25)/8.25)</f>
        <v>0</v>
      </c>
      <c r="DT877" s="8">
        <f>DM877*10^8/$I877</f>
        <v>0</v>
      </c>
      <c r="DU877" s="8">
        <f>DN877*10^8/$I877</f>
        <v>0</v>
      </c>
      <c r="DV877" s="8">
        <f>DO877*10^8/$I877</f>
        <v>0</v>
      </c>
      <c r="DW877" s="8">
        <f>DP877*10^8/$I877</f>
        <v>0</v>
      </c>
      <c r="DX877" s="8">
        <f>DQ877*10^8/$I877</f>
        <v>0</v>
      </c>
      <c r="DY877" s="8">
        <f>DR877*10^8/$I877</f>
        <v>0</v>
      </c>
      <c r="DZ877" s="8">
        <f>DS877*10^8/$I877</f>
        <v>0</v>
      </c>
      <c r="EA877" s="8">
        <f>DT877*10^8/$I877</f>
        <v>0</v>
      </c>
      <c r="EB877" s="8">
        <f>DZ877*0.8</f>
        <v>0</v>
      </c>
      <c r="EC877" s="10">
        <f>G877-E877</f>
        <v>335</v>
      </c>
      <c r="ED877" s="4">
        <f>EC877/E877*100</f>
        <v>16.262135922330099</v>
      </c>
      <c r="EE877" s="4">
        <f>DY877-G877</f>
        <v>-2395</v>
      </c>
      <c r="EF877" s="12">
        <f>EE877/G877</f>
        <v>-1</v>
      </c>
      <c r="EG877" s="4">
        <f>G877-F877</f>
        <v>270</v>
      </c>
    </row>
    <row r="878" spans="1:137" x14ac:dyDescent="0.3">
      <c r="A878">
        <v>877</v>
      </c>
      <c r="B878" t="s">
        <v>7599</v>
      </c>
      <c r="C878" t="s">
        <v>3160</v>
      </c>
      <c r="D878" t="str">
        <f>VLOOKUP(C878,Sheet1!$A$2:$B$3197,2,FALSE)</f>
        <v>디스플레이장비및부품</v>
      </c>
      <c r="E878">
        <v>16350</v>
      </c>
      <c r="F878">
        <v>19800</v>
      </c>
      <c r="G878" s="7">
        <v>19450</v>
      </c>
      <c r="H878" t="s">
        <v>823</v>
      </c>
      <c r="I878" s="7">
        <f>VALUE(LEFT(H878,FIND("/",H878)-1)) + VALUE(MID(H878,FIND("/",H878)+1,LEN(H878)))</f>
        <v>7507871</v>
      </c>
      <c r="J878">
        <v>0</v>
      </c>
      <c r="K878" s="1">
        <f>G878*I878/(10^8)</f>
        <v>1460.2809095</v>
      </c>
      <c r="L878" s="3"/>
      <c r="M878" s="3"/>
      <c r="N878">
        <v>122</v>
      </c>
      <c r="O878">
        <v>378</v>
      </c>
      <c r="P878">
        <v>405</v>
      </c>
      <c r="Q878">
        <v>724</v>
      </c>
      <c r="R878" s="3"/>
      <c r="S878" s="3"/>
      <c r="T878" s="3"/>
      <c r="U878" s="3"/>
      <c r="V878">
        <v>22</v>
      </c>
      <c r="W878">
        <v>65</v>
      </c>
      <c r="X878">
        <v>41</v>
      </c>
      <c r="Y878">
        <v>101</v>
      </c>
      <c r="Z878" s="3"/>
      <c r="AA878" s="3"/>
      <c r="AB878" s="3"/>
      <c r="AC878" s="3"/>
      <c r="AD878">
        <v>19</v>
      </c>
      <c r="AE878">
        <v>55</v>
      </c>
      <c r="AF878">
        <v>49</v>
      </c>
      <c r="AG878">
        <v>86</v>
      </c>
      <c r="AH878" s="3"/>
      <c r="AI878" s="3"/>
      <c r="AJ878" s="3"/>
      <c r="AK878" s="3"/>
      <c r="AL878">
        <v>66</v>
      </c>
      <c r="AM878">
        <v>279</v>
      </c>
      <c r="AN878">
        <v>674</v>
      </c>
      <c r="AO878">
        <v>499</v>
      </c>
      <c r="AP878" s="3"/>
      <c r="AQ878" s="3"/>
      <c r="AR878" s="3"/>
      <c r="AS878" s="3"/>
      <c r="AT878">
        <v>27</v>
      </c>
      <c r="AU878">
        <v>130</v>
      </c>
      <c r="AV878">
        <v>181</v>
      </c>
      <c r="AW878">
        <v>215</v>
      </c>
      <c r="AX878" s="3"/>
      <c r="AY878" s="3"/>
      <c r="AZ878" s="3"/>
      <c r="BA878" s="3"/>
      <c r="BB878">
        <v>38</v>
      </c>
      <c r="BC878">
        <v>149</v>
      </c>
      <c r="BD878">
        <v>493</v>
      </c>
      <c r="BE878">
        <v>284</v>
      </c>
      <c r="BF878" s="3"/>
      <c r="BG878" s="3"/>
      <c r="BH878" s="3"/>
      <c r="BI878" s="3"/>
      <c r="BJ878">
        <v>38</v>
      </c>
      <c r="BK878">
        <v>149</v>
      </c>
      <c r="BL878">
        <v>478</v>
      </c>
      <c r="BM878">
        <v>284</v>
      </c>
      <c r="BN878" s="3"/>
      <c r="BO878" s="3"/>
      <c r="BP878" s="3"/>
      <c r="BQ878" s="3"/>
      <c r="BR878">
        <v>9</v>
      </c>
      <c r="BS878">
        <v>10</v>
      </c>
      <c r="BT878">
        <v>36</v>
      </c>
      <c r="BU878">
        <v>10</v>
      </c>
      <c r="BV878" s="3"/>
      <c r="BW878" s="3"/>
      <c r="BX878" s="3"/>
      <c r="BY878" s="3"/>
      <c r="BZ878" s="3"/>
      <c r="CA878">
        <v>32.18</v>
      </c>
      <c r="CB878">
        <v>10.32</v>
      </c>
      <c r="CC878">
        <v>14.67</v>
      </c>
      <c r="CD878" s="3"/>
      <c r="CE878" s="3"/>
      <c r="CF878" s="3"/>
      <c r="CG878" s="3"/>
      <c r="CH878" s="3"/>
      <c r="CI878">
        <v>59.19</v>
      </c>
      <c r="CJ878">
        <v>15.65</v>
      </c>
      <c r="CK878">
        <v>22.59</v>
      </c>
      <c r="CL878" s="3"/>
      <c r="CM878" s="3"/>
      <c r="CN878" s="3"/>
      <c r="CO878" s="3"/>
      <c r="CP878" s="1">
        <v>1084</v>
      </c>
      <c r="CQ878" s="1">
        <v>3129</v>
      </c>
      <c r="CR878">
        <v>816</v>
      </c>
      <c r="CS878" s="1">
        <v>1152</v>
      </c>
      <c r="CT878" s="3"/>
      <c r="CU878" s="3"/>
      <c r="CV878" s="3"/>
      <c r="CW878" s="3"/>
      <c r="CX878" s="3"/>
      <c r="CY878" s="3"/>
      <c r="CZ878">
        <v>19.37</v>
      </c>
      <c r="DA878">
        <v>16.88</v>
      </c>
      <c r="DB878" s="3"/>
      <c r="DC878" s="3"/>
      <c r="DD878" s="3"/>
      <c r="DE878" s="3"/>
      <c r="DF878" s="3"/>
      <c r="DG878" s="3"/>
      <c r="DH878">
        <v>2.4</v>
      </c>
      <c r="DI878">
        <v>5.14</v>
      </c>
      <c r="DJ878" s="3"/>
      <c r="DK878" s="3"/>
      <c r="DL878" s="6">
        <f>(CM878*3+CL878*2+CK878)/6</f>
        <v>3.7650000000000001</v>
      </c>
      <c r="DM878">
        <f>BH878+(BH878*(CG878-8.25)/8.25)</f>
        <v>0</v>
      </c>
      <c r="DN878">
        <f>BI878+(BI878*(CH878-8.25)/8.25)</f>
        <v>0</v>
      </c>
      <c r="DO878">
        <f>BJ878+(BJ878*(CI878-8.25)/8.25)</f>
        <v>272.63272727272727</v>
      </c>
      <c r="DP878">
        <f>BK878+(BK878*(CJ878-8.25)/8.25)</f>
        <v>282.64848484848483</v>
      </c>
      <c r="DQ878">
        <f>BL878+(BL878*(CK878-8.25)/8.25)</f>
        <v>1308.850909090909</v>
      </c>
      <c r="DR878">
        <f>BM878+(BM878*(CL878-8.25)/8.25)</f>
        <v>0</v>
      </c>
      <c r="DS878">
        <f>BN878+(BN878*(CM878-8.25)/8.25)</f>
        <v>0</v>
      </c>
      <c r="DT878" s="8">
        <f>DM878*10^8/$I878</f>
        <v>0</v>
      </c>
      <c r="DU878" s="8">
        <f>DN878*10^8/$I878</f>
        <v>0</v>
      </c>
      <c r="DV878" s="8">
        <f>DO878*10^8/$I878</f>
        <v>3631.2921102763657</v>
      </c>
      <c r="DW878" s="8">
        <f>DP878*10^8/$I878</f>
        <v>3764.695542164814</v>
      </c>
      <c r="DX878" s="8">
        <f>DQ878*10^8/$I878</f>
        <v>17433.050049620044</v>
      </c>
      <c r="DY878" s="8">
        <f>DR878*10^8/$I878</f>
        <v>0</v>
      </c>
      <c r="DZ878" s="8">
        <f>DS878*10^8/$I878</f>
        <v>0</v>
      </c>
      <c r="EA878" s="8">
        <f>DT878*10^8/$I878</f>
        <v>0</v>
      </c>
      <c r="EB878" s="8">
        <f>DZ878*0.8</f>
        <v>0</v>
      </c>
      <c r="EC878" s="10">
        <f>G878-E878</f>
        <v>3100</v>
      </c>
      <c r="ED878" s="4">
        <f>EC878/E878*100</f>
        <v>18.960244648318042</v>
      </c>
      <c r="EE878" s="4">
        <f>DY878-G878</f>
        <v>-19450</v>
      </c>
      <c r="EF878" s="12">
        <f>EE878/G878</f>
        <v>-1</v>
      </c>
      <c r="EG878" s="4">
        <f>G878-F878</f>
        <v>-350</v>
      </c>
    </row>
    <row r="879" spans="1:137" x14ac:dyDescent="0.3">
      <c r="A879">
        <v>878</v>
      </c>
      <c r="B879" t="s">
        <v>7624</v>
      </c>
      <c r="C879" t="s">
        <v>3161</v>
      </c>
      <c r="D879" t="str">
        <f>VLOOKUP(C879,Sheet1!$A$2:$B$3197,2,FALSE)</f>
        <v>생물공학</v>
      </c>
      <c r="E879">
        <v>31100</v>
      </c>
      <c r="F879">
        <v>19900</v>
      </c>
      <c r="G879" s="7">
        <v>20650</v>
      </c>
      <c r="H879" t="s">
        <v>824</v>
      </c>
      <c r="I879" s="7">
        <f>VALUE(LEFT(H879,FIND("/",H879)-1)) + VALUE(MID(H879,FIND("/",H879)+1,LEN(H879)))</f>
        <v>8926126</v>
      </c>
      <c r="J879" s="1">
        <v>7600</v>
      </c>
      <c r="K879" s="1">
        <f>G879*I879/(10^8)</f>
        <v>1843.245019</v>
      </c>
      <c r="L879">
        <v>1</v>
      </c>
      <c r="M879">
        <v>2</v>
      </c>
      <c r="N879">
        <v>3</v>
      </c>
      <c r="O879">
        <v>4</v>
      </c>
      <c r="P879">
        <v>2</v>
      </c>
      <c r="Q879" s="3"/>
      <c r="R879" s="3"/>
      <c r="S879" s="3"/>
      <c r="T879">
        <v>-14</v>
      </c>
      <c r="U879">
        <v>-22</v>
      </c>
      <c r="V879">
        <v>-34</v>
      </c>
      <c r="W879">
        <v>-33</v>
      </c>
      <c r="X879">
        <v>-39</v>
      </c>
      <c r="Y879" s="3"/>
      <c r="Z879" s="3"/>
      <c r="AA879" s="3"/>
      <c r="AB879">
        <v>-14</v>
      </c>
      <c r="AC879">
        <v>-60</v>
      </c>
      <c r="AD879">
        <v>-73</v>
      </c>
      <c r="AE879">
        <v>-39</v>
      </c>
      <c r="AF879">
        <v>-38</v>
      </c>
      <c r="AG879" s="3"/>
      <c r="AH879" s="3"/>
      <c r="AI879" s="3"/>
      <c r="AJ879">
        <v>53</v>
      </c>
      <c r="AK879">
        <v>34</v>
      </c>
      <c r="AL879">
        <v>110</v>
      </c>
      <c r="AM879">
        <v>83</v>
      </c>
      <c r="AN879">
        <v>369</v>
      </c>
      <c r="AO879" s="3"/>
      <c r="AP879" s="3"/>
      <c r="AQ879" s="3"/>
      <c r="AR879">
        <v>10</v>
      </c>
      <c r="AS879">
        <v>184</v>
      </c>
      <c r="AT879">
        <v>293</v>
      </c>
      <c r="AU879">
        <v>14</v>
      </c>
      <c r="AV879">
        <v>17</v>
      </c>
      <c r="AW879" s="3"/>
      <c r="AX879" s="3"/>
      <c r="AY879" s="3"/>
      <c r="AZ879">
        <v>43</v>
      </c>
      <c r="BA879">
        <v>-150</v>
      </c>
      <c r="BB879">
        <v>-183</v>
      </c>
      <c r="BC879">
        <v>69</v>
      </c>
      <c r="BD879">
        <v>352</v>
      </c>
      <c r="BE879" s="3"/>
      <c r="BF879" s="3"/>
      <c r="BG879" s="3"/>
      <c r="BH879">
        <v>43</v>
      </c>
      <c r="BI879">
        <v>-150</v>
      </c>
      <c r="BJ879">
        <v>-183</v>
      </c>
      <c r="BK879">
        <v>69</v>
      </c>
      <c r="BL879">
        <v>352</v>
      </c>
      <c r="BM879" s="3"/>
      <c r="BN879" s="3"/>
      <c r="BO879" s="3"/>
      <c r="BP879">
        <v>14</v>
      </c>
      <c r="BQ879">
        <v>10</v>
      </c>
      <c r="BR879">
        <v>11</v>
      </c>
      <c r="BS879">
        <v>38</v>
      </c>
      <c r="BT879">
        <v>45</v>
      </c>
      <c r="BU879" s="3"/>
      <c r="BV879" s="3"/>
      <c r="BW879" s="3"/>
      <c r="BX879" s="3"/>
      <c r="BY879" t="s">
        <v>0</v>
      </c>
      <c r="BZ879">
        <v>-102.15</v>
      </c>
      <c r="CA879">
        <v>-39.9</v>
      </c>
      <c r="CB879">
        <v>-16.989999999999998</v>
      </c>
      <c r="CC879" s="3"/>
      <c r="CD879" s="3"/>
      <c r="CE879" s="3"/>
      <c r="CF879" s="3"/>
      <c r="CG879" t="s">
        <v>0</v>
      </c>
      <c r="CH879" t="s">
        <v>1</v>
      </c>
      <c r="CI879" t="s">
        <v>1</v>
      </c>
      <c r="CJ879">
        <v>-18.25</v>
      </c>
      <c r="CK879" s="3"/>
      <c r="CL879" s="3"/>
      <c r="CM879" s="3"/>
      <c r="CN879">
        <v>-300</v>
      </c>
      <c r="CO879" s="1">
        <v>-1008</v>
      </c>
      <c r="CP879" s="1">
        <v>-1126</v>
      </c>
      <c r="CQ879">
        <v>-537</v>
      </c>
      <c r="CR879">
        <v>-482</v>
      </c>
      <c r="CS879" s="3"/>
      <c r="CT879" s="3"/>
      <c r="CU879" s="3"/>
      <c r="CV879" s="3"/>
      <c r="CW879" s="3"/>
      <c r="CX879" s="3"/>
      <c r="CY879" s="3"/>
      <c r="CZ879" t="s">
        <v>2</v>
      </c>
      <c r="DA879" s="3"/>
      <c r="DB879" s="3"/>
      <c r="DC879" s="3"/>
      <c r="DD879" s="3"/>
      <c r="DE879" s="3"/>
      <c r="DF879" s="3"/>
      <c r="DG879" s="3"/>
      <c r="DH879">
        <v>6.85</v>
      </c>
      <c r="DI879" s="3"/>
      <c r="DJ879" s="3"/>
      <c r="DK879" s="3"/>
      <c r="DL879" s="6">
        <f>(CM879*3+CL879*2+CK879)/6</f>
        <v>0</v>
      </c>
      <c r="DM879" t="e">
        <f>BH879+(BH879*(CG879-8.25)/8.25)</f>
        <v>#VALUE!</v>
      </c>
      <c r="DN879" t="e">
        <f>BI879+(BI879*(CH879-8.25)/8.25)</f>
        <v>#VALUE!</v>
      </c>
      <c r="DO879" t="e">
        <f>BJ879+(BJ879*(CI879-8.25)/8.25)</f>
        <v>#VALUE!</v>
      </c>
      <c r="DP879">
        <f>BK879+(BK879*(CJ879-8.25)/8.25)</f>
        <v>-152.63636363636363</v>
      </c>
      <c r="DQ879">
        <f>BL879+(BL879*(CK879-8.25)/8.25)</f>
        <v>0</v>
      </c>
      <c r="DR879">
        <f>BM879+(BM879*(CL879-8.25)/8.25)</f>
        <v>0</v>
      </c>
      <c r="DS879">
        <f>BN879+(BN879*(CM879-8.25)/8.25)</f>
        <v>0</v>
      </c>
      <c r="DT879" s="8" t="e">
        <f>DM879*10^8/$I879</f>
        <v>#VALUE!</v>
      </c>
      <c r="DU879" s="8" t="e">
        <f>DN879*10^8/$I879</f>
        <v>#VALUE!</v>
      </c>
      <c r="DV879" s="8" t="e">
        <f>DO879*10^8/$I879</f>
        <v>#VALUE!</v>
      </c>
      <c r="DW879" s="8">
        <f>DP879*10^8/$I879</f>
        <v>-1709.9956200076451</v>
      </c>
      <c r="DX879" s="8">
        <f>DQ879*10^8/$I879</f>
        <v>0</v>
      </c>
      <c r="DY879" s="8">
        <f>DR879*10^8/$I879</f>
        <v>0</v>
      </c>
      <c r="DZ879" s="8">
        <f>DS879*10^8/$I879</f>
        <v>0</v>
      </c>
      <c r="EA879" s="8" t="e">
        <f>DT879*10^8/$I879</f>
        <v>#VALUE!</v>
      </c>
      <c r="EB879" s="8">
        <f>DZ879*0.8</f>
        <v>0</v>
      </c>
      <c r="EC879" s="10">
        <f>G879-E879</f>
        <v>-10450</v>
      </c>
      <c r="ED879" s="4">
        <f>EC879/E879*100</f>
        <v>-33.60128617363344</v>
      </c>
      <c r="EE879" s="4">
        <f>DY879-G879</f>
        <v>-20650</v>
      </c>
      <c r="EF879" s="12">
        <f>EE879/G879</f>
        <v>-1</v>
      </c>
      <c r="EG879" s="4">
        <f>G879-F879</f>
        <v>750</v>
      </c>
    </row>
    <row r="880" spans="1:137" x14ac:dyDescent="0.3">
      <c r="A880">
        <v>879</v>
      </c>
      <c r="B880" t="s">
        <v>7844</v>
      </c>
      <c r="C880" t="s">
        <v>3162</v>
      </c>
      <c r="D880" t="str">
        <f>VLOOKUP(C880,Sheet1!$A$2:$B$3197,2,FALSE)</f>
        <v>건강관리장비와용품</v>
      </c>
      <c r="E880">
        <v>75000</v>
      </c>
      <c r="F880">
        <v>52000</v>
      </c>
      <c r="G880" s="7">
        <v>58900</v>
      </c>
      <c r="H880" t="s">
        <v>825</v>
      </c>
      <c r="I880" s="7">
        <f>VALUE(LEFT(H880,FIND("/",H880)-1)) + VALUE(MID(H880,FIND("/",H880)+1,LEN(H880)))</f>
        <v>11396412</v>
      </c>
      <c r="J880" s="1">
        <v>6749</v>
      </c>
      <c r="K880" s="1">
        <f>G880*I880/(10^8)</f>
        <v>6712.4866679999996</v>
      </c>
      <c r="L880">
        <v>0</v>
      </c>
      <c r="M880">
        <v>0</v>
      </c>
      <c r="N880">
        <v>0</v>
      </c>
      <c r="O880">
        <v>0</v>
      </c>
      <c r="P880">
        <v>0</v>
      </c>
      <c r="Q880" s="3"/>
      <c r="R880" s="3"/>
      <c r="S880" s="3"/>
      <c r="T880">
        <v>-15</v>
      </c>
      <c r="U880">
        <v>-37</v>
      </c>
      <c r="V880">
        <v>-71</v>
      </c>
      <c r="W880">
        <v>-85</v>
      </c>
      <c r="X880">
        <v>-129</v>
      </c>
      <c r="Y880" s="3"/>
      <c r="Z880" s="3"/>
      <c r="AA880" s="3"/>
      <c r="AB880">
        <v>-15</v>
      </c>
      <c r="AC880">
        <v>-81</v>
      </c>
      <c r="AD880">
        <v>-323</v>
      </c>
      <c r="AE880">
        <v>-94</v>
      </c>
      <c r="AF880">
        <v>-196</v>
      </c>
      <c r="AG880" s="3"/>
      <c r="AH880" s="3"/>
      <c r="AI880" s="3"/>
      <c r="AJ880">
        <v>13</v>
      </c>
      <c r="AK880">
        <v>31</v>
      </c>
      <c r="AL880">
        <v>98</v>
      </c>
      <c r="AM880">
        <v>100</v>
      </c>
      <c r="AN880">
        <v>292</v>
      </c>
      <c r="AO880" s="3"/>
      <c r="AP880" s="3"/>
      <c r="AQ880" s="3"/>
      <c r="AR880">
        <v>13</v>
      </c>
      <c r="AS880">
        <v>131</v>
      </c>
      <c r="AT880">
        <v>36</v>
      </c>
      <c r="AU880">
        <v>65</v>
      </c>
      <c r="AV880">
        <v>43</v>
      </c>
      <c r="AW880" s="3"/>
      <c r="AX880" s="3"/>
      <c r="AY880" s="3"/>
      <c r="AZ880">
        <v>1</v>
      </c>
      <c r="BA880">
        <v>-101</v>
      </c>
      <c r="BB880">
        <v>61</v>
      </c>
      <c r="BC880">
        <v>35</v>
      </c>
      <c r="BD880">
        <v>248</v>
      </c>
      <c r="BE880" s="3"/>
      <c r="BF880" s="3"/>
      <c r="BG880" s="3"/>
      <c r="BH880">
        <v>1</v>
      </c>
      <c r="BI880">
        <v>-101</v>
      </c>
      <c r="BJ880">
        <v>61</v>
      </c>
      <c r="BK880">
        <v>35</v>
      </c>
      <c r="BL880">
        <v>248</v>
      </c>
      <c r="BM880" s="3"/>
      <c r="BN880" s="3"/>
      <c r="BO880" s="3"/>
      <c r="BP880">
        <v>2</v>
      </c>
      <c r="BQ880">
        <v>1</v>
      </c>
      <c r="BR880">
        <v>9</v>
      </c>
      <c r="BS880">
        <v>9</v>
      </c>
      <c r="BT880">
        <v>11</v>
      </c>
      <c r="BU880" s="3"/>
      <c r="BV880" s="3"/>
      <c r="BW880" s="3"/>
      <c r="BX880" s="3"/>
      <c r="BY880" t="s">
        <v>0</v>
      </c>
      <c r="BZ880">
        <v>-503.86</v>
      </c>
      <c r="CA880">
        <v>-94.92</v>
      </c>
      <c r="CB880">
        <v>-100.32</v>
      </c>
      <c r="CC880" s="3"/>
      <c r="CD880" s="3"/>
      <c r="CE880" s="3"/>
      <c r="CF880" s="3"/>
      <c r="CG880" t="s">
        <v>0</v>
      </c>
      <c r="CH880" t="s">
        <v>1</v>
      </c>
      <c r="CI880">
        <v>-195.25</v>
      </c>
      <c r="CJ880">
        <v>-138.74</v>
      </c>
      <c r="CK880" s="3"/>
      <c r="CL880" s="3"/>
      <c r="CM880" s="3"/>
      <c r="CN880">
        <v>-250</v>
      </c>
      <c r="CO880" s="1">
        <v>-1082</v>
      </c>
      <c r="CP880" s="1">
        <v>-3736</v>
      </c>
      <c r="CQ880" s="1">
        <v>-1000</v>
      </c>
      <c r="CR880" s="1">
        <v>-1938</v>
      </c>
      <c r="CS880" s="3"/>
      <c r="CT880" s="3"/>
      <c r="CU880" s="3"/>
      <c r="CV880" s="3"/>
      <c r="CW880" s="3"/>
      <c r="CX880" s="3"/>
      <c r="CY880" s="3"/>
      <c r="CZ880" t="s">
        <v>2</v>
      </c>
      <c r="DA880" s="3"/>
      <c r="DB880" s="3"/>
      <c r="DC880" s="3"/>
      <c r="DD880" s="3"/>
      <c r="DE880" s="3"/>
      <c r="DF880" s="3"/>
      <c r="DG880" s="3"/>
      <c r="DH880">
        <v>32.950000000000003</v>
      </c>
      <c r="DI880" s="3"/>
      <c r="DJ880" s="3"/>
      <c r="DK880" s="3"/>
      <c r="DL880" s="6">
        <f>(CM880*3+CL880*2+CK880)/6</f>
        <v>0</v>
      </c>
      <c r="DM880" t="e">
        <f>BH880+(BH880*(CG880-8.25)/8.25)</f>
        <v>#VALUE!</v>
      </c>
      <c r="DN880" t="e">
        <f>BI880+(BI880*(CH880-8.25)/8.25)</f>
        <v>#VALUE!</v>
      </c>
      <c r="DO880">
        <f>BJ880+(BJ880*(CI880-8.25)/8.25)</f>
        <v>-1443.6666666666667</v>
      </c>
      <c r="DP880">
        <f>BK880+(BK880*(CJ880-8.25)/8.25)</f>
        <v>-588.59393939393942</v>
      </c>
      <c r="DQ880">
        <f>BL880+(BL880*(CK880-8.25)/8.25)</f>
        <v>0</v>
      </c>
      <c r="DR880">
        <f>BM880+(BM880*(CL880-8.25)/8.25)</f>
        <v>0</v>
      </c>
      <c r="DS880">
        <f>BN880+(BN880*(CM880-8.25)/8.25)</f>
        <v>0</v>
      </c>
      <c r="DT880" s="8" t="e">
        <f>DM880*10^8/$I880</f>
        <v>#VALUE!</v>
      </c>
      <c r="DU880" s="8" t="e">
        <f>DN880*10^8/$I880</f>
        <v>#VALUE!</v>
      </c>
      <c r="DV880" s="8">
        <f>DO880*10^8/$I880</f>
        <v>-12667.729691298164</v>
      </c>
      <c r="DW880" s="8">
        <f>DP880*10^8/$I880</f>
        <v>-5164.7302624189042</v>
      </c>
      <c r="DX880" s="8">
        <f>DQ880*10^8/$I880</f>
        <v>0</v>
      </c>
      <c r="DY880" s="8">
        <f>DR880*10^8/$I880</f>
        <v>0</v>
      </c>
      <c r="DZ880" s="8">
        <f>DS880*10^8/$I880</f>
        <v>0</v>
      </c>
      <c r="EA880" s="8" t="e">
        <f>DT880*10^8/$I880</f>
        <v>#VALUE!</v>
      </c>
      <c r="EB880" s="8">
        <f>DZ880*0.8</f>
        <v>0</v>
      </c>
      <c r="EC880" s="10">
        <f>G880-E880</f>
        <v>-16100</v>
      </c>
      <c r="ED880" s="4">
        <f>EC880/E880*100</f>
        <v>-21.466666666666669</v>
      </c>
      <c r="EE880" s="4">
        <f>DY880-G880</f>
        <v>-58900</v>
      </c>
      <c r="EF880" s="12">
        <f>EE880/G880</f>
        <v>-1</v>
      </c>
      <c r="EG880" s="4">
        <f>G880-F880</f>
        <v>6900</v>
      </c>
    </row>
    <row r="881" spans="1:137" x14ac:dyDescent="0.3">
      <c r="A881">
        <v>880</v>
      </c>
      <c r="B881" t="s">
        <v>6017</v>
      </c>
      <c r="C881" t="s">
        <v>3163</v>
      </c>
      <c r="D881" t="str">
        <f>VLOOKUP(C881,Sheet1!$A$2:$B$3197,2,FALSE)</f>
        <v>게임엔터테인먼트</v>
      </c>
      <c r="E881">
        <v>46050</v>
      </c>
      <c r="F881">
        <v>50900</v>
      </c>
      <c r="G881" s="7">
        <v>52100</v>
      </c>
      <c r="H881" t="s">
        <v>826</v>
      </c>
      <c r="I881" s="7">
        <f>VALUE(LEFT(H881,FIND("/",H881)-1)) + VALUE(MID(H881,FIND("/",H881)+1,LEN(H881)))</f>
        <v>74608214</v>
      </c>
      <c r="J881" s="1">
        <v>119600</v>
      </c>
      <c r="K881" s="1">
        <f>G881*I881/(10^8)</f>
        <v>38870.879494000001</v>
      </c>
      <c r="L881" s="1">
        <v>1013</v>
      </c>
      <c r="M881" s="1">
        <v>2013</v>
      </c>
      <c r="N881" s="1">
        <v>4208</v>
      </c>
      <c r="O881" s="1">
        <v>3910</v>
      </c>
      <c r="P881" s="1">
        <v>4955</v>
      </c>
      <c r="Q881" s="1">
        <v>6469</v>
      </c>
      <c r="R881" s="1">
        <v>8590</v>
      </c>
      <c r="S881" s="1">
        <v>9522</v>
      </c>
      <c r="T881">
        <v>101</v>
      </c>
      <c r="U881">
        <v>386</v>
      </c>
      <c r="V881">
        <v>472</v>
      </c>
      <c r="W881">
        <v>350</v>
      </c>
      <c r="X881">
        <v>665</v>
      </c>
      <c r="Y881" s="1">
        <v>1031</v>
      </c>
      <c r="Z881" s="1">
        <v>1740</v>
      </c>
      <c r="AA881" s="1">
        <v>2008</v>
      </c>
      <c r="AB881">
        <v>57</v>
      </c>
      <c r="AC881">
        <v>607</v>
      </c>
      <c r="AD881">
        <v>189</v>
      </c>
      <c r="AE881">
        <v>89</v>
      </c>
      <c r="AF881">
        <v>675</v>
      </c>
      <c r="AG881">
        <v>949</v>
      </c>
      <c r="AH881" s="1">
        <v>1413</v>
      </c>
      <c r="AI881" s="1">
        <v>1598</v>
      </c>
      <c r="AJ881" s="1">
        <v>1311</v>
      </c>
      <c r="AK881" s="1">
        <v>3301</v>
      </c>
      <c r="AL881" s="1">
        <v>5457</v>
      </c>
      <c r="AM881" s="1">
        <v>5918</v>
      </c>
      <c r="AN881" s="1">
        <v>13099</v>
      </c>
      <c r="AO881" s="1">
        <v>15928</v>
      </c>
      <c r="AP881" s="1">
        <v>17927</v>
      </c>
      <c r="AQ881" s="1">
        <v>21078</v>
      </c>
      <c r="AR881">
        <v>631</v>
      </c>
      <c r="AS881" s="1">
        <v>1355</v>
      </c>
      <c r="AT881" s="1">
        <v>1291</v>
      </c>
      <c r="AU881" s="1">
        <v>1744</v>
      </c>
      <c r="AV881" s="1">
        <v>2845</v>
      </c>
      <c r="AW881" s="1">
        <v>4867</v>
      </c>
      <c r="AX881" s="1">
        <v>5297</v>
      </c>
      <c r="AY881" s="1">
        <v>6672</v>
      </c>
      <c r="AZ881">
        <v>680</v>
      </c>
      <c r="BA881" s="1">
        <v>1946</v>
      </c>
      <c r="BB881" s="1">
        <v>4166</v>
      </c>
      <c r="BC881" s="1">
        <v>4174</v>
      </c>
      <c r="BD881" s="1">
        <v>10254</v>
      </c>
      <c r="BE881" s="1">
        <v>11061</v>
      </c>
      <c r="BF881" s="1">
        <v>12629</v>
      </c>
      <c r="BG881" s="1">
        <v>14407</v>
      </c>
      <c r="BH881">
        <v>668</v>
      </c>
      <c r="BI881" s="1">
        <v>1938</v>
      </c>
      <c r="BJ881" s="1">
        <v>4186</v>
      </c>
      <c r="BK881" s="1">
        <v>4156</v>
      </c>
      <c r="BL881" s="1">
        <v>10027</v>
      </c>
      <c r="BM881" s="1">
        <v>10856</v>
      </c>
      <c r="BN881" s="1">
        <v>12420</v>
      </c>
      <c r="BO881" s="1">
        <v>14165</v>
      </c>
      <c r="BP881">
        <v>3</v>
      </c>
      <c r="BQ881">
        <v>5</v>
      </c>
      <c r="BR881">
        <v>56</v>
      </c>
      <c r="BS881">
        <v>56</v>
      </c>
      <c r="BT881">
        <v>74</v>
      </c>
      <c r="BU881">
        <v>72</v>
      </c>
      <c r="BV881">
        <v>72</v>
      </c>
      <c r="BW881">
        <v>73</v>
      </c>
      <c r="BX881">
        <v>6.79</v>
      </c>
      <c r="BY881">
        <v>26.32</v>
      </c>
      <c r="BZ881">
        <v>4.32</v>
      </c>
      <c r="CA881">
        <v>1.56</v>
      </c>
      <c r="CB881">
        <v>7.1</v>
      </c>
      <c r="CC881">
        <v>6.54</v>
      </c>
      <c r="CD881">
        <v>8.35</v>
      </c>
      <c r="CE881">
        <v>8.19</v>
      </c>
      <c r="CF881">
        <v>22.33</v>
      </c>
      <c r="CG881">
        <v>47.39</v>
      </c>
      <c r="CH881">
        <v>6.2</v>
      </c>
      <c r="CI881">
        <v>2.64</v>
      </c>
      <c r="CJ881">
        <v>12.12</v>
      </c>
      <c r="CK881">
        <v>10.4</v>
      </c>
      <c r="CL881">
        <v>13.53</v>
      </c>
      <c r="CM881">
        <v>12.83</v>
      </c>
      <c r="CN881">
        <v>350</v>
      </c>
      <c r="CO881" s="1">
        <v>2178</v>
      </c>
      <c r="CP881">
        <v>352</v>
      </c>
      <c r="CQ881">
        <v>197</v>
      </c>
      <c r="CR881" s="1">
        <v>1380</v>
      </c>
      <c r="CS881" s="1">
        <v>1456</v>
      </c>
      <c r="CT881" s="1">
        <v>2110</v>
      </c>
      <c r="CU881" s="1">
        <v>2286</v>
      </c>
      <c r="CV881" s="3"/>
      <c r="CW881" s="3"/>
      <c r="CX881" s="3"/>
      <c r="CY881" s="3"/>
      <c r="CZ881">
        <v>33.33</v>
      </c>
      <c r="DA881">
        <v>35.78</v>
      </c>
      <c r="DB881">
        <v>24.69</v>
      </c>
      <c r="DC881">
        <v>22.79</v>
      </c>
      <c r="DD881" s="3"/>
      <c r="DE881" s="3"/>
      <c r="DF881" s="3"/>
      <c r="DG881" s="3"/>
      <c r="DH881">
        <v>3.39</v>
      </c>
      <c r="DI881">
        <v>3.57</v>
      </c>
      <c r="DJ881">
        <v>3.12</v>
      </c>
      <c r="DK881">
        <v>2.74</v>
      </c>
      <c r="DL881" s="6">
        <f>(CM881*3+CL881*2+CK881)/6</f>
        <v>12.658333333333333</v>
      </c>
      <c r="DM881">
        <f>BH881+(BH881*(CG881-8.25)/8.25)</f>
        <v>3837.1539393939393</v>
      </c>
      <c r="DN881">
        <f>BI881+(BI881*(CH881-8.25)/8.25)</f>
        <v>1456.4363636363637</v>
      </c>
      <c r="DO881">
        <f>BJ881+(BJ881*(CI881-8.25)/8.25)</f>
        <v>1339.52</v>
      </c>
      <c r="DP881">
        <f>BK881+(BK881*(CJ881-8.25)/8.25)</f>
        <v>6105.5418181818177</v>
      </c>
      <c r="DQ881">
        <f>BL881+(BL881*(CK881-8.25)/8.25)</f>
        <v>12640.09696969697</v>
      </c>
      <c r="DR881">
        <f>BM881+(BM881*(CL881-8.25)/8.25)</f>
        <v>17803.84</v>
      </c>
      <c r="DS881">
        <f>BN881+(BN881*(CM881-8.25)/8.25)</f>
        <v>19314.981818181819</v>
      </c>
      <c r="DT881" s="8">
        <f>DM881*10^8/$I881</f>
        <v>5143.0716990409919</v>
      </c>
      <c r="DU881" s="8">
        <f>DN881*10^8/$I881</f>
        <v>1952.1126234657806</v>
      </c>
      <c r="DV881" s="8">
        <f>DO881*10^8/$I881</f>
        <v>1795.4055300130894</v>
      </c>
      <c r="DW881" s="8">
        <f>DP881*10^8/$I881</f>
        <v>8183.4713509987223</v>
      </c>
      <c r="DX881" s="8">
        <f>DQ881*10^8/$I881</f>
        <v>16941.964285188453</v>
      </c>
      <c r="DY881" s="8">
        <f>DR881*10^8/$I881</f>
        <v>23863.109764294855</v>
      </c>
      <c r="DZ881" s="8">
        <f>DS881*10^8/$I881</f>
        <v>25888.546022803628</v>
      </c>
      <c r="EA881" s="8">
        <f>DT881*10^8/$I881</f>
        <v>6893.4389704610703</v>
      </c>
      <c r="EB881" s="8">
        <f>DZ881*0.8</f>
        <v>20710.836818242904</v>
      </c>
      <c r="EC881" s="10">
        <f>G881-E881</f>
        <v>6050</v>
      </c>
      <c r="ED881" s="4">
        <f>EC881/E881*100</f>
        <v>13.137893593919653</v>
      </c>
      <c r="EE881" s="4">
        <f>DY881-G881</f>
        <v>-28236.890235705145</v>
      </c>
      <c r="EF881" s="12">
        <f>EE881/G881</f>
        <v>-0.54197486057015631</v>
      </c>
      <c r="EG881" s="4">
        <f>G881-F881</f>
        <v>1200</v>
      </c>
    </row>
    <row r="882" spans="1:137" x14ac:dyDescent="0.3">
      <c r="A882">
        <v>881</v>
      </c>
      <c r="B882" t="s">
        <v>7654</v>
      </c>
      <c r="C882" t="s">
        <v>3164</v>
      </c>
      <c r="D882" t="str">
        <f>VLOOKUP(C882,Sheet1!$A$2:$B$3197,2,FALSE)</f>
        <v>생명과학도구및서비스</v>
      </c>
      <c r="E882">
        <v>23700</v>
      </c>
      <c r="F882">
        <v>23000</v>
      </c>
      <c r="G882" s="7">
        <v>22750</v>
      </c>
      <c r="H882" t="s">
        <v>827</v>
      </c>
      <c r="I882" s="7">
        <f>VALUE(LEFT(H882,FIND("/",H882)-1)) + VALUE(MID(H882,FIND("/",H882)+1,LEN(H882)))</f>
        <v>7502644</v>
      </c>
      <c r="J882">
        <v>0</v>
      </c>
      <c r="K882" s="1">
        <f>G882*I882/(10^8)</f>
        <v>1706.85151</v>
      </c>
      <c r="L882" s="3"/>
      <c r="M882">
        <v>83</v>
      </c>
      <c r="N882">
        <v>100</v>
      </c>
      <c r="O882">
        <v>125</v>
      </c>
      <c r="P882">
        <v>147</v>
      </c>
      <c r="Q882" s="3"/>
      <c r="R882" s="3"/>
      <c r="S882" s="3"/>
      <c r="T882" s="3"/>
      <c r="U882">
        <v>43</v>
      </c>
      <c r="V882">
        <v>46</v>
      </c>
      <c r="W882">
        <v>57</v>
      </c>
      <c r="X882">
        <v>72</v>
      </c>
      <c r="Y882" s="3"/>
      <c r="Z882" s="3"/>
      <c r="AA882" s="3"/>
      <c r="AB882" s="3"/>
      <c r="AC882">
        <v>37</v>
      </c>
      <c r="AD882">
        <v>39</v>
      </c>
      <c r="AE882">
        <v>54</v>
      </c>
      <c r="AF882">
        <v>67</v>
      </c>
      <c r="AG882" s="3"/>
      <c r="AH882" s="3"/>
      <c r="AI882" s="3"/>
      <c r="AJ882" s="3"/>
      <c r="AK882">
        <v>136</v>
      </c>
      <c r="AL882">
        <v>176</v>
      </c>
      <c r="AM882">
        <v>280</v>
      </c>
      <c r="AN882">
        <v>599</v>
      </c>
      <c r="AO882" s="3"/>
      <c r="AP882" s="3"/>
      <c r="AQ882" s="3"/>
      <c r="AR882" s="3"/>
      <c r="AS882">
        <v>12</v>
      </c>
      <c r="AT882">
        <v>17</v>
      </c>
      <c r="AU882">
        <v>35</v>
      </c>
      <c r="AV882">
        <v>43</v>
      </c>
      <c r="AW882" s="3"/>
      <c r="AX882" s="3"/>
      <c r="AY882" s="3"/>
      <c r="AZ882" s="3"/>
      <c r="BA882">
        <v>124</v>
      </c>
      <c r="BB882">
        <v>160</v>
      </c>
      <c r="BC882">
        <v>245</v>
      </c>
      <c r="BD882">
        <v>556</v>
      </c>
      <c r="BE882" s="3"/>
      <c r="BF882" s="3"/>
      <c r="BG882" s="3"/>
      <c r="BH882" s="3"/>
      <c r="BI882">
        <v>124</v>
      </c>
      <c r="BJ882">
        <v>160</v>
      </c>
      <c r="BK882">
        <v>245</v>
      </c>
      <c r="BL882">
        <v>556</v>
      </c>
      <c r="BM882" s="3"/>
      <c r="BN882" s="3"/>
      <c r="BO882" s="3"/>
      <c r="BP882" s="3"/>
      <c r="BQ882">
        <v>6</v>
      </c>
      <c r="BR882">
        <v>6</v>
      </c>
      <c r="BS882">
        <v>7</v>
      </c>
      <c r="BT882">
        <v>38</v>
      </c>
      <c r="BU882" s="3"/>
      <c r="BV882" s="3"/>
      <c r="BW882" s="3"/>
      <c r="BX882" s="3"/>
      <c r="BY882" s="3"/>
      <c r="BZ882">
        <v>24.88</v>
      </c>
      <c r="CA882">
        <v>23.57</v>
      </c>
      <c r="CB882">
        <v>15.29</v>
      </c>
      <c r="CC882" s="3"/>
      <c r="CD882" s="3"/>
      <c r="CE882" s="3"/>
      <c r="CF882" s="3"/>
      <c r="CG882" s="3"/>
      <c r="CH882">
        <v>27.4</v>
      </c>
      <c r="CI882">
        <v>26.58</v>
      </c>
      <c r="CJ882">
        <v>16.77</v>
      </c>
      <c r="CK882" s="3"/>
      <c r="CL882" s="3"/>
      <c r="CM882" s="3"/>
      <c r="CN882" s="3"/>
      <c r="CO882">
        <v>656</v>
      </c>
      <c r="CP882">
        <v>689</v>
      </c>
      <c r="CQ882">
        <v>951</v>
      </c>
      <c r="CR882" s="1">
        <v>1024</v>
      </c>
      <c r="CS882" s="3"/>
      <c r="CT882" s="3"/>
      <c r="CU882" s="3"/>
      <c r="CV882" s="3"/>
      <c r="CW882" s="3"/>
      <c r="CX882" s="3"/>
      <c r="CY882" s="3"/>
      <c r="CZ882">
        <v>22.27</v>
      </c>
      <c r="DA882" s="3"/>
      <c r="DB882" s="3"/>
      <c r="DC882" s="3"/>
      <c r="DD882" s="3"/>
      <c r="DE882" s="3"/>
      <c r="DF882" s="3"/>
      <c r="DG882" s="3"/>
      <c r="DH882">
        <v>3</v>
      </c>
      <c r="DI882" s="3"/>
      <c r="DJ882" s="3"/>
      <c r="DK882" s="3"/>
      <c r="DL882" s="6">
        <f>(CM882*3+CL882*2+CK882)/6</f>
        <v>0</v>
      </c>
      <c r="DM882">
        <f>BH882+(BH882*(CG882-8.25)/8.25)</f>
        <v>0</v>
      </c>
      <c r="DN882">
        <f>BI882+(BI882*(CH882-8.25)/8.25)</f>
        <v>411.83030303030301</v>
      </c>
      <c r="DO882">
        <f>BJ882+(BJ882*(CI882-8.25)/8.25)</f>
        <v>515.4909090909091</v>
      </c>
      <c r="DP882">
        <f>BK882+(BK882*(CJ882-8.25)/8.25)</f>
        <v>498.0181818181818</v>
      </c>
      <c r="DQ882">
        <f>BL882+(BL882*(CK882-8.25)/8.25)</f>
        <v>0</v>
      </c>
      <c r="DR882">
        <f>BM882+(BM882*(CL882-8.25)/8.25)</f>
        <v>0</v>
      </c>
      <c r="DS882">
        <f>BN882+(BN882*(CM882-8.25)/8.25)</f>
        <v>0</v>
      </c>
      <c r="DT882" s="8">
        <f>DM882*10^8/$I882</f>
        <v>0</v>
      </c>
      <c r="DU882" s="8">
        <f>DN882*10^8/$I882</f>
        <v>5489.1356037991809</v>
      </c>
      <c r="DV882" s="8">
        <f>DO882*10^8/$I882</f>
        <v>6870.7899387323869</v>
      </c>
      <c r="DW882" s="8">
        <f>DP882*10^8/$I882</f>
        <v>6637.9023424033157</v>
      </c>
      <c r="DX882" s="8">
        <f>DQ882*10^8/$I882</f>
        <v>0</v>
      </c>
      <c r="DY882" s="8">
        <f>DR882*10^8/$I882</f>
        <v>0</v>
      </c>
      <c r="DZ882" s="8">
        <f>DS882*10^8/$I882</f>
        <v>0</v>
      </c>
      <c r="EA882" s="8">
        <f>DT882*10^8/$I882</f>
        <v>0</v>
      </c>
      <c r="EB882" s="8">
        <f>DZ882*0.8</f>
        <v>0</v>
      </c>
      <c r="EC882" s="10">
        <f>G882-E882</f>
        <v>-950</v>
      </c>
      <c r="ED882" s="4">
        <f>EC882/E882*100</f>
        <v>-4.0084388185654012</v>
      </c>
      <c r="EE882" s="4">
        <f>DY882-G882</f>
        <v>-22750</v>
      </c>
      <c r="EF882" s="12">
        <f>EE882/G882</f>
        <v>-1</v>
      </c>
      <c r="EG882" s="4">
        <f>G882-F882</f>
        <v>-250</v>
      </c>
    </row>
    <row r="883" spans="1:137" x14ac:dyDescent="0.3">
      <c r="A883">
        <v>882</v>
      </c>
      <c r="B883" t="s">
        <v>6441</v>
      </c>
      <c r="C883" t="s">
        <v>7956</v>
      </c>
      <c r="D883" t="str">
        <f>VLOOKUP(C883,Sheet1!$A$2:$B$3197,2,FALSE)</f>
        <v>창업투자</v>
      </c>
      <c r="E883">
        <v>2105</v>
      </c>
      <c r="F883">
        <v>2120</v>
      </c>
      <c r="G883" s="7">
        <v>2380</v>
      </c>
      <c r="H883" t="s">
        <v>828</v>
      </c>
      <c r="I883" s="7">
        <f>VALUE(LEFT(H883,FIND("/",H883)-1)) + VALUE(MID(H883,FIND("/",H883)+1,LEN(H883)))</f>
        <v>5060000</v>
      </c>
      <c r="J883">
        <v>0</v>
      </c>
      <c r="K883" s="1">
        <f>G883*I883/(10^8)</f>
        <v>120.428</v>
      </c>
      <c r="L883" s="3"/>
      <c r="M883" s="3"/>
      <c r="N883" s="3"/>
      <c r="O883" s="3"/>
      <c r="P883">
        <v>0</v>
      </c>
      <c r="Q883" s="3"/>
      <c r="R883" s="3"/>
      <c r="S883" s="3"/>
      <c r="T883" s="3"/>
      <c r="U883" s="3"/>
      <c r="V883" s="3"/>
      <c r="W883" s="3"/>
      <c r="X883">
        <v>-1</v>
      </c>
      <c r="Y883" s="3"/>
      <c r="Z883" s="3"/>
      <c r="AA883" s="3"/>
      <c r="AB883" s="3"/>
      <c r="AC883" s="3"/>
      <c r="AD883" s="3"/>
      <c r="AE883" s="3"/>
      <c r="AF883">
        <v>0</v>
      </c>
      <c r="AG883" s="3"/>
      <c r="AH883" s="3"/>
      <c r="AI883" s="3"/>
      <c r="AJ883" s="3"/>
      <c r="AK883" s="3"/>
      <c r="AL883" s="3"/>
      <c r="AM883" s="3"/>
      <c r="AN883">
        <v>117</v>
      </c>
      <c r="AO883" s="3"/>
      <c r="AP883" s="3"/>
      <c r="AQ883" s="3"/>
      <c r="AR883" s="3"/>
      <c r="AS883" s="3"/>
      <c r="AT883" s="3"/>
      <c r="AU883" s="3"/>
      <c r="AV883">
        <v>20</v>
      </c>
      <c r="AW883" s="3"/>
      <c r="AX883" s="3"/>
      <c r="AY883" s="3"/>
      <c r="AZ883" s="3"/>
      <c r="BA883" s="3"/>
      <c r="BB883" s="3"/>
      <c r="BC883" s="3"/>
      <c r="BD883">
        <v>97</v>
      </c>
      <c r="BE883" s="3"/>
      <c r="BF883" s="3"/>
      <c r="BG883" s="3"/>
      <c r="BH883" s="3"/>
      <c r="BI883" s="3"/>
      <c r="BJ883" s="3"/>
      <c r="BK883" s="3"/>
      <c r="BL883">
        <v>97</v>
      </c>
      <c r="BM883" s="3"/>
      <c r="BN883" s="3"/>
      <c r="BO883" s="3"/>
      <c r="BP883" s="3"/>
      <c r="BQ883" s="3"/>
      <c r="BR883" s="3"/>
      <c r="BS883" s="3"/>
      <c r="BT883">
        <v>5</v>
      </c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>
        <v>-24</v>
      </c>
      <c r="CS883" s="3"/>
      <c r="CT883" s="3"/>
      <c r="CU883" s="3"/>
      <c r="CV883" s="3"/>
      <c r="CW883" s="3"/>
      <c r="CX883" s="3"/>
      <c r="CY883" s="3"/>
      <c r="CZ883" t="s">
        <v>2</v>
      </c>
      <c r="DA883" s="3"/>
      <c r="DB883" s="3"/>
      <c r="DC883" s="3"/>
      <c r="DD883" s="3"/>
      <c r="DE883" s="3"/>
      <c r="DF883" s="3"/>
      <c r="DG883" s="3"/>
      <c r="DH883">
        <v>1.1000000000000001</v>
      </c>
      <c r="DI883" s="3"/>
      <c r="DJ883" s="3"/>
      <c r="DK883" s="3"/>
      <c r="DL883" s="6">
        <f>(CM883*3+CL883*2+CK883)/6</f>
        <v>0</v>
      </c>
      <c r="DM883">
        <f>BH883+(BH883*(CG883-8.25)/8.25)</f>
        <v>0</v>
      </c>
      <c r="DN883">
        <f>BI883+(BI883*(CH883-8.25)/8.25)</f>
        <v>0</v>
      </c>
      <c r="DO883">
        <f>BJ883+(BJ883*(CI883-8.25)/8.25)</f>
        <v>0</v>
      </c>
      <c r="DP883">
        <f>BK883+(BK883*(CJ883-8.25)/8.25)</f>
        <v>0</v>
      </c>
      <c r="DQ883">
        <f>BL883+(BL883*(CK883-8.25)/8.25)</f>
        <v>0</v>
      </c>
      <c r="DR883">
        <f>BM883+(BM883*(CL883-8.25)/8.25)</f>
        <v>0</v>
      </c>
      <c r="DS883">
        <f>BN883+(BN883*(CM883-8.25)/8.25)</f>
        <v>0</v>
      </c>
      <c r="DT883" s="8">
        <f>DM883*10^8/$I883</f>
        <v>0</v>
      </c>
      <c r="DU883" s="8">
        <f>DN883*10^8/$I883</f>
        <v>0</v>
      </c>
      <c r="DV883" s="8">
        <f>DO883*10^8/$I883</f>
        <v>0</v>
      </c>
      <c r="DW883" s="8">
        <f>DP883*10^8/$I883</f>
        <v>0</v>
      </c>
      <c r="DX883" s="8">
        <f>DQ883*10^8/$I883</f>
        <v>0</v>
      </c>
      <c r="DY883" s="8">
        <f>DR883*10^8/$I883</f>
        <v>0</v>
      </c>
      <c r="DZ883" s="8">
        <f>DS883*10^8/$I883</f>
        <v>0</v>
      </c>
      <c r="EA883" s="8">
        <f>DT883*10^8/$I883</f>
        <v>0</v>
      </c>
      <c r="EB883" s="8">
        <f>DZ883*0.8</f>
        <v>0</v>
      </c>
      <c r="EC883" s="10">
        <f>G883-E883</f>
        <v>275</v>
      </c>
      <c r="ED883" s="4">
        <f>EC883/E883*100</f>
        <v>13.064133016627078</v>
      </c>
      <c r="EE883" s="4">
        <f>DY883-G883</f>
        <v>-2380</v>
      </c>
      <c r="EF883" s="12">
        <f>EE883/G883</f>
        <v>-1</v>
      </c>
      <c r="EG883" s="4">
        <f>G883-F883</f>
        <v>260</v>
      </c>
    </row>
    <row r="884" spans="1:137" x14ac:dyDescent="0.3">
      <c r="A884">
        <v>883</v>
      </c>
      <c r="B884" t="s">
        <v>7142</v>
      </c>
      <c r="C884" t="s">
        <v>3165</v>
      </c>
      <c r="D884" t="str">
        <f>VLOOKUP(C884,Sheet1!$A$2:$B$3197,2,FALSE)</f>
        <v>컴퓨터와주변기기</v>
      </c>
      <c r="E884">
        <v>8170</v>
      </c>
      <c r="F884">
        <v>8230</v>
      </c>
      <c r="G884" s="7">
        <v>8110</v>
      </c>
      <c r="H884" t="s">
        <v>829</v>
      </c>
      <c r="I884" s="7">
        <f>VALUE(LEFT(H884,FIND("/",H884)-1)) + VALUE(MID(H884,FIND("/",H884)+1,LEN(H884)))</f>
        <v>6636863</v>
      </c>
      <c r="J884">
        <v>0</v>
      </c>
      <c r="K884" s="1">
        <f>G884*I884/(10^8)</f>
        <v>538.24958930000003</v>
      </c>
      <c r="L884">
        <v>163</v>
      </c>
      <c r="M884">
        <v>167</v>
      </c>
      <c r="N884">
        <v>191</v>
      </c>
      <c r="O884">
        <v>254</v>
      </c>
      <c r="P884">
        <v>187</v>
      </c>
      <c r="Q884" s="3"/>
      <c r="R884" s="3"/>
      <c r="S884" s="3"/>
      <c r="T884">
        <v>28</v>
      </c>
      <c r="U884">
        <v>24</v>
      </c>
      <c r="V884">
        <v>25</v>
      </c>
      <c r="W884">
        <v>42</v>
      </c>
      <c r="X884">
        <v>20</v>
      </c>
      <c r="Y884" s="3"/>
      <c r="Z884" s="3"/>
      <c r="AA884" s="3"/>
      <c r="AB884">
        <v>26</v>
      </c>
      <c r="AC884">
        <v>16</v>
      </c>
      <c r="AD884">
        <v>23</v>
      </c>
      <c r="AE884">
        <v>36</v>
      </c>
      <c r="AF884">
        <v>16</v>
      </c>
      <c r="AG884" s="3"/>
      <c r="AH884" s="3"/>
      <c r="AI884" s="3"/>
      <c r="AJ884">
        <v>177</v>
      </c>
      <c r="AK884">
        <v>197</v>
      </c>
      <c r="AL884">
        <v>228</v>
      </c>
      <c r="AM884">
        <v>269</v>
      </c>
      <c r="AN884">
        <v>396</v>
      </c>
      <c r="AO884" s="3"/>
      <c r="AP884" s="3"/>
      <c r="AQ884" s="3"/>
      <c r="AR884">
        <v>45</v>
      </c>
      <c r="AS884">
        <v>48</v>
      </c>
      <c r="AT884">
        <v>63</v>
      </c>
      <c r="AU884">
        <v>35</v>
      </c>
      <c r="AV884">
        <v>24</v>
      </c>
      <c r="AW884" s="3"/>
      <c r="AX884" s="3"/>
      <c r="AY884" s="3"/>
      <c r="AZ884">
        <v>132</v>
      </c>
      <c r="BA884">
        <v>149</v>
      </c>
      <c r="BB884">
        <v>165</v>
      </c>
      <c r="BC884">
        <v>233</v>
      </c>
      <c r="BD884">
        <v>372</v>
      </c>
      <c r="BE884" s="3"/>
      <c r="BF884" s="3"/>
      <c r="BG884" s="3"/>
      <c r="BH884">
        <v>132</v>
      </c>
      <c r="BI884">
        <v>149</v>
      </c>
      <c r="BJ884">
        <v>166</v>
      </c>
      <c r="BK884">
        <v>233</v>
      </c>
      <c r="BL884">
        <v>372</v>
      </c>
      <c r="BM884" s="3"/>
      <c r="BN884" s="3"/>
      <c r="BO884" s="3"/>
      <c r="BP884">
        <v>16</v>
      </c>
      <c r="BQ884">
        <v>16</v>
      </c>
      <c r="BR884">
        <v>16</v>
      </c>
      <c r="BS884">
        <v>27</v>
      </c>
      <c r="BT884">
        <v>33</v>
      </c>
      <c r="BU884" s="3"/>
      <c r="BV884" s="3"/>
      <c r="BW884" s="3"/>
      <c r="BX884" s="3"/>
      <c r="BY884">
        <v>8.56</v>
      </c>
      <c r="BZ884">
        <v>10.8</v>
      </c>
      <c r="CA884">
        <v>14.54</v>
      </c>
      <c r="CB884">
        <v>4.87</v>
      </c>
      <c r="CC884" s="3"/>
      <c r="CD884" s="3"/>
      <c r="CE884" s="3"/>
      <c r="CF884" s="3"/>
      <c r="CG884">
        <v>11.37</v>
      </c>
      <c r="CH884">
        <v>14.53</v>
      </c>
      <c r="CI884">
        <v>18.09</v>
      </c>
      <c r="CJ884">
        <v>5.35</v>
      </c>
      <c r="CK884" s="3"/>
      <c r="CL884" s="3"/>
      <c r="CM884" s="3"/>
      <c r="CN884">
        <v>501</v>
      </c>
      <c r="CO884">
        <v>303</v>
      </c>
      <c r="CP884">
        <v>433</v>
      </c>
      <c r="CQ884">
        <v>681</v>
      </c>
      <c r="CR884">
        <v>278</v>
      </c>
      <c r="CS884" s="3"/>
      <c r="CT884" s="3"/>
      <c r="CU884" s="3"/>
      <c r="CV884" s="3"/>
      <c r="CW884" s="3"/>
      <c r="CX884" s="3"/>
      <c r="CY884" s="3"/>
      <c r="CZ884">
        <v>28.42</v>
      </c>
      <c r="DA884" s="3"/>
      <c r="DB884" s="3"/>
      <c r="DC884" s="3"/>
      <c r="DD884" s="3"/>
      <c r="DE884" s="3"/>
      <c r="DF884" s="3"/>
      <c r="DG884" s="3"/>
      <c r="DH884">
        <v>1.41</v>
      </c>
      <c r="DI884" s="3"/>
      <c r="DJ884" s="3"/>
      <c r="DK884" s="3"/>
      <c r="DL884" s="6">
        <f>(CM884*3+CL884*2+CK884)/6</f>
        <v>0</v>
      </c>
      <c r="DM884">
        <f>BH884+(BH884*(CG884-8.25)/8.25)</f>
        <v>181.92</v>
      </c>
      <c r="DN884">
        <f>BI884+(BI884*(CH884-8.25)/8.25)</f>
        <v>262.42060606060602</v>
      </c>
      <c r="DO884">
        <f>BJ884+(BJ884*(CI884-8.25)/8.25)</f>
        <v>363.99272727272728</v>
      </c>
      <c r="DP884">
        <f>BK884+(BK884*(CJ884-8.25)/8.25)</f>
        <v>151.09696969696969</v>
      </c>
      <c r="DQ884">
        <f>BL884+(BL884*(CK884-8.25)/8.25)</f>
        <v>0</v>
      </c>
      <c r="DR884">
        <f>BM884+(BM884*(CL884-8.25)/8.25)</f>
        <v>0</v>
      </c>
      <c r="DS884">
        <f>BN884+(BN884*(CM884-8.25)/8.25)</f>
        <v>0</v>
      </c>
      <c r="DT884" s="8">
        <f>DM884*10^8/$I884</f>
        <v>2741.054019044841</v>
      </c>
      <c r="DU884" s="8">
        <f>DN884*10^8/$I884</f>
        <v>3953.9855811488951</v>
      </c>
      <c r="DV884" s="8">
        <f>DO884*10^8/$I884</f>
        <v>5484.4092347955248</v>
      </c>
      <c r="DW884" s="8">
        <f>DP884*10^8/$I884</f>
        <v>2276.6323441808231</v>
      </c>
      <c r="DX884" s="8">
        <f>DQ884*10^8/$I884</f>
        <v>0</v>
      </c>
      <c r="DY884" s="8">
        <f>DR884*10^8/$I884</f>
        <v>0</v>
      </c>
      <c r="DZ884" s="8">
        <f>DS884*10^8/$I884</f>
        <v>0</v>
      </c>
      <c r="EA884" s="8">
        <f>DT884*10^8/$I884</f>
        <v>41300.445994513386</v>
      </c>
      <c r="EB884" s="8">
        <f>DZ884*0.8</f>
        <v>0</v>
      </c>
      <c r="EC884" s="10">
        <f>G884-E884</f>
        <v>-60</v>
      </c>
      <c r="ED884" s="4">
        <f>EC884/E884*100</f>
        <v>-0.73439412484700128</v>
      </c>
      <c r="EE884" s="4">
        <f>DY884-G884</f>
        <v>-8110</v>
      </c>
      <c r="EF884" s="12">
        <f>EE884/G884</f>
        <v>-1</v>
      </c>
      <c r="EG884" s="4">
        <f>G884-F884</f>
        <v>-120</v>
      </c>
    </row>
    <row r="885" spans="1:137" x14ac:dyDescent="0.3">
      <c r="A885">
        <v>884</v>
      </c>
      <c r="B885" t="s">
        <v>7549</v>
      </c>
      <c r="C885" t="s">
        <v>3166</v>
      </c>
      <c r="D885" t="str">
        <f>VLOOKUP(C885,Sheet1!$A$2:$B$3197,2,FALSE)</f>
        <v>생물공학</v>
      </c>
      <c r="E885">
        <v>29900</v>
      </c>
      <c r="F885">
        <v>17500</v>
      </c>
      <c r="G885" s="7">
        <v>16900</v>
      </c>
      <c r="H885" t="s">
        <v>830</v>
      </c>
      <c r="I885" s="7">
        <f>VALUE(LEFT(H885,FIND("/",H885)-1)) + VALUE(MID(H885,FIND("/",H885)+1,LEN(H885)))</f>
        <v>8164148</v>
      </c>
      <c r="J885" s="1">
        <v>797529</v>
      </c>
      <c r="K885" s="1">
        <f>G885*I885/(10^8)</f>
        <v>1379.741012</v>
      </c>
      <c r="L885">
        <v>16</v>
      </c>
      <c r="M885" s="3"/>
      <c r="N885">
        <v>25</v>
      </c>
      <c r="O885">
        <v>51</v>
      </c>
      <c r="P885">
        <v>53</v>
      </c>
      <c r="Q885" s="3"/>
      <c r="R885" s="3"/>
      <c r="S885" s="3"/>
      <c r="T885">
        <v>-43</v>
      </c>
      <c r="U885" s="3"/>
      <c r="V885">
        <v>-41</v>
      </c>
      <c r="W885">
        <v>-51</v>
      </c>
      <c r="X885">
        <v>-49</v>
      </c>
      <c r="Y885" s="3"/>
      <c r="Z885" s="3"/>
      <c r="AA885" s="3"/>
      <c r="AB885">
        <v>-59</v>
      </c>
      <c r="AC885" s="3"/>
      <c r="AD885">
        <v>-195</v>
      </c>
      <c r="AE885">
        <v>-23</v>
      </c>
      <c r="AF885">
        <v>-47</v>
      </c>
      <c r="AG885" s="3"/>
      <c r="AH885" s="3"/>
      <c r="AI885" s="3"/>
      <c r="AJ885">
        <v>42</v>
      </c>
      <c r="AK885" s="3"/>
      <c r="AL885">
        <v>88</v>
      </c>
      <c r="AM885">
        <v>72</v>
      </c>
      <c r="AN885">
        <v>306</v>
      </c>
      <c r="AO885" s="3"/>
      <c r="AP885" s="3"/>
      <c r="AQ885" s="3"/>
      <c r="AR885">
        <v>135</v>
      </c>
      <c r="AS885" s="3"/>
      <c r="AT885">
        <v>390</v>
      </c>
      <c r="AU885">
        <v>20</v>
      </c>
      <c r="AV885">
        <v>12</v>
      </c>
      <c r="AW885" s="3"/>
      <c r="AX885" s="3"/>
      <c r="AY885" s="3"/>
      <c r="AZ885">
        <v>-93</v>
      </c>
      <c r="BA885" s="3"/>
      <c r="BB885">
        <v>-302</v>
      </c>
      <c r="BC885">
        <v>52</v>
      </c>
      <c r="BD885">
        <v>294</v>
      </c>
      <c r="BE885" s="3"/>
      <c r="BF885" s="3"/>
      <c r="BG885" s="3"/>
      <c r="BH885">
        <v>-93</v>
      </c>
      <c r="BI885" s="3"/>
      <c r="BJ885">
        <v>-302</v>
      </c>
      <c r="BK885">
        <v>52</v>
      </c>
      <c r="BL885">
        <v>294</v>
      </c>
      <c r="BM885" s="3"/>
      <c r="BN885" s="3"/>
      <c r="BO885" s="3"/>
      <c r="BP885">
        <v>5</v>
      </c>
      <c r="BQ885" s="3"/>
      <c r="BR885">
        <v>5</v>
      </c>
      <c r="BS885">
        <v>32</v>
      </c>
      <c r="BT885">
        <v>41</v>
      </c>
      <c r="BU885" s="3"/>
      <c r="BV885" s="3"/>
      <c r="BW885" s="3"/>
      <c r="BX885">
        <v>-158.51</v>
      </c>
      <c r="BY885" s="3"/>
      <c r="BZ885" s="3"/>
      <c r="CA885">
        <v>-28.26</v>
      </c>
      <c r="CB885">
        <v>-24.94</v>
      </c>
      <c r="CC885" s="3"/>
      <c r="CD885" s="3"/>
      <c r="CE885" s="3"/>
      <c r="CF885" t="s">
        <v>1</v>
      </c>
      <c r="CG885" s="3"/>
      <c r="CH885" s="3"/>
      <c r="CI885" t="s">
        <v>1</v>
      </c>
      <c r="CJ885">
        <v>-27.31</v>
      </c>
      <c r="CK885" s="3"/>
      <c r="CL885" s="3"/>
      <c r="CM885" s="3"/>
      <c r="CN885" s="1">
        <v>-1699</v>
      </c>
      <c r="CO885" s="3"/>
      <c r="CP885" s="1">
        <v>-5067</v>
      </c>
      <c r="CQ885">
        <v>-426</v>
      </c>
      <c r="CR885">
        <v>-671</v>
      </c>
      <c r="CS885" s="3"/>
      <c r="CT885" s="3"/>
      <c r="CU885" s="3"/>
      <c r="CV885" s="3"/>
      <c r="CW885" s="3"/>
      <c r="CX885" s="3"/>
      <c r="CY885" s="3"/>
      <c r="CZ885" t="s">
        <v>2</v>
      </c>
      <c r="DA885" s="3"/>
      <c r="DB885" s="3"/>
      <c r="DC885" s="3"/>
      <c r="DD885" s="3"/>
      <c r="DE885" s="3"/>
      <c r="DF885" s="3"/>
      <c r="DG885" s="3"/>
      <c r="DH885">
        <v>7.45</v>
      </c>
      <c r="DI885" s="3"/>
      <c r="DJ885" s="3"/>
      <c r="DK885" s="3"/>
      <c r="DL885" s="6">
        <f>(CM885*3+CL885*2+CK885)/6</f>
        <v>0</v>
      </c>
      <c r="DM885">
        <f>BH885+(BH885*(CG885-8.25)/8.25)</f>
        <v>0</v>
      </c>
      <c r="DN885">
        <f>BI885+(BI885*(CH885-8.25)/8.25)</f>
        <v>0</v>
      </c>
      <c r="DO885" t="e">
        <f>BJ885+(BJ885*(CI885-8.25)/8.25)</f>
        <v>#VALUE!</v>
      </c>
      <c r="DP885">
        <f>BK885+(BK885*(CJ885-8.25)/8.25)</f>
        <v>-172.13575757575759</v>
      </c>
      <c r="DQ885">
        <f>BL885+(BL885*(CK885-8.25)/8.25)</f>
        <v>0</v>
      </c>
      <c r="DR885">
        <f>BM885+(BM885*(CL885-8.25)/8.25)</f>
        <v>0</v>
      </c>
      <c r="DS885">
        <f>BN885+(BN885*(CM885-8.25)/8.25)</f>
        <v>0</v>
      </c>
      <c r="DT885" s="8">
        <f>DM885*10^8/$I885</f>
        <v>0</v>
      </c>
      <c r="DU885" s="8">
        <f>DN885*10^8/$I885</f>
        <v>0</v>
      </c>
      <c r="DV885" s="8" t="e">
        <f>DO885*10^8/$I885</f>
        <v>#VALUE!</v>
      </c>
      <c r="DW885" s="8">
        <f>DP885*10^8/$I885</f>
        <v>-2108.4350452215908</v>
      </c>
      <c r="DX885" s="8">
        <f>DQ885*10^8/$I885</f>
        <v>0</v>
      </c>
      <c r="DY885" s="8">
        <f>DR885*10^8/$I885</f>
        <v>0</v>
      </c>
      <c r="DZ885" s="8">
        <f>DS885*10^8/$I885</f>
        <v>0</v>
      </c>
      <c r="EA885" s="8">
        <f>DT885*10^8/$I885</f>
        <v>0</v>
      </c>
      <c r="EB885" s="8">
        <f>DZ885*0.8</f>
        <v>0</v>
      </c>
      <c r="EC885" s="10">
        <f>G885-E885</f>
        <v>-13000</v>
      </c>
      <c r="ED885" s="4">
        <f>EC885/E885*100</f>
        <v>-43.478260869565219</v>
      </c>
      <c r="EE885" s="4">
        <f>DY885-G885</f>
        <v>-16900</v>
      </c>
      <c r="EF885" s="12">
        <f>EE885/G885</f>
        <v>-1</v>
      </c>
      <c r="EG885" s="4">
        <f>G885-F885</f>
        <v>-600</v>
      </c>
    </row>
    <row r="886" spans="1:137" x14ac:dyDescent="0.3">
      <c r="A886">
        <v>885</v>
      </c>
      <c r="B886" t="s">
        <v>7643</v>
      </c>
      <c r="C886" t="s">
        <v>3167</v>
      </c>
      <c r="D886" t="str">
        <f>VLOOKUP(C886,Sheet1!$A$2:$B$3197,2,FALSE)</f>
        <v>게임엔터테인먼트</v>
      </c>
      <c r="E886">
        <v>25750</v>
      </c>
      <c r="F886">
        <v>21300</v>
      </c>
      <c r="G886" s="7">
        <v>22250</v>
      </c>
      <c r="H886" t="s">
        <v>831</v>
      </c>
      <c r="I886" s="7">
        <f>VALUE(LEFT(H886,FIND("/",H886)-1)) + VALUE(MID(H886,FIND("/",H886)+1,LEN(H886)))</f>
        <v>13579892</v>
      </c>
      <c r="J886">
        <v>0</v>
      </c>
      <c r="K886" s="1">
        <f>G886*I886/(10^8)</f>
        <v>3021.5259700000001</v>
      </c>
      <c r="L886" s="3"/>
      <c r="M886">
        <v>76</v>
      </c>
      <c r="N886">
        <v>808</v>
      </c>
      <c r="O886">
        <v>970</v>
      </c>
      <c r="P886" s="1">
        <v>1130</v>
      </c>
      <c r="Q886" s="1">
        <v>1362</v>
      </c>
      <c r="R886" s="3"/>
      <c r="S886" s="3"/>
      <c r="T886" s="3"/>
      <c r="U886">
        <v>14</v>
      </c>
      <c r="V886">
        <v>331</v>
      </c>
      <c r="W886">
        <v>434</v>
      </c>
      <c r="X886">
        <v>474</v>
      </c>
      <c r="Y886">
        <v>577</v>
      </c>
      <c r="Z886" s="3"/>
      <c r="AA886" s="3"/>
      <c r="AB886" s="3"/>
      <c r="AC886">
        <v>12</v>
      </c>
      <c r="AD886">
        <v>274</v>
      </c>
      <c r="AE886">
        <v>352</v>
      </c>
      <c r="AF886">
        <v>387</v>
      </c>
      <c r="AG886">
        <v>476</v>
      </c>
      <c r="AH886" s="3"/>
      <c r="AI886" s="3"/>
      <c r="AJ886" s="3"/>
      <c r="AK886">
        <v>96</v>
      </c>
      <c r="AL886">
        <v>394</v>
      </c>
      <c r="AM886">
        <v>666</v>
      </c>
      <c r="AN886" s="1">
        <v>1230</v>
      </c>
      <c r="AO886" s="3"/>
      <c r="AP886" s="3"/>
      <c r="AQ886" s="3"/>
      <c r="AR886" s="3"/>
      <c r="AS886">
        <v>84</v>
      </c>
      <c r="AT886">
        <v>100</v>
      </c>
      <c r="AU886">
        <v>225</v>
      </c>
      <c r="AV886">
        <v>147</v>
      </c>
      <c r="AW886" s="3"/>
      <c r="AX886" s="3"/>
      <c r="AY886" s="3"/>
      <c r="AZ886" s="3"/>
      <c r="BA886">
        <v>12</v>
      </c>
      <c r="BB886">
        <v>295</v>
      </c>
      <c r="BC886">
        <v>441</v>
      </c>
      <c r="BD886" s="1">
        <v>1083</v>
      </c>
      <c r="BE886" s="3"/>
      <c r="BF886" s="3"/>
      <c r="BG886" s="3"/>
      <c r="BH886" s="3"/>
      <c r="BI886">
        <v>12</v>
      </c>
      <c r="BJ886">
        <v>295</v>
      </c>
      <c r="BK886">
        <v>441</v>
      </c>
      <c r="BL886" s="1">
        <v>1083</v>
      </c>
      <c r="BM886" s="3"/>
      <c r="BN886" s="3"/>
      <c r="BO886" s="3"/>
      <c r="BP886" s="3"/>
      <c r="BQ886">
        <v>55</v>
      </c>
      <c r="BR886">
        <v>57</v>
      </c>
      <c r="BS886">
        <v>59</v>
      </c>
      <c r="BT886">
        <v>575</v>
      </c>
      <c r="BU886" s="3"/>
      <c r="BV886" s="3"/>
      <c r="BW886" s="3"/>
      <c r="BX886" s="3"/>
      <c r="BY886" s="3"/>
      <c r="BZ886">
        <v>111.84</v>
      </c>
      <c r="CA886">
        <v>66.489999999999995</v>
      </c>
      <c r="CB886">
        <v>40.869999999999997</v>
      </c>
      <c r="CC886">
        <v>38.71</v>
      </c>
      <c r="CD886" s="3"/>
      <c r="CE886" s="3"/>
      <c r="CF886" s="3"/>
      <c r="CG886" s="3"/>
      <c r="CH886">
        <v>178.68</v>
      </c>
      <c r="CI886">
        <v>95.87</v>
      </c>
      <c r="CJ886">
        <v>50.84</v>
      </c>
      <c r="CK886" s="3"/>
      <c r="CL886" s="3"/>
      <c r="CM886" s="3"/>
      <c r="CN886" s="3"/>
      <c r="CO886">
        <v>560</v>
      </c>
      <c r="CP886" s="1">
        <v>2461</v>
      </c>
      <c r="CQ886" s="1">
        <v>3166</v>
      </c>
      <c r="CR886" s="1">
        <v>3271</v>
      </c>
      <c r="CS886" s="3"/>
      <c r="CT886" s="3"/>
      <c r="CU886" s="3"/>
      <c r="CV886" s="3"/>
      <c r="CW886" s="3"/>
      <c r="CX886" s="3"/>
      <c r="CY886" s="3"/>
      <c r="CZ886">
        <v>8.1</v>
      </c>
      <c r="DA886" s="3"/>
      <c r="DB886" s="3"/>
      <c r="DC886" s="3"/>
      <c r="DD886" s="3"/>
      <c r="DE886" s="3"/>
      <c r="DF886" s="3"/>
      <c r="DG886" s="3"/>
      <c r="DH886">
        <v>3.29</v>
      </c>
      <c r="DI886" s="3"/>
      <c r="DJ886" s="3"/>
      <c r="DK886" s="3"/>
      <c r="DL886" s="6">
        <f>(CM886*3+CL886*2+CK886)/6</f>
        <v>0</v>
      </c>
      <c r="DM886">
        <f>BH886+(BH886*(CG886-8.25)/8.25)</f>
        <v>0</v>
      </c>
      <c r="DN886">
        <f>BI886+(BI886*(CH886-8.25)/8.25)</f>
        <v>259.8981818181818</v>
      </c>
      <c r="DO886">
        <f>BJ886+(BJ886*(CI886-8.25)/8.25)</f>
        <v>3428.0787878787883</v>
      </c>
      <c r="DP886">
        <f>BK886+(BK886*(CJ886-8.25)/8.25)</f>
        <v>2717.6290909090912</v>
      </c>
      <c r="DQ886">
        <f>BL886+(BL886*(CK886-8.25)/8.25)</f>
        <v>0</v>
      </c>
      <c r="DR886">
        <f>BM886+(BM886*(CL886-8.25)/8.25)</f>
        <v>0</v>
      </c>
      <c r="DS886">
        <f>BN886+(BN886*(CM886-8.25)/8.25)</f>
        <v>0</v>
      </c>
      <c r="DT886" s="8">
        <f>DM886*10^8/$I886</f>
        <v>0</v>
      </c>
      <c r="DU886" s="8">
        <f>DN886*10^8/$I886</f>
        <v>1913.8457199673003</v>
      </c>
      <c r="DV886" s="8">
        <f>DO886*10^8/$I886</f>
        <v>25243.785354690513</v>
      </c>
      <c r="DW886" s="8">
        <f>DP886*10^8/$I886</f>
        <v>20012.1554052793</v>
      </c>
      <c r="DX886" s="8">
        <f>DQ886*10^8/$I886</f>
        <v>0</v>
      </c>
      <c r="DY886" s="8">
        <f>DR886*10^8/$I886</f>
        <v>0</v>
      </c>
      <c r="DZ886" s="8">
        <f>DS886*10^8/$I886</f>
        <v>0</v>
      </c>
      <c r="EA886" s="8">
        <f>DT886*10^8/$I886</f>
        <v>0</v>
      </c>
      <c r="EB886" s="8">
        <f>DZ886*0.8</f>
        <v>0</v>
      </c>
      <c r="EC886" s="10">
        <f>G886-E886</f>
        <v>-3500</v>
      </c>
      <c r="ED886" s="4">
        <f>EC886/E886*100</f>
        <v>-13.592233009708737</v>
      </c>
      <c r="EE886" s="4">
        <f>DY886-G886</f>
        <v>-22250</v>
      </c>
      <c r="EF886" s="12">
        <f>EE886/G886</f>
        <v>-1</v>
      </c>
      <c r="EG886" s="4">
        <f>G886-F886</f>
        <v>950</v>
      </c>
    </row>
    <row r="887" spans="1:137" x14ac:dyDescent="0.3">
      <c r="A887">
        <v>886</v>
      </c>
      <c r="B887" t="s">
        <v>5817</v>
      </c>
      <c r="C887" t="s">
        <v>3168</v>
      </c>
      <c r="D887" t="str">
        <f>VLOOKUP(C887,Sheet1!$A$2:$B$3197,2,FALSE)</f>
        <v>섬유,의류,신발,호화품</v>
      </c>
      <c r="E887">
        <v>10600</v>
      </c>
      <c r="F887">
        <v>12000</v>
      </c>
      <c r="G887" s="7">
        <v>11950</v>
      </c>
      <c r="H887" t="s">
        <v>832</v>
      </c>
      <c r="I887" s="7">
        <f>VALUE(LEFT(H887,FIND("/",H887)-1)) + VALUE(MID(H887,FIND("/",H887)+1,LEN(H887)))</f>
        <v>19062968</v>
      </c>
      <c r="J887" s="1">
        <v>2269160</v>
      </c>
      <c r="K887" s="1">
        <f>G887*I887/(10^8)</f>
        <v>2278.024676</v>
      </c>
      <c r="L887" s="3"/>
      <c r="M887" s="3"/>
      <c r="N887">
        <v>217</v>
      </c>
      <c r="O887">
        <v>641</v>
      </c>
      <c r="P887" s="1">
        <v>1397</v>
      </c>
      <c r="Q887" s="1">
        <v>2374</v>
      </c>
      <c r="R887" s="1">
        <v>3107</v>
      </c>
      <c r="S887" s="1">
        <v>3822</v>
      </c>
      <c r="T887" s="3"/>
      <c r="U887" s="3"/>
      <c r="V887">
        <v>45</v>
      </c>
      <c r="W887">
        <v>99</v>
      </c>
      <c r="X887">
        <v>81</v>
      </c>
      <c r="Y887">
        <v>225</v>
      </c>
      <c r="Z887">
        <v>293</v>
      </c>
      <c r="AA887">
        <v>360</v>
      </c>
      <c r="AB887" s="3"/>
      <c r="AC887" s="3"/>
      <c r="AD887">
        <v>36</v>
      </c>
      <c r="AE887">
        <v>76</v>
      </c>
      <c r="AF887">
        <v>70</v>
      </c>
      <c r="AG887">
        <v>180</v>
      </c>
      <c r="AH887">
        <v>231</v>
      </c>
      <c r="AI887">
        <v>282</v>
      </c>
      <c r="AJ887" s="3"/>
      <c r="AK887" s="3"/>
      <c r="AL887">
        <v>76</v>
      </c>
      <c r="AM887">
        <v>416</v>
      </c>
      <c r="AN887">
        <v>783</v>
      </c>
      <c r="AO887" s="1">
        <v>1033</v>
      </c>
      <c r="AP887" s="1">
        <v>1283</v>
      </c>
      <c r="AQ887" s="1">
        <v>1587</v>
      </c>
      <c r="AR887" s="3"/>
      <c r="AS887" s="3"/>
      <c r="AT887">
        <v>37</v>
      </c>
      <c r="AU887">
        <v>273</v>
      </c>
      <c r="AV887">
        <v>154</v>
      </c>
      <c r="AW887">
        <v>237</v>
      </c>
      <c r="AX887">
        <v>278</v>
      </c>
      <c r="AY887">
        <v>323</v>
      </c>
      <c r="AZ887" s="3"/>
      <c r="BA887" s="3"/>
      <c r="BB887">
        <v>39</v>
      </c>
      <c r="BC887">
        <v>142</v>
      </c>
      <c r="BD887">
        <v>629</v>
      </c>
      <c r="BE887">
        <v>797</v>
      </c>
      <c r="BF887" s="1">
        <v>1006</v>
      </c>
      <c r="BG887" s="1">
        <v>1264</v>
      </c>
      <c r="BH887" s="3"/>
      <c r="BI887" s="3"/>
      <c r="BJ887">
        <v>39</v>
      </c>
      <c r="BK887">
        <v>142</v>
      </c>
      <c r="BL887">
        <v>629</v>
      </c>
      <c r="BM887">
        <v>790</v>
      </c>
      <c r="BN887" s="1">
        <v>1001</v>
      </c>
      <c r="BO887" s="1">
        <v>1271</v>
      </c>
      <c r="BP887" s="3"/>
      <c r="BQ887" s="3"/>
      <c r="BR887">
        <v>1</v>
      </c>
      <c r="BS887">
        <v>1</v>
      </c>
      <c r="BT887">
        <v>95</v>
      </c>
      <c r="BU887">
        <v>95</v>
      </c>
      <c r="BV887">
        <v>95</v>
      </c>
      <c r="BW887">
        <v>95</v>
      </c>
      <c r="BX887" s="3"/>
      <c r="BY887" s="3"/>
      <c r="BZ887" s="3"/>
      <c r="CA887">
        <v>31.05</v>
      </c>
      <c r="CB887">
        <v>11.67</v>
      </c>
      <c r="CC887">
        <v>19.82</v>
      </c>
      <c r="CD887">
        <v>19.97</v>
      </c>
      <c r="CE887">
        <v>19.63</v>
      </c>
      <c r="CF887" s="3"/>
      <c r="CG887" s="3"/>
      <c r="CH887" s="3"/>
      <c r="CI887">
        <v>84.04</v>
      </c>
      <c r="CJ887">
        <v>18.14</v>
      </c>
      <c r="CK887">
        <v>25.48</v>
      </c>
      <c r="CL887">
        <v>25.66</v>
      </c>
      <c r="CM887">
        <v>24.65</v>
      </c>
      <c r="CN887" s="3"/>
      <c r="CO887" s="3"/>
      <c r="CP887">
        <v>252</v>
      </c>
      <c r="CQ887">
        <v>413</v>
      </c>
      <c r="CR887">
        <v>396</v>
      </c>
      <c r="CS887">
        <v>948</v>
      </c>
      <c r="CT887" s="1">
        <v>1205</v>
      </c>
      <c r="CU887" s="1">
        <v>1469</v>
      </c>
      <c r="CV887" s="3"/>
      <c r="CW887" s="3"/>
      <c r="CX887" s="3"/>
      <c r="CY887" s="3"/>
      <c r="CZ887">
        <v>27</v>
      </c>
      <c r="DA887">
        <v>12.61</v>
      </c>
      <c r="DB887">
        <v>9.92</v>
      </c>
      <c r="DC887">
        <v>8.14</v>
      </c>
      <c r="DD887" s="3"/>
      <c r="DE887" s="3"/>
      <c r="DF887" s="3"/>
      <c r="DG887" s="3"/>
      <c r="DH887">
        <v>3.1</v>
      </c>
      <c r="DI887">
        <v>2.78</v>
      </c>
      <c r="DJ887">
        <v>2.21</v>
      </c>
      <c r="DK887">
        <v>1.75</v>
      </c>
      <c r="DL887" s="6">
        <f>(CM887*3+CL887*2+CK887)/6</f>
        <v>25.124999999999996</v>
      </c>
      <c r="DM887">
        <f>BH887+(BH887*(CG887-8.25)/8.25)</f>
        <v>0</v>
      </c>
      <c r="DN887">
        <f>BI887+(BI887*(CH887-8.25)/8.25)</f>
        <v>0</v>
      </c>
      <c r="DO887">
        <f>BJ887+(BJ887*(CI887-8.25)/8.25)</f>
        <v>397.28000000000003</v>
      </c>
      <c r="DP887">
        <f>BK887+(BK887*(CJ887-8.25)/8.25)</f>
        <v>312.22787878787881</v>
      </c>
      <c r="DQ887">
        <f>BL887+(BL887*(CK887-8.25)/8.25)</f>
        <v>1942.6569696969698</v>
      </c>
      <c r="DR887">
        <f>BM887+(BM887*(CL887-8.25)/8.25)</f>
        <v>2457.1393939393938</v>
      </c>
      <c r="DS887">
        <f>BN887+(BN887*(CM887-8.25)/8.25)</f>
        <v>2990.8666666666663</v>
      </c>
      <c r="DT887" s="8">
        <f>DM887*10^8/$I887</f>
        <v>0</v>
      </c>
      <c r="DU887" s="8">
        <f>DN887*10^8/$I887</f>
        <v>0</v>
      </c>
      <c r="DV887" s="8">
        <f>DO887*10^8/$I887</f>
        <v>2084.0406383727864</v>
      </c>
      <c r="DW887" s="8">
        <f>DP887*10^8/$I887</f>
        <v>1637.8765299709826</v>
      </c>
      <c r="DX887" s="8">
        <f>DQ887*10^8/$I887</f>
        <v>10190.737191065788</v>
      </c>
      <c r="DY887" s="8">
        <f>DR887*10^8/$I887</f>
        <v>12889.595124638481</v>
      </c>
      <c r="DZ887" s="8">
        <f>DS887*10^8/$I887</f>
        <v>15689.407161920779</v>
      </c>
      <c r="EA887" s="8">
        <f>DT887*10^8/$I887</f>
        <v>0</v>
      </c>
      <c r="EB887" s="8">
        <f>DZ887*0.8</f>
        <v>12551.525729536625</v>
      </c>
      <c r="EC887" s="10">
        <f>G887-E887</f>
        <v>1350</v>
      </c>
      <c r="ED887" s="4">
        <f>EC887/E887*100</f>
        <v>12.735849056603774</v>
      </c>
      <c r="EE887" s="4">
        <f>DY887-G887</f>
        <v>939.59512463848114</v>
      </c>
      <c r="EF887" s="12">
        <f>EE887/G887</f>
        <v>7.8627207082718087E-2</v>
      </c>
      <c r="EG887" s="4">
        <f>G887-F887</f>
        <v>-50</v>
      </c>
    </row>
    <row r="888" spans="1:137" x14ac:dyDescent="0.3">
      <c r="A888">
        <v>887</v>
      </c>
      <c r="B888" t="s">
        <v>7403</v>
      </c>
      <c r="C888" t="s">
        <v>3169</v>
      </c>
      <c r="D888" t="str">
        <f>VLOOKUP(C888,Sheet1!$A$2:$B$3197,2,FALSE)</f>
        <v>소프트웨어</v>
      </c>
      <c r="E888">
        <v>14500</v>
      </c>
      <c r="F888">
        <v>12400</v>
      </c>
      <c r="G888" s="7">
        <v>12600</v>
      </c>
      <c r="H888" t="s">
        <v>833</v>
      </c>
      <c r="I888" s="7">
        <f>VALUE(LEFT(H888,FIND("/",H888)-1)) + VALUE(MID(H888,FIND("/",H888)+1,LEN(H888)))</f>
        <v>8131000</v>
      </c>
      <c r="J888" s="1">
        <v>873760</v>
      </c>
      <c r="K888" s="1">
        <f>G888*I888/(10^8)</f>
        <v>1024.5060000000001</v>
      </c>
      <c r="L888">
        <v>253</v>
      </c>
      <c r="M888">
        <v>263</v>
      </c>
      <c r="N888">
        <v>304</v>
      </c>
      <c r="O888">
        <v>380</v>
      </c>
      <c r="P888">
        <v>439</v>
      </c>
      <c r="Q888" s="3"/>
      <c r="R888" s="3"/>
      <c r="S888" s="3"/>
      <c r="T888">
        <v>14</v>
      </c>
      <c r="U888">
        <v>13</v>
      </c>
      <c r="V888">
        <v>15</v>
      </c>
      <c r="W888">
        <v>43</v>
      </c>
      <c r="X888">
        <v>43</v>
      </c>
      <c r="Y888" s="3"/>
      <c r="Z888" s="3"/>
      <c r="AA888" s="3"/>
      <c r="AB888">
        <v>11</v>
      </c>
      <c r="AC888">
        <v>11</v>
      </c>
      <c r="AD888">
        <v>-36</v>
      </c>
      <c r="AE888">
        <v>43</v>
      </c>
      <c r="AF888">
        <v>49</v>
      </c>
      <c r="AG888" s="3"/>
      <c r="AH888" s="3"/>
      <c r="AI888" s="3"/>
      <c r="AJ888">
        <v>221</v>
      </c>
      <c r="AK888">
        <v>236</v>
      </c>
      <c r="AL888">
        <v>229</v>
      </c>
      <c r="AM888">
        <v>304</v>
      </c>
      <c r="AN888">
        <v>525</v>
      </c>
      <c r="AO888" s="3"/>
      <c r="AP888" s="3"/>
      <c r="AQ888" s="3"/>
      <c r="AR888">
        <v>150</v>
      </c>
      <c r="AS888">
        <v>155</v>
      </c>
      <c r="AT888">
        <v>188</v>
      </c>
      <c r="AU888">
        <v>203</v>
      </c>
      <c r="AV888">
        <v>187</v>
      </c>
      <c r="AW888" s="3"/>
      <c r="AX888" s="3"/>
      <c r="AY888" s="3"/>
      <c r="AZ888">
        <v>71</v>
      </c>
      <c r="BA888">
        <v>81</v>
      </c>
      <c r="BB888">
        <v>41</v>
      </c>
      <c r="BC888">
        <v>101</v>
      </c>
      <c r="BD888">
        <v>338</v>
      </c>
      <c r="BE888" s="3"/>
      <c r="BF888" s="3"/>
      <c r="BG888" s="3"/>
      <c r="BH888">
        <v>71</v>
      </c>
      <c r="BI888">
        <v>81</v>
      </c>
      <c r="BJ888">
        <v>41</v>
      </c>
      <c r="BK888">
        <v>101</v>
      </c>
      <c r="BL888">
        <v>337</v>
      </c>
      <c r="BM888" s="3"/>
      <c r="BN888" s="3"/>
      <c r="BO888" s="3"/>
      <c r="BP888">
        <v>15</v>
      </c>
      <c r="BQ888">
        <v>15</v>
      </c>
      <c r="BR888">
        <v>15</v>
      </c>
      <c r="BS888">
        <v>32</v>
      </c>
      <c r="BT888">
        <v>41</v>
      </c>
      <c r="BU888" s="3"/>
      <c r="BV888" s="3"/>
      <c r="BW888" s="3"/>
      <c r="BX888">
        <v>5.32</v>
      </c>
      <c r="BY888">
        <v>4.79</v>
      </c>
      <c r="BZ888" t="s">
        <v>0</v>
      </c>
      <c r="CA888">
        <v>16.28</v>
      </c>
      <c r="CB888">
        <v>11.74</v>
      </c>
      <c r="CC888" s="3"/>
      <c r="CD888" s="3"/>
      <c r="CE888" s="3"/>
      <c r="CF888">
        <v>17.53</v>
      </c>
      <c r="CG888">
        <v>14.49</v>
      </c>
      <c r="CH888" t="s">
        <v>0</v>
      </c>
      <c r="CI888">
        <v>61.06</v>
      </c>
      <c r="CJ888">
        <v>22.2</v>
      </c>
      <c r="CK888" s="3"/>
      <c r="CL888" s="3"/>
      <c r="CM888" s="3"/>
      <c r="CN888">
        <v>197</v>
      </c>
      <c r="CO888">
        <v>189</v>
      </c>
      <c r="CP888">
        <v>-611</v>
      </c>
      <c r="CQ888">
        <v>714</v>
      </c>
      <c r="CR888">
        <v>686</v>
      </c>
      <c r="CS888" s="3"/>
      <c r="CT888" s="3"/>
      <c r="CU888" s="3"/>
      <c r="CV888" s="3"/>
      <c r="CW888" s="3"/>
      <c r="CX888" s="3"/>
      <c r="CY888" s="3"/>
      <c r="CZ888">
        <v>20.62</v>
      </c>
      <c r="DA888" s="3"/>
      <c r="DB888" s="3"/>
      <c r="DC888" s="3"/>
      <c r="DD888" s="3"/>
      <c r="DE888" s="3"/>
      <c r="DF888" s="3"/>
      <c r="DG888" s="3"/>
      <c r="DH888">
        <v>3.41</v>
      </c>
      <c r="DI888" s="3"/>
      <c r="DJ888" s="3"/>
      <c r="DK888" s="3"/>
      <c r="DL888" s="6">
        <f>(CM888*3+CL888*2+CK888)/6</f>
        <v>0</v>
      </c>
      <c r="DM888">
        <f>BH888+(BH888*(CG888-8.25)/8.25)</f>
        <v>124.70181818181818</v>
      </c>
      <c r="DN888" t="e">
        <f>BI888+(BI888*(CH888-8.25)/8.25)</f>
        <v>#VALUE!</v>
      </c>
      <c r="DO888">
        <f>BJ888+(BJ888*(CI888-8.25)/8.25)</f>
        <v>303.44969696969696</v>
      </c>
      <c r="DP888">
        <f>BK888+(BK888*(CJ888-8.25)/8.25)</f>
        <v>271.78181818181815</v>
      </c>
      <c r="DQ888">
        <f>BL888+(BL888*(CK888-8.25)/8.25)</f>
        <v>0</v>
      </c>
      <c r="DR888">
        <f>BM888+(BM888*(CL888-8.25)/8.25)</f>
        <v>0</v>
      </c>
      <c r="DS888">
        <f>BN888+(BN888*(CM888-8.25)/8.25)</f>
        <v>0</v>
      </c>
      <c r="DT888" s="8">
        <f>DM888*10^8/$I888</f>
        <v>1533.6590601625653</v>
      </c>
      <c r="DU888" s="8" t="e">
        <f>DN888*10^8/$I888</f>
        <v>#VALUE!</v>
      </c>
      <c r="DV888" s="8">
        <f>DO888*10^8/$I888</f>
        <v>3732.0095556474844</v>
      </c>
      <c r="DW888" s="8">
        <f>DP888*10^8/$I888</f>
        <v>3342.5386567681485</v>
      </c>
      <c r="DX888" s="8">
        <f>DQ888*10^8/$I888</f>
        <v>0</v>
      </c>
      <c r="DY888" s="8">
        <f>DR888*10^8/$I888</f>
        <v>0</v>
      </c>
      <c r="DZ888" s="8">
        <f>DS888*10^8/$I888</f>
        <v>0</v>
      </c>
      <c r="EA888" s="8">
        <f>DT888*10^8/$I888</f>
        <v>18861.875048119116</v>
      </c>
      <c r="EB888" s="8">
        <f>DZ888*0.8</f>
        <v>0</v>
      </c>
      <c r="EC888" s="10">
        <f>G888-E888</f>
        <v>-1900</v>
      </c>
      <c r="ED888" s="4">
        <f>EC888/E888*100</f>
        <v>-13.103448275862069</v>
      </c>
      <c r="EE888" s="4">
        <f>DY888-G888</f>
        <v>-12600</v>
      </c>
      <c r="EF888" s="12">
        <f>EE888/G888</f>
        <v>-1</v>
      </c>
      <c r="EG888" s="4">
        <f>G888-F888</f>
        <v>200</v>
      </c>
    </row>
    <row r="889" spans="1:137" x14ac:dyDescent="0.3">
      <c r="A889">
        <v>888</v>
      </c>
      <c r="B889" t="s">
        <v>7817</v>
      </c>
      <c r="C889" t="s">
        <v>3170</v>
      </c>
      <c r="D889" t="str">
        <f>VLOOKUP(C889,Sheet1!$A$2:$B$3197,2,FALSE)</f>
        <v>제약</v>
      </c>
      <c r="E889" s="7">
        <v>23500</v>
      </c>
      <c r="F889" s="7">
        <v>48200</v>
      </c>
      <c r="G889" s="7">
        <v>45450</v>
      </c>
      <c r="H889" t="s">
        <v>834</v>
      </c>
      <c r="I889" s="7">
        <f>VALUE(LEFT(H889,FIND("/",H889)-1)) + VALUE(MID(H889,FIND("/",H889)+1,LEN(H889)))</f>
        <v>10906701</v>
      </c>
      <c r="J889">
        <v>0</v>
      </c>
      <c r="K889" s="1">
        <f>G889*I889/(10^8)</f>
        <v>4957.0956045000003</v>
      </c>
      <c r="L889">
        <v>537</v>
      </c>
      <c r="M889">
        <v>560</v>
      </c>
      <c r="N889">
        <v>605</v>
      </c>
      <c r="O889">
        <v>661</v>
      </c>
      <c r="P889">
        <v>715</v>
      </c>
      <c r="Q889" s="3"/>
      <c r="R889" s="3"/>
      <c r="S889" s="3"/>
      <c r="T889">
        <v>68</v>
      </c>
      <c r="U889">
        <v>44</v>
      </c>
      <c r="V889">
        <v>57</v>
      </c>
      <c r="W889">
        <v>72</v>
      </c>
      <c r="X889">
        <v>46</v>
      </c>
      <c r="Y889" s="3"/>
      <c r="Z889" s="3"/>
      <c r="AA889" s="3"/>
      <c r="AB889">
        <v>-1</v>
      </c>
      <c r="AC889">
        <v>25</v>
      </c>
      <c r="AD889">
        <v>38</v>
      </c>
      <c r="AE889">
        <v>55</v>
      </c>
      <c r="AF889">
        <v>32</v>
      </c>
      <c r="AG889" s="3"/>
      <c r="AH889" s="3"/>
      <c r="AI889" s="3"/>
      <c r="AJ889">
        <v>493</v>
      </c>
      <c r="AK889">
        <v>532</v>
      </c>
      <c r="AL889">
        <v>622</v>
      </c>
      <c r="AM889">
        <v>667</v>
      </c>
      <c r="AN889">
        <v>813</v>
      </c>
      <c r="AO889" s="3"/>
      <c r="AP889" s="3"/>
      <c r="AQ889" s="3"/>
      <c r="AR889">
        <v>333</v>
      </c>
      <c r="AS889">
        <v>354</v>
      </c>
      <c r="AT889">
        <v>400</v>
      </c>
      <c r="AU889">
        <v>401</v>
      </c>
      <c r="AV889">
        <v>348</v>
      </c>
      <c r="AW889" s="3"/>
      <c r="AX889" s="3"/>
      <c r="AY889" s="3"/>
      <c r="AZ889">
        <v>160</v>
      </c>
      <c r="BA889">
        <v>178</v>
      </c>
      <c r="BB889">
        <v>222</v>
      </c>
      <c r="BC889">
        <v>266</v>
      </c>
      <c r="BD889">
        <v>465</v>
      </c>
      <c r="BE889" s="3"/>
      <c r="BF889" s="3"/>
      <c r="BG889" s="3"/>
      <c r="BH889">
        <v>160</v>
      </c>
      <c r="BI889">
        <v>178</v>
      </c>
      <c r="BJ889">
        <v>222</v>
      </c>
      <c r="BK889">
        <v>266</v>
      </c>
      <c r="BL889">
        <v>465</v>
      </c>
      <c r="BM889" s="3"/>
      <c r="BN889" s="3"/>
      <c r="BO889" s="3"/>
      <c r="BP889">
        <v>42</v>
      </c>
      <c r="BQ889">
        <v>42</v>
      </c>
      <c r="BR889">
        <v>44</v>
      </c>
      <c r="BS889">
        <v>44</v>
      </c>
      <c r="BT889">
        <v>55</v>
      </c>
      <c r="BU889" s="3"/>
      <c r="BV889" s="3"/>
      <c r="BW889" s="3"/>
      <c r="BX889" t="s">
        <v>0</v>
      </c>
      <c r="BY889">
        <v>4.9000000000000004</v>
      </c>
      <c r="BZ889">
        <v>6.63</v>
      </c>
      <c r="CA889">
        <v>8.57</v>
      </c>
      <c r="CB889">
        <v>4.2699999999999996</v>
      </c>
      <c r="CC889" s="3"/>
      <c r="CD889" s="3"/>
      <c r="CE889" s="3"/>
      <c r="CF889" t="s">
        <v>0</v>
      </c>
      <c r="CG889">
        <v>14.87</v>
      </c>
      <c r="CH889">
        <v>19.12</v>
      </c>
      <c r="CI889">
        <v>22.64</v>
      </c>
      <c r="CJ889">
        <v>8.64</v>
      </c>
      <c r="CK889" s="3"/>
      <c r="CL889" s="3"/>
      <c r="CM889" s="3"/>
      <c r="CN889">
        <v>-18</v>
      </c>
      <c r="CO889">
        <v>299</v>
      </c>
      <c r="CP889">
        <v>444</v>
      </c>
      <c r="CQ889">
        <v>629</v>
      </c>
      <c r="CR889">
        <v>323</v>
      </c>
      <c r="CS889" s="3"/>
      <c r="CT889" s="3"/>
      <c r="CU889" s="3"/>
      <c r="CV889" s="3"/>
      <c r="CW889" s="3"/>
      <c r="CX889" s="3"/>
      <c r="CY889" s="3"/>
      <c r="CZ889">
        <v>68.66</v>
      </c>
      <c r="DA889" s="3"/>
      <c r="DB889" s="3"/>
      <c r="DC889" s="3"/>
      <c r="DD889" s="3"/>
      <c r="DE889" s="3"/>
      <c r="DF889" s="3"/>
      <c r="DG889" s="3"/>
      <c r="DH889">
        <v>5.21</v>
      </c>
      <c r="DI889" s="3"/>
      <c r="DJ889" s="3"/>
      <c r="DK889" s="3"/>
      <c r="DL889" s="6">
        <f>(CM889*3+CL889*2+CK889)/6</f>
        <v>0</v>
      </c>
      <c r="DM889">
        <f>BH889+(BH889*(CG889-8.25)/8.25)</f>
        <v>288.38787878787878</v>
      </c>
      <c r="DN889">
        <f>BI889+(BI889*(CH889-8.25)/8.25)</f>
        <v>412.52848484848482</v>
      </c>
      <c r="DO889">
        <f>BJ889+(BJ889*(CI889-8.25)/8.25)</f>
        <v>609.22181818181821</v>
      </c>
      <c r="DP889">
        <f>BK889+(BK889*(CJ889-8.25)/8.25)</f>
        <v>278.5745454545455</v>
      </c>
      <c r="DQ889">
        <f>BL889+(BL889*(CK889-8.25)/8.25)</f>
        <v>0</v>
      </c>
      <c r="DR889">
        <f>BM889+(BM889*(CL889-8.25)/8.25)</f>
        <v>0</v>
      </c>
      <c r="DS889">
        <f>BN889+(BN889*(CM889-8.25)/8.25)</f>
        <v>0</v>
      </c>
      <c r="DT889" s="8">
        <f>DM889*10^8/$I889</f>
        <v>2644.1348193911135</v>
      </c>
      <c r="DU889" s="8">
        <f>DN889*10^8/$I889</f>
        <v>3782.3397271868444</v>
      </c>
      <c r="DV889" s="8">
        <f>DO889*10^8/$I889</f>
        <v>5585.7570330553508</v>
      </c>
      <c r="DW889" s="8">
        <f>DP889*10^8/$I889</f>
        <v>2554.1595525039652</v>
      </c>
      <c r="DX889" s="8">
        <f>DQ889*10^8/$I889</f>
        <v>0</v>
      </c>
      <c r="DY889" s="8">
        <f>DR889*10^8/$I889</f>
        <v>0</v>
      </c>
      <c r="DZ889" s="8">
        <f>DS889*10^8/$I889</f>
        <v>0</v>
      </c>
      <c r="EA889" s="8">
        <f>DT889*10^8/$I889</f>
        <v>24243.213593103115</v>
      </c>
      <c r="EB889" s="8">
        <f>DZ889*0.8</f>
        <v>0</v>
      </c>
      <c r="EC889" s="10">
        <f>G889-E889</f>
        <v>21950</v>
      </c>
      <c r="ED889" s="4">
        <f>EC889/E889*100</f>
        <v>93.40425531914893</v>
      </c>
      <c r="EE889" s="4">
        <f>DY889-G889</f>
        <v>-45450</v>
      </c>
      <c r="EF889" s="12">
        <f>EE889/G889</f>
        <v>-1</v>
      </c>
      <c r="EG889" s="4">
        <f>G889-F889</f>
        <v>-2750</v>
      </c>
    </row>
    <row r="890" spans="1:137" x14ac:dyDescent="0.3">
      <c r="A890">
        <v>889</v>
      </c>
      <c r="B890" t="s">
        <v>5873</v>
      </c>
      <c r="C890" t="s">
        <v>3171</v>
      </c>
      <c r="D890" t="str">
        <f>VLOOKUP(C890,Sheet1!$A$2:$B$3197,2,FALSE)</f>
        <v>반도체와반도체장비</v>
      </c>
      <c r="E890">
        <v>290000</v>
      </c>
      <c r="F890">
        <v>331000</v>
      </c>
      <c r="G890" s="7">
        <v>328100</v>
      </c>
      <c r="H890" t="s">
        <v>835</v>
      </c>
      <c r="I890" s="7">
        <f>VALUE(LEFT(H890,FIND("/",H890)-1)) + VALUE(MID(H890,FIND("/",H890)+1,LEN(H890)))</f>
        <v>7778566</v>
      </c>
      <c r="J890">
        <v>110</v>
      </c>
      <c r="K890" s="1">
        <f>G890*I890/(10^8)</f>
        <v>25521.475046</v>
      </c>
      <c r="L890" s="3"/>
      <c r="M890" s="3"/>
      <c r="N890" s="3"/>
      <c r="O890" s="3"/>
      <c r="P890" s="1">
        <v>4701</v>
      </c>
      <c r="Q890" s="1">
        <v>10433</v>
      </c>
      <c r="R890" s="1">
        <v>11946</v>
      </c>
      <c r="S890" s="1">
        <v>13574</v>
      </c>
      <c r="T890" s="3"/>
      <c r="U890" s="3"/>
      <c r="V890" s="3"/>
      <c r="W890" s="3"/>
      <c r="X890" s="1">
        <v>1040</v>
      </c>
      <c r="Y890" s="1">
        <v>2344</v>
      </c>
      <c r="Z890" s="1">
        <v>2784</v>
      </c>
      <c r="AA890" s="1">
        <v>3218</v>
      </c>
      <c r="AB890" s="3"/>
      <c r="AC890" s="3"/>
      <c r="AD890" s="3"/>
      <c r="AE890" s="3"/>
      <c r="AF890">
        <v>649</v>
      </c>
      <c r="AG890" s="1">
        <v>1868</v>
      </c>
      <c r="AH890" s="1">
        <v>2190</v>
      </c>
      <c r="AI890" s="1">
        <v>2528</v>
      </c>
      <c r="AJ890" s="3"/>
      <c r="AK890" s="3"/>
      <c r="AL890" s="3"/>
      <c r="AM890" s="3"/>
      <c r="AN890" s="1">
        <v>7177</v>
      </c>
      <c r="AO890" s="1">
        <v>9633</v>
      </c>
      <c r="AP890" s="1">
        <v>11761</v>
      </c>
      <c r="AQ890" s="1">
        <v>14160</v>
      </c>
      <c r="AR890" s="3"/>
      <c r="AS890" s="3"/>
      <c r="AT890" s="3"/>
      <c r="AU890" s="3"/>
      <c r="AV890" s="1">
        <v>2093</v>
      </c>
      <c r="AW890" s="1">
        <v>2861</v>
      </c>
      <c r="AX890" s="1">
        <v>3053</v>
      </c>
      <c r="AY890" s="1">
        <v>3277</v>
      </c>
      <c r="AZ890" s="3"/>
      <c r="BA890" s="3"/>
      <c r="BB890" s="3"/>
      <c r="BC890" s="3"/>
      <c r="BD890" s="1">
        <v>5085</v>
      </c>
      <c r="BE890" s="1">
        <v>6772</v>
      </c>
      <c r="BF890" s="1">
        <v>8709</v>
      </c>
      <c r="BG890" s="1">
        <v>10883</v>
      </c>
      <c r="BH890" s="3"/>
      <c r="BI890" s="3"/>
      <c r="BJ890" s="3"/>
      <c r="BK890" s="3"/>
      <c r="BL890" s="1">
        <v>4952</v>
      </c>
      <c r="BM890" s="1">
        <v>6437</v>
      </c>
      <c r="BN890" s="1">
        <v>8069</v>
      </c>
      <c r="BO890" s="1">
        <v>9898</v>
      </c>
      <c r="BP890" s="3"/>
      <c r="BQ890" s="3"/>
      <c r="BR890" s="3"/>
      <c r="BS890" s="3"/>
      <c r="BT890">
        <v>39</v>
      </c>
      <c r="BU890">
        <v>39</v>
      </c>
      <c r="BV890">
        <v>39</v>
      </c>
      <c r="BW890">
        <v>39</v>
      </c>
      <c r="BX890" s="3"/>
      <c r="BY890" s="3"/>
      <c r="BZ890" s="3"/>
      <c r="CA890" s="3"/>
      <c r="CB890" s="3"/>
      <c r="CC890">
        <v>22.22</v>
      </c>
      <c r="CD890">
        <v>20.47</v>
      </c>
      <c r="CE890">
        <v>19.5</v>
      </c>
      <c r="CF890" s="3"/>
      <c r="CG890" s="3"/>
      <c r="CH890" s="3"/>
      <c r="CI890" s="3"/>
      <c r="CJ890" s="3"/>
      <c r="CK890">
        <v>33.51</v>
      </c>
      <c r="CL890">
        <v>30.14</v>
      </c>
      <c r="CM890">
        <v>27.28</v>
      </c>
      <c r="CN890" s="3"/>
      <c r="CO890" s="3"/>
      <c r="CP890" s="3"/>
      <c r="CQ890" s="3"/>
      <c r="CR890" s="1">
        <v>8133</v>
      </c>
      <c r="CS890" s="1">
        <v>24535</v>
      </c>
      <c r="CT890" s="1">
        <v>28103</v>
      </c>
      <c r="CU890" s="1">
        <v>31503</v>
      </c>
      <c r="CV890" s="3"/>
      <c r="CW890" s="3"/>
      <c r="CX890" s="3"/>
      <c r="CY890" s="3"/>
      <c r="CZ890">
        <v>33.479999999999997</v>
      </c>
      <c r="DA890">
        <v>13.37</v>
      </c>
      <c r="DB890">
        <v>11.67</v>
      </c>
      <c r="DC890">
        <v>10.41</v>
      </c>
      <c r="DD890" s="3"/>
      <c r="DE890" s="3"/>
      <c r="DF890" s="3"/>
      <c r="DG890" s="3"/>
      <c r="DH890">
        <v>4.25</v>
      </c>
      <c r="DI890">
        <v>3.94</v>
      </c>
      <c r="DJ890">
        <v>3.15</v>
      </c>
      <c r="DK890">
        <v>2.57</v>
      </c>
      <c r="DL890" s="6">
        <f>(CM890*3+CL890*2+CK890)/6</f>
        <v>29.271666666666665</v>
      </c>
      <c r="DM890">
        <f>BH890+(BH890*(CG890-8.25)/8.25)</f>
        <v>0</v>
      </c>
      <c r="DN890">
        <f>BI890+(BI890*(CH890-8.25)/8.25)</f>
        <v>0</v>
      </c>
      <c r="DO890">
        <f>BJ890+(BJ890*(CI890-8.25)/8.25)</f>
        <v>0</v>
      </c>
      <c r="DP890">
        <f>BK890+(BK890*(CJ890-8.25)/8.25)</f>
        <v>0</v>
      </c>
      <c r="DQ890">
        <f>BL890+(BL890*(CK890-8.25)/8.25)</f>
        <v>20114.123636363634</v>
      </c>
      <c r="DR890">
        <f>BM890+(BM890*(CL890-8.25)/8.25)</f>
        <v>23516.506666666664</v>
      </c>
      <c r="DS890">
        <f>BN890+(BN890*(CM890-8.25)/8.25)</f>
        <v>26681.493333333336</v>
      </c>
      <c r="DT890" s="8">
        <f>DM890*10^8/$I890</f>
        <v>0</v>
      </c>
      <c r="DU890" s="8">
        <f>DN890*10^8/$I890</f>
        <v>0</v>
      </c>
      <c r="DV890" s="8">
        <f>DO890*10^8/$I890</f>
        <v>0</v>
      </c>
      <c r="DW890" s="8">
        <f>DP890*10^8/$I890</f>
        <v>0</v>
      </c>
      <c r="DX890" s="8">
        <f>DQ890*10^8/$I890</f>
        <v>258583.95540210928</v>
      </c>
      <c r="DY890" s="8">
        <f>DR890*10^8/$I890</f>
        <v>302324.44729101309</v>
      </c>
      <c r="DZ890" s="8">
        <f>DS890*10^8/$I890</f>
        <v>343013.00951015053</v>
      </c>
      <c r="EA890" s="8">
        <f>DT890*10^8/$I890</f>
        <v>0</v>
      </c>
      <c r="EB890" s="8">
        <f>DZ890*0.8</f>
        <v>274410.40760812041</v>
      </c>
      <c r="EC890" s="10">
        <f>G890-E890</f>
        <v>38100</v>
      </c>
      <c r="ED890" s="4">
        <f>EC890/E890*100</f>
        <v>13.137931034482758</v>
      </c>
      <c r="EE890" s="4">
        <f>DY890-G890</f>
        <v>-25775.552708986914</v>
      </c>
      <c r="EF890" s="12">
        <f>EE890/G890</f>
        <v>-7.8560050926506905E-2</v>
      </c>
      <c r="EG890" s="4">
        <f>G890-F890</f>
        <v>-2900</v>
      </c>
    </row>
    <row r="891" spans="1:137" x14ac:dyDescent="0.3">
      <c r="A891">
        <v>890</v>
      </c>
      <c r="B891" t="s">
        <v>7425</v>
      </c>
      <c r="C891" t="s">
        <v>3172</v>
      </c>
      <c r="D891" t="str">
        <f>VLOOKUP(C891,Sheet1!$A$2:$B$3197,2,FALSE)</f>
        <v>건강관리장비와용품</v>
      </c>
      <c r="E891">
        <v>14250</v>
      </c>
      <c r="F891">
        <v>12500</v>
      </c>
      <c r="G891" s="7">
        <v>13200</v>
      </c>
      <c r="H891" t="s">
        <v>836</v>
      </c>
      <c r="I891" s="7">
        <f>VALUE(LEFT(H891,FIND("/",H891)-1)) + VALUE(MID(H891,FIND("/",H891)+1,LEN(H891)))</f>
        <v>7815060</v>
      </c>
      <c r="J891" s="1">
        <v>75000</v>
      </c>
      <c r="K891" s="1">
        <f>G891*I891/(10^8)</f>
        <v>1031.5879199999999</v>
      </c>
      <c r="L891">
        <v>103</v>
      </c>
      <c r="M891">
        <v>133</v>
      </c>
      <c r="N891">
        <v>178</v>
      </c>
      <c r="O891">
        <v>214</v>
      </c>
      <c r="P891">
        <v>210</v>
      </c>
      <c r="Q891" s="3"/>
      <c r="R891" s="3"/>
      <c r="S891" s="3"/>
      <c r="T891">
        <v>2</v>
      </c>
      <c r="U891">
        <v>10</v>
      </c>
      <c r="V891">
        <v>24</v>
      </c>
      <c r="W891">
        <v>35</v>
      </c>
      <c r="X891">
        <v>36</v>
      </c>
      <c r="Y891" s="3"/>
      <c r="Z891" s="3"/>
      <c r="AA891" s="3"/>
      <c r="AB891">
        <v>5</v>
      </c>
      <c r="AC891">
        <v>7</v>
      </c>
      <c r="AD891">
        <v>20</v>
      </c>
      <c r="AE891">
        <v>29</v>
      </c>
      <c r="AF891">
        <v>47</v>
      </c>
      <c r="AG891" s="3"/>
      <c r="AH891" s="3"/>
      <c r="AI891" s="3"/>
      <c r="AJ891">
        <v>141</v>
      </c>
      <c r="AK891">
        <v>150</v>
      </c>
      <c r="AL891">
        <v>189</v>
      </c>
      <c r="AM891">
        <v>241</v>
      </c>
      <c r="AN891">
        <v>453</v>
      </c>
      <c r="AO891" s="3"/>
      <c r="AP891" s="3"/>
      <c r="AQ891" s="3"/>
      <c r="AR891">
        <v>56</v>
      </c>
      <c r="AS891">
        <v>56</v>
      </c>
      <c r="AT891">
        <v>76</v>
      </c>
      <c r="AU891">
        <v>98</v>
      </c>
      <c r="AV891">
        <v>146</v>
      </c>
      <c r="AW891" s="3"/>
      <c r="AX891" s="3"/>
      <c r="AY891" s="3"/>
      <c r="AZ891">
        <v>86</v>
      </c>
      <c r="BA891">
        <v>93</v>
      </c>
      <c r="BB891">
        <v>113</v>
      </c>
      <c r="BC891">
        <v>143</v>
      </c>
      <c r="BD891">
        <v>308</v>
      </c>
      <c r="BE891" s="3"/>
      <c r="BF891" s="3"/>
      <c r="BG891" s="3"/>
      <c r="BH891">
        <v>86</v>
      </c>
      <c r="BI891">
        <v>93</v>
      </c>
      <c r="BJ891">
        <v>113</v>
      </c>
      <c r="BK891">
        <v>143</v>
      </c>
      <c r="BL891">
        <v>308</v>
      </c>
      <c r="BM891" s="3"/>
      <c r="BN891" s="3"/>
      <c r="BO891" s="3"/>
      <c r="BP891">
        <v>29</v>
      </c>
      <c r="BQ891">
        <v>29</v>
      </c>
      <c r="BR891">
        <v>29</v>
      </c>
      <c r="BS891">
        <v>29</v>
      </c>
      <c r="BT891">
        <v>39</v>
      </c>
      <c r="BU891" s="3"/>
      <c r="BV891" s="3"/>
      <c r="BW891" s="3"/>
      <c r="BX891">
        <v>3.58</v>
      </c>
      <c r="BY891">
        <v>4.88</v>
      </c>
      <c r="BZ891">
        <v>12</v>
      </c>
      <c r="CA891">
        <v>13.67</v>
      </c>
      <c r="CB891">
        <v>13.47</v>
      </c>
      <c r="CC891" s="3"/>
      <c r="CD891" s="3"/>
      <c r="CE891" s="3"/>
      <c r="CF891">
        <v>7.41</v>
      </c>
      <c r="CG891">
        <v>7.93</v>
      </c>
      <c r="CH891">
        <v>19.71</v>
      </c>
      <c r="CI891">
        <v>22.96</v>
      </c>
      <c r="CJ891">
        <v>20.74</v>
      </c>
      <c r="CK891" s="3"/>
      <c r="CL891" s="3"/>
      <c r="CM891" s="3"/>
      <c r="CN891">
        <v>149</v>
      </c>
      <c r="CO891">
        <v>122</v>
      </c>
      <c r="CP891">
        <v>350</v>
      </c>
      <c r="CQ891">
        <v>505</v>
      </c>
      <c r="CR891">
        <v>710</v>
      </c>
      <c r="CS891" s="3"/>
      <c r="CT891" s="3"/>
      <c r="CU891" s="3"/>
      <c r="CV891" s="3"/>
      <c r="CW891" s="3"/>
      <c r="CX891" s="3"/>
      <c r="CY891" s="3"/>
      <c r="CZ891">
        <v>18.309999999999999</v>
      </c>
      <c r="DA891" s="3"/>
      <c r="DB891" s="3"/>
      <c r="DC891" s="3"/>
      <c r="DD891" s="3"/>
      <c r="DE891" s="3"/>
      <c r="DF891" s="3"/>
      <c r="DG891" s="3"/>
      <c r="DH891">
        <v>3.29</v>
      </c>
      <c r="DI891" s="3"/>
      <c r="DJ891" s="3"/>
      <c r="DK891" s="3"/>
      <c r="DL891" s="6">
        <f>(CM891*3+CL891*2+CK891)/6</f>
        <v>0</v>
      </c>
      <c r="DM891">
        <f>BH891+(BH891*(CG891-8.25)/8.25)</f>
        <v>82.664242424242417</v>
      </c>
      <c r="DN891">
        <f>BI891+(BI891*(CH891-8.25)/8.25)</f>
        <v>222.18545454545455</v>
      </c>
      <c r="DO891">
        <f>BJ891+(BJ891*(CI891-8.25)/8.25)</f>
        <v>314.48242424242426</v>
      </c>
      <c r="DP891">
        <f>BK891+(BK891*(CJ891-8.25)/8.25)</f>
        <v>359.49333333333334</v>
      </c>
      <c r="DQ891">
        <f>BL891+(BL891*(CK891-8.25)/8.25)</f>
        <v>0</v>
      </c>
      <c r="DR891">
        <f>BM891+(BM891*(CL891-8.25)/8.25)</f>
        <v>0</v>
      </c>
      <c r="DS891">
        <f>BN891+(BN891*(CM891-8.25)/8.25)</f>
        <v>0</v>
      </c>
      <c r="DT891" s="8">
        <f>DM891*10^8/$I891</f>
        <v>1057.7556976432993</v>
      </c>
      <c r="DU891" s="8">
        <f>DN891*10^8/$I891</f>
        <v>2843.0422101104095</v>
      </c>
      <c r="DV891" s="8">
        <f>DO891*10^8/$I891</f>
        <v>4024.0564274928693</v>
      </c>
      <c r="DW891" s="8">
        <f>DP891*10^8/$I891</f>
        <v>4600.0073362627209</v>
      </c>
      <c r="DX891" s="8">
        <f>DQ891*10^8/$I891</f>
        <v>0</v>
      </c>
      <c r="DY891" s="8">
        <f>DR891*10^8/$I891</f>
        <v>0</v>
      </c>
      <c r="DZ891" s="8">
        <f>DS891*10^8/$I891</f>
        <v>0</v>
      </c>
      <c r="EA891" s="8">
        <f>DT891*10^8/$I891</f>
        <v>13534.837834172729</v>
      </c>
      <c r="EB891" s="8">
        <f>DZ891*0.8</f>
        <v>0</v>
      </c>
      <c r="EC891" s="10">
        <f>G891-E891</f>
        <v>-1050</v>
      </c>
      <c r="ED891" s="4">
        <f>EC891/E891*100</f>
        <v>-7.3684210526315779</v>
      </c>
      <c r="EE891" s="4">
        <f>DY891-G891</f>
        <v>-13200</v>
      </c>
      <c r="EF891" s="12">
        <f>EE891/G891</f>
        <v>-1</v>
      </c>
      <c r="EG891" s="4">
        <f>G891-F891</f>
        <v>700</v>
      </c>
    </row>
    <row r="892" spans="1:137" x14ac:dyDescent="0.3">
      <c r="A892">
        <v>891</v>
      </c>
      <c r="B892" t="s">
        <v>7243</v>
      </c>
      <c r="C892" t="s">
        <v>3173</v>
      </c>
      <c r="D892" t="str">
        <f>VLOOKUP(C892,Sheet1!$A$2:$B$3197,2,FALSE)</f>
        <v>핸드셋</v>
      </c>
      <c r="E892">
        <v>13150</v>
      </c>
      <c r="F892">
        <v>9640</v>
      </c>
      <c r="G892" s="7">
        <v>9350</v>
      </c>
      <c r="H892" t="s">
        <v>837</v>
      </c>
      <c r="I892" s="7">
        <f>VALUE(LEFT(H892,FIND("/",H892)-1)) + VALUE(MID(H892,FIND("/",H892)+1,LEN(H892)))</f>
        <v>37141356</v>
      </c>
      <c r="J892" s="1">
        <v>3342725</v>
      </c>
      <c r="K892" s="1">
        <f>G892*I892/(10^8)</f>
        <v>3472.716786</v>
      </c>
      <c r="L892">
        <v>212</v>
      </c>
      <c r="M892">
        <v>369</v>
      </c>
      <c r="N892">
        <v>646</v>
      </c>
      <c r="O892" s="1">
        <v>1254</v>
      </c>
      <c r="P892">
        <v>374</v>
      </c>
      <c r="Q892" s="3"/>
      <c r="R892" s="3"/>
      <c r="S892" s="3"/>
      <c r="T892">
        <v>28</v>
      </c>
      <c r="U892">
        <v>23</v>
      </c>
      <c r="V892">
        <v>49</v>
      </c>
      <c r="W892">
        <v>120</v>
      </c>
      <c r="X892">
        <v>-37</v>
      </c>
      <c r="Y892" s="3"/>
      <c r="Z892" s="3"/>
      <c r="AA892" s="3"/>
      <c r="AB892">
        <v>28</v>
      </c>
      <c r="AC892">
        <v>7</v>
      </c>
      <c r="AD892">
        <v>32</v>
      </c>
      <c r="AE892">
        <v>113</v>
      </c>
      <c r="AF892">
        <v>93</v>
      </c>
      <c r="AG892" s="3"/>
      <c r="AH892" s="3"/>
      <c r="AI892" s="3"/>
      <c r="AJ892">
        <v>217</v>
      </c>
      <c r="AK892">
        <v>218</v>
      </c>
      <c r="AL892">
        <v>402</v>
      </c>
      <c r="AM892">
        <v>546</v>
      </c>
      <c r="AN892" s="1">
        <v>1049</v>
      </c>
      <c r="AO892" s="3"/>
      <c r="AP892" s="3"/>
      <c r="AQ892" s="3"/>
      <c r="AR892">
        <v>14</v>
      </c>
      <c r="AS892">
        <v>259</v>
      </c>
      <c r="AT892">
        <v>66</v>
      </c>
      <c r="AU892">
        <v>81</v>
      </c>
      <c r="AV892">
        <v>75</v>
      </c>
      <c r="AW892" s="3"/>
      <c r="AX892" s="3"/>
      <c r="AY892" s="3"/>
      <c r="AZ892">
        <v>203</v>
      </c>
      <c r="BA892">
        <v>-41</v>
      </c>
      <c r="BB892">
        <v>336</v>
      </c>
      <c r="BC892">
        <v>464</v>
      </c>
      <c r="BD892">
        <v>974</v>
      </c>
      <c r="BE892" s="3"/>
      <c r="BF892" s="3"/>
      <c r="BG892" s="3"/>
      <c r="BH892">
        <v>203</v>
      </c>
      <c r="BI892">
        <v>-41</v>
      </c>
      <c r="BJ892">
        <v>336</v>
      </c>
      <c r="BK892">
        <v>464</v>
      </c>
      <c r="BL892">
        <v>969</v>
      </c>
      <c r="BM892" s="3"/>
      <c r="BN892" s="3"/>
      <c r="BO892" s="3"/>
      <c r="BP892">
        <v>14</v>
      </c>
      <c r="BQ892">
        <v>15</v>
      </c>
      <c r="BR892">
        <v>33</v>
      </c>
      <c r="BS892">
        <v>33</v>
      </c>
      <c r="BT892">
        <v>186</v>
      </c>
      <c r="BU892" s="3"/>
      <c r="BV892" s="3"/>
      <c r="BW892" s="3"/>
      <c r="BX892">
        <v>15.29</v>
      </c>
      <c r="BY892" t="s">
        <v>0</v>
      </c>
      <c r="BZ892">
        <v>10.46</v>
      </c>
      <c r="CA892">
        <v>23.91</v>
      </c>
      <c r="CB892">
        <v>11.66</v>
      </c>
      <c r="CC892" s="3"/>
      <c r="CD892" s="3"/>
      <c r="CE892" s="3"/>
      <c r="CF892">
        <v>17.850000000000001</v>
      </c>
      <c r="CG892" t="s">
        <v>0</v>
      </c>
      <c r="CH892">
        <v>21.98</v>
      </c>
      <c r="CI892">
        <v>28.33</v>
      </c>
      <c r="CJ892">
        <v>12.97</v>
      </c>
      <c r="CK892" s="3"/>
      <c r="CL892" s="3"/>
      <c r="CM892" s="3"/>
      <c r="CN892">
        <v>161</v>
      </c>
      <c r="CO892">
        <v>42</v>
      </c>
      <c r="CP892">
        <v>167</v>
      </c>
      <c r="CQ892">
        <v>339</v>
      </c>
      <c r="CR892">
        <v>265</v>
      </c>
      <c r="CS892" s="3"/>
      <c r="CT892" s="3"/>
      <c r="CU892" s="3"/>
      <c r="CV892" s="3"/>
      <c r="CW892" s="3"/>
      <c r="CX892" s="3"/>
      <c r="CY892" s="3"/>
      <c r="CZ892">
        <v>49.4</v>
      </c>
      <c r="DA892" s="3"/>
      <c r="DB892" s="3"/>
      <c r="DC892" s="3"/>
      <c r="DD892" s="3"/>
      <c r="DE892" s="3"/>
      <c r="DF892" s="3"/>
      <c r="DG892" s="3"/>
      <c r="DH892">
        <v>5.0199999999999996</v>
      </c>
      <c r="DI892" s="3"/>
      <c r="DJ892" s="3"/>
      <c r="DK892" s="3"/>
      <c r="DL892" s="6">
        <f>(CM892*3+CL892*2+CK892)/6</f>
        <v>0</v>
      </c>
      <c r="DM892" t="e">
        <f>BH892+(BH892*(CG892-8.25)/8.25)</f>
        <v>#VALUE!</v>
      </c>
      <c r="DN892">
        <f>BI892+(BI892*(CH892-8.25)/8.25)</f>
        <v>-109.23393939393941</v>
      </c>
      <c r="DO892">
        <f>BJ892+(BJ892*(CI892-8.25)/8.25)</f>
        <v>1153.8036363636363</v>
      </c>
      <c r="DP892">
        <f>BK892+(BK892*(CJ892-8.25)/8.25)</f>
        <v>729.46424242424246</v>
      </c>
      <c r="DQ892">
        <f>BL892+(BL892*(CK892-8.25)/8.25)</f>
        <v>0</v>
      </c>
      <c r="DR892">
        <f>BM892+(BM892*(CL892-8.25)/8.25)</f>
        <v>0</v>
      </c>
      <c r="DS892">
        <f>BN892+(BN892*(CM892-8.25)/8.25)</f>
        <v>0</v>
      </c>
      <c r="DT892" s="8" t="e">
        <f>DM892*10^8/$I892</f>
        <v>#VALUE!</v>
      </c>
      <c r="DU892" s="8">
        <f>DN892*10^8/$I892</f>
        <v>-294.10326158780902</v>
      </c>
      <c r="DV892" s="8">
        <f>DO892*10^8/$I892</f>
        <v>3106.5199567932746</v>
      </c>
      <c r="DW892" s="8">
        <f>DP892*10^8/$I892</f>
        <v>1964.0215678292477</v>
      </c>
      <c r="DX892" s="8">
        <f>DQ892*10^8/$I892</f>
        <v>0</v>
      </c>
      <c r="DY892" s="8">
        <f>DR892*10^8/$I892</f>
        <v>0</v>
      </c>
      <c r="DZ892" s="8">
        <f>DS892*10^8/$I892</f>
        <v>0</v>
      </c>
      <c r="EA892" s="8" t="e">
        <f>DT892*10^8/$I892</f>
        <v>#VALUE!</v>
      </c>
      <c r="EB892" s="8">
        <f>DZ892*0.8</f>
        <v>0</v>
      </c>
      <c r="EC892" s="10">
        <f>G892-E892</f>
        <v>-3800</v>
      </c>
      <c r="ED892" s="4">
        <f>EC892/E892*100</f>
        <v>-28.897338403041822</v>
      </c>
      <c r="EE892" s="4">
        <f>DY892-G892</f>
        <v>-9350</v>
      </c>
      <c r="EF892" s="12">
        <f>EE892/G892</f>
        <v>-1</v>
      </c>
      <c r="EG892" s="4">
        <f>G892-F892</f>
        <v>-290</v>
      </c>
    </row>
    <row r="893" spans="1:137" x14ac:dyDescent="0.3">
      <c r="A893">
        <v>892</v>
      </c>
      <c r="B893" t="s">
        <v>7725</v>
      </c>
      <c r="C893" t="s">
        <v>3174</v>
      </c>
      <c r="D893" t="str">
        <f>VLOOKUP(C893,Sheet1!$A$2:$B$3197,2,FALSE)</f>
        <v>화학</v>
      </c>
      <c r="E893">
        <v>39000</v>
      </c>
      <c r="F893">
        <v>27850</v>
      </c>
      <c r="G893" s="7">
        <v>29350</v>
      </c>
      <c r="H893" t="s">
        <v>838</v>
      </c>
      <c r="I893" s="7">
        <f>VALUE(LEFT(H893,FIND("/",H893)-1)) + VALUE(MID(H893,FIND("/",H893)+1,LEN(H893)))</f>
        <v>10320383</v>
      </c>
      <c r="J893" s="1">
        <v>117000</v>
      </c>
      <c r="K893" s="1">
        <f>G893*I893/(10^8)</f>
        <v>3029.0324105</v>
      </c>
      <c r="L893">
        <v>262</v>
      </c>
      <c r="M893">
        <v>182</v>
      </c>
      <c r="N893">
        <v>281</v>
      </c>
      <c r="O893">
        <v>583</v>
      </c>
      <c r="P893">
        <v>923</v>
      </c>
      <c r="Q893" s="3"/>
      <c r="R893" s="3"/>
      <c r="S893" s="3"/>
      <c r="T893">
        <v>-13</v>
      </c>
      <c r="U893">
        <v>-24</v>
      </c>
      <c r="V893">
        <v>8</v>
      </c>
      <c r="W893">
        <v>98</v>
      </c>
      <c r="X893">
        <v>164</v>
      </c>
      <c r="Y893" s="3"/>
      <c r="Z893" s="3"/>
      <c r="AA893" s="3"/>
      <c r="AB893">
        <v>-15</v>
      </c>
      <c r="AC893">
        <v>-37</v>
      </c>
      <c r="AD893">
        <v>-10</v>
      </c>
      <c r="AE893">
        <v>62</v>
      </c>
      <c r="AF893">
        <v>36</v>
      </c>
      <c r="AG893" s="3"/>
      <c r="AH893" s="3"/>
      <c r="AI893" s="3"/>
      <c r="AJ893">
        <v>350</v>
      </c>
      <c r="AK893">
        <v>312</v>
      </c>
      <c r="AL893">
        <v>296</v>
      </c>
      <c r="AM893">
        <v>381</v>
      </c>
      <c r="AN893">
        <v>735</v>
      </c>
      <c r="AO893" s="3"/>
      <c r="AP893" s="3"/>
      <c r="AQ893" s="3"/>
      <c r="AR893">
        <v>282</v>
      </c>
      <c r="AS893">
        <v>282</v>
      </c>
      <c r="AT893">
        <v>253</v>
      </c>
      <c r="AU893">
        <v>277</v>
      </c>
      <c r="AV893">
        <v>123</v>
      </c>
      <c r="AW893" s="3"/>
      <c r="AX893" s="3"/>
      <c r="AY893" s="3"/>
      <c r="AZ893">
        <v>68</v>
      </c>
      <c r="BA893">
        <v>30</v>
      </c>
      <c r="BB893">
        <v>43</v>
      </c>
      <c r="BC893">
        <v>105</v>
      </c>
      <c r="BD893">
        <v>612</v>
      </c>
      <c r="BE893" s="3"/>
      <c r="BF893" s="3"/>
      <c r="BG893" s="3"/>
      <c r="BH893">
        <v>68</v>
      </c>
      <c r="BI893">
        <v>30</v>
      </c>
      <c r="BJ893">
        <v>43</v>
      </c>
      <c r="BK893">
        <v>105</v>
      </c>
      <c r="BL893">
        <v>612</v>
      </c>
      <c r="BM893" s="3"/>
      <c r="BN893" s="3"/>
      <c r="BO893" s="3"/>
      <c r="BP893">
        <v>31</v>
      </c>
      <c r="BQ893">
        <v>31</v>
      </c>
      <c r="BR893">
        <v>33</v>
      </c>
      <c r="BS893">
        <v>33</v>
      </c>
      <c r="BT893">
        <v>52</v>
      </c>
      <c r="BU893" s="3"/>
      <c r="BV893" s="3"/>
      <c r="BW893" s="3"/>
      <c r="BX893">
        <v>-4.33</v>
      </c>
      <c r="BY893">
        <v>-11.31</v>
      </c>
      <c r="BZ893">
        <v>-3.43</v>
      </c>
      <c r="CA893">
        <v>18.29</v>
      </c>
      <c r="CB893">
        <v>6.38</v>
      </c>
      <c r="CC893" s="3"/>
      <c r="CD893" s="3"/>
      <c r="CE893" s="3"/>
      <c r="CF893">
        <v>-20.32</v>
      </c>
      <c r="CG893">
        <v>-76.2</v>
      </c>
      <c r="CH893">
        <v>-28.38</v>
      </c>
      <c r="CI893">
        <v>83.76</v>
      </c>
      <c r="CJ893">
        <v>9.9499999999999993</v>
      </c>
      <c r="CK893" s="3"/>
      <c r="CL893" s="3"/>
      <c r="CM893" s="3"/>
      <c r="CN893">
        <v>-229</v>
      </c>
      <c r="CO893">
        <v>-561</v>
      </c>
      <c r="CP893">
        <v>-156</v>
      </c>
      <c r="CQ893">
        <v>929</v>
      </c>
      <c r="CR893">
        <v>400</v>
      </c>
      <c r="CS893" s="3"/>
      <c r="CT893" s="3"/>
      <c r="CU893" s="3"/>
      <c r="CV893" t="s">
        <v>2</v>
      </c>
      <c r="CW893" t="s">
        <v>2</v>
      </c>
      <c r="CX893" t="s">
        <v>2</v>
      </c>
      <c r="CY893">
        <v>3.36</v>
      </c>
      <c r="CZ893">
        <v>88.01</v>
      </c>
      <c r="DA893" s="3"/>
      <c r="DB893" s="3"/>
      <c r="DC893" s="3"/>
      <c r="DD893">
        <v>3.3</v>
      </c>
      <c r="DE893">
        <v>1.17</v>
      </c>
      <c r="DF893">
        <v>0.46</v>
      </c>
      <c r="DG893">
        <v>1.91</v>
      </c>
      <c r="DH893">
        <v>5.9</v>
      </c>
      <c r="DI893" s="3"/>
      <c r="DJ893" s="3"/>
      <c r="DK893" s="3"/>
      <c r="DL893" s="6">
        <f>(CM893*3+CL893*2+CK893)/6</f>
        <v>0</v>
      </c>
      <c r="DM893">
        <f>BH893+(BH893*(CG893-8.25)/8.25)</f>
        <v>-628.07272727272732</v>
      </c>
      <c r="DN893">
        <f>BI893+(BI893*(CH893-8.25)/8.25)</f>
        <v>-103.19999999999999</v>
      </c>
      <c r="DO893">
        <f>BJ893+(BJ893*(CI893-8.25)/8.25)</f>
        <v>436.56727272727278</v>
      </c>
      <c r="DP893">
        <f>BK893+(BK893*(CJ893-8.25)/8.25)</f>
        <v>126.63636363636363</v>
      </c>
      <c r="DQ893">
        <f>BL893+(BL893*(CK893-8.25)/8.25)</f>
        <v>0</v>
      </c>
      <c r="DR893">
        <f>BM893+(BM893*(CL893-8.25)/8.25)</f>
        <v>0</v>
      </c>
      <c r="DS893">
        <f>BN893+(BN893*(CM893-8.25)/8.25)</f>
        <v>0</v>
      </c>
      <c r="DT893" s="8">
        <f>DM893*10^8/$I893</f>
        <v>-6085.7501826504631</v>
      </c>
      <c r="DU893" s="8">
        <f>DN893*10^8/$I893</f>
        <v>-999.96288897417844</v>
      </c>
      <c r="DV893" s="8">
        <f>DO893*10^8/$I893</f>
        <v>4230.1460394180413</v>
      </c>
      <c r="DW893" s="8">
        <f>DP893*10^8/$I893</f>
        <v>1227.0510080523525</v>
      </c>
      <c r="DX893" s="8">
        <f>DQ893*10^8/$I893</f>
        <v>0</v>
      </c>
      <c r="DY893" s="8">
        <f>DR893*10^8/$I893</f>
        <v>0</v>
      </c>
      <c r="DZ893" s="8">
        <f>DS893*10^8/$I893</f>
        <v>0</v>
      </c>
      <c r="EA893" s="8">
        <f>DT893*10^8/$I893</f>
        <v>-58968.259052502828</v>
      </c>
      <c r="EB893" s="8">
        <f>DZ893*0.8</f>
        <v>0</v>
      </c>
      <c r="EC893" s="10">
        <f>G893-E893</f>
        <v>-9650</v>
      </c>
      <c r="ED893" s="4">
        <f>EC893/E893*100</f>
        <v>-24.743589743589745</v>
      </c>
      <c r="EE893" s="4">
        <f>DY893-G893</f>
        <v>-29350</v>
      </c>
      <c r="EF893" s="12">
        <f>EE893/G893</f>
        <v>-1</v>
      </c>
      <c r="EG893" s="4">
        <f>G893-F893</f>
        <v>1500</v>
      </c>
    </row>
    <row r="894" spans="1:137" x14ac:dyDescent="0.3">
      <c r="A894">
        <v>893</v>
      </c>
      <c r="B894" t="s">
        <v>6387</v>
      </c>
      <c r="C894" t="s">
        <v>3175</v>
      </c>
      <c r="D894" t="str">
        <f>VLOOKUP(C894,Sheet1!$A$2:$B$3197,2,FALSE)</f>
        <v>창업투자</v>
      </c>
      <c r="E894">
        <v>2020</v>
      </c>
      <c r="F894">
        <v>2140</v>
      </c>
      <c r="G894" s="7">
        <v>2205</v>
      </c>
      <c r="H894" t="s">
        <v>839</v>
      </c>
      <c r="I894" s="7">
        <f>VALUE(LEFT(H894,FIND("/",H894)-1)) + VALUE(MID(H894,FIND("/",H894)+1,LEN(H894)))</f>
        <v>4310000</v>
      </c>
      <c r="J894">
        <v>0</v>
      </c>
      <c r="K894" s="1">
        <f>G894*I894/(10^8)</f>
        <v>95.035499999999999</v>
      </c>
      <c r="L894" s="3"/>
      <c r="M894" s="3"/>
      <c r="N894" s="3"/>
      <c r="O894" s="3"/>
      <c r="P894">
        <v>0</v>
      </c>
      <c r="Q894" s="3"/>
      <c r="R894" s="3"/>
      <c r="S894" s="3"/>
      <c r="T894" s="3"/>
      <c r="U894" s="3"/>
      <c r="V894" s="3"/>
      <c r="W894" s="3"/>
      <c r="X894">
        <v>0</v>
      </c>
      <c r="Y894" s="3"/>
      <c r="Z894" s="3"/>
      <c r="AA894" s="3"/>
      <c r="AB894" s="3"/>
      <c r="AC894" s="3"/>
      <c r="AD894" s="3"/>
      <c r="AE894" s="3"/>
      <c r="AF894">
        <v>0</v>
      </c>
      <c r="AG894" s="3"/>
      <c r="AH894" s="3"/>
      <c r="AI894" s="3"/>
      <c r="AJ894" s="3"/>
      <c r="AK894" s="3"/>
      <c r="AL894" s="3"/>
      <c r="AM894" s="3"/>
      <c r="AN894">
        <v>96</v>
      </c>
      <c r="AO894" s="3"/>
      <c r="AP894" s="3"/>
      <c r="AQ894" s="3"/>
      <c r="AR894" s="3"/>
      <c r="AS894" s="3"/>
      <c r="AT894" s="3"/>
      <c r="AU894" s="3"/>
      <c r="AV894">
        <v>14</v>
      </c>
      <c r="AW894" s="3"/>
      <c r="AX894" s="3"/>
      <c r="AY894" s="3"/>
      <c r="AZ894" s="3"/>
      <c r="BA894" s="3"/>
      <c r="BB894" s="3"/>
      <c r="BC894" s="3"/>
      <c r="BD894">
        <v>83</v>
      </c>
      <c r="BE894" s="3"/>
      <c r="BF894" s="3"/>
      <c r="BG894" s="3"/>
      <c r="BH894" s="3"/>
      <c r="BI894" s="3"/>
      <c r="BJ894" s="3"/>
      <c r="BK894" s="3"/>
      <c r="BL894">
        <v>83</v>
      </c>
      <c r="BM894" s="3"/>
      <c r="BN894" s="3"/>
      <c r="BO894" s="3"/>
      <c r="BP894" s="3"/>
      <c r="BQ894" s="3"/>
      <c r="BR894" s="3"/>
      <c r="BS894" s="3"/>
      <c r="BT894">
        <v>4</v>
      </c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>
        <v>-7</v>
      </c>
      <c r="CS894" s="3"/>
      <c r="CT894" s="3"/>
      <c r="CU894" s="3"/>
      <c r="CV894" s="3"/>
      <c r="CW894" s="3"/>
      <c r="CX894" s="3"/>
      <c r="CY894" s="3"/>
      <c r="CZ894" t="s">
        <v>2</v>
      </c>
      <c r="DA894" s="3"/>
      <c r="DB894" s="3"/>
      <c r="DC894" s="3"/>
      <c r="DD894" s="3"/>
      <c r="DE894" s="3"/>
      <c r="DF894" s="3"/>
      <c r="DG894" s="3"/>
      <c r="DH894">
        <v>1.07</v>
      </c>
      <c r="DI894" s="3"/>
      <c r="DJ894" s="3"/>
      <c r="DK894" s="3"/>
      <c r="DL894" s="6">
        <f>(CM894*3+CL894*2+CK894)/6</f>
        <v>0</v>
      </c>
      <c r="DM894">
        <f>BH894+(BH894*(CG894-8.25)/8.25)</f>
        <v>0</v>
      </c>
      <c r="DN894">
        <f>BI894+(BI894*(CH894-8.25)/8.25)</f>
        <v>0</v>
      </c>
      <c r="DO894">
        <f>BJ894+(BJ894*(CI894-8.25)/8.25)</f>
        <v>0</v>
      </c>
      <c r="DP894">
        <f>BK894+(BK894*(CJ894-8.25)/8.25)</f>
        <v>0</v>
      </c>
      <c r="DQ894">
        <f>BL894+(BL894*(CK894-8.25)/8.25)</f>
        <v>0</v>
      </c>
      <c r="DR894">
        <f>BM894+(BM894*(CL894-8.25)/8.25)</f>
        <v>0</v>
      </c>
      <c r="DS894">
        <f>BN894+(BN894*(CM894-8.25)/8.25)</f>
        <v>0</v>
      </c>
      <c r="DT894" s="8">
        <f>DM894*10^8/$I894</f>
        <v>0</v>
      </c>
      <c r="DU894" s="8">
        <f>DN894*10^8/$I894</f>
        <v>0</v>
      </c>
      <c r="DV894" s="8">
        <f>DO894*10^8/$I894</f>
        <v>0</v>
      </c>
      <c r="DW894" s="8">
        <f>DP894*10^8/$I894</f>
        <v>0</v>
      </c>
      <c r="DX894" s="8">
        <f>DQ894*10^8/$I894</f>
        <v>0</v>
      </c>
      <c r="DY894" s="8">
        <f>DR894*10^8/$I894</f>
        <v>0</v>
      </c>
      <c r="DZ894" s="8">
        <f>DS894*10^8/$I894</f>
        <v>0</v>
      </c>
      <c r="EA894" s="8">
        <f>DT894*10^8/$I894</f>
        <v>0</v>
      </c>
      <c r="EB894" s="8">
        <f>DZ894*0.8</f>
        <v>0</v>
      </c>
      <c r="EC894" s="10">
        <f>G894-E894</f>
        <v>185</v>
      </c>
      <c r="ED894" s="4">
        <f>EC894/E894*100</f>
        <v>9.1584158415841586</v>
      </c>
      <c r="EE894" s="4">
        <f>DY894-G894</f>
        <v>-2205</v>
      </c>
      <c r="EF894" s="12">
        <f>EE894/G894</f>
        <v>-1</v>
      </c>
      <c r="EG894" s="4">
        <f>G894-F894</f>
        <v>65</v>
      </c>
    </row>
    <row r="895" spans="1:137" x14ac:dyDescent="0.3">
      <c r="A895">
        <v>894</v>
      </c>
      <c r="B895" t="s">
        <v>7262</v>
      </c>
      <c r="C895" t="s">
        <v>3176</v>
      </c>
      <c r="D895" t="str">
        <f>VLOOKUP(C895,Sheet1!$A$2:$B$3197,2,FALSE)</f>
        <v>전자장비와기기</v>
      </c>
      <c r="E895">
        <v>9175</v>
      </c>
      <c r="F895">
        <v>9740</v>
      </c>
      <c r="G895" s="7">
        <v>9720</v>
      </c>
      <c r="H895" t="s">
        <v>840</v>
      </c>
      <c r="I895" s="7">
        <f>VALUE(LEFT(H895,FIND("/",H895)-1)) + VALUE(MID(H895,FIND("/",H895)+1,LEN(H895)))</f>
        <v>16798204</v>
      </c>
      <c r="J895">
        <v>0</v>
      </c>
      <c r="K895" s="1">
        <f>G895*I895/(10^8)</f>
        <v>1632.7854288000001</v>
      </c>
      <c r="L895">
        <v>172</v>
      </c>
      <c r="M895">
        <v>234</v>
      </c>
      <c r="N895">
        <v>224</v>
      </c>
      <c r="O895">
        <v>247</v>
      </c>
      <c r="P895">
        <v>332</v>
      </c>
      <c r="Q895" s="3"/>
      <c r="R895" s="3"/>
      <c r="S895" s="3"/>
      <c r="T895">
        <v>31</v>
      </c>
      <c r="U895">
        <v>61</v>
      </c>
      <c r="V895">
        <v>52</v>
      </c>
      <c r="W895">
        <v>67</v>
      </c>
      <c r="X895">
        <v>108</v>
      </c>
      <c r="Y895" s="3"/>
      <c r="Z895" s="3"/>
      <c r="AA895" s="3"/>
      <c r="AB895">
        <v>30</v>
      </c>
      <c r="AC895">
        <v>53</v>
      </c>
      <c r="AD895">
        <v>47</v>
      </c>
      <c r="AE895">
        <v>60</v>
      </c>
      <c r="AF895">
        <v>100</v>
      </c>
      <c r="AG895" s="3"/>
      <c r="AH895" s="3"/>
      <c r="AI895" s="3"/>
      <c r="AJ895">
        <v>317</v>
      </c>
      <c r="AK895">
        <v>371</v>
      </c>
      <c r="AL895">
        <v>402</v>
      </c>
      <c r="AM895">
        <v>430</v>
      </c>
      <c r="AN895">
        <v>663</v>
      </c>
      <c r="AO895" s="3"/>
      <c r="AP895" s="3"/>
      <c r="AQ895" s="3"/>
      <c r="AR895">
        <v>41</v>
      </c>
      <c r="AS895">
        <v>44</v>
      </c>
      <c r="AT895">
        <v>41</v>
      </c>
      <c r="AU895">
        <v>58</v>
      </c>
      <c r="AV895">
        <v>68</v>
      </c>
      <c r="AW895" s="3"/>
      <c r="AX895" s="3"/>
      <c r="AY895" s="3"/>
      <c r="AZ895">
        <v>276</v>
      </c>
      <c r="BA895">
        <v>326</v>
      </c>
      <c r="BB895">
        <v>360</v>
      </c>
      <c r="BC895">
        <v>372</v>
      </c>
      <c r="BD895">
        <v>595</v>
      </c>
      <c r="BE895" s="3"/>
      <c r="BF895" s="3"/>
      <c r="BG895" s="3"/>
      <c r="BH895">
        <v>276</v>
      </c>
      <c r="BI895">
        <v>326</v>
      </c>
      <c r="BJ895">
        <v>360</v>
      </c>
      <c r="BK895">
        <v>372</v>
      </c>
      <c r="BL895">
        <v>595</v>
      </c>
      <c r="BM895" s="3"/>
      <c r="BN895" s="3"/>
      <c r="BO895" s="3"/>
      <c r="BP895">
        <v>6</v>
      </c>
      <c r="BQ895">
        <v>6</v>
      </c>
      <c r="BR895">
        <v>6</v>
      </c>
      <c r="BS895">
        <v>8</v>
      </c>
      <c r="BT895">
        <v>8</v>
      </c>
      <c r="BU895" s="3"/>
      <c r="BV895" s="3"/>
      <c r="BW895" s="3"/>
      <c r="BX895">
        <v>10.11</v>
      </c>
      <c r="BY895">
        <v>15.34</v>
      </c>
      <c r="BZ895" t="s">
        <v>0</v>
      </c>
      <c r="CA895">
        <v>14.43</v>
      </c>
      <c r="CB895">
        <v>18.21</v>
      </c>
      <c r="CC895" s="3"/>
      <c r="CD895" s="3"/>
      <c r="CE895" s="3"/>
      <c r="CF895">
        <v>11.3</v>
      </c>
      <c r="CG895">
        <v>17.510000000000002</v>
      </c>
      <c r="CH895" t="s">
        <v>0</v>
      </c>
      <c r="CI895">
        <v>16.399999999999999</v>
      </c>
      <c r="CJ895">
        <v>20.58</v>
      </c>
      <c r="CK895" s="3"/>
      <c r="CL895" s="3"/>
      <c r="CM895" s="3"/>
      <c r="CN895">
        <v>198</v>
      </c>
      <c r="CO895">
        <v>352</v>
      </c>
      <c r="CP895">
        <v>317</v>
      </c>
      <c r="CQ895">
        <v>400</v>
      </c>
      <c r="CR895">
        <v>630</v>
      </c>
      <c r="CS895" s="3"/>
      <c r="CT895" s="3"/>
      <c r="CU895" s="3"/>
      <c r="CV895" s="3"/>
      <c r="CW895" s="3"/>
      <c r="CX895" s="3"/>
      <c r="CY895" s="3"/>
      <c r="CZ895">
        <v>13.88</v>
      </c>
      <c r="DA895" s="3"/>
      <c r="DB895" s="3"/>
      <c r="DC895" s="3"/>
      <c r="DD895" s="3"/>
      <c r="DE895" s="3"/>
      <c r="DF895" s="3"/>
      <c r="DG895" s="3"/>
      <c r="DH895">
        <v>2.4700000000000002</v>
      </c>
      <c r="DI895" s="3"/>
      <c r="DJ895" s="3"/>
      <c r="DK895" s="3"/>
      <c r="DL895" s="6">
        <f>(CM895*3+CL895*2+CK895)/6</f>
        <v>0</v>
      </c>
      <c r="DM895">
        <f>BH895+(BH895*(CG895-8.25)/8.25)</f>
        <v>585.78909090909087</v>
      </c>
      <c r="DN895" t="e">
        <f>BI895+(BI895*(CH895-8.25)/8.25)</f>
        <v>#VALUE!</v>
      </c>
      <c r="DO895">
        <f>BJ895+(BJ895*(CI895-8.25)/8.25)</f>
        <v>715.63636363636351</v>
      </c>
      <c r="DP895">
        <f>BK895+(BK895*(CJ895-8.25)/8.25)</f>
        <v>927.970909090909</v>
      </c>
      <c r="DQ895">
        <f>BL895+(BL895*(CK895-8.25)/8.25)</f>
        <v>0</v>
      </c>
      <c r="DR895">
        <f>BM895+(BM895*(CL895-8.25)/8.25)</f>
        <v>0</v>
      </c>
      <c r="DS895">
        <f>BN895+(BN895*(CM895-8.25)/8.25)</f>
        <v>0</v>
      </c>
      <c r="DT895" s="8">
        <f>DM895*10^8/$I895</f>
        <v>3487.2126264753715</v>
      </c>
      <c r="DU895" s="8" t="e">
        <f>DN895*10^8/$I895</f>
        <v>#VALUE!</v>
      </c>
      <c r="DV895" s="8">
        <f>DO895*10^8/$I895</f>
        <v>4260.1956949466949</v>
      </c>
      <c r="DW895" s="8">
        <f>DP895*10^8/$I895</f>
        <v>5524.2269298010015</v>
      </c>
      <c r="DX895" s="8">
        <f>DQ895*10^8/$I895</f>
        <v>0</v>
      </c>
      <c r="DY895" s="8">
        <f>DR895*10^8/$I895</f>
        <v>0</v>
      </c>
      <c r="DZ895" s="8">
        <f>DS895*10^8/$I895</f>
        <v>0</v>
      </c>
      <c r="EA895" s="8">
        <f>DT895*10^8/$I895</f>
        <v>20759.437297435914</v>
      </c>
      <c r="EB895" s="8">
        <f>DZ895*0.8</f>
        <v>0</v>
      </c>
      <c r="EC895" s="10">
        <f>G895-E895</f>
        <v>545</v>
      </c>
      <c r="ED895" s="4">
        <f>EC895/E895*100</f>
        <v>5.9400544959128068</v>
      </c>
      <c r="EE895" s="4">
        <f>DY895-G895</f>
        <v>-9720</v>
      </c>
      <c r="EF895" s="12">
        <f>EE895/G895</f>
        <v>-1</v>
      </c>
      <c r="EG895" s="4">
        <f>G895-F895</f>
        <v>-20</v>
      </c>
    </row>
    <row r="896" spans="1:137" x14ac:dyDescent="0.3">
      <c r="A896">
        <v>895</v>
      </c>
      <c r="B896" t="s">
        <v>5693</v>
      </c>
      <c r="C896" t="s">
        <v>3177</v>
      </c>
      <c r="D896" t="str">
        <f>VLOOKUP(C896,Sheet1!$A$2:$B$3197,2,FALSE)</f>
        <v>섬유,의류,신발,호화품</v>
      </c>
      <c r="E896">
        <v>39250</v>
      </c>
      <c r="F896">
        <v>61100</v>
      </c>
      <c r="G896" s="7">
        <v>60700</v>
      </c>
      <c r="H896" t="s">
        <v>841</v>
      </c>
      <c r="I896" s="7">
        <f>VALUE(LEFT(H896,FIND("/",H896)-1)) + VALUE(MID(H896,FIND("/",H896)+1,LEN(H896)))</f>
        <v>7272328</v>
      </c>
      <c r="J896" s="1">
        <v>129960</v>
      </c>
      <c r="K896" s="1">
        <f>G896*I896/(10^8)</f>
        <v>4414.3030959999996</v>
      </c>
      <c r="L896">
        <v>401</v>
      </c>
      <c r="M896">
        <v>690</v>
      </c>
      <c r="N896" s="1">
        <v>1412</v>
      </c>
      <c r="O896" s="1">
        <v>2353</v>
      </c>
      <c r="P896" s="1">
        <v>2909</v>
      </c>
      <c r="Q896" s="1">
        <v>3788</v>
      </c>
      <c r="R896" s="1">
        <v>4390</v>
      </c>
      <c r="S896" s="3"/>
      <c r="T896">
        <v>28</v>
      </c>
      <c r="U896">
        <v>48</v>
      </c>
      <c r="V896">
        <v>202</v>
      </c>
      <c r="W896">
        <v>398</v>
      </c>
      <c r="X896">
        <v>552</v>
      </c>
      <c r="Y896">
        <v>684</v>
      </c>
      <c r="Z896">
        <v>860</v>
      </c>
      <c r="AA896" s="3"/>
      <c r="AB896">
        <v>19</v>
      </c>
      <c r="AC896">
        <v>-15</v>
      </c>
      <c r="AD896">
        <v>86</v>
      </c>
      <c r="AE896">
        <v>161</v>
      </c>
      <c r="AF896">
        <v>404</v>
      </c>
      <c r="AG896">
        <v>540</v>
      </c>
      <c r="AH896">
        <v>680</v>
      </c>
      <c r="AI896" s="3"/>
      <c r="AJ896">
        <v>186</v>
      </c>
      <c r="AK896">
        <v>398</v>
      </c>
      <c r="AL896">
        <v>724</v>
      </c>
      <c r="AM896" s="1">
        <v>1335</v>
      </c>
      <c r="AN896" s="1">
        <v>2585</v>
      </c>
      <c r="AO896" s="1">
        <v>3130</v>
      </c>
      <c r="AP896" s="1">
        <v>3780</v>
      </c>
      <c r="AQ896" s="3"/>
      <c r="AR896">
        <v>132</v>
      </c>
      <c r="AS896">
        <v>372</v>
      </c>
      <c r="AT896">
        <v>562</v>
      </c>
      <c r="AU896">
        <v>581</v>
      </c>
      <c r="AV896">
        <v>938</v>
      </c>
      <c r="AW896">
        <v>950</v>
      </c>
      <c r="AX896">
        <v>920</v>
      </c>
      <c r="AY896" s="3"/>
      <c r="AZ896">
        <v>53</v>
      </c>
      <c r="BA896">
        <v>26</v>
      </c>
      <c r="BB896">
        <v>161</v>
      </c>
      <c r="BC896">
        <v>754</v>
      </c>
      <c r="BD896" s="1">
        <v>1647</v>
      </c>
      <c r="BE896" s="1">
        <v>2180</v>
      </c>
      <c r="BF896" s="1">
        <v>2860</v>
      </c>
      <c r="BG896" s="3"/>
      <c r="BH896">
        <v>53</v>
      </c>
      <c r="BI896">
        <v>26</v>
      </c>
      <c r="BJ896">
        <v>161</v>
      </c>
      <c r="BK896">
        <v>754</v>
      </c>
      <c r="BL896" s="1">
        <v>1647</v>
      </c>
      <c r="BM896" s="1">
        <v>2180</v>
      </c>
      <c r="BN896" s="1">
        <v>2860</v>
      </c>
      <c r="BO896" s="3"/>
      <c r="BP896">
        <v>2</v>
      </c>
      <c r="BQ896">
        <v>2</v>
      </c>
      <c r="BR896">
        <v>2</v>
      </c>
      <c r="BS896">
        <v>31</v>
      </c>
      <c r="BT896">
        <v>36</v>
      </c>
      <c r="BU896">
        <v>40</v>
      </c>
      <c r="BV896">
        <v>40</v>
      </c>
      <c r="BW896" s="3"/>
      <c r="BX896" s="3"/>
      <c r="BY896" t="s">
        <v>0</v>
      </c>
      <c r="BZ896">
        <v>15.36</v>
      </c>
      <c r="CA896">
        <v>15.68</v>
      </c>
      <c r="CB896">
        <v>20.61</v>
      </c>
      <c r="CC896">
        <v>18.899999999999999</v>
      </c>
      <c r="CD896">
        <v>19.68</v>
      </c>
      <c r="CE896" s="3"/>
      <c r="CF896" s="3"/>
      <c r="CG896" t="s">
        <v>0</v>
      </c>
      <c r="CH896">
        <v>91.73</v>
      </c>
      <c r="CI896">
        <v>35.28</v>
      </c>
      <c r="CJ896">
        <v>33.659999999999997</v>
      </c>
      <c r="CK896">
        <v>28.28</v>
      </c>
      <c r="CL896">
        <v>26.98</v>
      </c>
      <c r="CM896" s="3"/>
      <c r="CN896">
        <v>487</v>
      </c>
      <c r="CO896">
        <v>-357</v>
      </c>
      <c r="CP896" s="1">
        <v>1695</v>
      </c>
      <c r="CQ896" s="1">
        <v>2850</v>
      </c>
      <c r="CR896" s="1">
        <v>6069</v>
      </c>
      <c r="CS896" s="1">
        <v>7439</v>
      </c>
      <c r="CT896" s="1">
        <v>9351</v>
      </c>
      <c r="CU896" s="3"/>
      <c r="CV896" s="3"/>
      <c r="CW896" s="3"/>
      <c r="CX896" s="3"/>
      <c r="CY896" s="3"/>
      <c r="CZ896">
        <v>6.52</v>
      </c>
      <c r="DA896">
        <v>8.16</v>
      </c>
      <c r="DB896">
        <v>6.49</v>
      </c>
      <c r="DC896" s="3"/>
      <c r="DD896" s="3"/>
      <c r="DE896" s="3"/>
      <c r="DF896" s="3"/>
      <c r="DG896" s="3"/>
      <c r="DH896">
        <v>1.75</v>
      </c>
      <c r="DI896">
        <v>2.02</v>
      </c>
      <c r="DJ896">
        <v>1.54</v>
      </c>
      <c r="DK896" s="3"/>
      <c r="DL896" s="6">
        <f>(CM896*3+CL896*2+CK896)/6</f>
        <v>13.706666666666669</v>
      </c>
      <c r="DM896" t="e">
        <f>BH896+(BH896*(CG896-8.25)/8.25)</f>
        <v>#VALUE!</v>
      </c>
      <c r="DN896">
        <f>BI896+(BI896*(CH896-8.25)/8.25)</f>
        <v>289.08848484848482</v>
      </c>
      <c r="DO896">
        <f>BJ896+(BJ896*(CI896-8.25)/8.25)</f>
        <v>688.49454545454546</v>
      </c>
      <c r="DP896">
        <f>BK896+(BK896*(CJ896-8.25)/8.25)</f>
        <v>3076.3199999999997</v>
      </c>
      <c r="DQ896">
        <f>BL896+(BL896*(CK896-8.25)/8.25)</f>
        <v>5645.7163636363639</v>
      </c>
      <c r="DR896">
        <f>BM896+(BM896*(CL896-8.25)/8.25)</f>
        <v>7129.2606060606058</v>
      </c>
      <c r="DS896">
        <f>BN896+(BN896*(CM896-8.25)/8.25)</f>
        <v>0</v>
      </c>
      <c r="DT896" s="8" t="e">
        <f>DM896*10^8/$I896</f>
        <v>#VALUE!</v>
      </c>
      <c r="DU896" s="8">
        <f>DN896*10^8/$I896</f>
        <v>3975.1849043179136</v>
      </c>
      <c r="DV896" s="8">
        <f>DO896*10^8/$I896</f>
        <v>9467.3197558545962</v>
      </c>
      <c r="DW896" s="8">
        <f>DP896*10^8/$I896</f>
        <v>42301.722364557812</v>
      </c>
      <c r="DX896" s="8">
        <f>DQ896*10^8/$I896</f>
        <v>77632.862044126217</v>
      </c>
      <c r="DY896" s="8">
        <f>DR896*10^8/$I896</f>
        <v>98032.715329404906</v>
      </c>
      <c r="DZ896" s="8">
        <f>DS896*10^8/$I896</f>
        <v>0</v>
      </c>
      <c r="EA896" s="8" t="e">
        <f>DT896*10^8/$I896</f>
        <v>#VALUE!</v>
      </c>
      <c r="EB896" s="8">
        <f>DZ896*0.8</f>
        <v>0</v>
      </c>
      <c r="EC896" s="10">
        <f>G896-E896</f>
        <v>21450</v>
      </c>
      <c r="ED896" s="4">
        <f>EC896/E896*100</f>
        <v>54.64968152866242</v>
      </c>
      <c r="EE896" s="4">
        <f>DY896-G896</f>
        <v>37332.715329404906</v>
      </c>
      <c r="EF896" s="12">
        <f>EE896/G896</f>
        <v>0.61503649636581392</v>
      </c>
      <c r="EG896" s="4">
        <f>G896-F896</f>
        <v>-400</v>
      </c>
    </row>
    <row r="897" spans="1:137" x14ac:dyDescent="0.3">
      <c r="A897">
        <v>896</v>
      </c>
      <c r="B897" t="s">
        <v>7494</v>
      </c>
      <c r="C897" t="s">
        <v>3178</v>
      </c>
      <c r="D897" t="str">
        <f>VLOOKUP(C897,Sheet1!$A$2:$B$3197,2,FALSE)</f>
        <v>건강관리장비와용품</v>
      </c>
      <c r="E897">
        <v>13375</v>
      </c>
      <c r="F897">
        <v>14950</v>
      </c>
      <c r="G897" s="7">
        <v>14950</v>
      </c>
      <c r="H897" t="s">
        <v>842</v>
      </c>
      <c r="I897" s="7">
        <f>VALUE(LEFT(H897,FIND("/",H897)-1)) + VALUE(MID(H897,FIND("/",H897)+1,LEN(H897)))</f>
        <v>9567180</v>
      </c>
      <c r="J897">
        <v>0</v>
      </c>
      <c r="K897" s="1">
        <f>G897*I897/(10^8)</f>
        <v>1430.29341</v>
      </c>
      <c r="L897">
        <v>15</v>
      </c>
      <c r="M897">
        <v>24</v>
      </c>
      <c r="N897">
        <v>31</v>
      </c>
      <c r="O897">
        <v>40</v>
      </c>
      <c r="P897">
        <v>853</v>
      </c>
      <c r="Q897" s="3"/>
      <c r="R897" s="3"/>
      <c r="S897" s="3"/>
      <c r="T897">
        <v>1</v>
      </c>
      <c r="U897">
        <v>6</v>
      </c>
      <c r="V897">
        <v>2</v>
      </c>
      <c r="W897">
        <v>1</v>
      </c>
      <c r="X897">
        <v>540</v>
      </c>
      <c r="Y897" s="3"/>
      <c r="Z897" s="3"/>
      <c r="AA897" s="3"/>
      <c r="AB897">
        <v>1</v>
      </c>
      <c r="AC897">
        <v>6</v>
      </c>
      <c r="AD897">
        <v>13</v>
      </c>
      <c r="AE897">
        <v>-3</v>
      </c>
      <c r="AF897">
        <v>320</v>
      </c>
      <c r="AG897" s="3"/>
      <c r="AH897" s="3"/>
      <c r="AI897" s="3"/>
      <c r="AJ897">
        <v>40</v>
      </c>
      <c r="AK897">
        <v>47</v>
      </c>
      <c r="AL897">
        <v>111</v>
      </c>
      <c r="AM897">
        <v>134</v>
      </c>
      <c r="AN897">
        <v>838</v>
      </c>
      <c r="AO897" s="3"/>
      <c r="AP897" s="3"/>
      <c r="AQ897" s="3"/>
      <c r="AR897">
        <v>6</v>
      </c>
      <c r="AS897">
        <v>7</v>
      </c>
      <c r="AT897">
        <v>82</v>
      </c>
      <c r="AU897">
        <v>108</v>
      </c>
      <c r="AV897">
        <v>225</v>
      </c>
      <c r="AW897" s="3"/>
      <c r="AX897" s="3"/>
      <c r="AY897" s="3"/>
      <c r="AZ897">
        <v>34</v>
      </c>
      <c r="BA897">
        <v>40</v>
      </c>
      <c r="BB897">
        <v>29</v>
      </c>
      <c r="BC897">
        <v>26</v>
      </c>
      <c r="BD897">
        <v>613</v>
      </c>
      <c r="BE897" s="3"/>
      <c r="BF897" s="3"/>
      <c r="BG897" s="3"/>
      <c r="BH897">
        <v>34</v>
      </c>
      <c r="BI897">
        <v>40</v>
      </c>
      <c r="BJ897">
        <v>29</v>
      </c>
      <c r="BK897">
        <v>26</v>
      </c>
      <c r="BL897">
        <v>613</v>
      </c>
      <c r="BM897" s="3"/>
      <c r="BN897" s="3"/>
      <c r="BO897" s="3"/>
      <c r="BP897">
        <v>17</v>
      </c>
      <c r="BQ897">
        <v>17</v>
      </c>
      <c r="BR897">
        <v>16</v>
      </c>
      <c r="BS897">
        <v>16</v>
      </c>
      <c r="BT897">
        <v>24</v>
      </c>
      <c r="BU897" s="3"/>
      <c r="BV897" s="3"/>
      <c r="BW897" s="3"/>
      <c r="BX897">
        <v>2.86</v>
      </c>
      <c r="BY897">
        <v>13.27</v>
      </c>
      <c r="BZ897" t="s">
        <v>0</v>
      </c>
      <c r="CA897">
        <v>-2.34</v>
      </c>
      <c r="CB897">
        <v>65.94</v>
      </c>
      <c r="CC897" s="3"/>
      <c r="CD897" s="3"/>
      <c r="CE897" s="3"/>
      <c r="CF897">
        <v>3.35</v>
      </c>
      <c r="CG897">
        <v>15.54</v>
      </c>
      <c r="CH897" t="s">
        <v>0</v>
      </c>
      <c r="CI897">
        <v>-10.29</v>
      </c>
      <c r="CJ897">
        <v>100.25</v>
      </c>
      <c r="CK897" s="3"/>
      <c r="CL897" s="3"/>
      <c r="CM897" s="3"/>
      <c r="CN897">
        <v>15</v>
      </c>
      <c r="CO897">
        <v>93</v>
      </c>
      <c r="CP897">
        <v>194</v>
      </c>
      <c r="CQ897">
        <v>-41</v>
      </c>
      <c r="CR897" s="1">
        <v>3927</v>
      </c>
      <c r="CS897" s="3"/>
      <c r="CT897" s="3"/>
      <c r="CU897" s="3"/>
      <c r="CV897">
        <v>207.19</v>
      </c>
      <c r="CW897">
        <v>33.65</v>
      </c>
      <c r="CX897">
        <v>14.21</v>
      </c>
      <c r="CY897" t="s">
        <v>2</v>
      </c>
      <c r="CZ897">
        <v>3.49</v>
      </c>
      <c r="DA897" s="3"/>
      <c r="DB897" s="3"/>
      <c r="DC897" s="3"/>
      <c r="DD897">
        <v>5.49</v>
      </c>
      <c r="DE897">
        <v>4.8899999999999997</v>
      </c>
      <c r="DF897">
        <v>6.6</v>
      </c>
      <c r="DG897">
        <v>8.4600000000000009</v>
      </c>
      <c r="DH897">
        <v>2.14</v>
      </c>
      <c r="DI897" s="3"/>
      <c r="DJ897" s="3"/>
      <c r="DK897" s="3"/>
      <c r="DL897" s="6">
        <f>(CM897*3+CL897*2+CK897)/6</f>
        <v>0</v>
      </c>
      <c r="DM897">
        <f>BH897+(BH897*(CG897-8.25)/8.25)</f>
        <v>64.043636363636352</v>
      </c>
      <c r="DN897" t="e">
        <f>BI897+(BI897*(CH897-8.25)/8.25)</f>
        <v>#VALUE!</v>
      </c>
      <c r="DO897">
        <f>BJ897+(BJ897*(CI897-8.25)/8.25)</f>
        <v>-36.170909090909092</v>
      </c>
      <c r="DP897">
        <f>BK897+(BK897*(CJ897-8.25)/8.25)</f>
        <v>315.93939393939394</v>
      </c>
      <c r="DQ897">
        <f>BL897+(BL897*(CK897-8.25)/8.25)</f>
        <v>0</v>
      </c>
      <c r="DR897">
        <f>BM897+(BM897*(CL897-8.25)/8.25)</f>
        <v>0</v>
      </c>
      <c r="DS897">
        <f>BN897+(BN897*(CM897-8.25)/8.25)</f>
        <v>0</v>
      </c>
      <c r="DT897" s="8">
        <f>DM897*10^8/$I897</f>
        <v>669.40975672702245</v>
      </c>
      <c r="DU897" s="8" t="e">
        <f>DN897*10^8/$I897</f>
        <v>#VALUE!</v>
      </c>
      <c r="DV897" s="8">
        <f>DO897*10^8/$I897</f>
        <v>-378.07283955051633</v>
      </c>
      <c r="DW897" s="8">
        <f>DP897*10^8/$I897</f>
        <v>3302.3251777367409</v>
      </c>
      <c r="DX897" s="8">
        <f>DQ897*10^8/$I897</f>
        <v>0</v>
      </c>
      <c r="DY897" s="8">
        <f>DR897*10^8/$I897</f>
        <v>0</v>
      </c>
      <c r="DZ897" s="8">
        <f>DS897*10^8/$I897</f>
        <v>0</v>
      </c>
      <c r="EA897" s="8">
        <f>DT897*10^8/$I897</f>
        <v>6996.9390847357581</v>
      </c>
      <c r="EB897" s="8">
        <f>DZ897*0.8</f>
        <v>0</v>
      </c>
      <c r="EC897" s="10">
        <f>G897-E897</f>
        <v>1575</v>
      </c>
      <c r="ED897" s="4">
        <f>EC897/E897*100</f>
        <v>11.775700934579438</v>
      </c>
      <c r="EE897" s="4">
        <f>DY897-G897</f>
        <v>-14950</v>
      </c>
      <c r="EF897" s="12">
        <f>EE897/G897</f>
        <v>-1</v>
      </c>
      <c r="EG897" s="4">
        <f>G897-F897</f>
        <v>0</v>
      </c>
    </row>
    <row r="898" spans="1:137" x14ac:dyDescent="0.3">
      <c r="A898">
        <v>897</v>
      </c>
      <c r="B898" t="s">
        <v>7731</v>
      </c>
      <c r="C898" t="s">
        <v>3179</v>
      </c>
      <c r="D898" t="str">
        <f>VLOOKUP(C898,Sheet1!$A$2:$B$3197,2,FALSE)</f>
        <v>IT서비스</v>
      </c>
      <c r="E898">
        <v>35000</v>
      </c>
      <c r="F898">
        <v>30150</v>
      </c>
      <c r="G898" s="7">
        <v>30500</v>
      </c>
      <c r="H898" t="s">
        <v>843</v>
      </c>
      <c r="I898" s="7">
        <f>VALUE(LEFT(H898,FIND("/",H898)-1)) + VALUE(MID(H898,FIND("/",H898)+1,LEN(H898)))</f>
        <v>5080915</v>
      </c>
      <c r="J898" s="1">
        <v>150000</v>
      </c>
      <c r="K898" s="1">
        <f>G898*I898/(10^8)</f>
        <v>1549.679075</v>
      </c>
      <c r="L898">
        <v>99</v>
      </c>
      <c r="M898">
        <v>122</v>
      </c>
      <c r="N898">
        <v>155</v>
      </c>
      <c r="O898">
        <v>184</v>
      </c>
      <c r="P898">
        <v>217</v>
      </c>
      <c r="Q898" s="3"/>
      <c r="R898" s="3"/>
      <c r="S898" s="3"/>
      <c r="T898">
        <v>2</v>
      </c>
      <c r="U898">
        <v>6</v>
      </c>
      <c r="V898">
        <v>2</v>
      </c>
      <c r="W898">
        <v>0</v>
      </c>
      <c r="X898">
        <v>4</v>
      </c>
      <c r="Y898" s="3"/>
      <c r="Z898" s="3"/>
      <c r="AA898" s="3"/>
      <c r="AB898">
        <v>2</v>
      </c>
      <c r="AC898">
        <v>2</v>
      </c>
      <c r="AD898">
        <v>1</v>
      </c>
      <c r="AE898">
        <v>8</v>
      </c>
      <c r="AF898">
        <v>5</v>
      </c>
      <c r="AG898" s="3"/>
      <c r="AH898" s="3"/>
      <c r="AI898" s="3"/>
      <c r="AJ898">
        <v>84</v>
      </c>
      <c r="AK898">
        <v>156</v>
      </c>
      <c r="AL898">
        <v>422</v>
      </c>
      <c r="AM898">
        <v>427</v>
      </c>
      <c r="AN898">
        <v>643</v>
      </c>
      <c r="AO898" s="3"/>
      <c r="AP898" s="3"/>
      <c r="AQ898" s="3"/>
      <c r="AR898">
        <v>28</v>
      </c>
      <c r="AS898">
        <v>158</v>
      </c>
      <c r="AT898">
        <v>153</v>
      </c>
      <c r="AU898">
        <v>40</v>
      </c>
      <c r="AV898">
        <v>61</v>
      </c>
      <c r="AW898" s="3"/>
      <c r="AX898" s="3"/>
      <c r="AY898" s="3"/>
      <c r="AZ898">
        <v>56</v>
      </c>
      <c r="BA898">
        <v>-1</v>
      </c>
      <c r="BB898">
        <v>269</v>
      </c>
      <c r="BC898">
        <v>388</v>
      </c>
      <c r="BD898">
        <v>582</v>
      </c>
      <c r="BE898" s="3"/>
      <c r="BF898" s="3"/>
      <c r="BG898" s="3"/>
      <c r="BH898">
        <v>56</v>
      </c>
      <c r="BI898">
        <v>-2</v>
      </c>
      <c r="BJ898">
        <v>268</v>
      </c>
      <c r="BK898">
        <v>387</v>
      </c>
      <c r="BL898">
        <v>582</v>
      </c>
      <c r="BM898" s="3"/>
      <c r="BN898" s="3"/>
      <c r="BO898" s="3"/>
      <c r="BP898">
        <v>12</v>
      </c>
      <c r="BQ898">
        <v>9</v>
      </c>
      <c r="BR898">
        <v>17</v>
      </c>
      <c r="BS898">
        <v>21</v>
      </c>
      <c r="BT898">
        <v>25</v>
      </c>
      <c r="BU898" s="3"/>
      <c r="BV898" s="3"/>
      <c r="BW898" s="3"/>
      <c r="BX898">
        <v>2.16</v>
      </c>
      <c r="BY898" t="s">
        <v>0</v>
      </c>
      <c r="BZ898">
        <v>0.18</v>
      </c>
      <c r="CA898">
        <v>1.95</v>
      </c>
      <c r="CB898">
        <v>0.96</v>
      </c>
      <c r="CC898" s="3"/>
      <c r="CD898" s="3"/>
      <c r="CE898" s="3"/>
      <c r="CF898">
        <v>3.33</v>
      </c>
      <c r="CG898" t="s">
        <v>0</v>
      </c>
      <c r="CH898">
        <v>0.57999999999999996</v>
      </c>
      <c r="CI898">
        <v>2.63</v>
      </c>
      <c r="CJ898">
        <v>1.1100000000000001</v>
      </c>
      <c r="CK898" s="3"/>
      <c r="CL898" s="3"/>
      <c r="CM898" s="3"/>
      <c r="CN898">
        <v>77</v>
      </c>
      <c r="CO898">
        <v>67</v>
      </c>
      <c r="CP898">
        <v>21</v>
      </c>
      <c r="CQ898">
        <v>203</v>
      </c>
      <c r="CR898">
        <v>117</v>
      </c>
      <c r="CS898" s="3"/>
      <c r="CT898" s="3"/>
      <c r="CU898" s="3"/>
      <c r="CV898" s="3"/>
      <c r="CW898" s="3"/>
      <c r="CX898" s="3"/>
      <c r="CY898" s="3"/>
      <c r="CZ898">
        <v>295.14</v>
      </c>
      <c r="DA898" s="3"/>
      <c r="DB898" s="3"/>
      <c r="DC898" s="3"/>
      <c r="DD898" s="3"/>
      <c r="DE898" s="3"/>
      <c r="DF898" s="3"/>
      <c r="DG898" s="3"/>
      <c r="DH898">
        <v>3</v>
      </c>
      <c r="DI898" s="3"/>
      <c r="DJ898" s="3"/>
      <c r="DK898" s="3"/>
      <c r="DL898" s="6">
        <f>(CM898*3+CL898*2+CK898)/6</f>
        <v>0</v>
      </c>
      <c r="DM898" t="e">
        <f>BH898+(BH898*(CG898-8.25)/8.25)</f>
        <v>#VALUE!</v>
      </c>
      <c r="DN898">
        <f>BI898+(BI898*(CH898-8.25)/8.25)</f>
        <v>-0.14060606060606062</v>
      </c>
      <c r="DO898">
        <f>BJ898+(BJ898*(CI898-8.25)/8.25)</f>
        <v>85.435151515151517</v>
      </c>
      <c r="DP898">
        <f>BK898+(BK898*(CJ898-8.25)/8.25)</f>
        <v>52.069090909090903</v>
      </c>
      <c r="DQ898">
        <f>BL898+(BL898*(CK898-8.25)/8.25)</f>
        <v>0</v>
      </c>
      <c r="DR898">
        <f>BM898+(BM898*(CL898-8.25)/8.25)</f>
        <v>0</v>
      </c>
      <c r="DS898">
        <f>BN898+(BN898*(CM898-8.25)/8.25)</f>
        <v>0</v>
      </c>
      <c r="DT898" s="8" t="e">
        <f>DM898*10^8/$I898</f>
        <v>#VALUE!</v>
      </c>
      <c r="DU898" s="8">
        <f>DN898*10^8/$I898</f>
        <v>-2.767337391120706</v>
      </c>
      <c r="DV898" s="8">
        <f>DO898*10^8/$I898</f>
        <v>1681.4914541013088</v>
      </c>
      <c r="DW898" s="8">
        <f>DP898*10^8/$I898</f>
        <v>1024.7975199170012</v>
      </c>
      <c r="DX898" s="8">
        <f>DQ898*10^8/$I898</f>
        <v>0</v>
      </c>
      <c r="DY898" s="8">
        <f>DR898*10^8/$I898</f>
        <v>0</v>
      </c>
      <c r="DZ898" s="8">
        <f>DS898*10^8/$I898</f>
        <v>0</v>
      </c>
      <c r="EA898" s="8" t="e">
        <f>DT898*10^8/$I898</f>
        <v>#VALUE!</v>
      </c>
      <c r="EB898" s="8">
        <f>DZ898*0.8</f>
        <v>0</v>
      </c>
      <c r="EC898" s="10">
        <f>G898-E898</f>
        <v>-4500</v>
      </c>
      <c r="ED898" s="4">
        <f>EC898/E898*100</f>
        <v>-12.857142857142856</v>
      </c>
      <c r="EE898" s="4">
        <f>DY898-G898</f>
        <v>-30500</v>
      </c>
      <c r="EF898" s="12">
        <f>EE898/G898</f>
        <v>-1</v>
      </c>
      <c r="EG898" s="4">
        <f>G898-F898</f>
        <v>350</v>
      </c>
    </row>
    <row r="899" spans="1:137" x14ac:dyDescent="0.3">
      <c r="A899">
        <v>898</v>
      </c>
      <c r="B899" t="s">
        <v>6382</v>
      </c>
      <c r="C899" t="s">
        <v>3180</v>
      </c>
      <c r="D899" t="str">
        <f>VLOOKUP(C899,Sheet1!$A$2:$B$3197,2,FALSE)</f>
        <v>창업투자</v>
      </c>
      <c r="E899">
        <v>2080</v>
      </c>
      <c r="F899">
        <v>2130</v>
      </c>
      <c r="G899" s="7">
        <v>2200</v>
      </c>
      <c r="H899" t="s">
        <v>844</v>
      </c>
      <c r="I899" s="7">
        <f>VALUE(LEFT(H899,FIND("/",H899)-1)) + VALUE(MID(H899,FIND("/",H899)+1,LEN(H899)))</f>
        <v>4010000</v>
      </c>
      <c r="J899">
        <v>0</v>
      </c>
      <c r="K899" s="1">
        <f>G899*I899/(10^8)</f>
        <v>88.22</v>
      </c>
      <c r="L899" s="3"/>
      <c r="M899" s="3"/>
      <c r="N899" s="3"/>
      <c r="O899">
        <v>0</v>
      </c>
      <c r="P899">
        <v>0</v>
      </c>
      <c r="Q899" s="3"/>
      <c r="R899" s="3"/>
      <c r="S899" s="3"/>
      <c r="T899" s="3"/>
      <c r="U899" s="3"/>
      <c r="V899" s="3"/>
      <c r="W899">
        <v>0</v>
      </c>
      <c r="X899">
        <v>0</v>
      </c>
      <c r="Y899" s="3"/>
      <c r="Z899" s="3"/>
      <c r="AA899" s="3"/>
      <c r="AB899" s="3"/>
      <c r="AC899" s="3"/>
      <c r="AD899" s="3"/>
      <c r="AE899">
        <v>0</v>
      </c>
      <c r="AF899">
        <v>0</v>
      </c>
      <c r="AG899" s="3"/>
      <c r="AH899" s="3"/>
      <c r="AI899" s="3"/>
      <c r="AJ899" s="3"/>
      <c r="AK899" s="3"/>
      <c r="AL899" s="3"/>
      <c r="AM899">
        <v>15</v>
      </c>
      <c r="AN899">
        <v>83</v>
      </c>
      <c r="AO899" s="3"/>
      <c r="AP899" s="3"/>
      <c r="AQ899" s="3"/>
      <c r="AR899" s="3"/>
      <c r="AS899" s="3"/>
      <c r="AT899" s="3"/>
      <c r="AU899">
        <v>9</v>
      </c>
      <c r="AV899">
        <v>9</v>
      </c>
      <c r="AW899" s="3"/>
      <c r="AX899" s="3"/>
      <c r="AY899" s="3"/>
      <c r="AZ899" s="3"/>
      <c r="BA899" s="3"/>
      <c r="BB899" s="3"/>
      <c r="BC899">
        <v>6</v>
      </c>
      <c r="BD899">
        <v>74</v>
      </c>
      <c r="BE899" s="3"/>
      <c r="BF899" s="3"/>
      <c r="BG899" s="3"/>
      <c r="BH899" s="3"/>
      <c r="BI899" s="3"/>
      <c r="BJ899" s="3"/>
      <c r="BK899">
        <v>6</v>
      </c>
      <c r="BL899">
        <v>74</v>
      </c>
      <c r="BM899" s="3"/>
      <c r="BN899" s="3"/>
      <c r="BO899" s="3"/>
      <c r="BP899" s="3"/>
      <c r="BQ899" s="3"/>
      <c r="BR899" s="3"/>
      <c r="BS899">
        <v>1</v>
      </c>
      <c r="BT899">
        <v>4</v>
      </c>
      <c r="BU899" s="3"/>
      <c r="BV899" s="3"/>
      <c r="BW899" s="3"/>
      <c r="BX899" s="3"/>
      <c r="BY899" s="3"/>
      <c r="BZ899" s="3"/>
      <c r="CA899" s="3"/>
      <c r="CB899">
        <v>-0.56999999999999995</v>
      </c>
      <c r="CC899" s="3"/>
      <c r="CD899" s="3"/>
      <c r="CE899" s="3"/>
      <c r="CF899" s="3"/>
      <c r="CG899" s="3"/>
      <c r="CH899" s="3"/>
      <c r="CI899" s="3"/>
      <c r="CJ899">
        <v>-0.71</v>
      </c>
      <c r="CK899" s="3"/>
      <c r="CL899" s="3"/>
      <c r="CM899" s="3"/>
      <c r="CN899" s="3"/>
      <c r="CO899" s="3"/>
      <c r="CP899" s="3"/>
      <c r="CQ899">
        <v>-5</v>
      </c>
      <c r="CR899">
        <v>-13</v>
      </c>
      <c r="CS899" s="3"/>
      <c r="CT899" s="3"/>
      <c r="CU899" s="3"/>
      <c r="CV899" s="3"/>
      <c r="CW899" s="3"/>
      <c r="CX899" s="3"/>
      <c r="CY899" s="3"/>
      <c r="CZ899" t="s">
        <v>2</v>
      </c>
      <c r="DA899" s="3"/>
      <c r="DB899" s="3"/>
      <c r="DC899" s="3"/>
      <c r="DD899" s="3"/>
      <c r="DE899" s="3"/>
      <c r="DF899" s="3"/>
      <c r="DG899" s="3"/>
      <c r="DH899">
        <v>1.1299999999999999</v>
      </c>
      <c r="DI899" s="3"/>
      <c r="DJ899" s="3"/>
      <c r="DK899" s="3"/>
      <c r="DL899" s="6">
        <f>(CM899*3+CL899*2+CK899)/6</f>
        <v>0</v>
      </c>
      <c r="DM899">
        <f>BH899+(BH899*(CG899-8.25)/8.25)</f>
        <v>0</v>
      </c>
      <c r="DN899">
        <f>BI899+(BI899*(CH899-8.25)/8.25)</f>
        <v>0</v>
      </c>
      <c r="DO899">
        <f>BJ899+(BJ899*(CI899-8.25)/8.25)</f>
        <v>0</v>
      </c>
      <c r="DP899">
        <f>BK899+(BK899*(CJ899-8.25)/8.25)</f>
        <v>-0.51636363636363658</v>
      </c>
      <c r="DQ899">
        <f>BL899+(BL899*(CK899-8.25)/8.25)</f>
        <v>0</v>
      </c>
      <c r="DR899">
        <f>BM899+(BM899*(CL899-8.25)/8.25)</f>
        <v>0</v>
      </c>
      <c r="DS899">
        <f>BN899+(BN899*(CM899-8.25)/8.25)</f>
        <v>0</v>
      </c>
      <c r="DT899" s="8">
        <f>DM899*10^8/$I899</f>
        <v>0</v>
      </c>
      <c r="DU899" s="8">
        <f>DN899*10^8/$I899</f>
        <v>0</v>
      </c>
      <c r="DV899" s="8">
        <f>DO899*10^8/$I899</f>
        <v>0</v>
      </c>
      <c r="DW899" s="8">
        <f>DP899*10^8/$I899</f>
        <v>-12.876898662434828</v>
      </c>
      <c r="DX899" s="8">
        <f>DQ899*10^8/$I899</f>
        <v>0</v>
      </c>
      <c r="DY899" s="8">
        <f>DR899*10^8/$I899</f>
        <v>0</v>
      </c>
      <c r="DZ899" s="8">
        <f>DS899*10^8/$I899</f>
        <v>0</v>
      </c>
      <c r="EA899" s="8">
        <f>DT899*10^8/$I899</f>
        <v>0</v>
      </c>
      <c r="EB899" s="8">
        <f>DZ899*0.8</f>
        <v>0</v>
      </c>
      <c r="EC899" s="10">
        <f>G899-E899</f>
        <v>120</v>
      </c>
      <c r="ED899" s="4">
        <f>EC899/E899*100</f>
        <v>5.7692307692307692</v>
      </c>
      <c r="EE899" s="4">
        <f>DY899-G899</f>
        <v>-2200</v>
      </c>
      <c r="EF899" s="12">
        <f>EE899/G899</f>
        <v>-1</v>
      </c>
      <c r="EG899" s="4">
        <f>G899-F899</f>
        <v>70</v>
      </c>
    </row>
    <row r="900" spans="1:137" x14ac:dyDescent="0.3">
      <c r="A900">
        <v>899</v>
      </c>
      <c r="B900" t="s">
        <v>7329</v>
      </c>
      <c r="C900" t="s">
        <v>3181</v>
      </c>
      <c r="D900" t="str">
        <f>VLOOKUP(C900,Sheet1!$A$2:$B$3197,2,FALSE)</f>
        <v>기계</v>
      </c>
      <c r="E900">
        <v>6275</v>
      </c>
      <c r="F900">
        <v>11200</v>
      </c>
      <c r="G900" s="7">
        <v>11050</v>
      </c>
      <c r="H900" t="s">
        <v>845</v>
      </c>
      <c r="I900" s="7">
        <f>VALUE(LEFT(H900,FIND("/",H900)-1)) + VALUE(MID(H900,FIND("/",H900)+1,LEN(H900)))</f>
        <v>18534230</v>
      </c>
      <c r="J900" s="1">
        <v>18056</v>
      </c>
      <c r="K900" s="1">
        <f>G900*I900/(10^8)</f>
        <v>2048.0324150000001</v>
      </c>
      <c r="L900">
        <v>163</v>
      </c>
      <c r="M900">
        <v>157</v>
      </c>
      <c r="N900">
        <v>661</v>
      </c>
      <c r="O900">
        <v>610</v>
      </c>
      <c r="P900">
        <v>457</v>
      </c>
      <c r="Q900" s="3"/>
      <c r="R900" s="3"/>
      <c r="S900" s="3"/>
      <c r="T900">
        <v>16</v>
      </c>
      <c r="U900">
        <v>0</v>
      </c>
      <c r="V900">
        <v>51</v>
      </c>
      <c r="W900">
        <v>58</v>
      </c>
      <c r="X900">
        <v>-9</v>
      </c>
      <c r="Y900" s="3"/>
      <c r="Z900" s="3"/>
      <c r="AA900" s="3"/>
      <c r="AB900">
        <v>18</v>
      </c>
      <c r="AC900">
        <v>-14</v>
      </c>
      <c r="AD900">
        <v>21</v>
      </c>
      <c r="AE900">
        <v>-121</v>
      </c>
      <c r="AF900">
        <v>-16</v>
      </c>
      <c r="AG900" s="3"/>
      <c r="AH900" s="3"/>
      <c r="AI900" s="3"/>
      <c r="AJ900">
        <v>163</v>
      </c>
      <c r="AK900">
        <v>209</v>
      </c>
      <c r="AL900">
        <v>354</v>
      </c>
      <c r="AM900">
        <v>548</v>
      </c>
      <c r="AN900">
        <v>675</v>
      </c>
      <c r="AO900" s="3"/>
      <c r="AP900" s="3"/>
      <c r="AQ900" s="3"/>
      <c r="AR900">
        <v>124</v>
      </c>
      <c r="AS900">
        <v>180</v>
      </c>
      <c r="AT900">
        <v>283</v>
      </c>
      <c r="AU900">
        <v>303</v>
      </c>
      <c r="AV900">
        <v>304</v>
      </c>
      <c r="AW900" s="3"/>
      <c r="AX900" s="3"/>
      <c r="AY900" s="3"/>
      <c r="AZ900">
        <v>39</v>
      </c>
      <c r="BA900">
        <v>29</v>
      </c>
      <c r="BB900">
        <v>71</v>
      </c>
      <c r="BC900">
        <v>245</v>
      </c>
      <c r="BD900">
        <v>372</v>
      </c>
      <c r="BE900" s="3"/>
      <c r="BF900" s="3"/>
      <c r="BG900" s="3"/>
      <c r="BH900">
        <v>39</v>
      </c>
      <c r="BI900">
        <v>29</v>
      </c>
      <c r="BJ900">
        <v>70</v>
      </c>
      <c r="BK900">
        <v>244</v>
      </c>
      <c r="BL900">
        <v>371</v>
      </c>
      <c r="BM900" s="3"/>
      <c r="BN900" s="3"/>
      <c r="BO900" s="3"/>
      <c r="BP900">
        <v>29</v>
      </c>
      <c r="BQ900">
        <v>28</v>
      </c>
      <c r="BR900">
        <v>29</v>
      </c>
      <c r="BS900">
        <v>39</v>
      </c>
      <c r="BT900">
        <v>46</v>
      </c>
      <c r="BU900" s="3"/>
      <c r="BV900" s="3"/>
      <c r="BW900" s="3"/>
      <c r="BX900">
        <v>14.25</v>
      </c>
      <c r="BY900" t="s">
        <v>0</v>
      </c>
      <c r="BZ900">
        <v>7.58</v>
      </c>
      <c r="CA900">
        <v>-26.85</v>
      </c>
      <c r="CB900">
        <v>-2.64</v>
      </c>
      <c r="CC900" s="3"/>
      <c r="CD900" s="3"/>
      <c r="CE900" s="3"/>
      <c r="CF900">
        <v>81.099999999999994</v>
      </c>
      <c r="CG900" t="s">
        <v>0</v>
      </c>
      <c r="CH900">
        <v>42.16</v>
      </c>
      <c r="CI900">
        <v>-77.28</v>
      </c>
      <c r="CJ900">
        <v>-5.28</v>
      </c>
      <c r="CK900" s="3"/>
      <c r="CL900" s="3"/>
      <c r="CM900" s="3"/>
      <c r="CN900">
        <v>167</v>
      </c>
      <c r="CO900">
        <v>-130</v>
      </c>
      <c r="CP900">
        <v>178</v>
      </c>
      <c r="CQ900">
        <v>-818</v>
      </c>
      <c r="CR900">
        <v>-96</v>
      </c>
      <c r="CS900" s="3"/>
      <c r="CT900" s="3"/>
      <c r="CU900" s="3"/>
      <c r="CV900" s="3"/>
      <c r="CW900" t="s">
        <v>2</v>
      </c>
      <c r="CX900">
        <v>15.71</v>
      </c>
      <c r="CY900" t="s">
        <v>2</v>
      </c>
      <c r="CZ900" t="s">
        <v>2</v>
      </c>
      <c r="DA900" s="3"/>
      <c r="DB900" s="3"/>
      <c r="DC900" s="3"/>
      <c r="DD900" s="3"/>
      <c r="DE900">
        <v>8.86</v>
      </c>
      <c r="DF900">
        <v>5.0199999999999996</v>
      </c>
      <c r="DG900">
        <v>4.34</v>
      </c>
      <c r="DH900">
        <v>2.96</v>
      </c>
      <c r="DI900" s="3"/>
      <c r="DJ900" s="3"/>
      <c r="DK900" s="3"/>
      <c r="DL900" s="6">
        <f>(CM900*3+CL900*2+CK900)/6</f>
        <v>0</v>
      </c>
      <c r="DM900" t="e">
        <f>BH900+(BH900*(CG900-8.25)/8.25)</f>
        <v>#VALUE!</v>
      </c>
      <c r="DN900">
        <f>BI900+(BI900*(CH900-8.25)/8.25)</f>
        <v>148.19878787878787</v>
      </c>
      <c r="DO900">
        <f>BJ900+(BJ900*(CI900-8.25)/8.25)</f>
        <v>-655.70909090909095</v>
      </c>
      <c r="DP900">
        <f>BK900+(BK900*(CJ900-8.25)/8.25)</f>
        <v>-156.16000000000003</v>
      </c>
      <c r="DQ900">
        <f>BL900+(BL900*(CK900-8.25)/8.25)</f>
        <v>0</v>
      </c>
      <c r="DR900">
        <f>BM900+(BM900*(CL900-8.25)/8.25)</f>
        <v>0</v>
      </c>
      <c r="DS900">
        <f>BN900+(BN900*(CM900-8.25)/8.25)</f>
        <v>0</v>
      </c>
      <c r="DT900" s="8" t="e">
        <f>DM900*10^8/$I900</f>
        <v>#VALUE!</v>
      </c>
      <c r="DU900" s="8">
        <f>DN900*10^8/$I900</f>
        <v>799.59506210286509</v>
      </c>
      <c r="DV900" s="8">
        <f>DO900*10^8/$I900</f>
        <v>-3537.8275272783976</v>
      </c>
      <c r="DW900" s="8">
        <f>DP900*10^8/$I900</f>
        <v>-842.54916443790773</v>
      </c>
      <c r="DX900" s="8">
        <f>DQ900*10^8/$I900</f>
        <v>0</v>
      </c>
      <c r="DY900" s="8">
        <f>DR900*10^8/$I900</f>
        <v>0</v>
      </c>
      <c r="DZ900" s="8">
        <f>DS900*10^8/$I900</f>
        <v>0</v>
      </c>
      <c r="EA900" s="8" t="e">
        <f>DT900*10^8/$I900</f>
        <v>#VALUE!</v>
      </c>
      <c r="EB900" s="8">
        <f>DZ900*0.8</f>
        <v>0</v>
      </c>
      <c r="EC900" s="10">
        <f>G900-E900</f>
        <v>4775</v>
      </c>
      <c r="ED900" s="4">
        <f>EC900/E900*100</f>
        <v>76.095617529880471</v>
      </c>
      <c r="EE900" s="4">
        <f>DY900-G900</f>
        <v>-11050</v>
      </c>
      <c r="EF900" s="12">
        <f>EE900/G900</f>
        <v>-1</v>
      </c>
      <c r="EG900" s="4">
        <f>G900-F900</f>
        <v>-150</v>
      </c>
    </row>
    <row r="901" spans="1:137" x14ac:dyDescent="0.3">
      <c r="A901">
        <v>900</v>
      </c>
      <c r="B901" t="s">
        <v>7794</v>
      </c>
      <c r="C901" t="s">
        <v>3182</v>
      </c>
      <c r="D901" t="str">
        <f>VLOOKUP(C901,Sheet1!$A$2:$B$3197,2,FALSE)</f>
        <v>전자장비와기기</v>
      </c>
      <c r="E901">
        <v>39600</v>
      </c>
      <c r="F901">
        <v>42650</v>
      </c>
      <c r="G901" s="7">
        <v>40200</v>
      </c>
      <c r="H901" t="s">
        <v>846</v>
      </c>
      <c r="I901" s="7">
        <f>VALUE(LEFT(H901,FIND("/",H901)-1)) + VALUE(MID(H901,FIND("/",H901)+1,LEN(H901)))</f>
        <v>6880626</v>
      </c>
      <c r="J901" s="1">
        <v>15000</v>
      </c>
      <c r="K901" s="1">
        <f>G901*I901/(10^8)</f>
        <v>2766.0116520000001</v>
      </c>
      <c r="L901">
        <v>128</v>
      </c>
      <c r="M901">
        <v>223</v>
      </c>
      <c r="N901">
        <v>606</v>
      </c>
      <c r="O901">
        <v>674</v>
      </c>
      <c r="P901">
        <v>490</v>
      </c>
      <c r="Q901" s="3"/>
      <c r="R901" s="3"/>
      <c r="S901" s="3"/>
      <c r="T901">
        <v>8</v>
      </c>
      <c r="U901">
        <v>-6</v>
      </c>
      <c r="V901">
        <v>72</v>
      </c>
      <c r="W901">
        <v>104</v>
      </c>
      <c r="X901">
        <v>11</v>
      </c>
      <c r="Y901" s="3"/>
      <c r="Z901" s="3"/>
      <c r="AA901" s="3"/>
      <c r="AB901">
        <v>1</v>
      </c>
      <c r="AC901">
        <v>-51</v>
      </c>
      <c r="AD901">
        <v>71</v>
      </c>
      <c r="AE901">
        <v>76</v>
      </c>
      <c r="AF901">
        <v>9</v>
      </c>
      <c r="AG901" s="3"/>
      <c r="AH901" s="3"/>
      <c r="AI901" s="3"/>
      <c r="AJ901">
        <v>84</v>
      </c>
      <c r="AK901">
        <v>173</v>
      </c>
      <c r="AL901">
        <v>362</v>
      </c>
      <c r="AM901">
        <v>497</v>
      </c>
      <c r="AN901">
        <v>741</v>
      </c>
      <c r="AO901" s="3"/>
      <c r="AP901" s="3"/>
      <c r="AQ901" s="3"/>
      <c r="AR901">
        <v>60</v>
      </c>
      <c r="AS901">
        <v>266</v>
      </c>
      <c r="AT901">
        <v>285</v>
      </c>
      <c r="AU901">
        <v>285</v>
      </c>
      <c r="AV901">
        <v>156</v>
      </c>
      <c r="AW901" s="3"/>
      <c r="AX901" s="3"/>
      <c r="AY901" s="3"/>
      <c r="AZ901">
        <v>23</v>
      </c>
      <c r="BA901">
        <v>-94</v>
      </c>
      <c r="BB901">
        <v>78</v>
      </c>
      <c r="BC901">
        <v>212</v>
      </c>
      <c r="BD901">
        <v>586</v>
      </c>
      <c r="BE901" s="3"/>
      <c r="BF901" s="3"/>
      <c r="BG901" s="3"/>
      <c r="BH901">
        <v>23</v>
      </c>
      <c r="BI901">
        <v>-94</v>
      </c>
      <c r="BJ901">
        <v>78</v>
      </c>
      <c r="BK901">
        <v>212</v>
      </c>
      <c r="BL901">
        <v>584</v>
      </c>
      <c r="BM901" s="3"/>
      <c r="BN901" s="3"/>
      <c r="BO901" s="3"/>
      <c r="BP901">
        <v>15</v>
      </c>
      <c r="BQ901">
        <v>11</v>
      </c>
      <c r="BR901">
        <v>16</v>
      </c>
      <c r="BS901">
        <v>25</v>
      </c>
      <c r="BT901">
        <v>34</v>
      </c>
      <c r="BU901" s="3"/>
      <c r="BV901" s="3"/>
      <c r="BW901" s="3"/>
      <c r="BX901">
        <v>1.31</v>
      </c>
      <c r="BY901" t="s">
        <v>0</v>
      </c>
      <c r="BZ901">
        <v>26.55</v>
      </c>
      <c r="CA901">
        <v>17.64</v>
      </c>
      <c r="CB901">
        <v>1.51</v>
      </c>
      <c r="CC901" s="3"/>
      <c r="CD901" s="3"/>
      <c r="CE901" s="3"/>
      <c r="CF901">
        <v>4.6100000000000003</v>
      </c>
      <c r="CG901" t="s">
        <v>0</v>
      </c>
      <c r="CH901" t="s">
        <v>1</v>
      </c>
      <c r="CI901">
        <v>52.43</v>
      </c>
      <c r="CJ901">
        <v>2.38</v>
      </c>
      <c r="CK901" s="3"/>
      <c r="CL901" s="3"/>
      <c r="CM901" s="3"/>
      <c r="CN901">
        <v>24</v>
      </c>
      <c r="CO901" s="1">
        <v>-1148</v>
      </c>
      <c r="CP901" s="1">
        <v>1504</v>
      </c>
      <c r="CQ901" s="1">
        <v>1385</v>
      </c>
      <c r="CR901">
        <v>154</v>
      </c>
      <c r="CS901" s="3"/>
      <c r="CT901" s="3"/>
      <c r="CU901" s="3"/>
      <c r="CV901" s="3"/>
      <c r="CW901" s="3"/>
      <c r="CX901" s="3"/>
      <c r="CY901" s="3"/>
      <c r="CZ901">
        <v>241.3</v>
      </c>
      <c r="DA901" s="3"/>
      <c r="DB901" s="3"/>
      <c r="DC901" s="3"/>
      <c r="DD901" s="3"/>
      <c r="DE901" s="3"/>
      <c r="DF901" s="3"/>
      <c r="DG901" s="3"/>
      <c r="DH901">
        <v>4.38</v>
      </c>
      <c r="DI901" s="3"/>
      <c r="DJ901" s="3"/>
      <c r="DK901" s="3"/>
      <c r="DL901" s="6">
        <f>(CM901*3+CL901*2+CK901)/6</f>
        <v>0</v>
      </c>
      <c r="DM901" t="e">
        <f>BH901+(BH901*(CG901-8.25)/8.25)</f>
        <v>#VALUE!</v>
      </c>
      <c r="DN901" t="e">
        <f>BI901+(BI901*(CH901-8.25)/8.25)</f>
        <v>#VALUE!</v>
      </c>
      <c r="DO901">
        <f>BJ901+(BJ901*(CI901-8.25)/8.25)</f>
        <v>495.70181818181817</v>
      </c>
      <c r="DP901">
        <f>BK901+(BK901*(CJ901-8.25)/8.25)</f>
        <v>61.158787878787876</v>
      </c>
      <c r="DQ901">
        <f>BL901+(BL901*(CK901-8.25)/8.25)</f>
        <v>0</v>
      </c>
      <c r="DR901">
        <f>BM901+(BM901*(CL901-8.25)/8.25)</f>
        <v>0</v>
      </c>
      <c r="DS901">
        <f>BN901+(BN901*(CM901-8.25)/8.25)</f>
        <v>0</v>
      </c>
      <c r="DT901" s="8" t="e">
        <f>DM901*10^8/$I901</f>
        <v>#VALUE!</v>
      </c>
      <c r="DU901" s="8" t="e">
        <f>DN901*10^8/$I901</f>
        <v>#VALUE!</v>
      </c>
      <c r="DV901" s="8">
        <f>DO901*10^8/$I901</f>
        <v>7204.3127788346319</v>
      </c>
      <c r="DW901" s="8">
        <f>DP901*10^8/$I901</f>
        <v>888.85499486220988</v>
      </c>
      <c r="DX901" s="8">
        <f>DQ901*10^8/$I901</f>
        <v>0</v>
      </c>
      <c r="DY901" s="8">
        <f>DR901*10^8/$I901</f>
        <v>0</v>
      </c>
      <c r="DZ901" s="8">
        <f>DS901*10^8/$I901</f>
        <v>0</v>
      </c>
      <c r="EA901" s="8" t="e">
        <f>DT901*10^8/$I901</f>
        <v>#VALUE!</v>
      </c>
      <c r="EB901" s="8">
        <f>DZ901*0.8</f>
        <v>0</v>
      </c>
      <c r="EC901" s="10">
        <f>G901-E901</f>
        <v>600</v>
      </c>
      <c r="ED901" s="4">
        <f>EC901/E901*100</f>
        <v>1.5151515151515151</v>
      </c>
      <c r="EE901" s="4">
        <f>DY901-G901</f>
        <v>-40200</v>
      </c>
      <c r="EF901" s="12">
        <f>EE901/G901</f>
        <v>-1</v>
      </c>
      <c r="EG901" s="4">
        <f>G901-F901</f>
        <v>-2450</v>
      </c>
    </row>
    <row r="902" spans="1:137" x14ac:dyDescent="0.3">
      <c r="A902">
        <v>901</v>
      </c>
      <c r="B902" t="s">
        <v>6404</v>
      </c>
      <c r="C902" t="s">
        <v>3183</v>
      </c>
      <c r="D902" t="str">
        <f>VLOOKUP(C902,Sheet1!$A$2:$B$3197,2,FALSE)</f>
        <v>창업투자</v>
      </c>
      <c r="E902">
        <v>2100</v>
      </c>
      <c r="F902">
        <v>2190</v>
      </c>
      <c r="G902" s="7">
        <v>2255</v>
      </c>
      <c r="H902" t="s">
        <v>847</v>
      </c>
      <c r="I902" s="7">
        <f>VALUE(LEFT(H902,FIND("/",H902)-1)) + VALUE(MID(H902,FIND("/",H902)+1,LEN(H902)))</f>
        <v>5170000</v>
      </c>
      <c r="J902">
        <v>0</v>
      </c>
      <c r="K902" s="1">
        <f>G902*I902/(10^8)</f>
        <v>116.5835</v>
      </c>
      <c r="L902" s="3"/>
      <c r="M902" s="3"/>
      <c r="N902" s="3"/>
      <c r="O902" s="3"/>
      <c r="P902">
        <v>0</v>
      </c>
      <c r="Q902" s="3"/>
      <c r="R902" s="3"/>
      <c r="S902" s="3"/>
      <c r="T902" s="3"/>
      <c r="U902" s="3"/>
      <c r="V902" s="3"/>
      <c r="W902" s="3"/>
      <c r="X902">
        <v>0</v>
      </c>
      <c r="Y902" s="3"/>
      <c r="Z902" s="3"/>
      <c r="AA902" s="3"/>
      <c r="AB902" s="3"/>
      <c r="AC902" s="3"/>
      <c r="AD902" s="3"/>
      <c r="AE902" s="3"/>
      <c r="AF902">
        <v>0</v>
      </c>
      <c r="AG902" s="3"/>
      <c r="AH902" s="3"/>
      <c r="AI902" s="3"/>
      <c r="AJ902" s="3"/>
      <c r="AK902" s="3"/>
      <c r="AL902" s="3"/>
      <c r="AM902" s="3"/>
      <c r="AN902">
        <v>118</v>
      </c>
      <c r="AO902" s="3"/>
      <c r="AP902" s="3"/>
      <c r="AQ902" s="3"/>
      <c r="AR902" s="3"/>
      <c r="AS902" s="3"/>
      <c r="AT902" s="3"/>
      <c r="AU902" s="3"/>
      <c r="AV902">
        <v>19</v>
      </c>
      <c r="AW902" s="3"/>
      <c r="AX902" s="3"/>
      <c r="AY902" s="3"/>
      <c r="AZ902" s="3"/>
      <c r="BA902" s="3"/>
      <c r="BB902" s="3"/>
      <c r="BC902" s="3"/>
      <c r="BD902">
        <v>99</v>
      </c>
      <c r="BE902" s="3"/>
      <c r="BF902" s="3"/>
      <c r="BG902" s="3"/>
      <c r="BH902" s="3"/>
      <c r="BI902" s="3"/>
      <c r="BJ902" s="3"/>
      <c r="BK902" s="3"/>
      <c r="BL902">
        <v>99</v>
      </c>
      <c r="BM902" s="3"/>
      <c r="BN902" s="3"/>
      <c r="BO902" s="3"/>
      <c r="BP902" s="3"/>
      <c r="BQ902" s="3"/>
      <c r="BR902" s="3"/>
      <c r="BS902" s="3"/>
      <c r="BT902">
        <v>5</v>
      </c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>
        <v>-16</v>
      </c>
      <c r="CS902" s="3"/>
      <c r="CT902" s="3"/>
      <c r="CU902" s="3"/>
      <c r="CV902" s="3"/>
      <c r="CW902" s="3"/>
      <c r="CX902" s="3"/>
      <c r="CY902" s="3"/>
      <c r="CZ902" t="s">
        <v>2</v>
      </c>
      <c r="DA902" s="3"/>
      <c r="DB902" s="3"/>
      <c r="DC902" s="3"/>
      <c r="DD902" s="3"/>
      <c r="DE902" s="3"/>
      <c r="DF902" s="3"/>
      <c r="DG902" s="3"/>
      <c r="DH902">
        <v>1.1000000000000001</v>
      </c>
      <c r="DI902" s="3"/>
      <c r="DJ902" s="3"/>
      <c r="DK902" s="3"/>
      <c r="DL902" s="6">
        <f>(CM902*3+CL902*2+CK902)/6</f>
        <v>0</v>
      </c>
      <c r="DM902">
        <f>BH902+(BH902*(CG902-8.25)/8.25)</f>
        <v>0</v>
      </c>
      <c r="DN902">
        <f>BI902+(BI902*(CH902-8.25)/8.25)</f>
        <v>0</v>
      </c>
      <c r="DO902">
        <f>BJ902+(BJ902*(CI902-8.25)/8.25)</f>
        <v>0</v>
      </c>
      <c r="DP902">
        <f>BK902+(BK902*(CJ902-8.25)/8.25)</f>
        <v>0</v>
      </c>
      <c r="DQ902">
        <f>BL902+(BL902*(CK902-8.25)/8.25)</f>
        <v>0</v>
      </c>
      <c r="DR902">
        <f>BM902+(BM902*(CL902-8.25)/8.25)</f>
        <v>0</v>
      </c>
      <c r="DS902">
        <f>BN902+(BN902*(CM902-8.25)/8.25)</f>
        <v>0</v>
      </c>
      <c r="DT902" s="8">
        <f>DM902*10^8/$I902</f>
        <v>0</v>
      </c>
      <c r="DU902" s="8">
        <f>DN902*10^8/$I902</f>
        <v>0</v>
      </c>
      <c r="DV902" s="8">
        <f>DO902*10^8/$I902</f>
        <v>0</v>
      </c>
      <c r="DW902" s="8">
        <f>DP902*10^8/$I902</f>
        <v>0</v>
      </c>
      <c r="DX902" s="8">
        <f>DQ902*10^8/$I902</f>
        <v>0</v>
      </c>
      <c r="DY902" s="8">
        <f>DR902*10^8/$I902</f>
        <v>0</v>
      </c>
      <c r="DZ902" s="8">
        <f>DS902*10^8/$I902</f>
        <v>0</v>
      </c>
      <c r="EA902" s="8">
        <f>DT902*10^8/$I902</f>
        <v>0</v>
      </c>
      <c r="EB902" s="8">
        <f>DZ902*0.8</f>
        <v>0</v>
      </c>
      <c r="EC902" s="10">
        <f>G902-E902</f>
        <v>155</v>
      </c>
      <c r="ED902" s="4">
        <f>EC902/E902*100</f>
        <v>7.3809523809523814</v>
      </c>
      <c r="EE902" s="4">
        <f>DY902-G902</f>
        <v>-2255</v>
      </c>
      <c r="EF902" s="12">
        <f>EE902/G902</f>
        <v>-1</v>
      </c>
      <c r="EG902" s="4">
        <f>G902-F902</f>
        <v>65</v>
      </c>
    </row>
    <row r="903" spans="1:137" x14ac:dyDescent="0.3">
      <c r="A903">
        <v>902</v>
      </c>
      <c r="B903" t="s">
        <v>7419</v>
      </c>
      <c r="C903" t="s">
        <v>7987</v>
      </c>
      <c r="D903" t="str">
        <f>VLOOKUP(C903,Sheet1!$A$2:$B$3197,2,FALSE)</f>
        <v>생명과학도구및서비스</v>
      </c>
      <c r="E903">
        <v>18150</v>
      </c>
      <c r="F903">
        <v>13950</v>
      </c>
      <c r="G903" s="7">
        <v>13000</v>
      </c>
      <c r="H903" t="s">
        <v>848</v>
      </c>
      <c r="I903" s="7">
        <f>VALUE(LEFT(H903,FIND("/",H903)-1)) + VALUE(MID(H903,FIND("/",H903)+1,LEN(H903)))</f>
        <v>18963553</v>
      </c>
      <c r="J903">
        <v>0</v>
      </c>
      <c r="K903" s="1">
        <f>G903*I903/(10^8)</f>
        <v>2465.2618900000002</v>
      </c>
      <c r="L903" s="3"/>
      <c r="M903" s="3"/>
      <c r="N903">
        <v>209</v>
      </c>
      <c r="O903">
        <v>201</v>
      </c>
      <c r="P903">
        <v>190</v>
      </c>
      <c r="Q903" s="3"/>
      <c r="R903" s="3"/>
      <c r="S903" s="3"/>
      <c r="T903" s="3"/>
      <c r="U903" s="3"/>
      <c r="V903">
        <v>-30</v>
      </c>
      <c r="W903">
        <v>-49</v>
      </c>
      <c r="X903">
        <v>-103</v>
      </c>
      <c r="Y903" s="3"/>
      <c r="Z903" s="3"/>
      <c r="AA903" s="3"/>
      <c r="AB903" s="3"/>
      <c r="AC903" s="3"/>
      <c r="AD903">
        <v>-26</v>
      </c>
      <c r="AE903">
        <v>-231</v>
      </c>
      <c r="AF903">
        <v>-216</v>
      </c>
      <c r="AG903" s="3"/>
      <c r="AH903" s="3"/>
      <c r="AI903" s="3"/>
      <c r="AJ903" s="3"/>
      <c r="AK903" s="3"/>
      <c r="AL903">
        <v>211</v>
      </c>
      <c r="AM903">
        <v>283</v>
      </c>
      <c r="AN903">
        <v>506</v>
      </c>
      <c r="AO903" s="3"/>
      <c r="AP903" s="3"/>
      <c r="AQ903" s="3"/>
      <c r="AR903" s="3"/>
      <c r="AS903" s="3"/>
      <c r="AT903">
        <v>246</v>
      </c>
      <c r="AU903">
        <v>472</v>
      </c>
      <c r="AV903">
        <v>134</v>
      </c>
      <c r="AW903" s="3"/>
      <c r="AX903" s="3"/>
      <c r="AY903" s="3"/>
      <c r="AZ903" s="3"/>
      <c r="BA903" s="3"/>
      <c r="BB903">
        <v>-34</v>
      </c>
      <c r="BC903">
        <v>-189</v>
      </c>
      <c r="BD903">
        <v>372</v>
      </c>
      <c r="BE903" s="3"/>
      <c r="BF903" s="3"/>
      <c r="BG903" s="3"/>
      <c r="BH903" s="3"/>
      <c r="BI903" s="3"/>
      <c r="BJ903">
        <v>-34</v>
      </c>
      <c r="BK903">
        <v>-189</v>
      </c>
      <c r="BL903">
        <v>372</v>
      </c>
      <c r="BM903" s="3"/>
      <c r="BN903" s="3"/>
      <c r="BO903" s="3"/>
      <c r="BP903" s="3"/>
      <c r="BQ903" s="3"/>
      <c r="BR903">
        <v>12</v>
      </c>
      <c r="BS903">
        <v>14</v>
      </c>
      <c r="BT903">
        <v>21</v>
      </c>
      <c r="BU903" s="3"/>
      <c r="BV903" s="3"/>
      <c r="BW903" s="3"/>
      <c r="BX903" s="3"/>
      <c r="BY903" s="3"/>
      <c r="BZ903" s="3"/>
      <c r="CA903">
        <v>-93.37</v>
      </c>
      <c r="CB903">
        <v>-54.73</v>
      </c>
      <c r="CC903" s="3"/>
      <c r="CD903" s="3"/>
      <c r="CE903" s="3"/>
      <c r="CF903" s="3"/>
      <c r="CG903" s="3"/>
      <c r="CH903" s="3"/>
      <c r="CI903" t="s">
        <v>1</v>
      </c>
      <c r="CJ903">
        <v>-235.28</v>
      </c>
      <c r="CK903" s="3"/>
      <c r="CL903" s="3"/>
      <c r="CM903" s="3"/>
      <c r="CN903" s="3"/>
      <c r="CO903" s="3"/>
      <c r="CP903">
        <v>-249</v>
      </c>
      <c r="CQ903" s="1">
        <v>-1853</v>
      </c>
      <c r="CR903" s="1">
        <v>-1292</v>
      </c>
      <c r="CS903" s="3"/>
      <c r="CT903" s="3"/>
      <c r="CU903" s="3"/>
      <c r="CV903" s="3"/>
      <c r="CW903" s="3"/>
      <c r="CX903" s="3"/>
      <c r="CY903" s="3"/>
      <c r="CZ903" t="s">
        <v>2</v>
      </c>
      <c r="DA903" s="3"/>
      <c r="DB903" s="3"/>
      <c r="DC903" s="3"/>
      <c r="DD903" s="3"/>
      <c r="DE903" s="3"/>
      <c r="DF903" s="3"/>
      <c r="DG903" s="3"/>
      <c r="DH903">
        <v>9.1999999999999993</v>
      </c>
      <c r="DI903" s="3"/>
      <c r="DJ903" s="3"/>
      <c r="DK903" s="3"/>
      <c r="DL903" s="6">
        <f>(CM903*3+CL903*2+CK903)/6</f>
        <v>0</v>
      </c>
      <c r="DM903">
        <f>BH903+(BH903*(CG903-8.25)/8.25)</f>
        <v>0</v>
      </c>
      <c r="DN903">
        <f>BI903+(BI903*(CH903-8.25)/8.25)</f>
        <v>0</v>
      </c>
      <c r="DO903" t="e">
        <f>BJ903+(BJ903*(CI903-8.25)/8.25)</f>
        <v>#VALUE!</v>
      </c>
      <c r="DP903">
        <f>BK903+(BK903*(CJ903-8.25)/8.25)</f>
        <v>5390.050909090909</v>
      </c>
      <c r="DQ903">
        <f>BL903+(BL903*(CK903-8.25)/8.25)</f>
        <v>0</v>
      </c>
      <c r="DR903">
        <f>BM903+(BM903*(CL903-8.25)/8.25)</f>
        <v>0</v>
      </c>
      <c r="DS903">
        <f>BN903+(BN903*(CM903-8.25)/8.25)</f>
        <v>0</v>
      </c>
      <c r="DT903" s="8">
        <f>DM903*10^8/$I903</f>
        <v>0</v>
      </c>
      <c r="DU903" s="8">
        <f>DN903*10^8/$I903</f>
        <v>0</v>
      </c>
      <c r="DV903" s="8" t="e">
        <f>DO903*10^8/$I903</f>
        <v>#VALUE!</v>
      </c>
      <c r="DW903" s="8">
        <f>DP903*10^8/$I903</f>
        <v>28423.21219599992</v>
      </c>
      <c r="DX903" s="8">
        <f>DQ903*10^8/$I903</f>
        <v>0</v>
      </c>
      <c r="DY903" s="8">
        <f>DR903*10^8/$I903</f>
        <v>0</v>
      </c>
      <c r="DZ903" s="8">
        <f>DS903*10^8/$I903</f>
        <v>0</v>
      </c>
      <c r="EA903" s="8">
        <f>DT903*10^8/$I903</f>
        <v>0</v>
      </c>
      <c r="EB903" s="8">
        <f>DZ903*0.8</f>
        <v>0</v>
      </c>
      <c r="EC903" s="10">
        <f>G903-E903</f>
        <v>-5150</v>
      </c>
      <c r="ED903" s="4">
        <f>EC903/E903*100</f>
        <v>-28.374655647382919</v>
      </c>
      <c r="EE903" s="4">
        <f>DY903-G903</f>
        <v>-13000</v>
      </c>
      <c r="EF903" s="12">
        <f>EE903/G903</f>
        <v>-1</v>
      </c>
      <c r="EG903" s="4">
        <f>G903-F903</f>
        <v>-950</v>
      </c>
    </row>
    <row r="904" spans="1:137" x14ac:dyDescent="0.3">
      <c r="A904">
        <v>903</v>
      </c>
      <c r="B904" t="s">
        <v>7535</v>
      </c>
      <c r="C904" t="s">
        <v>3184</v>
      </c>
      <c r="D904" t="str">
        <f>VLOOKUP(C904,Sheet1!$A$2:$B$3197,2,FALSE)</f>
        <v>디스플레이장비및부품</v>
      </c>
      <c r="E904">
        <v>21750</v>
      </c>
      <c r="F904">
        <v>16450</v>
      </c>
      <c r="G904" s="7">
        <v>16150</v>
      </c>
      <c r="H904" t="s">
        <v>849</v>
      </c>
      <c r="I904" s="7">
        <f>VALUE(LEFT(H904,FIND("/",H904)-1)) + VALUE(MID(H904,FIND("/",H904)+1,LEN(H904)))</f>
        <v>8061280</v>
      </c>
      <c r="J904">
        <v>0</v>
      </c>
      <c r="K904" s="1">
        <f>G904*I904/(10^8)</f>
        <v>1301.89672</v>
      </c>
      <c r="L904">
        <v>525</v>
      </c>
      <c r="M904">
        <v>619</v>
      </c>
      <c r="N904">
        <v>497</v>
      </c>
      <c r="O904">
        <v>848</v>
      </c>
      <c r="P904">
        <v>416</v>
      </c>
      <c r="Q904" s="3"/>
      <c r="R904" s="3"/>
      <c r="S904" s="3"/>
      <c r="T904">
        <v>58</v>
      </c>
      <c r="U904">
        <v>157</v>
      </c>
      <c r="V904">
        <v>26</v>
      </c>
      <c r="W904">
        <v>169</v>
      </c>
      <c r="X904">
        <v>-30</v>
      </c>
      <c r="Y904" s="3"/>
      <c r="Z904" s="3"/>
      <c r="AA904" s="3"/>
      <c r="AB904">
        <v>58</v>
      </c>
      <c r="AC904">
        <v>147</v>
      </c>
      <c r="AD904">
        <v>36</v>
      </c>
      <c r="AE904">
        <v>147</v>
      </c>
      <c r="AF904">
        <v>-45</v>
      </c>
      <c r="AG904" s="3"/>
      <c r="AH904" s="3"/>
      <c r="AI904" s="3"/>
      <c r="AJ904">
        <v>286</v>
      </c>
      <c r="AK904">
        <v>444</v>
      </c>
      <c r="AL904">
        <v>494</v>
      </c>
      <c r="AM904">
        <v>766</v>
      </c>
      <c r="AN904">
        <v>835</v>
      </c>
      <c r="AO904" s="3"/>
      <c r="AP904" s="3"/>
      <c r="AQ904" s="3"/>
      <c r="AR904">
        <v>220</v>
      </c>
      <c r="AS904">
        <v>198</v>
      </c>
      <c r="AT904">
        <v>186</v>
      </c>
      <c r="AU904">
        <v>292</v>
      </c>
      <c r="AV904">
        <v>200</v>
      </c>
      <c r="AW904" s="3"/>
      <c r="AX904" s="3"/>
      <c r="AY904" s="3"/>
      <c r="AZ904">
        <v>65</v>
      </c>
      <c r="BA904">
        <v>246</v>
      </c>
      <c r="BB904">
        <v>308</v>
      </c>
      <c r="BC904">
        <v>474</v>
      </c>
      <c r="BD904">
        <v>635</v>
      </c>
      <c r="BE904" s="3"/>
      <c r="BF904" s="3"/>
      <c r="BG904" s="3"/>
      <c r="BH904">
        <v>65</v>
      </c>
      <c r="BI904">
        <v>246</v>
      </c>
      <c r="BJ904">
        <v>308</v>
      </c>
      <c r="BK904">
        <v>474</v>
      </c>
      <c r="BL904">
        <v>635</v>
      </c>
      <c r="BM904" s="3"/>
      <c r="BN904" s="3"/>
      <c r="BO904" s="3"/>
      <c r="BP904">
        <v>10</v>
      </c>
      <c r="BQ904">
        <v>10</v>
      </c>
      <c r="BR904">
        <v>11</v>
      </c>
      <c r="BS904">
        <v>34</v>
      </c>
      <c r="BT904">
        <v>40</v>
      </c>
      <c r="BU904" s="3"/>
      <c r="BV904" s="3"/>
      <c r="BW904" s="3"/>
      <c r="BX904" s="3"/>
      <c r="BY904">
        <v>40.369999999999997</v>
      </c>
      <c r="BZ904">
        <v>7.58</v>
      </c>
      <c r="CA904">
        <v>23.24</v>
      </c>
      <c r="CB904">
        <v>-5.58</v>
      </c>
      <c r="CC904" s="3"/>
      <c r="CD904" s="3"/>
      <c r="CE904" s="3"/>
      <c r="CF904" s="3"/>
      <c r="CG904">
        <v>94.76</v>
      </c>
      <c r="CH904">
        <v>12.83</v>
      </c>
      <c r="CI904">
        <v>37.44</v>
      </c>
      <c r="CJ904">
        <v>-8.0500000000000007</v>
      </c>
      <c r="CK904" s="3"/>
      <c r="CL904" s="3"/>
      <c r="CM904" s="3"/>
      <c r="CN904">
        <v>947</v>
      </c>
      <c r="CO904" s="1">
        <v>2356</v>
      </c>
      <c r="CP904">
        <v>536</v>
      </c>
      <c r="CQ904" s="1">
        <v>2179</v>
      </c>
      <c r="CR904">
        <v>-604</v>
      </c>
      <c r="CS904" s="3"/>
      <c r="CT904" s="3"/>
      <c r="CU904" s="3"/>
      <c r="CV904" s="3"/>
      <c r="CW904" s="3"/>
      <c r="CX904" s="3"/>
      <c r="CY904" s="3"/>
      <c r="CZ904" t="s">
        <v>2</v>
      </c>
      <c r="DA904" s="3"/>
      <c r="DB904" s="3"/>
      <c r="DC904" s="3"/>
      <c r="DD904" s="3"/>
      <c r="DE904" s="3"/>
      <c r="DF904" s="3"/>
      <c r="DG904" s="3"/>
      <c r="DH904">
        <v>2.64</v>
      </c>
      <c r="DI904" s="3"/>
      <c r="DJ904" s="3"/>
      <c r="DK904" s="3"/>
      <c r="DL904" s="6">
        <f>(CM904*3+CL904*2+CK904)/6</f>
        <v>0</v>
      </c>
      <c r="DM904">
        <f>BH904+(BH904*(CG904-8.25)/8.25)</f>
        <v>746.59393939393942</v>
      </c>
      <c r="DN904">
        <f>BI904+(BI904*(CH904-8.25)/8.25)</f>
        <v>382.56727272727272</v>
      </c>
      <c r="DO904">
        <f>BJ904+(BJ904*(CI904-8.25)/8.25)</f>
        <v>1397.7599999999998</v>
      </c>
      <c r="DP904">
        <f>BK904+(BK904*(CJ904-8.25)/8.25)</f>
        <v>-462.50909090909101</v>
      </c>
      <c r="DQ904">
        <f>BL904+(BL904*(CK904-8.25)/8.25)</f>
        <v>0</v>
      </c>
      <c r="DR904">
        <f>BM904+(BM904*(CL904-8.25)/8.25)</f>
        <v>0</v>
      </c>
      <c r="DS904">
        <f>BN904+(BN904*(CM904-8.25)/8.25)</f>
        <v>0</v>
      </c>
      <c r="DT904" s="8">
        <f>DM904*10^8/$I904</f>
        <v>9261.4812956991864</v>
      </c>
      <c r="DU904" s="8">
        <f>DN904*10^8/$I904</f>
        <v>4745.7385517842413</v>
      </c>
      <c r="DV904" s="8">
        <f>DO904*10^8/$I904</f>
        <v>17339.181866899547</v>
      </c>
      <c r="DW904" s="8">
        <f>DP904*10^8/$I904</f>
        <v>-5737.4150371788483</v>
      </c>
      <c r="DX904" s="8">
        <f>DQ904*10^8/$I904</f>
        <v>0</v>
      </c>
      <c r="DY904" s="8">
        <f>DR904*10^8/$I904</f>
        <v>0</v>
      </c>
      <c r="DZ904" s="8">
        <f>DS904*10^8/$I904</f>
        <v>0</v>
      </c>
      <c r="EA904" s="8">
        <f>DT904*10^8/$I904</f>
        <v>114888.47051211701</v>
      </c>
      <c r="EB904" s="8">
        <f>DZ904*0.8</f>
        <v>0</v>
      </c>
      <c r="EC904" s="10">
        <f>G904-E904</f>
        <v>-5600</v>
      </c>
      <c r="ED904" s="4">
        <f>EC904/E904*100</f>
        <v>-25.74712643678161</v>
      </c>
      <c r="EE904" s="4">
        <f>DY904-G904</f>
        <v>-16150</v>
      </c>
      <c r="EF904" s="12">
        <f>EE904/G904</f>
        <v>-1</v>
      </c>
      <c r="EG904" s="4">
        <f>G904-F904</f>
        <v>-300</v>
      </c>
    </row>
    <row r="905" spans="1:137" x14ac:dyDescent="0.3">
      <c r="A905">
        <v>904</v>
      </c>
      <c r="B905" t="s">
        <v>7612</v>
      </c>
      <c r="C905" t="s">
        <v>3185</v>
      </c>
      <c r="D905" t="str">
        <f>VLOOKUP(C905,Sheet1!$A$2:$B$3197,2,FALSE)</f>
        <v>제약</v>
      </c>
      <c r="E905" s="7">
        <v>22750</v>
      </c>
      <c r="F905" s="7">
        <v>19100</v>
      </c>
      <c r="G905" s="7">
        <v>20000</v>
      </c>
      <c r="H905" t="s">
        <v>850</v>
      </c>
      <c r="I905" s="7">
        <f>VALUE(LEFT(H905,FIND("/",H905)-1)) + VALUE(MID(H905,FIND("/",H905)+1,LEN(H905)))</f>
        <v>8792415</v>
      </c>
      <c r="J905">
        <v>0</v>
      </c>
      <c r="K905" s="1">
        <f>G905*I905/(10^8)</f>
        <v>1758.4829999999999</v>
      </c>
      <c r="L905">
        <v>495</v>
      </c>
      <c r="M905">
        <v>509</v>
      </c>
      <c r="N905">
        <v>517</v>
      </c>
      <c r="O905">
        <v>524</v>
      </c>
      <c r="P905">
        <v>262</v>
      </c>
      <c r="Q905" s="3"/>
      <c r="R905" s="3"/>
      <c r="S905" s="3"/>
      <c r="T905">
        <v>112</v>
      </c>
      <c r="U905">
        <v>113</v>
      </c>
      <c r="V905">
        <v>109</v>
      </c>
      <c r="W905">
        <v>97</v>
      </c>
      <c r="X905">
        <v>14</v>
      </c>
      <c r="Y905" s="3"/>
      <c r="Z905" s="3"/>
      <c r="AA905" s="3"/>
      <c r="AB905">
        <v>73</v>
      </c>
      <c r="AC905">
        <v>85</v>
      </c>
      <c r="AD905">
        <v>87</v>
      </c>
      <c r="AE905">
        <v>80</v>
      </c>
      <c r="AF905">
        <v>19</v>
      </c>
      <c r="AG905" s="3"/>
      <c r="AH905" s="3"/>
      <c r="AI905" s="3"/>
      <c r="AJ905">
        <v>643</v>
      </c>
      <c r="AK905">
        <v>690</v>
      </c>
      <c r="AL905">
        <v>763</v>
      </c>
      <c r="AM905" s="1">
        <v>1070</v>
      </c>
      <c r="AN905" s="1">
        <v>1062</v>
      </c>
      <c r="AO905" s="3"/>
      <c r="AP905" s="3"/>
      <c r="AQ905" s="3"/>
      <c r="AR905">
        <v>290</v>
      </c>
      <c r="AS905">
        <v>249</v>
      </c>
      <c r="AT905">
        <v>239</v>
      </c>
      <c r="AU905">
        <v>303</v>
      </c>
      <c r="AV905">
        <v>293</v>
      </c>
      <c r="AW905" s="3"/>
      <c r="AX905" s="3"/>
      <c r="AY905" s="3"/>
      <c r="AZ905">
        <v>352</v>
      </c>
      <c r="BA905">
        <v>441</v>
      </c>
      <c r="BB905">
        <v>524</v>
      </c>
      <c r="BC905">
        <v>768</v>
      </c>
      <c r="BD905">
        <v>769</v>
      </c>
      <c r="BE905" s="3"/>
      <c r="BF905" s="3"/>
      <c r="BG905" s="3"/>
      <c r="BH905">
        <v>352</v>
      </c>
      <c r="BI905">
        <v>441</v>
      </c>
      <c r="BJ905">
        <v>524</v>
      </c>
      <c r="BK905">
        <v>768</v>
      </c>
      <c r="BL905">
        <v>769</v>
      </c>
      <c r="BM905" s="3"/>
      <c r="BN905" s="3"/>
      <c r="BO905" s="3"/>
      <c r="BP905">
        <v>16</v>
      </c>
      <c r="BQ905">
        <v>16</v>
      </c>
      <c r="BR905">
        <v>16</v>
      </c>
      <c r="BS905">
        <v>18</v>
      </c>
      <c r="BT905">
        <v>18</v>
      </c>
      <c r="BU905" s="3"/>
      <c r="BV905" s="3"/>
      <c r="BW905" s="3"/>
      <c r="BX905" t="s">
        <v>0</v>
      </c>
      <c r="BY905">
        <v>12.74</v>
      </c>
      <c r="BZ905">
        <v>11.92</v>
      </c>
      <c r="CA905">
        <v>8.77</v>
      </c>
      <c r="CB905">
        <v>1.75</v>
      </c>
      <c r="CC905" s="3"/>
      <c r="CD905" s="3"/>
      <c r="CE905" s="3"/>
      <c r="CF905" t="s">
        <v>0</v>
      </c>
      <c r="CG905">
        <v>21.4</v>
      </c>
      <c r="CH905">
        <v>17.95</v>
      </c>
      <c r="CI905">
        <v>12.44</v>
      </c>
      <c r="CJ905">
        <v>2.4300000000000002</v>
      </c>
      <c r="CK905" s="3"/>
      <c r="CL905" s="3"/>
      <c r="CM905" s="3"/>
      <c r="CN905">
        <v>946</v>
      </c>
      <c r="CO905" s="1">
        <v>1096</v>
      </c>
      <c r="CP905" s="1">
        <v>1118</v>
      </c>
      <c r="CQ905" s="1">
        <v>1037</v>
      </c>
      <c r="CR905">
        <v>212</v>
      </c>
      <c r="CS905" s="3"/>
      <c r="CT905" s="3"/>
      <c r="CU905" s="3"/>
      <c r="CV905" s="3"/>
      <c r="CW905" s="3"/>
      <c r="CX905" s="3"/>
      <c r="CY905" s="3"/>
      <c r="CZ905">
        <v>101.47</v>
      </c>
      <c r="DA905" s="3"/>
      <c r="DB905" s="3"/>
      <c r="DC905" s="3"/>
      <c r="DD905" s="3"/>
      <c r="DE905" s="3"/>
      <c r="DF905" s="3"/>
      <c r="DG905" s="3"/>
      <c r="DH905">
        <v>2.46</v>
      </c>
      <c r="DI905" s="3"/>
      <c r="DJ905" s="3"/>
      <c r="DK905" s="3"/>
      <c r="DL905" s="6">
        <f>(CM905*3+CL905*2+CK905)/6</f>
        <v>0</v>
      </c>
      <c r="DM905">
        <f>BH905+(BH905*(CG905-8.25)/8.25)</f>
        <v>913.06666666666661</v>
      </c>
      <c r="DN905">
        <f>BI905+(BI905*(CH905-8.25)/8.25)</f>
        <v>959.5090909090909</v>
      </c>
      <c r="DO905">
        <f>BJ905+(BJ905*(CI905-8.25)/8.25)</f>
        <v>790.12848484848485</v>
      </c>
      <c r="DP905">
        <f>BK905+(BK905*(CJ905-8.25)/8.25)</f>
        <v>226.21090909090901</v>
      </c>
      <c r="DQ905">
        <f>BL905+(BL905*(CK905-8.25)/8.25)</f>
        <v>0</v>
      </c>
      <c r="DR905">
        <f>BM905+(BM905*(CL905-8.25)/8.25)</f>
        <v>0</v>
      </c>
      <c r="DS905">
        <f>BN905+(BN905*(CM905-8.25)/8.25)</f>
        <v>0</v>
      </c>
      <c r="DT905" s="8">
        <f>DM905*10^8/$I905</f>
        <v>10384.708486424566</v>
      </c>
      <c r="DU905" s="8">
        <f>DN905*10^8/$I905</f>
        <v>10912.918588454831</v>
      </c>
      <c r="DV905" s="8">
        <f>DO905*10^8/$I905</f>
        <v>8986.4785141338853</v>
      </c>
      <c r="DW905" s="8">
        <f>DP905*10^8/$I905</f>
        <v>2572.7960872059498</v>
      </c>
      <c r="DX905" s="8">
        <f>DQ905*10^8/$I905</f>
        <v>0</v>
      </c>
      <c r="DY905" s="8">
        <f>DR905*10^8/$I905</f>
        <v>0</v>
      </c>
      <c r="DZ905" s="8">
        <f>DS905*10^8/$I905</f>
        <v>0</v>
      </c>
      <c r="EA905" s="8">
        <f>DT905*10^8/$I905</f>
        <v>118109.85362297579</v>
      </c>
      <c r="EB905" s="8">
        <f>DZ905*0.8</f>
        <v>0</v>
      </c>
      <c r="EC905" s="10">
        <f>G905-E905</f>
        <v>-2750</v>
      </c>
      <c r="ED905" s="4">
        <f>EC905/E905*100</f>
        <v>-12.087912087912088</v>
      </c>
      <c r="EE905" s="4">
        <f>DY905-G905</f>
        <v>-20000</v>
      </c>
      <c r="EF905" s="12">
        <f>EE905/G905</f>
        <v>-1</v>
      </c>
      <c r="EG905" s="4">
        <f>G905-F905</f>
        <v>900</v>
      </c>
    </row>
    <row r="906" spans="1:137" x14ac:dyDescent="0.3">
      <c r="A906">
        <v>905</v>
      </c>
      <c r="B906" t="s">
        <v>7171</v>
      </c>
      <c r="C906" t="s">
        <v>3186</v>
      </c>
      <c r="D906" t="str">
        <f>VLOOKUP(C906,Sheet1!$A$2:$B$3197,2,FALSE)</f>
        <v>IT서비스</v>
      </c>
      <c r="E906">
        <v>7940</v>
      </c>
      <c r="F906">
        <v>8390</v>
      </c>
      <c r="G906" s="7">
        <v>8370</v>
      </c>
      <c r="H906" t="s">
        <v>851</v>
      </c>
      <c r="I906" s="7">
        <f>VALUE(LEFT(H906,FIND("/",H906)-1)) + VALUE(MID(H906,FIND("/",H906)+1,LEN(H906)))</f>
        <v>8968459</v>
      </c>
      <c r="J906">
        <v>0</v>
      </c>
      <c r="K906" s="1">
        <f>G906*I906/(10^8)</f>
        <v>750.66001830000005</v>
      </c>
      <c r="L906">
        <v>123</v>
      </c>
      <c r="M906">
        <v>300</v>
      </c>
      <c r="N906">
        <v>351</v>
      </c>
      <c r="O906">
        <v>391</v>
      </c>
      <c r="P906">
        <v>411</v>
      </c>
      <c r="Q906" s="3"/>
      <c r="R906" s="3"/>
      <c r="S906" s="3"/>
      <c r="T906">
        <v>8</v>
      </c>
      <c r="U906">
        <v>14</v>
      </c>
      <c r="V906">
        <v>38</v>
      </c>
      <c r="W906">
        <v>26</v>
      </c>
      <c r="X906">
        <v>46</v>
      </c>
      <c r="Y906" s="3"/>
      <c r="Z906" s="3"/>
      <c r="AA906" s="3"/>
      <c r="AB906">
        <v>5</v>
      </c>
      <c r="AC906">
        <v>7</v>
      </c>
      <c r="AD906">
        <v>28</v>
      </c>
      <c r="AE906">
        <v>20</v>
      </c>
      <c r="AF906">
        <v>39</v>
      </c>
      <c r="AG906" s="3"/>
      <c r="AH906" s="3"/>
      <c r="AI906" s="3"/>
      <c r="AJ906">
        <v>146</v>
      </c>
      <c r="AK906">
        <v>163</v>
      </c>
      <c r="AL906">
        <v>168</v>
      </c>
      <c r="AM906">
        <v>173</v>
      </c>
      <c r="AN906">
        <v>342</v>
      </c>
      <c r="AO906" s="3"/>
      <c r="AP906" s="3"/>
      <c r="AQ906" s="3"/>
      <c r="AR906">
        <v>68</v>
      </c>
      <c r="AS906">
        <v>77</v>
      </c>
      <c r="AT906">
        <v>65</v>
      </c>
      <c r="AU906">
        <v>72</v>
      </c>
      <c r="AV906">
        <v>116</v>
      </c>
      <c r="AW906" s="3"/>
      <c r="AX906" s="3"/>
      <c r="AY906" s="3"/>
      <c r="AZ906">
        <v>77</v>
      </c>
      <c r="BA906">
        <v>86</v>
      </c>
      <c r="BB906">
        <v>102</v>
      </c>
      <c r="BC906">
        <v>101</v>
      </c>
      <c r="BD906">
        <v>226</v>
      </c>
      <c r="BE906" s="3"/>
      <c r="BF906" s="3"/>
      <c r="BG906" s="3"/>
      <c r="BH906">
        <v>77</v>
      </c>
      <c r="BI906">
        <v>86</v>
      </c>
      <c r="BJ906">
        <v>102</v>
      </c>
      <c r="BK906">
        <v>101</v>
      </c>
      <c r="BL906">
        <v>226</v>
      </c>
      <c r="BM906" s="3"/>
      <c r="BN906" s="3"/>
      <c r="BO906" s="3"/>
      <c r="BP906">
        <v>23</v>
      </c>
      <c r="BQ906">
        <v>23</v>
      </c>
      <c r="BR906">
        <v>25</v>
      </c>
      <c r="BS906">
        <v>38</v>
      </c>
      <c r="BT906">
        <v>45</v>
      </c>
      <c r="BU906" s="3"/>
      <c r="BV906" s="3"/>
      <c r="BW906" s="3"/>
      <c r="BX906">
        <v>3.75</v>
      </c>
      <c r="BY906">
        <v>4.68</v>
      </c>
      <c r="BZ906">
        <v>17.16</v>
      </c>
      <c r="CA906">
        <v>11.44</v>
      </c>
      <c r="CB906">
        <v>14.95</v>
      </c>
      <c r="CC906" s="3"/>
      <c r="CD906" s="3"/>
      <c r="CE906" s="3"/>
      <c r="CF906">
        <v>7.2</v>
      </c>
      <c r="CG906">
        <v>8.85</v>
      </c>
      <c r="CH906">
        <v>30.18</v>
      </c>
      <c r="CI906">
        <v>19.16</v>
      </c>
      <c r="CJ906">
        <v>23.53</v>
      </c>
      <c r="CK906" s="3"/>
      <c r="CL906" s="3"/>
      <c r="CM906" s="3"/>
      <c r="CN906">
        <v>77</v>
      </c>
      <c r="CO906">
        <v>103</v>
      </c>
      <c r="CP906">
        <v>400</v>
      </c>
      <c r="CQ906">
        <v>262</v>
      </c>
      <c r="CR906">
        <v>511</v>
      </c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6">
        <f>(CM906*3+CL906*2+CK906)/6</f>
        <v>0</v>
      </c>
      <c r="DM906">
        <f>BH906+(BH906*(CG906-8.25)/8.25)</f>
        <v>82.6</v>
      </c>
      <c r="DN906">
        <f>BI906+(BI906*(CH906-8.25)/8.25)</f>
        <v>314.60363636363638</v>
      </c>
      <c r="DO906">
        <f>BJ906+(BJ906*(CI906-8.25)/8.25)</f>
        <v>236.88727272727272</v>
      </c>
      <c r="DP906">
        <f>BK906+(BK906*(CJ906-8.25)/8.25)</f>
        <v>288.06424242424248</v>
      </c>
      <c r="DQ906">
        <f>BL906+(BL906*(CK906-8.25)/8.25)</f>
        <v>0</v>
      </c>
      <c r="DR906">
        <f>BM906+(BM906*(CL906-8.25)/8.25)</f>
        <v>0</v>
      </c>
      <c r="DS906">
        <f>BN906+(BN906*(CM906-8.25)/8.25)</f>
        <v>0</v>
      </c>
      <c r="DT906" s="8">
        <f>DM906*10^8/$I906</f>
        <v>921.00549269389523</v>
      </c>
      <c r="DU906" s="8">
        <f>DN906*10^8/$I906</f>
        <v>3507.8895534186686</v>
      </c>
      <c r="DV906" s="8">
        <f>DO906*10^8/$I906</f>
        <v>2641.3375221682199</v>
      </c>
      <c r="DW906" s="8">
        <f>DP906*10^8/$I906</f>
        <v>3211.9703331892633</v>
      </c>
      <c r="DX906" s="8">
        <f>DQ906*10^8/$I906</f>
        <v>0</v>
      </c>
      <c r="DY906" s="8">
        <f>DR906*10^8/$I906</f>
        <v>0</v>
      </c>
      <c r="DZ906" s="8">
        <f>DS906*10^8/$I906</f>
        <v>0</v>
      </c>
      <c r="EA906" s="8">
        <f>DT906*10^8/$I906</f>
        <v>10269.38398997972</v>
      </c>
      <c r="EB906" s="8">
        <f>DZ906*0.8</f>
        <v>0</v>
      </c>
      <c r="EC906" s="10">
        <f>G906-E906</f>
        <v>430</v>
      </c>
      <c r="ED906" s="4">
        <f>EC906/E906*100</f>
        <v>5.4156171284634764</v>
      </c>
      <c r="EE906" s="4">
        <f>DY906-G906</f>
        <v>-8370</v>
      </c>
      <c r="EF906" s="12">
        <f>EE906/G906</f>
        <v>-1</v>
      </c>
      <c r="EG906" s="4">
        <f>G906-F906</f>
        <v>-20</v>
      </c>
    </row>
    <row r="907" spans="1:137" x14ac:dyDescent="0.3">
      <c r="A907">
        <v>906</v>
      </c>
      <c r="B907" t="s">
        <v>7680</v>
      </c>
      <c r="C907" t="s">
        <v>3187</v>
      </c>
      <c r="D907" t="str">
        <f>VLOOKUP(C907,Sheet1!$A$2:$B$3197,2,FALSE)</f>
        <v>건강관리장비와용품</v>
      </c>
      <c r="E907">
        <v>16300</v>
      </c>
      <c r="F907">
        <v>21950</v>
      </c>
      <c r="G907" s="7">
        <v>24750</v>
      </c>
      <c r="H907" t="s">
        <v>852</v>
      </c>
      <c r="I907" s="7">
        <f>VALUE(LEFT(H907,FIND("/",H907)-1)) + VALUE(MID(H907,FIND("/",H907)+1,LEN(H907)))</f>
        <v>6467038</v>
      </c>
      <c r="J907">
        <v>0</v>
      </c>
      <c r="K907" s="1">
        <f>G907*I907/(10^8)</f>
        <v>1600.591905</v>
      </c>
      <c r="L907">
        <v>6</v>
      </c>
      <c r="M907">
        <v>0</v>
      </c>
      <c r="N907">
        <v>3</v>
      </c>
      <c r="O907">
        <v>1</v>
      </c>
      <c r="P907">
        <v>16</v>
      </c>
      <c r="Q907" s="3"/>
      <c r="R907" s="3"/>
      <c r="S907" s="3"/>
      <c r="T907">
        <v>-79</v>
      </c>
      <c r="U907">
        <v>-63</v>
      </c>
      <c r="V907">
        <v>-57</v>
      </c>
      <c r="W907">
        <v>-66</v>
      </c>
      <c r="X907">
        <v>-93</v>
      </c>
      <c r="Y907" s="3"/>
      <c r="Z907" s="3"/>
      <c r="AA907" s="3"/>
      <c r="AB907">
        <v>-88</v>
      </c>
      <c r="AC907">
        <v>-68</v>
      </c>
      <c r="AD907">
        <v>-57</v>
      </c>
      <c r="AE907">
        <v>-92</v>
      </c>
      <c r="AF907">
        <v>330</v>
      </c>
      <c r="AG907" s="3"/>
      <c r="AH907" s="3"/>
      <c r="AI907" s="3"/>
      <c r="AJ907">
        <v>119</v>
      </c>
      <c r="AK907">
        <v>74</v>
      </c>
      <c r="AL907">
        <v>104</v>
      </c>
      <c r="AM907">
        <v>24</v>
      </c>
      <c r="AN907">
        <v>640</v>
      </c>
      <c r="AO907" s="3"/>
      <c r="AP907" s="3"/>
      <c r="AQ907" s="3"/>
      <c r="AR907">
        <v>10</v>
      </c>
      <c r="AS907">
        <v>10</v>
      </c>
      <c r="AT907">
        <v>13</v>
      </c>
      <c r="AU907">
        <v>22</v>
      </c>
      <c r="AV907">
        <v>101</v>
      </c>
      <c r="AW907" s="3"/>
      <c r="AX907" s="3"/>
      <c r="AY907" s="3"/>
      <c r="AZ907">
        <v>109</v>
      </c>
      <c r="BA907">
        <v>64</v>
      </c>
      <c r="BB907">
        <v>91</v>
      </c>
      <c r="BC907">
        <v>2</v>
      </c>
      <c r="BD907">
        <v>539</v>
      </c>
      <c r="BE907" s="3"/>
      <c r="BF907" s="3"/>
      <c r="BG907" s="3"/>
      <c r="BH907">
        <v>109</v>
      </c>
      <c r="BI907">
        <v>64</v>
      </c>
      <c r="BJ907">
        <v>91</v>
      </c>
      <c r="BK907">
        <v>2</v>
      </c>
      <c r="BL907">
        <v>534</v>
      </c>
      <c r="BM907" s="3"/>
      <c r="BN907" s="3"/>
      <c r="BO907" s="3"/>
      <c r="BP907">
        <v>23</v>
      </c>
      <c r="BQ907">
        <v>24</v>
      </c>
      <c r="BR907">
        <v>27</v>
      </c>
      <c r="BS907">
        <v>27</v>
      </c>
      <c r="BT907">
        <v>32</v>
      </c>
      <c r="BU907" s="3"/>
      <c r="BV907" s="3"/>
      <c r="BW907" s="3"/>
      <c r="BX907">
        <v>-83.43</v>
      </c>
      <c r="BY907" t="s">
        <v>0</v>
      </c>
      <c r="BZ907">
        <v>-64.52</v>
      </c>
      <c r="CA907">
        <v>-143.49</v>
      </c>
      <c r="CB907">
        <v>99.34</v>
      </c>
      <c r="CC907" s="3"/>
      <c r="CD907" s="3"/>
      <c r="CE907" s="3"/>
      <c r="CF907">
        <v>-100.65</v>
      </c>
      <c r="CG907" t="s">
        <v>0</v>
      </c>
      <c r="CH907">
        <v>-73.72</v>
      </c>
      <c r="CI907">
        <v>-197.47</v>
      </c>
      <c r="CJ907">
        <v>123.7</v>
      </c>
      <c r="CK907" s="3"/>
      <c r="CL907" s="3"/>
      <c r="CM907" s="3"/>
      <c r="CN907" s="1">
        <v>-2055</v>
      </c>
      <c r="CO907" s="1">
        <v>-1458</v>
      </c>
      <c r="CP907" s="1">
        <v>-1136</v>
      </c>
      <c r="CQ907" s="1">
        <v>-1699</v>
      </c>
      <c r="CR907" s="1">
        <v>5607</v>
      </c>
      <c r="CS907" s="3"/>
      <c r="CT907" s="3"/>
      <c r="CU907" s="3"/>
      <c r="CV907" t="s">
        <v>2</v>
      </c>
      <c r="CW907" t="s">
        <v>2</v>
      </c>
      <c r="CX907" t="s">
        <v>2</v>
      </c>
      <c r="CY907" t="s">
        <v>2</v>
      </c>
      <c r="CZ907">
        <v>2.94</v>
      </c>
      <c r="DA907" s="3"/>
      <c r="DB907" s="3"/>
      <c r="DC907" s="3"/>
      <c r="DD907">
        <v>7.77</v>
      </c>
      <c r="DE907">
        <v>12.62</v>
      </c>
      <c r="DF907">
        <v>13.75</v>
      </c>
      <c r="DG907">
        <v>635.42999999999995</v>
      </c>
      <c r="DH907">
        <v>1.98</v>
      </c>
      <c r="DI907" s="3"/>
      <c r="DJ907" s="3"/>
      <c r="DK907" s="3"/>
      <c r="DL907" s="6">
        <f>(CM907*3+CL907*2+CK907)/6</f>
        <v>0</v>
      </c>
      <c r="DM907" t="e">
        <f>BH907+(BH907*(CG907-8.25)/8.25)</f>
        <v>#VALUE!</v>
      </c>
      <c r="DN907">
        <f>BI907+(BI907*(CH907-8.25)/8.25)</f>
        <v>-571.88848484848484</v>
      </c>
      <c r="DO907">
        <f>BJ907+(BJ907*(CI907-8.25)/8.25)</f>
        <v>-2178.1539393939393</v>
      </c>
      <c r="DP907">
        <f>BK907+(BK907*(CJ907-8.25)/8.25)</f>
        <v>29.987878787878788</v>
      </c>
      <c r="DQ907">
        <f>BL907+(BL907*(CK907-8.25)/8.25)</f>
        <v>0</v>
      </c>
      <c r="DR907">
        <f>BM907+(BM907*(CL907-8.25)/8.25)</f>
        <v>0</v>
      </c>
      <c r="DS907">
        <f>BN907+(BN907*(CM907-8.25)/8.25)</f>
        <v>0</v>
      </c>
      <c r="DT907" s="8" t="e">
        <f>DM907*10^8/$I907</f>
        <v>#VALUE!</v>
      </c>
      <c r="DU907" s="8">
        <f>DN907*10^8/$I907</f>
        <v>-8843.1285674907867</v>
      </c>
      <c r="DV907" s="8">
        <f>DO907*10^8/$I907</f>
        <v>-33680.85883203314</v>
      </c>
      <c r="DW907" s="8">
        <f>DP907*10^8/$I907</f>
        <v>463.70345725320914</v>
      </c>
      <c r="DX907" s="8">
        <f>DQ907*10^8/$I907</f>
        <v>0</v>
      </c>
      <c r="DY907" s="8">
        <f>DR907*10^8/$I907</f>
        <v>0</v>
      </c>
      <c r="DZ907" s="8">
        <f>DS907*10^8/$I907</f>
        <v>0</v>
      </c>
      <c r="EA907" s="8" t="e">
        <f>DT907*10^8/$I907</f>
        <v>#VALUE!</v>
      </c>
      <c r="EB907" s="8">
        <f>DZ907*0.8</f>
        <v>0</v>
      </c>
      <c r="EC907" s="10">
        <f>G907-E907</f>
        <v>8450</v>
      </c>
      <c r="ED907" s="4">
        <f>EC907/E907*100</f>
        <v>51.840490797546011</v>
      </c>
      <c r="EE907" s="4">
        <f>DY907-G907</f>
        <v>-24750</v>
      </c>
      <c r="EF907" s="12">
        <f>EE907/G907</f>
        <v>-1</v>
      </c>
      <c r="EG907" s="4">
        <f>G907-F907</f>
        <v>2800</v>
      </c>
    </row>
    <row r="908" spans="1:137" x14ac:dyDescent="0.3">
      <c r="A908">
        <v>907</v>
      </c>
      <c r="B908" t="s">
        <v>6414</v>
      </c>
      <c r="C908" t="s">
        <v>3188</v>
      </c>
      <c r="D908" t="str">
        <f>VLOOKUP(C908,Sheet1!$A$2:$B$3197,2,FALSE)</f>
        <v>창업투자</v>
      </c>
      <c r="E908">
        <v>2105</v>
      </c>
      <c r="F908">
        <v>2280</v>
      </c>
      <c r="G908" s="7">
        <v>2280</v>
      </c>
      <c r="H908" t="s">
        <v>853</v>
      </c>
      <c r="I908" s="7">
        <f>VALUE(LEFT(H908,FIND("/",H908)-1)) + VALUE(MID(H908,FIND("/",H908)+1,LEN(H908)))</f>
        <v>4330000</v>
      </c>
      <c r="J908" s="1">
        <v>265427</v>
      </c>
      <c r="K908" s="1">
        <f>G908*I908/(10^8)</f>
        <v>98.724000000000004</v>
      </c>
      <c r="L908" s="3"/>
      <c r="M908" s="3"/>
      <c r="N908" s="3"/>
      <c r="O908" s="3"/>
      <c r="P908">
        <v>0</v>
      </c>
      <c r="Q908" s="3"/>
      <c r="R908" s="3"/>
      <c r="S908" s="3"/>
      <c r="T908" s="3"/>
      <c r="U908" s="3"/>
      <c r="V908" s="3"/>
      <c r="W908" s="3"/>
      <c r="X908">
        <v>0</v>
      </c>
      <c r="Y908" s="3"/>
      <c r="Z908" s="3"/>
      <c r="AA908" s="3"/>
      <c r="AB908" s="3"/>
      <c r="AC908" s="3"/>
      <c r="AD908" s="3"/>
      <c r="AE908" s="3"/>
      <c r="AF908">
        <v>0</v>
      </c>
      <c r="AG908" s="3"/>
      <c r="AH908" s="3"/>
      <c r="AI908" s="3"/>
      <c r="AJ908" s="3"/>
      <c r="AK908" s="3"/>
      <c r="AL908" s="3"/>
      <c r="AM908" s="3"/>
      <c r="AN908">
        <v>98</v>
      </c>
      <c r="AO908" s="3"/>
      <c r="AP908" s="3"/>
      <c r="AQ908" s="3"/>
      <c r="AR908" s="3"/>
      <c r="AS908" s="3"/>
      <c r="AT908" s="3"/>
      <c r="AU908" s="3"/>
      <c r="AV908">
        <v>16</v>
      </c>
      <c r="AW908" s="3"/>
      <c r="AX908" s="3"/>
      <c r="AY908" s="3"/>
      <c r="AZ908" s="3"/>
      <c r="BA908" s="3"/>
      <c r="BB908" s="3"/>
      <c r="BC908" s="3"/>
      <c r="BD908">
        <v>83</v>
      </c>
      <c r="BE908" s="3"/>
      <c r="BF908" s="3"/>
      <c r="BG908" s="3"/>
      <c r="BH908" s="3"/>
      <c r="BI908" s="3"/>
      <c r="BJ908" s="3"/>
      <c r="BK908" s="3"/>
      <c r="BL908">
        <v>83</v>
      </c>
      <c r="BM908" s="3"/>
      <c r="BN908" s="3"/>
      <c r="BO908" s="3"/>
      <c r="BP908" s="3"/>
      <c r="BQ908" s="3"/>
      <c r="BR908" s="3"/>
      <c r="BS908" s="3"/>
      <c r="BT908">
        <v>4</v>
      </c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>
        <v>-13</v>
      </c>
      <c r="CS908" s="3"/>
      <c r="CT908" s="3"/>
      <c r="CU908" s="3"/>
      <c r="CV908" s="3"/>
      <c r="CW908" s="3"/>
      <c r="CX908" s="3"/>
      <c r="CY908" s="3"/>
      <c r="CZ908" t="s">
        <v>2</v>
      </c>
      <c r="DA908" s="3"/>
      <c r="DB908" s="3"/>
      <c r="DC908" s="3"/>
      <c r="DD908" s="3"/>
      <c r="DE908" s="3"/>
      <c r="DF908" s="3"/>
      <c r="DG908" s="3"/>
      <c r="DH908">
        <v>1.1200000000000001</v>
      </c>
      <c r="DI908" s="3"/>
      <c r="DJ908" s="3"/>
      <c r="DK908" s="3"/>
      <c r="DL908" s="6">
        <f>(CM908*3+CL908*2+CK908)/6</f>
        <v>0</v>
      </c>
      <c r="DM908">
        <f>BH908+(BH908*(CG908-8.25)/8.25)</f>
        <v>0</v>
      </c>
      <c r="DN908">
        <f>BI908+(BI908*(CH908-8.25)/8.25)</f>
        <v>0</v>
      </c>
      <c r="DO908">
        <f>BJ908+(BJ908*(CI908-8.25)/8.25)</f>
        <v>0</v>
      </c>
      <c r="DP908">
        <f>BK908+(BK908*(CJ908-8.25)/8.25)</f>
        <v>0</v>
      </c>
      <c r="DQ908">
        <f>BL908+(BL908*(CK908-8.25)/8.25)</f>
        <v>0</v>
      </c>
      <c r="DR908">
        <f>BM908+(BM908*(CL908-8.25)/8.25)</f>
        <v>0</v>
      </c>
      <c r="DS908">
        <f>BN908+(BN908*(CM908-8.25)/8.25)</f>
        <v>0</v>
      </c>
      <c r="DT908" s="8">
        <f>DM908*10^8/$I908</f>
        <v>0</v>
      </c>
      <c r="DU908" s="8">
        <f>DN908*10^8/$I908</f>
        <v>0</v>
      </c>
      <c r="DV908" s="8">
        <f>DO908*10^8/$I908</f>
        <v>0</v>
      </c>
      <c r="DW908" s="8">
        <f>DP908*10^8/$I908</f>
        <v>0</v>
      </c>
      <c r="DX908" s="8">
        <f>DQ908*10^8/$I908</f>
        <v>0</v>
      </c>
      <c r="DY908" s="8">
        <f>DR908*10^8/$I908</f>
        <v>0</v>
      </c>
      <c r="DZ908" s="8">
        <f>DS908*10^8/$I908</f>
        <v>0</v>
      </c>
      <c r="EA908" s="8">
        <f>DT908*10^8/$I908</f>
        <v>0</v>
      </c>
      <c r="EB908" s="8">
        <f>DZ908*0.8</f>
        <v>0</v>
      </c>
      <c r="EC908" s="10">
        <f>G908-E908</f>
        <v>175</v>
      </c>
      <c r="ED908" s="4">
        <f>EC908/E908*100</f>
        <v>8.31353919239905</v>
      </c>
      <c r="EE908" s="4">
        <f>DY908-G908</f>
        <v>-2280</v>
      </c>
      <c r="EF908" s="12">
        <f>EE908/G908</f>
        <v>-1</v>
      </c>
      <c r="EG908" s="4">
        <f>G908-F908</f>
        <v>0</v>
      </c>
    </row>
    <row r="909" spans="1:137" x14ac:dyDescent="0.3">
      <c r="A909">
        <v>908</v>
      </c>
      <c r="B909" t="s">
        <v>7626</v>
      </c>
      <c r="C909" t="s">
        <v>3189</v>
      </c>
      <c r="D909" t="str">
        <f>VLOOKUP(C909,Sheet1!$A$2:$B$3197,2,FALSE)</f>
        <v>디스플레이장비및부품</v>
      </c>
      <c r="E909">
        <v>17300</v>
      </c>
      <c r="F909">
        <v>18150</v>
      </c>
      <c r="G909" s="7">
        <v>20700</v>
      </c>
      <c r="H909" t="s">
        <v>854</v>
      </c>
      <c r="I909" s="7">
        <f>VALUE(LEFT(H909,FIND("/",H909)-1)) + VALUE(MID(H909,FIND("/",H909)+1,LEN(H909)))</f>
        <v>8854910</v>
      </c>
      <c r="J909" s="1">
        <v>66000</v>
      </c>
      <c r="K909" s="1">
        <f>G909*I909/(10^8)</f>
        <v>1832.9663700000001</v>
      </c>
      <c r="L909">
        <v>295</v>
      </c>
      <c r="M909">
        <v>277</v>
      </c>
      <c r="N909">
        <v>496</v>
      </c>
      <c r="O909">
        <v>469</v>
      </c>
      <c r="P909">
        <v>211</v>
      </c>
      <c r="Q909" s="3"/>
      <c r="R909" s="3"/>
      <c r="S909" s="3"/>
      <c r="T909">
        <v>25</v>
      </c>
      <c r="U909">
        <v>77</v>
      </c>
      <c r="V909">
        <v>120</v>
      </c>
      <c r="W909">
        <v>109</v>
      </c>
      <c r="X909">
        <v>-18</v>
      </c>
      <c r="Y909" s="3"/>
      <c r="Z909" s="3"/>
      <c r="AA909" s="3"/>
      <c r="AB909">
        <v>25</v>
      </c>
      <c r="AC909">
        <v>51</v>
      </c>
      <c r="AD909">
        <v>104</v>
      </c>
      <c r="AE909">
        <v>74</v>
      </c>
      <c r="AF909">
        <v>-23</v>
      </c>
      <c r="AG909" s="3"/>
      <c r="AH909" s="3"/>
      <c r="AI909" s="3"/>
      <c r="AJ909">
        <v>250</v>
      </c>
      <c r="AK909">
        <v>221</v>
      </c>
      <c r="AL909">
        <v>397</v>
      </c>
      <c r="AM909">
        <v>536</v>
      </c>
      <c r="AN909">
        <v>660</v>
      </c>
      <c r="AO909" s="3"/>
      <c r="AP909" s="3"/>
      <c r="AQ909" s="3"/>
      <c r="AR909">
        <v>189</v>
      </c>
      <c r="AS909">
        <v>67</v>
      </c>
      <c r="AT909">
        <v>213</v>
      </c>
      <c r="AU909">
        <v>233</v>
      </c>
      <c r="AV909">
        <v>206</v>
      </c>
      <c r="AW909" s="3"/>
      <c r="AX909" s="3"/>
      <c r="AY909" s="3"/>
      <c r="AZ909">
        <v>61</v>
      </c>
      <c r="BA909">
        <v>154</v>
      </c>
      <c r="BB909">
        <v>183</v>
      </c>
      <c r="BC909">
        <v>303</v>
      </c>
      <c r="BD909">
        <v>454</v>
      </c>
      <c r="BE909" s="3"/>
      <c r="BF909" s="3"/>
      <c r="BG909" s="3"/>
      <c r="BH909">
        <v>61</v>
      </c>
      <c r="BI909">
        <v>154</v>
      </c>
      <c r="BJ909">
        <v>183</v>
      </c>
      <c r="BK909">
        <v>303</v>
      </c>
      <c r="BL909">
        <v>454</v>
      </c>
      <c r="BM909" s="3"/>
      <c r="BN909" s="3"/>
      <c r="BO909" s="3"/>
      <c r="BP909">
        <v>20</v>
      </c>
      <c r="BQ909">
        <v>24</v>
      </c>
      <c r="BR909">
        <v>12</v>
      </c>
      <c r="BS909">
        <v>24</v>
      </c>
      <c r="BT909">
        <v>36</v>
      </c>
      <c r="BU909" s="3"/>
      <c r="BV909" s="3"/>
      <c r="BW909" s="3"/>
      <c r="BX909">
        <v>14.77</v>
      </c>
      <c r="BY909" t="s">
        <v>0</v>
      </c>
      <c r="BZ909">
        <v>33.770000000000003</v>
      </c>
      <c r="CA909">
        <v>15.82</v>
      </c>
      <c r="CB909">
        <v>-3.8</v>
      </c>
      <c r="CC909" s="3"/>
      <c r="CD909" s="3"/>
      <c r="CE909" s="3"/>
      <c r="CF909">
        <v>50.01</v>
      </c>
      <c r="CG909" t="s">
        <v>0</v>
      </c>
      <c r="CH909">
        <v>61.87</v>
      </c>
      <c r="CI909">
        <v>30.35</v>
      </c>
      <c r="CJ909">
        <v>-6.01</v>
      </c>
      <c r="CK909" s="3"/>
      <c r="CL909" s="3"/>
      <c r="CM909" s="3"/>
      <c r="CN909">
        <v>305</v>
      </c>
      <c r="CO909">
        <v>637</v>
      </c>
      <c r="CP909" s="1">
        <v>1442</v>
      </c>
      <c r="CQ909" s="1">
        <v>1138</v>
      </c>
      <c r="CR909">
        <v>-291</v>
      </c>
      <c r="CS909" s="3"/>
      <c r="CT909" s="3"/>
      <c r="CU909" s="3"/>
      <c r="CV909" s="3"/>
      <c r="CW909" s="3"/>
      <c r="CX909" s="3"/>
      <c r="CY909" s="3"/>
      <c r="CZ909" t="s">
        <v>2</v>
      </c>
      <c r="DA909" s="3"/>
      <c r="DB909" s="3"/>
      <c r="DC909" s="3"/>
      <c r="DD909" s="3"/>
      <c r="DE909" s="3"/>
      <c r="DF909" s="3"/>
      <c r="DG909" s="3"/>
      <c r="DH909">
        <v>3.05</v>
      </c>
      <c r="DI909" s="3"/>
      <c r="DJ909" s="3"/>
      <c r="DK909" s="3"/>
      <c r="DL909" s="6">
        <f>(CM909*3+CL909*2+CK909)/6</f>
        <v>0</v>
      </c>
      <c r="DM909" t="e">
        <f>BH909+(BH909*(CG909-8.25)/8.25)</f>
        <v>#VALUE!</v>
      </c>
      <c r="DN909">
        <f>BI909+(BI909*(CH909-8.25)/8.25)</f>
        <v>1154.9066666666668</v>
      </c>
      <c r="DO909">
        <f>BJ909+(BJ909*(CI909-8.25)/8.25)</f>
        <v>673.21818181818185</v>
      </c>
      <c r="DP909">
        <f>BK909+(BK909*(CJ909-8.25)/8.25)</f>
        <v>-220.73090909090911</v>
      </c>
      <c r="DQ909">
        <f>BL909+(BL909*(CK909-8.25)/8.25)</f>
        <v>0</v>
      </c>
      <c r="DR909">
        <f>BM909+(BM909*(CL909-8.25)/8.25)</f>
        <v>0</v>
      </c>
      <c r="DS909">
        <f>BN909+(BN909*(CM909-8.25)/8.25)</f>
        <v>0</v>
      </c>
      <c r="DT909" s="8" t="e">
        <f>DM909*10^8/$I909</f>
        <v>#VALUE!</v>
      </c>
      <c r="DU909" s="8">
        <f>DN909*10^8/$I909</f>
        <v>13042.556803701751</v>
      </c>
      <c r="DV909" s="8">
        <f>DO909*10^8/$I909</f>
        <v>7602.7670729367301</v>
      </c>
      <c r="DW909" s="8">
        <f>DP909*10^8/$I909</f>
        <v>-2492.7515817880603</v>
      </c>
      <c r="DX909" s="8">
        <f>DQ909*10^8/$I909</f>
        <v>0</v>
      </c>
      <c r="DY909" s="8">
        <f>DR909*10^8/$I909</f>
        <v>0</v>
      </c>
      <c r="DZ909" s="8">
        <f>DS909*10^8/$I909</f>
        <v>0</v>
      </c>
      <c r="EA909" s="8" t="e">
        <f>DT909*10^8/$I909</f>
        <v>#VALUE!</v>
      </c>
      <c r="EB909" s="8">
        <f>DZ909*0.8</f>
        <v>0</v>
      </c>
      <c r="EC909" s="10">
        <f>G909-E909</f>
        <v>3400</v>
      </c>
      <c r="ED909" s="4">
        <f>EC909/E909*100</f>
        <v>19.653179190751445</v>
      </c>
      <c r="EE909" s="4">
        <f>DY909-G909</f>
        <v>-20700</v>
      </c>
      <c r="EF909" s="12">
        <f>EE909/G909</f>
        <v>-1</v>
      </c>
      <c r="EG909" s="4">
        <f>G909-F909</f>
        <v>2550</v>
      </c>
    </row>
    <row r="910" spans="1:137" x14ac:dyDescent="0.3">
      <c r="A910">
        <v>909</v>
      </c>
      <c r="B910" t="s">
        <v>7745</v>
      </c>
      <c r="C910" t="s">
        <v>3190</v>
      </c>
      <c r="D910" t="str">
        <f>VLOOKUP(C910,Sheet1!$A$2:$B$3197,2,FALSE)</f>
        <v>제약</v>
      </c>
      <c r="E910" s="7">
        <v>53100</v>
      </c>
      <c r="F910" s="7">
        <v>32600</v>
      </c>
      <c r="G910" s="7">
        <v>32450</v>
      </c>
      <c r="H910" t="s">
        <v>855</v>
      </c>
      <c r="I910" s="7">
        <f>VALUE(LEFT(H910,FIND("/",H910)-1)) + VALUE(MID(H910,FIND("/",H910)+1,LEN(H910)))</f>
        <v>11942117</v>
      </c>
      <c r="J910" s="1">
        <v>22500</v>
      </c>
      <c r="K910" s="1">
        <f>G910*I910/(10^8)</f>
        <v>3875.2169665000001</v>
      </c>
      <c r="L910">
        <v>0</v>
      </c>
      <c r="M910">
        <v>0</v>
      </c>
      <c r="N910">
        <v>0</v>
      </c>
      <c r="O910">
        <v>2</v>
      </c>
      <c r="P910">
        <v>3</v>
      </c>
      <c r="Q910" s="3"/>
      <c r="R910" s="3"/>
      <c r="S910" s="3"/>
      <c r="T910">
        <v>-40</v>
      </c>
      <c r="U910">
        <v>-53</v>
      </c>
      <c r="V910">
        <v>-86</v>
      </c>
      <c r="W910">
        <v>-122</v>
      </c>
      <c r="X910">
        <v>-161</v>
      </c>
      <c r="Y910" s="3"/>
      <c r="Z910" s="3"/>
      <c r="AA910" s="3"/>
      <c r="AB910">
        <v>-40</v>
      </c>
      <c r="AC910">
        <v>-17</v>
      </c>
      <c r="AD910">
        <v>-401</v>
      </c>
      <c r="AE910">
        <v>-426</v>
      </c>
      <c r="AF910">
        <v>-96</v>
      </c>
      <c r="AG910" s="3"/>
      <c r="AH910" s="3"/>
      <c r="AI910" s="3"/>
      <c r="AJ910">
        <v>113</v>
      </c>
      <c r="AK910">
        <v>64</v>
      </c>
      <c r="AL910">
        <v>439</v>
      </c>
      <c r="AM910">
        <v>410</v>
      </c>
      <c r="AN910">
        <v>763</v>
      </c>
      <c r="AO910" s="3"/>
      <c r="AP910" s="3"/>
      <c r="AQ910" s="3"/>
      <c r="AR910">
        <v>184</v>
      </c>
      <c r="AS910">
        <v>151</v>
      </c>
      <c r="AT910">
        <v>885</v>
      </c>
      <c r="AU910">
        <v>242</v>
      </c>
      <c r="AV910">
        <v>132</v>
      </c>
      <c r="AW910" s="3"/>
      <c r="AX910" s="3"/>
      <c r="AY910" s="3"/>
      <c r="AZ910">
        <v>-71</v>
      </c>
      <c r="BA910">
        <v>-87</v>
      </c>
      <c r="BB910">
        <v>-446</v>
      </c>
      <c r="BC910">
        <v>169</v>
      </c>
      <c r="BD910">
        <v>631</v>
      </c>
      <c r="BE910" s="3"/>
      <c r="BF910" s="3"/>
      <c r="BG910" s="3"/>
      <c r="BH910">
        <v>-71</v>
      </c>
      <c r="BI910">
        <v>-87</v>
      </c>
      <c r="BJ910">
        <v>-446</v>
      </c>
      <c r="BK910">
        <v>169</v>
      </c>
      <c r="BL910">
        <v>631</v>
      </c>
      <c r="BM910" s="3"/>
      <c r="BN910" s="3"/>
      <c r="BO910" s="3"/>
      <c r="BP910">
        <v>8</v>
      </c>
      <c r="BQ910">
        <v>8</v>
      </c>
      <c r="BR910">
        <v>9</v>
      </c>
      <c r="BS910">
        <v>46</v>
      </c>
      <c r="BT910">
        <v>59</v>
      </c>
      <c r="BU910" s="3"/>
      <c r="BV910" s="3"/>
      <c r="BW910" s="3"/>
      <c r="BX910">
        <v>-48.17</v>
      </c>
      <c r="BY910">
        <v>-19.62</v>
      </c>
      <c r="BZ910">
        <v>-159.43</v>
      </c>
      <c r="CA910">
        <v>-100.25</v>
      </c>
      <c r="CB910">
        <v>-16.420000000000002</v>
      </c>
      <c r="CC910" s="3"/>
      <c r="CD910" s="3"/>
      <c r="CE910" s="3"/>
      <c r="CF910" t="s">
        <v>1</v>
      </c>
      <c r="CG910" t="s">
        <v>1</v>
      </c>
      <c r="CH910" t="s">
        <v>1</v>
      </c>
      <c r="CI910" t="s">
        <v>1</v>
      </c>
      <c r="CJ910">
        <v>-24.1</v>
      </c>
      <c r="CK910" s="3"/>
      <c r="CL910" s="3"/>
      <c r="CM910" s="3"/>
      <c r="CN910">
        <v>-662</v>
      </c>
      <c r="CO910">
        <v>-280</v>
      </c>
      <c r="CP910" s="1">
        <v>-5327</v>
      </c>
      <c r="CQ910" s="1">
        <v>-4384</v>
      </c>
      <c r="CR910">
        <v>-878</v>
      </c>
      <c r="CS910" s="3"/>
      <c r="CT910" s="3"/>
      <c r="CU910" s="3"/>
      <c r="CV910" s="3"/>
      <c r="CW910" s="3"/>
      <c r="CX910" s="3"/>
      <c r="CY910" s="3"/>
      <c r="CZ910" t="s">
        <v>2</v>
      </c>
      <c r="DA910" s="3"/>
      <c r="DB910" s="3"/>
      <c r="DC910" s="3"/>
      <c r="DD910" s="3"/>
      <c r="DE910" s="3"/>
      <c r="DF910" s="3"/>
      <c r="DG910" s="3"/>
      <c r="DH910">
        <v>9.2899999999999991</v>
      </c>
      <c r="DI910" s="3"/>
      <c r="DJ910" s="3"/>
      <c r="DK910" s="3"/>
      <c r="DL910" s="6">
        <f>(CM910*3+CL910*2+CK910)/6</f>
        <v>0</v>
      </c>
      <c r="DM910" t="e">
        <f>BH910+(BH910*(CG910-8.25)/8.25)</f>
        <v>#VALUE!</v>
      </c>
      <c r="DN910" t="e">
        <f>BI910+(BI910*(CH910-8.25)/8.25)</f>
        <v>#VALUE!</v>
      </c>
      <c r="DO910" t="e">
        <f>BJ910+(BJ910*(CI910-8.25)/8.25)</f>
        <v>#VALUE!</v>
      </c>
      <c r="DP910">
        <f>BK910+(BK910*(CJ910-8.25)/8.25)</f>
        <v>-493.68484848484854</v>
      </c>
      <c r="DQ910">
        <f>BL910+(BL910*(CK910-8.25)/8.25)</f>
        <v>0</v>
      </c>
      <c r="DR910">
        <f>BM910+(BM910*(CL910-8.25)/8.25)</f>
        <v>0</v>
      </c>
      <c r="DS910">
        <f>BN910+(BN910*(CM910-8.25)/8.25)</f>
        <v>0</v>
      </c>
      <c r="DT910" s="8" t="e">
        <f>DM910*10^8/$I910</f>
        <v>#VALUE!</v>
      </c>
      <c r="DU910" s="8" t="e">
        <f>DN910*10^8/$I910</f>
        <v>#VALUE!</v>
      </c>
      <c r="DV910" s="8" t="e">
        <f>DO910*10^8/$I910</f>
        <v>#VALUE!</v>
      </c>
      <c r="DW910" s="8">
        <f>DP910*10^8/$I910</f>
        <v>-4133.9810059208812</v>
      </c>
      <c r="DX910" s="8">
        <f>DQ910*10^8/$I910</f>
        <v>0</v>
      </c>
      <c r="DY910" s="8">
        <f>DR910*10^8/$I910</f>
        <v>0</v>
      </c>
      <c r="DZ910" s="8">
        <f>DS910*10^8/$I910</f>
        <v>0</v>
      </c>
      <c r="EA910" s="8" t="e">
        <f>DT910*10^8/$I910</f>
        <v>#VALUE!</v>
      </c>
      <c r="EB910" s="8">
        <f>DZ910*0.8</f>
        <v>0</v>
      </c>
      <c r="EC910" s="10">
        <f>G910-E910</f>
        <v>-20650</v>
      </c>
      <c r="ED910" s="4">
        <f>EC910/E910*100</f>
        <v>-38.888888888888893</v>
      </c>
      <c r="EE910" s="4">
        <f>DY910-G910</f>
        <v>-32450</v>
      </c>
      <c r="EF910" s="12">
        <f>EE910/G910</f>
        <v>-1</v>
      </c>
      <c r="EG910" s="4">
        <f>G910-F910</f>
        <v>-150</v>
      </c>
    </row>
    <row r="911" spans="1:137" x14ac:dyDescent="0.3">
      <c r="A911">
        <v>910</v>
      </c>
      <c r="B911" t="s">
        <v>6546</v>
      </c>
      <c r="C911" t="s">
        <v>3191</v>
      </c>
      <c r="D911" t="str">
        <f>VLOOKUP(C911,Sheet1!$A$2:$B$3197,2,FALSE)</f>
        <v>창업투자</v>
      </c>
      <c r="E911">
        <v>2090</v>
      </c>
      <c r="F911">
        <v>2755</v>
      </c>
      <c r="G911" s="7">
        <v>2990</v>
      </c>
      <c r="H911" t="s">
        <v>839</v>
      </c>
      <c r="I911" s="7">
        <f>VALUE(LEFT(H911,FIND("/",H911)-1)) + VALUE(MID(H911,FIND("/",H911)+1,LEN(H911)))</f>
        <v>4310000</v>
      </c>
      <c r="J911" s="1">
        <v>318507</v>
      </c>
      <c r="K911" s="1">
        <f>G911*I911/(10^8)</f>
        <v>128.869</v>
      </c>
      <c r="L911" s="3"/>
      <c r="M911" s="3"/>
      <c r="N911" s="3"/>
      <c r="O911" s="3"/>
      <c r="P911">
        <v>0</v>
      </c>
      <c r="Q911" s="3"/>
      <c r="R911" s="3"/>
      <c r="S911" s="3"/>
      <c r="T911" s="3"/>
      <c r="U911" s="3"/>
      <c r="V911" s="3"/>
      <c r="W911" s="3"/>
      <c r="X911">
        <v>0</v>
      </c>
      <c r="Y911" s="3"/>
      <c r="Z911" s="3"/>
      <c r="AA911" s="3"/>
      <c r="AB911" s="3"/>
      <c r="AC911" s="3"/>
      <c r="AD911" s="3"/>
      <c r="AE911" s="3"/>
      <c r="AF911">
        <v>0</v>
      </c>
      <c r="AG911" s="3"/>
      <c r="AH911" s="3"/>
      <c r="AI911" s="3"/>
      <c r="AJ911" s="3"/>
      <c r="AK911" s="3"/>
      <c r="AL911" s="3"/>
      <c r="AM911" s="3"/>
      <c r="AN911">
        <v>99</v>
      </c>
      <c r="AO911" s="3"/>
      <c r="AP911" s="3"/>
      <c r="AQ911" s="3"/>
      <c r="AR911" s="3"/>
      <c r="AS911" s="3"/>
      <c r="AT911" s="3"/>
      <c r="AU911" s="3"/>
      <c r="AV911">
        <v>18</v>
      </c>
      <c r="AW911" s="3"/>
      <c r="AX911" s="3"/>
      <c r="AY911" s="3"/>
      <c r="AZ911" s="3"/>
      <c r="BA911" s="3"/>
      <c r="BB911" s="3"/>
      <c r="BC911" s="3"/>
      <c r="BD911">
        <v>81</v>
      </c>
      <c r="BE911" s="3"/>
      <c r="BF911" s="3"/>
      <c r="BG911" s="3"/>
      <c r="BH911" s="3"/>
      <c r="BI911" s="3"/>
      <c r="BJ911" s="3"/>
      <c r="BK911" s="3"/>
      <c r="BL911">
        <v>81</v>
      </c>
      <c r="BM911" s="3"/>
      <c r="BN911" s="3"/>
      <c r="BO911" s="3"/>
      <c r="BP911" s="3"/>
      <c r="BQ911" s="3"/>
      <c r="BR911" s="3"/>
      <c r="BS911" s="3"/>
      <c r="BT911">
        <v>4</v>
      </c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>
        <v>-10</v>
      </c>
      <c r="CS911" s="3"/>
      <c r="CT911" s="3"/>
      <c r="CU911" s="3"/>
      <c r="CV911" s="3"/>
      <c r="CW911" s="3"/>
      <c r="CX911" s="3"/>
      <c r="CY911" s="3"/>
      <c r="CZ911" t="s">
        <v>2</v>
      </c>
      <c r="DA911" s="3"/>
      <c r="DB911" s="3"/>
      <c r="DC911" s="3"/>
      <c r="DD911" s="3"/>
      <c r="DE911" s="3"/>
      <c r="DF911" s="3"/>
      <c r="DG911" s="3"/>
      <c r="DH911">
        <v>1.6</v>
      </c>
      <c r="DI911" s="3"/>
      <c r="DJ911" s="3"/>
      <c r="DK911" s="3"/>
      <c r="DL911" s="6">
        <f>(CM911*3+CL911*2+CK911)/6</f>
        <v>0</v>
      </c>
      <c r="DM911">
        <f>BH911+(BH911*(CG911-8.25)/8.25)</f>
        <v>0</v>
      </c>
      <c r="DN911">
        <f>BI911+(BI911*(CH911-8.25)/8.25)</f>
        <v>0</v>
      </c>
      <c r="DO911">
        <f>BJ911+(BJ911*(CI911-8.25)/8.25)</f>
        <v>0</v>
      </c>
      <c r="DP911">
        <f>BK911+(BK911*(CJ911-8.25)/8.25)</f>
        <v>0</v>
      </c>
      <c r="DQ911">
        <f>BL911+(BL911*(CK911-8.25)/8.25)</f>
        <v>0</v>
      </c>
      <c r="DR911">
        <f>BM911+(BM911*(CL911-8.25)/8.25)</f>
        <v>0</v>
      </c>
      <c r="DS911">
        <f>BN911+(BN911*(CM911-8.25)/8.25)</f>
        <v>0</v>
      </c>
      <c r="DT911" s="8">
        <f>DM911*10^8/$I911</f>
        <v>0</v>
      </c>
      <c r="DU911" s="8">
        <f>DN911*10^8/$I911</f>
        <v>0</v>
      </c>
      <c r="DV911" s="8">
        <f>DO911*10^8/$I911</f>
        <v>0</v>
      </c>
      <c r="DW911" s="8">
        <f>DP911*10^8/$I911</f>
        <v>0</v>
      </c>
      <c r="DX911" s="8">
        <f>DQ911*10^8/$I911</f>
        <v>0</v>
      </c>
      <c r="DY911" s="8">
        <f>DR911*10^8/$I911</f>
        <v>0</v>
      </c>
      <c r="DZ911" s="8">
        <f>DS911*10^8/$I911</f>
        <v>0</v>
      </c>
      <c r="EA911" s="8">
        <f>DT911*10^8/$I911</f>
        <v>0</v>
      </c>
      <c r="EB911" s="8">
        <f>DZ911*0.8</f>
        <v>0</v>
      </c>
      <c r="EC911" s="10">
        <f>G911-E911</f>
        <v>900</v>
      </c>
      <c r="ED911" s="4">
        <f>EC911/E911*100</f>
        <v>43.062200956937801</v>
      </c>
      <c r="EE911" s="4">
        <f>DY911-G911</f>
        <v>-2990</v>
      </c>
      <c r="EF911" s="12">
        <f>EE911/G911</f>
        <v>-1</v>
      </c>
      <c r="EG911" s="4">
        <f>G911-F911</f>
        <v>235</v>
      </c>
    </row>
    <row r="912" spans="1:137" x14ac:dyDescent="0.3">
      <c r="A912">
        <v>911</v>
      </c>
      <c r="B912" t="s">
        <v>7045</v>
      </c>
      <c r="C912" t="s">
        <v>3192</v>
      </c>
      <c r="D912" t="str">
        <f>VLOOKUP(C912,Sheet1!$A$2:$B$3197,2,FALSE)</f>
        <v>식품</v>
      </c>
      <c r="E912" t="e">
        <v>#N/A</v>
      </c>
      <c r="F912">
        <v>7200</v>
      </c>
      <c r="G912" s="7">
        <v>6940</v>
      </c>
      <c r="H912" t="s">
        <v>856</v>
      </c>
      <c r="I912" s="7">
        <f>VALUE(LEFT(H912,FIND("/",H912)-1)) + VALUE(MID(H912,FIND("/",H912)+1,LEN(H912)))</f>
        <v>34191720</v>
      </c>
      <c r="J912">
        <v>0</v>
      </c>
      <c r="K912" s="1">
        <f>G912*I912/(10^8)</f>
        <v>2372.9053680000002</v>
      </c>
      <c r="L912" s="3"/>
      <c r="M912" s="3"/>
      <c r="N912" s="3"/>
      <c r="O912" s="3"/>
      <c r="P912">
        <v>881</v>
      </c>
      <c r="Q912" s="3"/>
      <c r="R912" s="3"/>
      <c r="S912" s="3"/>
      <c r="T912" s="3"/>
      <c r="U912" s="3"/>
      <c r="V912" s="3"/>
      <c r="W912" s="3"/>
      <c r="X912">
        <v>152</v>
      </c>
      <c r="Y912" s="3"/>
      <c r="Z912" s="3"/>
      <c r="AA912" s="3"/>
      <c r="AB912" s="3"/>
      <c r="AC912" s="3"/>
      <c r="AD912" s="3"/>
      <c r="AE912" s="3"/>
      <c r="AF912">
        <v>104</v>
      </c>
      <c r="AG912" s="3"/>
      <c r="AH912" s="3"/>
      <c r="AI912" s="3"/>
      <c r="AJ912" s="3"/>
      <c r="AK912" s="3"/>
      <c r="AL912" s="3"/>
      <c r="AM912" s="3"/>
      <c r="AN912">
        <v>898</v>
      </c>
      <c r="AO912" s="3"/>
      <c r="AP912" s="3"/>
      <c r="AQ912" s="3"/>
      <c r="AR912" s="3"/>
      <c r="AS912" s="3"/>
      <c r="AT912" s="3"/>
      <c r="AU912" s="3"/>
      <c r="AV912">
        <v>558</v>
      </c>
      <c r="AW912" s="3"/>
      <c r="AX912" s="3"/>
      <c r="AY912" s="3"/>
      <c r="AZ912" s="3"/>
      <c r="BA912" s="3"/>
      <c r="BB912" s="3"/>
      <c r="BC912" s="3"/>
      <c r="BD912">
        <v>340</v>
      </c>
      <c r="BE912" s="3"/>
      <c r="BF912" s="3"/>
      <c r="BG912" s="3"/>
      <c r="BH912" s="3"/>
      <c r="BI912" s="3"/>
      <c r="BJ912" s="3"/>
      <c r="BK912" s="3"/>
      <c r="BL912">
        <v>340</v>
      </c>
      <c r="BM912" s="3"/>
      <c r="BN912" s="3"/>
      <c r="BO912" s="3"/>
      <c r="BP912" s="3"/>
      <c r="BQ912" s="3"/>
      <c r="BR912" s="3"/>
      <c r="BS912" s="3"/>
      <c r="BT912">
        <v>34</v>
      </c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>
        <v>305</v>
      </c>
      <c r="CS912" s="3"/>
      <c r="CT912" s="3"/>
      <c r="CU912" s="3"/>
      <c r="CV912" s="3"/>
      <c r="CW912" s="3"/>
      <c r="CX912" s="3"/>
      <c r="CY912" s="3"/>
      <c r="CZ912">
        <v>20.329999999999998</v>
      </c>
      <c r="DA912" s="3"/>
      <c r="DB912" s="3"/>
      <c r="DC912" s="3"/>
      <c r="DD912" s="3"/>
      <c r="DE912" s="3"/>
      <c r="DF912" s="3"/>
      <c r="DG912" s="3"/>
      <c r="DH912">
        <v>6.2</v>
      </c>
      <c r="DI912" s="3"/>
      <c r="DJ912" s="3"/>
      <c r="DK912" s="3"/>
      <c r="DL912" s="6">
        <f>(CM912*3+CL912*2+CK912)/6</f>
        <v>0</v>
      </c>
      <c r="DM912">
        <f>BH912+(BH912*(CG912-8.25)/8.25)</f>
        <v>0</v>
      </c>
      <c r="DN912">
        <f>BI912+(BI912*(CH912-8.25)/8.25)</f>
        <v>0</v>
      </c>
      <c r="DO912">
        <f>BJ912+(BJ912*(CI912-8.25)/8.25)</f>
        <v>0</v>
      </c>
      <c r="DP912">
        <f>BK912+(BK912*(CJ912-8.25)/8.25)</f>
        <v>0</v>
      </c>
      <c r="DQ912">
        <f>BL912+(BL912*(CK912-8.25)/8.25)</f>
        <v>0</v>
      </c>
      <c r="DR912">
        <f>BM912+(BM912*(CL912-8.25)/8.25)</f>
        <v>0</v>
      </c>
      <c r="DS912">
        <f>BN912+(BN912*(CM912-8.25)/8.25)</f>
        <v>0</v>
      </c>
      <c r="DT912" s="8">
        <f>DM912*10^8/$I912</f>
        <v>0</v>
      </c>
      <c r="DU912" s="8">
        <f>DN912*10^8/$I912</f>
        <v>0</v>
      </c>
      <c r="DV912" s="8">
        <f>DO912*10^8/$I912</f>
        <v>0</v>
      </c>
      <c r="DW912" s="8">
        <f>DP912*10^8/$I912</f>
        <v>0</v>
      </c>
      <c r="DX912" s="8">
        <f>DQ912*10^8/$I912</f>
        <v>0</v>
      </c>
      <c r="DY912" s="8">
        <f>DR912*10^8/$I912</f>
        <v>0</v>
      </c>
      <c r="DZ912" s="8">
        <f>DS912*10^8/$I912</f>
        <v>0</v>
      </c>
      <c r="EA912" s="8">
        <f>DT912*10^8/$I912</f>
        <v>0</v>
      </c>
      <c r="EB912" s="8">
        <f>DZ912*0.8</f>
        <v>0</v>
      </c>
      <c r="EC912" s="10" t="e">
        <f>G912-E912</f>
        <v>#N/A</v>
      </c>
      <c r="ED912" s="4" t="e">
        <f>EC912/E912*100</f>
        <v>#N/A</v>
      </c>
      <c r="EE912" s="4">
        <f>DY912-G912</f>
        <v>-6940</v>
      </c>
      <c r="EF912" s="12">
        <f>EE912/G912</f>
        <v>-1</v>
      </c>
      <c r="EG912" s="4">
        <f>G912-F912</f>
        <v>-260</v>
      </c>
    </row>
    <row r="913" spans="1:137" x14ac:dyDescent="0.3">
      <c r="A913">
        <v>912</v>
      </c>
      <c r="B913" t="s">
        <v>7544</v>
      </c>
      <c r="C913" t="s">
        <v>3193</v>
      </c>
      <c r="D913" t="str">
        <f>VLOOKUP(C913,Sheet1!$A$2:$B$3197,2,FALSE)</f>
        <v>제약</v>
      </c>
      <c r="E913" s="7">
        <v>20200</v>
      </c>
      <c r="F913" s="7">
        <v>16750</v>
      </c>
      <c r="G913" s="7">
        <v>16550</v>
      </c>
      <c r="H913" t="s">
        <v>857</v>
      </c>
      <c r="I913" s="7">
        <f>VALUE(LEFT(H913,FIND("/",H913)-1)) + VALUE(MID(H913,FIND("/",H913)+1,LEN(H913)))</f>
        <v>5595970</v>
      </c>
      <c r="J913" s="1">
        <v>5880</v>
      </c>
      <c r="K913" s="1">
        <f>G913*I913/(10^8)</f>
        <v>926.13303499999995</v>
      </c>
      <c r="L913">
        <v>155</v>
      </c>
      <c r="M913">
        <v>160</v>
      </c>
      <c r="N913">
        <v>192</v>
      </c>
      <c r="O913">
        <v>221</v>
      </c>
      <c r="P913">
        <v>235</v>
      </c>
      <c r="Q913">
        <v>271</v>
      </c>
      <c r="R913">
        <v>315</v>
      </c>
      <c r="S913">
        <v>369</v>
      </c>
      <c r="T913">
        <v>-48</v>
      </c>
      <c r="U913">
        <v>-11</v>
      </c>
      <c r="V913">
        <v>36</v>
      </c>
      <c r="W913">
        <v>43</v>
      </c>
      <c r="X913">
        <v>48</v>
      </c>
      <c r="Y913">
        <v>64</v>
      </c>
      <c r="Z913">
        <v>85</v>
      </c>
      <c r="AA913">
        <v>109</v>
      </c>
      <c r="AB913">
        <v>-48</v>
      </c>
      <c r="AC913">
        <v>-11</v>
      </c>
      <c r="AD913">
        <v>34</v>
      </c>
      <c r="AE913">
        <v>42</v>
      </c>
      <c r="AF913">
        <v>49</v>
      </c>
      <c r="AG913" s="3"/>
      <c r="AH913" s="3"/>
      <c r="AI913" s="3"/>
      <c r="AJ913">
        <v>141</v>
      </c>
      <c r="AK913">
        <v>135</v>
      </c>
      <c r="AL913">
        <v>176</v>
      </c>
      <c r="AM913">
        <v>250</v>
      </c>
      <c r="AN913">
        <v>486</v>
      </c>
      <c r="AO913" s="3"/>
      <c r="AP913" s="3"/>
      <c r="AQ913" s="3"/>
      <c r="AR913">
        <v>102</v>
      </c>
      <c r="AS913">
        <v>107</v>
      </c>
      <c r="AT913">
        <v>111</v>
      </c>
      <c r="AU913">
        <v>143</v>
      </c>
      <c r="AV913">
        <v>121</v>
      </c>
      <c r="AW913" s="3"/>
      <c r="AX913" s="3"/>
      <c r="AY913" s="3"/>
      <c r="AZ913">
        <v>39</v>
      </c>
      <c r="BA913">
        <v>28</v>
      </c>
      <c r="BB913">
        <v>65</v>
      </c>
      <c r="BC913">
        <v>107</v>
      </c>
      <c r="BD913">
        <v>365</v>
      </c>
      <c r="BE913" s="3"/>
      <c r="BF913" s="3"/>
      <c r="BG913" s="3"/>
      <c r="BH913">
        <v>39</v>
      </c>
      <c r="BI913">
        <v>28</v>
      </c>
      <c r="BJ913">
        <v>65</v>
      </c>
      <c r="BK913">
        <v>107</v>
      </c>
      <c r="BL913">
        <v>365</v>
      </c>
      <c r="BM913" s="3"/>
      <c r="BN913" s="3"/>
      <c r="BO913" s="3"/>
      <c r="BP913">
        <v>5</v>
      </c>
      <c r="BQ913">
        <v>5</v>
      </c>
      <c r="BR913">
        <v>5</v>
      </c>
      <c r="BS913">
        <v>20</v>
      </c>
      <c r="BT913">
        <v>28</v>
      </c>
      <c r="BU913" s="3"/>
      <c r="BV913" s="3"/>
      <c r="BW913" s="3"/>
      <c r="BX913">
        <v>-33.17</v>
      </c>
      <c r="BY913">
        <v>-8.09</v>
      </c>
      <c r="BZ913">
        <v>21.96</v>
      </c>
      <c r="CA913">
        <v>19.489999999999998</v>
      </c>
      <c r="CB913">
        <v>13.19</v>
      </c>
      <c r="CC913" s="3"/>
      <c r="CD913" s="3"/>
      <c r="CE913" s="3"/>
      <c r="CF913">
        <v>-76.14</v>
      </c>
      <c r="CG913">
        <v>-33.119999999999997</v>
      </c>
      <c r="CH913">
        <v>73.290000000000006</v>
      </c>
      <c r="CI913">
        <v>48.11</v>
      </c>
      <c r="CJ913">
        <v>20.56</v>
      </c>
      <c r="CK913">
        <v>15.63</v>
      </c>
      <c r="CL913" s="3"/>
      <c r="CM913" s="3"/>
      <c r="CN913" s="1">
        <v>-1204</v>
      </c>
      <c r="CO913">
        <v>-278</v>
      </c>
      <c r="CP913">
        <v>849</v>
      </c>
      <c r="CQ913" s="1">
        <v>1032</v>
      </c>
      <c r="CR913">
        <v>976</v>
      </c>
      <c r="CS913" s="1">
        <v>1019</v>
      </c>
      <c r="CT913" s="1">
        <v>1340</v>
      </c>
      <c r="CU913" s="1">
        <v>1733</v>
      </c>
      <c r="CV913" s="3"/>
      <c r="CW913" s="3"/>
      <c r="CX913" s="3"/>
      <c r="CY913" s="3"/>
      <c r="CZ913">
        <v>19.93</v>
      </c>
      <c r="DA913">
        <v>16.25</v>
      </c>
      <c r="DB913">
        <v>12.35</v>
      </c>
      <c r="DC913">
        <v>9.5500000000000007</v>
      </c>
      <c r="DD913" s="3"/>
      <c r="DE913" s="3"/>
      <c r="DF913" s="3"/>
      <c r="DG913" s="3"/>
      <c r="DH913">
        <v>2.97</v>
      </c>
      <c r="DI913" s="3"/>
      <c r="DJ913" s="3"/>
      <c r="DK913" s="3"/>
      <c r="DL913" s="6">
        <f>(CM913*3+CL913*2+CK913)/6</f>
        <v>2.605</v>
      </c>
      <c r="DM913">
        <f>BH913+(BH913*(CG913-8.25)/8.25)</f>
        <v>-156.56727272727269</v>
      </c>
      <c r="DN913">
        <f>BI913+(BI913*(CH913-8.25)/8.25)</f>
        <v>248.74181818181819</v>
      </c>
      <c r="DO913">
        <f>BJ913+(BJ913*(CI913-8.25)/8.25)</f>
        <v>379.04848484848486</v>
      </c>
      <c r="DP913">
        <f>BK913+(BK913*(CJ913-8.25)/8.25)</f>
        <v>266.65696969696967</v>
      </c>
      <c r="DQ913">
        <f>BL913+(BL913*(CK913-8.25)/8.25)</f>
        <v>691.5090909090909</v>
      </c>
      <c r="DR913">
        <f>BM913+(BM913*(CL913-8.25)/8.25)</f>
        <v>0</v>
      </c>
      <c r="DS913">
        <f>BN913+(BN913*(CM913-8.25)/8.25)</f>
        <v>0</v>
      </c>
      <c r="DT913" s="8">
        <f>DM913*10^8/$I913</f>
        <v>-2797.8576140914392</v>
      </c>
      <c r="DU913" s="8">
        <f>DN913*10^8/$I913</f>
        <v>4445.0170065568291</v>
      </c>
      <c r="DV913" s="8">
        <f>DO913*10^8/$I913</f>
        <v>6773.5975147916242</v>
      </c>
      <c r="DW913" s="8">
        <f>DP913*10^8/$I913</f>
        <v>4765.1608156757393</v>
      </c>
      <c r="DX913" s="8">
        <f>DQ913*10^8/$I913</f>
        <v>12357.269444065834</v>
      </c>
      <c r="DY913" s="8">
        <f>DR913*10^8/$I913</f>
        <v>0</v>
      </c>
      <c r="DZ913" s="8">
        <f>DS913*10^8/$I913</f>
        <v>0</v>
      </c>
      <c r="EA913" s="8">
        <f>DT913*10^8/$I913</f>
        <v>-49997.723613447517</v>
      </c>
      <c r="EB913" s="8">
        <f>DZ913*0.8</f>
        <v>0</v>
      </c>
      <c r="EC913" s="10">
        <f>G913-E913</f>
        <v>-3650</v>
      </c>
      <c r="ED913" s="4">
        <f>EC913/E913*100</f>
        <v>-18.06930693069307</v>
      </c>
      <c r="EE913" s="4">
        <f>DY913-G913</f>
        <v>-16550</v>
      </c>
      <c r="EF913" s="12">
        <f>EE913/G913</f>
        <v>-1</v>
      </c>
      <c r="EG913" s="4">
        <f>G913-F913</f>
        <v>-200</v>
      </c>
    </row>
    <row r="914" spans="1:137" x14ac:dyDescent="0.3">
      <c r="A914">
        <v>913</v>
      </c>
      <c r="B914" t="s">
        <v>6393</v>
      </c>
      <c r="C914" t="s">
        <v>3194</v>
      </c>
      <c r="D914" t="str">
        <f>VLOOKUP(C914,Sheet1!$A$2:$B$3197,2,FALSE)</f>
        <v>창업투자</v>
      </c>
      <c r="E914">
        <v>2020</v>
      </c>
      <c r="F914">
        <v>2125</v>
      </c>
      <c r="G914" s="7">
        <v>2230</v>
      </c>
      <c r="H914" t="s">
        <v>858</v>
      </c>
      <c r="I914" s="7">
        <f>VALUE(LEFT(H914,FIND("/",H914)-1)) + VALUE(MID(H914,FIND("/",H914)+1,LEN(H914)))</f>
        <v>3620000</v>
      </c>
      <c r="J914">
        <v>0</v>
      </c>
      <c r="K914" s="1">
        <f>G914*I914/(10^8)</f>
        <v>80.725999999999999</v>
      </c>
      <c r="L914" s="3"/>
      <c r="M914" s="3"/>
      <c r="N914" s="3"/>
      <c r="O914" s="3"/>
      <c r="P914">
        <v>0</v>
      </c>
      <c r="Q914" s="3"/>
      <c r="R914" s="3"/>
      <c r="S914" s="3"/>
      <c r="T914" s="3"/>
      <c r="U914" s="3"/>
      <c r="V914" s="3"/>
      <c r="W914" s="3"/>
      <c r="X914">
        <v>0</v>
      </c>
      <c r="Y914" s="3"/>
      <c r="Z914" s="3"/>
      <c r="AA914" s="3"/>
      <c r="AB914" s="3"/>
      <c r="AC914" s="3"/>
      <c r="AD914" s="3"/>
      <c r="AE914" s="3"/>
      <c r="AF914">
        <v>0</v>
      </c>
      <c r="AG914" s="3"/>
      <c r="AH914" s="3"/>
      <c r="AI914" s="3"/>
      <c r="AJ914" s="3"/>
      <c r="AK914" s="3"/>
      <c r="AL914" s="3"/>
      <c r="AM914" s="3"/>
      <c r="AN914">
        <v>87</v>
      </c>
      <c r="AO914" s="3"/>
      <c r="AP914" s="3"/>
      <c r="AQ914" s="3"/>
      <c r="AR914" s="3"/>
      <c r="AS914" s="3"/>
      <c r="AT914" s="3"/>
      <c r="AU914" s="3"/>
      <c r="AV914">
        <v>15</v>
      </c>
      <c r="AW914" s="3"/>
      <c r="AX914" s="3"/>
      <c r="AY914" s="3"/>
      <c r="AZ914" s="3"/>
      <c r="BA914" s="3"/>
      <c r="BB914" s="3"/>
      <c r="BC914" s="3"/>
      <c r="BD914">
        <v>72</v>
      </c>
      <c r="BE914" s="3"/>
      <c r="BF914" s="3"/>
      <c r="BG914" s="3"/>
      <c r="BH914" s="3"/>
      <c r="BI914" s="3"/>
      <c r="BJ914" s="3"/>
      <c r="BK914" s="3"/>
      <c r="BL914">
        <v>72</v>
      </c>
      <c r="BM914" s="3"/>
      <c r="BN914" s="3"/>
      <c r="BO914" s="3"/>
      <c r="BP914" s="3"/>
      <c r="BQ914" s="3"/>
      <c r="BR914" s="3"/>
      <c r="BS914" s="3"/>
      <c r="BT914">
        <v>4</v>
      </c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>
        <v>-8</v>
      </c>
      <c r="CS914" s="3"/>
      <c r="CT914" s="3"/>
      <c r="CU914" s="3"/>
      <c r="CV914" s="3"/>
      <c r="CW914" s="3"/>
      <c r="CX914" s="3"/>
      <c r="CY914" s="3"/>
      <c r="CZ914" t="s">
        <v>2</v>
      </c>
      <c r="DA914" s="3"/>
      <c r="DB914" s="3"/>
      <c r="DC914" s="3"/>
      <c r="DD914" s="3"/>
      <c r="DE914" s="3"/>
      <c r="DF914" s="3"/>
      <c r="DG914" s="3"/>
      <c r="DH914">
        <v>1.02</v>
      </c>
      <c r="DI914" s="3"/>
      <c r="DJ914" s="3"/>
      <c r="DK914" s="3"/>
      <c r="DL914" s="6">
        <f>(CM914*3+CL914*2+CK914)/6</f>
        <v>0</v>
      </c>
      <c r="DM914">
        <f>BH914+(BH914*(CG914-8.25)/8.25)</f>
        <v>0</v>
      </c>
      <c r="DN914">
        <f>BI914+(BI914*(CH914-8.25)/8.25)</f>
        <v>0</v>
      </c>
      <c r="DO914">
        <f>BJ914+(BJ914*(CI914-8.25)/8.25)</f>
        <v>0</v>
      </c>
      <c r="DP914">
        <f>BK914+(BK914*(CJ914-8.25)/8.25)</f>
        <v>0</v>
      </c>
      <c r="DQ914">
        <f>BL914+(BL914*(CK914-8.25)/8.25)</f>
        <v>0</v>
      </c>
      <c r="DR914">
        <f>BM914+(BM914*(CL914-8.25)/8.25)</f>
        <v>0</v>
      </c>
      <c r="DS914">
        <f>BN914+(BN914*(CM914-8.25)/8.25)</f>
        <v>0</v>
      </c>
      <c r="DT914" s="8">
        <f>DM914*10^8/$I914</f>
        <v>0</v>
      </c>
      <c r="DU914" s="8">
        <f>DN914*10^8/$I914</f>
        <v>0</v>
      </c>
      <c r="DV914" s="8">
        <f>DO914*10^8/$I914</f>
        <v>0</v>
      </c>
      <c r="DW914" s="8">
        <f>DP914*10^8/$I914</f>
        <v>0</v>
      </c>
      <c r="DX914" s="8">
        <f>DQ914*10^8/$I914</f>
        <v>0</v>
      </c>
      <c r="DY914" s="8">
        <f>DR914*10^8/$I914</f>
        <v>0</v>
      </c>
      <c r="DZ914" s="8">
        <f>DS914*10^8/$I914</f>
        <v>0</v>
      </c>
      <c r="EA914" s="8">
        <f>DT914*10^8/$I914</f>
        <v>0</v>
      </c>
      <c r="EB914" s="8">
        <f>DZ914*0.8</f>
        <v>0</v>
      </c>
      <c r="EC914" s="10">
        <f>G914-E914</f>
        <v>210</v>
      </c>
      <c r="ED914" s="4">
        <f>EC914/E914*100</f>
        <v>10.396039603960396</v>
      </c>
      <c r="EE914" s="4">
        <f>DY914-G914</f>
        <v>-2230</v>
      </c>
      <c r="EF914" s="12">
        <f>EE914/G914</f>
        <v>-1</v>
      </c>
      <c r="EG914" s="4">
        <f>G914-F914</f>
        <v>105</v>
      </c>
    </row>
    <row r="915" spans="1:137" x14ac:dyDescent="0.3">
      <c r="A915">
        <v>914</v>
      </c>
      <c r="B915" t="s">
        <v>6459</v>
      </c>
      <c r="C915" t="s">
        <v>3195</v>
      </c>
      <c r="D915" t="str">
        <f>VLOOKUP(C915,Sheet1!$A$2:$B$3197,2,FALSE)</f>
        <v>창업투자</v>
      </c>
      <c r="E915">
        <v>2050</v>
      </c>
      <c r="F915">
        <v>2235</v>
      </c>
      <c r="G915" s="7">
        <v>2450</v>
      </c>
      <c r="H915" t="s">
        <v>859</v>
      </c>
      <c r="I915" s="7">
        <f>VALUE(LEFT(H915,FIND("/",H915)-1)) + VALUE(MID(H915,FIND("/",H915)+1,LEN(H915)))</f>
        <v>3009000</v>
      </c>
      <c r="J915">
        <v>0</v>
      </c>
      <c r="K915" s="1">
        <f>G915*I915/(10^8)</f>
        <v>73.720500000000001</v>
      </c>
      <c r="L915" s="3"/>
      <c r="M915" s="3"/>
      <c r="N915" s="3"/>
      <c r="O915" s="3"/>
      <c r="P915">
        <v>0</v>
      </c>
      <c r="Q915" s="3"/>
      <c r="R915" s="3"/>
      <c r="S915" s="3"/>
      <c r="T915" s="3"/>
      <c r="U915" s="3"/>
      <c r="V915" s="3"/>
      <c r="W915" s="3"/>
      <c r="X915">
        <v>0</v>
      </c>
      <c r="Y915" s="3"/>
      <c r="Z915" s="3"/>
      <c r="AA915" s="3"/>
      <c r="AB915" s="3"/>
      <c r="AC915" s="3"/>
      <c r="AD915" s="3"/>
      <c r="AE915" s="3"/>
      <c r="AF915">
        <v>0</v>
      </c>
      <c r="AG915" s="3"/>
      <c r="AH915" s="3"/>
      <c r="AI915" s="3"/>
      <c r="AJ915" s="3"/>
      <c r="AK915" s="3"/>
      <c r="AL915" s="3"/>
      <c r="AM915" s="3"/>
      <c r="AN915">
        <v>59</v>
      </c>
      <c r="AO915" s="3"/>
      <c r="AP915" s="3"/>
      <c r="AQ915" s="3"/>
      <c r="AR915" s="3"/>
      <c r="AS915" s="3"/>
      <c r="AT915" s="3"/>
      <c r="AU915" s="3"/>
      <c r="AV915">
        <v>4</v>
      </c>
      <c r="AW915" s="3"/>
      <c r="AX915" s="3"/>
      <c r="AY915" s="3"/>
      <c r="AZ915" s="3"/>
      <c r="BA915" s="3"/>
      <c r="BB915" s="3"/>
      <c r="BC915" s="3"/>
      <c r="BD915">
        <v>54</v>
      </c>
      <c r="BE915" s="3"/>
      <c r="BF915" s="3"/>
      <c r="BG915" s="3"/>
      <c r="BH915" s="3"/>
      <c r="BI915" s="3"/>
      <c r="BJ915" s="3"/>
      <c r="BK915" s="3"/>
      <c r="BL915">
        <v>54</v>
      </c>
      <c r="BM915" s="3"/>
      <c r="BN915" s="3"/>
      <c r="BO915" s="3"/>
      <c r="BP915" s="3"/>
      <c r="BQ915" s="3"/>
      <c r="BR915" s="3"/>
      <c r="BS915" s="3"/>
      <c r="BT915">
        <v>3</v>
      </c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>
        <v>2</v>
      </c>
      <c r="CS915" s="3"/>
      <c r="CT915" s="3"/>
      <c r="CU915" s="3"/>
      <c r="CV915" s="3"/>
      <c r="CW915" s="3"/>
      <c r="CX915" s="3"/>
      <c r="CY915" s="3"/>
      <c r="CZ915" s="2">
        <v>1259.6500000000001</v>
      </c>
      <c r="DA915" s="3"/>
      <c r="DB915" s="3"/>
      <c r="DC915" s="3"/>
      <c r="DD915" s="3"/>
      <c r="DE915" s="3"/>
      <c r="DF915" s="3"/>
      <c r="DG915" s="3"/>
      <c r="DH915">
        <v>1.1399999999999999</v>
      </c>
      <c r="DI915" s="3"/>
      <c r="DJ915" s="3"/>
      <c r="DK915" s="3"/>
      <c r="DL915" s="6">
        <f>(CM915*3+CL915*2+CK915)/6</f>
        <v>0</v>
      </c>
      <c r="DM915">
        <f>BH915+(BH915*(CG915-8.25)/8.25)</f>
        <v>0</v>
      </c>
      <c r="DN915">
        <f>BI915+(BI915*(CH915-8.25)/8.25)</f>
        <v>0</v>
      </c>
      <c r="DO915">
        <f>BJ915+(BJ915*(CI915-8.25)/8.25)</f>
        <v>0</v>
      </c>
      <c r="DP915">
        <f>BK915+(BK915*(CJ915-8.25)/8.25)</f>
        <v>0</v>
      </c>
      <c r="DQ915">
        <f>BL915+(BL915*(CK915-8.25)/8.25)</f>
        <v>0</v>
      </c>
      <c r="DR915">
        <f>BM915+(BM915*(CL915-8.25)/8.25)</f>
        <v>0</v>
      </c>
      <c r="DS915">
        <f>BN915+(BN915*(CM915-8.25)/8.25)</f>
        <v>0</v>
      </c>
      <c r="DT915" s="8">
        <f>DM915*10^8/$I915</f>
        <v>0</v>
      </c>
      <c r="DU915" s="8">
        <f>DN915*10^8/$I915</f>
        <v>0</v>
      </c>
      <c r="DV915" s="8">
        <f>DO915*10^8/$I915</f>
        <v>0</v>
      </c>
      <c r="DW915" s="8">
        <f>DP915*10^8/$I915</f>
        <v>0</v>
      </c>
      <c r="DX915" s="8">
        <f>DQ915*10^8/$I915</f>
        <v>0</v>
      </c>
      <c r="DY915" s="8">
        <f>DR915*10^8/$I915</f>
        <v>0</v>
      </c>
      <c r="DZ915" s="8">
        <f>DS915*10^8/$I915</f>
        <v>0</v>
      </c>
      <c r="EA915" s="8">
        <f>DT915*10^8/$I915</f>
        <v>0</v>
      </c>
      <c r="EB915" s="8">
        <f>DZ915*0.8</f>
        <v>0</v>
      </c>
      <c r="EC915" s="10">
        <f>G915-E915</f>
        <v>400</v>
      </c>
      <c r="ED915" s="4">
        <f>EC915/E915*100</f>
        <v>19.512195121951219</v>
      </c>
      <c r="EE915" s="4">
        <f>DY915-G915</f>
        <v>-2450</v>
      </c>
      <c r="EF915" s="12">
        <f>EE915/G915</f>
        <v>-1</v>
      </c>
      <c r="EG915" s="4">
        <f>G915-F915</f>
        <v>215</v>
      </c>
    </row>
    <row r="916" spans="1:137" x14ac:dyDescent="0.3">
      <c r="A916">
        <v>915</v>
      </c>
      <c r="B916" t="s">
        <v>6693</v>
      </c>
      <c r="C916" t="s">
        <v>3196</v>
      </c>
      <c r="D916" t="str">
        <f>VLOOKUP(C916,Sheet1!$A$2:$B$3197,2,FALSE)</f>
        <v>핸드셋</v>
      </c>
      <c r="E916">
        <v>4310</v>
      </c>
      <c r="F916">
        <v>4095</v>
      </c>
      <c r="G916" s="7">
        <v>4060</v>
      </c>
      <c r="H916" t="s">
        <v>860</v>
      </c>
      <c r="I916" s="7">
        <f>VALUE(LEFT(H916,FIND("/",H916)-1)) + VALUE(MID(H916,FIND("/",H916)+1,LEN(H916)))</f>
        <v>21535185</v>
      </c>
      <c r="J916">
        <v>0</v>
      </c>
      <c r="K916" s="1">
        <f>G916*I916/(10^8)</f>
        <v>874.32851100000005</v>
      </c>
      <c r="L916" s="1">
        <v>1477</v>
      </c>
      <c r="M916" s="1">
        <v>1518</v>
      </c>
      <c r="N916" s="1">
        <v>2593</v>
      </c>
      <c r="O916" s="1">
        <v>3087</v>
      </c>
      <c r="P916" s="1">
        <v>2331</v>
      </c>
      <c r="Q916" s="3"/>
      <c r="R916" s="3"/>
      <c r="S916" s="3"/>
      <c r="T916">
        <v>71</v>
      </c>
      <c r="U916">
        <v>107</v>
      </c>
      <c r="V916">
        <v>159</v>
      </c>
      <c r="W916">
        <v>262</v>
      </c>
      <c r="X916">
        <v>83</v>
      </c>
      <c r="Y916" s="3"/>
      <c r="Z916" s="3"/>
      <c r="AA916" s="3"/>
      <c r="AB916">
        <v>40</v>
      </c>
      <c r="AC916">
        <v>71</v>
      </c>
      <c r="AD916">
        <v>86</v>
      </c>
      <c r="AE916">
        <v>161</v>
      </c>
      <c r="AF916">
        <v>-50</v>
      </c>
      <c r="AG916" s="3"/>
      <c r="AH916" s="3"/>
      <c r="AI916" s="3"/>
      <c r="AJ916">
        <v>513</v>
      </c>
      <c r="AK916" s="1">
        <v>1329</v>
      </c>
      <c r="AL916" s="1">
        <v>1217</v>
      </c>
      <c r="AM916" s="1">
        <v>1708</v>
      </c>
      <c r="AN916" s="1">
        <v>1758</v>
      </c>
      <c r="AO916" s="3"/>
      <c r="AP916" s="3"/>
      <c r="AQ916" s="3"/>
      <c r="AR916">
        <v>394</v>
      </c>
      <c r="AS916" s="1">
        <v>1080</v>
      </c>
      <c r="AT916">
        <v>910</v>
      </c>
      <c r="AU916" s="1">
        <v>1226</v>
      </c>
      <c r="AV916">
        <v>929</v>
      </c>
      <c r="AW916" s="3"/>
      <c r="AX916" s="3"/>
      <c r="AY916" s="3"/>
      <c r="AZ916">
        <v>118</v>
      </c>
      <c r="BA916">
        <v>249</v>
      </c>
      <c r="BB916">
        <v>307</v>
      </c>
      <c r="BC916">
        <v>482</v>
      </c>
      <c r="BD916">
        <v>829</v>
      </c>
      <c r="BE916" s="3"/>
      <c r="BF916" s="3"/>
      <c r="BG916" s="3"/>
      <c r="BH916">
        <v>74</v>
      </c>
      <c r="BI916">
        <v>242</v>
      </c>
      <c r="BJ916">
        <v>307</v>
      </c>
      <c r="BK916">
        <v>482</v>
      </c>
      <c r="BL916">
        <v>829</v>
      </c>
      <c r="BM916" s="3"/>
      <c r="BN916" s="3"/>
      <c r="BO916" s="3"/>
      <c r="BP916">
        <v>16</v>
      </c>
      <c r="BQ916">
        <v>69</v>
      </c>
      <c r="BR916">
        <v>69</v>
      </c>
      <c r="BS916">
        <v>69</v>
      </c>
      <c r="BT916">
        <v>108</v>
      </c>
      <c r="BU916" s="3"/>
      <c r="BV916" s="3"/>
      <c r="BW916" s="3"/>
      <c r="BX916">
        <v>9.51</v>
      </c>
      <c r="BY916">
        <v>7.72</v>
      </c>
      <c r="BZ916">
        <v>6.73</v>
      </c>
      <c r="CA916">
        <v>11.01</v>
      </c>
      <c r="CB916">
        <v>-2.87</v>
      </c>
      <c r="CC916" s="3"/>
      <c r="CD916" s="3"/>
      <c r="CE916" s="3"/>
      <c r="CF916">
        <v>66.900000000000006</v>
      </c>
      <c r="CG916">
        <v>41</v>
      </c>
      <c r="CH916">
        <v>31.2</v>
      </c>
      <c r="CI916">
        <v>40.799999999999997</v>
      </c>
      <c r="CJ916">
        <v>-7.59</v>
      </c>
      <c r="CK916" s="3"/>
      <c r="CL916" s="3"/>
      <c r="CM916" s="3"/>
      <c r="CN916" s="1">
        <v>1271</v>
      </c>
      <c r="CO916">
        <v>653</v>
      </c>
      <c r="CP916">
        <v>621</v>
      </c>
      <c r="CQ916" s="1">
        <v>1167</v>
      </c>
      <c r="CR916">
        <v>-247</v>
      </c>
      <c r="CS916" s="3"/>
      <c r="CT916" s="3"/>
      <c r="CU916" s="3"/>
      <c r="CV916" s="3"/>
      <c r="CW916" s="3"/>
      <c r="CX916" s="3"/>
      <c r="CY916" s="3"/>
      <c r="CZ916" t="s">
        <v>2</v>
      </c>
      <c r="DA916" s="3"/>
      <c r="DB916" s="3"/>
      <c r="DC916" s="3"/>
      <c r="DD916" s="3"/>
      <c r="DE916" s="3"/>
      <c r="DF916" s="3"/>
      <c r="DG916" s="3"/>
      <c r="DH916">
        <v>1.1299999999999999</v>
      </c>
      <c r="DI916" s="3"/>
      <c r="DJ916" s="3"/>
      <c r="DK916" s="3"/>
      <c r="DL916" s="6">
        <f>(CM916*3+CL916*2+CK916)/6</f>
        <v>0</v>
      </c>
      <c r="DM916">
        <f>BH916+(BH916*(CG916-8.25)/8.25)</f>
        <v>367.75757575757575</v>
      </c>
      <c r="DN916">
        <f>BI916+(BI916*(CH916-8.25)/8.25)</f>
        <v>915.19999999999993</v>
      </c>
      <c r="DO916">
        <f>BJ916+(BJ916*(CI916-8.25)/8.25)</f>
        <v>1518.2545454545452</v>
      </c>
      <c r="DP916">
        <f>BK916+(BK916*(CJ916-8.25)/8.25)</f>
        <v>-443.44000000000005</v>
      </c>
      <c r="DQ916">
        <f>BL916+(BL916*(CK916-8.25)/8.25)</f>
        <v>0</v>
      </c>
      <c r="DR916">
        <f>BM916+(BM916*(CL916-8.25)/8.25)</f>
        <v>0</v>
      </c>
      <c r="DS916">
        <f>BN916+(BN916*(CM916-8.25)/8.25)</f>
        <v>0</v>
      </c>
      <c r="DT916" s="8">
        <f>DM916*10^8/$I916</f>
        <v>1707.7056721712665</v>
      </c>
      <c r="DU916" s="8">
        <f>DN916*10^8/$I916</f>
        <v>4249.7893563486914</v>
      </c>
      <c r="DV916" s="8">
        <f>DO916*10^8/$I916</f>
        <v>7050.1114592446975</v>
      </c>
      <c r="DW916" s="8">
        <f>DP916*10^8/$I916</f>
        <v>-2059.1418183776923</v>
      </c>
      <c r="DX916" s="8">
        <f>DQ916*10^8/$I916</f>
        <v>0</v>
      </c>
      <c r="DY916" s="8">
        <f>DR916*10^8/$I916</f>
        <v>0</v>
      </c>
      <c r="DZ916" s="8">
        <f>DS916*10^8/$I916</f>
        <v>0</v>
      </c>
      <c r="EA916" s="8">
        <f>DT916*10^8/$I916</f>
        <v>7929.8398048183308</v>
      </c>
      <c r="EB916" s="8">
        <f>DZ916*0.8</f>
        <v>0</v>
      </c>
      <c r="EC916" s="10">
        <f>G916-E916</f>
        <v>-250</v>
      </c>
      <c r="ED916" s="4">
        <f>EC916/E916*100</f>
        <v>-5.8004640371229694</v>
      </c>
      <c r="EE916" s="4">
        <f>DY916-G916</f>
        <v>-4060</v>
      </c>
      <c r="EF916" s="12">
        <f>EE916/G916</f>
        <v>-1</v>
      </c>
      <c r="EG916" s="4">
        <f>G916-F916</f>
        <v>-35</v>
      </c>
    </row>
    <row r="917" spans="1:137" x14ac:dyDescent="0.3">
      <c r="A917">
        <v>916</v>
      </c>
      <c r="B917" t="s">
        <v>7280</v>
      </c>
      <c r="C917" t="s">
        <v>3197</v>
      </c>
      <c r="D917" t="str">
        <f>VLOOKUP(C917,Sheet1!$A$2:$B$3197,2,FALSE)</f>
        <v>광고</v>
      </c>
      <c r="E917">
        <v>8410</v>
      </c>
      <c r="F917">
        <v>9930</v>
      </c>
      <c r="G917" s="7">
        <v>10050</v>
      </c>
      <c r="H917" t="s">
        <v>861</v>
      </c>
      <c r="I917" s="7">
        <f>VALUE(LEFT(H917,FIND("/",H917)-1)) + VALUE(MID(H917,FIND("/",H917)+1,LEN(H917)))</f>
        <v>12827140</v>
      </c>
      <c r="J917" s="1">
        <v>20000</v>
      </c>
      <c r="K917" s="1">
        <f>G917*I917/(10^8)</f>
        <v>1289.1275700000001</v>
      </c>
      <c r="L917">
        <v>314</v>
      </c>
      <c r="M917">
        <v>360</v>
      </c>
      <c r="N917">
        <v>347</v>
      </c>
      <c r="O917">
        <v>386</v>
      </c>
      <c r="P917">
        <v>293</v>
      </c>
      <c r="Q917" s="3"/>
      <c r="R917" s="3"/>
      <c r="S917" s="3"/>
      <c r="T917">
        <v>67</v>
      </c>
      <c r="U917">
        <v>100</v>
      </c>
      <c r="V917">
        <v>70</v>
      </c>
      <c r="W917">
        <v>88</v>
      </c>
      <c r="X917">
        <v>11</v>
      </c>
      <c r="Y917" s="3"/>
      <c r="Z917" s="3"/>
      <c r="AA917" s="3"/>
      <c r="AB917">
        <v>49</v>
      </c>
      <c r="AC917">
        <v>77</v>
      </c>
      <c r="AD917">
        <v>60</v>
      </c>
      <c r="AE917">
        <v>66</v>
      </c>
      <c r="AF917">
        <v>15</v>
      </c>
      <c r="AG917" s="3"/>
      <c r="AH917" s="3"/>
      <c r="AI917" s="3"/>
      <c r="AJ917">
        <v>849</v>
      </c>
      <c r="AK917">
        <v>912</v>
      </c>
      <c r="AL917">
        <v>900</v>
      </c>
      <c r="AM917">
        <v>973</v>
      </c>
      <c r="AN917" s="1">
        <v>1199</v>
      </c>
      <c r="AO917" s="3"/>
      <c r="AP917" s="3"/>
      <c r="AQ917" s="3"/>
      <c r="AR917">
        <v>638</v>
      </c>
      <c r="AS917">
        <v>631</v>
      </c>
      <c r="AT917">
        <v>558</v>
      </c>
      <c r="AU917">
        <v>569</v>
      </c>
      <c r="AV917">
        <v>494</v>
      </c>
      <c r="AW917" s="3"/>
      <c r="AX917" s="3"/>
      <c r="AY917" s="3"/>
      <c r="AZ917">
        <v>211</v>
      </c>
      <c r="BA917">
        <v>282</v>
      </c>
      <c r="BB917">
        <v>342</v>
      </c>
      <c r="BC917">
        <v>404</v>
      </c>
      <c r="BD917">
        <v>704</v>
      </c>
      <c r="BE917" s="3"/>
      <c r="BF917" s="3"/>
      <c r="BG917" s="3"/>
      <c r="BH917">
        <v>211</v>
      </c>
      <c r="BI917">
        <v>282</v>
      </c>
      <c r="BJ917">
        <v>342</v>
      </c>
      <c r="BK917">
        <v>404</v>
      </c>
      <c r="BL917">
        <v>704</v>
      </c>
      <c r="BM917" s="3"/>
      <c r="BN917" s="3"/>
      <c r="BO917" s="3"/>
      <c r="BP917">
        <v>3</v>
      </c>
      <c r="BQ917">
        <v>3</v>
      </c>
      <c r="BR917">
        <v>3</v>
      </c>
      <c r="BS917">
        <v>45</v>
      </c>
      <c r="BT917">
        <v>64</v>
      </c>
      <c r="BU917" s="3"/>
      <c r="BV917" s="3"/>
      <c r="BW917" s="3"/>
      <c r="BX917">
        <v>6.36</v>
      </c>
      <c r="BY917">
        <v>8.7799999999999994</v>
      </c>
      <c r="BZ917">
        <v>6.66</v>
      </c>
      <c r="CA917">
        <v>7.04</v>
      </c>
      <c r="CB917">
        <v>1.37</v>
      </c>
      <c r="CC917" s="3"/>
      <c r="CD917" s="3"/>
      <c r="CE917" s="3"/>
      <c r="CF917">
        <v>24.5</v>
      </c>
      <c r="CG917">
        <v>31.38</v>
      </c>
      <c r="CH917">
        <v>19.38</v>
      </c>
      <c r="CI917">
        <v>17.670000000000002</v>
      </c>
      <c r="CJ917">
        <v>2.68</v>
      </c>
      <c r="CK917" s="3"/>
      <c r="CL917" s="3"/>
      <c r="CM917" s="3"/>
      <c r="CN917">
        <v>350</v>
      </c>
      <c r="CO917">
        <v>856</v>
      </c>
      <c r="CP917">
        <v>669</v>
      </c>
      <c r="CQ917">
        <v>730</v>
      </c>
      <c r="CR917">
        <v>122</v>
      </c>
      <c r="CS917" s="3"/>
      <c r="CT917" s="3"/>
      <c r="CU917" s="3"/>
      <c r="CV917" s="3"/>
      <c r="CW917" s="3"/>
      <c r="CX917" s="3"/>
      <c r="CY917" s="3"/>
      <c r="CZ917">
        <v>67.47</v>
      </c>
      <c r="DA917" s="3"/>
      <c r="DB917" s="3"/>
      <c r="DC917" s="3"/>
      <c r="DD917" s="3"/>
      <c r="DE917" s="3"/>
      <c r="DF917" s="3"/>
      <c r="DG917" s="3"/>
      <c r="DH917">
        <v>1.5</v>
      </c>
      <c r="DI917" s="3"/>
      <c r="DJ917" s="3"/>
      <c r="DK917" s="3"/>
      <c r="DL917" s="6">
        <f>(CM917*3+CL917*2+CK917)/6</f>
        <v>0</v>
      </c>
      <c r="DM917">
        <f>BH917+(BH917*(CG917-8.25)/8.25)</f>
        <v>802.56727272727267</v>
      </c>
      <c r="DN917">
        <f>BI917+(BI917*(CH917-8.25)/8.25)</f>
        <v>662.44363636363641</v>
      </c>
      <c r="DO917">
        <f>BJ917+(BJ917*(CI917-8.25)/8.25)</f>
        <v>732.50181818181829</v>
      </c>
      <c r="DP917">
        <f>BK917+(BK917*(CJ917-8.25)/8.25)</f>
        <v>131.23878787878783</v>
      </c>
      <c r="DQ917">
        <f>BL917+(BL917*(CK917-8.25)/8.25)</f>
        <v>0</v>
      </c>
      <c r="DR917">
        <f>BM917+(BM917*(CL917-8.25)/8.25)</f>
        <v>0</v>
      </c>
      <c r="DS917">
        <f>BN917+(BN917*(CM917-8.25)/8.25)</f>
        <v>0</v>
      </c>
      <c r="DT917" s="8">
        <f>DM917*10^8/$I917</f>
        <v>6256.7904671444503</v>
      </c>
      <c r="DU917" s="8">
        <f>DN917*10^8/$I917</f>
        <v>5164.3907867508769</v>
      </c>
      <c r="DV917" s="8">
        <f>DO917*10^8/$I917</f>
        <v>5710.5622779654559</v>
      </c>
      <c r="DW917" s="8">
        <f>DP917*10^8/$I917</f>
        <v>1023.1336671992964</v>
      </c>
      <c r="DX917" s="8">
        <f>DQ917*10^8/$I917</f>
        <v>0</v>
      </c>
      <c r="DY917" s="8">
        <f>DR917*10^8/$I917</f>
        <v>0</v>
      </c>
      <c r="DZ917" s="8">
        <f>DS917*10^8/$I917</f>
        <v>0</v>
      </c>
      <c r="EA917" s="8">
        <f>DT917*10^8/$I917</f>
        <v>48777.751448447983</v>
      </c>
      <c r="EB917" s="8">
        <f>DZ917*0.8</f>
        <v>0</v>
      </c>
      <c r="EC917" s="10">
        <f>G917-E917</f>
        <v>1640</v>
      </c>
      <c r="ED917" s="4">
        <f>EC917/E917*100</f>
        <v>19.500594530321045</v>
      </c>
      <c r="EE917" s="4">
        <f>DY917-G917</f>
        <v>-10050</v>
      </c>
      <c r="EF917" s="12">
        <f>EE917/G917</f>
        <v>-1</v>
      </c>
      <c r="EG917" s="4">
        <f>G917-F917</f>
        <v>120</v>
      </c>
    </row>
    <row r="918" spans="1:137" x14ac:dyDescent="0.3">
      <c r="A918">
        <v>917</v>
      </c>
      <c r="B918" t="s">
        <v>6372</v>
      </c>
      <c r="C918" t="s">
        <v>3198</v>
      </c>
      <c r="D918" t="str">
        <f>VLOOKUP(C918,Sheet1!$A$2:$B$3197,2,FALSE)</f>
        <v>창업투자</v>
      </c>
      <c r="E918">
        <v>2030</v>
      </c>
      <c r="F918">
        <v>2105</v>
      </c>
      <c r="G918" s="7">
        <v>2185</v>
      </c>
      <c r="H918" t="s">
        <v>862</v>
      </c>
      <c r="I918" s="7">
        <f>VALUE(LEFT(H918,FIND("/",H918)-1)) + VALUE(MID(H918,FIND("/",H918)+1,LEN(H918)))</f>
        <v>5710000</v>
      </c>
      <c r="J918">
        <v>0</v>
      </c>
      <c r="K918" s="1">
        <f>G918*I918/(10^8)</f>
        <v>124.76349999999999</v>
      </c>
      <c r="L918" s="3"/>
      <c r="M918" s="3"/>
      <c r="N918" s="3"/>
      <c r="O918">
        <v>0</v>
      </c>
      <c r="P918">
        <v>0</v>
      </c>
      <c r="Q918" s="3"/>
      <c r="R918" s="3"/>
      <c r="S918" s="3"/>
      <c r="T918" s="3"/>
      <c r="U918" s="3"/>
      <c r="V918" s="3"/>
      <c r="W918">
        <v>0</v>
      </c>
      <c r="X918">
        <v>0</v>
      </c>
      <c r="Y918" s="3"/>
      <c r="Z918" s="3"/>
      <c r="AA918" s="3"/>
      <c r="AB918" s="3"/>
      <c r="AC918" s="3"/>
      <c r="AD918" s="3"/>
      <c r="AE918">
        <v>0</v>
      </c>
      <c r="AF918">
        <v>0</v>
      </c>
      <c r="AG918" s="3"/>
      <c r="AH918" s="3"/>
      <c r="AI918" s="3"/>
      <c r="AJ918" s="3"/>
      <c r="AK918" s="3"/>
      <c r="AL918" s="3"/>
      <c r="AM918">
        <v>20</v>
      </c>
      <c r="AN918">
        <v>129</v>
      </c>
      <c r="AO918" s="3"/>
      <c r="AP918" s="3"/>
      <c r="AQ918" s="3"/>
      <c r="AR918" s="3"/>
      <c r="AS918" s="3"/>
      <c r="AT918" s="3"/>
      <c r="AU918">
        <v>16</v>
      </c>
      <c r="AV918">
        <v>16</v>
      </c>
      <c r="AW918" s="3"/>
      <c r="AX918" s="3"/>
      <c r="AY918" s="3"/>
      <c r="AZ918" s="3"/>
      <c r="BA918" s="3"/>
      <c r="BB918" s="3"/>
      <c r="BC918">
        <v>4</v>
      </c>
      <c r="BD918">
        <v>113</v>
      </c>
      <c r="BE918" s="3"/>
      <c r="BF918" s="3"/>
      <c r="BG918" s="3"/>
      <c r="BH918" s="3"/>
      <c r="BI918" s="3"/>
      <c r="BJ918" s="3"/>
      <c r="BK918">
        <v>4</v>
      </c>
      <c r="BL918">
        <v>113</v>
      </c>
      <c r="BM918" s="3"/>
      <c r="BN918" s="3"/>
      <c r="BO918" s="3"/>
      <c r="BP918" s="3"/>
      <c r="BQ918" s="3"/>
      <c r="BR918" s="3"/>
      <c r="BS918">
        <v>0</v>
      </c>
      <c r="BT918">
        <v>6</v>
      </c>
      <c r="BU918" s="3"/>
      <c r="BV918" s="3"/>
      <c r="BW918" s="3"/>
      <c r="BX918" s="3"/>
      <c r="BY918" s="3"/>
      <c r="BZ918" s="3"/>
      <c r="CA918" s="3"/>
      <c r="CB918">
        <v>0.23</v>
      </c>
      <c r="CC918" s="3"/>
      <c r="CD918" s="3"/>
      <c r="CE918" s="3"/>
      <c r="CF918" s="3"/>
      <c r="CG918" s="3"/>
      <c r="CH918" s="3"/>
      <c r="CI918" s="3"/>
      <c r="CJ918">
        <v>0.3</v>
      </c>
      <c r="CK918" s="3"/>
      <c r="CL918" s="3"/>
      <c r="CM918" s="3"/>
      <c r="CN918" s="3"/>
      <c r="CO918" s="3"/>
      <c r="CP918" s="3"/>
      <c r="CQ918">
        <v>-100</v>
      </c>
      <c r="CR918">
        <v>4</v>
      </c>
      <c r="CS918" s="3"/>
      <c r="CT918" s="3"/>
      <c r="CU918" s="3"/>
      <c r="CV918" s="3"/>
      <c r="CW918" s="3"/>
      <c r="CX918" s="3"/>
      <c r="CY918" s="3"/>
      <c r="CZ918">
        <v>553.13</v>
      </c>
      <c r="DA918" s="3"/>
      <c r="DB918" s="3"/>
      <c r="DC918" s="3"/>
      <c r="DD918" s="3"/>
      <c r="DE918" s="3"/>
      <c r="DF918" s="3"/>
      <c r="DG918" s="3"/>
      <c r="DH918">
        <v>1.03</v>
      </c>
      <c r="DI918" s="3"/>
      <c r="DJ918" s="3"/>
      <c r="DK918" s="3"/>
      <c r="DL918" s="6">
        <f>(CM918*3+CL918*2+CK918)/6</f>
        <v>0</v>
      </c>
      <c r="DM918">
        <f>BH918+(BH918*(CG918-8.25)/8.25)</f>
        <v>0</v>
      </c>
      <c r="DN918">
        <f>BI918+(BI918*(CH918-8.25)/8.25)</f>
        <v>0</v>
      </c>
      <c r="DO918">
        <f>BJ918+(BJ918*(CI918-8.25)/8.25)</f>
        <v>0</v>
      </c>
      <c r="DP918">
        <f>BK918+(BK918*(CJ918-8.25)/8.25)</f>
        <v>0.1454545454545455</v>
      </c>
      <c r="DQ918">
        <f>BL918+(BL918*(CK918-8.25)/8.25)</f>
        <v>0</v>
      </c>
      <c r="DR918">
        <f>BM918+(BM918*(CL918-8.25)/8.25)</f>
        <v>0</v>
      </c>
      <c r="DS918">
        <f>BN918+(BN918*(CM918-8.25)/8.25)</f>
        <v>0</v>
      </c>
      <c r="DT918" s="8">
        <f>DM918*10^8/$I918</f>
        <v>0</v>
      </c>
      <c r="DU918" s="8">
        <f>DN918*10^8/$I918</f>
        <v>0</v>
      </c>
      <c r="DV918" s="8">
        <f>DO918*10^8/$I918</f>
        <v>0</v>
      </c>
      <c r="DW918" s="8">
        <f>DP918*10^8/$I918</f>
        <v>2.5473650692564886</v>
      </c>
      <c r="DX918" s="8">
        <f>DQ918*10^8/$I918</f>
        <v>0</v>
      </c>
      <c r="DY918" s="8">
        <f>DR918*10^8/$I918</f>
        <v>0</v>
      </c>
      <c r="DZ918" s="8">
        <f>DS918*10^8/$I918</f>
        <v>0</v>
      </c>
      <c r="EA918" s="8">
        <f>DT918*10^8/$I918</f>
        <v>0</v>
      </c>
      <c r="EB918" s="8">
        <f>DZ918*0.8</f>
        <v>0</v>
      </c>
      <c r="EC918" s="10">
        <f>G918-E918</f>
        <v>155</v>
      </c>
      <c r="ED918" s="4">
        <f>EC918/E918*100</f>
        <v>7.6354679802955667</v>
      </c>
      <c r="EE918" s="4">
        <f>DY918-G918</f>
        <v>-2185</v>
      </c>
      <c r="EF918" s="12">
        <f>EE918/G918</f>
        <v>-1</v>
      </c>
      <c r="EG918" s="4">
        <f>G918-F918</f>
        <v>80</v>
      </c>
    </row>
    <row r="919" spans="1:137" x14ac:dyDescent="0.3">
      <c r="A919">
        <v>918</v>
      </c>
      <c r="B919" t="s">
        <v>5977</v>
      </c>
      <c r="C919" t="s">
        <v>3199</v>
      </c>
      <c r="D919" t="str">
        <f>VLOOKUP(C919,Sheet1!$A$2:$B$3197,2,FALSE)</f>
        <v>디스플레이장비및부품</v>
      </c>
      <c r="E919">
        <v>19250</v>
      </c>
      <c r="F919">
        <v>17400</v>
      </c>
      <c r="G919" s="7">
        <v>16400</v>
      </c>
      <c r="H919" t="s">
        <v>863</v>
      </c>
      <c r="I919" s="7">
        <f>VALUE(LEFT(H919,FIND("/",H919)-1)) + VALUE(MID(H919,FIND("/",H919)+1,LEN(H919)))</f>
        <v>38223653</v>
      </c>
      <c r="J919" s="1">
        <v>222699</v>
      </c>
      <c r="K919" s="1">
        <f>G919*I919/(10^8)</f>
        <v>6268.6790920000003</v>
      </c>
      <c r="L919" s="1">
        <v>2781</v>
      </c>
      <c r="M919" s="1">
        <v>3867</v>
      </c>
      <c r="N919" s="1">
        <v>3864</v>
      </c>
      <c r="O919" s="1">
        <v>3506</v>
      </c>
      <c r="P919" s="1">
        <v>4313</v>
      </c>
      <c r="Q919" s="1">
        <v>5432</v>
      </c>
      <c r="R919" s="1">
        <v>6163</v>
      </c>
      <c r="S919" s="1">
        <v>6827</v>
      </c>
      <c r="T919">
        <v>114</v>
      </c>
      <c r="U919">
        <v>294</v>
      </c>
      <c r="V919">
        <v>167</v>
      </c>
      <c r="W919">
        <v>103</v>
      </c>
      <c r="X919">
        <v>274</v>
      </c>
      <c r="Y919">
        <v>531</v>
      </c>
      <c r="Z919">
        <v>603</v>
      </c>
      <c r="AA919">
        <v>690</v>
      </c>
      <c r="AB919">
        <v>41</v>
      </c>
      <c r="AC919">
        <v>130</v>
      </c>
      <c r="AD919">
        <v>36</v>
      </c>
      <c r="AE919">
        <v>15</v>
      </c>
      <c r="AF919">
        <v>196</v>
      </c>
      <c r="AG919">
        <v>476</v>
      </c>
      <c r="AH919">
        <v>485</v>
      </c>
      <c r="AI919">
        <v>478</v>
      </c>
      <c r="AJ919" s="1">
        <v>3317</v>
      </c>
      <c r="AK919" s="1">
        <v>3494</v>
      </c>
      <c r="AL919" s="1">
        <v>4140</v>
      </c>
      <c r="AM919" s="1">
        <v>5791</v>
      </c>
      <c r="AN919" s="1">
        <v>5829</v>
      </c>
      <c r="AO919" s="1">
        <v>6377</v>
      </c>
      <c r="AP919" s="1">
        <v>6857</v>
      </c>
      <c r="AQ919" s="1">
        <v>7317</v>
      </c>
      <c r="AR919" s="1">
        <v>2388</v>
      </c>
      <c r="AS919" s="1">
        <v>2080</v>
      </c>
      <c r="AT919" s="1">
        <v>2530</v>
      </c>
      <c r="AU919" s="1">
        <v>3916</v>
      </c>
      <c r="AV919" s="1">
        <v>3635</v>
      </c>
      <c r="AW919" s="1">
        <v>3950</v>
      </c>
      <c r="AX919" s="1">
        <v>4149</v>
      </c>
      <c r="AY919" s="1">
        <v>4334</v>
      </c>
      <c r="AZ919">
        <v>928</v>
      </c>
      <c r="BA919" s="1">
        <v>1414</v>
      </c>
      <c r="BB919" s="1">
        <v>1610</v>
      </c>
      <c r="BC919" s="1">
        <v>1875</v>
      </c>
      <c r="BD919" s="1">
        <v>2193</v>
      </c>
      <c r="BE919" s="1">
        <v>2427</v>
      </c>
      <c r="BF919" s="1">
        <v>2708</v>
      </c>
      <c r="BG919" s="1">
        <v>2983</v>
      </c>
      <c r="BH919" s="1">
        <v>1118</v>
      </c>
      <c r="BI919" s="1">
        <v>1537</v>
      </c>
      <c r="BJ919" s="1">
        <v>1548</v>
      </c>
      <c r="BK919" s="1">
        <v>1593</v>
      </c>
      <c r="BL919" s="1">
        <v>1756</v>
      </c>
      <c r="BM919" s="1">
        <v>1990</v>
      </c>
      <c r="BN919" s="1">
        <v>2272</v>
      </c>
      <c r="BO919" s="1">
        <v>2546</v>
      </c>
      <c r="BP919">
        <v>171</v>
      </c>
      <c r="BQ919">
        <v>181</v>
      </c>
      <c r="BR919">
        <v>181</v>
      </c>
      <c r="BS919">
        <v>181</v>
      </c>
      <c r="BT919">
        <v>191</v>
      </c>
      <c r="BU919">
        <v>191</v>
      </c>
      <c r="BV919">
        <v>191</v>
      </c>
      <c r="BW919">
        <v>191</v>
      </c>
      <c r="BX919">
        <v>1.17</v>
      </c>
      <c r="BY919">
        <v>3.83</v>
      </c>
      <c r="BZ919">
        <v>0.94</v>
      </c>
      <c r="CA919">
        <v>0.28999999999999998</v>
      </c>
      <c r="CB919">
        <v>3.38</v>
      </c>
      <c r="CC919">
        <v>7.8</v>
      </c>
      <c r="CD919">
        <v>7.33</v>
      </c>
      <c r="CE919">
        <v>6.74</v>
      </c>
      <c r="CF919">
        <v>8.64</v>
      </c>
      <c r="CG919">
        <v>12.31</v>
      </c>
      <c r="CH919">
        <v>3.48</v>
      </c>
      <c r="CI919">
        <v>3.37</v>
      </c>
      <c r="CJ919">
        <v>6.51</v>
      </c>
      <c r="CK919">
        <v>15.37</v>
      </c>
      <c r="CL919">
        <v>15.77</v>
      </c>
      <c r="CM919">
        <v>13.62</v>
      </c>
      <c r="CN919">
        <v>275</v>
      </c>
      <c r="CO919">
        <v>476</v>
      </c>
      <c r="CP919">
        <v>148</v>
      </c>
      <c r="CQ919">
        <v>147</v>
      </c>
      <c r="CR919">
        <v>288</v>
      </c>
      <c r="CS919">
        <v>753</v>
      </c>
      <c r="CT919">
        <v>879</v>
      </c>
      <c r="CU919">
        <v>858</v>
      </c>
      <c r="CV919" s="3"/>
      <c r="CW919" s="3"/>
      <c r="CX919" s="3"/>
      <c r="CY919">
        <v>86.43</v>
      </c>
      <c r="CZ919">
        <v>66.87</v>
      </c>
      <c r="DA919">
        <v>21.77</v>
      </c>
      <c r="DB919">
        <v>18.66</v>
      </c>
      <c r="DC919">
        <v>19.11</v>
      </c>
      <c r="DD919" s="3"/>
      <c r="DE919" s="3"/>
      <c r="DF919" s="3"/>
      <c r="DG919">
        <v>2.88</v>
      </c>
      <c r="DH919">
        <v>4.1900000000000004</v>
      </c>
      <c r="DI919">
        <v>3.15</v>
      </c>
      <c r="DJ919">
        <v>2.76</v>
      </c>
      <c r="DK919">
        <v>2.46</v>
      </c>
      <c r="DL919" s="6">
        <f>(CM919*3+CL919*2+CK919)/6</f>
        <v>14.628333333333336</v>
      </c>
      <c r="DM919">
        <f>BH919+(BH919*(CG919-8.25)/8.25)</f>
        <v>1668.1915151515152</v>
      </c>
      <c r="DN919">
        <f>BI919+(BI919*(CH919-8.25)/8.25)</f>
        <v>648.33454545454549</v>
      </c>
      <c r="DO919">
        <f>BJ919+(BJ919*(CI919-8.25)/8.25)</f>
        <v>632.33454545454549</v>
      </c>
      <c r="DP919">
        <f>BK919+(BK919*(CJ919-8.25)/8.25)</f>
        <v>1257.0218181818182</v>
      </c>
      <c r="DQ919">
        <f>BL919+(BL919*(CK919-8.25)/8.25)</f>
        <v>3271.4812121212121</v>
      </c>
      <c r="DR919">
        <f>BM919+(BM919*(CL919-8.25)/8.25)</f>
        <v>3803.9151515151516</v>
      </c>
      <c r="DS919">
        <f>BN919+(BN919*(CM919-8.25)/8.25)</f>
        <v>3750.8654545454542</v>
      </c>
      <c r="DT919" s="8">
        <f>DM919*10^8/$I919</f>
        <v>4364.2911763339707</v>
      </c>
      <c r="DU919" s="8">
        <f>DN919*10^8/$I919</f>
        <v>1696.1606088631704</v>
      </c>
      <c r="DV919" s="8">
        <f>DO919*10^8/$I919</f>
        <v>1654.3017106568686</v>
      </c>
      <c r="DW919" s="8">
        <f>DP919*10^8/$I919</f>
        <v>3288.5967706483161</v>
      </c>
      <c r="DX919" s="8">
        <f>DQ919*10^8/$I919</f>
        <v>8558.7874401256522</v>
      </c>
      <c r="DY919" s="8">
        <f>DR919*10^8/$I919</f>
        <v>9951.7310695425986</v>
      </c>
      <c r="DZ919" s="8">
        <f>DS919*10^8/$I919</f>
        <v>9812.943452959491</v>
      </c>
      <c r="EA919" s="8">
        <f>DT919*10^8/$I919</f>
        <v>11417.776255801535</v>
      </c>
      <c r="EB919" s="8">
        <f>DZ919*0.8</f>
        <v>7850.3547623675931</v>
      </c>
      <c r="EC919" s="10">
        <f>G919-E919</f>
        <v>-2850</v>
      </c>
      <c r="ED919" s="4">
        <f>EC919/E919*100</f>
        <v>-14.805194805194805</v>
      </c>
      <c r="EE919" s="4">
        <f>DY919-G919</f>
        <v>-6448.2689304574014</v>
      </c>
      <c r="EF919" s="12">
        <f>EE919/G919</f>
        <v>-0.39318712990593913</v>
      </c>
      <c r="EG919" s="4">
        <f>G919-F919</f>
        <v>-1000</v>
      </c>
    </row>
    <row r="920" spans="1:137" x14ac:dyDescent="0.3">
      <c r="A920">
        <v>919</v>
      </c>
      <c r="B920" t="s">
        <v>5658</v>
      </c>
      <c r="C920" t="s">
        <v>3200</v>
      </c>
      <c r="D920" t="str">
        <f>VLOOKUP(C920,Sheet1!$A$2:$B$3197,2,FALSE)</f>
        <v>전자장비와기기</v>
      </c>
      <c r="E920">
        <v>11450</v>
      </c>
      <c r="F920">
        <v>9950</v>
      </c>
      <c r="G920" s="7">
        <v>9600</v>
      </c>
      <c r="H920" t="s">
        <v>864</v>
      </c>
      <c r="I920" s="7">
        <f>VALUE(LEFT(H920,FIND("/",H920)-1)) + VALUE(MID(H920,FIND("/",H920)+1,LEN(H920)))</f>
        <v>57848466</v>
      </c>
      <c r="J920" s="1">
        <v>436458</v>
      </c>
      <c r="K920" s="1">
        <f>G920*I920/(10^8)</f>
        <v>5553.4527360000002</v>
      </c>
      <c r="L920" s="1">
        <v>3044</v>
      </c>
      <c r="M920" s="1">
        <v>2683</v>
      </c>
      <c r="N920" s="1">
        <v>2294</v>
      </c>
      <c r="O920" s="1">
        <v>3862</v>
      </c>
      <c r="P920" s="1">
        <v>3478</v>
      </c>
      <c r="Q920" s="1">
        <v>3908</v>
      </c>
      <c r="R920" s="1">
        <v>4812</v>
      </c>
      <c r="S920" s="1">
        <v>5555</v>
      </c>
      <c r="T920">
        <v>476</v>
      </c>
      <c r="U920">
        <v>134</v>
      </c>
      <c r="V920">
        <v>255</v>
      </c>
      <c r="W920">
        <v>955</v>
      </c>
      <c r="X920">
        <v>749</v>
      </c>
      <c r="Y920">
        <v>656</v>
      </c>
      <c r="Z920">
        <v>928</v>
      </c>
      <c r="AA920" s="1">
        <v>1123</v>
      </c>
      <c r="AB920">
        <v>276</v>
      </c>
      <c r="AC920">
        <v>51</v>
      </c>
      <c r="AD920">
        <v>281</v>
      </c>
      <c r="AE920">
        <v>877</v>
      </c>
      <c r="AF920">
        <v>593</v>
      </c>
      <c r="AG920">
        <v>691</v>
      </c>
      <c r="AH920">
        <v>976</v>
      </c>
      <c r="AI920" s="1">
        <v>1177</v>
      </c>
      <c r="AJ920" s="1">
        <v>3433</v>
      </c>
      <c r="AK920" s="1">
        <v>3423</v>
      </c>
      <c r="AL920" s="1">
        <v>3611</v>
      </c>
      <c r="AM920" s="1">
        <v>4436</v>
      </c>
      <c r="AN920" s="1">
        <v>5506</v>
      </c>
      <c r="AO920" s="1">
        <v>7446</v>
      </c>
      <c r="AP920" s="1">
        <v>8479</v>
      </c>
      <c r="AQ920" s="1">
        <v>9724</v>
      </c>
      <c r="AR920" s="1">
        <v>2144</v>
      </c>
      <c r="AS920" s="1">
        <v>1628</v>
      </c>
      <c r="AT920" s="1">
        <v>1562</v>
      </c>
      <c r="AU920" s="1">
        <v>1513</v>
      </c>
      <c r="AV920" s="1">
        <v>1619</v>
      </c>
      <c r="AW920" s="1">
        <v>1657</v>
      </c>
      <c r="AX920" s="1">
        <v>1714</v>
      </c>
      <c r="AY920" s="1">
        <v>1782</v>
      </c>
      <c r="AZ920" s="1">
        <v>1289</v>
      </c>
      <c r="BA920" s="1">
        <v>1795</v>
      </c>
      <c r="BB920" s="1">
        <v>2049</v>
      </c>
      <c r="BC920" s="1">
        <v>2923</v>
      </c>
      <c r="BD920" s="1">
        <v>3887</v>
      </c>
      <c r="BE920" s="1">
        <v>5789</v>
      </c>
      <c r="BF920" s="1">
        <v>6765</v>
      </c>
      <c r="BG920" s="1">
        <v>7942</v>
      </c>
      <c r="BH920" s="1">
        <v>1289</v>
      </c>
      <c r="BI920" s="1">
        <v>1795</v>
      </c>
      <c r="BJ920" s="1">
        <v>2049</v>
      </c>
      <c r="BK920" s="1">
        <v>2923</v>
      </c>
      <c r="BL920" s="1">
        <v>3887</v>
      </c>
      <c r="BM920" s="1">
        <v>5789</v>
      </c>
      <c r="BN920" s="1">
        <v>6765</v>
      </c>
      <c r="BO920" s="1">
        <v>7942</v>
      </c>
      <c r="BP920">
        <v>210</v>
      </c>
      <c r="BQ920">
        <v>259</v>
      </c>
      <c r="BR920">
        <v>259</v>
      </c>
      <c r="BS920">
        <v>259</v>
      </c>
      <c r="BT920">
        <v>289</v>
      </c>
      <c r="BU920">
        <v>344</v>
      </c>
      <c r="BV920">
        <v>344</v>
      </c>
      <c r="BW920">
        <v>344</v>
      </c>
      <c r="BX920">
        <v>9.3800000000000008</v>
      </c>
      <c r="BY920">
        <v>1.48</v>
      </c>
      <c r="BZ920">
        <v>7.99</v>
      </c>
      <c r="CA920">
        <v>21.79</v>
      </c>
      <c r="CB920">
        <v>11.94</v>
      </c>
      <c r="CC920">
        <v>10.67</v>
      </c>
      <c r="CD920">
        <v>12.26</v>
      </c>
      <c r="CE920">
        <v>12.93</v>
      </c>
      <c r="CF920">
        <v>23.86</v>
      </c>
      <c r="CG920">
        <v>3.28</v>
      </c>
      <c r="CH920">
        <v>14.63</v>
      </c>
      <c r="CI920">
        <v>35.270000000000003</v>
      </c>
      <c r="CJ920">
        <v>17.43</v>
      </c>
      <c r="CK920">
        <v>14.28</v>
      </c>
      <c r="CL920">
        <v>15.55</v>
      </c>
      <c r="CM920">
        <v>16.010000000000002</v>
      </c>
      <c r="CN920">
        <v>656</v>
      </c>
      <c r="CO920">
        <v>98</v>
      </c>
      <c r="CP920">
        <v>542</v>
      </c>
      <c r="CQ920" s="1">
        <v>1691</v>
      </c>
      <c r="CR920" s="1">
        <v>1043</v>
      </c>
      <c r="CS920" s="1">
        <v>1195</v>
      </c>
      <c r="CT920" s="1">
        <v>1687</v>
      </c>
      <c r="CU920" s="1">
        <v>2035</v>
      </c>
      <c r="CV920" s="3"/>
      <c r="CW920" s="3"/>
      <c r="CX920" s="3"/>
      <c r="CY920" s="3"/>
      <c r="CZ920">
        <v>11.02</v>
      </c>
      <c r="DA920">
        <v>8.0399999999999991</v>
      </c>
      <c r="DB920">
        <v>5.69</v>
      </c>
      <c r="DC920">
        <v>4.72</v>
      </c>
      <c r="DD920" s="3"/>
      <c r="DE920" s="3"/>
      <c r="DF920" s="3"/>
      <c r="DG920" s="3"/>
      <c r="DH920">
        <v>1.67</v>
      </c>
      <c r="DI920">
        <v>0.94</v>
      </c>
      <c r="DJ920">
        <v>0.81</v>
      </c>
      <c r="DK920">
        <v>0.69</v>
      </c>
      <c r="DL920" s="6">
        <f>(CM920*3+CL920*2+CK920)/6</f>
        <v>15.568333333333333</v>
      </c>
      <c r="DM920">
        <f>BH920+(BH920*(CG920-8.25)/8.25)</f>
        <v>512.47515151515142</v>
      </c>
      <c r="DN920">
        <f>BI920+(BI920*(CH920-8.25)/8.25)</f>
        <v>3183.1333333333337</v>
      </c>
      <c r="DO920">
        <f>BJ920+(BJ920*(CI920-8.25)/8.25)</f>
        <v>8759.7854545454538</v>
      </c>
      <c r="DP920">
        <f>BK920+(BK920*(CJ920-8.25)/8.25)</f>
        <v>6175.5018181818177</v>
      </c>
      <c r="DQ920">
        <f>BL920+(BL920*(CK920-8.25)/8.25)</f>
        <v>6728.0436363636363</v>
      </c>
      <c r="DR920">
        <f>BM920+(BM920*(CL920-8.25)/8.25)</f>
        <v>10911.387878787878</v>
      </c>
      <c r="DS920">
        <f>BN920+(BN920*(CM920-8.25)/8.25)</f>
        <v>13128.2</v>
      </c>
      <c r="DT920" s="8">
        <f>DM920*10^8/$I920</f>
        <v>885.89237874544756</v>
      </c>
      <c r="DU920" s="8">
        <f>DN920*10^8/$I920</f>
        <v>5502.5371516909954</v>
      </c>
      <c r="DV920" s="8">
        <f>DO920*10^8/$I920</f>
        <v>15142.640868896082</v>
      </c>
      <c r="DW920" s="8">
        <f>DP920*10^8/$I920</f>
        <v>10675.307826108678</v>
      </c>
      <c r="DX920" s="8">
        <f>DQ920*10^8/$I920</f>
        <v>11630.461620820915</v>
      </c>
      <c r="DY920" s="8">
        <f>DR920*10^8/$I920</f>
        <v>18862.017670075951</v>
      </c>
      <c r="DZ920" s="8">
        <f>DS920*10^8/$I920</f>
        <v>22694.119494888593</v>
      </c>
      <c r="EA920" s="8">
        <f>DT920*10^8/$I920</f>
        <v>1531.4016775232164</v>
      </c>
      <c r="EB920" s="8">
        <f>DZ920*0.8</f>
        <v>18155.295595910877</v>
      </c>
      <c r="EC920" s="10">
        <f>G920-E920</f>
        <v>-1850</v>
      </c>
      <c r="ED920" s="4">
        <f>EC920/E920*100</f>
        <v>-16.157205240174672</v>
      </c>
      <c r="EE920" s="4">
        <f>DY920-G920</f>
        <v>9262.0176700759512</v>
      </c>
      <c r="EF920" s="12">
        <f>EE920/G920</f>
        <v>0.96479350729957825</v>
      </c>
      <c r="EG920" s="4">
        <f>G920-F920</f>
        <v>-350</v>
      </c>
    </row>
    <row r="921" spans="1:137" x14ac:dyDescent="0.3">
      <c r="A921">
        <v>920</v>
      </c>
      <c r="B921" t="s">
        <v>7510</v>
      </c>
      <c r="C921" t="s">
        <v>3201</v>
      </c>
      <c r="D921" t="str">
        <f>VLOOKUP(C921,Sheet1!$A$2:$B$3197,2,FALSE)</f>
        <v>우주항공과국방</v>
      </c>
      <c r="E921">
        <v>8120</v>
      </c>
      <c r="F921">
        <v>13300</v>
      </c>
      <c r="G921" s="7">
        <v>15500</v>
      </c>
      <c r="H921" t="s">
        <v>865</v>
      </c>
      <c r="I921" s="7">
        <f>VALUE(LEFT(H921,FIND("/",H921)-1)) + VALUE(MID(H921,FIND("/",H921)+1,LEN(H921)))</f>
        <v>11784088</v>
      </c>
      <c r="J921" s="1">
        <v>16850</v>
      </c>
      <c r="K921" s="1">
        <f>G921*I921/(10^8)</f>
        <v>1826.5336400000001</v>
      </c>
      <c r="L921">
        <v>81</v>
      </c>
      <c r="M921">
        <v>150</v>
      </c>
      <c r="N921">
        <v>289</v>
      </c>
      <c r="O921">
        <v>463</v>
      </c>
      <c r="P921">
        <v>316</v>
      </c>
      <c r="Q921">
        <v>533</v>
      </c>
      <c r="R921">
        <v>779</v>
      </c>
      <c r="S921" s="3"/>
      <c r="T921">
        <v>4</v>
      </c>
      <c r="U921">
        <v>-24</v>
      </c>
      <c r="V921">
        <v>-9</v>
      </c>
      <c r="W921">
        <v>10</v>
      </c>
      <c r="X921">
        <v>-74</v>
      </c>
      <c r="Y921">
        <v>19</v>
      </c>
      <c r="Z921">
        <v>57</v>
      </c>
      <c r="AA921" s="3"/>
      <c r="AB921">
        <v>1</v>
      </c>
      <c r="AC921">
        <v>-39</v>
      </c>
      <c r="AD921">
        <v>-94</v>
      </c>
      <c r="AE921">
        <v>-76</v>
      </c>
      <c r="AF921">
        <v>-93</v>
      </c>
      <c r="AG921">
        <v>11</v>
      </c>
      <c r="AH921">
        <v>46</v>
      </c>
      <c r="AI921" s="3"/>
      <c r="AJ921">
        <v>221</v>
      </c>
      <c r="AK921">
        <v>420</v>
      </c>
      <c r="AL921">
        <v>584</v>
      </c>
      <c r="AM921">
        <v>743</v>
      </c>
      <c r="AN921">
        <v>896</v>
      </c>
      <c r="AO921" s="3"/>
      <c r="AP921" s="3"/>
      <c r="AQ921" s="3"/>
      <c r="AR921">
        <v>136</v>
      </c>
      <c r="AS921">
        <v>431</v>
      </c>
      <c r="AT921">
        <v>698</v>
      </c>
      <c r="AU921">
        <v>406</v>
      </c>
      <c r="AV921">
        <v>523</v>
      </c>
      <c r="AW921" s="3"/>
      <c r="AX921" s="3"/>
      <c r="AY921" s="3"/>
      <c r="AZ921">
        <v>85</v>
      </c>
      <c r="BA921">
        <v>-10</v>
      </c>
      <c r="BB921">
        <v>-114</v>
      </c>
      <c r="BC921">
        <v>337</v>
      </c>
      <c r="BD921">
        <v>372</v>
      </c>
      <c r="BE921" s="3"/>
      <c r="BF921" s="3"/>
      <c r="BG921" s="3"/>
      <c r="BH921">
        <v>85</v>
      </c>
      <c r="BI921">
        <v>-27</v>
      </c>
      <c r="BJ921">
        <v>-132</v>
      </c>
      <c r="BK921">
        <v>337</v>
      </c>
      <c r="BL921">
        <v>372</v>
      </c>
      <c r="BM921" s="3"/>
      <c r="BN921" s="3"/>
      <c r="BO921" s="3"/>
      <c r="BP921">
        <v>25</v>
      </c>
      <c r="BQ921">
        <v>20</v>
      </c>
      <c r="BR921">
        <v>20</v>
      </c>
      <c r="BS921">
        <v>46</v>
      </c>
      <c r="BT921">
        <v>53</v>
      </c>
      <c r="BU921" s="3"/>
      <c r="BV921" s="3"/>
      <c r="BW921" s="3"/>
      <c r="BX921">
        <v>0.64</v>
      </c>
      <c r="BY921" t="s">
        <v>0</v>
      </c>
      <c r="BZ921">
        <v>-18.739999999999998</v>
      </c>
      <c r="CA921">
        <v>-11.44</v>
      </c>
      <c r="CB921">
        <v>-11.4</v>
      </c>
      <c r="CC921">
        <v>1.2</v>
      </c>
      <c r="CD921" s="3"/>
      <c r="CE921" s="3"/>
      <c r="CF921">
        <v>1.83</v>
      </c>
      <c r="CG921" t="s">
        <v>0</v>
      </c>
      <c r="CH921" t="s">
        <v>1</v>
      </c>
      <c r="CI921">
        <v>-73.7</v>
      </c>
      <c r="CJ921">
        <v>-26.34</v>
      </c>
      <c r="CK921">
        <v>2.42</v>
      </c>
      <c r="CL921" s="3"/>
      <c r="CM921" s="3"/>
      <c r="CN921">
        <v>24</v>
      </c>
      <c r="CO921">
        <v>-695</v>
      </c>
      <c r="CP921" s="1">
        <v>-1557</v>
      </c>
      <c r="CQ921">
        <v>-920</v>
      </c>
      <c r="CR921">
        <v>-894</v>
      </c>
      <c r="CS921">
        <v>77</v>
      </c>
      <c r="CT921" s="3"/>
      <c r="CU921" s="3"/>
      <c r="CV921" s="3"/>
      <c r="CW921" s="3"/>
      <c r="CX921" s="3"/>
      <c r="CY921" s="3"/>
      <c r="CZ921" t="s">
        <v>2</v>
      </c>
      <c r="DA921">
        <v>200.34</v>
      </c>
      <c r="DB921" s="3"/>
      <c r="DC921" s="3"/>
      <c r="DD921" s="3"/>
      <c r="DE921" s="3"/>
      <c r="DF921" s="3"/>
      <c r="DG921" s="3"/>
      <c r="DH921">
        <v>2.31</v>
      </c>
      <c r="DI921" s="3"/>
      <c r="DJ921" s="3"/>
      <c r="DK921" s="3"/>
      <c r="DL921" s="6">
        <f>(CM921*3+CL921*2+CK921)/6</f>
        <v>0.40333333333333332</v>
      </c>
      <c r="DM921" t="e">
        <f>BH921+(BH921*(CG921-8.25)/8.25)</f>
        <v>#VALUE!</v>
      </c>
      <c r="DN921" t="e">
        <f>BI921+(BI921*(CH921-8.25)/8.25)</f>
        <v>#VALUE!</v>
      </c>
      <c r="DO921">
        <f>BJ921+(BJ921*(CI921-8.25)/8.25)</f>
        <v>1179.2</v>
      </c>
      <c r="DP921">
        <f>BK921+(BK921*(CJ921-8.25)/8.25)</f>
        <v>-1075.9490909090912</v>
      </c>
      <c r="DQ921">
        <f>BL921+(BL921*(CK921-8.25)/8.25)</f>
        <v>109.11999999999995</v>
      </c>
      <c r="DR921">
        <f>BM921+(BM921*(CL921-8.25)/8.25)</f>
        <v>0</v>
      </c>
      <c r="DS921">
        <f>BN921+(BN921*(CM921-8.25)/8.25)</f>
        <v>0</v>
      </c>
      <c r="DT921" s="8" t="e">
        <f>DM921*10^8/$I921</f>
        <v>#VALUE!</v>
      </c>
      <c r="DU921" s="8" t="e">
        <f>DN921*10^8/$I921</f>
        <v>#VALUE!</v>
      </c>
      <c r="DV921" s="8">
        <f>DO921*10^8/$I921</f>
        <v>10006.714138590954</v>
      </c>
      <c r="DW921" s="8">
        <f>DP921*10^8/$I921</f>
        <v>-9130.5249155394231</v>
      </c>
      <c r="DX921" s="8">
        <f>DQ921*10^8/$I921</f>
        <v>925.99444267558033</v>
      </c>
      <c r="DY921" s="8">
        <f>DR921*10^8/$I921</f>
        <v>0</v>
      </c>
      <c r="DZ921" s="8">
        <f>DS921*10^8/$I921</f>
        <v>0</v>
      </c>
      <c r="EA921" s="8" t="e">
        <f>DT921*10^8/$I921</f>
        <v>#VALUE!</v>
      </c>
      <c r="EB921" s="8">
        <f>DZ921*0.8</f>
        <v>0</v>
      </c>
      <c r="EC921" s="10">
        <f>G921-E921</f>
        <v>7380</v>
      </c>
      <c r="ED921" s="4">
        <f>EC921/E921*100</f>
        <v>90.886699507389153</v>
      </c>
      <c r="EE921" s="4">
        <f>DY921-G921</f>
        <v>-15500</v>
      </c>
      <c r="EF921" s="12">
        <f>EE921/G921</f>
        <v>-1</v>
      </c>
      <c r="EG921" s="4">
        <f>G921-F921</f>
        <v>2200</v>
      </c>
    </row>
    <row r="922" spans="1:137" x14ac:dyDescent="0.3">
      <c r="A922">
        <v>921</v>
      </c>
      <c r="B922" t="s">
        <v>7149</v>
      </c>
      <c r="C922" t="s">
        <v>3202</v>
      </c>
      <c r="D922" t="str">
        <f>VLOOKUP(C922,Sheet1!$A$2:$B$3197,2,FALSE)</f>
        <v>화학</v>
      </c>
      <c r="E922">
        <v>10550</v>
      </c>
      <c r="F922">
        <v>8350</v>
      </c>
      <c r="G922" s="7">
        <v>8170</v>
      </c>
      <c r="H922" t="s">
        <v>866</v>
      </c>
      <c r="I922" s="7">
        <f>VALUE(LEFT(H922,FIND("/",H922)-1)) + VALUE(MID(H922,FIND("/",H922)+1,LEN(H922)))</f>
        <v>37000000</v>
      </c>
      <c r="J922" s="1">
        <v>52263</v>
      </c>
      <c r="K922" s="1">
        <f>G922*I922/(10^8)</f>
        <v>3022.9</v>
      </c>
      <c r="L922">
        <v>19</v>
      </c>
      <c r="M922">
        <v>403</v>
      </c>
      <c r="N922">
        <v>314</v>
      </c>
      <c r="O922">
        <v>497</v>
      </c>
      <c r="P922">
        <v>801</v>
      </c>
      <c r="Q922" s="3"/>
      <c r="R922" s="3"/>
      <c r="S922" s="3"/>
      <c r="T922">
        <v>-51</v>
      </c>
      <c r="U922">
        <v>67</v>
      </c>
      <c r="V922">
        <v>-3</v>
      </c>
      <c r="W922">
        <v>-79</v>
      </c>
      <c r="X922">
        <v>162</v>
      </c>
      <c r="Y922" s="3"/>
      <c r="Z922" s="3"/>
      <c r="AA922" s="3"/>
      <c r="AB922">
        <v>-112</v>
      </c>
      <c r="AC922">
        <v>87</v>
      </c>
      <c r="AD922">
        <v>-24</v>
      </c>
      <c r="AE922">
        <v>-93</v>
      </c>
      <c r="AF922">
        <v>125</v>
      </c>
      <c r="AG922" s="3"/>
      <c r="AH922" s="3"/>
      <c r="AI922" s="3"/>
      <c r="AJ922">
        <v>86</v>
      </c>
      <c r="AK922">
        <v>162</v>
      </c>
      <c r="AL922">
        <v>362</v>
      </c>
      <c r="AM922">
        <v>984</v>
      </c>
      <c r="AN922">
        <v>987</v>
      </c>
      <c r="AO922" s="3"/>
      <c r="AP922" s="3"/>
      <c r="AQ922" s="3"/>
      <c r="AR922">
        <v>158</v>
      </c>
      <c r="AS922">
        <v>147</v>
      </c>
      <c r="AT922">
        <v>101</v>
      </c>
      <c r="AU922">
        <v>795</v>
      </c>
      <c r="AV922">
        <v>385</v>
      </c>
      <c r="AW922" s="3"/>
      <c r="AX922" s="3"/>
      <c r="AY922" s="3"/>
      <c r="AZ922">
        <v>-73</v>
      </c>
      <c r="BA922">
        <v>14</v>
      </c>
      <c r="BB922">
        <v>260</v>
      </c>
      <c r="BC922">
        <v>189</v>
      </c>
      <c r="BD922">
        <v>602</v>
      </c>
      <c r="BE922" s="3"/>
      <c r="BF922" s="3"/>
      <c r="BG922" s="3"/>
      <c r="BH922">
        <v>-73</v>
      </c>
      <c r="BI922">
        <v>14</v>
      </c>
      <c r="BJ922">
        <v>260</v>
      </c>
      <c r="BK922">
        <v>189</v>
      </c>
      <c r="BL922">
        <v>602</v>
      </c>
      <c r="BM922" s="3"/>
      <c r="BN922" s="3"/>
      <c r="BO922" s="3"/>
      <c r="BP922">
        <v>207</v>
      </c>
      <c r="BQ922">
        <v>207</v>
      </c>
      <c r="BR922">
        <v>152</v>
      </c>
      <c r="BS922">
        <v>152</v>
      </c>
      <c r="BT922">
        <v>173</v>
      </c>
      <c r="BU922" s="3"/>
      <c r="BV922" s="3"/>
      <c r="BW922" s="3"/>
      <c r="BX922">
        <v>-93.41</v>
      </c>
      <c r="BY922">
        <v>70.19</v>
      </c>
      <c r="BZ922">
        <v>-9.08</v>
      </c>
      <c r="CA922">
        <v>-13.78</v>
      </c>
      <c r="CB922">
        <v>12.64</v>
      </c>
      <c r="CC922" s="3"/>
      <c r="CD922" s="3"/>
      <c r="CE922" s="3"/>
      <c r="CF922" t="s">
        <v>1</v>
      </c>
      <c r="CG922" t="s">
        <v>1</v>
      </c>
      <c r="CH922">
        <v>-17.309999999999999</v>
      </c>
      <c r="CI922">
        <v>-41.22</v>
      </c>
      <c r="CJ922">
        <v>31.49</v>
      </c>
      <c r="CK922" s="3"/>
      <c r="CL922" s="3"/>
      <c r="CM922" s="3"/>
      <c r="CN922">
        <v>-588</v>
      </c>
      <c r="CO922">
        <v>457</v>
      </c>
      <c r="CP922">
        <v>-90</v>
      </c>
      <c r="CQ922">
        <v>-305</v>
      </c>
      <c r="CR922">
        <v>368</v>
      </c>
      <c r="CS922" s="3"/>
      <c r="CT922" s="3"/>
      <c r="CU922" s="3"/>
      <c r="CV922" s="3"/>
      <c r="CW922" s="3"/>
      <c r="CX922" s="3"/>
      <c r="CY922" s="3"/>
      <c r="CZ922">
        <v>30.19</v>
      </c>
      <c r="DA922" s="3"/>
      <c r="DB922" s="3"/>
      <c r="DC922" s="3"/>
      <c r="DD922" s="3"/>
      <c r="DE922" s="3"/>
      <c r="DF922" s="3"/>
      <c r="DG922" s="3"/>
      <c r="DH922">
        <v>6.36</v>
      </c>
      <c r="DI922" s="3"/>
      <c r="DJ922" s="3"/>
      <c r="DK922" s="3"/>
      <c r="DL922" s="6">
        <f>(CM922*3+CL922*2+CK922)/6</f>
        <v>0</v>
      </c>
      <c r="DM922" t="e">
        <f>BH922+(BH922*(CG922-8.25)/8.25)</f>
        <v>#VALUE!</v>
      </c>
      <c r="DN922">
        <f>BI922+(BI922*(CH922-8.25)/8.25)</f>
        <v>-29.374545454545455</v>
      </c>
      <c r="DO922">
        <f>BJ922+(BJ922*(CI922-8.25)/8.25)</f>
        <v>-1299.0545454545454</v>
      </c>
      <c r="DP922">
        <f>BK922+(BK922*(CJ922-8.25)/8.25)</f>
        <v>721.4072727272727</v>
      </c>
      <c r="DQ922">
        <f>BL922+(BL922*(CK922-8.25)/8.25)</f>
        <v>0</v>
      </c>
      <c r="DR922">
        <f>BM922+(BM922*(CL922-8.25)/8.25)</f>
        <v>0</v>
      </c>
      <c r="DS922">
        <f>BN922+(BN922*(CM922-8.25)/8.25)</f>
        <v>0</v>
      </c>
      <c r="DT922" s="8" t="e">
        <f>DM922*10^8/$I922</f>
        <v>#VALUE!</v>
      </c>
      <c r="DU922" s="8">
        <f>DN922*10^8/$I922</f>
        <v>-79.390663390663391</v>
      </c>
      <c r="DV922" s="8">
        <f>DO922*10^8/$I922</f>
        <v>-3510.9582309582311</v>
      </c>
      <c r="DW922" s="8">
        <f>DP922*10^8/$I922</f>
        <v>1949.7493857493855</v>
      </c>
      <c r="DX922" s="8">
        <f>DQ922*10^8/$I922</f>
        <v>0</v>
      </c>
      <c r="DY922" s="8">
        <f>DR922*10^8/$I922</f>
        <v>0</v>
      </c>
      <c r="DZ922" s="8">
        <f>DS922*10^8/$I922</f>
        <v>0</v>
      </c>
      <c r="EA922" s="8" t="e">
        <f>DT922*10^8/$I922</f>
        <v>#VALUE!</v>
      </c>
      <c r="EB922" s="8">
        <f>DZ922*0.8</f>
        <v>0</v>
      </c>
      <c r="EC922" s="10">
        <f>G922-E922</f>
        <v>-2380</v>
      </c>
      <c r="ED922" s="4">
        <f>EC922/E922*100</f>
        <v>-22.559241706161139</v>
      </c>
      <c r="EE922" s="4">
        <f>DY922-G922</f>
        <v>-8170</v>
      </c>
      <c r="EF922" s="12">
        <f>EE922/G922</f>
        <v>-1</v>
      </c>
      <c r="EG922" s="4">
        <f>G922-F922</f>
        <v>-180</v>
      </c>
    </row>
    <row r="923" spans="1:137" x14ac:dyDescent="0.3">
      <c r="A923">
        <v>922</v>
      </c>
      <c r="B923" t="s">
        <v>6594</v>
      </c>
      <c r="C923" t="s">
        <v>3203</v>
      </c>
      <c r="D923" t="str">
        <f>VLOOKUP(C923,Sheet1!$A$2:$B$3197,2,FALSE)</f>
        <v>에너지장비및서비스</v>
      </c>
      <c r="E923">
        <v>3830</v>
      </c>
      <c r="F923">
        <v>3260</v>
      </c>
      <c r="G923" s="7">
        <v>3330</v>
      </c>
      <c r="H923" t="s">
        <v>867</v>
      </c>
      <c r="I923" s="7">
        <f>VALUE(LEFT(H923,FIND("/",H923)-1)) + VALUE(MID(H923,FIND("/",H923)+1,LEN(H923)))</f>
        <v>20631160</v>
      </c>
      <c r="J923">
        <v>0</v>
      </c>
      <c r="K923" s="1">
        <f>G923*I923/(10^8)</f>
        <v>687.01762799999995</v>
      </c>
      <c r="L923">
        <v>14</v>
      </c>
      <c r="M923">
        <v>50</v>
      </c>
      <c r="N923">
        <v>49</v>
      </c>
      <c r="O923">
        <v>14</v>
      </c>
      <c r="P923">
        <v>14</v>
      </c>
      <c r="Q923" s="3"/>
      <c r="R923" s="3"/>
      <c r="S923" s="3"/>
      <c r="T923">
        <v>-31</v>
      </c>
      <c r="U923">
        <v>-14</v>
      </c>
      <c r="V923">
        <v>-16</v>
      </c>
      <c r="W923">
        <v>-44</v>
      </c>
      <c r="X923">
        <v>-47</v>
      </c>
      <c r="Y923" s="3"/>
      <c r="Z923" s="3"/>
      <c r="AA923" s="3"/>
      <c r="AB923">
        <v>-117</v>
      </c>
      <c r="AC923">
        <v>-69</v>
      </c>
      <c r="AD923">
        <v>-14</v>
      </c>
      <c r="AE923">
        <v>-42</v>
      </c>
      <c r="AF923">
        <v>-45</v>
      </c>
      <c r="AG923" s="3"/>
      <c r="AH923" s="3"/>
      <c r="AI923" s="3"/>
      <c r="AJ923">
        <v>105</v>
      </c>
      <c r="AK923">
        <v>85</v>
      </c>
      <c r="AL923">
        <v>107</v>
      </c>
      <c r="AM923">
        <v>105</v>
      </c>
      <c r="AN923">
        <v>160</v>
      </c>
      <c r="AO923" s="3"/>
      <c r="AP923" s="3"/>
      <c r="AQ923" s="3"/>
      <c r="AR923">
        <v>122</v>
      </c>
      <c r="AS923">
        <v>36</v>
      </c>
      <c r="AT923">
        <v>35</v>
      </c>
      <c r="AU923">
        <v>45</v>
      </c>
      <c r="AV923">
        <v>39</v>
      </c>
      <c r="AW923" s="3"/>
      <c r="AX923" s="3"/>
      <c r="AY923" s="3"/>
      <c r="AZ923">
        <v>-17</v>
      </c>
      <c r="BA923">
        <v>49</v>
      </c>
      <c r="BB923">
        <v>71</v>
      </c>
      <c r="BC923">
        <v>60</v>
      </c>
      <c r="BD923">
        <v>121</v>
      </c>
      <c r="BE923" s="3"/>
      <c r="BF923" s="3"/>
      <c r="BG923" s="3"/>
      <c r="BH923">
        <v>-17</v>
      </c>
      <c r="BI923">
        <v>49</v>
      </c>
      <c r="BJ923">
        <v>71</v>
      </c>
      <c r="BK923">
        <v>60</v>
      </c>
      <c r="BL923">
        <v>121</v>
      </c>
      <c r="BM923" s="3"/>
      <c r="BN923" s="3"/>
      <c r="BO923" s="3"/>
      <c r="BP923">
        <v>32</v>
      </c>
      <c r="BQ923">
        <v>69</v>
      </c>
      <c r="BR923">
        <v>78</v>
      </c>
      <c r="BS923">
        <v>84</v>
      </c>
      <c r="BT923">
        <v>102</v>
      </c>
      <c r="BU923" s="3"/>
      <c r="BV923" s="3"/>
      <c r="BW923" s="3"/>
      <c r="BX923" t="s">
        <v>0</v>
      </c>
      <c r="BY923">
        <v>-72.209999999999994</v>
      </c>
      <c r="BZ923">
        <v>-15.12</v>
      </c>
      <c r="CA923">
        <v>-39.82</v>
      </c>
      <c r="CB923">
        <v>-34.19</v>
      </c>
      <c r="CC923" s="3"/>
      <c r="CD923" s="3"/>
      <c r="CE923" s="3"/>
      <c r="CF923" t="s">
        <v>0</v>
      </c>
      <c r="CG923">
        <v>-430.73</v>
      </c>
      <c r="CH923">
        <v>-24.06</v>
      </c>
      <c r="CI923">
        <v>-64.38</v>
      </c>
      <c r="CJ923">
        <v>-50.26</v>
      </c>
      <c r="CK923" s="3"/>
      <c r="CL923" s="3"/>
      <c r="CM923" s="3"/>
      <c r="CN923" s="1">
        <v>-2343</v>
      </c>
      <c r="CO923">
        <v>-967</v>
      </c>
      <c r="CP923">
        <v>-99</v>
      </c>
      <c r="CQ923">
        <v>-260</v>
      </c>
      <c r="CR923">
        <v>-228</v>
      </c>
      <c r="CS923" s="3"/>
      <c r="CT923" s="3"/>
      <c r="CU923" s="3"/>
      <c r="CV923" s="3"/>
      <c r="CW923" s="3"/>
      <c r="CX923" s="3"/>
      <c r="CY923" s="3"/>
      <c r="CZ923" t="s">
        <v>2</v>
      </c>
      <c r="DA923" s="3"/>
      <c r="DB923" s="3"/>
      <c r="DC923" s="3"/>
      <c r="DD923" s="3"/>
      <c r="DE923" s="3"/>
      <c r="DF923" s="3"/>
      <c r="DG923" s="3"/>
      <c r="DH923">
        <v>6.24</v>
      </c>
      <c r="DI923" s="3"/>
      <c r="DJ923" s="3"/>
      <c r="DK923" s="3"/>
      <c r="DL923" s="6">
        <f>(CM923*3+CL923*2+CK923)/6</f>
        <v>0</v>
      </c>
      <c r="DM923">
        <f>BH923+(BH923*(CG923-8.25)/8.25)</f>
        <v>887.56484848484843</v>
      </c>
      <c r="DN923">
        <f>BI923+(BI923*(CH923-8.25)/8.25)</f>
        <v>-142.90181818181819</v>
      </c>
      <c r="DO923">
        <f>BJ923+(BJ923*(CI923-8.25)/8.25)</f>
        <v>-554.05818181818177</v>
      </c>
      <c r="DP923">
        <f>BK923+(BK923*(CJ923-8.25)/8.25)</f>
        <v>-365.5272727272727</v>
      </c>
      <c r="DQ923">
        <f>BL923+(BL923*(CK923-8.25)/8.25)</f>
        <v>0</v>
      </c>
      <c r="DR923">
        <f>BM923+(BM923*(CL923-8.25)/8.25)</f>
        <v>0</v>
      </c>
      <c r="DS923">
        <f>BN923+(BN923*(CM923-8.25)/8.25)</f>
        <v>0</v>
      </c>
      <c r="DT923" s="8">
        <f>DM923*10^8/$I923</f>
        <v>4302.0598380549054</v>
      </c>
      <c r="DU923" s="8">
        <f>DN923*10^8/$I923</f>
        <v>-692.65042868078274</v>
      </c>
      <c r="DV923" s="8">
        <f>DO923*10^8/$I923</f>
        <v>-2685.540618259864</v>
      </c>
      <c r="DW923" s="8">
        <f>DP923*10^8/$I923</f>
        <v>-1771.7242885386606</v>
      </c>
      <c r="DX923" s="8">
        <f>DQ923*10^8/$I923</f>
        <v>0</v>
      </c>
      <c r="DY923" s="8">
        <f>DR923*10^8/$I923</f>
        <v>0</v>
      </c>
      <c r="DZ923" s="8">
        <f>DS923*10^8/$I923</f>
        <v>0</v>
      </c>
      <c r="EA923" s="8">
        <f>DT923*10^8/$I923</f>
        <v>20852.24407185493</v>
      </c>
      <c r="EB923" s="8">
        <f>DZ923*0.8</f>
        <v>0</v>
      </c>
      <c r="EC923" s="10">
        <f>G923-E923</f>
        <v>-500</v>
      </c>
      <c r="ED923" s="4">
        <f>EC923/E923*100</f>
        <v>-13.054830287206268</v>
      </c>
      <c r="EE923" s="4">
        <f>DY923-G923</f>
        <v>-3330</v>
      </c>
      <c r="EF923" s="12">
        <f>EE923/G923</f>
        <v>-1</v>
      </c>
      <c r="EG923" s="4">
        <f>G923-F923</f>
        <v>70</v>
      </c>
    </row>
    <row r="924" spans="1:137" x14ac:dyDescent="0.3">
      <c r="A924">
        <v>923</v>
      </c>
      <c r="B924" t="s">
        <v>6544</v>
      </c>
      <c r="C924" t="s">
        <v>3204</v>
      </c>
      <c r="D924" t="str">
        <f>VLOOKUP(C924,Sheet1!$A$2:$B$3197,2,FALSE)</f>
        <v>창업투자</v>
      </c>
      <c r="E924">
        <v>2035</v>
      </c>
      <c r="F924">
        <v>2160</v>
      </c>
      <c r="G924" s="7">
        <v>2970</v>
      </c>
      <c r="H924" t="s">
        <v>868</v>
      </c>
      <c r="I924" s="7">
        <f>VALUE(LEFT(H924,FIND("/",H924)-1)) + VALUE(MID(H924,FIND("/",H924)+1,LEN(H924)))</f>
        <v>4305000</v>
      </c>
      <c r="J924">
        <v>0</v>
      </c>
      <c r="K924" s="1">
        <f>G924*I924/(10^8)</f>
        <v>127.85850000000001</v>
      </c>
      <c r="L924" s="3"/>
      <c r="M924" s="3"/>
      <c r="N924" s="3"/>
      <c r="O924">
        <v>0</v>
      </c>
      <c r="P924">
        <v>0</v>
      </c>
      <c r="Q924" s="3"/>
      <c r="R924" s="3"/>
      <c r="S924" s="3"/>
      <c r="T924" s="3"/>
      <c r="U924" s="3"/>
      <c r="V924" s="3"/>
      <c r="W924">
        <v>0</v>
      </c>
      <c r="X924">
        <v>-2</v>
      </c>
      <c r="Y924" s="3"/>
      <c r="Z924" s="3"/>
      <c r="AA924" s="3"/>
      <c r="AB924" s="3"/>
      <c r="AC924" s="3"/>
      <c r="AD924" s="3"/>
      <c r="AE924">
        <v>0</v>
      </c>
      <c r="AF924">
        <v>-1</v>
      </c>
      <c r="AG924" s="3"/>
      <c r="AH924" s="3"/>
      <c r="AI924" s="3"/>
      <c r="AJ924" s="3"/>
      <c r="AK924" s="3"/>
      <c r="AL924" s="3"/>
      <c r="AM924">
        <v>16</v>
      </c>
      <c r="AN924">
        <v>99</v>
      </c>
      <c r="AO924" s="3"/>
      <c r="AP924" s="3"/>
      <c r="AQ924" s="3"/>
      <c r="AR924" s="3"/>
      <c r="AS924" s="3"/>
      <c r="AT924" s="3"/>
      <c r="AU924">
        <v>14</v>
      </c>
      <c r="AV924">
        <v>14</v>
      </c>
      <c r="AW924" s="3"/>
      <c r="AX924" s="3"/>
      <c r="AY924" s="3"/>
      <c r="AZ924" s="3"/>
      <c r="BA924" s="3"/>
      <c r="BB924" s="3"/>
      <c r="BC924">
        <v>2</v>
      </c>
      <c r="BD924">
        <v>85</v>
      </c>
      <c r="BE924" s="3"/>
      <c r="BF924" s="3"/>
      <c r="BG924" s="3"/>
      <c r="BH924" s="3"/>
      <c r="BI924" s="3"/>
      <c r="BJ924" s="3"/>
      <c r="BK924">
        <v>2</v>
      </c>
      <c r="BL924">
        <v>85</v>
      </c>
      <c r="BM924" s="3"/>
      <c r="BN924" s="3"/>
      <c r="BO924" s="3"/>
      <c r="BP924" s="3"/>
      <c r="BQ924" s="3"/>
      <c r="BR924" s="3"/>
      <c r="BS924">
        <v>0</v>
      </c>
      <c r="BT924">
        <v>4</v>
      </c>
      <c r="BU924" s="3"/>
      <c r="BV924" s="3"/>
      <c r="BW924" s="3"/>
      <c r="BX924" s="3"/>
      <c r="BY924" s="3"/>
      <c r="BZ924" s="3"/>
      <c r="CA924" s="3"/>
      <c r="CB924">
        <v>-1.52</v>
      </c>
      <c r="CC924" s="3"/>
      <c r="CD924" s="3"/>
      <c r="CE924" s="3"/>
      <c r="CF924" s="3"/>
      <c r="CG924" s="3"/>
      <c r="CH924" s="3"/>
      <c r="CI924" s="3"/>
      <c r="CJ924">
        <v>-2.0099999999999998</v>
      </c>
      <c r="CK924" s="3"/>
      <c r="CL924" s="3"/>
      <c r="CM924" s="3"/>
      <c r="CN924" s="3"/>
      <c r="CO924" s="3"/>
      <c r="CP924" s="3"/>
      <c r="CQ924">
        <v>-106</v>
      </c>
      <c r="CR924">
        <v>-23</v>
      </c>
      <c r="CS924" s="3"/>
      <c r="CT924" s="3"/>
      <c r="CU924" s="3"/>
      <c r="CV924" s="3"/>
      <c r="CW924" s="3"/>
      <c r="CX924" s="3"/>
      <c r="CY924" s="3"/>
      <c r="CZ924" t="s">
        <v>2</v>
      </c>
      <c r="DA924" s="3"/>
      <c r="DB924" s="3"/>
      <c r="DC924" s="3"/>
      <c r="DD924" s="3"/>
      <c r="DE924" s="3"/>
      <c r="DF924" s="3"/>
      <c r="DG924" s="3"/>
      <c r="DH924">
        <v>1.03</v>
      </c>
      <c r="DI924" s="3"/>
      <c r="DJ924" s="3"/>
      <c r="DK924" s="3"/>
      <c r="DL924" s="6">
        <f>(CM924*3+CL924*2+CK924)/6</f>
        <v>0</v>
      </c>
      <c r="DM924">
        <f>BH924+(BH924*(CG924-8.25)/8.25)</f>
        <v>0</v>
      </c>
      <c r="DN924">
        <f>BI924+(BI924*(CH924-8.25)/8.25)</f>
        <v>0</v>
      </c>
      <c r="DO924">
        <f>BJ924+(BJ924*(CI924-8.25)/8.25)</f>
        <v>0</v>
      </c>
      <c r="DP924">
        <f>BK924+(BK924*(CJ924-8.25)/8.25)</f>
        <v>-0.4872727272727273</v>
      </c>
      <c r="DQ924">
        <f>BL924+(BL924*(CK924-8.25)/8.25)</f>
        <v>0</v>
      </c>
      <c r="DR924">
        <f>BM924+(BM924*(CL924-8.25)/8.25)</f>
        <v>0</v>
      </c>
      <c r="DS924">
        <f>BN924+(BN924*(CM924-8.25)/8.25)</f>
        <v>0</v>
      </c>
      <c r="DT924" s="8">
        <f>DM924*10^8/$I924</f>
        <v>0</v>
      </c>
      <c r="DU924" s="8">
        <f>DN924*10^8/$I924</f>
        <v>0</v>
      </c>
      <c r="DV924" s="8">
        <f>DO924*10^8/$I924</f>
        <v>0</v>
      </c>
      <c r="DW924" s="8">
        <f>DP924*10^8/$I924</f>
        <v>-11.318762538274733</v>
      </c>
      <c r="DX924" s="8">
        <f>DQ924*10^8/$I924</f>
        <v>0</v>
      </c>
      <c r="DY924" s="8">
        <f>DR924*10^8/$I924</f>
        <v>0</v>
      </c>
      <c r="DZ924" s="8">
        <f>DS924*10^8/$I924</f>
        <v>0</v>
      </c>
      <c r="EA924" s="8">
        <f>DT924*10^8/$I924</f>
        <v>0</v>
      </c>
      <c r="EB924" s="8">
        <f>DZ924*0.8</f>
        <v>0</v>
      </c>
      <c r="EC924" s="10">
        <f>G924-E924</f>
        <v>935</v>
      </c>
      <c r="ED924" s="4">
        <f>EC924/E924*100</f>
        <v>45.945945945945951</v>
      </c>
      <c r="EE924" s="4">
        <f>DY924-G924</f>
        <v>-2970</v>
      </c>
      <c r="EF924" s="12">
        <f>EE924/G924</f>
        <v>-1</v>
      </c>
      <c r="EG924" s="4">
        <f>G924-F924</f>
        <v>810</v>
      </c>
    </row>
    <row r="925" spans="1:137" x14ac:dyDescent="0.3">
      <c r="A925">
        <v>924</v>
      </c>
      <c r="B925" t="s">
        <v>7420</v>
      </c>
      <c r="C925" t="s">
        <v>3205</v>
      </c>
      <c r="D925" t="str">
        <f>VLOOKUP(C925,Sheet1!$A$2:$B$3197,2,FALSE)</f>
        <v>IT서비스</v>
      </c>
      <c r="E925">
        <v>12433.33</v>
      </c>
      <c r="F925">
        <v>12850</v>
      </c>
      <c r="G925" s="7">
        <v>13000</v>
      </c>
      <c r="H925" t="s">
        <v>869</v>
      </c>
      <c r="I925" s="7">
        <f>VALUE(LEFT(H925,FIND("/",H925)-1)) + VALUE(MID(H925,FIND("/",H925)+1,LEN(H925)))</f>
        <v>6575874</v>
      </c>
      <c r="J925" s="1">
        <v>209084</v>
      </c>
      <c r="K925" s="1">
        <f>G925*I925/(10^8)</f>
        <v>854.86361999999997</v>
      </c>
      <c r="L925">
        <v>171</v>
      </c>
      <c r="M925">
        <v>162</v>
      </c>
      <c r="N925">
        <v>165</v>
      </c>
      <c r="O925">
        <v>197</v>
      </c>
      <c r="P925">
        <v>249</v>
      </c>
      <c r="Q925" s="3"/>
      <c r="R925" s="3"/>
      <c r="S925" s="3"/>
      <c r="T925">
        <v>7</v>
      </c>
      <c r="U925">
        <v>11</v>
      </c>
      <c r="V925">
        <v>17</v>
      </c>
      <c r="W925">
        <v>29</v>
      </c>
      <c r="X925">
        <v>37</v>
      </c>
      <c r="Y925" s="3"/>
      <c r="Z925" s="3"/>
      <c r="AA925" s="3"/>
      <c r="AB925">
        <v>8</v>
      </c>
      <c r="AC925">
        <v>12</v>
      </c>
      <c r="AD925">
        <v>15</v>
      </c>
      <c r="AE925">
        <v>27</v>
      </c>
      <c r="AF925">
        <v>34</v>
      </c>
      <c r="AG925" s="3"/>
      <c r="AH925" s="3"/>
      <c r="AI925" s="3"/>
      <c r="AJ925">
        <v>93</v>
      </c>
      <c r="AK925">
        <v>107</v>
      </c>
      <c r="AL925">
        <v>148</v>
      </c>
      <c r="AM925">
        <v>179</v>
      </c>
      <c r="AN925">
        <v>416</v>
      </c>
      <c r="AO925" s="3"/>
      <c r="AP925" s="3"/>
      <c r="AQ925" s="3"/>
      <c r="AR925">
        <v>33</v>
      </c>
      <c r="AS925">
        <v>37</v>
      </c>
      <c r="AT925">
        <v>63</v>
      </c>
      <c r="AU925">
        <v>69</v>
      </c>
      <c r="AV925">
        <v>168</v>
      </c>
      <c r="AW925" s="3"/>
      <c r="AX925" s="3"/>
      <c r="AY925" s="3"/>
      <c r="AZ925">
        <v>60</v>
      </c>
      <c r="BA925">
        <v>70</v>
      </c>
      <c r="BB925">
        <v>85</v>
      </c>
      <c r="BC925">
        <v>111</v>
      </c>
      <c r="BD925">
        <v>248</v>
      </c>
      <c r="BE925" s="3"/>
      <c r="BF925" s="3"/>
      <c r="BG925" s="3"/>
      <c r="BH925">
        <v>60</v>
      </c>
      <c r="BI925">
        <v>70</v>
      </c>
      <c r="BJ925">
        <v>85</v>
      </c>
      <c r="BK925">
        <v>111</v>
      </c>
      <c r="BL925">
        <v>248</v>
      </c>
      <c r="BM925" s="3"/>
      <c r="BN925" s="3"/>
      <c r="BO925" s="3"/>
      <c r="BP925">
        <v>17</v>
      </c>
      <c r="BQ925">
        <v>17</v>
      </c>
      <c r="BR925">
        <v>17</v>
      </c>
      <c r="BS925">
        <v>17</v>
      </c>
      <c r="BT925">
        <v>22</v>
      </c>
      <c r="BU925" s="3"/>
      <c r="BV925" s="3"/>
      <c r="BW925" s="3"/>
      <c r="BX925">
        <v>7.59</v>
      </c>
      <c r="BY925">
        <v>11.62</v>
      </c>
      <c r="BZ925">
        <v>11.8</v>
      </c>
      <c r="CA925">
        <v>16.29</v>
      </c>
      <c r="CB925">
        <v>11.34</v>
      </c>
      <c r="CC925" s="3"/>
      <c r="CD925" s="3"/>
      <c r="CE925" s="3"/>
      <c r="CF925">
        <v>13.33</v>
      </c>
      <c r="CG925">
        <v>17.88</v>
      </c>
      <c r="CH925">
        <v>19.45</v>
      </c>
      <c r="CI925">
        <v>27.29</v>
      </c>
      <c r="CJ925">
        <v>18.82</v>
      </c>
      <c r="CK925" s="3"/>
      <c r="CL925" s="3"/>
      <c r="CM925" s="3"/>
      <c r="CN925">
        <v>151</v>
      </c>
      <c r="CO925">
        <v>231</v>
      </c>
      <c r="CP925">
        <v>300</v>
      </c>
      <c r="CQ925">
        <v>531</v>
      </c>
      <c r="CR925">
        <v>527</v>
      </c>
      <c r="CS925" s="3"/>
      <c r="CT925" s="3"/>
      <c r="CU925" s="3"/>
      <c r="CV925" s="3"/>
      <c r="CW925" s="3"/>
      <c r="CX925">
        <v>11.34</v>
      </c>
      <c r="CY925">
        <v>16.11</v>
      </c>
      <c r="CZ925">
        <v>22.63</v>
      </c>
      <c r="DA925" s="3"/>
      <c r="DB925" s="3"/>
      <c r="DC925" s="3"/>
      <c r="DD925" s="3"/>
      <c r="DE925" s="3"/>
      <c r="DF925">
        <v>2.0099999999999998</v>
      </c>
      <c r="DG925">
        <v>3.88</v>
      </c>
      <c r="DH925">
        <v>2.82</v>
      </c>
      <c r="DI925" s="3"/>
      <c r="DJ925" s="3"/>
      <c r="DK925" s="3"/>
      <c r="DL925" s="6">
        <f>(CM925*3+CL925*2+CK925)/6</f>
        <v>0</v>
      </c>
      <c r="DM925">
        <f>BH925+(BH925*(CG925-8.25)/8.25)</f>
        <v>130.03636363636363</v>
      </c>
      <c r="DN925">
        <f>BI925+(BI925*(CH925-8.25)/8.25)</f>
        <v>165.03030303030303</v>
      </c>
      <c r="DO925">
        <f>BJ925+(BJ925*(CI925-8.25)/8.25)</f>
        <v>281.16969696969693</v>
      </c>
      <c r="DP925">
        <f>BK925+(BK925*(CJ925-8.25)/8.25)</f>
        <v>253.21454545454546</v>
      </c>
      <c r="DQ925">
        <f>BL925+(BL925*(CK925-8.25)/8.25)</f>
        <v>0</v>
      </c>
      <c r="DR925">
        <f>BM925+(BM925*(CL925-8.25)/8.25)</f>
        <v>0</v>
      </c>
      <c r="DS925">
        <f>BN925+(BN925*(CM925-8.25)/8.25)</f>
        <v>0</v>
      </c>
      <c r="DT925" s="8">
        <f>DM925*10^8/$I925</f>
        <v>1977.4765093790368</v>
      </c>
      <c r="DU925" s="8">
        <f>DN925*10^8/$I925</f>
        <v>2509.6329861293425</v>
      </c>
      <c r="DV925" s="8">
        <f>DO925*10^8/$I925</f>
        <v>4275.776831637847</v>
      </c>
      <c r="DW925" s="8">
        <f>DP925*10^8/$I925</f>
        <v>3850.659934398765</v>
      </c>
      <c r="DX925" s="8">
        <f>DQ925*10^8/$I925</f>
        <v>0</v>
      </c>
      <c r="DY925" s="8">
        <f>DR925*10^8/$I925</f>
        <v>0</v>
      </c>
      <c r="DZ925" s="8">
        <f>DS925*10^8/$I925</f>
        <v>0</v>
      </c>
      <c r="EA925" s="8">
        <f>DT925*10^8/$I925</f>
        <v>30071.690993152195</v>
      </c>
      <c r="EB925" s="8">
        <f>DZ925*0.8</f>
        <v>0</v>
      </c>
      <c r="EC925" s="10">
        <f>G925-E925</f>
        <v>566.67000000000007</v>
      </c>
      <c r="ED925" s="4">
        <f>EC925/E925*100</f>
        <v>4.5576687822168322</v>
      </c>
      <c r="EE925" s="4">
        <f>DY925-G925</f>
        <v>-13000</v>
      </c>
      <c r="EF925" s="12">
        <f>EE925/G925</f>
        <v>-1</v>
      </c>
      <c r="EG925" s="4">
        <f>G925-F925</f>
        <v>150</v>
      </c>
    </row>
    <row r="926" spans="1:137" x14ac:dyDescent="0.3">
      <c r="A926">
        <v>925</v>
      </c>
      <c r="B926" t="s">
        <v>6383</v>
      </c>
      <c r="C926" t="s">
        <v>3206</v>
      </c>
      <c r="D926" t="str">
        <f>VLOOKUP(C926,Sheet1!$A$2:$B$3197,2,FALSE)</f>
        <v>창업투자</v>
      </c>
      <c r="E926">
        <v>2030</v>
      </c>
      <c r="F926">
        <v>2110</v>
      </c>
      <c r="G926" s="7">
        <v>2200</v>
      </c>
      <c r="H926" t="s">
        <v>870</v>
      </c>
      <c r="I926" s="7">
        <f>VALUE(LEFT(H926,FIND("/",H926)-1)) + VALUE(MID(H926,FIND("/",H926)+1,LEN(H926)))</f>
        <v>6501000</v>
      </c>
      <c r="J926">
        <v>0</v>
      </c>
      <c r="K926" s="1">
        <f>G926*I926/(10^8)</f>
        <v>143.02199999999999</v>
      </c>
      <c r="L926" s="3"/>
      <c r="M926" s="3"/>
      <c r="N926" s="3"/>
      <c r="O926">
        <v>0</v>
      </c>
      <c r="P926">
        <v>0</v>
      </c>
      <c r="Q926" s="3"/>
      <c r="R926" s="3"/>
      <c r="S926" s="3"/>
      <c r="T926" s="3"/>
      <c r="U926" s="3"/>
      <c r="V926" s="3"/>
      <c r="W926">
        <v>0</v>
      </c>
      <c r="X926">
        <v>-1</v>
      </c>
      <c r="Y926" s="3"/>
      <c r="Z926" s="3"/>
      <c r="AA926" s="3"/>
      <c r="AB926" s="3"/>
      <c r="AC926" s="3"/>
      <c r="AD926" s="3"/>
      <c r="AE926">
        <v>0</v>
      </c>
      <c r="AF926">
        <v>1</v>
      </c>
      <c r="AG926" s="3"/>
      <c r="AH926" s="3"/>
      <c r="AI926" s="3"/>
      <c r="AJ926" s="3"/>
      <c r="AK926" s="3"/>
      <c r="AL926" s="3"/>
      <c r="AM926">
        <v>20</v>
      </c>
      <c r="AN926">
        <v>139</v>
      </c>
      <c r="AO926" s="3"/>
      <c r="AP926" s="3"/>
      <c r="AQ926" s="3"/>
      <c r="AR926" s="3"/>
      <c r="AS926" s="3"/>
      <c r="AT926" s="3"/>
      <c r="AU926">
        <v>14</v>
      </c>
      <c r="AV926">
        <v>14</v>
      </c>
      <c r="AW926" s="3"/>
      <c r="AX926" s="3"/>
      <c r="AY926" s="3"/>
      <c r="AZ926" s="3"/>
      <c r="BA926" s="3"/>
      <c r="BB926" s="3"/>
      <c r="BC926">
        <v>6</v>
      </c>
      <c r="BD926">
        <v>124</v>
      </c>
      <c r="BE926" s="3"/>
      <c r="BF926" s="3"/>
      <c r="BG926" s="3"/>
      <c r="BH926" s="3"/>
      <c r="BI926" s="3"/>
      <c r="BJ926" s="3"/>
      <c r="BK926">
        <v>6</v>
      </c>
      <c r="BL926">
        <v>124</v>
      </c>
      <c r="BM926" s="3"/>
      <c r="BN926" s="3"/>
      <c r="BO926" s="3"/>
      <c r="BP926" s="3"/>
      <c r="BQ926" s="3"/>
      <c r="BR926" s="3"/>
      <c r="BS926">
        <v>1</v>
      </c>
      <c r="BT926">
        <v>7</v>
      </c>
      <c r="BU926" s="3"/>
      <c r="BV926" s="3"/>
      <c r="BW926" s="3"/>
      <c r="BX926" s="3"/>
      <c r="BY926" s="3"/>
      <c r="BZ926" s="3"/>
      <c r="CA926" s="3"/>
      <c r="CB926">
        <v>0.78</v>
      </c>
      <c r="CC926" s="3"/>
      <c r="CD926" s="3"/>
      <c r="CE926" s="3"/>
      <c r="CF926" s="3"/>
      <c r="CG926" s="3"/>
      <c r="CH926" s="3"/>
      <c r="CI926" s="3"/>
      <c r="CJ926">
        <v>0.95</v>
      </c>
      <c r="CK926" s="3"/>
      <c r="CL926" s="3"/>
      <c r="CM926" s="3"/>
      <c r="CN926" s="3"/>
      <c r="CO926" s="3"/>
      <c r="CP926" s="3"/>
      <c r="CQ926">
        <v>-22</v>
      </c>
      <c r="CR926">
        <v>10</v>
      </c>
      <c r="CS926" s="3"/>
      <c r="CT926" s="3"/>
      <c r="CU926" s="3"/>
      <c r="CV926" s="3"/>
      <c r="CW926" s="3"/>
      <c r="CX926" s="3"/>
      <c r="CY926" s="3"/>
      <c r="CZ926">
        <v>202.63</v>
      </c>
      <c r="DA926" s="3"/>
      <c r="DB926" s="3"/>
      <c r="DC926" s="3"/>
      <c r="DD926" s="3"/>
      <c r="DE926" s="3"/>
      <c r="DF926" s="3"/>
      <c r="DG926" s="3"/>
      <c r="DH926">
        <v>1.06</v>
      </c>
      <c r="DI926" s="3"/>
      <c r="DJ926" s="3"/>
      <c r="DK926" s="3"/>
      <c r="DL926" s="6">
        <f>(CM926*3+CL926*2+CK926)/6</f>
        <v>0</v>
      </c>
      <c r="DM926">
        <f>BH926+(BH926*(CG926-8.25)/8.25)</f>
        <v>0</v>
      </c>
      <c r="DN926">
        <f>BI926+(BI926*(CH926-8.25)/8.25)</f>
        <v>0</v>
      </c>
      <c r="DO926">
        <f>BJ926+(BJ926*(CI926-8.25)/8.25)</f>
        <v>0</v>
      </c>
      <c r="DP926">
        <f>BK926+(BK926*(CJ926-8.25)/8.25)</f>
        <v>0.69090909090909136</v>
      </c>
      <c r="DQ926">
        <f>BL926+(BL926*(CK926-8.25)/8.25)</f>
        <v>0</v>
      </c>
      <c r="DR926">
        <f>BM926+(BM926*(CL926-8.25)/8.25)</f>
        <v>0</v>
      </c>
      <c r="DS926">
        <f>BN926+(BN926*(CM926-8.25)/8.25)</f>
        <v>0</v>
      </c>
      <c r="DT926" s="8">
        <f>DM926*10^8/$I926</f>
        <v>0</v>
      </c>
      <c r="DU926" s="8">
        <f>DN926*10^8/$I926</f>
        <v>0</v>
      </c>
      <c r="DV926" s="8">
        <f>DO926*10^8/$I926</f>
        <v>0</v>
      </c>
      <c r="DW926" s="8">
        <f>DP926*10^8/$I926</f>
        <v>10.627735593125541</v>
      </c>
      <c r="DX926" s="8">
        <f>DQ926*10^8/$I926</f>
        <v>0</v>
      </c>
      <c r="DY926" s="8">
        <f>DR926*10^8/$I926</f>
        <v>0</v>
      </c>
      <c r="DZ926" s="8">
        <f>DS926*10^8/$I926</f>
        <v>0</v>
      </c>
      <c r="EA926" s="8">
        <f>DT926*10^8/$I926</f>
        <v>0</v>
      </c>
      <c r="EB926" s="8">
        <f>DZ926*0.8</f>
        <v>0</v>
      </c>
      <c r="EC926" s="10">
        <f>G926-E926</f>
        <v>170</v>
      </c>
      <c r="ED926" s="4">
        <f>EC926/E926*100</f>
        <v>8.3743842364532011</v>
      </c>
      <c r="EE926" s="4">
        <f>DY926-G926</f>
        <v>-2200</v>
      </c>
      <c r="EF926" s="12">
        <f>EE926/G926</f>
        <v>-1</v>
      </c>
      <c r="EG926" s="4">
        <f>G926-F926</f>
        <v>90</v>
      </c>
    </row>
    <row r="927" spans="1:137" x14ac:dyDescent="0.3">
      <c r="A927">
        <v>926</v>
      </c>
      <c r="B927" t="s">
        <v>6394</v>
      </c>
      <c r="C927" t="s">
        <v>3207</v>
      </c>
      <c r="D927" t="str">
        <f>VLOOKUP(C927,Sheet1!$A$2:$B$3197,2,FALSE)</f>
        <v>창업투자</v>
      </c>
      <c r="E927">
        <v>2080</v>
      </c>
      <c r="F927">
        <v>2140</v>
      </c>
      <c r="G927" s="7">
        <v>2230</v>
      </c>
      <c r="H927" t="s">
        <v>871</v>
      </c>
      <c r="I927" s="7">
        <f>VALUE(LEFT(H927,FIND("/",H927)-1)) + VALUE(MID(H927,FIND("/",H927)+1,LEN(H927)))</f>
        <v>4710000</v>
      </c>
      <c r="J927">
        <v>0</v>
      </c>
      <c r="K927" s="1">
        <f>G927*I927/(10^8)</f>
        <v>105.033</v>
      </c>
      <c r="L927" s="3"/>
      <c r="M927" s="3"/>
      <c r="N927" s="3"/>
      <c r="O927">
        <v>0</v>
      </c>
      <c r="P927">
        <v>0</v>
      </c>
      <c r="Q927" s="3"/>
      <c r="R927" s="3"/>
      <c r="S927" s="3"/>
      <c r="T927" s="3"/>
      <c r="U927" s="3"/>
      <c r="V927" s="3"/>
      <c r="W927">
        <v>0</v>
      </c>
      <c r="X927">
        <v>0</v>
      </c>
      <c r="Y927" s="3"/>
      <c r="Z927" s="3"/>
      <c r="AA927" s="3"/>
      <c r="AB927" s="3"/>
      <c r="AC927" s="3"/>
      <c r="AD927" s="3"/>
      <c r="AE927">
        <v>0</v>
      </c>
      <c r="AF927">
        <v>0</v>
      </c>
      <c r="AG927" s="3"/>
      <c r="AH927" s="3"/>
      <c r="AI927" s="3"/>
      <c r="AJ927" s="3"/>
      <c r="AK927" s="3"/>
      <c r="AL927" s="3"/>
      <c r="AM927">
        <v>18</v>
      </c>
      <c r="AN927">
        <v>107</v>
      </c>
      <c r="AO927" s="3"/>
      <c r="AP927" s="3"/>
      <c r="AQ927" s="3"/>
      <c r="AR927" s="3"/>
      <c r="AS927" s="3"/>
      <c r="AT927" s="3"/>
      <c r="AU927">
        <v>15</v>
      </c>
      <c r="AV927">
        <v>15</v>
      </c>
      <c r="AW927" s="3"/>
      <c r="AX927" s="3"/>
      <c r="AY927" s="3"/>
      <c r="AZ927" s="3"/>
      <c r="BA927" s="3"/>
      <c r="BB927" s="3"/>
      <c r="BC927">
        <v>3</v>
      </c>
      <c r="BD927">
        <v>92</v>
      </c>
      <c r="BE927" s="3"/>
      <c r="BF927" s="3"/>
      <c r="BG927" s="3"/>
      <c r="BH927" s="3"/>
      <c r="BI927" s="3"/>
      <c r="BJ927" s="3"/>
      <c r="BK927">
        <v>3</v>
      </c>
      <c r="BL927">
        <v>92</v>
      </c>
      <c r="BM927" s="3"/>
      <c r="BN927" s="3"/>
      <c r="BO927" s="3"/>
      <c r="BP927" s="3"/>
      <c r="BQ927" s="3"/>
      <c r="BR927" s="3"/>
      <c r="BS927">
        <v>0</v>
      </c>
      <c r="BT927">
        <v>5</v>
      </c>
      <c r="BU927" s="3"/>
      <c r="BV927" s="3"/>
      <c r="BW927" s="3"/>
      <c r="BX927" s="3"/>
      <c r="BY927" s="3"/>
      <c r="BZ927" s="3"/>
      <c r="CA927" s="3"/>
      <c r="CB927">
        <v>0.68</v>
      </c>
      <c r="CC927" s="3"/>
      <c r="CD927" s="3"/>
      <c r="CE927" s="3"/>
      <c r="CF927" s="3"/>
      <c r="CG927" s="3"/>
      <c r="CH927" s="3"/>
      <c r="CI927" s="3"/>
      <c r="CJ927">
        <v>0.9</v>
      </c>
      <c r="CK927" s="3"/>
      <c r="CL927" s="3"/>
      <c r="CM927" s="3"/>
      <c r="CN927" s="3"/>
      <c r="CO927" s="3"/>
      <c r="CP927" s="3"/>
      <c r="CQ927">
        <v>-39</v>
      </c>
      <c r="CR927">
        <v>10</v>
      </c>
      <c r="CS927" s="3"/>
      <c r="CT927" s="3"/>
      <c r="CU927" s="3"/>
      <c r="CV927" s="3"/>
      <c r="CW927" s="3"/>
      <c r="CX927" s="3"/>
      <c r="CY927" s="3"/>
      <c r="CZ927">
        <v>218.04</v>
      </c>
      <c r="DA927" s="3"/>
      <c r="DB927" s="3"/>
      <c r="DC927" s="3"/>
      <c r="DD927" s="3"/>
      <c r="DE927" s="3"/>
      <c r="DF927" s="3"/>
      <c r="DG927" s="3"/>
      <c r="DH927">
        <v>1.07</v>
      </c>
      <c r="DI927" s="3"/>
      <c r="DJ927" s="3"/>
      <c r="DK927" s="3"/>
      <c r="DL927" s="6">
        <f>(CM927*3+CL927*2+CK927)/6</f>
        <v>0</v>
      </c>
      <c r="DM927">
        <f>BH927+(BH927*(CG927-8.25)/8.25)</f>
        <v>0</v>
      </c>
      <c r="DN927">
        <f>BI927+(BI927*(CH927-8.25)/8.25)</f>
        <v>0</v>
      </c>
      <c r="DO927">
        <f>BJ927+(BJ927*(CI927-8.25)/8.25)</f>
        <v>0</v>
      </c>
      <c r="DP927">
        <f>BK927+(BK927*(CJ927-8.25)/8.25)</f>
        <v>0.3272727272727276</v>
      </c>
      <c r="DQ927">
        <f>BL927+(BL927*(CK927-8.25)/8.25)</f>
        <v>0</v>
      </c>
      <c r="DR927">
        <f>BM927+(BM927*(CL927-8.25)/8.25)</f>
        <v>0</v>
      </c>
      <c r="DS927">
        <f>BN927+(BN927*(CM927-8.25)/8.25)</f>
        <v>0</v>
      </c>
      <c r="DT927" s="8">
        <f>DM927*10^8/$I927</f>
        <v>0</v>
      </c>
      <c r="DU927" s="8">
        <f>DN927*10^8/$I927</f>
        <v>0</v>
      </c>
      <c r="DV927" s="8">
        <f>DO927*10^8/$I927</f>
        <v>0</v>
      </c>
      <c r="DW927" s="8">
        <f>DP927*10^8/$I927</f>
        <v>6.9484655471916685</v>
      </c>
      <c r="DX927" s="8">
        <f>DQ927*10^8/$I927</f>
        <v>0</v>
      </c>
      <c r="DY927" s="8">
        <f>DR927*10^8/$I927</f>
        <v>0</v>
      </c>
      <c r="DZ927" s="8">
        <f>DS927*10^8/$I927</f>
        <v>0</v>
      </c>
      <c r="EA927" s="8">
        <f>DT927*10^8/$I927</f>
        <v>0</v>
      </c>
      <c r="EB927" s="8">
        <f>DZ927*0.8</f>
        <v>0</v>
      </c>
      <c r="EC927" s="10">
        <f>G927-E927</f>
        <v>150</v>
      </c>
      <c r="ED927" s="4">
        <f>EC927/E927*100</f>
        <v>7.2115384615384608</v>
      </c>
      <c r="EE927" s="4">
        <f>DY927-G927</f>
        <v>-2230</v>
      </c>
      <c r="EF927" s="12">
        <f>EE927/G927</f>
        <v>-1</v>
      </c>
      <c r="EG927" s="4">
        <f>G927-F927</f>
        <v>90</v>
      </c>
    </row>
    <row r="928" spans="1:137" x14ac:dyDescent="0.3">
      <c r="A928">
        <v>927</v>
      </c>
      <c r="B928" t="s">
        <v>6355</v>
      </c>
      <c r="C928" t="s">
        <v>3208</v>
      </c>
      <c r="D928" t="str">
        <f>VLOOKUP(C928,Sheet1!$A$2:$B$3197,2,FALSE)</f>
        <v>창업투자</v>
      </c>
      <c r="E928">
        <v>2035</v>
      </c>
      <c r="F928">
        <v>2145</v>
      </c>
      <c r="G928" s="7">
        <v>2145</v>
      </c>
      <c r="H928" t="s">
        <v>871</v>
      </c>
      <c r="I928" s="7">
        <f>VALUE(LEFT(H928,FIND("/",H928)-1)) + VALUE(MID(H928,FIND("/",H928)+1,LEN(H928)))</f>
        <v>4710000</v>
      </c>
      <c r="J928">
        <v>0</v>
      </c>
      <c r="K928" s="1">
        <f>G928*I928/(10^8)</f>
        <v>101.0295</v>
      </c>
      <c r="L928" s="3"/>
      <c r="M928" s="3"/>
      <c r="N928" s="3"/>
      <c r="O928">
        <v>0</v>
      </c>
      <c r="P928">
        <v>0</v>
      </c>
      <c r="Q928" s="3"/>
      <c r="R928" s="3"/>
      <c r="S928" s="3"/>
      <c r="T928" s="3"/>
      <c r="U928" s="3"/>
      <c r="V928" s="3"/>
      <c r="W928">
        <v>0</v>
      </c>
      <c r="X928">
        <v>0</v>
      </c>
      <c r="Y928" s="3"/>
      <c r="Z928" s="3"/>
      <c r="AA928" s="3"/>
      <c r="AB928" s="3"/>
      <c r="AC928" s="3"/>
      <c r="AD928" s="3"/>
      <c r="AE928">
        <v>0</v>
      </c>
      <c r="AF928">
        <v>0</v>
      </c>
      <c r="AG928" s="3"/>
      <c r="AH928" s="3"/>
      <c r="AI928" s="3"/>
      <c r="AJ928" s="3"/>
      <c r="AK928" s="3"/>
      <c r="AL928" s="3"/>
      <c r="AM928">
        <v>96</v>
      </c>
      <c r="AN928">
        <v>96</v>
      </c>
      <c r="AO928" s="3"/>
      <c r="AP928" s="3"/>
      <c r="AQ928" s="3"/>
      <c r="AR928" s="3"/>
      <c r="AS928" s="3"/>
      <c r="AT928" s="3"/>
      <c r="AU928">
        <v>6</v>
      </c>
      <c r="AV928">
        <v>7</v>
      </c>
      <c r="AW928" s="3"/>
      <c r="AX928" s="3"/>
      <c r="AY928" s="3"/>
      <c r="AZ928" s="3"/>
      <c r="BA928" s="3"/>
      <c r="BB928" s="3"/>
      <c r="BC928">
        <v>90</v>
      </c>
      <c r="BD928">
        <v>90</v>
      </c>
      <c r="BE928" s="3"/>
      <c r="BF928" s="3"/>
      <c r="BG928" s="3"/>
      <c r="BH928" s="3"/>
      <c r="BI928" s="3"/>
      <c r="BJ928" s="3"/>
      <c r="BK928">
        <v>90</v>
      </c>
      <c r="BL928">
        <v>90</v>
      </c>
      <c r="BM928" s="3"/>
      <c r="BN928" s="3"/>
      <c r="BO928" s="3"/>
      <c r="BP928" s="3"/>
      <c r="BQ928" s="3"/>
      <c r="BR928" s="3"/>
      <c r="BS928">
        <v>5</v>
      </c>
      <c r="BT928">
        <v>5</v>
      </c>
      <c r="BU928" s="3"/>
      <c r="BV928" s="3"/>
      <c r="BW928" s="3"/>
      <c r="BX928" s="3"/>
      <c r="BY928" s="3"/>
      <c r="BZ928" s="3"/>
      <c r="CA928" s="3"/>
      <c r="CB928">
        <v>0</v>
      </c>
      <c r="CC928" s="3"/>
      <c r="CD928" s="3"/>
      <c r="CE928" s="3"/>
      <c r="CF928" s="3"/>
      <c r="CG928" s="3"/>
      <c r="CH928" s="3"/>
      <c r="CI928" s="3"/>
      <c r="CJ928">
        <v>0</v>
      </c>
      <c r="CK928" s="3"/>
      <c r="CL928" s="3"/>
      <c r="CM928" s="3"/>
      <c r="CN928" s="3"/>
      <c r="CO928" s="3"/>
      <c r="CP928" s="3"/>
      <c r="CQ928">
        <v>-15</v>
      </c>
      <c r="CR928">
        <v>0</v>
      </c>
      <c r="CS928" s="3"/>
      <c r="CT928" s="3"/>
      <c r="CU928" s="3"/>
      <c r="CV928" s="3"/>
      <c r="CW928" s="3"/>
      <c r="CX928" s="3"/>
      <c r="CY928" t="s">
        <v>2</v>
      </c>
      <c r="CZ928" s="2">
        <v>27318</v>
      </c>
      <c r="DA928" s="3"/>
      <c r="DB928" s="3"/>
      <c r="DC928" s="3"/>
      <c r="DD928" s="3"/>
      <c r="DE928" s="3"/>
      <c r="DF928" s="3"/>
      <c r="DG928">
        <v>1.06</v>
      </c>
      <c r="DH928">
        <v>1.07</v>
      </c>
      <c r="DI928" s="3"/>
      <c r="DJ928" s="3"/>
      <c r="DK928" s="3"/>
      <c r="DL928" s="6">
        <f>(CM928*3+CL928*2+CK928)/6</f>
        <v>0</v>
      </c>
      <c r="DM928">
        <f>BH928+(BH928*(CG928-8.25)/8.25)</f>
        <v>0</v>
      </c>
      <c r="DN928">
        <f>BI928+(BI928*(CH928-8.25)/8.25)</f>
        <v>0</v>
      </c>
      <c r="DO928">
        <f>BJ928+(BJ928*(CI928-8.25)/8.25)</f>
        <v>0</v>
      </c>
      <c r="DP928">
        <f>BK928+(BK928*(CJ928-8.25)/8.25)</f>
        <v>0</v>
      </c>
      <c r="DQ928">
        <f>BL928+(BL928*(CK928-8.25)/8.25)</f>
        <v>0</v>
      </c>
      <c r="DR928">
        <f>BM928+(BM928*(CL928-8.25)/8.25)</f>
        <v>0</v>
      </c>
      <c r="DS928">
        <f>BN928+(BN928*(CM928-8.25)/8.25)</f>
        <v>0</v>
      </c>
      <c r="DT928" s="8">
        <f>DM928*10^8/$I928</f>
        <v>0</v>
      </c>
      <c r="DU928" s="8">
        <f>DN928*10^8/$I928</f>
        <v>0</v>
      </c>
      <c r="DV928" s="8">
        <f>DO928*10^8/$I928</f>
        <v>0</v>
      </c>
      <c r="DW928" s="8">
        <f>DP928*10^8/$I928</f>
        <v>0</v>
      </c>
      <c r="DX928" s="8">
        <f>DQ928*10^8/$I928</f>
        <v>0</v>
      </c>
      <c r="DY928" s="8">
        <f>DR928*10^8/$I928</f>
        <v>0</v>
      </c>
      <c r="DZ928" s="8">
        <f>DS928*10^8/$I928</f>
        <v>0</v>
      </c>
      <c r="EA928" s="8">
        <f>DT928*10^8/$I928</f>
        <v>0</v>
      </c>
      <c r="EB928" s="8">
        <f>DZ928*0.8</f>
        <v>0</v>
      </c>
      <c r="EC928" s="10">
        <f>G928-E928</f>
        <v>110</v>
      </c>
      <c r="ED928" s="4">
        <f>EC928/E928*100</f>
        <v>5.4054054054054053</v>
      </c>
      <c r="EE928" s="4">
        <f>DY928-G928</f>
        <v>-2145</v>
      </c>
      <c r="EF928" s="12">
        <f>EE928/G928</f>
        <v>-1</v>
      </c>
      <c r="EG928" s="4">
        <f>G928-F928</f>
        <v>0</v>
      </c>
    </row>
    <row r="929" spans="1:137" x14ac:dyDescent="0.3">
      <c r="A929">
        <v>928</v>
      </c>
      <c r="B929" t="s">
        <v>7740</v>
      </c>
      <c r="C929" t="s">
        <v>3209</v>
      </c>
      <c r="D929" t="str">
        <f>VLOOKUP(C929,Sheet1!$A$2:$B$3197,2,FALSE)</f>
        <v>건강관리기술</v>
      </c>
      <c r="E929">
        <v>54500</v>
      </c>
      <c r="F929">
        <v>29300</v>
      </c>
      <c r="G929" s="7">
        <v>31900</v>
      </c>
      <c r="H929" t="s">
        <v>872</v>
      </c>
      <c r="I929" s="7">
        <f>VALUE(LEFT(H929,FIND("/",H929)-1)) + VALUE(MID(H929,FIND("/",H929)+1,LEN(H929)))</f>
        <v>3909848</v>
      </c>
      <c r="J929" s="1">
        <v>13300</v>
      </c>
      <c r="K929" s="1">
        <f>G929*I929/(10^8)</f>
        <v>1247.2415120000001</v>
      </c>
      <c r="L929">
        <v>30</v>
      </c>
      <c r="M929">
        <v>37</v>
      </c>
      <c r="N929">
        <v>39</v>
      </c>
      <c r="O929">
        <v>48</v>
      </c>
      <c r="P929">
        <v>53</v>
      </c>
      <c r="Q929" s="3"/>
      <c r="R929" s="3"/>
      <c r="S929" s="3"/>
      <c r="T929">
        <v>-22</v>
      </c>
      <c r="U929">
        <v>-26</v>
      </c>
      <c r="V929">
        <v>-34</v>
      </c>
      <c r="W929">
        <v>-45</v>
      </c>
      <c r="X929">
        <v>-85</v>
      </c>
      <c r="Y929" s="3"/>
      <c r="Z929" s="3"/>
      <c r="AA929" s="3"/>
      <c r="AB929">
        <v>-26</v>
      </c>
      <c r="AC929">
        <v>-24</v>
      </c>
      <c r="AD929">
        <v>-31</v>
      </c>
      <c r="AE929">
        <v>-43</v>
      </c>
      <c r="AF929">
        <v>-88</v>
      </c>
      <c r="AG929" s="3"/>
      <c r="AH929" s="3"/>
      <c r="AI929" s="3"/>
      <c r="AJ929">
        <v>170</v>
      </c>
      <c r="AK929">
        <v>150</v>
      </c>
      <c r="AL929">
        <v>128</v>
      </c>
      <c r="AM929">
        <v>337</v>
      </c>
      <c r="AN929">
        <v>734</v>
      </c>
      <c r="AO929" s="3"/>
      <c r="AP929" s="3"/>
      <c r="AQ929" s="3"/>
      <c r="AR929">
        <v>17</v>
      </c>
      <c r="AS929">
        <v>18</v>
      </c>
      <c r="AT929">
        <v>21</v>
      </c>
      <c r="AU929">
        <v>29</v>
      </c>
      <c r="AV929">
        <v>389</v>
      </c>
      <c r="AW929" s="3"/>
      <c r="AX929" s="3"/>
      <c r="AY929" s="3"/>
      <c r="AZ929">
        <v>153</v>
      </c>
      <c r="BA929">
        <v>132</v>
      </c>
      <c r="BB929">
        <v>108</v>
      </c>
      <c r="BC929">
        <v>309</v>
      </c>
      <c r="BD929">
        <v>345</v>
      </c>
      <c r="BE929" s="3"/>
      <c r="BF929" s="3"/>
      <c r="BG929" s="3"/>
      <c r="BH929">
        <v>153</v>
      </c>
      <c r="BI929">
        <v>132</v>
      </c>
      <c r="BJ929">
        <v>108</v>
      </c>
      <c r="BK929">
        <v>309</v>
      </c>
      <c r="BL929">
        <v>345</v>
      </c>
      <c r="BM929" s="3"/>
      <c r="BN929" s="3"/>
      <c r="BO929" s="3"/>
      <c r="BP929">
        <v>16</v>
      </c>
      <c r="BQ929">
        <v>16</v>
      </c>
      <c r="BR929">
        <v>16</v>
      </c>
      <c r="BS929">
        <v>19</v>
      </c>
      <c r="BT929">
        <v>19</v>
      </c>
      <c r="BU929" s="3"/>
      <c r="BV929" s="3"/>
      <c r="BW929" s="3"/>
      <c r="BX929">
        <v>-23.53</v>
      </c>
      <c r="BY929">
        <v>-14.77</v>
      </c>
      <c r="BZ929">
        <v>-22.54</v>
      </c>
      <c r="CA929">
        <v>-18.66</v>
      </c>
      <c r="CB929">
        <v>-16.36</v>
      </c>
      <c r="CC929" s="3"/>
      <c r="CD929" s="3"/>
      <c r="CE929" s="3"/>
      <c r="CF929">
        <v>-27.25</v>
      </c>
      <c r="CG929">
        <v>-16.61</v>
      </c>
      <c r="CH929">
        <v>-26.19</v>
      </c>
      <c r="CI929">
        <v>-20.88</v>
      </c>
      <c r="CJ929">
        <v>-26.82</v>
      </c>
      <c r="CK929" s="3"/>
      <c r="CL929" s="3"/>
      <c r="CM929" s="3"/>
      <c r="CN929">
        <v>-857</v>
      </c>
      <c r="CO929">
        <v>-738</v>
      </c>
      <c r="CP929">
        <v>-976</v>
      </c>
      <c r="CQ929" s="1">
        <v>-1316</v>
      </c>
      <c r="CR929" s="1">
        <v>-2270</v>
      </c>
      <c r="CS929" s="3"/>
      <c r="CT929" s="3"/>
      <c r="CU929" s="3"/>
      <c r="CV929" s="3"/>
      <c r="CW929" s="3"/>
      <c r="CX929" s="3"/>
      <c r="CY929" t="s">
        <v>2</v>
      </c>
      <c r="CZ929" t="s">
        <v>2</v>
      </c>
      <c r="DA929" s="3"/>
      <c r="DB929" s="3"/>
      <c r="DC929" s="3"/>
      <c r="DD929" s="3"/>
      <c r="DE929" s="3"/>
      <c r="DF929" s="3"/>
      <c r="DG929">
        <v>4.6399999999999997</v>
      </c>
      <c r="DH929">
        <v>5.78</v>
      </c>
      <c r="DI929" s="3"/>
      <c r="DJ929" s="3"/>
      <c r="DK929" s="3"/>
      <c r="DL929" s="6">
        <f>(CM929*3+CL929*2+CK929)/6</f>
        <v>0</v>
      </c>
      <c r="DM929">
        <f>BH929+(BH929*(CG929-8.25)/8.25)</f>
        <v>-308.03999999999996</v>
      </c>
      <c r="DN929">
        <f>BI929+(BI929*(CH929-8.25)/8.25)</f>
        <v>-419.03999999999996</v>
      </c>
      <c r="DO929">
        <f>BJ929+(BJ929*(CI929-8.25)/8.25)</f>
        <v>-273.33818181818179</v>
      </c>
      <c r="DP929">
        <f>BK929+(BK929*(CJ929-8.25)/8.25)</f>
        <v>-1004.5309090909091</v>
      </c>
      <c r="DQ929">
        <f>BL929+(BL929*(CK929-8.25)/8.25)</f>
        <v>0</v>
      </c>
      <c r="DR929">
        <f>BM929+(BM929*(CL929-8.25)/8.25)</f>
        <v>0</v>
      </c>
      <c r="DS929">
        <f>BN929+(BN929*(CM929-8.25)/8.25)</f>
        <v>0</v>
      </c>
      <c r="DT929" s="8">
        <f>DM929*10^8/$I929</f>
        <v>-7878.5671463443068</v>
      </c>
      <c r="DU929" s="8">
        <f>DN929*10^8/$I929</f>
        <v>-10717.552191287232</v>
      </c>
      <c r="DV929" s="8">
        <f>DO929*10^8/$I929</f>
        <v>-6991.0181116550257</v>
      </c>
      <c r="DW929" s="8">
        <f>DP929*10^8/$I929</f>
        <v>-25692.326379207301</v>
      </c>
      <c r="DX929" s="8">
        <f>DQ929*10^8/$I929</f>
        <v>0</v>
      </c>
      <c r="DY929" s="8">
        <f>DR929*10^8/$I929</f>
        <v>0</v>
      </c>
      <c r="DZ929" s="8">
        <f>DS929*10^8/$I929</f>
        <v>0</v>
      </c>
      <c r="EA929" s="8">
        <f>DT929*10^8/$I929</f>
        <v>-201505.7144509021</v>
      </c>
      <c r="EB929" s="8">
        <f>DZ929*0.8</f>
        <v>0</v>
      </c>
      <c r="EC929" s="10">
        <f>G929-E929</f>
        <v>-22600</v>
      </c>
      <c r="ED929" s="4">
        <f>EC929/E929*100</f>
        <v>-41.467889908256886</v>
      </c>
      <c r="EE929" s="4">
        <f>DY929-G929</f>
        <v>-31900</v>
      </c>
      <c r="EF929" s="12">
        <f>EE929/G929</f>
        <v>-1</v>
      </c>
      <c r="EG929" s="4">
        <f>G929-F929</f>
        <v>2600</v>
      </c>
    </row>
    <row r="930" spans="1:137" x14ac:dyDescent="0.3">
      <c r="A930">
        <v>929</v>
      </c>
      <c r="B930" t="s">
        <v>7083</v>
      </c>
      <c r="C930" t="s">
        <v>3210</v>
      </c>
      <c r="D930" t="str">
        <f>VLOOKUP(C930,Sheet1!$A$2:$B$3197,2,FALSE)</f>
        <v>통신장비</v>
      </c>
      <c r="E930">
        <v>6730</v>
      </c>
      <c r="F930">
        <v>6050</v>
      </c>
      <c r="G930" s="7">
        <v>7380</v>
      </c>
      <c r="H930" t="s">
        <v>873</v>
      </c>
      <c r="I930" s="7">
        <f>VALUE(LEFT(H930,FIND("/",H930)-1)) + VALUE(MID(H930,FIND("/",H930)+1,LEN(H930)))</f>
        <v>9308185</v>
      </c>
      <c r="J930">
        <v>0</v>
      </c>
      <c r="K930" s="1">
        <f>G930*I930/(10^8)</f>
        <v>686.94405300000005</v>
      </c>
      <c r="L930">
        <v>155</v>
      </c>
      <c r="M930">
        <v>244</v>
      </c>
      <c r="N930">
        <v>381</v>
      </c>
      <c r="O930">
        <v>486</v>
      </c>
      <c r="P930">
        <v>219</v>
      </c>
      <c r="Q930" s="3"/>
      <c r="R930" s="3"/>
      <c r="S930" s="3"/>
      <c r="T930">
        <v>11</v>
      </c>
      <c r="U930">
        <v>13</v>
      </c>
      <c r="V930">
        <v>28</v>
      </c>
      <c r="W930">
        <v>27</v>
      </c>
      <c r="X930">
        <v>-65</v>
      </c>
      <c r="Y930" s="3"/>
      <c r="Z930" s="3"/>
      <c r="AA930" s="3"/>
      <c r="AB930">
        <v>7</v>
      </c>
      <c r="AC930">
        <v>8</v>
      </c>
      <c r="AD930">
        <v>25</v>
      </c>
      <c r="AE930">
        <v>28</v>
      </c>
      <c r="AF930">
        <v>-50</v>
      </c>
      <c r="AG930" s="3"/>
      <c r="AH930" s="3"/>
      <c r="AI930" s="3"/>
      <c r="AJ930">
        <v>243</v>
      </c>
      <c r="AK930">
        <v>292</v>
      </c>
      <c r="AL930">
        <v>343</v>
      </c>
      <c r="AM930">
        <v>389</v>
      </c>
      <c r="AN930">
        <v>345</v>
      </c>
      <c r="AO930" s="3"/>
      <c r="AP930" s="3"/>
      <c r="AQ930" s="3"/>
      <c r="AR930">
        <v>138</v>
      </c>
      <c r="AS930">
        <v>182</v>
      </c>
      <c r="AT930">
        <v>212</v>
      </c>
      <c r="AU930">
        <v>165</v>
      </c>
      <c r="AV930">
        <v>169</v>
      </c>
      <c r="AW930" s="3"/>
      <c r="AX930" s="3"/>
      <c r="AY930" s="3"/>
      <c r="AZ930">
        <v>104</v>
      </c>
      <c r="BA930">
        <v>110</v>
      </c>
      <c r="BB930">
        <v>131</v>
      </c>
      <c r="BC930">
        <v>224</v>
      </c>
      <c r="BD930">
        <v>176</v>
      </c>
      <c r="BE930" s="3"/>
      <c r="BF930" s="3"/>
      <c r="BG930" s="3"/>
      <c r="BH930">
        <v>104</v>
      </c>
      <c r="BI930">
        <v>110</v>
      </c>
      <c r="BJ930">
        <v>131</v>
      </c>
      <c r="BK930">
        <v>224</v>
      </c>
      <c r="BL930">
        <v>176</v>
      </c>
      <c r="BM930" s="3"/>
      <c r="BN930" s="3"/>
      <c r="BO930" s="3"/>
      <c r="BP930">
        <v>41</v>
      </c>
      <c r="BQ930">
        <v>41</v>
      </c>
      <c r="BR930">
        <v>41</v>
      </c>
      <c r="BS930">
        <v>47</v>
      </c>
      <c r="BT930">
        <v>47</v>
      </c>
      <c r="BU930" s="3"/>
      <c r="BV930" s="3"/>
      <c r="BW930" s="3"/>
      <c r="BX930">
        <v>3.04</v>
      </c>
      <c r="BY930">
        <v>2.84</v>
      </c>
      <c r="BZ930">
        <v>8.02</v>
      </c>
      <c r="CA930">
        <v>7.68</v>
      </c>
      <c r="CB930">
        <v>-13.63</v>
      </c>
      <c r="CC930" s="3"/>
      <c r="CD930" s="3"/>
      <c r="CE930" s="3"/>
      <c r="CF930">
        <v>6.91</v>
      </c>
      <c r="CG930">
        <v>7.08</v>
      </c>
      <c r="CH930">
        <v>21.13</v>
      </c>
      <c r="CI930">
        <v>15.85</v>
      </c>
      <c r="CJ930">
        <v>-25.02</v>
      </c>
      <c r="CK930" s="3"/>
      <c r="CL930" s="3"/>
      <c r="CM930" s="3"/>
      <c r="CN930">
        <v>84</v>
      </c>
      <c r="CO930">
        <v>92</v>
      </c>
      <c r="CP930">
        <v>308</v>
      </c>
      <c r="CQ930">
        <v>339</v>
      </c>
      <c r="CR930">
        <v>-538</v>
      </c>
      <c r="CS930" s="3"/>
      <c r="CT930" s="3"/>
      <c r="CU930" s="3"/>
      <c r="CV930" s="3"/>
      <c r="CW930" s="3"/>
      <c r="CX930" s="3"/>
      <c r="CY930">
        <v>28.68</v>
      </c>
      <c r="CZ930" t="s">
        <v>2</v>
      </c>
      <c r="DA930" s="3"/>
      <c r="DB930" s="3"/>
      <c r="DC930" s="3"/>
      <c r="DD930" s="3"/>
      <c r="DE930" s="3"/>
      <c r="DF930" s="3"/>
      <c r="DG930">
        <v>4.03</v>
      </c>
      <c r="DH930">
        <v>3.51</v>
      </c>
      <c r="DI930" s="3"/>
      <c r="DJ930" s="3"/>
      <c r="DK930" s="3"/>
      <c r="DL930" s="6">
        <f>(CM930*3+CL930*2+CK930)/6</f>
        <v>0</v>
      </c>
      <c r="DM930">
        <f>BH930+(BH930*(CG930-8.25)/8.25)</f>
        <v>89.25090909090909</v>
      </c>
      <c r="DN930">
        <f>BI930+(BI930*(CH930-8.25)/8.25)</f>
        <v>281.73333333333335</v>
      </c>
      <c r="DO930">
        <f>BJ930+(BJ930*(CI930-8.25)/8.25)</f>
        <v>251.67878787878789</v>
      </c>
      <c r="DP930">
        <f>BK930+(BK930*(CJ930-8.25)/8.25)</f>
        <v>-679.33090909090902</v>
      </c>
      <c r="DQ930">
        <f>BL930+(BL930*(CK930-8.25)/8.25)</f>
        <v>0</v>
      </c>
      <c r="DR930">
        <f>BM930+(BM930*(CL930-8.25)/8.25)</f>
        <v>0</v>
      </c>
      <c r="DS930">
        <f>BN930+(BN930*(CM930-8.25)/8.25)</f>
        <v>0</v>
      </c>
      <c r="DT930" s="8">
        <f>DM930*10^8/$I930</f>
        <v>958.84330931227839</v>
      </c>
      <c r="DU930" s="8">
        <f>DN930*10^8/$I930</f>
        <v>3026.7268359334644</v>
      </c>
      <c r="DV930" s="8">
        <f>DO930*10^8/$I930</f>
        <v>2703.8438522524839</v>
      </c>
      <c r="DW930" s="8">
        <f>DP930*10^8/$I930</f>
        <v>-7298.2102213364806</v>
      </c>
      <c r="DX930" s="8">
        <f>DQ930*10^8/$I930</f>
        <v>0</v>
      </c>
      <c r="DY930" s="8">
        <f>DR930*10^8/$I930</f>
        <v>0</v>
      </c>
      <c r="DZ930" s="8">
        <f>DS930*10^8/$I930</f>
        <v>0</v>
      </c>
      <c r="EA930" s="8">
        <f>DT930*10^8/$I930</f>
        <v>10301.077055433239</v>
      </c>
      <c r="EB930" s="8">
        <f>DZ930*0.8</f>
        <v>0</v>
      </c>
      <c r="EC930" s="10">
        <f>G930-E930</f>
        <v>650</v>
      </c>
      <c r="ED930" s="4">
        <f>EC930/E930*100</f>
        <v>9.6582466567607739</v>
      </c>
      <c r="EE930" s="4">
        <f>DY930-G930</f>
        <v>-7380</v>
      </c>
      <c r="EF930" s="12">
        <f>EE930/G930</f>
        <v>-1</v>
      </c>
      <c r="EG930" s="4">
        <f>G930-F930</f>
        <v>1330</v>
      </c>
    </row>
    <row r="931" spans="1:137" x14ac:dyDescent="0.3">
      <c r="A931">
        <v>930</v>
      </c>
      <c r="B931" t="s">
        <v>5998</v>
      </c>
      <c r="C931" t="s">
        <v>3211</v>
      </c>
      <c r="D931" t="str">
        <f>VLOOKUP(C931,Sheet1!$A$2:$B$3197,2,FALSE)</f>
        <v>통신장비</v>
      </c>
      <c r="E931">
        <v>28350</v>
      </c>
      <c r="F931">
        <v>29550</v>
      </c>
      <c r="G931" s="7">
        <v>29550</v>
      </c>
      <c r="H931" t="s">
        <v>874</v>
      </c>
      <c r="I931" s="7">
        <f>VALUE(LEFT(H931,FIND("/",H931)-1)) + VALUE(MID(H931,FIND("/",H931)+1,LEN(H931)))</f>
        <v>3596588</v>
      </c>
      <c r="J931">
        <v>0</v>
      </c>
      <c r="K931" s="1">
        <f>G931*I931/(10^8)</f>
        <v>1062.7917540000001</v>
      </c>
      <c r="L931" s="3"/>
      <c r="M931">
        <v>114</v>
      </c>
      <c r="N931">
        <v>193</v>
      </c>
      <c r="O931">
        <v>162</v>
      </c>
      <c r="P931">
        <v>182</v>
      </c>
      <c r="Q931">
        <v>467</v>
      </c>
      <c r="R931">
        <v>742</v>
      </c>
      <c r="S931">
        <v>865</v>
      </c>
      <c r="T931" s="3"/>
      <c r="U931">
        <v>11</v>
      </c>
      <c r="V931">
        <v>46</v>
      </c>
      <c r="W931">
        <v>11</v>
      </c>
      <c r="X931">
        <v>-6</v>
      </c>
      <c r="Y931">
        <v>36</v>
      </c>
      <c r="Z931">
        <v>76</v>
      </c>
      <c r="AA931">
        <v>101</v>
      </c>
      <c r="AB931" s="3"/>
      <c r="AC931">
        <v>9</v>
      </c>
      <c r="AD931">
        <v>37</v>
      </c>
      <c r="AE931">
        <v>12</v>
      </c>
      <c r="AF931">
        <v>-2</v>
      </c>
      <c r="AG931">
        <v>21</v>
      </c>
      <c r="AH931">
        <v>54</v>
      </c>
      <c r="AI931">
        <v>78</v>
      </c>
      <c r="AJ931" s="3"/>
      <c r="AK931">
        <v>117</v>
      </c>
      <c r="AL931">
        <v>178</v>
      </c>
      <c r="AM931">
        <v>298</v>
      </c>
      <c r="AN931">
        <v>586</v>
      </c>
      <c r="AO931">
        <v>645</v>
      </c>
      <c r="AP931">
        <v>748</v>
      </c>
      <c r="AQ931">
        <v>855</v>
      </c>
      <c r="AR931" s="3"/>
      <c r="AS931">
        <v>48</v>
      </c>
      <c r="AT931">
        <v>47</v>
      </c>
      <c r="AU931">
        <v>41</v>
      </c>
      <c r="AV931">
        <v>262</v>
      </c>
      <c r="AW931">
        <v>300</v>
      </c>
      <c r="AX931">
        <v>349</v>
      </c>
      <c r="AY931">
        <v>378</v>
      </c>
      <c r="AZ931" s="3"/>
      <c r="BA931">
        <v>69</v>
      </c>
      <c r="BB931">
        <v>131</v>
      </c>
      <c r="BC931">
        <v>257</v>
      </c>
      <c r="BD931">
        <v>324</v>
      </c>
      <c r="BE931">
        <v>345</v>
      </c>
      <c r="BF931">
        <v>399</v>
      </c>
      <c r="BG931">
        <v>477</v>
      </c>
      <c r="BH931" s="3"/>
      <c r="BI931">
        <v>69</v>
      </c>
      <c r="BJ931">
        <v>131</v>
      </c>
      <c r="BK931">
        <v>257</v>
      </c>
      <c r="BL931">
        <v>292</v>
      </c>
      <c r="BM931">
        <v>308</v>
      </c>
      <c r="BN931">
        <v>355</v>
      </c>
      <c r="BO931">
        <v>423</v>
      </c>
      <c r="BP931" s="3"/>
      <c r="BQ931">
        <v>2</v>
      </c>
      <c r="BR931">
        <v>12</v>
      </c>
      <c r="BS931">
        <v>17</v>
      </c>
      <c r="BT931">
        <v>18</v>
      </c>
      <c r="BU931">
        <v>18</v>
      </c>
      <c r="BV931">
        <v>18</v>
      </c>
      <c r="BW931">
        <v>18</v>
      </c>
      <c r="BX931" s="3"/>
      <c r="BY931" s="3"/>
      <c r="BZ931">
        <v>25.38</v>
      </c>
      <c r="CA931">
        <v>5.04</v>
      </c>
      <c r="CB931">
        <v>-0.53</v>
      </c>
      <c r="CC931">
        <v>3.41</v>
      </c>
      <c r="CD931">
        <v>7.75</v>
      </c>
      <c r="CE931">
        <v>9.73</v>
      </c>
      <c r="CF931" s="3"/>
      <c r="CG931" s="3"/>
      <c r="CH931">
        <v>37.36</v>
      </c>
      <c r="CI931">
        <v>6.17</v>
      </c>
      <c r="CJ931">
        <v>-2.2200000000000002</v>
      </c>
      <c r="CK931">
        <v>5.67</v>
      </c>
      <c r="CL931">
        <v>14.18</v>
      </c>
      <c r="CM931">
        <v>17.48</v>
      </c>
      <c r="CN931" s="3"/>
      <c r="CO931">
        <v>398</v>
      </c>
      <c r="CP931" s="1">
        <v>1588</v>
      </c>
      <c r="CQ931">
        <v>432</v>
      </c>
      <c r="CR931">
        <v>-170</v>
      </c>
      <c r="CS931">
        <v>473</v>
      </c>
      <c r="CT931" s="1">
        <v>1307</v>
      </c>
      <c r="CU931" s="1">
        <v>1891</v>
      </c>
      <c r="CV931" s="3"/>
      <c r="CW931" s="3"/>
      <c r="CX931" s="3"/>
      <c r="CY931">
        <v>64.92</v>
      </c>
      <c r="CZ931" t="s">
        <v>2</v>
      </c>
      <c r="DA931">
        <v>62.52</v>
      </c>
      <c r="DB931">
        <v>22.61</v>
      </c>
      <c r="DC931">
        <v>15.63</v>
      </c>
      <c r="DD931" s="3"/>
      <c r="DE931" s="3"/>
      <c r="DF931" s="3"/>
      <c r="DG931">
        <v>3.78</v>
      </c>
      <c r="DH931">
        <v>3.46</v>
      </c>
      <c r="DI931">
        <v>3.45</v>
      </c>
      <c r="DJ931">
        <v>2.99</v>
      </c>
      <c r="DK931">
        <v>2.5099999999999998</v>
      </c>
      <c r="DL931" s="6">
        <f>(CM931*3+CL931*2+CK931)/6</f>
        <v>14.411666666666667</v>
      </c>
      <c r="DM931">
        <f>BH931+(BH931*(CG931-8.25)/8.25)</f>
        <v>0</v>
      </c>
      <c r="DN931">
        <f>BI931+(BI931*(CH931-8.25)/8.25)</f>
        <v>312.46545454545458</v>
      </c>
      <c r="DO931">
        <f>BJ931+(BJ931*(CI931-8.25)/8.25)</f>
        <v>97.972121212121209</v>
      </c>
      <c r="DP931">
        <f>BK931+(BK931*(CJ931-8.25)/8.25)</f>
        <v>-69.156363636363608</v>
      </c>
      <c r="DQ931">
        <f>BL931+(BL931*(CK931-8.25)/8.25)</f>
        <v>200.68363636363637</v>
      </c>
      <c r="DR931">
        <f>BM931+(BM931*(CL931-8.25)/8.25)</f>
        <v>529.38666666666666</v>
      </c>
      <c r="DS931">
        <f>BN931+(BN931*(CM931-8.25)/8.25)</f>
        <v>752.16969696969704</v>
      </c>
      <c r="DT931" s="8">
        <f>DM931*10^8/$I931</f>
        <v>0</v>
      </c>
      <c r="DU931" s="8">
        <f>DN931*10^8/$I931</f>
        <v>8687.8300918941659</v>
      </c>
      <c r="DV931" s="8">
        <f>DO931*10^8/$I931</f>
        <v>2724.0295861555787</v>
      </c>
      <c r="DW931" s="8">
        <f>DP931*10^8/$I931</f>
        <v>-1922.832518941942</v>
      </c>
      <c r="DX931" s="8">
        <f>DQ931*10^8/$I931</f>
        <v>5579.8338971168332</v>
      </c>
      <c r="DY931" s="8">
        <f>DR931*10^8/$I931</f>
        <v>14719.135654866965</v>
      </c>
      <c r="DZ931" s="8">
        <f>DS931*10^8/$I931</f>
        <v>20913.4239721007</v>
      </c>
      <c r="EA931" s="8">
        <f>DT931*10^8/$I931</f>
        <v>0</v>
      </c>
      <c r="EB931" s="8">
        <f>DZ931*0.8</f>
        <v>16730.73917768056</v>
      </c>
      <c r="EC931" s="10">
        <f>G931-E931</f>
        <v>1200</v>
      </c>
      <c r="ED931" s="4">
        <f>EC931/E931*100</f>
        <v>4.2328042328042326</v>
      </c>
      <c r="EE931" s="4">
        <f>DY931-G931</f>
        <v>-14830.864345133035</v>
      </c>
      <c r="EF931" s="12">
        <f>EE931/G931</f>
        <v>-0.50189050237336841</v>
      </c>
      <c r="EG931" s="4">
        <f>G931-F931</f>
        <v>0</v>
      </c>
    </row>
    <row r="932" spans="1:137" x14ac:dyDescent="0.3">
      <c r="A932">
        <v>931</v>
      </c>
      <c r="B932" t="s">
        <v>6531</v>
      </c>
      <c r="C932" t="s">
        <v>3212</v>
      </c>
      <c r="D932" t="str">
        <f>VLOOKUP(C932,Sheet1!$A$2:$B$3197,2,FALSE)</f>
        <v>교육서비스</v>
      </c>
      <c r="E932">
        <v>1660</v>
      </c>
      <c r="F932">
        <v>3040</v>
      </c>
      <c r="G932" s="7">
        <v>2910</v>
      </c>
      <c r="H932" t="s">
        <v>875</v>
      </c>
      <c r="I932" s="7">
        <f>VALUE(LEFT(H932,FIND("/",H932)-1)) + VALUE(MID(H932,FIND("/",H932)+1,LEN(H932)))</f>
        <v>44946655</v>
      </c>
      <c r="J932" s="1">
        <v>6607</v>
      </c>
      <c r="K932" s="1">
        <f>G932*I932/(10^8)</f>
        <v>1307.9476605</v>
      </c>
      <c r="L932">
        <v>223</v>
      </c>
      <c r="M932">
        <v>255</v>
      </c>
      <c r="N932">
        <v>396</v>
      </c>
      <c r="O932">
        <v>547</v>
      </c>
      <c r="P932">
        <v>599</v>
      </c>
      <c r="Q932" s="3"/>
      <c r="R932" s="3"/>
      <c r="S932" s="3"/>
      <c r="T932">
        <v>3</v>
      </c>
      <c r="U932">
        <v>17</v>
      </c>
      <c r="V932">
        <v>59</v>
      </c>
      <c r="W932">
        <v>73</v>
      </c>
      <c r="X932">
        <v>41</v>
      </c>
      <c r="Y932" s="3"/>
      <c r="Z932" s="3"/>
      <c r="AA932" s="3"/>
      <c r="AB932">
        <v>1</v>
      </c>
      <c r="AC932">
        <v>11</v>
      </c>
      <c r="AD932">
        <v>67</v>
      </c>
      <c r="AE932">
        <v>64</v>
      </c>
      <c r="AF932">
        <v>-8</v>
      </c>
      <c r="AG932" s="3"/>
      <c r="AH932" s="3"/>
      <c r="AI932" s="3"/>
      <c r="AJ932">
        <v>145</v>
      </c>
      <c r="AK932">
        <v>171</v>
      </c>
      <c r="AL932">
        <v>251</v>
      </c>
      <c r="AM932">
        <v>419</v>
      </c>
      <c r="AN932">
        <v>595</v>
      </c>
      <c r="AO932" s="3"/>
      <c r="AP932" s="3"/>
      <c r="AQ932" s="3"/>
      <c r="AR932">
        <v>129</v>
      </c>
      <c r="AS932">
        <v>145</v>
      </c>
      <c r="AT932">
        <v>153</v>
      </c>
      <c r="AU932">
        <v>260</v>
      </c>
      <c r="AV932">
        <v>310</v>
      </c>
      <c r="AW932" s="3"/>
      <c r="AX932" s="3"/>
      <c r="AY932" s="3"/>
      <c r="AZ932">
        <v>16</v>
      </c>
      <c r="BA932">
        <v>26</v>
      </c>
      <c r="BB932">
        <v>98</v>
      </c>
      <c r="BC932">
        <v>160</v>
      </c>
      <c r="BD932">
        <v>285</v>
      </c>
      <c r="BE932" s="3"/>
      <c r="BF932" s="3"/>
      <c r="BG932" s="3"/>
      <c r="BH932">
        <v>16</v>
      </c>
      <c r="BI932">
        <v>26</v>
      </c>
      <c r="BJ932">
        <v>96</v>
      </c>
      <c r="BK932">
        <v>159</v>
      </c>
      <c r="BL932">
        <v>276</v>
      </c>
      <c r="BM932" s="3"/>
      <c r="BN932" s="3"/>
      <c r="BO932" s="3"/>
      <c r="BP932">
        <v>120</v>
      </c>
      <c r="BQ932">
        <v>120</v>
      </c>
      <c r="BR932">
        <v>144</v>
      </c>
      <c r="BS932">
        <v>35</v>
      </c>
      <c r="BT932">
        <v>42</v>
      </c>
      <c r="BU932" s="3"/>
      <c r="BV932" s="3"/>
      <c r="BW932" s="3"/>
      <c r="BX932">
        <v>0.98</v>
      </c>
      <c r="BY932">
        <v>7.12</v>
      </c>
      <c r="BZ932">
        <v>31.93</v>
      </c>
      <c r="CA932">
        <v>19.07</v>
      </c>
      <c r="CB932">
        <v>-1.5</v>
      </c>
      <c r="CC932" s="3"/>
      <c r="CD932" s="3"/>
      <c r="CE932" s="3"/>
      <c r="CF932">
        <v>8.0299999999999994</v>
      </c>
      <c r="CG932">
        <v>53.56</v>
      </c>
      <c r="CH932">
        <v>106.81</v>
      </c>
      <c r="CI932">
        <v>51.13</v>
      </c>
      <c r="CJ932">
        <v>-2.5099999999999998</v>
      </c>
      <c r="CK932" s="3"/>
      <c r="CL932" s="3"/>
      <c r="CM932" s="3"/>
      <c r="CN932">
        <v>4</v>
      </c>
      <c r="CO932">
        <v>33</v>
      </c>
      <c r="CP932">
        <v>163</v>
      </c>
      <c r="CQ932">
        <v>157</v>
      </c>
      <c r="CR932">
        <v>-13</v>
      </c>
      <c r="CS932" s="3"/>
      <c r="CT932" s="3"/>
      <c r="CU932" s="3"/>
      <c r="CV932" s="3"/>
      <c r="CW932" s="3"/>
      <c r="CX932" s="3"/>
      <c r="CY932" s="3"/>
      <c r="CZ932" t="s">
        <v>2</v>
      </c>
      <c r="DA932" s="3"/>
      <c r="DB932" s="3"/>
      <c r="DC932" s="3"/>
      <c r="DD932" s="3"/>
      <c r="DE932" s="3"/>
      <c r="DF932" s="3"/>
      <c r="DG932" s="3"/>
      <c r="DH932">
        <v>2.2799999999999998</v>
      </c>
      <c r="DI932" s="3"/>
      <c r="DJ932" s="3"/>
      <c r="DK932" s="3"/>
      <c r="DL932" s="6">
        <f>(CM932*3+CL932*2+CK932)/6</f>
        <v>0</v>
      </c>
      <c r="DM932">
        <f>BH932+(BH932*(CG932-8.25)/8.25)</f>
        <v>103.87393939393939</v>
      </c>
      <c r="DN932">
        <f>BI932+(BI932*(CH932-8.25)/8.25)</f>
        <v>336.61333333333334</v>
      </c>
      <c r="DO932">
        <f>BJ932+(BJ932*(CI932-8.25)/8.25)</f>
        <v>594.96727272727276</v>
      </c>
      <c r="DP932">
        <f>BK932+(BK932*(CJ932-8.25)/8.25)</f>
        <v>-48.374545454545455</v>
      </c>
      <c r="DQ932">
        <f>BL932+(BL932*(CK932-8.25)/8.25)</f>
        <v>0</v>
      </c>
      <c r="DR932">
        <f>BM932+(BM932*(CL932-8.25)/8.25)</f>
        <v>0</v>
      </c>
      <c r="DS932">
        <f>BN932+(BN932*(CM932-8.25)/8.25)</f>
        <v>0</v>
      </c>
      <c r="DT932" s="8">
        <f>DM932*10^8/$I932</f>
        <v>231.10493849640068</v>
      </c>
      <c r="DU932" s="8">
        <f>DN932*10^8/$I932</f>
        <v>748.91742963593924</v>
      </c>
      <c r="DV932" s="8">
        <f>DO932*10^8/$I932</f>
        <v>1323.7186899164637</v>
      </c>
      <c r="DW932" s="8">
        <f>DP932*10^8/$I932</f>
        <v>-107.62657522466455</v>
      </c>
      <c r="DX932" s="8">
        <f>DQ932*10^8/$I932</f>
        <v>0</v>
      </c>
      <c r="DY932" s="8">
        <f>DR932*10^8/$I932</f>
        <v>0</v>
      </c>
      <c r="DZ932" s="8">
        <f>DS932*10^8/$I932</f>
        <v>0</v>
      </c>
      <c r="EA932" s="8">
        <f>DT932*10^8/$I932</f>
        <v>514.17605714240733</v>
      </c>
      <c r="EB932" s="8">
        <f>DZ932*0.8</f>
        <v>0</v>
      </c>
      <c r="EC932" s="10">
        <f>G932-E932</f>
        <v>1250</v>
      </c>
      <c r="ED932" s="4">
        <f>EC932/E932*100</f>
        <v>75.301204819277118</v>
      </c>
      <c r="EE932" s="4">
        <f>DY932-G932</f>
        <v>-2910</v>
      </c>
      <c r="EF932" s="12">
        <f>EE932/G932</f>
        <v>-1</v>
      </c>
      <c r="EG932" s="4">
        <f>G932-F932</f>
        <v>-130</v>
      </c>
    </row>
    <row r="933" spans="1:137" x14ac:dyDescent="0.3">
      <c r="A933">
        <v>932</v>
      </c>
      <c r="B933" t="s">
        <v>6541</v>
      </c>
      <c r="C933" t="s">
        <v>3213</v>
      </c>
      <c r="D933" t="str">
        <f>VLOOKUP(C933,Sheet1!$A$2:$B$3197,2,FALSE)</f>
        <v>창업투자</v>
      </c>
      <c r="E933">
        <v>2085</v>
      </c>
      <c r="F933">
        <v>2170</v>
      </c>
      <c r="G933" s="7">
        <v>2950</v>
      </c>
      <c r="H933" t="s">
        <v>876</v>
      </c>
      <c r="I933" s="7">
        <f>VALUE(LEFT(H933,FIND("/",H933)-1)) + VALUE(MID(H933,FIND("/",H933)+1,LEN(H933)))</f>
        <v>5020000</v>
      </c>
      <c r="J933">
        <v>0</v>
      </c>
      <c r="K933" s="1">
        <f>G933*I933/(10^8)</f>
        <v>148.09</v>
      </c>
      <c r="L933" s="3"/>
      <c r="M933" s="3"/>
      <c r="N933" s="3"/>
      <c r="O933">
        <v>0</v>
      </c>
      <c r="P933">
        <v>0</v>
      </c>
      <c r="Q933" s="3"/>
      <c r="R933" s="3"/>
      <c r="S933" s="3"/>
      <c r="T933" s="3"/>
      <c r="U933" s="3"/>
      <c r="V933" s="3"/>
      <c r="W933">
        <v>0</v>
      </c>
      <c r="X933">
        <v>0</v>
      </c>
      <c r="Y933" s="3"/>
      <c r="Z933" s="3"/>
      <c r="AA933" s="3"/>
      <c r="AB933" s="3"/>
      <c r="AC933" s="3"/>
      <c r="AD933" s="3"/>
      <c r="AE933">
        <v>0</v>
      </c>
      <c r="AF933">
        <v>1</v>
      </c>
      <c r="AG933" s="3"/>
      <c r="AH933" s="3"/>
      <c r="AI933" s="3"/>
      <c r="AJ933" s="3"/>
      <c r="AK933" s="3"/>
      <c r="AL933" s="3"/>
      <c r="AM933">
        <v>101</v>
      </c>
      <c r="AN933">
        <v>102</v>
      </c>
      <c r="AO933" s="3"/>
      <c r="AP933" s="3"/>
      <c r="AQ933" s="3"/>
      <c r="AR933" s="3"/>
      <c r="AS933" s="3"/>
      <c r="AT933" s="3"/>
      <c r="AU933">
        <v>9</v>
      </c>
      <c r="AV933">
        <v>9</v>
      </c>
      <c r="AW933" s="3"/>
      <c r="AX933" s="3"/>
      <c r="AY933" s="3"/>
      <c r="AZ933" s="3"/>
      <c r="BA933" s="3"/>
      <c r="BB933" s="3"/>
      <c r="BC933">
        <v>92</v>
      </c>
      <c r="BD933">
        <v>93</v>
      </c>
      <c r="BE933" s="3"/>
      <c r="BF933" s="3"/>
      <c r="BG933" s="3"/>
      <c r="BH933" s="3"/>
      <c r="BI933" s="3"/>
      <c r="BJ933" s="3"/>
      <c r="BK933">
        <v>92</v>
      </c>
      <c r="BL933">
        <v>93</v>
      </c>
      <c r="BM933" s="3"/>
      <c r="BN933" s="3"/>
      <c r="BO933" s="3"/>
      <c r="BP933" s="3"/>
      <c r="BQ933" s="3"/>
      <c r="BR933" s="3"/>
      <c r="BS933">
        <v>5</v>
      </c>
      <c r="BT933">
        <v>5</v>
      </c>
      <c r="BU933" s="3"/>
      <c r="BV933" s="3"/>
      <c r="BW933" s="3"/>
      <c r="BX933" s="3"/>
      <c r="BY933" s="3"/>
      <c r="BZ933" s="3"/>
      <c r="CA933" s="3"/>
      <c r="CB933">
        <v>0.59</v>
      </c>
      <c r="CC933" s="3"/>
      <c r="CD933" s="3"/>
      <c r="CE933" s="3"/>
      <c r="CF933" s="3"/>
      <c r="CG933" s="3"/>
      <c r="CH933" s="3"/>
      <c r="CI933" s="3"/>
      <c r="CJ933">
        <v>0.65</v>
      </c>
      <c r="CK933" s="3"/>
      <c r="CL933" s="3"/>
      <c r="CM933" s="3"/>
      <c r="CN933" s="3"/>
      <c r="CO933" s="3"/>
      <c r="CP933" s="3"/>
      <c r="CQ933">
        <v>-14</v>
      </c>
      <c r="CR933">
        <v>12</v>
      </c>
      <c r="CS933" s="3"/>
      <c r="CT933" s="3"/>
      <c r="CU933" s="3"/>
      <c r="CV933" s="3"/>
      <c r="CW933" s="3"/>
      <c r="CX933" s="3"/>
      <c r="CY933" t="s">
        <v>2</v>
      </c>
      <c r="CZ933">
        <v>171.61</v>
      </c>
      <c r="DA933" s="3"/>
      <c r="DB933" s="3"/>
      <c r="DC933" s="3"/>
      <c r="DD933" s="3"/>
      <c r="DE933" s="3"/>
      <c r="DF933" s="3"/>
      <c r="DG933">
        <v>1.0900000000000001</v>
      </c>
      <c r="DH933">
        <v>1.1200000000000001</v>
      </c>
      <c r="DI933" s="3"/>
      <c r="DJ933" s="3"/>
      <c r="DK933" s="3"/>
      <c r="DL933" s="6">
        <f>(CM933*3+CL933*2+CK933)/6</f>
        <v>0</v>
      </c>
      <c r="DM933">
        <f>BH933+(BH933*(CG933-8.25)/8.25)</f>
        <v>0</v>
      </c>
      <c r="DN933">
        <f>BI933+(BI933*(CH933-8.25)/8.25)</f>
        <v>0</v>
      </c>
      <c r="DO933">
        <f>BJ933+(BJ933*(CI933-8.25)/8.25)</f>
        <v>0</v>
      </c>
      <c r="DP933">
        <f>BK933+(BK933*(CJ933-8.25)/8.25)</f>
        <v>7.2484848484848499</v>
      </c>
      <c r="DQ933">
        <f>BL933+(BL933*(CK933-8.25)/8.25)</f>
        <v>0</v>
      </c>
      <c r="DR933">
        <f>BM933+(BM933*(CL933-8.25)/8.25)</f>
        <v>0</v>
      </c>
      <c r="DS933">
        <f>BN933+(BN933*(CM933-8.25)/8.25)</f>
        <v>0</v>
      </c>
      <c r="DT933" s="8">
        <f>DM933*10^8/$I933</f>
        <v>0</v>
      </c>
      <c r="DU933" s="8">
        <f>DN933*10^8/$I933</f>
        <v>0</v>
      </c>
      <c r="DV933" s="8">
        <f>DO933*10^8/$I933</f>
        <v>0</v>
      </c>
      <c r="DW933" s="8">
        <f>DP933*10^8/$I933</f>
        <v>144.39212845587352</v>
      </c>
      <c r="DX933" s="8">
        <f>DQ933*10^8/$I933</f>
        <v>0</v>
      </c>
      <c r="DY933" s="8">
        <f>DR933*10^8/$I933</f>
        <v>0</v>
      </c>
      <c r="DZ933" s="8">
        <f>DS933*10^8/$I933</f>
        <v>0</v>
      </c>
      <c r="EA933" s="8">
        <f>DT933*10^8/$I933</f>
        <v>0</v>
      </c>
      <c r="EB933" s="8">
        <f>DZ933*0.8</f>
        <v>0</v>
      </c>
      <c r="EC933" s="10">
        <f>G933-E933</f>
        <v>865</v>
      </c>
      <c r="ED933" s="4">
        <f>EC933/E933*100</f>
        <v>41.486810551558747</v>
      </c>
      <c r="EE933" s="4">
        <f>DY933-G933</f>
        <v>-2950</v>
      </c>
      <c r="EF933" s="12">
        <f>EE933/G933</f>
        <v>-1</v>
      </c>
      <c r="EG933" s="4">
        <f>G933-F933</f>
        <v>780</v>
      </c>
    </row>
    <row r="934" spans="1:137" x14ac:dyDescent="0.3">
      <c r="A934">
        <v>933</v>
      </c>
      <c r="B934" t="s">
        <v>7421</v>
      </c>
      <c r="C934" t="s">
        <v>7988</v>
      </c>
      <c r="D934" t="str">
        <f>VLOOKUP(C934,Sheet1!$A$2:$B$3197,2,FALSE)</f>
        <v>제약</v>
      </c>
      <c r="E934" s="7">
        <v>15950</v>
      </c>
      <c r="F934" s="7">
        <v>13200</v>
      </c>
      <c r="G934" s="7">
        <v>13000</v>
      </c>
      <c r="H934" t="s">
        <v>877</v>
      </c>
      <c r="I934" s="7">
        <f>VALUE(LEFT(H934,FIND("/",H934)-1)) + VALUE(MID(H934,FIND("/",H934)+1,LEN(H934)))</f>
        <v>19568634</v>
      </c>
      <c r="J934" s="1">
        <v>8400</v>
      </c>
      <c r="K934" s="1">
        <f>G934*I934/(10^8)</f>
        <v>2543.9224199999999</v>
      </c>
      <c r="L934">
        <v>0</v>
      </c>
      <c r="M934">
        <v>0</v>
      </c>
      <c r="N934">
        <v>0</v>
      </c>
      <c r="O934">
        <v>583</v>
      </c>
      <c r="P934">
        <v>63</v>
      </c>
      <c r="Q934" s="3"/>
      <c r="R934" s="3"/>
      <c r="S934" s="3"/>
      <c r="T934">
        <v>-25</v>
      </c>
      <c r="U934">
        <v>-81</v>
      </c>
      <c r="V934">
        <v>-158</v>
      </c>
      <c r="W934">
        <v>6</v>
      </c>
      <c r="X934">
        <v>-196</v>
      </c>
      <c r="Y934" s="3"/>
      <c r="Z934" s="3"/>
      <c r="AA934" s="3"/>
      <c r="AB934">
        <v>-21</v>
      </c>
      <c r="AC934">
        <v>-98</v>
      </c>
      <c r="AD934">
        <v>-407</v>
      </c>
      <c r="AE934">
        <v>13</v>
      </c>
      <c r="AF934">
        <v>-192</v>
      </c>
      <c r="AG934" s="3"/>
      <c r="AH934" s="3"/>
      <c r="AI934" s="3"/>
      <c r="AJ934">
        <v>131</v>
      </c>
      <c r="AK934">
        <v>190</v>
      </c>
      <c r="AL934">
        <v>116</v>
      </c>
      <c r="AM934">
        <v>797</v>
      </c>
      <c r="AN934">
        <v>635</v>
      </c>
      <c r="AO934" s="3"/>
      <c r="AP934" s="3"/>
      <c r="AQ934" s="3"/>
      <c r="AR934">
        <v>143</v>
      </c>
      <c r="AS934">
        <v>298</v>
      </c>
      <c r="AT934">
        <v>576</v>
      </c>
      <c r="AU934">
        <v>47</v>
      </c>
      <c r="AV934">
        <v>43</v>
      </c>
      <c r="AW934" s="3"/>
      <c r="AX934" s="3"/>
      <c r="AY934" s="3"/>
      <c r="AZ934">
        <v>-12</v>
      </c>
      <c r="BA934">
        <v>-108</v>
      </c>
      <c r="BB934">
        <v>-459</v>
      </c>
      <c r="BC934">
        <v>750</v>
      </c>
      <c r="BD934">
        <v>592</v>
      </c>
      <c r="BE934" s="3"/>
      <c r="BF934" s="3"/>
      <c r="BG934" s="3"/>
      <c r="BH934">
        <v>-12</v>
      </c>
      <c r="BI934">
        <v>-108</v>
      </c>
      <c r="BJ934">
        <v>-459</v>
      </c>
      <c r="BK934">
        <v>750</v>
      </c>
      <c r="BL934">
        <v>592</v>
      </c>
      <c r="BM934" s="3"/>
      <c r="BN934" s="3"/>
      <c r="BO934" s="3"/>
      <c r="BP934">
        <v>5</v>
      </c>
      <c r="BQ934">
        <v>10</v>
      </c>
      <c r="BR934">
        <v>10</v>
      </c>
      <c r="BS934">
        <v>31</v>
      </c>
      <c r="BT934">
        <v>96</v>
      </c>
      <c r="BU934" s="3"/>
      <c r="BV934" s="3"/>
      <c r="BW934" s="3"/>
      <c r="BX934" s="3"/>
      <c r="BY934">
        <v>-60.86</v>
      </c>
      <c r="BZ934">
        <v>-265.76</v>
      </c>
      <c r="CA934">
        <v>2.9</v>
      </c>
      <c r="CB934">
        <v>-26.85</v>
      </c>
      <c r="CC934" s="3"/>
      <c r="CD934" s="3"/>
      <c r="CE934" s="3"/>
      <c r="CF934" s="3"/>
      <c r="CG934" t="s">
        <v>1</v>
      </c>
      <c r="CH934" t="s">
        <v>1</v>
      </c>
      <c r="CI934">
        <v>9.11</v>
      </c>
      <c r="CJ934">
        <v>-28.65</v>
      </c>
      <c r="CK934" s="3"/>
      <c r="CL934" s="3"/>
      <c r="CM934" s="3"/>
      <c r="CN934">
        <v>-315</v>
      </c>
      <c r="CO934" s="1">
        <v>-1238</v>
      </c>
      <c r="CP934" s="1">
        <v>-4739</v>
      </c>
      <c r="CQ934">
        <v>114</v>
      </c>
      <c r="CR934" s="1">
        <v>-1010</v>
      </c>
      <c r="CS934" s="3"/>
      <c r="CT934" s="3"/>
      <c r="CU934" s="3"/>
      <c r="CV934" s="3"/>
      <c r="CW934" s="3"/>
      <c r="CX934" s="3"/>
      <c r="CY934">
        <v>167.61</v>
      </c>
      <c r="CZ934" t="s">
        <v>2</v>
      </c>
      <c r="DA934" s="3"/>
      <c r="DB934" s="3"/>
      <c r="DC934" s="3"/>
      <c r="DD934" s="3"/>
      <c r="DE934" s="3"/>
      <c r="DF934" s="3"/>
      <c r="DG934">
        <v>4.7699999999999996</v>
      </c>
      <c r="DH934">
        <v>4.71</v>
      </c>
      <c r="DI934" s="3"/>
      <c r="DJ934" s="3"/>
      <c r="DK934" s="3"/>
      <c r="DL934" s="6">
        <f>(CM934*3+CL934*2+CK934)/6</f>
        <v>0</v>
      </c>
      <c r="DM934" t="e">
        <f>BH934+(BH934*(CG934-8.25)/8.25)</f>
        <v>#VALUE!</v>
      </c>
      <c r="DN934" t="e">
        <f>BI934+(BI934*(CH934-8.25)/8.25)</f>
        <v>#VALUE!</v>
      </c>
      <c r="DO934">
        <f>BJ934+(BJ934*(CI934-8.25)/8.25)</f>
        <v>-506.8472727272727</v>
      </c>
      <c r="DP934">
        <f>BK934+(BK934*(CJ934-8.25)/8.25)</f>
        <v>-2604.5454545454545</v>
      </c>
      <c r="DQ934">
        <f>BL934+(BL934*(CK934-8.25)/8.25)</f>
        <v>0</v>
      </c>
      <c r="DR934">
        <f>BM934+(BM934*(CL934-8.25)/8.25)</f>
        <v>0</v>
      </c>
      <c r="DS934">
        <f>BN934+(BN934*(CM934-8.25)/8.25)</f>
        <v>0</v>
      </c>
      <c r="DT934" s="8" t="e">
        <f>DM934*10^8/$I934</f>
        <v>#VALUE!</v>
      </c>
      <c r="DU934" s="8" t="e">
        <f>DN934*10^8/$I934</f>
        <v>#VALUE!</v>
      </c>
      <c r="DV934" s="8">
        <f>DO934*10^8/$I934</f>
        <v>-2590.100426668886</v>
      </c>
      <c r="DW934" s="8">
        <f>DP934*10^8/$I934</f>
        <v>-13309.796966642916</v>
      </c>
      <c r="DX934" s="8">
        <f>DQ934*10^8/$I934</f>
        <v>0</v>
      </c>
      <c r="DY934" s="8">
        <f>DR934*10^8/$I934</f>
        <v>0</v>
      </c>
      <c r="DZ934" s="8">
        <f>DS934*10^8/$I934</f>
        <v>0</v>
      </c>
      <c r="EA934" s="8" t="e">
        <f>DT934*10^8/$I934</f>
        <v>#VALUE!</v>
      </c>
      <c r="EB934" s="8">
        <f>DZ934*0.8</f>
        <v>0</v>
      </c>
      <c r="EC934" s="10">
        <f>G934-E934</f>
        <v>-2950</v>
      </c>
      <c r="ED934" s="4">
        <f>EC934/E934*100</f>
        <v>-18.495297805642632</v>
      </c>
      <c r="EE934" s="4">
        <f>DY934-G934</f>
        <v>-13000</v>
      </c>
      <c r="EF934" s="12">
        <f>EE934/G934</f>
        <v>-1</v>
      </c>
      <c r="EG934" s="4">
        <f>G934-F934</f>
        <v>-200</v>
      </c>
    </row>
    <row r="935" spans="1:137" x14ac:dyDescent="0.3">
      <c r="A935">
        <v>934</v>
      </c>
      <c r="B935" t="s">
        <v>6384</v>
      </c>
      <c r="C935" t="s">
        <v>3214</v>
      </c>
      <c r="D935" t="str">
        <f>VLOOKUP(C935,Sheet1!$A$2:$B$3197,2,FALSE)</f>
        <v>창업투자</v>
      </c>
      <c r="E935">
        <v>2065</v>
      </c>
      <c r="F935">
        <v>2150</v>
      </c>
      <c r="G935" s="7">
        <v>2200</v>
      </c>
      <c r="H935" t="s">
        <v>878</v>
      </c>
      <c r="I935" s="7">
        <f>VALUE(LEFT(H935,FIND("/",H935)-1)) + VALUE(MID(H935,FIND("/",H935)+1,LEN(H935)))</f>
        <v>5610000</v>
      </c>
      <c r="J935" s="1">
        <v>515002</v>
      </c>
      <c r="K935" s="1">
        <f>G935*I935/(10^8)</f>
        <v>123.42</v>
      </c>
      <c r="L935" s="3"/>
      <c r="M935" s="3"/>
      <c r="N935" s="3"/>
      <c r="O935">
        <v>0</v>
      </c>
      <c r="P935">
        <v>0</v>
      </c>
      <c r="Q935" s="3"/>
      <c r="R935" s="3"/>
      <c r="S935" s="3"/>
      <c r="T935" s="3"/>
      <c r="U935" s="3"/>
      <c r="V935" s="3"/>
      <c r="W935">
        <v>0</v>
      </c>
      <c r="X935">
        <v>0</v>
      </c>
      <c r="Y935" s="3"/>
      <c r="Z935" s="3"/>
      <c r="AA935" s="3"/>
      <c r="AB935" s="3"/>
      <c r="AC935" s="3"/>
      <c r="AD935" s="3"/>
      <c r="AE935">
        <v>0</v>
      </c>
      <c r="AF935">
        <v>0</v>
      </c>
      <c r="AG935" s="3"/>
      <c r="AH935" s="3"/>
      <c r="AI935" s="3"/>
      <c r="AJ935" s="3"/>
      <c r="AK935" s="3"/>
      <c r="AL935" s="3"/>
      <c r="AM935">
        <v>113</v>
      </c>
      <c r="AN935">
        <v>114</v>
      </c>
      <c r="AO935" s="3"/>
      <c r="AP935" s="3"/>
      <c r="AQ935" s="3"/>
      <c r="AR935" s="3"/>
      <c r="AS935" s="3"/>
      <c r="AT935" s="3"/>
      <c r="AU935">
        <v>7</v>
      </c>
      <c r="AV935">
        <v>7</v>
      </c>
      <c r="AW935" s="3"/>
      <c r="AX935" s="3"/>
      <c r="AY935" s="3"/>
      <c r="AZ935" s="3"/>
      <c r="BA935" s="3"/>
      <c r="BB935" s="3"/>
      <c r="BC935">
        <v>106</v>
      </c>
      <c r="BD935">
        <v>107</v>
      </c>
      <c r="BE935" s="3"/>
      <c r="BF935" s="3"/>
      <c r="BG935" s="3"/>
      <c r="BH935" s="3"/>
      <c r="BI935" s="3"/>
      <c r="BJ935" s="3"/>
      <c r="BK935">
        <v>106</v>
      </c>
      <c r="BL935">
        <v>107</v>
      </c>
      <c r="BM935" s="3"/>
      <c r="BN935" s="3"/>
      <c r="BO935" s="3"/>
      <c r="BP935" s="3"/>
      <c r="BQ935" s="3"/>
      <c r="BR935" s="3"/>
      <c r="BS935">
        <v>6</v>
      </c>
      <c r="BT935">
        <v>6</v>
      </c>
      <c r="BU935" s="3"/>
      <c r="BV935" s="3"/>
      <c r="BW935" s="3"/>
      <c r="BX935" s="3"/>
      <c r="BY935" s="3"/>
      <c r="BZ935" s="3"/>
      <c r="CA935" s="3"/>
      <c r="CB935">
        <v>0.36</v>
      </c>
      <c r="CC935" s="3"/>
      <c r="CD935" s="3"/>
      <c r="CE935" s="3"/>
      <c r="CF935" s="3"/>
      <c r="CG935" s="3"/>
      <c r="CH935" s="3"/>
      <c r="CI935" s="3"/>
      <c r="CJ935">
        <v>0.39</v>
      </c>
      <c r="CK935" s="3"/>
      <c r="CL935" s="3"/>
      <c r="CM935" s="3"/>
      <c r="CN935" s="3"/>
      <c r="CO935" s="3"/>
      <c r="CP935" s="3"/>
      <c r="CQ935">
        <v>-36</v>
      </c>
      <c r="CR935">
        <v>7</v>
      </c>
      <c r="CS935" s="3"/>
      <c r="CT935" s="3"/>
      <c r="CU935" s="3"/>
      <c r="CV935" s="3"/>
      <c r="CW935" s="3"/>
      <c r="CX935" s="3"/>
      <c r="CY935" t="s">
        <v>2</v>
      </c>
      <c r="CZ935">
        <v>284.43</v>
      </c>
      <c r="DA935" s="3"/>
      <c r="DB935" s="3"/>
      <c r="DC935" s="3"/>
      <c r="DD935" s="3"/>
      <c r="DE935" s="3"/>
      <c r="DF935" s="3"/>
      <c r="DG935">
        <v>1.06</v>
      </c>
      <c r="DH935">
        <v>1.1000000000000001</v>
      </c>
      <c r="DI935" s="3"/>
      <c r="DJ935" s="3"/>
      <c r="DK935" s="3"/>
      <c r="DL935" s="6">
        <f>(CM935*3+CL935*2+CK935)/6</f>
        <v>0</v>
      </c>
      <c r="DM935">
        <f>BH935+(BH935*(CG935-8.25)/8.25)</f>
        <v>0</v>
      </c>
      <c r="DN935">
        <f>BI935+(BI935*(CH935-8.25)/8.25)</f>
        <v>0</v>
      </c>
      <c r="DO935">
        <f>BJ935+(BJ935*(CI935-8.25)/8.25)</f>
        <v>0</v>
      </c>
      <c r="DP935">
        <f>BK935+(BK935*(CJ935-8.25)/8.25)</f>
        <v>5.010909090909081</v>
      </c>
      <c r="DQ935">
        <f>BL935+(BL935*(CK935-8.25)/8.25)</f>
        <v>0</v>
      </c>
      <c r="DR935">
        <f>BM935+(BM935*(CL935-8.25)/8.25)</f>
        <v>0</v>
      </c>
      <c r="DS935">
        <f>BN935+(BN935*(CM935-8.25)/8.25)</f>
        <v>0</v>
      </c>
      <c r="DT935" s="8">
        <f>DM935*10^8/$I935</f>
        <v>0</v>
      </c>
      <c r="DU935" s="8">
        <f>DN935*10^8/$I935</f>
        <v>0</v>
      </c>
      <c r="DV935" s="8">
        <f>DO935*10^8/$I935</f>
        <v>0</v>
      </c>
      <c r="DW935" s="8">
        <f>DP935*10^8/$I935</f>
        <v>89.321017663263476</v>
      </c>
      <c r="DX935" s="8">
        <f>DQ935*10^8/$I935</f>
        <v>0</v>
      </c>
      <c r="DY935" s="8">
        <f>DR935*10^8/$I935</f>
        <v>0</v>
      </c>
      <c r="DZ935" s="8">
        <f>DS935*10^8/$I935</f>
        <v>0</v>
      </c>
      <c r="EA935" s="8">
        <f>DT935*10^8/$I935</f>
        <v>0</v>
      </c>
      <c r="EB935" s="8">
        <f>DZ935*0.8</f>
        <v>0</v>
      </c>
      <c r="EC935" s="10">
        <f>G935-E935</f>
        <v>135</v>
      </c>
      <c r="ED935" s="4">
        <f>EC935/E935*100</f>
        <v>6.5375302663438255</v>
      </c>
      <c r="EE935" s="4">
        <f>DY935-G935</f>
        <v>-2200</v>
      </c>
      <c r="EF935" s="12">
        <f>EE935/G935</f>
        <v>-1</v>
      </c>
      <c r="EG935" s="4">
        <f>G935-F935</f>
        <v>50</v>
      </c>
    </row>
    <row r="936" spans="1:137" x14ac:dyDescent="0.3">
      <c r="A936">
        <v>935</v>
      </c>
      <c r="B936" t="s">
        <v>7867</v>
      </c>
      <c r="C936" t="s">
        <v>3215</v>
      </c>
      <c r="D936" t="str">
        <f>VLOOKUP(C936,Sheet1!$A$2:$B$3197,2,FALSE)</f>
        <v>제약</v>
      </c>
      <c r="E936" s="7">
        <v>111100</v>
      </c>
      <c r="F936" s="7">
        <v>80800</v>
      </c>
      <c r="G936" s="7">
        <v>77700</v>
      </c>
      <c r="H936" t="s">
        <v>879</v>
      </c>
      <c r="I936" s="7">
        <f>VALUE(LEFT(H936,FIND("/",H936)-1)) + VALUE(MID(H936,FIND("/",H936)+1,LEN(H936)))</f>
        <v>20811430</v>
      </c>
      <c r="J936" s="1">
        <v>36000</v>
      </c>
      <c r="K936" s="1">
        <f>G936*I936/(10^8)</f>
        <v>16170.481110000001</v>
      </c>
      <c r="L936" s="3"/>
      <c r="M936">
        <v>0</v>
      </c>
      <c r="N936">
        <v>0</v>
      </c>
      <c r="O936">
        <v>0</v>
      </c>
      <c r="P936">
        <v>0</v>
      </c>
      <c r="Q936" s="3"/>
      <c r="R936" s="3"/>
      <c r="S936" s="3"/>
      <c r="T936" s="3"/>
      <c r="U936">
        <v>-32</v>
      </c>
      <c r="V936">
        <v>-102</v>
      </c>
      <c r="W936">
        <v>-132</v>
      </c>
      <c r="X936">
        <v>-278</v>
      </c>
      <c r="Y936" s="3"/>
      <c r="Z936" s="3"/>
      <c r="AA936" s="3"/>
      <c r="AB936" s="3"/>
      <c r="AC936">
        <v>-35</v>
      </c>
      <c r="AD936">
        <v>-376</v>
      </c>
      <c r="AE936">
        <v>-135</v>
      </c>
      <c r="AF936">
        <v>-254</v>
      </c>
      <c r="AG936" s="3"/>
      <c r="AH936" s="3"/>
      <c r="AI936" s="3"/>
      <c r="AJ936" s="3"/>
      <c r="AK936">
        <v>13</v>
      </c>
      <c r="AL936">
        <v>318</v>
      </c>
      <c r="AM936">
        <v>807</v>
      </c>
      <c r="AN936">
        <v>585</v>
      </c>
      <c r="AO936" s="3"/>
      <c r="AP936" s="3"/>
      <c r="AQ936" s="3"/>
      <c r="AR936" s="3"/>
      <c r="AS936">
        <v>116</v>
      </c>
      <c r="AT936">
        <v>272</v>
      </c>
      <c r="AU936">
        <v>20</v>
      </c>
      <c r="AV936">
        <v>28</v>
      </c>
      <c r="AW936" s="3"/>
      <c r="AX936" s="3"/>
      <c r="AY936" s="3"/>
      <c r="AZ936" s="3"/>
      <c r="BA936">
        <v>-103</v>
      </c>
      <c r="BB936">
        <v>46</v>
      </c>
      <c r="BC936">
        <v>787</v>
      </c>
      <c r="BD936">
        <v>557</v>
      </c>
      <c r="BE936" s="3"/>
      <c r="BF936" s="3"/>
      <c r="BG936" s="3"/>
      <c r="BH936" s="3"/>
      <c r="BI936">
        <v>-103</v>
      </c>
      <c r="BJ936">
        <v>46</v>
      </c>
      <c r="BK936">
        <v>787</v>
      </c>
      <c r="BL936">
        <v>557</v>
      </c>
      <c r="BM936" s="3"/>
      <c r="BN936" s="3"/>
      <c r="BO936" s="3"/>
      <c r="BP936" s="3"/>
      <c r="BQ936">
        <v>26</v>
      </c>
      <c r="BR936">
        <v>39</v>
      </c>
      <c r="BS936">
        <v>50</v>
      </c>
      <c r="BT936">
        <v>102</v>
      </c>
      <c r="BU936" s="3"/>
      <c r="BV936" s="3"/>
      <c r="BW936" s="3"/>
      <c r="BX936" s="3"/>
      <c r="BY936" s="3"/>
      <c r="BZ936">
        <v>-226.68</v>
      </c>
      <c r="CA936">
        <v>-24.02</v>
      </c>
      <c r="CB936">
        <v>-36.43</v>
      </c>
      <c r="CC936" s="3"/>
      <c r="CD936" s="3"/>
      <c r="CE936" s="3"/>
      <c r="CF936" s="3"/>
      <c r="CG936" s="3"/>
      <c r="CH936" t="s">
        <v>1</v>
      </c>
      <c r="CI936">
        <v>-32.46</v>
      </c>
      <c r="CJ936">
        <v>-37.72</v>
      </c>
      <c r="CK936" s="3"/>
      <c r="CL936" s="3"/>
      <c r="CM936" s="3"/>
      <c r="CN936" s="3"/>
      <c r="CO936">
        <v>-340</v>
      </c>
      <c r="CP936" s="1">
        <v>-2723</v>
      </c>
      <c r="CQ936">
        <v>-783</v>
      </c>
      <c r="CR936" s="1">
        <v>-1249</v>
      </c>
      <c r="CS936" s="3"/>
      <c r="CT936" s="3"/>
      <c r="CU936" s="3"/>
      <c r="CV936" s="3"/>
      <c r="CW936" s="3"/>
      <c r="CX936" s="3"/>
      <c r="CY936" t="s">
        <v>2</v>
      </c>
      <c r="CZ936" t="s">
        <v>2</v>
      </c>
      <c r="DA936" s="3"/>
      <c r="DB936" s="3"/>
      <c r="DC936" s="3"/>
      <c r="DD936" s="3"/>
      <c r="DE936" s="3"/>
      <c r="DF936" s="3"/>
      <c r="DG936">
        <v>5.68</v>
      </c>
      <c r="DH936">
        <v>42.95</v>
      </c>
      <c r="DI936" s="3"/>
      <c r="DJ936" s="3"/>
      <c r="DK936" s="3"/>
      <c r="DL936" s="6">
        <f>(CM936*3+CL936*2+CK936)/6</f>
        <v>0</v>
      </c>
      <c r="DM936">
        <f>BH936+(BH936*(CG936-8.25)/8.25)</f>
        <v>0</v>
      </c>
      <c r="DN936" t="e">
        <f>BI936+(BI936*(CH936-8.25)/8.25)</f>
        <v>#VALUE!</v>
      </c>
      <c r="DO936">
        <f>BJ936+(BJ936*(CI936-8.25)/8.25)</f>
        <v>-180.98909090909092</v>
      </c>
      <c r="DP936">
        <f>BK936+(BK936*(CJ936-8.25)/8.25)</f>
        <v>-3598.2593939393937</v>
      </c>
      <c r="DQ936">
        <f>BL936+(BL936*(CK936-8.25)/8.25)</f>
        <v>0</v>
      </c>
      <c r="DR936">
        <f>BM936+(BM936*(CL936-8.25)/8.25)</f>
        <v>0</v>
      </c>
      <c r="DS936">
        <f>BN936+(BN936*(CM936-8.25)/8.25)</f>
        <v>0</v>
      </c>
      <c r="DT936" s="8">
        <f>DM936*10^8/$I936</f>
        <v>0</v>
      </c>
      <c r="DU936" s="8" t="e">
        <f>DN936*10^8/$I936</f>
        <v>#VALUE!</v>
      </c>
      <c r="DV936" s="8">
        <f>DO936*10^8/$I936</f>
        <v>-869.66196416628225</v>
      </c>
      <c r="DW936" s="8">
        <f>DP936*10^8/$I936</f>
        <v>-17289.822919133352</v>
      </c>
      <c r="DX936" s="8">
        <f>DQ936*10^8/$I936</f>
        <v>0</v>
      </c>
      <c r="DY936" s="8">
        <f>DR936*10^8/$I936</f>
        <v>0</v>
      </c>
      <c r="DZ936" s="8">
        <f>DS936*10^8/$I936</f>
        <v>0</v>
      </c>
      <c r="EA936" s="8">
        <f>DT936*10^8/$I936</f>
        <v>0</v>
      </c>
      <c r="EB936" s="8">
        <f>DZ936*0.8</f>
        <v>0</v>
      </c>
      <c r="EC936" s="10">
        <f>G936-E936</f>
        <v>-33400</v>
      </c>
      <c r="ED936" s="4">
        <f>EC936/E936*100</f>
        <v>-30.063006300630065</v>
      </c>
      <c r="EE936" s="4">
        <f>DY936-G936</f>
        <v>-77700</v>
      </c>
      <c r="EF936" s="12">
        <f>EE936/G936</f>
        <v>-1</v>
      </c>
      <c r="EG936" s="4">
        <f>G936-F936</f>
        <v>-3100</v>
      </c>
    </row>
    <row r="937" spans="1:137" x14ac:dyDescent="0.3">
      <c r="A937">
        <v>936</v>
      </c>
      <c r="B937" t="s">
        <v>6555</v>
      </c>
      <c r="C937" t="s">
        <v>3216</v>
      </c>
      <c r="D937" t="str">
        <f>VLOOKUP(C937,Sheet1!$A$2:$B$3197,2,FALSE)</f>
        <v>창업투자</v>
      </c>
      <c r="E937" t="e">
        <v>#N/A</v>
      </c>
      <c r="F937">
        <v>2860</v>
      </c>
      <c r="G937" s="7">
        <v>3025</v>
      </c>
      <c r="H937" t="s">
        <v>880</v>
      </c>
      <c r="I937" s="7">
        <f>VALUE(LEFT(H937,FIND("/",H937)-1)) + VALUE(MID(H937,FIND("/",H937)+1,LEN(H937)))</f>
        <v>6845000</v>
      </c>
      <c r="J937">
        <v>0</v>
      </c>
      <c r="K937" s="1">
        <f>G937*I937/(10^8)</f>
        <v>207.06125</v>
      </c>
      <c r="L937" s="3"/>
      <c r="M937" s="3"/>
      <c r="N937" s="3"/>
      <c r="O937">
        <v>0</v>
      </c>
      <c r="P937">
        <v>0</v>
      </c>
      <c r="Q937" s="3"/>
      <c r="R937" s="3"/>
      <c r="S937" s="3"/>
      <c r="T937" s="3"/>
      <c r="U937" s="3"/>
      <c r="V937" s="3"/>
      <c r="W937">
        <v>0</v>
      </c>
      <c r="X937">
        <v>-1</v>
      </c>
      <c r="Y937" s="3"/>
      <c r="Z937" s="3"/>
      <c r="AA937" s="3"/>
      <c r="AB937" s="3"/>
      <c r="AC937" s="3"/>
      <c r="AD937" s="3"/>
      <c r="AE937">
        <v>0</v>
      </c>
      <c r="AF937">
        <v>0</v>
      </c>
      <c r="AG937" s="3"/>
      <c r="AH937" s="3"/>
      <c r="AI937" s="3"/>
      <c r="AJ937" s="3"/>
      <c r="AK937" s="3"/>
      <c r="AL937" s="3"/>
      <c r="AM937">
        <v>149</v>
      </c>
      <c r="AN937">
        <v>150</v>
      </c>
      <c r="AO937" s="3"/>
      <c r="AP937" s="3"/>
      <c r="AQ937" s="3"/>
      <c r="AR937" s="3"/>
      <c r="AS937" s="3"/>
      <c r="AT937" s="3"/>
      <c r="AU937">
        <v>17</v>
      </c>
      <c r="AV937">
        <v>17</v>
      </c>
      <c r="AW937" s="3"/>
      <c r="AX937" s="3"/>
      <c r="AY937" s="3"/>
      <c r="AZ937" s="3"/>
      <c r="BA937" s="3"/>
      <c r="BB937" s="3"/>
      <c r="BC937">
        <v>133</v>
      </c>
      <c r="BD937">
        <v>133</v>
      </c>
      <c r="BE937" s="3"/>
      <c r="BF937" s="3"/>
      <c r="BG937" s="3"/>
      <c r="BH937" s="3"/>
      <c r="BI937" s="3"/>
      <c r="BJ937" s="3"/>
      <c r="BK937">
        <v>133</v>
      </c>
      <c r="BL937">
        <v>133</v>
      </c>
      <c r="BM937" s="3"/>
      <c r="BN937" s="3"/>
      <c r="BO937" s="3"/>
      <c r="BP937" s="3"/>
      <c r="BQ937" s="3"/>
      <c r="BR937" s="3"/>
      <c r="BS937">
        <v>7</v>
      </c>
      <c r="BT937">
        <v>7</v>
      </c>
      <c r="BU937" s="3"/>
      <c r="BV937" s="3"/>
      <c r="BW937" s="3"/>
      <c r="BX937" s="3"/>
      <c r="BY937" s="3"/>
      <c r="BZ937" s="3"/>
      <c r="CA937" s="3"/>
      <c r="CB937">
        <v>0.12</v>
      </c>
      <c r="CC937" s="3"/>
      <c r="CD937" s="3"/>
      <c r="CE937" s="3"/>
      <c r="CF937" s="3"/>
      <c r="CG937" s="3"/>
      <c r="CH937" s="3"/>
      <c r="CI937" s="3"/>
      <c r="CJ937">
        <v>0.13</v>
      </c>
      <c r="CK937" s="3"/>
      <c r="CL937" s="3"/>
      <c r="CM937" s="3"/>
      <c r="CN937" s="3"/>
      <c r="CO937" s="3"/>
      <c r="CP937" s="3"/>
      <c r="CQ937">
        <v>-18</v>
      </c>
      <c r="CR937">
        <v>3</v>
      </c>
      <c r="CS937" s="3"/>
      <c r="CT937" s="3"/>
      <c r="CU937" s="3"/>
      <c r="CV937" s="3"/>
      <c r="CW937" s="3"/>
      <c r="CX937" s="3"/>
      <c r="CY937" t="s">
        <v>2</v>
      </c>
      <c r="CZ937">
        <v>991.22</v>
      </c>
      <c r="DA937" s="3"/>
      <c r="DB937" s="3"/>
      <c r="DC937" s="3"/>
      <c r="DD937" s="3"/>
      <c r="DE937" s="3"/>
      <c r="DF937" s="3"/>
      <c r="DG937">
        <v>1.34</v>
      </c>
      <c r="DH937">
        <v>1.33</v>
      </c>
      <c r="DI937" s="3"/>
      <c r="DJ937" s="3"/>
      <c r="DK937" s="3"/>
      <c r="DL937" s="6">
        <f>(CM937*3+CL937*2+CK937)/6</f>
        <v>0</v>
      </c>
      <c r="DM937">
        <f>BH937+(BH937*(CG937-8.25)/8.25)</f>
        <v>0</v>
      </c>
      <c r="DN937">
        <f>BI937+(BI937*(CH937-8.25)/8.25)</f>
        <v>0</v>
      </c>
      <c r="DO937">
        <f>BJ937+(BJ937*(CI937-8.25)/8.25)</f>
        <v>0</v>
      </c>
      <c r="DP937">
        <f>BK937+(BK937*(CJ937-8.25)/8.25)</f>
        <v>2.0957575757576024</v>
      </c>
      <c r="DQ937">
        <f>BL937+(BL937*(CK937-8.25)/8.25)</f>
        <v>0</v>
      </c>
      <c r="DR937">
        <f>BM937+(BM937*(CL937-8.25)/8.25)</f>
        <v>0</v>
      </c>
      <c r="DS937">
        <f>BN937+(BN937*(CM937-8.25)/8.25)</f>
        <v>0</v>
      </c>
      <c r="DT937" s="8">
        <f>DM937*10^8/$I937</f>
        <v>0</v>
      </c>
      <c r="DU937" s="8">
        <f>DN937*10^8/$I937</f>
        <v>0</v>
      </c>
      <c r="DV937" s="8">
        <f>DO937*10^8/$I937</f>
        <v>0</v>
      </c>
      <c r="DW937" s="8">
        <f>DP937*10^8/$I937</f>
        <v>30.617349536268843</v>
      </c>
      <c r="DX937" s="8">
        <f>DQ937*10^8/$I937</f>
        <v>0</v>
      </c>
      <c r="DY937" s="8">
        <f>DR937*10^8/$I937</f>
        <v>0</v>
      </c>
      <c r="DZ937" s="8">
        <f>DS937*10^8/$I937</f>
        <v>0</v>
      </c>
      <c r="EA937" s="8">
        <f>DT937*10^8/$I937</f>
        <v>0</v>
      </c>
      <c r="EB937" s="8">
        <f>DZ937*0.8</f>
        <v>0</v>
      </c>
      <c r="EC937" s="10" t="e">
        <f>G937-E937</f>
        <v>#N/A</v>
      </c>
      <c r="ED937" s="4" t="e">
        <f>EC937/E937*100</f>
        <v>#N/A</v>
      </c>
      <c r="EE937" s="4">
        <f>DY937-G937</f>
        <v>-3025</v>
      </c>
      <c r="EF937" s="12">
        <f>EE937/G937</f>
        <v>-1</v>
      </c>
      <c r="EG937" s="4">
        <f>G937-F937</f>
        <v>165</v>
      </c>
    </row>
    <row r="938" spans="1:137" x14ac:dyDescent="0.3">
      <c r="A938">
        <v>937</v>
      </c>
      <c r="B938" t="s">
        <v>7499</v>
      </c>
      <c r="C938" t="s">
        <v>3217</v>
      </c>
      <c r="D938" t="str">
        <f>VLOOKUP(C938,Sheet1!$A$2:$B$3197,2,FALSE)</f>
        <v>건강관리업체및서비스</v>
      </c>
      <c r="E938">
        <v>27150</v>
      </c>
      <c r="F938">
        <v>15400</v>
      </c>
      <c r="G938" s="7">
        <v>15150</v>
      </c>
      <c r="H938" t="s">
        <v>881</v>
      </c>
      <c r="I938" s="7">
        <f>VALUE(LEFT(H938,FIND("/",H938)-1)) + VALUE(MID(H938,FIND("/",H938)+1,LEN(H938)))</f>
        <v>13494016</v>
      </c>
      <c r="J938">
        <v>0</v>
      </c>
      <c r="K938" s="1">
        <f>G938*I938/(10^8)</f>
        <v>2044.3434239999999</v>
      </c>
      <c r="L938" s="3"/>
      <c r="M938">
        <v>0</v>
      </c>
      <c r="N938">
        <v>3</v>
      </c>
      <c r="O938">
        <v>5</v>
      </c>
      <c r="P938">
        <v>6</v>
      </c>
      <c r="Q938" s="3"/>
      <c r="R938" s="3"/>
      <c r="S938" s="3"/>
      <c r="T938" s="3"/>
      <c r="U938">
        <v>-39</v>
      </c>
      <c r="V938">
        <v>-30</v>
      </c>
      <c r="W938">
        <v>-52</v>
      </c>
      <c r="X938">
        <v>-71</v>
      </c>
      <c r="Y938" s="3"/>
      <c r="Z938" s="3"/>
      <c r="AA938" s="3"/>
      <c r="AB938" s="3"/>
      <c r="AC938">
        <v>-58</v>
      </c>
      <c r="AD938">
        <v>37</v>
      </c>
      <c r="AE938">
        <v>-230</v>
      </c>
      <c r="AF938">
        <v>-65</v>
      </c>
      <c r="AG938" s="3"/>
      <c r="AH938" s="3"/>
      <c r="AI938" s="3"/>
      <c r="AJ938" s="3"/>
      <c r="AK938">
        <v>25</v>
      </c>
      <c r="AL938">
        <v>121</v>
      </c>
      <c r="AM938">
        <v>479</v>
      </c>
      <c r="AN938">
        <v>448</v>
      </c>
      <c r="AO938" s="3"/>
      <c r="AP938" s="3"/>
      <c r="AQ938" s="3"/>
      <c r="AR938" s="3"/>
      <c r="AS938">
        <v>53</v>
      </c>
      <c r="AT938">
        <v>105</v>
      </c>
      <c r="AU938">
        <v>18</v>
      </c>
      <c r="AV938">
        <v>32</v>
      </c>
      <c r="AW938" s="3"/>
      <c r="AX938" s="3"/>
      <c r="AY938" s="3"/>
      <c r="AZ938" s="3"/>
      <c r="BA938">
        <v>-28</v>
      </c>
      <c r="BB938">
        <v>16</v>
      </c>
      <c r="BC938">
        <v>461</v>
      </c>
      <c r="BD938">
        <v>415</v>
      </c>
      <c r="BE938" s="3"/>
      <c r="BF938" s="3"/>
      <c r="BG938" s="3"/>
      <c r="BH938" s="3"/>
      <c r="BI938">
        <v>-28</v>
      </c>
      <c r="BJ938">
        <v>16</v>
      </c>
      <c r="BK938">
        <v>461</v>
      </c>
      <c r="BL938">
        <v>415</v>
      </c>
      <c r="BM938" s="3"/>
      <c r="BN938" s="3"/>
      <c r="BO938" s="3"/>
      <c r="BP938" s="3"/>
      <c r="BQ938">
        <v>19</v>
      </c>
      <c r="BR938">
        <v>20</v>
      </c>
      <c r="BS938">
        <v>66</v>
      </c>
      <c r="BT938">
        <v>67</v>
      </c>
      <c r="BU938" s="3"/>
      <c r="BV938" s="3"/>
      <c r="BW938" s="3"/>
      <c r="BX938" s="3"/>
      <c r="BY938" s="3"/>
      <c r="BZ938">
        <v>51.28</v>
      </c>
      <c r="CA938">
        <v>-76.489999999999995</v>
      </c>
      <c r="CB938">
        <v>-13.99</v>
      </c>
      <c r="CC938" s="3"/>
      <c r="CD938" s="3"/>
      <c r="CE938" s="3"/>
      <c r="CF938" s="3"/>
      <c r="CG938" s="3"/>
      <c r="CH938" t="s">
        <v>1</v>
      </c>
      <c r="CI938">
        <v>-96.19</v>
      </c>
      <c r="CJ938">
        <v>-14.8</v>
      </c>
      <c r="CK938" s="3"/>
      <c r="CL938" s="3"/>
      <c r="CM938" s="3"/>
      <c r="CN938" s="3"/>
      <c r="CO938">
        <v>-712</v>
      </c>
      <c r="CP938">
        <v>434</v>
      </c>
      <c r="CQ938" s="1">
        <v>-2199</v>
      </c>
      <c r="CR938">
        <v>-490</v>
      </c>
      <c r="CS938" s="3"/>
      <c r="CT938" s="3"/>
      <c r="CU938" s="3"/>
      <c r="CV938" s="3"/>
      <c r="CW938" s="3"/>
      <c r="CX938" s="3"/>
      <c r="CY938" t="s">
        <v>2</v>
      </c>
      <c r="CZ938" t="s">
        <v>2</v>
      </c>
      <c r="DA938" s="3"/>
      <c r="DB938" s="3"/>
      <c r="DC938" s="3"/>
      <c r="DD938" s="3"/>
      <c r="DE938" s="3"/>
      <c r="DF938" s="3"/>
      <c r="DG938">
        <v>4.42</v>
      </c>
      <c r="DH938">
        <v>7.4</v>
      </c>
      <c r="DI938" s="3"/>
      <c r="DJ938" s="3"/>
      <c r="DK938" s="3"/>
      <c r="DL938" s="6">
        <f>(CM938*3+CL938*2+CK938)/6</f>
        <v>0</v>
      </c>
      <c r="DM938">
        <f>BH938+(BH938*(CG938-8.25)/8.25)</f>
        <v>0</v>
      </c>
      <c r="DN938" t="e">
        <f>BI938+(BI938*(CH938-8.25)/8.25)</f>
        <v>#VALUE!</v>
      </c>
      <c r="DO938">
        <f>BJ938+(BJ938*(CI938-8.25)/8.25)</f>
        <v>-186.55030303030301</v>
      </c>
      <c r="DP938">
        <f>BK938+(BK938*(CJ938-8.25)/8.25)</f>
        <v>-827.00606060606083</v>
      </c>
      <c r="DQ938">
        <f>BL938+(BL938*(CK938-8.25)/8.25)</f>
        <v>0</v>
      </c>
      <c r="DR938">
        <f>BM938+(BM938*(CL938-8.25)/8.25)</f>
        <v>0</v>
      </c>
      <c r="DS938">
        <f>BN938+(BN938*(CM938-8.25)/8.25)</f>
        <v>0</v>
      </c>
      <c r="DT938" s="8">
        <f>DM938*10^8/$I938</f>
        <v>0</v>
      </c>
      <c r="DU938" s="8" t="e">
        <f>DN938*10^8/$I938</f>
        <v>#VALUE!</v>
      </c>
      <c r="DV938" s="8">
        <f>DO938*10^8/$I938</f>
        <v>-1382.4668877693862</v>
      </c>
      <c r="DW938" s="8">
        <f>DP938*10^8/$I938</f>
        <v>-6128.687416748734</v>
      </c>
      <c r="DX938" s="8">
        <f>DQ938*10^8/$I938</f>
        <v>0</v>
      </c>
      <c r="DY938" s="8">
        <f>DR938*10^8/$I938</f>
        <v>0</v>
      </c>
      <c r="DZ938" s="8">
        <f>DS938*10^8/$I938</f>
        <v>0</v>
      </c>
      <c r="EA938" s="8">
        <f>DT938*10^8/$I938</f>
        <v>0</v>
      </c>
      <c r="EB938" s="8">
        <f>DZ938*0.8</f>
        <v>0</v>
      </c>
      <c r="EC938" s="10">
        <f>G938-E938</f>
        <v>-12000</v>
      </c>
      <c r="ED938" s="4">
        <f>EC938/E938*100</f>
        <v>-44.19889502762431</v>
      </c>
      <c r="EE938" s="4">
        <f>DY938-G938</f>
        <v>-15150</v>
      </c>
      <c r="EF938" s="12">
        <f>EE938/G938</f>
        <v>-1</v>
      </c>
      <c r="EG938" s="4">
        <f>G938-F938</f>
        <v>-250</v>
      </c>
    </row>
    <row r="939" spans="1:137" x14ac:dyDescent="0.3">
      <c r="A939">
        <v>938</v>
      </c>
      <c r="B939" t="s">
        <v>7097</v>
      </c>
      <c r="C939" t="s">
        <v>3218</v>
      </c>
      <c r="D939" t="str">
        <f>VLOOKUP(C939,Sheet1!$A$2:$B$3197,2,FALSE)</f>
        <v>건강관리기술</v>
      </c>
      <c r="E939">
        <v>10000</v>
      </c>
      <c r="F939">
        <v>7300</v>
      </c>
      <c r="G939" s="7">
        <v>7570</v>
      </c>
      <c r="H939" t="s">
        <v>882</v>
      </c>
      <c r="I939" s="7">
        <f>VALUE(LEFT(H939,FIND("/",H939)-1)) + VALUE(MID(H939,FIND("/",H939)+1,LEN(H939)))</f>
        <v>15158489</v>
      </c>
      <c r="J939" s="1">
        <v>963802</v>
      </c>
      <c r="K939" s="1">
        <f>G939*I939/(10^8)</f>
        <v>1147.4976173</v>
      </c>
      <c r="L939">
        <v>6</v>
      </c>
      <c r="M939">
        <v>1</v>
      </c>
      <c r="N939">
        <v>4</v>
      </c>
      <c r="O939">
        <v>2</v>
      </c>
      <c r="P939">
        <v>45</v>
      </c>
      <c r="Q939" s="3"/>
      <c r="R939" s="3"/>
      <c r="S939" s="3"/>
      <c r="T939">
        <v>-21</v>
      </c>
      <c r="U939">
        <v>-21</v>
      </c>
      <c r="V939">
        <v>-46</v>
      </c>
      <c r="W939">
        <v>-108</v>
      </c>
      <c r="X939">
        <v>-75</v>
      </c>
      <c r="Y939" s="3"/>
      <c r="Z939" s="3"/>
      <c r="AA939" s="3"/>
      <c r="AB939">
        <v>-25</v>
      </c>
      <c r="AC939">
        <v>-84</v>
      </c>
      <c r="AD939">
        <v>-63</v>
      </c>
      <c r="AE939">
        <v>-106</v>
      </c>
      <c r="AF939">
        <v>-76</v>
      </c>
      <c r="AG939" s="3"/>
      <c r="AH939" s="3"/>
      <c r="AI939" s="3"/>
      <c r="AJ939">
        <v>145</v>
      </c>
      <c r="AK939">
        <v>53</v>
      </c>
      <c r="AL939">
        <v>94</v>
      </c>
      <c r="AM939">
        <v>387</v>
      </c>
      <c r="AN939">
        <v>466</v>
      </c>
      <c r="AO939" s="3"/>
      <c r="AP939" s="3"/>
      <c r="AQ939" s="3"/>
      <c r="AR939">
        <v>114</v>
      </c>
      <c r="AS939">
        <v>139</v>
      </c>
      <c r="AT939">
        <v>33</v>
      </c>
      <c r="AU939">
        <v>24</v>
      </c>
      <c r="AV939">
        <v>159</v>
      </c>
      <c r="AW939" s="3"/>
      <c r="AX939" s="3"/>
      <c r="AY939" s="3"/>
      <c r="AZ939">
        <v>31</v>
      </c>
      <c r="BA939">
        <v>-86</v>
      </c>
      <c r="BB939">
        <v>61</v>
      </c>
      <c r="BC939">
        <v>363</v>
      </c>
      <c r="BD939">
        <v>307</v>
      </c>
      <c r="BE939" s="3"/>
      <c r="BF939" s="3"/>
      <c r="BG939" s="3"/>
      <c r="BH939">
        <v>31</v>
      </c>
      <c r="BI939">
        <v>-86</v>
      </c>
      <c r="BJ939">
        <v>61</v>
      </c>
      <c r="BK939">
        <v>363</v>
      </c>
      <c r="BL939">
        <v>307</v>
      </c>
      <c r="BM939" s="3"/>
      <c r="BN939" s="3"/>
      <c r="BO939" s="3"/>
      <c r="BP939">
        <v>7</v>
      </c>
      <c r="BQ939">
        <v>5</v>
      </c>
      <c r="BR939">
        <v>11</v>
      </c>
      <c r="BS939">
        <v>15</v>
      </c>
      <c r="BT939">
        <v>15</v>
      </c>
      <c r="BU939" s="3"/>
      <c r="BV939" s="3"/>
      <c r="BW939" s="3"/>
      <c r="BX939">
        <v>-18.52</v>
      </c>
      <c r="BY939" t="s">
        <v>0</v>
      </c>
      <c r="BZ939">
        <v>-85.55</v>
      </c>
      <c r="CA939">
        <v>-44.24</v>
      </c>
      <c r="CB939">
        <v>-17.920000000000002</v>
      </c>
      <c r="CC939" s="3"/>
      <c r="CD939" s="3"/>
      <c r="CE939" s="3"/>
      <c r="CF939">
        <v>-82.97</v>
      </c>
      <c r="CG939" t="s">
        <v>0</v>
      </c>
      <c r="CH939" t="s">
        <v>1</v>
      </c>
      <c r="CI939">
        <v>-50.21</v>
      </c>
      <c r="CJ939">
        <v>-22.81</v>
      </c>
      <c r="CK939" s="3"/>
      <c r="CL939" s="3"/>
      <c r="CM939" s="3"/>
      <c r="CN939">
        <v>-438</v>
      </c>
      <c r="CO939" s="1">
        <v>-1159</v>
      </c>
      <c r="CP939">
        <v>-602</v>
      </c>
      <c r="CQ939">
        <v>-850</v>
      </c>
      <c r="CR939">
        <v>-509</v>
      </c>
      <c r="CS939" s="3"/>
      <c r="CT939" s="3"/>
      <c r="CU939" s="3"/>
      <c r="CV939" s="3"/>
      <c r="CW939" s="3"/>
      <c r="CX939" s="3"/>
      <c r="CY939" t="s">
        <v>2</v>
      </c>
      <c r="CZ939" t="s">
        <v>2</v>
      </c>
      <c r="DA939" s="3"/>
      <c r="DB939" s="3"/>
      <c r="DC939" s="3"/>
      <c r="DD939" s="3"/>
      <c r="DE939" s="3"/>
      <c r="DF939" s="3"/>
      <c r="DG939">
        <v>3.04</v>
      </c>
      <c r="DH939">
        <v>5</v>
      </c>
      <c r="DI939" s="3"/>
      <c r="DJ939" s="3"/>
      <c r="DK939" s="3"/>
      <c r="DL939" s="6">
        <f>(CM939*3+CL939*2+CK939)/6</f>
        <v>0</v>
      </c>
      <c r="DM939" t="e">
        <f>BH939+(BH939*(CG939-8.25)/8.25)</f>
        <v>#VALUE!</v>
      </c>
      <c r="DN939" t="e">
        <f>BI939+(BI939*(CH939-8.25)/8.25)</f>
        <v>#VALUE!</v>
      </c>
      <c r="DO939">
        <f>BJ939+(BJ939*(CI939-8.25)/8.25)</f>
        <v>-371.24969696969697</v>
      </c>
      <c r="DP939">
        <f>BK939+(BK939*(CJ939-8.25)/8.25)</f>
        <v>-1003.6399999999999</v>
      </c>
      <c r="DQ939">
        <f>BL939+(BL939*(CK939-8.25)/8.25)</f>
        <v>0</v>
      </c>
      <c r="DR939">
        <f>BM939+(BM939*(CL939-8.25)/8.25)</f>
        <v>0</v>
      </c>
      <c r="DS939">
        <f>BN939+(BN939*(CM939-8.25)/8.25)</f>
        <v>0</v>
      </c>
      <c r="DT939" s="8" t="e">
        <f>DM939*10^8/$I939</f>
        <v>#VALUE!</v>
      </c>
      <c r="DU939" s="8" t="e">
        <f>DN939*10^8/$I939</f>
        <v>#VALUE!</v>
      </c>
      <c r="DV939" s="8">
        <f>DO939*10^8/$I939</f>
        <v>-2449.1207334035535</v>
      </c>
      <c r="DW939" s="8">
        <f>DP939*10^8/$I939</f>
        <v>-6620.9765366455713</v>
      </c>
      <c r="DX939" s="8">
        <f>DQ939*10^8/$I939</f>
        <v>0</v>
      </c>
      <c r="DY939" s="8">
        <f>DR939*10^8/$I939</f>
        <v>0</v>
      </c>
      <c r="DZ939" s="8">
        <f>DS939*10^8/$I939</f>
        <v>0</v>
      </c>
      <c r="EA939" s="8" t="e">
        <f>DT939*10^8/$I939</f>
        <v>#VALUE!</v>
      </c>
      <c r="EB939" s="8">
        <f>DZ939*0.8</f>
        <v>0</v>
      </c>
      <c r="EC939" s="10">
        <f>G939-E939</f>
        <v>-2430</v>
      </c>
      <c r="ED939" s="4">
        <f>EC939/E939*100</f>
        <v>-24.3</v>
      </c>
      <c r="EE939" s="4">
        <f>DY939-G939</f>
        <v>-7570</v>
      </c>
      <c r="EF939" s="12">
        <f>EE939/G939</f>
        <v>-1</v>
      </c>
      <c r="EG939" s="4">
        <f>G939-F939</f>
        <v>270</v>
      </c>
    </row>
    <row r="940" spans="1:137" x14ac:dyDescent="0.3">
      <c r="A940">
        <v>939</v>
      </c>
      <c r="B940" t="s">
        <v>5839</v>
      </c>
      <c r="C940" t="s">
        <v>3219</v>
      </c>
      <c r="D940" t="str">
        <f>VLOOKUP(C940,Sheet1!$A$2:$B$3197,2,FALSE)</f>
        <v>해운사</v>
      </c>
      <c r="E940">
        <v>5200</v>
      </c>
      <c r="F940">
        <v>9950</v>
      </c>
      <c r="G940" s="7">
        <v>9880</v>
      </c>
      <c r="H940" t="s">
        <v>883</v>
      </c>
      <c r="I940" s="7">
        <f>VALUE(LEFT(H940,FIND("/",H940)-1)) + VALUE(MID(H940,FIND("/",H940)+1,LEN(H940)))</f>
        <v>19536792</v>
      </c>
      <c r="J940" s="1">
        <v>750000</v>
      </c>
      <c r="K940" s="1">
        <f>G940*I940/(10^8)</f>
        <v>1930.2350495999999</v>
      </c>
      <c r="L940" s="1">
        <v>1853</v>
      </c>
      <c r="M940" s="1">
        <v>2548</v>
      </c>
      <c r="N940" s="1">
        <v>2439</v>
      </c>
      <c r="O940" s="1">
        <v>2861</v>
      </c>
      <c r="P940" s="1">
        <v>3413</v>
      </c>
      <c r="Q940" s="1">
        <v>6004</v>
      </c>
      <c r="R940" s="1">
        <v>5181</v>
      </c>
      <c r="S940" s="1">
        <v>5699</v>
      </c>
      <c r="T940">
        <v>80</v>
      </c>
      <c r="U940">
        <v>68</v>
      </c>
      <c r="V940">
        <v>117</v>
      </c>
      <c r="W940">
        <v>150</v>
      </c>
      <c r="X940">
        <v>147</v>
      </c>
      <c r="Y940">
        <v>356</v>
      </c>
      <c r="Z940">
        <v>246</v>
      </c>
      <c r="AA940">
        <v>283</v>
      </c>
      <c r="AB940">
        <v>47</v>
      </c>
      <c r="AC940">
        <v>2</v>
      </c>
      <c r="AD940">
        <v>73</v>
      </c>
      <c r="AE940">
        <v>96</v>
      </c>
      <c r="AF940">
        <v>79</v>
      </c>
      <c r="AG940">
        <v>266</v>
      </c>
      <c r="AH940">
        <v>177</v>
      </c>
      <c r="AI940">
        <v>205</v>
      </c>
      <c r="AJ940">
        <v>480</v>
      </c>
      <c r="AK940">
        <v>586</v>
      </c>
      <c r="AL940">
        <v>663</v>
      </c>
      <c r="AM940">
        <v>875</v>
      </c>
      <c r="AN940" s="1">
        <v>1226</v>
      </c>
      <c r="AO940" s="1">
        <v>1590</v>
      </c>
      <c r="AP940" s="1">
        <v>1836</v>
      </c>
      <c r="AQ940" s="1">
        <v>2112</v>
      </c>
      <c r="AR940">
        <v>282</v>
      </c>
      <c r="AS940">
        <v>430</v>
      </c>
      <c r="AT940">
        <v>448</v>
      </c>
      <c r="AU940">
        <v>462</v>
      </c>
      <c r="AV940">
        <v>634</v>
      </c>
      <c r="AW940">
        <v>745</v>
      </c>
      <c r="AX940">
        <v>819</v>
      </c>
      <c r="AY940">
        <v>899</v>
      </c>
      <c r="AZ940">
        <v>199</v>
      </c>
      <c r="BA940">
        <v>155</v>
      </c>
      <c r="BB940">
        <v>215</v>
      </c>
      <c r="BC940">
        <v>413</v>
      </c>
      <c r="BD940">
        <v>592</v>
      </c>
      <c r="BE940">
        <v>846</v>
      </c>
      <c r="BF940" s="1">
        <v>1017</v>
      </c>
      <c r="BG940" s="1">
        <v>1213</v>
      </c>
      <c r="BH940">
        <v>199</v>
      </c>
      <c r="BI940">
        <v>155</v>
      </c>
      <c r="BJ940">
        <v>214</v>
      </c>
      <c r="BK940">
        <v>412</v>
      </c>
      <c r="BL940">
        <v>591</v>
      </c>
      <c r="BM940">
        <v>844</v>
      </c>
      <c r="BN940" s="1">
        <v>1012</v>
      </c>
      <c r="BO940" s="1">
        <v>1206</v>
      </c>
      <c r="BP940">
        <v>15</v>
      </c>
      <c r="BQ940">
        <v>15</v>
      </c>
      <c r="BR940">
        <v>15</v>
      </c>
      <c r="BS940">
        <v>18</v>
      </c>
      <c r="BT940">
        <v>20</v>
      </c>
      <c r="BU940">
        <v>20</v>
      </c>
      <c r="BV940">
        <v>20</v>
      </c>
      <c r="BW940">
        <v>20</v>
      </c>
      <c r="BX940">
        <v>10.35</v>
      </c>
      <c r="BY940" t="s">
        <v>0</v>
      </c>
      <c r="BZ940">
        <v>11.72</v>
      </c>
      <c r="CA940">
        <v>12.43</v>
      </c>
      <c r="CB940">
        <v>7.55</v>
      </c>
      <c r="CC940">
        <v>18.850000000000001</v>
      </c>
      <c r="CD940">
        <v>10.33</v>
      </c>
      <c r="CE940">
        <v>10.39</v>
      </c>
      <c r="CF940">
        <v>27.27</v>
      </c>
      <c r="CG940" t="s">
        <v>0</v>
      </c>
      <c r="CH940">
        <v>39.83</v>
      </c>
      <c r="CI940">
        <v>30.62</v>
      </c>
      <c r="CJ940">
        <v>15.65</v>
      </c>
      <c r="CK940">
        <v>36.82</v>
      </c>
      <c r="CL940">
        <v>18.97</v>
      </c>
      <c r="CM940">
        <v>18.3</v>
      </c>
      <c r="CN940">
        <v>316</v>
      </c>
      <c r="CO940">
        <v>12</v>
      </c>
      <c r="CP940">
        <v>491</v>
      </c>
      <c r="CQ940">
        <v>631</v>
      </c>
      <c r="CR940">
        <v>402</v>
      </c>
      <c r="CS940" s="1">
        <v>1351</v>
      </c>
      <c r="CT940">
        <v>901</v>
      </c>
      <c r="CU940" s="1">
        <v>1039</v>
      </c>
      <c r="CV940" s="3"/>
      <c r="CW940" s="3"/>
      <c r="CX940" s="3"/>
      <c r="CY940">
        <v>8.1</v>
      </c>
      <c r="CZ940">
        <v>12.87</v>
      </c>
      <c r="DA940">
        <v>7.31</v>
      </c>
      <c r="DB940">
        <v>10.97</v>
      </c>
      <c r="DC940">
        <v>9.51</v>
      </c>
      <c r="DD940" s="3"/>
      <c r="DE940" s="3"/>
      <c r="DF940" s="3"/>
      <c r="DG940">
        <v>2.15</v>
      </c>
      <c r="DH940">
        <v>1.67</v>
      </c>
      <c r="DI940">
        <v>2.25</v>
      </c>
      <c r="DJ940">
        <v>1.88</v>
      </c>
      <c r="DK940">
        <v>1.58</v>
      </c>
      <c r="DL940" s="6">
        <f>(CM940*3+CL940*2+CK940)/6</f>
        <v>21.61</v>
      </c>
      <c r="DM940" t="e">
        <f>BH940+(BH940*(CG940-8.25)/8.25)</f>
        <v>#VALUE!</v>
      </c>
      <c r="DN940">
        <f>BI940+(BI940*(CH940-8.25)/8.25)</f>
        <v>748.32121212121206</v>
      </c>
      <c r="DO940">
        <f>BJ940+(BJ940*(CI940-8.25)/8.25)</f>
        <v>794.26424242424241</v>
      </c>
      <c r="DP940">
        <f>BK940+(BK940*(CJ940-8.25)/8.25)</f>
        <v>781.5515151515151</v>
      </c>
      <c r="DQ940">
        <f>BL940+(BL940*(CK940-8.25)/8.25)</f>
        <v>2637.650909090909</v>
      </c>
      <c r="DR940">
        <f>BM940+(BM940*(CL940-8.25)/8.25)</f>
        <v>1940.6884848484847</v>
      </c>
      <c r="DS940">
        <f>BN940+(BN940*(CM940-8.25)/8.25)</f>
        <v>2244.8000000000002</v>
      </c>
      <c r="DT940" s="8" t="e">
        <f>DM940*10^8/$I940</f>
        <v>#VALUE!</v>
      </c>
      <c r="DU940" s="8">
        <f>DN940*10^8/$I940</f>
        <v>3830.3177518663861</v>
      </c>
      <c r="DV940" s="8">
        <f>DO940*10^8/$I940</f>
        <v>4065.4793398232546</v>
      </c>
      <c r="DW940" s="8">
        <f>DP940*10^8/$I940</f>
        <v>4000.4086400239867</v>
      </c>
      <c r="DX940" s="8">
        <f>DQ940*10^8/$I940</f>
        <v>13500.941756921549</v>
      </c>
      <c r="DY940" s="8">
        <f>DR940*10^8/$I940</f>
        <v>9933.5064060081349</v>
      </c>
      <c r="DZ940" s="8">
        <f>DS940*10^8/$I940</f>
        <v>11490.115675081151</v>
      </c>
      <c r="EA940" s="8" t="e">
        <f>DT940*10^8/$I940</f>
        <v>#VALUE!</v>
      </c>
      <c r="EB940" s="8">
        <f>DZ940*0.8</f>
        <v>9192.0925400649212</v>
      </c>
      <c r="EC940" s="10">
        <f>G940-E940</f>
        <v>4680</v>
      </c>
      <c r="ED940" s="4">
        <f>EC940/E940*100</f>
        <v>90</v>
      </c>
      <c r="EE940" s="4">
        <f>DY940-G940</f>
        <v>53.506406008134945</v>
      </c>
      <c r="EF940" s="12">
        <f>EE940/G940</f>
        <v>5.415628138475197E-3</v>
      </c>
      <c r="EG940" s="4">
        <f>G940-F940</f>
        <v>-70</v>
      </c>
    </row>
    <row r="941" spans="1:137" x14ac:dyDescent="0.3">
      <c r="A941">
        <v>940</v>
      </c>
      <c r="B941" t="s">
        <v>6460</v>
      </c>
      <c r="C941" t="s">
        <v>3220</v>
      </c>
      <c r="D941" t="str">
        <f>VLOOKUP(C941,Sheet1!$A$2:$B$3197,2,FALSE)</f>
        <v>창업투자</v>
      </c>
      <c r="E941">
        <v>2170</v>
      </c>
      <c r="F941">
        <v>2175</v>
      </c>
      <c r="G941" s="7">
        <v>2450</v>
      </c>
      <c r="H941" t="s">
        <v>884</v>
      </c>
      <c r="I941" s="7">
        <f>VALUE(LEFT(H941,FIND("/",H941)-1)) + VALUE(MID(H941,FIND("/",H941)+1,LEN(H941)))</f>
        <v>3120000</v>
      </c>
      <c r="J941">
        <v>0</v>
      </c>
      <c r="K941" s="1">
        <f>G941*I941/(10^8)</f>
        <v>76.44</v>
      </c>
      <c r="L941" s="3"/>
      <c r="M941" s="3"/>
      <c r="N941" s="3"/>
      <c r="O941">
        <v>0</v>
      </c>
      <c r="P941">
        <v>0</v>
      </c>
      <c r="Q941" s="3"/>
      <c r="R941" s="3"/>
      <c r="S941" s="3"/>
      <c r="T941" s="3"/>
      <c r="U941" s="3"/>
      <c r="V941" s="3"/>
      <c r="W941">
        <v>0</v>
      </c>
      <c r="X941">
        <v>-1</v>
      </c>
      <c r="Y941" s="3"/>
      <c r="Z941" s="3"/>
      <c r="AA941" s="3"/>
      <c r="AB941" s="3"/>
      <c r="AC941" s="3"/>
      <c r="AD941" s="3"/>
      <c r="AE941">
        <v>0</v>
      </c>
      <c r="AF941">
        <v>0</v>
      </c>
      <c r="AG941" s="3"/>
      <c r="AH941" s="3"/>
      <c r="AI941" s="3"/>
      <c r="AJ941" s="3"/>
      <c r="AK941" s="3"/>
      <c r="AL941" s="3"/>
      <c r="AM941">
        <v>72</v>
      </c>
      <c r="AN941">
        <v>72</v>
      </c>
      <c r="AO941" s="3"/>
      <c r="AP941" s="3"/>
      <c r="AQ941" s="3"/>
      <c r="AR941" s="3"/>
      <c r="AS941" s="3"/>
      <c r="AT941" s="3"/>
      <c r="AU941">
        <v>12</v>
      </c>
      <c r="AV941">
        <v>12</v>
      </c>
      <c r="AW941" s="3"/>
      <c r="AX941" s="3"/>
      <c r="AY941" s="3"/>
      <c r="AZ941" s="3"/>
      <c r="BA941" s="3"/>
      <c r="BB941" s="3"/>
      <c r="BC941">
        <v>60</v>
      </c>
      <c r="BD941">
        <v>60</v>
      </c>
      <c r="BE941" s="3"/>
      <c r="BF941" s="3"/>
      <c r="BG941" s="3"/>
      <c r="BH941" s="3"/>
      <c r="BI941" s="3"/>
      <c r="BJ941" s="3"/>
      <c r="BK941">
        <v>60</v>
      </c>
      <c r="BL941">
        <v>60</v>
      </c>
      <c r="BM941" s="3"/>
      <c r="BN941" s="3"/>
      <c r="BO941" s="3"/>
      <c r="BP941" s="3"/>
      <c r="BQ941" s="3"/>
      <c r="BR941" s="3"/>
      <c r="BS941">
        <v>3</v>
      </c>
      <c r="BT941">
        <v>3</v>
      </c>
      <c r="BU941" s="3"/>
      <c r="BV941" s="3"/>
      <c r="BW941" s="3"/>
      <c r="BX941" s="3"/>
      <c r="BY941" s="3"/>
      <c r="BZ941" s="3"/>
      <c r="CA941" s="3"/>
      <c r="CB941">
        <v>-0.43</v>
      </c>
      <c r="CC941" s="3"/>
      <c r="CD941" s="3"/>
      <c r="CE941" s="3"/>
      <c r="CF941" s="3"/>
      <c r="CG941" s="3"/>
      <c r="CH941" s="3"/>
      <c r="CI941" s="3"/>
      <c r="CJ941">
        <v>-0.52</v>
      </c>
      <c r="CK941" s="3"/>
      <c r="CL941" s="3"/>
      <c r="CM941" s="3"/>
      <c r="CN941" s="3"/>
      <c r="CO941" s="3"/>
      <c r="CP941" s="3"/>
      <c r="CQ941">
        <v>-43</v>
      </c>
      <c r="CR941">
        <v>-10</v>
      </c>
      <c r="CS941" s="3"/>
      <c r="CT941" s="3"/>
      <c r="CU941" s="3"/>
      <c r="CV941" s="3"/>
      <c r="CW941" s="3"/>
      <c r="CX941" s="3"/>
      <c r="CY941" t="s">
        <v>2</v>
      </c>
      <c r="CZ941" t="s">
        <v>2</v>
      </c>
      <c r="DA941" s="3"/>
      <c r="DB941" s="3"/>
      <c r="DC941" s="3"/>
      <c r="DD941" s="3"/>
      <c r="DE941" s="3"/>
      <c r="DF941" s="3"/>
      <c r="DG941">
        <v>1.04</v>
      </c>
      <c r="DH941">
        <v>1.1399999999999999</v>
      </c>
      <c r="DI941" s="3"/>
      <c r="DJ941" s="3"/>
      <c r="DK941" s="3"/>
      <c r="DL941" s="6">
        <f>(CM941*3+CL941*2+CK941)/6</f>
        <v>0</v>
      </c>
      <c r="DM941">
        <f>BH941+(BH941*(CG941-8.25)/8.25)</f>
        <v>0</v>
      </c>
      <c r="DN941">
        <f>BI941+(BI941*(CH941-8.25)/8.25)</f>
        <v>0</v>
      </c>
      <c r="DO941">
        <f>BJ941+(BJ941*(CI941-8.25)/8.25)</f>
        <v>0</v>
      </c>
      <c r="DP941">
        <f>BK941+(BK941*(CJ941-8.25)/8.25)</f>
        <v>-3.7818181818181742</v>
      </c>
      <c r="DQ941">
        <f>BL941+(BL941*(CK941-8.25)/8.25)</f>
        <v>0</v>
      </c>
      <c r="DR941">
        <f>BM941+(BM941*(CL941-8.25)/8.25)</f>
        <v>0</v>
      </c>
      <c r="DS941">
        <f>BN941+(BN941*(CM941-8.25)/8.25)</f>
        <v>0</v>
      </c>
      <c r="DT941" s="8">
        <f>DM941*10^8/$I941</f>
        <v>0</v>
      </c>
      <c r="DU941" s="8">
        <f>DN941*10^8/$I941</f>
        <v>0</v>
      </c>
      <c r="DV941" s="8">
        <f>DO941*10^8/$I941</f>
        <v>0</v>
      </c>
      <c r="DW941" s="8">
        <f>DP941*10^8/$I941</f>
        <v>-121.21212121212096</v>
      </c>
      <c r="DX941" s="8">
        <f>DQ941*10^8/$I941</f>
        <v>0</v>
      </c>
      <c r="DY941" s="8">
        <f>DR941*10^8/$I941</f>
        <v>0</v>
      </c>
      <c r="DZ941" s="8">
        <f>DS941*10^8/$I941</f>
        <v>0</v>
      </c>
      <c r="EA941" s="8">
        <f>DT941*10^8/$I941</f>
        <v>0</v>
      </c>
      <c r="EB941" s="8">
        <f>DZ941*0.8</f>
        <v>0</v>
      </c>
      <c r="EC941" s="10">
        <f>G941-E941</f>
        <v>280</v>
      </c>
      <c r="ED941" s="4">
        <f>EC941/E941*100</f>
        <v>12.903225806451612</v>
      </c>
      <c r="EE941" s="4">
        <f>DY941-G941</f>
        <v>-2450</v>
      </c>
      <c r="EF941" s="12">
        <f>EE941/G941</f>
        <v>-1</v>
      </c>
      <c r="EG941" s="4">
        <f>G941-F941</f>
        <v>275</v>
      </c>
    </row>
    <row r="942" spans="1:137" x14ac:dyDescent="0.3">
      <c r="A942">
        <v>941</v>
      </c>
      <c r="B942" t="s">
        <v>7681</v>
      </c>
      <c r="C942" t="s">
        <v>3221</v>
      </c>
      <c r="D942" t="str">
        <f>VLOOKUP(C942,Sheet1!$A$2:$B$3197,2,FALSE)</f>
        <v>건강관리장비와용품</v>
      </c>
      <c r="E942">
        <v>32050</v>
      </c>
      <c r="F942">
        <v>24150</v>
      </c>
      <c r="G942" s="7">
        <v>25000</v>
      </c>
      <c r="H942" t="s">
        <v>885</v>
      </c>
      <c r="I942" s="7">
        <f>VALUE(LEFT(H942,FIND("/",H942)-1)) + VALUE(MID(H942,FIND("/",H942)+1,LEN(H942)))</f>
        <v>6102266</v>
      </c>
      <c r="J942">
        <v>0</v>
      </c>
      <c r="K942" s="1">
        <f>G942*I942/(10^8)</f>
        <v>1525.5664999999999</v>
      </c>
      <c r="L942">
        <v>57</v>
      </c>
      <c r="M942">
        <v>62</v>
      </c>
      <c r="N942">
        <v>80</v>
      </c>
      <c r="O942">
        <v>186</v>
      </c>
      <c r="P942">
        <v>166</v>
      </c>
      <c r="Q942" s="3"/>
      <c r="R942" s="3"/>
      <c r="S942" s="3"/>
      <c r="T942">
        <v>5</v>
      </c>
      <c r="U942">
        <v>3</v>
      </c>
      <c r="V942">
        <v>-8</v>
      </c>
      <c r="W942">
        <v>43</v>
      </c>
      <c r="X942">
        <v>17</v>
      </c>
      <c r="Y942" s="3"/>
      <c r="Z942" s="3"/>
      <c r="AA942" s="3"/>
      <c r="AB942">
        <v>4</v>
      </c>
      <c r="AC942">
        <v>0</v>
      </c>
      <c r="AD942">
        <v>-74</v>
      </c>
      <c r="AE942">
        <v>44</v>
      </c>
      <c r="AF942">
        <v>-18</v>
      </c>
      <c r="AG942" s="3"/>
      <c r="AH942" s="3"/>
      <c r="AI942" s="3"/>
      <c r="AJ942">
        <v>66</v>
      </c>
      <c r="AK942">
        <v>126</v>
      </c>
      <c r="AL942">
        <v>215</v>
      </c>
      <c r="AM942">
        <v>349</v>
      </c>
      <c r="AN942">
        <v>735</v>
      </c>
      <c r="AO942" s="3"/>
      <c r="AP942" s="3"/>
      <c r="AQ942" s="3"/>
      <c r="AR942">
        <v>29</v>
      </c>
      <c r="AS942">
        <v>84</v>
      </c>
      <c r="AT942">
        <v>106</v>
      </c>
      <c r="AU942">
        <v>103</v>
      </c>
      <c r="AV942">
        <v>487</v>
      </c>
      <c r="AW942" s="3"/>
      <c r="AX942" s="3"/>
      <c r="AY942" s="3"/>
      <c r="AZ942">
        <v>36</v>
      </c>
      <c r="BA942">
        <v>42</v>
      </c>
      <c r="BB942">
        <v>109</v>
      </c>
      <c r="BC942">
        <v>246</v>
      </c>
      <c r="BD942">
        <v>248</v>
      </c>
      <c r="BE942" s="3"/>
      <c r="BF942" s="3"/>
      <c r="BG942" s="3"/>
      <c r="BH942">
        <v>36</v>
      </c>
      <c r="BI942">
        <v>42</v>
      </c>
      <c r="BJ942">
        <v>109</v>
      </c>
      <c r="BK942">
        <v>246</v>
      </c>
      <c r="BL942">
        <v>248</v>
      </c>
      <c r="BM942" s="3"/>
      <c r="BN942" s="3"/>
      <c r="BO942" s="3"/>
      <c r="BP942">
        <v>11</v>
      </c>
      <c r="BQ942">
        <v>10</v>
      </c>
      <c r="BR942">
        <v>26</v>
      </c>
      <c r="BS942">
        <v>29</v>
      </c>
      <c r="BT942">
        <v>30</v>
      </c>
      <c r="BU942" s="3"/>
      <c r="BV942" s="3"/>
      <c r="BW942" s="3"/>
      <c r="BX942" s="3"/>
      <c r="BY942" t="s">
        <v>0</v>
      </c>
      <c r="BZ942">
        <v>-43.28</v>
      </c>
      <c r="CA942">
        <v>15.46</v>
      </c>
      <c r="CB942">
        <v>-3.38</v>
      </c>
      <c r="CC942" s="3"/>
      <c r="CD942" s="3"/>
      <c r="CE942" s="3"/>
      <c r="CF942" s="3"/>
      <c r="CG942" t="s">
        <v>0</v>
      </c>
      <c r="CH942">
        <v>-97.56</v>
      </c>
      <c r="CI942">
        <v>24.53</v>
      </c>
      <c r="CJ942">
        <v>-7.42</v>
      </c>
      <c r="CK942" s="3"/>
      <c r="CL942" s="3"/>
      <c r="CM942" s="3"/>
      <c r="CN942">
        <v>98</v>
      </c>
      <c r="CO942">
        <v>8</v>
      </c>
      <c r="CP942" s="1">
        <v>-1503</v>
      </c>
      <c r="CQ942">
        <v>832</v>
      </c>
      <c r="CR942">
        <v>-306</v>
      </c>
      <c r="CS942" s="3"/>
      <c r="CT942" s="3"/>
      <c r="CU942" s="3"/>
      <c r="CV942" s="3"/>
      <c r="CW942" s="3"/>
      <c r="CX942" t="s">
        <v>2</v>
      </c>
      <c r="CY942">
        <v>15.86</v>
      </c>
      <c r="CZ942" t="s">
        <v>2</v>
      </c>
      <c r="DA942" s="3"/>
      <c r="DB942" s="3"/>
      <c r="DC942" s="3"/>
      <c r="DD942" s="3"/>
      <c r="DE942" s="3"/>
      <c r="DF942">
        <v>7.07</v>
      </c>
      <c r="DG942">
        <v>3.12</v>
      </c>
      <c r="DH942">
        <v>8.0299999999999994</v>
      </c>
      <c r="DI942" s="3"/>
      <c r="DJ942" s="3"/>
      <c r="DK942" s="3"/>
      <c r="DL942" s="6">
        <f>(CM942*3+CL942*2+CK942)/6</f>
        <v>0</v>
      </c>
      <c r="DM942" t="e">
        <f>BH942+(BH942*(CG942-8.25)/8.25)</f>
        <v>#VALUE!</v>
      </c>
      <c r="DN942">
        <f>BI942+(BI942*(CH942-8.25)/8.25)</f>
        <v>-496.66909090909098</v>
      </c>
      <c r="DO942">
        <f>BJ942+(BJ942*(CI942-8.25)/8.25)</f>
        <v>324.09333333333336</v>
      </c>
      <c r="DP942">
        <f>BK942+(BK942*(CJ942-8.25)/8.25)</f>
        <v>-221.25090909090909</v>
      </c>
      <c r="DQ942">
        <f>BL942+(BL942*(CK942-8.25)/8.25)</f>
        <v>0</v>
      </c>
      <c r="DR942">
        <f>BM942+(BM942*(CL942-8.25)/8.25)</f>
        <v>0</v>
      </c>
      <c r="DS942">
        <f>BN942+(BN942*(CM942-8.25)/8.25)</f>
        <v>0</v>
      </c>
      <c r="DT942" s="8" t="e">
        <f>DM942*10^8/$I942</f>
        <v>#VALUE!</v>
      </c>
      <c r="DU942" s="8">
        <f>DN942*10^8/$I942</f>
        <v>-8139.0927715883081</v>
      </c>
      <c r="DV942" s="8">
        <f>DO942*10^8/$I942</f>
        <v>5311.0325464890147</v>
      </c>
      <c r="DW942" s="8">
        <f>DP942*10^8/$I942</f>
        <v>-3625.7172186677717</v>
      </c>
      <c r="DX942" s="8">
        <f>DQ942*10^8/$I942</f>
        <v>0</v>
      </c>
      <c r="DY942" s="8">
        <f>DR942*10^8/$I942</f>
        <v>0</v>
      </c>
      <c r="DZ942" s="8">
        <f>DS942*10^8/$I942</f>
        <v>0</v>
      </c>
      <c r="EA942" s="8" t="e">
        <f>DT942*10^8/$I942</f>
        <v>#VALUE!</v>
      </c>
      <c r="EB942" s="8">
        <f>DZ942*0.8</f>
        <v>0</v>
      </c>
      <c r="EC942" s="10">
        <f>G942-E942</f>
        <v>-7050</v>
      </c>
      <c r="ED942" s="4">
        <f>EC942/E942*100</f>
        <v>-21.996879875195006</v>
      </c>
      <c r="EE942" s="4">
        <f>DY942-G942</f>
        <v>-25000</v>
      </c>
      <c r="EF942" s="12">
        <f>EE942/G942</f>
        <v>-1</v>
      </c>
      <c r="EG942" s="4">
        <f>G942-F942</f>
        <v>850</v>
      </c>
    </row>
    <row r="943" spans="1:137" x14ac:dyDescent="0.3">
      <c r="A943">
        <v>942</v>
      </c>
      <c r="B943" t="s">
        <v>6391</v>
      </c>
      <c r="C943" t="s">
        <v>3222</v>
      </c>
      <c r="D943" t="str">
        <f>VLOOKUP(C943,Sheet1!$A$2:$B$3197,2,FALSE)</f>
        <v>창업투자</v>
      </c>
      <c r="E943">
        <v>2075</v>
      </c>
      <c r="F943">
        <v>2130</v>
      </c>
      <c r="G943" s="7">
        <v>2215</v>
      </c>
      <c r="H943" t="s">
        <v>839</v>
      </c>
      <c r="I943" s="7">
        <f>VALUE(LEFT(H943,FIND("/",H943)-1)) + VALUE(MID(H943,FIND("/",H943)+1,LEN(H943)))</f>
        <v>4310000</v>
      </c>
      <c r="J943" s="1">
        <v>262913</v>
      </c>
      <c r="K943" s="1">
        <f>G943*I943/(10^8)</f>
        <v>95.466499999999996</v>
      </c>
      <c r="L943" s="3"/>
      <c r="M943" s="3"/>
      <c r="N943">
        <v>0</v>
      </c>
      <c r="O943">
        <v>0</v>
      </c>
      <c r="P943">
        <v>0</v>
      </c>
      <c r="Q943" s="3"/>
      <c r="R943" s="3"/>
      <c r="S943" s="3"/>
      <c r="T943" s="3"/>
      <c r="U943" s="3"/>
      <c r="V943">
        <v>0</v>
      </c>
      <c r="W943">
        <v>0</v>
      </c>
      <c r="X943">
        <v>0</v>
      </c>
      <c r="Y943" s="3"/>
      <c r="Z943" s="3"/>
      <c r="AA943" s="3"/>
      <c r="AB943" s="3"/>
      <c r="AC943" s="3"/>
      <c r="AD943">
        <v>0</v>
      </c>
      <c r="AE943">
        <v>0</v>
      </c>
      <c r="AF943">
        <v>0</v>
      </c>
      <c r="AG943" s="3"/>
      <c r="AH943" s="3"/>
      <c r="AI943" s="3"/>
      <c r="AJ943" s="3"/>
      <c r="AK943" s="3"/>
      <c r="AL943">
        <v>20</v>
      </c>
      <c r="AM943">
        <v>98</v>
      </c>
      <c r="AN943">
        <v>99</v>
      </c>
      <c r="AO943" s="3"/>
      <c r="AP943" s="3"/>
      <c r="AQ943" s="3"/>
      <c r="AR943" s="3"/>
      <c r="AS943" s="3"/>
      <c r="AT943">
        <v>16</v>
      </c>
      <c r="AU943">
        <v>15</v>
      </c>
      <c r="AV943">
        <v>16</v>
      </c>
      <c r="AW943" s="3"/>
      <c r="AX943" s="3"/>
      <c r="AY943" s="3"/>
      <c r="AZ943" s="3"/>
      <c r="BA943" s="3"/>
      <c r="BB943">
        <v>4</v>
      </c>
      <c r="BC943">
        <v>83</v>
      </c>
      <c r="BD943">
        <v>83</v>
      </c>
      <c r="BE943" s="3"/>
      <c r="BF943" s="3"/>
      <c r="BG943" s="3"/>
      <c r="BH943" s="3"/>
      <c r="BI943" s="3"/>
      <c r="BJ943">
        <v>4</v>
      </c>
      <c r="BK943">
        <v>83</v>
      </c>
      <c r="BL943">
        <v>83</v>
      </c>
      <c r="BM943" s="3"/>
      <c r="BN943" s="3"/>
      <c r="BO943" s="3"/>
      <c r="BP943" s="3"/>
      <c r="BQ943" s="3"/>
      <c r="BR943">
        <v>0</v>
      </c>
      <c r="BS943">
        <v>4</v>
      </c>
      <c r="BT943">
        <v>4</v>
      </c>
      <c r="BU943" s="3"/>
      <c r="BV943" s="3"/>
      <c r="BW943" s="3"/>
      <c r="BX943" s="3"/>
      <c r="BY943" s="3"/>
      <c r="BZ943" s="3"/>
      <c r="CA943">
        <v>-0.5</v>
      </c>
      <c r="CB943">
        <v>0.24</v>
      </c>
      <c r="CC943" s="3"/>
      <c r="CD943" s="3"/>
      <c r="CE943" s="3"/>
      <c r="CF943" s="3"/>
      <c r="CG943" s="3"/>
      <c r="CH943" s="3"/>
      <c r="CI943">
        <v>-0.68</v>
      </c>
      <c r="CJ943">
        <v>0.28000000000000003</v>
      </c>
      <c r="CK943" s="3"/>
      <c r="CL943" s="3"/>
      <c r="CM943" s="3"/>
      <c r="CN943" s="3"/>
      <c r="CO943" s="3"/>
      <c r="CP943">
        <v>-5</v>
      </c>
      <c r="CQ943">
        <v>-17</v>
      </c>
      <c r="CR943">
        <v>5</v>
      </c>
      <c r="CS943" s="3"/>
      <c r="CT943" s="3"/>
      <c r="CU943" s="3"/>
      <c r="CV943" s="3"/>
      <c r="CW943" s="3"/>
      <c r="CX943" s="3"/>
      <c r="CY943" t="s">
        <v>2</v>
      </c>
      <c r="CZ943">
        <v>376.99</v>
      </c>
      <c r="DA943" s="3"/>
      <c r="DB943" s="3"/>
      <c r="DC943" s="3"/>
      <c r="DD943" s="3"/>
      <c r="DE943" s="3"/>
      <c r="DF943" s="3"/>
      <c r="DG943">
        <v>1.05</v>
      </c>
      <c r="DH943">
        <v>1.06</v>
      </c>
      <c r="DI943" s="3"/>
      <c r="DJ943" s="3"/>
      <c r="DK943" s="3"/>
      <c r="DL943" s="6">
        <f>(CM943*3+CL943*2+CK943)/6</f>
        <v>0</v>
      </c>
      <c r="DM943">
        <f>BH943+(BH943*(CG943-8.25)/8.25)</f>
        <v>0</v>
      </c>
      <c r="DN943">
        <f>BI943+(BI943*(CH943-8.25)/8.25)</f>
        <v>0</v>
      </c>
      <c r="DO943">
        <f>BJ943+(BJ943*(CI943-8.25)/8.25)</f>
        <v>-0.32969696969696916</v>
      </c>
      <c r="DP943">
        <f>BK943+(BK943*(CJ943-8.25)/8.25)</f>
        <v>2.8169696969696929</v>
      </c>
      <c r="DQ943">
        <f>BL943+(BL943*(CK943-8.25)/8.25)</f>
        <v>0</v>
      </c>
      <c r="DR943">
        <f>BM943+(BM943*(CL943-8.25)/8.25)</f>
        <v>0</v>
      </c>
      <c r="DS943">
        <f>BN943+(BN943*(CM943-8.25)/8.25)</f>
        <v>0</v>
      </c>
      <c r="DT943" s="8">
        <f>DM943*10^8/$I943</f>
        <v>0</v>
      </c>
      <c r="DU943" s="8">
        <f>DN943*10^8/$I943</f>
        <v>0</v>
      </c>
      <c r="DV943" s="8">
        <f>DO943*10^8/$I943</f>
        <v>-7.6495816635027651</v>
      </c>
      <c r="DW943" s="8">
        <f>DP943*10^8/$I943</f>
        <v>65.358925683751565</v>
      </c>
      <c r="DX943" s="8">
        <f>DQ943*10^8/$I943</f>
        <v>0</v>
      </c>
      <c r="DY943" s="8">
        <f>DR943*10^8/$I943</f>
        <v>0</v>
      </c>
      <c r="DZ943" s="8">
        <f>DS943*10^8/$I943</f>
        <v>0</v>
      </c>
      <c r="EA943" s="8">
        <f>DT943*10^8/$I943</f>
        <v>0</v>
      </c>
      <c r="EB943" s="8">
        <f>DZ943*0.8</f>
        <v>0</v>
      </c>
      <c r="EC943" s="10">
        <f>G943-E943</f>
        <v>140</v>
      </c>
      <c r="ED943" s="4">
        <f>EC943/E943*100</f>
        <v>6.7469879518072293</v>
      </c>
      <c r="EE943" s="4">
        <f>DY943-G943</f>
        <v>-2215</v>
      </c>
      <c r="EF943" s="12">
        <f>EE943/G943</f>
        <v>-1</v>
      </c>
      <c r="EG943" s="4">
        <f>G943-F943</f>
        <v>85</v>
      </c>
    </row>
    <row r="944" spans="1:137" x14ac:dyDescent="0.3">
      <c r="A944">
        <v>943</v>
      </c>
      <c r="B944" t="s">
        <v>6421</v>
      </c>
      <c r="C944" t="s">
        <v>3223</v>
      </c>
      <c r="D944" t="str">
        <f>VLOOKUP(C944,Sheet1!$A$2:$B$3197,2,FALSE)</f>
        <v>건강관리장비와용품</v>
      </c>
      <c r="E944">
        <v>2520</v>
      </c>
      <c r="F944">
        <v>2330</v>
      </c>
      <c r="G944" s="7">
        <v>2300</v>
      </c>
      <c r="H944" t="s">
        <v>886</v>
      </c>
      <c r="I944" s="7">
        <f>VALUE(LEFT(H944,FIND("/",H944)-1)) + VALUE(MID(H944,FIND("/",H944)+1,LEN(H944)))</f>
        <v>55680000</v>
      </c>
      <c r="J944" s="1">
        <v>7541947</v>
      </c>
      <c r="K944" s="1">
        <f>G944*I944/(10^8)</f>
        <v>1280.6400000000001</v>
      </c>
      <c r="L944">
        <v>63</v>
      </c>
      <c r="M944">
        <v>71</v>
      </c>
      <c r="N944">
        <v>63</v>
      </c>
      <c r="O944">
        <v>111</v>
      </c>
      <c r="P944">
        <v>122</v>
      </c>
      <c r="Q944">
        <v>156</v>
      </c>
      <c r="R944" s="3"/>
      <c r="S944" s="3"/>
      <c r="T944">
        <v>21</v>
      </c>
      <c r="U944">
        <v>22</v>
      </c>
      <c r="V944">
        <v>8</v>
      </c>
      <c r="W944">
        <v>38</v>
      </c>
      <c r="X944">
        <v>34</v>
      </c>
      <c r="Y944">
        <v>49</v>
      </c>
      <c r="Z944" s="3"/>
      <c r="AA944" s="3"/>
      <c r="AB944">
        <v>18</v>
      </c>
      <c r="AC944">
        <v>19</v>
      </c>
      <c r="AD944">
        <v>8</v>
      </c>
      <c r="AE944">
        <v>33</v>
      </c>
      <c r="AF944">
        <v>-18</v>
      </c>
      <c r="AG944" s="3"/>
      <c r="AH944" s="3"/>
      <c r="AI944" s="3"/>
      <c r="AJ944">
        <v>47</v>
      </c>
      <c r="AK944">
        <v>63</v>
      </c>
      <c r="AL944">
        <v>75</v>
      </c>
      <c r="AM944">
        <v>121</v>
      </c>
      <c r="AN944">
        <v>237</v>
      </c>
      <c r="AO944" s="3"/>
      <c r="AP944" s="3"/>
      <c r="AQ944" s="3"/>
      <c r="AR944">
        <v>18</v>
      </c>
      <c r="AS944">
        <v>15</v>
      </c>
      <c r="AT944">
        <v>15</v>
      </c>
      <c r="AU944">
        <v>28</v>
      </c>
      <c r="AV944">
        <v>40</v>
      </c>
      <c r="AW944" s="3"/>
      <c r="AX944" s="3"/>
      <c r="AY944" s="3"/>
      <c r="AZ944">
        <v>29</v>
      </c>
      <c r="BA944">
        <v>48</v>
      </c>
      <c r="BB944">
        <v>59</v>
      </c>
      <c r="BC944">
        <v>93</v>
      </c>
      <c r="BD944">
        <v>197</v>
      </c>
      <c r="BE944" s="3"/>
      <c r="BF944" s="3"/>
      <c r="BG944" s="3"/>
      <c r="BH944">
        <v>29</v>
      </c>
      <c r="BI944">
        <v>48</v>
      </c>
      <c r="BJ944">
        <v>59</v>
      </c>
      <c r="BK944">
        <v>93</v>
      </c>
      <c r="BL944">
        <v>197</v>
      </c>
      <c r="BM944" s="3"/>
      <c r="BN944" s="3"/>
      <c r="BO944" s="3"/>
      <c r="BP944">
        <v>3</v>
      </c>
      <c r="BQ944">
        <v>2</v>
      </c>
      <c r="BR944">
        <v>2</v>
      </c>
      <c r="BS944">
        <v>50</v>
      </c>
      <c r="BT944">
        <v>55</v>
      </c>
      <c r="BU944" s="3"/>
      <c r="BV944" s="3"/>
      <c r="BW944" s="3"/>
      <c r="BX944">
        <v>56.35</v>
      </c>
      <c r="BY944">
        <v>34.94</v>
      </c>
      <c r="BZ944">
        <v>11.32</v>
      </c>
      <c r="CA944">
        <v>33.89</v>
      </c>
      <c r="CB944">
        <v>-10.130000000000001</v>
      </c>
      <c r="CC944" s="3"/>
      <c r="CD944" s="3"/>
      <c r="CE944" s="3"/>
      <c r="CF944">
        <v>87.47</v>
      </c>
      <c r="CG944">
        <v>49.65</v>
      </c>
      <c r="CH944">
        <v>14.49</v>
      </c>
      <c r="CI944">
        <v>43.5</v>
      </c>
      <c r="CJ944">
        <v>-12.49</v>
      </c>
      <c r="CK944">
        <v>19.79</v>
      </c>
      <c r="CL944" s="3"/>
      <c r="CM944" s="3"/>
      <c r="CN944">
        <v>41</v>
      </c>
      <c r="CO944">
        <v>35</v>
      </c>
      <c r="CP944">
        <v>14</v>
      </c>
      <c r="CQ944">
        <v>60</v>
      </c>
      <c r="CR944">
        <v>-33</v>
      </c>
      <c r="CS944">
        <v>70</v>
      </c>
      <c r="CT944" s="3"/>
      <c r="CU944" s="3"/>
      <c r="CV944" s="3"/>
      <c r="CW944" s="3"/>
      <c r="CX944" s="3"/>
      <c r="CY944" s="3"/>
      <c r="CZ944" t="s">
        <v>2</v>
      </c>
      <c r="DA944">
        <v>32.840000000000003</v>
      </c>
      <c r="DB944" s="3"/>
      <c r="DC944" s="3"/>
      <c r="DD944" s="3"/>
      <c r="DE944" s="3"/>
      <c r="DF944" s="3"/>
      <c r="DG944" s="3"/>
      <c r="DH944">
        <v>7.15</v>
      </c>
      <c r="DI944" s="3"/>
      <c r="DJ944" s="3"/>
      <c r="DK944" s="3"/>
      <c r="DL944" s="6">
        <f>(CM944*3+CL944*2+CK944)/6</f>
        <v>3.2983333333333333</v>
      </c>
      <c r="DM944">
        <f>BH944+(BH944*(CG944-8.25)/8.25)</f>
        <v>174.5272727272727</v>
      </c>
      <c r="DN944">
        <f>BI944+(BI944*(CH944-8.25)/8.25)</f>
        <v>84.305454545454552</v>
      </c>
      <c r="DO944">
        <f>BJ944+(BJ944*(CI944-8.25)/8.25)</f>
        <v>311.09090909090912</v>
      </c>
      <c r="DP944">
        <f>BK944+(BK944*(CJ944-8.25)/8.25)</f>
        <v>-140.79636363636365</v>
      </c>
      <c r="DQ944">
        <f>BL944+(BL944*(CK944-8.25)/8.25)</f>
        <v>472.56121212121207</v>
      </c>
      <c r="DR944">
        <f>BM944+(BM944*(CL944-8.25)/8.25)</f>
        <v>0</v>
      </c>
      <c r="DS944">
        <f>BN944+(BN944*(CM944-8.25)/8.25)</f>
        <v>0</v>
      </c>
      <c r="DT944" s="8">
        <f>DM944*10^8/$I944</f>
        <v>313.44696969696969</v>
      </c>
      <c r="DU944" s="8">
        <f>DN944*10^8/$I944</f>
        <v>151.41065830721004</v>
      </c>
      <c r="DV944" s="8">
        <f>DO944*10^8/$I944</f>
        <v>558.71212121212125</v>
      </c>
      <c r="DW944" s="8">
        <f>DP944*10^8/$I944</f>
        <v>-252.86703239289452</v>
      </c>
      <c r="DX944" s="8">
        <f>DQ944*10^8/$I944</f>
        <v>848.70907349355616</v>
      </c>
      <c r="DY944" s="8">
        <f>DR944*10^8/$I944</f>
        <v>0</v>
      </c>
      <c r="DZ944" s="8">
        <f>DS944*10^8/$I944</f>
        <v>0</v>
      </c>
      <c r="EA944" s="8">
        <f>DT944*10^8/$I944</f>
        <v>562.94355189829321</v>
      </c>
      <c r="EB944" s="8">
        <f>DZ944*0.8</f>
        <v>0</v>
      </c>
      <c r="EC944" s="10">
        <f>G944-E944</f>
        <v>-220</v>
      </c>
      <c r="ED944" s="4">
        <f>EC944/E944*100</f>
        <v>-8.7301587301587293</v>
      </c>
      <c r="EE944" s="4">
        <f>DY944-G944</f>
        <v>-2300</v>
      </c>
      <c r="EF944" s="12">
        <f>EE944/G944</f>
        <v>-1</v>
      </c>
      <c r="EG944" s="4">
        <f>G944-F944</f>
        <v>-30</v>
      </c>
    </row>
    <row r="945" spans="1:137" x14ac:dyDescent="0.3">
      <c r="A945">
        <v>944</v>
      </c>
      <c r="B945" t="s">
        <v>6021</v>
      </c>
      <c r="C945" t="s">
        <v>3224</v>
      </c>
      <c r="D945" t="str">
        <f>VLOOKUP(C945,Sheet1!$A$2:$B$3197,2,FALSE)</f>
        <v>인터넷과카탈로그소매</v>
      </c>
      <c r="E945">
        <v>7950</v>
      </c>
      <c r="F945">
        <v>8250</v>
      </c>
      <c r="G945" s="7">
        <v>8280</v>
      </c>
      <c r="H945" t="s">
        <v>887</v>
      </c>
      <c r="I945" s="7">
        <f>VALUE(LEFT(H945,FIND("/",H945)-1)) + VALUE(MID(H945,FIND("/",H945)+1,LEN(H945)))</f>
        <v>84465099</v>
      </c>
      <c r="J945" s="1">
        <v>591809</v>
      </c>
      <c r="K945" s="1">
        <f>G945*I945/(10^8)</f>
        <v>6993.7101972</v>
      </c>
      <c r="L945" s="1">
        <v>1051</v>
      </c>
      <c r="M945" s="1">
        <v>1332</v>
      </c>
      <c r="N945" s="1">
        <v>1897</v>
      </c>
      <c r="O945" s="1">
        <v>2515</v>
      </c>
      <c r="P945" s="1">
        <v>3030</v>
      </c>
      <c r="Q945" s="1">
        <v>3837</v>
      </c>
      <c r="R945" s="1">
        <v>4531</v>
      </c>
      <c r="S945" s="1">
        <v>5112</v>
      </c>
      <c r="T945">
        <v>26</v>
      </c>
      <c r="U945">
        <v>63</v>
      </c>
      <c r="V945">
        <v>96</v>
      </c>
      <c r="W945">
        <v>108</v>
      </c>
      <c r="X945">
        <v>172</v>
      </c>
      <c r="Y945">
        <v>257</v>
      </c>
      <c r="Z945">
        <v>351</v>
      </c>
      <c r="AA945">
        <v>447</v>
      </c>
      <c r="AB945">
        <v>31</v>
      </c>
      <c r="AC945">
        <v>47</v>
      </c>
      <c r="AD945">
        <v>49</v>
      </c>
      <c r="AE945">
        <v>70</v>
      </c>
      <c r="AF945">
        <v>161</v>
      </c>
      <c r="AG945">
        <v>196</v>
      </c>
      <c r="AH945">
        <v>277</v>
      </c>
      <c r="AI945">
        <v>358</v>
      </c>
      <c r="AJ945">
        <v>908</v>
      </c>
      <c r="AK945" s="1">
        <v>1038</v>
      </c>
      <c r="AL945" s="1">
        <v>2645</v>
      </c>
      <c r="AM945" s="1">
        <v>3449</v>
      </c>
      <c r="AN945" s="1">
        <v>4067</v>
      </c>
      <c r="AO945" s="1">
        <v>4371</v>
      </c>
      <c r="AP945" s="1">
        <v>4790</v>
      </c>
      <c r="AQ945" s="1">
        <v>5314</v>
      </c>
      <c r="AR945">
        <v>504</v>
      </c>
      <c r="AS945">
        <v>612</v>
      </c>
      <c r="AT945" s="1">
        <v>1298</v>
      </c>
      <c r="AU945" s="1">
        <v>1467</v>
      </c>
      <c r="AV945" s="1">
        <v>1720</v>
      </c>
      <c r="AW945" s="1">
        <v>1824</v>
      </c>
      <c r="AX945" s="1">
        <v>1962</v>
      </c>
      <c r="AY945" s="1">
        <v>2130</v>
      </c>
      <c r="AZ945">
        <v>404</v>
      </c>
      <c r="BA945">
        <v>426</v>
      </c>
      <c r="BB945" s="1">
        <v>1347</v>
      </c>
      <c r="BC945" s="1">
        <v>1981</v>
      </c>
      <c r="BD945" s="1">
        <v>2347</v>
      </c>
      <c r="BE945" s="1">
        <v>2546</v>
      </c>
      <c r="BF945" s="1">
        <v>2828</v>
      </c>
      <c r="BG945" s="1">
        <v>3184</v>
      </c>
      <c r="BH945">
        <v>404</v>
      </c>
      <c r="BI945">
        <v>426</v>
      </c>
      <c r="BJ945" s="1">
        <v>1304</v>
      </c>
      <c r="BK945" s="1">
        <v>1920</v>
      </c>
      <c r="BL945" s="1">
        <v>2270</v>
      </c>
      <c r="BM945" s="1">
        <v>2456</v>
      </c>
      <c r="BN945" s="1">
        <v>2693</v>
      </c>
      <c r="BO945" s="1">
        <v>2988</v>
      </c>
      <c r="BP945">
        <v>4</v>
      </c>
      <c r="BQ945">
        <v>4</v>
      </c>
      <c r="BR945">
        <v>22</v>
      </c>
      <c r="BS945">
        <v>25</v>
      </c>
      <c r="BT945">
        <v>75</v>
      </c>
      <c r="BU945">
        <v>80</v>
      </c>
      <c r="BV945">
        <v>80</v>
      </c>
      <c r="BW945">
        <v>80</v>
      </c>
      <c r="BX945" t="s">
        <v>0</v>
      </c>
      <c r="BY945">
        <v>4.78</v>
      </c>
      <c r="BZ945">
        <v>2.65</v>
      </c>
      <c r="CA945">
        <v>2.2999999999999998</v>
      </c>
      <c r="CB945">
        <v>4.3</v>
      </c>
      <c r="CC945">
        <v>4.6500000000000004</v>
      </c>
      <c r="CD945">
        <v>6.06</v>
      </c>
      <c r="CE945">
        <v>7.09</v>
      </c>
      <c r="CF945" t="s">
        <v>0</v>
      </c>
      <c r="CG945">
        <v>11.22</v>
      </c>
      <c r="CH945">
        <v>5.19</v>
      </c>
      <c r="CI945">
        <v>3.75</v>
      </c>
      <c r="CJ945">
        <v>7.17</v>
      </c>
      <c r="CK945">
        <v>7.77</v>
      </c>
      <c r="CL945">
        <v>10.09</v>
      </c>
      <c r="CM945">
        <v>11.92</v>
      </c>
      <c r="CN945">
        <v>59</v>
      </c>
      <c r="CO945">
        <v>89</v>
      </c>
      <c r="CP945">
        <v>67</v>
      </c>
      <c r="CQ945">
        <v>87</v>
      </c>
      <c r="CR945">
        <v>197</v>
      </c>
      <c r="CS945">
        <v>226</v>
      </c>
      <c r="CT945">
        <v>307</v>
      </c>
      <c r="CU945">
        <v>401</v>
      </c>
      <c r="CV945" s="3"/>
      <c r="CW945" s="3"/>
      <c r="CX945" s="3"/>
      <c r="CY945">
        <v>65.599999999999994</v>
      </c>
      <c r="CZ945">
        <v>39.4</v>
      </c>
      <c r="DA945">
        <v>36.67</v>
      </c>
      <c r="DB945">
        <v>26.93</v>
      </c>
      <c r="DC945">
        <v>20.65</v>
      </c>
      <c r="DD945" s="3"/>
      <c r="DE945" s="3"/>
      <c r="DF945" s="3"/>
      <c r="DG945">
        <v>2.25</v>
      </c>
      <c r="DH945">
        <v>2.52</v>
      </c>
      <c r="DI945">
        <v>2.76</v>
      </c>
      <c r="DJ945">
        <v>2.52</v>
      </c>
      <c r="DK945">
        <v>2.2799999999999998</v>
      </c>
      <c r="DL945" s="6">
        <f>(CM945*3+CL945*2+CK945)/6</f>
        <v>10.618333333333332</v>
      </c>
      <c r="DM945">
        <f>BH945+(BH945*(CG945-8.25)/8.25)</f>
        <v>549.44000000000005</v>
      </c>
      <c r="DN945">
        <f>BI945+(BI945*(CH945-8.25)/8.25)</f>
        <v>267.99272727272728</v>
      </c>
      <c r="DO945">
        <f>BJ945+(BJ945*(CI945-8.25)/8.25)</f>
        <v>592.72727272727275</v>
      </c>
      <c r="DP945">
        <f>BK945+(BK945*(CJ945-8.25)/8.25)</f>
        <v>1668.6545454545453</v>
      </c>
      <c r="DQ945">
        <f>BL945+(BL945*(CK945-8.25)/8.25)</f>
        <v>2137.9272727272728</v>
      </c>
      <c r="DR945">
        <f>BM945+(BM945*(CL945-8.25)/8.25)</f>
        <v>3003.7624242424245</v>
      </c>
      <c r="DS945">
        <f>BN945+(BN945*(CM945-8.25)/8.25)</f>
        <v>3890.9769696969697</v>
      </c>
      <c r="DT945" s="8">
        <f>DM945*10^8/$I945</f>
        <v>650.4935251422603</v>
      </c>
      <c r="DU945" s="8">
        <f>DN945*10^8/$I945</f>
        <v>317.28220347285367</v>
      </c>
      <c r="DV945" s="8">
        <f>DO945*10^8/$I945</f>
        <v>701.7422340643592</v>
      </c>
      <c r="DW945" s="8">
        <f>DP945*10^8/$I945</f>
        <v>1975.5550697389763</v>
      </c>
      <c r="DX945" s="8">
        <f>DQ945*10^8/$I945</f>
        <v>2531.1368814322618</v>
      </c>
      <c r="DY945" s="8">
        <f>DR945*10^8/$I945</f>
        <v>3556.2172539955518</v>
      </c>
      <c r="DZ945" s="8">
        <f>DS945*10^8/$I945</f>
        <v>4606.6091388787336</v>
      </c>
      <c r="EA945" s="8">
        <f>DT945*10^8/$I945</f>
        <v>770.13291033052633</v>
      </c>
      <c r="EB945" s="8">
        <f>DZ945*0.8</f>
        <v>3685.2873111029871</v>
      </c>
      <c r="EC945" s="10">
        <f>G945-E945</f>
        <v>330</v>
      </c>
      <c r="ED945" s="4">
        <f>EC945/E945*100</f>
        <v>4.1509433962264151</v>
      </c>
      <c r="EE945" s="4">
        <f>DY945-G945</f>
        <v>-4723.7827460044482</v>
      </c>
      <c r="EF945" s="12">
        <f>EE945/G945</f>
        <v>-0.57050516256092365</v>
      </c>
      <c r="EG945" s="4">
        <f>G945-F945</f>
        <v>30</v>
      </c>
    </row>
    <row r="946" spans="1:137" x14ac:dyDescent="0.3">
      <c r="A946">
        <v>945</v>
      </c>
      <c r="B946" t="s">
        <v>6376</v>
      </c>
      <c r="C946" t="s">
        <v>3225</v>
      </c>
      <c r="D946" t="str">
        <f>VLOOKUP(C946,Sheet1!$A$2:$B$3197,2,FALSE)</f>
        <v>창업투자</v>
      </c>
      <c r="E946">
        <v>2060</v>
      </c>
      <c r="F946">
        <v>2135</v>
      </c>
      <c r="G946" s="7">
        <v>2195</v>
      </c>
      <c r="H946" t="s">
        <v>888</v>
      </c>
      <c r="I946" s="7">
        <f>VALUE(LEFT(H946,FIND("/",H946)-1)) + VALUE(MID(H946,FIND("/",H946)+1,LEN(H946)))</f>
        <v>5930000</v>
      </c>
      <c r="J946" s="1">
        <v>349953</v>
      </c>
      <c r="K946" s="1">
        <f>G946*I946/(10^8)</f>
        <v>130.1635</v>
      </c>
      <c r="L946" s="3"/>
      <c r="M946" s="3"/>
      <c r="N946" s="3"/>
      <c r="O946">
        <v>0</v>
      </c>
      <c r="P946">
        <v>0</v>
      </c>
      <c r="Q946" s="3"/>
      <c r="R946" s="3"/>
      <c r="S946" s="3"/>
      <c r="T946" s="3"/>
      <c r="U946" s="3"/>
      <c r="V946" s="3"/>
      <c r="W946">
        <v>0</v>
      </c>
      <c r="X946">
        <v>0</v>
      </c>
      <c r="Y946" s="3"/>
      <c r="Z946" s="3"/>
      <c r="AA946" s="3"/>
      <c r="AB946" s="3"/>
      <c r="AC946" s="3"/>
      <c r="AD946" s="3"/>
      <c r="AE946">
        <v>0</v>
      </c>
      <c r="AF946">
        <v>1</v>
      </c>
      <c r="AG946" s="3"/>
      <c r="AH946" s="3"/>
      <c r="AI946" s="3"/>
      <c r="AJ946" s="3"/>
      <c r="AK946" s="3"/>
      <c r="AL946" s="3"/>
      <c r="AM946">
        <v>128</v>
      </c>
      <c r="AN946">
        <v>129</v>
      </c>
      <c r="AO946" s="3"/>
      <c r="AP946" s="3"/>
      <c r="AQ946" s="3"/>
      <c r="AR946" s="3"/>
      <c r="AS946" s="3"/>
      <c r="AT946" s="3"/>
      <c r="AU946">
        <v>13</v>
      </c>
      <c r="AV946">
        <v>14</v>
      </c>
      <c r="AW946" s="3"/>
      <c r="AX946" s="3"/>
      <c r="AY946" s="3"/>
      <c r="AZ946" s="3"/>
      <c r="BA946" s="3"/>
      <c r="BB946" s="3"/>
      <c r="BC946">
        <v>114</v>
      </c>
      <c r="BD946">
        <v>115</v>
      </c>
      <c r="BE946" s="3"/>
      <c r="BF946" s="3"/>
      <c r="BG946" s="3"/>
      <c r="BH946" s="3"/>
      <c r="BI946" s="3"/>
      <c r="BJ946" s="3"/>
      <c r="BK946">
        <v>114</v>
      </c>
      <c r="BL946">
        <v>115</v>
      </c>
      <c r="BM946" s="3"/>
      <c r="BN946" s="3"/>
      <c r="BO946" s="3"/>
      <c r="BP946" s="3"/>
      <c r="BQ946" s="3"/>
      <c r="BR946" s="3"/>
      <c r="BS946">
        <v>6</v>
      </c>
      <c r="BT946">
        <v>6</v>
      </c>
      <c r="BU946" s="3"/>
      <c r="BV946" s="3"/>
      <c r="BW946" s="3"/>
      <c r="BX946" s="3"/>
      <c r="BY946" s="3"/>
      <c r="BZ946" s="3"/>
      <c r="CA946" s="3"/>
      <c r="CB946">
        <v>0.68</v>
      </c>
      <c r="CC946" s="3"/>
      <c r="CD946" s="3"/>
      <c r="CE946" s="3"/>
      <c r="CF946" s="3"/>
      <c r="CG946" s="3"/>
      <c r="CH946" s="3"/>
      <c r="CI946" s="3"/>
      <c r="CJ946">
        <v>0.77</v>
      </c>
      <c r="CK946" s="3"/>
      <c r="CL946" s="3"/>
      <c r="CM946" s="3"/>
      <c r="CN946" s="3"/>
      <c r="CO946" s="3"/>
      <c r="CP946" s="3"/>
      <c r="CQ946">
        <v>-6</v>
      </c>
      <c r="CR946">
        <v>15</v>
      </c>
      <c r="CS946" s="3"/>
      <c r="CT946" s="3"/>
      <c r="CU946" s="3"/>
      <c r="CV946" s="3"/>
      <c r="CW946" s="3"/>
      <c r="CX946" s="3"/>
      <c r="CY946" t="s">
        <v>2</v>
      </c>
      <c r="CZ946">
        <v>138.37</v>
      </c>
      <c r="DA946" s="3"/>
      <c r="DB946" s="3"/>
      <c r="DC946" s="3"/>
      <c r="DD946" s="3"/>
      <c r="DE946" s="3"/>
      <c r="DF946" s="3"/>
      <c r="DG946">
        <v>1.04</v>
      </c>
      <c r="DH946">
        <v>1.05</v>
      </c>
      <c r="DI946" s="3"/>
      <c r="DJ946" s="3"/>
      <c r="DK946" s="3"/>
      <c r="DL946" s="6">
        <f>(CM946*3+CL946*2+CK946)/6</f>
        <v>0</v>
      </c>
      <c r="DM946">
        <f>BH946+(BH946*(CG946-8.25)/8.25)</f>
        <v>0</v>
      </c>
      <c r="DN946">
        <f>BI946+(BI946*(CH946-8.25)/8.25)</f>
        <v>0</v>
      </c>
      <c r="DO946">
        <f>BJ946+(BJ946*(CI946-8.25)/8.25)</f>
        <v>0</v>
      </c>
      <c r="DP946">
        <f>BK946+(BK946*(CJ946-8.25)/8.25)</f>
        <v>10.64</v>
      </c>
      <c r="DQ946">
        <f>BL946+(BL946*(CK946-8.25)/8.25)</f>
        <v>0</v>
      </c>
      <c r="DR946">
        <f>BM946+(BM946*(CL946-8.25)/8.25)</f>
        <v>0</v>
      </c>
      <c r="DS946">
        <f>BN946+(BN946*(CM946-8.25)/8.25)</f>
        <v>0</v>
      </c>
      <c r="DT946" s="8">
        <f>DM946*10^8/$I946</f>
        <v>0</v>
      </c>
      <c r="DU946" s="8">
        <f>DN946*10^8/$I946</f>
        <v>0</v>
      </c>
      <c r="DV946" s="8">
        <f>DO946*10^8/$I946</f>
        <v>0</v>
      </c>
      <c r="DW946" s="8">
        <f>DP946*10^8/$I946</f>
        <v>179.42664418212479</v>
      </c>
      <c r="DX946" s="8">
        <f>DQ946*10^8/$I946</f>
        <v>0</v>
      </c>
      <c r="DY946" s="8">
        <f>DR946*10^8/$I946</f>
        <v>0</v>
      </c>
      <c r="DZ946" s="8">
        <f>DS946*10^8/$I946</f>
        <v>0</v>
      </c>
      <c r="EA946" s="8">
        <f>DT946*10^8/$I946</f>
        <v>0</v>
      </c>
      <c r="EB946" s="8">
        <f>DZ946*0.8</f>
        <v>0</v>
      </c>
      <c r="EC946" s="10">
        <f>G946-E946</f>
        <v>135</v>
      </c>
      <c r="ED946" s="4">
        <f>EC946/E946*100</f>
        <v>6.5533980582524274</v>
      </c>
      <c r="EE946" s="4">
        <f>DY946-G946</f>
        <v>-2195</v>
      </c>
      <c r="EF946" s="12">
        <f>EE946/G946</f>
        <v>-1</v>
      </c>
      <c r="EG946" s="4">
        <f>G946-F946</f>
        <v>60</v>
      </c>
    </row>
    <row r="947" spans="1:137" x14ac:dyDescent="0.3">
      <c r="A947">
        <v>946</v>
      </c>
      <c r="B947" t="s">
        <v>5965</v>
      </c>
      <c r="C947" t="s">
        <v>3226</v>
      </c>
      <c r="D947" t="str">
        <f>VLOOKUP(C947,Sheet1!$A$2:$B$3197,2,FALSE)</f>
        <v>생명과학도구및서비스</v>
      </c>
      <c r="E947">
        <v>31750</v>
      </c>
      <c r="F947">
        <v>30200</v>
      </c>
      <c r="G947" s="7">
        <v>28000</v>
      </c>
      <c r="H947" t="s">
        <v>889</v>
      </c>
      <c r="I947" s="7">
        <f>VALUE(LEFT(H947,FIND("/",H947)-1)) + VALUE(MID(H947,FIND("/",H947)+1,LEN(H947)))</f>
        <v>7619368</v>
      </c>
      <c r="J947" s="1">
        <v>71714</v>
      </c>
      <c r="K947" s="1">
        <f>G947*I947/(10^8)</f>
        <v>2133.4230400000001</v>
      </c>
      <c r="L947">
        <v>112</v>
      </c>
      <c r="M947">
        <v>293</v>
      </c>
      <c r="N947">
        <v>372</v>
      </c>
      <c r="O947">
        <v>460</v>
      </c>
      <c r="P947">
        <v>585</v>
      </c>
      <c r="Q947">
        <v>742</v>
      </c>
      <c r="R947">
        <v>955</v>
      </c>
      <c r="S947" s="1">
        <v>1241</v>
      </c>
      <c r="T947">
        <v>33</v>
      </c>
      <c r="U947">
        <v>48</v>
      </c>
      <c r="V947">
        <v>60</v>
      </c>
      <c r="W947">
        <v>67</v>
      </c>
      <c r="X947">
        <v>88</v>
      </c>
      <c r="Y947">
        <v>117</v>
      </c>
      <c r="Z947">
        <v>152</v>
      </c>
      <c r="AA947">
        <v>197</v>
      </c>
      <c r="AB947">
        <v>24</v>
      </c>
      <c r="AC947">
        <v>39</v>
      </c>
      <c r="AD947">
        <v>39</v>
      </c>
      <c r="AE947">
        <v>46</v>
      </c>
      <c r="AF947">
        <v>86</v>
      </c>
      <c r="AG947">
        <v>98</v>
      </c>
      <c r="AH947">
        <v>128</v>
      </c>
      <c r="AI947">
        <v>166</v>
      </c>
      <c r="AJ947">
        <v>195</v>
      </c>
      <c r="AK947">
        <v>327</v>
      </c>
      <c r="AL947">
        <v>437</v>
      </c>
      <c r="AM947">
        <v>615</v>
      </c>
      <c r="AN947">
        <v>742</v>
      </c>
      <c r="AO947">
        <v>843</v>
      </c>
      <c r="AP947">
        <v>968</v>
      </c>
      <c r="AQ947" s="1">
        <v>1131</v>
      </c>
      <c r="AR947">
        <v>107</v>
      </c>
      <c r="AS947">
        <v>162</v>
      </c>
      <c r="AT947">
        <v>222</v>
      </c>
      <c r="AU947">
        <v>185</v>
      </c>
      <c r="AV947">
        <v>192</v>
      </c>
      <c r="AW947">
        <v>196</v>
      </c>
      <c r="AX947">
        <v>206</v>
      </c>
      <c r="AY947">
        <v>216</v>
      </c>
      <c r="AZ947">
        <v>88</v>
      </c>
      <c r="BA947">
        <v>166</v>
      </c>
      <c r="BB947">
        <v>215</v>
      </c>
      <c r="BC947">
        <v>430</v>
      </c>
      <c r="BD947">
        <v>550</v>
      </c>
      <c r="BE947">
        <v>647</v>
      </c>
      <c r="BF947">
        <v>762</v>
      </c>
      <c r="BG947">
        <v>915</v>
      </c>
      <c r="BH947">
        <v>84</v>
      </c>
      <c r="BI947">
        <v>160</v>
      </c>
      <c r="BJ947">
        <v>207</v>
      </c>
      <c r="BK947">
        <v>419</v>
      </c>
      <c r="BL947">
        <v>536</v>
      </c>
      <c r="BM947">
        <v>631</v>
      </c>
      <c r="BN947">
        <v>743</v>
      </c>
      <c r="BO947">
        <v>892</v>
      </c>
      <c r="BP947">
        <v>5</v>
      </c>
      <c r="BQ947">
        <v>6</v>
      </c>
      <c r="BR947">
        <v>6</v>
      </c>
      <c r="BS947">
        <v>7</v>
      </c>
      <c r="BT947">
        <v>8</v>
      </c>
      <c r="BU947">
        <v>8</v>
      </c>
      <c r="BV947">
        <v>8</v>
      </c>
      <c r="BW947">
        <v>8</v>
      </c>
      <c r="BX947">
        <v>15.39</v>
      </c>
      <c r="BY947">
        <v>14.99</v>
      </c>
      <c r="BZ947">
        <v>10.08</v>
      </c>
      <c r="CA947">
        <v>8.65</v>
      </c>
      <c r="CB947">
        <v>12.65</v>
      </c>
      <c r="CC947">
        <v>12.36</v>
      </c>
      <c r="CD947">
        <v>14.14</v>
      </c>
      <c r="CE947">
        <v>15.82</v>
      </c>
      <c r="CF947">
        <v>42.43</v>
      </c>
      <c r="CG947">
        <v>35.369999999999997</v>
      </c>
      <c r="CH947">
        <v>19.36</v>
      </c>
      <c r="CI947">
        <v>13.42</v>
      </c>
      <c r="CJ947">
        <v>17.38</v>
      </c>
      <c r="CK947">
        <v>16.27</v>
      </c>
      <c r="CL947">
        <v>18.2</v>
      </c>
      <c r="CM947">
        <v>19.82</v>
      </c>
      <c r="CN947">
        <v>402</v>
      </c>
      <c r="CO947">
        <v>679</v>
      </c>
      <c r="CP947">
        <v>515</v>
      </c>
      <c r="CQ947">
        <v>597</v>
      </c>
      <c r="CR947" s="1">
        <v>1098</v>
      </c>
      <c r="CS947" s="1">
        <v>1247</v>
      </c>
      <c r="CT947" s="1">
        <v>1641</v>
      </c>
      <c r="CU947" s="1">
        <v>2126</v>
      </c>
      <c r="CV947" s="3"/>
      <c r="CW947" s="3"/>
      <c r="CX947" s="3"/>
      <c r="CY947">
        <v>34.42</v>
      </c>
      <c r="CZ947">
        <v>22.86</v>
      </c>
      <c r="DA947">
        <v>22.46</v>
      </c>
      <c r="DB947">
        <v>17.07</v>
      </c>
      <c r="DC947">
        <v>13.17</v>
      </c>
      <c r="DD947" s="3"/>
      <c r="DE947" s="3"/>
      <c r="DF947" s="3"/>
      <c r="DG947">
        <v>3.68</v>
      </c>
      <c r="DH947">
        <v>3.5</v>
      </c>
      <c r="DI947">
        <v>3.33</v>
      </c>
      <c r="DJ947">
        <v>2.83</v>
      </c>
      <c r="DK947">
        <v>2.37</v>
      </c>
      <c r="DL947" s="6">
        <f>(CM947*3+CL947*2+CK947)/6</f>
        <v>18.688333333333333</v>
      </c>
      <c r="DM947">
        <f>BH947+(BH947*(CG947-8.25)/8.25)</f>
        <v>360.13090909090909</v>
      </c>
      <c r="DN947">
        <f>BI947+(BI947*(CH947-8.25)/8.25)</f>
        <v>375.4666666666667</v>
      </c>
      <c r="DO947">
        <f>BJ947+(BJ947*(CI947-8.25)/8.25)</f>
        <v>336.72</v>
      </c>
      <c r="DP947">
        <f>BK947+(BK947*(CJ947-8.25)/8.25)</f>
        <v>882.69333333333338</v>
      </c>
      <c r="DQ947">
        <f>BL947+(BL947*(CK947-8.25)/8.25)</f>
        <v>1057.0569696969696</v>
      </c>
      <c r="DR947">
        <f>BM947+(BM947*(CL947-8.25)/8.25)</f>
        <v>1392.0242424242424</v>
      </c>
      <c r="DS947">
        <f>BN947+(BN947*(CM947-8.25)/8.25)</f>
        <v>1785.0012121212121</v>
      </c>
      <c r="DT947" s="8">
        <f>DM947*10^8/$I947</f>
        <v>4726.5194316760799</v>
      </c>
      <c r="DU947" s="8">
        <f>DN947*10^8/$I947</f>
        <v>4927.7927863133364</v>
      </c>
      <c r="DV947" s="8">
        <f>DO947*10^8/$I947</f>
        <v>4419.2641699416545</v>
      </c>
      <c r="DW947" s="8">
        <f>DP947*10^8/$I947</f>
        <v>11584.862856516886</v>
      </c>
      <c r="DX947" s="8">
        <f>DQ947*10^8/$I947</f>
        <v>13873.289355455328</v>
      </c>
      <c r="DY947" s="8">
        <f>DR947*10^8/$I947</f>
        <v>18269.549947242904</v>
      </c>
      <c r="DZ947" s="8">
        <f>DS947*10^8/$I947</f>
        <v>23427.155797189636</v>
      </c>
      <c r="EA947" s="8">
        <f>DT947*10^8/$I947</f>
        <v>62032.95905482029</v>
      </c>
      <c r="EB947" s="8">
        <f>DZ947*0.8</f>
        <v>18741.724637751711</v>
      </c>
      <c r="EC947" s="10">
        <f>G947-E947</f>
        <v>-3750</v>
      </c>
      <c r="ED947" s="4">
        <f>EC947/E947*100</f>
        <v>-11.811023622047244</v>
      </c>
      <c r="EE947" s="4">
        <f>DY947-G947</f>
        <v>-9730.4500527570963</v>
      </c>
      <c r="EF947" s="12">
        <f>EE947/G947</f>
        <v>-0.34751607331275342</v>
      </c>
      <c r="EG947" s="4">
        <f>G947-F947</f>
        <v>-2200</v>
      </c>
    </row>
    <row r="948" spans="1:137" x14ac:dyDescent="0.3">
      <c r="A948">
        <v>947</v>
      </c>
      <c r="B948" t="s">
        <v>7584</v>
      </c>
      <c r="C948" t="s">
        <v>3227</v>
      </c>
      <c r="D948" t="str">
        <f>VLOOKUP(C948,Sheet1!$A$2:$B$3197,2,FALSE)</f>
        <v>제약</v>
      </c>
      <c r="E948" s="7">
        <v>26000</v>
      </c>
      <c r="F948" s="7">
        <v>18000</v>
      </c>
      <c r="G948" s="7">
        <v>18800</v>
      </c>
      <c r="H948" t="s">
        <v>890</v>
      </c>
      <c r="I948" s="7">
        <f>VALUE(LEFT(H948,FIND("/",H948)-1)) + VALUE(MID(H948,FIND("/",H948)+1,LEN(H948)))</f>
        <v>23783926</v>
      </c>
      <c r="J948">
        <v>0</v>
      </c>
      <c r="K948" s="1">
        <f>G948*I948/(10^8)</f>
        <v>4471.3780880000004</v>
      </c>
      <c r="L948" s="3"/>
      <c r="M948">
        <v>2</v>
      </c>
      <c r="N948">
        <v>11</v>
      </c>
      <c r="O948">
        <v>11</v>
      </c>
      <c r="P948">
        <v>10</v>
      </c>
      <c r="Q948" s="3"/>
      <c r="R948" s="3"/>
      <c r="S948" s="3"/>
      <c r="T948" s="3"/>
      <c r="U948">
        <v>-42</v>
      </c>
      <c r="V948">
        <v>-52</v>
      </c>
      <c r="W948">
        <v>-80</v>
      </c>
      <c r="X948">
        <v>-133</v>
      </c>
      <c r="Y948" s="3"/>
      <c r="Z948" s="3"/>
      <c r="AA948" s="3"/>
      <c r="AB948" s="3"/>
      <c r="AC948">
        <v>-88</v>
      </c>
      <c r="AD948">
        <v>-138</v>
      </c>
      <c r="AE948">
        <v>-71</v>
      </c>
      <c r="AF948">
        <v>-121</v>
      </c>
      <c r="AG948" s="3"/>
      <c r="AH948" s="3"/>
      <c r="AI948" s="3"/>
      <c r="AJ948" s="3"/>
      <c r="AK948">
        <v>101</v>
      </c>
      <c r="AL948">
        <v>293</v>
      </c>
      <c r="AM948">
        <v>935</v>
      </c>
      <c r="AN948">
        <v>854</v>
      </c>
      <c r="AO948" s="3"/>
      <c r="AP948" s="3"/>
      <c r="AQ948" s="3"/>
      <c r="AR948" s="3"/>
      <c r="AS948">
        <v>172</v>
      </c>
      <c r="AT948">
        <v>6</v>
      </c>
      <c r="AU948">
        <v>10</v>
      </c>
      <c r="AV948">
        <v>28</v>
      </c>
      <c r="AW948" s="3"/>
      <c r="AX948" s="3"/>
      <c r="AY948" s="3"/>
      <c r="AZ948" s="3"/>
      <c r="BA948">
        <v>-71</v>
      </c>
      <c r="BB948">
        <v>287</v>
      </c>
      <c r="BC948">
        <v>925</v>
      </c>
      <c r="BD948">
        <v>825</v>
      </c>
      <c r="BE948" s="3"/>
      <c r="BF948" s="3"/>
      <c r="BG948" s="3"/>
      <c r="BH948" s="3"/>
      <c r="BI948">
        <v>-71</v>
      </c>
      <c r="BJ948">
        <v>287</v>
      </c>
      <c r="BK948">
        <v>925</v>
      </c>
      <c r="BL948">
        <v>825</v>
      </c>
      <c r="BM948" s="3"/>
      <c r="BN948" s="3"/>
      <c r="BO948" s="3"/>
      <c r="BP948" s="3"/>
      <c r="BQ948">
        <v>5</v>
      </c>
      <c r="BR948">
        <v>9</v>
      </c>
      <c r="BS948">
        <v>117</v>
      </c>
      <c r="BT948">
        <v>119</v>
      </c>
      <c r="BU948" s="3"/>
      <c r="BV948" s="3"/>
      <c r="BW948" s="3"/>
      <c r="BX948" s="3"/>
      <c r="BY948" s="3"/>
      <c r="BZ948">
        <v>-69.73</v>
      </c>
      <c r="CA948">
        <v>-11.55</v>
      </c>
      <c r="CB948">
        <v>-13.56</v>
      </c>
      <c r="CC948" s="3"/>
      <c r="CD948" s="3"/>
      <c r="CE948" s="3"/>
      <c r="CF948" s="3"/>
      <c r="CG948" s="3"/>
      <c r="CH948">
        <v>-126.95</v>
      </c>
      <c r="CI948">
        <v>-11.7</v>
      </c>
      <c r="CJ948">
        <v>-13.85</v>
      </c>
      <c r="CK948" s="3"/>
      <c r="CL948" s="3"/>
      <c r="CM948" s="3"/>
      <c r="CN948" s="3"/>
      <c r="CO948">
        <v>-885</v>
      </c>
      <c r="CP948" s="1">
        <v>-1305</v>
      </c>
      <c r="CQ948">
        <v>-354</v>
      </c>
      <c r="CR948">
        <v>-516</v>
      </c>
      <c r="CS948" s="3"/>
      <c r="CT948" s="3"/>
      <c r="CU948" s="3"/>
      <c r="CV948" s="3"/>
      <c r="CW948" s="3"/>
      <c r="CX948" s="3"/>
      <c r="CY948" t="s">
        <v>2</v>
      </c>
      <c r="CZ948" t="s">
        <v>2</v>
      </c>
      <c r="DA948" s="3"/>
      <c r="DB948" s="3"/>
      <c r="DC948" s="3"/>
      <c r="DD948" s="3"/>
      <c r="DE948" s="3"/>
      <c r="DF948" s="3"/>
      <c r="DG948">
        <v>4.4800000000000004</v>
      </c>
      <c r="DH948">
        <v>6.08</v>
      </c>
      <c r="DI948" s="3"/>
      <c r="DJ948" s="3"/>
      <c r="DK948" s="3"/>
      <c r="DL948" s="6">
        <f>(CM948*3+CL948*2+CK948)/6</f>
        <v>0</v>
      </c>
      <c r="DM948">
        <f>BH948+(BH948*(CG948-8.25)/8.25)</f>
        <v>0</v>
      </c>
      <c r="DN948">
        <f>BI948+(BI948*(CH948-8.25)/8.25)</f>
        <v>1092.5393939393939</v>
      </c>
      <c r="DO948">
        <f>BJ948+(BJ948*(CI948-8.25)/8.25)</f>
        <v>-407.0181818181818</v>
      </c>
      <c r="DP948">
        <f>BK948+(BK948*(CJ948-8.25)/8.25)</f>
        <v>-1552.878787878788</v>
      </c>
      <c r="DQ948">
        <f>BL948+(BL948*(CK948-8.25)/8.25)</f>
        <v>0</v>
      </c>
      <c r="DR948">
        <f>BM948+(BM948*(CL948-8.25)/8.25)</f>
        <v>0</v>
      </c>
      <c r="DS948">
        <f>BN948+(BN948*(CM948-8.25)/8.25)</f>
        <v>0</v>
      </c>
      <c r="DT948" s="8">
        <f>DM948*10^8/$I948</f>
        <v>0</v>
      </c>
      <c r="DU948" s="8">
        <f>DN948*10^8/$I948</f>
        <v>4593.6040750353577</v>
      </c>
      <c r="DV948" s="8">
        <f>DO948*10^8/$I948</f>
        <v>-1711.3162133879068</v>
      </c>
      <c r="DW948" s="8">
        <f>DP948*10^8/$I948</f>
        <v>-6529.110407923351</v>
      </c>
      <c r="DX948" s="8">
        <f>DQ948*10^8/$I948</f>
        <v>0</v>
      </c>
      <c r="DY948" s="8">
        <f>DR948*10^8/$I948</f>
        <v>0</v>
      </c>
      <c r="DZ948" s="8">
        <f>DS948*10^8/$I948</f>
        <v>0</v>
      </c>
      <c r="EA948" s="8">
        <f>DT948*10^8/$I948</f>
        <v>0</v>
      </c>
      <c r="EB948" s="8">
        <f>DZ948*0.8</f>
        <v>0</v>
      </c>
      <c r="EC948" s="10">
        <f>G948-E948</f>
        <v>-7200</v>
      </c>
      <c r="ED948" s="4">
        <f>EC948/E948*100</f>
        <v>-27.692307692307693</v>
      </c>
      <c r="EE948" s="4">
        <f>DY948-G948</f>
        <v>-18800</v>
      </c>
      <c r="EF948" s="12">
        <f>EE948/G948</f>
        <v>-1</v>
      </c>
      <c r="EG948" s="4">
        <f>G948-F948</f>
        <v>800</v>
      </c>
    </row>
    <row r="949" spans="1:137" x14ac:dyDescent="0.3">
      <c r="A949">
        <v>948</v>
      </c>
      <c r="B949" t="s">
        <v>5994</v>
      </c>
      <c r="C949" t="s">
        <v>3228</v>
      </c>
      <c r="D949" t="str">
        <f>VLOOKUP(C949,Sheet1!$A$2:$B$3197,2,FALSE)</f>
        <v>기계</v>
      </c>
      <c r="E949">
        <v>35950</v>
      </c>
      <c r="F949">
        <v>28150</v>
      </c>
      <c r="G949" s="7">
        <v>29250</v>
      </c>
      <c r="H949" t="s">
        <v>891</v>
      </c>
      <c r="I949" s="7">
        <f>VALUE(LEFT(H949,FIND("/",H949)-1)) + VALUE(MID(H949,FIND("/",H949)+1,LEN(H949)))</f>
        <v>9580400</v>
      </c>
      <c r="J949" s="1">
        <v>60000</v>
      </c>
      <c r="K949" s="1">
        <f>G949*I949/(10^8)</f>
        <v>2802.2669999999998</v>
      </c>
      <c r="L949">
        <v>453</v>
      </c>
      <c r="M949">
        <v>504</v>
      </c>
      <c r="N949">
        <v>648</v>
      </c>
      <c r="O949" s="1">
        <v>1026</v>
      </c>
      <c r="P949" s="1">
        <v>1035</v>
      </c>
      <c r="Q949" s="1">
        <v>1360</v>
      </c>
      <c r="R949" s="1">
        <v>1738</v>
      </c>
      <c r="S949" s="3"/>
      <c r="T949">
        <v>66</v>
      </c>
      <c r="U949">
        <v>54</v>
      </c>
      <c r="V949">
        <v>34</v>
      </c>
      <c r="W949">
        <v>103</v>
      </c>
      <c r="X949">
        <v>95</v>
      </c>
      <c r="Y949">
        <v>134</v>
      </c>
      <c r="Z949">
        <v>206</v>
      </c>
      <c r="AA949" s="3"/>
      <c r="AB949">
        <v>96</v>
      </c>
      <c r="AC949">
        <v>32</v>
      </c>
      <c r="AD949">
        <v>23</v>
      </c>
      <c r="AE949">
        <v>61</v>
      </c>
      <c r="AF949">
        <v>57</v>
      </c>
      <c r="AG949">
        <v>92</v>
      </c>
      <c r="AH949">
        <v>137</v>
      </c>
      <c r="AI949" s="3"/>
      <c r="AJ949">
        <v>542</v>
      </c>
      <c r="AK949">
        <v>503</v>
      </c>
      <c r="AL949">
        <v>611</v>
      </c>
      <c r="AM949" s="1">
        <v>1080</v>
      </c>
      <c r="AN949" s="1">
        <v>1275</v>
      </c>
      <c r="AO949" s="1">
        <v>1515</v>
      </c>
      <c r="AP949" s="1">
        <v>1725</v>
      </c>
      <c r="AQ949" s="3"/>
      <c r="AR949">
        <v>396</v>
      </c>
      <c r="AS949">
        <v>285</v>
      </c>
      <c r="AT949">
        <v>334</v>
      </c>
      <c r="AU949">
        <v>628</v>
      </c>
      <c r="AV949">
        <v>760</v>
      </c>
      <c r="AW949">
        <v>815</v>
      </c>
      <c r="AX949">
        <v>890</v>
      </c>
      <c r="AY949" s="3"/>
      <c r="AZ949">
        <v>146</v>
      </c>
      <c r="BA949">
        <v>217</v>
      </c>
      <c r="BB949">
        <v>277</v>
      </c>
      <c r="BC949">
        <v>452</v>
      </c>
      <c r="BD949">
        <v>515</v>
      </c>
      <c r="BE949">
        <v>700</v>
      </c>
      <c r="BF949">
        <v>835</v>
      </c>
      <c r="BG949" s="3"/>
      <c r="BH949">
        <v>146</v>
      </c>
      <c r="BI949">
        <v>217</v>
      </c>
      <c r="BJ949">
        <v>277</v>
      </c>
      <c r="BK949">
        <v>452</v>
      </c>
      <c r="BL949">
        <v>515</v>
      </c>
      <c r="BM949">
        <v>820</v>
      </c>
      <c r="BN949">
        <v>980</v>
      </c>
      <c r="BO949" s="3"/>
      <c r="BP949">
        <v>30</v>
      </c>
      <c r="BQ949">
        <v>34</v>
      </c>
      <c r="BR949">
        <v>40</v>
      </c>
      <c r="BS949">
        <v>47</v>
      </c>
      <c r="BT949">
        <v>48</v>
      </c>
      <c r="BU949">
        <v>50</v>
      </c>
      <c r="BV949">
        <v>50</v>
      </c>
      <c r="BW949" s="3"/>
      <c r="BX949">
        <v>18.91</v>
      </c>
      <c r="BY949">
        <v>6.19</v>
      </c>
      <c r="BZ949">
        <v>4.2</v>
      </c>
      <c r="CA949">
        <v>7.21</v>
      </c>
      <c r="CB949">
        <v>4.8499999999999996</v>
      </c>
      <c r="CC949">
        <v>6.56</v>
      </c>
      <c r="CD949">
        <v>8.4600000000000009</v>
      </c>
      <c r="CE949" s="3"/>
      <c r="CF949">
        <v>119.51</v>
      </c>
      <c r="CG949">
        <v>17.8</v>
      </c>
      <c r="CH949">
        <v>9.4600000000000009</v>
      </c>
      <c r="CI949">
        <v>16.71</v>
      </c>
      <c r="CJ949">
        <v>11.82</v>
      </c>
      <c r="CK949">
        <v>13.49</v>
      </c>
      <c r="CL949">
        <v>15</v>
      </c>
      <c r="CM949" s="3"/>
      <c r="CN949" s="1">
        <v>1406</v>
      </c>
      <c r="CO949">
        <v>473</v>
      </c>
      <c r="CP949">
        <v>300</v>
      </c>
      <c r="CQ949">
        <v>748</v>
      </c>
      <c r="CR949">
        <v>601</v>
      </c>
      <c r="CS949">
        <v>939</v>
      </c>
      <c r="CT949" s="1">
        <v>1409</v>
      </c>
      <c r="CU949" s="3"/>
      <c r="CV949" s="3"/>
      <c r="CW949" s="3"/>
      <c r="CX949" s="3"/>
      <c r="CY949">
        <v>11.35</v>
      </c>
      <c r="CZ949">
        <v>56.44</v>
      </c>
      <c r="DA949">
        <v>31.14</v>
      </c>
      <c r="DB949">
        <v>20.76</v>
      </c>
      <c r="DC949" s="3"/>
      <c r="DD949" s="3"/>
      <c r="DE949" s="3"/>
      <c r="DF949" s="3"/>
      <c r="DG949">
        <v>1.78</v>
      </c>
      <c r="DH949">
        <v>6.31</v>
      </c>
      <c r="DI949">
        <v>3.42</v>
      </c>
      <c r="DJ949">
        <v>2.86</v>
      </c>
      <c r="DK949" s="3"/>
      <c r="DL949" s="6">
        <f>(CM949*3+CL949*2+CK949)/6</f>
        <v>7.248333333333334</v>
      </c>
      <c r="DM949">
        <f>BH949+(BH949*(CG949-8.25)/8.25)</f>
        <v>315.0060606060606</v>
      </c>
      <c r="DN949">
        <f>BI949+(BI949*(CH949-8.25)/8.25)</f>
        <v>248.82666666666668</v>
      </c>
      <c r="DO949">
        <f>BJ949+(BJ949*(CI949-8.25)/8.25)</f>
        <v>561.05090909090904</v>
      </c>
      <c r="DP949">
        <f>BK949+(BK949*(CJ949-8.25)/8.25)</f>
        <v>647.5927272727273</v>
      </c>
      <c r="DQ949">
        <f>BL949+(BL949*(CK949-8.25)/8.25)</f>
        <v>842.10303030303021</v>
      </c>
      <c r="DR949">
        <f>BM949+(BM949*(CL949-8.25)/8.25)</f>
        <v>1490.909090909091</v>
      </c>
      <c r="DS949">
        <f>BN949+(BN949*(CM949-8.25)/8.25)</f>
        <v>0</v>
      </c>
      <c r="DT949" s="8">
        <f>DM949*10^8/$I949</f>
        <v>3288.0261847737111</v>
      </c>
      <c r="DU949" s="8">
        <f>DN949*10^8/$I949</f>
        <v>2597.2471573907842</v>
      </c>
      <c r="DV949" s="8">
        <f>DO949*10^8/$I949</f>
        <v>5856.2367864693442</v>
      </c>
      <c r="DW949" s="8">
        <f>DP949*10^8/$I949</f>
        <v>6759.5583407031781</v>
      </c>
      <c r="DX949" s="8">
        <f>DQ949*10^8/$I949</f>
        <v>8789.8525145404183</v>
      </c>
      <c r="DY949" s="8">
        <f>DR949*10^8/$I949</f>
        <v>15562.075601322396</v>
      </c>
      <c r="DZ949" s="8">
        <f>DS949*10^8/$I949</f>
        <v>0</v>
      </c>
      <c r="EA949" s="8">
        <f>DT949*10^8/$I949</f>
        <v>34320.343459288873</v>
      </c>
      <c r="EB949" s="8">
        <f>DZ949*0.8</f>
        <v>0</v>
      </c>
      <c r="EC949" s="10">
        <f>G949-E949</f>
        <v>-6700</v>
      </c>
      <c r="ED949" s="4">
        <f>EC949/E949*100</f>
        <v>-18.636995827538247</v>
      </c>
      <c r="EE949" s="4">
        <f>DY949-G949</f>
        <v>-13687.924398677604</v>
      </c>
      <c r="EF949" s="12">
        <f>EE949/G949</f>
        <v>-0.46796322730521722</v>
      </c>
      <c r="EG949" s="4">
        <f>G949-F949</f>
        <v>1100</v>
      </c>
    </row>
    <row r="950" spans="1:137" x14ac:dyDescent="0.3">
      <c r="A950">
        <v>949</v>
      </c>
      <c r="B950" t="s">
        <v>6904</v>
      </c>
      <c r="C950" t="s">
        <v>3229</v>
      </c>
      <c r="D950" t="str">
        <f>VLOOKUP(C950,Sheet1!$A$2:$B$3197,2,FALSE)</f>
        <v>식품</v>
      </c>
      <c r="E950">
        <v>5800</v>
      </c>
      <c r="F950">
        <v>5690</v>
      </c>
      <c r="G950" s="7">
        <v>5730</v>
      </c>
      <c r="H950" t="s">
        <v>892</v>
      </c>
      <c r="I950" s="7">
        <f>VALUE(LEFT(H950,FIND("/",H950)-1)) + VALUE(MID(H950,FIND("/",H950)+1,LEN(H950)))</f>
        <v>14258000</v>
      </c>
      <c r="J950">
        <v>0</v>
      </c>
      <c r="K950" s="1">
        <f>G950*I950/(10^8)</f>
        <v>816.98339999999996</v>
      </c>
      <c r="L950">
        <v>832</v>
      </c>
      <c r="M950">
        <v>957</v>
      </c>
      <c r="N950" s="1">
        <v>1074</v>
      </c>
      <c r="O950" s="1">
        <v>1179</v>
      </c>
      <c r="P950" s="1">
        <v>1331</v>
      </c>
      <c r="Q950" s="3"/>
      <c r="R950" s="3"/>
      <c r="S950" s="3"/>
      <c r="T950">
        <v>-4</v>
      </c>
      <c r="U950">
        <v>29</v>
      </c>
      <c r="V950">
        <v>67</v>
      </c>
      <c r="W950">
        <v>60</v>
      </c>
      <c r="X950">
        <v>65</v>
      </c>
      <c r="Y950" s="3"/>
      <c r="Z950" s="3"/>
      <c r="AA950" s="3"/>
      <c r="AB950">
        <v>-25</v>
      </c>
      <c r="AC950">
        <v>3</v>
      </c>
      <c r="AD950">
        <v>39</v>
      </c>
      <c r="AE950">
        <v>34</v>
      </c>
      <c r="AF950">
        <v>41</v>
      </c>
      <c r="AG950" s="3"/>
      <c r="AH950" s="3"/>
      <c r="AI950" s="3"/>
      <c r="AJ950">
        <v>812</v>
      </c>
      <c r="AK950">
        <v>845</v>
      </c>
      <c r="AL950">
        <v>928</v>
      </c>
      <c r="AM950" s="1">
        <v>1024</v>
      </c>
      <c r="AN950" s="1">
        <v>1224</v>
      </c>
      <c r="AO950" s="3"/>
      <c r="AP950" s="3"/>
      <c r="AQ950" s="3"/>
      <c r="AR950">
        <v>619</v>
      </c>
      <c r="AS950">
        <v>703</v>
      </c>
      <c r="AT950">
        <v>747</v>
      </c>
      <c r="AU950">
        <v>689</v>
      </c>
      <c r="AV950">
        <v>847</v>
      </c>
      <c r="AW950" s="3"/>
      <c r="AX950" s="3"/>
      <c r="AY950" s="3"/>
      <c r="AZ950">
        <v>193</v>
      </c>
      <c r="BA950">
        <v>141</v>
      </c>
      <c r="BB950">
        <v>181</v>
      </c>
      <c r="BC950">
        <v>335</v>
      </c>
      <c r="BD950">
        <v>376</v>
      </c>
      <c r="BE950" s="3"/>
      <c r="BF950" s="3"/>
      <c r="BG950" s="3"/>
      <c r="BH950">
        <v>193</v>
      </c>
      <c r="BI950">
        <v>141</v>
      </c>
      <c r="BJ950">
        <v>181</v>
      </c>
      <c r="BK950">
        <v>335</v>
      </c>
      <c r="BL950">
        <v>376</v>
      </c>
      <c r="BM950" s="3"/>
      <c r="BN950" s="3"/>
      <c r="BO950" s="3"/>
      <c r="BP950">
        <v>12</v>
      </c>
      <c r="BQ950">
        <v>10</v>
      </c>
      <c r="BR950">
        <v>10</v>
      </c>
      <c r="BS950">
        <v>13</v>
      </c>
      <c r="BT950">
        <v>13</v>
      </c>
      <c r="BU950" s="3"/>
      <c r="BV950" s="3"/>
      <c r="BW950" s="3"/>
      <c r="BX950">
        <v>-3.14</v>
      </c>
      <c r="BY950" t="s">
        <v>0</v>
      </c>
      <c r="BZ950">
        <v>4.4400000000000004</v>
      </c>
      <c r="CA950">
        <v>3.5</v>
      </c>
      <c r="CB950">
        <v>3.62</v>
      </c>
      <c r="CC950" s="3"/>
      <c r="CD950" s="3"/>
      <c r="CE950" s="3"/>
      <c r="CF950">
        <v>-12.49</v>
      </c>
      <c r="CG950" t="s">
        <v>0</v>
      </c>
      <c r="CH950">
        <v>24.41</v>
      </c>
      <c r="CI950">
        <v>13.26</v>
      </c>
      <c r="CJ950">
        <v>11.43</v>
      </c>
      <c r="CK950" s="3"/>
      <c r="CL950" s="3"/>
      <c r="CM950" s="3"/>
      <c r="CN950">
        <v>-209</v>
      </c>
      <c r="CO950">
        <v>28</v>
      </c>
      <c r="CP950">
        <v>328</v>
      </c>
      <c r="CQ950">
        <v>283</v>
      </c>
      <c r="CR950">
        <v>285</v>
      </c>
      <c r="CS950" s="3"/>
      <c r="CT950" s="3"/>
      <c r="CU950" s="3"/>
      <c r="CV950" s="3"/>
      <c r="CW950" s="3"/>
      <c r="CX950" s="3"/>
      <c r="CY950">
        <v>14.09</v>
      </c>
      <c r="CZ950">
        <v>20.87</v>
      </c>
      <c r="DA950" s="3"/>
      <c r="DB950" s="3"/>
      <c r="DC950" s="3"/>
      <c r="DD950" s="3"/>
      <c r="DE950" s="3"/>
      <c r="DF950" s="3"/>
      <c r="DG950">
        <v>1.7</v>
      </c>
      <c r="DH950">
        <v>2.25</v>
      </c>
      <c r="DI950" s="3"/>
      <c r="DJ950" s="3"/>
      <c r="DK950" s="3"/>
      <c r="DL950" s="6">
        <f>(CM950*3+CL950*2+CK950)/6</f>
        <v>0</v>
      </c>
      <c r="DM950" t="e">
        <f>BH950+(BH950*(CG950-8.25)/8.25)</f>
        <v>#VALUE!</v>
      </c>
      <c r="DN950">
        <f>BI950+(BI950*(CH950-8.25)/8.25)</f>
        <v>417.18909090909091</v>
      </c>
      <c r="DO950">
        <f>BJ950+(BJ950*(CI950-8.25)/8.25)</f>
        <v>290.9163636363636</v>
      </c>
      <c r="DP950">
        <f>BK950+(BK950*(CJ950-8.25)/8.25)</f>
        <v>464.12727272727273</v>
      </c>
      <c r="DQ950">
        <f>BL950+(BL950*(CK950-8.25)/8.25)</f>
        <v>0</v>
      </c>
      <c r="DR950">
        <f>BM950+(BM950*(CL950-8.25)/8.25)</f>
        <v>0</v>
      </c>
      <c r="DS950">
        <f>BN950+(BN950*(CM950-8.25)/8.25)</f>
        <v>0</v>
      </c>
      <c r="DT950" s="8" t="e">
        <f>DM950*10^8/$I950</f>
        <v>#VALUE!</v>
      </c>
      <c r="DU950" s="8">
        <f>DN950*10^8/$I950</f>
        <v>2926.0000765120694</v>
      </c>
      <c r="DV950" s="8">
        <f>DO950*10^8/$I950</f>
        <v>2040.3728688200561</v>
      </c>
      <c r="DW950" s="8">
        <f>DP950*10^8/$I950</f>
        <v>3255.2060087478799</v>
      </c>
      <c r="DX950" s="8">
        <f>DQ950*10^8/$I950</f>
        <v>0</v>
      </c>
      <c r="DY950" s="8">
        <f>DR950*10^8/$I950</f>
        <v>0</v>
      </c>
      <c r="DZ950" s="8">
        <f>DS950*10^8/$I950</f>
        <v>0</v>
      </c>
      <c r="EA950" s="8" t="e">
        <f>DT950*10^8/$I950</f>
        <v>#VALUE!</v>
      </c>
      <c r="EB950" s="8">
        <f>DZ950*0.8</f>
        <v>0</v>
      </c>
      <c r="EC950" s="10">
        <f>G950-E950</f>
        <v>-70</v>
      </c>
      <c r="ED950" s="4">
        <f>EC950/E950*100</f>
        <v>-1.2068965517241379</v>
      </c>
      <c r="EE950" s="4">
        <f>DY950-G950</f>
        <v>-5730</v>
      </c>
      <c r="EF950" s="12">
        <f>EE950/G950</f>
        <v>-1</v>
      </c>
      <c r="EG950" s="4">
        <f>G950-F950</f>
        <v>40</v>
      </c>
    </row>
    <row r="951" spans="1:137" x14ac:dyDescent="0.3">
      <c r="A951">
        <v>950</v>
      </c>
      <c r="B951" t="s">
        <v>7406</v>
      </c>
      <c r="C951" t="s">
        <v>3230</v>
      </c>
      <c r="D951" t="str">
        <f>VLOOKUP(C951,Sheet1!$A$2:$B$3197,2,FALSE)</f>
        <v>증권</v>
      </c>
      <c r="E951">
        <v>7800</v>
      </c>
      <c r="F951">
        <v>12350</v>
      </c>
      <c r="G951" s="7">
        <v>12750</v>
      </c>
      <c r="H951" t="s">
        <v>893</v>
      </c>
      <c r="I951" s="7">
        <f>VALUE(LEFT(H951,FIND("/",H951)-1)) + VALUE(MID(H951,FIND("/",H951)+1,LEN(H951)))</f>
        <v>6388000</v>
      </c>
      <c r="J951" s="1">
        <v>409062</v>
      </c>
      <c r="K951" s="1">
        <f>G951*I951/(10^8)</f>
        <v>814.47</v>
      </c>
      <c r="L951">
        <v>474</v>
      </c>
      <c r="M951">
        <v>462</v>
      </c>
      <c r="N951">
        <v>506</v>
      </c>
      <c r="O951">
        <v>551</v>
      </c>
      <c r="P951">
        <v>560</v>
      </c>
      <c r="Q951" s="3"/>
      <c r="R951" s="3"/>
      <c r="S951" s="3"/>
      <c r="T951">
        <v>111</v>
      </c>
      <c r="U951">
        <v>85</v>
      </c>
      <c r="V951">
        <v>84</v>
      </c>
      <c r="W951">
        <v>82</v>
      </c>
      <c r="X951">
        <v>94</v>
      </c>
      <c r="Y951" s="3"/>
      <c r="Z951" s="3"/>
      <c r="AA951" s="3"/>
      <c r="AB951">
        <v>82</v>
      </c>
      <c r="AC951">
        <v>61</v>
      </c>
      <c r="AD951">
        <v>56</v>
      </c>
      <c r="AE951">
        <v>57</v>
      </c>
      <c r="AF951">
        <v>65</v>
      </c>
      <c r="AG951" s="3"/>
      <c r="AH951" s="3"/>
      <c r="AI951" s="3"/>
      <c r="AJ951">
        <v>684</v>
      </c>
      <c r="AK951">
        <v>620</v>
      </c>
      <c r="AL951">
        <v>787</v>
      </c>
      <c r="AM951">
        <v>786</v>
      </c>
      <c r="AN951" s="1">
        <v>2860</v>
      </c>
      <c r="AO951" s="3"/>
      <c r="AP951" s="3"/>
      <c r="AQ951" s="3"/>
      <c r="AR951">
        <v>260</v>
      </c>
      <c r="AS951">
        <v>192</v>
      </c>
      <c r="AT951">
        <v>308</v>
      </c>
      <c r="AU951">
        <v>294</v>
      </c>
      <c r="AV951" s="1">
        <v>2163</v>
      </c>
      <c r="AW951" s="3"/>
      <c r="AX951" s="3"/>
      <c r="AY951" s="3"/>
      <c r="AZ951">
        <v>424</v>
      </c>
      <c r="BA951">
        <v>429</v>
      </c>
      <c r="BB951">
        <v>479</v>
      </c>
      <c r="BC951">
        <v>492</v>
      </c>
      <c r="BD951">
        <v>696</v>
      </c>
      <c r="BE951" s="3"/>
      <c r="BF951" s="3"/>
      <c r="BG951" s="3"/>
      <c r="BH951">
        <v>424</v>
      </c>
      <c r="BI951">
        <v>429</v>
      </c>
      <c r="BJ951">
        <v>478</v>
      </c>
      <c r="BK951">
        <v>492</v>
      </c>
      <c r="BL951">
        <v>696</v>
      </c>
      <c r="BM951" s="3"/>
      <c r="BN951" s="3"/>
      <c r="BO951" s="3"/>
      <c r="BP951">
        <v>237</v>
      </c>
      <c r="BQ951">
        <v>237</v>
      </c>
      <c r="BR951">
        <v>237</v>
      </c>
      <c r="BS951">
        <v>237</v>
      </c>
      <c r="BT951">
        <v>319</v>
      </c>
      <c r="BU951" s="3"/>
      <c r="BV951" s="3"/>
      <c r="BW951" s="3"/>
      <c r="BX951">
        <v>12.24</v>
      </c>
      <c r="BY951">
        <v>9.35</v>
      </c>
      <c r="BZ951">
        <v>7.97</v>
      </c>
      <c r="CA951">
        <v>7.2</v>
      </c>
      <c r="CB951">
        <v>3.55</v>
      </c>
      <c r="CC951" s="3"/>
      <c r="CD951" s="3"/>
      <c r="CE951" s="3"/>
      <c r="CF951">
        <v>20.93</v>
      </c>
      <c r="CG951">
        <v>14.3</v>
      </c>
      <c r="CH951">
        <v>12.36</v>
      </c>
      <c r="CI951">
        <v>11.68</v>
      </c>
      <c r="CJ951">
        <v>10.89</v>
      </c>
      <c r="CK951" s="3"/>
      <c r="CL951" s="3"/>
      <c r="CM951" s="3"/>
      <c r="CN951" s="1">
        <v>1732</v>
      </c>
      <c r="CO951" s="1">
        <v>1286</v>
      </c>
      <c r="CP951" s="1">
        <v>1183</v>
      </c>
      <c r="CQ951" s="1">
        <v>1195</v>
      </c>
      <c r="CR951" s="1">
        <v>1207</v>
      </c>
      <c r="CS951" s="3"/>
      <c r="CT951" s="3"/>
      <c r="CU951" s="3"/>
      <c r="CV951" s="3"/>
      <c r="CW951" s="3"/>
      <c r="CX951" s="3"/>
      <c r="CY951" s="3"/>
      <c r="CZ951">
        <v>4.5</v>
      </c>
      <c r="DA951" s="3"/>
      <c r="DB951" s="3"/>
      <c r="DC951" s="3"/>
      <c r="DD951" s="3"/>
      <c r="DE951" s="3"/>
      <c r="DF951" s="3"/>
      <c r="DG951" s="3"/>
      <c r="DH951">
        <v>0.5</v>
      </c>
      <c r="DI951" s="3"/>
      <c r="DJ951" s="3"/>
      <c r="DK951" s="3"/>
      <c r="DL951" s="6">
        <f>(CM951*3+CL951*2+CK951)/6</f>
        <v>0</v>
      </c>
      <c r="DM951">
        <f>BH951+(BH951*(CG951-8.25)/8.25)</f>
        <v>734.93333333333339</v>
      </c>
      <c r="DN951">
        <f>BI951+(BI951*(CH951-8.25)/8.25)</f>
        <v>642.72</v>
      </c>
      <c r="DO951">
        <f>BJ951+(BJ951*(CI951-8.25)/8.25)</f>
        <v>676.73212121212123</v>
      </c>
      <c r="DP951">
        <f>BK951+(BK951*(CJ951-8.25)/8.25)</f>
        <v>649.44000000000005</v>
      </c>
      <c r="DQ951">
        <f>BL951+(BL951*(CK951-8.25)/8.25)</f>
        <v>0</v>
      </c>
      <c r="DR951">
        <f>BM951+(BM951*(CL951-8.25)/8.25)</f>
        <v>0</v>
      </c>
      <c r="DS951">
        <f>BN951+(BN951*(CM951-8.25)/8.25)</f>
        <v>0</v>
      </c>
      <c r="DT951" s="8">
        <f>DM951*10^8/$I951</f>
        <v>11504.905030265081</v>
      </c>
      <c r="DU951" s="8">
        <f>DN951*10^8/$I951</f>
        <v>10061.365059486538</v>
      </c>
      <c r="DV951" s="8">
        <f>DO951*10^8/$I951</f>
        <v>10593.802774140908</v>
      </c>
      <c r="DW951" s="8">
        <f>DP951*10^8/$I951</f>
        <v>10166.562304320601</v>
      </c>
      <c r="DX951" s="8">
        <f>DQ951*10^8/$I951</f>
        <v>0</v>
      </c>
      <c r="DY951" s="8">
        <f>DR951*10^8/$I951</f>
        <v>0</v>
      </c>
      <c r="DZ951" s="8">
        <f>DS951*10^8/$I951</f>
        <v>0</v>
      </c>
      <c r="EA951" s="8">
        <f>DT951*10^8/$I951</f>
        <v>180101.83203295368</v>
      </c>
      <c r="EB951" s="8">
        <f>DZ951*0.8</f>
        <v>0</v>
      </c>
      <c r="EC951" s="10">
        <f>G951-E951</f>
        <v>4950</v>
      </c>
      <c r="ED951" s="4">
        <f>EC951/E951*100</f>
        <v>63.46153846153846</v>
      </c>
      <c r="EE951" s="4">
        <f>DY951-G951</f>
        <v>-12750</v>
      </c>
      <c r="EF951" s="12">
        <f>EE951/G951</f>
        <v>-1</v>
      </c>
      <c r="EG951" s="4">
        <f>G951-F951</f>
        <v>400</v>
      </c>
    </row>
    <row r="952" spans="1:137" x14ac:dyDescent="0.3">
      <c r="A952">
        <v>951</v>
      </c>
      <c r="B952" t="s">
        <v>5840</v>
      </c>
      <c r="C952" t="s">
        <v>3231</v>
      </c>
      <c r="D952" t="str">
        <f>VLOOKUP(C952,Sheet1!$A$2:$B$3197,2,FALSE)</f>
        <v>섬유,의류,신발,호화품</v>
      </c>
      <c r="E952">
        <v>16150</v>
      </c>
      <c r="F952">
        <v>27750</v>
      </c>
      <c r="G952" s="7">
        <v>30050</v>
      </c>
      <c r="H952" t="s">
        <v>894</v>
      </c>
      <c r="I952" s="7">
        <f>VALUE(LEFT(H952,FIND("/",H952)-1)) + VALUE(MID(H952,FIND("/",H952)+1,LEN(H952)))</f>
        <v>9865828</v>
      </c>
      <c r="J952" s="1">
        <v>541566</v>
      </c>
      <c r="K952" s="1">
        <f>G952*I952/(10^8)</f>
        <v>2964.6813139999999</v>
      </c>
      <c r="L952">
        <v>393</v>
      </c>
      <c r="M952">
        <v>452</v>
      </c>
      <c r="N952">
        <v>686</v>
      </c>
      <c r="O952" s="1">
        <v>1095</v>
      </c>
      <c r="P952" s="1">
        <v>1071</v>
      </c>
      <c r="Q952" s="1">
        <v>1425</v>
      </c>
      <c r="R952" s="1">
        <v>1728</v>
      </c>
      <c r="S952" s="1">
        <v>2002</v>
      </c>
      <c r="T952">
        <v>45</v>
      </c>
      <c r="U952">
        <v>52</v>
      </c>
      <c r="V952">
        <v>78</v>
      </c>
      <c r="W952">
        <v>164</v>
      </c>
      <c r="X952">
        <v>180</v>
      </c>
      <c r="Y952">
        <v>267</v>
      </c>
      <c r="Z952">
        <v>327</v>
      </c>
      <c r="AA952">
        <v>370</v>
      </c>
      <c r="AB952">
        <v>33</v>
      </c>
      <c r="AC952">
        <v>3</v>
      </c>
      <c r="AD952">
        <v>35</v>
      </c>
      <c r="AE952">
        <v>131</v>
      </c>
      <c r="AF952">
        <v>156</v>
      </c>
      <c r="AG952">
        <v>225</v>
      </c>
      <c r="AH952">
        <v>279</v>
      </c>
      <c r="AI952">
        <v>311</v>
      </c>
      <c r="AJ952">
        <v>151</v>
      </c>
      <c r="AK952">
        <v>251</v>
      </c>
      <c r="AL952">
        <v>376</v>
      </c>
      <c r="AM952">
        <v>919</v>
      </c>
      <c r="AN952" s="1">
        <v>1250</v>
      </c>
      <c r="AO952" s="1">
        <v>1521</v>
      </c>
      <c r="AP952" s="1">
        <v>1852</v>
      </c>
      <c r="AQ952" s="1">
        <v>2176</v>
      </c>
      <c r="AR952">
        <v>77</v>
      </c>
      <c r="AS952">
        <v>180</v>
      </c>
      <c r="AT952">
        <v>269</v>
      </c>
      <c r="AU952">
        <v>224</v>
      </c>
      <c r="AV952">
        <v>425</v>
      </c>
      <c r="AW952">
        <v>483</v>
      </c>
      <c r="AX952">
        <v>544</v>
      </c>
      <c r="AY952">
        <v>562</v>
      </c>
      <c r="AZ952">
        <v>74</v>
      </c>
      <c r="BA952">
        <v>71</v>
      </c>
      <c r="BB952">
        <v>107</v>
      </c>
      <c r="BC952">
        <v>694</v>
      </c>
      <c r="BD952">
        <v>825</v>
      </c>
      <c r="BE952" s="1">
        <v>1038</v>
      </c>
      <c r="BF952" s="1">
        <v>1308</v>
      </c>
      <c r="BG952" s="1">
        <v>1614</v>
      </c>
      <c r="BH952">
        <v>74</v>
      </c>
      <c r="BI952">
        <v>70</v>
      </c>
      <c r="BJ952">
        <v>106</v>
      </c>
      <c r="BK952">
        <v>694</v>
      </c>
      <c r="BL952">
        <v>825</v>
      </c>
      <c r="BM952" s="1">
        <v>1038</v>
      </c>
      <c r="BN952" s="1">
        <v>1308</v>
      </c>
      <c r="BO952" s="1">
        <v>1614</v>
      </c>
      <c r="BP952">
        <v>10</v>
      </c>
      <c r="BQ952">
        <v>10</v>
      </c>
      <c r="BR952">
        <v>10</v>
      </c>
      <c r="BS952">
        <v>16</v>
      </c>
      <c r="BT952">
        <v>49</v>
      </c>
      <c r="BU952">
        <v>51</v>
      </c>
      <c r="BV952">
        <v>53</v>
      </c>
      <c r="BW952">
        <v>56</v>
      </c>
      <c r="BX952" s="3"/>
      <c r="BY952" t="s">
        <v>0</v>
      </c>
      <c r="BZ952">
        <v>11.27</v>
      </c>
      <c r="CA952">
        <v>20.29</v>
      </c>
      <c r="CB952">
        <v>14.43</v>
      </c>
      <c r="CC952">
        <v>16.239999999999998</v>
      </c>
      <c r="CD952">
        <v>16.54</v>
      </c>
      <c r="CE952">
        <v>15.44</v>
      </c>
      <c r="CF952" s="3"/>
      <c r="CG952" t="s">
        <v>0</v>
      </c>
      <c r="CH952">
        <v>42.83</v>
      </c>
      <c r="CI952">
        <v>33.03</v>
      </c>
      <c r="CJ952">
        <v>20.6</v>
      </c>
      <c r="CK952">
        <v>24.09</v>
      </c>
      <c r="CL952">
        <v>23.47</v>
      </c>
      <c r="CM952">
        <v>21.01</v>
      </c>
      <c r="CN952">
        <v>546</v>
      </c>
      <c r="CO952">
        <v>71</v>
      </c>
      <c r="CP952">
        <v>595</v>
      </c>
      <c r="CQ952" s="1">
        <v>1785</v>
      </c>
      <c r="CR952" s="1">
        <v>1587</v>
      </c>
      <c r="CS952" s="1">
        <v>2275</v>
      </c>
      <c r="CT952" s="1">
        <v>2790</v>
      </c>
      <c r="CU952" s="1">
        <v>3112</v>
      </c>
      <c r="CV952" s="3"/>
      <c r="CW952" s="3"/>
      <c r="CX952" s="3"/>
      <c r="CY952">
        <v>11.28</v>
      </c>
      <c r="CZ952">
        <v>9.9</v>
      </c>
      <c r="DA952">
        <v>13.21</v>
      </c>
      <c r="DB952">
        <v>10.77</v>
      </c>
      <c r="DC952">
        <v>9.66</v>
      </c>
      <c r="DD952" s="3"/>
      <c r="DE952" s="3"/>
      <c r="DF952" s="3"/>
      <c r="DG952">
        <v>2.86</v>
      </c>
      <c r="DH952">
        <v>1.85</v>
      </c>
      <c r="DI952">
        <v>2.82</v>
      </c>
      <c r="DJ952">
        <v>2.2400000000000002</v>
      </c>
      <c r="DK952">
        <v>1.82</v>
      </c>
      <c r="DL952" s="6">
        <f>(CM952*3+CL952*2+CK952)/6</f>
        <v>22.343333333333334</v>
      </c>
      <c r="DM952" t="e">
        <f>BH952+(BH952*(CG952-8.25)/8.25)</f>
        <v>#VALUE!</v>
      </c>
      <c r="DN952">
        <f>BI952+(BI952*(CH952-8.25)/8.25)</f>
        <v>363.40606060606058</v>
      </c>
      <c r="DO952">
        <f>BJ952+(BJ952*(CI952-8.25)/8.25)</f>
        <v>424.38545454545459</v>
      </c>
      <c r="DP952">
        <f>BK952+(BK952*(CJ952-8.25)/8.25)</f>
        <v>1732.8969696969698</v>
      </c>
      <c r="DQ952">
        <f>BL952+(BL952*(CK952-8.25)/8.25)</f>
        <v>2409</v>
      </c>
      <c r="DR952">
        <f>BM952+(BM952*(CL952-8.25)/8.25)</f>
        <v>2952.9527272727273</v>
      </c>
      <c r="DS952">
        <f>BN952+(BN952*(CM952-8.25)/8.25)</f>
        <v>3331.04</v>
      </c>
      <c r="DT952" s="8" t="e">
        <f>DM952*10^8/$I952</f>
        <v>#VALUE!</v>
      </c>
      <c r="DU952" s="8">
        <f>DN952*10^8/$I952</f>
        <v>3683.482629193014</v>
      </c>
      <c r="DV952" s="8">
        <f>DO952*10^8/$I952</f>
        <v>4301.5695646169233</v>
      </c>
      <c r="DW952" s="8">
        <f>DP952*10^8/$I952</f>
        <v>17564.637957371342</v>
      </c>
      <c r="DX952" s="8">
        <f>DQ952*10^8/$I952</f>
        <v>24417.616037903761</v>
      </c>
      <c r="DY952" s="8">
        <f>DR952*10^8/$I952</f>
        <v>29931.119083697049</v>
      </c>
      <c r="DZ952" s="8">
        <f>DS952*10^8/$I952</f>
        <v>33763.410430427124</v>
      </c>
      <c r="EA952" s="8" t="e">
        <f>DT952*10^8/$I952</f>
        <v>#VALUE!</v>
      </c>
      <c r="EB952" s="8">
        <f>DZ952*0.8</f>
        <v>27010.7283443417</v>
      </c>
      <c r="EC952" s="10">
        <f>G952-E952</f>
        <v>13900</v>
      </c>
      <c r="ED952" s="4">
        <f>EC952/E952*100</f>
        <v>86.068111455108351</v>
      </c>
      <c r="EE952" s="4">
        <f>DY952-G952</f>
        <v>-118.88091630295094</v>
      </c>
      <c r="EF952" s="12">
        <f>EE952/G952</f>
        <v>-3.9561037039251559E-3</v>
      </c>
      <c r="EG952" s="4">
        <f>G952-F952</f>
        <v>2300</v>
      </c>
    </row>
    <row r="953" spans="1:137" x14ac:dyDescent="0.3">
      <c r="A953">
        <v>952</v>
      </c>
      <c r="B953" t="s">
        <v>7792</v>
      </c>
      <c r="C953" t="s">
        <v>3232</v>
      </c>
      <c r="D953" t="str">
        <f>VLOOKUP(C953,Sheet1!$A$2:$B$3197,2,FALSE)</f>
        <v>건강관리장비와용품</v>
      </c>
      <c r="E953">
        <v>23950</v>
      </c>
      <c r="F953">
        <v>37850</v>
      </c>
      <c r="G953" s="7">
        <v>39850</v>
      </c>
      <c r="H953" t="s">
        <v>895</v>
      </c>
      <c r="I953" s="7">
        <f>VALUE(LEFT(H953,FIND("/",H953)-1)) + VALUE(MID(H953,FIND("/",H953)+1,LEN(H953)))</f>
        <v>17628359</v>
      </c>
      <c r="J953" s="1">
        <v>12000</v>
      </c>
      <c r="K953" s="1">
        <f>G953*I953/(10^8)</f>
        <v>7024.9010614999997</v>
      </c>
      <c r="L953">
        <v>126</v>
      </c>
      <c r="M953">
        <v>82</v>
      </c>
      <c r="N953">
        <v>112</v>
      </c>
      <c r="O953">
        <v>133</v>
      </c>
      <c r="P953">
        <v>207</v>
      </c>
      <c r="Q953" s="3"/>
      <c r="R953" s="3"/>
      <c r="S953" s="3"/>
      <c r="T953">
        <v>21</v>
      </c>
      <c r="U953">
        <v>-40</v>
      </c>
      <c r="V953">
        <v>-46</v>
      </c>
      <c r="W953">
        <v>-107</v>
      </c>
      <c r="X953">
        <v>-56</v>
      </c>
      <c r="Y953" s="3"/>
      <c r="Z953" s="3"/>
      <c r="AA953" s="3"/>
      <c r="AB953">
        <v>8</v>
      </c>
      <c r="AC953">
        <v>-56</v>
      </c>
      <c r="AD953">
        <v>-158</v>
      </c>
      <c r="AE953">
        <v>-147</v>
      </c>
      <c r="AF953">
        <v>-93</v>
      </c>
      <c r="AG953" s="3"/>
      <c r="AH953" s="3"/>
      <c r="AI953" s="3"/>
      <c r="AJ953">
        <v>194</v>
      </c>
      <c r="AK953">
        <v>190</v>
      </c>
      <c r="AL953">
        <v>513</v>
      </c>
      <c r="AM953">
        <v>623</v>
      </c>
      <c r="AN953">
        <v>669</v>
      </c>
      <c r="AO953" s="3"/>
      <c r="AP953" s="3"/>
      <c r="AQ953" s="3"/>
      <c r="AR953">
        <v>141</v>
      </c>
      <c r="AS953">
        <v>152</v>
      </c>
      <c r="AT953">
        <v>563</v>
      </c>
      <c r="AU953">
        <v>283</v>
      </c>
      <c r="AV953">
        <v>253</v>
      </c>
      <c r="AW953" s="3"/>
      <c r="AX953" s="3"/>
      <c r="AY953" s="3"/>
      <c r="AZ953">
        <v>53</v>
      </c>
      <c r="BA953">
        <v>38</v>
      </c>
      <c r="BB953">
        <v>-50</v>
      </c>
      <c r="BC953">
        <v>339</v>
      </c>
      <c r="BD953">
        <v>416</v>
      </c>
      <c r="BE953" s="3"/>
      <c r="BF953" s="3"/>
      <c r="BG953" s="3"/>
      <c r="BH953">
        <v>53</v>
      </c>
      <c r="BI953">
        <v>38</v>
      </c>
      <c r="BJ953">
        <v>-50</v>
      </c>
      <c r="BK953">
        <v>339</v>
      </c>
      <c r="BL953">
        <v>416</v>
      </c>
      <c r="BM953" s="3"/>
      <c r="BN953" s="3"/>
      <c r="BO953" s="3"/>
      <c r="BP953">
        <v>13</v>
      </c>
      <c r="BQ953">
        <v>13</v>
      </c>
      <c r="BR953">
        <v>14</v>
      </c>
      <c r="BS953">
        <v>41</v>
      </c>
      <c r="BT953">
        <v>88</v>
      </c>
      <c r="BU953" s="3"/>
      <c r="BV953" s="3"/>
      <c r="BW953" s="3"/>
      <c r="BX953" s="3"/>
      <c r="BY953">
        <v>-29.08</v>
      </c>
      <c r="BZ953">
        <v>-44.84</v>
      </c>
      <c r="CA953">
        <v>-25.93</v>
      </c>
      <c r="CB953">
        <v>-14.44</v>
      </c>
      <c r="CC953" s="3"/>
      <c r="CD953" s="3"/>
      <c r="CE953" s="3"/>
      <c r="CF953" s="3"/>
      <c r="CG953">
        <v>-122.41</v>
      </c>
      <c r="CH953" t="s">
        <v>1</v>
      </c>
      <c r="CI953">
        <v>-101.92</v>
      </c>
      <c r="CJ953">
        <v>-24.71</v>
      </c>
      <c r="CK953" s="3"/>
      <c r="CL953" s="3"/>
      <c r="CM953" s="3"/>
      <c r="CN953">
        <v>77</v>
      </c>
      <c r="CO953">
        <v>-524</v>
      </c>
      <c r="CP953" s="1">
        <v>-1300</v>
      </c>
      <c r="CQ953" s="1">
        <v>-1069</v>
      </c>
      <c r="CR953">
        <v>-538</v>
      </c>
      <c r="CS953" s="3"/>
      <c r="CT953" s="3"/>
      <c r="CU953" s="3"/>
      <c r="CV953" s="3"/>
      <c r="CW953" s="3"/>
      <c r="CX953" s="3"/>
      <c r="CY953" t="s">
        <v>2</v>
      </c>
      <c r="CZ953" t="s">
        <v>2</v>
      </c>
      <c r="DA953" s="3"/>
      <c r="DB953" s="3"/>
      <c r="DC953" s="3"/>
      <c r="DD953" s="3"/>
      <c r="DE953" s="3"/>
      <c r="DF953" s="3"/>
      <c r="DG953">
        <v>5.03</v>
      </c>
      <c r="DH953">
        <v>9.68</v>
      </c>
      <c r="DI953" s="3"/>
      <c r="DJ953" s="3"/>
      <c r="DK953" s="3"/>
      <c r="DL953" s="6">
        <f>(CM953*3+CL953*2+CK953)/6</f>
        <v>0</v>
      </c>
      <c r="DM953">
        <f>BH953+(BH953*(CG953-8.25)/8.25)</f>
        <v>-786.39151515151514</v>
      </c>
      <c r="DN953" t="e">
        <f>BI953+(BI953*(CH953-8.25)/8.25)</f>
        <v>#VALUE!</v>
      </c>
      <c r="DO953">
        <f>BJ953+(BJ953*(CI953-8.25)/8.25)</f>
        <v>617.69696969696975</v>
      </c>
      <c r="DP953">
        <f>BK953+(BK953*(CJ953-8.25)/8.25)</f>
        <v>-1015.3563636363638</v>
      </c>
      <c r="DQ953">
        <f>BL953+(BL953*(CK953-8.25)/8.25)</f>
        <v>0</v>
      </c>
      <c r="DR953">
        <f>BM953+(BM953*(CL953-8.25)/8.25)</f>
        <v>0</v>
      </c>
      <c r="DS953">
        <f>BN953+(BN953*(CM953-8.25)/8.25)</f>
        <v>0</v>
      </c>
      <c r="DT953" s="8">
        <f>DM953*10^8/$I953</f>
        <v>-4460.9456566633071</v>
      </c>
      <c r="DU953" s="8" t="e">
        <f>DN953*10^8/$I953</f>
        <v>#VALUE!</v>
      </c>
      <c r="DV953" s="8">
        <f>DO953*10^8/$I953</f>
        <v>3503.9958608567581</v>
      </c>
      <c r="DW953" s="8">
        <f>DP953*10^8/$I953</f>
        <v>-5759.7894599058473</v>
      </c>
      <c r="DX953" s="8">
        <f>DQ953*10^8/$I953</f>
        <v>0</v>
      </c>
      <c r="DY953" s="8">
        <f>DR953*10^8/$I953</f>
        <v>0</v>
      </c>
      <c r="DZ953" s="8">
        <f>DS953*10^8/$I953</f>
        <v>0</v>
      </c>
      <c r="EA953" s="8">
        <f>DT953*10^8/$I953</f>
        <v>-25305.507203837333</v>
      </c>
      <c r="EB953" s="8">
        <f>DZ953*0.8</f>
        <v>0</v>
      </c>
      <c r="EC953" s="10">
        <f>G953-E953</f>
        <v>15900</v>
      </c>
      <c r="ED953" s="4">
        <f>EC953/E953*100</f>
        <v>66.388308977035493</v>
      </c>
      <c r="EE953" s="4">
        <f>DY953-G953</f>
        <v>-39850</v>
      </c>
      <c r="EF953" s="12">
        <f>EE953/G953</f>
        <v>-1</v>
      </c>
      <c r="EG953" s="4">
        <f>G953-F953</f>
        <v>2000</v>
      </c>
    </row>
    <row r="954" spans="1:137" x14ac:dyDescent="0.3">
      <c r="A954">
        <v>953</v>
      </c>
      <c r="B954" t="s">
        <v>7744</v>
      </c>
      <c r="C954" t="s">
        <v>3233</v>
      </c>
      <c r="D954" t="str">
        <f>VLOOKUP(C954,Sheet1!$A$2:$B$3197,2,FALSE)</f>
        <v>화장품</v>
      </c>
      <c r="E954">
        <v>26300</v>
      </c>
      <c r="F954">
        <v>32900</v>
      </c>
      <c r="G954" s="7">
        <v>32400</v>
      </c>
      <c r="H954" t="s">
        <v>896</v>
      </c>
      <c r="I954" s="7">
        <f>VALUE(LEFT(H954,FIND("/",H954)-1)) + VALUE(MID(H954,FIND("/",H954)+1,LEN(H954)))</f>
        <v>8587666</v>
      </c>
      <c r="J954" s="1">
        <v>1440</v>
      </c>
      <c r="K954" s="1">
        <f>G954*I954/(10^8)</f>
        <v>2782.4037840000001</v>
      </c>
      <c r="L954">
        <v>94</v>
      </c>
      <c r="M954">
        <v>69</v>
      </c>
      <c r="N954">
        <v>101</v>
      </c>
      <c r="O954">
        <v>182</v>
      </c>
      <c r="P954">
        <v>179</v>
      </c>
      <c r="Q954" s="3"/>
      <c r="R954" s="3"/>
      <c r="S954" s="3"/>
      <c r="T954">
        <v>-8</v>
      </c>
      <c r="U954">
        <v>-46</v>
      </c>
      <c r="V954">
        <v>-38</v>
      </c>
      <c r="W954">
        <v>-4</v>
      </c>
      <c r="X954">
        <v>-43</v>
      </c>
      <c r="Y954" s="3"/>
      <c r="Z954" s="3"/>
      <c r="AA954" s="3"/>
      <c r="AB954">
        <v>2</v>
      </c>
      <c r="AC954">
        <v>-55</v>
      </c>
      <c r="AD954">
        <v>-42</v>
      </c>
      <c r="AE954">
        <v>2</v>
      </c>
      <c r="AF954">
        <v>-46</v>
      </c>
      <c r="AG954" s="3"/>
      <c r="AH954" s="3"/>
      <c r="AI954" s="3"/>
      <c r="AJ954">
        <v>367</v>
      </c>
      <c r="AK954">
        <v>348</v>
      </c>
      <c r="AL954">
        <v>345</v>
      </c>
      <c r="AM954">
        <v>629</v>
      </c>
      <c r="AN954">
        <v>598</v>
      </c>
      <c r="AO954" s="3"/>
      <c r="AP954" s="3"/>
      <c r="AQ954" s="3"/>
      <c r="AR954">
        <v>73</v>
      </c>
      <c r="AS954">
        <v>107</v>
      </c>
      <c r="AT954">
        <v>143</v>
      </c>
      <c r="AU954">
        <v>150</v>
      </c>
      <c r="AV954">
        <v>152</v>
      </c>
      <c r="AW954" s="3"/>
      <c r="AX954" s="3"/>
      <c r="AY954" s="3"/>
      <c r="AZ954">
        <v>294</v>
      </c>
      <c r="BA954">
        <v>241</v>
      </c>
      <c r="BB954">
        <v>202</v>
      </c>
      <c r="BC954">
        <v>479</v>
      </c>
      <c r="BD954">
        <v>446</v>
      </c>
      <c r="BE954" s="3"/>
      <c r="BF954" s="3"/>
      <c r="BG954" s="3"/>
      <c r="BH954">
        <v>294</v>
      </c>
      <c r="BI954">
        <v>237</v>
      </c>
      <c r="BJ954">
        <v>201</v>
      </c>
      <c r="BK954">
        <v>478</v>
      </c>
      <c r="BL954">
        <v>442</v>
      </c>
      <c r="BM954" s="3"/>
      <c r="BN954" s="3"/>
      <c r="BO954" s="3"/>
      <c r="BP954">
        <v>34</v>
      </c>
      <c r="BQ954">
        <v>34</v>
      </c>
      <c r="BR954">
        <v>34</v>
      </c>
      <c r="BS954">
        <v>42</v>
      </c>
      <c r="BT954">
        <v>42</v>
      </c>
      <c r="BU954" s="3"/>
      <c r="BV954" s="3"/>
      <c r="BW954" s="3"/>
      <c r="BX954">
        <v>0.6</v>
      </c>
      <c r="BY954">
        <v>-15.52</v>
      </c>
      <c r="BZ954">
        <v>-12.23</v>
      </c>
      <c r="CA954">
        <v>0.38</v>
      </c>
      <c r="CB954">
        <v>-7.54</v>
      </c>
      <c r="CC954" s="3"/>
      <c r="CD954" s="3"/>
      <c r="CE954" s="3"/>
      <c r="CF954">
        <v>0.84</v>
      </c>
      <c r="CG954">
        <v>-20.34</v>
      </c>
      <c r="CH954">
        <v>-17.510000000000002</v>
      </c>
      <c r="CI954">
        <v>0.37</v>
      </c>
      <c r="CJ954">
        <v>-9.8699999999999992</v>
      </c>
      <c r="CK954" s="3"/>
      <c r="CL954" s="3"/>
      <c r="CM954" s="3"/>
      <c r="CN954">
        <v>36</v>
      </c>
      <c r="CO954">
        <v>-802</v>
      </c>
      <c r="CP954">
        <v>-570</v>
      </c>
      <c r="CQ954">
        <v>18</v>
      </c>
      <c r="CR954">
        <v>-542</v>
      </c>
      <c r="CS954" s="3"/>
      <c r="CT954" s="3"/>
      <c r="CU954" s="3"/>
      <c r="CV954" s="3"/>
      <c r="CW954" s="3"/>
      <c r="CX954" s="3"/>
      <c r="CY954" s="2">
        <v>1046.55</v>
      </c>
      <c r="CZ954" t="s">
        <v>2</v>
      </c>
      <c r="DA954" s="3"/>
      <c r="DB954" s="3"/>
      <c r="DC954" s="3"/>
      <c r="DD954" s="3"/>
      <c r="DE954" s="3"/>
      <c r="DF954" s="3"/>
      <c r="DG954">
        <v>3.24</v>
      </c>
      <c r="DH954">
        <v>4.62</v>
      </c>
      <c r="DI954" s="3"/>
      <c r="DJ954" s="3"/>
      <c r="DK954" s="3"/>
      <c r="DL954" s="6">
        <f>(CM954*3+CL954*2+CK954)/6</f>
        <v>0</v>
      </c>
      <c r="DM954">
        <f>BH954+(BH954*(CG954-8.25)/8.25)</f>
        <v>-724.84363636363628</v>
      </c>
      <c r="DN954">
        <f>BI954+(BI954*(CH954-8.25)/8.25)</f>
        <v>-503.01454545454556</v>
      </c>
      <c r="DO954">
        <f>BJ954+(BJ954*(CI954-8.25)/8.25)</f>
        <v>9.0145454545454697</v>
      </c>
      <c r="DP954">
        <f>BK954+(BK954*(CJ954-8.25)/8.25)</f>
        <v>-571.86181818181808</v>
      </c>
      <c r="DQ954">
        <f>BL954+(BL954*(CK954-8.25)/8.25)</f>
        <v>0</v>
      </c>
      <c r="DR954">
        <f>BM954+(BM954*(CL954-8.25)/8.25)</f>
        <v>0</v>
      </c>
      <c r="DS954">
        <f>BN954+(BN954*(CM954-8.25)/8.25)</f>
        <v>0</v>
      </c>
      <c r="DT954" s="8">
        <f>DM954*10^8/$I954</f>
        <v>-8440.5196518313169</v>
      </c>
      <c r="DU954" s="8">
        <f>DN954*10^8/$I954</f>
        <v>-5857.4069538166195</v>
      </c>
      <c r="DV954" s="8">
        <f>DO954*10^8/$I954</f>
        <v>104.97084370241541</v>
      </c>
      <c r="DW954" s="8">
        <f>DP954*10^8/$I954</f>
        <v>-6659.1064228839141</v>
      </c>
      <c r="DX954" s="8">
        <f>DQ954*10^8/$I954</f>
        <v>0</v>
      </c>
      <c r="DY954" s="8">
        <f>DR954*10^8/$I954</f>
        <v>0</v>
      </c>
      <c r="DZ954" s="8">
        <f>DS954*10^8/$I954</f>
        <v>0</v>
      </c>
      <c r="EA954" s="8">
        <f>DT954*10^8/$I954</f>
        <v>-98286.538528993988</v>
      </c>
      <c r="EB954" s="8">
        <f>DZ954*0.8</f>
        <v>0</v>
      </c>
      <c r="EC954" s="10">
        <f>G954-E954</f>
        <v>6100</v>
      </c>
      <c r="ED954" s="4">
        <f>EC954/E954*100</f>
        <v>23.193916349809886</v>
      </c>
      <c r="EE954" s="4">
        <f>DY954-G954</f>
        <v>-32400</v>
      </c>
      <c r="EF954" s="12">
        <f>EE954/G954</f>
        <v>-1</v>
      </c>
      <c r="EG954" s="4">
        <f>G954-F954</f>
        <v>-500</v>
      </c>
    </row>
    <row r="955" spans="1:137" x14ac:dyDescent="0.3">
      <c r="A955">
        <v>954</v>
      </c>
      <c r="B955" t="s">
        <v>5984</v>
      </c>
      <c r="C955" t="s">
        <v>3234</v>
      </c>
      <c r="D955" t="str">
        <f>VLOOKUP(C955,Sheet1!$A$2:$B$3197,2,FALSE)</f>
        <v>전자장비와기기</v>
      </c>
      <c r="E955">
        <v>56200</v>
      </c>
      <c r="F955">
        <v>44550</v>
      </c>
      <c r="G955" s="7">
        <v>43550</v>
      </c>
      <c r="H955" t="s">
        <v>897</v>
      </c>
      <c r="I955" s="7">
        <f>VALUE(LEFT(H955,FIND("/",H955)-1)) + VALUE(MID(H955,FIND("/",H955)+1,LEN(H955)))</f>
        <v>23119914</v>
      </c>
      <c r="J955" s="1">
        <v>80856</v>
      </c>
      <c r="K955" s="1">
        <f>G955*I955/(10^8)</f>
        <v>10068.722546999999</v>
      </c>
      <c r="L955" s="1">
        <v>1703</v>
      </c>
      <c r="M955" s="1">
        <v>2019</v>
      </c>
      <c r="N955" s="1">
        <v>2282</v>
      </c>
      <c r="O955" s="1">
        <v>3977</v>
      </c>
      <c r="P955" s="1">
        <v>3911</v>
      </c>
      <c r="Q955" s="1">
        <v>5269</v>
      </c>
      <c r="R955" s="1">
        <v>7570</v>
      </c>
      <c r="S955" s="1">
        <v>9090</v>
      </c>
      <c r="T955">
        <v>67</v>
      </c>
      <c r="U955">
        <v>216</v>
      </c>
      <c r="V955">
        <v>211</v>
      </c>
      <c r="W955">
        <v>535</v>
      </c>
      <c r="X955">
        <v>254</v>
      </c>
      <c r="Y955">
        <v>393</v>
      </c>
      <c r="Z955">
        <v>650</v>
      </c>
      <c r="AA955">
        <v>840</v>
      </c>
      <c r="AB955">
        <v>-188</v>
      </c>
      <c r="AC955">
        <v>76</v>
      </c>
      <c r="AD955">
        <v>182</v>
      </c>
      <c r="AE955">
        <v>417</v>
      </c>
      <c r="AF955">
        <v>147</v>
      </c>
      <c r="AG955">
        <v>331</v>
      </c>
      <c r="AH955">
        <v>520</v>
      </c>
      <c r="AI955">
        <v>660</v>
      </c>
      <c r="AJ955" s="1">
        <v>1889</v>
      </c>
      <c r="AK955" s="1">
        <v>1992</v>
      </c>
      <c r="AL955" s="1">
        <v>2408</v>
      </c>
      <c r="AM955" s="1">
        <v>4305</v>
      </c>
      <c r="AN955" s="1">
        <v>4364</v>
      </c>
      <c r="AO955" s="1">
        <v>5600</v>
      </c>
      <c r="AP955" s="1">
        <v>6280</v>
      </c>
      <c r="AQ955" s="1">
        <v>7100</v>
      </c>
      <c r="AR955" s="1">
        <v>1524</v>
      </c>
      <c r="AS955" s="1">
        <v>1510</v>
      </c>
      <c r="AT955" s="1">
        <v>1401</v>
      </c>
      <c r="AU955" s="1">
        <v>1642</v>
      </c>
      <c r="AV955" s="1">
        <v>1689</v>
      </c>
      <c r="AW955" s="1">
        <v>2630</v>
      </c>
      <c r="AX955" s="1">
        <v>2840</v>
      </c>
      <c r="AY955" s="1">
        <v>3070</v>
      </c>
      <c r="AZ955">
        <v>365</v>
      </c>
      <c r="BA955">
        <v>482</v>
      </c>
      <c r="BB955" s="1">
        <v>1008</v>
      </c>
      <c r="BC955" s="1">
        <v>2664</v>
      </c>
      <c r="BD955" s="1">
        <v>2675</v>
      </c>
      <c r="BE955" s="1">
        <v>2970</v>
      </c>
      <c r="BF955" s="1">
        <v>3440</v>
      </c>
      <c r="BG955" s="1">
        <v>4030</v>
      </c>
      <c r="BH955">
        <v>365</v>
      </c>
      <c r="BI955">
        <v>482</v>
      </c>
      <c r="BJ955" s="1">
        <v>1008</v>
      </c>
      <c r="BK955" s="1">
        <v>2664</v>
      </c>
      <c r="BL955" s="1">
        <v>2675</v>
      </c>
      <c r="BM955" s="1">
        <v>2970</v>
      </c>
      <c r="BN955" s="1">
        <v>3440</v>
      </c>
      <c r="BO955" s="1">
        <v>4030</v>
      </c>
      <c r="BP955">
        <v>68</v>
      </c>
      <c r="BQ955">
        <v>71</v>
      </c>
      <c r="BR955">
        <v>88</v>
      </c>
      <c r="BS955">
        <v>114</v>
      </c>
      <c r="BT955">
        <v>116</v>
      </c>
      <c r="BU955">
        <v>120</v>
      </c>
      <c r="BV955">
        <v>120</v>
      </c>
      <c r="BW955">
        <v>120</v>
      </c>
      <c r="BX955">
        <v>-9.73</v>
      </c>
      <c r="BY955">
        <v>3.92</v>
      </c>
      <c r="BZ955">
        <v>8.25</v>
      </c>
      <c r="CA955">
        <v>12.41</v>
      </c>
      <c r="CB955">
        <v>3.39</v>
      </c>
      <c r="CC955">
        <v>6.64</v>
      </c>
      <c r="CD955">
        <v>8.75</v>
      </c>
      <c r="CE955">
        <v>9.8699999999999992</v>
      </c>
      <c r="CF955">
        <v>-47.37</v>
      </c>
      <c r="CG955">
        <v>17.97</v>
      </c>
      <c r="CH955">
        <v>24.37</v>
      </c>
      <c r="CI955">
        <v>22.69</v>
      </c>
      <c r="CJ955">
        <v>5.5</v>
      </c>
      <c r="CK955">
        <v>11.69</v>
      </c>
      <c r="CL955">
        <v>16.22</v>
      </c>
      <c r="CM955">
        <v>17.670000000000002</v>
      </c>
      <c r="CN955" s="1">
        <v>-1657</v>
      </c>
      <c r="CO955">
        <v>552</v>
      </c>
      <c r="CP955" s="1">
        <v>1138</v>
      </c>
      <c r="CQ955" s="1">
        <v>2219</v>
      </c>
      <c r="CR955">
        <v>641</v>
      </c>
      <c r="CS955" s="1">
        <v>1427</v>
      </c>
      <c r="CT955" s="1">
        <v>2249</v>
      </c>
      <c r="CU955" s="1">
        <v>2855</v>
      </c>
      <c r="CV955" s="3"/>
      <c r="CW955" s="3"/>
      <c r="CX955" s="3"/>
      <c r="CY955">
        <v>19.13</v>
      </c>
      <c r="CZ955">
        <v>88.77</v>
      </c>
      <c r="DA955">
        <v>30.51</v>
      </c>
      <c r="DB955">
        <v>19.36</v>
      </c>
      <c r="DC955">
        <v>15.26</v>
      </c>
      <c r="DD955" s="3"/>
      <c r="DE955" s="3"/>
      <c r="DF955" s="3"/>
      <c r="DG955">
        <v>3.64</v>
      </c>
      <c r="DH955">
        <v>4.71</v>
      </c>
      <c r="DI955">
        <v>3.26</v>
      </c>
      <c r="DJ955">
        <v>2.83</v>
      </c>
      <c r="DK955">
        <v>2.4300000000000002</v>
      </c>
      <c r="DL955" s="6">
        <f>(CM955*3+CL955*2+CK955)/6</f>
        <v>16.190000000000001</v>
      </c>
      <c r="DM955">
        <f>BH955+(BH955*(CG955-8.25)/8.25)</f>
        <v>795.0363636363636</v>
      </c>
      <c r="DN955">
        <f>BI955+(BI955*(CH955-8.25)/8.25)</f>
        <v>1423.7987878787881</v>
      </c>
      <c r="DO955">
        <f>BJ955+(BJ955*(CI955-8.25)/8.25)</f>
        <v>2772.3054545454543</v>
      </c>
      <c r="DP955">
        <f>BK955+(BK955*(CJ955-8.25)/8.25)</f>
        <v>1776</v>
      </c>
      <c r="DQ955">
        <f>BL955+(BL955*(CK955-8.25)/8.25)</f>
        <v>3790.393939393939</v>
      </c>
      <c r="DR955">
        <f>BM955+(BM955*(CL955-8.25)/8.25)</f>
        <v>5839.2</v>
      </c>
      <c r="DS955">
        <f>BN955+(BN955*(CM955-8.25)/8.25)</f>
        <v>7367.8545454545456</v>
      </c>
      <c r="DT955" s="8">
        <f>DM955*10^8/$I955</f>
        <v>3438.7513882463563</v>
      </c>
      <c r="DU955" s="8">
        <f>DN955*10^8/$I955</f>
        <v>6158.3221627848106</v>
      </c>
      <c r="DV955" s="8">
        <f>DO955*10^8/$I955</f>
        <v>11990.985150487386</v>
      </c>
      <c r="DW955" s="8">
        <f>DP955*10^8/$I955</f>
        <v>7681.6894734124007</v>
      </c>
      <c r="DX955" s="8">
        <f>DQ955*10^8/$I955</f>
        <v>16394.498437121951</v>
      </c>
      <c r="DY955" s="8">
        <f>DR955*10^8/$I955</f>
        <v>25256.149309205906</v>
      </c>
      <c r="DZ955" s="8">
        <f>DS955*10^8/$I955</f>
        <v>31868.001522213905</v>
      </c>
      <c r="EA955" s="8">
        <f>DT955*10^8/$I955</f>
        <v>14873.547489174727</v>
      </c>
      <c r="EB955" s="8">
        <f>DZ955*0.8</f>
        <v>25494.401217771127</v>
      </c>
      <c r="EC955" s="10">
        <f>G955-E955</f>
        <v>-12650</v>
      </c>
      <c r="ED955" s="4">
        <f>EC955/E955*100</f>
        <v>-22.508896797153024</v>
      </c>
      <c r="EE955" s="4">
        <f>DY955-G955</f>
        <v>-18293.850690794094</v>
      </c>
      <c r="EF955" s="12">
        <f>EE955/G955</f>
        <v>-0.42006545788275762</v>
      </c>
      <c r="EG955" s="4">
        <f>G955-F955</f>
        <v>-1000</v>
      </c>
    </row>
    <row r="956" spans="1:137" x14ac:dyDescent="0.3">
      <c r="A956">
        <v>955</v>
      </c>
      <c r="B956" t="s">
        <v>6663</v>
      </c>
      <c r="C956" t="s">
        <v>7969</v>
      </c>
      <c r="D956" t="str">
        <f>VLOOKUP(C956,Sheet1!$A$2:$B$3197,2,FALSE)</f>
        <v>조선</v>
      </c>
      <c r="E956" t="e">
        <v>#N/A</v>
      </c>
      <c r="F956">
        <v>3725</v>
      </c>
      <c r="G956" s="7">
        <v>3875</v>
      </c>
      <c r="H956" t="s">
        <v>898</v>
      </c>
      <c r="I956" s="7">
        <f>VALUE(LEFT(H956,FIND("/",H956)-1)) + VALUE(MID(H956,FIND("/",H956)+1,LEN(H956)))</f>
        <v>30726747</v>
      </c>
      <c r="J956">
        <v>0</v>
      </c>
      <c r="K956" s="1">
        <f>G956*I956/(10^8)</f>
        <v>1190.6614462499999</v>
      </c>
      <c r="L956" s="3"/>
      <c r="M956" s="3"/>
      <c r="N956">
        <v>94</v>
      </c>
      <c r="O956">
        <v>228</v>
      </c>
      <c r="P956">
        <v>371</v>
      </c>
      <c r="Q956" s="3"/>
      <c r="R956" s="3"/>
      <c r="S956" s="3"/>
      <c r="T956" s="3"/>
      <c r="U956" s="3"/>
      <c r="V956">
        <v>7</v>
      </c>
      <c r="W956">
        <v>17</v>
      </c>
      <c r="X956">
        <v>47</v>
      </c>
      <c r="Y956" s="3"/>
      <c r="Z956" s="3"/>
      <c r="AA956" s="3"/>
      <c r="AB956" s="3"/>
      <c r="AC956" s="3"/>
      <c r="AD956">
        <v>8</v>
      </c>
      <c r="AE956">
        <v>19</v>
      </c>
      <c r="AF956">
        <v>37</v>
      </c>
      <c r="AG956" s="3"/>
      <c r="AH956" s="3"/>
      <c r="AI956" s="3"/>
      <c r="AJ956" s="3"/>
      <c r="AK956" s="3"/>
      <c r="AL956">
        <v>260</v>
      </c>
      <c r="AM956">
        <v>285</v>
      </c>
      <c r="AN956">
        <v>274</v>
      </c>
      <c r="AO956" s="3"/>
      <c r="AP956" s="3"/>
      <c r="AQ956" s="3"/>
      <c r="AR956" s="3"/>
      <c r="AS956" s="3"/>
      <c r="AT956">
        <v>156</v>
      </c>
      <c r="AU956">
        <v>155</v>
      </c>
      <c r="AV956">
        <v>107</v>
      </c>
      <c r="AW956" s="3"/>
      <c r="AX956" s="3"/>
      <c r="AY956" s="3"/>
      <c r="AZ956" s="3"/>
      <c r="BA956" s="3"/>
      <c r="BB956">
        <v>104</v>
      </c>
      <c r="BC956">
        <v>130</v>
      </c>
      <c r="BD956">
        <v>167</v>
      </c>
      <c r="BE956" s="3"/>
      <c r="BF956" s="3"/>
      <c r="BG956" s="3"/>
      <c r="BH956" s="3"/>
      <c r="BI956" s="3"/>
      <c r="BJ956">
        <v>104</v>
      </c>
      <c r="BK956">
        <v>130</v>
      </c>
      <c r="BL956">
        <v>167</v>
      </c>
      <c r="BM956" s="3"/>
      <c r="BN956" s="3"/>
      <c r="BO956" s="3"/>
      <c r="BP956" s="3"/>
      <c r="BQ956" s="3"/>
      <c r="BR956">
        <v>2</v>
      </c>
      <c r="BS956">
        <v>30</v>
      </c>
      <c r="BT956">
        <v>30</v>
      </c>
      <c r="BU956" s="3"/>
      <c r="BV956" s="3"/>
      <c r="BW956" s="3"/>
      <c r="BX956" s="3"/>
      <c r="BY956" s="3"/>
      <c r="BZ956" s="3"/>
      <c r="CA956">
        <v>6.94</v>
      </c>
      <c r="CB956">
        <v>13.08</v>
      </c>
      <c r="CC956" s="3"/>
      <c r="CD956" s="3"/>
      <c r="CE956" s="3"/>
      <c r="CF956" s="3"/>
      <c r="CG956" s="3"/>
      <c r="CH956" s="3"/>
      <c r="CI956">
        <v>16.149999999999999</v>
      </c>
      <c r="CJ956">
        <v>24.6</v>
      </c>
      <c r="CK956" s="3"/>
      <c r="CL956" s="3"/>
      <c r="CM956" s="3"/>
      <c r="CN956" s="3"/>
      <c r="CO956" s="3"/>
      <c r="CP956">
        <v>42</v>
      </c>
      <c r="CQ956">
        <v>68</v>
      </c>
      <c r="CR956">
        <v>130</v>
      </c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6">
        <f>(CM956*3+CL956*2+CK956)/6</f>
        <v>0</v>
      </c>
      <c r="DM956">
        <f>BH956+(BH956*(CG956-8.25)/8.25)</f>
        <v>0</v>
      </c>
      <c r="DN956">
        <f>BI956+(BI956*(CH956-8.25)/8.25)</f>
        <v>0</v>
      </c>
      <c r="DO956">
        <f>BJ956+(BJ956*(CI956-8.25)/8.25)</f>
        <v>203.58787878787876</v>
      </c>
      <c r="DP956">
        <f>BK956+(BK956*(CJ956-8.25)/8.25)</f>
        <v>387.63636363636363</v>
      </c>
      <c r="DQ956">
        <f>BL956+(BL956*(CK956-8.25)/8.25)</f>
        <v>0</v>
      </c>
      <c r="DR956">
        <f>BM956+(BM956*(CL956-8.25)/8.25)</f>
        <v>0</v>
      </c>
      <c r="DS956">
        <f>BN956+(BN956*(CM956-8.25)/8.25)</f>
        <v>0</v>
      </c>
      <c r="DT956" s="8">
        <f>DM956*10^8/$I956</f>
        <v>0</v>
      </c>
      <c r="DU956" s="8">
        <f>DN956*10^8/$I956</f>
        <v>0</v>
      </c>
      <c r="DV956" s="8">
        <f>DO956*10^8/$I956</f>
        <v>662.57543887701081</v>
      </c>
      <c r="DW956" s="8">
        <f>DP956*10^8/$I956</f>
        <v>1261.5600461590145</v>
      </c>
      <c r="DX956" s="8">
        <f>DQ956*10^8/$I956</f>
        <v>0</v>
      </c>
      <c r="DY956" s="8">
        <f>DR956*10^8/$I956</f>
        <v>0</v>
      </c>
      <c r="DZ956" s="8">
        <f>DS956*10^8/$I956</f>
        <v>0</v>
      </c>
      <c r="EA956" s="8">
        <f>DT956*10^8/$I956</f>
        <v>0</v>
      </c>
      <c r="EB956" s="8">
        <f>DZ956*0.8</f>
        <v>0</v>
      </c>
      <c r="EC956" s="10" t="e">
        <f>G956-E956</f>
        <v>#N/A</v>
      </c>
      <c r="ED956" s="4" t="e">
        <f>EC956/E956*100</f>
        <v>#N/A</v>
      </c>
      <c r="EE956" s="4">
        <f>DY956-G956</f>
        <v>-3875</v>
      </c>
      <c r="EF956" s="12">
        <f>EE956/G956</f>
        <v>-1</v>
      </c>
      <c r="EG956" s="4">
        <f>G956-F956</f>
        <v>150</v>
      </c>
    </row>
    <row r="957" spans="1:137" x14ac:dyDescent="0.3">
      <c r="A957">
        <v>956</v>
      </c>
      <c r="B957" t="s">
        <v>7540</v>
      </c>
      <c r="C957" t="s">
        <v>3235</v>
      </c>
      <c r="D957" t="str">
        <f>VLOOKUP(C957,Sheet1!$A$2:$B$3197,2,FALSE)</f>
        <v>소프트웨어</v>
      </c>
      <c r="E957">
        <v>9550</v>
      </c>
      <c r="F957">
        <v>15650</v>
      </c>
      <c r="G957" s="7">
        <v>16500</v>
      </c>
      <c r="H957" t="s">
        <v>899</v>
      </c>
      <c r="I957" s="7">
        <f>VALUE(LEFT(H957,FIND("/",H957)-1)) + VALUE(MID(H957,FIND("/",H957)+1,LEN(H957)))</f>
        <v>4684781</v>
      </c>
      <c r="J957" s="1">
        <v>54210</v>
      </c>
      <c r="K957" s="1">
        <f>G957*I957/(10^8)</f>
        <v>772.98886500000003</v>
      </c>
      <c r="L957">
        <v>84</v>
      </c>
      <c r="M957">
        <v>112</v>
      </c>
      <c r="N957">
        <v>134</v>
      </c>
      <c r="O957">
        <v>138</v>
      </c>
      <c r="P957">
        <v>119</v>
      </c>
      <c r="Q957" s="3"/>
      <c r="R957" s="3"/>
      <c r="S957" s="3"/>
      <c r="T957">
        <v>4</v>
      </c>
      <c r="U957">
        <v>9</v>
      </c>
      <c r="V957">
        <v>-2</v>
      </c>
      <c r="W957">
        <v>-7</v>
      </c>
      <c r="X957">
        <v>-2</v>
      </c>
      <c r="Y957" s="3"/>
      <c r="Z957" s="3"/>
      <c r="AA957" s="3"/>
      <c r="AB957">
        <v>2</v>
      </c>
      <c r="AC957">
        <v>-27</v>
      </c>
      <c r="AD957">
        <v>-5</v>
      </c>
      <c r="AE957">
        <v>-5</v>
      </c>
      <c r="AF957">
        <v>-4</v>
      </c>
      <c r="AG957" s="3"/>
      <c r="AH957" s="3"/>
      <c r="AI957" s="3"/>
      <c r="AJ957">
        <v>145</v>
      </c>
      <c r="AK957">
        <v>159</v>
      </c>
      <c r="AL957">
        <v>152</v>
      </c>
      <c r="AM957">
        <v>305</v>
      </c>
      <c r="AN957">
        <v>318</v>
      </c>
      <c r="AO957" s="3"/>
      <c r="AP957" s="3"/>
      <c r="AQ957" s="3"/>
      <c r="AR957">
        <v>25</v>
      </c>
      <c r="AS957">
        <v>137</v>
      </c>
      <c r="AT957">
        <v>65</v>
      </c>
      <c r="AU957">
        <v>124</v>
      </c>
      <c r="AV957">
        <v>144</v>
      </c>
      <c r="AW957" s="3"/>
      <c r="AX957" s="3"/>
      <c r="AY957" s="3"/>
      <c r="AZ957">
        <v>120</v>
      </c>
      <c r="BA957">
        <v>23</v>
      </c>
      <c r="BB957">
        <v>87</v>
      </c>
      <c r="BC957">
        <v>180</v>
      </c>
      <c r="BD957">
        <v>174</v>
      </c>
      <c r="BE957" s="3"/>
      <c r="BF957" s="3"/>
      <c r="BG957" s="3"/>
      <c r="BH957">
        <v>120</v>
      </c>
      <c r="BI957">
        <v>23</v>
      </c>
      <c r="BJ957">
        <v>87</v>
      </c>
      <c r="BK957">
        <v>180</v>
      </c>
      <c r="BL957">
        <v>174</v>
      </c>
      <c r="BM957" s="3"/>
      <c r="BN957" s="3"/>
      <c r="BO957" s="3"/>
      <c r="BP957">
        <v>18</v>
      </c>
      <c r="BQ957">
        <v>15</v>
      </c>
      <c r="BR957">
        <v>18</v>
      </c>
      <c r="BS957">
        <v>23</v>
      </c>
      <c r="BT957">
        <v>23</v>
      </c>
      <c r="BU957" s="3"/>
      <c r="BV957" s="3"/>
      <c r="BW957" s="3"/>
      <c r="BX957">
        <v>1.44</v>
      </c>
      <c r="BY957" t="s">
        <v>0</v>
      </c>
      <c r="BZ957">
        <v>-3.42</v>
      </c>
      <c r="CA957">
        <v>-2.41</v>
      </c>
      <c r="CB957">
        <v>-1.1499999999999999</v>
      </c>
      <c r="CC957" s="3"/>
      <c r="CD957" s="3"/>
      <c r="CE957" s="3"/>
      <c r="CF957">
        <v>1.81</v>
      </c>
      <c r="CG957" t="s">
        <v>0</v>
      </c>
      <c r="CH957">
        <v>-9.69</v>
      </c>
      <c r="CI957">
        <v>-4.1100000000000003</v>
      </c>
      <c r="CJ957">
        <v>-2.02</v>
      </c>
      <c r="CK957" s="3"/>
      <c r="CL957" s="3"/>
      <c r="CM957" s="3"/>
      <c r="CN957">
        <v>55</v>
      </c>
      <c r="CO957">
        <v>-744</v>
      </c>
      <c r="CP957">
        <v>-146</v>
      </c>
      <c r="CQ957">
        <v>-143</v>
      </c>
      <c r="CR957">
        <v>-77</v>
      </c>
      <c r="CS957" s="3"/>
      <c r="CT957" s="3"/>
      <c r="CU957" s="3"/>
      <c r="CV957" s="3"/>
      <c r="CW957" t="s">
        <v>2</v>
      </c>
      <c r="CX957" t="s">
        <v>2</v>
      </c>
      <c r="CY957" t="s">
        <v>2</v>
      </c>
      <c r="CZ957" t="s">
        <v>2</v>
      </c>
      <c r="DA957" s="3"/>
      <c r="DB957" s="3"/>
      <c r="DC957" s="3"/>
      <c r="DD957" s="3"/>
      <c r="DE957">
        <v>13.02</v>
      </c>
      <c r="DF957">
        <v>3.77</v>
      </c>
      <c r="DG957">
        <v>1.91</v>
      </c>
      <c r="DH957">
        <v>2.58</v>
      </c>
      <c r="DI957" s="3"/>
      <c r="DJ957" s="3"/>
      <c r="DK957" s="3"/>
      <c r="DL957" s="6">
        <f>(CM957*3+CL957*2+CK957)/6</f>
        <v>0</v>
      </c>
      <c r="DM957" t="e">
        <f>BH957+(BH957*(CG957-8.25)/8.25)</f>
        <v>#VALUE!</v>
      </c>
      <c r="DN957">
        <f>BI957+(BI957*(CH957-8.25)/8.25)</f>
        <v>-27.014545454545448</v>
      </c>
      <c r="DO957">
        <f>BJ957+(BJ957*(CI957-8.25)/8.25)</f>
        <v>-43.341818181818184</v>
      </c>
      <c r="DP957">
        <f>BK957+(BK957*(CJ957-8.25)/8.25)</f>
        <v>-44.072727272727263</v>
      </c>
      <c r="DQ957">
        <f>BL957+(BL957*(CK957-8.25)/8.25)</f>
        <v>0</v>
      </c>
      <c r="DR957">
        <f>BM957+(BM957*(CL957-8.25)/8.25)</f>
        <v>0</v>
      </c>
      <c r="DS957">
        <f>BN957+(BN957*(CM957-8.25)/8.25)</f>
        <v>0</v>
      </c>
      <c r="DT957" s="8" t="e">
        <f>DM957*10^8/$I957</f>
        <v>#VALUE!</v>
      </c>
      <c r="DU957" s="8">
        <f>DN957*10^8/$I957</f>
        <v>-576.64478776159331</v>
      </c>
      <c r="DV957" s="8">
        <f>DO957*10^8/$I957</f>
        <v>-925.16209790421749</v>
      </c>
      <c r="DW957" s="8">
        <f>DP957*10^8/$I957</f>
        <v>-940.76387503977799</v>
      </c>
      <c r="DX957" s="8">
        <f>DQ957*10^8/$I957</f>
        <v>0</v>
      </c>
      <c r="DY957" s="8">
        <f>DR957*10^8/$I957</f>
        <v>0</v>
      </c>
      <c r="DZ957" s="8">
        <f>DS957*10^8/$I957</f>
        <v>0</v>
      </c>
      <c r="EA957" s="8" t="e">
        <f>DT957*10^8/$I957</f>
        <v>#VALUE!</v>
      </c>
      <c r="EB957" s="8">
        <f>DZ957*0.8</f>
        <v>0</v>
      </c>
      <c r="EC957" s="10">
        <f>G957-E957</f>
        <v>6950</v>
      </c>
      <c r="ED957" s="4">
        <f>EC957/E957*100</f>
        <v>72.774869109947645</v>
      </c>
      <c r="EE957" s="4">
        <f>DY957-G957</f>
        <v>-16500</v>
      </c>
      <c r="EF957" s="12">
        <f>EE957/G957</f>
        <v>-1</v>
      </c>
      <c r="EG957" s="4">
        <f>G957-F957</f>
        <v>850</v>
      </c>
    </row>
    <row r="958" spans="1:137" x14ac:dyDescent="0.3">
      <c r="A958">
        <v>957</v>
      </c>
      <c r="B958" t="s">
        <v>6405</v>
      </c>
      <c r="C958" t="s">
        <v>3236</v>
      </c>
      <c r="D958" t="str">
        <f>VLOOKUP(C958,Sheet1!$A$2:$B$3197,2,FALSE)</f>
        <v>창업투자</v>
      </c>
      <c r="E958">
        <v>2075</v>
      </c>
      <c r="F958">
        <v>2110</v>
      </c>
      <c r="G958" s="7">
        <v>2255</v>
      </c>
      <c r="H958" t="s">
        <v>900</v>
      </c>
      <c r="I958" s="7">
        <f>VALUE(LEFT(H958,FIND("/",H958)-1)) + VALUE(MID(H958,FIND("/",H958)+1,LEN(H958)))</f>
        <v>4410000</v>
      </c>
      <c r="J958">
        <v>0</v>
      </c>
      <c r="K958" s="1">
        <f>G958*I958/(10^8)</f>
        <v>99.445499999999996</v>
      </c>
      <c r="L958" s="3"/>
      <c r="M958" s="3"/>
      <c r="N958" s="3"/>
      <c r="O958">
        <v>0</v>
      </c>
      <c r="P958">
        <v>0</v>
      </c>
      <c r="Q958" s="3"/>
      <c r="R958" s="3"/>
      <c r="S958" s="3"/>
      <c r="T958" s="3"/>
      <c r="U958" s="3"/>
      <c r="V958" s="3"/>
      <c r="W958">
        <v>-1</v>
      </c>
      <c r="X958">
        <v>0</v>
      </c>
      <c r="Y958" s="3"/>
      <c r="Z958" s="3"/>
      <c r="AA958" s="3"/>
      <c r="AB958" s="3"/>
      <c r="AC958" s="3"/>
      <c r="AD958" s="3"/>
      <c r="AE958">
        <v>0</v>
      </c>
      <c r="AF958">
        <v>0</v>
      </c>
      <c r="AG958" s="3"/>
      <c r="AH958" s="3"/>
      <c r="AI958" s="3"/>
      <c r="AJ958" s="3"/>
      <c r="AK958" s="3"/>
      <c r="AL958" s="3"/>
      <c r="AM958">
        <v>94</v>
      </c>
      <c r="AN958">
        <v>94</v>
      </c>
      <c r="AO958" s="3"/>
      <c r="AP958" s="3"/>
      <c r="AQ958" s="3"/>
      <c r="AR958" s="3"/>
      <c r="AS958" s="3"/>
      <c r="AT958" s="3"/>
      <c r="AU958">
        <v>11</v>
      </c>
      <c r="AV958">
        <v>11</v>
      </c>
      <c r="AW958" s="3"/>
      <c r="AX958" s="3"/>
      <c r="AY958" s="3"/>
      <c r="AZ958" s="3"/>
      <c r="BA958" s="3"/>
      <c r="BB958" s="3"/>
      <c r="BC958">
        <v>83</v>
      </c>
      <c r="BD958">
        <v>83</v>
      </c>
      <c r="BE958" s="3"/>
      <c r="BF958" s="3"/>
      <c r="BG958" s="3"/>
      <c r="BH958" s="3"/>
      <c r="BI958" s="3"/>
      <c r="BJ958" s="3"/>
      <c r="BK958">
        <v>83</v>
      </c>
      <c r="BL958">
        <v>83</v>
      </c>
      <c r="BM958" s="3"/>
      <c r="BN958" s="3"/>
      <c r="BO958" s="3"/>
      <c r="BP958" s="3"/>
      <c r="BQ958" s="3"/>
      <c r="BR958" s="3"/>
      <c r="BS958">
        <v>4</v>
      </c>
      <c r="BT958">
        <v>4</v>
      </c>
      <c r="BU958" s="3"/>
      <c r="BV958" s="3"/>
      <c r="BW958" s="3"/>
      <c r="BX958" s="3"/>
      <c r="BY958" s="3"/>
      <c r="BZ958" s="3"/>
      <c r="CA958" s="3"/>
      <c r="CB958">
        <v>0.33</v>
      </c>
      <c r="CC958" s="3"/>
      <c r="CD958" s="3"/>
      <c r="CE958" s="3"/>
      <c r="CF958" s="3"/>
      <c r="CG958" s="3"/>
      <c r="CH958" s="3"/>
      <c r="CI958" s="3"/>
      <c r="CJ958">
        <v>0.38</v>
      </c>
      <c r="CK958" s="3"/>
      <c r="CL958" s="3"/>
      <c r="CM958" s="3"/>
      <c r="CN958" s="3"/>
      <c r="CO958" s="3"/>
      <c r="CP958" s="3"/>
      <c r="CQ958">
        <v>-39</v>
      </c>
      <c r="CR958">
        <v>7</v>
      </c>
      <c r="CS958" s="3"/>
      <c r="CT958" s="3"/>
      <c r="CU958" s="3"/>
      <c r="CV958" s="3"/>
      <c r="CW958" s="3"/>
      <c r="CX958" s="3"/>
      <c r="CY958" t="s">
        <v>2</v>
      </c>
      <c r="CZ958">
        <v>294.26</v>
      </c>
      <c r="DA958" s="3"/>
      <c r="DB958" s="3"/>
      <c r="DC958" s="3"/>
      <c r="DD958" s="3"/>
      <c r="DE958" s="3"/>
      <c r="DF958" s="3"/>
      <c r="DG958">
        <v>1.07</v>
      </c>
      <c r="DH958">
        <v>1.1000000000000001</v>
      </c>
      <c r="DI958" s="3"/>
      <c r="DJ958" s="3"/>
      <c r="DK958" s="3"/>
      <c r="DL958" s="6">
        <f>(CM958*3+CL958*2+CK958)/6</f>
        <v>0</v>
      </c>
      <c r="DM958">
        <f>BH958+(BH958*(CG958-8.25)/8.25)</f>
        <v>0</v>
      </c>
      <c r="DN958">
        <f>BI958+(BI958*(CH958-8.25)/8.25)</f>
        <v>0</v>
      </c>
      <c r="DO958">
        <f>BJ958+(BJ958*(CI958-8.25)/8.25)</f>
        <v>0</v>
      </c>
      <c r="DP958">
        <f>BK958+(BK958*(CJ958-8.25)/8.25)</f>
        <v>3.8230303030302935</v>
      </c>
      <c r="DQ958">
        <f>BL958+(BL958*(CK958-8.25)/8.25)</f>
        <v>0</v>
      </c>
      <c r="DR958">
        <f>BM958+(BM958*(CL958-8.25)/8.25)</f>
        <v>0</v>
      </c>
      <c r="DS958">
        <f>BN958+(BN958*(CM958-8.25)/8.25)</f>
        <v>0</v>
      </c>
      <c r="DT958" s="8">
        <f>DM958*10^8/$I958</f>
        <v>0</v>
      </c>
      <c r="DU958" s="8">
        <f>DN958*10^8/$I958</f>
        <v>0</v>
      </c>
      <c r="DV958" s="8">
        <f>DO958*10^8/$I958</f>
        <v>0</v>
      </c>
      <c r="DW958" s="8">
        <f>DP958*10^8/$I958</f>
        <v>86.690029547172188</v>
      </c>
      <c r="DX958" s="8">
        <f>DQ958*10^8/$I958</f>
        <v>0</v>
      </c>
      <c r="DY958" s="8">
        <f>DR958*10^8/$I958</f>
        <v>0</v>
      </c>
      <c r="DZ958" s="8">
        <f>DS958*10^8/$I958</f>
        <v>0</v>
      </c>
      <c r="EA958" s="8">
        <f>DT958*10^8/$I958</f>
        <v>0</v>
      </c>
      <c r="EB958" s="8">
        <f>DZ958*0.8</f>
        <v>0</v>
      </c>
      <c r="EC958" s="10">
        <f>G958-E958</f>
        <v>180</v>
      </c>
      <c r="ED958" s="4">
        <f>EC958/E958*100</f>
        <v>8.6746987951807224</v>
      </c>
      <c r="EE958" s="4">
        <f>DY958-G958</f>
        <v>-2255</v>
      </c>
      <c r="EF958" s="12">
        <f>EE958/G958</f>
        <v>-1</v>
      </c>
      <c r="EG958" s="4">
        <f>G958-F958</f>
        <v>145</v>
      </c>
    </row>
    <row r="959" spans="1:137" x14ac:dyDescent="0.3">
      <c r="A959">
        <v>958</v>
      </c>
      <c r="B959" t="s">
        <v>6385</v>
      </c>
      <c r="C959" t="s">
        <v>3237</v>
      </c>
      <c r="D959" t="str">
        <f>VLOOKUP(C959,Sheet1!$A$2:$B$3197,2,FALSE)</f>
        <v>창업투자</v>
      </c>
      <c r="E959">
        <v>2055</v>
      </c>
      <c r="F959">
        <v>2160</v>
      </c>
      <c r="G959" s="7">
        <v>2200</v>
      </c>
      <c r="H959" t="s">
        <v>901</v>
      </c>
      <c r="I959" s="7">
        <f>VALUE(LEFT(H959,FIND("/",H959)-1)) + VALUE(MID(H959,FIND("/",H959)+1,LEN(H959)))</f>
        <v>5010000</v>
      </c>
      <c r="J959">
        <v>0</v>
      </c>
      <c r="K959" s="1">
        <f>G959*I959/(10^8)</f>
        <v>110.22</v>
      </c>
      <c r="L959" s="3"/>
      <c r="M959" s="3"/>
      <c r="N959" s="3"/>
      <c r="O959">
        <v>0</v>
      </c>
      <c r="P959">
        <v>0</v>
      </c>
      <c r="Q959" s="3"/>
      <c r="R959" s="3"/>
      <c r="S959" s="3"/>
      <c r="T959" s="3"/>
      <c r="U959" s="3"/>
      <c r="V959" s="3"/>
      <c r="W959">
        <v>-2</v>
      </c>
      <c r="X959">
        <v>0</v>
      </c>
      <c r="Y959" s="3"/>
      <c r="Z959" s="3"/>
      <c r="AA959" s="3"/>
      <c r="AB959" s="3"/>
      <c r="AC959" s="3"/>
      <c r="AD959" s="3"/>
      <c r="AE959">
        <v>-1</v>
      </c>
      <c r="AF959">
        <v>0</v>
      </c>
      <c r="AG959" s="3"/>
      <c r="AH959" s="3"/>
      <c r="AI959" s="3"/>
      <c r="AJ959" s="3"/>
      <c r="AK959" s="3"/>
      <c r="AL959" s="3"/>
      <c r="AM959">
        <v>98</v>
      </c>
      <c r="AN959">
        <v>99</v>
      </c>
      <c r="AO959" s="3"/>
      <c r="AP959" s="3"/>
      <c r="AQ959" s="3"/>
      <c r="AR959" s="3"/>
      <c r="AS959" s="3"/>
      <c r="AT959" s="3"/>
      <c r="AU959">
        <v>7</v>
      </c>
      <c r="AV959">
        <v>8</v>
      </c>
      <c r="AW959" s="3"/>
      <c r="AX959" s="3"/>
      <c r="AY959" s="3"/>
      <c r="AZ959" s="3"/>
      <c r="BA959" s="3"/>
      <c r="BB959" s="3"/>
      <c r="BC959">
        <v>91</v>
      </c>
      <c r="BD959">
        <v>91</v>
      </c>
      <c r="BE959" s="3"/>
      <c r="BF959" s="3"/>
      <c r="BG959" s="3"/>
      <c r="BH959" s="3"/>
      <c r="BI959" s="3"/>
      <c r="BJ959" s="3"/>
      <c r="BK959">
        <v>91</v>
      </c>
      <c r="BL959">
        <v>91</v>
      </c>
      <c r="BM959" s="3"/>
      <c r="BN959" s="3"/>
      <c r="BO959" s="3"/>
      <c r="BP959" s="3"/>
      <c r="BQ959" s="3"/>
      <c r="BR959" s="3"/>
      <c r="BS959">
        <v>5</v>
      </c>
      <c r="BT959">
        <v>5</v>
      </c>
      <c r="BU959" s="3"/>
      <c r="BV959" s="3"/>
      <c r="BW959" s="3"/>
      <c r="BX959" s="3"/>
      <c r="BY959" s="3"/>
      <c r="BZ959" s="3"/>
      <c r="CA959" s="3"/>
      <c r="CB959">
        <v>0.17</v>
      </c>
      <c r="CC959" s="3"/>
      <c r="CD959" s="3"/>
      <c r="CE959" s="3"/>
      <c r="CF959" s="3"/>
      <c r="CG959" s="3"/>
      <c r="CH959" s="3"/>
      <c r="CI959" s="3"/>
      <c r="CJ959">
        <v>0.18</v>
      </c>
      <c r="CK959" s="3"/>
      <c r="CL959" s="3"/>
      <c r="CM959" s="3"/>
      <c r="CN959" s="3"/>
      <c r="CO959" s="3"/>
      <c r="CP959" s="3"/>
      <c r="CQ959">
        <v>-80</v>
      </c>
      <c r="CR959">
        <v>3</v>
      </c>
      <c r="CS959" s="3"/>
      <c r="CT959" s="3"/>
      <c r="CU959" s="3"/>
      <c r="CV959" s="3"/>
      <c r="CW959" s="3"/>
      <c r="CX959" s="3"/>
      <c r="CY959" t="s">
        <v>2</v>
      </c>
      <c r="CZ959">
        <v>622.80999999999995</v>
      </c>
      <c r="DA959" s="3"/>
      <c r="DB959" s="3"/>
      <c r="DC959" s="3"/>
      <c r="DD959" s="3"/>
      <c r="DE959" s="3"/>
      <c r="DF959" s="3"/>
      <c r="DG959">
        <v>1.1100000000000001</v>
      </c>
      <c r="DH959">
        <v>1.1299999999999999</v>
      </c>
      <c r="DI959" s="3"/>
      <c r="DJ959" s="3"/>
      <c r="DK959" s="3"/>
      <c r="DL959" s="6">
        <f>(CM959*3+CL959*2+CK959)/6</f>
        <v>0</v>
      </c>
      <c r="DM959">
        <f>BH959+(BH959*(CG959-8.25)/8.25)</f>
        <v>0</v>
      </c>
      <c r="DN959">
        <f>BI959+(BI959*(CH959-8.25)/8.25)</f>
        <v>0</v>
      </c>
      <c r="DO959">
        <f>BJ959+(BJ959*(CI959-8.25)/8.25)</f>
        <v>0</v>
      </c>
      <c r="DP959">
        <f>BK959+(BK959*(CJ959-8.25)/8.25)</f>
        <v>1.9854545454545445</v>
      </c>
      <c r="DQ959">
        <f>BL959+(BL959*(CK959-8.25)/8.25)</f>
        <v>0</v>
      </c>
      <c r="DR959">
        <f>BM959+(BM959*(CL959-8.25)/8.25)</f>
        <v>0</v>
      </c>
      <c r="DS959">
        <f>BN959+(BN959*(CM959-8.25)/8.25)</f>
        <v>0</v>
      </c>
      <c r="DT959" s="8">
        <f>DM959*10^8/$I959</f>
        <v>0</v>
      </c>
      <c r="DU959" s="8">
        <f>DN959*10^8/$I959</f>
        <v>0</v>
      </c>
      <c r="DV959" s="8">
        <f>DO959*10^8/$I959</f>
        <v>0</v>
      </c>
      <c r="DW959" s="8">
        <f>DP959*10^8/$I959</f>
        <v>39.629831246597696</v>
      </c>
      <c r="DX959" s="8">
        <f>DQ959*10^8/$I959</f>
        <v>0</v>
      </c>
      <c r="DY959" s="8">
        <f>DR959*10^8/$I959</f>
        <v>0</v>
      </c>
      <c r="DZ959" s="8">
        <f>DS959*10^8/$I959</f>
        <v>0</v>
      </c>
      <c r="EA959" s="8">
        <f>DT959*10^8/$I959</f>
        <v>0</v>
      </c>
      <c r="EB959" s="8">
        <f>DZ959*0.8</f>
        <v>0</v>
      </c>
      <c r="EC959" s="10">
        <f>G959-E959</f>
        <v>145</v>
      </c>
      <c r="ED959" s="4">
        <f>EC959/E959*100</f>
        <v>7.0559610705596105</v>
      </c>
      <c r="EE959" s="4">
        <f>DY959-G959</f>
        <v>-2200</v>
      </c>
      <c r="EF959" s="12">
        <f>EE959/G959</f>
        <v>-1</v>
      </c>
      <c r="EG959" s="4">
        <f>G959-F959</f>
        <v>40</v>
      </c>
    </row>
    <row r="960" spans="1:137" x14ac:dyDescent="0.3">
      <c r="A960">
        <v>959</v>
      </c>
      <c r="B960" t="s">
        <v>7489</v>
      </c>
      <c r="C960" t="s">
        <v>3238</v>
      </c>
      <c r="D960" t="str">
        <f>VLOOKUP(C960,Sheet1!$A$2:$B$3197,2,FALSE)</f>
        <v>IT서비스</v>
      </c>
      <c r="E960">
        <v>14500</v>
      </c>
      <c r="F960">
        <v>14900</v>
      </c>
      <c r="G960" s="7">
        <v>14850</v>
      </c>
      <c r="H960" t="s">
        <v>902</v>
      </c>
      <c r="I960" s="7">
        <f>VALUE(LEFT(H960,FIND("/",H960)-1)) + VALUE(MID(H960,FIND("/",H960)+1,LEN(H960)))</f>
        <v>5433750</v>
      </c>
      <c r="J960" s="1">
        <v>189200</v>
      </c>
      <c r="K960" s="1">
        <f>G960*I960/(10^8)</f>
        <v>806.91187500000001</v>
      </c>
      <c r="L960" s="3"/>
      <c r="M960">
        <v>220</v>
      </c>
      <c r="N960">
        <v>228</v>
      </c>
      <c r="O960">
        <v>285</v>
      </c>
      <c r="P960">
        <v>346</v>
      </c>
      <c r="Q960" s="3"/>
      <c r="R960" s="3"/>
      <c r="S960" s="3"/>
      <c r="T960" s="3"/>
      <c r="U960">
        <v>19</v>
      </c>
      <c r="V960">
        <v>17</v>
      </c>
      <c r="W960">
        <v>22</v>
      </c>
      <c r="X960">
        <v>-13</v>
      </c>
      <c r="Y960" s="3"/>
      <c r="Z960" s="3"/>
      <c r="AA960" s="3"/>
      <c r="AB960" s="3"/>
      <c r="AC960">
        <v>13</v>
      </c>
      <c r="AD960">
        <v>15</v>
      </c>
      <c r="AE960">
        <v>26</v>
      </c>
      <c r="AF960">
        <v>-11</v>
      </c>
      <c r="AG960" s="3"/>
      <c r="AH960" s="3"/>
      <c r="AI960" s="3"/>
      <c r="AJ960" s="3"/>
      <c r="AK960">
        <v>156</v>
      </c>
      <c r="AL960">
        <v>206</v>
      </c>
      <c r="AM960">
        <v>348</v>
      </c>
      <c r="AN960">
        <v>331</v>
      </c>
      <c r="AO960" s="3"/>
      <c r="AP960" s="3"/>
      <c r="AQ960" s="3"/>
      <c r="AR960" s="3"/>
      <c r="AS960">
        <v>107</v>
      </c>
      <c r="AT960">
        <v>135</v>
      </c>
      <c r="AU960">
        <v>64</v>
      </c>
      <c r="AV960">
        <v>71</v>
      </c>
      <c r="AW960" s="3"/>
      <c r="AX960" s="3"/>
      <c r="AY960" s="3"/>
      <c r="AZ960" s="3"/>
      <c r="BA960">
        <v>48</v>
      </c>
      <c r="BB960">
        <v>71</v>
      </c>
      <c r="BC960">
        <v>284</v>
      </c>
      <c r="BD960">
        <v>260</v>
      </c>
      <c r="BE960" s="3"/>
      <c r="BF960" s="3"/>
      <c r="BG960" s="3"/>
      <c r="BH960" s="3"/>
      <c r="BI960">
        <v>48</v>
      </c>
      <c r="BJ960">
        <v>71</v>
      </c>
      <c r="BK960">
        <v>284</v>
      </c>
      <c r="BL960">
        <v>260</v>
      </c>
      <c r="BM960" s="3"/>
      <c r="BN960" s="3"/>
      <c r="BO960" s="3"/>
      <c r="BP960" s="3"/>
      <c r="BQ960">
        <v>3</v>
      </c>
      <c r="BR960">
        <v>3</v>
      </c>
      <c r="BS960">
        <v>5</v>
      </c>
      <c r="BT960">
        <v>5</v>
      </c>
      <c r="BU960" s="3"/>
      <c r="BV960" s="3"/>
      <c r="BW960" s="3"/>
      <c r="BX960" s="3"/>
      <c r="BY960" s="3"/>
      <c r="BZ960">
        <v>8.44</v>
      </c>
      <c r="CA960">
        <v>9.4499999999999993</v>
      </c>
      <c r="CB960">
        <v>-3.19</v>
      </c>
      <c r="CC960" s="3"/>
      <c r="CD960" s="3"/>
      <c r="CE960" s="3"/>
      <c r="CF960" s="3"/>
      <c r="CG960" s="3"/>
      <c r="CH960">
        <v>25.49</v>
      </c>
      <c r="CI960">
        <v>14.72</v>
      </c>
      <c r="CJ960">
        <v>-3.97</v>
      </c>
      <c r="CK960" s="3"/>
      <c r="CL960" s="3"/>
      <c r="CM960" s="3"/>
      <c r="CN960" s="3"/>
      <c r="CO960">
        <v>753</v>
      </c>
      <c r="CP960">
        <v>485</v>
      </c>
      <c r="CQ960">
        <v>634</v>
      </c>
      <c r="CR960">
        <v>-199</v>
      </c>
      <c r="CS960" s="3"/>
      <c r="CT960" s="3"/>
      <c r="CU960" s="3"/>
      <c r="CV960" s="3"/>
      <c r="CW960" s="3"/>
      <c r="CX960" s="3"/>
      <c r="CY960">
        <v>23.43</v>
      </c>
      <c r="CZ960" t="s">
        <v>2</v>
      </c>
      <c r="DA960" s="3"/>
      <c r="DB960" s="3"/>
      <c r="DC960" s="3"/>
      <c r="DD960" s="3"/>
      <c r="DE960" s="3"/>
      <c r="DF960" s="3"/>
      <c r="DG960">
        <v>2.74</v>
      </c>
      <c r="DH960">
        <v>2.5</v>
      </c>
      <c r="DI960" s="3"/>
      <c r="DJ960" s="3"/>
      <c r="DK960" s="3"/>
      <c r="DL960" s="6">
        <f>(CM960*3+CL960*2+CK960)/6</f>
        <v>0</v>
      </c>
      <c r="DM960">
        <f>BH960+(BH960*(CG960-8.25)/8.25)</f>
        <v>0</v>
      </c>
      <c r="DN960">
        <f>BI960+(BI960*(CH960-8.25)/8.25)</f>
        <v>148.30545454545455</v>
      </c>
      <c r="DO960">
        <f>BJ960+(BJ960*(CI960-8.25)/8.25)</f>
        <v>126.68121212121213</v>
      </c>
      <c r="DP960">
        <f>BK960+(BK960*(CJ960-8.25)/8.25)</f>
        <v>-136.66424242424245</v>
      </c>
      <c r="DQ960">
        <f>BL960+(BL960*(CK960-8.25)/8.25)</f>
        <v>0</v>
      </c>
      <c r="DR960">
        <f>BM960+(BM960*(CL960-8.25)/8.25)</f>
        <v>0</v>
      </c>
      <c r="DS960">
        <f>BN960+(BN960*(CM960-8.25)/8.25)</f>
        <v>0</v>
      </c>
      <c r="DT960" s="8">
        <f>DM960*10^8/$I960</f>
        <v>0</v>
      </c>
      <c r="DU960" s="8">
        <f>DN960*10^8/$I960</f>
        <v>2729.3389380345907</v>
      </c>
      <c r="DV960" s="8">
        <f>DO960*10^8/$I960</f>
        <v>2331.377264710598</v>
      </c>
      <c r="DW960" s="8">
        <f>DP960*10^8/$I960</f>
        <v>-2515.0999295926836</v>
      </c>
      <c r="DX960" s="8">
        <f>DQ960*10^8/$I960</f>
        <v>0</v>
      </c>
      <c r="DY960" s="8">
        <f>DR960*10^8/$I960</f>
        <v>0</v>
      </c>
      <c r="DZ960" s="8">
        <f>DS960*10^8/$I960</f>
        <v>0</v>
      </c>
      <c r="EA960" s="8">
        <f>DT960*10^8/$I960</f>
        <v>0</v>
      </c>
      <c r="EB960" s="8">
        <f>DZ960*0.8</f>
        <v>0</v>
      </c>
      <c r="EC960" s="10">
        <f>G960-E960</f>
        <v>350</v>
      </c>
      <c r="ED960" s="4">
        <f>EC960/E960*100</f>
        <v>2.4137931034482758</v>
      </c>
      <c r="EE960" s="4">
        <f>DY960-G960</f>
        <v>-14850</v>
      </c>
      <c r="EF960" s="12">
        <f>EE960/G960</f>
        <v>-1</v>
      </c>
      <c r="EG960" s="4">
        <f>G960-F960</f>
        <v>-50</v>
      </c>
    </row>
    <row r="961" spans="1:137" x14ac:dyDescent="0.3">
      <c r="A961">
        <v>960</v>
      </c>
      <c r="B961" t="s">
        <v>6497</v>
      </c>
      <c r="C961" t="s">
        <v>3239</v>
      </c>
      <c r="D961" t="str">
        <f>VLOOKUP(C961,Sheet1!$A$2:$B$3197,2,FALSE)</f>
        <v>창업투자</v>
      </c>
      <c r="E961">
        <v>2065</v>
      </c>
      <c r="F961">
        <v>2140</v>
      </c>
      <c r="G961" s="7">
        <v>2695</v>
      </c>
      <c r="H961" t="s">
        <v>903</v>
      </c>
      <c r="I961" s="7">
        <f>VALUE(LEFT(H961,FIND("/",H961)-1)) + VALUE(MID(H961,FIND("/",H961)+1,LEN(H961)))</f>
        <v>3880000</v>
      </c>
      <c r="J961">
        <v>0</v>
      </c>
      <c r="K961" s="1">
        <f>G961*I961/(10^8)</f>
        <v>104.566</v>
      </c>
      <c r="L961" s="3"/>
      <c r="M961" s="3"/>
      <c r="N961" s="3"/>
      <c r="O961">
        <v>0</v>
      </c>
      <c r="P961">
        <v>0</v>
      </c>
      <c r="Q961" s="3"/>
      <c r="R961" s="3"/>
      <c r="S961" s="3"/>
      <c r="T961" s="3"/>
      <c r="U961" s="3"/>
      <c r="V961" s="3"/>
      <c r="W961">
        <v>-1</v>
      </c>
      <c r="X961">
        <v>-1</v>
      </c>
      <c r="Y961" s="3"/>
      <c r="Z961" s="3"/>
      <c r="AA961" s="3"/>
      <c r="AB961" s="3"/>
      <c r="AC961" s="3"/>
      <c r="AD961" s="3"/>
      <c r="AE961">
        <v>0</v>
      </c>
      <c r="AF961">
        <v>0</v>
      </c>
      <c r="AG961" s="3"/>
      <c r="AH961" s="3"/>
      <c r="AI961" s="3"/>
      <c r="AJ961" s="3"/>
      <c r="AK961" s="3"/>
      <c r="AL961" s="3"/>
      <c r="AM961">
        <v>88</v>
      </c>
      <c r="AN961">
        <v>88</v>
      </c>
      <c r="AO961" s="3"/>
      <c r="AP961" s="3"/>
      <c r="AQ961" s="3"/>
      <c r="AR961" s="3"/>
      <c r="AS961" s="3"/>
      <c r="AT961" s="3"/>
      <c r="AU961">
        <v>16</v>
      </c>
      <c r="AV961">
        <v>16</v>
      </c>
      <c r="AW961" s="3"/>
      <c r="AX961" s="3"/>
      <c r="AY961" s="3"/>
      <c r="AZ961" s="3"/>
      <c r="BA961" s="3"/>
      <c r="BB961" s="3"/>
      <c r="BC961">
        <v>73</v>
      </c>
      <c r="BD961">
        <v>72</v>
      </c>
      <c r="BE961" s="3"/>
      <c r="BF961" s="3"/>
      <c r="BG961" s="3"/>
      <c r="BH961" s="3"/>
      <c r="BI961" s="3"/>
      <c r="BJ961" s="3"/>
      <c r="BK961">
        <v>73</v>
      </c>
      <c r="BL961">
        <v>72</v>
      </c>
      <c r="BM961" s="3"/>
      <c r="BN961" s="3"/>
      <c r="BO961" s="3"/>
      <c r="BP961" s="3"/>
      <c r="BQ961" s="3"/>
      <c r="BR961" s="3"/>
      <c r="BS961">
        <v>4</v>
      </c>
      <c r="BT961">
        <v>4</v>
      </c>
      <c r="BU961" s="3"/>
      <c r="BV961" s="3"/>
      <c r="BW961" s="3"/>
      <c r="BX961" s="3"/>
      <c r="BY961" s="3"/>
      <c r="BZ961" s="3"/>
      <c r="CA961" s="3"/>
      <c r="CB961">
        <v>-0.41</v>
      </c>
      <c r="CC961" s="3"/>
      <c r="CD961" s="3"/>
      <c r="CE961" s="3"/>
      <c r="CF961" s="3"/>
      <c r="CG961" s="3"/>
      <c r="CH961" s="3"/>
      <c r="CI961" s="3"/>
      <c r="CJ961">
        <v>-0.5</v>
      </c>
      <c r="CK961" s="3"/>
      <c r="CL961" s="3"/>
      <c r="CM961" s="3"/>
      <c r="CN961" s="3"/>
      <c r="CO961" s="3"/>
      <c r="CP961" s="3"/>
      <c r="CQ961">
        <v>-36</v>
      </c>
      <c r="CR961">
        <v>-9</v>
      </c>
      <c r="CS961" s="3"/>
      <c r="CT961" s="3"/>
      <c r="CU961" s="3"/>
      <c r="CV961" s="3"/>
      <c r="CW961" s="3"/>
      <c r="CX961" s="3"/>
      <c r="CY961" t="s">
        <v>2</v>
      </c>
      <c r="CZ961" t="s">
        <v>2</v>
      </c>
      <c r="DA961" s="3"/>
      <c r="DB961" s="3"/>
      <c r="DC961" s="3"/>
      <c r="DD961" s="3"/>
      <c r="DE961" s="3"/>
      <c r="DF961" s="3"/>
      <c r="DG961">
        <v>1.0900000000000001</v>
      </c>
      <c r="DH961">
        <v>1.1100000000000001</v>
      </c>
      <c r="DI961" s="3"/>
      <c r="DJ961" s="3"/>
      <c r="DK961" s="3"/>
      <c r="DL961" s="6">
        <f>(CM961*3+CL961*2+CK961)/6</f>
        <v>0</v>
      </c>
      <c r="DM961">
        <f>BH961+(BH961*(CG961-8.25)/8.25)</f>
        <v>0</v>
      </c>
      <c r="DN961">
        <f>BI961+(BI961*(CH961-8.25)/8.25)</f>
        <v>0</v>
      </c>
      <c r="DO961">
        <f>BJ961+(BJ961*(CI961-8.25)/8.25)</f>
        <v>0</v>
      </c>
      <c r="DP961">
        <f>BK961+(BK961*(CJ961-8.25)/8.25)</f>
        <v>-4.4242424242424221</v>
      </c>
      <c r="DQ961">
        <f>BL961+(BL961*(CK961-8.25)/8.25)</f>
        <v>0</v>
      </c>
      <c r="DR961">
        <f>BM961+(BM961*(CL961-8.25)/8.25)</f>
        <v>0</v>
      </c>
      <c r="DS961">
        <f>BN961+(BN961*(CM961-8.25)/8.25)</f>
        <v>0</v>
      </c>
      <c r="DT961" s="8">
        <f>DM961*10^8/$I961</f>
        <v>0</v>
      </c>
      <c r="DU961" s="8">
        <f>DN961*10^8/$I961</f>
        <v>0</v>
      </c>
      <c r="DV961" s="8">
        <f>DO961*10^8/$I961</f>
        <v>0</v>
      </c>
      <c r="DW961" s="8">
        <f>DP961*10^8/$I961</f>
        <v>-114.02686660418614</v>
      </c>
      <c r="DX961" s="8">
        <f>DQ961*10^8/$I961</f>
        <v>0</v>
      </c>
      <c r="DY961" s="8">
        <f>DR961*10^8/$I961</f>
        <v>0</v>
      </c>
      <c r="DZ961" s="8">
        <f>DS961*10^8/$I961</f>
        <v>0</v>
      </c>
      <c r="EA961" s="8">
        <f>DT961*10^8/$I961</f>
        <v>0</v>
      </c>
      <c r="EB961" s="8">
        <f>DZ961*0.8</f>
        <v>0</v>
      </c>
      <c r="EC961" s="10">
        <f>G961-E961</f>
        <v>630</v>
      </c>
      <c r="ED961" s="4">
        <f>EC961/E961*100</f>
        <v>30.508474576271187</v>
      </c>
      <c r="EE961" s="4">
        <f>DY961-G961</f>
        <v>-2695</v>
      </c>
      <c r="EF961" s="12">
        <f>EE961/G961</f>
        <v>-1</v>
      </c>
      <c r="EG961" s="4">
        <f>G961-F961</f>
        <v>555</v>
      </c>
    </row>
    <row r="962" spans="1:137" x14ac:dyDescent="0.3">
      <c r="A962">
        <v>961</v>
      </c>
      <c r="B962" t="s">
        <v>7623</v>
      </c>
      <c r="C962" t="s">
        <v>3240</v>
      </c>
      <c r="D962" t="str">
        <f>VLOOKUP(C962,Sheet1!$A$2:$B$3197,2,FALSE)</f>
        <v>양방향미디어와서비스</v>
      </c>
      <c r="E962">
        <v>5450</v>
      </c>
      <c r="F962">
        <v>18950</v>
      </c>
      <c r="G962" s="7">
        <v>20550</v>
      </c>
      <c r="H962" t="s">
        <v>904</v>
      </c>
      <c r="I962" s="7">
        <f>VALUE(LEFT(H962,FIND("/",H962)-1)) + VALUE(MID(H962,FIND("/",H962)+1,LEN(H962)))</f>
        <v>6761196</v>
      </c>
      <c r="J962" s="1">
        <v>149270</v>
      </c>
      <c r="K962" s="1">
        <f>G962*I962/(10^8)</f>
        <v>1389.425778</v>
      </c>
      <c r="L962">
        <v>51</v>
      </c>
      <c r="M962">
        <v>64</v>
      </c>
      <c r="N962">
        <v>100</v>
      </c>
      <c r="O962">
        <v>97</v>
      </c>
      <c r="P962">
        <v>62</v>
      </c>
      <c r="Q962" s="3"/>
      <c r="R962" s="3"/>
      <c r="S962" s="3"/>
      <c r="T962">
        <v>15</v>
      </c>
      <c r="U962">
        <v>-3</v>
      </c>
      <c r="V962">
        <v>-4</v>
      </c>
      <c r="W962">
        <v>-17</v>
      </c>
      <c r="X962">
        <v>-24</v>
      </c>
      <c r="Y962" s="3"/>
      <c r="Z962" s="3"/>
      <c r="AA962" s="3"/>
      <c r="AB962">
        <v>14</v>
      </c>
      <c r="AC962">
        <v>-8</v>
      </c>
      <c r="AD962">
        <v>-22</v>
      </c>
      <c r="AE962">
        <v>-20</v>
      </c>
      <c r="AF962">
        <v>-40</v>
      </c>
      <c r="AG962" s="3"/>
      <c r="AH962" s="3"/>
      <c r="AI962" s="3"/>
      <c r="AJ962">
        <v>71</v>
      </c>
      <c r="AK962">
        <v>116</v>
      </c>
      <c r="AL962">
        <v>122</v>
      </c>
      <c r="AM962">
        <v>211</v>
      </c>
      <c r="AN962">
        <v>186</v>
      </c>
      <c r="AO962" s="3"/>
      <c r="AP962" s="3"/>
      <c r="AQ962" s="3"/>
      <c r="AR962">
        <v>5</v>
      </c>
      <c r="AS962">
        <v>54</v>
      </c>
      <c r="AT962">
        <v>98</v>
      </c>
      <c r="AU962">
        <v>34</v>
      </c>
      <c r="AV962">
        <v>49</v>
      </c>
      <c r="AW962" s="3"/>
      <c r="AX962" s="3"/>
      <c r="AY962" s="3"/>
      <c r="AZ962">
        <v>66</v>
      </c>
      <c r="BA962">
        <v>62</v>
      </c>
      <c r="BB962">
        <v>24</v>
      </c>
      <c r="BC962">
        <v>178</v>
      </c>
      <c r="BD962">
        <v>136</v>
      </c>
      <c r="BE962" s="3"/>
      <c r="BF962" s="3"/>
      <c r="BG962" s="3"/>
      <c r="BH962">
        <v>66</v>
      </c>
      <c r="BI962">
        <v>62</v>
      </c>
      <c r="BJ962">
        <v>24</v>
      </c>
      <c r="BK962">
        <v>178</v>
      </c>
      <c r="BL962">
        <v>135</v>
      </c>
      <c r="BM962" s="3"/>
      <c r="BN962" s="3"/>
      <c r="BO962" s="3"/>
      <c r="BP962">
        <v>24</v>
      </c>
      <c r="BQ962">
        <v>24</v>
      </c>
      <c r="BR962">
        <v>24</v>
      </c>
      <c r="BS962">
        <v>34</v>
      </c>
      <c r="BT962">
        <v>34</v>
      </c>
      <c r="BU962" s="3"/>
      <c r="BV962" s="3"/>
      <c r="BW962" s="3"/>
      <c r="BX962" s="3"/>
      <c r="BY962" t="s">
        <v>0</v>
      </c>
      <c r="BZ962">
        <v>-18.39</v>
      </c>
      <c r="CA962">
        <v>-11.74</v>
      </c>
      <c r="CB962">
        <v>-20.260000000000002</v>
      </c>
      <c r="CC962" s="3"/>
      <c r="CD962" s="3"/>
      <c r="CE962" s="3"/>
      <c r="CF962" s="3"/>
      <c r="CG962" t="s">
        <v>0</v>
      </c>
      <c r="CH962">
        <v>-51.25</v>
      </c>
      <c r="CI962">
        <v>-19.45</v>
      </c>
      <c r="CJ962">
        <v>-27.56</v>
      </c>
      <c r="CK962" s="3"/>
      <c r="CL962" s="3"/>
      <c r="CM962" s="3"/>
      <c r="CN962">
        <v>301</v>
      </c>
      <c r="CO962">
        <v>-154</v>
      </c>
      <c r="CP962">
        <v>-413</v>
      </c>
      <c r="CQ962">
        <v>-351</v>
      </c>
      <c r="CR962">
        <v>-636</v>
      </c>
      <c r="CS962" s="3"/>
      <c r="CT962" s="3"/>
      <c r="CU962" s="3"/>
      <c r="CV962" s="3"/>
      <c r="CW962" s="3"/>
      <c r="CX962" s="3"/>
      <c r="CY962" t="s">
        <v>2</v>
      </c>
      <c r="CZ962" t="s">
        <v>2</v>
      </c>
      <c r="DA962" s="3"/>
      <c r="DB962" s="3"/>
      <c r="DC962" s="3"/>
      <c r="DD962" s="3"/>
      <c r="DE962" s="3"/>
      <c r="DF962" s="3"/>
      <c r="DG962">
        <v>2.84</v>
      </c>
      <c r="DH962">
        <v>2.34</v>
      </c>
      <c r="DI962" s="3"/>
      <c r="DJ962" s="3"/>
      <c r="DK962" s="3"/>
      <c r="DL962" s="6">
        <f>(CM962*3+CL962*2+CK962)/6</f>
        <v>0</v>
      </c>
      <c r="DM962" t="e">
        <f>BH962+(BH962*(CG962-8.25)/8.25)</f>
        <v>#VALUE!</v>
      </c>
      <c r="DN962">
        <f>BI962+(BI962*(CH962-8.25)/8.25)</f>
        <v>-385.15151515151513</v>
      </c>
      <c r="DO962">
        <f>BJ962+(BJ962*(CI962-8.25)/8.25)</f>
        <v>-56.581818181818178</v>
      </c>
      <c r="DP962">
        <f>BK962+(BK962*(CJ962-8.25)/8.25)</f>
        <v>-594.62787878787879</v>
      </c>
      <c r="DQ962">
        <f>BL962+(BL962*(CK962-8.25)/8.25)</f>
        <v>0</v>
      </c>
      <c r="DR962">
        <f>BM962+(BM962*(CL962-8.25)/8.25)</f>
        <v>0</v>
      </c>
      <c r="DS962">
        <f>BN962+(BN962*(CM962-8.25)/8.25)</f>
        <v>0</v>
      </c>
      <c r="DT962" s="8" t="e">
        <f>DM962*10^8/$I962</f>
        <v>#VALUE!</v>
      </c>
      <c r="DU962" s="8">
        <f>DN962*10^8/$I962</f>
        <v>-5696.4997783160716</v>
      </c>
      <c r="DV962" s="8">
        <f>DO962*10^8/$I962</f>
        <v>-836.86108466339658</v>
      </c>
      <c r="DW962" s="8">
        <f>DP962*10^8/$I962</f>
        <v>-8794.7144083366129</v>
      </c>
      <c r="DX962" s="8">
        <f>DQ962*10^8/$I962</f>
        <v>0</v>
      </c>
      <c r="DY962" s="8">
        <f>DR962*10^8/$I962</f>
        <v>0</v>
      </c>
      <c r="DZ962" s="8">
        <f>DS962*10^8/$I962</f>
        <v>0</v>
      </c>
      <c r="EA962" s="8" t="e">
        <f>DT962*10^8/$I962</f>
        <v>#VALUE!</v>
      </c>
      <c r="EB962" s="8">
        <f>DZ962*0.8</f>
        <v>0</v>
      </c>
      <c r="EC962" s="10">
        <f>G962-E962</f>
        <v>15100</v>
      </c>
      <c r="ED962" s="4">
        <f>EC962/E962*100</f>
        <v>277.06422018348621</v>
      </c>
      <c r="EE962" s="4">
        <f>DY962-G962</f>
        <v>-20550</v>
      </c>
      <c r="EF962" s="12">
        <f>EE962/G962</f>
        <v>-1</v>
      </c>
      <c r="EG962" s="4">
        <f>G962-F962</f>
        <v>1600</v>
      </c>
    </row>
    <row r="963" spans="1:137" x14ac:dyDescent="0.3">
      <c r="A963">
        <v>962</v>
      </c>
      <c r="B963" t="s">
        <v>7513</v>
      </c>
      <c r="C963" t="s">
        <v>3241</v>
      </c>
      <c r="D963" t="str">
        <f>VLOOKUP(C963,Sheet1!$A$2:$B$3197,2,FALSE)</f>
        <v>디스플레이장비및부품</v>
      </c>
      <c r="E963">
        <v>15300</v>
      </c>
      <c r="F963">
        <v>14600</v>
      </c>
      <c r="G963" s="7">
        <v>15550</v>
      </c>
      <c r="H963" t="s">
        <v>905</v>
      </c>
      <c r="I963" s="7">
        <f>VALUE(LEFT(H963,FIND("/",H963)-1)) + VALUE(MID(H963,FIND("/",H963)+1,LEN(H963)))</f>
        <v>7382908</v>
      </c>
      <c r="J963" s="1">
        <v>85782</v>
      </c>
      <c r="K963" s="1">
        <f>G963*I963/(10^8)</f>
        <v>1148.0421940000001</v>
      </c>
      <c r="L963">
        <v>411</v>
      </c>
      <c r="M963">
        <v>484</v>
      </c>
      <c r="N963">
        <v>511</v>
      </c>
      <c r="O963">
        <v>563</v>
      </c>
      <c r="P963">
        <v>426</v>
      </c>
      <c r="Q963" s="3"/>
      <c r="R963" s="3"/>
      <c r="S963" s="3"/>
      <c r="T963">
        <v>-14</v>
      </c>
      <c r="U963">
        <v>32</v>
      </c>
      <c r="V963">
        <v>9</v>
      </c>
      <c r="W963">
        <v>38</v>
      </c>
      <c r="X963">
        <v>26</v>
      </c>
      <c r="Y963" s="3"/>
      <c r="Z963" s="3"/>
      <c r="AA963" s="3"/>
      <c r="AB963">
        <v>-14</v>
      </c>
      <c r="AC963">
        <v>13</v>
      </c>
      <c r="AD963">
        <v>17</v>
      </c>
      <c r="AE963">
        <v>44</v>
      </c>
      <c r="AF963">
        <v>-50</v>
      </c>
      <c r="AG963" s="3"/>
      <c r="AH963" s="3"/>
      <c r="AI963" s="3"/>
      <c r="AJ963">
        <v>329</v>
      </c>
      <c r="AK963">
        <v>320</v>
      </c>
      <c r="AL963">
        <v>530</v>
      </c>
      <c r="AM963">
        <v>586</v>
      </c>
      <c r="AN963">
        <v>727</v>
      </c>
      <c r="AO963" s="3"/>
      <c r="AP963" s="3"/>
      <c r="AQ963" s="3"/>
      <c r="AR963">
        <v>325</v>
      </c>
      <c r="AS963">
        <v>269</v>
      </c>
      <c r="AT963">
        <v>459</v>
      </c>
      <c r="AU963">
        <v>318</v>
      </c>
      <c r="AV963">
        <v>508</v>
      </c>
      <c r="AW963" s="3"/>
      <c r="AX963" s="3"/>
      <c r="AY963" s="3"/>
      <c r="AZ963">
        <v>4</v>
      </c>
      <c r="BA963">
        <v>50</v>
      </c>
      <c r="BB963">
        <v>71</v>
      </c>
      <c r="BC963">
        <v>268</v>
      </c>
      <c r="BD963">
        <v>219</v>
      </c>
      <c r="BE963" s="3"/>
      <c r="BF963" s="3"/>
      <c r="BG963" s="3"/>
      <c r="BH963">
        <v>4</v>
      </c>
      <c r="BI963">
        <v>50</v>
      </c>
      <c r="BJ963">
        <v>71</v>
      </c>
      <c r="BK963">
        <v>268</v>
      </c>
      <c r="BL963">
        <v>219</v>
      </c>
      <c r="BM963" s="3"/>
      <c r="BN963" s="3"/>
      <c r="BO963" s="3"/>
      <c r="BP963">
        <v>22</v>
      </c>
      <c r="BQ963">
        <v>24</v>
      </c>
      <c r="BR963">
        <v>25</v>
      </c>
      <c r="BS963">
        <v>31</v>
      </c>
      <c r="BT963">
        <v>32</v>
      </c>
      <c r="BU963" s="3"/>
      <c r="BV963" s="3"/>
      <c r="BW963" s="3"/>
      <c r="BX963" t="s">
        <v>0</v>
      </c>
      <c r="BY963">
        <v>3.92</v>
      </c>
      <c r="BZ963">
        <v>4</v>
      </c>
      <c r="CA963">
        <v>7.97</v>
      </c>
      <c r="CB963">
        <v>-7.58</v>
      </c>
      <c r="CC963" s="3"/>
      <c r="CD963" s="3"/>
      <c r="CE963" s="3"/>
      <c r="CF963" t="s">
        <v>0</v>
      </c>
      <c r="CG963">
        <v>46.48</v>
      </c>
      <c r="CH963">
        <v>28.08</v>
      </c>
      <c r="CI963">
        <v>26.22</v>
      </c>
      <c r="CJ963">
        <v>-20.41</v>
      </c>
      <c r="CK963" s="3"/>
      <c r="CL963" s="3"/>
      <c r="CM963" s="3"/>
      <c r="CN963">
        <v>-333</v>
      </c>
      <c r="CO963">
        <v>287</v>
      </c>
      <c r="CP963">
        <v>346</v>
      </c>
      <c r="CQ963">
        <v>854</v>
      </c>
      <c r="CR963">
        <v>-787</v>
      </c>
      <c r="CS963" s="3"/>
      <c r="CT963" s="3"/>
      <c r="CU963" s="3"/>
      <c r="CV963" s="3"/>
      <c r="CW963" s="3"/>
      <c r="CX963" s="3"/>
      <c r="CY963">
        <v>13.81</v>
      </c>
      <c r="CZ963" t="s">
        <v>2</v>
      </c>
      <c r="DA963" s="3"/>
      <c r="DB963" s="3"/>
      <c r="DC963" s="3"/>
      <c r="DD963" s="3"/>
      <c r="DE963" s="3"/>
      <c r="DF963" s="3"/>
      <c r="DG963">
        <v>2.77</v>
      </c>
      <c r="DH963">
        <v>4.09</v>
      </c>
      <c r="DI963" s="3"/>
      <c r="DJ963" s="3"/>
      <c r="DK963" s="3"/>
      <c r="DL963" s="6">
        <f>(CM963*3+CL963*2+CK963)/6</f>
        <v>0</v>
      </c>
      <c r="DM963">
        <f>BH963+(BH963*(CG963-8.25)/8.25)</f>
        <v>22.535757575757575</v>
      </c>
      <c r="DN963">
        <f>BI963+(BI963*(CH963-8.25)/8.25)</f>
        <v>170.18181818181819</v>
      </c>
      <c r="DO963">
        <f>BJ963+(BJ963*(CI963-8.25)/8.25)</f>
        <v>225.65090909090907</v>
      </c>
      <c r="DP963">
        <f>BK963+(BK963*(CJ963-8.25)/8.25)</f>
        <v>-663.01575757575756</v>
      </c>
      <c r="DQ963">
        <f>BL963+(BL963*(CK963-8.25)/8.25)</f>
        <v>0</v>
      </c>
      <c r="DR963">
        <f>BM963+(BM963*(CL963-8.25)/8.25)</f>
        <v>0</v>
      </c>
      <c r="DS963">
        <f>BN963+(BN963*(CM963-8.25)/8.25)</f>
        <v>0</v>
      </c>
      <c r="DT963" s="8">
        <f>DM963*10^8/$I963</f>
        <v>305.24229173325165</v>
      </c>
      <c r="DU963" s="8">
        <f>DN963*10^8/$I963</f>
        <v>2305.0784078823435</v>
      </c>
      <c r="DV963" s="8">
        <f>DO963*10^8/$I963</f>
        <v>3056.3960581780116</v>
      </c>
      <c r="DW963" s="8">
        <f>DP963*10^8/$I963</f>
        <v>-8980.4147305608785</v>
      </c>
      <c r="DX963" s="8">
        <f>DQ963*10^8/$I963</f>
        <v>0</v>
      </c>
      <c r="DY963" s="8">
        <f>DR963*10^8/$I963</f>
        <v>0</v>
      </c>
      <c r="DZ963" s="8">
        <f>DS963*10^8/$I963</f>
        <v>0</v>
      </c>
      <c r="EA963" s="8">
        <f>DT963*10^8/$I963</f>
        <v>4134.4452854248166</v>
      </c>
      <c r="EB963" s="8">
        <f>DZ963*0.8</f>
        <v>0</v>
      </c>
      <c r="EC963" s="10">
        <f>G963-E963</f>
        <v>250</v>
      </c>
      <c r="ED963" s="4">
        <f>EC963/E963*100</f>
        <v>1.6339869281045754</v>
      </c>
      <c r="EE963" s="4">
        <f>DY963-G963</f>
        <v>-15550</v>
      </c>
      <c r="EF963" s="12">
        <f>EE963/G963</f>
        <v>-1</v>
      </c>
      <c r="EG963" s="4">
        <f>G963-F963</f>
        <v>950</v>
      </c>
    </row>
    <row r="964" spans="1:137" x14ac:dyDescent="0.3">
      <c r="A964">
        <v>963</v>
      </c>
      <c r="B964" t="s">
        <v>7362</v>
      </c>
      <c r="C964" t="s">
        <v>3242</v>
      </c>
      <c r="D964" t="str">
        <f>VLOOKUP(C964,Sheet1!$A$2:$B$3197,2,FALSE)</f>
        <v>가정용기기와용품</v>
      </c>
      <c r="E964">
        <v>7970</v>
      </c>
      <c r="F964">
        <v>12200</v>
      </c>
      <c r="G964" s="7">
        <v>11650</v>
      </c>
      <c r="H964" t="s">
        <v>906</v>
      </c>
      <c r="I964" s="7">
        <f>VALUE(LEFT(H964,FIND("/",H964)-1)) + VALUE(MID(H964,FIND("/",H964)+1,LEN(H964)))</f>
        <v>7673055</v>
      </c>
      <c r="J964">
        <v>0</v>
      </c>
      <c r="K964" s="1">
        <f>G964*I964/(10^8)</f>
        <v>893.91090750000001</v>
      </c>
      <c r="L964">
        <v>55</v>
      </c>
      <c r="M964">
        <v>79</v>
      </c>
      <c r="N964">
        <v>85</v>
      </c>
      <c r="O964">
        <v>97</v>
      </c>
      <c r="P964">
        <v>82</v>
      </c>
      <c r="Q964" s="3"/>
      <c r="R964" s="3"/>
      <c r="S964" s="3"/>
      <c r="T964">
        <v>10</v>
      </c>
      <c r="U964">
        <v>22</v>
      </c>
      <c r="V964">
        <v>21</v>
      </c>
      <c r="W964">
        <v>13</v>
      </c>
      <c r="X964">
        <v>-10</v>
      </c>
      <c r="Y964" s="3"/>
      <c r="Z964" s="3"/>
      <c r="AA964" s="3"/>
      <c r="AB964">
        <v>6</v>
      </c>
      <c r="AC964">
        <v>19</v>
      </c>
      <c r="AD964">
        <v>6</v>
      </c>
      <c r="AE964">
        <v>10</v>
      </c>
      <c r="AF964">
        <v>-19</v>
      </c>
      <c r="AG964" s="3"/>
      <c r="AH964" s="3"/>
      <c r="AI964" s="3"/>
      <c r="AJ964">
        <v>148</v>
      </c>
      <c r="AK964">
        <v>159</v>
      </c>
      <c r="AL964">
        <v>180</v>
      </c>
      <c r="AM964">
        <v>301</v>
      </c>
      <c r="AN964">
        <v>292</v>
      </c>
      <c r="AO964" s="3"/>
      <c r="AP964" s="3"/>
      <c r="AQ964" s="3"/>
      <c r="AR964">
        <v>114</v>
      </c>
      <c r="AS964">
        <v>120</v>
      </c>
      <c r="AT964">
        <v>124</v>
      </c>
      <c r="AU964">
        <v>86</v>
      </c>
      <c r="AV964">
        <v>92</v>
      </c>
      <c r="AW964" s="3"/>
      <c r="AX964" s="3"/>
      <c r="AY964" s="3"/>
      <c r="AZ964">
        <v>33</v>
      </c>
      <c r="BA964">
        <v>39</v>
      </c>
      <c r="BB964">
        <v>57</v>
      </c>
      <c r="BC964">
        <v>216</v>
      </c>
      <c r="BD964">
        <v>200</v>
      </c>
      <c r="BE964" s="3"/>
      <c r="BF964" s="3"/>
      <c r="BG964" s="3"/>
      <c r="BH964">
        <v>33</v>
      </c>
      <c r="BI964">
        <v>39</v>
      </c>
      <c r="BJ964">
        <v>57</v>
      </c>
      <c r="BK964">
        <v>216</v>
      </c>
      <c r="BL964">
        <v>200</v>
      </c>
      <c r="BM964" s="3"/>
      <c r="BN964" s="3"/>
      <c r="BO964" s="3"/>
      <c r="BP964">
        <v>24</v>
      </c>
      <c r="BQ964">
        <v>26</v>
      </c>
      <c r="BR964">
        <v>27</v>
      </c>
      <c r="BS964">
        <v>37</v>
      </c>
      <c r="BT964">
        <v>38</v>
      </c>
      <c r="BU964" s="3"/>
      <c r="BV964" s="3"/>
      <c r="BW964" s="3"/>
      <c r="BX964" t="s">
        <v>0</v>
      </c>
      <c r="BY964">
        <v>12.35</v>
      </c>
      <c r="BZ964">
        <v>3.82</v>
      </c>
      <c r="CA964">
        <v>4.0999999999999996</v>
      </c>
      <c r="CB964">
        <v>-6.56</v>
      </c>
      <c r="CC964" s="3"/>
      <c r="CD964" s="3"/>
      <c r="CE964" s="3"/>
      <c r="CF964" t="s">
        <v>0</v>
      </c>
      <c r="CG964">
        <v>52.45</v>
      </c>
      <c r="CH964">
        <v>13.58</v>
      </c>
      <c r="CI964">
        <v>7.25</v>
      </c>
      <c r="CJ964">
        <v>-9.3699999999999992</v>
      </c>
      <c r="CK964" s="3"/>
      <c r="CL964" s="3"/>
      <c r="CM964" s="3"/>
      <c r="CN964">
        <v>119</v>
      </c>
      <c r="CO964">
        <v>340</v>
      </c>
      <c r="CP964">
        <v>114</v>
      </c>
      <c r="CQ964">
        <v>155</v>
      </c>
      <c r="CR964">
        <v>-260</v>
      </c>
      <c r="CS964" s="3"/>
      <c r="CT964" s="3"/>
      <c r="CU964" s="3"/>
      <c r="CV964" s="3"/>
      <c r="CW964" s="3"/>
      <c r="CX964" s="3"/>
      <c r="CY964">
        <v>51.79</v>
      </c>
      <c r="CZ964" t="s">
        <v>2</v>
      </c>
      <c r="DA964" s="3"/>
      <c r="DB964" s="3"/>
      <c r="DC964" s="3"/>
      <c r="DD964" s="3"/>
      <c r="DE964" s="3"/>
      <c r="DF964" s="3"/>
      <c r="DG964">
        <v>2.77</v>
      </c>
      <c r="DH964">
        <v>2.92</v>
      </c>
      <c r="DI964" s="3"/>
      <c r="DJ964" s="3"/>
      <c r="DK964" s="3"/>
      <c r="DL964" s="6">
        <f>(CM964*3+CL964*2+CK964)/6</f>
        <v>0</v>
      </c>
      <c r="DM964">
        <f>BH964+(BH964*(CG964-8.25)/8.25)</f>
        <v>209.8</v>
      </c>
      <c r="DN964">
        <f>BI964+(BI964*(CH964-8.25)/8.25)</f>
        <v>64.196363636363628</v>
      </c>
      <c r="DO964">
        <f>BJ964+(BJ964*(CI964-8.25)/8.25)</f>
        <v>50.090909090909093</v>
      </c>
      <c r="DP964">
        <f>BK964+(BK964*(CJ964-8.25)/8.25)</f>
        <v>-245.3236363636363</v>
      </c>
      <c r="DQ964">
        <f>BL964+(BL964*(CK964-8.25)/8.25)</f>
        <v>0</v>
      </c>
      <c r="DR964">
        <f>BM964+(BM964*(CL964-8.25)/8.25)</f>
        <v>0</v>
      </c>
      <c r="DS964">
        <f>BN964+(BN964*(CM964-8.25)/8.25)</f>
        <v>0</v>
      </c>
      <c r="DT964" s="8">
        <f>DM964*10^8/$I964</f>
        <v>2734.2434010964344</v>
      </c>
      <c r="DU964" s="8">
        <f>DN964*10^8/$I964</f>
        <v>836.64672853724664</v>
      </c>
      <c r="DV964" s="8">
        <f>DO964*10^8/$I964</f>
        <v>652.81571800161851</v>
      </c>
      <c r="DW964" s="8">
        <f>DP964*10^8/$I964</f>
        <v>-3197.2094082948224</v>
      </c>
      <c r="DX964" s="8">
        <f>DQ964*10^8/$I964</f>
        <v>0</v>
      </c>
      <c r="DY964" s="8">
        <f>DR964*10^8/$I964</f>
        <v>0</v>
      </c>
      <c r="DZ964" s="8">
        <f>DS964*10^8/$I964</f>
        <v>0</v>
      </c>
      <c r="EA964" s="8">
        <f>DT964*10^8/$I964</f>
        <v>35634.351651284065</v>
      </c>
      <c r="EB964" s="8">
        <f>DZ964*0.8</f>
        <v>0</v>
      </c>
      <c r="EC964" s="10">
        <f>G964-E964</f>
        <v>3680</v>
      </c>
      <c r="ED964" s="4">
        <f>EC964/E964*100</f>
        <v>46.173149309912169</v>
      </c>
      <c r="EE964" s="4">
        <f>DY964-G964</f>
        <v>-11650</v>
      </c>
      <c r="EF964" s="12">
        <f>EE964/G964</f>
        <v>-1</v>
      </c>
      <c r="EG964" s="4">
        <f>G964-F964</f>
        <v>-550</v>
      </c>
    </row>
    <row r="965" spans="1:137" x14ac:dyDescent="0.3">
      <c r="A965">
        <v>964</v>
      </c>
      <c r="B965" t="s">
        <v>7283</v>
      </c>
      <c r="C965" t="s">
        <v>3243</v>
      </c>
      <c r="D965" t="str">
        <f>VLOOKUP(C965,Sheet1!$A$2:$B$3197,2,FALSE)</f>
        <v>제약</v>
      </c>
      <c r="E965" s="7">
        <v>10900</v>
      </c>
      <c r="F965" s="7">
        <v>10200</v>
      </c>
      <c r="G965" s="7">
        <v>10100</v>
      </c>
      <c r="H965" t="s">
        <v>907</v>
      </c>
      <c r="I965" s="7">
        <f>VALUE(LEFT(H965,FIND("/",H965)-1)) + VALUE(MID(H965,FIND("/",H965)+1,LEN(H965)))</f>
        <v>7929338</v>
      </c>
      <c r="J965">
        <v>0</v>
      </c>
      <c r="K965" s="1">
        <f>G965*I965/(10^8)</f>
        <v>800.86313800000005</v>
      </c>
      <c r="L965">
        <v>157</v>
      </c>
      <c r="M965">
        <v>168</v>
      </c>
      <c r="N965">
        <v>198</v>
      </c>
      <c r="O965">
        <v>300</v>
      </c>
      <c r="P965">
        <v>394</v>
      </c>
      <c r="Q965" s="3"/>
      <c r="R965" s="3"/>
      <c r="S965" s="3"/>
      <c r="T965">
        <v>32</v>
      </c>
      <c r="U965">
        <v>41</v>
      </c>
      <c r="V965">
        <v>56</v>
      </c>
      <c r="W965">
        <v>72</v>
      </c>
      <c r="X965">
        <v>43</v>
      </c>
      <c r="Y965" s="3"/>
      <c r="Z965" s="3"/>
      <c r="AA965" s="3"/>
      <c r="AB965">
        <v>27</v>
      </c>
      <c r="AC965">
        <v>37</v>
      </c>
      <c r="AD965">
        <v>48</v>
      </c>
      <c r="AE965">
        <v>72</v>
      </c>
      <c r="AF965">
        <v>29</v>
      </c>
      <c r="AG965" s="3"/>
      <c r="AH965" s="3"/>
      <c r="AI965" s="3"/>
      <c r="AJ965">
        <v>263</v>
      </c>
      <c r="AK965">
        <v>289</v>
      </c>
      <c r="AL965">
        <v>335</v>
      </c>
      <c r="AM965">
        <v>678</v>
      </c>
      <c r="AN965">
        <v>690</v>
      </c>
      <c r="AO965" s="3"/>
      <c r="AP965" s="3"/>
      <c r="AQ965" s="3"/>
      <c r="AR965">
        <v>108</v>
      </c>
      <c r="AS965">
        <v>98</v>
      </c>
      <c r="AT965">
        <v>64</v>
      </c>
      <c r="AU965">
        <v>123</v>
      </c>
      <c r="AV965">
        <v>133</v>
      </c>
      <c r="AW965" s="3"/>
      <c r="AX965" s="3"/>
      <c r="AY965" s="3"/>
      <c r="AZ965">
        <v>155</v>
      </c>
      <c r="BA965">
        <v>191</v>
      </c>
      <c r="BB965">
        <v>270</v>
      </c>
      <c r="BC965">
        <v>555</v>
      </c>
      <c r="BD965">
        <v>558</v>
      </c>
      <c r="BE965" s="3"/>
      <c r="BF965" s="3"/>
      <c r="BG965" s="3"/>
      <c r="BH965">
        <v>155</v>
      </c>
      <c r="BI965">
        <v>191</v>
      </c>
      <c r="BJ965">
        <v>269</v>
      </c>
      <c r="BK965">
        <v>554</v>
      </c>
      <c r="BL965">
        <v>557</v>
      </c>
      <c r="BM965" s="3"/>
      <c r="BN965" s="3"/>
      <c r="BO965" s="3"/>
      <c r="BP965">
        <v>12</v>
      </c>
      <c r="BQ965">
        <v>12</v>
      </c>
      <c r="BR965">
        <v>13</v>
      </c>
      <c r="BS965">
        <v>40</v>
      </c>
      <c r="BT965">
        <v>40</v>
      </c>
      <c r="BU965" s="3"/>
      <c r="BV965" s="3"/>
      <c r="BW965" s="3"/>
      <c r="BX965">
        <v>12.3</v>
      </c>
      <c r="BY965" t="s">
        <v>0</v>
      </c>
      <c r="BZ965">
        <v>15.44</v>
      </c>
      <c r="CA965">
        <v>14.29</v>
      </c>
      <c r="CB965">
        <v>4.1900000000000004</v>
      </c>
      <c r="CC965" s="3"/>
      <c r="CD965" s="3"/>
      <c r="CE965" s="3"/>
      <c r="CF965">
        <v>19.13</v>
      </c>
      <c r="CG965" t="s">
        <v>0</v>
      </c>
      <c r="CH965">
        <v>21.05</v>
      </c>
      <c r="CI965">
        <v>17.63</v>
      </c>
      <c r="CJ965">
        <v>5.21</v>
      </c>
      <c r="CK965" s="3"/>
      <c r="CL965" s="3"/>
      <c r="CM965" s="3"/>
      <c r="CN965">
        <v>449</v>
      </c>
      <c r="CO965">
        <v>611</v>
      </c>
      <c r="CP965">
        <v>768</v>
      </c>
      <c r="CQ965" s="1">
        <v>1092</v>
      </c>
      <c r="CR965">
        <v>365</v>
      </c>
      <c r="CS965" s="3"/>
      <c r="CT965" s="3"/>
      <c r="CU965" s="3"/>
      <c r="CV965" s="3"/>
      <c r="CW965" s="3"/>
      <c r="CX965" s="3"/>
      <c r="CY965">
        <v>10.71</v>
      </c>
      <c r="CZ965">
        <v>29.89</v>
      </c>
      <c r="DA965" s="3"/>
      <c r="DB965" s="3"/>
      <c r="DC965" s="3"/>
      <c r="DD965" s="3"/>
      <c r="DE965" s="3"/>
      <c r="DF965" s="3"/>
      <c r="DG965">
        <v>1.67</v>
      </c>
      <c r="DH965">
        <v>1.53</v>
      </c>
      <c r="DI965" s="3"/>
      <c r="DJ965" s="3"/>
      <c r="DK965" s="3"/>
      <c r="DL965" s="6">
        <f>(CM965*3+CL965*2+CK965)/6</f>
        <v>0</v>
      </c>
      <c r="DM965" t="e">
        <f>BH965+(BH965*(CG965-8.25)/8.25)</f>
        <v>#VALUE!</v>
      </c>
      <c r="DN965">
        <f>BI965+(BI965*(CH965-8.25)/8.25)</f>
        <v>487.33939393939397</v>
      </c>
      <c r="DO965">
        <f>BJ965+(BJ965*(CI965-8.25)/8.25)</f>
        <v>574.8448484848484</v>
      </c>
      <c r="DP965">
        <f>BK965+(BK965*(CJ965-8.25)/8.25)</f>
        <v>349.85939393939395</v>
      </c>
      <c r="DQ965">
        <f>BL965+(BL965*(CK965-8.25)/8.25)</f>
        <v>0</v>
      </c>
      <c r="DR965">
        <f>BM965+(BM965*(CL965-8.25)/8.25)</f>
        <v>0</v>
      </c>
      <c r="DS965">
        <f>BN965+(BN965*(CM965-8.25)/8.25)</f>
        <v>0</v>
      </c>
      <c r="DT965" s="8" t="e">
        <f>DM965*10^8/$I965</f>
        <v>#VALUE!</v>
      </c>
      <c r="DU965" s="8">
        <f>DN965*10^8/$I965</f>
        <v>6146.0287597702863</v>
      </c>
      <c r="DV965" s="8">
        <f>DO965*10^8/$I965</f>
        <v>7249.5944615407798</v>
      </c>
      <c r="DW965" s="8">
        <f>DP965*10^8/$I965</f>
        <v>4412.2144110819081</v>
      </c>
      <c r="DX965" s="8">
        <f>DQ965*10^8/$I965</f>
        <v>0</v>
      </c>
      <c r="DY965" s="8">
        <f>DR965*10^8/$I965</f>
        <v>0</v>
      </c>
      <c r="DZ965" s="8">
        <f>DS965*10^8/$I965</f>
        <v>0</v>
      </c>
      <c r="EA965" s="8" t="e">
        <f>DT965*10^8/$I965</f>
        <v>#VALUE!</v>
      </c>
      <c r="EB965" s="8">
        <f>DZ965*0.8</f>
        <v>0</v>
      </c>
      <c r="EC965" s="10">
        <f>G965-E965</f>
        <v>-800</v>
      </c>
      <c r="ED965" s="4">
        <f>EC965/E965*100</f>
        <v>-7.3394495412844041</v>
      </c>
      <c r="EE965" s="4">
        <f>DY965-G965</f>
        <v>-10100</v>
      </c>
      <c r="EF965" s="12">
        <f>EE965/G965</f>
        <v>-1</v>
      </c>
      <c r="EG965" s="4">
        <f>G965-F965</f>
        <v>-100</v>
      </c>
    </row>
    <row r="966" spans="1:137" x14ac:dyDescent="0.3">
      <c r="A966">
        <v>965</v>
      </c>
      <c r="B966" t="s">
        <v>5983</v>
      </c>
      <c r="C966" t="s">
        <v>3244</v>
      </c>
      <c r="D966" t="str">
        <f>VLOOKUP(C966,Sheet1!$A$2:$B$3197,2,FALSE)</f>
        <v>전자장비와기기</v>
      </c>
      <c r="E966">
        <v>23150</v>
      </c>
      <c r="F966">
        <v>24000</v>
      </c>
      <c r="G966" s="7">
        <v>24150</v>
      </c>
      <c r="H966" t="s">
        <v>908</v>
      </c>
      <c r="I966" s="7">
        <f>VALUE(LEFT(H966,FIND("/",H966)-1)) + VALUE(MID(H966,FIND("/",H966)+1,LEN(H966)))</f>
        <v>10518156</v>
      </c>
      <c r="J966" s="1">
        <v>532778</v>
      </c>
      <c r="K966" s="1">
        <f>G966*I966/(10^8)</f>
        <v>2540.1346739999999</v>
      </c>
      <c r="L966" s="3"/>
      <c r="M966">
        <v>191</v>
      </c>
      <c r="N966">
        <v>218</v>
      </c>
      <c r="O966">
        <v>308</v>
      </c>
      <c r="P966">
        <v>150</v>
      </c>
      <c r="Q966">
        <v>362</v>
      </c>
      <c r="R966">
        <v>490</v>
      </c>
      <c r="S966">
        <v>635</v>
      </c>
      <c r="T966" s="3"/>
      <c r="U966">
        <v>50</v>
      </c>
      <c r="V966">
        <v>62</v>
      </c>
      <c r="W966">
        <v>82</v>
      </c>
      <c r="X966">
        <v>-46</v>
      </c>
      <c r="Y966">
        <v>90</v>
      </c>
      <c r="Z966">
        <v>129</v>
      </c>
      <c r="AA966">
        <v>166</v>
      </c>
      <c r="AB966" s="3"/>
      <c r="AC966">
        <v>46</v>
      </c>
      <c r="AD966">
        <v>63</v>
      </c>
      <c r="AE966">
        <v>84</v>
      </c>
      <c r="AF966">
        <v>-40</v>
      </c>
      <c r="AG966">
        <v>93</v>
      </c>
      <c r="AH966">
        <v>128</v>
      </c>
      <c r="AI966">
        <v>178</v>
      </c>
      <c r="AJ966" s="3"/>
      <c r="AK966">
        <v>234</v>
      </c>
      <c r="AL966">
        <v>290</v>
      </c>
      <c r="AM966">
        <v>657</v>
      </c>
      <c r="AN966">
        <v>629</v>
      </c>
      <c r="AO966">
        <v>718</v>
      </c>
      <c r="AP966">
        <v>857</v>
      </c>
      <c r="AQ966" s="1">
        <v>1053</v>
      </c>
      <c r="AR966" s="3"/>
      <c r="AS966">
        <v>38</v>
      </c>
      <c r="AT966">
        <v>31</v>
      </c>
      <c r="AU966">
        <v>29</v>
      </c>
      <c r="AV966">
        <v>55</v>
      </c>
      <c r="AW966">
        <v>62</v>
      </c>
      <c r="AX966">
        <v>83</v>
      </c>
      <c r="AY966">
        <v>111</v>
      </c>
      <c r="AZ966" s="3"/>
      <c r="BA966">
        <v>196</v>
      </c>
      <c r="BB966">
        <v>259</v>
      </c>
      <c r="BC966">
        <v>628</v>
      </c>
      <c r="BD966">
        <v>574</v>
      </c>
      <c r="BE966">
        <v>656</v>
      </c>
      <c r="BF966">
        <v>774</v>
      </c>
      <c r="BG966">
        <v>942</v>
      </c>
      <c r="BH966" s="3"/>
      <c r="BI966">
        <v>196</v>
      </c>
      <c r="BJ966">
        <v>259</v>
      </c>
      <c r="BK966">
        <v>628</v>
      </c>
      <c r="BL966">
        <v>574</v>
      </c>
      <c r="BM966">
        <v>656</v>
      </c>
      <c r="BN966">
        <v>774</v>
      </c>
      <c r="BO966">
        <v>942</v>
      </c>
      <c r="BP966" s="3"/>
      <c r="BQ966">
        <v>10</v>
      </c>
      <c r="BR966">
        <v>10</v>
      </c>
      <c r="BS966">
        <v>52</v>
      </c>
      <c r="BT966">
        <v>52</v>
      </c>
      <c r="BU966">
        <v>52</v>
      </c>
      <c r="BV966">
        <v>52</v>
      </c>
      <c r="BW966">
        <v>52</v>
      </c>
      <c r="BX966" s="3"/>
      <c r="BY966" s="3"/>
      <c r="BZ966">
        <v>23.86</v>
      </c>
      <c r="CA966">
        <v>17.82</v>
      </c>
      <c r="CB966">
        <v>-6.27</v>
      </c>
      <c r="CC966">
        <v>13.81</v>
      </c>
      <c r="CD966">
        <v>16.25</v>
      </c>
      <c r="CE966">
        <v>18.64</v>
      </c>
      <c r="CF966" s="3"/>
      <c r="CG966" s="3"/>
      <c r="CH966">
        <v>27.48</v>
      </c>
      <c r="CI966">
        <v>19.03</v>
      </c>
      <c r="CJ966">
        <v>-6.7</v>
      </c>
      <c r="CK966">
        <v>15.53</v>
      </c>
      <c r="CL966">
        <v>18.600000000000001</v>
      </c>
      <c r="CM966">
        <v>19.87</v>
      </c>
      <c r="CN966" s="3"/>
      <c r="CO966">
        <v>745</v>
      </c>
      <c r="CP966">
        <v>772</v>
      </c>
      <c r="CQ966">
        <v>987</v>
      </c>
      <c r="CR966">
        <v>-389</v>
      </c>
      <c r="CS966">
        <v>908</v>
      </c>
      <c r="CT966" s="1">
        <v>1264</v>
      </c>
      <c r="CU966" s="1">
        <v>1621</v>
      </c>
      <c r="CV966" s="3"/>
      <c r="CW966" s="3"/>
      <c r="CX966" s="3"/>
      <c r="CY966">
        <v>18.850000000000001</v>
      </c>
      <c r="CZ966" t="s">
        <v>2</v>
      </c>
      <c r="DA966">
        <v>26.58</v>
      </c>
      <c r="DB966">
        <v>19.100000000000001</v>
      </c>
      <c r="DC966">
        <v>14.9</v>
      </c>
      <c r="DD966" s="3"/>
      <c r="DE966" s="3"/>
      <c r="DF966" s="3"/>
      <c r="DG966">
        <v>3.05</v>
      </c>
      <c r="DH966">
        <v>4.1500000000000004</v>
      </c>
      <c r="DI966">
        <v>3.87</v>
      </c>
      <c r="DJ966">
        <v>3.28</v>
      </c>
      <c r="DK966">
        <v>2.7</v>
      </c>
      <c r="DL966" s="6">
        <f>(CM966*3+CL966*2+CK966)/6</f>
        <v>18.723333333333333</v>
      </c>
      <c r="DM966">
        <f>BH966+(BH966*(CG966-8.25)/8.25)</f>
        <v>0</v>
      </c>
      <c r="DN966">
        <f>BI966+(BI966*(CH966-8.25)/8.25)</f>
        <v>652.85818181818183</v>
      </c>
      <c r="DO966">
        <f>BJ966+(BJ966*(CI966-8.25)/8.25)</f>
        <v>597.42666666666673</v>
      </c>
      <c r="DP966">
        <f>BK966+(BK966*(CJ966-8.25)/8.25)</f>
        <v>-510.0121212121212</v>
      </c>
      <c r="DQ966">
        <f>BL966+(BL966*(CK966-8.25)/8.25)</f>
        <v>1080.5115151515151</v>
      </c>
      <c r="DR966">
        <f>BM966+(BM966*(CL966-8.25)/8.25)</f>
        <v>1478.9818181818182</v>
      </c>
      <c r="DS966">
        <f>BN966+(BN966*(CM966-8.25)/8.25)</f>
        <v>1864.1672727272728</v>
      </c>
      <c r="DT966" s="8">
        <f>DM966*10^8/$I966</f>
        <v>0</v>
      </c>
      <c r="DU966" s="8">
        <f>DN966*10^8/$I966</f>
        <v>6206.9642418136964</v>
      </c>
      <c r="DV966" s="8">
        <f>DO966*10^8/$I966</f>
        <v>5679.9563218749245</v>
      </c>
      <c r="DW966" s="8">
        <f>DP966*10^8/$I966</f>
        <v>-4848.8739015861829</v>
      </c>
      <c r="DX966" s="8">
        <f>DQ966*10^8/$I966</f>
        <v>10272.82268062496</v>
      </c>
      <c r="DY966" s="8">
        <f>DR966*10^8/$I966</f>
        <v>14061.227254870704</v>
      </c>
      <c r="DZ966" s="8">
        <f>DS966*10^8/$I966</f>
        <v>17723.327860199763</v>
      </c>
      <c r="EA966" s="8">
        <f>DT966*10^8/$I966</f>
        <v>0</v>
      </c>
      <c r="EB966" s="8">
        <f>DZ966*0.8</f>
        <v>14178.66228815981</v>
      </c>
      <c r="EC966" s="10">
        <f>G966-E966</f>
        <v>1000</v>
      </c>
      <c r="ED966" s="4">
        <f>EC966/E966*100</f>
        <v>4.319654427645788</v>
      </c>
      <c r="EE966" s="4">
        <f>DY966-G966</f>
        <v>-10088.772745129296</v>
      </c>
      <c r="EF966" s="12">
        <f>EE966/G966</f>
        <v>-0.41775456501570585</v>
      </c>
      <c r="EG966" s="4">
        <f>G966-F966</f>
        <v>150</v>
      </c>
    </row>
    <row r="967" spans="1:137" x14ac:dyDescent="0.3">
      <c r="A967">
        <v>966</v>
      </c>
      <c r="B967" t="s">
        <v>5875</v>
      </c>
      <c r="C967" t="s">
        <v>3245</v>
      </c>
      <c r="D967" t="str">
        <f>VLOOKUP(C967,Sheet1!$A$2:$B$3197,2,FALSE)</f>
        <v>소프트웨어</v>
      </c>
      <c r="E967">
        <v>26850</v>
      </c>
      <c r="F967">
        <v>23150</v>
      </c>
      <c r="G967" s="7">
        <v>22800</v>
      </c>
      <c r="H967" t="s">
        <v>909</v>
      </c>
      <c r="I967" s="7">
        <f>VALUE(LEFT(H967,FIND("/",H967)-1)) + VALUE(MID(H967,FIND("/",H967)+1,LEN(H967)))</f>
        <v>4353577</v>
      </c>
      <c r="J967" s="1">
        <v>93130</v>
      </c>
      <c r="K967" s="1">
        <f>G967*I967/(10^8)</f>
        <v>992.61555599999997</v>
      </c>
      <c r="L967" s="3"/>
      <c r="M967">
        <v>238</v>
      </c>
      <c r="N967">
        <v>280</v>
      </c>
      <c r="O967">
        <v>325</v>
      </c>
      <c r="P967">
        <v>290</v>
      </c>
      <c r="Q967">
        <v>401</v>
      </c>
      <c r="R967">
        <v>487</v>
      </c>
      <c r="S967" s="3"/>
      <c r="T967" s="3"/>
      <c r="U967">
        <v>9</v>
      </c>
      <c r="V967">
        <v>35</v>
      </c>
      <c r="W967">
        <v>41</v>
      </c>
      <c r="X967">
        <v>21</v>
      </c>
      <c r="Y967">
        <v>77</v>
      </c>
      <c r="Z967">
        <v>111</v>
      </c>
      <c r="AA967" s="3"/>
      <c r="AB967" s="3"/>
      <c r="AC967">
        <v>6</v>
      </c>
      <c r="AD967">
        <v>41</v>
      </c>
      <c r="AE967">
        <v>-113</v>
      </c>
      <c r="AF967">
        <v>6</v>
      </c>
      <c r="AG967">
        <v>62</v>
      </c>
      <c r="AH967">
        <v>80</v>
      </c>
      <c r="AI967" s="3"/>
      <c r="AJ967" s="3"/>
      <c r="AK967">
        <v>128</v>
      </c>
      <c r="AL967">
        <v>224</v>
      </c>
      <c r="AM967">
        <v>590</v>
      </c>
      <c r="AN967">
        <v>574</v>
      </c>
      <c r="AO967">
        <v>672</v>
      </c>
      <c r="AP967">
        <v>768</v>
      </c>
      <c r="AQ967" s="3"/>
      <c r="AR967" s="3"/>
      <c r="AS967">
        <v>72</v>
      </c>
      <c r="AT967">
        <v>115</v>
      </c>
      <c r="AU967">
        <v>129</v>
      </c>
      <c r="AV967">
        <v>81</v>
      </c>
      <c r="AW967">
        <v>141</v>
      </c>
      <c r="AX967">
        <v>157</v>
      </c>
      <c r="AY967" s="3"/>
      <c r="AZ967" s="3"/>
      <c r="BA967">
        <v>56</v>
      </c>
      <c r="BB967">
        <v>109</v>
      </c>
      <c r="BC967">
        <v>461</v>
      </c>
      <c r="BD967">
        <v>493</v>
      </c>
      <c r="BE967">
        <v>531</v>
      </c>
      <c r="BF967">
        <v>611</v>
      </c>
      <c r="BG967" s="3"/>
      <c r="BH967" s="3"/>
      <c r="BI967">
        <v>56</v>
      </c>
      <c r="BJ967">
        <v>106</v>
      </c>
      <c r="BK967">
        <v>454</v>
      </c>
      <c r="BL967">
        <v>479</v>
      </c>
      <c r="BM967">
        <v>525</v>
      </c>
      <c r="BN967">
        <v>605</v>
      </c>
      <c r="BO967" s="3"/>
      <c r="BP967" s="3"/>
      <c r="BQ967">
        <v>14</v>
      </c>
      <c r="BR967">
        <v>14</v>
      </c>
      <c r="BS967">
        <v>20</v>
      </c>
      <c r="BT967">
        <v>22</v>
      </c>
      <c r="BU967">
        <v>20</v>
      </c>
      <c r="BV967">
        <v>20</v>
      </c>
      <c r="BW967" s="3"/>
      <c r="BX967" s="3"/>
      <c r="BY967" s="3"/>
      <c r="BZ967">
        <v>23.26</v>
      </c>
      <c r="CA967">
        <v>-27.7</v>
      </c>
      <c r="CB967">
        <v>1.08</v>
      </c>
      <c r="CC967">
        <v>9.9499999999999993</v>
      </c>
      <c r="CD967">
        <v>11.11</v>
      </c>
      <c r="CE967" s="3"/>
      <c r="CF967" s="3"/>
      <c r="CG967" s="3"/>
      <c r="CH967">
        <v>49.67</v>
      </c>
      <c r="CI967">
        <v>-40.57</v>
      </c>
      <c r="CJ967">
        <v>2.54</v>
      </c>
      <c r="CK967">
        <v>12.55</v>
      </c>
      <c r="CL967">
        <v>14.34</v>
      </c>
      <c r="CM967" s="3"/>
      <c r="CN967" s="3"/>
      <c r="CO967">
        <v>230</v>
      </c>
      <c r="CP967" s="1">
        <v>1305</v>
      </c>
      <c r="CQ967" s="1">
        <v>-3109</v>
      </c>
      <c r="CR967">
        <v>273</v>
      </c>
      <c r="CS967" s="1">
        <v>1447</v>
      </c>
      <c r="CT967" s="1">
        <v>1861</v>
      </c>
      <c r="CU967" s="3"/>
      <c r="CV967" s="3"/>
      <c r="CW967" s="3"/>
      <c r="CX967" s="3"/>
      <c r="CY967" t="s">
        <v>2</v>
      </c>
      <c r="CZ967">
        <v>96.01</v>
      </c>
      <c r="DA967">
        <v>15.76</v>
      </c>
      <c r="DB967">
        <v>12.25</v>
      </c>
      <c r="DC967" s="3"/>
      <c r="DD967" s="3"/>
      <c r="DE967" s="3"/>
      <c r="DF967" s="3"/>
      <c r="DG967">
        <v>2.83</v>
      </c>
      <c r="DH967">
        <v>2.14</v>
      </c>
      <c r="DI967">
        <v>1.72</v>
      </c>
      <c r="DJ967">
        <v>1.51</v>
      </c>
      <c r="DK967" s="3"/>
      <c r="DL967" s="6">
        <f>(CM967*3+CL967*2+CK967)/6</f>
        <v>6.871666666666667</v>
      </c>
      <c r="DM967">
        <f>BH967+(BH967*(CG967-8.25)/8.25)</f>
        <v>0</v>
      </c>
      <c r="DN967">
        <f>BI967+(BI967*(CH967-8.25)/8.25)</f>
        <v>337.15393939393937</v>
      </c>
      <c r="DO967">
        <f>BJ967+(BJ967*(CI967-8.25)/8.25)</f>
        <v>-521.26303030303029</v>
      </c>
      <c r="DP967">
        <f>BK967+(BK967*(CJ967-8.25)/8.25)</f>
        <v>139.77696969696967</v>
      </c>
      <c r="DQ967">
        <f>BL967+(BL967*(CK967-8.25)/8.25)</f>
        <v>728.66060606060614</v>
      </c>
      <c r="DR967">
        <f>BM967+(BM967*(CL967-8.25)/8.25)</f>
        <v>912.5454545454545</v>
      </c>
      <c r="DS967">
        <f>BN967+(BN967*(CM967-8.25)/8.25)</f>
        <v>0</v>
      </c>
      <c r="DT967" s="8">
        <f>DM967*10^8/$I967</f>
        <v>0</v>
      </c>
      <c r="DU967" s="8">
        <f>DN967*10^8/$I967</f>
        <v>7744.297146781586</v>
      </c>
      <c r="DV967" s="8">
        <f>DO967*10^8/$I967</f>
        <v>-11973.212608919754</v>
      </c>
      <c r="DW967" s="8">
        <f>DP967*10^8/$I967</f>
        <v>3210.6235791159702</v>
      </c>
      <c r="DX967" s="8">
        <f>DQ967*10^8/$I967</f>
        <v>16737.05566849067</v>
      </c>
      <c r="DY967" s="8">
        <f>DR967*10^8/$I967</f>
        <v>20960.820367836714</v>
      </c>
      <c r="DZ967" s="8">
        <f>DS967*10^8/$I967</f>
        <v>0</v>
      </c>
      <c r="EA967" s="8">
        <f>DT967*10^8/$I967</f>
        <v>0</v>
      </c>
      <c r="EB967" s="8">
        <f>DZ967*0.8</f>
        <v>0</v>
      </c>
      <c r="EC967" s="10">
        <f>G967-E967</f>
        <v>-4050</v>
      </c>
      <c r="ED967" s="4">
        <f>EC967/E967*100</f>
        <v>-15.083798882681565</v>
      </c>
      <c r="EE967" s="4">
        <f>DY967-G967</f>
        <v>-1839.1796321632864</v>
      </c>
      <c r="EF967" s="12">
        <f>EE967/G967</f>
        <v>-8.0665773340495017E-2</v>
      </c>
      <c r="EG967" s="4">
        <f>G967-F967</f>
        <v>-350</v>
      </c>
    </row>
    <row r="968" spans="1:137" x14ac:dyDescent="0.3">
      <c r="A968">
        <v>967</v>
      </c>
      <c r="B968" t="s">
        <v>7367</v>
      </c>
      <c r="C968" t="s">
        <v>3246</v>
      </c>
      <c r="D968" t="str">
        <f>VLOOKUP(C968,Sheet1!$A$2:$B$3197,2,FALSE)</f>
        <v>제약</v>
      </c>
      <c r="E968" s="7">
        <v>14700</v>
      </c>
      <c r="F968" s="7">
        <v>12200</v>
      </c>
      <c r="G968" s="7">
        <v>11800</v>
      </c>
      <c r="H968" t="s">
        <v>910</v>
      </c>
      <c r="I968" s="7">
        <f>VALUE(LEFT(H968,FIND("/",H968)-1)) + VALUE(MID(H968,FIND("/",H968)+1,LEN(H968)))</f>
        <v>17752276</v>
      </c>
      <c r="J968" s="1">
        <v>630700</v>
      </c>
      <c r="K968" s="1">
        <f>G968*I968/(10^8)</f>
        <v>2094.768568</v>
      </c>
      <c r="L968">
        <v>367</v>
      </c>
      <c r="M968">
        <v>451</v>
      </c>
      <c r="N968">
        <v>539</v>
      </c>
      <c r="O968">
        <v>669</v>
      </c>
      <c r="P968">
        <v>756</v>
      </c>
      <c r="Q968" s="3"/>
      <c r="R968" s="3"/>
      <c r="S968" s="3"/>
      <c r="T968">
        <v>46</v>
      </c>
      <c r="U968">
        <v>52</v>
      </c>
      <c r="V968">
        <v>84</v>
      </c>
      <c r="W968">
        <v>76</v>
      </c>
      <c r="X968">
        <v>23</v>
      </c>
      <c r="Y968" s="3"/>
      <c r="Z968" s="3"/>
      <c r="AA968" s="3"/>
      <c r="AB968">
        <v>36</v>
      </c>
      <c r="AC968">
        <v>41</v>
      </c>
      <c r="AD968">
        <v>57</v>
      </c>
      <c r="AE968">
        <v>57</v>
      </c>
      <c r="AF968">
        <v>15</v>
      </c>
      <c r="AG968" s="3"/>
      <c r="AH968" s="3"/>
      <c r="AI968" s="3"/>
      <c r="AJ968">
        <v>284</v>
      </c>
      <c r="AK968">
        <v>329</v>
      </c>
      <c r="AL968">
        <v>390</v>
      </c>
      <c r="AM968" s="1">
        <v>1067</v>
      </c>
      <c r="AN968" s="1">
        <v>1146</v>
      </c>
      <c r="AO968" s="3"/>
      <c r="AP968" s="3"/>
      <c r="AQ968" s="3"/>
      <c r="AR968">
        <v>72</v>
      </c>
      <c r="AS968">
        <v>80</v>
      </c>
      <c r="AT968">
        <v>101</v>
      </c>
      <c r="AU968">
        <v>235</v>
      </c>
      <c r="AV968">
        <v>315</v>
      </c>
      <c r="AW968" s="3"/>
      <c r="AX968" s="3"/>
      <c r="AY968" s="3"/>
      <c r="AZ968">
        <v>212</v>
      </c>
      <c r="BA968">
        <v>248</v>
      </c>
      <c r="BB968">
        <v>288</v>
      </c>
      <c r="BC968">
        <v>832</v>
      </c>
      <c r="BD968">
        <v>831</v>
      </c>
      <c r="BE968" s="3"/>
      <c r="BF968" s="3"/>
      <c r="BG968" s="3"/>
      <c r="BH968">
        <v>212</v>
      </c>
      <c r="BI968">
        <v>248</v>
      </c>
      <c r="BJ968">
        <v>288</v>
      </c>
      <c r="BK968">
        <v>832</v>
      </c>
      <c r="BL968">
        <v>831</v>
      </c>
      <c r="BM968" s="3"/>
      <c r="BN968" s="3"/>
      <c r="BO968" s="3"/>
      <c r="BP968">
        <v>66</v>
      </c>
      <c r="BQ968">
        <v>66</v>
      </c>
      <c r="BR968">
        <v>66</v>
      </c>
      <c r="BS968">
        <v>89</v>
      </c>
      <c r="BT968">
        <v>89</v>
      </c>
      <c r="BU968" s="3"/>
      <c r="BV968" s="3"/>
      <c r="BW968" s="3"/>
      <c r="BX968">
        <v>13.76</v>
      </c>
      <c r="BY968">
        <v>13.4</v>
      </c>
      <c r="BZ968">
        <v>15.81</v>
      </c>
      <c r="CA968">
        <v>7.82</v>
      </c>
      <c r="CB968">
        <v>1.38</v>
      </c>
      <c r="CC968" s="3"/>
      <c r="CD968" s="3"/>
      <c r="CE968" s="3"/>
      <c r="CF968">
        <v>18.16</v>
      </c>
      <c r="CG968">
        <v>17.84</v>
      </c>
      <c r="CH968">
        <v>21.15</v>
      </c>
      <c r="CI968">
        <v>10.18</v>
      </c>
      <c r="CJ968">
        <v>1.84</v>
      </c>
      <c r="CK968" s="3"/>
      <c r="CL968" s="3"/>
      <c r="CM968" s="3"/>
      <c r="CN968">
        <v>273</v>
      </c>
      <c r="CO968">
        <v>312</v>
      </c>
      <c r="CP968">
        <v>431</v>
      </c>
      <c r="CQ968">
        <v>400</v>
      </c>
      <c r="CR968">
        <v>86</v>
      </c>
      <c r="CS968" s="3"/>
      <c r="CT968" s="3"/>
      <c r="CU968" s="3"/>
      <c r="CV968" s="3"/>
      <c r="CW968" s="3"/>
      <c r="CX968" s="3"/>
      <c r="CY968">
        <v>26.35</v>
      </c>
      <c r="CZ968">
        <v>162.52000000000001</v>
      </c>
      <c r="DA968" s="3"/>
      <c r="DB968" s="3"/>
      <c r="DC968" s="3"/>
      <c r="DD968" s="3"/>
      <c r="DE968" s="3"/>
      <c r="DF968" s="3"/>
      <c r="DG968">
        <v>2.2400000000000002</v>
      </c>
      <c r="DH968">
        <v>2.98</v>
      </c>
      <c r="DI968" s="3"/>
      <c r="DJ968" s="3"/>
      <c r="DK968" s="3"/>
      <c r="DL968" s="6">
        <f>(CM968*3+CL968*2+CK968)/6</f>
        <v>0</v>
      </c>
      <c r="DM968">
        <f>BH968+(BH968*(CG968-8.25)/8.25)</f>
        <v>458.4339393939394</v>
      </c>
      <c r="DN968">
        <f>BI968+(BI968*(CH968-8.25)/8.25)</f>
        <v>635.78181818181815</v>
      </c>
      <c r="DO968">
        <f>BJ968+(BJ968*(CI968-8.25)/8.25)</f>
        <v>355.37454545454545</v>
      </c>
      <c r="DP968">
        <f>BK968+(BK968*(CJ968-8.25)/8.25)</f>
        <v>185.56121212121218</v>
      </c>
      <c r="DQ968">
        <f>BL968+(BL968*(CK968-8.25)/8.25)</f>
        <v>0</v>
      </c>
      <c r="DR968">
        <f>BM968+(BM968*(CL968-8.25)/8.25)</f>
        <v>0</v>
      </c>
      <c r="DS968">
        <f>BN968+(BN968*(CM968-8.25)/8.25)</f>
        <v>0</v>
      </c>
      <c r="DT968" s="8">
        <f>DM968*10^8/$I968</f>
        <v>2582.3952905753572</v>
      </c>
      <c r="DU968" s="8">
        <f>DN968*10^8/$I968</f>
        <v>3581.4101706272377</v>
      </c>
      <c r="DV968" s="8">
        <f>DO968*10^8/$I968</f>
        <v>2001.8534268763365</v>
      </c>
      <c r="DW968" s="8">
        <f>DP968*10^8/$I968</f>
        <v>1045.2812480000434</v>
      </c>
      <c r="DX968" s="8">
        <f>DQ968*10^8/$I968</f>
        <v>0</v>
      </c>
      <c r="DY968" s="8">
        <f>DR968*10^8/$I968</f>
        <v>0</v>
      </c>
      <c r="DZ968" s="8">
        <f>DS968*10^8/$I968</f>
        <v>0</v>
      </c>
      <c r="EA968" s="8">
        <f>DT968*10^8/$I968</f>
        <v>14546.840588639772</v>
      </c>
      <c r="EB968" s="8">
        <f>DZ968*0.8</f>
        <v>0</v>
      </c>
      <c r="EC968" s="10">
        <f>G968-E968</f>
        <v>-2900</v>
      </c>
      <c r="ED968" s="4">
        <f>EC968/E968*100</f>
        <v>-19.727891156462583</v>
      </c>
      <c r="EE968" s="4">
        <f>DY968-G968</f>
        <v>-11800</v>
      </c>
      <c r="EF968" s="12">
        <f>EE968/G968</f>
        <v>-1</v>
      </c>
      <c r="EG968" s="4">
        <f>G968-F968</f>
        <v>-400</v>
      </c>
    </row>
    <row r="969" spans="1:137" x14ac:dyDescent="0.3">
      <c r="A969">
        <v>968</v>
      </c>
      <c r="B969" t="s">
        <v>6388</v>
      </c>
      <c r="C969" t="s">
        <v>3247</v>
      </c>
      <c r="D969" t="str">
        <f>VLOOKUP(C969,Sheet1!$A$2:$B$3197,2,FALSE)</f>
        <v>창업투자</v>
      </c>
      <c r="E969">
        <v>2140</v>
      </c>
      <c r="F969">
        <v>2145</v>
      </c>
      <c r="G969" s="7">
        <v>2205</v>
      </c>
      <c r="H969" t="s">
        <v>911</v>
      </c>
      <c r="I969" s="7">
        <f>VALUE(LEFT(H969,FIND("/",H969)-1)) + VALUE(MID(H969,FIND("/",H969)+1,LEN(H969)))</f>
        <v>5205000</v>
      </c>
      <c r="J969">
        <v>0</v>
      </c>
      <c r="K969" s="1">
        <f>G969*I969/(10^8)</f>
        <v>114.77025</v>
      </c>
      <c r="L969" s="3"/>
      <c r="M969" s="3"/>
      <c r="N969" s="3"/>
      <c r="O969">
        <v>0</v>
      </c>
      <c r="P969">
        <v>0</v>
      </c>
      <c r="Q969" s="3"/>
      <c r="R969" s="3"/>
      <c r="S969" s="3"/>
      <c r="T969" s="3"/>
      <c r="U969" s="3"/>
      <c r="V969" s="3"/>
      <c r="W969">
        <v>0</v>
      </c>
      <c r="X969">
        <v>0</v>
      </c>
      <c r="Y969" s="3"/>
      <c r="Z969" s="3"/>
      <c r="AA969" s="3"/>
      <c r="AB969" s="3"/>
      <c r="AC969" s="3"/>
      <c r="AD969" s="3"/>
      <c r="AE969">
        <v>0</v>
      </c>
      <c r="AF969">
        <v>0</v>
      </c>
      <c r="AG969" s="3"/>
      <c r="AH969" s="3"/>
      <c r="AI969" s="3"/>
      <c r="AJ969" s="3"/>
      <c r="AK969" s="3"/>
      <c r="AL969" s="3"/>
      <c r="AM969">
        <v>114</v>
      </c>
      <c r="AN969">
        <v>115</v>
      </c>
      <c r="AO969" s="3"/>
      <c r="AP969" s="3"/>
      <c r="AQ969" s="3"/>
      <c r="AR969" s="3"/>
      <c r="AS969" s="3"/>
      <c r="AT969" s="3"/>
      <c r="AU969">
        <v>11</v>
      </c>
      <c r="AV969">
        <v>11</v>
      </c>
      <c r="AW969" s="3"/>
      <c r="AX969" s="3"/>
      <c r="AY969" s="3"/>
      <c r="AZ969" s="3"/>
      <c r="BA969" s="3"/>
      <c r="BB969" s="3"/>
      <c r="BC969">
        <v>103</v>
      </c>
      <c r="BD969">
        <v>103</v>
      </c>
      <c r="BE969" s="3"/>
      <c r="BF969" s="3"/>
      <c r="BG969" s="3"/>
      <c r="BH969" s="3"/>
      <c r="BI969" s="3"/>
      <c r="BJ969" s="3"/>
      <c r="BK969">
        <v>103</v>
      </c>
      <c r="BL969">
        <v>103</v>
      </c>
      <c r="BM969" s="3"/>
      <c r="BN969" s="3"/>
      <c r="BO969" s="3"/>
      <c r="BP969" s="3"/>
      <c r="BQ969" s="3"/>
      <c r="BR969" s="3"/>
      <c r="BS969">
        <v>5</v>
      </c>
      <c r="BT969">
        <v>5</v>
      </c>
      <c r="BU969" s="3"/>
      <c r="BV969" s="3"/>
      <c r="BW969" s="3"/>
      <c r="BX969" s="3"/>
      <c r="BY969" s="3"/>
      <c r="BZ969" s="3"/>
      <c r="CA969" s="3"/>
      <c r="CB969">
        <v>-0.19</v>
      </c>
      <c r="CC969" s="3"/>
      <c r="CD969" s="3"/>
      <c r="CE969" s="3"/>
      <c r="CF969" s="3"/>
      <c r="CG969" s="3"/>
      <c r="CH969" s="3"/>
      <c r="CI969" s="3"/>
      <c r="CJ969">
        <v>-0.21</v>
      </c>
      <c r="CK969" s="3"/>
      <c r="CL969" s="3"/>
      <c r="CM969" s="3"/>
      <c r="CN969" s="3"/>
      <c r="CO969" s="3"/>
      <c r="CP969" s="3"/>
      <c r="CQ969">
        <v>-29</v>
      </c>
      <c r="CR969">
        <v>-4</v>
      </c>
      <c r="CS969" s="3"/>
      <c r="CT969" s="3"/>
      <c r="CU969" s="3"/>
      <c r="CV969" s="3"/>
      <c r="CW969" s="3"/>
      <c r="CX969" s="3"/>
      <c r="CY969" t="s">
        <v>2</v>
      </c>
      <c r="CZ969" t="s">
        <v>2</v>
      </c>
      <c r="DA969" s="3"/>
      <c r="DB969" s="3"/>
      <c r="DC969" s="3"/>
      <c r="DD969" s="3"/>
      <c r="DE969" s="3"/>
      <c r="DF969" s="3"/>
      <c r="DG969">
        <v>1.01</v>
      </c>
      <c r="DH969">
        <v>1.07</v>
      </c>
      <c r="DI969" s="3"/>
      <c r="DJ969" s="3"/>
      <c r="DK969" s="3"/>
      <c r="DL969" s="6">
        <f>(CM969*3+CL969*2+CK969)/6</f>
        <v>0</v>
      </c>
      <c r="DM969">
        <f>BH969+(BH969*(CG969-8.25)/8.25)</f>
        <v>0</v>
      </c>
      <c r="DN969">
        <f>BI969+(BI969*(CH969-8.25)/8.25)</f>
        <v>0</v>
      </c>
      <c r="DO969">
        <f>BJ969+(BJ969*(CI969-8.25)/8.25)</f>
        <v>0</v>
      </c>
      <c r="DP969">
        <f>BK969+(BK969*(CJ969-8.25)/8.25)</f>
        <v>-2.6218181818181989</v>
      </c>
      <c r="DQ969">
        <f>BL969+(BL969*(CK969-8.25)/8.25)</f>
        <v>0</v>
      </c>
      <c r="DR969">
        <f>BM969+(BM969*(CL969-8.25)/8.25)</f>
        <v>0</v>
      </c>
      <c r="DS969">
        <f>BN969+(BN969*(CM969-8.25)/8.25)</f>
        <v>0</v>
      </c>
      <c r="DT969" s="8">
        <f>DM969*10^8/$I969</f>
        <v>0</v>
      </c>
      <c r="DU969" s="8">
        <f>DN969*10^8/$I969</f>
        <v>0</v>
      </c>
      <c r="DV969" s="8">
        <f>DO969*10^8/$I969</f>
        <v>0</v>
      </c>
      <c r="DW969" s="8">
        <f>DP969*10^8/$I969</f>
        <v>-50.371146624749258</v>
      </c>
      <c r="DX969" s="8">
        <f>DQ969*10^8/$I969</f>
        <v>0</v>
      </c>
      <c r="DY969" s="8">
        <f>DR969*10^8/$I969</f>
        <v>0</v>
      </c>
      <c r="DZ969" s="8">
        <f>DS969*10^8/$I969</f>
        <v>0</v>
      </c>
      <c r="EA969" s="8">
        <f>DT969*10^8/$I969</f>
        <v>0</v>
      </c>
      <c r="EB969" s="8">
        <f>DZ969*0.8</f>
        <v>0</v>
      </c>
      <c r="EC969" s="10">
        <f>G969-E969</f>
        <v>65</v>
      </c>
      <c r="ED969" s="4">
        <f>EC969/E969*100</f>
        <v>3.0373831775700935</v>
      </c>
      <c r="EE969" s="4">
        <f>DY969-G969</f>
        <v>-2205</v>
      </c>
      <c r="EF969" s="12">
        <f>EE969/G969</f>
        <v>-1</v>
      </c>
      <c r="EG969" s="4">
        <f>G969-F969</f>
        <v>60</v>
      </c>
    </row>
    <row r="970" spans="1:137" x14ac:dyDescent="0.3">
      <c r="A970">
        <v>969</v>
      </c>
      <c r="B970" t="s">
        <v>6364</v>
      </c>
      <c r="C970" t="s">
        <v>3248</v>
      </c>
      <c r="D970" t="str">
        <f>VLOOKUP(C970,Sheet1!$A$2:$B$3197,2,FALSE)</f>
        <v>창업투자</v>
      </c>
      <c r="E970">
        <v>2045</v>
      </c>
      <c r="F970">
        <v>2170</v>
      </c>
      <c r="G970" s="7">
        <v>2170</v>
      </c>
      <c r="H970" t="s">
        <v>844</v>
      </c>
      <c r="I970" s="7">
        <f>VALUE(LEFT(H970,FIND("/",H970)-1)) + VALUE(MID(H970,FIND("/",H970)+1,LEN(H970)))</f>
        <v>4010000</v>
      </c>
      <c r="J970">
        <v>0</v>
      </c>
      <c r="K970" s="1">
        <f>G970*I970/(10^8)</f>
        <v>87.016999999999996</v>
      </c>
      <c r="L970" s="3"/>
      <c r="M970" s="3"/>
      <c r="N970" s="3"/>
      <c r="O970">
        <v>0</v>
      </c>
      <c r="P970">
        <v>0</v>
      </c>
      <c r="Q970" s="3"/>
      <c r="R970" s="3"/>
      <c r="S970" s="3"/>
      <c r="T970" s="3"/>
      <c r="U970" s="3"/>
      <c r="V970" s="3"/>
      <c r="W970">
        <v>0</v>
      </c>
      <c r="X970">
        <v>0</v>
      </c>
      <c r="Y970" s="3"/>
      <c r="Z970" s="3"/>
      <c r="AA970" s="3"/>
      <c r="AB970" s="3"/>
      <c r="AC970" s="3"/>
      <c r="AD970" s="3"/>
      <c r="AE970">
        <v>0</v>
      </c>
      <c r="AF970">
        <v>0</v>
      </c>
      <c r="AG970" s="3"/>
      <c r="AH970" s="3"/>
      <c r="AI970" s="3"/>
      <c r="AJ970" s="3"/>
      <c r="AK970" s="3"/>
      <c r="AL970" s="3"/>
      <c r="AM970">
        <v>84</v>
      </c>
      <c r="AN970">
        <v>84</v>
      </c>
      <c r="AO970" s="3"/>
      <c r="AP970" s="3"/>
      <c r="AQ970" s="3"/>
      <c r="AR970" s="3"/>
      <c r="AS970" s="3"/>
      <c r="AT970" s="3"/>
      <c r="AU970">
        <v>9</v>
      </c>
      <c r="AV970">
        <v>9</v>
      </c>
      <c r="AW970" s="3"/>
      <c r="AX970" s="3"/>
      <c r="AY970" s="3"/>
      <c r="AZ970" s="3"/>
      <c r="BA970" s="3"/>
      <c r="BB970" s="3"/>
      <c r="BC970">
        <v>75</v>
      </c>
      <c r="BD970">
        <v>75</v>
      </c>
      <c r="BE970" s="3"/>
      <c r="BF970" s="3"/>
      <c r="BG970" s="3"/>
      <c r="BH970" s="3"/>
      <c r="BI970" s="3"/>
      <c r="BJ970" s="3"/>
      <c r="BK970">
        <v>75</v>
      </c>
      <c r="BL970">
        <v>75</v>
      </c>
      <c r="BM970" s="3"/>
      <c r="BN970" s="3"/>
      <c r="BO970" s="3"/>
      <c r="BP970" s="3"/>
      <c r="BQ970" s="3"/>
      <c r="BR970" s="3"/>
      <c r="BS970">
        <v>4</v>
      </c>
      <c r="BT970">
        <v>4</v>
      </c>
      <c r="BU970" s="3"/>
      <c r="BV970" s="3"/>
      <c r="BW970" s="3"/>
      <c r="BX970" s="3"/>
      <c r="BY970" s="3"/>
      <c r="BZ970" s="3"/>
      <c r="CA970" s="3"/>
      <c r="CB970">
        <v>0.34</v>
      </c>
      <c r="CC970" s="3"/>
      <c r="CD970" s="3"/>
      <c r="CE970" s="3"/>
      <c r="CF970" s="3"/>
      <c r="CG970" s="3"/>
      <c r="CH970" s="3"/>
      <c r="CI970" s="3"/>
      <c r="CJ970">
        <v>0.38</v>
      </c>
      <c r="CK970" s="3"/>
      <c r="CL970" s="3"/>
      <c r="CM970" s="3"/>
      <c r="CN970" s="3"/>
      <c r="CO970" s="3"/>
      <c r="CP970" s="3"/>
      <c r="CQ970">
        <v>-1</v>
      </c>
      <c r="CR970">
        <v>7</v>
      </c>
      <c r="CS970" s="3"/>
      <c r="CT970" s="3"/>
      <c r="CU970" s="3"/>
      <c r="CV970" s="3"/>
      <c r="CW970" s="3"/>
      <c r="CX970" s="3"/>
      <c r="CY970" t="s">
        <v>2</v>
      </c>
      <c r="CZ970">
        <v>290.08</v>
      </c>
      <c r="DA970" s="3"/>
      <c r="DB970" s="3"/>
      <c r="DC970" s="3"/>
      <c r="DD970" s="3"/>
      <c r="DE970" s="3"/>
      <c r="DF970" s="3"/>
      <c r="DG970">
        <v>1.08</v>
      </c>
      <c r="DH970">
        <v>1.0900000000000001</v>
      </c>
      <c r="DI970" s="3"/>
      <c r="DJ970" s="3"/>
      <c r="DK970" s="3"/>
      <c r="DL970" s="6">
        <f>(CM970*3+CL970*2+CK970)/6</f>
        <v>0</v>
      </c>
      <c r="DM970">
        <f>BH970+(BH970*(CG970-8.25)/8.25)</f>
        <v>0</v>
      </c>
      <c r="DN970">
        <f>BI970+(BI970*(CH970-8.25)/8.25)</f>
        <v>0</v>
      </c>
      <c r="DO970">
        <f>BJ970+(BJ970*(CI970-8.25)/8.25)</f>
        <v>0</v>
      </c>
      <c r="DP970">
        <f>BK970+(BK970*(CJ970-8.25)/8.25)</f>
        <v>3.4545454545454533</v>
      </c>
      <c r="DQ970">
        <f>BL970+(BL970*(CK970-8.25)/8.25)</f>
        <v>0</v>
      </c>
      <c r="DR970">
        <f>BM970+(BM970*(CL970-8.25)/8.25)</f>
        <v>0</v>
      </c>
      <c r="DS970">
        <f>BN970+(BN970*(CM970-8.25)/8.25)</f>
        <v>0</v>
      </c>
      <c r="DT970" s="8">
        <f>DM970*10^8/$I970</f>
        <v>0</v>
      </c>
      <c r="DU970" s="8">
        <f>DN970*10^8/$I970</f>
        <v>0</v>
      </c>
      <c r="DV970" s="8">
        <f>DO970*10^8/$I970</f>
        <v>0</v>
      </c>
      <c r="DW970" s="8">
        <f>DP970*10^8/$I970</f>
        <v>86.148265699387863</v>
      </c>
      <c r="DX970" s="8">
        <f>DQ970*10^8/$I970</f>
        <v>0</v>
      </c>
      <c r="DY970" s="8">
        <f>DR970*10^8/$I970</f>
        <v>0</v>
      </c>
      <c r="DZ970" s="8">
        <f>DS970*10^8/$I970</f>
        <v>0</v>
      </c>
      <c r="EA970" s="8">
        <f>DT970*10^8/$I970</f>
        <v>0</v>
      </c>
      <c r="EB970" s="8">
        <f>DZ970*0.8</f>
        <v>0</v>
      </c>
      <c r="EC970" s="10">
        <f>G970-E970</f>
        <v>125</v>
      </c>
      <c r="ED970" s="4">
        <f>EC970/E970*100</f>
        <v>6.1124694376528117</v>
      </c>
      <c r="EE970" s="4">
        <f>DY970-G970</f>
        <v>-2170</v>
      </c>
      <c r="EF970" s="12">
        <f>EE970/G970</f>
        <v>-1</v>
      </c>
      <c r="EG970" s="4">
        <f>G970-F970</f>
        <v>0</v>
      </c>
    </row>
    <row r="971" spans="1:137" x14ac:dyDescent="0.3">
      <c r="A971">
        <v>970</v>
      </c>
      <c r="B971" t="s">
        <v>6377</v>
      </c>
      <c r="C971" t="s">
        <v>3249</v>
      </c>
      <c r="D971" t="str">
        <f>VLOOKUP(C971,Sheet1!$A$2:$B$3197,2,FALSE)</f>
        <v>창업투자</v>
      </c>
      <c r="E971">
        <v>2050</v>
      </c>
      <c r="F971">
        <v>2110</v>
      </c>
      <c r="G971" s="7">
        <v>2195</v>
      </c>
      <c r="H971" t="s">
        <v>912</v>
      </c>
      <c r="I971" s="7">
        <f>VALUE(LEFT(H971,FIND("/",H971)-1)) + VALUE(MID(H971,FIND("/",H971)+1,LEN(H971)))</f>
        <v>4301000</v>
      </c>
      <c r="J971">
        <v>0</v>
      </c>
      <c r="K971" s="1">
        <f>G971*I971/(10^8)</f>
        <v>94.406949999999995</v>
      </c>
      <c r="L971" s="3"/>
      <c r="M971" s="3"/>
      <c r="N971" s="3"/>
      <c r="O971">
        <v>0</v>
      </c>
      <c r="P971">
        <v>0</v>
      </c>
      <c r="Q971" s="3"/>
      <c r="R971" s="3"/>
      <c r="S971" s="3"/>
      <c r="T971" s="3"/>
      <c r="U971" s="3"/>
      <c r="V971" s="3"/>
      <c r="W971">
        <v>0</v>
      </c>
      <c r="X971">
        <v>-1</v>
      </c>
      <c r="Y971" s="3"/>
      <c r="Z971" s="3"/>
      <c r="AA971" s="3"/>
      <c r="AB971" s="3"/>
      <c r="AC971" s="3"/>
      <c r="AD971" s="3"/>
      <c r="AE971">
        <v>0</v>
      </c>
      <c r="AF971">
        <v>0</v>
      </c>
      <c r="AG971" s="3"/>
      <c r="AH971" s="3"/>
      <c r="AI971" s="3"/>
      <c r="AJ971" s="3"/>
      <c r="AK971" s="3"/>
      <c r="AL971" s="3"/>
      <c r="AM971">
        <v>91</v>
      </c>
      <c r="AN971">
        <v>92</v>
      </c>
      <c r="AO971" s="3"/>
      <c r="AP971" s="3"/>
      <c r="AQ971" s="3"/>
      <c r="AR971" s="3"/>
      <c r="AS971" s="3"/>
      <c r="AT971" s="3"/>
      <c r="AU971">
        <v>9</v>
      </c>
      <c r="AV971">
        <v>9</v>
      </c>
      <c r="AW971" s="3"/>
      <c r="AX971" s="3"/>
      <c r="AY971" s="3"/>
      <c r="AZ971" s="3"/>
      <c r="BA971" s="3"/>
      <c r="BB971" s="3"/>
      <c r="BC971">
        <v>82</v>
      </c>
      <c r="BD971">
        <v>82</v>
      </c>
      <c r="BE971" s="3"/>
      <c r="BF971" s="3"/>
      <c r="BG971" s="3"/>
      <c r="BH971" s="3"/>
      <c r="BI971" s="3"/>
      <c r="BJ971" s="3"/>
      <c r="BK971">
        <v>82</v>
      </c>
      <c r="BL971">
        <v>82</v>
      </c>
      <c r="BM971" s="3"/>
      <c r="BN971" s="3"/>
      <c r="BO971" s="3"/>
      <c r="BP971" s="3"/>
      <c r="BQ971" s="3"/>
      <c r="BR971" s="3"/>
      <c r="BS971">
        <v>4</v>
      </c>
      <c r="BT971">
        <v>4</v>
      </c>
      <c r="BU971" s="3"/>
      <c r="BV971" s="3"/>
      <c r="BW971" s="3"/>
      <c r="BX971" s="3"/>
      <c r="BY971" s="3"/>
      <c r="BZ971" s="3"/>
      <c r="CA971" s="3"/>
      <c r="CB971">
        <v>0.18</v>
      </c>
      <c r="CC971" s="3"/>
      <c r="CD971" s="3"/>
      <c r="CE971" s="3"/>
      <c r="CF971" s="3"/>
      <c r="CG971" s="3"/>
      <c r="CH971" s="3"/>
      <c r="CI971" s="3"/>
      <c r="CJ971">
        <v>0.2</v>
      </c>
      <c r="CK971" s="3"/>
      <c r="CL971" s="3"/>
      <c r="CM971" s="3"/>
      <c r="CN971" s="3"/>
      <c r="CO971" s="3"/>
      <c r="CP971" s="3"/>
      <c r="CQ971">
        <v>-13</v>
      </c>
      <c r="CR971">
        <v>4</v>
      </c>
      <c r="CS971" s="3"/>
      <c r="CT971" s="3"/>
      <c r="CU971" s="3"/>
      <c r="CV971" s="3"/>
      <c r="CW971" s="3"/>
      <c r="CX971" s="3"/>
      <c r="CY971" t="s">
        <v>2</v>
      </c>
      <c r="CZ971">
        <v>539.97</v>
      </c>
      <c r="DA971" s="3"/>
      <c r="DB971" s="3"/>
      <c r="DC971" s="3"/>
      <c r="DD971" s="3"/>
      <c r="DE971" s="3"/>
      <c r="DF971" s="3"/>
      <c r="DG971">
        <v>1.07</v>
      </c>
      <c r="DH971">
        <v>1.07</v>
      </c>
      <c r="DI971" s="3"/>
      <c r="DJ971" s="3"/>
      <c r="DK971" s="3"/>
      <c r="DL971" s="6">
        <f>(CM971*3+CL971*2+CK971)/6</f>
        <v>0</v>
      </c>
      <c r="DM971">
        <f>BH971+(BH971*(CG971-8.25)/8.25)</f>
        <v>0</v>
      </c>
      <c r="DN971">
        <f>BI971+(BI971*(CH971-8.25)/8.25)</f>
        <v>0</v>
      </c>
      <c r="DO971">
        <f>BJ971+(BJ971*(CI971-8.25)/8.25)</f>
        <v>0</v>
      </c>
      <c r="DP971">
        <f>BK971+(BK971*(CJ971-8.25)/8.25)</f>
        <v>1.9878787878787847</v>
      </c>
      <c r="DQ971">
        <f>BL971+(BL971*(CK971-8.25)/8.25)</f>
        <v>0</v>
      </c>
      <c r="DR971">
        <f>BM971+(BM971*(CL971-8.25)/8.25)</f>
        <v>0</v>
      </c>
      <c r="DS971">
        <f>BN971+(BN971*(CM971-8.25)/8.25)</f>
        <v>0</v>
      </c>
      <c r="DT971" s="8">
        <f>DM971*10^8/$I971</f>
        <v>0</v>
      </c>
      <c r="DU971" s="8">
        <f>DN971*10^8/$I971</f>
        <v>0</v>
      </c>
      <c r="DV971" s="8">
        <f>DO971*10^8/$I971</f>
        <v>0</v>
      </c>
      <c r="DW971" s="8">
        <f>DP971*10^8/$I971</f>
        <v>46.21899065051813</v>
      </c>
      <c r="DX971" s="8">
        <f>DQ971*10^8/$I971</f>
        <v>0</v>
      </c>
      <c r="DY971" s="8">
        <f>DR971*10^8/$I971</f>
        <v>0</v>
      </c>
      <c r="DZ971" s="8">
        <f>DS971*10^8/$I971</f>
        <v>0</v>
      </c>
      <c r="EA971" s="8">
        <f>DT971*10^8/$I971</f>
        <v>0</v>
      </c>
      <c r="EB971" s="8">
        <f>DZ971*0.8</f>
        <v>0</v>
      </c>
      <c r="EC971" s="10">
        <f>G971-E971</f>
        <v>145</v>
      </c>
      <c r="ED971" s="4">
        <f>EC971/E971*100</f>
        <v>7.0731707317073162</v>
      </c>
      <c r="EE971" s="4">
        <f>DY971-G971</f>
        <v>-2195</v>
      </c>
      <c r="EF971" s="12">
        <f>EE971/G971</f>
        <v>-1</v>
      </c>
      <c r="EG971" s="4">
        <f>G971-F971</f>
        <v>85</v>
      </c>
    </row>
    <row r="972" spans="1:137" x14ac:dyDescent="0.3">
      <c r="A972">
        <v>971</v>
      </c>
      <c r="B972" t="s">
        <v>7281</v>
      </c>
      <c r="C972" t="s">
        <v>3250</v>
      </c>
      <c r="D972" t="str">
        <f>VLOOKUP(C972,Sheet1!$A$2:$B$3197,2,FALSE)</f>
        <v>화장품</v>
      </c>
      <c r="E972">
        <v>18500</v>
      </c>
      <c r="F972">
        <v>9790</v>
      </c>
      <c r="G972" s="7">
        <v>10050</v>
      </c>
      <c r="H972" t="s">
        <v>913</v>
      </c>
      <c r="I972" s="7">
        <f>VALUE(LEFT(H972,FIND("/",H972)-1)) + VALUE(MID(H972,FIND("/",H972)+1,LEN(H972)))</f>
        <v>29240182</v>
      </c>
      <c r="J972">
        <v>0</v>
      </c>
      <c r="K972" s="1">
        <f>G972*I972/(10^8)</f>
        <v>2938.6382910000002</v>
      </c>
      <c r="L972">
        <v>0</v>
      </c>
      <c r="M972">
        <v>1</v>
      </c>
      <c r="N972">
        <v>5</v>
      </c>
      <c r="O972">
        <v>17</v>
      </c>
      <c r="P972">
        <v>29</v>
      </c>
      <c r="Q972" s="3"/>
      <c r="R972" s="3"/>
      <c r="S972" s="3"/>
      <c r="T972">
        <v>-87</v>
      </c>
      <c r="U972">
        <v>-139</v>
      </c>
      <c r="V972">
        <v>-185</v>
      </c>
      <c r="W972">
        <v>-215</v>
      </c>
      <c r="X972">
        <v>-237</v>
      </c>
      <c r="Y972" s="3"/>
      <c r="Z972" s="3"/>
      <c r="AA972" s="3"/>
      <c r="AB972">
        <v>-97</v>
      </c>
      <c r="AC972">
        <v>169</v>
      </c>
      <c r="AD972">
        <v>-278</v>
      </c>
      <c r="AE972">
        <v>-464</v>
      </c>
      <c r="AF972">
        <v>-246</v>
      </c>
      <c r="AG972" s="3"/>
      <c r="AH972" s="3"/>
      <c r="AI972" s="3"/>
      <c r="AJ972">
        <v>360</v>
      </c>
      <c r="AK972">
        <v>577</v>
      </c>
      <c r="AL972">
        <v>345</v>
      </c>
      <c r="AM972">
        <v>547</v>
      </c>
      <c r="AN972">
        <v>683</v>
      </c>
      <c r="AO972" s="3"/>
      <c r="AP972" s="3"/>
      <c r="AQ972" s="3"/>
      <c r="AR972">
        <v>173</v>
      </c>
      <c r="AS972">
        <v>993</v>
      </c>
      <c r="AT972">
        <v>692</v>
      </c>
      <c r="AU972">
        <v>359</v>
      </c>
      <c r="AV972">
        <v>251</v>
      </c>
      <c r="AW972" s="3"/>
      <c r="AX972" s="3"/>
      <c r="AY972" s="3"/>
      <c r="AZ972">
        <v>187</v>
      </c>
      <c r="BA972">
        <v>-417</v>
      </c>
      <c r="BB972">
        <v>-347</v>
      </c>
      <c r="BC972">
        <v>188</v>
      </c>
      <c r="BD972">
        <v>432</v>
      </c>
      <c r="BE972" s="3"/>
      <c r="BF972" s="3"/>
      <c r="BG972" s="3"/>
      <c r="BH972">
        <v>179</v>
      </c>
      <c r="BI972">
        <v>-423</v>
      </c>
      <c r="BJ972">
        <v>-348</v>
      </c>
      <c r="BK972">
        <v>193</v>
      </c>
      <c r="BL972">
        <v>434</v>
      </c>
      <c r="BM972" s="3"/>
      <c r="BN972" s="3"/>
      <c r="BO972" s="3"/>
      <c r="BP972">
        <v>57</v>
      </c>
      <c r="BQ972">
        <v>58</v>
      </c>
      <c r="BR972">
        <v>63</v>
      </c>
      <c r="BS972">
        <v>79</v>
      </c>
      <c r="BT972">
        <v>95</v>
      </c>
      <c r="BU972" s="3"/>
      <c r="BV972" s="3"/>
      <c r="BW972" s="3"/>
      <c r="BX972">
        <v>-26.27</v>
      </c>
      <c r="BY972">
        <v>36.03</v>
      </c>
      <c r="BZ972">
        <v>-60.36</v>
      </c>
      <c r="CA972">
        <v>-104.1</v>
      </c>
      <c r="CB972">
        <v>-39.979999999999997</v>
      </c>
      <c r="CC972" s="3"/>
      <c r="CD972" s="3"/>
      <c r="CE972" s="3"/>
      <c r="CF972">
        <v>-49.59</v>
      </c>
      <c r="CG972" t="s">
        <v>1</v>
      </c>
      <c r="CH972" t="s">
        <v>1</v>
      </c>
      <c r="CI972" t="s">
        <v>1</v>
      </c>
      <c r="CJ972">
        <v>-77.11</v>
      </c>
      <c r="CK972" s="3"/>
      <c r="CL972" s="3"/>
      <c r="CM972" s="3"/>
      <c r="CN972">
        <v>-555</v>
      </c>
      <c r="CO972">
        <v>991</v>
      </c>
      <c r="CP972" s="1">
        <v>-1433</v>
      </c>
      <c r="CQ972" s="1">
        <v>-1978</v>
      </c>
      <c r="CR972">
        <v>-967</v>
      </c>
      <c r="CS972" s="3"/>
      <c r="CT972" s="3"/>
      <c r="CU972" s="3"/>
      <c r="CV972" s="3"/>
      <c r="CW972" s="3"/>
      <c r="CX972" s="3"/>
      <c r="CY972" t="s">
        <v>2</v>
      </c>
      <c r="CZ972" t="s">
        <v>2</v>
      </c>
      <c r="DA972" s="3"/>
      <c r="DB972" s="3"/>
      <c r="DC972" s="3"/>
      <c r="DD972" s="3"/>
      <c r="DE972" s="3"/>
      <c r="DF972" s="3"/>
      <c r="DG972">
        <v>19.36</v>
      </c>
      <c r="DH972">
        <v>12.04</v>
      </c>
      <c r="DI972" s="3"/>
      <c r="DJ972" s="3"/>
      <c r="DK972" s="3"/>
      <c r="DL972" s="6">
        <f>(CM972*3+CL972*2+CK972)/6</f>
        <v>0</v>
      </c>
      <c r="DM972" t="e">
        <f>BH972+(BH972*(CG972-8.25)/8.25)</f>
        <v>#VALUE!</v>
      </c>
      <c r="DN972" t="e">
        <f>BI972+(BI972*(CH972-8.25)/8.25)</f>
        <v>#VALUE!</v>
      </c>
      <c r="DO972" t="e">
        <f>BJ972+(BJ972*(CI972-8.25)/8.25)</f>
        <v>#VALUE!</v>
      </c>
      <c r="DP972">
        <f>BK972+(BK972*(CJ972-8.25)/8.25)</f>
        <v>-1803.9066666666665</v>
      </c>
      <c r="DQ972">
        <f>BL972+(BL972*(CK972-8.25)/8.25)</f>
        <v>0</v>
      </c>
      <c r="DR972">
        <f>BM972+(BM972*(CL972-8.25)/8.25)</f>
        <v>0</v>
      </c>
      <c r="DS972">
        <f>BN972+(BN972*(CM972-8.25)/8.25)</f>
        <v>0</v>
      </c>
      <c r="DT972" s="8" t="e">
        <f>DM972*10^8/$I972</f>
        <v>#VALUE!</v>
      </c>
      <c r="DU972" s="8" t="e">
        <f>DN972*10^8/$I972</f>
        <v>#VALUE!</v>
      </c>
      <c r="DV972" s="8" t="e">
        <f>DO972*10^8/$I972</f>
        <v>#VALUE!</v>
      </c>
      <c r="DW972" s="8">
        <f>DP972*10^8/$I972</f>
        <v>-6169.2730457924872</v>
      </c>
      <c r="DX972" s="8">
        <f>DQ972*10^8/$I972</f>
        <v>0</v>
      </c>
      <c r="DY972" s="8">
        <f>DR972*10^8/$I972</f>
        <v>0</v>
      </c>
      <c r="DZ972" s="8">
        <f>DS972*10^8/$I972</f>
        <v>0</v>
      </c>
      <c r="EA972" s="8" t="e">
        <f>DT972*10^8/$I972</f>
        <v>#VALUE!</v>
      </c>
      <c r="EB972" s="8">
        <f>DZ972*0.8</f>
        <v>0</v>
      </c>
      <c r="EC972" s="10">
        <f>G972-E972</f>
        <v>-8450</v>
      </c>
      <c r="ED972" s="4">
        <f>EC972/E972*100</f>
        <v>-45.675675675675677</v>
      </c>
      <c r="EE972" s="4">
        <f>DY972-G972</f>
        <v>-10050</v>
      </c>
      <c r="EF972" s="12">
        <f>EE972/G972</f>
        <v>-1</v>
      </c>
      <c r="EG972" s="4">
        <f>G972-F972</f>
        <v>260</v>
      </c>
    </row>
    <row r="973" spans="1:137" x14ac:dyDescent="0.3">
      <c r="A973">
        <v>972</v>
      </c>
      <c r="B973" t="s">
        <v>7330</v>
      </c>
      <c r="C973" t="s">
        <v>3251</v>
      </c>
      <c r="D973" t="str">
        <f>VLOOKUP(C973,Sheet1!$A$2:$B$3197,2,FALSE)</f>
        <v>통신장비</v>
      </c>
      <c r="E973">
        <v>10650</v>
      </c>
      <c r="F973">
        <v>10400</v>
      </c>
      <c r="G973" s="7">
        <v>11050</v>
      </c>
      <c r="H973" t="s">
        <v>914</v>
      </c>
      <c r="I973" s="7">
        <f>VALUE(LEFT(H973,FIND("/",H973)-1)) + VALUE(MID(H973,FIND("/",H973)+1,LEN(H973)))</f>
        <v>9650500</v>
      </c>
      <c r="J973">
        <v>0</v>
      </c>
      <c r="K973" s="1">
        <f>G973*I973/(10^8)</f>
        <v>1066.3802499999999</v>
      </c>
      <c r="L973" s="3"/>
      <c r="M973">
        <v>95</v>
      </c>
      <c r="N973">
        <v>98</v>
      </c>
      <c r="O973">
        <v>90</v>
      </c>
      <c r="P973">
        <v>91</v>
      </c>
      <c r="Q973" s="3"/>
      <c r="R973" s="3"/>
      <c r="S973" s="3"/>
      <c r="T973" s="3"/>
      <c r="U973">
        <v>11</v>
      </c>
      <c r="V973">
        <v>8</v>
      </c>
      <c r="W973">
        <v>0</v>
      </c>
      <c r="X973">
        <v>-16</v>
      </c>
      <c r="Y973" s="3"/>
      <c r="Z973" s="3"/>
      <c r="AA973" s="3"/>
      <c r="AB973" s="3"/>
      <c r="AC973">
        <v>13</v>
      </c>
      <c r="AD973">
        <v>7</v>
      </c>
      <c r="AE973">
        <v>-1</v>
      </c>
      <c r="AF973">
        <v>-23</v>
      </c>
      <c r="AG973" s="3"/>
      <c r="AH973" s="3"/>
      <c r="AI973" s="3"/>
      <c r="AJ973" s="3"/>
      <c r="AK973">
        <v>95</v>
      </c>
      <c r="AL973">
        <v>104</v>
      </c>
      <c r="AM973">
        <v>204</v>
      </c>
      <c r="AN973">
        <v>323</v>
      </c>
      <c r="AO973" s="3"/>
      <c r="AP973" s="3"/>
      <c r="AQ973" s="3"/>
      <c r="AR973" s="3"/>
      <c r="AS973">
        <v>56</v>
      </c>
      <c r="AT973">
        <v>59</v>
      </c>
      <c r="AU973">
        <v>27</v>
      </c>
      <c r="AV973">
        <v>152</v>
      </c>
      <c r="AW973" s="3"/>
      <c r="AX973" s="3"/>
      <c r="AY973" s="3"/>
      <c r="AZ973" s="3"/>
      <c r="BA973">
        <v>39</v>
      </c>
      <c r="BB973">
        <v>45</v>
      </c>
      <c r="BC973">
        <v>177</v>
      </c>
      <c r="BD973">
        <v>172</v>
      </c>
      <c r="BE973" s="3"/>
      <c r="BF973" s="3"/>
      <c r="BG973" s="3"/>
      <c r="BH973" s="3"/>
      <c r="BI973">
        <v>39</v>
      </c>
      <c r="BJ973">
        <v>45</v>
      </c>
      <c r="BK973">
        <v>177</v>
      </c>
      <c r="BL973">
        <v>172</v>
      </c>
      <c r="BM973" s="3"/>
      <c r="BN973" s="3"/>
      <c r="BO973" s="3"/>
      <c r="BP973" s="3"/>
      <c r="BQ973">
        <v>3</v>
      </c>
      <c r="BR973">
        <v>3</v>
      </c>
      <c r="BS973">
        <v>48</v>
      </c>
      <c r="BT973">
        <v>49</v>
      </c>
      <c r="BU973" s="3"/>
      <c r="BV973" s="3"/>
      <c r="BW973" s="3"/>
      <c r="BX973" s="3"/>
      <c r="BY973" s="3"/>
      <c r="BZ973">
        <v>6.65</v>
      </c>
      <c r="CA973">
        <v>-0.85</v>
      </c>
      <c r="CB973">
        <v>-8.64</v>
      </c>
      <c r="CC973" s="3"/>
      <c r="CD973" s="3"/>
      <c r="CE973" s="3"/>
      <c r="CF973" s="3"/>
      <c r="CG973" s="3"/>
      <c r="CH973">
        <v>15.7</v>
      </c>
      <c r="CI973">
        <v>-1.19</v>
      </c>
      <c r="CJ973">
        <v>-13.08</v>
      </c>
      <c r="CK973" s="3"/>
      <c r="CL973" s="3"/>
      <c r="CM973" s="3"/>
      <c r="CN973" s="3"/>
      <c r="CO973">
        <v>171</v>
      </c>
      <c r="CP973">
        <v>85</v>
      </c>
      <c r="CQ973">
        <v>-16</v>
      </c>
      <c r="CR973">
        <v>-241</v>
      </c>
      <c r="CS973" s="3"/>
      <c r="CT973" s="3"/>
      <c r="CU973" s="3"/>
      <c r="CV973" s="3"/>
      <c r="CW973" s="3"/>
      <c r="CX973" s="3"/>
      <c r="CY973" t="s">
        <v>2</v>
      </c>
      <c r="CZ973" t="s">
        <v>2</v>
      </c>
      <c r="DA973" s="3"/>
      <c r="DB973" s="3"/>
      <c r="DC973" s="3"/>
      <c r="DD973" s="3"/>
      <c r="DE973" s="3"/>
      <c r="DF973" s="3"/>
      <c r="DG973">
        <v>3.74</v>
      </c>
      <c r="DH973">
        <v>5.76</v>
      </c>
      <c r="DI973" s="3"/>
      <c r="DJ973" s="3"/>
      <c r="DK973" s="3"/>
      <c r="DL973" s="6">
        <f>(CM973*3+CL973*2+CK973)/6</f>
        <v>0</v>
      </c>
      <c r="DM973">
        <f>BH973+(BH973*(CG973-8.25)/8.25)</f>
        <v>0</v>
      </c>
      <c r="DN973">
        <f>BI973+(BI973*(CH973-8.25)/8.25)</f>
        <v>74.218181818181819</v>
      </c>
      <c r="DO973">
        <f>BJ973+(BJ973*(CI973-8.25)/8.25)</f>
        <v>-6.490909090909085</v>
      </c>
      <c r="DP973">
        <f>BK973+(BK973*(CJ973-8.25)/8.25)</f>
        <v>-280.62545454545455</v>
      </c>
      <c r="DQ973">
        <f>BL973+(BL973*(CK973-8.25)/8.25)</f>
        <v>0</v>
      </c>
      <c r="DR973">
        <f>BM973+(BM973*(CL973-8.25)/8.25)</f>
        <v>0</v>
      </c>
      <c r="DS973">
        <f>BN973+(BN973*(CM973-8.25)/8.25)</f>
        <v>0</v>
      </c>
      <c r="DT973" s="8">
        <f>DM973*10^8/$I973</f>
        <v>0</v>
      </c>
      <c r="DU973" s="8">
        <f>DN973*10^8/$I973</f>
        <v>769.06048202872205</v>
      </c>
      <c r="DV973" s="8">
        <f>DO973*10^8/$I973</f>
        <v>-67.259821676691217</v>
      </c>
      <c r="DW973" s="8">
        <f>DP973*10^8/$I973</f>
        <v>-2907.8851307751365</v>
      </c>
      <c r="DX973" s="8">
        <f>DQ973*10^8/$I973</f>
        <v>0</v>
      </c>
      <c r="DY973" s="8">
        <f>DR973*10^8/$I973</f>
        <v>0</v>
      </c>
      <c r="DZ973" s="8">
        <f>DS973*10^8/$I973</f>
        <v>0</v>
      </c>
      <c r="EA973" s="8">
        <f>DT973*10^8/$I973</f>
        <v>0</v>
      </c>
      <c r="EB973" s="8">
        <f>DZ973*0.8</f>
        <v>0</v>
      </c>
      <c r="EC973" s="10">
        <f>G973-E973</f>
        <v>400</v>
      </c>
      <c r="ED973" s="4">
        <f>EC973/E973*100</f>
        <v>3.755868544600939</v>
      </c>
      <c r="EE973" s="4">
        <f>DY973-G973</f>
        <v>-11050</v>
      </c>
      <c r="EF973" s="12">
        <f>EE973/G973</f>
        <v>-1</v>
      </c>
      <c r="EG973" s="4">
        <f>G973-F973</f>
        <v>650</v>
      </c>
    </row>
    <row r="974" spans="1:137" x14ac:dyDescent="0.3">
      <c r="A974">
        <v>973</v>
      </c>
      <c r="B974" t="s">
        <v>6504</v>
      </c>
      <c r="C974" t="s">
        <v>3252</v>
      </c>
      <c r="D974" t="str">
        <f>VLOOKUP(C974,Sheet1!$A$2:$B$3197,2,FALSE)</f>
        <v>전자장비와기기</v>
      </c>
      <c r="E974">
        <v>3025</v>
      </c>
      <c r="F974">
        <v>2740</v>
      </c>
      <c r="G974" s="7">
        <v>2720</v>
      </c>
      <c r="H974" t="s">
        <v>915</v>
      </c>
      <c r="I974" s="7">
        <f>VALUE(LEFT(H974,FIND("/",H974)-1)) + VALUE(MID(H974,FIND("/",H974)+1,LEN(H974)))</f>
        <v>18499148</v>
      </c>
      <c r="J974">
        <v>0</v>
      </c>
      <c r="K974" s="1">
        <f>G974*I974/(10^8)</f>
        <v>503.17682559999997</v>
      </c>
      <c r="L974">
        <v>124</v>
      </c>
      <c r="M974">
        <v>133</v>
      </c>
      <c r="N974">
        <v>168</v>
      </c>
      <c r="O974">
        <v>199</v>
      </c>
      <c r="P974">
        <v>112</v>
      </c>
      <c r="Q974" s="3"/>
      <c r="R974" s="3"/>
      <c r="S974" s="3"/>
      <c r="T974">
        <v>10</v>
      </c>
      <c r="U974">
        <v>11</v>
      </c>
      <c r="V974">
        <v>23</v>
      </c>
      <c r="W974">
        <v>25</v>
      </c>
      <c r="X974">
        <v>2</v>
      </c>
      <c r="Y974" s="3"/>
      <c r="Z974" s="3"/>
      <c r="AA974" s="3"/>
      <c r="AB974">
        <v>9</v>
      </c>
      <c r="AC974">
        <v>9</v>
      </c>
      <c r="AD974">
        <v>20</v>
      </c>
      <c r="AE974">
        <v>21</v>
      </c>
      <c r="AF974">
        <v>-16</v>
      </c>
      <c r="AG974" s="3"/>
      <c r="AH974" s="3"/>
      <c r="AI974" s="3"/>
      <c r="AJ974">
        <v>124</v>
      </c>
      <c r="AK974">
        <v>140</v>
      </c>
      <c r="AL974">
        <v>185</v>
      </c>
      <c r="AM974">
        <v>195</v>
      </c>
      <c r="AN974">
        <v>224</v>
      </c>
      <c r="AO974" s="3"/>
      <c r="AP974" s="3"/>
      <c r="AQ974" s="3"/>
      <c r="AR974">
        <v>20</v>
      </c>
      <c r="AS974">
        <v>31</v>
      </c>
      <c r="AT974">
        <v>60</v>
      </c>
      <c r="AU974">
        <v>53</v>
      </c>
      <c r="AV974">
        <v>20</v>
      </c>
      <c r="AW974" s="3"/>
      <c r="AX974" s="3"/>
      <c r="AY974" s="3"/>
      <c r="AZ974">
        <v>104</v>
      </c>
      <c r="BA974">
        <v>109</v>
      </c>
      <c r="BB974">
        <v>126</v>
      </c>
      <c r="BC974">
        <v>141</v>
      </c>
      <c r="BD974">
        <v>204</v>
      </c>
      <c r="BE974" s="3"/>
      <c r="BF974" s="3"/>
      <c r="BG974" s="3"/>
      <c r="BH974">
        <v>104</v>
      </c>
      <c r="BI974">
        <v>109</v>
      </c>
      <c r="BJ974">
        <v>126</v>
      </c>
      <c r="BK974">
        <v>141</v>
      </c>
      <c r="BL974">
        <v>204</v>
      </c>
      <c r="BM974" s="3"/>
      <c r="BN974" s="3"/>
      <c r="BO974" s="3"/>
      <c r="BP974">
        <v>10</v>
      </c>
      <c r="BQ974">
        <v>10</v>
      </c>
      <c r="BR974">
        <v>10</v>
      </c>
      <c r="BS974">
        <v>10</v>
      </c>
      <c r="BT974">
        <v>18</v>
      </c>
      <c r="BU974" s="3"/>
      <c r="BV974" s="3"/>
      <c r="BW974" s="3"/>
      <c r="BX974">
        <v>6.94</v>
      </c>
      <c r="BY974">
        <v>6.5</v>
      </c>
      <c r="BZ974">
        <v>11.99</v>
      </c>
      <c r="CA974">
        <v>10.87</v>
      </c>
      <c r="CB974">
        <v>-7.72</v>
      </c>
      <c r="CC974" s="3"/>
      <c r="CD974" s="3"/>
      <c r="CE974" s="3"/>
      <c r="CF974">
        <v>8.73</v>
      </c>
      <c r="CG974">
        <v>8.07</v>
      </c>
      <c r="CH974">
        <v>16.62</v>
      </c>
      <c r="CI974">
        <v>15.49</v>
      </c>
      <c r="CJ974">
        <v>-9.35</v>
      </c>
      <c r="CK974" s="3"/>
      <c r="CL974" s="3"/>
      <c r="CM974" s="3"/>
      <c r="CN974">
        <v>48</v>
      </c>
      <c r="CO974">
        <v>48</v>
      </c>
      <c r="CP974">
        <v>109</v>
      </c>
      <c r="CQ974">
        <v>115</v>
      </c>
      <c r="CR974">
        <v>-87</v>
      </c>
      <c r="CS974" s="3"/>
      <c r="CT974" s="3"/>
      <c r="CU974" s="3"/>
      <c r="CV974" s="3"/>
      <c r="CW974" s="3"/>
      <c r="CX974" s="3"/>
      <c r="CY974" s="3"/>
      <c r="CZ974" t="s">
        <v>2</v>
      </c>
      <c r="DA974" s="3"/>
      <c r="DB974" s="3"/>
      <c r="DC974" s="3"/>
      <c r="DD974" s="3"/>
      <c r="DE974" s="3"/>
      <c r="DF974" s="3"/>
      <c r="DG974" s="3"/>
      <c r="DH974">
        <v>2.72</v>
      </c>
      <c r="DI974" s="3"/>
      <c r="DJ974" s="3"/>
      <c r="DK974" s="3"/>
      <c r="DL974" s="6">
        <f>(CM974*3+CL974*2+CK974)/6</f>
        <v>0</v>
      </c>
      <c r="DM974">
        <f>BH974+(BH974*(CG974-8.25)/8.25)</f>
        <v>101.73090909090909</v>
      </c>
      <c r="DN974">
        <f>BI974+(BI974*(CH974-8.25)/8.25)</f>
        <v>219.58545454545458</v>
      </c>
      <c r="DO974">
        <f>BJ974+(BJ974*(CI974-8.25)/8.25)</f>
        <v>236.57454545454544</v>
      </c>
      <c r="DP974">
        <f>BK974+(BK974*(CJ974-8.25)/8.25)</f>
        <v>-159.80000000000007</v>
      </c>
      <c r="DQ974">
        <f>BL974+(BL974*(CK974-8.25)/8.25)</f>
        <v>0</v>
      </c>
      <c r="DR974">
        <f>BM974+(BM974*(CL974-8.25)/8.25)</f>
        <v>0</v>
      </c>
      <c r="DS974">
        <f>BN974+(BN974*(CM974-8.25)/8.25)</f>
        <v>0</v>
      </c>
      <c r="DT974" s="8">
        <f>DM974*10^8/$I974</f>
        <v>549.92213204040047</v>
      </c>
      <c r="DU974" s="8">
        <f>DN974*10^8/$I974</f>
        <v>1187.0030692519169</v>
      </c>
      <c r="DV974" s="8">
        <f>DO974*10^8/$I974</f>
        <v>1278.8402225580628</v>
      </c>
      <c r="DW974" s="8">
        <f>DP974*10^8/$I974</f>
        <v>-863.82356636100258</v>
      </c>
      <c r="DX974" s="8">
        <f>DQ974*10^8/$I974</f>
        <v>0</v>
      </c>
      <c r="DY974" s="8">
        <f>DR974*10^8/$I974</f>
        <v>0</v>
      </c>
      <c r="DZ974" s="8">
        <f>DS974*10^8/$I974</f>
        <v>0</v>
      </c>
      <c r="EA974" s="8">
        <f>DT974*10^8/$I974</f>
        <v>2972.6889694617312</v>
      </c>
      <c r="EB974" s="8">
        <f>DZ974*0.8</f>
        <v>0</v>
      </c>
      <c r="EC974" s="10">
        <f>G974-E974</f>
        <v>-305</v>
      </c>
      <c r="ED974" s="4">
        <f>EC974/E974*100</f>
        <v>-10.082644628099173</v>
      </c>
      <c r="EE974" s="4">
        <f>DY974-G974</f>
        <v>-2720</v>
      </c>
      <c r="EF974" s="12">
        <f>EE974/G974</f>
        <v>-1</v>
      </c>
      <c r="EG974" s="4">
        <f>G974-F974</f>
        <v>-20</v>
      </c>
    </row>
    <row r="975" spans="1:137" x14ac:dyDescent="0.3">
      <c r="A975">
        <v>974</v>
      </c>
      <c r="B975" t="s">
        <v>7552</v>
      </c>
      <c r="C975" t="s">
        <v>3253</v>
      </c>
      <c r="D975" t="str">
        <f>VLOOKUP(C975,Sheet1!$A$2:$B$3197,2,FALSE)</f>
        <v>가정용기기와용품</v>
      </c>
      <c r="E975">
        <v>12500</v>
      </c>
      <c r="F975">
        <v>18550</v>
      </c>
      <c r="G975" s="7">
        <v>17100</v>
      </c>
      <c r="H975" t="s">
        <v>916</v>
      </c>
      <c r="I975" s="7">
        <f>VALUE(LEFT(H975,FIND("/",H975)-1)) + VALUE(MID(H975,FIND("/",H975)+1,LEN(H975)))</f>
        <v>8182000</v>
      </c>
      <c r="J975" s="1">
        <v>21560</v>
      </c>
      <c r="K975" s="1">
        <f>G975*I975/(10^8)</f>
        <v>1399.1220000000001</v>
      </c>
      <c r="L975">
        <v>233</v>
      </c>
      <c r="M975">
        <v>271</v>
      </c>
      <c r="N975">
        <v>396</v>
      </c>
      <c r="O975">
        <v>484</v>
      </c>
      <c r="P975">
        <v>610</v>
      </c>
      <c r="Q975" s="3"/>
      <c r="R975" s="3"/>
      <c r="S975" s="3"/>
      <c r="T975">
        <v>30</v>
      </c>
      <c r="U975">
        <v>22</v>
      </c>
      <c r="V975">
        <v>49</v>
      </c>
      <c r="W975">
        <v>61</v>
      </c>
      <c r="X975">
        <v>94</v>
      </c>
      <c r="Y975" s="3"/>
      <c r="Z975" s="3"/>
      <c r="AA975" s="3"/>
      <c r="AB975">
        <v>26</v>
      </c>
      <c r="AC975">
        <v>24</v>
      </c>
      <c r="AD975">
        <v>42</v>
      </c>
      <c r="AE975">
        <v>48</v>
      </c>
      <c r="AF975">
        <v>82</v>
      </c>
      <c r="AG975" s="3"/>
      <c r="AH975" s="3"/>
      <c r="AI975" s="3"/>
      <c r="AJ975">
        <v>198</v>
      </c>
      <c r="AK975">
        <v>202</v>
      </c>
      <c r="AL975">
        <v>251</v>
      </c>
      <c r="AM975">
        <v>415</v>
      </c>
      <c r="AN975">
        <v>483</v>
      </c>
      <c r="AO975" s="3"/>
      <c r="AP975" s="3"/>
      <c r="AQ975" s="3"/>
      <c r="AR975">
        <v>112</v>
      </c>
      <c r="AS975">
        <v>82</v>
      </c>
      <c r="AT975">
        <v>91</v>
      </c>
      <c r="AU975">
        <v>103</v>
      </c>
      <c r="AV975">
        <v>71</v>
      </c>
      <c r="AW975" s="3"/>
      <c r="AX975" s="3"/>
      <c r="AY975" s="3"/>
      <c r="AZ975">
        <v>86</v>
      </c>
      <c r="BA975">
        <v>120</v>
      </c>
      <c r="BB975">
        <v>159</v>
      </c>
      <c r="BC975">
        <v>312</v>
      </c>
      <c r="BD975">
        <v>413</v>
      </c>
      <c r="BE975" s="3"/>
      <c r="BF975" s="3"/>
      <c r="BG975" s="3"/>
      <c r="BH975">
        <v>86</v>
      </c>
      <c r="BI975">
        <v>120</v>
      </c>
      <c r="BJ975">
        <v>159</v>
      </c>
      <c r="BK975">
        <v>312</v>
      </c>
      <c r="BL975">
        <v>413</v>
      </c>
      <c r="BM975" s="3"/>
      <c r="BN975" s="3"/>
      <c r="BO975" s="3"/>
      <c r="BP975">
        <v>17</v>
      </c>
      <c r="BQ975">
        <v>17</v>
      </c>
      <c r="BR975">
        <v>17</v>
      </c>
      <c r="BS975">
        <v>20</v>
      </c>
      <c r="BT975">
        <v>20</v>
      </c>
      <c r="BU975" s="3"/>
      <c r="BV975" s="3"/>
      <c r="BW975" s="3"/>
      <c r="BX975" t="s">
        <v>0</v>
      </c>
      <c r="BY975">
        <v>12.05</v>
      </c>
      <c r="BZ975">
        <v>18.39</v>
      </c>
      <c r="CA975">
        <v>14.43</v>
      </c>
      <c r="CB975">
        <v>18.37</v>
      </c>
      <c r="CC975" s="3"/>
      <c r="CD975" s="3"/>
      <c r="CE975" s="3"/>
      <c r="CF975" t="s">
        <v>0</v>
      </c>
      <c r="CG975">
        <v>23.47</v>
      </c>
      <c r="CH975">
        <v>29.83</v>
      </c>
      <c r="CI975">
        <v>20.38</v>
      </c>
      <c r="CJ975">
        <v>22.76</v>
      </c>
      <c r="CK975" s="3"/>
      <c r="CL975" s="3"/>
      <c r="CM975" s="3"/>
      <c r="CN975">
        <v>392</v>
      </c>
      <c r="CO975">
        <v>365</v>
      </c>
      <c r="CP975">
        <v>631</v>
      </c>
      <c r="CQ975">
        <v>678</v>
      </c>
      <c r="CR975" s="1">
        <v>1017</v>
      </c>
      <c r="CS975" s="3"/>
      <c r="CT975" s="3"/>
      <c r="CU975" s="3"/>
      <c r="CV975" s="3"/>
      <c r="CW975" s="3"/>
      <c r="CX975" s="3"/>
      <c r="CY975">
        <v>11.48</v>
      </c>
      <c r="CZ975">
        <v>12.85</v>
      </c>
      <c r="DA975" s="3"/>
      <c r="DB975" s="3"/>
      <c r="DC975" s="3"/>
      <c r="DD975" s="3"/>
      <c r="DE975" s="3"/>
      <c r="DF975" s="3"/>
      <c r="DG975">
        <v>1.88</v>
      </c>
      <c r="DH975">
        <v>2.5099999999999998</v>
      </c>
      <c r="DI975" s="3"/>
      <c r="DJ975" s="3"/>
      <c r="DK975" s="3"/>
      <c r="DL975" s="6">
        <f>(CM975*3+CL975*2+CK975)/6</f>
        <v>0</v>
      </c>
      <c r="DM975">
        <f>BH975+(BH975*(CG975-8.25)/8.25)</f>
        <v>244.65696969696967</v>
      </c>
      <c r="DN975">
        <f>BI975+(BI975*(CH975-8.25)/8.25)</f>
        <v>433.89090909090908</v>
      </c>
      <c r="DO975">
        <f>BJ975+(BJ975*(CI975-8.25)/8.25)</f>
        <v>392.77818181818179</v>
      </c>
      <c r="DP975">
        <f>BK975+(BK975*(CJ975-8.25)/8.25)</f>
        <v>860.7418181818183</v>
      </c>
      <c r="DQ975">
        <f>BL975+(BL975*(CK975-8.25)/8.25)</f>
        <v>0</v>
      </c>
      <c r="DR975">
        <f>BM975+(BM975*(CL975-8.25)/8.25)</f>
        <v>0</v>
      </c>
      <c r="DS975">
        <f>BN975+(BN975*(CM975-8.25)/8.25)</f>
        <v>0</v>
      </c>
      <c r="DT975" s="8">
        <f>DM975*10^8/$I975</f>
        <v>2990.1854032873343</v>
      </c>
      <c r="DU975" s="8">
        <f>DN975*10^8/$I975</f>
        <v>5302.9932668162928</v>
      </c>
      <c r="DV975" s="8">
        <f>DO975*10^8/$I975</f>
        <v>4800.5155440990193</v>
      </c>
      <c r="DW975" s="8">
        <f>DP975*10^8/$I975</f>
        <v>10519.944001244417</v>
      </c>
      <c r="DX975" s="8">
        <f>DQ975*10^8/$I975</f>
        <v>0</v>
      </c>
      <c r="DY975" s="8">
        <f>DR975*10^8/$I975</f>
        <v>0</v>
      </c>
      <c r="DZ975" s="8">
        <f>DS975*10^8/$I975</f>
        <v>0</v>
      </c>
      <c r="EA975" s="8">
        <f>DT975*10^8/$I975</f>
        <v>36545.898353548459</v>
      </c>
      <c r="EB975" s="8">
        <f>DZ975*0.8</f>
        <v>0</v>
      </c>
      <c r="EC975" s="10">
        <f>G975-E975</f>
        <v>4600</v>
      </c>
      <c r="ED975" s="4">
        <f>EC975/E975*100</f>
        <v>36.799999999999997</v>
      </c>
      <c r="EE975" s="4">
        <f>DY975-G975</f>
        <v>-17100</v>
      </c>
      <c r="EF975" s="12">
        <f>EE975/G975</f>
        <v>-1</v>
      </c>
      <c r="EG975" s="4">
        <f>G975-F975</f>
        <v>-1450</v>
      </c>
    </row>
    <row r="976" spans="1:137" x14ac:dyDescent="0.3">
      <c r="A976">
        <v>975</v>
      </c>
      <c r="B976" t="s">
        <v>6360</v>
      </c>
      <c r="C976" t="s">
        <v>3254</v>
      </c>
      <c r="D976" t="str">
        <f>VLOOKUP(C976,Sheet1!$A$2:$B$3197,2,FALSE)</f>
        <v>창업투자</v>
      </c>
      <c r="E976">
        <v>2020</v>
      </c>
      <c r="F976">
        <v>2095</v>
      </c>
      <c r="G976" s="7">
        <v>2165</v>
      </c>
      <c r="H976" t="s">
        <v>917</v>
      </c>
      <c r="I976" s="7">
        <f>VALUE(LEFT(H976,FIND("/",H976)-1)) + VALUE(MID(H976,FIND("/",H976)+1,LEN(H976)))</f>
        <v>3850000</v>
      </c>
      <c r="J976">
        <v>0</v>
      </c>
      <c r="K976" s="1">
        <f>G976*I976/(10^8)</f>
        <v>83.352500000000006</v>
      </c>
      <c r="L976" s="3"/>
      <c r="M976" s="3"/>
      <c r="N976" s="3"/>
      <c r="O976">
        <v>0</v>
      </c>
      <c r="P976">
        <v>0</v>
      </c>
      <c r="Q976" s="3"/>
      <c r="R976" s="3"/>
      <c r="S976" s="3"/>
      <c r="T976" s="3"/>
      <c r="U976" s="3"/>
      <c r="V976" s="3"/>
      <c r="W976">
        <v>-2</v>
      </c>
      <c r="X976">
        <v>0</v>
      </c>
      <c r="Y976" s="3"/>
      <c r="Z976" s="3"/>
      <c r="AA976" s="3"/>
      <c r="AB976" s="3"/>
      <c r="AC976" s="3"/>
      <c r="AD976" s="3"/>
      <c r="AE976">
        <v>-1</v>
      </c>
      <c r="AF976">
        <v>0</v>
      </c>
      <c r="AG976" s="3"/>
      <c r="AH976" s="3"/>
      <c r="AI976" s="3"/>
      <c r="AJ976" s="3"/>
      <c r="AK976" s="3"/>
      <c r="AL976" s="3"/>
      <c r="AM976">
        <v>79</v>
      </c>
      <c r="AN976">
        <v>79</v>
      </c>
      <c r="AO976" s="3"/>
      <c r="AP976" s="3"/>
      <c r="AQ976" s="3"/>
      <c r="AR976" s="3"/>
      <c r="AS976" s="3"/>
      <c r="AT976" s="3"/>
      <c r="AU976">
        <v>8</v>
      </c>
      <c r="AV976">
        <v>8</v>
      </c>
      <c r="AW976" s="3"/>
      <c r="AX976" s="3"/>
      <c r="AY976" s="3"/>
      <c r="AZ976" s="3"/>
      <c r="BA976" s="3"/>
      <c r="BB976" s="3"/>
      <c r="BC976">
        <v>71</v>
      </c>
      <c r="BD976">
        <v>71</v>
      </c>
      <c r="BE976" s="3"/>
      <c r="BF976" s="3"/>
      <c r="BG976" s="3"/>
      <c r="BH976" s="3"/>
      <c r="BI976" s="3"/>
      <c r="BJ976" s="3"/>
      <c r="BK976">
        <v>71</v>
      </c>
      <c r="BL976">
        <v>71</v>
      </c>
      <c r="BM976" s="3"/>
      <c r="BN976" s="3"/>
      <c r="BO976" s="3"/>
      <c r="BP976" s="3"/>
      <c r="BQ976" s="3"/>
      <c r="BR976" s="3"/>
      <c r="BS976">
        <v>4</v>
      </c>
      <c r="BT976">
        <v>4</v>
      </c>
      <c r="BU976" s="3"/>
      <c r="BV976" s="3"/>
      <c r="BW976" s="3"/>
      <c r="BX976" s="3"/>
      <c r="BY976" s="3"/>
      <c r="BZ976" s="3"/>
      <c r="CA976" s="3"/>
      <c r="CB976">
        <v>0.35</v>
      </c>
      <c r="CC976" s="3"/>
      <c r="CD976" s="3"/>
      <c r="CE976" s="3"/>
      <c r="CF976" s="3"/>
      <c r="CG976" s="3"/>
      <c r="CH976" s="3"/>
      <c r="CI976" s="3"/>
      <c r="CJ976">
        <v>0.4</v>
      </c>
      <c r="CK976" s="3"/>
      <c r="CL976" s="3"/>
      <c r="CM976" s="3"/>
      <c r="CN976" s="3"/>
      <c r="CO976" s="3"/>
      <c r="CP976" s="3"/>
      <c r="CQ976">
        <v>-57</v>
      </c>
      <c r="CR976">
        <v>7</v>
      </c>
      <c r="CS976" s="3"/>
      <c r="CT976" s="3"/>
      <c r="CU976" s="3"/>
      <c r="CV976" s="3"/>
      <c r="CW976" s="3"/>
      <c r="CX976" s="3"/>
      <c r="CY976" t="s">
        <v>2</v>
      </c>
      <c r="CZ976">
        <v>275.60000000000002</v>
      </c>
      <c r="DA976" s="3"/>
      <c r="DB976" s="3"/>
      <c r="DC976" s="3"/>
      <c r="DD976" s="3"/>
      <c r="DE976" s="3"/>
      <c r="DF976" s="3"/>
      <c r="DG976">
        <v>1.0900000000000001</v>
      </c>
      <c r="DH976">
        <v>1.0900000000000001</v>
      </c>
      <c r="DI976" s="3"/>
      <c r="DJ976" s="3"/>
      <c r="DK976" s="3"/>
      <c r="DL976" s="6">
        <f>(CM976*3+CL976*2+CK976)/6</f>
        <v>0</v>
      </c>
      <c r="DM976">
        <f>BH976+(BH976*(CG976-8.25)/8.25)</f>
        <v>0</v>
      </c>
      <c r="DN976">
        <f>BI976+(BI976*(CH976-8.25)/8.25)</f>
        <v>0</v>
      </c>
      <c r="DO976">
        <f>BJ976+(BJ976*(CI976-8.25)/8.25)</f>
        <v>0</v>
      </c>
      <c r="DP976">
        <f>BK976+(BK976*(CJ976-8.25)/8.25)</f>
        <v>3.4424242424242379</v>
      </c>
      <c r="DQ976">
        <f>BL976+(BL976*(CK976-8.25)/8.25)</f>
        <v>0</v>
      </c>
      <c r="DR976">
        <f>BM976+(BM976*(CL976-8.25)/8.25)</f>
        <v>0</v>
      </c>
      <c r="DS976">
        <f>BN976+(BN976*(CM976-8.25)/8.25)</f>
        <v>0</v>
      </c>
      <c r="DT976" s="8">
        <f>DM976*10^8/$I976</f>
        <v>0</v>
      </c>
      <c r="DU976" s="8">
        <f>DN976*10^8/$I976</f>
        <v>0</v>
      </c>
      <c r="DV976" s="8">
        <f>DO976*10^8/$I976</f>
        <v>0</v>
      </c>
      <c r="DW976" s="8">
        <f>DP976*10^8/$I976</f>
        <v>89.413616686343843</v>
      </c>
      <c r="DX976" s="8">
        <f>DQ976*10^8/$I976</f>
        <v>0</v>
      </c>
      <c r="DY976" s="8">
        <f>DR976*10^8/$I976</f>
        <v>0</v>
      </c>
      <c r="DZ976" s="8">
        <f>DS976*10^8/$I976</f>
        <v>0</v>
      </c>
      <c r="EA976" s="8">
        <f>DT976*10^8/$I976</f>
        <v>0</v>
      </c>
      <c r="EB976" s="8">
        <f>DZ976*0.8</f>
        <v>0</v>
      </c>
      <c r="EC976" s="10">
        <f>G976-E976</f>
        <v>145</v>
      </c>
      <c r="ED976" s="4">
        <f>EC976/E976*100</f>
        <v>7.1782178217821775</v>
      </c>
      <c r="EE976" s="4">
        <f>DY976-G976</f>
        <v>-2165</v>
      </c>
      <c r="EF976" s="12">
        <f>EE976/G976</f>
        <v>-1</v>
      </c>
      <c r="EG976" s="4">
        <f>G976-F976</f>
        <v>70</v>
      </c>
    </row>
    <row r="977" spans="1:137" x14ac:dyDescent="0.3">
      <c r="A977">
        <v>976</v>
      </c>
      <c r="B977" t="s">
        <v>7237</v>
      </c>
      <c r="C977" t="s">
        <v>3255</v>
      </c>
      <c r="D977" t="str">
        <f>VLOOKUP(C977,Sheet1!$A$2:$B$3197,2,FALSE)</f>
        <v>식품과기본식료품소매</v>
      </c>
      <c r="E977">
        <v>9270</v>
      </c>
      <c r="F977">
        <v>9110</v>
      </c>
      <c r="G977" s="7">
        <v>9260</v>
      </c>
      <c r="H977" t="s">
        <v>918</v>
      </c>
      <c r="I977" s="7">
        <f>VALUE(LEFT(H977,FIND("/",H977)-1)) + VALUE(MID(H977,FIND("/",H977)+1,LEN(H977)))</f>
        <v>7315995</v>
      </c>
      <c r="J977">
        <v>0</v>
      </c>
      <c r="K977" s="1">
        <f>G977*I977/(10^8)</f>
        <v>677.46113700000001</v>
      </c>
      <c r="L977">
        <v>144</v>
      </c>
      <c r="M977">
        <v>120</v>
      </c>
      <c r="N977">
        <v>217</v>
      </c>
      <c r="O977">
        <v>198</v>
      </c>
      <c r="P977">
        <v>298</v>
      </c>
      <c r="Q977" s="3"/>
      <c r="R977" s="3"/>
      <c r="S977" s="3"/>
      <c r="T977">
        <v>16</v>
      </c>
      <c r="U977">
        <v>12</v>
      </c>
      <c r="V977">
        <v>33</v>
      </c>
      <c r="W977">
        <v>7</v>
      </c>
      <c r="X977">
        <v>13</v>
      </c>
      <c r="Y977" s="3"/>
      <c r="Z977" s="3"/>
      <c r="AA977" s="3"/>
      <c r="AB977">
        <v>17</v>
      </c>
      <c r="AC977">
        <v>12</v>
      </c>
      <c r="AD977">
        <v>36</v>
      </c>
      <c r="AE977">
        <v>10</v>
      </c>
      <c r="AF977">
        <v>14</v>
      </c>
      <c r="AG977" s="3"/>
      <c r="AH977" s="3"/>
      <c r="AI977" s="3"/>
      <c r="AJ977">
        <v>184</v>
      </c>
      <c r="AK977">
        <v>253</v>
      </c>
      <c r="AL977">
        <v>323</v>
      </c>
      <c r="AM977">
        <v>472</v>
      </c>
      <c r="AN977">
        <v>492</v>
      </c>
      <c r="AO977" s="3"/>
      <c r="AP977" s="3"/>
      <c r="AQ977" s="3"/>
      <c r="AR977">
        <v>39</v>
      </c>
      <c r="AS977">
        <v>169</v>
      </c>
      <c r="AT977">
        <v>91</v>
      </c>
      <c r="AU977">
        <v>93</v>
      </c>
      <c r="AV977">
        <v>94</v>
      </c>
      <c r="AW977" s="3"/>
      <c r="AX977" s="3"/>
      <c r="AY977" s="3"/>
      <c r="AZ977">
        <v>145</v>
      </c>
      <c r="BA977">
        <v>84</v>
      </c>
      <c r="BB977">
        <v>231</v>
      </c>
      <c r="BC977">
        <v>379</v>
      </c>
      <c r="BD977">
        <v>398</v>
      </c>
      <c r="BE977" s="3"/>
      <c r="BF977" s="3"/>
      <c r="BG977" s="3"/>
      <c r="BH977">
        <v>145</v>
      </c>
      <c r="BI977">
        <v>84</v>
      </c>
      <c r="BJ977">
        <v>231</v>
      </c>
      <c r="BK977">
        <v>377</v>
      </c>
      <c r="BL977">
        <v>397</v>
      </c>
      <c r="BM977" s="3"/>
      <c r="BN977" s="3"/>
      <c r="BO977" s="3"/>
      <c r="BP977">
        <v>1</v>
      </c>
      <c r="BQ977">
        <v>1</v>
      </c>
      <c r="BR977">
        <v>1</v>
      </c>
      <c r="BS977">
        <v>36</v>
      </c>
      <c r="BT977">
        <v>37</v>
      </c>
      <c r="BU977" s="3"/>
      <c r="BV977" s="3"/>
      <c r="BW977" s="3"/>
      <c r="BX977" s="3"/>
      <c r="BY977" t="s">
        <v>0</v>
      </c>
      <c r="BZ977">
        <v>12.37</v>
      </c>
      <c r="CA977">
        <v>2.58</v>
      </c>
      <c r="CB977">
        <v>2.84</v>
      </c>
      <c r="CC977" s="3"/>
      <c r="CD977" s="3"/>
      <c r="CE977" s="3"/>
      <c r="CF977" s="3"/>
      <c r="CG977" t="s">
        <v>0</v>
      </c>
      <c r="CH977">
        <v>22.58</v>
      </c>
      <c r="CI977">
        <v>3.37</v>
      </c>
      <c r="CJ977">
        <v>3.58</v>
      </c>
      <c r="CK977" s="3"/>
      <c r="CL977" s="3"/>
      <c r="CM977" s="3"/>
      <c r="CN977">
        <v>394</v>
      </c>
      <c r="CO977">
        <v>272</v>
      </c>
      <c r="CP977">
        <v>821</v>
      </c>
      <c r="CQ977">
        <v>164</v>
      </c>
      <c r="CR977">
        <v>190</v>
      </c>
      <c r="CS977" s="3"/>
      <c r="CT977" s="3"/>
      <c r="CU977" s="3"/>
      <c r="CV977" s="3"/>
      <c r="CW977" s="3"/>
      <c r="CX977" s="3"/>
      <c r="CY977">
        <v>60.11</v>
      </c>
      <c r="CZ977">
        <v>45.06</v>
      </c>
      <c r="DA977" s="3"/>
      <c r="DB977" s="3"/>
      <c r="DC977" s="3"/>
      <c r="DD977" s="3"/>
      <c r="DE977" s="3"/>
      <c r="DF977" s="3"/>
      <c r="DG977">
        <v>1.89</v>
      </c>
      <c r="DH977">
        <v>1.58</v>
      </c>
      <c r="DI977" s="3"/>
      <c r="DJ977" s="3"/>
      <c r="DK977" s="3"/>
      <c r="DL977" s="6">
        <f>(CM977*3+CL977*2+CK977)/6</f>
        <v>0</v>
      </c>
      <c r="DM977" t="e">
        <f>BH977+(BH977*(CG977-8.25)/8.25)</f>
        <v>#VALUE!</v>
      </c>
      <c r="DN977">
        <f>BI977+(BI977*(CH977-8.25)/8.25)</f>
        <v>229.90545454545452</v>
      </c>
      <c r="DO977">
        <f>BJ977+(BJ977*(CI977-8.25)/8.25)</f>
        <v>94.360000000000014</v>
      </c>
      <c r="DP977">
        <f>BK977+(BK977*(CJ977-8.25)/8.25)</f>
        <v>163.59515151515151</v>
      </c>
      <c r="DQ977">
        <f>BL977+(BL977*(CK977-8.25)/8.25)</f>
        <v>0</v>
      </c>
      <c r="DR977">
        <f>BM977+(BM977*(CL977-8.25)/8.25)</f>
        <v>0</v>
      </c>
      <c r="DS977">
        <f>BN977+(BN977*(CM977-8.25)/8.25)</f>
        <v>0</v>
      </c>
      <c r="DT977" s="8" t="e">
        <f>DM977*10^8/$I977</f>
        <v>#VALUE!</v>
      </c>
      <c r="DU977" s="8">
        <f>DN977*10^8/$I977</f>
        <v>3142.5042601239411</v>
      </c>
      <c r="DV977" s="8">
        <f>DO977*10^8/$I977</f>
        <v>1289.7767152656613</v>
      </c>
      <c r="DW977" s="8">
        <f>DP977*10^8/$I977</f>
        <v>2236.1298977808419</v>
      </c>
      <c r="DX977" s="8">
        <f>DQ977*10^8/$I977</f>
        <v>0</v>
      </c>
      <c r="DY977" s="8">
        <f>DR977*10^8/$I977</f>
        <v>0</v>
      </c>
      <c r="DZ977" s="8">
        <f>DS977*10^8/$I977</f>
        <v>0</v>
      </c>
      <c r="EA977" s="8" t="e">
        <f>DT977*10^8/$I977</f>
        <v>#VALUE!</v>
      </c>
      <c r="EB977" s="8">
        <f>DZ977*0.8</f>
        <v>0</v>
      </c>
      <c r="EC977" s="10">
        <f>G977-E977</f>
        <v>-10</v>
      </c>
      <c r="ED977" s="4">
        <f>EC977/E977*100</f>
        <v>-0.10787486515641855</v>
      </c>
      <c r="EE977" s="4">
        <f>DY977-G977</f>
        <v>-9260</v>
      </c>
      <c r="EF977" s="12">
        <f>EE977/G977</f>
        <v>-1</v>
      </c>
      <c r="EG977" s="4">
        <f>G977-F977</f>
        <v>150</v>
      </c>
    </row>
    <row r="978" spans="1:137" x14ac:dyDescent="0.3">
      <c r="A978">
        <v>977</v>
      </c>
      <c r="B978" t="s">
        <v>7001</v>
      </c>
      <c r="C978" t="s">
        <v>3256</v>
      </c>
      <c r="D978" t="str">
        <f>VLOOKUP(C978,Sheet1!$A$2:$B$3197,2,FALSE)</f>
        <v>식품</v>
      </c>
      <c r="E978">
        <v>7572.35</v>
      </c>
      <c r="F978">
        <v>6420</v>
      </c>
      <c r="G978" s="7">
        <v>6520</v>
      </c>
      <c r="H978" t="s">
        <v>919</v>
      </c>
      <c r="I978" s="7">
        <f>VALUE(LEFT(H978,FIND("/",H978)-1)) + VALUE(MID(H978,FIND("/",H978)+1,LEN(H978)))</f>
        <v>10768000</v>
      </c>
      <c r="J978" s="1">
        <v>4000</v>
      </c>
      <c r="K978" s="1">
        <f>G978*I978/(10^8)</f>
        <v>702.07360000000006</v>
      </c>
      <c r="L978">
        <v>863</v>
      </c>
      <c r="M978">
        <v>859</v>
      </c>
      <c r="N978">
        <v>994</v>
      </c>
      <c r="O978">
        <v>998</v>
      </c>
      <c r="P978">
        <v>923</v>
      </c>
      <c r="Q978" s="3"/>
      <c r="R978" s="3"/>
      <c r="S978" s="3"/>
      <c r="T978">
        <v>22</v>
      </c>
      <c r="U978">
        <v>23</v>
      </c>
      <c r="V978">
        <v>62</v>
      </c>
      <c r="W978">
        <v>44</v>
      </c>
      <c r="X978">
        <v>37</v>
      </c>
      <c r="Y978" s="3"/>
      <c r="Z978" s="3"/>
      <c r="AA978" s="3"/>
      <c r="AB978">
        <v>5</v>
      </c>
      <c r="AC978">
        <v>14</v>
      </c>
      <c r="AD978">
        <v>41</v>
      </c>
      <c r="AE978">
        <v>29</v>
      </c>
      <c r="AF978">
        <v>33</v>
      </c>
      <c r="AG978" s="3"/>
      <c r="AH978" s="3"/>
      <c r="AI978" s="3"/>
      <c r="AJ978">
        <v>522</v>
      </c>
      <c r="AK978">
        <v>496</v>
      </c>
      <c r="AL978">
        <v>529</v>
      </c>
      <c r="AM978">
        <v>585</v>
      </c>
      <c r="AN978">
        <v>866</v>
      </c>
      <c r="AO978" s="3"/>
      <c r="AP978" s="3"/>
      <c r="AQ978" s="3"/>
      <c r="AR978">
        <v>350</v>
      </c>
      <c r="AS978">
        <v>300</v>
      </c>
      <c r="AT978">
        <v>293</v>
      </c>
      <c r="AU978">
        <v>218</v>
      </c>
      <c r="AV978">
        <v>454</v>
      </c>
      <c r="AW978" s="3"/>
      <c r="AX978" s="3"/>
      <c r="AY978" s="3"/>
      <c r="AZ978">
        <v>173</v>
      </c>
      <c r="BA978">
        <v>196</v>
      </c>
      <c r="BB978">
        <v>235</v>
      </c>
      <c r="BC978">
        <v>367</v>
      </c>
      <c r="BD978">
        <v>412</v>
      </c>
      <c r="BE978" s="3"/>
      <c r="BF978" s="3"/>
      <c r="BG978" s="3"/>
      <c r="BH978">
        <v>173</v>
      </c>
      <c r="BI978">
        <v>196</v>
      </c>
      <c r="BJ978">
        <v>235</v>
      </c>
      <c r="BK978">
        <v>367</v>
      </c>
      <c r="BL978">
        <v>412</v>
      </c>
      <c r="BM978" s="3"/>
      <c r="BN978" s="3"/>
      <c r="BO978" s="3"/>
      <c r="BP978">
        <v>36</v>
      </c>
      <c r="BQ978">
        <v>39</v>
      </c>
      <c r="BR978">
        <v>39</v>
      </c>
      <c r="BS978">
        <v>52</v>
      </c>
      <c r="BT978">
        <v>54</v>
      </c>
      <c r="BU978" s="3"/>
      <c r="BV978" s="3"/>
      <c r="BW978" s="3"/>
      <c r="BX978" t="s">
        <v>0</v>
      </c>
      <c r="BY978">
        <v>2.73</v>
      </c>
      <c r="BZ978">
        <v>7.96</v>
      </c>
      <c r="CA978">
        <v>5.29</v>
      </c>
      <c r="CB978">
        <v>4.55</v>
      </c>
      <c r="CC978" s="3"/>
      <c r="CD978" s="3"/>
      <c r="CE978" s="3"/>
      <c r="CF978" t="s">
        <v>0</v>
      </c>
      <c r="CG978">
        <v>7.52</v>
      </c>
      <c r="CH978">
        <v>18.89</v>
      </c>
      <c r="CI978">
        <v>9.7799999999999994</v>
      </c>
      <c r="CJ978">
        <v>8.48</v>
      </c>
      <c r="CK978" s="3"/>
      <c r="CL978" s="3"/>
      <c r="CM978" s="3"/>
      <c r="CN978">
        <v>73</v>
      </c>
      <c r="CO978">
        <v>183</v>
      </c>
      <c r="CP978">
        <v>529</v>
      </c>
      <c r="CQ978">
        <v>337</v>
      </c>
      <c r="CR978">
        <v>310</v>
      </c>
      <c r="CS978" s="3"/>
      <c r="CT978" s="3"/>
      <c r="CU978" s="3"/>
      <c r="CV978" s="3"/>
      <c r="CW978" s="3"/>
      <c r="CX978" s="3"/>
      <c r="CY978">
        <v>21.7</v>
      </c>
      <c r="CZ978">
        <v>23.88</v>
      </c>
      <c r="DA978" s="3"/>
      <c r="DB978" s="3"/>
      <c r="DC978" s="3"/>
      <c r="DD978" s="3"/>
      <c r="DE978" s="3"/>
      <c r="DF978" s="3"/>
      <c r="DG978">
        <v>2.0699999999999998</v>
      </c>
      <c r="DH978">
        <v>1.94</v>
      </c>
      <c r="DI978" s="3"/>
      <c r="DJ978" s="3"/>
      <c r="DK978" s="3"/>
      <c r="DL978" s="6">
        <f>(CM978*3+CL978*2+CK978)/6</f>
        <v>0</v>
      </c>
      <c r="DM978">
        <f>BH978+(BH978*(CG978-8.25)/8.25)</f>
        <v>157.69212121212121</v>
      </c>
      <c r="DN978">
        <f>BI978+(BI978*(CH978-8.25)/8.25)</f>
        <v>448.78060606060603</v>
      </c>
      <c r="DO978">
        <f>BJ978+(BJ978*(CI978-8.25)/8.25)</f>
        <v>278.58181818181816</v>
      </c>
      <c r="DP978">
        <f>BK978+(BK978*(CJ978-8.25)/8.25)</f>
        <v>377.23151515151517</v>
      </c>
      <c r="DQ978">
        <f>BL978+(BL978*(CK978-8.25)/8.25)</f>
        <v>0</v>
      </c>
      <c r="DR978">
        <f>BM978+(BM978*(CL978-8.25)/8.25)</f>
        <v>0</v>
      </c>
      <c r="DS978">
        <f>BN978+(BN978*(CM978-8.25)/8.25)</f>
        <v>0</v>
      </c>
      <c r="DT978" s="8">
        <f>DM978*10^8/$I978</f>
        <v>1464.4513485523885</v>
      </c>
      <c r="DU978" s="8">
        <f>DN978*10^8/$I978</f>
        <v>4167.7247962537704</v>
      </c>
      <c r="DV978" s="8">
        <f>DO978*10^8/$I978</f>
        <v>2587.1268404700795</v>
      </c>
      <c r="DW978" s="8">
        <f>DP978*10^8/$I978</f>
        <v>3503.2644423431948</v>
      </c>
      <c r="DX978" s="8">
        <f>DQ978*10^8/$I978</f>
        <v>0</v>
      </c>
      <c r="DY978" s="8">
        <f>DR978*10^8/$I978</f>
        <v>0</v>
      </c>
      <c r="DZ978" s="8">
        <f>DS978*10^8/$I978</f>
        <v>0</v>
      </c>
      <c r="EA978" s="8">
        <f>DT978*10^8/$I978</f>
        <v>13600.031097254723</v>
      </c>
      <c r="EB978" s="8">
        <f>DZ978*0.8</f>
        <v>0</v>
      </c>
      <c r="EC978" s="10">
        <f>G978-E978</f>
        <v>-1052.3500000000004</v>
      </c>
      <c r="ED978" s="4">
        <f>EC978/E978*100</f>
        <v>-13.897270992492427</v>
      </c>
      <c r="EE978" s="4">
        <f>DY978-G978</f>
        <v>-6520</v>
      </c>
      <c r="EF978" s="12">
        <f>EE978/G978</f>
        <v>-1</v>
      </c>
      <c r="EG978" s="4">
        <f>G978-F978</f>
        <v>100</v>
      </c>
    </row>
    <row r="979" spans="1:137" x14ac:dyDescent="0.3">
      <c r="A979">
        <v>978</v>
      </c>
      <c r="B979" t="s">
        <v>6442</v>
      </c>
      <c r="C979" t="s">
        <v>3257</v>
      </c>
      <c r="D979" t="str">
        <f>VLOOKUP(C979,Sheet1!$A$2:$B$3197,2,FALSE)</f>
        <v>창업투자</v>
      </c>
      <c r="E979">
        <v>2070</v>
      </c>
      <c r="F979">
        <v>2145</v>
      </c>
      <c r="G979" s="7">
        <v>2385</v>
      </c>
      <c r="H979" t="s">
        <v>920</v>
      </c>
      <c r="I979" s="7">
        <f>VALUE(LEFT(H979,FIND("/",H979)-1)) + VALUE(MID(H979,FIND("/",H979)+1,LEN(H979)))</f>
        <v>6482000</v>
      </c>
      <c r="J979">
        <v>0</v>
      </c>
      <c r="K979" s="1">
        <f>G979*I979/(10^8)</f>
        <v>154.59569999999999</v>
      </c>
      <c r="L979" s="3"/>
      <c r="M979" s="3"/>
      <c r="N979" s="3"/>
      <c r="O979">
        <v>0</v>
      </c>
      <c r="P979">
        <v>0</v>
      </c>
      <c r="Q979" s="3"/>
      <c r="R979" s="3"/>
      <c r="S979" s="3"/>
      <c r="T979" s="3"/>
      <c r="U979" s="3"/>
      <c r="V979" s="3"/>
      <c r="W979">
        <v>0</v>
      </c>
      <c r="X979">
        <v>0</v>
      </c>
      <c r="Y979" s="3"/>
      <c r="Z979" s="3"/>
      <c r="AA979" s="3"/>
      <c r="AB979" s="3"/>
      <c r="AC979" s="3"/>
      <c r="AD979" s="3"/>
      <c r="AE979">
        <v>0</v>
      </c>
      <c r="AF979">
        <v>0</v>
      </c>
      <c r="AG979" s="3"/>
      <c r="AH979" s="3"/>
      <c r="AI979" s="3"/>
      <c r="AJ979" s="3"/>
      <c r="AK979" s="3"/>
      <c r="AL979" s="3"/>
      <c r="AM979">
        <v>148</v>
      </c>
      <c r="AN979">
        <v>149</v>
      </c>
      <c r="AO979" s="3"/>
      <c r="AP979" s="3"/>
      <c r="AQ979" s="3"/>
      <c r="AR979" s="3"/>
      <c r="AS979" s="3"/>
      <c r="AT979" s="3"/>
      <c r="AU979">
        <v>22</v>
      </c>
      <c r="AV979">
        <v>23</v>
      </c>
      <c r="AW979" s="3"/>
      <c r="AX979" s="3"/>
      <c r="AY979" s="3"/>
      <c r="AZ979" s="3"/>
      <c r="BA979" s="3"/>
      <c r="BB979" s="3"/>
      <c r="BC979">
        <v>126</v>
      </c>
      <c r="BD979">
        <v>126</v>
      </c>
      <c r="BE979" s="3"/>
      <c r="BF979" s="3"/>
      <c r="BG979" s="3"/>
      <c r="BH979" s="3"/>
      <c r="BI979" s="3"/>
      <c r="BJ979" s="3"/>
      <c r="BK979">
        <v>126</v>
      </c>
      <c r="BL979">
        <v>126</v>
      </c>
      <c r="BM979" s="3"/>
      <c r="BN979" s="3"/>
      <c r="BO979" s="3"/>
      <c r="BP979" s="3"/>
      <c r="BQ979" s="3"/>
      <c r="BR979" s="3"/>
      <c r="BS979">
        <v>6</v>
      </c>
      <c r="BT979">
        <v>6</v>
      </c>
      <c r="BU979" s="3"/>
      <c r="BV979" s="3"/>
      <c r="BW979" s="3"/>
      <c r="BX979" s="3"/>
      <c r="BY979" s="3"/>
      <c r="BZ979" s="3"/>
      <c r="CA979" s="3"/>
      <c r="CB979">
        <v>0.28000000000000003</v>
      </c>
      <c r="CC979" s="3"/>
      <c r="CD979" s="3"/>
      <c r="CE979" s="3"/>
      <c r="CF979" s="3"/>
      <c r="CG979" s="3"/>
      <c r="CH979" s="3"/>
      <c r="CI979" s="3"/>
      <c r="CJ979">
        <v>0.33</v>
      </c>
      <c r="CK979" s="3"/>
      <c r="CL979" s="3"/>
      <c r="CM979" s="3"/>
      <c r="CN979" s="3"/>
      <c r="CO979" s="3"/>
      <c r="CP979" s="3"/>
      <c r="CQ979">
        <v>5</v>
      </c>
      <c r="CR979">
        <v>6</v>
      </c>
      <c r="CS979" s="3"/>
      <c r="CT979" s="3"/>
      <c r="CU979" s="3"/>
      <c r="CV979" s="3"/>
      <c r="CW979" s="3"/>
      <c r="CX979" s="3"/>
      <c r="CY979">
        <v>440.09</v>
      </c>
      <c r="CZ979">
        <v>322.49</v>
      </c>
      <c r="DA979" s="3"/>
      <c r="DB979" s="3"/>
      <c r="DC979" s="3"/>
      <c r="DD979" s="3"/>
      <c r="DE979" s="3"/>
      <c r="DF979" s="3"/>
      <c r="DG979">
        <v>1.05</v>
      </c>
      <c r="DH979">
        <v>1.06</v>
      </c>
      <c r="DI979" s="3"/>
      <c r="DJ979" s="3"/>
      <c r="DK979" s="3"/>
      <c r="DL979" s="6">
        <f>(CM979*3+CL979*2+CK979)/6</f>
        <v>0</v>
      </c>
      <c r="DM979">
        <f>BH979+(BH979*(CG979-8.25)/8.25)</f>
        <v>0</v>
      </c>
      <c r="DN979">
        <f>BI979+(BI979*(CH979-8.25)/8.25)</f>
        <v>0</v>
      </c>
      <c r="DO979">
        <f>BJ979+(BJ979*(CI979-8.25)/8.25)</f>
        <v>0</v>
      </c>
      <c r="DP979">
        <f>BK979+(BK979*(CJ979-8.25)/8.25)</f>
        <v>5.0400000000000063</v>
      </c>
      <c r="DQ979">
        <f>BL979+(BL979*(CK979-8.25)/8.25)</f>
        <v>0</v>
      </c>
      <c r="DR979">
        <f>BM979+(BM979*(CL979-8.25)/8.25)</f>
        <v>0</v>
      </c>
      <c r="DS979">
        <f>BN979+(BN979*(CM979-8.25)/8.25)</f>
        <v>0</v>
      </c>
      <c r="DT979" s="8">
        <f>DM979*10^8/$I979</f>
        <v>0</v>
      </c>
      <c r="DU979" s="8">
        <f>DN979*10^8/$I979</f>
        <v>0</v>
      </c>
      <c r="DV979" s="8">
        <f>DO979*10^8/$I979</f>
        <v>0</v>
      </c>
      <c r="DW979" s="8">
        <f>DP979*10^8/$I979</f>
        <v>77.753779697624282</v>
      </c>
      <c r="DX979" s="8">
        <f>DQ979*10^8/$I979</f>
        <v>0</v>
      </c>
      <c r="DY979" s="8">
        <f>DR979*10^8/$I979</f>
        <v>0</v>
      </c>
      <c r="DZ979" s="8">
        <f>DS979*10^8/$I979</f>
        <v>0</v>
      </c>
      <c r="EA979" s="8">
        <f>DT979*10^8/$I979</f>
        <v>0</v>
      </c>
      <c r="EB979" s="8">
        <f>DZ979*0.8</f>
        <v>0</v>
      </c>
      <c r="EC979" s="10">
        <f>G979-E979</f>
        <v>315</v>
      </c>
      <c r="ED979" s="4">
        <f>EC979/E979*100</f>
        <v>15.217391304347828</v>
      </c>
      <c r="EE979" s="4">
        <f>DY979-G979</f>
        <v>-2385</v>
      </c>
      <c r="EF979" s="12">
        <f>EE979/G979</f>
        <v>-1</v>
      </c>
      <c r="EG979" s="4">
        <f>G979-F979</f>
        <v>240</v>
      </c>
    </row>
    <row r="980" spans="1:137" x14ac:dyDescent="0.3">
      <c r="A980">
        <v>979</v>
      </c>
      <c r="B980" t="s">
        <v>7158</v>
      </c>
      <c r="C980" t="s">
        <v>3258</v>
      </c>
      <c r="D980" t="str">
        <f>VLOOKUP(C980,Sheet1!$A$2:$B$3197,2,FALSE)</f>
        <v>화학</v>
      </c>
      <c r="E980">
        <v>9700</v>
      </c>
      <c r="F980">
        <v>8750</v>
      </c>
      <c r="G980" s="7">
        <v>8270</v>
      </c>
      <c r="H980" t="s">
        <v>921</v>
      </c>
      <c r="I980" s="7">
        <f>VALUE(LEFT(H980,FIND("/",H980)-1)) + VALUE(MID(H980,FIND("/",H980)+1,LEN(H980)))</f>
        <v>9165486</v>
      </c>
      <c r="J980">
        <v>0</v>
      </c>
      <c r="K980" s="1">
        <f>G980*I980/(10^8)</f>
        <v>757.98569220000002</v>
      </c>
      <c r="L980">
        <v>50</v>
      </c>
      <c r="M980">
        <v>60</v>
      </c>
      <c r="N980">
        <v>72</v>
      </c>
      <c r="O980">
        <v>78</v>
      </c>
      <c r="P980">
        <v>87</v>
      </c>
      <c r="Q980" s="3"/>
      <c r="R980" s="3"/>
      <c r="S980" s="3"/>
      <c r="T980">
        <v>-46</v>
      </c>
      <c r="U980">
        <v>-20</v>
      </c>
      <c r="V980">
        <v>-13</v>
      </c>
      <c r="W980">
        <v>-15</v>
      </c>
      <c r="X980">
        <v>1</v>
      </c>
      <c r="Y980" s="3"/>
      <c r="Z980" s="3"/>
      <c r="AA980" s="3"/>
      <c r="AB980">
        <v>-43</v>
      </c>
      <c r="AC980">
        <v>-38</v>
      </c>
      <c r="AD980">
        <v>9</v>
      </c>
      <c r="AE980">
        <v>-8</v>
      </c>
      <c r="AF980">
        <v>-1</v>
      </c>
      <c r="AG980" s="3"/>
      <c r="AH980" s="3"/>
      <c r="AI980" s="3"/>
      <c r="AJ980">
        <v>248</v>
      </c>
      <c r="AK980">
        <v>183</v>
      </c>
      <c r="AL980">
        <v>181</v>
      </c>
      <c r="AM980">
        <v>246</v>
      </c>
      <c r="AN980">
        <v>221</v>
      </c>
      <c r="AO980" s="3"/>
      <c r="AP980" s="3"/>
      <c r="AQ980" s="3"/>
      <c r="AR980">
        <v>217</v>
      </c>
      <c r="AS980">
        <v>176</v>
      </c>
      <c r="AT980">
        <v>166</v>
      </c>
      <c r="AU980">
        <v>104</v>
      </c>
      <c r="AV980">
        <v>80</v>
      </c>
      <c r="AW980" s="3"/>
      <c r="AX980" s="3"/>
      <c r="AY980" s="3"/>
      <c r="AZ980">
        <v>30</v>
      </c>
      <c r="BA980">
        <v>7</v>
      </c>
      <c r="BB980">
        <v>15</v>
      </c>
      <c r="BC980">
        <v>141</v>
      </c>
      <c r="BD980">
        <v>141</v>
      </c>
      <c r="BE980" s="3"/>
      <c r="BF980" s="3"/>
      <c r="BG980" s="3"/>
      <c r="BH980">
        <v>30</v>
      </c>
      <c r="BI980">
        <v>7</v>
      </c>
      <c r="BJ980">
        <v>15</v>
      </c>
      <c r="BK980">
        <v>141</v>
      </c>
      <c r="BL980">
        <v>141</v>
      </c>
      <c r="BM980" s="3"/>
      <c r="BN980" s="3"/>
      <c r="BO980" s="3"/>
      <c r="BP980">
        <v>32</v>
      </c>
      <c r="BQ980">
        <v>34</v>
      </c>
      <c r="BR980">
        <v>34</v>
      </c>
      <c r="BS980">
        <v>46</v>
      </c>
      <c r="BT980">
        <v>46</v>
      </c>
      <c r="BU980" s="3"/>
      <c r="BV980" s="3"/>
      <c r="BW980" s="3"/>
      <c r="BX980" t="s">
        <v>0</v>
      </c>
      <c r="BY980">
        <v>-17.489999999999998</v>
      </c>
      <c r="BZ980">
        <v>4.72</v>
      </c>
      <c r="CA980">
        <v>-3.66</v>
      </c>
      <c r="CB980">
        <v>-0.39</v>
      </c>
      <c r="CC980" s="3"/>
      <c r="CD980" s="3"/>
      <c r="CE980" s="3"/>
      <c r="CF980" t="s">
        <v>0</v>
      </c>
      <c r="CG980">
        <v>-212.48</v>
      </c>
      <c r="CH980">
        <v>76.09</v>
      </c>
      <c r="CI980">
        <v>-9.9600000000000009</v>
      </c>
      <c r="CJ980">
        <v>-0.65</v>
      </c>
      <c r="CK980" s="3"/>
      <c r="CL980" s="3"/>
      <c r="CM980" s="3"/>
      <c r="CN980">
        <v>-621</v>
      </c>
      <c r="CO980">
        <v>-563</v>
      </c>
      <c r="CP980">
        <v>118</v>
      </c>
      <c r="CQ980">
        <v>-93</v>
      </c>
      <c r="CR980">
        <v>-10</v>
      </c>
      <c r="CS980" s="3"/>
      <c r="CT980" s="3"/>
      <c r="CU980" s="3"/>
      <c r="CV980" s="3"/>
      <c r="CW980" s="3"/>
      <c r="CX980" s="3"/>
      <c r="CY980" t="s">
        <v>2</v>
      </c>
      <c r="CZ980" t="s">
        <v>2</v>
      </c>
      <c r="DA980" s="3"/>
      <c r="DB980" s="3"/>
      <c r="DC980" s="3"/>
      <c r="DD980" s="3"/>
      <c r="DE980" s="3"/>
      <c r="DF980" s="3"/>
      <c r="DG980">
        <v>3.48</v>
      </c>
      <c r="DH980">
        <v>6.03</v>
      </c>
      <c r="DI980" s="3"/>
      <c r="DJ980" s="3"/>
      <c r="DK980" s="3"/>
      <c r="DL980" s="6">
        <f>(CM980*3+CL980*2+CK980)/6</f>
        <v>0</v>
      </c>
      <c r="DM980">
        <f>BH980+(BH980*(CG980-8.25)/8.25)</f>
        <v>-772.65454545454543</v>
      </c>
      <c r="DN980">
        <f>BI980+(BI980*(CH980-8.25)/8.25)</f>
        <v>64.561212121212122</v>
      </c>
      <c r="DO980">
        <f>BJ980+(BJ980*(CI980-8.25)/8.25)</f>
        <v>-18.109090909090916</v>
      </c>
      <c r="DP980">
        <f>BK980+(BK980*(CJ980-8.25)/8.25)</f>
        <v>-11.109090909090924</v>
      </c>
      <c r="DQ980">
        <f>BL980+(BL980*(CK980-8.25)/8.25)</f>
        <v>0</v>
      </c>
      <c r="DR980">
        <f>BM980+(BM980*(CL980-8.25)/8.25)</f>
        <v>0</v>
      </c>
      <c r="DS980">
        <f>BN980+(BN980*(CM980-8.25)/8.25)</f>
        <v>0</v>
      </c>
      <c r="DT980" s="8">
        <f>DM980*10^8/$I980</f>
        <v>-8430.0444674133523</v>
      </c>
      <c r="DU980" s="8">
        <f>DN980*10^8/$I980</f>
        <v>704.39485828915258</v>
      </c>
      <c r="DV980" s="8">
        <f>DO980*10^8/$I980</f>
        <v>-197.57916720500054</v>
      </c>
      <c r="DW980" s="8">
        <f>DP980*10^8/$I980</f>
        <v>-121.20569393800749</v>
      </c>
      <c r="DX980" s="8">
        <f>DQ980*10^8/$I980</f>
        <v>0</v>
      </c>
      <c r="DY980" s="8">
        <f>DR980*10^8/$I980</f>
        <v>0</v>
      </c>
      <c r="DZ980" s="8">
        <f>DS980*10^8/$I980</f>
        <v>0</v>
      </c>
      <c r="EA980" s="8">
        <f>DT980*10^8/$I980</f>
        <v>-91975.967967365315</v>
      </c>
      <c r="EB980" s="8">
        <f>DZ980*0.8</f>
        <v>0</v>
      </c>
      <c r="EC980" s="10">
        <f>G980-E980</f>
        <v>-1430</v>
      </c>
      <c r="ED980" s="4">
        <f>EC980/E980*100</f>
        <v>-14.742268041237114</v>
      </c>
      <c r="EE980" s="4">
        <f>DY980-G980</f>
        <v>-8270</v>
      </c>
      <c r="EF980" s="12">
        <f>EE980/G980</f>
        <v>-1</v>
      </c>
      <c r="EG980" s="4">
        <f>G980-F980</f>
        <v>-480</v>
      </c>
    </row>
    <row r="981" spans="1:137" x14ac:dyDescent="0.3">
      <c r="A981">
        <v>980</v>
      </c>
      <c r="B981" t="s">
        <v>7067</v>
      </c>
      <c r="C981" t="s">
        <v>3259</v>
      </c>
      <c r="D981" t="str">
        <f>VLOOKUP(C981,Sheet1!$A$2:$B$3197,2,FALSE)</f>
        <v>기계</v>
      </c>
      <c r="E981">
        <v>6410</v>
      </c>
      <c r="F981">
        <v>7420</v>
      </c>
      <c r="G981" s="7">
        <v>7190</v>
      </c>
      <c r="H981" t="s">
        <v>922</v>
      </c>
      <c r="I981" s="7">
        <f>VALUE(LEFT(H981,FIND("/",H981)-1)) + VALUE(MID(H981,FIND("/",H981)+1,LEN(H981)))</f>
        <v>8145700</v>
      </c>
      <c r="J981" s="1">
        <v>200000</v>
      </c>
      <c r="K981" s="1">
        <f>G981*I981/(10^8)</f>
        <v>585.67583000000002</v>
      </c>
      <c r="L981">
        <v>253</v>
      </c>
      <c r="M981">
        <v>270</v>
      </c>
      <c r="N981">
        <v>469</v>
      </c>
      <c r="O981">
        <v>320</v>
      </c>
      <c r="P981">
        <v>311</v>
      </c>
      <c r="Q981" s="3"/>
      <c r="R981" s="3"/>
      <c r="S981" s="3"/>
      <c r="T981">
        <v>17</v>
      </c>
      <c r="U981">
        <v>21</v>
      </c>
      <c r="V981">
        <v>42</v>
      </c>
      <c r="W981">
        <v>10</v>
      </c>
      <c r="X981">
        <v>5</v>
      </c>
      <c r="Y981" s="3"/>
      <c r="Z981" s="3"/>
      <c r="AA981" s="3"/>
      <c r="AB981">
        <v>16</v>
      </c>
      <c r="AC981">
        <v>15</v>
      </c>
      <c r="AD981">
        <v>32</v>
      </c>
      <c r="AE981">
        <v>13</v>
      </c>
      <c r="AF981">
        <v>3</v>
      </c>
      <c r="AG981" s="3"/>
      <c r="AH981" s="3"/>
      <c r="AI981" s="3"/>
      <c r="AJ981">
        <v>209</v>
      </c>
      <c r="AK981">
        <v>274</v>
      </c>
      <c r="AL981">
        <v>484</v>
      </c>
      <c r="AM981">
        <v>591</v>
      </c>
      <c r="AN981">
        <v>529</v>
      </c>
      <c r="AO981" s="3"/>
      <c r="AP981" s="3"/>
      <c r="AQ981" s="3"/>
      <c r="AR981">
        <v>100</v>
      </c>
      <c r="AS981">
        <v>127</v>
      </c>
      <c r="AT981">
        <v>287</v>
      </c>
      <c r="AU981">
        <v>287</v>
      </c>
      <c r="AV981">
        <v>222</v>
      </c>
      <c r="AW981" s="3"/>
      <c r="AX981" s="3"/>
      <c r="AY981" s="3"/>
      <c r="AZ981">
        <v>110</v>
      </c>
      <c r="BA981">
        <v>147</v>
      </c>
      <c r="BB981">
        <v>197</v>
      </c>
      <c r="BC981">
        <v>304</v>
      </c>
      <c r="BD981">
        <v>307</v>
      </c>
      <c r="BE981" s="3"/>
      <c r="BF981" s="3"/>
      <c r="BG981" s="3"/>
      <c r="BH981">
        <v>110</v>
      </c>
      <c r="BI981">
        <v>147</v>
      </c>
      <c r="BJ981">
        <v>197</v>
      </c>
      <c r="BK981">
        <v>304</v>
      </c>
      <c r="BL981">
        <v>307</v>
      </c>
      <c r="BM981" s="3"/>
      <c r="BN981" s="3"/>
      <c r="BO981" s="3"/>
      <c r="BP981">
        <v>5</v>
      </c>
      <c r="BQ981">
        <v>5</v>
      </c>
      <c r="BR981">
        <v>7</v>
      </c>
      <c r="BS981">
        <v>8</v>
      </c>
      <c r="BT981">
        <v>8</v>
      </c>
      <c r="BU981" s="3"/>
      <c r="BV981" s="3"/>
      <c r="BW981" s="3"/>
      <c r="BX981">
        <v>7.44</v>
      </c>
      <c r="BY981" t="s">
        <v>0</v>
      </c>
      <c r="BZ981">
        <v>8.5399999999999991</v>
      </c>
      <c r="CA981">
        <v>2.46</v>
      </c>
      <c r="CB981">
        <v>0.54</v>
      </c>
      <c r="CC981" s="3"/>
      <c r="CD981" s="3"/>
      <c r="CE981" s="3"/>
      <c r="CF981">
        <v>15.51</v>
      </c>
      <c r="CG981" t="s">
        <v>0</v>
      </c>
      <c r="CH981">
        <v>19.12</v>
      </c>
      <c r="CI981">
        <v>5.22</v>
      </c>
      <c r="CJ981">
        <v>0.96</v>
      </c>
      <c r="CK981" s="3"/>
      <c r="CL981" s="3"/>
      <c r="CM981" s="3"/>
      <c r="CN981">
        <v>316</v>
      </c>
      <c r="CO981">
        <v>295</v>
      </c>
      <c r="CP981">
        <v>533</v>
      </c>
      <c r="CQ981">
        <v>179</v>
      </c>
      <c r="CR981">
        <v>36</v>
      </c>
      <c r="CS981" s="3"/>
      <c r="CT981" s="3"/>
      <c r="CU981" s="3"/>
      <c r="CV981" s="3"/>
      <c r="CW981" s="3"/>
      <c r="CX981" s="3"/>
      <c r="CY981">
        <v>37.450000000000003</v>
      </c>
      <c r="CZ981">
        <v>171.35</v>
      </c>
      <c r="DA981" s="3"/>
      <c r="DB981" s="3"/>
      <c r="DC981" s="3"/>
      <c r="DD981" s="3"/>
      <c r="DE981" s="3"/>
      <c r="DF981" s="3"/>
      <c r="DG981">
        <v>1.65</v>
      </c>
      <c r="DH981">
        <v>1.51</v>
      </c>
      <c r="DI981" s="3"/>
      <c r="DJ981" s="3"/>
      <c r="DK981" s="3"/>
      <c r="DL981" s="6">
        <f>(CM981*3+CL981*2+CK981)/6</f>
        <v>0</v>
      </c>
      <c r="DM981" t="e">
        <f>BH981+(BH981*(CG981-8.25)/8.25)</f>
        <v>#VALUE!</v>
      </c>
      <c r="DN981">
        <f>BI981+(BI981*(CH981-8.25)/8.25)</f>
        <v>340.68363636363637</v>
      </c>
      <c r="DO981">
        <f>BJ981+(BJ981*(CI981-8.25)/8.25)</f>
        <v>124.64727272727272</v>
      </c>
      <c r="DP981">
        <f>BK981+(BK981*(CJ981-8.25)/8.25)</f>
        <v>35.374545454545455</v>
      </c>
      <c r="DQ981">
        <f>BL981+(BL981*(CK981-8.25)/8.25)</f>
        <v>0</v>
      </c>
      <c r="DR981">
        <f>BM981+(BM981*(CL981-8.25)/8.25)</f>
        <v>0</v>
      </c>
      <c r="DS981">
        <f>BN981+(BN981*(CM981-8.25)/8.25)</f>
        <v>0</v>
      </c>
      <c r="DT981" s="8" t="e">
        <f>DM981*10^8/$I981</f>
        <v>#VALUE!</v>
      </c>
      <c r="DU981" s="8">
        <f>DN981*10^8/$I981</f>
        <v>4182.3739686415702</v>
      </c>
      <c r="DV981" s="8">
        <f>DO981*10^8/$I981</f>
        <v>1530.2217455500781</v>
      </c>
      <c r="DW981" s="8">
        <f>DP981*10^8/$I981</f>
        <v>434.27262794536324</v>
      </c>
      <c r="DX981" s="8">
        <f>DQ981*10^8/$I981</f>
        <v>0</v>
      </c>
      <c r="DY981" s="8">
        <f>DR981*10^8/$I981</f>
        <v>0</v>
      </c>
      <c r="DZ981" s="8">
        <f>DS981*10^8/$I981</f>
        <v>0</v>
      </c>
      <c r="EA981" s="8" t="e">
        <f>DT981*10^8/$I981</f>
        <v>#VALUE!</v>
      </c>
      <c r="EB981" s="8">
        <f>DZ981*0.8</f>
        <v>0</v>
      </c>
      <c r="EC981" s="10">
        <f>G981-E981</f>
        <v>780</v>
      </c>
      <c r="ED981" s="4">
        <f>EC981/E981*100</f>
        <v>12.168486739469579</v>
      </c>
      <c r="EE981" s="4">
        <f>DY981-G981</f>
        <v>-7190</v>
      </c>
      <c r="EF981" s="12">
        <f>EE981/G981</f>
        <v>-1</v>
      </c>
      <c r="EG981" s="4">
        <f>G981-F981</f>
        <v>-230</v>
      </c>
    </row>
    <row r="982" spans="1:137" x14ac:dyDescent="0.3">
      <c r="A982">
        <v>981</v>
      </c>
      <c r="B982" t="s">
        <v>5904</v>
      </c>
      <c r="C982" t="s">
        <v>3260</v>
      </c>
      <c r="D982" t="str">
        <f>VLOOKUP(C982,Sheet1!$A$2:$B$3197,2,FALSE)</f>
        <v>건강관리장비와용품</v>
      </c>
      <c r="E982">
        <v>58300</v>
      </c>
      <c r="F982">
        <v>51400</v>
      </c>
      <c r="G982" s="7">
        <v>50200</v>
      </c>
      <c r="H982" t="s">
        <v>923</v>
      </c>
      <c r="I982" s="7">
        <f>VALUE(LEFT(H982,FIND("/",H982)-1)) + VALUE(MID(H982,FIND("/",H982)+1,LEN(H982)))</f>
        <v>7213950</v>
      </c>
      <c r="J982" s="1">
        <v>29458</v>
      </c>
      <c r="K982" s="1">
        <f>G982*I982/(10^8)</f>
        <v>3621.4029</v>
      </c>
      <c r="L982">
        <v>265</v>
      </c>
      <c r="M982">
        <v>329</v>
      </c>
      <c r="N982">
        <v>515</v>
      </c>
      <c r="O982">
        <v>731</v>
      </c>
      <c r="P982">
        <v>552</v>
      </c>
      <c r="Q982">
        <v>909</v>
      </c>
      <c r="R982" s="1">
        <v>1532</v>
      </c>
      <c r="S982" s="3"/>
      <c r="T982">
        <v>13</v>
      </c>
      <c r="U982">
        <v>19</v>
      </c>
      <c r="V982">
        <v>60</v>
      </c>
      <c r="W982">
        <v>129</v>
      </c>
      <c r="X982">
        <v>46</v>
      </c>
      <c r="Y982">
        <v>197</v>
      </c>
      <c r="Z982">
        <v>380</v>
      </c>
      <c r="AA982" s="3"/>
      <c r="AB982">
        <v>17</v>
      </c>
      <c r="AC982">
        <v>12</v>
      </c>
      <c r="AD982">
        <v>53</v>
      </c>
      <c r="AE982">
        <v>116</v>
      </c>
      <c r="AF982">
        <v>79</v>
      </c>
      <c r="AG982">
        <v>159</v>
      </c>
      <c r="AH982">
        <v>301</v>
      </c>
      <c r="AI982" s="3"/>
      <c r="AJ982">
        <v>243</v>
      </c>
      <c r="AK982">
        <v>258</v>
      </c>
      <c r="AL982">
        <v>413</v>
      </c>
      <c r="AM982">
        <v>767</v>
      </c>
      <c r="AN982">
        <v>892</v>
      </c>
      <c r="AO982" s="1">
        <v>1005</v>
      </c>
      <c r="AP982" s="1">
        <v>1343</v>
      </c>
      <c r="AQ982" s="3"/>
      <c r="AR982">
        <v>109</v>
      </c>
      <c r="AS982">
        <v>111</v>
      </c>
      <c r="AT982">
        <v>150</v>
      </c>
      <c r="AU982">
        <v>191</v>
      </c>
      <c r="AV982">
        <v>239</v>
      </c>
      <c r="AW982">
        <v>200</v>
      </c>
      <c r="AX982">
        <v>242</v>
      </c>
      <c r="AY982" s="3"/>
      <c r="AZ982">
        <v>134</v>
      </c>
      <c r="BA982">
        <v>147</v>
      </c>
      <c r="BB982">
        <v>263</v>
      </c>
      <c r="BC982">
        <v>575</v>
      </c>
      <c r="BD982">
        <v>653</v>
      </c>
      <c r="BE982">
        <v>805</v>
      </c>
      <c r="BF982" s="1">
        <v>1101</v>
      </c>
      <c r="BG982" s="3"/>
      <c r="BH982">
        <v>134</v>
      </c>
      <c r="BI982">
        <v>147</v>
      </c>
      <c r="BJ982">
        <v>263</v>
      </c>
      <c r="BK982">
        <v>575</v>
      </c>
      <c r="BL982">
        <v>653</v>
      </c>
      <c r="BM982">
        <v>805</v>
      </c>
      <c r="BN982" s="1">
        <v>1101</v>
      </c>
      <c r="BO982" s="3"/>
      <c r="BP982">
        <v>27</v>
      </c>
      <c r="BQ982">
        <v>27</v>
      </c>
      <c r="BR982">
        <v>28</v>
      </c>
      <c r="BS982">
        <v>33</v>
      </c>
      <c r="BT982">
        <v>33</v>
      </c>
      <c r="BU982">
        <v>33</v>
      </c>
      <c r="BV982">
        <v>33</v>
      </c>
      <c r="BW982" s="3"/>
      <c r="BX982">
        <v>8.4600000000000009</v>
      </c>
      <c r="BY982">
        <v>4.5999999999999996</v>
      </c>
      <c r="BZ982">
        <v>15.66</v>
      </c>
      <c r="CA982">
        <v>19.600000000000001</v>
      </c>
      <c r="CB982">
        <v>9.5299999999999994</v>
      </c>
      <c r="CC982">
        <v>16.760000000000002</v>
      </c>
      <c r="CD982">
        <v>25.64</v>
      </c>
      <c r="CE982" s="3"/>
      <c r="CF982">
        <v>20</v>
      </c>
      <c r="CG982">
        <v>8.2100000000000009</v>
      </c>
      <c r="CH982">
        <v>25.64</v>
      </c>
      <c r="CI982">
        <v>27.58</v>
      </c>
      <c r="CJ982">
        <v>12.87</v>
      </c>
      <c r="CK982">
        <v>21.54</v>
      </c>
      <c r="CL982">
        <v>31.27</v>
      </c>
      <c r="CM982" s="3"/>
      <c r="CN982">
        <v>341</v>
      </c>
      <c r="CO982">
        <v>216</v>
      </c>
      <c r="CP982">
        <v>960</v>
      </c>
      <c r="CQ982" s="1">
        <v>1909</v>
      </c>
      <c r="CR982" s="1">
        <v>1188</v>
      </c>
      <c r="CS982" s="1">
        <v>2232</v>
      </c>
      <c r="CT982" s="1">
        <v>4131</v>
      </c>
      <c r="CU982" s="3"/>
      <c r="CV982" s="3"/>
      <c r="CW982" s="3"/>
      <c r="CX982" s="3"/>
      <c r="CY982">
        <v>22.47</v>
      </c>
      <c r="CZ982">
        <v>44.87</v>
      </c>
      <c r="DA982">
        <v>22.49</v>
      </c>
      <c r="DB982">
        <v>12.15</v>
      </c>
      <c r="DC982" s="3"/>
      <c r="DD982" s="3"/>
      <c r="DE982" s="3"/>
      <c r="DF982" s="3"/>
      <c r="DG982">
        <v>4.96</v>
      </c>
      <c r="DH982">
        <v>5.43</v>
      </c>
      <c r="DI982">
        <v>4.5</v>
      </c>
      <c r="DJ982">
        <v>3.29</v>
      </c>
      <c r="DK982" s="3"/>
      <c r="DL982" s="6">
        <f>(CM982*3+CL982*2+CK982)/6</f>
        <v>14.013333333333334</v>
      </c>
      <c r="DM982">
        <f>BH982+(BH982*(CG982-8.25)/8.25)</f>
        <v>133.35030303030305</v>
      </c>
      <c r="DN982">
        <f>BI982+(BI982*(CH982-8.25)/8.25)</f>
        <v>456.85818181818183</v>
      </c>
      <c r="DO982">
        <f>BJ982+(BJ982*(CI982-8.25)/8.25)</f>
        <v>879.21696969696973</v>
      </c>
      <c r="DP982">
        <f>BK982+(BK982*(CJ982-8.25)/8.25)</f>
        <v>897</v>
      </c>
      <c r="DQ982">
        <f>BL982+(BL982*(CK982-8.25)/8.25)</f>
        <v>1704.9236363636362</v>
      </c>
      <c r="DR982">
        <f>BM982+(BM982*(CL982-8.25)/8.25)</f>
        <v>3051.1939393939392</v>
      </c>
      <c r="DS982">
        <f>BN982+(BN982*(CM982-8.25)/8.25)</f>
        <v>0</v>
      </c>
      <c r="DT982" s="8">
        <f>DM982*10^8/$I982</f>
        <v>1848.5060615932057</v>
      </c>
      <c r="DU982" s="8">
        <f>DN982*10^8/$I982</f>
        <v>6332.9823719069554</v>
      </c>
      <c r="DV982" s="8">
        <f>DO982*10^8/$I982</f>
        <v>12187.733068526531</v>
      </c>
      <c r="DW982" s="8">
        <f>DP982*10^8/$I982</f>
        <v>12434.241989478718</v>
      </c>
      <c r="DX982" s="8">
        <f>DQ982*10^8/$I982</f>
        <v>23633.704646741884</v>
      </c>
      <c r="DY982" s="8">
        <f>DR982*10^8/$I982</f>
        <v>42295.745595602122</v>
      </c>
      <c r="DZ982" s="8">
        <f>DS982*10^8/$I982</f>
        <v>0</v>
      </c>
      <c r="EA982" s="8">
        <f>DT982*10^8/$I982</f>
        <v>25624.048705538651</v>
      </c>
      <c r="EB982" s="8">
        <f>DZ982*0.8</f>
        <v>0</v>
      </c>
      <c r="EC982" s="10">
        <f>G982-E982</f>
        <v>-8100</v>
      </c>
      <c r="ED982" s="4">
        <f>EC982/E982*100</f>
        <v>-13.893653516295027</v>
      </c>
      <c r="EE982" s="4">
        <f>DY982-G982</f>
        <v>-7904.2544043978778</v>
      </c>
      <c r="EF982" s="12">
        <f>EE982/G982</f>
        <v>-0.15745526701987805</v>
      </c>
      <c r="EG982" s="4">
        <f>G982-F982</f>
        <v>-1200</v>
      </c>
    </row>
    <row r="983" spans="1:137" x14ac:dyDescent="0.3">
      <c r="A983">
        <v>982</v>
      </c>
      <c r="B983" t="s">
        <v>5976</v>
      </c>
      <c r="C983" t="s">
        <v>3261</v>
      </c>
      <c r="D983" t="str">
        <f>VLOOKUP(C983,Sheet1!$A$2:$B$3197,2,FALSE)</f>
        <v>비철금속</v>
      </c>
      <c r="E983">
        <v>13900</v>
      </c>
      <c r="F983">
        <v>17400</v>
      </c>
      <c r="G983" s="7">
        <v>17350</v>
      </c>
      <c r="H983" t="s">
        <v>924</v>
      </c>
      <c r="I983" s="7">
        <f>VALUE(LEFT(H983,FIND("/",H983)-1)) + VALUE(MID(H983,FIND("/",H983)+1,LEN(H983)))</f>
        <v>9607742</v>
      </c>
      <c r="J983" s="1">
        <v>80000</v>
      </c>
      <c r="K983" s="1">
        <f>G983*I983/(10^8)</f>
        <v>1666.943237</v>
      </c>
      <c r="L983">
        <v>383</v>
      </c>
      <c r="M983">
        <v>438</v>
      </c>
      <c r="N983">
        <v>464</v>
      </c>
      <c r="O983">
        <v>488</v>
      </c>
      <c r="P983">
        <v>627</v>
      </c>
      <c r="Q983">
        <v>888</v>
      </c>
      <c r="R983" s="1">
        <v>1103</v>
      </c>
      <c r="S983" s="1">
        <v>1306</v>
      </c>
      <c r="T983">
        <v>23</v>
      </c>
      <c r="U983">
        <v>33</v>
      </c>
      <c r="V983">
        <v>51</v>
      </c>
      <c r="W983">
        <v>51</v>
      </c>
      <c r="X983">
        <v>59</v>
      </c>
      <c r="Y983">
        <v>110</v>
      </c>
      <c r="Z983">
        <v>155</v>
      </c>
      <c r="AA983">
        <v>181</v>
      </c>
      <c r="AB983">
        <v>14</v>
      </c>
      <c r="AC983">
        <v>16</v>
      </c>
      <c r="AD983">
        <v>23</v>
      </c>
      <c r="AE983">
        <v>25</v>
      </c>
      <c r="AF983">
        <v>-21</v>
      </c>
      <c r="AG983">
        <v>71</v>
      </c>
      <c r="AH983">
        <v>103</v>
      </c>
      <c r="AI983">
        <v>126</v>
      </c>
      <c r="AJ983">
        <v>385</v>
      </c>
      <c r="AK983">
        <v>547</v>
      </c>
      <c r="AL983">
        <v>637</v>
      </c>
      <c r="AM983">
        <v>723</v>
      </c>
      <c r="AN983">
        <v>891</v>
      </c>
      <c r="AO983">
        <v>935</v>
      </c>
      <c r="AP983" s="1">
        <v>1052</v>
      </c>
      <c r="AQ983" s="1">
        <v>1201</v>
      </c>
      <c r="AR983">
        <v>162</v>
      </c>
      <c r="AS983">
        <v>406</v>
      </c>
      <c r="AT983">
        <v>397</v>
      </c>
      <c r="AU983">
        <v>349</v>
      </c>
      <c r="AV983">
        <v>551</v>
      </c>
      <c r="AW983">
        <v>526</v>
      </c>
      <c r="AX983">
        <v>545</v>
      </c>
      <c r="AY983">
        <v>567</v>
      </c>
      <c r="AZ983">
        <v>222</v>
      </c>
      <c r="BA983">
        <v>141</v>
      </c>
      <c r="BB983">
        <v>240</v>
      </c>
      <c r="BC983">
        <v>374</v>
      </c>
      <c r="BD983">
        <v>340</v>
      </c>
      <c r="BE983">
        <v>409</v>
      </c>
      <c r="BF983">
        <v>507</v>
      </c>
      <c r="BG983">
        <v>634</v>
      </c>
      <c r="BH983">
        <v>222</v>
      </c>
      <c r="BI983">
        <v>132</v>
      </c>
      <c r="BJ983">
        <v>231</v>
      </c>
      <c r="BK983">
        <v>365</v>
      </c>
      <c r="BL983">
        <v>333</v>
      </c>
      <c r="BM983">
        <v>393</v>
      </c>
      <c r="BN983">
        <v>487</v>
      </c>
      <c r="BO983" s="3"/>
      <c r="BP983">
        <v>20</v>
      </c>
      <c r="BQ983">
        <v>13</v>
      </c>
      <c r="BR983">
        <v>17</v>
      </c>
      <c r="BS983">
        <v>24</v>
      </c>
      <c r="BT983">
        <v>48</v>
      </c>
      <c r="BU983">
        <v>48</v>
      </c>
      <c r="BV983">
        <v>48</v>
      </c>
      <c r="BW983">
        <v>48</v>
      </c>
      <c r="BX983">
        <v>4.13</v>
      </c>
      <c r="BY983" t="s">
        <v>0</v>
      </c>
      <c r="BZ983">
        <v>3.83</v>
      </c>
      <c r="CA983">
        <v>3.72</v>
      </c>
      <c r="CB983">
        <v>-2.65</v>
      </c>
      <c r="CC983">
        <v>7.81</v>
      </c>
      <c r="CD983">
        <v>10.4</v>
      </c>
      <c r="CE983">
        <v>11.19</v>
      </c>
      <c r="CF983">
        <v>7.59</v>
      </c>
      <c r="CG983" t="s">
        <v>0</v>
      </c>
      <c r="CH983">
        <v>12.07</v>
      </c>
      <c r="CI983">
        <v>8.3699999999999992</v>
      </c>
      <c r="CJ983">
        <v>-5.53</v>
      </c>
      <c r="CK983">
        <v>18.11</v>
      </c>
      <c r="CL983">
        <v>21.54</v>
      </c>
      <c r="CM983">
        <v>24.67</v>
      </c>
      <c r="CN983">
        <v>229</v>
      </c>
      <c r="CO983">
        <v>268</v>
      </c>
      <c r="CP983">
        <v>340</v>
      </c>
      <c r="CQ983">
        <v>315</v>
      </c>
      <c r="CR983">
        <v>-201</v>
      </c>
      <c r="CS983">
        <v>683</v>
      </c>
      <c r="CT983">
        <v>985</v>
      </c>
      <c r="CU983" s="1">
        <v>1249</v>
      </c>
      <c r="CV983">
        <v>17.2</v>
      </c>
      <c r="CW983">
        <v>11.68</v>
      </c>
      <c r="CX983">
        <v>10.77</v>
      </c>
      <c r="CY983">
        <v>18</v>
      </c>
      <c r="CZ983" t="s">
        <v>2</v>
      </c>
      <c r="DA983">
        <v>25.38</v>
      </c>
      <c r="DB983">
        <v>17.61</v>
      </c>
      <c r="DC983">
        <v>13.89</v>
      </c>
      <c r="DD983">
        <v>1.1000000000000001</v>
      </c>
      <c r="DE983">
        <v>1.47</v>
      </c>
      <c r="DF983">
        <v>1.04</v>
      </c>
      <c r="DG983">
        <v>1.48</v>
      </c>
      <c r="DH983">
        <v>3.55</v>
      </c>
      <c r="DI983">
        <v>4.1100000000000003</v>
      </c>
      <c r="DJ983">
        <v>3.33</v>
      </c>
      <c r="DK983" s="3"/>
      <c r="DL983" s="6">
        <f>(CM983*3+CL983*2+CK983)/6</f>
        <v>22.533333333333331</v>
      </c>
      <c r="DM983" t="e">
        <f>BH983+(BH983*(CG983-8.25)/8.25)</f>
        <v>#VALUE!</v>
      </c>
      <c r="DN983">
        <f>BI983+(BI983*(CH983-8.25)/8.25)</f>
        <v>193.12</v>
      </c>
      <c r="DO983">
        <f>BJ983+(BJ983*(CI983-8.25)/8.25)</f>
        <v>234.35999999999999</v>
      </c>
      <c r="DP983">
        <f>BK983+(BK983*(CJ983-8.25)/8.25)</f>
        <v>-244.66060606060614</v>
      </c>
      <c r="DQ983">
        <f>BL983+(BL983*(CK983-8.25)/8.25)</f>
        <v>730.98545454545456</v>
      </c>
      <c r="DR983">
        <f>BM983+(BM983*(CL983-8.25)/8.25)</f>
        <v>1026.0872727272726</v>
      </c>
      <c r="DS983">
        <f>BN983+(BN983*(CM983-8.25)/8.25)</f>
        <v>1456.277575757576</v>
      </c>
      <c r="DT983" s="8" t="e">
        <f>DM983*10^8/$I983</f>
        <v>#VALUE!</v>
      </c>
      <c r="DU983" s="8">
        <f>DN983*10^8/$I983</f>
        <v>2010.0456486029705</v>
      </c>
      <c r="DV983" s="8">
        <f>DO983*10^8/$I983</f>
        <v>2439.2828200424201</v>
      </c>
      <c r="DW983" s="8">
        <f>DP983*10^8/$I983</f>
        <v>-2546.4943382181386</v>
      </c>
      <c r="DX983" s="8">
        <f>DQ983*10^8/$I983</f>
        <v>7608.2960444343171</v>
      </c>
      <c r="DY983" s="8">
        <f>DR983*10^8/$I983</f>
        <v>10679.79628020062</v>
      </c>
      <c r="DZ983" s="8">
        <f>DS983*10^8/$I983</f>
        <v>15157.334322232799</v>
      </c>
      <c r="EA983" s="8" t="e">
        <f>DT983*10^8/$I983</f>
        <v>#VALUE!</v>
      </c>
      <c r="EB983" s="8">
        <f>DZ983*0.8</f>
        <v>12125.86745778624</v>
      </c>
      <c r="EC983" s="10">
        <f>G983-E983</f>
        <v>3450</v>
      </c>
      <c r="ED983" s="4">
        <f>EC983/E983*100</f>
        <v>24.820143884892087</v>
      </c>
      <c r="EE983" s="4">
        <f>DY983-G983</f>
        <v>-6670.2037197993795</v>
      </c>
      <c r="EF983" s="12">
        <f>EE983/G983</f>
        <v>-0.38444978212100173</v>
      </c>
      <c r="EG983" s="4">
        <f>G983-F983</f>
        <v>-50</v>
      </c>
    </row>
    <row r="984" spans="1:137" x14ac:dyDescent="0.3">
      <c r="A984">
        <v>983</v>
      </c>
      <c r="B984" t="s">
        <v>5874</v>
      </c>
      <c r="C984" t="s">
        <v>3262</v>
      </c>
      <c r="D984" t="str">
        <f>VLOOKUP(C984,Sheet1!$A$2:$B$3197,2,FALSE)</f>
        <v>기계</v>
      </c>
      <c r="E984">
        <v>23650</v>
      </c>
      <c r="F984">
        <v>24700</v>
      </c>
      <c r="G984" s="7">
        <v>24150</v>
      </c>
      <c r="H984" t="s">
        <v>925</v>
      </c>
      <c r="I984" s="7">
        <f>VALUE(LEFT(H984,FIND("/",H984)-1)) + VALUE(MID(H984,FIND("/",H984)+1,LEN(H984)))</f>
        <v>9475048</v>
      </c>
      <c r="J984" s="1">
        <v>582715</v>
      </c>
      <c r="K984" s="1">
        <f>G984*I984/(10^8)</f>
        <v>2288.2240919999999</v>
      </c>
      <c r="L984">
        <v>252</v>
      </c>
      <c r="M984">
        <v>401</v>
      </c>
      <c r="N984">
        <v>768</v>
      </c>
      <c r="O984">
        <v>911</v>
      </c>
      <c r="P984">
        <v>454</v>
      </c>
      <c r="Q984" s="1">
        <v>1313</v>
      </c>
      <c r="R984" s="1">
        <v>1554</v>
      </c>
      <c r="S984" s="1">
        <v>1740</v>
      </c>
      <c r="T984">
        <v>20</v>
      </c>
      <c r="U984">
        <v>23</v>
      </c>
      <c r="V984">
        <v>105</v>
      </c>
      <c r="W984">
        <v>208</v>
      </c>
      <c r="X984">
        <v>6</v>
      </c>
      <c r="Y984">
        <v>203</v>
      </c>
      <c r="Z984">
        <v>248</v>
      </c>
      <c r="AA984">
        <v>278</v>
      </c>
      <c r="AB984">
        <v>18</v>
      </c>
      <c r="AC984">
        <v>18</v>
      </c>
      <c r="AD984">
        <v>103</v>
      </c>
      <c r="AE984">
        <v>171</v>
      </c>
      <c r="AF984">
        <v>25</v>
      </c>
      <c r="AG984">
        <v>167</v>
      </c>
      <c r="AH984">
        <v>191</v>
      </c>
      <c r="AI984">
        <v>214</v>
      </c>
      <c r="AJ984">
        <v>161</v>
      </c>
      <c r="AK984">
        <v>236</v>
      </c>
      <c r="AL984">
        <v>404</v>
      </c>
      <c r="AM984" s="1">
        <v>1152</v>
      </c>
      <c r="AN984" s="1">
        <v>1273</v>
      </c>
      <c r="AO984" s="1">
        <v>1559</v>
      </c>
      <c r="AP984" s="1">
        <v>1731</v>
      </c>
      <c r="AQ984" s="1">
        <v>1920</v>
      </c>
      <c r="AR984">
        <v>94</v>
      </c>
      <c r="AS984">
        <v>126</v>
      </c>
      <c r="AT984">
        <v>193</v>
      </c>
      <c r="AU984">
        <v>118</v>
      </c>
      <c r="AV984">
        <v>279</v>
      </c>
      <c r="AW984">
        <v>422</v>
      </c>
      <c r="AX984">
        <v>436</v>
      </c>
      <c r="AY984">
        <v>455</v>
      </c>
      <c r="AZ984">
        <v>67</v>
      </c>
      <c r="BA984">
        <v>110</v>
      </c>
      <c r="BB984">
        <v>211</v>
      </c>
      <c r="BC984" s="1">
        <v>1034</v>
      </c>
      <c r="BD984">
        <v>994</v>
      </c>
      <c r="BE984" s="1">
        <v>1137</v>
      </c>
      <c r="BF984" s="1">
        <v>1295</v>
      </c>
      <c r="BG984" s="1">
        <v>1465</v>
      </c>
      <c r="BH984">
        <v>67</v>
      </c>
      <c r="BI984">
        <v>110</v>
      </c>
      <c r="BJ984">
        <v>211</v>
      </c>
      <c r="BK984" s="1">
        <v>1034</v>
      </c>
      <c r="BL984">
        <v>994</v>
      </c>
      <c r="BM984" s="1">
        <v>1124</v>
      </c>
      <c r="BN984" s="1">
        <v>1283</v>
      </c>
      <c r="BO984" s="1">
        <v>1454</v>
      </c>
      <c r="BP984">
        <v>5</v>
      </c>
      <c r="BQ984">
        <v>7</v>
      </c>
      <c r="BR984">
        <v>35</v>
      </c>
      <c r="BS984">
        <v>46</v>
      </c>
      <c r="BT984">
        <v>46</v>
      </c>
      <c r="BU984">
        <v>47</v>
      </c>
      <c r="BV984">
        <v>47</v>
      </c>
      <c r="BW984">
        <v>47</v>
      </c>
      <c r="BX984" s="3"/>
      <c r="BY984" t="s">
        <v>0</v>
      </c>
      <c r="BZ984">
        <v>32.31</v>
      </c>
      <c r="CA984">
        <v>22.02</v>
      </c>
      <c r="CB984">
        <v>2.1</v>
      </c>
      <c r="CC984">
        <v>11.8</v>
      </c>
      <c r="CD984">
        <v>11.61</v>
      </c>
      <c r="CE984">
        <v>11.72</v>
      </c>
      <c r="CF984" s="3"/>
      <c r="CG984" t="s">
        <v>0</v>
      </c>
      <c r="CH984">
        <v>64.430000000000007</v>
      </c>
      <c r="CI984">
        <v>27.52</v>
      </c>
      <c r="CJ984">
        <v>2.5099999999999998</v>
      </c>
      <c r="CK984">
        <v>15.34</v>
      </c>
      <c r="CL984">
        <v>15.45</v>
      </c>
      <c r="CM984">
        <v>15.24</v>
      </c>
      <c r="CN984">
        <v>350</v>
      </c>
      <c r="CO984">
        <v>338</v>
      </c>
      <c r="CP984" s="1">
        <v>1421</v>
      </c>
      <c r="CQ984" s="1">
        <v>2070</v>
      </c>
      <c r="CR984">
        <v>269</v>
      </c>
      <c r="CS984" s="1">
        <v>1715</v>
      </c>
      <c r="CT984" s="1">
        <v>1963</v>
      </c>
      <c r="CU984" s="1">
        <v>2201</v>
      </c>
      <c r="CV984" s="3"/>
      <c r="CW984" s="3"/>
      <c r="CX984" s="3"/>
      <c r="CY984">
        <v>11.87</v>
      </c>
      <c r="CZ984">
        <v>87.65</v>
      </c>
      <c r="DA984">
        <v>14.08</v>
      </c>
      <c r="DB984">
        <v>12.3</v>
      </c>
      <c r="DC984">
        <v>10.97</v>
      </c>
      <c r="DD984" s="3"/>
      <c r="DE984" s="3"/>
      <c r="DF984" s="3"/>
      <c r="DG984">
        <v>2.15</v>
      </c>
      <c r="DH984">
        <v>2.09</v>
      </c>
      <c r="DI984">
        <v>1.91</v>
      </c>
      <c r="DJ984">
        <v>1.69</v>
      </c>
      <c r="DK984">
        <v>1.5</v>
      </c>
      <c r="DL984" s="6">
        <f>(CM984*3+CL984*2+CK984)/6</f>
        <v>15.326666666666668</v>
      </c>
      <c r="DM984" t="e">
        <f>BH984+(BH984*(CG984-8.25)/8.25)</f>
        <v>#VALUE!</v>
      </c>
      <c r="DN984">
        <f>BI984+(BI984*(CH984-8.25)/8.25)</f>
        <v>859.06666666666683</v>
      </c>
      <c r="DO984">
        <f>BJ984+(BJ984*(CI984-8.25)/8.25)</f>
        <v>703.8448484848484</v>
      </c>
      <c r="DP984">
        <f>BK984+(BK984*(CJ984-8.25)/8.25)</f>
        <v>314.5866666666667</v>
      </c>
      <c r="DQ984">
        <f>BL984+(BL984*(CK984-8.25)/8.25)</f>
        <v>1848.2375757575758</v>
      </c>
      <c r="DR984">
        <f>BM984+(BM984*(CL984-8.25)/8.25)</f>
        <v>2104.9454545454546</v>
      </c>
      <c r="DS984">
        <f>BN984+(BN984*(CM984-8.25)/8.25)</f>
        <v>2370.050909090909</v>
      </c>
      <c r="DT984" s="8" t="e">
        <f>DM984*10^8/$I984</f>
        <v>#VALUE!</v>
      </c>
      <c r="DU984" s="8">
        <f>DN984*10^8/$I984</f>
        <v>9066.6207355009374</v>
      </c>
      <c r="DV984" s="8">
        <f>DO984*10^8/$I984</f>
        <v>7428.4040406428376</v>
      </c>
      <c r="DW984" s="8">
        <f>DP984*10^8/$I984</f>
        <v>3320.1590816918997</v>
      </c>
      <c r="DX984" s="8">
        <f>DQ984*10^8/$I984</f>
        <v>19506.366360968048</v>
      </c>
      <c r="DY984" s="8">
        <f>DR984*10^8/$I984</f>
        <v>22215.670617662883</v>
      </c>
      <c r="DZ984" s="8">
        <f>DS984*10^8/$I984</f>
        <v>25013.603193259907</v>
      </c>
      <c r="EA984" s="8" t="e">
        <f>DT984*10^8/$I984</f>
        <v>#VALUE!</v>
      </c>
      <c r="EB984" s="8">
        <f>DZ984*0.8</f>
        <v>20010.882554607928</v>
      </c>
      <c r="EC984" s="10">
        <f>G984-E984</f>
        <v>500</v>
      </c>
      <c r="ED984" s="4">
        <f>EC984/E984*100</f>
        <v>2.1141649048625792</v>
      </c>
      <c r="EE984" s="4">
        <f>DY984-G984</f>
        <v>-1934.3293823371168</v>
      </c>
      <c r="EF984" s="12">
        <f>EE984/G984</f>
        <v>-8.0096454755160112E-2</v>
      </c>
      <c r="EG984" s="4">
        <f>G984-F984</f>
        <v>-550</v>
      </c>
    </row>
    <row r="985" spans="1:137" x14ac:dyDescent="0.3">
      <c r="A985">
        <v>984</v>
      </c>
      <c r="B985" t="s">
        <v>5878</v>
      </c>
      <c r="C985" t="s">
        <v>3263</v>
      </c>
      <c r="D985" t="str">
        <f>VLOOKUP(C985,Sheet1!$A$2:$B$3197,2,FALSE)</f>
        <v>디스플레이장비및부품</v>
      </c>
      <c r="E985">
        <v>18350</v>
      </c>
      <c r="F985">
        <v>19800</v>
      </c>
      <c r="G985" s="7">
        <v>18450</v>
      </c>
      <c r="H985" t="s">
        <v>926</v>
      </c>
      <c r="I985" s="7">
        <f>VALUE(LEFT(H985,FIND("/",H985)-1)) + VALUE(MID(H985,FIND("/",H985)+1,LEN(H985)))</f>
        <v>18377428</v>
      </c>
      <c r="J985" s="1">
        <v>71450</v>
      </c>
      <c r="K985" s="1">
        <f>G985*I985/(10^8)</f>
        <v>3390.6354660000002</v>
      </c>
      <c r="L985">
        <v>192</v>
      </c>
      <c r="M985">
        <v>798</v>
      </c>
      <c r="N985">
        <v>709</v>
      </c>
      <c r="O985">
        <v>618</v>
      </c>
      <c r="P985">
        <v>784</v>
      </c>
      <c r="Q985" s="1">
        <v>1121</v>
      </c>
      <c r="R985" s="1">
        <v>1392</v>
      </c>
      <c r="S985" s="1">
        <v>1595</v>
      </c>
      <c r="T985">
        <v>24</v>
      </c>
      <c r="U985">
        <v>266</v>
      </c>
      <c r="V985">
        <v>246</v>
      </c>
      <c r="W985">
        <v>134</v>
      </c>
      <c r="X985">
        <v>140</v>
      </c>
      <c r="Y985">
        <v>242</v>
      </c>
      <c r="Z985">
        <v>312</v>
      </c>
      <c r="AA985">
        <v>373</v>
      </c>
      <c r="AB985">
        <v>24</v>
      </c>
      <c r="AC985">
        <v>214</v>
      </c>
      <c r="AD985">
        <v>188</v>
      </c>
      <c r="AE985">
        <v>111</v>
      </c>
      <c r="AF985">
        <v>126</v>
      </c>
      <c r="AG985">
        <v>220</v>
      </c>
      <c r="AH985">
        <v>276</v>
      </c>
      <c r="AI985">
        <v>323</v>
      </c>
      <c r="AJ985">
        <v>575</v>
      </c>
      <c r="AK985">
        <v>760</v>
      </c>
      <c r="AL985">
        <v>853</v>
      </c>
      <c r="AM985" s="1">
        <v>1589</v>
      </c>
      <c r="AN985" s="1">
        <v>1705</v>
      </c>
      <c r="AO985" s="1">
        <v>1934</v>
      </c>
      <c r="AP985" s="1">
        <v>2224</v>
      </c>
      <c r="AQ985" s="1">
        <v>2565</v>
      </c>
      <c r="AR985">
        <v>367</v>
      </c>
      <c r="AS985">
        <v>332</v>
      </c>
      <c r="AT985">
        <v>240</v>
      </c>
      <c r="AU985">
        <v>137</v>
      </c>
      <c r="AV985">
        <v>124</v>
      </c>
      <c r="AW985">
        <v>134</v>
      </c>
      <c r="AX985">
        <v>154</v>
      </c>
      <c r="AY985">
        <v>172</v>
      </c>
      <c r="AZ985">
        <v>208</v>
      </c>
      <c r="BA985">
        <v>428</v>
      </c>
      <c r="BB985">
        <v>614</v>
      </c>
      <c r="BC985" s="1">
        <v>1452</v>
      </c>
      <c r="BD985" s="1">
        <v>1580</v>
      </c>
      <c r="BE985" s="1">
        <v>1800</v>
      </c>
      <c r="BF985" s="1">
        <v>2071</v>
      </c>
      <c r="BG985" s="1">
        <v>2393</v>
      </c>
      <c r="BH985">
        <v>208</v>
      </c>
      <c r="BI985">
        <v>428</v>
      </c>
      <c r="BJ985">
        <v>614</v>
      </c>
      <c r="BK985" s="1">
        <v>1452</v>
      </c>
      <c r="BL985" s="1">
        <v>1572</v>
      </c>
      <c r="BM985" s="1">
        <v>1792</v>
      </c>
      <c r="BN985" s="1">
        <v>2069</v>
      </c>
      <c r="BO985" s="1">
        <v>2393</v>
      </c>
      <c r="BP985">
        <v>76</v>
      </c>
      <c r="BQ985">
        <v>76</v>
      </c>
      <c r="BR985">
        <v>76</v>
      </c>
      <c r="BS985">
        <v>92</v>
      </c>
      <c r="BT985">
        <v>92</v>
      </c>
      <c r="BU985">
        <v>91</v>
      </c>
      <c r="BV985">
        <v>91</v>
      </c>
      <c r="BW985">
        <v>91</v>
      </c>
      <c r="BX985">
        <v>5.62</v>
      </c>
      <c r="BY985">
        <v>32.08</v>
      </c>
      <c r="BZ985">
        <v>23.28</v>
      </c>
      <c r="CA985">
        <v>9.11</v>
      </c>
      <c r="CB985">
        <v>7.67</v>
      </c>
      <c r="CC985">
        <v>12.07</v>
      </c>
      <c r="CD985">
        <v>13.28</v>
      </c>
      <c r="CE985">
        <v>13.47</v>
      </c>
      <c r="CF985">
        <v>13.35</v>
      </c>
      <c r="CG985">
        <v>67.38</v>
      </c>
      <c r="CH985">
        <v>36.08</v>
      </c>
      <c r="CI985">
        <v>10.78</v>
      </c>
      <c r="CJ985">
        <v>8.43</v>
      </c>
      <c r="CK985">
        <v>13.23</v>
      </c>
      <c r="CL985">
        <v>14.3</v>
      </c>
      <c r="CM985">
        <v>14.52</v>
      </c>
      <c r="CN985">
        <v>178</v>
      </c>
      <c r="CO985" s="1">
        <v>1416</v>
      </c>
      <c r="CP985" s="1">
        <v>1242</v>
      </c>
      <c r="CQ985">
        <v>673</v>
      </c>
      <c r="CR985">
        <v>694</v>
      </c>
      <c r="CS985" s="1">
        <v>1211</v>
      </c>
      <c r="CT985" s="1">
        <v>1502</v>
      </c>
      <c r="CU985" s="1">
        <v>1763</v>
      </c>
      <c r="CV985" s="3"/>
      <c r="CW985" s="3"/>
      <c r="CX985" s="3"/>
      <c r="CY985">
        <v>28.44</v>
      </c>
      <c r="CZ985">
        <v>25.66</v>
      </c>
      <c r="DA985">
        <v>15.24</v>
      </c>
      <c r="DB985">
        <v>12.28</v>
      </c>
      <c r="DC985">
        <v>10.46</v>
      </c>
      <c r="DD985" s="3"/>
      <c r="DE985" s="3"/>
      <c r="DF985" s="3"/>
      <c r="DG985">
        <v>2.42</v>
      </c>
      <c r="DH985">
        <v>2.0699999999999998</v>
      </c>
      <c r="DI985">
        <v>1.88</v>
      </c>
      <c r="DJ985">
        <v>1.63</v>
      </c>
      <c r="DK985">
        <v>1.41</v>
      </c>
      <c r="DL985" s="6">
        <f>(CM985*3+CL985*2+CK985)/6</f>
        <v>14.231666666666667</v>
      </c>
      <c r="DM985">
        <f>BH985+(BH985*(CG985-8.25)/8.25)</f>
        <v>1698.7927272727272</v>
      </c>
      <c r="DN985">
        <f>BI985+(BI985*(CH985-8.25)/8.25)</f>
        <v>1871.7866666666666</v>
      </c>
      <c r="DO985">
        <f>BJ985+(BJ985*(CI985-8.25)/8.25)</f>
        <v>802.29333333333329</v>
      </c>
      <c r="DP985">
        <f>BK985+(BK985*(CJ985-8.25)/8.25)</f>
        <v>1483.6799999999998</v>
      </c>
      <c r="DQ985">
        <f>BL985+(BL985*(CK985-8.25)/8.25)</f>
        <v>2520.9163636363637</v>
      </c>
      <c r="DR985">
        <f>BM985+(BM985*(CL985-8.25)/8.25)</f>
        <v>3106.1333333333337</v>
      </c>
      <c r="DS985">
        <f>BN985+(BN985*(CM985-8.25)/8.25)</f>
        <v>3641.4399999999996</v>
      </c>
      <c r="DT985" s="8">
        <f>DM985*10^8/$I985</f>
        <v>9243.9090348917562</v>
      </c>
      <c r="DU985" s="8">
        <f>DN985*10^8/$I985</f>
        <v>10185.248265789241</v>
      </c>
      <c r="DV985" s="8">
        <f>DO985*10^8/$I985</f>
        <v>4365.6453630689412</v>
      </c>
      <c r="DW985" s="8">
        <f>DP985*10^8/$I985</f>
        <v>8073.3821947227852</v>
      </c>
      <c r="DX985" s="8">
        <f>DQ985*10^8/$I985</f>
        <v>13717.460156210998</v>
      </c>
      <c r="DY985" s="8">
        <f>DR985*10^8/$I985</f>
        <v>16901.893634589855</v>
      </c>
      <c r="DZ985" s="8">
        <f>DS985*10^8/$I985</f>
        <v>19814.742302350467</v>
      </c>
      <c r="EA985" s="8">
        <f>DT985*10^8/$I985</f>
        <v>50300.341456333044</v>
      </c>
      <c r="EB985" s="8">
        <f>DZ985*0.8</f>
        <v>15851.793841880375</v>
      </c>
      <c r="EC985" s="10">
        <f>G985-E985</f>
        <v>100</v>
      </c>
      <c r="ED985" s="4">
        <f>EC985/E985*100</f>
        <v>0.54495912806539504</v>
      </c>
      <c r="EE985" s="4">
        <f>DY985-G985</f>
        <v>-1548.1063654101454</v>
      </c>
      <c r="EF985" s="12">
        <f>EE985/G985</f>
        <v>-8.3908204087270746E-2</v>
      </c>
      <c r="EG985" s="4">
        <f>G985-F985</f>
        <v>-1350</v>
      </c>
    </row>
    <row r="986" spans="1:137" x14ac:dyDescent="0.3">
      <c r="A986">
        <v>985</v>
      </c>
      <c r="B986" t="s">
        <v>7579</v>
      </c>
      <c r="C986" t="s">
        <v>3264</v>
      </c>
      <c r="D986" t="str">
        <f>VLOOKUP(C986,Sheet1!$A$2:$B$3197,2,FALSE)</f>
        <v>전자장비와기기</v>
      </c>
      <c r="E986">
        <v>17850</v>
      </c>
      <c r="F986">
        <v>17900</v>
      </c>
      <c r="G986" s="7">
        <v>18600</v>
      </c>
      <c r="H986" t="s">
        <v>927</v>
      </c>
      <c r="I986" s="7">
        <f>VALUE(LEFT(H986,FIND("/",H986)-1)) + VALUE(MID(H986,FIND("/",H986)+1,LEN(H986)))</f>
        <v>3032020</v>
      </c>
      <c r="J986">
        <v>0</v>
      </c>
      <c r="K986" s="1">
        <f>G986*I986/(10^8)</f>
        <v>563.95572000000004</v>
      </c>
      <c r="L986" s="3"/>
      <c r="M986">
        <v>100</v>
      </c>
      <c r="N986">
        <v>181</v>
      </c>
      <c r="O986">
        <v>121</v>
      </c>
      <c r="P986">
        <v>84</v>
      </c>
      <c r="Q986" s="3"/>
      <c r="R986" s="3"/>
      <c r="S986" s="3"/>
      <c r="T986" s="3"/>
      <c r="U986">
        <v>13</v>
      </c>
      <c r="V986">
        <v>52</v>
      </c>
      <c r="W986">
        <v>5</v>
      </c>
      <c r="X986">
        <v>-1</v>
      </c>
      <c r="Y986" s="3"/>
      <c r="Z986" s="3"/>
      <c r="AA986" s="3"/>
      <c r="AB986" s="3"/>
      <c r="AC986">
        <v>11</v>
      </c>
      <c r="AD986">
        <v>36</v>
      </c>
      <c r="AE986">
        <v>11</v>
      </c>
      <c r="AF986">
        <v>7</v>
      </c>
      <c r="AG986" s="3"/>
      <c r="AH986" s="3"/>
      <c r="AI986" s="3"/>
      <c r="AJ986" s="3"/>
      <c r="AK986">
        <v>150</v>
      </c>
      <c r="AL986">
        <v>238</v>
      </c>
      <c r="AM986">
        <v>418</v>
      </c>
      <c r="AN986">
        <v>434</v>
      </c>
      <c r="AO986" s="3"/>
      <c r="AP986" s="3"/>
      <c r="AQ986" s="3"/>
      <c r="AR986" s="3"/>
      <c r="AS986">
        <v>24</v>
      </c>
      <c r="AT986">
        <v>23</v>
      </c>
      <c r="AU986">
        <v>15</v>
      </c>
      <c r="AV986">
        <v>20</v>
      </c>
      <c r="AW986" s="3"/>
      <c r="AX986" s="3"/>
      <c r="AY986" s="3"/>
      <c r="AZ986" s="3"/>
      <c r="BA986">
        <v>126</v>
      </c>
      <c r="BB986">
        <v>215</v>
      </c>
      <c r="BC986">
        <v>402</v>
      </c>
      <c r="BD986">
        <v>414</v>
      </c>
      <c r="BE986" s="3"/>
      <c r="BF986" s="3"/>
      <c r="BG986" s="3"/>
      <c r="BH986" s="3"/>
      <c r="BI986">
        <v>112</v>
      </c>
      <c r="BJ986">
        <v>201</v>
      </c>
      <c r="BK986">
        <v>387</v>
      </c>
      <c r="BL986">
        <v>399</v>
      </c>
      <c r="BM986" s="3"/>
      <c r="BN986" s="3"/>
      <c r="BO986" s="3"/>
      <c r="BP986" s="3"/>
      <c r="BQ986">
        <v>5</v>
      </c>
      <c r="BR986">
        <v>6</v>
      </c>
      <c r="BS986">
        <v>15</v>
      </c>
      <c r="BT986">
        <v>15</v>
      </c>
      <c r="BU986" s="3"/>
      <c r="BV986" s="3"/>
      <c r="BW986" s="3"/>
      <c r="BX986" s="3"/>
      <c r="BY986" s="3"/>
      <c r="BZ986">
        <v>18.399999999999999</v>
      </c>
      <c r="CA986">
        <v>3.38</v>
      </c>
      <c r="CB986">
        <v>1.71</v>
      </c>
      <c r="CC986" s="3"/>
      <c r="CD986" s="3"/>
      <c r="CE986" s="3"/>
      <c r="CF986" s="3"/>
      <c r="CG986" s="3"/>
      <c r="CH986">
        <v>22.67</v>
      </c>
      <c r="CI986">
        <v>3.53</v>
      </c>
      <c r="CJ986">
        <v>2</v>
      </c>
      <c r="CK986" s="3"/>
      <c r="CL986" s="3"/>
      <c r="CM986" s="3"/>
      <c r="CN986" s="3"/>
      <c r="CO986">
        <v>556</v>
      </c>
      <c r="CP986" s="1">
        <v>1633</v>
      </c>
      <c r="CQ986">
        <v>397</v>
      </c>
      <c r="CR986">
        <v>261</v>
      </c>
      <c r="CS986" s="3"/>
      <c r="CT986" s="3"/>
      <c r="CU986" s="3"/>
      <c r="CV986" s="3"/>
      <c r="CW986" s="3"/>
      <c r="CX986" s="3"/>
      <c r="CY986">
        <v>49.47</v>
      </c>
      <c r="CZ986">
        <v>59.76</v>
      </c>
      <c r="DA986" s="3"/>
      <c r="DB986" s="3"/>
      <c r="DC986" s="3"/>
      <c r="DD986" s="3"/>
      <c r="DE986" s="3"/>
      <c r="DF986" s="3"/>
      <c r="DG986">
        <v>1.52</v>
      </c>
      <c r="DH986">
        <v>1.18</v>
      </c>
      <c r="DI986" s="3"/>
      <c r="DJ986" s="3"/>
      <c r="DK986" s="3"/>
      <c r="DL986" s="6">
        <f>(CM986*3+CL986*2+CK986)/6</f>
        <v>0</v>
      </c>
      <c r="DM986">
        <f>BH986+(BH986*(CG986-8.25)/8.25)</f>
        <v>0</v>
      </c>
      <c r="DN986">
        <f>BI986+(BI986*(CH986-8.25)/8.25)</f>
        <v>307.76242424242423</v>
      </c>
      <c r="DO986">
        <f>BJ986+(BJ986*(CI986-8.25)/8.25)</f>
        <v>86.003636363636346</v>
      </c>
      <c r="DP986">
        <f>BK986+(BK986*(CJ986-8.25)/8.25)</f>
        <v>93.818181818181813</v>
      </c>
      <c r="DQ986">
        <f>BL986+(BL986*(CK986-8.25)/8.25)</f>
        <v>0</v>
      </c>
      <c r="DR986">
        <f>BM986+(BM986*(CL986-8.25)/8.25)</f>
        <v>0</v>
      </c>
      <c r="DS986">
        <f>BN986+(BN986*(CM986-8.25)/8.25)</f>
        <v>0</v>
      </c>
      <c r="DT986" s="8">
        <f>DM986*10^8/$I986</f>
        <v>0</v>
      </c>
      <c r="DU986" s="8">
        <f>DN986*10^8/$I986</f>
        <v>10150.408778386167</v>
      </c>
      <c r="DV986" s="8">
        <f>DO986*10^8/$I986</f>
        <v>2836.5128318294846</v>
      </c>
      <c r="DW986" s="8">
        <f>DP986*10^8/$I986</f>
        <v>3094.2467997632543</v>
      </c>
      <c r="DX986" s="8">
        <f>DQ986*10^8/$I986</f>
        <v>0</v>
      </c>
      <c r="DY986" s="8">
        <f>DR986*10^8/$I986</f>
        <v>0</v>
      </c>
      <c r="DZ986" s="8">
        <f>DS986*10^8/$I986</f>
        <v>0</v>
      </c>
      <c r="EA986" s="8">
        <f>DT986*10^8/$I986</f>
        <v>0</v>
      </c>
      <c r="EB986" s="8">
        <f>DZ986*0.8</f>
        <v>0</v>
      </c>
      <c r="EC986" s="10">
        <f>G986-E986</f>
        <v>750</v>
      </c>
      <c r="ED986" s="4">
        <f>EC986/E986*100</f>
        <v>4.2016806722689077</v>
      </c>
      <c r="EE986" s="4">
        <f>DY986-G986</f>
        <v>-18600</v>
      </c>
      <c r="EF986" s="12">
        <f>EE986/G986</f>
        <v>-1</v>
      </c>
      <c r="EG986" s="4">
        <f>G986-F986</f>
        <v>700</v>
      </c>
    </row>
    <row r="987" spans="1:137" x14ac:dyDescent="0.3">
      <c r="A987">
        <v>986</v>
      </c>
      <c r="B987" t="s">
        <v>7154</v>
      </c>
      <c r="C987" t="s">
        <v>3265</v>
      </c>
      <c r="D987" t="str">
        <f>VLOOKUP(C987,Sheet1!$A$2:$B$3197,2,FALSE)</f>
        <v>화학</v>
      </c>
      <c r="E987">
        <v>8640</v>
      </c>
      <c r="F987">
        <v>8600</v>
      </c>
      <c r="G987" s="7">
        <v>8250</v>
      </c>
      <c r="H987" t="s">
        <v>928</v>
      </c>
      <c r="I987" s="7">
        <f>VALUE(LEFT(H987,FIND("/",H987)-1)) + VALUE(MID(H987,FIND("/",H987)+1,LEN(H987)))</f>
        <v>8176825</v>
      </c>
      <c r="J987" s="1">
        <v>11750</v>
      </c>
      <c r="K987" s="1">
        <f>G987*I987/(10^8)</f>
        <v>674.58806249999998</v>
      </c>
      <c r="L987">
        <v>131</v>
      </c>
      <c r="M987">
        <v>144</v>
      </c>
      <c r="N987">
        <v>164</v>
      </c>
      <c r="O987">
        <v>185</v>
      </c>
      <c r="P987">
        <v>198</v>
      </c>
      <c r="Q987" s="3"/>
      <c r="R987" s="3"/>
      <c r="S987" s="3"/>
      <c r="T987">
        <v>17</v>
      </c>
      <c r="U987">
        <v>22</v>
      </c>
      <c r="V987">
        <v>29</v>
      </c>
      <c r="W987">
        <v>30</v>
      </c>
      <c r="X987">
        <v>34</v>
      </c>
      <c r="Y987" s="3"/>
      <c r="Z987" s="3"/>
      <c r="AA987" s="3"/>
      <c r="AB987">
        <v>16</v>
      </c>
      <c r="AC987">
        <v>16</v>
      </c>
      <c r="AD987">
        <v>21</v>
      </c>
      <c r="AE987">
        <v>-14</v>
      </c>
      <c r="AF987">
        <v>31</v>
      </c>
      <c r="AG987" s="3"/>
      <c r="AH987" s="3"/>
      <c r="AI987" s="3"/>
      <c r="AJ987">
        <v>146</v>
      </c>
      <c r="AK987">
        <v>168</v>
      </c>
      <c r="AL987">
        <v>198</v>
      </c>
      <c r="AM987">
        <v>282</v>
      </c>
      <c r="AN987">
        <v>311</v>
      </c>
      <c r="AO987" s="3"/>
      <c r="AP987" s="3"/>
      <c r="AQ987" s="3"/>
      <c r="AR987">
        <v>68</v>
      </c>
      <c r="AS987">
        <v>79</v>
      </c>
      <c r="AT987">
        <v>88</v>
      </c>
      <c r="AU987">
        <v>25</v>
      </c>
      <c r="AV987">
        <v>29</v>
      </c>
      <c r="AW987" s="3"/>
      <c r="AX987" s="3"/>
      <c r="AY987" s="3"/>
      <c r="AZ987">
        <v>78</v>
      </c>
      <c r="BA987">
        <v>89</v>
      </c>
      <c r="BB987">
        <v>110</v>
      </c>
      <c r="BC987">
        <v>257</v>
      </c>
      <c r="BD987">
        <v>282</v>
      </c>
      <c r="BE987" s="3"/>
      <c r="BF987" s="3"/>
      <c r="BG987" s="3"/>
      <c r="BH987">
        <v>78</v>
      </c>
      <c r="BI987">
        <v>89</v>
      </c>
      <c r="BJ987">
        <v>110</v>
      </c>
      <c r="BK987">
        <v>257</v>
      </c>
      <c r="BL987">
        <v>282</v>
      </c>
      <c r="BM987" s="3"/>
      <c r="BN987" s="3"/>
      <c r="BO987" s="3"/>
      <c r="BP987">
        <v>12</v>
      </c>
      <c r="BQ987">
        <v>11</v>
      </c>
      <c r="BR987">
        <v>11</v>
      </c>
      <c r="BS987">
        <v>16</v>
      </c>
      <c r="BT987">
        <v>16</v>
      </c>
      <c r="BU987" s="3"/>
      <c r="BV987" s="3"/>
      <c r="BW987" s="3"/>
      <c r="BX987">
        <v>10.98</v>
      </c>
      <c r="BY987" t="s">
        <v>0</v>
      </c>
      <c r="BZ987">
        <v>11.64</v>
      </c>
      <c r="CA987">
        <v>-5.86</v>
      </c>
      <c r="CB987">
        <v>10.55</v>
      </c>
      <c r="CC987" s="3"/>
      <c r="CD987" s="3"/>
      <c r="CE987" s="3"/>
      <c r="CF987">
        <v>22.04</v>
      </c>
      <c r="CG987" t="s">
        <v>0</v>
      </c>
      <c r="CH987">
        <v>21.41</v>
      </c>
      <c r="CI987">
        <v>-7.66</v>
      </c>
      <c r="CJ987">
        <v>11.6</v>
      </c>
      <c r="CK987" s="3"/>
      <c r="CL987" s="3"/>
      <c r="CM987" s="3"/>
      <c r="CN987">
        <v>267</v>
      </c>
      <c r="CO987">
        <v>281</v>
      </c>
      <c r="CP987">
        <v>336</v>
      </c>
      <c r="CQ987">
        <v>-197</v>
      </c>
      <c r="CR987">
        <v>384</v>
      </c>
      <c r="CS987" s="3"/>
      <c r="CT987" s="3"/>
      <c r="CU987" s="3"/>
      <c r="CV987" s="3"/>
      <c r="CW987" s="3"/>
      <c r="CX987" s="3"/>
      <c r="CY987" t="s">
        <v>2</v>
      </c>
      <c r="CZ987">
        <v>21.19</v>
      </c>
      <c r="DA987" s="3"/>
      <c r="DB987" s="3"/>
      <c r="DC987" s="3"/>
      <c r="DD987" s="3"/>
      <c r="DE987" s="3"/>
      <c r="DF987" s="3"/>
      <c r="DG987">
        <v>2.16</v>
      </c>
      <c r="DH987">
        <v>2.33</v>
      </c>
      <c r="DI987" s="3"/>
      <c r="DJ987" s="3"/>
      <c r="DK987" s="3"/>
      <c r="DL987" s="6">
        <f>(CM987*3+CL987*2+CK987)/6</f>
        <v>0</v>
      </c>
      <c r="DM987" t="e">
        <f>BH987+(BH987*(CG987-8.25)/8.25)</f>
        <v>#VALUE!</v>
      </c>
      <c r="DN987">
        <f>BI987+(BI987*(CH987-8.25)/8.25)</f>
        <v>230.96848484848485</v>
      </c>
      <c r="DO987">
        <f>BJ987+(BJ987*(CI987-8.25)/8.25)</f>
        <v>-102.13333333333333</v>
      </c>
      <c r="DP987">
        <f>BK987+(BK987*(CJ987-8.25)/8.25)</f>
        <v>361.35757575757577</v>
      </c>
      <c r="DQ987">
        <f>BL987+(BL987*(CK987-8.25)/8.25)</f>
        <v>0</v>
      </c>
      <c r="DR987">
        <f>BM987+(BM987*(CL987-8.25)/8.25)</f>
        <v>0</v>
      </c>
      <c r="DS987">
        <f>BN987+(BN987*(CM987-8.25)/8.25)</f>
        <v>0</v>
      </c>
      <c r="DT987" s="8" t="e">
        <f>DM987*10^8/$I987</f>
        <v>#VALUE!</v>
      </c>
      <c r="DU987" s="8">
        <f>DN987*10^8/$I987</f>
        <v>2824.6719826886942</v>
      </c>
      <c r="DV987" s="8">
        <f>DO987*10^8/$I987</f>
        <v>-1249.05856898409</v>
      </c>
      <c r="DW987" s="8">
        <f>DP987*10^8/$I987</f>
        <v>4419.2895868209944</v>
      </c>
      <c r="DX987" s="8">
        <f>DQ987*10^8/$I987</f>
        <v>0</v>
      </c>
      <c r="DY987" s="8">
        <f>DR987*10^8/$I987</f>
        <v>0</v>
      </c>
      <c r="DZ987" s="8">
        <f>DS987*10^8/$I987</f>
        <v>0</v>
      </c>
      <c r="EA987" s="8" t="e">
        <f>DT987*10^8/$I987</f>
        <v>#VALUE!</v>
      </c>
      <c r="EB987" s="8">
        <f>DZ987*0.8</f>
        <v>0</v>
      </c>
      <c r="EC987" s="10">
        <f>G987-E987</f>
        <v>-390</v>
      </c>
      <c r="ED987" s="4">
        <f>EC987/E987*100</f>
        <v>-4.5138888888888884</v>
      </c>
      <c r="EE987" s="4">
        <f>DY987-G987</f>
        <v>-8250</v>
      </c>
      <c r="EF987" s="12">
        <f>EE987/G987</f>
        <v>-1</v>
      </c>
      <c r="EG987" s="4">
        <f>G987-F987</f>
        <v>-350</v>
      </c>
    </row>
    <row r="988" spans="1:137" x14ac:dyDescent="0.3">
      <c r="A988">
        <v>987</v>
      </c>
      <c r="B988" t="s">
        <v>5887</v>
      </c>
      <c r="C988" t="s">
        <v>3266</v>
      </c>
      <c r="D988" t="str">
        <f>VLOOKUP(C988,Sheet1!$A$2:$B$3197,2,FALSE)</f>
        <v>핸드셋</v>
      </c>
      <c r="E988">
        <v>23700</v>
      </c>
      <c r="F988">
        <v>20850</v>
      </c>
      <c r="G988" s="7">
        <v>20800</v>
      </c>
      <c r="H988" t="s">
        <v>929</v>
      </c>
      <c r="I988" s="7">
        <f>VALUE(LEFT(H988,FIND("/",H988)-1)) + VALUE(MID(H988,FIND("/",H988)+1,LEN(H988)))</f>
        <v>11744000</v>
      </c>
      <c r="J988">
        <v>0</v>
      </c>
      <c r="K988" s="1">
        <f>G988*I988/(10^8)</f>
        <v>2442.752</v>
      </c>
      <c r="L988">
        <v>979</v>
      </c>
      <c r="M988" s="1">
        <v>1022</v>
      </c>
      <c r="N988" s="1">
        <v>2566</v>
      </c>
      <c r="O988" s="1">
        <v>2813</v>
      </c>
      <c r="P988" s="1">
        <v>2200</v>
      </c>
      <c r="Q988" s="1">
        <v>2805</v>
      </c>
      <c r="R988" s="1">
        <v>3165</v>
      </c>
      <c r="S988" s="1">
        <v>3481</v>
      </c>
      <c r="T988">
        <v>31</v>
      </c>
      <c r="U988">
        <v>4</v>
      </c>
      <c r="V988">
        <v>386</v>
      </c>
      <c r="W988">
        <v>234</v>
      </c>
      <c r="X988">
        <v>20</v>
      </c>
      <c r="Y988">
        <v>150</v>
      </c>
      <c r="Z988">
        <v>217</v>
      </c>
      <c r="AA988">
        <v>241</v>
      </c>
      <c r="AB988">
        <v>29</v>
      </c>
      <c r="AC988">
        <v>-27</v>
      </c>
      <c r="AD988">
        <v>318</v>
      </c>
      <c r="AE988">
        <v>211</v>
      </c>
      <c r="AF988">
        <v>-35</v>
      </c>
      <c r="AG988">
        <v>132</v>
      </c>
      <c r="AH988">
        <v>192</v>
      </c>
      <c r="AI988">
        <v>223</v>
      </c>
      <c r="AJ988">
        <v>775</v>
      </c>
      <c r="AK988">
        <v>734</v>
      </c>
      <c r="AL988" s="1">
        <v>1488</v>
      </c>
      <c r="AM988" s="1">
        <v>2064</v>
      </c>
      <c r="AN988" s="1">
        <v>2076</v>
      </c>
      <c r="AO988" s="1">
        <v>2371</v>
      </c>
      <c r="AP988" s="1">
        <v>2698</v>
      </c>
      <c r="AQ988" s="1">
        <v>3034</v>
      </c>
      <c r="AR988">
        <v>256</v>
      </c>
      <c r="AS988">
        <v>237</v>
      </c>
      <c r="AT988">
        <v>608</v>
      </c>
      <c r="AU988">
        <v>676</v>
      </c>
      <c r="AV988">
        <v>761</v>
      </c>
      <c r="AW988">
        <v>937</v>
      </c>
      <c r="AX988" s="1">
        <v>1084</v>
      </c>
      <c r="AY988" s="1">
        <v>1208</v>
      </c>
      <c r="AZ988">
        <v>518</v>
      </c>
      <c r="BA988">
        <v>497</v>
      </c>
      <c r="BB988">
        <v>880</v>
      </c>
      <c r="BC988" s="1">
        <v>1388</v>
      </c>
      <c r="BD988" s="1">
        <v>1316</v>
      </c>
      <c r="BE988" s="1">
        <v>1434</v>
      </c>
      <c r="BF988" s="1">
        <v>1614</v>
      </c>
      <c r="BG988" s="1">
        <v>1827</v>
      </c>
      <c r="BH988">
        <v>518</v>
      </c>
      <c r="BI988">
        <v>497</v>
      </c>
      <c r="BJ988">
        <v>880</v>
      </c>
      <c r="BK988" s="1">
        <v>1382</v>
      </c>
      <c r="BL988" s="1">
        <v>1307</v>
      </c>
      <c r="BM988" s="1">
        <v>1425</v>
      </c>
      <c r="BN988" s="1">
        <v>1600</v>
      </c>
      <c r="BO988" s="1">
        <v>1812</v>
      </c>
      <c r="BP988">
        <v>22</v>
      </c>
      <c r="BQ988">
        <v>22</v>
      </c>
      <c r="BR988">
        <v>24</v>
      </c>
      <c r="BS988">
        <v>58</v>
      </c>
      <c r="BT988">
        <v>58</v>
      </c>
      <c r="BU988">
        <v>74</v>
      </c>
      <c r="BV988">
        <v>74</v>
      </c>
      <c r="BW988">
        <v>74</v>
      </c>
      <c r="BX988">
        <v>4.04</v>
      </c>
      <c r="BY988">
        <v>-3.6</v>
      </c>
      <c r="BZ988">
        <v>28.62</v>
      </c>
      <c r="CA988">
        <v>11.89</v>
      </c>
      <c r="CB988">
        <v>-1.67</v>
      </c>
      <c r="CC988">
        <v>5.91</v>
      </c>
      <c r="CD988">
        <v>7.56</v>
      </c>
      <c r="CE988">
        <v>7.78</v>
      </c>
      <c r="CF988">
        <v>5.9</v>
      </c>
      <c r="CG988">
        <v>-5.35</v>
      </c>
      <c r="CH988">
        <v>46.18</v>
      </c>
      <c r="CI988">
        <v>18.64</v>
      </c>
      <c r="CJ988">
        <v>-2.78</v>
      </c>
      <c r="CK988">
        <v>9.26</v>
      </c>
      <c r="CL988">
        <v>12.67</v>
      </c>
      <c r="CM988">
        <v>12.78</v>
      </c>
      <c r="CN988">
        <v>322</v>
      </c>
      <c r="CO988">
        <v>-292</v>
      </c>
      <c r="CP988" s="1">
        <v>3408</v>
      </c>
      <c r="CQ988" s="1">
        <v>2013</v>
      </c>
      <c r="CR988">
        <v>-320</v>
      </c>
      <c r="CS988" s="1">
        <v>1079</v>
      </c>
      <c r="CT988" s="1">
        <v>1631</v>
      </c>
      <c r="CU988" s="1">
        <v>1856</v>
      </c>
      <c r="CV988" s="3"/>
      <c r="CW988" s="3"/>
      <c r="CX988" s="3"/>
      <c r="CY988">
        <v>17.739999999999998</v>
      </c>
      <c r="CZ988" t="s">
        <v>2</v>
      </c>
      <c r="DA988">
        <v>19.27</v>
      </c>
      <c r="DB988">
        <v>12.76</v>
      </c>
      <c r="DC988">
        <v>11.21</v>
      </c>
      <c r="DD988" s="3"/>
      <c r="DE988" s="3"/>
      <c r="DF988" s="3"/>
      <c r="DG988">
        <v>3.01</v>
      </c>
      <c r="DH988">
        <v>2.0499999999999998</v>
      </c>
      <c r="DI988">
        <v>1.71</v>
      </c>
      <c r="DJ988">
        <v>1.53</v>
      </c>
      <c r="DK988">
        <v>1.35</v>
      </c>
      <c r="DL988" s="6">
        <f>(CM988*3+CL988*2+CK988)/6</f>
        <v>12.156666666666666</v>
      </c>
      <c r="DM988">
        <f>BH988+(BH988*(CG988-8.25)/8.25)</f>
        <v>-335.91515151515159</v>
      </c>
      <c r="DN988">
        <f>BI988+(BI988*(CH988-8.25)/8.25)</f>
        <v>2781.9951515151515</v>
      </c>
      <c r="DO988">
        <f>BJ988+(BJ988*(CI988-8.25)/8.25)</f>
        <v>1988.2666666666667</v>
      </c>
      <c r="DP988">
        <f>BK988+(BK988*(CJ988-8.25)/8.25)</f>
        <v>-465.69212121212104</v>
      </c>
      <c r="DQ988">
        <f>BL988+(BL988*(CK988-8.25)/8.25)</f>
        <v>1467.0084848484848</v>
      </c>
      <c r="DR988">
        <f>BM988+(BM988*(CL988-8.25)/8.25)</f>
        <v>2188.4545454545455</v>
      </c>
      <c r="DS988">
        <f>BN988+(BN988*(CM988-8.25)/8.25)</f>
        <v>2478.5454545454545</v>
      </c>
      <c r="DT988" s="8">
        <f>DM988*10^8/$I988</f>
        <v>-2860.312938650814</v>
      </c>
      <c r="DU988" s="8">
        <f>DN988*10^8/$I988</f>
        <v>23688.650813310214</v>
      </c>
      <c r="DV988" s="8">
        <f>DO988*10^8/$I988</f>
        <v>16930.063578564939</v>
      </c>
      <c r="DW988" s="8">
        <f>DP988*10^8/$I988</f>
        <v>-3965.3620675419024</v>
      </c>
      <c r="DX988" s="8">
        <f>DQ988*10^8/$I988</f>
        <v>12491.557261993228</v>
      </c>
      <c r="DY988" s="8">
        <f>DR988*10^8/$I988</f>
        <v>18634.660639088434</v>
      </c>
      <c r="DZ988" s="8">
        <f>DS988*10^8/$I988</f>
        <v>21104.780777805299</v>
      </c>
      <c r="EA988" s="8">
        <f>DT988*10^8/$I988</f>
        <v>-24355.525703770556</v>
      </c>
      <c r="EB988" s="8">
        <f>DZ988*0.8</f>
        <v>16883.824622244239</v>
      </c>
      <c r="EC988" s="10">
        <f>G988-E988</f>
        <v>-2900</v>
      </c>
      <c r="ED988" s="4">
        <f>EC988/E988*100</f>
        <v>-12.236286919831224</v>
      </c>
      <c r="EE988" s="4">
        <f>DY988-G988</f>
        <v>-2165.3393609115665</v>
      </c>
      <c r="EF988" s="12">
        <f>EE988/G988</f>
        <v>-0.10410285388997916</v>
      </c>
      <c r="EG988" s="4">
        <f>G988-F988</f>
        <v>-50</v>
      </c>
    </row>
    <row r="989" spans="1:137" x14ac:dyDescent="0.3">
      <c r="A989">
        <v>988</v>
      </c>
      <c r="B989" t="s">
        <v>7423</v>
      </c>
      <c r="C989" t="s">
        <v>3267</v>
      </c>
      <c r="D989" t="str">
        <f>VLOOKUP(C989,Sheet1!$A$2:$B$3197,2,FALSE)</f>
        <v>에너지장비및서비스</v>
      </c>
      <c r="E989">
        <v>17000</v>
      </c>
      <c r="F989">
        <v>13700</v>
      </c>
      <c r="G989" s="7">
        <v>13150</v>
      </c>
      <c r="H989" t="s">
        <v>930</v>
      </c>
      <c r="I989" s="7">
        <f>VALUE(LEFT(H989,FIND("/",H989)-1)) + VALUE(MID(H989,FIND("/",H989)+1,LEN(H989)))</f>
        <v>4862000</v>
      </c>
      <c r="J989" s="1">
        <v>112714</v>
      </c>
      <c r="K989" s="1">
        <f>G989*I989/(10^8)</f>
        <v>639.35299999999995</v>
      </c>
      <c r="L989">
        <v>492</v>
      </c>
      <c r="M989">
        <v>369</v>
      </c>
      <c r="N989">
        <v>543</v>
      </c>
      <c r="O989">
        <v>429</v>
      </c>
      <c r="P989">
        <v>632</v>
      </c>
      <c r="Q989" s="3"/>
      <c r="R989" s="3"/>
      <c r="S989" s="3"/>
      <c r="T989">
        <v>38</v>
      </c>
      <c r="U989">
        <v>22</v>
      </c>
      <c r="V989">
        <v>51</v>
      </c>
      <c r="W989">
        <v>35</v>
      </c>
      <c r="X989">
        <v>-1</v>
      </c>
      <c r="Y989" s="3"/>
      <c r="Z989" s="3"/>
      <c r="AA989" s="3"/>
      <c r="AB989">
        <v>24</v>
      </c>
      <c r="AC989">
        <v>16</v>
      </c>
      <c r="AD989">
        <v>43</v>
      </c>
      <c r="AE989">
        <v>31</v>
      </c>
      <c r="AF989">
        <v>3</v>
      </c>
      <c r="AG989" s="3"/>
      <c r="AH989" s="3"/>
      <c r="AI989" s="3"/>
      <c r="AJ989">
        <v>406</v>
      </c>
      <c r="AK989">
        <v>424</v>
      </c>
      <c r="AL989">
        <v>441</v>
      </c>
      <c r="AM989">
        <v>487</v>
      </c>
      <c r="AN989">
        <v>442</v>
      </c>
      <c r="AO989" s="3"/>
      <c r="AP989" s="3"/>
      <c r="AQ989" s="3"/>
      <c r="AR989">
        <v>262</v>
      </c>
      <c r="AS989">
        <v>249</v>
      </c>
      <c r="AT989">
        <v>230</v>
      </c>
      <c r="AU989">
        <v>125</v>
      </c>
      <c r="AV989">
        <v>80</v>
      </c>
      <c r="AW989" s="3"/>
      <c r="AX989" s="3"/>
      <c r="AY989" s="3"/>
      <c r="AZ989">
        <v>144</v>
      </c>
      <c r="BA989">
        <v>175</v>
      </c>
      <c r="BB989">
        <v>211</v>
      </c>
      <c r="BC989">
        <v>362</v>
      </c>
      <c r="BD989">
        <v>362</v>
      </c>
      <c r="BE989" s="3"/>
      <c r="BF989" s="3"/>
      <c r="BG989" s="3"/>
      <c r="BH989">
        <v>144</v>
      </c>
      <c r="BI989">
        <v>175</v>
      </c>
      <c r="BJ989">
        <v>211</v>
      </c>
      <c r="BK989">
        <v>362</v>
      </c>
      <c r="BL989">
        <v>362</v>
      </c>
      <c r="BM989" s="3"/>
      <c r="BN989" s="3"/>
      <c r="BO989" s="3"/>
      <c r="BP989">
        <v>4</v>
      </c>
      <c r="BQ989">
        <v>4</v>
      </c>
      <c r="BR989">
        <v>19</v>
      </c>
      <c r="BS989">
        <v>24</v>
      </c>
      <c r="BT989">
        <v>24</v>
      </c>
      <c r="BU989" s="3"/>
      <c r="BV989" s="3"/>
      <c r="BW989" s="3"/>
      <c r="BX989">
        <v>6.93</v>
      </c>
      <c r="BY989">
        <v>3.77</v>
      </c>
      <c r="BZ989" t="s">
        <v>0</v>
      </c>
      <c r="CA989">
        <v>6.66</v>
      </c>
      <c r="CB989">
        <v>0.69</v>
      </c>
      <c r="CC989" s="3"/>
      <c r="CD989" s="3"/>
      <c r="CE989" s="3"/>
      <c r="CF989">
        <v>18.37</v>
      </c>
      <c r="CG989">
        <v>9.8000000000000007</v>
      </c>
      <c r="CH989" t="s">
        <v>0</v>
      </c>
      <c r="CI989">
        <v>10.78</v>
      </c>
      <c r="CJ989">
        <v>0.88</v>
      </c>
      <c r="CK989" s="3"/>
      <c r="CL989" s="3"/>
      <c r="CM989" s="3"/>
      <c r="CN989">
        <v>673</v>
      </c>
      <c r="CO989">
        <v>427</v>
      </c>
      <c r="CP989" s="1">
        <v>1115</v>
      </c>
      <c r="CQ989">
        <v>717</v>
      </c>
      <c r="CR989">
        <v>66</v>
      </c>
      <c r="CS989" s="3"/>
      <c r="CT989" s="3"/>
      <c r="CU989" s="3"/>
      <c r="CV989" s="3"/>
      <c r="CW989" s="3"/>
      <c r="CX989" s="3"/>
      <c r="CY989">
        <v>16.38</v>
      </c>
      <c r="CZ989">
        <v>247.4</v>
      </c>
      <c r="DA989" s="3"/>
      <c r="DB989" s="3"/>
      <c r="DC989" s="3"/>
      <c r="DD989" s="3"/>
      <c r="DE989" s="3"/>
      <c r="DF989" s="3"/>
      <c r="DG989">
        <v>1.58</v>
      </c>
      <c r="DH989">
        <v>2.19</v>
      </c>
      <c r="DI989" s="3"/>
      <c r="DJ989" s="3"/>
      <c r="DK989" s="3"/>
      <c r="DL989" s="6">
        <f>(CM989*3+CL989*2+CK989)/6</f>
        <v>0</v>
      </c>
      <c r="DM989">
        <f>BH989+(BH989*(CG989-8.25)/8.25)</f>
        <v>171.05454545454546</v>
      </c>
      <c r="DN989" t="e">
        <f>BI989+(BI989*(CH989-8.25)/8.25)</f>
        <v>#VALUE!</v>
      </c>
      <c r="DO989">
        <f>BJ989+(BJ989*(CI989-8.25)/8.25)</f>
        <v>275.70666666666665</v>
      </c>
      <c r="DP989">
        <f>BK989+(BK989*(CJ989-8.25)/8.25)</f>
        <v>38.613333333333344</v>
      </c>
      <c r="DQ989">
        <f>BL989+(BL989*(CK989-8.25)/8.25)</f>
        <v>0</v>
      </c>
      <c r="DR989">
        <f>BM989+(BM989*(CL989-8.25)/8.25)</f>
        <v>0</v>
      </c>
      <c r="DS989">
        <f>BN989+(BN989*(CM989-8.25)/8.25)</f>
        <v>0</v>
      </c>
      <c r="DT989" s="8">
        <f>DM989*10^8/$I989</f>
        <v>3518.1930369096144</v>
      </c>
      <c r="DU989" s="8" t="e">
        <f>DN989*10^8/$I989</f>
        <v>#VALUE!</v>
      </c>
      <c r="DV989" s="8">
        <f>DO989*10^8/$I989</f>
        <v>5670.6430824077879</v>
      </c>
      <c r="DW989" s="8">
        <f>DP989*10^8/$I989</f>
        <v>794.18620595091204</v>
      </c>
      <c r="DX989" s="8">
        <f>DQ989*10^8/$I989</f>
        <v>0</v>
      </c>
      <c r="DY989" s="8">
        <f>DR989*10^8/$I989</f>
        <v>0</v>
      </c>
      <c r="DZ989" s="8">
        <f>DS989*10^8/$I989</f>
        <v>0</v>
      </c>
      <c r="EA989" s="8">
        <f>DT989*10^8/$I989</f>
        <v>72361.025028992473</v>
      </c>
      <c r="EB989" s="8">
        <f>DZ989*0.8</f>
        <v>0</v>
      </c>
      <c r="EC989" s="10">
        <f>G989-E989</f>
        <v>-3850</v>
      </c>
      <c r="ED989" s="4">
        <f>EC989/E989*100</f>
        <v>-22.647058823529413</v>
      </c>
      <c r="EE989" s="4">
        <f>DY989-G989</f>
        <v>-13150</v>
      </c>
      <c r="EF989" s="12">
        <f>EE989/G989</f>
        <v>-1</v>
      </c>
      <c r="EG989" s="4">
        <f>G989-F989</f>
        <v>-550</v>
      </c>
    </row>
    <row r="990" spans="1:137" x14ac:dyDescent="0.3">
      <c r="A990">
        <v>989</v>
      </c>
      <c r="B990" t="s">
        <v>6964</v>
      </c>
      <c r="C990" t="s">
        <v>3268</v>
      </c>
      <c r="D990" t="str">
        <f>VLOOKUP(C990,Sheet1!$A$2:$B$3197,2,FALSE)</f>
        <v>기계</v>
      </c>
      <c r="E990">
        <v>4750</v>
      </c>
      <c r="F990">
        <v>6000</v>
      </c>
      <c r="G990" s="7">
        <v>6220</v>
      </c>
      <c r="H990" t="s">
        <v>931</v>
      </c>
      <c r="I990" s="7">
        <f>VALUE(LEFT(H990,FIND("/",H990)-1)) + VALUE(MID(H990,FIND("/",H990)+1,LEN(H990)))</f>
        <v>8324420</v>
      </c>
      <c r="J990" s="1">
        <v>655800</v>
      </c>
      <c r="K990" s="1">
        <f>G990*I990/(10^8)</f>
        <v>517.77892399999996</v>
      </c>
      <c r="L990">
        <v>409</v>
      </c>
      <c r="M990">
        <v>484</v>
      </c>
      <c r="N990">
        <v>510</v>
      </c>
      <c r="O990">
        <v>450</v>
      </c>
      <c r="P990">
        <v>412</v>
      </c>
      <c r="Q990" s="3"/>
      <c r="R990" s="3"/>
      <c r="S990" s="3"/>
      <c r="T990">
        <v>16</v>
      </c>
      <c r="U990">
        <v>33</v>
      </c>
      <c r="V990">
        <v>39</v>
      </c>
      <c r="W990">
        <v>10</v>
      </c>
      <c r="X990">
        <v>1</v>
      </c>
      <c r="Y990" s="3"/>
      <c r="Z990" s="3"/>
      <c r="AA990" s="3"/>
      <c r="AB990">
        <v>29</v>
      </c>
      <c r="AC990">
        <v>18</v>
      </c>
      <c r="AD990">
        <v>31</v>
      </c>
      <c r="AE990">
        <v>17</v>
      </c>
      <c r="AF990">
        <v>3</v>
      </c>
      <c r="AG990" s="3"/>
      <c r="AH990" s="3"/>
      <c r="AI990" s="3"/>
      <c r="AJ990">
        <v>502</v>
      </c>
      <c r="AK990">
        <v>583</v>
      </c>
      <c r="AL990">
        <v>591</v>
      </c>
      <c r="AM990">
        <v>756</v>
      </c>
      <c r="AN990">
        <v>761</v>
      </c>
      <c r="AO990" s="3"/>
      <c r="AP990" s="3"/>
      <c r="AQ990" s="3"/>
      <c r="AR990">
        <v>192</v>
      </c>
      <c r="AS990">
        <v>265</v>
      </c>
      <c r="AT990">
        <v>254</v>
      </c>
      <c r="AU990">
        <v>322</v>
      </c>
      <c r="AV990">
        <v>328</v>
      </c>
      <c r="AW990" s="3"/>
      <c r="AX990" s="3"/>
      <c r="AY990" s="3"/>
      <c r="AZ990">
        <v>310</v>
      </c>
      <c r="BA990">
        <v>317</v>
      </c>
      <c r="BB990">
        <v>336</v>
      </c>
      <c r="BC990">
        <v>434</v>
      </c>
      <c r="BD990">
        <v>433</v>
      </c>
      <c r="BE990" s="3"/>
      <c r="BF990" s="3"/>
      <c r="BG990" s="3"/>
      <c r="BH990">
        <v>310</v>
      </c>
      <c r="BI990">
        <v>317</v>
      </c>
      <c r="BJ990">
        <v>336</v>
      </c>
      <c r="BK990">
        <v>434</v>
      </c>
      <c r="BL990">
        <v>433</v>
      </c>
      <c r="BM990" s="3"/>
      <c r="BN990" s="3"/>
      <c r="BO990" s="3"/>
      <c r="BP990">
        <v>22</v>
      </c>
      <c r="BQ990">
        <v>22</v>
      </c>
      <c r="BR990">
        <v>33</v>
      </c>
      <c r="BS990">
        <v>42</v>
      </c>
      <c r="BT990">
        <v>42</v>
      </c>
      <c r="BU990" s="3"/>
      <c r="BV990" s="3"/>
      <c r="BW990" s="3"/>
      <c r="BX990">
        <v>5.77</v>
      </c>
      <c r="BY990" t="s">
        <v>0</v>
      </c>
      <c r="BZ990">
        <v>5.32</v>
      </c>
      <c r="CA990">
        <v>2.57</v>
      </c>
      <c r="CB990">
        <v>0.44</v>
      </c>
      <c r="CC990" s="3"/>
      <c r="CD990" s="3"/>
      <c r="CE990" s="3"/>
      <c r="CF990">
        <v>9.56</v>
      </c>
      <c r="CG990" t="s">
        <v>0</v>
      </c>
      <c r="CH990">
        <v>9.5399999999999991</v>
      </c>
      <c r="CI990">
        <v>4.49</v>
      </c>
      <c r="CJ990">
        <v>0.77</v>
      </c>
      <c r="CK990" s="3"/>
      <c r="CL990" s="3"/>
      <c r="CM990" s="3"/>
      <c r="CN990">
        <v>447</v>
      </c>
      <c r="CO990">
        <v>277</v>
      </c>
      <c r="CP990">
        <v>475</v>
      </c>
      <c r="CQ990">
        <v>235</v>
      </c>
      <c r="CR990">
        <v>40</v>
      </c>
      <c r="CS990" s="3"/>
      <c r="CT990" s="3"/>
      <c r="CU990" s="3"/>
      <c r="CV990" s="3"/>
      <c r="CW990" s="3"/>
      <c r="CX990" s="3"/>
      <c r="CY990">
        <v>27.52</v>
      </c>
      <c r="CZ990">
        <v>114.6</v>
      </c>
      <c r="DA990" s="3"/>
      <c r="DB990" s="3"/>
      <c r="DC990" s="3"/>
      <c r="DD990" s="3"/>
      <c r="DE990" s="3"/>
      <c r="DF990" s="3"/>
      <c r="DG990">
        <v>1.24</v>
      </c>
      <c r="DH990">
        <v>0.88</v>
      </c>
      <c r="DI990" s="3"/>
      <c r="DJ990" s="3"/>
      <c r="DK990" s="3"/>
      <c r="DL990" s="6">
        <f>(CM990*3+CL990*2+CK990)/6</f>
        <v>0</v>
      </c>
      <c r="DM990" t="e">
        <f>BH990+(BH990*(CG990-8.25)/8.25)</f>
        <v>#VALUE!</v>
      </c>
      <c r="DN990">
        <f>BI990+(BI990*(CH990-8.25)/8.25)</f>
        <v>366.56727272727267</v>
      </c>
      <c r="DO990">
        <f>BJ990+(BJ990*(CI990-8.25)/8.25)</f>
        <v>182.86545454545455</v>
      </c>
      <c r="DP990">
        <f>BK990+(BK990*(CJ990-8.25)/8.25)</f>
        <v>40.506666666666661</v>
      </c>
      <c r="DQ990">
        <f>BL990+(BL990*(CK990-8.25)/8.25)</f>
        <v>0</v>
      </c>
      <c r="DR990">
        <f>BM990+(BM990*(CL990-8.25)/8.25)</f>
        <v>0</v>
      </c>
      <c r="DS990">
        <f>BN990+(BN990*(CM990-8.25)/8.25)</f>
        <v>0</v>
      </c>
      <c r="DT990" s="8" t="e">
        <f>DM990*10^8/$I990</f>
        <v>#VALUE!</v>
      </c>
      <c r="DU990" s="8">
        <f>DN990*10^8/$I990</f>
        <v>4403.5172748044024</v>
      </c>
      <c r="DV990" s="8">
        <f>DO990*10^8/$I990</f>
        <v>2196.7350823895786</v>
      </c>
      <c r="DW990" s="8">
        <f>DP990*10^8/$I990</f>
        <v>486.60046786042341</v>
      </c>
      <c r="DX990" s="8">
        <f>DQ990*10^8/$I990</f>
        <v>0</v>
      </c>
      <c r="DY990" s="8">
        <f>DR990*10^8/$I990</f>
        <v>0</v>
      </c>
      <c r="DZ990" s="8">
        <f>DS990*10^8/$I990</f>
        <v>0</v>
      </c>
      <c r="EA990" s="8" t="e">
        <f>DT990*10^8/$I990</f>
        <v>#VALUE!</v>
      </c>
      <c r="EB990" s="8">
        <f>DZ990*0.8</f>
        <v>0</v>
      </c>
      <c r="EC990" s="10">
        <f>G990-E990</f>
        <v>1470</v>
      </c>
      <c r="ED990" s="4">
        <f>EC990/E990*100</f>
        <v>30.94736842105263</v>
      </c>
      <c r="EE990" s="4">
        <f>DY990-G990</f>
        <v>-6220</v>
      </c>
      <c r="EF990" s="12">
        <f>EE990/G990</f>
        <v>-1</v>
      </c>
      <c r="EG990" s="4">
        <f>G990-F990</f>
        <v>220</v>
      </c>
    </row>
    <row r="991" spans="1:137" x14ac:dyDescent="0.3">
      <c r="A991">
        <v>990</v>
      </c>
      <c r="B991" t="s">
        <v>7756</v>
      </c>
      <c r="C991" t="s">
        <v>3269</v>
      </c>
      <c r="D991" t="str">
        <f>VLOOKUP(C991,Sheet1!$A$2:$B$3197,2,FALSE)</f>
        <v>방송과엔터테인먼트</v>
      </c>
      <c r="E991">
        <v>33750</v>
      </c>
      <c r="F991">
        <v>30950</v>
      </c>
      <c r="G991" s="7">
        <v>33600</v>
      </c>
      <c r="H991" t="s">
        <v>932</v>
      </c>
      <c r="I991" s="7">
        <f>VALUE(LEFT(H991,FIND("/",H991)-1)) + VALUE(MID(H991,FIND("/",H991)+1,LEN(H991)))</f>
        <v>9531760</v>
      </c>
      <c r="J991" s="1">
        <v>596140</v>
      </c>
      <c r="K991" s="1">
        <f>G991*I991/(10^8)</f>
        <v>3202.6713599999998</v>
      </c>
      <c r="L991">
        <v>273</v>
      </c>
      <c r="M991">
        <v>201</v>
      </c>
      <c r="N991">
        <v>464</v>
      </c>
      <c r="O991">
        <v>282</v>
      </c>
      <c r="P991">
        <v>221</v>
      </c>
      <c r="Q991" s="3"/>
      <c r="R991" s="3"/>
      <c r="S991" s="3"/>
      <c r="T991">
        <v>9</v>
      </c>
      <c r="U991">
        <v>-27</v>
      </c>
      <c r="V991">
        <v>12</v>
      </c>
      <c r="W991">
        <v>-11</v>
      </c>
      <c r="X991">
        <v>-9</v>
      </c>
      <c r="Y991" s="3"/>
      <c r="Z991" s="3"/>
      <c r="AA991" s="3"/>
      <c r="AB991">
        <v>7</v>
      </c>
      <c r="AC991">
        <v>-24</v>
      </c>
      <c r="AD991">
        <v>23</v>
      </c>
      <c r="AE991">
        <v>-12</v>
      </c>
      <c r="AF991">
        <v>-74</v>
      </c>
      <c r="AG991" s="3"/>
      <c r="AH991" s="3"/>
      <c r="AI991" s="3"/>
      <c r="AJ991">
        <v>97</v>
      </c>
      <c r="AK991">
        <v>143</v>
      </c>
      <c r="AL991">
        <v>195</v>
      </c>
      <c r="AM991">
        <v>403</v>
      </c>
      <c r="AN991">
        <v>552</v>
      </c>
      <c r="AO991" s="3"/>
      <c r="AP991" s="3"/>
      <c r="AQ991" s="3"/>
      <c r="AR991">
        <v>17</v>
      </c>
      <c r="AS991">
        <v>38</v>
      </c>
      <c r="AT991">
        <v>67</v>
      </c>
      <c r="AU991">
        <v>16</v>
      </c>
      <c r="AV991">
        <v>245</v>
      </c>
      <c r="AW991" s="3"/>
      <c r="AX991" s="3"/>
      <c r="AY991" s="3"/>
      <c r="AZ991">
        <v>80</v>
      </c>
      <c r="BA991">
        <v>105</v>
      </c>
      <c r="BB991">
        <v>128</v>
      </c>
      <c r="BC991">
        <v>386</v>
      </c>
      <c r="BD991">
        <v>307</v>
      </c>
      <c r="BE991" s="3"/>
      <c r="BF991" s="3"/>
      <c r="BG991" s="3"/>
      <c r="BH991">
        <v>80</v>
      </c>
      <c r="BI991">
        <v>105</v>
      </c>
      <c r="BJ991">
        <v>128</v>
      </c>
      <c r="BK991">
        <v>386</v>
      </c>
      <c r="BL991">
        <v>307</v>
      </c>
      <c r="BM991" s="3"/>
      <c r="BN991" s="3"/>
      <c r="BO991" s="3"/>
      <c r="BP991">
        <v>34</v>
      </c>
      <c r="BQ991">
        <v>37</v>
      </c>
      <c r="BR991">
        <v>37</v>
      </c>
      <c r="BS991">
        <v>47</v>
      </c>
      <c r="BT991">
        <v>47</v>
      </c>
      <c r="BU991" s="3"/>
      <c r="BV991" s="3"/>
      <c r="BW991" s="3"/>
      <c r="BX991">
        <v>6.53</v>
      </c>
      <c r="BY991">
        <v>-20.350000000000001</v>
      </c>
      <c r="BZ991">
        <v>13.73</v>
      </c>
      <c r="CA991">
        <v>-3.97</v>
      </c>
      <c r="CB991">
        <v>-15.47</v>
      </c>
      <c r="CC991" s="3"/>
      <c r="CD991" s="3"/>
      <c r="CE991" s="3"/>
      <c r="CF991">
        <v>10.220000000000001</v>
      </c>
      <c r="CG991">
        <v>-26.44</v>
      </c>
      <c r="CH991">
        <v>19.899999999999999</v>
      </c>
      <c r="CI991">
        <v>-4.6100000000000003</v>
      </c>
      <c r="CJ991">
        <v>-21.3</v>
      </c>
      <c r="CK991" s="3"/>
      <c r="CL991" s="3"/>
      <c r="CM991" s="3"/>
      <c r="CN991">
        <v>108</v>
      </c>
      <c r="CO991">
        <v>-334</v>
      </c>
      <c r="CP991">
        <v>314</v>
      </c>
      <c r="CQ991">
        <v>-143</v>
      </c>
      <c r="CR991">
        <v>-792</v>
      </c>
      <c r="CS991" s="3"/>
      <c r="CT991" s="3"/>
      <c r="CU991" s="3"/>
      <c r="CV991" s="3"/>
      <c r="CW991" s="3"/>
      <c r="CX991" s="3"/>
      <c r="CY991" t="s">
        <v>2</v>
      </c>
      <c r="CZ991" t="s">
        <v>2</v>
      </c>
      <c r="DA991" s="3"/>
      <c r="DB991" s="3"/>
      <c r="DC991" s="3"/>
      <c r="DD991" s="3"/>
      <c r="DE991" s="3"/>
      <c r="DF991" s="3"/>
      <c r="DG991">
        <v>2.15</v>
      </c>
      <c r="DH991">
        <v>11.07</v>
      </c>
      <c r="DI991" s="3"/>
      <c r="DJ991" s="3"/>
      <c r="DK991" s="3"/>
      <c r="DL991" s="6">
        <f>(CM991*3+CL991*2+CK991)/6</f>
        <v>0</v>
      </c>
      <c r="DM991">
        <f>BH991+(BH991*(CG991-8.25)/8.25)</f>
        <v>-256.38787878787878</v>
      </c>
      <c r="DN991">
        <f>BI991+(BI991*(CH991-8.25)/8.25)</f>
        <v>253.27272727272725</v>
      </c>
      <c r="DO991">
        <f>BJ991+(BJ991*(CI991-8.25)/8.25)</f>
        <v>-71.524848484848462</v>
      </c>
      <c r="DP991">
        <f>BK991+(BK991*(CJ991-8.25)/8.25)</f>
        <v>-996.58181818181833</v>
      </c>
      <c r="DQ991">
        <f>BL991+(BL991*(CK991-8.25)/8.25)</f>
        <v>0</v>
      </c>
      <c r="DR991">
        <f>BM991+(BM991*(CL991-8.25)/8.25)</f>
        <v>0</v>
      </c>
      <c r="DS991">
        <f>BN991+(BN991*(CM991-8.25)/8.25)</f>
        <v>0</v>
      </c>
      <c r="DT991" s="8">
        <f>DM991*10^8/$I991</f>
        <v>-2689.8272594765158</v>
      </c>
      <c r="DU991" s="8">
        <f>DN991*10^8/$I991</f>
        <v>2657.1454513408567</v>
      </c>
      <c r="DV991" s="8">
        <f>DO991*10^8/$I991</f>
        <v>-750.38448812022602</v>
      </c>
      <c r="DW991" s="8">
        <f>DP991*10^8/$I991</f>
        <v>-10455.380938901299</v>
      </c>
      <c r="DX991" s="8">
        <f>DQ991*10^8/$I991</f>
        <v>0</v>
      </c>
      <c r="DY991" s="8">
        <f>DR991*10^8/$I991</f>
        <v>0</v>
      </c>
      <c r="DZ991" s="8">
        <f>DS991*10^8/$I991</f>
        <v>0</v>
      </c>
      <c r="EA991" s="8">
        <f>DT991*10^8/$I991</f>
        <v>-28219.62847864944</v>
      </c>
      <c r="EB991" s="8">
        <f>DZ991*0.8</f>
        <v>0</v>
      </c>
      <c r="EC991" s="10">
        <f>G991-E991</f>
        <v>-150</v>
      </c>
      <c r="ED991" s="4">
        <f>EC991/E991*100</f>
        <v>-0.44444444444444442</v>
      </c>
      <c r="EE991" s="4">
        <f>DY991-G991</f>
        <v>-33600</v>
      </c>
      <c r="EF991" s="12">
        <f>EE991/G991</f>
        <v>-1</v>
      </c>
      <c r="EG991" s="4">
        <f>G991-F991</f>
        <v>2650</v>
      </c>
    </row>
    <row r="992" spans="1:137" x14ac:dyDescent="0.3">
      <c r="A992">
        <v>991</v>
      </c>
      <c r="B992" t="s">
        <v>7638</v>
      </c>
      <c r="C992" t="s">
        <v>3270</v>
      </c>
      <c r="D992" t="str">
        <f>VLOOKUP(C992,Sheet1!$A$2:$B$3197,2,FALSE)</f>
        <v>양방향미디어와서비스</v>
      </c>
      <c r="E992">
        <v>12700</v>
      </c>
      <c r="F992">
        <v>21200</v>
      </c>
      <c r="G992" s="7">
        <v>21800</v>
      </c>
      <c r="H992" t="s">
        <v>933</v>
      </c>
      <c r="I992" s="7">
        <f>VALUE(LEFT(H992,FIND("/",H992)-1)) + VALUE(MID(H992,FIND("/",H992)+1,LEN(H992)))</f>
        <v>5209811</v>
      </c>
      <c r="J992" s="1">
        <v>20000</v>
      </c>
      <c r="K992" s="1">
        <f>G992*I992/(10^8)</f>
        <v>1135.7387980000001</v>
      </c>
      <c r="L992">
        <v>15</v>
      </c>
      <c r="M992">
        <v>22</v>
      </c>
      <c r="N992">
        <v>35</v>
      </c>
      <c r="O992">
        <v>25</v>
      </c>
      <c r="P992">
        <v>59</v>
      </c>
      <c r="Q992" s="3"/>
      <c r="R992" s="3"/>
      <c r="S992" s="3"/>
      <c r="T992">
        <v>-32</v>
      </c>
      <c r="U992">
        <v>-26</v>
      </c>
      <c r="V992">
        <v>-17</v>
      </c>
      <c r="W992">
        <v>-57</v>
      </c>
      <c r="X992">
        <v>-50</v>
      </c>
      <c r="Y992" s="3"/>
      <c r="Z992" s="3"/>
      <c r="AA992" s="3"/>
      <c r="AB992">
        <v>-31</v>
      </c>
      <c r="AC992">
        <v>-48</v>
      </c>
      <c r="AD992">
        <v>-38</v>
      </c>
      <c r="AE992">
        <v>-60</v>
      </c>
      <c r="AF992">
        <v>-45</v>
      </c>
      <c r="AG992" s="3"/>
      <c r="AH992" s="3"/>
      <c r="AI992" s="3"/>
      <c r="AJ992">
        <v>80</v>
      </c>
      <c r="AK992">
        <v>62</v>
      </c>
      <c r="AL992">
        <v>40</v>
      </c>
      <c r="AM992">
        <v>264</v>
      </c>
      <c r="AN992">
        <v>248</v>
      </c>
      <c r="AO992" s="3"/>
      <c r="AP992" s="3"/>
      <c r="AQ992" s="3"/>
      <c r="AR992">
        <v>14</v>
      </c>
      <c r="AS992">
        <v>173</v>
      </c>
      <c r="AT992">
        <v>185</v>
      </c>
      <c r="AU992">
        <v>23</v>
      </c>
      <c r="AV992">
        <v>51</v>
      </c>
      <c r="AW992" s="3"/>
      <c r="AX992" s="3"/>
      <c r="AY992" s="3"/>
      <c r="AZ992">
        <v>66</v>
      </c>
      <c r="BA992">
        <v>-111</v>
      </c>
      <c r="BB992">
        <v>-145</v>
      </c>
      <c r="BC992">
        <v>241</v>
      </c>
      <c r="BD992">
        <v>197</v>
      </c>
      <c r="BE992" s="3"/>
      <c r="BF992" s="3"/>
      <c r="BG992" s="3"/>
      <c r="BH992">
        <v>66</v>
      </c>
      <c r="BI992">
        <v>-112</v>
      </c>
      <c r="BJ992">
        <v>-146</v>
      </c>
      <c r="BK992">
        <v>241</v>
      </c>
      <c r="BL992">
        <v>197</v>
      </c>
      <c r="BM992" s="3"/>
      <c r="BN992" s="3"/>
      <c r="BO992" s="3"/>
      <c r="BP992">
        <v>1</v>
      </c>
      <c r="BQ992">
        <v>1</v>
      </c>
      <c r="BR992">
        <v>11</v>
      </c>
      <c r="BS992">
        <v>26</v>
      </c>
      <c r="BT992">
        <v>26</v>
      </c>
      <c r="BU992" s="3"/>
      <c r="BV992" s="3"/>
      <c r="BW992" s="3"/>
      <c r="BX992" s="3"/>
      <c r="BY992" t="s">
        <v>0</v>
      </c>
      <c r="BZ992">
        <v>-73.75</v>
      </c>
      <c r="CA992">
        <v>-39.31</v>
      </c>
      <c r="CB992">
        <v>-17.61</v>
      </c>
      <c r="CC992" s="3"/>
      <c r="CD992" s="3"/>
      <c r="CE992" s="3"/>
      <c r="CF992" s="3"/>
      <c r="CG992" t="s">
        <v>0</v>
      </c>
      <c r="CH992" t="s">
        <v>1</v>
      </c>
      <c r="CI992">
        <v>-125.73</v>
      </c>
      <c r="CJ992">
        <v>-20.6</v>
      </c>
      <c r="CK992" s="3"/>
      <c r="CL992" s="3"/>
      <c r="CM992" s="3"/>
      <c r="CN992" s="1">
        <v>-1449</v>
      </c>
      <c r="CO992" s="1">
        <v>-2193</v>
      </c>
      <c r="CP992" s="1">
        <v>-1675</v>
      </c>
      <c r="CQ992" s="1">
        <v>-1365</v>
      </c>
      <c r="CR992">
        <v>-867</v>
      </c>
      <c r="CS992" s="3"/>
      <c r="CT992" s="3"/>
      <c r="CU992" s="3"/>
      <c r="CV992" s="3"/>
      <c r="CW992" s="3"/>
      <c r="CX992" s="3"/>
      <c r="CY992" t="s">
        <v>2</v>
      </c>
      <c r="CZ992" t="s">
        <v>2</v>
      </c>
      <c r="DA992" s="3"/>
      <c r="DB992" s="3"/>
      <c r="DC992" s="3"/>
      <c r="DD992" s="3"/>
      <c r="DE992" s="3"/>
      <c r="DF992" s="3"/>
      <c r="DG992">
        <v>3.79</v>
      </c>
      <c r="DH992">
        <v>3.25</v>
      </c>
      <c r="DI992" s="3"/>
      <c r="DJ992" s="3"/>
      <c r="DK992" s="3"/>
      <c r="DL992" s="6">
        <f>(CM992*3+CL992*2+CK992)/6</f>
        <v>0</v>
      </c>
      <c r="DM992" t="e">
        <f>BH992+(BH992*(CG992-8.25)/8.25)</f>
        <v>#VALUE!</v>
      </c>
      <c r="DN992" t="e">
        <f>BI992+(BI992*(CH992-8.25)/8.25)</f>
        <v>#VALUE!</v>
      </c>
      <c r="DO992">
        <f>BJ992+(BJ992*(CI992-8.25)/8.25)</f>
        <v>2225.0400000000004</v>
      </c>
      <c r="DP992">
        <f>BK992+(BK992*(CJ992-8.25)/8.25)</f>
        <v>-601.76969696969707</v>
      </c>
      <c r="DQ992">
        <f>BL992+(BL992*(CK992-8.25)/8.25)</f>
        <v>0</v>
      </c>
      <c r="DR992">
        <f>BM992+(BM992*(CL992-8.25)/8.25)</f>
        <v>0</v>
      </c>
      <c r="DS992">
        <f>BN992+(BN992*(CM992-8.25)/8.25)</f>
        <v>0</v>
      </c>
      <c r="DT992" s="8" t="e">
        <f>DM992*10^8/$I992</f>
        <v>#VALUE!</v>
      </c>
      <c r="DU992" s="8" t="e">
        <f>DN992*10^8/$I992</f>
        <v>#VALUE!</v>
      </c>
      <c r="DV992" s="8">
        <f>DO992*10^8/$I992</f>
        <v>42708.651043195241</v>
      </c>
      <c r="DW992" s="8">
        <f>DP992*10^8/$I992</f>
        <v>-11550.701109305061</v>
      </c>
      <c r="DX992" s="8">
        <f>DQ992*10^8/$I992</f>
        <v>0</v>
      </c>
      <c r="DY992" s="8">
        <f>DR992*10^8/$I992</f>
        <v>0</v>
      </c>
      <c r="DZ992" s="8">
        <f>DS992*10^8/$I992</f>
        <v>0</v>
      </c>
      <c r="EA992" s="8" t="e">
        <f>DT992*10^8/$I992</f>
        <v>#VALUE!</v>
      </c>
      <c r="EB992" s="8">
        <f>DZ992*0.8</f>
        <v>0</v>
      </c>
      <c r="EC992" s="10">
        <f>G992-E992</f>
        <v>9100</v>
      </c>
      <c r="ED992" s="4">
        <f>EC992/E992*100</f>
        <v>71.653543307086608</v>
      </c>
      <c r="EE992" s="4">
        <f>DY992-G992</f>
        <v>-21800</v>
      </c>
      <c r="EF992" s="12">
        <f>EE992/G992</f>
        <v>-1</v>
      </c>
      <c r="EG992" s="4">
        <f>G992-F992</f>
        <v>600</v>
      </c>
    </row>
    <row r="993" spans="1:137" x14ac:dyDescent="0.3">
      <c r="A993">
        <v>992</v>
      </c>
      <c r="B993" t="s">
        <v>6435</v>
      </c>
      <c r="C993" t="s">
        <v>3271</v>
      </c>
      <c r="D993" t="str">
        <f>VLOOKUP(C993,Sheet1!$A$2:$B$3197,2,FALSE)</f>
        <v>창업투자</v>
      </c>
      <c r="E993">
        <v>2035</v>
      </c>
      <c r="F993">
        <v>2155</v>
      </c>
      <c r="G993" s="7">
        <v>2365</v>
      </c>
      <c r="H993" t="s">
        <v>934</v>
      </c>
      <c r="I993" s="7">
        <f>VALUE(LEFT(H993,FIND("/",H993)-1)) + VALUE(MID(H993,FIND("/",H993)+1,LEN(H993)))</f>
        <v>3200000</v>
      </c>
      <c r="J993">
        <v>0</v>
      </c>
      <c r="K993" s="1">
        <f>G993*I993/(10^8)</f>
        <v>75.680000000000007</v>
      </c>
      <c r="L993" s="3"/>
      <c r="M993" s="3"/>
      <c r="N993" s="3"/>
      <c r="O993">
        <v>0</v>
      </c>
      <c r="P993">
        <v>0</v>
      </c>
      <c r="Q993" s="3"/>
      <c r="R993" s="3"/>
      <c r="S993" s="3"/>
      <c r="T993" s="3"/>
      <c r="U993" s="3"/>
      <c r="V993" s="3"/>
      <c r="W993">
        <v>0</v>
      </c>
      <c r="X993">
        <v>0</v>
      </c>
      <c r="Y993" s="3"/>
      <c r="Z993" s="3"/>
      <c r="AA993" s="3"/>
      <c r="AB993" s="3"/>
      <c r="AC993" s="3"/>
      <c r="AD993" s="3"/>
      <c r="AE993">
        <v>0</v>
      </c>
      <c r="AF993">
        <v>0</v>
      </c>
      <c r="AG993" s="3"/>
      <c r="AH993" s="3"/>
      <c r="AI993" s="3"/>
      <c r="AJ993" s="3"/>
      <c r="AK993" s="3"/>
      <c r="AL993" s="3"/>
      <c r="AM993">
        <v>71</v>
      </c>
      <c r="AN993">
        <v>71</v>
      </c>
      <c r="AO993" s="3"/>
      <c r="AP993" s="3"/>
      <c r="AQ993" s="3"/>
      <c r="AR993" s="3"/>
      <c r="AS993" s="3"/>
      <c r="AT993" s="3"/>
      <c r="AU993">
        <v>9</v>
      </c>
      <c r="AV993">
        <v>9</v>
      </c>
      <c r="AW993" s="3"/>
      <c r="AX993" s="3"/>
      <c r="AY993" s="3"/>
      <c r="AZ993" s="3"/>
      <c r="BA993" s="3"/>
      <c r="BB993" s="3"/>
      <c r="BC993">
        <v>62</v>
      </c>
      <c r="BD993">
        <v>62</v>
      </c>
      <c r="BE993" s="3"/>
      <c r="BF993" s="3"/>
      <c r="BG993" s="3"/>
      <c r="BH993" s="3"/>
      <c r="BI993" s="3"/>
      <c r="BJ993" s="3"/>
      <c r="BK993">
        <v>62</v>
      </c>
      <c r="BL993">
        <v>62</v>
      </c>
      <c r="BM993" s="3"/>
      <c r="BN993" s="3"/>
      <c r="BO993" s="3"/>
      <c r="BP993" s="3"/>
      <c r="BQ993" s="3"/>
      <c r="BR993" s="3"/>
      <c r="BS993">
        <v>3</v>
      </c>
      <c r="BT993">
        <v>3</v>
      </c>
      <c r="BU993" s="3"/>
      <c r="BV993" s="3"/>
      <c r="BW993" s="3"/>
      <c r="BX993" s="3"/>
      <c r="BY993" s="3"/>
      <c r="BZ993" s="3"/>
      <c r="CA993" s="3"/>
      <c r="CB993">
        <v>0.51</v>
      </c>
      <c r="CC993" s="3"/>
      <c r="CD993" s="3"/>
      <c r="CE993" s="3"/>
      <c r="CF993" s="3"/>
      <c r="CG993" s="3"/>
      <c r="CH993" s="3"/>
      <c r="CI993" s="3"/>
      <c r="CJ993">
        <v>0.57999999999999996</v>
      </c>
      <c r="CK993" s="3"/>
      <c r="CL993" s="3"/>
      <c r="CM993" s="3"/>
      <c r="CN993" s="3"/>
      <c r="CO993" s="3"/>
      <c r="CP993" s="3"/>
      <c r="CQ993">
        <v>1</v>
      </c>
      <c r="CR993">
        <v>11</v>
      </c>
      <c r="CS993" s="3"/>
      <c r="CT993" s="3"/>
      <c r="CU993" s="3"/>
      <c r="CV993" s="3"/>
      <c r="CW993" s="3"/>
      <c r="CX993" s="3"/>
      <c r="CY993" s="2">
        <v>2441.19</v>
      </c>
      <c r="CZ993">
        <v>180.78</v>
      </c>
      <c r="DA993" s="3"/>
      <c r="DB993" s="3"/>
      <c r="DC993" s="3"/>
      <c r="DD993" s="3"/>
      <c r="DE993" s="3"/>
      <c r="DF993" s="3"/>
      <c r="DG993">
        <v>1.06</v>
      </c>
      <c r="DH993">
        <v>1.05</v>
      </c>
      <c r="DI993" s="3"/>
      <c r="DJ993" s="3"/>
      <c r="DK993" s="3"/>
      <c r="DL993" s="6">
        <f>(CM993*3+CL993*2+CK993)/6</f>
        <v>0</v>
      </c>
      <c r="DM993">
        <f>BH993+(BH993*(CG993-8.25)/8.25)</f>
        <v>0</v>
      </c>
      <c r="DN993">
        <f>BI993+(BI993*(CH993-8.25)/8.25)</f>
        <v>0</v>
      </c>
      <c r="DO993">
        <f>BJ993+(BJ993*(CI993-8.25)/8.25)</f>
        <v>0</v>
      </c>
      <c r="DP993">
        <f>BK993+(BK993*(CJ993-8.25)/8.25)</f>
        <v>4.3587878787878793</v>
      </c>
      <c r="DQ993">
        <f>BL993+(BL993*(CK993-8.25)/8.25)</f>
        <v>0</v>
      </c>
      <c r="DR993">
        <f>BM993+(BM993*(CL993-8.25)/8.25)</f>
        <v>0</v>
      </c>
      <c r="DS993">
        <f>BN993+(BN993*(CM993-8.25)/8.25)</f>
        <v>0</v>
      </c>
      <c r="DT993" s="8">
        <f>DM993*10^8/$I993</f>
        <v>0</v>
      </c>
      <c r="DU993" s="8">
        <f>DN993*10^8/$I993</f>
        <v>0</v>
      </c>
      <c r="DV993" s="8">
        <f>DO993*10^8/$I993</f>
        <v>0</v>
      </c>
      <c r="DW993" s="8">
        <f>DP993*10^8/$I993</f>
        <v>136.21212121212122</v>
      </c>
      <c r="DX993" s="8">
        <f>DQ993*10^8/$I993</f>
        <v>0</v>
      </c>
      <c r="DY993" s="8">
        <f>DR993*10^8/$I993</f>
        <v>0</v>
      </c>
      <c r="DZ993" s="8">
        <f>DS993*10^8/$I993</f>
        <v>0</v>
      </c>
      <c r="EA993" s="8">
        <f>DT993*10^8/$I993</f>
        <v>0</v>
      </c>
      <c r="EB993" s="8">
        <f>DZ993*0.8</f>
        <v>0</v>
      </c>
      <c r="EC993" s="10">
        <f>G993-E993</f>
        <v>330</v>
      </c>
      <c r="ED993" s="4">
        <f>EC993/E993*100</f>
        <v>16.216216216216218</v>
      </c>
      <c r="EE993" s="4">
        <f>DY993-G993</f>
        <v>-2365</v>
      </c>
      <c r="EF993" s="12">
        <f>EE993/G993</f>
        <v>-1</v>
      </c>
      <c r="EG993" s="4">
        <f>G993-F993</f>
        <v>210</v>
      </c>
    </row>
    <row r="994" spans="1:137" x14ac:dyDescent="0.3">
      <c r="A994">
        <v>993</v>
      </c>
      <c r="B994" t="s">
        <v>7763</v>
      </c>
      <c r="C994" t="s">
        <v>3272</v>
      </c>
      <c r="D994" t="str">
        <f>VLOOKUP(C994,Sheet1!$A$2:$B$3197,2,FALSE)</f>
        <v>IT서비스</v>
      </c>
      <c r="E994">
        <v>32650</v>
      </c>
      <c r="F994">
        <v>34950</v>
      </c>
      <c r="G994" s="7">
        <v>34400</v>
      </c>
      <c r="H994" t="s">
        <v>935</v>
      </c>
      <c r="I994" s="7">
        <f>VALUE(LEFT(H994,FIND("/",H994)-1)) + VALUE(MID(H994,FIND("/",H994)+1,LEN(H994)))</f>
        <v>9435000</v>
      </c>
      <c r="J994">
        <v>0</v>
      </c>
      <c r="K994" s="1">
        <f>G994*I994/(10^8)</f>
        <v>3245.64</v>
      </c>
      <c r="L994">
        <v>262</v>
      </c>
      <c r="M994">
        <v>393</v>
      </c>
      <c r="N994">
        <v>572</v>
      </c>
      <c r="O994">
        <v>656</v>
      </c>
      <c r="P994">
        <v>781</v>
      </c>
      <c r="Q994" s="3"/>
      <c r="R994" s="3"/>
      <c r="S994" s="3"/>
      <c r="T994">
        <v>74</v>
      </c>
      <c r="U994">
        <v>94</v>
      </c>
      <c r="V994">
        <v>132</v>
      </c>
      <c r="W994">
        <v>134</v>
      </c>
      <c r="X994">
        <v>107</v>
      </c>
      <c r="Y994" s="3"/>
      <c r="Z994" s="3"/>
      <c r="AA994" s="3"/>
      <c r="AB994">
        <v>52</v>
      </c>
      <c r="AC994">
        <v>94</v>
      </c>
      <c r="AD994">
        <v>120</v>
      </c>
      <c r="AE994">
        <v>129</v>
      </c>
      <c r="AF994">
        <v>113</v>
      </c>
      <c r="AG994" s="3"/>
      <c r="AH994" s="3"/>
      <c r="AI994" s="3"/>
      <c r="AJ994">
        <v>535</v>
      </c>
      <c r="AK994" s="1">
        <v>1003</v>
      </c>
      <c r="AL994" s="1">
        <v>1139</v>
      </c>
      <c r="AM994" s="1">
        <v>1692</v>
      </c>
      <c r="AN994" s="1">
        <v>2087</v>
      </c>
      <c r="AO994" s="3"/>
      <c r="AP994" s="3"/>
      <c r="AQ994" s="3"/>
      <c r="AR994">
        <v>236</v>
      </c>
      <c r="AS994">
        <v>600</v>
      </c>
      <c r="AT994">
        <v>588</v>
      </c>
      <c r="AU994">
        <v>586</v>
      </c>
      <c r="AV994">
        <v>864</v>
      </c>
      <c r="AW994" s="3"/>
      <c r="AX994" s="3"/>
      <c r="AY994" s="3"/>
      <c r="AZ994">
        <v>299</v>
      </c>
      <c r="BA994">
        <v>403</v>
      </c>
      <c r="BB994">
        <v>551</v>
      </c>
      <c r="BC994" s="1">
        <v>1106</v>
      </c>
      <c r="BD994" s="1">
        <v>1222</v>
      </c>
      <c r="BE994" s="3"/>
      <c r="BF994" s="3"/>
      <c r="BG994" s="3"/>
      <c r="BH994">
        <v>299</v>
      </c>
      <c r="BI994">
        <v>403</v>
      </c>
      <c r="BJ994">
        <v>551</v>
      </c>
      <c r="BK994" s="1">
        <v>1106</v>
      </c>
      <c r="BL994" s="1">
        <v>1154</v>
      </c>
      <c r="BM994" s="3"/>
      <c r="BN994" s="3"/>
      <c r="BO994" s="3"/>
      <c r="BP994">
        <v>20</v>
      </c>
      <c r="BQ994">
        <v>21</v>
      </c>
      <c r="BR994">
        <v>42</v>
      </c>
      <c r="BS994">
        <v>46</v>
      </c>
      <c r="BT994">
        <v>46</v>
      </c>
      <c r="BU994" s="3"/>
      <c r="BV994" s="3"/>
      <c r="BW994" s="3"/>
      <c r="BX994">
        <v>10.51</v>
      </c>
      <c r="BY994">
        <v>12.17</v>
      </c>
      <c r="BZ994">
        <v>11.2</v>
      </c>
      <c r="CA994">
        <v>9.1</v>
      </c>
      <c r="CB994">
        <v>5.97</v>
      </c>
      <c r="CC994" s="3"/>
      <c r="CD994" s="3"/>
      <c r="CE994" s="3"/>
      <c r="CF994">
        <v>18.579999999999998</v>
      </c>
      <c r="CG994">
        <v>26.66</v>
      </c>
      <c r="CH994">
        <v>25.15</v>
      </c>
      <c r="CI994">
        <v>15.54</v>
      </c>
      <c r="CJ994">
        <v>10.06</v>
      </c>
      <c r="CK994" s="3"/>
      <c r="CL994" s="3"/>
      <c r="CM994" s="3"/>
      <c r="CN994">
        <v>647</v>
      </c>
      <c r="CO994" s="1">
        <v>1165</v>
      </c>
      <c r="CP994" s="1">
        <v>1438</v>
      </c>
      <c r="CQ994" s="1">
        <v>1466</v>
      </c>
      <c r="CR994" s="1">
        <v>1227</v>
      </c>
      <c r="CS994" s="3"/>
      <c r="CT994" s="3"/>
      <c r="CU994" s="3"/>
      <c r="CV994" s="3"/>
      <c r="CW994" s="3"/>
      <c r="CX994" s="3"/>
      <c r="CY994">
        <v>19.71</v>
      </c>
      <c r="CZ994">
        <v>27.02</v>
      </c>
      <c r="DA994" s="3"/>
      <c r="DB994" s="3"/>
      <c r="DC994" s="3"/>
      <c r="DD994" s="3"/>
      <c r="DE994" s="3"/>
      <c r="DF994" s="3"/>
      <c r="DG994">
        <v>2.2400000000000002</v>
      </c>
      <c r="DH994">
        <v>2.36</v>
      </c>
      <c r="DI994" s="3"/>
      <c r="DJ994" s="3"/>
      <c r="DK994" s="3"/>
      <c r="DL994" s="6">
        <f>(CM994*3+CL994*2+CK994)/6</f>
        <v>0</v>
      </c>
      <c r="DM994">
        <f>BH994+(BH994*(CG994-8.25)/8.25)</f>
        <v>966.22303030303033</v>
      </c>
      <c r="DN994">
        <f>BI994+(BI994*(CH994-8.25)/8.25)</f>
        <v>1228.5393939393939</v>
      </c>
      <c r="DO994">
        <f>BJ994+(BJ994*(CI994-8.25)/8.25)</f>
        <v>1037.8836363636362</v>
      </c>
      <c r="DP994">
        <f>BK994+(BK994*(CJ994-8.25)/8.25)</f>
        <v>1348.6496969696971</v>
      </c>
      <c r="DQ994">
        <f>BL994+(BL994*(CK994-8.25)/8.25)</f>
        <v>0</v>
      </c>
      <c r="DR994">
        <f>BM994+(BM994*(CL994-8.25)/8.25)</f>
        <v>0</v>
      </c>
      <c r="DS994">
        <f>BN994+(BN994*(CM994-8.25)/8.25)</f>
        <v>0</v>
      </c>
      <c r="DT994" s="8">
        <f>DM994*10^8/$I994</f>
        <v>10240.837629072925</v>
      </c>
      <c r="DU994" s="8">
        <f>DN994*10^8/$I994</f>
        <v>13021.085256379374</v>
      </c>
      <c r="DV994" s="8">
        <f>DO994*10^8/$I994</f>
        <v>11000.356506238857</v>
      </c>
      <c r="DW994" s="8">
        <f>DP994*10^8/$I994</f>
        <v>14294.114435290907</v>
      </c>
      <c r="DX994" s="8">
        <f>DQ994*10^8/$I994</f>
        <v>0</v>
      </c>
      <c r="DY994" s="8">
        <f>DR994*10^8/$I994</f>
        <v>0</v>
      </c>
      <c r="DZ994" s="8">
        <f>DS994*10^8/$I994</f>
        <v>0</v>
      </c>
      <c r="EA994" s="8">
        <f>DT994*10^8/$I994</f>
        <v>108540.93936484287</v>
      </c>
      <c r="EB994" s="8">
        <f>DZ994*0.8</f>
        <v>0</v>
      </c>
      <c r="EC994" s="10">
        <f>G994-E994</f>
        <v>1750</v>
      </c>
      <c r="ED994" s="4">
        <f>EC994/E994*100</f>
        <v>5.3598774885145479</v>
      </c>
      <c r="EE994" s="4">
        <f>DY994-G994</f>
        <v>-34400</v>
      </c>
      <c r="EF994" s="12">
        <f>EE994/G994</f>
        <v>-1</v>
      </c>
      <c r="EG994" s="4">
        <f>G994-F994</f>
        <v>-550</v>
      </c>
    </row>
    <row r="995" spans="1:137" x14ac:dyDescent="0.3">
      <c r="A995">
        <v>994</v>
      </c>
      <c r="B995" t="s">
        <v>7137</v>
      </c>
      <c r="C995" t="s">
        <v>3273</v>
      </c>
      <c r="D995" t="str">
        <f>VLOOKUP(C995,Sheet1!$A$2:$B$3197,2,FALSE)</f>
        <v>교육서비스</v>
      </c>
      <c r="E995">
        <v>8260</v>
      </c>
      <c r="F995">
        <v>8140</v>
      </c>
      <c r="G995" s="7">
        <v>8080</v>
      </c>
      <c r="H995" t="s">
        <v>936</v>
      </c>
      <c r="I995" s="7">
        <f>VALUE(LEFT(H995,FIND("/",H995)-1)) + VALUE(MID(H995,FIND("/",H995)+1,LEN(H995)))</f>
        <v>12864037</v>
      </c>
      <c r="J995" s="1">
        <v>162056</v>
      </c>
      <c r="K995" s="1">
        <f>G995*I995/(10^8)</f>
        <v>1039.4141896000001</v>
      </c>
      <c r="L995">
        <v>703</v>
      </c>
      <c r="M995">
        <v>866</v>
      </c>
      <c r="N995" s="1">
        <v>1001</v>
      </c>
      <c r="O995" s="1">
        <v>1064</v>
      </c>
      <c r="P995" s="1">
        <v>1155</v>
      </c>
      <c r="Q995" s="3"/>
      <c r="R995" s="3"/>
      <c r="S995" s="3"/>
      <c r="T995">
        <v>76</v>
      </c>
      <c r="U995">
        <v>89</v>
      </c>
      <c r="V995">
        <v>126</v>
      </c>
      <c r="W995">
        <v>54</v>
      </c>
      <c r="X995">
        <v>-16</v>
      </c>
      <c r="Y995" s="3"/>
      <c r="Z995" s="3"/>
      <c r="AA995" s="3"/>
      <c r="AB995">
        <v>67</v>
      </c>
      <c r="AC995">
        <v>78</v>
      </c>
      <c r="AD995">
        <v>106</v>
      </c>
      <c r="AE995">
        <v>50</v>
      </c>
      <c r="AF995">
        <v>8</v>
      </c>
      <c r="AG995" s="3"/>
      <c r="AH995" s="3"/>
      <c r="AI995" s="3"/>
      <c r="AJ995">
        <v>406</v>
      </c>
      <c r="AK995">
        <v>558</v>
      </c>
      <c r="AL995">
        <v>690</v>
      </c>
      <c r="AM995">
        <v>957</v>
      </c>
      <c r="AN995">
        <v>998</v>
      </c>
      <c r="AO995" s="3"/>
      <c r="AP995" s="3"/>
      <c r="AQ995" s="3"/>
      <c r="AR995">
        <v>139</v>
      </c>
      <c r="AS995">
        <v>245</v>
      </c>
      <c r="AT995">
        <v>200</v>
      </c>
      <c r="AU995">
        <v>211</v>
      </c>
      <c r="AV995">
        <v>265</v>
      </c>
      <c r="AW995" s="3"/>
      <c r="AX995" s="3"/>
      <c r="AY995" s="3"/>
      <c r="AZ995">
        <v>267</v>
      </c>
      <c r="BA995">
        <v>314</v>
      </c>
      <c r="BB995">
        <v>489</v>
      </c>
      <c r="BC995">
        <v>745</v>
      </c>
      <c r="BD995">
        <v>733</v>
      </c>
      <c r="BE995" s="3"/>
      <c r="BF995" s="3"/>
      <c r="BG995" s="3"/>
      <c r="BH995">
        <v>267</v>
      </c>
      <c r="BI995">
        <v>314</v>
      </c>
      <c r="BJ995">
        <v>489</v>
      </c>
      <c r="BK995">
        <v>745</v>
      </c>
      <c r="BL995">
        <v>733</v>
      </c>
      <c r="BM995" s="3"/>
      <c r="BN995" s="3"/>
      <c r="BO995" s="3"/>
      <c r="BP995">
        <v>54</v>
      </c>
      <c r="BQ995">
        <v>52</v>
      </c>
      <c r="BR995">
        <v>56</v>
      </c>
      <c r="BS995">
        <v>64</v>
      </c>
      <c r="BT995">
        <v>64</v>
      </c>
      <c r="BU995" s="3"/>
      <c r="BV995" s="3"/>
      <c r="BW995" s="3"/>
      <c r="BX995">
        <v>18.54</v>
      </c>
      <c r="BY995" t="s">
        <v>0</v>
      </c>
      <c r="BZ995">
        <v>16.920000000000002</v>
      </c>
      <c r="CA995">
        <v>6.05</v>
      </c>
      <c r="CB995">
        <v>0.77</v>
      </c>
      <c r="CC995" s="3"/>
      <c r="CD995" s="3"/>
      <c r="CE995" s="3"/>
      <c r="CF995">
        <v>28.94</v>
      </c>
      <c r="CG995" t="s">
        <v>0</v>
      </c>
      <c r="CH995">
        <v>26.3</v>
      </c>
      <c r="CI995">
        <v>8.07</v>
      </c>
      <c r="CJ995">
        <v>1.01</v>
      </c>
      <c r="CK995" s="3"/>
      <c r="CL995" s="3"/>
      <c r="CM995" s="3"/>
      <c r="CN995">
        <v>620</v>
      </c>
      <c r="CO995">
        <v>715</v>
      </c>
      <c r="CP995">
        <v>950</v>
      </c>
      <c r="CQ995">
        <v>415</v>
      </c>
      <c r="CR995">
        <v>58</v>
      </c>
      <c r="CS995" s="3"/>
      <c r="CT995" s="3"/>
      <c r="CU995" s="3"/>
      <c r="CV995" s="3"/>
      <c r="CW995" s="3"/>
      <c r="CX995" s="3"/>
      <c r="CY995">
        <v>19.32</v>
      </c>
      <c r="CZ995">
        <v>143.54</v>
      </c>
      <c r="DA995" s="3"/>
      <c r="DB995" s="3"/>
      <c r="DC995" s="3"/>
      <c r="DD995" s="3"/>
      <c r="DE995" s="3"/>
      <c r="DF995" s="3"/>
      <c r="DG995">
        <v>1.36</v>
      </c>
      <c r="DH995">
        <v>1.42</v>
      </c>
      <c r="DI995" s="3"/>
      <c r="DJ995" s="3"/>
      <c r="DK995" s="3"/>
      <c r="DL995" s="6">
        <f>(CM995*3+CL995*2+CK995)/6</f>
        <v>0</v>
      </c>
      <c r="DM995" t="e">
        <f>BH995+(BH995*(CG995-8.25)/8.25)</f>
        <v>#VALUE!</v>
      </c>
      <c r="DN995">
        <f>BI995+(BI995*(CH995-8.25)/8.25)</f>
        <v>1000.9939393939394</v>
      </c>
      <c r="DO995">
        <f>BJ995+(BJ995*(CI995-8.25)/8.25)</f>
        <v>478.33090909090913</v>
      </c>
      <c r="DP995">
        <f>BK995+(BK995*(CJ995-8.25)/8.25)</f>
        <v>91.206060606060532</v>
      </c>
      <c r="DQ995">
        <f>BL995+(BL995*(CK995-8.25)/8.25)</f>
        <v>0</v>
      </c>
      <c r="DR995">
        <f>BM995+(BM995*(CL995-8.25)/8.25)</f>
        <v>0</v>
      </c>
      <c r="DS995">
        <f>BN995+(BN995*(CM995-8.25)/8.25)</f>
        <v>0</v>
      </c>
      <c r="DT995" s="8" t="e">
        <f>DM995*10^8/$I995</f>
        <v>#VALUE!</v>
      </c>
      <c r="DU995" s="8">
        <f>DN995*10^8/$I995</f>
        <v>7781.3359786973515</v>
      </c>
      <c r="DV995" s="8">
        <f>DO995*10^8/$I995</f>
        <v>3718.3576904428146</v>
      </c>
      <c r="DW995" s="8">
        <f>DP995*10^8/$I995</f>
        <v>709.00029754314698</v>
      </c>
      <c r="DX995" s="8">
        <f>DQ995*10^8/$I995</f>
        <v>0</v>
      </c>
      <c r="DY995" s="8">
        <f>DR995*10^8/$I995</f>
        <v>0</v>
      </c>
      <c r="DZ995" s="8">
        <f>DS995*10^8/$I995</f>
        <v>0</v>
      </c>
      <c r="EA995" s="8" t="e">
        <f>DT995*10^8/$I995</f>
        <v>#VALUE!</v>
      </c>
      <c r="EB995" s="8">
        <f>DZ995*0.8</f>
        <v>0</v>
      </c>
      <c r="EC995" s="10">
        <f>G995-E995</f>
        <v>-180</v>
      </c>
      <c r="ED995" s="4">
        <f>EC995/E995*100</f>
        <v>-2.1791767554479415</v>
      </c>
      <c r="EE995" s="4">
        <f>DY995-G995</f>
        <v>-8080</v>
      </c>
      <c r="EF995" s="12">
        <f>EE995/G995</f>
        <v>-1</v>
      </c>
      <c r="EG995" s="4">
        <f>G995-F995</f>
        <v>-60</v>
      </c>
    </row>
    <row r="996" spans="1:137" x14ac:dyDescent="0.3">
      <c r="A996">
        <v>995</v>
      </c>
      <c r="B996" t="s">
        <v>5822</v>
      </c>
      <c r="C996" t="s">
        <v>3274</v>
      </c>
      <c r="D996" t="str">
        <f>VLOOKUP(C996,Sheet1!$A$2:$B$3197,2,FALSE)</f>
        <v>포장재</v>
      </c>
      <c r="E996">
        <v>15300</v>
      </c>
      <c r="F996">
        <v>22700</v>
      </c>
      <c r="G996" s="7">
        <v>23250</v>
      </c>
      <c r="H996" t="s">
        <v>937</v>
      </c>
      <c r="I996" s="7">
        <f>VALUE(LEFT(H996,FIND("/",H996)-1)) + VALUE(MID(H996,FIND("/",H996)+1,LEN(H996)))</f>
        <v>12400000</v>
      </c>
      <c r="J996" s="1">
        <v>287382</v>
      </c>
      <c r="K996" s="1">
        <f>G996*I996/(10^8)</f>
        <v>2883</v>
      </c>
      <c r="L996" s="1">
        <v>1075</v>
      </c>
      <c r="M996" s="1">
        <v>1336</v>
      </c>
      <c r="N996" s="1">
        <v>1511</v>
      </c>
      <c r="O996" s="1">
        <v>1754</v>
      </c>
      <c r="P996" s="1">
        <v>1968</v>
      </c>
      <c r="Q996" s="1">
        <v>2276</v>
      </c>
      <c r="R996" s="1">
        <v>2557</v>
      </c>
      <c r="S996" s="1">
        <v>2767</v>
      </c>
      <c r="T996">
        <v>170</v>
      </c>
      <c r="U996">
        <v>192</v>
      </c>
      <c r="V996">
        <v>245</v>
      </c>
      <c r="W996">
        <v>269</v>
      </c>
      <c r="X996">
        <v>274</v>
      </c>
      <c r="Y996">
        <v>316</v>
      </c>
      <c r="Z996">
        <v>380</v>
      </c>
      <c r="AA996">
        <v>456</v>
      </c>
      <c r="AB996">
        <v>238</v>
      </c>
      <c r="AC996">
        <v>162</v>
      </c>
      <c r="AD996">
        <v>208</v>
      </c>
      <c r="AE996">
        <v>229</v>
      </c>
      <c r="AF996">
        <v>245</v>
      </c>
      <c r="AG996">
        <v>290</v>
      </c>
      <c r="AH996">
        <v>340</v>
      </c>
      <c r="AI996" s="3"/>
      <c r="AJ996">
        <v>919</v>
      </c>
      <c r="AK996" s="1">
        <v>1147</v>
      </c>
      <c r="AL996" s="1">
        <v>1327</v>
      </c>
      <c r="AM996" s="1">
        <v>2942</v>
      </c>
      <c r="AN996" s="1">
        <v>2858</v>
      </c>
      <c r="AO996" s="1">
        <v>3120</v>
      </c>
      <c r="AP996" s="1">
        <v>3520</v>
      </c>
      <c r="AQ996" s="3"/>
      <c r="AR996">
        <v>465</v>
      </c>
      <c r="AS996">
        <v>529</v>
      </c>
      <c r="AT996">
        <v>506</v>
      </c>
      <c r="AU996" s="1">
        <v>1080</v>
      </c>
      <c r="AV996">
        <v>624</v>
      </c>
      <c r="AW996">
        <v>580</v>
      </c>
      <c r="AX996">
        <v>620</v>
      </c>
      <c r="AY996" s="3"/>
      <c r="AZ996">
        <v>454</v>
      </c>
      <c r="BA996">
        <v>618</v>
      </c>
      <c r="BB996">
        <v>821</v>
      </c>
      <c r="BC996" s="1">
        <v>1862</v>
      </c>
      <c r="BD996" s="1">
        <v>2234</v>
      </c>
      <c r="BE996" s="1">
        <v>2540</v>
      </c>
      <c r="BF996" s="1">
        <v>2900</v>
      </c>
      <c r="BG996" s="3"/>
      <c r="BH996">
        <v>454</v>
      </c>
      <c r="BI996">
        <v>618</v>
      </c>
      <c r="BJ996">
        <v>821</v>
      </c>
      <c r="BK996" s="1">
        <v>1444</v>
      </c>
      <c r="BL996" s="1">
        <v>1776</v>
      </c>
      <c r="BM996" s="1">
        <v>2020</v>
      </c>
      <c r="BN996" s="1">
        <v>2320</v>
      </c>
      <c r="BO996" s="3"/>
      <c r="BP996">
        <v>9</v>
      </c>
      <c r="BQ996">
        <v>9</v>
      </c>
      <c r="BR996">
        <v>9</v>
      </c>
      <c r="BS996">
        <v>62</v>
      </c>
      <c r="BT996">
        <v>62</v>
      </c>
      <c r="BU996">
        <v>60</v>
      </c>
      <c r="BV996">
        <v>60</v>
      </c>
      <c r="BW996" s="3"/>
      <c r="BX996" t="s">
        <v>0</v>
      </c>
      <c r="BY996">
        <v>15.66</v>
      </c>
      <c r="BZ996">
        <v>16.8</v>
      </c>
      <c r="CA996">
        <v>10.73</v>
      </c>
      <c r="CB996">
        <v>8.4499999999999993</v>
      </c>
      <c r="CC996">
        <v>9.6999999999999993</v>
      </c>
      <c r="CD996">
        <v>10.24</v>
      </c>
      <c r="CE996" s="3"/>
      <c r="CF996" t="s">
        <v>0</v>
      </c>
      <c r="CG996">
        <v>30.19</v>
      </c>
      <c r="CH996">
        <v>28.89</v>
      </c>
      <c r="CI996">
        <v>18.07</v>
      </c>
      <c r="CJ996">
        <v>12.15</v>
      </c>
      <c r="CK996">
        <v>11.93</v>
      </c>
      <c r="CL996">
        <v>12.63</v>
      </c>
      <c r="CM996">
        <v>14.05</v>
      </c>
      <c r="CN996" s="1">
        <v>1955</v>
      </c>
      <c r="CO996" s="1">
        <v>1327</v>
      </c>
      <c r="CP996" s="1">
        <v>1705</v>
      </c>
      <c r="CQ996" s="1">
        <v>1661</v>
      </c>
      <c r="CR996" s="1">
        <v>1577</v>
      </c>
      <c r="CS996" s="1">
        <v>1827</v>
      </c>
      <c r="CT996" s="1">
        <v>2210</v>
      </c>
      <c r="CU996" s="1">
        <v>2629</v>
      </c>
      <c r="CV996" s="3"/>
      <c r="CW996" s="3"/>
      <c r="CX996" s="3"/>
      <c r="CY996">
        <v>11.08</v>
      </c>
      <c r="CZ996">
        <v>9.98</v>
      </c>
      <c r="DA996">
        <v>12.73</v>
      </c>
      <c r="DB996">
        <v>10.52</v>
      </c>
      <c r="DC996">
        <v>8.84</v>
      </c>
      <c r="DD996" s="3"/>
      <c r="DE996" s="3"/>
      <c r="DF996" s="3"/>
      <c r="DG996">
        <v>1.39</v>
      </c>
      <c r="DH996">
        <v>1.07</v>
      </c>
      <c r="DI996">
        <v>1.39</v>
      </c>
      <c r="DJ996">
        <v>1.22</v>
      </c>
      <c r="DK996" s="3"/>
      <c r="DL996" s="6">
        <f>(CM996*3+CL996*2+CK996)/6</f>
        <v>13.223333333333334</v>
      </c>
      <c r="DM996">
        <f>BH996+(BH996*(CG996-8.25)/8.25)</f>
        <v>1661.3648484848486</v>
      </c>
      <c r="DN996">
        <f>BI996+(BI996*(CH996-8.25)/8.25)</f>
        <v>2164.1236363636363</v>
      </c>
      <c r="DO996">
        <f>BJ996+(BJ996*(CI996-8.25)/8.25)</f>
        <v>1798.2387878787879</v>
      </c>
      <c r="DP996">
        <f>BK996+(BK996*(CJ996-8.25)/8.25)</f>
        <v>2126.6181818181817</v>
      </c>
      <c r="DQ996">
        <f>BL996+(BL996*(CK996-8.25)/8.25)</f>
        <v>2568.2036363636362</v>
      </c>
      <c r="DR996">
        <f>BM996+(BM996*(CL996-8.25)/8.25)</f>
        <v>3092.4363636363641</v>
      </c>
      <c r="DS996">
        <f>BN996+(BN996*(CM996-8.25)/8.25)</f>
        <v>3951.030303030303</v>
      </c>
      <c r="DT996" s="8">
        <f>DM996*10^8/$I996</f>
        <v>13398.103616813296</v>
      </c>
      <c r="DU996" s="8">
        <f>DN996*10^8/$I996</f>
        <v>17452.609970674486</v>
      </c>
      <c r="DV996" s="8">
        <f>DO996*10^8/$I996</f>
        <v>14501.925708699902</v>
      </c>
      <c r="DW996" s="8">
        <f>DP996*10^8/$I996</f>
        <v>17150.14662756598</v>
      </c>
      <c r="DX996" s="8">
        <f>DQ996*10^8/$I996</f>
        <v>20711.319648093839</v>
      </c>
      <c r="DY996" s="8">
        <f>DR996*10^8/$I996</f>
        <v>24939.002932551324</v>
      </c>
      <c r="DZ996" s="8">
        <f>DS996*10^8/$I996</f>
        <v>31863.147605083086</v>
      </c>
      <c r="EA996" s="8">
        <f>DT996*10^8/$I996</f>
        <v>108049.22271623625</v>
      </c>
      <c r="EB996" s="8">
        <f>DZ996*0.8</f>
        <v>25490.518084066469</v>
      </c>
      <c r="EC996" s="10">
        <f>G996-E996</f>
        <v>7950</v>
      </c>
      <c r="ED996" s="4">
        <f>EC996/E996*100</f>
        <v>51.960784313725497</v>
      </c>
      <c r="EE996" s="4">
        <f>DY996-G996</f>
        <v>1689.0029325513242</v>
      </c>
      <c r="EF996" s="12">
        <f>EE996/G996</f>
        <v>7.264528742156233E-2</v>
      </c>
      <c r="EG996" s="4">
        <f>G996-F996</f>
        <v>550</v>
      </c>
    </row>
    <row r="997" spans="1:137" x14ac:dyDescent="0.3">
      <c r="A997">
        <v>996</v>
      </c>
      <c r="B997" t="s">
        <v>7231</v>
      </c>
      <c r="C997" t="s">
        <v>3275</v>
      </c>
      <c r="D997" t="str">
        <f>VLOOKUP(C997,Sheet1!$A$2:$B$3197,2,FALSE)</f>
        <v>전기제품</v>
      </c>
      <c r="E997">
        <v>8400</v>
      </c>
      <c r="F997">
        <v>9650</v>
      </c>
      <c r="G997" s="7">
        <v>9210</v>
      </c>
      <c r="H997" t="s">
        <v>938</v>
      </c>
      <c r="I997" s="7">
        <f>VALUE(LEFT(H997,FIND("/",H997)-1)) + VALUE(MID(H997,FIND("/",H997)+1,LEN(H997)))</f>
        <v>20256888</v>
      </c>
      <c r="J997">
        <v>0</v>
      </c>
      <c r="K997" s="1">
        <f>G997*I997/(10^8)</f>
        <v>1865.6593848</v>
      </c>
      <c r="L997">
        <v>130</v>
      </c>
      <c r="M997">
        <v>205</v>
      </c>
      <c r="N997">
        <v>303</v>
      </c>
      <c r="O997">
        <v>260</v>
      </c>
      <c r="P997">
        <v>113</v>
      </c>
      <c r="Q997" s="3"/>
      <c r="R997" s="3"/>
      <c r="S997" s="3"/>
      <c r="T997">
        <v>35</v>
      </c>
      <c r="U997">
        <v>58</v>
      </c>
      <c r="V997">
        <v>104</v>
      </c>
      <c r="W997">
        <v>72</v>
      </c>
      <c r="X997">
        <v>5</v>
      </c>
      <c r="Y997" s="3"/>
      <c r="Z997" s="3"/>
      <c r="AA997" s="3"/>
      <c r="AB997">
        <v>29</v>
      </c>
      <c r="AC997">
        <v>48</v>
      </c>
      <c r="AD997">
        <v>87</v>
      </c>
      <c r="AE997">
        <v>56</v>
      </c>
      <c r="AF997">
        <v>16</v>
      </c>
      <c r="AG997" s="3"/>
      <c r="AH997" s="3"/>
      <c r="AI997" s="3"/>
      <c r="AJ997">
        <v>201</v>
      </c>
      <c r="AK997">
        <v>287</v>
      </c>
      <c r="AL997">
        <v>369</v>
      </c>
      <c r="AM997">
        <v>783</v>
      </c>
      <c r="AN997">
        <v>756</v>
      </c>
      <c r="AO997" s="3"/>
      <c r="AP997" s="3"/>
      <c r="AQ997" s="3"/>
      <c r="AR997">
        <v>117</v>
      </c>
      <c r="AS997">
        <v>158</v>
      </c>
      <c r="AT997">
        <v>154</v>
      </c>
      <c r="AU997">
        <v>57</v>
      </c>
      <c r="AV997">
        <v>20</v>
      </c>
      <c r="AW997" s="3"/>
      <c r="AX997" s="3"/>
      <c r="AY997" s="3"/>
      <c r="AZ997">
        <v>84</v>
      </c>
      <c r="BA997">
        <v>128</v>
      </c>
      <c r="BB997">
        <v>215</v>
      </c>
      <c r="BC997">
        <v>727</v>
      </c>
      <c r="BD997">
        <v>736</v>
      </c>
      <c r="BE997" s="3"/>
      <c r="BF997" s="3"/>
      <c r="BG997" s="3"/>
      <c r="BH997">
        <v>84</v>
      </c>
      <c r="BI997">
        <v>128</v>
      </c>
      <c r="BJ997">
        <v>215</v>
      </c>
      <c r="BK997">
        <v>727</v>
      </c>
      <c r="BL997">
        <v>736</v>
      </c>
      <c r="BM997" s="3"/>
      <c r="BN997" s="3"/>
      <c r="BO997" s="3"/>
      <c r="BP997">
        <v>10</v>
      </c>
      <c r="BQ997">
        <v>10</v>
      </c>
      <c r="BR997">
        <v>40</v>
      </c>
      <c r="BS997">
        <v>51</v>
      </c>
      <c r="BT997">
        <v>51</v>
      </c>
      <c r="BU997" s="3"/>
      <c r="BV997" s="3"/>
      <c r="BW997" s="3"/>
      <c r="BX997" s="3"/>
      <c r="BY997" t="s">
        <v>0</v>
      </c>
      <c r="BZ997">
        <v>26.59</v>
      </c>
      <c r="CA997">
        <v>9.7200000000000006</v>
      </c>
      <c r="CB997">
        <v>2.13</v>
      </c>
      <c r="CC997" s="3"/>
      <c r="CD997" s="3"/>
      <c r="CE997" s="3"/>
      <c r="CF997" s="3"/>
      <c r="CG997" t="s">
        <v>0</v>
      </c>
      <c r="CH997">
        <v>50.71</v>
      </c>
      <c r="CI997">
        <v>11.89</v>
      </c>
      <c r="CJ997">
        <v>2.2400000000000002</v>
      </c>
      <c r="CK997" s="3"/>
      <c r="CL997" s="3"/>
      <c r="CM997" s="3"/>
      <c r="CN997">
        <v>184</v>
      </c>
      <c r="CO997">
        <v>301</v>
      </c>
      <c r="CP997">
        <v>540</v>
      </c>
      <c r="CQ997">
        <v>304</v>
      </c>
      <c r="CR997">
        <v>80</v>
      </c>
      <c r="CS997" s="3"/>
      <c r="CT997" s="3"/>
      <c r="CU997" s="3"/>
      <c r="CV997" s="3"/>
      <c r="CW997" s="3"/>
      <c r="CX997" s="3"/>
      <c r="CY997">
        <v>20.81</v>
      </c>
      <c r="CZ997">
        <v>99.92</v>
      </c>
      <c r="DA997" s="3"/>
      <c r="DB997" s="3"/>
      <c r="DC997" s="3"/>
      <c r="DD997" s="3"/>
      <c r="DE997" s="3"/>
      <c r="DF997" s="3"/>
      <c r="DG997">
        <v>1.78</v>
      </c>
      <c r="DH997">
        <v>2.21</v>
      </c>
      <c r="DI997" s="3"/>
      <c r="DJ997" s="3"/>
      <c r="DK997" s="3"/>
      <c r="DL997" s="6">
        <f>(CM997*3+CL997*2+CK997)/6</f>
        <v>0</v>
      </c>
      <c r="DM997" t="e">
        <f>BH997+(BH997*(CG997-8.25)/8.25)</f>
        <v>#VALUE!</v>
      </c>
      <c r="DN997">
        <f>BI997+(BI997*(CH997-8.25)/8.25)</f>
        <v>786.77333333333331</v>
      </c>
      <c r="DO997">
        <f>BJ997+(BJ997*(CI997-8.25)/8.25)</f>
        <v>309.86060606060607</v>
      </c>
      <c r="DP997">
        <f>BK997+(BK997*(CJ997-8.25)/8.25)</f>
        <v>197.39151515151525</v>
      </c>
      <c r="DQ997">
        <f>BL997+(BL997*(CK997-8.25)/8.25)</f>
        <v>0</v>
      </c>
      <c r="DR997">
        <f>BM997+(BM997*(CL997-8.25)/8.25)</f>
        <v>0</v>
      </c>
      <c r="DS997">
        <f>BN997+(BN997*(CM997-8.25)/8.25)</f>
        <v>0</v>
      </c>
      <c r="DT997" s="8" t="e">
        <f>DM997*10^8/$I997</f>
        <v>#VALUE!</v>
      </c>
      <c r="DU997" s="8">
        <f>DN997*10^8/$I997</f>
        <v>3883.9792831620202</v>
      </c>
      <c r="DV997" s="8">
        <f>DO997*10^8/$I997</f>
        <v>1529.6555229046342</v>
      </c>
      <c r="DW997" s="8">
        <f>DP997*10^8/$I997</f>
        <v>974.44145987041657</v>
      </c>
      <c r="DX997" s="8">
        <f>DQ997*10^8/$I997</f>
        <v>0</v>
      </c>
      <c r="DY997" s="8">
        <f>DR997*10^8/$I997</f>
        <v>0</v>
      </c>
      <c r="DZ997" s="8">
        <f>DS997*10^8/$I997</f>
        <v>0</v>
      </c>
      <c r="EA997" s="8" t="e">
        <f>DT997*10^8/$I997</f>
        <v>#VALUE!</v>
      </c>
      <c r="EB997" s="8">
        <f>DZ997*0.8</f>
        <v>0</v>
      </c>
      <c r="EC997" s="10">
        <f>G997-E997</f>
        <v>810</v>
      </c>
      <c r="ED997" s="4">
        <f>EC997/E997*100</f>
        <v>9.6428571428571441</v>
      </c>
      <c r="EE997" s="4">
        <f>DY997-G997</f>
        <v>-9210</v>
      </c>
      <c r="EF997" s="12">
        <f>EE997/G997</f>
        <v>-1</v>
      </c>
      <c r="EG997" s="4">
        <f>G997-F997</f>
        <v>-440</v>
      </c>
    </row>
    <row r="998" spans="1:137" x14ac:dyDescent="0.3">
      <c r="A998">
        <v>997</v>
      </c>
      <c r="B998" t="s">
        <v>6573</v>
      </c>
      <c r="C998" t="s">
        <v>3276</v>
      </c>
      <c r="D998" t="str">
        <f>VLOOKUP(C998,Sheet1!$A$2:$B$3197,2,FALSE)</f>
        <v>창업투자</v>
      </c>
      <c r="E998">
        <v>2080</v>
      </c>
      <c r="F998">
        <v>2170</v>
      </c>
      <c r="G998" s="7">
        <v>3180</v>
      </c>
      <c r="H998" t="s">
        <v>939</v>
      </c>
      <c r="I998" s="7">
        <f>VALUE(LEFT(H998,FIND("/",H998)-1)) + VALUE(MID(H998,FIND("/",H998)+1,LEN(H998)))</f>
        <v>3505000</v>
      </c>
      <c r="J998">
        <v>0</v>
      </c>
      <c r="K998" s="1">
        <f>G998*I998/(10^8)</f>
        <v>111.459</v>
      </c>
      <c r="L998" s="3"/>
      <c r="M998" s="3"/>
      <c r="N998" s="3"/>
      <c r="O998">
        <v>0</v>
      </c>
      <c r="P998">
        <v>0</v>
      </c>
      <c r="Q998" s="3"/>
      <c r="R998" s="3"/>
      <c r="S998" s="3"/>
      <c r="T998" s="3"/>
      <c r="U998" s="3"/>
      <c r="V998" s="3"/>
      <c r="W998">
        <v>-1</v>
      </c>
      <c r="X998">
        <v>0</v>
      </c>
      <c r="Y998" s="3"/>
      <c r="Z998" s="3"/>
      <c r="AA998" s="3"/>
      <c r="AB998" s="3"/>
      <c r="AC998" s="3"/>
      <c r="AD998" s="3"/>
      <c r="AE998">
        <v>-1</v>
      </c>
      <c r="AF998">
        <v>0</v>
      </c>
      <c r="AG998" s="3"/>
      <c r="AH998" s="3"/>
      <c r="AI998" s="3"/>
      <c r="AJ998" s="3"/>
      <c r="AK998" s="3"/>
      <c r="AL998" s="3"/>
      <c r="AM998">
        <v>79</v>
      </c>
      <c r="AN998">
        <v>80</v>
      </c>
      <c r="AO998" s="3"/>
      <c r="AP998" s="3"/>
      <c r="AQ998" s="3"/>
      <c r="AR998" s="3"/>
      <c r="AS998" s="3"/>
      <c r="AT998" s="3"/>
      <c r="AU998">
        <v>10</v>
      </c>
      <c r="AV998">
        <v>10</v>
      </c>
      <c r="AW998" s="3"/>
      <c r="AX998" s="3"/>
      <c r="AY998" s="3"/>
      <c r="AZ998" s="3"/>
      <c r="BA998" s="3"/>
      <c r="BB998" s="3"/>
      <c r="BC998">
        <v>69</v>
      </c>
      <c r="BD998">
        <v>69</v>
      </c>
      <c r="BE998" s="3"/>
      <c r="BF998" s="3"/>
      <c r="BG998" s="3"/>
      <c r="BH998" s="3"/>
      <c r="BI998" s="3"/>
      <c r="BJ998" s="3"/>
      <c r="BK998">
        <v>69</v>
      </c>
      <c r="BL998">
        <v>69</v>
      </c>
      <c r="BM998" s="3"/>
      <c r="BN998" s="3"/>
      <c r="BO998" s="3"/>
      <c r="BP998" s="3"/>
      <c r="BQ998" s="3"/>
      <c r="BR998" s="3"/>
      <c r="BS998">
        <v>4</v>
      </c>
      <c r="BT998">
        <v>4</v>
      </c>
      <c r="BU998" s="3"/>
      <c r="BV998" s="3"/>
      <c r="BW998" s="3"/>
      <c r="BX998" s="3"/>
      <c r="BY998" s="3"/>
      <c r="BZ998" s="3"/>
      <c r="CA998" s="3"/>
      <c r="CB998">
        <v>-0.15</v>
      </c>
      <c r="CC998" s="3"/>
      <c r="CD998" s="3"/>
      <c r="CE998" s="3"/>
      <c r="CF998" s="3"/>
      <c r="CG998" s="3"/>
      <c r="CH998" s="3"/>
      <c r="CI998" s="3"/>
      <c r="CJ998">
        <v>-0.17</v>
      </c>
      <c r="CK998" s="3"/>
      <c r="CL998" s="3"/>
      <c r="CM998" s="3"/>
      <c r="CN998" s="3"/>
      <c r="CO998" s="3"/>
      <c r="CP998" s="3"/>
      <c r="CQ998">
        <v>-29</v>
      </c>
      <c r="CR998">
        <v>-3</v>
      </c>
      <c r="CS998" s="3"/>
      <c r="CT998" s="3"/>
      <c r="CU998" s="3"/>
      <c r="CV998" s="3"/>
      <c r="CW998" s="3"/>
      <c r="CX998" s="3"/>
      <c r="CY998" t="s">
        <v>2</v>
      </c>
      <c r="CZ998" t="s">
        <v>2</v>
      </c>
      <c r="DA998" s="3"/>
      <c r="DB998" s="3"/>
      <c r="DC998" s="3"/>
      <c r="DD998" s="3"/>
      <c r="DE998" s="3"/>
      <c r="DF998" s="3"/>
      <c r="DG998">
        <v>1.05</v>
      </c>
      <c r="DH998">
        <v>1.05</v>
      </c>
      <c r="DI998" s="3"/>
      <c r="DJ998" s="3"/>
      <c r="DK998" s="3"/>
      <c r="DL998" s="6">
        <f>(CM998*3+CL998*2+CK998)/6</f>
        <v>0</v>
      </c>
      <c r="DM998">
        <f>BH998+(BH998*(CG998-8.25)/8.25)</f>
        <v>0</v>
      </c>
      <c r="DN998">
        <f>BI998+(BI998*(CH998-8.25)/8.25)</f>
        <v>0</v>
      </c>
      <c r="DO998">
        <f>BJ998+(BJ998*(CI998-8.25)/8.25)</f>
        <v>0</v>
      </c>
      <c r="DP998">
        <f>BK998+(BK998*(CJ998-8.25)/8.25)</f>
        <v>-1.4218181818181819</v>
      </c>
      <c r="DQ998">
        <f>BL998+(BL998*(CK998-8.25)/8.25)</f>
        <v>0</v>
      </c>
      <c r="DR998">
        <f>BM998+(BM998*(CL998-8.25)/8.25)</f>
        <v>0</v>
      </c>
      <c r="DS998">
        <f>BN998+(BN998*(CM998-8.25)/8.25)</f>
        <v>0</v>
      </c>
      <c r="DT998" s="8">
        <f>DM998*10^8/$I998</f>
        <v>0</v>
      </c>
      <c r="DU998" s="8">
        <f>DN998*10^8/$I998</f>
        <v>0</v>
      </c>
      <c r="DV998" s="8">
        <f>DO998*10^8/$I998</f>
        <v>0</v>
      </c>
      <c r="DW998" s="8">
        <f>DP998*10^8/$I998</f>
        <v>-40.565426014784073</v>
      </c>
      <c r="DX998" s="8">
        <f>DQ998*10^8/$I998</f>
        <v>0</v>
      </c>
      <c r="DY998" s="8">
        <f>DR998*10^8/$I998</f>
        <v>0</v>
      </c>
      <c r="DZ998" s="8">
        <f>DS998*10^8/$I998</f>
        <v>0</v>
      </c>
      <c r="EA998" s="8">
        <f>DT998*10^8/$I998</f>
        <v>0</v>
      </c>
      <c r="EB998" s="8">
        <f>DZ998*0.8</f>
        <v>0</v>
      </c>
      <c r="EC998" s="10">
        <f>G998-E998</f>
        <v>1100</v>
      </c>
      <c r="ED998" s="4">
        <f>EC998/E998*100</f>
        <v>52.884615384615387</v>
      </c>
      <c r="EE998" s="4">
        <f>DY998-G998</f>
        <v>-3180</v>
      </c>
      <c r="EF998" s="12">
        <f>EE998/G998</f>
        <v>-1</v>
      </c>
      <c r="EG998" s="4">
        <f>G998-F998</f>
        <v>1010</v>
      </c>
    </row>
    <row r="999" spans="1:137" x14ac:dyDescent="0.3">
      <c r="A999">
        <v>998</v>
      </c>
      <c r="B999" t="s">
        <v>6365</v>
      </c>
      <c r="C999" t="s">
        <v>3277</v>
      </c>
      <c r="D999" t="str">
        <f>VLOOKUP(C999,Sheet1!$A$2:$B$3197,2,FALSE)</f>
        <v>창업투자</v>
      </c>
      <c r="E999">
        <v>2035</v>
      </c>
      <c r="F999">
        <v>2080</v>
      </c>
      <c r="G999" s="7">
        <v>2170</v>
      </c>
      <c r="H999" t="s">
        <v>940</v>
      </c>
      <c r="I999" s="7">
        <f>VALUE(LEFT(H999,FIND("/",H999)-1)) + VALUE(MID(H999,FIND("/",H999)+1,LEN(H999)))</f>
        <v>7822000</v>
      </c>
      <c r="J999">
        <v>0</v>
      </c>
      <c r="K999" s="1">
        <f>G999*I999/(10^8)</f>
        <v>169.73740000000001</v>
      </c>
      <c r="L999" s="3"/>
      <c r="M999" s="3"/>
      <c r="N999" s="3"/>
      <c r="O999">
        <v>0</v>
      </c>
      <c r="P999">
        <v>0</v>
      </c>
      <c r="Q999" s="3"/>
      <c r="R999" s="3"/>
      <c r="S999" s="3"/>
      <c r="T999" s="3"/>
      <c r="U999" s="3"/>
      <c r="V999" s="3"/>
      <c r="W999">
        <v>-1</v>
      </c>
      <c r="X999">
        <v>-1</v>
      </c>
      <c r="Y999" s="3"/>
      <c r="Z999" s="3"/>
      <c r="AA999" s="3"/>
      <c r="AB999" s="3"/>
      <c r="AC999" s="3"/>
      <c r="AD999" s="3"/>
      <c r="AE999">
        <v>0</v>
      </c>
      <c r="AF999">
        <v>1</v>
      </c>
      <c r="AG999" s="3"/>
      <c r="AH999" s="3"/>
      <c r="AI999" s="3"/>
      <c r="AJ999" s="3"/>
      <c r="AK999" s="3"/>
      <c r="AL999" s="3"/>
      <c r="AM999">
        <v>173</v>
      </c>
      <c r="AN999">
        <v>174</v>
      </c>
      <c r="AO999" s="3"/>
      <c r="AP999" s="3"/>
      <c r="AQ999" s="3"/>
      <c r="AR999" s="3"/>
      <c r="AS999" s="3"/>
      <c r="AT999" s="3"/>
      <c r="AU999">
        <v>20</v>
      </c>
      <c r="AV999">
        <v>21</v>
      </c>
      <c r="AW999" s="3"/>
      <c r="AX999" s="3"/>
      <c r="AY999" s="3"/>
      <c r="AZ999" s="3"/>
      <c r="BA999" s="3"/>
      <c r="BB999" s="3"/>
      <c r="BC999">
        <v>153</v>
      </c>
      <c r="BD999">
        <v>153</v>
      </c>
      <c r="BE999" s="3"/>
      <c r="BF999" s="3"/>
      <c r="BG999" s="3"/>
      <c r="BH999" s="3"/>
      <c r="BI999" s="3"/>
      <c r="BJ999" s="3"/>
      <c r="BK999">
        <v>153</v>
      </c>
      <c r="BL999">
        <v>153</v>
      </c>
      <c r="BM999" s="3"/>
      <c r="BN999" s="3"/>
      <c r="BO999" s="3"/>
      <c r="BP999" s="3"/>
      <c r="BQ999" s="3"/>
      <c r="BR999" s="3"/>
      <c r="BS999">
        <v>8</v>
      </c>
      <c r="BT999">
        <v>8</v>
      </c>
      <c r="BU999" s="3"/>
      <c r="BV999" s="3"/>
      <c r="BW999" s="3"/>
      <c r="BX999" s="3"/>
      <c r="BY999" s="3"/>
      <c r="BZ999" s="3"/>
      <c r="CA999" s="3"/>
      <c r="CB999">
        <v>0.35</v>
      </c>
      <c r="CC999" s="3"/>
      <c r="CD999" s="3"/>
      <c r="CE999" s="3"/>
      <c r="CF999" s="3"/>
      <c r="CG999" s="3"/>
      <c r="CH999" s="3"/>
      <c r="CI999" s="3"/>
      <c r="CJ999">
        <v>0.39</v>
      </c>
      <c r="CK999" s="3"/>
      <c r="CL999" s="3"/>
      <c r="CM999" s="3"/>
      <c r="CN999" s="3"/>
      <c r="CO999" s="3"/>
      <c r="CP999" s="3"/>
      <c r="CQ999">
        <v>10</v>
      </c>
      <c r="CR999">
        <v>8</v>
      </c>
      <c r="CS999" s="3"/>
      <c r="CT999" s="3"/>
      <c r="CU999" s="3"/>
      <c r="CV999" s="3"/>
      <c r="CW999" s="3"/>
      <c r="CX999" s="3"/>
      <c r="CY999">
        <v>210.65</v>
      </c>
      <c r="CZ999">
        <v>264.64999999999998</v>
      </c>
      <c r="DA999" s="3"/>
      <c r="DB999" s="3"/>
      <c r="DC999" s="3"/>
      <c r="DD999" s="3"/>
      <c r="DE999" s="3"/>
      <c r="DF999" s="3"/>
      <c r="DG999">
        <v>1.03</v>
      </c>
      <c r="DH999">
        <v>1.04</v>
      </c>
      <c r="DI999" s="3"/>
      <c r="DJ999" s="3"/>
      <c r="DK999" s="3"/>
      <c r="DL999" s="6">
        <f>(CM999*3+CL999*2+CK999)/6</f>
        <v>0</v>
      </c>
      <c r="DM999">
        <f>BH999+(BH999*(CG999-8.25)/8.25)</f>
        <v>0</v>
      </c>
      <c r="DN999">
        <f>BI999+(BI999*(CH999-8.25)/8.25)</f>
        <v>0</v>
      </c>
      <c r="DO999">
        <f>BJ999+(BJ999*(CI999-8.25)/8.25)</f>
        <v>0</v>
      </c>
      <c r="DP999">
        <f>BK999+(BK999*(CJ999-8.25)/8.25)</f>
        <v>7.23272727272726</v>
      </c>
      <c r="DQ999">
        <f>BL999+(BL999*(CK999-8.25)/8.25)</f>
        <v>0</v>
      </c>
      <c r="DR999">
        <f>BM999+(BM999*(CL999-8.25)/8.25)</f>
        <v>0</v>
      </c>
      <c r="DS999">
        <f>BN999+(BN999*(CM999-8.25)/8.25)</f>
        <v>0</v>
      </c>
      <c r="DT999" s="8">
        <f>DM999*10^8/$I999</f>
        <v>0</v>
      </c>
      <c r="DU999" s="8">
        <f>DN999*10^8/$I999</f>
        <v>0</v>
      </c>
      <c r="DV999" s="8">
        <f>DO999*10^8/$I999</f>
        <v>0</v>
      </c>
      <c r="DW999" s="8">
        <f>DP999*10^8/$I999</f>
        <v>92.466469863554849</v>
      </c>
      <c r="DX999" s="8">
        <f>DQ999*10^8/$I999</f>
        <v>0</v>
      </c>
      <c r="DY999" s="8">
        <f>DR999*10^8/$I999</f>
        <v>0</v>
      </c>
      <c r="DZ999" s="8">
        <f>DS999*10^8/$I999</f>
        <v>0</v>
      </c>
      <c r="EA999" s="8">
        <f>DT999*10^8/$I999</f>
        <v>0</v>
      </c>
      <c r="EB999" s="8">
        <f>DZ999*0.8</f>
        <v>0</v>
      </c>
      <c r="EC999" s="10">
        <f>G999-E999</f>
        <v>135</v>
      </c>
      <c r="ED999" s="4">
        <f>EC999/E999*100</f>
        <v>6.6339066339066335</v>
      </c>
      <c r="EE999" s="4">
        <f>DY999-G999</f>
        <v>-2170</v>
      </c>
      <c r="EF999" s="12">
        <f>EE999/G999</f>
        <v>-1</v>
      </c>
      <c r="EG999" s="4">
        <f>G999-F999</f>
        <v>90</v>
      </c>
    </row>
    <row r="1000" spans="1:137" x14ac:dyDescent="0.3">
      <c r="A1000">
        <v>999</v>
      </c>
      <c r="B1000" t="s">
        <v>6662</v>
      </c>
      <c r="C1000" t="s">
        <v>3278</v>
      </c>
      <c r="D1000" t="str">
        <f>VLOOKUP(C1000,Sheet1!$A$2:$B$3197,2,FALSE)</f>
        <v>섬유,의류,신발,호화품</v>
      </c>
      <c r="E1000">
        <v>2090</v>
      </c>
      <c r="F1000">
        <v>3820</v>
      </c>
      <c r="G1000" s="7">
        <v>3870</v>
      </c>
      <c r="H1000" t="s">
        <v>941</v>
      </c>
      <c r="I1000" s="7">
        <f>VALUE(LEFT(H1000,FIND("/",H1000)-1)) + VALUE(MID(H1000,FIND("/",H1000)+1,LEN(H1000)))</f>
        <v>18981660</v>
      </c>
      <c r="J1000">
        <v>0</v>
      </c>
      <c r="K1000" s="1">
        <f>G1000*I1000/(10^8)</f>
        <v>734.59024199999999</v>
      </c>
      <c r="L1000">
        <v>848</v>
      </c>
      <c r="M1000">
        <v>707</v>
      </c>
      <c r="N1000" s="1">
        <v>1221</v>
      </c>
      <c r="O1000" s="1">
        <v>1436</v>
      </c>
      <c r="P1000">
        <v>982</v>
      </c>
      <c r="Q1000" s="3"/>
      <c r="R1000" s="3"/>
      <c r="S1000" s="3"/>
      <c r="T1000">
        <v>31</v>
      </c>
      <c r="U1000">
        <v>25</v>
      </c>
      <c r="V1000">
        <v>26</v>
      </c>
      <c r="W1000">
        <v>48</v>
      </c>
      <c r="X1000">
        <v>-38</v>
      </c>
      <c r="Y1000" s="3"/>
      <c r="Z1000" s="3"/>
      <c r="AA1000" s="3"/>
      <c r="AB1000">
        <v>28</v>
      </c>
      <c r="AC1000">
        <v>6</v>
      </c>
      <c r="AD1000">
        <v>3</v>
      </c>
      <c r="AE1000">
        <v>12</v>
      </c>
      <c r="AF1000">
        <v>-52</v>
      </c>
      <c r="AG1000" s="3"/>
      <c r="AH1000" s="3"/>
      <c r="AI1000" s="3"/>
      <c r="AJ1000">
        <v>327</v>
      </c>
      <c r="AK1000">
        <v>602</v>
      </c>
      <c r="AL1000">
        <v>765</v>
      </c>
      <c r="AM1000">
        <v>774</v>
      </c>
      <c r="AN1000">
        <v>739</v>
      </c>
      <c r="AO1000" s="3"/>
      <c r="AP1000" s="3"/>
      <c r="AQ1000" s="3"/>
      <c r="AR1000">
        <v>227</v>
      </c>
      <c r="AS1000">
        <v>393</v>
      </c>
      <c r="AT1000">
        <v>555</v>
      </c>
      <c r="AU1000">
        <v>546</v>
      </c>
      <c r="AV1000">
        <v>485</v>
      </c>
      <c r="AW1000" s="3"/>
      <c r="AX1000" s="3"/>
      <c r="AY1000" s="3"/>
      <c r="AZ1000">
        <v>100</v>
      </c>
      <c r="BA1000">
        <v>209</v>
      </c>
      <c r="BB1000">
        <v>210</v>
      </c>
      <c r="BC1000">
        <v>228</v>
      </c>
      <c r="BD1000">
        <v>253</v>
      </c>
      <c r="BE1000" s="3"/>
      <c r="BF1000" s="3"/>
      <c r="BG1000" s="3"/>
      <c r="BH1000">
        <v>100</v>
      </c>
      <c r="BI1000">
        <v>209</v>
      </c>
      <c r="BJ1000">
        <v>210</v>
      </c>
      <c r="BK1000">
        <v>228</v>
      </c>
      <c r="BL1000">
        <v>253</v>
      </c>
      <c r="BM1000" s="3"/>
      <c r="BN1000" s="3"/>
      <c r="BO1000" s="3"/>
      <c r="BP1000">
        <v>30</v>
      </c>
      <c r="BQ1000">
        <v>52</v>
      </c>
      <c r="BR1000">
        <v>52</v>
      </c>
      <c r="BS1000">
        <v>52</v>
      </c>
      <c r="BT1000">
        <v>18</v>
      </c>
      <c r="BU1000" s="3"/>
      <c r="BV1000" s="3"/>
      <c r="BW1000" s="3"/>
      <c r="BX1000">
        <v>8.7799999999999994</v>
      </c>
      <c r="BY1000">
        <v>1.29</v>
      </c>
      <c r="BZ1000" t="s">
        <v>0</v>
      </c>
      <c r="CA1000">
        <v>1.53</v>
      </c>
      <c r="CB1000">
        <v>-6.87</v>
      </c>
      <c r="CC1000" s="3"/>
      <c r="CD1000" s="3"/>
      <c r="CE1000" s="3"/>
      <c r="CF1000">
        <v>32.08</v>
      </c>
      <c r="CG1000">
        <v>3.89</v>
      </c>
      <c r="CH1000" t="s">
        <v>0</v>
      </c>
      <c r="CI1000">
        <v>5.37</v>
      </c>
      <c r="CJ1000">
        <v>-21.57</v>
      </c>
      <c r="CK1000" s="3"/>
      <c r="CL1000" s="3"/>
      <c r="CM1000" s="3"/>
      <c r="CN1000">
        <v>277</v>
      </c>
      <c r="CO1000">
        <v>58</v>
      </c>
      <c r="CP1000">
        <v>20</v>
      </c>
      <c r="CQ1000">
        <v>68</v>
      </c>
      <c r="CR1000">
        <v>-291</v>
      </c>
      <c r="CS1000" s="3"/>
      <c r="CT1000" s="3"/>
      <c r="CU1000" s="3"/>
      <c r="CV1000" s="3"/>
      <c r="CW1000" s="3"/>
      <c r="CX1000" s="3"/>
      <c r="CY1000" s="3"/>
      <c r="CZ1000" t="s">
        <v>2</v>
      </c>
      <c r="DA1000" s="3"/>
      <c r="DB1000" s="3"/>
      <c r="DC1000" s="3"/>
      <c r="DD1000" s="3"/>
      <c r="DE1000" s="3"/>
      <c r="DF1000" s="3"/>
      <c r="DG1000" s="3"/>
      <c r="DH1000">
        <v>1.45</v>
      </c>
      <c r="DI1000" s="3"/>
      <c r="DJ1000" s="3"/>
      <c r="DK1000" s="3"/>
      <c r="DL1000" s="6">
        <f>(CM1000*3+CL1000*2+CK1000)/6</f>
        <v>0</v>
      </c>
      <c r="DM1000">
        <f>BH1000+(BH1000*(CG1000-8.25)/8.25)</f>
        <v>47.151515151515156</v>
      </c>
      <c r="DN1000" t="e">
        <f>BI1000+(BI1000*(CH1000-8.25)/8.25)</f>
        <v>#VALUE!</v>
      </c>
      <c r="DO1000">
        <f>BJ1000+(BJ1000*(CI1000-8.25)/8.25)</f>
        <v>136.69090909090909</v>
      </c>
      <c r="DP1000">
        <f>BK1000+(BK1000*(CJ1000-8.25)/8.25)</f>
        <v>-596.11636363636364</v>
      </c>
      <c r="DQ1000">
        <f>BL1000+(BL1000*(CK1000-8.25)/8.25)</f>
        <v>0</v>
      </c>
      <c r="DR1000">
        <f>BM1000+(BM1000*(CL1000-8.25)/8.25)</f>
        <v>0</v>
      </c>
      <c r="DS1000">
        <f>BN1000+(BN1000*(CM1000-8.25)/8.25)</f>
        <v>0</v>
      </c>
      <c r="DT1000" s="8">
        <f>DM1000*10^8/$I1000</f>
        <v>248.40564603683325</v>
      </c>
      <c r="DU1000" s="8" t="e">
        <f>DN1000*10^8/$I1000</f>
        <v>#VALUE!</v>
      </c>
      <c r="DV1000" s="8">
        <f>DO1000*10^8/$I1000</f>
        <v>720.12094353659836</v>
      </c>
      <c r="DW1000" s="8">
        <f>DP1000*10^8/$I1000</f>
        <v>-3140.4859408311163</v>
      </c>
      <c r="DX1000" s="8">
        <f>DQ1000*10^8/$I1000</f>
        <v>0</v>
      </c>
      <c r="DY1000" s="8">
        <f>DR1000*10^8/$I1000</f>
        <v>0</v>
      </c>
      <c r="DZ1000" s="8">
        <f>DS1000*10^8/$I1000</f>
        <v>0</v>
      </c>
      <c r="EA1000" s="8">
        <f>DT1000*10^8/$I1000</f>
        <v>1308.6613396132543</v>
      </c>
      <c r="EB1000" s="8">
        <f>DZ1000*0.8</f>
        <v>0</v>
      </c>
      <c r="EC1000" s="10">
        <f>G1000-E1000</f>
        <v>1780</v>
      </c>
      <c r="ED1000" s="4">
        <f>EC1000/E1000*100</f>
        <v>85.167464114832541</v>
      </c>
      <c r="EE1000" s="4">
        <f>DY1000-G1000</f>
        <v>-3870</v>
      </c>
      <c r="EF1000" s="12">
        <f>EE1000/G1000</f>
        <v>-1</v>
      </c>
      <c r="EG1000" s="4">
        <f>G1000-F1000</f>
        <v>50</v>
      </c>
    </row>
    <row r="1001" spans="1:137" x14ac:dyDescent="0.3">
      <c r="A1001">
        <v>1000</v>
      </c>
      <c r="B1001" t="s">
        <v>7847</v>
      </c>
      <c r="C1001" t="s">
        <v>3279</v>
      </c>
      <c r="D1001" t="str">
        <f>VLOOKUP(C1001,Sheet1!$A$2:$B$3197,2,FALSE)</f>
        <v>제약</v>
      </c>
      <c r="E1001" s="7">
        <v>72500</v>
      </c>
      <c r="F1001" s="7">
        <v>57200</v>
      </c>
      <c r="G1001" s="7">
        <v>61900</v>
      </c>
      <c r="H1001" t="s">
        <v>942</v>
      </c>
      <c r="I1001" s="7">
        <f>VALUE(LEFT(H1001,FIND("/",H1001)-1)) + VALUE(MID(H1001,FIND("/",H1001)+1,LEN(H1001)))</f>
        <v>11095233</v>
      </c>
      <c r="J1001" s="1">
        <v>10000</v>
      </c>
      <c r="K1001" s="1">
        <f>G1001*I1001/(10^8)</f>
        <v>6867.9492270000001</v>
      </c>
      <c r="L1001">
        <v>6</v>
      </c>
      <c r="M1001">
        <v>3</v>
      </c>
      <c r="N1001">
        <v>15</v>
      </c>
      <c r="O1001">
        <v>10</v>
      </c>
      <c r="P1001">
        <v>3</v>
      </c>
      <c r="Q1001" s="3"/>
      <c r="R1001" s="3"/>
      <c r="S1001" s="3"/>
      <c r="T1001">
        <v>-10</v>
      </c>
      <c r="U1001">
        <v>-21</v>
      </c>
      <c r="V1001">
        <v>-34</v>
      </c>
      <c r="W1001">
        <v>-72</v>
      </c>
      <c r="X1001">
        <v>-61</v>
      </c>
      <c r="Y1001" s="3"/>
      <c r="Z1001" s="3"/>
      <c r="AA1001" s="3"/>
      <c r="AB1001">
        <v>-8</v>
      </c>
      <c r="AC1001">
        <v>-311</v>
      </c>
      <c r="AD1001">
        <v>-41</v>
      </c>
      <c r="AE1001">
        <v>-63</v>
      </c>
      <c r="AF1001">
        <v>-39</v>
      </c>
      <c r="AG1001" s="3"/>
      <c r="AH1001" s="3"/>
      <c r="AI1001" s="3"/>
      <c r="AJ1001">
        <v>126</v>
      </c>
      <c r="AK1001">
        <v>110</v>
      </c>
      <c r="AL1001">
        <v>203</v>
      </c>
      <c r="AM1001">
        <v>774</v>
      </c>
      <c r="AN1001">
        <v>754</v>
      </c>
      <c r="AO1001" s="3"/>
      <c r="AP1001" s="3"/>
      <c r="AQ1001" s="3"/>
      <c r="AR1001">
        <v>4</v>
      </c>
      <c r="AS1001">
        <v>425</v>
      </c>
      <c r="AT1001">
        <v>20</v>
      </c>
      <c r="AU1001">
        <v>22</v>
      </c>
      <c r="AV1001">
        <v>34</v>
      </c>
      <c r="AW1001" s="3"/>
      <c r="AX1001" s="3"/>
      <c r="AY1001" s="3"/>
      <c r="AZ1001">
        <v>122</v>
      </c>
      <c r="BA1001">
        <v>-315</v>
      </c>
      <c r="BB1001">
        <v>183</v>
      </c>
      <c r="BC1001">
        <v>752</v>
      </c>
      <c r="BD1001">
        <v>720</v>
      </c>
      <c r="BE1001" s="3"/>
      <c r="BF1001" s="3"/>
      <c r="BG1001" s="3"/>
      <c r="BH1001">
        <v>122</v>
      </c>
      <c r="BI1001">
        <v>-315</v>
      </c>
      <c r="BJ1001">
        <v>183</v>
      </c>
      <c r="BK1001">
        <v>752</v>
      </c>
      <c r="BL1001">
        <v>720</v>
      </c>
      <c r="BM1001" s="3"/>
      <c r="BN1001" s="3"/>
      <c r="BO1001" s="3"/>
      <c r="BP1001">
        <v>4</v>
      </c>
      <c r="BQ1001">
        <v>2</v>
      </c>
      <c r="BR1001">
        <v>43</v>
      </c>
      <c r="BS1001">
        <v>54</v>
      </c>
      <c r="BT1001">
        <v>55</v>
      </c>
      <c r="BU1001" s="3"/>
      <c r="BV1001" s="3"/>
      <c r="BW1001" s="3"/>
      <c r="BX1001" s="3"/>
      <c r="BY1001" t="s">
        <v>0</v>
      </c>
      <c r="BZ1001">
        <v>-25.94</v>
      </c>
      <c r="CA1001">
        <v>-12.89</v>
      </c>
      <c r="CB1001">
        <v>-5.13</v>
      </c>
      <c r="CC1001" s="3"/>
      <c r="CD1001" s="3"/>
      <c r="CE1001" s="3"/>
      <c r="CF1001" s="3"/>
      <c r="CG1001" t="s">
        <v>0</v>
      </c>
      <c r="CH1001" t="s">
        <v>1</v>
      </c>
      <c r="CI1001">
        <v>-13.48</v>
      </c>
      <c r="CJ1001">
        <v>-5.32</v>
      </c>
      <c r="CK1001" s="3"/>
      <c r="CL1001" s="3"/>
      <c r="CM1001" s="3"/>
      <c r="CN1001">
        <v>-119</v>
      </c>
      <c r="CO1001" s="1">
        <v>-3980</v>
      </c>
      <c r="CP1001">
        <v>-484</v>
      </c>
      <c r="CQ1001">
        <v>-635</v>
      </c>
      <c r="CR1001">
        <v>-356</v>
      </c>
      <c r="CS1001" s="3"/>
      <c r="CT1001" s="3"/>
      <c r="CU1001" s="3"/>
      <c r="CV1001" s="3"/>
      <c r="CW1001" s="3"/>
      <c r="CX1001" s="3"/>
      <c r="CY1001" t="s">
        <v>2</v>
      </c>
      <c r="CZ1001" t="s">
        <v>2</v>
      </c>
      <c r="DA1001" s="3"/>
      <c r="DB1001" s="3"/>
      <c r="DC1001" s="3"/>
      <c r="DD1001" s="3"/>
      <c r="DE1001" s="3"/>
      <c r="DF1001" s="3"/>
      <c r="DG1001">
        <v>5.01</v>
      </c>
      <c r="DH1001">
        <v>7.82</v>
      </c>
      <c r="DI1001" s="3"/>
      <c r="DJ1001" s="3"/>
      <c r="DK1001" s="3"/>
      <c r="DL1001" s="6">
        <f>(CM1001*3+CL1001*2+CK1001)/6</f>
        <v>0</v>
      </c>
      <c r="DM1001" t="e">
        <f>BH1001+(BH1001*(CG1001-8.25)/8.25)</f>
        <v>#VALUE!</v>
      </c>
      <c r="DN1001" t="e">
        <f>BI1001+(BI1001*(CH1001-8.25)/8.25)</f>
        <v>#VALUE!</v>
      </c>
      <c r="DO1001">
        <f>BJ1001+(BJ1001*(CI1001-8.25)/8.25)</f>
        <v>-299.01090909090908</v>
      </c>
      <c r="DP1001">
        <f>BK1001+(BK1001*(CJ1001-8.25)/8.25)</f>
        <v>-484.92606060606045</v>
      </c>
      <c r="DQ1001">
        <f>BL1001+(BL1001*(CK1001-8.25)/8.25)</f>
        <v>0</v>
      </c>
      <c r="DR1001">
        <f>BM1001+(BM1001*(CL1001-8.25)/8.25)</f>
        <v>0</v>
      </c>
      <c r="DS1001">
        <f>BN1001+(BN1001*(CM1001-8.25)/8.25)</f>
        <v>0</v>
      </c>
      <c r="DT1001" s="8" t="e">
        <f>DM1001*10^8/$I1001</f>
        <v>#VALUE!</v>
      </c>
      <c r="DU1001" s="8" t="e">
        <f>DN1001*10^8/$I1001</f>
        <v>#VALUE!</v>
      </c>
      <c r="DV1001" s="8">
        <f>DO1001*10^8/$I1001</f>
        <v>-2694.9493452810689</v>
      </c>
      <c r="DW1001" s="8">
        <f>DP1001*10^8/$I1001</f>
        <v>-4370.5802357288076</v>
      </c>
      <c r="DX1001" s="8">
        <f>DQ1001*10^8/$I1001</f>
        <v>0</v>
      </c>
      <c r="DY1001" s="8">
        <f>DR1001*10^8/$I1001</f>
        <v>0</v>
      </c>
      <c r="DZ1001" s="8">
        <f>DS1001*10^8/$I1001</f>
        <v>0</v>
      </c>
      <c r="EA1001" s="8" t="e">
        <f>DT1001*10^8/$I1001</f>
        <v>#VALUE!</v>
      </c>
      <c r="EB1001" s="8">
        <f>DZ1001*0.8</f>
        <v>0</v>
      </c>
      <c r="EC1001" s="10">
        <f>G1001-E1001</f>
        <v>-10600</v>
      </c>
      <c r="ED1001" s="4">
        <f>EC1001/E1001*100</f>
        <v>-14.620689655172415</v>
      </c>
      <c r="EE1001" s="4">
        <f>DY1001-G1001</f>
        <v>-61900</v>
      </c>
      <c r="EF1001" s="12">
        <f>EE1001/G1001</f>
        <v>-1</v>
      </c>
      <c r="EG1001" s="4">
        <f>G1001-F1001</f>
        <v>4700</v>
      </c>
    </row>
    <row r="1002" spans="1:137" x14ac:dyDescent="0.3">
      <c r="A1002">
        <v>1001</v>
      </c>
      <c r="B1002" t="s">
        <v>7469</v>
      </c>
      <c r="C1002" t="s">
        <v>3280</v>
      </c>
      <c r="D1002" t="str">
        <f>VLOOKUP(C1002,Sheet1!$A$2:$B$3197,2,FALSE)</f>
        <v>섬유,의류,신발,호화품</v>
      </c>
      <c r="E1002">
        <v>11350</v>
      </c>
      <c r="F1002">
        <v>15400</v>
      </c>
      <c r="G1002" s="7">
        <v>14500</v>
      </c>
      <c r="H1002" t="s">
        <v>943</v>
      </c>
      <c r="I1002" s="7">
        <f>VALUE(LEFT(H1002,FIND("/",H1002)-1)) + VALUE(MID(H1002,FIND("/",H1002)+1,LEN(H1002)))</f>
        <v>6596700</v>
      </c>
      <c r="J1002" s="1">
        <v>15328</v>
      </c>
      <c r="K1002" s="1">
        <f>G1002*I1002/(10^8)</f>
        <v>956.52149999999995</v>
      </c>
      <c r="L1002">
        <v>336</v>
      </c>
      <c r="M1002">
        <v>842</v>
      </c>
      <c r="N1002">
        <v>923</v>
      </c>
      <c r="O1002">
        <v>814</v>
      </c>
      <c r="P1002">
        <v>673</v>
      </c>
      <c r="Q1002" s="3"/>
      <c r="R1002" s="3"/>
      <c r="S1002" s="3"/>
      <c r="T1002">
        <v>51</v>
      </c>
      <c r="U1002">
        <v>120</v>
      </c>
      <c r="V1002">
        <v>146</v>
      </c>
      <c r="W1002">
        <v>90</v>
      </c>
      <c r="X1002">
        <v>75</v>
      </c>
      <c r="Y1002" s="3"/>
      <c r="Z1002" s="3"/>
      <c r="AA1002" s="3"/>
      <c r="AB1002">
        <v>-16</v>
      </c>
      <c r="AC1002">
        <v>64</v>
      </c>
      <c r="AD1002">
        <v>112</v>
      </c>
      <c r="AE1002">
        <v>69</v>
      </c>
      <c r="AF1002">
        <v>48</v>
      </c>
      <c r="AG1002" s="3"/>
      <c r="AH1002" s="3"/>
      <c r="AI1002" s="3"/>
      <c r="AJ1002">
        <v>638</v>
      </c>
      <c r="AK1002">
        <v>649</v>
      </c>
      <c r="AL1002">
        <v>793</v>
      </c>
      <c r="AM1002">
        <v>890</v>
      </c>
      <c r="AN1002" s="1">
        <v>1037</v>
      </c>
      <c r="AO1002" s="3"/>
      <c r="AP1002" s="3"/>
      <c r="AQ1002" s="3"/>
      <c r="AR1002">
        <v>182</v>
      </c>
      <c r="AS1002">
        <v>130</v>
      </c>
      <c r="AT1002">
        <v>165</v>
      </c>
      <c r="AU1002">
        <v>123</v>
      </c>
      <c r="AV1002">
        <v>222</v>
      </c>
      <c r="AW1002" s="3"/>
      <c r="AX1002" s="3"/>
      <c r="AY1002" s="3"/>
      <c r="AZ1002">
        <v>456</v>
      </c>
      <c r="BA1002">
        <v>519</v>
      </c>
      <c r="BB1002">
        <v>628</v>
      </c>
      <c r="BC1002">
        <v>767</v>
      </c>
      <c r="BD1002">
        <v>815</v>
      </c>
      <c r="BE1002" s="3"/>
      <c r="BF1002" s="3"/>
      <c r="BG1002" s="3"/>
      <c r="BH1002">
        <v>456</v>
      </c>
      <c r="BI1002">
        <v>519</v>
      </c>
      <c r="BJ1002">
        <v>628</v>
      </c>
      <c r="BK1002">
        <v>767</v>
      </c>
      <c r="BL1002">
        <v>815</v>
      </c>
      <c r="BM1002" s="3"/>
      <c r="BN1002" s="3"/>
      <c r="BO1002" s="3"/>
      <c r="BP1002">
        <v>10</v>
      </c>
      <c r="BQ1002">
        <v>10</v>
      </c>
      <c r="BR1002">
        <v>30</v>
      </c>
      <c r="BS1002">
        <v>33</v>
      </c>
      <c r="BT1002">
        <v>33</v>
      </c>
      <c r="BU1002" s="3"/>
      <c r="BV1002" s="3"/>
      <c r="BW1002" s="3"/>
      <c r="BX1002" s="3"/>
      <c r="BY1002">
        <v>9.8800000000000008</v>
      </c>
      <c r="BZ1002">
        <v>15.56</v>
      </c>
      <c r="CA1002">
        <v>8.16</v>
      </c>
      <c r="CB1002">
        <v>4.9800000000000004</v>
      </c>
      <c r="CC1002" s="3"/>
      <c r="CD1002" s="3"/>
      <c r="CE1002" s="3"/>
      <c r="CF1002" s="3"/>
      <c r="CG1002">
        <v>13.04</v>
      </c>
      <c r="CH1002">
        <v>19.559999999999999</v>
      </c>
      <c r="CI1002">
        <v>9.85</v>
      </c>
      <c r="CJ1002">
        <v>6.06</v>
      </c>
      <c r="CK1002" s="3"/>
      <c r="CL1002" s="3"/>
      <c r="CM1002" s="3"/>
      <c r="CN1002">
        <v>-363</v>
      </c>
      <c r="CO1002" s="1">
        <v>1059</v>
      </c>
      <c r="CP1002" s="1">
        <v>1869</v>
      </c>
      <c r="CQ1002" s="1">
        <v>1083</v>
      </c>
      <c r="CR1002">
        <v>727</v>
      </c>
      <c r="CS1002" s="3"/>
      <c r="CT1002" s="3"/>
      <c r="CU1002" s="3"/>
      <c r="CV1002" s="3"/>
      <c r="CW1002" s="3"/>
      <c r="CX1002" s="3"/>
      <c r="CY1002">
        <v>8.68</v>
      </c>
      <c r="CZ1002">
        <v>14.92</v>
      </c>
      <c r="DA1002" s="3"/>
      <c r="DB1002" s="3"/>
      <c r="DC1002" s="3"/>
      <c r="DD1002" s="3"/>
      <c r="DE1002" s="3"/>
      <c r="DF1002" s="3"/>
      <c r="DG1002">
        <v>0.81</v>
      </c>
      <c r="DH1002">
        <v>0.88</v>
      </c>
      <c r="DI1002" s="3"/>
      <c r="DJ1002" s="3"/>
      <c r="DK1002" s="3"/>
      <c r="DL1002" s="6">
        <f>(CM1002*3+CL1002*2+CK1002)/6</f>
        <v>0</v>
      </c>
      <c r="DM1002">
        <f>BH1002+(BH1002*(CG1002-8.25)/8.25)</f>
        <v>720.75636363636363</v>
      </c>
      <c r="DN1002">
        <f>BI1002+(BI1002*(CH1002-8.25)/8.25)</f>
        <v>1230.5018181818182</v>
      </c>
      <c r="DO1002">
        <f>BJ1002+(BJ1002*(CI1002-8.25)/8.25)</f>
        <v>749.79393939393935</v>
      </c>
      <c r="DP1002">
        <f>BK1002+(BK1002*(CJ1002-8.25)/8.25)</f>
        <v>563.39636363636362</v>
      </c>
      <c r="DQ1002">
        <f>BL1002+(BL1002*(CK1002-8.25)/8.25)</f>
        <v>0</v>
      </c>
      <c r="DR1002">
        <f>BM1002+(BM1002*(CL1002-8.25)/8.25)</f>
        <v>0</v>
      </c>
      <c r="DS1002">
        <f>BN1002+(BN1002*(CM1002-8.25)/8.25)</f>
        <v>0</v>
      </c>
      <c r="DT1002" s="8">
        <f>DM1002*10^8/$I1002</f>
        <v>10926.013971172915</v>
      </c>
      <c r="DU1002" s="8">
        <f>DN1002*10^8/$I1002</f>
        <v>18653.293588943234</v>
      </c>
      <c r="DV1002" s="8">
        <f>DO1002*10^8/$I1002</f>
        <v>11366.197331907459</v>
      </c>
      <c r="DW1002" s="8">
        <f>DP1002*10^8/$I1002</f>
        <v>8540.5788293595833</v>
      </c>
      <c r="DX1002" s="8">
        <f>DQ1002*10^8/$I1002</f>
        <v>0</v>
      </c>
      <c r="DY1002" s="8">
        <f>DR1002*10^8/$I1002</f>
        <v>0</v>
      </c>
      <c r="DZ1002" s="8">
        <f>DS1002*10^8/$I1002</f>
        <v>0</v>
      </c>
      <c r="EA1002" s="8">
        <f>DT1002*10^8/$I1002</f>
        <v>165628.48047012772</v>
      </c>
      <c r="EB1002" s="8">
        <f>DZ1002*0.8</f>
        <v>0</v>
      </c>
      <c r="EC1002" s="10">
        <f>G1002-E1002</f>
        <v>3150</v>
      </c>
      <c r="ED1002" s="4">
        <f>EC1002/E1002*100</f>
        <v>27.753303964757709</v>
      </c>
      <c r="EE1002" s="4">
        <f>DY1002-G1002</f>
        <v>-14500</v>
      </c>
      <c r="EF1002" s="12">
        <f>EE1002/G1002</f>
        <v>-1</v>
      </c>
      <c r="EG1002" s="4">
        <f>G1002-F1002</f>
        <v>-900</v>
      </c>
    </row>
    <row r="1003" spans="1:137" x14ac:dyDescent="0.3">
      <c r="A1003">
        <v>1002</v>
      </c>
      <c r="B1003" t="s">
        <v>7701</v>
      </c>
      <c r="C1003" t="s">
        <v>3281</v>
      </c>
      <c r="D1003" t="str">
        <f>VLOOKUP(C1003,Sheet1!$A$2:$B$3197,2,FALSE)</f>
        <v>건강관리장비와용품</v>
      </c>
      <c r="E1003">
        <v>18200</v>
      </c>
      <c r="F1003">
        <v>20350</v>
      </c>
      <c r="G1003" s="7">
        <v>26800</v>
      </c>
      <c r="H1003" t="s">
        <v>944</v>
      </c>
      <c r="I1003" s="7">
        <f>VALUE(LEFT(H1003,FIND("/",H1003)-1)) + VALUE(MID(H1003,FIND("/",H1003)+1,LEN(H1003)))</f>
        <v>7261600</v>
      </c>
      <c r="J1003" s="1">
        <v>2156</v>
      </c>
      <c r="K1003" s="1">
        <f>G1003*I1003/(10^8)</f>
        <v>1946.1088</v>
      </c>
      <c r="L1003">
        <v>44</v>
      </c>
      <c r="M1003">
        <v>46</v>
      </c>
      <c r="N1003">
        <v>47</v>
      </c>
      <c r="O1003">
        <v>39</v>
      </c>
      <c r="P1003">
        <v>23</v>
      </c>
      <c r="Q1003" s="3"/>
      <c r="R1003" s="3"/>
      <c r="S1003" s="3"/>
      <c r="T1003">
        <v>0</v>
      </c>
      <c r="U1003">
        <v>5</v>
      </c>
      <c r="V1003">
        <v>-12</v>
      </c>
      <c r="W1003">
        <v>-64</v>
      </c>
      <c r="X1003">
        <v>-105</v>
      </c>
      <c r="Y1003" s="3"/>
      <c r="Z1003" s="3"/>
      <c r="AA1003" s="3"/>
      <c r="AB1003">
        <v>-33</v>
      </c>
      <c r="AC1003">
        <v>0</v>
      </c>
      <c r="AD1003">
        <v>-17</v>
      </c>
      <c r="AE1003">
        <v>-63</v>
      </c>
      <c r="AF1003">
        <v>-105</v>
      </c>
      <c r="AG1003" s="3"/>
      <c r="AH1003" s="3"/>
      <c r="AI1003" s="3"/>
      <c r="AJ1003">
        <v>38</v>
      </c>
      <c r="AK1003">
        <v>55</v>
      </c>
      <c r="AL1003">
        <v>117</v>
      </c>
      <c r="AM1003">
        <v>232</v>
      </c>
      <c r="AN1003">
        <v>208</v>
      </c>
      <c r="AO1003" s="3"/>
      <c r="AP1003" s="3"/>
      <c r="AQ1003" s="3"/>
      <c r="AR1003">
        <v>33</v>
      </c>
      <c r="AS1003">
        <v>51</v>
      </c>
      <c r="AT1003">
        <v>28</v>
      </c>
      <c r="AU1003">
        <v>54</v>
      </c>
      <c r="AV1003">
        <v>132</v>
      </c>
      <c r="AW1003" s="3"/>
      <c r="AX1003" s="3"/>
      <c r="AY1003" s="3"/>
      <c r="AZ1003">
        <v>5</v>
      </c>
      <c r="BA1003">
        <v>4</v>
      </c>
      <c r="BB1003">
        <v>89</v>
      </c>
      <c r="BC1003">
        <v>178</v>
      </c>
      <c r="BD1003">
        <v>76</v>
      </c>
      <c r="BE1003" s="3"/>
      <c r="BF1003" s="3"/>
      <c r="BG1003" s="3"/>
      <c r="BH1003">
        <v>5</v>
      </c>
      <c r="BI1003">
        <v>4</v>
      </c>
      <c r="BJ1003">
        <v>89</v>
      </c>
      <c r="BK1003">
        <v>178</v>
      </c>
      <c r="BL1003">
        <v>76</v>
      </c>
      <c r="BM1003" s="3"/>
      <c r="BN1003" s="3"/>
      <c r="BO1003" s="3"/>
      <c r="BP1003">
        <v>10</v>
      </c>
      <c r="BQ1003">
        <v>10</v>
      </c>
      <c r="BR1003">
        <v>15</v>
      </c>
      <c r="BS1003">
        <v>18</v>
      </c>
      <c r="BT1003">
        <v>36</v>
      </c>
      <c r="BU1003" s="3"/>
      <c r="BV1003" s="3"/>
      <c r="BW1003" s="3"/>
      <c r="BX1003" s="3"/>
      <c r="BY1003">
        <v>-0.64</v>
      </c>
      <c r="BZ1003">
        <v>-19.28</v>
      </c>
      <c r="CA1003">
        <v>-36.07</v>
      </c>
      <c r="CB1003">
        <v>-47.59</v>
      </c>
      <c r="CC1003" s="3"/>
      <c r="CD1003" s="3"/>
      <c r="CE1003" s="3"/>
      <c r="CF1003" s="3"/>
      <c r="CG1003">
        <v>-6.45</v>
      </c>
      <c r="CH1003">
        <v>-35.619999999999997</v>
      </c>
      <c r="CI1003">
        <v>-47.2</v>
      </c>
      <c r="CJ1003">
        <v>-82.28</v>
      </c>
      <c r="CK1003" s="3"/>
      <c r="CL1003" s="3"/>
      <c r="CM1003" s="3"/>
      <c r="CN1003">
        <v>-945</v>
      </c>
      <c r="CO1003">
        <v>-7</v>
      </c>
      <c r="CP1003">
        <v>-339</v>
      </c>
      <c r="CQ1003">
        <v>-944</v>
      </c>
      <c r="CR1003" s="1">
        <v>-1442</v>
      </c>
      <c r="CS1003" s="3"/>
      <c r="CT1003" s="3"/>
      <c r="CU1003" s="3"/>
      <c r="CV1003" s="3"/>
      <c r="CW1003" s="3"/>
      <c r="CX1003" s="3"/>
      <c r="CY1003" t="s">
        <v>2</v>
      </c>
      <c r="CZ1003" t="s">
        <v>2</v>
      </c>
      <c r="DA1003" s="3"/>
      <c r="DB1003" s="3"/>
      <c r="DC1003" s="3"/>
      <c r="DD1003" s="3"/>
      <c r="DE1003" s="3"/>
      <c r="DF1003" s="3"/>
      <c r="DG1003">
        <v>2.97</v>
      </c>
      <c r="DH1003">
        <v>17.59</v>
      </c>
      <c r="DI1003" s="3"/>
      <c r="DJ1003" s="3"/>
      <c r="DK1003" s="3"/>
      <c r="DL1003" s="6">
        <f>(CM1003*3+CL1003*2+CK1003)/6</f>
        <v>0</v>
      </c>
      <c r="DM1003">
        <f>BH1003+(BH1003*(CG1003-8.25)/8.25)</f>
        <v>-3.9090909090909083</v>
      </c>
      <c r="DN1003">
        <f>BI1003+(BI1003*(CH1003-8.25)/8.25)</f>
        <v>-17.27030303030303</v>
      </c>
      <c r="DO1003">
        <f>BJ1003+(BJ1003*(CI1003-8.25)/8.25)</f>
        <v>-509.18787878787884</v>
      </c>
      <c r="DP1003">
        <f>BK1003+(BK1003*(CJ1003-8.25)/8.25)</f>
        <v>-1775.2533333333333</v>
      </c>
      <c r="DQ1003">
        <f>BL1003+(BL1003*(CK1003-8.25)/8.25)</f>
        <v>0</v>
      </c>
      <c r="DR1003">
        <f>BM1003+(BM1003*(CL1003-8.25)/8.25)</f>
        <v>0</v>
      </c>
      <c r="DS1003">
        <f>BN1003+(BN1003*(CM1003-8.25)/8.25)</f>
        <v>0</v>
      </c>
      <c r="DT1003" s="8">
        <f>DM1003*10^8/$I1003</f>
        <v>-53.83236351617974</v>
      </c>
      <c r="DU1003" s="8">
        <f>DN1003*10^8/$I1003</f>
        <v>-237.83054740419507</v>
      </c>
      <c r="DV1003" s="8">
        <f>DO1003*10^8/$I1003</f>
        <v>-7012.0617878687735</v>
      </c>
      <c r="DW1003" s="8">
        <f>DP1003*10^8/$I1003</f>
        <v>-24447.137453637399</v>
      </c>
      <c r="DX1003" s="8">
        <f>DQ1003*10^8/$I1003</f>
        <v>0</v>
      </c>
      <c r="DY1003" s="8">
        <f>DR1003*10^8/$I1003</f>
        <v>0</v>
      </c>
      <c r="DZ1003" s="8">
        <f>DS1003*10^8/$I1003</f>
        <v>0</v>
      </c>
      <c r="EA1003" s="8">
        <f>DT1003*10^8/$I1003</f>
        <v>-741.32923207254248</v>
      </c>
      <c r="EB1003" s="8">
        <f>DZ1003*0.8</f>
        <v>0</v>
      </c>
      <c r="EC1003" s="10">
        <f>G1003-E1003</f>
        <v>8600</v>
      </c>
      <c r="ED1003" s="4">
        <f>EC1003/E1003*100</f>
        <v>47.252747252747248</v>
      </c>
      <c r="EE1003" s="4">
        <f>DY1003-G1003</f>
        <v>-26800</v>
      </c>
      <c r="EF1003" s="12">
        <f>EE1003/G1003</f>
        <v>-1</v>
      </c>
      <c r="EG1003" s="4">
        <f>G1003-F1003</f>
        <v>6450</v>
      </c>
    </row>
    <row r="1004" spans="1:137" x14ac:dyDescent="0.3">
      <c r="A1004">
        <v>1003</v>
      </c>
      <c r="B1004" t="s">
        <v>6425</v>
      </c>
      <c r="C1004" t="s">
        <v>3282</v>
      </c>
      <c r="D1004" t="str">
        <f>VLOOKUP(C1004,Sheet1!$A$2:$B$3197,2,FALSE)</f>
        <v>창업투자</v>
      </c>
      <c r="E1004">
        <v>2060</v>
      </c>
      <c r="F1004">
        <v>2310</v>
      </c>
      <c r="G1004" s="7">
        <v>2310</v>
      </c>
      <c r="H1004" t="s">
        <v>945</v>
      </c>
      <c r="I1004" s="7">
        <f>VALUE(LEFT(H1004,FIND("/",H1004)-1)) + VALUE(MID(H1004,FIND("/",H1004)+1,LEN(H1004)))</f>
        <v>3490000</v>
      </c>
      <c r="J1004">
        <v>0</v>
      </c>
      <c r="K1004" s="1">
        <f>G1004*I1004/(10^8)</f>
        <v>80.619</v>
      </c>
      <c r="L1004" s="3"/>
      <c r="M1004" s="3"/>
      <c r="N1004" s="3"/>
      <c r="O1004">
        <v>0</v>
      </c>
      <c r="P1004">
        <v>0</v>
      </c>
      <c r="Q1004" s="3"/>
      <c r="R1004" s="3"/>
      <c r="S1004" s="3"/>
      <c r="T1004" s="3"/>
      <c r="U1004" s="3"/>
      <c r="V1004" s="3"/>
      <c r="W1004">
        <v>0</v>
      </c>
      <c r="X1004">
        <v>0</v>
      </c>
      <c r="Y1004" s="3"/>
      <c r="Z1004" s="3"/>
      <c r="AA1004" s="3"/>
      <c r="AB1004" s="3"/>
      <c r="AC1004" s="3"/>
      <c r="AD1004" s="3"/>
      <c r="AE1004">
        <v>0</v>
      </c>
      <c r="AF1004">
        <v>0</v>
      </c>
      <c r="AG1004" s="3"/>
      <c r="AH1004" s="3"/>
      <c r="AI1004" s="3"/>
      <c r="AJ1004" s="3"/>
      <c r="AK1004" s="3"/>
      <c r="AL1004" s="3"/>
      <c r="AM1004">
        <v>79</v>
      </c>
      <c r="AN1004">
        <v>80</v>
      </c>
      <c r="AO1004" s="3"/>
      <c r="AP1004" s="3"/>
      <c r="AQ1004" s="3"/>
      <c r="AR1004" s="3"/>
      <c r="AS1004" s="3"/>
      <c r="AT1004" s="3"/>
      <c r="AU1004">
        <v>11</v>
      </c>
      <c r="AV1004">
        <v>12</v>
      </c>
      <c r="AW1004" s="3"/>
      <c r="AX1004" s="3"/>
      <c r="AY1004" s="3"/>
      <c r="AZ1004" s="3"/>
      <c r="BA1004" s="3"/>
      <c r="BB1004" s="3"/>
      <c r="BC1004">
        <v>68</v>
      </c>
      <c r="BD1004">
        <v>68</v>
      </c>
      <c r="BE1004" s="3"/>
      <c r="BF1004" s="3"/>
      <c r="BG1004" s="3"/>
      <c r="BH1004" s="3"/>
      <c r="BI1004" s="3"/>
      <c r="BJ1004" s="3"/>
      <c r="BK1004">
        <v>68</v>
      </c>
      <c r="BL1004">
        <v>68</v>
      </c>
      <c r="BM1004" s="3"/>
      <c r="BN1004" s="3"/>
      <c r="BO1004" s="3"/>
      <c r="BP1004" s="3"/>
      <c r="BQ1004" s="3"/>
      <c r="BR1004" s="3"/>
      <c r="BS1004">
        <v>3</v>
      </c>
      <c r="BT1004">
        <v>3</v>
      </c>
      <c r="BU1004" s="3"/>
      <c r="BV1004" s="3"/>
      <c r="BW1004" s="3"/>
      <c r="BX1004" s="3"/>
      <c r="BY1004" s="3"/>
      <c r="BZ1004" s="3"/>
      <c r="CA1004" s="3"/>
      <c r="CB1004">
        <v>0.28000000000000003</v>
      </c>
      <c r="CC1004" s="3"/>
      <c r="CD1004" s="3"/>
      <c r="CE1004" s="3"/>
      <c r="CF1004" s="3"/>
      <c r="CG1004" s="3"/>
      <c r="CH1004" s="3"/>
      <c r="CI1004" s="3"/>
      <c r="CJ1004">
        <v>0.33</v>
      </c>
      <c r="CK1004" s="3"/>
      <c r="CL1004" s="3"/>
      <c r="CM1004" s="3"/>
      <c r="CN1004" s="3"/>
      <c r="CO1004" s="3"/>
      <c r="CP1004" s="3"/>
      <c r="CQ1004">
        <v>9</v>
      </c>
      <c r="CR1004">
        <v>6</v>
      </c>
      <c r="CS1004" s="3"/>
      <c r="CT1004" s="3"/>
      <c r="CU1004" s="3"/>
      <c r="CV1004" s="3"/>
      <c r="CW1004" s="3"/>
      <c r="CX1004" s="3"/>
      <c r="CY1004">
        <v>214.32</v>
      </c>
      <c r="CZ1004">
        <v>319.83999999999997</v>
      </c>
      <c r="DA1004" s="3"/>
      <c r="DB1004" s="3"/>
      <c r="DC1004" s="3"/>
      <c r="DD1004" s="3"/>
      <c r="DE1004" s="3"/>
      <c r="DF1004" s="3"/>
      <c r="DG1004">
        <v>1.05</v>
      </c>
      <c r="DH1004">
        <v>1.06</v>
      </c>
      <c r="DI1004" s="3"/>
      <c r="DJ1004" s="3"/>
      <c r="DK1004" s="3"/>
      <c r="DL1004" s="6">
        <f>(CM1004*3+CL1004*2+CK1004)/6</f>
        <v>0</v>
      </c>
      <c r="DM1004">
        <f>BH1004+(BH1004*(CG1004-8.25)/8.25)</f>
        <v>0</v>
      </c>
      <c r="DN1004">
        <f>BI1004+(BI1004*(CH1004-8.25)/8.25)</f>
        <v>0</v>
      </c>
      <c r="DO1004">
        <f>BJ1004+(BJ1004*(CI1004-8.25)/8.25)</f>
        <v>0</v>
      </c>
      <c r="DP1004">
        <f>BK1004+(BK1004*(CJ1004-8.25)/8.25)</f>
        <v>2.7200000000000131</v>
      </c>
      <c r="DQ1004">
        <f>BL1004+(BL1004*(CK1004-8.25)/8.25)</f>
        <v>0</v>
      </c>
      <c r="DR1004">
        <f>BM1004+(BM1004*(CL1004-8.25)/8.25)</f>
        <v>0</v>
      </c>
      <c r="DS1004">
        <f>BN1004+(BN1004*(CM1004-8.25)/8.25)</f>
        <v>0</v>
      </c>
      <c r="DT1004" s="8">
        <f>DM1004*10^8/$I1004</f>
        <v>0</v>
      </c>
      <c r="DU1004" s="8">
        <f>DN1004*10^8/$I1004</f>
        <v>0</v>
      </c>
      <c r="DV1004" s="8">
        <f>DO1004*10^8/$I1004</f>
        <v>0</v>
      </c>
      <c r="DW1004" s="8">
        <f>DP1004*10^8/$I1004</f>
        <v>77.936962750716702</v>
      </c>
      <c r="DX1004" s="8">
        <f>DQ1004*10^8/$I1004</f>
        <v>0</v>
      </c>
      <c r="DY1004" s="8">
        <f>DR1004*10^8/$I1004</f>
        <v>0</v>
      </c>
      <c r="DZ1004" s="8">
        <f>DS1004*10^8/$I1004</f>
        <v>0</v>
      </c>
      <c r="EA1004" s="8">
        <f>DT1004*10^8/$I1004</f>
        <v>0</v>
      </c>
      <c r="EB1004" s="8">
        <f>DZ1004*0.8</f>
        <v>0</v>
      </c>
      <c r="EC1004" s="10">
        <f>G1004-E1004</f>
        <v>250</v>
      </c>
      <c r="ED1004" s="4">
        <f>EC1004/E1004*100</f>
        <v>12.135922330097088</v>
      </c>
      <c r="EE1004" s="4">
        <f>DY1004-G1004</f>
        <v>-2310</v>
      </c>
      <c r="EF1004" s="12">
        <f>EE1004/G1004</f>
        <v>-1</v>
      </c>
      <c r="EG1004" s="4">
        <f>G1004-F1004</f>
        <v>0</v>
      </c>
    </row>
    <row r="1005" spans="1:137" x14ac:dyDescent="0.3">
      <c r="A1005">
        <v>1004</v>
      </c>
      <c r="B1005" t="s">
        <v>6556</v>
      </c>
      <c r="C1005" t="s">
        <v>3283</v>
      </c>
      <c r="D1005" t="str">
        <f>VLOOKUP(C1005,Sheet1!$A$2:$B$3197,2,FALSE)</f>
        <v>방송과엔터테인먼트</v>
      </c>
      <c r="E1005">
        <v>2480</v>
      </c>
      <c r="F1005">
        <v>2810</v>
      </c>
      <c r="G1005" s="7">
        <v>3025</v>
      </c>
      <c r="H1005" t="s">
        <v>946</v>
      </c>
      <c r="I1005" s="7">
        <f>VALUE(LEFT(H1005,FIND("/",H1005)-1)) + VALUE(MID(H1005,FIND("/",H1005)+1,LEN(H1005)))</f>
        <v>34305674</v>
      </c>
      <c r="J1005">
        <v>0</v>
      </c>
      <c r="K1005" s="1">
        <f>G1005*I1005/(10^8)</f>
        <v>1037.7466385</v>
      </c>
      <c r="L1005">
        <v>139</v>
      </c>
      <c r="M1005">
        <v>144</v>
      </c>
      <c r="N1005">
        <v>168</v>
      </c>
      <c r="O1005">
        <v>217</v>
      </c>
      <c r="P1005">
        <v>217</v>
      </c>
      <c r="Q1005" s="3"/>
      <c r="R1005" s="3"/>
      <c r="S1005" s="3"/>
      <c r="T1005">
        <v>27</v>
      </c>
      <c r="U1005">
        <v>39</v>
      </c>
      <c r="V1005">
        <v>30</v>
      </c>
      <c r="W1005">
        <v>37</v>
      </c>
      <c r="X1005">
        <v>54</v>
      </c>
      <c r="Y1005" s="3"/>
      <c r="Z1005" s="3"/>
      <c r="AA1005" s="3"/>
      <c r="AB1005">
        <v>18</v>
      </c>
      <c r="AC1005">
        <v>28</v>
      </c>
      <c r="AD1005">
        <v>4</v>
      </c>
      <c r="AE1005">
        <v>28</v>
      </c>
      <c r="AF1005">
        <v>21</v>
      </c>
      <c r="AG1005" s="3"/>
      <c r="AH1005" s="3"/>
      <c r="AI1005" s="3"/>
      <c r="AJ1005">
        <v>238</v>
      </c>
      <c r="AK1005">
        <v>296</v>
      </c>
      <c r="AL1005">
        <v>335</v>
      </c>
      <c r="AM1005">
        <v>377</v>
      </c>
      <c r="AN1005">
        <v>504</v>
      </c>
      <c r="AO1005" s="3"/>
      <c r="AP1005" s="3"/>
      <c r="AQ1005" s="3"/>
      <c r="AR1005">
        <v>89</v>
      </c>
      <c r="AS1005">
        <v>122</v>
      </c>
      <c r="AT1005">
        <v>153</v>
      </c>
      <c r="AU1005">
        <v>72</v>
      </c>
      <c r="AV1005">
        <v>122</v>
      </c>
      <c r="AW1005" s="3"/>
      <c r="AX1005" s="3"/>
      <c r="AY1005" s="3"/>
      <c r="AZ1005">
        <v>149</v>
      </c>
      <c r="BA1005">
        <v>174</v>
      </c>
      <c r="BB1005">
        <v>182</v>
      </c>
      <c r="BC1005">
        <v>305</v>
      </c>
      <c r="BD1005">
        <v>381</v>
      </c>
      <c r="BE1005" s="3"/>
      <c r="BF1005" s="3"/>
      <c r="BG1005" s="3"/>
      <c r="BH1005">
        <v>138</v>
      </c>
      <c r="BI1005">
        <v>163</v>
      </c>
      <c r="BJ1005">
        <v>182</v>
      </c>
      <c r="BK1005">
        <v>305</v>
      </c>
      <c r="BL1005">
        <v>381</v>
      </c>
      <c r="BM1005" s="3"/>
      <c r="BN1005" s="3"/>
      <c r="BO1005" s="3"/>
      <c r="BP1005">
        <v>2</v>
      </c>
      <c r="BQ1005">
        <v>2</v>
      </c>
      <c r="BR1005">
        <v>2</v>
      </c>
      <c r="BS1005">
        <v>3</v>
      </c>
      <c r="BT1005">
        <v>34</v>
      </c>
      <c r="BU1005" s="3"/>
      <c r="BV1005" s="3"/>
      <c r="BW1005" s="3"/>
      <c r="BX1005" s="3"/>
      <c r="BY1005">
        <v>10.6</v>
      </c>
      <c r="BZ1005">
        <v>1.1399999999999999</v>
      </c>
      <c r="CA1005">
        <v>7.78</v>
      </c>
      <c r="CB1005">
        <v>4.82</v>
      </c>
      <c r="CC1005" s="3"/>
      <c r="CD1005" s="3"/>
      <c r="CE1005" s="3"/>
      <c r="CF1005" s="3"/>
      <c r="CG1005">
        <v>17.32</v>
      </c>
      <c r="CH1005">
        <v>1.58</v>
      </c>
      <c r="CI1005">
        <v>11.37</v>
      </c>
      <c r="CJ1005">
        <v>6.18</v>
      </c>
      <c r="CK1005" s="3"/>
      <c r="CL1005" s="3"/>
      <c r="CM1005" s="3"/>
      <c r="CN1005">
        <v>58</v>
      </c>
      <c r="CO1005">
        <v>89</v>
      </c>
      <c r="CP1005">
        <v>9</v>
      </c>
      <c r="CQ1005">
        <v>88</v>
      </c>
      <c r="CR1005">
        <v>61</v>
      </c>
      <c r="CS1005" s="3"/>
      <c r="CT1005" s="3"/>
      <c r="CU1005" s="3"/>
      <c r="CV1005" s="3"/>
      <c r="CW1005" s="3"/>
      <c r="CX1005" s="3"/>
      <c r="CY1005" s="3"/>
      <c r="CZ1005">
        <v>38.39</v>
      </c>
      <c r="DA1005" s="3"/>
      <c r="DB1005" s="3"/>
      <c r="DC1005" s="3"/>
      <c r="DD1005" s="3"/>
      <c r="DE1005" s="3"/>
      <c r="DF1005" s="3"/>
      <c r="DG1005" s="3"/>
      <c r="DH1005">
        <v>1.91</v>
      </c>
      <c r="DI1005" s="3"/>
      <c r="DJ1005" s="3"/>
      <c r="DK1005" s="3"/>
      <c r="DL1005" s="6">
        <f>(CM1005*3+CL1005*2+CK1005)/6</f>
        <v>0</v>
      </c>
      <c r="DM1005">
        <f>BH1005+(BH1005*(CG1005-8.25)/8.25)</f>
        <v>289.71636363636367</v>
      </c>
      <c r="DN1005">
        <f>BI1005+(BI1005*(CH1005-8.25)/8.25)</f>
        <v>31.216969696969699</v>
      </c>
      <c r="DO1005">
        <f>BJ1005+(BJ1005*(CI1005-8.25)/8.25)</f>
        <v>250.82909090909089</v>
      </c>
      <c r="DP1005">
        <f>BK1005+(BK1005*(CJ1005-8.25)/8.25)</f>
        <v>228.47272727272724</v>
      </c>
      <c r="DQ1005">
        <f>BL1005+(BL1005*(CK1005-8.25)/8.25)</f>
        <v>0</v>
      </c>
      <c r="DR1005">
        <f>BM1005+(BM1005*(CL1005-8.25)/8.25)</f>
        <v>0</v>
      </c>
      <c r="DS1005">
        <f>BN1005+(BN1005*(CM1005-8.25)/8.25)</f>
        <v>0</v>
      </c>
      <c r="DT1005" s="8">
        <f>DM1005*10^8/$I1005</f>
        <v>844.51441949912919</v>
      </c>
      <c r="DU1005" s="8">
        <f>DN1005*10^8/$I1005</f>
        <v>90.996520566742689</v>
      </c>
      <c r="DV1005" s="8">
        <f>DO1005*10^8/$I1005</f>
        <v>731.15919806470174</v>
      </c>
      <c r="DW1005" s="8">
        <f>DP1005*10^8/$I1005</f>
        <v>665.99107562418749</v>
      </c>
      <c r="DX1005" s="8">
        <f>DQ1005*10^8/$I1005</f>
        <v>0</v>
      </c>
      <c r="DY1005" s="8">
        <f>DR1005*10^8/$I1005</f>
        <v>0</v>
      </c>
      <c r="DZ1005" s="8">
        <f>DS1005*10^8/$I1005</f>
        <v>0</v>
      </c>
      <c r="EA1005" s="8">
        <f>DT1005*10^8/$I1005</f>
        <v>2461.7339379460354</v>
      </c>
      <c r="EB1005" s="8">
        <f>DZ1005*0.8</f>
        <v>0</v>
      </c>
      <c r="EC1005" s="10">
        <f>G1005-E1005</f>
        <v>545</v>
      </c>
      <c r="ED1005" s="4">
        <f>EC1005/E1005*100</f>
        <v>21.975806451612904</v>
      </c>
      <c r="EE1005" s="4">
        <f>DY1005-G1005</f>
        <v>-3025</v>
      </c>
      <c r="EF1005" s="12">
        <f>EE1005/G1005</f>
        <v>-1</v>
      </c>
      <c r="EG1005" s="4">
        <f>G1005-F1005</f>
        <v>215</v>
      </c>
    </row>
    <row r="1006" spans="1:137" x14ac:dyDescent="0.3">
      <c r="A1006">
        <v>1005</v>
      </c>
      <c r="B1006" t="s">
        <v>7632</v>
      </c>
      <c r="C1006" t="s">
        <v>3284</v>
      </c>
      <c r="D1006" t="str">
        <f>VLOOKUP(C1006,Sheet1!$A$2:$B$3197,2,FALSE)</f>
        <v>건강관리장비와용품</v>
      </c>
      <c r="E1006">
        <v>19950</v>
      </c>
      <c r="F1006">
        <v>24450</v>
      </c>
      <c r="G1006" s="7">
        <v>21150</v>
      </c>
      <c r="H1006" t="s">
        <v>947</v>
      </c>
      <c r="I1006" s="7">
        <f>VALUE(LEFT(H1006,FIND("/",H1006)-1)) + VALUE(MID(H1006,FIND("/",H1006)+1,LEN(H1006)))</f>
        <v>15388916</v>
      </c>
      <c r="J1006">
        <v>0</v>
      </c>
      <c r="K1006" s="1">
        <f>G1006*I1006/(10^8)</f>
        <v>3254.7557339999998</v>
      </c>
      <c r="L1006">
        <v>11</v>
      </c>
      <c r="M1006">
        <v>34</v>
      </c>
      <c r="N1006">
        <v>54</v>
      </c>
      <c r="O1006">
        <v>38</v>
      </c>
      <c r="P1006">
        <v>414</v>
      </c>
      <c r="Q1006" s="3"/>
      <c r="R1006" s="3"/>
      <c r="S1006" s="3"/>
      <c r="T1006">
        <v>-16</v>
      </c>
      <c r="U1006">
        <v>-32</v>
      </c>
      <c r="V1006">
        <v>-46</v>
      </c>
      <c r="W1006">
        <v>-71</v>
      </c>
      <c r="X1006">
        <v>225</v>
      </c>
      <c r="Y1006" s="3"/>
      <c r="Z1006" s="3"/>
      <c r="AA1006" s="3"/>
      <c r="AB1006">
        <v>-16</v>
      </c>
      <c r="AC1006">
        <v>-210</v>
      </c>
      <c r="AD1006">
        <v>-409</v>
      </c>
      <c r="AE1006">
        <v>-96</v>
      </c>
      <c r="AF1006">
        <v>-411</v>
      </c>
      <c r="AG1006" s="3"/>
      <c r="AH1006" s="3"/>
      <c r="AI1006" s="3"/>
      <c r="AJ1006">
        <v>100</v>
      </c>
      <c r="AK1006">
        <v>183</v>
      </c>
      <c r="AL1006">
        <v>244</v>
      </c>
      <c r="AM1006">
        <v>454</v>
      </c>
      <c r="AN1006">
        <v>725</v>
      </c>
      <c r="AO1006" s="3"/>
      <c r="AP1006" s="3"/>
      <c r="AQ1006" s="3"/>
      <c r="AR1006">
        <v>14</v>
      </c>
      <c r="AS1006">
        <v>511</v>
      </c>
      <c r="AT1006">
        <v>89</v>
      </c>
      <c r="AU1006">
        <v>211</v>
      </c>
      <c r="AV1006">
        <v>93</v>
      </c>
      <c r="AW1006" s="3"/>
      <c r="AX1006" s="3"/>
      <c r="AY1006" s="3"/>
      <c r="AZ1006">
        <v>86</v>
      </c>
      <c r="BA1006">
        <v>-328</v>
      </c>
      <c r="BB1006">
        <v>155</v>
      </c>
      <c r="BC1006">
        <v>243</v>
      </c>
      <c r="BD1006">
        <v>631</v>
      </c>
      <c r="BE1006" s="3"/>
      <c r="BF1006" s="3"/>
      <c r="BG1006" s="3"/>
      <c r="BH1006">
        <v>86</v>
      </c>
      <c r="BI1006">
        <v>-328</v>
      </c>
      <c r="BJ1006">
        <v>155</v>
      </c>
      <c r="BK1006">
        <v>243</v>
      </c>
      <c r="BL1006">
        <v>631</v>
      </c>
      <c r="BM1006" s="3"/>
      <c r="BN1006" s="3"/>
      <c r="BO1006" s="3"/>
      <c r="BP1006">
        <v>20</v>
      </c>
      <c r="BQ1006">
        <v>12</v>
      </c>
      <c r="BR1006">
        <v>57</v>
      </c>
      <c r="BS1006">
        <v>65</v>
      </c>
      <c r="BT1006">
        <v>76</v>
      </c>
      <c r="BU1006" s="3"/>
      <c r="BV1006" s="3"/>
      <c r="BW1006" s="3"/>
      <c r="BX1006">
        <v>-18.43</v>
      </c>
      <c r="BY1006" t="s">
        <v>0</v>
      </c>
      <c r="BZ1006">
        <v>-191.87</v>
      </c>
      <c r="CA1006">
        <v>-27.44</v>
      </c>
      <c r="CB1006">
        <v>-69.680000000000007</v>
      </c>
      <c r="CC1006" s="3"/>
      <c r="CD1006" s="3"/>
      <c r="CE1006" s="3"/>
      <c r="CF1006">
        <v>-22.28</v>
      </c>
      <c r="CG1006" t="s">
        <v>0</v>
      </c>
      <c r="CH1006" t="s">
        <v>1</v>
      </c>
      <c r="CI1006">
        <v>-48.09</v>
      </c>
      <c r="CJ1006">
        <v>-93.85</v>
      </c>
      <c r="CK1006" s="3"/>
      <c r="CL1006" s="3"/>
      <c r="CM1006" s="3"/>
      <c r="CN1006">
        <v>-206</v>
      </c>
      <c r="CO1006" s="1">
        <v>-2164</v>
      </c>
      <c r="CP1006" s="1">
        <v>-3598</v>
      </c>
      <c r="CQ1006">
        <v>-756</v>
      </c>
      <c r="CR1006" s="1">
        <v>-2709</v>
      </c>
      <c r="CS1006" s="3"/>
      <c r="CT1006" s="3"/>
      <c r="CU1006" s="3"/>
      <c r="CV1006" t="s">
        <v>2</v>
      </c>
      <c r="CW1006" t="s">
        <v>2</v>
      </c>
      <c r="CX1006" t="s">
        <v>2</v>
      </c>
      <c r="CY1006" t="s">
        <v>2</v>
      </c>
      <c r="CZ1006" t="s">
        <v>2</v>
      </c>
      <c r="DA1006" s="3"/>
      <c r="DB1006" s="3"/>
      <c r="DC1006" s="3"/>
      <c r="DD1006">
        <v>5.81</v>
      </c>
      <c r="DE1006" t="s">
        <v>2</v>
      </c>
      <c r="DF1006">
        <v>9.89</v>
      </c>
      <c r="DG1006">
        <v>2.98</v>
      </c>
      <c r="DH1006">
        <v>4.92</v>
      </c>
      <c r="DI1006" s="3"/>
      <c r="DJ1006" s="3"/>
      <c r="DK1006" s="3"/>
      <c r="DL1006" s="6">
        <f>(CM1006*3+CL1006*2+CK1006)/6</f>
        <v>0</v>
      </c>
      <c r="DM1006" t="e">
        <f>BH1006+(BH1006*(CG1006-8.25)/8.25)</f>
        <v>#VALUE!</v>
      </c>
      <c r="DN1006" t="e">
        <f>BI1006+(BI1006*(CH1006-8.25)/8.25)</f>
        <v>#VALUE!</v>
      </c>
      <c r="DO1006">
        <f>BJ1006+(BJ1006*(CI1006-8.25)/8.25)</f>
        <v>-903.5090909090909</v>
      </c>
      <c r="DP1006">
        <f>BK1006+(BK1006*(CJ1006-8.25)/8.25)</f>
        <v>-2764.3090909090906</v>
      </c>
      <c r="DQ1006">
        <f>BL1006+(BL1006*(CK1006-8.25)/8.25)</f>
        <v>0</v>
      </c>
      <c r="DR1006">
        <f>BM1006+(BM1006*(CL1006-8.25)/8.25)</f>
        <v>0</v>
      </c>
      <c r="DS1006">
        <f>BN1006+(BN1006*(CM1006-8.25)/8.25)</f>
        <v>0</v>
      </c>
      <c r="DT1006" s="8" t="e">
        <f>DM1006*10^8/$I1006</f>
        <v>#VALUE!</v>
      </c>
      <c r="DU1006" s="8" t="e">
        <f>DN1006*10^8/$I1006</f>
        <v>#VALUE!</v>
      </c>
      <c r="DV1006" s="8">
        <f>DO1006*10^8/$I1006</f>
        <v>-5871.1678646442078</v>
      </c>
      <c r="DW1006" s="8">
        <f>DP1006*10^8/$I1006</f>
        <v>-17962.987717322587</v>
      </c>
      <c r="DX1006" s="8">
        <f>DQ1006*10^8/$I1006</f>
        <v>0</v>
      </c>
      <c r="DY1006" s="8">
        <f>DR1006*10^8/$I1006</f>
        <v>0</v>
      </c>
      <c r="DZ1006" s="8">
        <f>DS1006*10^8/$I1006</f>
        <v>0</v>
      </c>
      <c r="EA1006" s="8" t="e">
        <f>DT1006*10^8/$I1006</f>
        <v>#VALUE!</v>
      </c>
      <c r="EB1006" s="8">
        <f>DZ1006*0.8</f>
        <v>0</v>
      </c>
      <c r="EC1006" s="10">
        <f>G1006-E1006</f>
        <v>1200</v>
      </c>
      <c r="ED1006" s="4">
        <f>EC1006/E1006*100</f>
        <v>6.0150375939849621</v>
      </c>
      <c r="EE1006" s="4">
        <f>DY1006-G1006</f>
        <v>-21150</v>
      </c>
      <c r="EF1006" s="12">
        <f>EE1006/G1006</f>
        <v>-1</v>
      </c>
      <c r="EG1006" s="4">
        <f>G1006-F1006</f>
        <v>-3300</v>
      </c>
    </row>
    <row r="1007" spans="1:137" x14ac:dyDescent="0.3">
      <c r="A1007">
        <v>1006</v>
      </c>
      <c r="B1007" t="s">
        <v>7356</v>
      </c>
      <c r="C1007" t="s">
        <v>3285</v>
      </c>
      <c r="D1007" t="str">
        <f>VLOOKUP(C1007,Sheet1!$A$2:$B$3197,2,FALSE)</f>
        <v>창업투자</v>
      </c>
      <c r="E1007">
        <v>6760</v>
      </c>
      <c r="F1007">
        <v>10850</v>
      </c>
      <c r="G1007" s="7">
        <v>11500</v>
      </c>
      <c r="H1007" t="s">
        <v>948</v>
      </c>
      <c r="I1007" s="7">
        <f>VALUE(LEFT(H1007,FIND("/",H1007)-1)) + VALUE(MID(H1007,FIND("/",H1007)+1,LEN(H1007)))</f>
        <v>15610000</v>
      </c>
      <c r="J1007">
        <v>0</v>
      </c>
      <c r="K1007" s="1">
        <f>G1007*I1007/(10^8)</f>
        <v>1795.15</v>
      </c>
      <c r="L1007">
        <v>177</v>
      </c>
      <c r="M1007">
        <v>99</v>
      </c>
      <c r="N1007">
        <v>149</v>
      </c>
      <c r="O1007">
        <v>169</v>
      </c>
      <c r="P1007">
        <v>186</v>
      </c>
      <c r="Q1007" s="3"/>
      <c r="R1007" s="3"/>
      <c r="S1007" s="3"/>
      <c r="T1007">
        <v>130</v>
      </c>
      <c r="U1007">
        <v>45</v>
      </c>
      <c r="V1007">
        <v>82</v>
      </c>
      <c r="W1007">
        <v>108</v>
      </c>
      <c r="X1007">
        <v>128</v>
      </c>
      <c r="Y1007" s="3"/>
      <c r="Z1007" s="3"/>
      <c r="AA1007" s="3"/>
      <c r="AB1007">
        <v>112</v>
      </c>
      <c r="AC1007">
        <v>33</v>
      </c>
      <c r="AD1007">
        <v>62</v>
      </c>
      <c r="AE1007">
        <v>85</v>
      </c>
      <c r="AF1007">
        <v>99</v>
      </c>
      <c r="AG1007" s="3"/>
      <c r="AH1007" s="3"/>
      <c r="AI1007" s="3"/>
      <c r="AJ1007">
        <v>219</v>
      </c>
      <c r="AK1007">
        <v>315</v>
      </c>
      <c r="AL1007">
        <v>288</v>
      </c>
      <c r="AM1007">
        <v>573</v>
      </c>
      <c r="AN1007">
        <v>644</v>
      </c>
      <c r="AO1007" s="3"/>
      <c r="AP1007" s="3"/>
      <c r="AQ1007" s="3"/>
      <c r="AR1007">
        <v>21</v>
      </c>
      <c r="AS1007">
        <v>62</v>
      </c>
      <c r="AT1007">
        <v>56</v>
      </c>
      <c r="AU1007">
        <v>61</v>
      </c>
      <c r="AV1007">
        <v>59</v>
      </c>
      <c r="AW1007" s="3"/>
      <c r="AX1007" s="3"/>
      <c r="AY1007" s="3"/>
      <c r="AZ1007">
        <v>198</v>
      </c>
      <c r="BA1007">
        <v>253</v>
      </c>
      <c r="BB1007">
        <v>232</v>
      </c>
      <c r="BC1007">
        <v>512</v>
      </c>
      <c r="BD1007">
        <v>585</v>
      </c>
      <c r="BE1007" s="3"/>
      <c r="BF1007" s="3"/>
      <c r="BG1007" s="3"/>
      <c r="BH1007">
        <v>198</v>
      </c>
      <c r="BI1007">
        <v>253</v>
      </c>
      <c r="BJ1007">
        <v>232</v>
      </c>
      <c r="BK1007">
        <v>512</v>
      </c>
      <c r="BL1007">
        <v>585</v>
      </c>
      <c r="BM1007" s="3"/>
      <c r="BN1007" s="3"/>
      <c r="BO1007" s="3"/>
      <c r="BP1007">
        <v>73</v>
      </c>
      <c r="BQ1007">
        <v>73</v>
      </c>
      <c r="BR1007">
        <v>77</v>
      </c>
      <c r="BS1007">
        <v>98</v>
      </c>
      <c r="BT1007">
        <v>98</v>
      </c>
      <c r="BU1007" s="3"/>
      <c r="BV1007" s="3"/>
      <c r="BW1007" s="3"/>
      <c r="BX1007">
        <v>63.32</v>
      </c>
      <c r="BY1007" t="s">
        <v>0</v>
      </c>
      <c r="BZ1007">
        <v>20.54</v>
      </c>
      <c r="CA1007">
        <v>19.77</v>
      </c>
      <c r="CB1007">
        <v>16.2</v>
      </c>
      <c r="CC1007" s="3"/>
      <c r="CD1007" s="3"/>
      <c r="CE1007" s="3"/>
      <c r="CF1007">
        <v>74.95</v>
      </c>
      <c r="CG1007" t="s">
        <v>0</v>
      </c>
      <c r="CH1007">
        <v>25.53</v>
      </c>
      <c r="CI1007">
        <v>22.88</v>
      </c>
      <c r="CJ1007">
        <v>17.98</v>
      </c>
      <c r="CK1007" s="3"/>
      <c r="CL1007" s="3"/>
      <c r="CM1007" s="3"/>
      <c r="CN1007">
        <v>780</v>
      </c>
      <c r="CO1007">
        <v>227</v>
      </c>
      <c r="CP1007">
        <v>443</v>
      </c>
      <c r="CQ1007">
        <v>605</v>
      </c>
      <c r="CR1007">
        <v>632</v>
      </c>
      <c r="CS1007" s="3"/>
      <c r="CT1007" s="3"/>
      <c r="CU1007" s="3"/>
      <c r="CV1007" s="3"/>
      <c r="CW1007" s="3"/>
      <c r="CX1007" s="3"/>
      <c r="CY1007">
        <v>12.85</v>
      </c>
      <c r="CZ1007">
        <v>10.72</v>
      </c>
      <c r="DA1007" s="3"/>
      <c r="DB1007" s="3"/>
      <c r="DC1007" s="3"/>
      <c r="DD1007" s="3"/>
      <c r="DE1007" s="3"/>
      <c r="DF1007" s="3"/>
      <c r="DG1007">
        <v>2.37</v>
      </c>
      <c r="DH1007">
        <v>1.81</v>
      </c>
      <c r="DI1007" s="3"/>
      <c r="DJ1007" s="3"/>
      <c r="DK1007" s="3"/>
      <c r="DL1007" s="6">
        <f>(CM1007*3+CL1007*2+CK1007)/6</f>
        <v>0</v>
      </c>
      <c r="DM1007" t="e">
        <f>BH1007+(BH1007*(CG1007-8.25)/8.25)</f>
        <v>#VALUE!</v>
      </c>
      <c r="DN1007">
        <f>BI1007+(BI1007*(CH1007-8.25)/8.25)</f>
        <v>782.92000000000007</v>
      </c>
      <c r="DO1007">
        <f>BJ1007+(BJ1007*(CI1007-8.25)/8.25)</f>
        <v>643.4133333333333</v>
      </c>
      <c r="DP1007">
        <f>BK1007+(BK1007*(CJ1007-8.25)/8.25)</f>
        <v>1115.8496969696971</v>
      </c>
      <c r="DQ1007">
        <f>BL1007+(BL1007*(CK1007-8.25)/8.25)</f>
        <v>0</v>
      </c>
      <c r="DR1007">
        <f>BM1007+(BM1007*(CL1007-8.25)/8.25)</f>
        <v>0</v>
      </c>
      <c r="DS1007">
        <f>BN1007+(BN1007*(CM1007-8.25)/8.25)</f>
        <v>0</v>
      </c>
      <c r="DT1007" s="8" t="e">
        <f>DM1007*10^8/$I1007</f>
        <v>#VALUE!</v>
      </c>
      <c r="DU1007" s="8">
        <f>DN1007*10^8/$I1007</f>
        <v>5015.5028827674569</v>
      </c>
      <c r="DV1007" s="8">
        <f>DO1007*10^8/$I1007</f>
        <v>4121.8022635062989</v>
      </c>
      <c r="DW1007" s="8">
        <f>DP1007*10^8/$I1007</f>
        <v>7148.3004290179188</v>
      </c>
      <c r="DX1007" s="8">
        <f>DQ1007*10^8/$I1007</f>
        <v>0</v>
      </c>
      <c r="DY1007" s="8">
        <f>DR1007*10^8/$I1007</f>
        <v>0</v>
      </c>
      <c r="DZ1007" s="8">
        <f>DS1007*10^8/$I1007</f>
        <v>0</v>
      </c>
      <c r="EA1007" s="8" t="e">
        <f>DT1007*10^8/$I1007</f>
        <v>#VALUE!</v>
      </c>
      <c r="EB1007" s="8">
        <f>DZ1007*0.8</f>
        <v>0</v>
      </c>
      <c r="EC1007" s="10">
        <f>G1007-E1007</f>
        <v>4740</v>
      </c>
      <c r="ED1007" s="4">
        <f>EC1007/E1007*100</f>
        <v>70.118343195266277</v>
      </c>
      <c r="EE1007" s="4">
        <f>DY1007-G1007</f>
        <v>-11500</v>
      </c>
      <c r="EF1007" s="12">
        <f>EE1007/G1007</f>
        <v>-1</v>
      </c>
      <c r="EG1007" s="4">
        <f>G1007-F1007</f>
        <v>650</v>
      </c>
    </row>
    <row r="1008" spans="1:137" x14ac:dyDescent="0.3">
      <c r="A1008">
        <v>1007</v>
      </c>
      <c r="B1008" t="s">
        <v>5775</v>
      </c>
      <c r="C1008" t="s">
        <v>3286</v>
      </c>
      <c r="D1008" t="str">
        <f>VLOOKUP(C1008,Sheet1!$A$2:$B$3197,2,FALSE)</f>
        <v>반도체와반도체장비</v>
      </c>
      <c r="E1008">
        <v>40000</v>
      </c>
      <c r="F1008">
        <v>44800</v>
      </c>
      <c r="G1008" s="7">
        <v>43700</v>
      </c>
      <c r="H1008" t="s">
        <v>949</v>
      </c>
      <c r="I1008" s="7">
        <f>VALUE(LEFT(H1008,FIND("/",H1008)-1)) + VALUE(MID(H1008,FIND("/",H1008)+1,LEN(H1008)))</f>
        <v>14765020</v>
      </c>
      <c r="J1008" s="1">
        <v>113259</v>
      </c>
      <c r="K1008" s="1">
        <f>G1008*I1008/(10^8)</f>
        <v>6452.3137399999996</v>
      </c>
      <c r="L1008" s="3"/>
      <c r="M1008" s="3"/>
      <c r="N1008" s="3"/>
      <c r="O1008" s="1">
        <v>1546</v>
      </c>
      <c r="P1008" s="1">
        <v>2657</v>
      </c>
      <c r="Q1008" s="1">
        <v>3346</v>
      </c>
      <c r="R1008" s="1">
        <v>4233</v>
      </c>
      <c r="S1008" s="1">
        <v>4560</v>
      </c>
      <c r="T1008" s="3"/>
      <c r="U1008" s="3"/>
      <c r="V1008" s="3"/>
      <c r="W1008">
        <v>169</v>
      </c>
      <c r="X1008">
        <v>316</v>
      </c>
      <c r="Y1008">
        <v>663</v>
      </c>
      <c r="Z1008">
        <v>910</v>
      </c>
      <c r="AA1008" s="1">
        <v>1013</v>
      </c>
      <c r="AB1008" s="3"/>
      <c r="AC1008" s="3"/>
      <c r="AD1008" s="3"/>
      <c r="AE1008">
        <v>150</v>
      </c>
      <c r="AF1008">
        <v>223</v>
      </c>
      <c r="AG1008">
        <v>540</v>
      </c>
      <c r="AH1008">
        <v>716</v>
      </c>
      <c r="AI1008">
        <v>808</v>
      </c>
      <c r="AJ1008" s="3"/>
      <c r="AK1008" s="3"/>
      <c r="AL1008" s="3"/>
      <c r="AM1008" s="1">
        <v>2239</v>
      </c>
      <c r="AN1008" s="1">
        <v>2686</v>
      </c>
      <c r="AO1008" s="1">
        <v>3318</v>
      </c>
      <c r="AP1008" s="1">
        <v>4155</v>
      </c>
      <c r="AQ1008" s="1">
        <v>4982</v>
      </c>
      <c r="AR1008" s="3"/>
      <c r="AS1008" s="3"/>
      <c r="AT1008" s="3"/>
      <c r="AU1008">
        <v>367</v>
      </c>
      <c r="AV1008">
        <v>512</v>
      </c>
      <c r="AW1008">
        <v>643</v>
      </c>
      <c r="AX1008">
        <v>816</v>
      </c>
      <c r="AY1008">
        <v>893</v>
      </c>
      <c r="AZ1008" s="3"/>
      <c r="BA1008" s="3"/>
      <c r="BB1008" s="3"/>
      <c r="BC1008" s="1">
        <v>1873</v>
      </c>
      <c r="BD1008" s="1">
        <v>2174</v>
      </c>
      <c r="BE1008" s="1">
        <v>2675</v>
      </c>
      <c r="BF1008" s="1">
        <v>3338</v>
      </c>
      <c r="BG1008" s="1">
        <v>4090</v>
      </c>
      <c r="BH1008" s="3"/>
      <c r="BI1008" s="3"/>
      <c r="BJ1008" s="3"/>
      <c r="BK1008" s="1">
        <v>1873</v>
      </c>
      <c r="BL1008" s="1">
        <v>2174</v>
      </c>
      <c r="BM1008" s="1">
        <v>2675</v>
      </c>
      <c r="BN1008" s="1">
        <v>3338</v>
      </c>
      <c r="BO1008" s="1">
        <v>4090</v>
      </c>
      <c r="BP1008" s="3"/>
      <c r="BQ1008" s="3"/>
      <c r="BR1008" s="3"/>
      <c r="BS1008">
        <v>74</v>
      </c>
      <c r="BT1008">
        <v>74</v>
      </c>
      <c r="BU1008">
        <v>74</v>
      </c>
      <c r="BV1008">
        <v>74</v>
      </c>
      <c r="BW1008">
        <v>74</v>
      </c>
      <c r="BX1008" s="3"/>
      <c r="BY1008" s="3"/>
      <c r="BZ1008" s="3"/>
      <c r="CA1008" s="3"/>
      <c r="CB1008">
        <v>9.0399999999999991</v>
      </c>
      <c r="CC1008">
        <v>17.989999999999998</v>
      </c>
      <c r="CD1008">
        <v>19.16</v>
      </c>
      <c r="CE1008">
        <v>17.68</v>
      </c>
      <c r="CF1008" s="3"/>
      <c r="CG1008" s="3"/>
      <c r="CH1008" s="3"/>
      <c r="CI1008" s="3"/>
      <c r="CJ1008">
        <v>11</v>
      </c>
      <c r="CK1008">
        <v>22.77</v>
      </c>
      <c r="CL1008">
        <v>23.82</v>
      </c>
      <c r="CM1008">
        <v>21.74</v>
      </c>
      <c r="CN1008" s="3"/>
      <c r="CO1008" s="3"/>
      <c r="CP1008" s="3"/>
      <c r="CQ1008" s="1">
        <v>1014</v>
      </c>
      <c r="CR1008" s="1">
        <v>1508</v>
      </c>
      <c r="CS1008" s="1">
        <v>3739</v>
      </c>
      <c r="CT1008" s="1">
        <v>4849</v>
      </c>
      <c r="CU1008" s="1">
        <v>5469</v>
      </c>
      <c r="CV1008" s="3"/>
      <c r="CW1008" s="3"/>
      <c r="CX1008" s="3"/>
      <c r="CY1008">
        <v>23.27</v>
      </c>
      <c r="CZ1008">
        <v>26.9</v>
      </c>
      <c r="DA1008">
        <v>11.69</v>
      </c>
      <c r="DB1008">
        <v>9.01</v>
      </c>
      <c r="DC1008">
        <v>7.99</v>
      </c>
      <c r="DD1008" s="3"/>
      <c r="DE1008" s="3"/>
      <c r="DF1008" s="3"/>
      <c r="DG1008">
        <v>1.79</v>
      </c>
      <c r="DH1008">
        <v>2.74</v>
      </c>
      <c r="DI1008">
        <v>2.4</v>
      </c>
      <c r="DJ1008">
        <v>1.93</v>
      </c>
      <c r="DK1008">
        <v>1.57</v>
      </c>
      <c r="DL1008" s="6">
        <f>(CM1008*3+CL1008*2+CK1008)/6</f>
        <v>22.605</v>
      </c>
      <c r="DM1008">
        <f>BH1008+(BH1008*(CG1008-8.25)/8.25)</f>
        <v>0</v>
      </c>
      <c r="DN1008">
        <f>BI1008+(BI1008*(CH1008-8.25)/8.25)</f>
        <v>0</v>
      </c>
      <c r="DO1008">
        <f>BJ1008+(BJ1008*(CI1008-8.25)/8.25)</f>
        <v>0</v>
      </c>
      <c r="DP1008">
        <f>BK1008+(BK1008*(CJ1008-8.25)/8.25)</f>
        <v>2497.3333333333335</v>
      </c>
      <c r="DQ1008">
        <f>BL1008+(BL1008*(CK1008-8.25)/8.25)</f>
        <v>6000.24</v>
      </c>
      <c r="DR1008">
        <f>BM1008+(BM1008*(CL1008-8.25)/8.25)</f>
        <v>7723.454545454545</v>
      </c>
      <c r="DS1008">
        <f>BN1008+(BN1008*(CM1008-8.25)/8.25)</f>
        <v>8796.1357575757575</v>
      </c>
      <c r="DT1008" s="8">
        <f>DM1008*10^8/$I1008</f>
        <v>0</v>
      </c>
      <c r="DU1008" s="8">
        <f>DN1008*10^8/$I1008</f>
        <v>0</v>
      </c>
      <c r="DV1008" s="8">
        <f>DO1008*10^8/$I1008</f>
        <v>0</v>
      </c>
      <c r="DW1008" s="8">
        <f>DP1008*10^8/$I1008</f>
        <v>16913.849986883415</v>
      </c>
      <c r="DX1008" s="8">
        <f>DQ1008*10^8/$I1008</f>
        <v>40638.211123317138</v>
      </c>
      <c r="DY1008" s="8">
        <f>DR1008*10^8/$I1008</f>
        <v>52309.137037772685</v>
      </c>
      <c r="DZ1008" s="8">
        <f>DS1008*10^8/$I1008</f>
        <v>59574.154031459206</v>
      </c>
      <c r="EA1008" s="8">
        <f>DT1008*10^8/$I1008</f>
        <v>0</v>
      </c>
      <c r="EB1008" s="8">
        <f>DZ1008*0.8</f>
        <v>47659.323225167369</v>
      </c>
      <c r="EC1008" s="10">
        <f>G1008-E1008</f>
        <v>3700</v>
      </c>
      <c r="ED1008" s="4">
        <f>EC1008/E1008*100</f>
        <v>9.25</v>
      </c>
      <c r="EE1008" s="4">
        <f>DY1008-G1008</f>
        <v>8609.1370377726853</v>
      </c>
      <c r="EF1008" s="12">
        <f>EE1008/G1008</f>
        <v>0.1970054242053246</v>
      </c>
      <c r="EG1008" s="4">
        <f>G1008-F1008</f>
        <v>-1100</v>
      </c>
    </row>
    <row r="1009" spans="1:137" x14ac:dyDescent="0.3">
      <c r="A1009">
        <v>1008</v>
      </c>
      <c r="B1009" t="s">
        <v>6877</v>
      </c>
      <c r="C1009" t="s">
        <v>3287</v>
      </c>
      <c r="D1009" t="str">
        <f>VLOOKUP(C1009,Sheet1!$A$2:$B$3197,2,FALSE)</f>
        <v>운송인프라</v>
      </c>
      <c r="E1009">
        <v>5950</v>
      </c>
      <c r="F1009">
        <v>5920</v>
      </c>
      <c r="G1009" s="7">
        <v>5480</v>
      </c>
      <c r="H1009" t="s">
        <v>950</v>
      </c>
      <c r="I1009" s="7">
        <f>VALUE(LEFT(H1009,FIND("/",H1009)-1)) + VALUE(MID(H1009,FIND("/",H1009)+1,LEN(H1009)))</f>
        <v>101722324</v>
      </c>
      <c r="J1009" s="1">
        <v>9752556</v>
      </c>
      <c r="K1009" s="1">
        <f>G1009*I1009/(10^8)</f>
        <v>5574.3833551999996</v>
      </c>
      <c r="L1009" s="1">
        <v>1081</v>
      </c>
      <c r="M1009" s="1">
        <v>1292</v>
      </c>
      <c r="N1009" s="1">
        <v>1765</v>
      </c>
      <c r="O1009" s="1">
        <v>1720</v>
      </c>
      <c r="P1009" s="1">
        <v>1975</v>
      </c>
      <c r="Q1009" s="3"/>
      <c r="R1009" s="3"/>
      <c r="S1009" s="3"/>
      <c r="T1009">
        <v>103</v>
      </c>
      <c r="U1009">
        <v>118</v>
      </c>
      <c r="V1009">
        <v>109</v>
      </c>
      <c r="W1009">
        <v>102</v>
      </c>
      <c r="X1009">
        <v>166</v>
      </c>
      <c r="Y1009" s="3"/>
      <c r="Z1009" s="3"/>
      <c r="AA1009" s="3"/>
      <c r="AB1009">
        <v>-44</v>
      </c>
      <c r="AC1009">
        <v>87</v>
      </c>
      <c r="AD1009">
        <v>72</v>
      </c>
      <c r="AE1009">
        <v>62</v>
      </c>
      <c r="AF1009">
        <v>113</v>
      </c>
      <c r="AG1009" s="3"/>
      <c r="AH1009" s="3"/>
      <c r="AI1009" s="3"/>
      <c r="AJ1009">
        <v>511</v>
      </c>
      <c r="AK1009" s="1">
        <v>1328</v>
      </c>
      <c r="AL1009" s="1">
        <v>1267</v>
      </c>
      <c r="AM1009" s="1">
        <v>1321</v>
      </c>
      <c r="AN1009" s="1">
        <v>1733</v>
      </c>
      <c r="AO1009" s="3"/>
      <c r="AP1009" s="3"/>
      <c r="AQ1009" s="3"/>
      <c r="AR1009">
        <v>239</v>
      </c>
      <c r="AS1009">
        <v>894</v>
      </c>
      <c r="AT1009">
        <v>718</v>
      </c>
      <c r="AU1009">
        <v>670</v>
      </c>
      <c r="AV1009">
        <v>782</v>
      </c>
      <c r="AW1009" s="3"/>
      <c r="AX1009" s="3"/>
      <c r="AY1009" s="3"/>
      <c r="AZ1009">
        <v>272</v>
      </c>
      <c r="BA1009">
        <v>434</v>
      </c>
      <c r="BB1009">
        <v>549</v>
      </c>
      <c r="BC1009">
        <v>650</v>
      </c>
      <c r="BD1009">
        <v>951</v>
      </c>
      <c r="BE1009" s="3"/>
      <c r="BF1009" s="3"/>
      <c r="BG1009" s="3"/>
      <c r="BH1009">
        <v>272</v>
      </c>
      <c r="BI1009">
        <v>432</v>
      </c>
      <c r="BJ1009">
        <v>549</v>
      </c>
      <c r="BK1009">
        <v>650</v>
      </c>
      <c r="BL1009">
        <v>951</v>
      </c>
      <c r="BM1009" s="3"/>
      <c r="BN1009" s="3"/>
      <c r="BO1009" s="3"/>
      <c r="BP1009">
        <v>59</v>
      </c>
      <c r="BQ1009">
        <v>73</v>
      </c>
      <c r="BR1009">
        <v>73</v>
      </c>
      <c r="BS1009">
        <v>76</v>
      </c>
      <c r="BT1009">
        <v>89</v>
      </c>
      <c r="BU1009" s="3"/>
      <c r="BV1009" s="3"/>
      <c r="BW1009" s="3"/>
      <c r="BX1009">
        <v>-6.84</v>
      </c>
      <c r="BY1009" t="s">
        <v>0</v>
      </c>
      <c r="BZ1009">
        <v>5.58</v>
      </c>
      <c r="CA1009">
        <v>4.8099999999999996</v>
      </c>
      <c r="CB1009">
        <v>7.38</v>
      </c>
      <c r="CC1009" s="3"/>
      <c r="CD1009" s="3"/>
      <c r="CE1009" s="3"/>
      <c r="CF1009">
        <v>-14.77</v>
      </c>
      <c r="CG1009" t="s">
        <v>0</v>
      </c>
      <c r="CH1009">
        <v>14.77</v>
      </c>
      <c r="CI1009">
        <v>10.38</v>
      </c>
      <c r="CJ1009">
        <v>14.08</v>
      </c>
      <c r="CK1009" s="3"/>
      <c r="CL1009" s="3"/>
      <c r="CM1009" s="3"/>
      <c r="CN1009">
        <v>-74</v>
      </c>
      <c r="CO1009">
        <v>128</v>
      </c>
      <c r="CP1009">
        <v>86</v>
      </c>
      <c r="CQ1009">
        <v>71</v>
      </c>
      <c r="CR1009">
        <v>111</v>
      </c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6">
        <f>(CM1009*3+CL1009*2+CK1009)/6</f>
        <v>0</v>
      </c>
      <c r="DM1009" t="e">
        <f>BH1009+(BH1009*(CG1009-8.25)/8.25)</f>
        <v>#VALUE!</v>
      </c>
      <c r="DN1009">
        <f>BI1009+(BI1009*(CH1009-8.25)/8.25)</f>
        <v>773.41090909090906</v>
      </c>
      <c r="DO1009">
        <f>BJ1009+(BJ1009*(CI1009-8.25)/8.25)</f>
        <v>690.74181818181819</v>
      </c>
      <c r="DP1009">
        <f>BK1009+(BK1009*(CJ1009-8.25)/8.25)</f>
        <v>1109.3333333333333</v>
      </c>
      <c r="DQ1009">
        <f>BL1009+(BL1009*(CK1009-8.25)/8.25)</f>
        <v>0</v>
      </c>
      <c r="DR1009">
        <f>BM1009+(BM1009*(CL1009-8.25)/8.25)</f>
        <v>0</v>
      </c>
      <c r="DS1009">
        <f>BN1009+(BN1009*(CM1009-8.25)/8.25)</f>
        <v>0</v>
      </c>
      <c r="DT1009" s="8" t="e">
        <f>DM1009*10^8/$I1009</f>
        <v>#VALUE!</v>
      </c>
      <c r="DU1009" s="8">
        <f>DN1009*10^8/$I1009</f>
        <v>760.31580746317707</v>
      </c>
      <c r="DV1009" s="8">
        <f>DO1009*10^8/$I1009</f>
        <v>679.04643840207405</v>
      </c>
      <c r="DW1009" s="8">
        <f>DP1009*10^8/$I1009</f>
        <v>1090.5505199953288</v>
      </c>
      <c r="DX1009" s="8">
        <f>DQ1009*10^8/$I1009</f>
        <v>0</v>
      </c>
      <c r="DY1009" s="8">
        <f>DR1009*10^8/$I1009</f>
        <v>0</v>
      </c>
      <c r="DZ1009" s="8">
        <f>DS1009*10^8/$I1009</f>
        <v>0</v>
      </c>
      <c r="EA1009" s="8" t="e">
        <f>DT1009*10^8/$I1009</f>
        <v>#VALUE!</v>
      </c>
      <c r="EB1009" s="8">
        <f>DZ1009*0.8</f>
        <v>0</v>
      </c>
      <c r="EC1009" s="10">
        <f>G1009-E1009</f>
        <v>-470</v>
      </c>
      <c r="ED1009" s="4">
        <f>EC1009/E1009*100</f>
        <v>-7.8991596638655457</v>
      </c>
      <c r="EE1009" s="4">
        <f>DY1009-G1009</f>
        <v>-5480</v>
      </c>
      <c r="EF1009" s="12">
        <f>EE1009/G1009</f>
        <v>-1</v>
      </c>
      <c r="EG1009" s="4">
        <f>G1009-F1009</f>
        <v>-440</v>
      </c>
    </row>
    <row r="1010" spans="1:137" x14ac:dyDescent="0.3">
      <c r="A1010">
        <v>1009</v>
      </c>
      <c r="B1010" t="s">
        <v>7644</v>
      </c>
      <c r="C1010" t="s">
        <v>3288</v>
      </c>
      <c r="D1010" t="str">
        <f>VLOOKUP(C1010,Sheet1!$A$2:$B$3197,2,FALSE)</f>
        <v>게임엔터테인먼트</v>
      </c>
      <c r="E1010">
        <v>27700</v>
      </c>
      <c r="F1010">
        <v>21850</v>
      </c>
      <c r="G1010" s="7">
        <v>22250</v>
      </c>
      <c r="H1010" t="s">
        <v>951</v>
      </c>
      <c r="I1010" s="7">
        <f>VALUE(LEFT(H1010,FIND("/",H1010)-1)) + VALUE(MID(H1010,FIND("/",H1010)+1,LEN(H1010)))</f>
        <v>21061800</v>
      </c>
      <c r="J1010" s="1">
        <v>528203</v>
      </c>
      <c r="K1010" s="1">
        <f>G1010*I1010/(10^8)</f>
        <v>4686.2505000000001</v>
      </c>
      <c r="L1010" s="3"/>
      <c r="M1010">
        <v>545</v>
      </c>
      <c r="N1010">
        <v>679</v>
      </c>
      <c r="O1010" s="1">
        <v>1021</v>
      </c>
      <c r="P1010">
        <v>860</v>
      </c>
      <c r="Q1010" s="3"/>
      <c r="R1010" s="3"/>
      <c r="S1010" s="3"/>
      <c r="T1010" s="3"/>
      <c r="U1010">
        <v>334</v>
      </c>
      <c r="V1010">
        <v>370</v>
      </c>
      <c r="W1010">
        <v>472</v>
      </c>
      <c r="X1010">
        <v>239</v>
      </c>
      <c r="Y1010" s="3"/>
      <c r="Z1010" s="3"/>
      <c r="AA1010" s="3"/>
      <c r="AB1010" s="3"/>
      <c r="AC1010">
        <v>298</v>
      </c>
      <c r="AD1010">
        <v>248</v>
      </c>
      <c r="AE1010">
        <v>312</v>
      </c>
      <c r="AF1010">
        <v>227</v>
      </c>
      <c r="AG1010" s="3"/>
      <c r="AH1010" s="3"/>
      <c r="AI1010" s="3"/>
      <c r="AJ1010" s="3"/>
      <c r="AK1010">
        <v>758</v>
      </c>
      <c r="AL1010" s="1">
        <v>1050</v>
      </c>
      <c r="AM1010" s="1">
        <v>3210</v>
      </c>
      <c r="AN1010" s="1">
        <v>3557</v>
      </c>
      <c r="AO1010" s="3"/>
      <c r="AP1010" s="3"/>
      <c r="AQ1010" s="3"/>
      <c r="AR1010" s="3"/>
      <c r="AS1010">
        <v>128</v>
      </c>
      <c r="AT1010">
        <v>173</v>
      </c>
      <c r="AU1010">
        <v>174</v>
      </c>
      <c r="AV1010">
        <v>232</v>
      </c>
      <c r="AW1010" s="3"/>
      <c r="AX1010" s="3"/>
      <c r="AY1010" s="3"/>
      <c r="AZ1010" s="3"/>
      <c r="BA1010">
        <v>630</v>
      </c>
      <c r="BB1010">
        <v>876</v>
      </c>
      <c r="BC1010" s="1">
        <v>3036</v>
      </c>
      <c r="BD1010" s="1">
        <v>3325</v>
      </c>
      <c r="BE1010" s="3"/>
      <c r="BF1010" s="3"/>
      <c r="BG1010" s="3"/>
      <c r="BH1010" s="3"/>
      <c r="BI1010">
        <v>630</v>
      </c>
      <c r="BJ1010">
        <v>876</v>
      </c>
      <c r="BK1010" s="1">
        <v>3034</v>
      </c>
      <c r="BL1010" s="1">
        <v>3321</v>
      </c>
      <c r="BM1010" s="3"/>
      <c r="BN1010" s="3"/>
      <c r="BO1010" s="3"/>
      <c r="BP1010" s="3"/>
      <c r="BQ1010">
        <v>172</v>
      </c>
      <c r="BR1010">
        <v>171</v>
      </c>
      <c r="BS1010" s="1">
        <v>1089</v>
      </c>
      <c r="BT1010" s="1">
        <v>1138</v>
      </c>
      <c r="BU1010" s="3"/>
      <c r="BV1010" s="3"/>
      <c r="BW1010" s="3"/>
      <c r="BX1010" s="3"/>
      <c r="BY1010" s="3"/>
      <c r="BZ1010">
        <v>27.48</v>
      </c>
      <c r="CA1010">
        <v>14.64</v>
      </c>
      <c r="CB1010">
        <v>6.7</v>
      </c>
      <c r="CC1010" s="3"/>
      <c r="CD1010" s="3"/>
      <c r="CE1010" s="3"/>
      <c r="CF1010" s="3"/>
      <c r="CG1010" s="3"/>
      <c r="CH1010">
        <v>32.950000000000003</v>
      </c>
      <c r="CI1010">
        <v>15.59</v>
      </c>
      <c r="CJ1010">
        <v>6.86</v>
      </c>
      <c r="CK1010" s="3"/>
      <c r="CL1010" s="3"/>
      <c r="CM1010" s="3"/>
      <c r="CN1010" s="3"/>
      <c r="CO1010" s="1">
        <v>1774</v>
      </c>
      <c r="CP1010" s="1">
        <v>1477</v>
      </c>
      <c r="CQ1010" s="1">
        <v>1701</v>
      </c>
      <c r="CR1010" s="1">
        <v>1035</v>
      </c>
      <c r="CS1010" s="3"/>
      <c r="CT1010" s="3"/>
      <c r="CU1010" s="3"/>
      <c r="CV1010" s="3"/>
      <c r="CW1010" s="3"/>
      <c r="CX1010" s="3"/>
      <c r="CY1010">
        <v>11.05</v>
      </c>
      <c r="CZ1010">
        <v>12.95</v>
      </c>
      <c r="DA1010" s="3"/>
      <c r="DB1010" s="3"/>
      <c r="DC1010" s="3"/>
      <c r="DD1010" s="3"/>
      <c r="DE1010" s="3"/>
      <c r="DF1010" s="3"/>
      <c r="DG1010">
        <v>1.31</v>
      </c>
      <c r="DH1010">
        <v>0.82</v>
      </c>
      <c r="DI1010" s="3"/>
      <c r="DJ1010" s="3"/>
      <c r="DK1010" s="3"/>
      <c r="DL1010" s="6">
        <f>(CM1010*3+CL1010*2+CK1010)/6</f>
        <v>0</v>
      </c>
      <c r="DM1010">
        <f>BH1010+(BH1010*(CG1010-8.25)/8.25)</f>
        <v>0</v>
      </c>
      <c r="DN1010">
        <f>BI1010+(BI1010*(CH1010-8.25)/8.25)</f>
        <v>2516.1818181818185</v>
      </c>
      <c r="DO1010">
        <f>BJ1010+(BJ1010*(CI1010-8.25)/8.25)</f>
        <v>1655.3745454545456</v>
      </c>
      <c r="DP1010">
        <f>BK1010+(BK1010*(CJ1010-8.25)/8.25)</f>
        <v>2522.8169696969699</v>
      </c>
      <c r="DQ1010">
        <f>BL1010+(BL1010*(CK1010-8.25)/8.25)</f>
        <v>0</v>
      </c>
      <c r="DR1010">
        <f>BM1010+(BM1010*(CL1010-8.25)/8.25)</f>
        <v>0</v>
      </c>
      <c r="DS1010">
        <f>BN1010+(BN1010*(CM1010-8.25)/8.25)</f>
        <v>0</v>
      </c>
      <c r="DT1010" s="8">
        <f>DM1010*10^8/$I1010</f>
        <v>0</v>
      </c>
      <c r="DU1010" s="8">
        <f>DN1010*10^8/$I1010</f>
        <v>11946.660865556689</v>
      </c>
      <c r="DV1010" s="8">
        <f>DO1010*10^8/$I1010</f>
        <v>7859.6062323948836</v>
      </c>
      <c r="DW1010" s="8">
        <f>DP1010*10^8/$I1010</f>
        <v>11978.164115588268</v>
      </c>
      <c r="DX1010" s="8">
        <f>DQ1010*10^8/$I1010</f>
        <v>0</v>
      </c>
      <c r="DY1010" s="8">
        <f>DR1010*10^8/$I1010</f>
        <v>0</v>
      </c>
      <c r="DZ1010" s="8">
        <f>DS1010*10^8/$I1010</f>
        <v>0</v>
      </c>
      <c r="EA1010" s="8">
        <f>DT1010*10^8/$I1010</f>
        <v>0</v>
      </c>
      <c r="EB1010" s="8">
        <f>DZ1010*0.8</f>
        <v>0</v>
      </c>
      <c r="EC1010" s="10">
        <f>G1010-E1010</f>
        <v>-5450</v>
      </c>
      <c r="ED1010" s="4">
        <f>EC1010/E1010*100</f>
        <v>-19.67509025270758</v>
      </c>
      <c r="EE1010" s="4">
        <f>DY1010-G1010</f>
        <v>-22250</v>
      </c>
      <c r="EF1010" s="12">
        <f>EE1010/G1010</f>
        <v>-1</v>
      </c>
      <c r="EG1010" s="4">
        <f>G1010-F1010</f>
        <v>400</v>
      </c>
    </row>
    <row r="1011" spans="1:137" x14ac:dyDescent="0.3">
      <c r="A1011">
        <v>1010</v>
      </c>
      <c r="B1011" t="s">
        <v>6715</v>
      </c>
      <c r="C1011" t="s">
        <v>3289</v>
      </c>
      <c r="D1011" t="str">
        <f>VLOOKUP(C1011,Sheet1!$A$2:$B$3197,2,FALSE)</f>
        <v>창업투자</v>
      </c>
      <c r="E1011">
        <v>2510</v>
      </c>
      <c r="F1011">
        <v>3285</v>
      </c>
      <c r="G1011" s="7">
        <v>4195</v>
      </c>
      <c r="H1011" t="s">
        <v>952</v>
      </c>
      <c r="I1011" s="7">
        <f>VALUE(LEFT(H1011,FIND("/",H1011)-1)) + VALUE(MID(H1011,FIND("/",H1011)+1,LEN(H1011)))</f>
        <v>4360000</v>
      </c>
      <c r="J1011">
        <v>0</v>
      </c>
      <c r="K1011" s="1">
        <f>G1011*I1011/(10^8)</f>
        <v>182.90199999999999</v>
      </c>
      <c r="L1011" s="3"/>
      <c r="M1011" s="3"/>
      <c r="N1011" s="3"/>
      <c r="O1011">
        <v>0</v>
      </c>
      <c r="P1011">
        <v>0</v>
      </c>
      <c r="Q1011" s="3"/>
      <c r="R1011" s="3"/>
      <c r="S1011" s="3"/>
      <c r="T1011" s="3"/>
      <c r="U1011" s="3"/>
      <c r="V1011" s="3"/>
      <c r="W1011">
        <v>0</v>
      </c>
      <c r="X1011">
        <v>-1</v>
      </c>
      <c r="Y1011" s="3"/>
      <c r="Z1011" s="3"/>
      <c r="AA1011" s="3"/>
      <c r="AB1011" s="3"/>
      <c r="AC1011" s="3"/>
      <c r="AD1011" s="3"/>
      <c r="AE1011">
        <v>0</v>
      </c>
      <c r="AF1011">
        <v>0</v>
      </c>
      <c r="AG1011" s="3"/>
      <c r="AH1011" s="3"/>
      <c r="AI1011" s="3"/>
      <c r="AJ1011" s="3"/>
      <c r="AK1011" s="3"/>
      <c r="AL1011" s="3"/>
      <c r="AM1011">
        <v>89</v>
      </c>
      <c r="AN1011">
        <v>90</v>
      </c>
      <c r="AO1011" s="3"/>
      <c r="AP1011" s="3"/>
      <c r="AQ1011" s="3"/>
      <c r="AR1011" s="3"/>
      <c r="AS1011" s="3"/>
      <c r="AT1011" s="3"/>
      <c r="AU1011">
        <v>8</v>
      </c>
      <c r="AV1011">
        <v>9</v>
      </c>
      <c r="AW1011" s="3"/>
      <c r="AX1011" s="3"/>
      <c r="AY1011" s="3"/>
      <c r="AZ1011" s="3"/>
      <c r="BA1011" s="3"/>
      <c r="BB1011" s="3"/>
      <c r="BC1011">
        <v>81</v>
      </c>
      <c r="BD1011">
        <v>81</v>
      </c>
      <c r="BE1011" s="3"/>
      <c r="BF1011" s="3"/>
      <c r="BG1011" s="3"/>
      <c r="BH1011" s="3"/>
      <c r="BI1011" s="3"/>
      <c r="BJ1011" s="3"/>
      <c r="BK1011">
        <v>81</v>
      </c>
      <c r="BL1011">
        <v>81</v>
      </c>
      <c r="BM1011" s="3"/>
      <c r="BN1011" s="3"/>
      <c r="BO1011" s="3"/>
      <c r="BP1011" s="3"/>
      <c r="BQ1011" s="3"/>
      <c r="BR1011" s="3"/>
      <c r="BS1011">
        <v>4</v>
      </c>
      <c r="BT1011">
        <v>4</v>
      </c>
      <c r="BU1011" s="3"/>
      <c r="BV1011" s="3"/>
      <c r="BW1011" s="3"/>
      <c r="BX1011" s="3"/>
      <c r="BY1011" s="3"/>
      <c r="BZ1011" s="3"/>
      <c r="CA1011" s="3"/>
      <c r="CB1011">
        <v>0.13</v>
      </c>
      <c r="CC1011" s="3"/>
      <c r="CD1011" s="3"/>
      <c r="CE1011" s="3"/>
      <c r="CF1011" s="3"/>
      <c r="CG1011" s="3"/>
      <c r="CH1011" s="3"/>
      <c r="CI1011" s="3"/>
      <c r="CJ1011">
        <v>0.14000000000000001</v>
      </c>
      <c r="CK1011" s="3"/>
      <c r="CL1011" s="3"/>
      <c r="CM1011" s="3"/>
      <c r="CN1011" s="3"/>
      <c r="CO1011" s="3"/>
      <c r="CP1011" s="3"/>
      <c r="CQ1011">
        <v>11</v>
      </c>
      <c r="CR1011">
        <v>3</v>
      </c>
      <c r="CS1011" s="3"/>
      <c r="CT1011" s="3"/>
      <c r="CU1011" s="3"/>
      <c r="CV1011" s="3"/>
      <c r="CW1011" s="3"/>
      <c r="CX1011" s="3"/>
      <c r="CY1011">
        <v>232.69</v>
      </c>
      <c r="CZ1011">
        <v>947.83</v>
      </c>
      <c r="DA1011" s="3"/>
      <c r="DB1011" s="3"/>
      <c r="DC1011" s="3"/>
      <c r="DD1011" s="3"/>
      <c r="DE1011" s="3"/>
      <c r="DF1011" s="3"/>
      <c r="DG1011">
        <v>1.43</v>
      </c>
      <c r="DH1011">
        <v>1.36</v>
      </c>
      <c r="DI1011" s="3"/>
      <c r="DJ1011" s="3"/>
      <c r="DK1011" s="3"/>
      <c r="DL1011" s="6">
        <f>(CM1011*3+CL1011*2+CK1011)/6</f>
        <v>0</v>
      </c>
      <c r="DM1011">
        <f>BH1011+(BH1011*(CG1011-8.25)/8.25)</f>
        <v>0</v>
      </c>
      <c r="DN1011">
        <f>BI1011+(BI1011*(CH1011-8.25)/8.25)</f>
        <v>0</v>
      </c>
      <c r="DO1011">
        <f>BJ1011+(BJ1011*(CI1011-8.25)/8.25)</f>
        <v>0</v>
      </c>
      <c r="DP1011">
        <f>BK1011+(BK1011*(CJ1011-8.25)/8.25)</f>
        <v>1.374545454545455</v>
      </c>
      <c r="DQ1011">
        <f>BL1011+(BL1011*(CK1011-8.25)/8.25)</f>
        <v>0</v>
      </c>
      <c r="DR1011">
        <f>BM1011+(BM1011*(CL1011-8.25)/8.25)</f>
        <v>0</v>
      </c>
      <c r="DS1011">
        <f>BN1011+(BN1011*(CM1011-8.25)/8.25)</f>
        <v>0</v>
      </c>
      <c r="DT1011" s="8">
        <f>DM1011*10^8/$I1011</f>
        <v>0</v>
      </c>
      <c r="DU1011" s="8">
        <f>DN1011*10^8/$I1011</f>
        <v>0</v>
      </c>
      <c r="DV1011" s="8">
        <f>DO1011*10^8/$I1011</f>
        <v>0</v>
      </c>
      <c r="DW1011" s="8">
        <f>DP1011*10^8/$I1011</f>
        <v>31.526271893244381</v>
      </c>
      <c r="DX1011" s="8">
        <f>DQ1011*10^8/$I1011</f>
        <v>0</v>
      </c>
      <c r="DY1011" s="8">
        <f>DR1011*10^8/$I1011</f>
        <v>0</v>
      </c>
      <c r="DZ1011" s="8">
        <f>DS1011*10^8/$I1011</f>
        <v>0</v>
      </c>
      <c r="EA1011" s="8">
        <f>DT1011*10^8/$I1011</f>
        <v>0</v>
      </c>
      <c r="EB1011" s="8">
        <f>DZ1011*0.8</f>
        <v>0</v>
      </c>
      <c r="EC1011" s="10">
        <f>G1011-E1011</f>
        <v>1685</v>
      </c>
      <c r="ED1011" s="4">
        <f>EC1011/E1011*100</f>
        <v>67.13147410358566</v>
      </c>
      <c r="EE1011" s="4">
        <f>DY1011-G1011</f>
        <v>-4195</v>
      </c>
      <c r="EF1011" s="12">
        <f>EE1011/G1011</f>
        <v>-1</v>
      </c>
      <c r="EG1011" s="4">
        <f>G1011-F1011</f>
        <v>910</v>
      </c>
    </row>
    <row r="1012" spans="1:137" x14ac:dyDescent="0.3">
      <c r="A1012">
        <v>1011</v>
      </c>
      <c r="B1012" t="s">
        <v>6204</v>
      </c>
      <c r="C1012" t="s">
        <v>3290</v>
      </c>
      <c r="D1012" t="str">
        <f>VLOOKUP(C1012,Sheet1!$A$2:$B$3197,2,FALSE)</f>
        <v>가정용품</v>
      </c>
      <c r="E1012">
        <v>1511.11</v>
      </c>
      <c r="F1012">
        <v>1290</v>
      </c>
      <c r="G1012" s="7">
        <v>1245</v>
      </c>
      <c r="H1012" t="s">
        <v>953</v>
      </c>
      <c r="I1012" s="7">
        <f>VALUE(LEFT(H1012,FIND("/",H1012)-1)) + VALUE(MID(H1012,FIND("/",H1012)+1,LEN(H1012)))</f>
        <v>90349287</v>
      </c>
      <c r="J1012">
        <v>0</v>
      </c>
      <c r="K1012" s="1">
        <f>G1012*I1012/(10^8)</f>
        <v>1124.8486231500001</v>
      </c>
      <c r="L1012">
        <v>206</v>
      </c>
      <c r="M1012">
        <v>559</v>
      </c>
      <c r="N1012">
        <v>741</v>
      </c>
      <c r="O1012">
        <v>705</v>
      </c>
      <c r="P1012">
        <v>616</v>
      </c>
      <c r="Q1012" s="3"/>
      <c r="R1012" s="3"/>
      <c r="S1012" s="3"/>
      <c r="T1012">
        <v>14</v>
      </c>
      <c r="U1012">
        <v>29</v>
      </c>
      <c r="V1012">
        <v>34</v>
      </c>
      <c r="W1012">
        <v>48</v>
      </c>
      <c r="X1012">
        <v>37</v>
      </c>
      <c r="Y1012" s="3"/>
      <c r="Z1012" s="3"/>
      <c r="AA1012" s="3"/>
      <c r="AB1012">
        <v>9</v>
      </c>
      <c r="AC1012">
        <v>22</v>
      </c>
      <c r="AD1012">
        <v>26</v>
      </c>
      <c r="AE1012">
        <v>32</v>
      </c>
      <c r="AF1012">
        <v>-23</v>
      </c>
      <c r="AG1012" s="3"/>
      <c r="AH1012" s="3"/>
      <c r="AI1012" s="3"/>
      <c r="AJ1012">
        <v>34</v>
      </c>
      <c r="AK1012">
        <v>93</v>
      </c>
      <c r="AL1012">
        <v>286</v>
      </c>
      <c r="AM1012">
        <v>322</v>
      </c>
      <c r="AN1012">
        <v>412</v>
      </c>
      <c r="AO1012" s="3"/>
      <c r="AP1012" s="3"/>
      <c r="AQ1012" s="3"/>
      <c r="AR1012">
        <v>22</v>
      </c>
      <c r="AS1012">
        <v>41</v>
      </c>
      <c r="AT1012">
        <v>186</v>
      </c>
      <c r="AU1012">
        <v>200</v>
      </c>
      <c r="AV1012">
        <v>206</v>
      </c>
      <c r="AW1012" s="3"/>
      <c r="AX1012" s="3"/>
      <c r="AY1012" s="3"/>
      <c r="AZ1012">
        <v>13</v>
      </c>
      <c r="BA1012">
        <v>52</v>
      </c>
      <c r="BB1012">
        <v>100</v>
      </c>
      <c r="BC1012">
        <v>122</v>
      </c>
      <c r="BD1012">
        <v>206</v>
      </c>
      <c r="BE1012" s="3"/>
      <c r="BF1012" s="3"/>
      <c r="BG1012" s="3"/>
      <c r="BH1012">
        <v>13</v>
      </c>
      <c r="BI1012">
        <v>52</v>
      </c>
      <c r="BJ1012">
        <v>100</v>
      </c>
      <c r="BK1012">
        <v>122</v>
      </c>
      <c r="BL1012">
        <v>206</v>
      </c>
      <c r="BM1012" s="3"/>
      <c r="BN1012" s="3"/>
      <c r="BO1012" s="3"/>
      <c r="BP1012">
        <v>1</v>
      </c>
      <c r="BQ1012">
        <v>18</v>
      </c>
      <c r="BR1012">
        <v>38</v>
      </c>
      <c r="BS1012">
        <v>46</v>
      </c>
      <c r="BT1012">
        <v>50</v>
      </c>
      <c r="BU1012" s="3"/>
      <c r="BV1012" s="3"/>
      <c r="BW1012" s="3"/>
      <c r="BX1012">
        <v>31.74</v>
      </c>
      <c r="BY1012" t="s">
        <v>0</v>
      </c>
      <c r="BZ1012">
        <v>13.67</v>
      </c>
      <c r="CA1012">
        <v>10.59</v>
      </c>
      <c r="CB1012">
        <v>-6.14</v>
      </c>
      <c r="CC1012" s="3"/>
      <c r="CD1012" s="3"/>
      <c r="CE1012" s="3"/>
      <c r="CF1012">
        <v>101.53</v>
      </c>
      <c r="CG1012" t="s">
        <v>0</v>
      </c>
      <c r="CH1012">
        <v>34.24</v>
      </c>
      <c r="CI1012">
        <v>29.02</v>
      </c>
      <c r="CJ1012">
        <v>-13.73</v>
      </c>
      <c r="CK1012" s="3"/>
      <c r="CL1012" s="3"/>
      <c r="CM1012" s="3"/>
      <c r="CN1012">
        <v>11</v>
      </c>
      <c r="CO1012">
        <v>26</v>
      </c>
      <c r="CP1012">
        <v>29</v>
      </c>
      <c r="CQ1012">
        <v>36</v>
      </c>
      <c r="CR1012">
        <v>-25</v>
      </c>
      <c r="CS1012" s="3"/>
      <c r="CT1012" s="3"/>
      <c r="CU1012" s="3"/>
      <c r="CV1012" s="3"/>
      <c r="CW1012" s="3"/>
      <c r="CX1012" s="3"/>
      <c r="CY1012" s="3"/>
      <c r="CZ1012" t="s">
        <v>2</v>
      </c>
      <c r="DA1012" s="3"/>
      <c r="DB1012" s="3"/>
      <c r="DC1012" s="3"/>
      <c r="DD1012" s="3"/>
      <c r="DE1012" s="3"/>
      <c r="DF1012" s="3"/>
      <c r="DG1012" s="3"/>
      <c r="DH1012">
        <v>6.43</v>
      </c>
      <c r="DI1012" s="3"/>
      <c r="DJ1012" s="3"/>
      <c r="DK1012" s="3"/>
      <c r="DL1012" s="6">
        <f>(CM1012*3+CL1012*2+CK1012)/6</f>
        <v>0</v>
      </c>
      <c r="DM1012" t="e">
        <f>BH1012+(BH1012*(CG1012-8.25)/8.25)</f>
        <v>#VALUE!</v>
      </c>
      <c r="DN1012">
        <f>BI1012+(BI1012*(CH1012-8.25)/8.25)</f>
        <v>215.81575757575757</v>
      </c>
      <c r="DO1012">
        <f>BJ1012+(BJ1012*(CI1012-8.25)/8.25)</f>
        <v>351.75757575757575</v>
      </c>
      <c r="DP1012">
        <f>BK1012+(BK1012*(CJ1012-8.25)/8.25)</f>
        <v>-203.03757575757572</v>
      </c>
      <c r="DQ1012">
        <f>BL1012+(BL1012*(CK1012-8.25)/8.25)</f>
        <v>0</v>
      </c>
      <c r="DR1012">
        <f>BM1012+(BM1012*(CL1012-8.25)/8.25)</f>
        <v>0</v>
      </c>
      <c r="DS1012">
        <f>BN1012+(BN1012*(CM1012-8.25)/8.25)</f>
        <v>0</v>
      </c>
      <c r="DT1012" s="8" t="e">
        <f>DM1012*10^8/$I1012</f>
        <v>#VALUE!</v>
      </c>
      <c r="DU1012" s="8">
        <f>DN1012*10^8/$I1012</f>
        <v>238.86824649292203</v>
      </c>
      <c r="DV1012" s="8">
        <f>DO1012*10^8/$I1012</f>
        <v>389.33077109681648</v>
      </c>
      <c r="DW1012" s="8">
        <f>DP1012*10^8/$I1012</f>
        <v>-224.72515555941877</v>
      </c>
      <c r="DX1012" s="8">
        <f>DQ1012*10^8/$I1012</f>
        <v>0</v>
      </c>
      <c r="DY1012" s="8">
        <f>DR1012*10^8/$I1012</f>
        <v>0</v>
      </c>
      <c r="DZ1012" s="8">
        <f>DS1012*10^8/$I1012</f>
        <v>0</v>
      </c>
      <c r="EA1012" s="8" t="e">
        <f>DT1012*10^8/$I1012</f>
        <v>#VALUE!</v>
      </c>
      <c r="EB1012" s="8">
        <f>DZ1012*0.8</f>
        <v>0</v>
      </c>
      <c r="EC1012" s="10">
        <f>G1012-E1012</f>
        <v>-266.1099999999999</v>
      </c>
      <c r="ED1012" s="4">
        <f>EC1012/E1012*100</f>
        <v>-17.610233536936416</v>
      </c>
      <c r="EE1012" s="4">
        <f>DY1012-G1012</f>
        <v>-1245</v>
      </c>
      <c r="EF1012" s="12">
        <f>EE1012/G1012</f>
        <v>-1</v>
      </c>
      <c r="EG1012" s="4">
        <f>G1012-F1012</f>
        <v>-45</v>
      </c>
    </row>
    <row r="1013" spans="1:137" x14ac:dyDescent="0.3">
      <c r="A1013">
        <v>1012</v>
      </c>
      <c r="B1013" t="s">
        <v>7486</v>
      </c>
      <c r="C1013" t="s">
        <v>3291</v>
      </c>
      <c r="D1013" t="str">
        <f>VLOOKUP(C1013,Sheet1!$A$2:$B$3197,2,FALSE)</f>
        <v>전자장비와기기</v>
      </c>
      <c r="E1013">
        <v>15550</v>
      </c>
      <c r="F1013">
        <v>14350</v>
      </c>
      <c r="G1013" s="7">
        <v>14750</v>
      </c>
      <c r="H1013" t="s">
        <v>954</v>
      </c>
      <c r="I1013" s="7">
        <f>VALUE(LEFT(H1013,FIND("/",H1013)-1)) + VALUE(MID(H1013,FIND("/",H1013)+1,LEN(H1013)))</f>
        <v>16496790</v>
      </c>
      <c r="J1013" s="1">
        <v>833560</v>
      </c>
      <c r="K1013" s="1">
        <f>G1013*I1013/(10^8)</f>
        <v>2433.2765250000002</v>
      </c>
      <c r="L1013">
        <v>700</v>
      </c>
      <c r="M1013" s="1">
        <v>1113</v>
      </c>
      <c r="N1013">
        <v>850</v>
      </c>
      <c r="O1013">
        <v>934</v>
      </c>
      <c r="P1013" s="1">
        <v>1118</v>
      </c>
      <c r="Q1013" s="3"/>
      <c r="R1013" s="3"/>
      <c r="S1013" s="3"/>
      <c r="T1013">
        <v>-25</v>
      </c>
      <c r="U1013">
        <v>17</v>
      </c>
      <c r="V1013">
        <v>-31</v>
      </c>
      <c r="W1013">
        <v>26</v>
      </c>
      <c r="X1013">
        <v>16</v>
      </c>
      <c r="Y1013" s="3"/>
      <c r="Z1013" s="3"/>
      <c r="AA1013" s="3"/>
      <c r="AB1013">
        <v>-55</v>
      </c>
      <c r="AC1013">
        <v>-52</v>
      </c>
      <c r="AD1013">
        <v>-39</v>
      </c>
      <c r="AE1013">
        <v>17</v>
      </c>
      <c r="AF1013">
        <v>11</v>
      </c>
      <c r="AG1013" s="3"/>
      <c r="AH1013" s="3"/>
      <c r="AI1013" s="3"/>
      <c r="AJ1013">
        <v>659</v>
      </c>
      <c r="AK1013">
        <v>669</v>
      </c>
      <c r="AL1013">
        <v>536</v>
      </c>
      <c r="AM1013">
        <v>888</v>
      </c>
      <c r="AN1013" s="1">
        <v>1057</v>
      </c>
      <c r="AO1013" s="3"/>
      <c r="AP1013" s="3"/>
      <c r="AQ1013" s="3"/>
      <c r="AR1013">
        <v>719</v>
      </c>
      <c r="AS1013">
        <v>611</v>
      </c>
      <c r="AT1013">
        <v>520</v>
      </c>
      <c r="AU1013">
        <v>506</v>
      </c>
      <c r="AV1013">
        <v>662</v>
      </c>
      <c r="AW1013" s="3"/>
      <c r="AX1013" s="3"/>
      <c r="AY1013" s="3"/>
      <c r="AZ1013">
        <v>-61</v>
      </c>
      <c r="BA1013">
        <v>58</v>
      </c>
      <c r="BB1013">
        <v>16</v>
      </c>
      <c r="BC1013">
        <v>382</v>
      </c>
      <c r="BD1013">
        <v>395</v>
      </c>
      <c r="BE1013" s="3"/>
      <c r="BF1013" s="3"/>
      <c r="BG1013" s="3"/>
      <c r="BH1013">
        <v>-61</v>
      </c>
      <c r="BI1013">
        <v>58</v>
      </c>
      <c r="BJ1013">
        <v>16</v>
      </c>
      <c r="BK1013">
        <v>382</v>
      </c>
      <c r="BL1013">
        <v>395</v>
      </c>
      <c r="BM1013" s="3"/>
      <c r="BN1013" s="3"/>
      <c r="BO1013" s="3"/>
      <c r="BP1013">
        <v>47</v>
      </c>
      <c r="BQ1013">
        <v>65</v>
      </c>
      <c r="BR1013">
        <v>65</v>
      </c>
      <c r="BS1013">
        <v>82</v>
      </c>
      <c r="BT1013">
        <v>82</v>
      </c>
      <c r="BU1013" s="3"/>
      <c r="BV1013" s="3"/>
      <c r="BW1013" s="3"/>
      <c r="BX1013" t="s">
        <v>0</v>
      </c>
      <c r="BY1013">
        <v>-7.89</v>
      </c>
      <c r="BZ1013">
        <v>-6.54</v>
      </c>
      <c r="CA1013">
        <v>2.41</v>
      </c>
      <c r="CB1013">
        <v>1.1200000000000001</v>
      </c>
      <c r="CC1013" s="3"/>
      <c r="CD1013" s="3"/>
      <c r="CE1013" s="3"/>
      <c r="CF1013" t="s">
        <v>0</v>
      </c>
      <c r="CG1013" t="s">
        <v>1</v>
      </c>
      <c r="CH1013">
        <v>-105.94</v>
      </c>
      <c r="CI1013">
        <v>8.61</v>
      </c>
      <c r="CJ1013">
        <v>2.81</v>
      </c>
      <c r="CK1013" s="3"/>
      <c r="CL1013" s="3"/>
      <c r="CM1013" s="3"/>
      <c r="CN1013">
        <v>-510</v>
      </c>
      <c r="CO1013">
        <v>-459</v>
      </c>
      <c r="CP1013">
        <v>-301</v>
      </c>
      <c r="CQ1013">
        <v>109</v>
      </c>
      <c r="CR1013">
        <v>66</v>
      </c>
      <c r="CS1013" s="3"/>
      <c r="CT1013" s="3"/>
      <c r="CU1013" s="3"/>
      <c r="CV1013" s="3"/>
      <c r="CW1013" s="3"/>
      <c r="CX1013" s="3"/>
      <c r="CY1013">
        <v>118.27</v>
      </c>
      <c r="CZ1013">
        <v>236.11</v>
      </c>
      <c r="DA1013" s="3"/>
      <c r="DB1013" s="3"/>
      <c r="DC1013" s="3"/>
      <c r="DD1013" s="3"/>
      <c r="DE1013" s="3"/>
      <c r="DF1013" s="3"/>
      <c r="DG1013">
        <v>5.57</v>
      </c>
      <c r="DH1013">
        <v>6.54</v>
      </c>
      <c r="DI1013" s="3"/>
      <c r="DJ1013" s="3"/>
      <c r="DK1013" s="3"/>
      <c r="DL1013" s="6">
        <f>(CM1013*3+CL1013*2+CK1013)/6</f>
        <v>0</v>
      </c>
      <c r="DM1013" t="e">
        <f>BH1013+(BH1013*(CG1013-8.25)/8.25)</f>
        <v>#VALUE!</v>
      </c>
      <c r="DN1013">
        <f>BI1013+(BI1013*(CH1013-8.25)/8.25)</f>
        <v>-744.79030303030299</v>
      </c>
      <c r="DO1013">
        <f>BJ1013+(BJ1013*(CI1013-8.25)/8.25)</f>
        <v>16.698181818181816</v>
      </c>
      <c r="DP1013">
        <f>BK1013+(BK1013*(CJ1013-8.25)/8.25)</f>
        <v>130.11151515151516</v>
      </c>
      <c r="DQ1013">
        <f>BL1013+(BL1013*(CK1013-8.25)/8.25)</f>
        <v>0</v>
      </c>
      <c r="DR1013">
        <f>BM1013+(BM1013*(CL1013-8.25)/8.25)</f>
        <v>0</v>
      </c>
      <c r="DS1013">
        <f>BN1013+(BN1013*(CM1013-8.25)/8.25)</f>
        <v>0</v>
      </c>
      <c r="DT1013" s="8" t="e">
        <f>DM1013*10^8/$I1013</f>
        <v>#VALUE!</v>
      </c>
      <c r="DU1013" s="8">
        <f>DN1013*10^8/$I1013</f>
        <v>-4514.7589502582205</v>
      </c>
      <c r="DV1013" s="8">
        <f>DO1013*10^8/$I1013</f>
        <v>101.22079397374772</v>
      </c>
      <c r="DW1013" s="8">
        <f>DP1013*10^8/$I1013</f>
        <v>788.70807685322518</v>
      </c>
      <c r="DX1013" s="8">
        <f>DQ1013*10^8/$I1013</f>
        <v>0</v>
      </c>
      <c r="DY1013" s="8">
        <f>DR1013*10^8/$I1013</f>
        <v>0</v>
      </c>
      <c r="DZ1013" s="8">
        <f>DS1013*10^8/$I1013</f>
        <v>0</v>
      </c>
      <c r="EA1013" s="8" t="e">
        <f>DT1013*10^8/$I1013</f>
        <v>#VALUE!</v>
      </c>
      <c r="EB1013" s="8">
        <f>DZ1013*0.8</f>
        <v>0</v>
      </c>
      <c r="EC1013" s="10">
        <f>G1013-E1013</f>
        <v>-800</v>
      </c>
      <c r="ED1013" s="4">
        <f>EC1013/E1013*100</f>
        <v>-5.144694533762058</v>
      </c>
      <c r="EE1013" s="4">
        <f>DY1013-G1013</f>
        <v>-14750</v>
      </c>
      <c r="EF1013" s="12">
        <f>EE1013/G1013</f>
        <v>-1</v>
      </c>
      <c r="EG1013" s="4">
        <f>G1013-F1013</f>
        <v>400</v>
      </c>
    </row>
    <row r="1014" spans="1:137" x14ac:dyDescent="0.3">
      <c r="A1014">
        <v>1013</v>
      </c>
      <c r="B1014" t="s">
        <v>7433</v>
      </c>
      <c r="C1014" t="s">
        <v>3292</v>
      </c>
      <c r="D1014" t="str">
        <f>VLOOKUP(C1014,Sheet1!$A$2:$B$3197,2,FALSE)</f>
        <v>건강관리장비와용품</v>
      </c>
      <c r="E1014">
        <v>14850</v>
      </c>
      <c r="F1014">
        <v>13400</v>
      </c>
      <c r="G1014" s="7">
        <v>13300</v>
      </c>
      <c r="H1014" t="s">
        <v>955</v>
      </c>
      <c r="I1014" s="7">
        <f>VALUE(LEFT(H1014,FIND("/",H1014)-1)) + VALUE(MID(H1014,FIND("/",H1014)+1,LEN(H1014)))</f>
        <v>20761407</v>
      </c>
      <c r="J1014">
        <v>0</v>
      </c>
      <c r="K1014" s="1">
        <f>G1014*I1014/(10^8)</f>
        <v>2761.2671310000001</v>
      </c>
      <c r="L1014">
        <v>5</v>
      </c>
      <c r="M1014">
        <v>5</v>
      </c>
      <c r="N1014">
        <v>4</v>
      </c>
      <c r="O1014">
        <v>3</v>
      </c>
      <c r="P1014">
        <v>12</v>
      </c>
      <c r="Q1014" s="3"/>
      <c r="R1014" s="3"/>
      <c r="S1014" s="3"/>
      <c r="T1014">
        <v>-13</v>
      </c>
      <c r="U1014">
        <v>-20</v>
      </c>
      <c r="V1014">
        <v>-26</v>
      </c>
      <c r="W1014">
        <v>-103</v>
      </c>
      <c r="X1014">
        <v>-124</v>
      </c>
      <c r="Y1014" s="3"/>
      <c r="Z1014" s="3"/>
      <c r="AA1014" s="3"/>
      <c r="AB1014">
        <v>-21</v>
      </c>
      <c r="AC1014">
        <v>-21</v>
      </c>
      <c r="AD1014">
        <v>-25</v>
      </c>
      <c r="AE1014">
        <v>-103</v>
      </c>
      <c r="AF1014">
        <v>-117</v>
      </c>
      <c r="AG1014" s="3"/>
      <c r="AH1014" s="3"/>
      <c r="AI1014" s="3"/>
      <c r="AJ1014">
        <v>55</v>
      </c>
      <c r="AK1014">
        <v>104</v>
      </c>
      <c r="AL1014">
        <v>140</v>
      </c>
      <c r="AM1014" s="1">
        <v>1137</v>
      </c>
      <c r="AN1014" s="1">
        <v>1179</v>
      </c>
      <c r="AO1014" s="3"/>
      <c r="AP1014" s="3"/>
      <c r="AQ1014" s="3"/>
      <c r="AR1014">
        <v>20</v>
      </c>
      <c r="AS1014">
        <v>21</v>
      </c>
      <c r="AT1014">
        <v>29</v>
      </c>
      <c r="AU1014">
        <v>49</v>
      </c>
      <c r="AV1014">
        <v>226</v>
      </c>
      <c r="AW1014" s="3"/>
      <c r="AX1014" s="3"/>
      <c r="AY1014" s="3"/>
      <c r="AZ1014">
        <v>35</v>
      </c>
      <c r="BA1014">
        <v>83</v>
      </c>
      <c r="BB1014">
        <v>111</v>
      </c>
      <c r="BC1014" s="1">
        <v>1088</v>
      </c>
      <c r="BD1014">
        <v>953</v>
      </c>
      <c r="BE1014" s="3"/>
      <c r="BF1014" s="3"/>
      <c r="BG1014" s="3"/>
      <c r="BH1014">
        <v>35</v>
      </c>
      <c r="BI1014">
        <v>83</v>
      </c>
      <c r="BJ1014">
        <v>111</v>
      </c>
      <c r="BK1014" s="1">
        <v>1089</v>
      </c>
      <c r="BL1014">
        <v>953</v>
      </c>
      <c r="BM1014" s="3"/>
      <c r="BN1014" s="3"/>
      <c r="BO1014" s="3"/>
      <c r="BP1014">
        <v>12</v>
      </c>
      <c r="BQ1014">
        <v>39</v>
      </c>
      <c r="BR1014">
        <v>80</v>
      </c>
      <c r="BS1014">
        <v>100</v>
      </c>
      <c r="BT1014">
        <v>100</v>
      </c>
      <c r="BU1014" s="3"/>
      <c r="BV1014" s="3"/>
      <c r="BW1014" s="3"/>
      <c r="BX1014">
        <v>-33.69</v>
      </c>
      <c r="BY1014">
        <v>-26.6</v>
      </c>
      <c r="BZ1014">
        <v>-20.420000000000002</v>
      </c>
      <c r="CA1014">
        <v>-16.079999999999998</v>
      </c>
      <c r="CB1014">
        <v>-10.119999999999999</v>
      </c>
      <c r="CC1014" s="3"/>
      <c r="CD1014" s="3"/>
      <c r="CE1014" s="3"/>
      <c r="CF1014">
        <v>-132.57</v>
      </c>
      <c r="CG1014">
        <v>-35.83</v>
      </c>
      <c r="CH1014">
        <v>-25.64</v>
      </c>
      <c r="CI1014">
        <v>-16.989999999999998</v>
      </c>
      <c r="CJ1014">
        <v>-11.55</v>
      </c>
      <c r="CK1014" s="3"/>
      <c r="CL1014" s="3"/>
      <c r="CM1014" s="3"/>
      <c r="CN1014">
        <v>-162</v>
      </c>
      <c r="CO1014">
        <v>-148</v>
      </c>
      <c r="CP1014">
        <v>-158</v>
      </c>
      <c r="CQ1014">
        <v>-534</v>
      </c>
      <c r="CR1014">
        <v>-590</v>
      </c>
      <c r="CS1014" s="3"/>
      <c r="CT1014" s="3"/>
      <c r="CU1014" s="3"/>
      <c r="CV1014" t="s">
        <v>2</v>
      </c>
      <c r="CW1014" t="s">
        <v>2</v>
      </c>
      <c r="CX1014" t="s">
        <v>2</v>
      </c>
      <c r="CY1014" t="s">
        <v>2</v>
      </c>
      <c r="CZ1014" t="s">
        <v>2</v>
      </c>
      <c r="DA1014" s="3"/>
      <c r="DB1014" s="3"/>
      <c r="DC1014" s="3"/>
      <c r="DD1014">
        <v>13.83</v>
      </c>
      <c r="DE1014">
        <v>10.15</v>
      </c>
      <c r="DF1014">
        <v>30.72</v>
      </c>
      <c r="DG1014">
        <v>4.3</v>
      </c>
      <c r="DH1014">
        <v>3.07</v>
      </c>
      <c r="DI1014" s="3"/>
      <c r="DJ1014" s="3"/>
      <c r="DK1014" s="3"/>
      <c r="DL1014" s="6">
        <f>(CM1014*3+CL1014*2+CK1014)/6</f>
        <v>0</v>
      </c>
      <c r="DM1014">
        <f>BH1014+(BH1014*(CG1014-8.25)/8.25)</f>
        <v>-152.0060606060606</v>
      </c>
      <c r="DN1014">
        <f>BI1014+(BI1014*(CH1014-8.25)/8.25)</f>
        <v>-257.95393939393938</v>
      </c>
      <c r="DO1014">
        <f>BJ1014+(BJ1014*(CI1014-8.25)/8.25)</f>
        <v>-228.59272727272725</v>
      </c>
      <c r="DP1014">
        <f>BK1014+(BK1014*(CJ1014-8.25)/8.25)</f>
        <v>-1524.6</v>
      </c>
      <c r="DQ1014">
        <f>BL1014+(BL1014*(CK1014-8.25)/8.25)</f>
        <v>0</v>
      </c>
      <c r="DR1014">
        <f>BM1014+(BM1014*(CL1014-8.25)/8.25)</f>
        <v>0</v>
      </c>
      <c r="DS1014">
        <f>BN1014+(BN1014*(CM1014-8.25)/8.25)</f>
        <v>0</v>
      </c>
      <c r="DT1014" s="8">
        <f>DM1014*10^8/$I1014</f>
        <v>-732.15683602783088</v>
      </c>
      <c r="DU1014" s="8">
        <f>DN1014*10^8/$I1014</f>
        <v>-1242.4684868127645</v>
      </c>
      <c r="DV1014" s="8">
        <f>DO1014*10^8/$I1014</f>
        <v>-1101.0464140158094</v>
      </c>
      <c r="DW1014" s="8">
        <f>DP1014*10^8/$I1014</f>
        <v>-7343.4329378543562</v>
      </c>
      <c r="DX1014" s="8">
        <f>DQ1014*10^8/$I1014</f>
        <v>0</v>
      </c>
      <c r="DY1014" s="8">
        <f>DR1014*10^8/$I1014</f>
        <v>0</v>
      </c>
      <c r="DZ1014" s="8">
        <f>DS1014*10^8/$I1014</f>
        <v>0</v>
      </c>
      <c r="EA1014" s="8">
        <f>DT1014*10^8/$I1014</f>
        <v>-3526.5280239813746</v>
      </c>
      <c r="EB1014" s="8">
        <f>DZ1014*0.8</f>
        <v>0</v>
      </c>
      <c r="EC1014" s="10">
        <f>G1014-E1014</f>
        <v>-1550</v>
      </c>
      <c r="ED1014" s="4">
        <f>EC1014/E1014*100</f>
        <v>-10.437710437710438</v>
      </c>
      <c r="EE1014" s="4">
        <f>DY1014-G1014</f>
        <v>-13300</v>
      </c>
      <c r="EF1014" s="12">
        <f>EE1014/G1014</f>
        <v>-1</v>
      </c>
      <c r="EG1014" s="4">
        <f>G1014-F1014</f>
        <v>-100</v>
      </c>
    </row>
    <row r="1015" spans="1:137" x14ac:dyDescent="0.3">
      <c r="A1015">
        <v>1014</v>
      </c>
      <c r="B1015" t="s">
        <v>6373</v>
      </c>
      <c r="C1015" t="s">
        <v>3293</v>
      </c>
      <c r="D1015" t="str">
        <f>VLOOKUP(C1015,Sheet1!$A$2:$B$3197,2,FALSE)</f>
        <v>창업투자</v>
      </c>
      <c r="E1015">
        <v>2080</v>
      </c>
      <c r="F1015">
        <v>2130</v>
      </c>
      <c r="G1015" s="7">
        <v>2185</v>
      </c>
      <c r="H1015" t="s">
        <v>956</v>
      </c>
      <c r="I1015" s="7">
        <f>VALUE(LEFT(H1015,FIND("/",H1015)-1)) + VALUE(MID(H1015,FIND("/",H1015)+1,LEN(H1015)))</f>
        <v>5461000</v>
      </c>
      <c r="J1015">
        <v>0</v>
      </c>
      <c r="K1015" s="1">
        <f>G1015*I1015/(10^8)</f>
        <v>119.32285</v>
      </c>
      <c r="L1015" s="3"/>
      <c r="M1015" s="3"/>
      <c r="N1015" s="3"/>
      <c r="O1015">
        <v>0</v>
      </c>
      <c r="P1015">
        <v>0</v>
      </c>
      <c r="Q1015" s="3"/>
      <c r="R1015" s="3"/>
      <c r="S1015" s="3"/>
      <c r="T1015" s="3"/>
      <c r="U1015" s="3"/>
      <c r="V1015" s="3"/>
      <c r="W1015">
        <v>-1</v>
      </c>
      <c r="X1015">
        <v>-1</v>
      </c>
      <c r="Y1015" s="3"/>
      <c r="Z1015" s="3"/>
      <c r="AA1015" s="3"/>
      <c r="AB1015" s="3"/>
      <c r="AC1015" s="3"/>
      <c r="AD1015" s="3"/>
      <c r="AE1015">
        <v>1</v>
      </c>
      <c r="AF1015">
        <v>0</v>
      </c>
      <c r="AG1015" s="3"/>
      <c r="AH1015" s="3"/>
      <c r="AI1015" s="3"/>
      <c r="AJ1015" s="3"/>
      <c r="AK1015" s="3"/>
      <c r="AL1015" s="3"/>
      <c r="AM1015">
        <v>119</v>
      </c>
      <c r="AN1015">
        <v>120</v>
      </c>
      <c r="AO1015" s="3"/>
      <c r="AP1015" s="3"/>
      <c r="AQ1015" s="3"/>
      <c r="AR1015" s="3"/>
      <c r="AS1015" s="3"/>
      <c r="AT1015" s="3"/>
      <c r="AU1015">
        <v>15</v>
      </c>
      <c r="AV1015">
        <v>15</v>
      </c>
      <c r="AW1015" s="3"/>
      <c r="AX1015" s="3"/>
      <c r="AY1015" s="3"/>
      <c r="AZ1015" s="3"/>
      <c r="BA1015" s="3"/>
      <c r="BB1015" s="3"/>
      <c r="BC1015">
        <v>104</v>
      </c>
      <c r="BD1015">
        <v>105</v>
      </c>
      <c r="BE1015" s="3"/>
      <c r="BF1015" s="3"/>
      <c r="BG1015" s="3"/>
      <c r="BH1015" s="3"/>
      <c r="BI1015" s="3"/>
      <c r="BJ1015" s="3"/>
      <c r="BK1015">
        <v>104</v>
      </c>
      <c r="BL1015">
        <v>105</v>
      </c>
      <c r="BM1015" s="3"/>
      <c r="BN1015" s="3"/>
      <c r="BO1015" s="3"/>
      <c r="BP1015" s="3"/>
      <c r="BQ1015" s="3"/>
      <c r="BR1015" s="3"/>
      <c r="BS1015">
        <v>5</v>
      </c>
      <c r="BT1015">
        <v>5</v>
      </c>
      <c r="BU1015" s="3"/>
      <c r="BV1015" s="3"/>
      <c r="BW1015" s="3"/>
      <c r="BX1015" s="3"/>
      <c r="BY1015" s="3"/>
      <c r="BZ1015" s="3"/>
      <c r="CA1015" s="3"/>
      <c r="CB1015">
        <v>0.37</v>
      </c>
      <c r="CC1015" s="3"/>
      <c r="CD1015" s="3"/>
      <c r="CE1015" s="3"/>
      <c r="CF1015" s="3"/>
      <c r="CG1015" s="3"/>
      <c r="CH1015" s="3"/>
      <c r="CI1015" s="3"/>
      <c r="CJ1015">
        <v>0.42</v>
      </c>
      <c r="CK1015" s="3"/>
      <c r="CL1015" s="3"/>
      <c r="CM1015" s="3"/>
      <c r="CN1015" s="3"/>
      <c r="CO1015" s="3"/>
      <c r="CP1015" s="3"/>
      <c r="CQ1015">
        <v>13</v>
      </c>
      <c r="CR1015">
        <v>8</v>
      </c>
      <c r="CS1015" s="3"/>
      <c r="CT1015" s="3"/>
      <c r="CU1015" s="3"/>
      <c r="CV1015" s="3"/>
      <c r="CW1015" s="3"/>
      <c r="CX1015" s="3"/>
      <c r="CY1015">
        <v>159.77000000000001</v>
      </c>
      <c r="CZ1015">
        <v>253.75</v>
      </c>
      <c r="DA1015" s="3"/>
      <c r="DB1015" s="3"/>
      <c r="DC1015" s="3"/>
      <c r="DD1015" s="3"/>
      <c r="DE1015" s="3"/>
      <c r="DF1015" s="3"/>
      <c r="DG1015">
        <v>1.08</v>
      </c>
      <c r="DH1015">
        <v>1.07</v>
      </c>
      <c r="DI1015" s="3"/>
      <c r="DJ1015" s="3"/>
      <c r="DK1015" s="3"/>
      <c r="DL1015" s="6">
        <f>(CM1015*3+CL1015*2+CK1015)/6</f>
        <v>0</v>
      </c>
      <c r="DM1015">
        <f>BH1015+(BH1015*(CG1015-8.25)/8.25)</f>
        <v>0</v>
      </c>
      <c r="DN1015">
        <f>BI1015+(BI1015*(CH1015-8.25)/8.25)</f>
        <v>0</v>
      </c>
      <c r="DO1015">
        <f>BJ1015+(BJ1015*(CI1015-8.25)/8.25)</f>
        <v>0</v>
      </c>
      <c r="DP1015">
        <f>BK1015+(BK1015*(CJ1015-8.25)/8.25)</f>
        <v>5.2945454545454425</v>
      </c>
      <c r="DQ1015">
        <f>BL1015+(BL1015*(CK1015-8.25)/8.25)</f>
        <v>0</v>
      </c>
      <c r="DR1015">
        <f>BM1015+(BM1015*(CL1015-8.25)/8.25)</f>
        <v>0</v>
      </c>
      <c r="DS1015">
        <f>BN1015+(BN1015*(CM1015-8.25)/8.25)</f>
        <v>0</v>
      </c>
      <c r="DT1015" s="8">
        <f>DM1015*10^8/$I1015</f>
        <v>0</v>
      </c>
      <c r="DU1015" s="8">
        <f>DN1015*10^8/$I1015</f>
        <v>0</v>
      </c>
      <c r="DV1015" s="8">
        <f>DO1015*10^8/$I1015</f>
        <v>0</v>
      </c>
      <c r="DW1015" s="8">
        <f>DP1015*10^8/$I1015</f>
        <v>96.951940204091599</v>
      </c>
      <c r="DX1015" s="8">
        <f>DQ1015*10^8/$I1015</f>
        <v>0</v>
      </c>
      <c r="DY1015" s="8">
        <f>DR1015*10^8/$I1015</f>
        <v>0</v>
      </c>
      <c r="DZ1015" s="8">
        <f>DS1015*10^8/$I1015</f>
        <v>0</v>
      </c>
      <c r="EA1015" s="8">
        <f>DT1015*10^8/$I1015</f>
        <v>0</v>
      </c>
      <c r="EB1015" s="8">
        <f>DZ1015*0.8</f>
        <v>0</v>
      </c>
      <c r="EC1015" s="10">
        <f>G1015-E1015</f>
        <v>105</v>
      </c>
      <c r="ED1015" s="4">
        <f>EC1015/E1015*100</f>
        <v>5.0480769230769234</v>
      </c>
      <c r="EE1015" s="4">
        <f>DY1015-G1015</f>
        <v>-2185</v>
      </c>
      <c r="EF1015" s="12">
        <f>EE1015/G1015</f>
        <v>-1</v>
      </c>
      <c r="EG1015" s="4">
        <f>G1015-F1015</f>
        <v>55</v>
      </c>
    </row>
    <row r="1016" spans="1:137" x14ac:dyDescent="0.3">
      <c r="A1016">
        <v>1015</v>
      </c>
      <c r="B1016" t="s">
        <v>7738</v>
      </c>
      <c r="C1016" t="s">
        <v>3294</v>
      </c>
      <c r="D1016" t="str">
        <f>VLOOKUP(C1016,Sheet1!$A$2:$B$3197,2,FALSE)</f>
        <v>건강관리기술</v>
      </c>
      <c r="E1016">
        <v>18800</v>
      </c>
      <c r="F1016">
        <v>24950</v>
      </c>
      <c r="G1016" s="7">
        <v>31300</v>
      </c>
      <c r="H1016" t="s">
        <v>957</v>
      </c>
      <c r="I1016" s="7">
        <f>VALUE(LEFT(H1016,FIND("/",H1016)-1)) + VALUE(MID(H1016,FIND("/",H1016)+1,LEN(H1016)))</f>
        <v>6386000</v>
      </c>
      <c r="J1016" s="1">
        <v>145162</v>
      </c>
      <c r="K1016" s="1">
        <f>G1016*I1016/(10^8)</f>
        <v>1998.818</v>
      </c>
      <c r="L1016">
        <v>555</v>
      </c>
      <c r="M1016">
        <v>529</v>
      </c>
      <c r="N1016">
        <v>554</v>
      </c>
      <c r="O1016">
        <v>548</v>
      </c>
      <c r="P1016">
        <v>647</v>
      </c>
      <c r="Q1016">
        <v>769</v>
      </c>
      <c r="R1016" s="3"/>
      <c r="S1016" s="3"/>
      <c r="T1016">
        <v>38</v>
      </c>
      <c r="U1016">
        <v>41</v>
      </c>
      <c r="V1016">
        <v>45</v>
      </c>
      <c r="W1016">
        <v>37</v>
      </c>
      <c r="X1016">
        <v>-21</v>
      </c>
      <c r="Y1016">
        <v>-40</v>
      </c>
      <c r="Z1016" s="3"/>
      <c r="AA1016" s="3"/>
      <c r="AB1016">
        <v>33</v>
      </c>
      <c r="AC1016">
        <v>37</v>
      </c>
      <c r="AD1016">
        <v>36</v>
      </c>
      <c r="AE1016">
        <v>38</v>
      </c>
      <c r="AF1016">
        <v>-10</v>
      </c>
      <c r="AG1016">
        <v>-79</v>
      </c>
      <c r="AH1016" s="3"/>
      <c r="AI1016" s="3"/>
      <c r="AJ1016">
        <v>294</v>
      </c>
      <c r="AK1016">
        <v>336</v>
      </c>
      <c r="AL1016">
        <v>392</v>
      </c>
      <c r="AM1016">
        <v>578</v>
      </c>
      <c r="AN1016">
        <v>584</v>
      </c>
      <c r="AO1016" s="3"/>
      <c r="AP1016" s="3"/>
      <c r="AQ1016" s="3"/>
      <c r="AR1016">
        <v>78</v>
      </c>
      <c r="AS1016">
        <v>82</v>
      </c>
      <c r="AT1016">
        <v>104</v>
      </c>
      <c r="AU1016">
        <v>117</v>
      </c>
      <c r="AV1016">
        <v>169</v>
      </c>
      <c r="AW1016" s="3"/>
      <c r="AX1016" s="3"/>
      <c r="AY1016" s="3"/>
      <c r="AZ1016">
        <v>215</v>
      </c>
      <c r="BA1016">
        <v>253</v>
      </c>
      <c r="BB1016">
        <v>288</v>
      </c>
      <c r="BC1016">
        <v>461</v>
      </c>
      <c r="BD1016">
        <v>415</v>
      </c>
      <c r="BE1016" s="3"/>
      <c r="BF1016" s="3"/>
      <c r="BG1016" s="3"/>
      <c r="BH1016">
        <v>215</v>
      </c>
      <c r="BI1016">
        <v>253</v>
      </c>
      <c r="BJ1016">
        <v>287</v>
      </c>
      <c r="BK1016">
        <v>461</v>
      </c>
      <c r="BL1016">
        <v>415</v>
      </c>
      <c r="BM1016" s="3"/>
      <c r="BN1016" s="3"/>
      <c r="BO1016" s="3"/>
      <c r="BP1016">
        <v>15</v>
      </c>
      <c r="BQ1016">
        <v>15</v>
      </c>
      <c r="BR1016">
        <v>25</v>
      </c>
      <c r="BS1016">
        <v>32</v>
      </c>
      <c r="BT1016">
        <v>32</v>
      </c>
      <c r="BU1016" s="3"/>
      <c r="BV1016" s="3"/>
      <c r="BW1016" s="3"/>
      <c r="BX1016">
        <v>11.33</v>
      </c>
      <c r="BY1016">
        <v>11.69</v>
      </c>
      <c r="BZ1016">
        <v>9.91</v>
      </c>
      <c r="CA1016">
        <v>7.89</v>
      </c>
      <c r="CB1016">
        <v>-1.7</v>
      </c>
      <c r="CC1016" s="3"/>
      <c r="CD1016" s="3"/>
      <c r="CE1016" s="3"/>
      <c r="CF1016">
        <v>16.48</v>
      </c>
      <c r="CG1016">
        <v>15.7</v>
      </c>
      <c r="CH1016">
        <v>13.11</v>
      </c>
      <c r="CI1016">
        <v>10.43</v>
      </c>
      <c r="CJ1016">
        <v>-2.2599999999999998</v>
      </c>
      <c r="CK1016" s="3"/>
      <c r="CL1016" s="3"/>
      <c r="CM1016" s="3"/>
      <c r="CN1016">
        <v>674</v>
      </c>
      <c r="CO1016">
        <v>744</v>
      </c>
      <c r="CP1016">
        <v>716</v>
      </c>
      <c r="CQ1016">
        <v>774</v>
      </c>
      <c r="CR1016">
        <v>-155</v>
      </c>
      <c r="CS1016" s="1">
        <v>-1240</v>
      </c>
      <c r="CT1016" s="3"/>
      <c r="CU1016" s="3"/>
      <c r="CV1016" s="3"/>
      <c r="CW1016" s="3"/>
      <c r="CX1016" s="3"/>
      <c r="CY1016">
        <v>34.26</v>
      </c>
      <c r="CZ1016" t="s">
        <v>2</v>
      </c>
      <c r="DA1016" s="3"/>
      <c r="DB1016" s="3"/>
      <c r="DC1016" s="3"/>
      <c r="DD1016" s="3"/>
      <c r="DE1016" s="3"/>
      <c r="DF1016" s="3"/>
      <c r="DG1016">
        <v>3.67</v>
      </c>
      <c r="DH1016">
        <v>1.94</v>
      </c>
      <c r="DI1016" s="3"/>
      <c r="DJ1016" s="3"/>
      <c r="DK1016" s="3"/>
      <c r="DL1016" s="6">
        <f>(CM1016*3+CL1016*2+CK1016)/6</f>
        <v>0</v>
      </c>
      <c r="DM1016">
        <f>BH1016+(BH1016*(CG1016-8.25)/8.25)</f>
        <v>409.15151515151513</v>
      </c>
      <c r="DN1016">
        <f>BI1016+(BI1016*(CH1016-8.25)/8.25)</f>
        <v>402.03999999999996</v>
      </c>
      <c r="DO1016">
        <f>BJ1016+(BJ1016*(CI1016-8.25)/8.25)</f>
        <v>362.83757575757573</v>
      </c>
      <c r="DP1016">
        <f>BK1016+(BK1016*(CJ1016-8.25)/8.25)</f>
        <v>-126.28606060606057</v>
      </c>
      <c r="DQ1016">
        <f>BL1016+(BL1016*(CK1016-8.25)/8.25)</f>
        <v>0</v>
      </c>
      <c r="DR1016">
        <f>BM1016+(BM1016*(CL1016-8.25)/8.25)</f>
        <v>0</v>
      </c>
      <c r="DS1016">
        <f>BN1016+(BN1016*(CM1016-8.25)/8.25)</f>
        <v>0</v>
      </c>
      <c r="DT1016" s="8">
        <f>DM1016*10^8/$I1016</f>
        <v>6407.0077537036505</v>
      </c>
      <c r="DU1016" s="8">
        <f>DN1016*10^8/$I1016</f>
        <v>6295.6467272157843</v>
      </c>
      <c r="DV1016" s="8">
        <f>DO1016*10^8/$I1016</f>
        <v>5681.7659843027832</v>
      </c>
      <c r="DW1016" s="8">
        <f>DP1016*10^8/$I1016</f>
        <v>-1977.5455779213996</v>
      </c>
      <c r="DX1016" s="8">
        <f>DQ1016*10^8/$I1016</f>
        <v>0</v>
      </c>
      <c r="DY1016" s="8">
        <f>DR1016*10^8/$I1016</f>
        <v>0</v>
      </c>
      <c r="DZ1016" s="8">
        <f>DS1016*10^8/$I1016</f>
        <v>0</v>
      </c>
      <c r="EA1016" s="8">
        <f>DT1016*10^8/$I1016</f>
        <v>100328.96576422878</v>
      </c>
      <c r="EB1016" s="8">
        <f>DZ1016*0.8</f>
        <v>0</v>
      </c>
      <c r="EC1016" s="10">
        <f>G1016-E1016</f>
        <v>12500</v>
      </c>
      <c r="ED1016" s="4">
        <f>EC1016/E1016*100</f>
        <v>66.489361702127653</v>
      </c>
      <c r="EE1016" s="4">
        <f>DY1016-G1016</f>
        <v>-31300</v>
      </c>
      <c r="EF1016" s="12">
        <f>EE1016/G1016</f>
        <v>-1</v>
      </c>
      <c r="EG1016" s="4">
        <f>G1016-F1016</f>
        <v>6350</v>
      </c>
    </row>
    <row r="1017" spans="1:137" x14ac:dyDescent="0.3">
      <c r="A1017">
        <v>1016</v>
      </c>
      <c r="B1017" t="s">
        <v>6399</v>
      </c>
      <c r="C1017" t="s">
        <v>3295</v>
      </c>
      <c r="D1017" t="str">
        <f>VLOOKUP(C1017,Sheet1!$A$2:$B$3197,2,FALSE)</f>
        <v>창업투자</v>
      </c>
      <c r="E1017">
        <v>2075</v>
      </c>
      <c r="F1017">
        <v>2140</v>
      </c>
      <c r="G1017" s="7">
        <v>2245</v>
      </c>
      <c r="H1017" t="s">
        <v>958</v>
      </c>
      <c r="I1017" s="7">
        <f>VALUE(LEFT(H1017,FIND("/",H1017)-1)) + VALUE(MID(H1017,FIND("/",H1017)+1,LEN(H1017)))</f>
        <v>4650000</v>
      </c>
      <c r="J1017">
        <v>0</v>
      </c>
      <c r="K1017" s="1">
        <f>G1017*I1017/(10^8)</f>
        <v>104.3925</v>
      </c>
      <c r="L1017" s="3"/>
      <c r="M1017" s="3"/>
      <c r="N1017">
        <v>0</v>
      </c>
      <c r="O1017">
        <v>0</v>
      </c>
      <c r="P1017">
        <v>0</v>
      </c>
      <c r="Q1017" s="3"/>
      <c r="R1017" s="3"/>
      <c r="S1017" s="3"/>
      <c r="T1017" s="3"/>
      <c r="U1017" s="3"/>
      <c r="V1017">
        <v>0</v>
      </c>
      <c r="W1017">
        <v>-1</v>
      </c>
      <c r="X1017">
        <v>0</v>
      </c>
      <c r="Y1017" s="3"/>
      <c r="Z1017" s="3"/>
      <c r="AA1017" s="3"/>
      <c r="AB1017" s="3"/>
      <c r="AC1017" s="3"/>
      <c r="AD1017">
        <v>0</v>
      </c>
      <c r="AE1017">
        <v>0</v>
      </c>
      <c r="AF1017">
        <v>0</v>
      </c>
      <c r="AG1017" s="3"/>
      <c r="AH1017" s="3"/>
      <c r="AI1017" s="3"/>
      <c r="AJ1017" s="3"/>
      <c r="AK1017" s="3"/>
      <c r="AL1017">
        <v>18</v>
      </c>
      <c r="AM1017">
        <v>99</v>
      </c>
      <c r="AN1017">
        <v>100</v>
      </c>
      <c r="AO1017" s="3"/>
      <c r="AP1017" s="3"/>
      <c r="AQ1017" s="3"/>
      <c r="AR1017" s="3"/>
      <c r="AS1017" s="3"/>
      <c r="AT1017">
        <v>11</v>
      </c>
      <c r="AU1017">
        <v>11</v>
      </c>
      <c r="AV1017">
        <v>12</v>
      </c>
      <c r="AW1017" s="3"/>
      <c r="AX1017" s="3"/>
      <c r="AY1017" s="3"/>
      <c r="AZ1017" s="3"/>
      <c r="BA1017" s="3"/>
      <c r="BB1017">
        <v>7</v>
      </c>
      <c r="BC1017">
        <v>87</v>
      </c>
      <c r="BD1017">
        <v>88</v>
      </c>
      <c r="BE1017" s="3"/>
      <c r="BF1017" s="3"/>
      <c r="BG1017" s="3"/>
      <c r="BH1017" s="3"/>
      <c r="BI1017" s="3"/>
      <c r="BJ1017">
        <v>7</v>
      </c>
      <c r="BK1017">
        <v>87</v>
      </c>
      <c r="BL1017">
        <v>88</v>
      </c>
      <c r="BM1017" s="3"/>
      <c r="BN1017" s="3"/>
      <c r="BO1017" s="3"/>
      <c r="BP1017" s="3"/>
      <c r="BQ1017" s="3"/>
      <c r="BR1017">
        <v>1</v>
      </c>
      <c r="BS1017">
        <v>5</v>
      </c>
      <c r="BT1017">
        <v>5</v>
      </c>
      <c r="BU1017" s="3"/>
      <c r="BV1017" s="3"/>
      <c r="BW1017" s="3"/>
      <c r="BX1017" s="3"/>
      <c r="BY1017" s="3"/>
      <c r="BZ1017" s="3"/>
      <c r="CA1017">
        <v>0.36</v>
      </c>
      <c r="CB1017">
        <v>0.36</v>
      </c>
      <c r="CC1017" s="3"/>
      <c r="CD1017" s="3"/>
      <c r="CE1017" s="3"/>
      <c r="CF1017" s="3"/>
      <c r="CG1017" s="3"/>
      <c r="CH1017" s="3"/>
      <c r="CI1017">
        <v>0.45</v>
      </c>
      <c r="CJ1017">
        <v>0.41</v>
      </c>
      <c r="CK1017" s="3"/>
      <c r="CL1017" s="3"/>
      <c r="CM1017" s="3"/>
      <c r="CN1017" s="3"/>
      <c r="CO1017" s="3"/>
      <c r="CP1017">
        <v>-24</v>
      </c>
      <c r="CQ1017">
        <v>5</v>
      </c>
      <c r="CR1017">
        <v>8</v>
      </c>
      <c r="CS1017" s="3"/>
      <c r="CT1017" s="3"/>
      <c r="CU1017" s="3"/>
      <c r="CV1017" s="3"/>
      <c r="CW1017" s="3"/>
      <c r="CX1017" s="3"/>
      <c r="CY1017">
        <v>375.74</v>
      </c>
      <c r="CZ1017">
        <v>268.83</v>
      </c>
      <c r="DA1017" s="3"/>
      <c r="DB1017" s="3"/>
      <c r="DC1017" s="3"/>
      <c r="DD1017" s="3"/>
      <c r="DE1017" s="3"/>
      <c r="DF1017" s="3"/>
      <c r="DG1017">
        <v>1.0900000000000001</v>
      </c>
      <c r="DH1017">
        <v>1.1000000000000001</v>
      </c>
      <c r="DI1017" s="3"/>
      <c r="DJ1017" s="3"/>
      <c r="DK1017" s="3"/>
      <c r="DL1017" s="6">
        <f>(CM1017*3+CL1017*2+CK1017)/6</f>
        <v>0</v>
      </c>
      <c r="DM1017">
        <f>BH1017+(BH1017*(CG1017-8.25)/8.25)</f>
        <v>0</v>
      </c>
      <c r="DN1017">
        <f>BI1017+(BI1017*(CH1017-8.25)/8.25)</f>
        <v>0</v>
      </c>
      <c r="DO1017">
        <f>BJ1017+(BJ1017*(CI1017-8.25)/8.25)</f>
        <v>0.38181818181818183</v>
      </c>
      <c r="DP1017">
        <f>BK1017+(BK1017*(CJ1017-8.25)/8.25)</f>
        <v>4.3236363636363535</v>
      </c>
      <c r="DQ1017">
        <f>BL1017+(BL1017*(CK1017-8.25)/8.25)</f>
        <v>0</v>
      </c>
      <c r="DR1017">
        <f>BM1017+(BM1017*(CL1017-8.25)/8.25)</f>
        <v>0</v>
      </c>
      <c r="DS1017">
        <f>BN1017+(BN1017*(CM1017-8.25)/8.25)</f>
        <v>0</v>
      </c>
      <c r="DT1017" s="8">
        <f>DM1017*10^8/$I1017</f>
        <v>0</v>
      </c>
      <c r="DU1017" s="8">
        <f>DN1017*10^8/$I1017</f>
        <v>0</v>
      </c>
      <c r="DV1017" s="8">
        <f>DO1017*10^8/$I1017</f>
        <v>8.2111436950146626</v>
      </c>
      <c r="DW1017" s="8">
        <f>DP1017*10^8/$I1017</f>
        <v>92.981427174975352</v>
      </c>
      <c r="DX1017" s="8">
        <f>DQ1017*10^8/$I1017</f>
        <v>0</v>
      </c>
      <c r="DY1017" s="8">
        <f>DR1017*10^8/$I1017</f>
        <v>0</v>
      </c>
      <c r="DZ1017" s="8">
        <f>DS1017*10^8/$I1017</f>
        <v>0</v>
      </c>
      <c r="EA1017" s="8">
        <f>DT1017*10^8/$I1017</f>
        <v>0</v>
      </c>
      <c r="EB1017" s="8">
        <f>DZ1017*0.8</f>
        <v>0</v>
      </c>
      <c r="EC1017" s="10">
        <f>G1017-E1017</f>
        <v>170</v>
      </c>
      <c r="ED1017" s="4">
        <f>EC1017/E1017*100</f>
        <v>8.19277108433735</v>
      </c>
      <c r="EE1017" s="4">
        <f>DY1017-G1017</f>
        <v>-2245</v>
      </c>
      <c r="EF1017" s="12">
        <f>EE1017/G1017</f>
        <v>-1</v>
      </c>
      <c r="EG1017" s="4">
        <f>G1017-F1017</f>
        <v>105</v>
      </c>
    </row>
    <row r="1018" spans="1:137" x14ac:dyDescent="0.3">
      <c r="A1018">
        <v>1017</v>
      </c>
      <c r="B1018" t="s">
        <v>7174</v>
      </c>
      <c r="C1018" t="s">
        <v>3296</v>
      </c>
      <c r="D1018" t="str">
        <f>VLOOKUP(C1018,Sheet1!$A$2:$B$3197,2,FALSE)</f>
        <v>창업투자</v>
      </c>
      <c r="E1018">
        <v>5360</v>
      </c>
      <c r="F1018">
        <v>8180</v>
      </c>
      <c r="G1018" s="7">
        <v>8400</v>
      </c>
      <c r="H1018" t="s">
        <v>959</v>
      </c>
      <c r="I1018" s="7">
        <f>VALUE(LEFT(H1018,FIND("/",H1018)-1)) + VALUE(MID(H1018,FIND("/",H1018)+1,LEN(H1018)))</f>
        <v>46195823</v>
      </c>
      <c r="J1018" s="1">
        <v>204375</v>
      </c>
      <c r="K1018" s="1">
        <f>G1018*I1018/(10^8)</f>
        <v>3880.4491320000002</v>
      </c>
      <c r="L1018">
        <v>120</v>
      </c>
      <c r="M1018">
        <v>163</v>
      </c>
      <c r="N1018" s="1">
        <v>1023</v>
      </c>
      <c r="O1018">
        <v>921</v>
      </c>
      <c r="P1018" s="1">
        <v>1281</v>
      </c>
      <c r="Q1018" s="3"/>
      <c r="R1018" s="3"/>
      <c r="S1018" s="3"/>
      <c r="T1018">
        <v>31</v>
      </c>
      <c r="U1018">
        <v>83</v>
      </c>
      <c r="V1018">
        <v>218</v>
      </c>
      <c r="W1018">
        <v>163</v>
      </c>
      <c r="X1018">
        <v>389</v>
      </c>
      <c r="Y1018" s="3"/>
      <c r="Z1018" s="3"/>
      <c r="AA1018" s="3"/>
      <c r="AB1018">
        <v>23</v>
      </c>
      <c r="AC1018">
        <v>76</v>
      </c>
      <c r="AD1018">
        <v>186</v>
      </c>
      <c r="AE1018">
        <v>139</v>
      </c>
      <c r="AF1018">
        <v>320</v>
      </c>
      <c r="AG1018" s="3"/>
      <c r="AH1018" s="3"/>
      <c r="AI1018" s="3"/>
      <c r="AJ1018">
        <v>899</v>
      </c>
      <c r="AK1018">
        <v>978</v>
      </c>
      <c r="AL1018" s="1">
        <v>3259</v>
      </c>
      <c r="AM1018" s="1">
        <v>4188</v>
      </c>
      <c r="AN1018" s="1">
        <v>5198</v>
      </c>
      <c r="AO1018" s="3"/>
      <c r="AP1018" s="3"/>
      <c r="AQ1018" s="3"/>
      <c r="AR1018">
        <v>46</v>
      </c>
      <c r="AS1018">
        <v>52</v>
      </c>
      <c r="AT1018" s="1">
        <v>2072</v>
      </c>
      <c r="AU1018" s="1">
        <v>2651</v>
      </c>
      <c r="AV1018" s="1">
        <v>3393</v>
      </c>
      <c r="AW1018" s="3"/>
      <c r="AX1018" s="3"/>
      <c r="AY1018" s="3"/>
      <c r="AZ1018">
        <v>853</v>
      </c>
      <c r="BA1018">
        <v>927</v>
      </c>
      <c r="BB1018" s="1">
        <v>1186</v>
      </c>
      <c r="BC1018" s="1">
        <v>1537</v>
      </c>
      <c r="BD1018" s="1">
        <v>1806</v>
      </c>
      <c r="BE1018" s="3"/>
      <c r="BF1018" s="3"/>
      <c r="BG1018" s="3"/>
      <c r="BH1018">
        <v>853</v>
      </c>
      <c r="BI1018">
        <v>927</v>
      </c>
      <c r="BJ1018" s="1">
        <v>1186</v>
      </c>
      <c r="BK1018" s="1">
        <v>1537</v>
      </c>
      <c r="BL1018" s="1">
        <v>1806</v>
      </c>
      <c r="BM1018" s="3"/>
      <c r="BN1018" s="3"/>
      <c r="BO1018" s="3"/>
      <c r="BP1018">
        <v>249</v>
      </c>
      <c r="BQ1018">
        <v>249</v>
      </c>
      <c r="BR1018">
        <v>265</v>
      </c>
      <c r="BS1018">
        <v>312</v>
      </c>
      <c r="BT1018">
        <v>465</v>
      </c>
      <c r="BU1018" s="3"/>
      <c r="BV1018" s="3"/>
      <c r="BW1018" s="3"/>
      <c r="BX1018">
        <v>2.62</v>
      </c>
      <c r="BY1018" t="s">
        <v>0</v>
      </c>
      <c r="BZ1018">
        <v>8.77</v>
      </c>
      <c r="CA1018">
        <v>3.72</v>
      </c>
      <c r="CB1018">
        <v>6.81</v>
      </c>
      <c r="CC1018" s="3"/>
      <c r="CD1018" s="3"/>
      <c r="CE1018" s="3"/>
      <c r="CF1018">
        <v>2.83</v>
      </c>
      <c r="CG1018" t="s">
        <v>0</v>
      </c>
      <c r="CH1018">
        <v>17.59</v>
      </c>
      <c r="CI1018">
        <v>10.18</v>
      </c>
      <c r="CJ1018">
        <v>19.13</v>
      </c>
      <c r="CK1018" s="3"/>
      <c r="CL1018" s="3"/>
      <c r="CM1018" s="3"/>
      <c r="CN1018">
        <v>63</v>
      </c>
      <c r="CO1018">
        <v>207</v>
      </c>
      <c r="CP1018">
        <v>486</v>
      </c>
      <c r="CQ1018">
        <v>310</v>
      </c>
      <c r="CR1018">
        <v>695</v>
      </c>
      <c r="CS1018" s="3"/>
      <c r="CT1018" s="3"/>
      <c r="CU1018" s="3"/>
      <c r="CV1018" s="3"/>
      <c r="CW1018" s="3"/>
      <c r="CX1018" s="3"/>
      <c r="CY1018">
        <v>10.42</v>
      </c>
      <c r="CZ1018">
        <v>7.84</v>
      </c>
      <c r="DA1018" s="3"/>
      <c r="DB1018" s="3"/>
      <c r="DC1018" s="3"/>
      <c r="DD1018" s="3"/>
      <c r="DE1018" s="3"/>
      <c r="DF1018" s="3"/>
      <c r="DG1018">
        <v>0.97</v>
      </c>
      <c r="DH1018">
        <v>1.39</v>
      </c>
      <c r="DI1018" s="3"/>
      <c r="DJ1018" s="3"/>
      <c r="DK1018" s="3"/>
      <c r="DL1018" s="6">
        <f>(CM1018*3+CL1018*2+CK1018)/6</f>
        <v>0</v>
      </c>
      <c r="DM1018" t="e">
        <f>BH1018+(BH1018*(CG1018-8.25)/8.25)</f>
        <v>#VALUE!</v>
      </c>
      <c r="DN1018">
        <f>BI1018+(BI1018*(CH1018-8.25)/8.25)</f>
        <v>1976.4763636363637</v>
      </c>
      <c r="DO1018">
        <f>BJ1018+(BJ1018*(CI1018-8.25)/8.25)</f>
        <v>1463.4521212121213</v>
      </c>
      <c r="DP1018">
        <f>BK1018+(BK1018*(CJ1018-8.25)/8.25)</f>
        <v>3563.9769696969697</v>
      </c>
      <c r="DQ1018">
        <f>BL1018+(BL1018*(CK1018-8.25)/8.25)</f>
        <v>0</v>
      </c>
      <c r="DR1018">
        <f>BM1018+(BM1018*(CL1018-8.25)/8.25)</f>
        <v>0</v>
      </c>
      <c r="DS1018">
        <f>BN1018+(BN1018*(CM1018-8.25)/8.25)</f>
        <v>0</v>
      </c>
      <c r="DT1018" s="8" t="e">
        <f>DM1018*10^8/$I1018</f>
        <v>#VALUE!</v>
      </c>
      <c r="DU1018" s="8">
        <f>DN1018*10^8/$I1018</f>
        <v>4278.4741894009849</v>
      </c>
      <c r="DV1018" s="8">
        <f>DO1018*10^8/$I1018</f>
        <v>3167.9317006910369</v>
      </c>
      <c r="DW1018" s="8">
        <f>DP1018*10^8/$I1018</f>
        <v>7714.9333819574331</v>
      </c>
      <c r="DX1018" s="8">
        <f>DQ1018*10^8/$I1018</f>
        <v>0</v>
      </c>
      <c r="DY1018" s="8">
        <f>DR1018*10^8/$I1018</f>
        <v>0</v>
      </c>
      <c r="DZ1018" s="8">
        <f>DS1018*10^8/$I1018</f>
        <v>0</v>
      </c>
      <c r="EA1018" s="8" t="e">
        <f>DT1018*10^8/$I1018</f>
        <v>#VALUE!</v>
      </c>
      <c r="EB1018" s="8">
        <f>DZ1018*0.8</f>
        <v>0</v>
      </c>
      <c r="EC1018" s="10">
        <f>G1018-E1018</f>
        <v>3040</v>
      </c>
      <c r="ED1018" s="4">
        <f>EC1018/E1018*100</f>
        <v>56.71641791044776</v>
      </c>
      <c r="EE1018" s="4">
        <f>DY1018-G1018</f>
        <v>-8400</v>
      </c>
      <c r="EF1018" s="12">
        <f>EE1018/G1018</f>
        <v>-1</v>
      </c>
      <c r="EG1018" s="4">
        <f>G1018-F1018</f>
        <v>220</v>
      </c>
    </row>
    <row r="1019" spans="1:137" x14ac:dyDescent="0.3">
      <c r="A1019">
        <v>1018</v>
      </c>
      <c r="B1019" t="s">
        <v>6054</v>
      </c>
      <c r="C1019" t="s">
        <v>3297</v>
      </c>
      <c r="D1019" t="str">
        <f>VLOOKUP(C1019,Sheet1!$A$2:$B$3197,2,FALSE)</f>
        <v>전기제품</v>
      </c>
      <c r="E1019">
        <v>182900</v>
      </c>
      <c r="F1019">
        <v>169200</v>
      </c>
      <c r="G1019" s="7">
        <v>179600</v>
      </c>
      <c r="H1019" t="s">
        <v>960</v>
      </c>
      <c r="I1019" s="7">
        <f>VALUE(LEFT(H1019,FIND("/",H1019)-1)) + VALUE(MID(H1019,FIND("/",H1019)+1,LEN(H1019)))</f>
        <v>21919466</v>
      </c>
      <c r="J1019" s="1">
        <v>80474</v>
      </c>
      <c r="K1019" s="1">
        <f>G1019*I1019/(10^8)</f>
        <v>39367.360935999997</v>
      </c>
      <c r="L1019">
        <v>998</v>
      </c>
      <c r="M1019" s="1">
        <v>2899</v>
      </c>
      <c r="N1019" s="1">
        <v>5892</v>
      </c>
      <c r="O1019" s="1">
        <v>6161</v>
      </c>
      <c r="P1019" s="1">
        <v>8547</v>
      </c>
      <c r="Q1019" s="1">
        <v>13329</v>
      </c>
      <c r="R1019" s="1">
        <v>20707</v>
      </c>
      <c r="S1019" s="1">
        <v>29848</v>
      </c>
      <c r="T1019">
        <v>94</v>
      </c>
      <c r="U1019">
        <v>223</v>
      </c>
      <c r="V1019">
        <v>503</v>
      </c>
      <c r="W1019">
        <v>371</v>
      </c>
      <c r="X1019">
        <v>548</v>
      </c>
      <c r="Y1019">
        <v>948</v>
      </c>
      <c r="Z1019" s="1">
        <v>1520</v>
      </c>
      <c r="AA1019" s="1">
        <v>2213</v>
      </c>
      <c r="AB1019">
        <v>69</v>
      </c>
      <c r="AC1019">
        <v>152</v>
      </c>
      <c r="AD1019">
        <v>369</v>
      </c>
      <c r="AE1019">
        <v>345</v>
      </c>
      <c r="AF1019">
        <v>467</v>
      </c>
      <c r="AG1019">
        <v>776</v>
      </c>
      <c r="AH1019" s="1">
        <v>1244</v>
      </c>
      <c r="AI1019" s="1">
        <v>1806</v>
      </c>
      <c r="AJ1019" s="1">
        <v>2292</v>
      </c>
      <c r="AK1019" s="1">
        <v>2963</v>
      </c>
      <c r="AL1019" s="1">
        <v>4645</v>
      </c>
      <c r="AM1019" s="1">
        <v>6504</v>
      </c>
      <c r="AN1019" s="1">
        <v>7990</v>
      </c>
      <c r="AO1019" s="1">
        <v>10126</v>
      </c>
      <c r="AP1019" s="1">
        <v>12908</v>
      </c>
      <c r="AQ1019" s="1">
        <v>15893</v>
      </c>
      <c r="AR1019" s="1">
        <v>1299</v>
      </c>
      <c r="AS1019" s="1">
        <v>1811</v>
      </c>
      <c r="AT1019" s="1">
        <v>3039</v>
      </c>
      <c r="AU1019" s="1">
        <v>2801</v>
      </c>
      <c r="AV1019" s="1">
        <v>3317</v>
      </c>
      <c r="AW1019" s="1">
        <v>4919</v>
      </c>
      <c r="AX1019" s="1">
        <v>6550</v>
      </c>
      <c r="AY1019" s="1">
        <v>7787</v>
      </c>
      <c r="AZ1019">
        <v>994</v>
      </c>
      <c r="BA1019" s="1">
        <v>1152</v>
      </c>
      <c r="BB1019" s="1">
        <v>1605</v>
      </c>
      <c r="BC1019" s="1">
        <v>3702</v>
      </c>
      <c r="BD1019" s="1">
        <v>4673</v>
      </c>
      <c r="BE1019" s="1">
        <v>5207</v>
      </c>
      <c r="BF1019" s="1">
        <v>6359</v>
      </c>
      <c r="BG1019" s="1">
        <v>8106</v>
      </c>
      <c r="BH1019">
        <v>994</v>
      </c>
      <c r="BI1019" s="1">
        <v>1152</v>
      </c>
      <c r="BJ1019" s="1">
        <v>1605</v>
      </c>
      <c r="BK1019" s="1">
        <v>3702</v>
      </c>
      <c r="BL1019" s="1">
        <v>4436</v>
      </c>
      <c r="BM1019" s="1">
        <v>5061</v>
      </c>
      <c r="BN1019" s="1">
        <v>6184</v>
      </c>
      <c r="BO1019" s="1">
        <v>7839</v>
      </c>
      <c r="BP1019">
        <v>78</v>
      </c>
      <c r="BQ1019">
        <v>78</v>
      </c>
      <c r="BR1019">
        <v>81</v>
      </c>
      <c r="BS1019">
        <v>103</v>
      </c>
      <c r="BT1019">
        <v>105</v>
      </c>
      <c r="BU1019">
        <v>106</v>
      </c>
      <c r="BV1019">
        <v>106</v>
      </c>
      <c r="BW1019">
        <v>105</v>
      </c>
      <c r="BX1019" s="3"/>
      <c r="BY1019">
        <v>5.77</v>
      </c>
      <c r="BZ1019">
        <v>9.69</v>
      </c>
      <c r="CA1019">
        <v>6.19</v>
      </c>
      <c r="CB1019">
        <v>6.44</v>
      </c>
      <c r="CC1019">
        <v>8.57</v>
      </c>
      <c r="CD1019">
        <v>10.81</v>
      </c>
      <c r="CE1019">
        <v>12.54</v>
      </c>
      <c r="CF1019" s="3"/>
      <c r="CG1019">
        <v>14.13</v>
      </c>
      <c r="CH1019">
        <v>26.73</v>
      </c>
      <c r="CI1019">
        <v>12.99</v>
      </c>
      <c r="CJ1019">
        <v>11.53</v>
      </c>
      <c r="CK1019">
        <v>16.37</v>
      </c>
      <c r="CL1019">
        <v>21.71</v>
      </c>
      <c r="CM1019">
        <v>24.65</v>
      </c>
      <c r="CN1019">
        <v>486</v>
      </c>
      <c r="CO1019">
        <v>978</v>
      </c>
      <c r="CP1019" s="1">
        <v>2345</v>
      </c>
      <c r="CQ1019" s="1">
        <v>1744</v>
      </c>
      <c r="CR1019" s="1">
        <v>2247</v>
      </c>
      <c r="CS1019" s="1">
        <v>3588</v>
      </c>
      <c r="CT1019" s="1">
        <v>5569</v>
      </c>
      <c r="CU1019" s="1">
        <v>7884</v>
      </c>
      <c r="CV1019" s="3"/>
      <c r="CW1019" s="3"/>
      <c r="CX1019" s="3"/>
      <c r="CY1019">
        <v>30.39</v>
      </c>
      <c r="CZ1019">
        <v>75.69</v>
      </c>
      <c r="DA1019">
        <v>50.06</v>
      </c>
      <c r="DB1019">
        <v>32.25</v>
      </c>
      <c r="DC1019">
        <v>22.78</v>
      </c>
      <c r="DD1019" s="3"/>
      <c r="DE1019" s="3"/>
      <c r="DF1019" s="3"/>
      <c r="DG1019">
        <v>2.9</v>
      </c>
      <c r="DH1019">
        <v>7.98</v>
      </c>
      <c r="DI1019">
        <v>7.7</v>
      </c>
      <c r="DJ1019">
        <v>6.32</v>
      </c>
      <c r="DK1019">
        <v>4.99</v>
      </c>
      <c r="DL1019" s="6">
        <f>(CM1019*3+CL1019*2+CK1019)/6</f>
        <v>22.289999999999996</v>
      </c>
      <c r="DM1019">
        <f>BH1019+(BH1019*(CG1019-8.25)/8.25)</f>
        <v>1702.4509090909091</v>
      </c>
      <c r="DN1019">
        <f>BI1019+(BI1019*(CH1019-8.25)/8.25)</f>
        <v>3732.48</v>
      </c>
      <c r="DO1019">
        <f>BJ1019+(BJ1019*(CI1019-8.25)/8.25)</f>
        <v>2527.1454545454544</v>
      </c>
      <c r="DP1019">
        <f>BK1019+(BK1019*(CJ1019-8.25)/8.25)</f>
        <v>5173.8254545454547</v>
      </c>
      <c r="DQ1019">
        <f>BL1019+(BL1019*(CK1019-8.25)/8.25)</f>
        <v>8802.0993939393957</v>
      </c>
      <c r="DR1019">
        <f>BM1019+(BM1019*(CL1019-8.25)/8.25)</f>
        <v>13318.098181818181</v>
      </c>
      <c r="DS1019">
        <f>BN1019+(BN1019*(CM1019-8.25)/8.25)</f>
        <v>18477.042424242423</v>
      </c>
      <c r="DT1019" s="8">
        <f>DM1019*10^8/$I1019</f>
        <v>7766.8448177109294</v>
      </c>
      <c r="DU1019" s="8">
        <f>DN1019*10^8/$I1019</f>
        <v>17028.152054434173</v>
      </c>
      <c r="DV1019" s="8">
        <f>DO1019*10^8/$I1019</f>
        <v>11529.229108708461</v>
      </c>
      <c r="DW1019" s="8">
        <f>DP1019*10^8/$I1019</f>
        <v>23603.793333950081</v>
      </c>
      <c r="DX1019" s="8">
        <f>DQ1019*10^8/$I1019</f>
        <v>40156.541194659556</v>
      </c>
      <c r="DY1019" s="8">
        <f>DR1019*10^8/$I1019</f>
        <v>60759.227354435461</v>
      </c>
      <c r="DZ1019" s="8">
        <f>DS1019*10^8/$I1019</f>
        <v>84295.130293057431</v>
      </c>
      <c r="EA1019" s="8">
        <f>DT1019*10^8/$I1019</f>
        <v>35433.549420003794</v>
      </c>
      <c r="EB1019" s="8">
        <f>DZ1019*0.8</f>
        <v>67436.104234445942</v>
      </c>
      <c r="EC1019" s="10">
        <f>G1019-E1019</f>
        <v>-3300</v>
      </c>
      <c r="ED1019" s="4">
        <f>EC1019/E1019*100</f>
        <v>-1.8042646254784036</v>
      </c>
      <c r="EE1019" s="4">
        <f>DY1019-G1019</f>
        <v>-118840.77264556455</v>
      </c>
      <c r="EF1019" s="12">
        <f>EE1019/G1019</f>
        <v>-0.66169695236951309</v>
      </c>
      <c r="EG1019" s="4">
        <f>G1019-F1019</f>
        <v>10400</v>
      </c>
    </row>
    <row r="1020" spans="1:137" x14ac:dyDescent="0.3">
      <c r="A1020">
        <v>1019</v>
      </c>
      <c r="B1020" t="s">
        <v>7876</v>
      </c>
      <c r="C1020" t="s">
        <v>3298</v>
      </c>
      <c r="D1020" t="str">
        <f>VLOOKUP(C1020,Sheet1!$A$2:$B$3197,2,FALSE)</f>
        <v>생물공학</v>
      </c>
      <c r="E1020">
        <v>43200</v>
      </c>
      <c r="F1020">
        <v>90200</v>
      </c>
      <c r="G1020" s="7">
        <v>86500</v>
      </c>
      <c r="H1020" t="s">
        <v>961</v>
      </c>
      <c r="I1020" s="7">
        <f>VALUE(LEFT(H1020,FIND("/",H1020)-1)) + VALUE(MID(H1020,FIND("/",H1020)+1,LEN(H1020)))</f>
        <v>9703692</v>
      </c>
      <c r="J1020" s="1">
        <v>9270</v>
      </c>
      <c r="K1020" s="1">
        <f>G1020*I1020/(10^8)</f>
        <v>8393.6935799999992</v>
      </c>
      <c r="L1020">
        <v>0</v>
      </c>
      <c r="M1020">
        <v>0</v>
      </c>
      <c r="N1020">
        <v>0</v>
      </c>
      <c r="O1020">
        <v>0</v>
      </c>
      <c r="P1020">
        <v>0</v>
      </c>
      <c r="Q1020" s="3"/>
      <c r="R1020" s="3"/>
      <c r="S1020" s="3"/>
      <c r="T1020">
        <v>-11</v>
      </c>
      <c r="U1020">
        <v>-15</v>
      </c>
      <c r="V1020">
        <v>-24</v>
      </c>
      <c r="W1020">
        <v>-35</v>
      </c>
      <c r="X1020">
        <v>-53</v>
      </c>
      <c r="Y1020" s="3"/>
      <c r="Z1020" s="3"/>
      <c r="AA1020" s="3"/>
      <c r="AB1020">
        <v>-18</v>
      </c>
      <c r="AC1020">
        <v>-54</v>
      </c>
      <c r="AD1020">
        <v>-113</v>
      </c>
      <c r="AE1020">
        <v>-25</v>
      </c>
      <c r="AF1020">
        <v>-41</v>
      </c>
      <c r="AG1020" s="3"/>
      <c r="AH1020" s="3"/>
      <c r="AI1020" s="3"/>
      <c r="AJ1020">
        <v>38</v>
      </c>
      <c r="AK1020">
        <v>50</v>
      </c>
      <c r="AL1020">
        <v>142</v>
      </c>
      <c r="AM1020">
        <v>525</v>
      </c>
      <c r="AN1020">
        <v>494</v>
      </c>
      <c r="AO1020" s="3"/>
      <c r="AP1020" s="3"/>
      <c r="AQ1020" s="3"/>
      <c r="AR1020">
        <v>40</v>
      </c>
      <c r="AS1020">
        <v>105</v>
      </c>
      <c r="AT1020">
        <v>7</v>
      </c>
      <c r="AU1020">
        <v>12</v>
      </c>
      <c r="AV1020">
        <v>21</v>
      </c>
      <c r="AW1020" s="3"/>
      <c r="AX1020" s="3"/>
      <c r="AY1020" s="3"/>
      <c r="AZ1020">
        <v>-2</v>
      </c>
      <c r="BA1020">
        <v>-55</v>
      </c>
      <c r="BB1020">
        <v>135</v>
      </c>
      <c r="BC1020">
        <v>513</v>
      </c>
      <c r="BD1020">
        <v>473</v>
      </c>
      <c r="BE1020" s="3"/>
      <c r="BF1020" s="3"/>
      <c r="BG1020" s="3"/>
      <c r="BH1020">
        <v>-2</v>
      </c>
      <c r="BI1020">
        <v>-55</v>
      </c>
      <c r="BJ1020">
        <v>135</v>
      </c>
      <c r="BK1020">
        <v>513</v>
      </c>
      <c r="BL1020">
        <v>473</v>
      </c>
      <c r="BM1020" s="3"/>
      <c r="BN1020" s="3"/>
      <c r="BO1020" s="3"/>
      <c r="BP1020">
        <v>6</v>
      </c>
      <c r="BQ1020">
        <v>28</v>
      </c>
      <c r="BR1020">
        <v>41</v>
      </c>
      <c r="BS1020">
        <v>48</v>
      </c>
      <c r="BT1020">
        <v>48</v>
      </c>
      <c r="BU1020" s="3"/>
      <c r="BV1020" s="3"/>
      <c r="BW1020" s="3"/>
      <c r="BX1020" s="3"/>
      <c r="BY1020">
        <v>-123.32</v>
      </c>
      <c r="BZ1020">
        <v>-117.69</v>
      </c>
      <c r="CA1020">
        <v>-7.47</v>
      </c>
      <c r="CB1020">
        <v>-8.1</v>
      </c>
      <c r="CC1020" s="3"/>
      <c r="CD1020" s="3"/>
      <c r="CE1020" s="3"/>
      <c r="CF1020" s="3"/>
      <c r="CG1020" t="s">
        <v>1</v>
      </c>
      <c r="CH1020">
        <v>-283.29000000000002</v>
      </c>
      <c r="CI1020">
        <v>-7.69</v>
      </c>
      <c r="CJ1020">
        <v>-8.3699999999999992</v>
      </c>
      <c r="CK1020" s="3"/>
      <c r="CL1020" s="3"/>
      <c r="CM1020" s="3"/>
      <c r="CN1020">
        <v>-278</v>
      </c>
      <c r="CO1020">
        <v>-758</v>
      </c>
      <c r="CP1020" s="1">
        <v>-1424</v>
      </c>
      <c r="CQ1020">
        <v>-266</v>
      </c>
      <c r="CR1020">
        <v>-428</v>
      </c>
      <c r="CS1020" s="3"/>
      <c r="CT1020" s="3"/>
      <c r="CU1020" s="3"/>
      <c r="CV1020" s="3"/>
      <c r="CW1020" s="3"/>
      <c r="CX1020" s="3"/>
      <c r="CY1020" t="s">
        <v>2</v>
      </c>
      <c r="CZ1020" t="s">
        <v>2</v>
      </c>
      <c r="DA1020" s="3"/>
      <c r="DB1020" s="3"/>
      <c r="DC1020" s="3"/>
      <c r="DD1020" s="3"/>
      <c r="DE1020" s="3"/>
      <c r="DF1020" s="3"/>
      <c r="DG1020">
        <v>5.12</v>
      </c>
      <c r="DH1020">
        <v>8.35</v>
      </c>
      <c r="DI1020" s="3"/>
      <c r="DJ1020" s="3"/>
      <c r="DK1020" s="3"/>
      <c r="DL1020" s="6">
        <f>(CM1020*3+CL1020*2+CK1020)/6</f>
        <v>0</v>
      </c>
      <c r="DM1020" t="e">
        <f>BH1020+(BH1020*(CG1020-8.25)/8.25)</f>
        <v>#VALUE!</v>
      </c>
      <c r="DN1020">
        <f>BI1020+(BI1020*(CH1020-8.25)/8.25)</f>
        <v>1888.6000000000001</v>
      </c>
      <c r="DO1020">
        <f>BJ1020+(BJ1020*(CI1020-8.25)/8.25)</f>
        <v>-125.83636363636367</v>
      </c>
      <c r="DP1020">
        <f>BK1020+(BK1020*(CJ1020-8.25)/8.25)</f>
        <v>-520.46181818181822</v>
      </c>
      <c r="DQ1020">
        <f>BL1020+(BL1020*(CK1020-8.25)/8.25)</f>
        <v>0</v>
      </c>
      <c r="DR1020">
        <f>BM1020+(BM1020*(CL1020-8.25)/8.25)</f>
        <v>0</v>
      </c>
      <c r="DS1020">
        <f>BN1020+(BN1020*(CM1020-8.25)/8.25)</f>
        <v>0</v>
      </c>
      <c r="DT1020" s="8" t="e">
        <f>DM1020*10^8/$I1020</f>
        <v>#VALUE!</v>
      </c>
      <c r="DU1020" s="8">
        <f>DN1020*10^8/$I1020</f>
        <v>19462.695229815621</v>
      </c>
      <c r="DV1020" s="8">
        <f>DO1020*10^8/$I1020</f>
        <v>-1296.7885175700515</v>
      </c>
      <c r="DW1020" s="8">
        <f>DP1020*10^8/$I1020</f>
        <v>-5363.5442899652853</v>
      </c>
      <c r="DX1020" s="8">
        <f>DQ1020*10^8/$I1020</f>
        <v>0</v>
      </c>
      <c r="DY1020" s="8">
        <f>DR1020*10^8/$I1020</f>
        <v>0</v>
      </c>
      <c r="DZ1020" s="8">
        <f>DS1020*10^8/$I1020</f>
        <v>0</v>
      </c>
      <c r="EA1020" s="8" t="e">
        <f>DT1020*10^8/$I1020</f>
        <v>#VALUE!</v>
      </c>
      <c r="EB1020" s="8">
        <f>DZ1020*0.8</f>
        <v>0</v>
      </c>
      <c r="EC1020" s="10">
        <f>G1020-E1020</f>
        <v>43300</v>
      </c>
      <c r="ED1020" s="4">
        <f>EC1020/E1020*100</f>
        <v>100.2314814814815</v>
      </c>
      <c r="EE1020" s="4">
        <f>DY1020-G1020</f>
        <v>-86500</v>
      </c>
      <c r="EF1020" s="12">
        <f>EE1020/G1020</f>
        <v>-1</v>
      </c>
      <c r="EG1020" s="4">
        <f>G1020-F1020</f>
        <v>-3700</v>
      </c>
    </row>
    <row r="1021" spans="1:137" x14ac:dyDescent="0.3">
      <c r="A1021">
        <v>1020</v>
      </c>
      <c r="B1021" t="s">
        <v>6039</v>
      </c>
      <c r="C1021" t="s">
        <v>3299</v>
      </c>
      <c r="D1021" t="str">
        <f>VLOOKUP(C1021,Sheet1!$A$2:$B$3197,2,FALSE)</f>
        <v>디스플레이장비및부품</v>
      </c>
      <c r="E1021">
        <v>188600</v>
      </c>
      <c r="F1021">
        <v>162800</v>
      </c>
      <c r="G1021" s="7">
        <v>169800</v>
      </c>
      <c r="H1021" t="s">
        <v>962</v>
      </c>
      <c r="I1021" s="7">
        <f>VALUE(LEFT(H1021,FIND("/",H1021)-1)) + VALUE(MID(H1021,FIND("/",H1021)+1,LEN(H1021)))</f>
        <v>10000000</v>
      </c>
      <c r="J1021">
        <v>0</v>
      </c>
      <c r="K1021" s="1">
        <f>G1021*I1021/(10^8)</f>
        <v>16980</v>
      </c>
      <c r="L1021">
        <v>720</v>
      </c>
      <c r="M1021">
        <v>875</v>
      </c>
      <c r="N1021" s="1">
        <v>1201</v>
      </c>
      <c r="O1021" s="1">
        <v>1353</v>
      </c>
      <c r="P1021" s="1">
        <v>1555</v>
      </c>
      <c r="Q1021" s="1">
        <v>2472</v>
      </c>
      <c r="R1021" s="1">
        <v>3591</v>
      </c>
      <c r="S1021" s="1">
        <v>5169</v>
      </c>
      <c r="T1021">
        <v>149</v>
      </c>
      <c r="U1021">
        <v>180</v>
      </c>
      <c r="V1021">
        <v>270</v>
      </c>
      <c r="W1021">
        <v>272</v>
      </c>
      <c r="X1021">
        <v>301</v>
      </c>
      <c r="Y1021">
        <v>487</v>
      </c>
      <c r="Z1021">
        <v>726</v>
      </c>
      <c r="AA1021" s="1">
        <v>1065</v>
      </c>
      <c r="AB1021">
        <v>126</v>
      </c>
      <c r="AC1021">
        <v>148</v>
      </c>
      <c r="AD1021">
        <v>226</v>
      </c>
      <c r="AE1021">
        <v>231</v>
      </c>
      <c r="AF1021">
        <v>274</v>
      </c>
      <c r="AG1021">
        <v>415</v>
      </c>
      <c r="AH1021">
        <v>602</v>
      </c>
      <c r="AI1021">
        <v>858</v>
      </c>
      <c r="AJ1021">
        <v>825</v>
      </c>
      <c r="AK1021" s="1">
        <v>1017</v>
      </c>
      <c r="AL1021" s="1">
        <v>1347</v>
      </c>
      <c r="AM1021" s="1">
        <v>2352</v>
      </c>
      <c r="AN1021" s="1">
        <v>2607</v>
      </c>
      <c r="AO1021" s="1">
        <v>3255</v>
      </c>
      <c r="AP1021" s="1">
        <v>4070</v>
      </c>
      <c r="AQ1021" s="1">
        <v>5002</v>
      </c>
      <c r="AR1021">
        <v>206</v>
      </c>
      <c r="AS1021">
        <v>248</v>
      </c>
      <c r="AT1021">
        <v>271</v>
      </c>
      <c r="AU1021">
        <v>246</v>
      </c>
      <c r="AV1021">
        <v>362</v>
      </c>
      <c r="AW1021">
        <v>588</v>
      </c>
      <c r="AX1021">
        <v>835</v>
      </c>
      <c r="AY1021">
        <v>977</v>
      </c>
      <c r="AZ1021">
        <v>619</v>
      </c>
      <c r="BA1021">
        <v>770</v>
      </c>
      <c r="BB1021" s="1">
        <v>1076</v>
      </c>
      <c r="BC1021" s="1">
        <v>2106</v>
      </c>
      <c r="BD1021" s="1">
        <v>2246</v>
      </c>
      <c r="BE1021" s="1">
        <v>2667</v>
      </c>
      <c r="BF1021" s="1">
        <v>3235</v>
      </c>
      <c r="BG1021" s="1">
        <v>4025</v>
      </c>
      <c r="BH1021">
        <v>619</v>
      </c>
      <c r="BI1021">
        <v>770</v>
      </c>
      <c r="BJ1021" s="1">
        <v>1076</v>
      </c>
      <c r="BK1021" s="1">
        <v>2106</v>
      </c>
      <c r="BL1021" s="1">
        <v>2245</v>
      </c>
      <c r="BM1021" s="1">
        <v>2666</v>
      </c>
      <c r="BN1021" s="1">
        <v>3233</v>
      </c>
      <c r="BO1021" s="1">
        <v>4019</v>
      </c>
      <c r="BP1021">
        <v>11</v>
      </c>
      <c r="BQ1021">
        <v>11</v>
      </c>
      <c r="BR1021">
        <v>40</v>
      </c>
      <c r="BS1021">
        <v>51</v>
      </c>
      <c r="BT1021">
        <v>51</v>
      </c>
      <c r="BU1021">
        <v>51</v>
      </c>
      <c r="BV1021">
        <v>51</v>
      </c>
      <c r="BW1021">
        <v>51</v>
      </c>
      <c r="BX1021" t="s">
        <v>0</v>
      </c>
      <c r="BY1021">
        <v>16.09</v>
      </c>
      <c r="BZ1021">
        <v>19.149999999999999</v>
      </c>
      <c r="CA1021">
        <v>12.46</v>
      </c>
      <c r="CB1021">
        <v>11.04</v>
      </c>
      <c r="CC1021">
        <v>14.17</v>
      </c>
      <c r="CD1021">
        <v>16.43</v>
      </c>
      <c r="CE1021">
        <v>18.920000000000002</v>
      </c>
      <c r="CF1021" t="s">
        <v>0</v>
      </c>
      <c r="CG1021">
        <v>21.35</v>
      </c>
      <c r="CH1021">
        <v>24.53</v>
      </c>
      <c r="CI1021">
        <v>14.49</v>
      </c>
      <c r="CJ1021">
        <v>12.57</v>
      </c>
      <c r="CK1021">
        <v>16.82</v>
      </c>
      <c r="CL1021">
        <v>20.420000000000002</v>
      </c>
      <c r="CM1021">
        <v>23.6</v>
      </c>
      <c r="CN1021" s="1">
        <v>1588</v>
      </c>
      <c r="CO1021" s="1">
        <v>1853</v>
      </c>
      <c r="CP1021" s="1">
        <v>2829</v>
      </c>
      <c r="CQ1021" s="1">
        <v>2344</v>
      </c>
      <c r="CR1021" s="1">
        <v>2734</v>
      </c>
      <c r="CS1021" s="1">
        <v>4130</v>
      </c>
      <c r="CT1021" s="1">
        <v>6021</v>
      </c>
      <c r="CU1021" s="1">
        <v>8557</v>
      </c>
      <c r="CV1021" s="3"/>
      <c r="CW1021" s="3"/>
      <c r="CX1021" s="3"/>
      <c r="CY1021">
        <v>26.28</v>
      </c>
      <c r="CZ1021">
        <v>66.7</v>
      </c>
      <c r="DA1021">
        <v>41.11</v>
      </c>
      <c r="DB1021">
        <v>28.2</v>
      </c>
      <c r="DC1021">
        <v>19.84</v>
      </c>
      <c r="DD1021" s="3"/>
      <c r="DE1021" s="3"/>
      <c r="DF1021" s="3"/>
      <c r="DG1021">
        <v>2.93</v>
      </c>
      <c r="DH1021">
        <v>7.79</v>
      </c>
      <c r="DI1021">
        <v>6.15</v>
      </c>
      <c r="DJ1021">
        <v>5.0999999999999996</v>
      </c>
      <c r="DK1021">
        <v>4.13</v>
      </c>
      <c r="DL1021" s="6">
        <f>(CM1021*3+CL1021*2+CK1021)/6</f>
        <v>21.41</v>
      </c>
      <c r="DM1021">
        <f>BH1021+(BH1021*(CG1021-8.25)/8.25)</f>
        <v>1601.8969696969698</v>
      </c>
      <c r="DN1021">
        <f>BI1021+(BI1021*(CH1021-8.25)/8.25)</f>
        <v>2289.4666666666667</v>
      </c>
      <c r="DO1021">
        <f>BJ1021+(BJ1021*(CI1021-8.25)/8.25)</f>
        <v>1889.8472727272729</v>
      </c>
      <c r="DP1021">
        <f>BK1021+(BK1021*(CJ1021-8.25)/8.25)</f>
        <v>3208.778181818182</v>
      </c>
      <c r="DQ1021">
        <f>BL1021+(BL1021*(CK1021-8.25)/8.25)</f>
        <v>4577.0787878787887</v>
      </c>
      <c r="DR1021">
        <f>BM1021+(BM1021*(CL1021-8.25)/8.25)</f>
        <v>6598.7539393939405</v>
      </c>
      <c r="DS1021">
        <f>BN1021+(BN1021*(CM1021-8.25)/8.25)</f>
        <v>9248.3393939393936</v>
      </c>
      <c r="DT1021" s="8">
        <f>DM1021*10^8/$I1021</f>
        <v>16018.9696969697</v>
      </c>
      <c r="DU1021" s="8">
        <f>DN1021*10^8/$I1021</f>
        <v>22894.666666666664</v>
      </c>
      <c r="DV1021" s="8">
        <f>DO1021*10^8/$I1021</f>
        <v>18898.472727272729</v>
      </c>
      <c r="DW1021" s="8">
        <f>DP1021*10^8/$I1021</f>
        <v>32087.781818181818</v>
      </c>
      <c r="DX1021" s="8">
        <f>DQ1021*10^8/$I1021</f>
        <v>45770.787878787887</v>
      </c>
      <c r="DY1021" s="8">
        <f>DR1021*10^8/$I1021</f>
        <v>65987.539393939398</v>
      </c>
      <c r="DZ1021" s="8">
        <f>DS1021*10^8/$I1021</f>
        <v>92483.393939393936</v>
      </c>
      <c r="EA1021" s="8">
        <f>DT1021*10^8/$I1021</f>
        <v>160189.69696969699</v>
      </c>
      <c r="EB1021" s="8">
        <f>DZ1021*0.8</f>
        <v>73986.715151515149</v>
      </c>
      <c r="EC1021" s="10">
        <f>G1021-E1021</f>
        <v>-18800</v>
      </c>
      <c r="ED1021" s="4">
        <f>EC1021/E1021*100</f>
        <v>-9.9681866383881221</v>
      </c>
      <c r="EE1021" s="4">
        <f>DY1021-G1021</f>
        <v>-103812.4606060606</v>
      </c>
      <c r="EF1021" s="12">
        <f>EE1021/G1021</f>
        <v>-0.61138080451154653</v>
      </c>
      <c r="EG1021" s="4">
        <f>G1021-F1021</f>
        <v>7000</v>
      </c>
    </row>
    <row r="1022" spans="1:137" x14ac:dyDescent="0.3">
      <c r="A1022">
        <v>1021</v>
      </c>
      <c r="B1022" t="s">
        <v>7470</v>
      </c>
      <c r="C1022" t="s">
        <v>3300</v>
      </c>
      <c r="D1022" t="str">
        <f>VLOOKUP(C1022,Sheet1!$A$2:$B$3197,2,FALSE)</f>
        <v>건강관리장비와용품</v>
      </c>
      <c r="E1022">
        <v>16400</v>
      </c>
      <c r="F1022">
        <v>14000</v>
      </c>
      <c r="G1022" s="7">
        <v>14500</v>
      </c>
      <c r="H1022" t="s">
        <v>963</v>
      </c>
      <c r="I1022" s="7">
        <f>VALUE(LEFT(H1022,FIND("/",H1022)-1)) + VALUE(MID(H1022,FIND("/",H1022)+1,LEN(H1022)))</f>
        <v>5568687</v>
      </c>
      <c r="J1022" s="1">
        <v>9000</v>
      </c>
      <c r="K1022" s="1">
        <f>G1022*I1022/(10^8)</f>
        <v>807.45961499999999</v>
      </c>
      <c r="L1022">
        <v>1</v>
      </c>
      <c r="M1022">
        <v>2</v>
      </c>
      <c r="N1022">
        <v>5</v>
      </c>
      <c r="O1022">
        <v>7</v>
      </c>
      <c r="P1022">
        <v>6</v>
      </c>
      <c r="Q1022" s="3"/>
      <c r="R1022" s="3"/>
      <c r="S1022" s="3"/>
      <c r="T1022">
        <v>-18</v>
      </c>
      <c r="U1022">
        <v>-26</v>
      </c>
      <c r="V1022">
        <v>-26</v>
      </c>
      <c r="W1022">
        <v>-39</v>
      </c>
      <c r="X1022">
        <v>-37</v>
      </c>
      <c r="Y1022" s="3"/>
      <c r="Z1022" s="3"/>
      <c r="AA1022" s="3"/>
      <c r="AB1022">
        <v>-8</v>
      </c>
      <c r="AC1022">
        <v>-30</v>
      </c>
      <c r="AD1022">
        <v>-26</v>
      </c>
      <c r="AE1022">
        <v>-40</v>
      </c>
      <c r="AF1022">
        <v>-30</v>
      </c>
      <c r="AG1022" s="3"/>
      <c r="AH1022" s="3"/>
      <c r="AI1022" s="3"/>
      <c r="AJ1022">
        <v>70</v>
      </c>
      <c r="AK1022">
        <v>42</v>
      </c>
      <c r="AL1022">
        <v>112</v>
      </c>
      <c r="AM1022">
        <v>172</v>
      </c>
      <c r="AN1022">
        <v>174</v>
      </c>
      <c r="AO1022" s="3"/>
      <c r="AP1022" s="3"/>
      <c r="AQ1022" s="3"/>
      <c r="AR1022">
        <v>10</v>
      </c>
      <c r="AS1022">
        <v>11</v>
      </c>
      <c r="AT1022">
        <v>17</v>
      </c>
      <c r="AU1022">
        <v>21</v>
      </c>
      <c r="AV1022">
        <v>43</v>
      </c>
      <c r="AW1022" s="3"/>
      <c r="AX1022" s="3"/>
      <c r="AY1022" s="3"/>
      <c r="AZ1022">
        <v>61</v>
      </c>
      <c r="BA1022">
        <v>31</v>
      </c>
      <c r="BB1022">
        <v>95</v>
      </c>
      <c r="BC1022">
        <v>151</v>
      </c>
      <c r="BD1022">
        <v>130</v>
      </c>
      <c r="BE1022" s="3"/>
      <c r="BF1022" s="3"/>
      <c r="BG1022" s="3"/>
      <c r="BH1022">
        <v>61</v>
      </c>
      <c r="BI1022">
        <v>31</v>
      </c>
      <c r="BJ1022">
        <v>95</v>
      </c>
      <c r="BK1022">
        <v>151</v>
      </c>
      <c r="BL1022">
        <v>129</v>
      </c>
      <c r="BM1022" s="3"/>
      <c r="BN1022" s="3"/>
      <c r="BO1022" s="3"/>
      <c r="BP1022">
        <v>6</v>
      </c>
      <c r="BQ1022">
        <v>19</v>
      </c>
      <c r="BR1022">
        <v>22</v>
      </c>
      <c r="BS1022">
        <v>25</v>
      </c>
      <c r="BT1022">
        <v>25</v>
      </c>
      <c r="BU1022" s="3"/>
      <c r="BV1022" s="3"/>
      <c r="BW1022" s="3"/>
      <c r="BX1022">
        <v>-10.27</v>
      </c>
      <c r="BY1022">
        <v>-53.61</v>
      </c>
      <c r="BZ1022">
        <v>-33.479999999999997</v>
      </c>
      <c r="CA1022">
        <v>-28.08</v>
      </c>
      <c r="CB1022">
        <v>-17.559999999999999</v>
      </c>
      <c r="CC1022" s="3"/>
      <c r="CD1022" s="3"/>
      <c r="CE1022" s="3"/>
      <c r="CF1022" t="s">
        <v>1</v>
      </c>
      <c r="CG1022">
        <v>-65.69</v>
      </c>
      <c r="CH1022">
        <v>-40.82</v>
      </c>
      <c r="CI1022">
        <v>-32.43</v>
      </c>
      <c r="CJ1022">
        <v>-21.75</v>
      </c>
      <c r="CK1022" s="3"/>
      <c r="CL1022" s="3"/>
      <c r="CM1022" s="3"/>
      <c r="CN1022">
        <v>-250</v>
      </c>
      <c r="CO1022">
        <v>-813</v>
      </c>
      <c r="CP1022">
        <v>-648</v>
      </c>
      <c r="CQ1022">
        <v>-825</v>
      </c>
      <c r="CR1022">
        <v>-623</v>
      </c>
      <c r="CS1022" s="3"/>
      <c r="CT1022" s="3"/>
      <c r="CU1022" s="3"/>
      <c r="CV1022" s="3"/>
      <c r="CW1022" s="3"/>
      <c r="CX1022" s="3"/>
      <c r="CY1022" t="s">
        <v>2</v>
      </c>
      <c r="CZ1022" t="s">
        <v>2</v>
      </c>
      <c r="DA1022" s="3"/>
      <c r="DB1022" s="3"/>
      <c r="DC1022" s="3"/>
      <c r="DD1022" s="3"/>
      <c r="DE1022" s="3"/>
      <c r="DF1022" s="3"/>
      <c r="DG1022">
        <v>4.4800000000000004</v>
      </c>
      <c r="DH1022">
        <v>6.26</v>
      </c>
      <c r="DI1022" s="3"/>
      <c r="DJ1022" s="3"/>
      <c r="DK1022" s="3"/>
      <c r="DL1022" s="6">
        <f>(CM1022*3+CL1022*2+CK1022)/6</f>
        <v>0</v>
      </c>
      <c r="DM1022">
        <f>BH1022+(BH1022*(CG1022-8.25)/8.25)</f>
        <v>-485.70787878787883</v>
      </c>
      <c r="DN1022">
        <f>BI1022+(BI1022*(CH1022-8.25)/8.25)</f>
        <v>-153.38424242424244</v>
      </c>
      <c r="DO1022">
        <f>BJ1022+(BJ1022*(CI1022-8.25)/8.25)</f>
        <v>-373.43636363636364</v>
      </c>
      <c r="DP1022">
        <f>BK1022+(BK1022*(CJ1022-8.25)/8.25)</f>
        <v>-398.09090909090912</v>
      </c>
      <c r="DQ1022">
        <f>BL1022+(BL1022*(CK1022-8.25)/8.25)</f>
        <v>0</v>
      </c>
      <c r="DR1022">
        <f>BM1022+(BM1022*(CL1022-8.25)/8.25)</f>
        <v>0</v>
      </c>
      <c r="DS1022">
        <f>BN1022+(BN1022*(CM1022-8.25)/8.25)</f>
        <v>0</v>
      </c>
      <c r="DT1022" s="8">
        <f>DM1022*10^8/$I1022</f>
        <v>-8722.1256786003378</v>
      </c>
      <c r="DU1022" s="8">
        <f>DN1022*10^8/$I1022</f>
        <v>-2754.4058846231155</v>
      </c>
      <c r="DV1022" s="8">
        <f>DO1022*10^8/$I1022</f>
        <v>-6706.0038324359693</v>
      </c>
      <c r="DW1022" s="8">
        <f>DP1022*10^8/$I1022</f>
        <v>-7148.7391747984602</v>
      </c>
      <c r="DX1022" s="8">
        <f>DQ1022*10^8/$I1022</f>
        <v>0</v>
      </c>
      <c r="DY1022" s="8">
        <f>DR1022*10^8/$I1022</f>
        <v>0</v>
      </c>
      <c r="DZ1022" s="8">
        <f>DS1022*10^8/$I1022</f>
        <v>0</v>
      </c>
      <c r="EA1022" s="8">
        <f>DT1022*10^8/$I1022</f>
        <v>-156628.04676578767</v>
      </c>
      <c r="EB1022" s="8">
        <f>DZ1022*0.8</f>
        <v>0</v>
      </c>
      <c r="EC1022" s="10">
        <f>G1022-E1022</f>
        <v>-1900</v>
      </c>
      <c r="ED1022" s="4">
        <f>EC1022/E1022*100</f>
        <v>-11.585365853658537</v>
      </c>
      <c r="EE1022" s="4">
        <f>DY1022-G1022</f>
        <v>-14500</v>
      </c>
      <c r="EF1022" s="12">
        <f>EE1022/G1022</f>
        <v>-1</v>
      </c>
      <c r="EG1022" s="4">
        <f>G1022-F1022</f>
        <v>500</v>
      </c>
    </row>
    <row r="1023" spans="1:137" x14ac:dyDescent="0.3">
      <c r="A1023">
        <v>1022</v>
      </c>
      <c r="B1023" t="s">
        <v>7710</v>
      </c>
      <c r="C1023" t="s">
        <v>3301</v>
      </c>
      <c r="D1023" t="str">
        <f>VLOOKUP(C1023,Sheet1!$A$2:$B$3197,2,FALSE)</f>
        <v>호텔,레스토랑,레저</v>
      </c>
      <c r="E1023">
        <v>23250</v>
      </c>
      <c r="F1023">
        <v>28300</v>
      </c>
      <c r="G1023" s="7">
        <v>28100</v>
      </c>
      <c r="H1023" t="s">
        <v>964</v>
      </c>
      <c r="I1023" s="7">
        <f>VALUE(LEFT(H1023,FIND("/",H1023)-1)) + VALUE(MID(H1023,FIND("/",H1023)+1,LEN(H1023)))</f>
        <v>4765650</v>
      </c>
      <c r="J1023" s="1">
        <v>1800</v>
      </c>
      <c r="K1023" s="1">
        <f>G1023*I1023/(10^8)</f>
        <v>1339.1476500000001</v>
      </c>
      <c r="L1023">
        <v>603</v>
      </c>
      <c r="M1023">
        <v>763</v>
      </c>
      <c r="N1023">
        <v>928</v>
      </c>
      <c r="O1023">
        <v>768</v>
      </c>
      <c r="P1023">
        <v>200</v>
      </c>
      <c r="Q1023" s="3"/>
      <c r="R1023" s="3"/>
      <c r="S1023" s="3"/>
      <c r="T1023">
        <v>54</v>
      </c>
      <c r="U1023">
        <v>125</v>
      </c>
      <c r="V1023">
        <v>35</v>
      </c>
      <c r="W1023">
        <v>-21</v>
      </c>
      <c r="X1023">
        <v>-63</v>
      </c>
      <c r="Y1023" s="3"/>
      <c r="Z1023" s="3"/>
      <c r="AA1023" s="3"/>
      <c r="AB1023">
        <v>41</v>
      </c>
      <c r="AC1023">
        <v>104</v>
      </c>
      <c r="AD1023">
        <v>45</v>
      </c>
      <c r="AE1023">
        <v>-17</v>
      </c>
      <c r="AF1023">
        <v>-59</v>
      </c>
      <c r="AG1023" s="3"/>
      <c r="AH1023" s="3"/>
      <c r="AI1023" s="3"/>
      <c r="AJ1023">
        <v>869</v>
      </c>
      <c r="AK1023" s="1">
        <v>1003</v>
      </c>
      <c r="AL1023">
        <v>985</v>
      </c>
      <c r="AM1023" s="1">
        <v>1150</v>
      </c>
      <c r="AN1023">
        <v>796</v>
      </c>
      <c r="AO1023" s="3"/>
      <c r="AP1023" s="3"/>
      <c r="AQ1023" s="3"/>
      <c r="AR1023">
        <v>631</v>
      </c>
      <c r="AS1023">
        <v>647</v>
      </c>
      <c r="AT1023">
        <v>583</v>
      </c>
      <c r="AU1023">
        <v>588</v>
      </c>
      <c r="AV1023">
        <v>302</v>
      </c>
      <c r="AW1023" s="3"/>
      <c r="AX1023" s="3"/>
      <c r="AY1023" s="3"/>
      <c r="AZ1023">
        <v>239</v>
      </c>
      <c r="BA1023">
        <v>357</v>
      </c>
      <c r="BB1023">
        <v>402</v>
      </c>
      <c r="BC1023">
        <v>562</v>
      </c>
      <c r="BD1023">
        <v>494</v>
      </c>
      <c r="BE1023" s="3"/>
      <c r="BF1023" s="3"/>
      <c r="BG1023" s="3"/>
      <c r="BH1023">
        <v>239</v>
      </c>
      <c r="BI1023">
        <v>357</v>
      </c>
      <c r="BJ1023">
        <v>402</v>
      </c>
      <c r="BK1023">
        <v>562</v>
      </c>
      <c r="BL1023">
        <v>494</v>
      </c>
      <c r="BM1023" s="3"/>
      <c r="BN1023" s="3"/>
      <c r="BO1023" s="3"/>
      <c r="BP1023">
        <v>20</v>
      </c>
      <c r="BQ1023">
        <v>20</v>
      </c>
      <c r="BR1023">
        <v>20</v>
      </c>
      <c r="BS1023">
        <v>24</v>
      </c>
      <c r="BT1023">
        <v>24</v>
      </c>
      <c r="BU1023" s="3"/>
      <c r="BV1023" s="3"/>
      <c r="BW1023" s="3"/>
      <c r="BX1023">
        <v>5.01</v>
      </c>
      <c r="BY1023">
        <v>11.15</v>
      </c>
      <c r="BZ1023">
        <v>4.51</v>
      </c>
      <c r="CA1023">
        <v>-1.55</v>
      </c>
      <c r="CB1023">
        <v>-6.07</v>
      </c>
      <c r="CC1023" s="3"/>
      <c r="CD1023" s="3"/>
      <c r="CE1023" s="3"/>
      <c r="CF1023">
        <v>18.7</v>
      </c>
      <c r="CG1023">
        <v>35.06</v>
      </c>
      <c r="CH1023">
        <v>11.83</v>
      </c>
      <c r="CI1023">
        <v>-3.44</v>
      </c>
      <c r="CJ1023">
        <v>-11.18</v>
      </c>
      <c r="CK1023" s="3"/>
      <c r="CL1023" s="3"/>
      <c r="CM1023" s="3"/>
      <c r="CN1023" s="1">
        <v>1024</v>
      </c>
      <c r="CO1023" s="1">
        <v>2609</v>
      </c>
      <c r="CP1023" s="1">
        <v>1122</v>
      </c>
      <c r="CQ1023">
        <v>-351</v>
      </c>
      <c r="CR1023" s="1">
        <v>-1238</v>
      </c>
      <c r="CS1023" s="3"/>
      <c r="CT1023" s="3"/>
      <c r="CU1023" s="3"/>
      <c r="CV1023" s="3"/>
      <c r="CW1023" s="3"/>
      <c r="CX1023" s="3"/>
      <c r="CY1023" t="s">
        <v>2</v>
      </c>
      <c r="CZ1023" t="s">
        <v>2</v>
      </c>
      <c r="DA1023" s="3"/>
      <c r="DB1023" s="3"/>
      <c r="DC1023" s="3"/>
      <c r="DD1023" s="3"/>
      <c r="DE1023" s="3"/>
      <c r="DF1023" s="3"/>
      <c r="DG1023">
        <v>1.31</v>
      </c>
      <c r="DH1023">
        <v>2.2999999999999998</v>
      </c>
      <c r="DI1023" s="3"/>
      <c r="DJ1023" s="3"/>
      <c r="DK1023" s="3"/>
      <c r="DL1023" s="6">
        <f>(CM1023*3+CL1023*2+CK1023)/6</f>
        <v>0</v>
      </c>
      <c r="DM1023">
        <f>BH1023+(BH1023*(CG1023-8.25)/8.25)</f>
        <v>1015.6775757575758</v>
      </c>
      <c r="DN1023">
        <f>BI1023+(BI1023*(CH1023-8.25)/8.25)</f>
        <v>511.9163636363636</v>
      </c>
      <c r="DO1023">
        <f>BJ1023+(BJ1023*(CI1023-8.25)/8.25)</f>
        <v>-167.62181818181818</v>
      </c>
      <c r="DP1023">
        <f>BK1023+(BK1023*(CJ1023-8.25)/8.25)</f>
        <v>-761.59515151515143</v>
      </c>
      <c r="DQ1023">
        <f>BL1023+(BL1023*(CK1023-8.25)/8.25)</f>
        <v>0</v>
      </c>
      <c r="DR1023">
        <f>BM1023+(BM1023*(CL1023-8.25)/8.25)</f>
        <v>0</v>
      </c>
      <c r="DS1023">
        <f>BN1023+(BN1023*(CM1023-8.25)/8.25)</f>
        <v>0</v>
      </c>
      <c r="DT1023" s="8">
        <f>DM1023*10^8/$I1023</f>
        <v>21312.46683574278</v>
      </c>
      <c r="DU1023" s="8">
        <f>DN1023*10^8/$I1023</f>
        <v>10741.795214427488</v>
      </c>
      <c r="DV1023" s="8">
        <f>DO1023*10^8/$I1023</f>
        <v>-3517.2918317924768</v>
      </c>
      <c r="DW1023" s="8">
        <f>DP1023*10^8/$I1023</f>
        <v>-15980.929181017309</v>
      </c>
      <c r="DX1023" s="8">
        <f>DQ1023*10^8/$I1023</f>
        <v>0</v>
      </c>
      <c r="DY1023" s="8">
        <f>DR1023*10^8/$I1023</f>
        <v>0</v>
      </c>
      <c r="DZ1023" s="8">
        <f>DS1023*10^8/$I1023</f>
        <v>0</v>
      </c>
      <c r="EA1023" s="8">
        <f>DT1023*10^8/$I1023</f>
        <v>447210.07282831892</v>
      </c>
      <c r="EB1023" s="8">
        <f>DZ1023*0.8</f>
        <v>0</v>
      </c>
      <c r="EC1023" s="10">
        <f>G1023-E1023</f>
        <v>4850</v>
      </c>
      <c r="ED1023" s="4">
        <f>EC1023/E1023*100</f>
        <v>20.86021505376344</v>
      </c>
      <c r="EE1023" s="4">
        <f>DY1023-G1023</f>
        <v>-28100</v>
      </c>
      <c r="EF1023" s="12">
        <f>EE1023/G1023</f>
        <v>-1</v>
      </c>
      <c r="EG1023" s="4">
        <f>G1023-F1023</f>
        <v>-200</v>
      </c>
    </row>
    <row r="1024" spans="1:137" x14ac:dyDescent="0.3">
      <c r="A1024">
        <v>1023</v>
      </c>
      <c r="B1024" t="s">
        <v>7784</v>
      </c>
      <c r="C1024" t="s">
        <v>3302</v>
      </c>
      <c r="D1024" t="str">
        <f>VLOOKUP(C1024,Sheet1!$A$2:$B$3197,2,FALSE)</f>
        <v>소프트웨어</v>
      </c>
      <c r="E1024">
        <v>35350</v>
      </c>
      <c r="F1024">
        <v>38950</v>
      </c>
      <c r="G1024" s="7">
        <v>37900</v>
      </c>
      <c r="H1024" t="s">
        <v>965</v>
      </c>
      <c r="I1024" s="7">
        <f>VALUE(LEFT(H1024,FIND("/",H1024)-1)) + VALUE(MID(H1024,FIND("/",H1024)+1,LEN(H1024)))</f>
        <v>13369755</v>
      </c>
      <c r="J1024" s="1">
        <v>228800</v>
      </c>
      <c r="K1024" s="1">
        <f>G1024*I1024/(10^8)</f>
        <v>5067.1371449999997</v>
      </c>
      <c r="L1024">
        <v>918</v>
      </c>
      <c r="M1024">
        <v>774</v>
      </c>
      <c r="N1024">
        <v>780</v>
      </c>
      <c r="O1024">
        <v>612</v>
      </c>
      <c r="P1024">
        <v>728</v>
      </c>
      <c r="Q1024" s="3"/>
      <c r="R1024" s="3"/>
      <c r="S1024" s="3"/>
      <c r="T1024">
        <v>35</v>
      </c>
      <c r="U1024">
        <v>38</v>
      </c>
      <c r="V1024">
        <v>59</v>
      </c>
      <c r="W1024">
        <v>93</v>
      </c>
      <c r="X1024">
        <v>143</v>
      </c>
      <c r="Y1024" s="3"/>
      <c r="Z1024" s="3"/>
      <c r="AA1024" s="3"/>
      <c r="AB1024">
        <v>-5</v>
      </c>
      <c r="AC1024">
        <v>36</v>
      </c>
      <c r="AD1024">
        <v>55</v>
      </c>
      <c r="AE1024">
        <v>93</v>
      </c>
      <c r="AF1024">
        <v>174</v>
      </c>
      <c r="AG1024" s="3"/>
      <c r="AH1024" s="3"/>
      <c r="AI1024" s="3"/>
      <c r="AJ1024">
        <v>404</v>
      </c>
      <c r="AK1024">
        <v>357</v>
      </c>
      <c r="AL1024">
        <v>371</v>
      </c>
      <c r="AM1024">
        <v>633</v>
      </c>
      <c r="AN1024">
        <v>992</v>
      </c>
      <c r="AO1024" s="3"/>
      <c r="AP1024" s="3"/>
      <c r="AQ1024" s="3"/>
      <c r="AR1024">
        <v>270</v>
      </c>
      <c r="AS1024">
        <v>192</v>
      </c>
      <c r="AT1024">
        <v>148</v>
      </c>
      <c r="AU1024">
        <v>90</v>
      </c>
      <c r="AV1024">
        <v>321</v>
      </c>
      <c r="AW1024" s="3"/>
      <c r="AX1024" s="3"/>
      <c r="AY1024" s="3"/>
      <c r="AZ1024">
        <v>135</v>
      </c>
      <c r="BA1024">
        <v>165</v>
      </c>
      <c r="BB1024">
        <v>223</v>
      </c>
      <c r="BC1024">
        <v>542</v>
      </c>
      <c r="BD1024">
        <v>671</v>
      </c>
      <c r="BE1024" s="3"/>
      <c r="BF1024" s="3"/>
      <c r="BG1024" s="3"/>
      <c r="BH1024">
        <v>129</v>
      </c>
      <c r="BI1024">
        <v>165</v>
      </c>
      <c r="BJ1024">
        <v>223</v>
      </c>
      <c r="BK1024">
        <v>542</v>
      </c>
      <c r="BL1024">
        <v>671</v>
      </c>
      <c r="BM1024" s="3"/>
      <c r="BN1024" s="3"/>
      <c r="BO1024" s="3"/>
      <c r="BP1024">
        <v>28</v>
      </c>
      <c r="BQ1024">
        <v>28</v>
      </c>
      <c r="BR1024">
        <v>28</v>
      </c>
      <c r="BS1024">
        <v>34</v>
      </c>
      <c r="BT1024">
        <v>34</v>
      </c>
      <c r="BU1024" s="3"/>
      <c r="BV1024" s="3"/>
      <c r="BW1024" s="3"/>
      <c r="BX1024">
        <v>-1.26</v>
      </c>
      <c r="BY1024">
        <v>9.51</v>
      </c>
      <c r="BZ1024">
        <v>15.1</v>
      </c>
      <c r="CA1024">
        <v>18.48</v>
      </c>
      <c r="CB1024">
        <v>21.4</v>
      </c>
      <c r="CC1024" s="3"/>
      <c r="CD1024" s="3"/>
      <c r="CE1024" s="3"/>
      <c r="CF1024">
        <v>-0.91</v>
      </c>
      <c r="CG1024">
        <v>24.05</v>
      </c>
      <c r="CH1024">
        <v>28.29</v>
      </c>
      <c r="CI1024">
        <v>24.23</v>
      </c>
      <c r="CJ1024">
        <v>28.66</v>
      </c>
      <c r="CK1024" s="3"/>
      <c r="CL1024" s="3"/>
      <c r="CM1024" s="3"/>
      <c r="CN1024">
        <v>-10</v>
      </c>
      <c r="CO1024">
        <v>301</v>
      </c>
      <c r="CP1024">
        <v>488</v>
      </c>
      <c r="CQ1024">
        <v>701</v>
      </c>
      <c r="CR1024" s="1">
        <v>1300</v>
      </c>
      <c r="CS1024" s="3"/>
      <c r="CT1024" s="3"/>
      <c r="CU1024" s="3"/>
      <c r="CV1024" t="s">
        <v>2</v>
      </c>
      <c r="CW1024">
        <v>18.12</v>
      </c>
      <c r="CX1024">
        <v>29.36</v>
      </c>
      <c r="CY1024">
        <v>30.96</v>
      </c>
      <c r="CZ1024">
        <v>27.87</v>
      </c>
      <c r="DA1024" s="3"/>
      <c r="DB1024" s="3"/>
      <c r="DC1024" s="3"/>
      <c r="DD1024">
        <v>4.5999999999999996</v>
      </c>
      <c r="DE1024">
        <v>3.57</v>
      </c>
      <c r="DF1024">
        <v>7.14</v>
      </c>
      <c r="DG1024">
        <v>5.05</v>
      </c>
      <c r="DH1024">
        <v>6.62</v>
      </c>
      <c r="DI1024" s="3"/>
      <c r="DJ1024" s="3"/>
      <c r="DK1024" s="3"/>
      <c r="DL1024" s="6">
        <f>(CM1024*3+CL1024*2+CK1024)/6</f>
        <v>0</v>
      </c>
      <c r="DM1024">
        <f>BH1024+(BH1024*(CG1024-8.25)/8.25)</f>
        <v>376.05454545454546</v>
      </c>
      <c r="DN1024">
        <f>BI1024+(BI1024*(CH1024-8.25)/8.25)</f>
        <v>565.79999999999995</v>
      </c>
      <c r="DO1024">
        <f>BJ1024+(BJ1024*(CI1024-8.25)/8.25)</f>
        <v>654.94424242424247</v>
      </c>
      <c r="DP1024">
        <f>BK1024+(BK1024*(CJ1024-8.25)/8.25)</f>
        <v>1882.8751515151514</v>
      </c>
      <c r="DQ1024">
        <f>BL1024+(BL1024*(CK1024-8.25)/8.25)</f>
        <v>0</v>
      </c>
      <c r="DR1024">
        <f>BM1024+(BM1024*(CL1024-8.25)/8.25)</f>
        <v>0</v>
      </c>
      <c r="DS1024">
        <f>BN1024+(BN1024*(CM1024-8.25)/8.25)</f>
        <v>0</v>
      </c>
      <c r="DT1024" s="8">
        <f>DM1024*10^8/$I1024</f>
        <v>2812.7257788534303</v>
      </c>
      <c r="DU1024" s="8">
        <f>DN1024*10^8/$I1024</f>
        <v>4231.9399270966442</v>
      </c>
      <c r="DV1024" s="8">
        <f>DO1024*10^8/$I1024</f>
        <v>4898.700405686136</v>
      </c>
      <c r="DW1024" s="8">
        <f>DP1024*10^8/$I1024</f>
        <v>14083.093904975456</v>
      </c>
      <c r="DX1024" s="8">
        <f>DQ1024*10^8/$I1024</f>
        <v>0</v>
      </c>
      <c r="DY1024" s="8">
        <f>DR1024*10^8/$I1024</f>
        <v>0</v>
      </c>
      <c r="DZ1024" s="8">
        <f>DS1024*10^8/$I1024</f>
        <v>0</v>
      </c>
      <c r="EA1024" s="8">
        <f>DT1024*10^8/$I1024</f>
        <v>21037.97548162573</v>
      </c>
      <c r="EB1024" s="8">
        <f>DZ1024*0.8</f>
        <v>0</v>
      </c>
      <c r="EC1024" s="10">
        <f>G1024-E1024</f>
        <v>2550</v>
      </c>
      <c r="ED1024" s="4">
        <f>EC1024/E1024*100</f>
        <v>7.2135785007072144</v>
      </c>
      <c r="EE1024" s="4">
        <f>DY1024-G1024</f>
        <v>-37900</v>
      </c>
      <c r="EF1024" s="12">
        <f>EE1024/G1024</f>
        <v>-1</v>
      </c>
      <c r="EG1024" s="4">
        <f>G1024-F1024</f>
        <v>-1050</v>
      </c>
    </row>
    <row r="1025" spans="1:137" x14ac:dyDescent="0.3">
      <c r="A1025">
        <v>1024</v>
      </c>
      <c r="B1025" t="s">
        <v>7303</v>
      </c>
      <c r="C1025" t="s">
        <v>3303</v>
      </c>
      <c r="D1025" t="str">
        <f>VLOOKUP(C1025,Sheet1!$A$2:$B$3197,2,FALSE)</f>
        <v>제약</v>
      </c>
      <c r="E1025" s="7">
        <v>13400</v>
      </c>
      <c r="F1025" s="7">
        <v>10200</v>
      </c>
      <c r="G1025" s="7">
        <v>10500</v>
      </c>
      <c r="H1025" t="s">
        <v>966</v>
      </c>
      <c r="I1025" s="7">
        <f>VALUE(LEFT(H1025,FIND("/",H1025)-1)) + VALUE(MID(H1025,FIND("/",H1025)+1,LEN(H1025)))</f>
        <v>8180000</v>
      </c>
      <c r="J1025">
        <v>0</v>
      </c>
      <c r="K1025" s="1">
        <f>G1025*I1025/(10^8)</f>
        <v>858.9</v>
      </c>
      <c r="L1025">
        <v>121</v>
      </c>
      <c r="M1025">
        <v>137</v>
      </c>
      <c r="N1025">
        <v>149</v>
      </c>
      <c r="O1025">
        <v>130</v>
      </c>
      <c r="P1025">
        <v>124</v>
      </c>
      <c r="Q1025" s="3"/>
      <c r="R1025" s="3"/>
      <c r="S1025" s="3"/>
      <c r="T1025">
        <v>21</v>
      </c>
      <c r="U1025">
        <v>30</v>
      </c>
      <c r="V1025">
        <v>35</v>
      </c>
      <c r="W1025">
        <v>14</v>
      </c>
      <c r="X1025">
        <v>-6</v>
      </c>
      <c r="Y1025" s="3"/>
      <c r="Z1025" s="3"/>
      <c r="AA1025" s="3"/>
      <c r="AB1025">
        <v>22</v>
      </c>
      <c r="AC1025">
        <v>24</v>
      </c>
      <c r="AD1025">
        <v>11</v>
      </c>
      <c r="AE1025">
        <v>16</v>
      </c>
      <c r="AF1025">
        <v>-6</v>
      </c>
      <c r="AG1025" s="3"/>
      <c r="AH1025" s="3"/>
      <c r="AI1025" s="3"/>
      <c r="AJ1025">
        <v>343</v>
      </c>
      <c r="AK1025">
        <v>368</v>
      </c>
      <c r="AL1025">
        <v>467</v>
      </c>
      <c r="AM1025">
        <v>482</v>
      </c>
      <c r="AN1025">
        <v>513</v>
      </c>
      <c r="AO1025" s="3"/>
      <c r="AP1025" s="3"/>
      <c r="AQ1025" s="3"/>
      <c r="AR1025">
        <v>183</v>
      </c>
      <c r="AS1025">
        <v>184</v>
      </c>
      <c r="AT1025">
        <v>20</v>
      </c>
      <c r="AU1025">
        <v>20</v>
      </c>
      <c r="AV1025">
        <v>67</v>
      </c>
      <c r="AW1025" s="3"/>
      <c r="AX1025" s="3"/>
      <c r="AY1025" s="3"/>
      <c r="AZ1025">
        <v>161</v>
      </c>
      <c r="BA1025">
        <v>185</v>
      </c>
      <c r="BB1025">
        <v>447</v>
      </c>
      <c r="BC1025">
        <v>463</v>
      </c>
      <c r="BD1025">
        <v>446</v>
      </c>
      <c r="BE1025" s="3"/>
      <c r="BF1025" s="3"/>
      <c r="BG1025" s="3"/>
      <c r="BH1025">
        <v>161</v>
      </c>
      <c r="BI1025">
        <v>185</v>
      </c>
      <c r="BJ1025">
        <v>447</v>
      </c>
      <c r="BK1025">
        <v>463</v>
      </c>
      <c r="BL1025">
        <v>446</v>
      </c>
      <c r="BM1025" s="3"/>
      <c r="BN1025" s="3"/>
      <c r="BO1025" s="3"/>
      <c r="BP1025">
        <v>15</v>
      </c>
      <c r="BQ1025">
        <v>15</v>
      </c>
      <c r="BR1025">
        <v>20</v>
      </c>
      <c r="BS1025">
        <v>20</v>
      </c>
      <c r="BT1025">
        <v>20</v>
      </c>
      <c r="BU1025" s="3"/>
      <c r="BV1025" s="3"/>
      <c r="BW1025" s="3"/>
      <c r="BX1025">
        <v>7.99</v>
      </c>
      <c r="BY1025">
        <v>6.81</v>
      </c>
      <c r="BZ1025">
        <v>2.71</v>
      </c>
      <c r="CA1025">
        <v>3.33</v>
      </c>
      <c r="CB1025">
        <v>-1.1100000000000001</v>
      </c>
      <c r="CC1025" s="3"/>
      <c r="CD1025" s="3"/>
      <c r="CE1025" s="3"/>
      <c r="CF1025">
        <v>14.47</v>
      </c>
      <c r="CG1025">
        <v>14.03</v>
      </c>
      <c r="CH1025">
        <v>3.58</v>
      </c>
      <c r="CI1025">
        <v>3.48</v>
      </c>
      <c r="CJ1025">
        <v>-1.22</v>
      </c>
      <c r="CK1025" s="3"/>
      <c r="CL1025" s="3"/>
      <c r="CM1025" s="3"/>
      <c r="CN1025">
        <v>342</v>
      </c>
      <c r="CO1025">
        <v>365</v>
      </c>
      <c r="CP1025">
        <v>163</v>
      </c>
      <c r="CQ1025">
        <v>193</v>
      </c>
      <c r="CR1025">
        <v>-68</v>
      </c>
      <c r="CS1025" s="3"/>
      <c r="CT1025" s="3"/>
      <c r="CU1025" s="3"/>
      <c r="CV1025" s="3"/>
      <c r="CW1025" s="3"/>
      <c r="CX1025">
        <v>91.2</v>
      </c>
      <c r="CY1025">
        <v>59.97</v>
      </c>
      <c r="CZ1025" t="s">
        <v>2</v>
      </c>
      <c r="DA1025" s="3"/>
      <c r="DB1025" s="3"/>
      <c r="DC1025" s="3"/>
      <c r="DD1025" s="3"/>
      <c r="DE1025" s="3"/>
      <c r="DF1025">
        <v>2.72</v>
      </c>
      <c r="DG1025">
        <v>2.0499999999999998</v>
      </c>
      <c r="DH1025">
        <v>2.13</v>
      </c>
      <c r="DI1025" s="3"/>
      <c r="DJ1025" s="3"/>
      <c r="DK1025" s="3"/>
      <c r="DL1025" s="6">
        <f>(CM1025*3+CL1025*2+CK1025)/6</f>
        <v>0</v>
      </c>
      <c r="DM1025">
        <f>BH1025+(BH1025*(CG1025-8.25)/8.25)</f>
        <v>273.79757575757571</v>
      </c>
      <c r="DN1025">
        <f>BI1025+(BI1025*(CH1025-8.25)/8.25)</f>
        <v>80.278787878787881</v>
      </c>
      <c r="DO1025">
        <f>BJ1025+(BJ1025*(CI1025-8.25)/8.25)</f>
        <v>188.55272727272734</v>
      </c>
      <c r="DP1025">
        <f>BK1025+(BK1025*(CJ1025-8.25)/8.25)</f>
        <v>-68.467878787878817</v>
      </c>
      <c r="DQ1025">
        <f>BL1025+(BL1025*(CK1025-8.25)/8.25)</f>
        <v>0</v>
      </c>
      <c r="DR1025">
        <f>BM1025+(BM1025*(CL1025-8.25)/8.25)</f>
        <v>0</v>
      </c>
      <c r="DS1025">
        <f>BN1025+(BN1025*(CM1025-8.25)/8.25)</f>
        <v>0</v>
      </c>
      <c r="DT1025" s="8">
        <f>DM1025*10^8/$I1025</f>
        <v>3347.1586278432242</v>
      </c>
      <c r="DU1025" s="8">
        <f>DN1025*10^8/$I1025</f>
        <v>981.40327480180781</v>
      </c>
      <c r="DV1025" s="8">
        <f>DO1025*10^8/$I1025</f>
        <v>2305.0455656812637</v>
      </c>
      <c r="DW1025" s="8">
        <f>DP1025*10^8/$I1025</f>
        <v>-837.01563310365304</v>
      </c>
      <c r="DX1025" s="8">
        <f>DQ1025*10^8/$I1025</f>
        <v>0</v>
      </c>
      <c r="DY1025" s="8">
        <f>DR1025*10^8/$I1025</f>
        <v>0</v>
      </c>
      <c r="DZ1025" s="8">
        <f>DS1025*10^8/$I1025</f>
        <v>0</v>
      </c>
      <c r="EA1025" s="8">
        <f>DT1025*10^8/$I1025</f>
        <v>40918.809631335258</v>
      </c>
      <c r="EB1025" s="8">
        <f>DZ1025*0.8</f>
        <v>0</v>
      </c>
      <c r="EC1025" s="10">
        <f>G1025-E1025</f>
        <v>-2900</v>
      </c>
      <c r="ED1025" s="4">
        <f>EC1025/E1025*100</f>
        <v>-21.641791044776117</v>
      </c>
      <c r="EE1025" s="4">
        <f>DY1025-G1025</f>
        <v>-10500</v>
      </c>
      <c r="EF1025" s="12">
        <f>EE1025/G1025</f>
        <v>-1</v>
      </c>
      <c r="EG1025" s="4">
        <f>G1025-F1025</f>
        <v>300</v>
      </c>
    </row>
    <row r="1026" spans="1:137" x14ac:dyDescent="0.3">
      <c r="A1026">
        <v>1025</v>
      </c>
      <c r="B1026" t="s">
        <v>6492</v>
      </c>
      <c r="C1026" t="s">
        <v>3304</v>
      </c>
      <c r="D1026" t="str">
        <f>VLOOKUP(C1026,Sheet1!$A$2:$B$3197,2,FALSE)</f>
        <v>창업투자</v>
      </c>
      <c r="E1026">
        <v>2060</v>
      </c>
      <c r="F1026">
        <v>2165</v>
      </c>
      <c r="G1026" s="7">
        <v>2655</v>
      </c>
      <c r="H1026" t="s">
        <v>967</v>
      </c>
      <c r="I1026" s="7">
        <f>VALUE(LEFT(H1026,FIND("/",H1026)-1)) + VALUE(MID(H1026,FIND("/",H1026)+1,LEN(H1026)))</f>
        <v>3600000</v>
      </c>
      <c r="J1026">
        <v>0</v>
      </c>
      <c r="K1026" s="1">
        <f>G1026*I1026/(10^8)</f>
        <v>95.58</v>
      </c>
      <c r="L1026" s="3"/>
      <c r="M1026" s="3"/>
      <c r="N1026">
        <v>0</v>
      </c>
      <c r="O1026">
        <v>0</v>
      </c>
      <c r="P1026">
        <v>0</v>
      </c>
      <c r="Q1026" s="3"/>
      <c r="R1026" s="3"/>
      <c r="S1026" s="3"/>
      <c r="T1026" s="3"/>
      <c r="U1026" s="3"/>
      <c r="V1026">
        <v>-1</v>
      </c>
      <c r="W1026">
        <v>0</v>
      </c>
      <c r="X1026">
        <v>0</v>
      </c>
      <c r="Y1026" s="3"/>
      <c r="Z1026" s="3"/>
      <c r="AA1026" s="3"/>
      <c r="AB1026" s="3"/>
      <c r="AC1026" s="3"/>
      <c r="AD1026">
        <v>-1</v>
      </c>
      <c r="AE1026">
        <v>0</v>
      </c>
      <c r="AF1026">
        <v>0</v>
      </c>
      <c r="AG1026" s="3"/>
      <c r="AH1026" s="3"/>
      <c r="AI1026" s="3"/>
      <c r="AJ1026" s="3"/>
      <c r="AK1026" s="3"/>
      <c r="AL1026">
        <v>79</v>
      </c>
      <c r="AM1026">
        <v>80</v>
      </c>
      <c r="AN1026">
        <v>80</v>
      </c>
      <c r="AO1026" s="3"/>
      <c r="AP1026" s="3"/>
      <c r="AQ1026" s="3"/>
      <c r="AR1026" s="3"/>
      <c r="AS1026" s="3"/>
      <c r="AT1026">
        <v>8</v>
      </c>
      <c r="AU1026">
        <v>8</v>
      </c>
      <c r="AV1026">
        <v>9</v>
      </c>
      <c r="AW1026" s="3"/>
      <c r="AX1026" s="3"/>
      <c r="AY1026" s="3"/>
      <c r="AZ1026" s="3"/>
      <c r="BA1026" s="3"/>
      <c r="BB1026">
        <v>71</v>
      </c>
      <c r="BC1026">
        <v>71</v>
      </c>
      <c r="BD1026">
        <v>72</v>
      </c>
      <c r="BE1026" s="3"/>
      <c r="BF1026" s="3"/>
      <c r="BG1026" s="3"/>
      <c r="BH1026" s="3"/>
      <c r="BI1026" s="3"/>
      <c r="BJ1026">
        <v>71</v>
      </c>
      <c r="BK1026">
        <v>71</v>
      </c>
      <c r="BL1026">
        <v>72</v>
      </c>
      <c r="BM1026" s="3"/>
      <c r="BN1026" s="3"/>
      <c r="BO1026" s="3"/>
      <c r="BP1026" s="3"/>
      <c r="BQ1026" s="3"/>
      <c r="BR1026">
        <v>4</v>
      </c>
      <c r="BS1026">
        <v>4</v>
      </c>
      <c r="BT1026">
        <v>4</v>
      </c>
      <c r="BU1026" s="3"/>
      <c r="BV1026" s="3"/>
      <c r="BW1026" s="3"/>
      <c r="BX1026" s="3"/>
      <c r="BY1026" s="3"/>
      <c r="BZ1026" s="3"/>
      <c r="CA1026">
        <v>0.54</v>
      </c>
      <c r="CB1026">
        <v>0.28000000000000003</v>
      </c>
      <c r="CC1026" s="3"/>
      <c r="CD1026" s="3"/>
      <c r="CE1026" s="3"/>
      <c r="CF1026" s="3"/>
      <c r="CG1026" s="3"/>
      <c r="CH1026" s="3"/>
      <c r="CI1026">
        <v>0.6</v>
      </c>
      <c r="CJ1026">
        <v>0.32</v>
      </c>
      <c r="CK1026" s="3"/>
      <c r="CL1026" s="3"/>
      <c r="CM1026" s="3"/>
      <c r="CN1026" s="3"/>
      <c r="CO1026" s="3"/>
      <c r="CP1026">
        <v>-636</v>
      </c>
      <c r="CQ1026">
        <v>12</v>
      </c>
      <c r="CR1026">
        <v>6</v>
      </c>
      <c r="CS1026" s="3"/>
      <c r="CT1026" s="3"/>
      <c r="CU1026" s="3"/>
      <c r="CV1026" s="3"/>
      <c r="CW1026" s="3"/>
      <c r="CX1026" t="s">
        <v>2</v>
      </c>
      <c r="CY1026">
        <v>171.74</v>
      </c>
      <c r="CZ1026">
        <v>325.82</v>
      </c>
      <c r="DA1026" s="3"/>
      <c r="DB1026" s="3"/>
      <c r="DC1026" s="3"/>
      <c r="DD1026" s="3"/>
      <c r="DE1026" s="3"/>
      <c r="DF1026">
        <v>1.02</v>
      </c>
      <c r="DG1026">
        <v>1.02</v>
      </c>
      <c r="DH1026">
        <v>1.03</v>
      </c>
      <c r="DI1026" s="3"/>
      <c r="DJ1026" s="3"/>
      <c r="DK1026" s="3"/>
      <c r="DL1026" s="6">
        <f>(CM1026*3+CL1026*2+CK1026)/6</f>
        <v>0</v>
      </c>
      <c r="DM1026">
        <f>BH1026+(BH1026*(CG1026-8.25)/8.25)</f>
        <v>0</v>
      </c>
      <c r="DN1026">
        <f>BI1026+(BI1026*(CH1026-8.25)/8.25)</f>
        <v>0</v>
      </c>
      <c r="DO1026">
        <f>BJ1026+(BJ1026*(CI1026-8.25)/8.25)</f>
        <v>5.1636363636363711</v>
      </c>
      <c r="DP1026">
        <f>BK1026+(BK1026*(CJ1026-8.25)/8.25)</f>
        <v>2.7539393939393904</v>
      </c>
      <c r="DQ1026">
        <f>BL1026+(BL1026*(CK1026-8.25)/8.25)</f>
        <v>0</v>
      </c>
      <c r="DR1026">
        <f>BM1026+(BM1026*(CL1026-8.25)/8.25)</f>
        <v>0</v>
      </c>
      <c r="DS1026">
        <f>BN1026+(BN1026*(CM1026-8.25)/8.25)</f>
        <v>0</v>
      </c>
      <c r="DT1026" s="8">
        <f>DM1026*10^8/$I1026</f>
        <v>0</v>
      </c>
      <c r="DU1026" s="8">
        <f>DN1026*10^8/$I1026</f>
        <v>0</v>
      </c>
      <c r="DV1026" s="8">
        <f>DO1026*10^8/$I1026</f>
        <v>143.43434343434365</v>
      </c>
      <c r="DW1026" s="8">
        <f>DP1026*10^8/$I1026</f>
        <v>76.498316498316399</v>
      </c>
      <c r="DX1026" s="8">
        <f>DQ1026*10^8/$I1026</f>
        <v>0</v>
      </c>
      <c r="DY1026" s="8">
        <f>DR1026*10^8/$I1026</f>
        <v>0</v>
      </c>
      <c r="DZ1026" s="8">
        <f>DS1026*10^8/$I1026</f>
        <v>0</v>
      </c>
      <c r="EA1026" s="8">
        <f>DT1026*10^8/$I1026</f>
        <v>0</v>
      </c>
      <c r="EB1026" s="8">
        <f>DZ1026*0.8</f>
        <v>0</v>
      </c>
      <c r="EC1026" s="10">
        <f>G1026-E1026</f>
        <v>595</v>
      </c>
      <c r="ED1026" s="4">
        <f>EC1026/E1026*100</f>
        <v>28.883495145631066</v>
      </c>
      <c r="EE1026" s="4">
        <f>DY1026-G1026</f>
        <v>-2655</v>
      </c>
      <c r="EF1026" s="12">
        <f>EE1026/G1026</f>
        <v>-1</v>
      </c>
      <c r="EG1026" s="4">
        <f>G1026-F1026</f>
        <v>490</v>
      </c>
    </row>
    <row r="1027" spans="1:137" x14ac:dyDescent="0.3">
      <c r="A1027">
        <v>1026</v>
      </c>
      <c r="B1027" t="s">
        <v>6401</v>
      </c>
      <c r="C1027" t="s">
        <v>3305</v>
      </c>
      <c r="D1027" t="str">
        <f>VLOOKUP(C1027,Sheet1!$A$2:$B$3197,2,FALSE)</f>
        <v>창업투자</v>
      </c>
      <c r="E1027">
        <v>2175</v>
      </c>
      <c r="F1027">
        <v>2180</v>
      </c>
      <c r="G1027" s="7">
        <v>2250</v>
      </c>
      <c r="H1027" t="s">
        <v>968</v>
      </c>
      <c r="I1027" s="7">
        <f>VALUE(LEFT(H1027,FIND("/",H1027)-1)) + VALUE(MID(H1027,FIND("/",H1027)+1,LEN(H1027)))</f>
        <v>3420000</v>
      </c>
      <c r="J1027">
        <v>0</v>
      </c>
      <c r="K1027" s="1">
        <f>G1027*I1027/(10^8)</f>
        <v>76.95</v>
      </c>
      <c r="L1027" s="3"/>
      <c r="M1027" s="3"/>
      <c r="N1027">
        <v>0</v>
      </c>
      <c r="O1027">
        <v>0</v>
      </c>
      <c r="P1027">
        <v>0</v>
      </c>
      <c r="Q1027" s="3"/>
      <c r="R1027" s="3"/>
      <c r="S1027" s="3"/>
      <c r="T1027" s="3"/>
      <c r="U1027" s="3"/>
      <c r="V1027">
        <v>0</v>
      </c>
      <c r="W1027">
        <v>0</v>
      </c>
      <c r="X1027">
        <v>-1</v>
      </c>
      <c r="Y1027" s="3"/>
      <c r="Z1027" s="3"/>
      <c r="AA1027" s="3"/>
      <c r="AB1027" s="3"/>
      <c r="AC1027" s="3"/>
      <c r="AD1027">
        <v>0</v>
      </c>
      <c r="AE1027">
        <v>1</v>
      </c>
      <c r="AF1027">
        <v>0</v>
      </c>
      <c r="AG1027" s="3"/>
      <c r="AH1027" s="3"/>
      <c r="AI1027" s="3"/>
      <c r="AJ1027" s="3"/>
      <c r="AK1027" s="3"/>
      <c r="AL1027">
        <v>79</v>
      </c>
      <c r="AM1027">
        <v>80</v>
      </c>
      <c r="AN1027">
        <v>80</v>
      </c>
      <c r="AO1027" s="3"/>
      <c r="AP1027" s="3"/>
      <c r="AQ1027" s="3"/>
      <c r="AR1027" s="3"/>
      <c r="AS1027" s="3"/>
      <c r="AT1027">
        <v>14</v>
      </c>
      <c r="AU1027">
        <v>14</v>
      </c>
      <c r="AV1027">
        <v>15</v>
      </c>
      <c r="AW1027" s="3"/>
      <c r="AX1027" s="3"/>
      <c r="AY1027" s="3"/>
      <c r="AZ1027" s="3"/>
      <c r="BA1027" s="3"/>
      <c r="BB1027">
        <v>65</v>
      </c>
      <c r="BC1027">
        <v>65</v>
      </c>
      <c r="BD1027">
        <v>65</v>
      </c>
      <c r="BE1027" s="3"/>
      <c r="BF1027" s="3"/>
      <c r="BG1027" s="3"/>
      <c r="BH1027" s="3"/>
      <c r="BI1027" s="3"/>
      <c r="BJ1027">
        <v>65</v>
      </c>
      <c r="BK1027">
        <v>65</v>
      </c>
      <c r="BL1027">
        <v>65</v>
      </c>
      <c r="BM1027" s="3"/>
      <c r="BN1027" s="3"/>
      <c r="BO1027" s="3"/>
      <c r="BP1027" s="3"/>
      <c r="BQ1027" s="3"/>
      <c r="BR1027">
        <v>3</v>
      </c>
      <c r="BS1027">
        <v>3</v>
      </c>
      <c r="BT1027">
        <v>3</v>
      </c>
      <c r="BU1027" s="3"/>
      <c r="BV1027" s="3"/>
      <c r="BW1027" s="3"/>
      <c r="BX1027" s="3"/>
      <c r="BY1027" s="3"/>
      <c r="BZ1027" s="3"/>
      <c r="CA1027">
        <v>0.74</v>
      </c>
      <c r="CB1027">
        <v>-0.05</v>
      </c>
      <c r="CC1027" s="3"/>
      <c r="CD1027" s="3"/>
      <c r="CE1027" s="3"/>
      <c r="CF1027" s="3"/>
      <c r="CG1027" s="3"/>
      <c r="CH1027" s="3"/>
      <c r="CI1027">
        <v>0.9</v>
      </c>
      <c r="CJ1027">
        <v>-0.06</v>
      </c>
      <c r="CK1027" s="3"/>
      <c r="CL1027" s="3"/>
      <c r="CM1027" s="3"/>
      <c r="CN1027" s="3"/>
      <c r="CO1027" s="3"/>
      <c r="CP1027">
        <v>-21</v>
      </c>
      <c r="CQ1027">
        <v>17</v>
      </c>
      <c r="CR1027">
        <v>-1</v>
      </c>
      <c r="CS1027" s="3"/>
      <c r="CT1027" s="3"/>
      <c r="CU1027" s="3"/>
      <c r="CV1027" s="3"/>
      <c r="CW1027" s="3"/>
      <c r="CX1027" t="s">
        <v>2</v>
      </c>
      <c r="CY1027">
        <v>116.79</v>
      </c>
      <c r="CZ1027" t="s">
        <v>2</v>
      </c>
      <c r="DA1027" s="3"/>
      <c r="DB1027" s="3"/>
      <c r="DC1027" s="3"/>
      <c r="DD1027" s="3"/>
      <c r="DE1027" s="3"/>
      <c r="DF1027">
        <v>1.04</v>
      </c>
      <c r="DG1027">
        <v>1.05</v>
      </c>
      <c r="DH1027">
        <v>1.1100000000000001</v>
      </c>
      <c r="DI1027" s="3"/>
      <c r="DJ1027" s="3"/>
      <c r="DK1027" s="3"/>
      <c r="DL1027" s="6">
        <f>(CM1027*3+CL1027*2+CK1027)/6</f>
        <v>0</v>
      </c>
      <c r="DM1027">
        <f>BH1027+(BH1027*(CG1027-8.25)/8.25)</f>
        <v>0</v>
      </c>
      <c r="DN1027">
        <f>BI1027+(BI1027*(CH1027-8.25)/8.25)</f>
        <v>0</v>
      </c>
      <c r="DO1027">
        <f>BJ1027+(BJ1027*(CI1027-8.25)/8.25)</f>
        <v>7.0909090909090935</v>
      </c>
      <c r="DP1027">
        <f>BK1027+(BK1027*(CJ1027-8.25)/8.25)</f>
        <v>-0.47272727272726911</v>
      </c>
      <c r="DQ1027">
        <f>BL1027+(BL1027*(CK1027-8.25)/8.25)</f>
        <v>0</v>
      </c>
      <c r="DR1027">
        <f>BM1027+(BM1027*(CL1027-8.25)/8.25)</f>
        <v>0</v>
      </c>
      <c r="DS1027">
        <f>BN1027+(BN1027*(CM1027-8.25)/8.25)</f>
        <v>0</v>
      </c>
      <c r="DT1027" s="8">
        <f>DM1027*10^8/$I1027</f>
        <v>0</v>
      </c>
      <c r="DU1027" s="8">
        <f>DN1027*10^8/$I1027</f>
        <v>0</v>
      </c>
      <c r="DV1027" s="8">
        <f>DO1027*10^8/$I1027</f>
        <v>207.33652312599688</v>
      </c>
      <c r="DW1027" s="8">
        <f>DP1027*10^8/$I1027</f>
        <v>-13.822434875066348</v>
      </c>
      <c r="DX1027" s="8">
        <f>DQ1027*10^8/$I1027</f>
        <v>0</v>
      </c>
      <c r="DY1027" s="8">
        <f>DR1027*10^8/$I1027</f>
        <v>0</v>
      </c>
      <c r="DZ1027" s="8">
        <f>DS1027*10^8/$I1027</f>
        <v>0</v>
      </c>
      <c r="EA1027" s="8">
        <f>DT1027*10^8/$I1027</f>
        <v>0</v>
      </c>
      <c r="EB1027" s="8">
        <f>DZ1027*0.8</f>
        <v>0</v>
      </c>
      <c r="EC1027" s="10">
        <f>G1027-E1027</f>
        <v>75</v>
      </c>
      <c r="ED1027" s="4">
        <f>EC1027/E1027*100</f>
        <v>3.4482758620689653</v>
      </c>
      <c r="EE1027" s="4">
        <f>DY1027-G1027</f>
        <v>-2250</v>
      </c>
      <c r="EF1027" s="12">
        <f>EE1027/G1027</f>
        <v>-1</v>
      </c>
      <c r="EG1027" s="4">
        <f>G1027-F1027</f>
        <v>70</v>
      </c>
    </row>
    <row r="1028" spans="1:137" x14ac:dyDescent="0.3">
      <c r="A1028">
        <v>1027</v>
      </c>
      <c r="B1028" t="s">
        <v>7768</v>
      </c>
      <c r="C1028" t="s">
        <v>3306</v>
      </c>
      <c r="D1028" t="str">
        <f>VLOOKUP(C1028,Sheet1!$A$2:$B$3197,2,FALSE)</f>
        <v>생물공학</v>
      </c>
      <c r="E1028">
        <v>51000</v>
      </c>
      <c r="F1028">
        <v>35100</v>
      </c>
      <c r="G1028" s="7">
        <v>35550</v>
      </c>
      <c r="H1028" t="s">
        <v>969</v>
      </c>
      <c r="I1028" s="7">
        <f>VALUE(LEFT(H1028,FIND("/",H1028)-1)) + VALUE(MID(H1028,FIND("/",H1028)+1,LEN(H1028)))</f>
        <v>16546324</v>
      </c>
      <c r="J1028" s="1">
        <v>87240</v>
      </c>
      <c r="K1028" s="1">
        <f>G1028*I1028/(10^8)</f>
        <v>5882.2181819999996</v>
      </c>
      <c r="L1028">
        <v>0</v>
      </c>
      <c r="M1028">
        <v>1</v>
      </c>
      <c r="N1028">
        <v>4</v>
      </c>
      <c r="O1028">
        <v>4</v>
      </c>
      <c r="P1028">
        <v>20</v>
      </c>
      <c r="Q1028" s="3"/>
      <c r="R1028" s="3"/>
      <c r="S1028" s="3"/>
      <c r="T1028">
        <v>-52</v>
      </c>
      <c r="U1028">
        <v>-98</v>
      </c>
      <c r="V1028">
        <v>-137</v>
      </c>
      <c r="W1028">
        <v>-183</v>
      </c>
      <c r="X1028">
        <v>-249</v>
      </c>
      <c r="Y1028" s="3"/>
      <c r="Z1028" s="3"/>
      <c r="AA1028" s="3"/>
      <c r="AB1028">
        <v>-51</v>
      </c>
      <c r="AC1028">
        <v>-96</v>
      </c>
      <c r="AD1028">
        <v>-132</v>
      </c>
      <c r="AE1028">
        <v>-171</v>
      </c>
      <c r="AF1028">
        <v>-288</v>
      </c>
      <c r="AG1028" s="3"/>
      <c r="AH1028" s="3"/>
      <c r="AI1028" s="3"/>
      <c r="AJ1028">
        <v>315</v>
      </c>
      <c r="AK1028">
        <v>585</v>
      </c>
      <c r="AL1028">
        <v>851</v>
      </c>
      <c r="AM1028">
        <v>760</v>
      </c>
      <c r="AN1028" s="1">
        <v>1055</v>
      </c>
      <c r="AO1028" s="3"/>
      <c r="AP1028" s="3"/>
      <c r="AQ1028" s="3"/>
      <c r="AR1028">
        <v>57</v>
      </c>
      <c r="AS1028">
        <v>74</v>
      </c>
      <c r="AT1028">
        <v>76</v>
      </c>
      <c r="AU1028">
        <v>132</v>
      </c>
      <c r="AV1028">
        <v>470</v>
      </c>
      <c r="AW1028" s="3"/>
      <c r="AX1028" s="3"/>
      <c r="AY1028" s="3"/>
      <c r="AZ1028">
        <v>259</v>
      </c>
      <c r="BA1028">
        <v>511</v>
      </c>
      <c r="BB1028">
        <v>775</v>
      </c>
      <c r="BC1028">
        <v>628</v>
      </c>
      <c r="BD1028">
        <v>585</v>
      </c>
      <c r="BE1028" s="3"/>
      <c r="BF1028" s="3"/>
      <c r="BG1028" s="3"/>
      <c r="BH1028">
        <v>259</v>
      </c>
      <c r="BI1028">
        <v>511</v>
      </c>
      <c r="BJ1028">
        <v>775</v>
      </c>
      <c r="BK1028">
        <v>628</v>
      </c>
      <c r="BL1028">
        <v>585</v>
      </c>
      <c r="BM1028" s="3"/>
      <c r="BN1028" s="3"/>
      <c r="BO1028" s="3"/>
      <c r="BP1028">
        <v>26</v>
      </c>
      <c r="BQ1028">
        <v>33</v>
      </c>
      <c r="BR1028">
        <v>36</v>
      </c>
      <c r="BS1028">
        <v>37</v>
      </c>
      <c r="BT1028">
        <v>78</v>
      </c>
      <c r="BU1028" s="3"/>
      <c r="BV1028" s="3"/>
      <c r="BW1028" s="3"/>
      <c r="BX1028">
        <v>-25.14</v>
      </c>
      <c r="BY1028">
        <v>-21.31</v>
      </c>
      <c r="BZ1028">
        <v>-18.440000000000001</v>
      </c>
      <c r="CA1028">
        <v>-21.27</v>
      </c>
      <c r="CB1028">
        <v>-31.69</v>
      </c>
      <c r="CC1028" s="3"/>
      <c r="CD1028" s="3"/>
      <c r="CE1028" s="3"/>
      <c r="CF1028">
        <v>-29.39</v>
      </c>
      <c r="CG1028">
        <v>-24.92</v>
      </c>
      <c r="CH1028">
        <v>-20.58</v>
      </c>
      <c r="CI1028">
        <v>-24.42</v>
      </c>
      <c r="CJ1028">
        <v>-47.42</v>
      </c>
      <c r="CK1028" s="3"/>
      <c r="CL1028" s="3"/>
      <c r="CM1028" s="3"/>
      <c r="CN1028">
        <v>-543</v>
      </c>
      <c r="CO1028">
        <v>-876</v>
      </c>
      <c r="CP1028" s="1">
        <v>-1011</v>
      </c>
      <c r="CQ1028" s="1">
        <v>-1175</v>
      </c>
      <c r="CR1028" s="1">
        <v>-1915</v>
      </c>
      <c r="CS1028" s="3"/>
      <c r="CT1028" s="3"/>
      <c r="CU1028" s="3"/>
      <c r="CV1028" s="3"/>
      <c r="CW1028" s="3"/>
      <c r="CX1028" t="s">
        <v>2</v>
      </c>
      <c r="CY1028" t="s">
        <v>2</v>
      </c>
      <c r="CZ1028" t="s">
        <v>2</v>
      </c>
      <c r="DA1028" s="3"/>
      <c r="DB1028" s="3"/>
      <c r="DC1028" s="3"/>
      <c r="DD1028" s="3"/>
      <c r="DE1028" s="3"/>
      <c r="DF1028">
        <v>8.15</v>
      </c>
      <c r="DG1028">
        <v>7.83</v>
      </c>
      <c r="DH1028">
        <v>10.09</v>
      </c>
      <c r="DI1028" s="3"/>
      <c r="DJ1028" s="3"/>
      <c r="DK1028" s="3"/>
      <c r="DL1028" s="6">
        <f>(CM1028*3+CL1028*2+CK1028)/6</f>
        <v>0</v>
      </c>
      <c r="DM1028">
        <f>BH1028+(BH1028*(CG1028-8.25)/8.25)</f>
        <v>-782.33696969696985</v>
      </c>
      <c r="DN1028">
        <f>BI1028+(BI1028*(CH1028-8.25)/8.25)</f>
        <v>-1274.7127272727271</v>
      </c>
      <c r="DO1028">
        <f>BJ1028+(BJ1028*(CI1028-8.25)/8.25)</f>
        <v>-2294</v>
      </c>
      <c r="DP1028">
        <f>BK1028+(BK1028*(CJ1028-8.25)/8.25)</f>
        <v>-3609.6678787878791</v>
      </c>
      <c r="DQ1028">
        <f>BL1028+(BL1028*(CK1028-8.25)/8.25)</f>
        <v>0</v>
      </c>
      <c r="DR1028">
        <f>BM1028+(BM1028*(CL1028-8.25)/8.25)</f>
        <v>0</v>
      </c>
      <c r="DS1028">
        <f>BN1028+(BN1028*(CM1028-8.25)/8.25)</f>
        <v>0</v>
      </c>
      <c r="DT1028" s="8">
        <f>DM1028*10^8/$I1028</f>
        <v>-4728.1617941058685</v>
      </c>
      <c r="DU1028" s="8">
        <f>DN1028*10^8/$I1028</f>
        <v>-7703.9028564454984</v>
      </c>
      <c r="DV1028" s="8">
        <f>DO1028*10^8/$I1028</f>
        <v>-13864.106613650258</v>
      </c>
      <c r="DW1028" s="8">
        <f>DP1028*10^8/$I1028</f>
        <v>-21815.527598685236</v>
      </c>
      <c r="DX1028" s="8">
        <f>DQ1028*10^8/$I1028</f>
        <v>0</v>
      </c>
      <c r="DY1028" s="8">
        <f>DR1028*10^8/$I1028</f>
        <v>0</v>
      </c>
      <c r="DZ1028" s="8">
        <f>DS1028*10^8/$I1028</f>
        <v>0</v>
      </c>
      <c r="EA1028" s="8">
        <f>DT1028*10^8/$I1028</f>
        <v>-28575.300435951023</v>
      </c>
      <c r="EB1028" s="8">
        <f>DZ1028*0.8</f>
        <v>0</v>
      </c>
      <c r="EC1028" s="10">
        <f>G1028-E1028</f>
        <v>-15450</v>
      </c>
      <c r="ED1028" s="4">
        <f>EC1028/E1028*100</f>
        <v>-30.294117647058822</v>
      </c>
      <c r="EE1028" s="4">
        <f>DY1028-G1028</f>
        <v>-35550</v>
      </c>
      <c r="EF1028" s="12">
        <f>EE1028/G1028</f>
        <v>-1</v>
      </c>
      <c r="EG1028" s="4">
        <f>G1028-F1028</f>
        <v>450</v>
      </c>
    </row>
    <row r="1029" spans="1:137" x14ac:dyDescent="0.3">
      <c r="A1029">
        <v>1028</v>
      </c>
      <c r="B1029" t="s">
        <v>7604</v>
      </c>
      <c r="C1029" t="s">
        <v>3307</v>
      </c>
      <c r="D1029" t="str">
        <f>VLOOKUP(C1029,Sheet1!$A$2:$B$3197,2,FALSE)</f>
        <v>핸드셋</v>
      </c>
      <c r="E1029">
        <v>24200</v>
      </c>
      <c r="F1029">
        <v>20650</v>
      </c>
      <c r="G1029" s="7">
        <v>19700</v>
      </c>
      <c r="H1029" t="s">
        <v>970</v>
      </c>
      <c r="I1029" s="7">
        <f>VALUE(LEFT(H1029,FIND("/",H1029)-1)) + VALUE(MID(H1029,FIND("/",H1029)+1,LEN(H1029)))</f>
        <v>8231333</v>
      </c>
      <c r="J1029">
        <v>0</v>
      </c>
      <c r="K1029" s="1">
        <f>G1029*I1029/(10^8)</f>
        <v>1621.5726010000001</v>
      </c>
      <c r="L1029" s="1">
        <v>1465</v>
      </c>
      <c r="M1029" s="1">
        <v>2788</v>
      </c>
      <c r="N1029" s="1">
        <v>2402</v>
      </c>
      <c r="O1029" s="1">
        <v>3377</v>
      </c>
      <c r="P1029" s="1">
        <v>3461</v>
      </c>
      <c r="Q1029" s="1">
        <v>3991</v>
      </c>
      <c r="R1029" s="3"/>
      <c r="S1029" s="3"/>
      <c r="T1029">
        <v>24</v>
      </c>
      <c r="U1029">
        <v>141</v>
      </c>
      <c r="V1029">
        <v>87</v>
      </c>
      <c r="W1029">
        <v>129</v>
      </c>
      <c r="X1029">
        <v>145</v>
      </c>
      <c r="Y1029">
        <v>198</v>
      </c>
      <c r="Z1029" s="3"/>
      <c r="AA1029" s="3"/>
      <c r="AB1029">
        <v>19</v>
      </c>
      <c r="AC1029">
        <v>109</v>
      </c>
      <c r="AD1029">
        <v>-17</v>
      </c>
      <c r="AE1029">
        <v>79</v>
      </c>
      <c r="AF1029">
        <v>108</v>
      </c>
      <c r="AG1029" s="3"/>
      <c r="AH1029" s="3"/>
      <c r="AI1029" s="3"/>
      <c r="AJ1029">
        <v>476</v>
      </c>
      <c r="AK1029">
        <v>871</v>
      </c>
      <c r="AL1029">
        <v>718</v>
      </c>
      <c r="AM1029" s="1">
        <v>1145</v>
      </c>
      <c r="AN1029" s="1">
        <v>1031</v>
      </c>
      <c r="AO1029" s="3"/>
      <c r="AP1029" s="3"/>
      <c r="AQ1029" s="3"/>
      <c r="AR1029">
        <v>429</v>
      </c>
      <c r="AS1029">
        <v>728</v>
      </c>
      <c r="AT1029">
        <v>434</v>
      </c>
      <c r="AU1029">
        <v>562</v>
      </c>
      <c r="AV1029">
        <v>358</v>
      </c>
      <c r="AW1029" s="3"/>
      <c r="AX1029" s="3"/>
      <c r="AY1029" s="3"/>
      <c r="AZ1029">
        <v>47</v>
      </c>
      <c r="BA1029">
        <v>143</v>
      </c>
      <c r="BB1029">
        <v>284</v>
      </c>
      <c r="BC1029">
        <v>583</v>
      </c>
      <c r="BD1029">
        <v>673</v>
      </c>
      <c r="BE1029" s="3"/>
      <c r="BF1029" s="3"/>
      <c r="BG1029" s="3"/>
      <c r="BH1029">
        <v>47</v>
      </c>
      <c r="BI1029">
        <v>143</v>
      </c>
      <c r="BJ1029">
        <v>284</v>
      </c>
      <c r="BK1029">
        <v>583</v>
      </c>
      <c r="BL1029">
        <v>673</v>
      </c>
      <c r="BM1029" s="3"/>
      <c r="BN1029" s="3"/>
      <c r="BO1029" s="3"/>
      <c r="BP1029">
        <v>24</v>
      </c>
      <c r="BQ1029">
        <v>24</v>
      </c>
      <c r="BR1029">
        <v>34</v>
      </c>
      <c r="BS1029">
        <v>41</v>
      </c>
      <c r="BT1029">
        <v>41</v>
      </c>
      <c r="BU1029" s="3"/>
      <c r="BV1029" s="3"/>
      <c r="BW1029" s="3"/>
      <c r="BX1029" t="s">
        <v>0</v>
      </c>
      <c r="BY1029">
        <v>16.170000000000002</v>
      </c>
      <c r="BZ1029">
        <v>-2.12</v>
      </c>
      <c r="CA1029">
        <v>8.5299999999999994</v>
      </c>
      <c r="CB1029">
        <v>9.9499999999999993</v>
      </c>
      <c r="CC1029" s="3"/>
      <c r="CD1029" s="3"/>
      <c r="CE1029" s="3"/>
      <c r="CF1029" t="s">
        <v>0</v>
      </c>
      <c r="CG1029">
        <v>114.7</v>
      </c>
      <c r="CH1029">
        <v>-7.87</v>
      </c>
      <c r="CI1029">
        <v>18.32</v>
      </c>
      <c r="CJ1029">
        <v>17.23</v>
      </c>
      <c r="CK1029">
        <v>20.95</v>
      </c>
      <c r="CL1029" s="3"/>
      <c r="CM1029" s="3"/>
      <c r="CN1029">
        <v>401</v>
      </c>
      <c r="CO1029" s="1">
        <v>2221</v>
      </c>
      <c r="CP1029">
        <v>-277</v>
      </c>
      <c r="CQ1029">
        <v>965</v>
      </c>
      <c r="CR1029" s="1">
        <v>1315</v>
      </c>
      <c r="CS1029" s="1">
        <v>1713</v>
      </c>
      <c r="CT1029" s="3"/>
      <c r="CU1029" s="3"/>
      <c r="CV1029" s="3"/>
      <c r="CW1029" s="3"/>
      <c r="CX1029" t="s">
        <v>2</v>
      </c>
      <c r="CY1029">
        <v>14.3</v>
      </c>
      <c r="CZ1029">
        <v>16.809999999999999</v>
      </c>
      <c r="DA1029">
        <v>11.5</v>
      </c>
      <c r="DB1029" s="3"/>
      <c r="DC1029" s="3"/>
      <c r="DD1029" s="3"/>
      <c r="DE1029" s="3"/>
      <c r="DF1029">
        <v>4.01</v>
      </c>
      <c r="DG1029">
        <v>1.95</v>
      </c>
      <c r="DH1029">
        <v>2.7</v>
      </c>
      <c r="DI1029" s="3"/>
      <c r="DJ1029" s="3"/>
      <c r="DK1029" s="3"/>
      <c r="DL1029" s="6">
        <f>(CM1029*3+CL1029*2+CK1029)/6</f>
        <v>3.4916666666666667</v>
      </c>
      <c r="DM1029">
        <f>BH1029+(BH1029*(CG1029-8.25)/8.25)</f>
        <v>653.44242424242429</v>
      </c>
      <c r="DN1029">
        <f>BI1029+(BI1029*(CH1029-8.25)/8.25)</f>
        <v>-136.41333333333336</v>
      </c>
      <c r="DO1029">
        <f>BJ1029+(BJ1029*(CI1029-8.25)/8.25)</f>
        <v>630.6521212121213</v>
      </c>
      <c r="DP1029">
        <f>BK1029+(BK1029*(CJ1029-8.25)/8.25)</f>
        <v>1217.5866666666666</v>
      </c>
      <c r="DQ1029">
        <f>BL1029+(BL1029*(CK1029-8.25)/8.25)</f>
        <v>1709.0121212121212</v>
      </c>
      <c r="DR1029">
        <f>BM1029+(BM1029*(CL1029-8.25)/8.25)</f>
        <v>0</v>
      </c>
      <c r="DS1029">
        <f>BN1029+(BN1029*(CM1029-8.25)/8.25)</f>
        <v>0</v>
      </c>
      <c r="DT1029" s="8">
        <f>DM1029*10^8/$I1029</f>
        <v>7938.4763590833263</v>
      </c>
      <c r="DU1029" s="8">
        <f>DN1029*10^8/$I1029</f>
        <v>-1657.2447419310258</v>
      </c>
      <c r="DV1029" s="8">
        <f>DO1029*10^8/$I1029</f>
        <v>7661.6037914165454</v>
      </c>
      <c r="DW1029" s="8">
        <f>DP1029*10^8/$I1029</f>
        <v>14792.095844824484</v>
      </c>
      <c r="DX1029" s="8">
        <f>DQ1029*10^8/$I1029</f>
        <v>20762.276550008624</v>
      </c>
      <c r="DY1029" s="8">
        <f>DR1029*10^8/$I1029</f>
        <v>0</v>
      </c>
      <c r="DZ1029" s="8">
        <f>DS1029*10^8/$I1029</f>
        <v>0</v>
      </c>
      <c r="EA1029" s="8">
        <f>DT1029*10^8/$I1029</f>
        <v>96442.172356328272</v>
      </c>
      <c r="EB1029" s="8">
        <f>DZ1029*0.8</f>
        <v>0</v>
      </c>
      <c r="EC1029" s="10">
        <f>G1029-E1029</f>
        <v>-4500</v>
      </c>
      <c r="ED1029" s="4">
        <f>EC1029/E1029*100</f>
        <v>-18.595041322314049</v>
      </c>
      <c r="EE1029" s="4">
        <f>DY1029-G1029</f>
        <v>-19700</v>
      </c>
      <c r="EF1029" s="12">
        <f>EE1029/G1029</f>
        <v>-1</v>
      </c>
      <c r="EG1029" s="4">
        <f>G1029-F1029</f>
        <v>-950</v>
      </c>
    </row>
    <row r="1030" spans="1:137" x14ac:dyDescent="0.3">
      <c r="A1030">
        <v>1029</v>
      </c>
      <c r="B1030" t="s">
        <v>5957</v>
      </c>
      <c r="C1030" t="s">
        <v>3308</v>
      </c>
      <c r="D1030" t="str">
        <f>VLOOKUP(C1030,Sheet1!$A$2:$B$3197,2,FALSE)</f>
        <v>디스플레이장비및부품</v>
      </c>
      <c r="E1030">
        <v>3150</v>
      </c>
      <c r="F1030">
        <v>3740</v>
      </c>
      <c r="G1030" s="7">
        <v>3650</v>
      </c>
      <c r="H1030" t="s">
        <v>971</v>
      </c>
      <c r="I1030" s="7">
        <f>VALUE(LEFT(H1030,FIND("/",H1030)-1)) + VALUE(MID(H1030,FIND("/",H1030)+1,LEN(H1030)))</f>
        <v>21222023</v>
      </c>
      <c r="J1030">
        <v>0</v>
      </c>
      <c r="K1030" s="1">
        <f>G1030*I1030/(10^8)</f>
        <v>774.60383950000005</v>
      </c>
      <c r="L1030">
        <v>82</v>
      </c>
      <c r="M1030">
        <v>186</v>
      </c>
      <c r="N1030">
        <v>183</v>
      </c>
      <c r="O1030">
        <v>203</v>
      </c>
      <c r="P1030">
        <v>176</v>
      </c>
      <c r="Q1030">
        <v>527</v>
      </c>
      <c r="R1030">
        <v>701</v>
      </c>
      <c r="S1030" s="3"/>
      <c r="T1030">
        <v>-25</v>
      </c>
      <c r="U1030">
        <v>20</v>
      </c>
      <c r="V1030">
        <v>7</v>
      </c>
      <c r="W1030">
        <v>11</v>
      </c>
      <c r="X1030">
        <v>-51</v>
      </c>
      <c r="Y1030">
        <v>51</v>
      </c>
      <c r="Z1030">
        <v>70</v>
      </c>
      <c r="AA1030" s="3"/>
      <c r="AB1030">
        <v>-28</v>
      </c>
      <c r="AC1030">
        <v>8</v>
      </c>
      <c r="AD1030">
        <v>5</v>
      </c>
      <c r="AE1030">
        <v>-27</v>
      </c>
      <c r="AF1030">
        <v>-49</v>
      </c>
      <c r="AG1030">
        <v>40</v>
      </c>
      <c r="AH1030">
        <v>55</v>
      </c>
      <c r="AI1030" s="3"/>
      <c r="AJ1030">
        <v>95</v>
      </c>
      <c r="AK1030">
        <v>115</v>
      </c>
      <c r="AL1030">
        <v>111</v>
      </c>
      <c r="AM1030">
        <v>272</v>
      </c>
      <c r="AN1030">
        <v>402</v>
      </c>
      <c r="AO1030">
        <v>654</v>
      </c>
      <c r="AP1030">
        <v>816</v>
      </c>
      <c r="AQ1030" s="3"/>
      <c r="AR1030">
        <v>113</v>
      </c>
      <c r="AS1030">
        <v>118</v>
      </c>
      <c r="AT1030">
        <v>87</v>
      </c>
      <c r="AU1030">
        <v>150</v>
      </c>
      <c r="AV1030">
        <v>306</v>
      </c>
      <c r="AW1030">
        <v>518</v>
      </c>
      <c r="AX1030">
        <v>625</v>
      </c>
      <c r="AY1030" s="3"/>
      <c r="AZ1030">
        <v>-18</v>
      </c>
      <c r="BA1030">
        <v>-3</v>
      </c>
      <c r="BB1030">
        <v>25</v>
      </c>
      <c r="BC1030">
        <v>122</v>
      </c>
      <c r="BD1030">
        <v>96</v>
      </c>
      <c r="BE1030">
        <v>136</v>
      </c>
      <c r="BF1030">
        <v>191</v>
      </c>
      <c r="BG1030" s="3"/>
      <c r="BH1030">
        <v>-18</v>
      </c>
      <c r="BI1030">
        <v>-3</v>
      </c>
      <c r="BJ1030">
        <v>25</v>
      </c>
      <c r="BK1030">
        <v>122</v>
      </c>
      <c r="BL1030">
        <v>89</v>
      </c>
      <c r="BM1030">
        <v>127</v>
      </c>
      <c r="BN1030">
        <v>178</v>
      </c>
      <c r="BO1030" s="3"/>
      <c r="BP1030">
        <v>29</v>
      </c>
      <c r="BQ1030">
        <v>29</v>
      </c>
      <c r="BR1030">
        <v>15</v>
      </c>
      <c r="BS1030">
        <v>20</v>
      </c>
      <c r="BT1030">
        <v>21</v>
      </c>
      <c r="BU1030">
        <v>21</v>
      </c>
      <c r="BV1030">
        <v>21</v>
      </c>
      <c r="BW1030" s="3"/>
      <c r="BX1030">
        <v>-31.22</v>
      </c>
      <c r="BY1030">
        <v>7.78</v>
      </c>
      <c r="BZ1030">
        <v>4</v>
      </c>
      <c r="CA1030">
        <v>-14.21</v>
      </c>
      <c r="CB1030">
        <v>-14.42</v>
      </c>
      <c r="CC1030">
        <v>7.58</v>
      </c>
      <c r="CD1030">
        <v>7.48</v>
      </c>
      <c r="CE1030" s="3"/>
      <c r="CF1030" t="s">
        <v>1</v>
      </c>
      <c r="CG1030" t="s">
        <v>1</v>
      </c>
      <c r="CH1030">
        <v>42.77</v>
      </c>
      <c r="CI1030">
        <v>-37.29</v>
      </c>
      <c r="CJ1030">
        <v>-43.36</v>
      </c>
      <c r="CK1030">
        <v>35.21</v>
      </c>
      <c r="CL1030">
        <v>34.1</v>
      </c>
      <c r="CM1030" s="3"/>
      <c r="CN1030">
        <v>-166</v>
      </c>
      <c r="CO1030">
        <v>49</v>
      </c>
      <c r="CP1030">
        <v>24</v>
      </c>
      <c r="CQ1030">
        <v>-140</v>
      </c>
      <c r="CR1030">
        <v>-217</v>
      </c>
      <c r="CS1030">
        <v>179</v>
      </c>
      <c r="CT1030">
        <v>245</v>
      </c>
      <c r="CU1030" s="3"/>
      <c r="CV1030" s="3"/>
      <c r="CW1030" s="3"/>
      <c r="CX1030" s="3"/>
      <c r="CY1030" t="s">
        <v>2</v>
      </c>
      <c r="CZ1030" t="s">
        <v>2</v>
      </c>
      <c r="DA1030">
        <v>20.38</v>
      </c>
      <c r="DB1030">
        <v>14.9</v>
      </c>
      <c r="DC1030" s="3"/>
      <c r="DD1030" s="3"/>
      <c r="DE1030" s="3"/>
      <c r="DF1030" s="3"/>
      <c r="DG1030">
        <v>3.09</v>
      </c>
      <c r="DH1030">
        <v>7.22</v>
      </c>
      <c r="DI1030">
        <v>6.1</v>
      </c>
      <c r="DJ1030">
        <v>4.3499999999999996</v>
      </c>
      <c r="DK1030" s="3"/>
      <c r="DL1030" s="6">
        <f>(CM1030*3+CL1030*2+CK1030)/6</f>
        <v>17.234999999999999</v>
      </c>
      <c r="DM1030" t="e">
        <f>BH1030+(BH1030*(CG1030-8.25)/8.25)</f>
        <v>#VALUE!</v>
      </c>
      <c r="DN1030">
        <f>BI1030+(BI1030*(CH1030-8.25)/8.25)</f>
        <v>-15.552727272727273</v>
      </c>
      <c r="DO1030">
        <f>BJ1030+(BJ1030*(CI1030-8.25)/8.25)</f>
        <v>-113</v>
      </c>
      <c r="DP1030">
        <f>BK1030+(BK1030*(CJ1030-8.25)/8.25)</f>
        <v>-641.20242424242429</v>
      </c>
      <c r="DQ1030">
        <f>BL1030+(BL1030*(CK1030-8.25)/8.25)</f>
        <v>379.84121212121215</v>
      </c>
      <c r="DR1030">
        <f>BM1030+(BM1030*(CL1030-8.25)/8.25)</f>
        <v>524.93333333333339</v>
      </c>
      <c r="DS1030">
        <f>BN1030+(BN1030*(CM1030-8.25)/8.25)</f>
        <v>0</v>
      </c>
      <c r="DT1030" s="8" t="e">
        <f>DM1030*10^8/$I1030</f>
        <v>#VALUE!</v>
      </c>
      <c r="DU1030" s="8">
        <f>DN1030*10^8/$I1030</f>
        <v>-73.285790297782981</v>
      </c>
      <c r="DV1030" s="8">
        <f>DO1030*10^8/$I1030</f>
        <v>-532.46573147150013</v>
      </c>
      <c r="DW1030" s="8">
        <f>DP1030*10^8/$I1030</f>
        <v>-3021.4010428808992</v>
      </c>
      <c r="DX1030" s="8">
        <f>DQ1030*10^8/$I1030</f>
        <v>1789.8445031428539</v>
      </c>
      <c r="DY1030" s="8">
        <f>DR1030*10^8/$I1030</f>
        <v>2473.5310735142139</v>
      </c>
      <c r="DZ1030" s="8">
        <f>DS1030*10^8/$I1030</f>
        <v>0</v>
      </c>
      <c r="EA1030" s="8" t="e">
        <f>DT1030*10^8/$I1030</f>
        <v>#VALUE!</v>
      </c>
      <c r="EB1030" s="8">
        <f>DZ1030*0.8</f>
        <v>0</v>
      </c>
      <c r="EC1030" s="10">
        <f>G1030-E1030</f>
        <v>500</v>
      </c>
      <c r="ED1030" s="4">
        <f>EC1030/E1030*100</f>
        <v>15.873015873015872</v>
      </c>
      <c r="EE1030" s="4">
        <f>DY1030-G1030</f>
        <v>-1176.4689264857861</v>
      </c>
      <c r="EF1030" s="12">
        <f>EE1030/G1030</f>
        <v>-0.32232025383172225</v>
      </c>
      <c r="EG1030" s="4">
        <f>G1030-F1030</f>
        <v>-90</v>
      </c>
    </row>
    <row r="1031" spans="1:137" x14ac:dyDescent="0.3">
      <c r="A1031">
        <v>1030</v>
      </c>
      <c r="B1031" t="s">
        <v>6721</v>
      </c>
      <c r="C1031" t="s">
        <v>3309</v>
      </c>
      <c r="D1031" t="str">
        <f>VLOOKUP(C1031,Sheet1!$A$2:$B$3197,2,FALSE)</f>
        <v>방송과엔터테인먼트</v>
      </c>
      <c r="E1031">
        <v>1550</v>
      </c>
      <c r="F1031">
        <v>3180</v>
      </c>
      <c r="G1031" s="7">
        <v>4255</v>
      </c>
      <c r="H1031" t="s">
        <v>972</v>
      </c>
      <c r="I1031" s="7">
        <f>VALUE(LEFT(H1031,FIND("/",H1031)-1)) + VALUE(MID(H1031,FIND("/",H1031)+1,LEN(H1031)))</f>
        <v>28407439</v>
      </c>
      <c r="J1031" s="1">
        <v>1966485</v>
      </c>
      <c r="K1031" s="1">
        <f>G1031*I1031/(10^8)</f>
        <v>1208.73652945</v>
      </c>
      <c r="L1031">
        <v>100</v>
      </c>
      <c r="M1031">
        <v>179</v>
      </c>
      <c r="N1031">
        <v>199</v>
      </c>
      <c r="O1031">
        <v>184</v>
      </c>
      <c r="P1031">
        <v>159</v>
      </c>
      <c r="Q1031" s="3"/>
      <c r="R1031" s="3"/>
      <c r="S1031" s="3"/>
      <c r="T1031">
        <v>1</v>
      </c>
      <c r="U1031">
        <v>17</v>
      </c>
      <c r="V1031">
        <v>31</v>
      </c>
      <c r="W1031">
        <v>0</v>
      </c>
      <c r="X1031">
        <v>-10</v>
      </c>
      <c r="Y1031" s="3"/>
      <c r="Z1031" s="3"/>
      <c r="AA1031" s="3"/>
      <c r="AB1031">
        <v>3</v>
      </c>
      <c r="AC1031">
        <v>0</v>
      </c>
      <c r="AD1031">
        <v>20</v>
      </c>
      <c r="AE1031">
        <v>-17</v>
      </c>
      <c r="AF1031">
        <v>-40</v>
      </c>
      <c r="AG1031" s="3"/>
      <c r="AH1031" s="3"/>
      <c r="AI1031" s="3"/>
      <c r="AJ1031">
        <v>165</v>
      </c>
      <c r="AK1031">
        <v>192</v>
      </c>
      <c r="AL1031">
        <v>225</v>
      </c>
      <c r="AM1031">
        <v>250</v>
      </c>
      <c r="AN1031">
        <v>291</v>
      </c>
      <c r="AO1031" s="3"/>
      <c r="AP1031" s="3"/>
      <c r="AQ1031" s="3"/>
      <c r="AR1031">
        <v>53</v>
      </c>
      <c r="AS1031">
        <v>158</v>
      </c>
      <c r="AT1031">
        <v>170</v>
      </c>
      <c r="AU1031">
        <v>211</v>
      </c>
      <c r="AV1031">
        <v>124</v>
      </c>
      <c r="AW1031" s="3"/>
      <c r="AX1031" s="3"/>
      <c r="AY1031" s="3"/>
      <c r="AZ1031">
        <v>111</v>
      </c>
      <c r="BA1031">
        <v>35</v>
      </c>
      <c r="BB1031">
        <v>55</v>
      </c>
      <c r="BC1031">
        <v>38</v>
      </c>
      <c r="BD1031">
        <v>167</v>
      </c>
      <c r="BE1031" s="3"/>
      <c r="BF1031" s="3"/>
      <c r="BG1031" s="3"/>
      <c r="BH1031">
        <v>111</v>
      </c>
      <c r="BI1031">
        <v>35</v>
      </c>
      <c r="BJ1031">
        <v>51</v>
      </c>
      <c r="BK1031">
        <v>37</v>
      </c>
      <c r="BL1031">
        <v>171</v>
      </c>
      <c r="BM1031" s="3"/>
      <c r="BN1031" s="3"/>
      <c r="BO1031" s="3"/>
      <c r="BP1031">
        <v>23</v>
      </c>
      <c r="BQ1031">
        <v>20</v>
      </c>
      <c r="BR1031">
        <v>20</v>
      </c>
      <c r="BS1031">
        <v>19</v>
      </c>
      <c r="BT1031">
        <v>28</v>
      </c>
      <c r="BU1031" s="3"/>
      <c r="BV1031" s="3"/>
      <c r="BW1031" s="3"/>
      <c r="BX1031">
        <v>1.82</v>
      </c>
      <c r="BY1031" t="s">
        <v>0</v>
      </c>
      <c r="BZ1031">
        <v>9.69</v>
      </c>
      <c r="CA1031">
        <v>-7.35</v>
      </c>
      <c r="CB1031">
        <v>-14.91</v>
      </c>
      <c r="CC1031" s="3"/>
      <c r="CD1031" s="3"/>
      <c r="CE1031" s="3"/>
      <c r="CF1031">
        <v>2.71</v>
      </c>
      <c r="CG1031" t="s">
        <v>0</v>
      </c>
      <c r="CH1031">
        <v>37.28</v>
      </c>
      <c r="CI1031">
        <v>-33.340000000000003</v>
      </c>
      <c r="CJ1031">
        <v>-33.65</v>
      </c>
      <c r="CK1031" s="3"/>
      <c r="CL1031" s="3"/>
      <c r="CM1031" s="3"/>
      <c r="CN1031">
        <v>11</v>
      </c>
      <c r="CO1031">
        <v>-3</v>
      </c>
      <c r="CP1031">
        <v>60</v>
      </c>
      <c r="CQ1031">
        <v>-55</v>
      </c>
      <c r="CR1031">
        <v>-124</v>
      </c>
      <c r="CS1031" s="3"/>
      <c r="CT1031" s="3"/>
      <c r="CU1031" s="3"/>
      <c r="CV1031" s="3"/>
      <c r="CW1031" s="3"/>
      <c r="CX1031" s="3"/>
      <c r="CY1031" s="3"/>
      <c r="CZ1031" t="s">
        <v>2</v>
      </c>
      <c r="DA1031" s="3"/>
      <c r="DB1031" s="3"/>
      <c r="DC1031" s="3"/>
      <c r="DD1031" s="3"/>
      <c r="DE1031" s="3"/>
      <c r="DF1031" s="3"/>
      <c r="DG1031" s="3"/>
      <c r="DH1031">
        <v>2.2200000000000002</v>
      </c>
      <c r="DI1031" s="3"/>
      <c r="DJ1031" s="3"/>
      <c r="DK1031" s="3"/>
      <c r="DL1031" s="6">
        <f>(CM1031*3+CL1031*2+CK1031)/6</f>
        <v>0</v>
      </c>
      <c r="DM1031" t="e">
        <f>BH1031+(BH1031*(CG1031-8.25)/8.25)</f>
        <v>#VALUE!</v>
      </c>
      <c r="DN1031">
        <f>BI1031+(BI1031*(CH1031-8.25)/8.25)</f>
        <v>158.15757575757578</v>
      </c>
      <c r="DO1031">
        <f>BJ1031+(BJ1031*(CI1031-8.25)/8.25)</f>
        <v>-206.1018181818182</v>
      </c>
      <c r="DP1031">
        <f>BK1031+(BK1031*(CJ1031-8.25)/8.25)</f>
        <v>-150.91515151515151</v>
      </c>
      <c r="DQ1031">
        <f>BL1031+(BL1031*(CK1031-8.25)/8.25)</f>
        <v>0</v>
      </c>
      <c r="DR1031">
        <f>BM1031+(BM1031*(CL1031-8.25)/8.25)</f>
        <v>0</v>
      </c>
      <c r="DS1031">
        <f>BN1031+(BN1031*(CM1031-8.25)/8.25)</f>
        <v>0</v>
      </c>
      <c r="DT1031" s="8" t="e">
        <f>DM1031*10^8/$I1031</f>
        <v>#VALUE!</v>
      </c>
      <c r="DU1031" s="8">
        <f>DN1031*10^8/$I1031</f>
        <v>556.74703994814797</v>
      </c>
      <c r="DV1031" s="8">
        <f>DO1031*10^8/$I1031</f>
        <v>-725.52058699067595</v>
      </c>
      <c r="DW1031" s="8">
        <f>DP1031*10^8/$I1031</f>
        <v>-531.25222416266206</v>
      </c>
      <c r="DX1031" s="8">
        <f>DQ1031*10^8/$I1031</f>
        <v>0</v>
      </c>
      <c r="DY1031" s="8">
        <f>DR1031*10^8/$I1031</f>
        <v>0</v>
      </c>
      <c r="DZ1031" s="8">
        <f>DS1031*10^8/$I1031</f>
        <v>0</v>
      </c>
      <c r="EA1031" s="8" t="e">
        <f>DT1031*10^8/$I1031</f>
        <v>#VALUE!</v>
      </c>
      <c r="EB1031" s="8">
        <f>DZ1031*0.8</f>
        <v>0</v>
      </c>
      <c r="EC1031" s="10">
        <f>G1031-E1031</f>
        <v>2705</v>
      </c>
      <c r="ED1031" s="4">
        <f>EC1031/E1031*100</f>
        <v>174.51612903225805</v>
      </c>
      <c r="EE1031" s="4">
        <f>DY1031-G1031</f>
        <v>-4255</v>
      </c>
      <c r="EF1031" s="12">
        <f>EE1031/G1031</f>
        <v>-1</v>
      </c>
      <c r="EG1031" s="4">
        <f>G1031-F1031</f>
        <v>1075</v>
      </c>
    </row>
    <row r="1032" spans="1:137" x14ac:dyDescent="0.3">
      <c r="A1032">
        <v>1031</v>
      </c>
      <c r="B1032" t="s">
        <v>6760</v>
      </c>
      <c r="C1032" t="s">
        <v>3310</v>
      </c>
      <c r="D1032" t="str">
        <f>VLOOKUP(C1032,Sheet1!$A$2:$B$3197,2,FALSE)</f>
        <v>가구</v>
      </c>
      <c r="E1032">
        <v>2545</v>
      </c>
      <c r="F1032">
        <v>4290</v>
      </c>
      <c r="G1032" s="7">
        <v>4545</v>
      </c>
      <c r="H1032" t="s">
        <v>973</v>
      </c>
      <c r="I1032" s="7">
        <f>VALUE(LEFT(H1032,FIND("/",H1032)-1)) + VALUE(MID(H1032,FIND("/",H1032)+1,LEN(H1032)))</f>
        <v>19747691</v>
      </c>
      <c r="J1032" s="1">
        <v>1441798</v>
      </c>
      <c r="K1032" s="1">
        <f>G1032*I1032/(10^8)</f>
        <v>897.53255594999996</v>
      </c>
      <c r="L1032" s="3"/>
      <c r="M1032" s="3"/>
      <c r="N1032">
        <v>131</v>
      </c>
      <c r="O1032">
        <v>194</v>
      </c>
      <c r="P1032">
        <v>278</v>
      </c>
      <c r="Q1032" s="3"/>
      <c r="R1032" s="3"/>
      <c r="S1032" s="3"/>
      <c r="T1032" s="3"/>
      <c r="U1032" s="3"/>
      <c r="V1032">
        <v>18</v>
      </c>
      <c r="W1032">
        <v>22</v>
      </c>
      <c r="X1032">
        <v>40</v>
      </c>
      <c r="Y1032" s="3"/>
      <c r="Z1032" s="3"/>
      <c r="AA1032" s="3"/>
      <c r="AB1032" s="3"/>
      <c r="AC1032" s="3"/>
      <c r="AD1032">
        <v>13</v>
      </c>
      <c r="AE1032">
        <v>17</v>
      </c>
      <c r="AF1032">
        <v>2</v>
      </c>
      <c r="AG1032" s="3"/>
      <c r="AH1032" s="3"/>
      <c r="AI1032" s="3"/>
      <c r="AJ1032" s="3"/>
      <c r="AK1032" s="3"/>
      <c r="AL1032">
        <v>121</v>
      </c>
      <c r="AM1032">
        <v>155</v>
      </c>
      <c r="AN1032">
        <v>298</v>
      </c>
      <c r="AO1032" s="3"/>
      <c r="AP1032" s="3"/>
      <c r="AQ1032" s="3"/>
      <c r="AR1032" s="3"/>
      <c r="AS1032" s="3"/>
      <c r="AT1032">
        <v>45</v>
      </c>
      <c r="AU1032">
        <v>61</v>
      </c>
      <c r="AV1032">
        <v>90</v>
      </c>
      <c r="AW1032" s="3"/>
      <c r="AX1032" s="3"/>
      <c r="AY1032" s="3"/>
      <c r="AZ1032" s="3"/>
      <c r="BA1032" s="3"/>
      <c r="BB1032">
        <v>77</v>
      </c>
      <c r="BC1032">
        <v>94</v>
      </c>
      <c r="BD1032">
        <v>208</v>
      </c>
      <c r="BE1032" s="3"/>
      <c r="BF1032" s="3"/>
      <c r="BG1032" s="3"/>
      <c r="BH1032" s="3"/>
      <c r="BI1032" s="3"/>
      <c r="BJ1032">
        <v>77</v>
      </c>
      <c r="BK1032">
        <v>94</v>
      </c>
      <c r="BL1032">
        <v>208</v>
      </c>
      <c r="BM1032" s="3"/>
      <c r="BN1032" s="3"/>
      <c r="BO1032" s="3"/>
      <c r="BP1032" s="3"/>
      <c r="BQ1032" s="3"/>
      <c r="BR1032">
        <v>0</v>
      </c>
      <c r="BS1032">
        <v>15</v>
      </c>
      <c r="BT1032">
        <v>20</v>
      </c>
      <c r="BU1032" s="3"/>
      <c r="BV1032" s="3"/>
      <c r="BW1032" s="3"/>
      <c r="BX1032" s="3"/>
      <c r="BY1032" s="3"/>
      <c r="BZ1032" s="3"/>
      <c r="CA1032">
        <v>12.47</v>
      </c>
      <c r="CB1032">
        <v>0.78</v>
      </c>
      <c r="CC1032" s="3"/>
      <c r="CD1032" s="3"/>
      <c r="CE1032" s="3"/>
      <c r="CF1032" s="3"/>
      <c r="CG1032" s="3"/>
      <c r="CH1032" s="3"/>
      <c r="CI1032">
        <v>20.149999999999999</v>
      </c>
      <c r="CJ1032">
        <v>1.1599999999999999</v>
      </c>
      <c r="CK1032" s="3"/>
      <c r="CL1032" s="3"/>
      <c r="CM1032" s="3"/>
      <c r="CN1032" s="3"/>
      <c r="CO1032" s="3"/>
      <c r="CP1032">
        <v>175</v>
      </c>
      <c r="CQ1032">
        <v>189</v>
      </c>
      <c r="CR1032">
        <v>9</v>
      </c>
      <c r="CS1032" s="3"/>
      <c r="CT1032" s="3"/>
      <c r="CU1032" s="3"/>
      <c r="CV1032" s="3"/>
      <c r="CW1032" s="3"/>
      <c r="CX1032" s="3"/>
      <c r="CY1032" s="3"/>
      <c r="CZ1032">
        <v>316.31</v>
      </c>
      <c r="DA1032" s="3"/>
      <c r="DB1032" s="3"/>
      <c r="DC1032" s="3"/>
      <c r="DD1032" s="3"/>
      <c r="DE1032" s="3"/>
      <c r="DF1032" s="3"/>
      <c r="DG1032" s="3"/>
      <c r="DH1032">
        <v>2.67</v>
      </c>
      <c r="DI1032" s="3"/>
      <c r="DJ1032" s="3"/>
      <c r="DK1032" s="3"/>
      <c r="DL1032" s="6">
        <f>(CM1032*3+CL1032*2+CK1032)/6</f>
        <v>0</v>
      </c>
      <c r="DM1032">
        <f>BH1032+(BH1032*(CG1032-8.25)/8.25)</f>
        <v>0</v>
      </c>
      <c r="DN1032">
        <f>BI1032+(BI1032*(CH1032-8.25)/8.25)</f>
        <v>0</v>
      </c>
      <c r="DO1032">
        <f>BJ1032+(BJ1032*(CI1032-8.25)/8.25)</f>
        <v>188.06666666666666</v>
      </c>
      <c r="DP1032">
        <f>BK1032+(BK1032*(CJ1032-8.25)/8.25)</f>
        <v>13.216969696969699</v>
      </c>
      <c r="DQ1032">
        <f>BL1032+(BL1032*(CK1032-8.25)/8.25)</f>
        <v>0</v>
      </c>
      <c r="DR1032">
        <f>BM1032+(BM1032*(CL1032-8.25)/8.25)</f>
        <v>0</v>
      </c>
      <c r="DS1032">
        <f>BN1032+(BN1032*(CM1032-8.25)/8.25)</f>
        <v>0</v>
      </c>
      <c r="DT1032" s="8">
        <f>DM1032*10^8/$I1032</f>
        <v>0</v>
      </c>
      <c r="DU1032" s="8">
        <f>DN1032*10^8/$I1032</f>
        <v>0</v>
      </c>
      <c r="DV1032" s="8">
        <f>DO1032*10^8/$I1032</f>
        <v>952.34762720698177</v>
      </c>
      <c r="DW1032" s="8">
        <f>DP1032*10^8/$I1032</f>
        <v>66.92919033911204</v>
      </c>
      <c r="DX1032" s="8">
        <f>DQ1032*10^8/$I1032</f>
        <v>0</v>
      </c>
      <c r="DY1032" s="8">
        <f>DR1032*10^8/$I1032</f>
        <v>0</v>
      </c>
      <c r="DZ1032" s="8">
        <f>DS1032*10^8/$I1032</f>
        <v>0</v>
      </c>
      <c r="EA1032" s="8">
        <f>DT1032*10^8/$I1032</f>
        <v>0</v>
      </c>
      <c r="EB1032" s="8">
        <f>DZ1032*0.8</f>
        <v>0</v>
      </c>
      <c r="EC1032" s="10">
        <f>G1032-E1032</f>
        <v>2000</v>
      </c>
      <c r="ED1032" s="4">
        <f>EC1032/E1032*100</f>
        <v>78.585461689587419</v>
      </c>
      <c r="EE1032" s="4">
        <f>DY1032-G1032</f>
        <v>-4545</v>
      </c>
      <c r="EF1032" s="12">
        <f>EE1032/G1032</f>
        <v>-1</v>
      </c>
      <c r="EG1032" s="4">
        <f>G1032-F1032</f>
        <v>255</v>
      </c>
    </row>
    <row r="1033" spans="1:137" x14ac:dyDescent="0.3">
      <c r="A1033">
        <v>1032</v>
      </c>
      <c r="B1033" t="s">
        <v>6009</v>
      </c>
      <c r="C1033" t="s">
        <v>3311</v>
      </c>
      <c r="D1033" t="str">
        <f>VLOOKUP(C1033,Sheet1!$A$2:$B$3197,2,FALSE)</f>
        <v>방송과엔터테인먼트</v>
      </c>
      <c r="E1033">
        <v>6600</v>
      </c>
      <c r="F1033">
        <v>10900</v>
      </c>
      <c r="G1033" s="7">
        <v>11900</v>
      </c>
      <c r="H1033" t="s">
        <v>974</v>
      </c>
      <c r="I1033" s="7">
        <f>VALUE(LEFT(H1033,FIND("/",H1033)-1)) + VALUE(MID(H1033,FIND("/",H1033)+1,LEN(H1033)))</f>
        <v>36395221</v>
      </c>
      <c r="J1033" s="1">
        <v>212069</v>
      </c>
      <c r="K1033" s="1">
        <f>G1033*I1033/(10^8)</f>
        <v>4331.0312990000002</v>
      </c>
      <c r="L1033">
        <v>11</v>
      </c>
      <c r="M1033">
        <v>130</v>
      </c>
      <c r="N1033">
        <v>236</v>
      </c>
      <c r="O1033">
        <v>464</v>
      </c>
      <c r="P1033" s="1">
        <v>1102</v>
      </c>
      <c r="Q1033" s="1">
        <v>1536</v>
      </c>
      <c r="R1033" s="1">
        <v>1841</v>
      </c>
      <c r="S1033" s="1">
        <v>2083</v>
      </c>
      <c r="T1033">
        <v>-10</v>
      </c>
      <c r="U1033">
        <v>25</v>
      </c>
      <c r="V1033">
        <v>50</v>
      </c>
      <c r="W1033">
        <v>66</v>
      </c>
      <c r="X1033">
        <v>18</v>
      </c>
      <c r="Y1033">
        <v>164</v>
      </c>
      <c r="Z1033">
        <v>245</v>
      </c>
      <c r="AA1033">
        <v>318</v>
      </c>
      <c r="AB1033">
        <v>-9</v>
      </c>
      <c r="AC1033">
        <v>5</v>
      </c>
      <c r="AD1033">
        <v>47</v>
      </c>
      <c r="AE1033">
        <v>65</v>
      </c>
      <c r="AF1033">
        <v>32</v>
      </c>
      <c r="AG1033">
        <v>136</v>
      </c>
      <c r="AH1033">
        <v>216</v>
      </c>
      <c r="AI1033">
        <v>271</v>
      </c>
      <c r="AJ1033">
        <v>49</v>
      </c>
      <c r="AK1033">
        <v>168</v>
      </c>
      <c r="AL1033">
        <v>593</v>
      </c>
      <c r="AM1033" s="1">
        <v>1092</v>
      </c>
      <c r="AN1033" s="1">
        <v>1789</v>
      </c>
      <c r="AO1033" s="1">
        <v>1893</v>
      </c>
      <c r="AP1033" s="1">
        <v>2102</v>
      </c>
      <c r="AQ1033" s="1">
        <v>2429</v>
      </c>
      <c r="AR1033">
        <v>51</v>
      </c>
      <c r="AS1033">
        <v>111</v>
      </c>
      <c r="AT1033">
        <v>151</v>
      </c>
      <c r="AU1033">
        <v>387</v>
      </c>
      <c r="AV1033">
        <v>845</v>
      </c>
      <c r="AW1033">
        <v>882</v>
      </c>
      <c r="AX1033">
        <v>939</v>
      </c>
      <c r="AY1033" s="1">
        <v>1085</v>
      </c>
      <c r="AZ1033">
        <v>-3</v>
      </c>
      <c r="BA1033">
        <v>56</v>
      </c>
      <c r="BB1033">
        <v>441</v>
      </c>
      <c r="BC1033">
        <v>705</v>
      </c>
      <c r="BD1033">
        <v>945</v>
      </c>
      <c r="BE1033" s="1">
        <v>1011</v>
      </c>
      <c r="BF1033" s="1">
        <v>1163</v>
      </c>
      <c r="BG1033" s="1">
        <v>1344</v>
      </c>
      <c r="BH1033">
        <v>-3</v>
      </c>
      <c r="BI1033">
        <v>56</v>
      </c>
      <c r="BJ1033">
        <v>441</v>
      </c>
      <c r="BK1033">
        <v>567</v>
      </c>
      <c r="BL1033">
        <v>592</v>
      </c>
      <c r="BM1033">
        <v>750</v>
      </c>
      <c r="BN1033">
        <v>983</v>
      </c>
      <c r="BO1033" s="1">
        <v>1311</v>
      </c>
      <c r="BP1033">
        <v>2</v>
      </c>
      <c r="BQ1033">
        <v>3</v>
      </c>
      <c r="BR1033">
        <v>44</v>
      </c>
      <c r="BS1033">
        <v>48</v>
      </c>
      <c r="BT1033">
        <v>156</v>
      </c>
      <c r="BU1033">
        <v>141</v>
      </c>
      <c r="BV1033">
        <v>141</v>
      </c>
      <c r="BW1033">
        <v>172</v>
      </c>
      <c r="BX1033" s="3"/>
      <c r="BY1033">
        <v>4.5999999999999996</v>
      </c>
      <c r="BZ1033">
        <v>12.27</v>
      </c>
      <c r="CA1033">
        <v>7.73</v>
      </c>
      <c r="CB1033">
        <v>2.21</v>
      </c>
      <c r="CC1033">
        <v>7.39</v>
      </c>
      <c r="CD1033">
        <v>10.8</v>
      </c>
      <c r="CE1033">
        <v>11.94</v>
      </c>
      <c r="CF1033" s="3"/>
      <c r="CG1033">
        <v>18.52</v>
      </c>
      <c r="CH1033">
        <v>18.75</v>
      </c>
      <c r="CI1033">
        <v>11.1</v>
      </c>
      <c r="CJ1033">
        <v>-2.2400000000000002</v>
      </c>
      <c r="CK1033">
        <v>19.010000000000002</v>
      </c>
      <c r="CL1033">
        <v>22.35</v>
      </c>
      <c r="CM1033">
        <v>21.76</v>
      </c>
      <c r="CN1033">
        <v>-78</v>
      </c>
      <c r="CO1033">
        <v>45</v>
      </c>
      <c r="CP1033">
        <v>257</v>
      </c>
      <c r="CQ1033">
        <v>206</v>
      </c>
      <c r="CR1033">
        <v>-43</v>
      </c>
      <c r="CS1033">
        <v>364</v>
      </c>
      <c r="CT1033">
        <v>532</v>
      </c>
      <c r="CU1033">
        <v>686</v>
      </c>
      <c r="CV1033" s="3"/>
      <c r="CW1033" s="3"/>
      <c r="CX1033">
        <v>12.52</v>
      </c>
      <c r="CY1033">
        <v>26.11</v>
      </c>
      <c r="CZ1033" t="s">
        <v>2</v>
      </c>
      <c r="DA1033">
        <v>32.700000000000003</v>
      </c>
      <c r="DB1033">
        <v>22.36</v>
      </c>
      <c r="DC1033">
        <v>17.36</v>
      </c>
      <c r="DD1033" s="3"/>
      <c r="DE1033" s="3"/>
      <c r="DF1033">
        <v>1.93</v>
      </c>
      <c r="DG1033">
        <v>2.73</v>
      </c>
      <c r="DH1033">
        <v>3.29</v>
      </c>
      <c r="DI1033">
        <v>5.7</v>
      </c>
      <c r="DJ1033">
        <v>4.3600000000000003</v>
      </c>
      <c r="DK1033">
        <v>3.28</v>
      </c>
      <c r="DL1033" s="6">
        <f>(CM1033*3+CL1033*2+CK1033)/6</f>
        <v>21.498333333333335</v>
      </c>
      <c r="DM1033">
        <f>BH1033+(BH1033*(CG1033-8.25)/8.25)</f>
        <v>-6.7345454545454544</v>
      </c>
      <c r="DN1033">
        <f>BI1033+(BI1033*(CH1033-8.25)/8.25)</f>
        <v>127.27272727272727</v>
      </c>
      <c r="DO1033">
        <f>BJ1033+(BJ1033*(CI1033-8.25)/8.25)</f>
        <v>593.34545454545457</v>
      </c>
      <c r="DP1033">
        <f>BK1033+(BK1033*(CJ1033-8.25)/8.25)</f>
        <v>-153.94909090909096</v>
      </c>
      <c r="DQ1033">
        <f>BL1033+(BL1033*(CK1033-8.25)/8.25)</f>
        <v>1364.1115151515153</v>
      </c>
      <c r="DR1033">
        <f>BM1033+(BM1033*(CL1033-8.25)/8.25)</f>
        <v>2031.818181818182</v>
      </c>
      <c r="DS1033">
        <f>BN1033+(BN1033*(CM1033-8.25)/8.25)</f>
        <v>2592.7369696969699</v>
      </c>
      <c r="DT1033" s="8">
        <f>DM1033*10^8/$I1033</f>
        <v>-18.503927904560477</v>
      </c>
      <c r="DU1033" s="8">
        <f>DN1033*10^8/$I1033</f>
        <v>349.69626169525736</v>
      </c>
      <c r="DV1033" s="8">
        <f>DO1033*10^8/$I1033</f>
        <v>1630.2839720232901</v>
      </c>
      <c r="DW1033" s="8">
        <f>DP1033*10^8/$I1033</f>
        <v>-422.99259814658348</v>
      </c>
      <c r="DX1033" s="8">
        <f>DQ1033*10^8/$I1033</f>
        <v>3748.0511937309443</v>
      </c>
      <c r="DY1033" s="8">
        <f>DR1033*10^8/$I1033</f>
        <v>5582.6510349207165</v>
      </c>
      <c r="DZ1033" s="8">
        <f>DS1033*10^8/$I1033</f>
        <v>7123.8390603452299</v>
      </c>
      <c r="EA1033" s="8">
        <f>DT1033*10^8/$I1033</f>
        <v>-50.841641831383512</v>
      </c>
      <c r="EB1033" s="8">
        <f>DZ1033*0.8</f>
        <v>5699.0712482761846</v>
      </c>
      <c r="EC1033" s="10">
        <f>G1033-E1033</f>
        <v>5300</v>
      </c>
      <c r="ED1033" s="4">
        <f>EC1033/E1033*100</f>
        <v>80.303030303030297</v>
      </c>
      <c r="EE1033" s="4">
        <f>DY1033-G1033</f>
        <v>-6317.3489650792835</v>
      </c>
      <c r="EF1033" s="12">
        <f>EE1033/G1033</f>
        <v>-0.53086966093103227</v>
      </c>
      <c r="EG1033" s="4">
        <f>G1033-F1033</f>
        <v>1000</v>
      </c>
    </row>
    <row r="1034" spans="1:137" x14ac:dyDescent="0.3">
      <c r="A1034">
        <v>1033</v>
      </c>
      <c r="B1034" t="s">
        <v>6428</v>
      </c>
      <c r="C1034" t="s">
        <v>3312</v>
      </c>
      <c r="D1034" t="str">
        <f>VLOOKUP(C1034,Sheet1!$A$2:$B$3197,2,FALSE)</f>
        <v>창업투자</v>
      </c>
      <c r="E1034">
        <v>2090</v>
      </c>
      <c r="F1034">
        <v>2110</v>
      </c>
      <c r="G1034" s="7">
        <v>2320</v>
      </c>
      <c r="H1034" t="s">
        <v>968</v>
      </c>
      <c r="I1034" s="7">
        <f>VALUE(LEFT(H1034,FIND("/",H1034)-1)) + VALUE(MID(H1034,FIND("/",H1034)+1,LEN(H1034)))</f>
        <v>3420000</v>
      </c>
      <c r="J1034">
        <v>0</v>
      </c>
      <c r="K1034" s="1">
        <f>G1034*I1034/(10^8)</f>
        <v>79.343999999999994</v>
      </c>
      <c r="L1034" s="3"/>
      <c r="M1034" s="3"/>
      <c r="N1034">
        <v>0</v>
      </c>
      <c r="O1034">
        <v>0</v>
      </c>
      <c r="P1034">
        <v>0</v>
      </c>
      <c r="Q1034" s="3"/>
      <c r="R1034" s="3"/>
      <c r="S1034" s="3"/>
      <c r="T1034" s="3"/>
      <c r="U1034" s="3"/>
      <c r="V1034">
        <v>0</v>
      </c>
      <c r="W1034">
        <v>0</v>
      </c>
      <c r="X1034">
        <v>0</v>
      </c>
      <c r="Y1034" s="3"/>
      <c r="Z1034" s="3"/>
      <c r="AA1034" s="3"/>
      <c r="AB1034" s="3"/>
      <c r="AC1034" s="3"/>
      <c r="AD1034">
        <v>0</v>
      </c>
      <c r="AE1034">
        <v>1</v>
      </c>
      <c r="AF1034">
        <v>0</v>
      </c>
      <c r="AG1034" s="3"/>
      <c r="AH1034" s="3"/>
      <c r="AI1034" s="3"/>
      <c r="AJ1034" s="3"/>
      <c r="AK1034" s="3"/>
      <c r="AL1034">
        <v>69</v>
      </c>
      <c r="AM1034">
        <v>70</v>
      </c>
      <c r="AN1034">
        <v>70</v>
      </c>
      <c r="AO1034" s="3"/>
      <c r="AP1034" s="3"/>
      <c r="AQ1034" s="3"/>
      <c r="AR1034" s="3"/>
      <c r="AS1034" s="3"/>
      <c r="AT1034">
        <v>5</v>
      </c>
      <c r="AU1034">
        <v>5</v>
      </c>
      <c r="AV1034">
        <v>5</v>
      </c>
      <c r="AW1034" s="3"/>
      <c r="AX1034" s="3"/>
      <c r="AY1034" s="3"/>
      <c r="AZ1034" s="3"/>
      <c r="BA1034" s="3"/>
      <c r="BB1034">
        <v>64</v>
      </c>
      <c r="BC1034">
        <v>64</v>
      </c>
      <c r="BD1034">
        <v>64</v>
      </c>
      <c r="BE1034" s="3"/>
      <c r="BF1034" s="3"/>
      <c r="BG1034" s="3"/>
      <c r="BH1034" s="3"/>
      <c r="BI1034" s="3"/>
      <c r="BJ1034">
        <v>64</v>
      </c>
      <c r="BK1034">
        <v>64</v>
      </c>
      <c r="BL1034">
        <v>64</v>
      </c>
      <c r="BM1034" s="3"/>
      <c r="BN1034" s="3"/>
      <c r="BO1034" s="3"/>
      <c r="BP1034" s="3"/>
      <c r="BQ1034" s="3"/>
      <c r="BR1034">
        <v>3</v>
      </c>
      <c r="BS1034">
        <v>3</v>
      </c>
      <c r="BT1034">
        <v>3</v>
      </c>
      <c r="BU1034" s="3"/>
      <c r="BV1034" s="3"/>
      <c r="BW1034" s="3"/>
      <c r="BX1034" s="3"/>
      <c r="BY1034" s="3"/>
      <c r="BZ1034" s="3"/>
      <c r="CA1034">
        <v>0.92</v>
      </c>
      <c r="CB1034">
        <v>0.44</v>
      </c>
      <c r="CC1034" s="3"/>
      <c r="CD1034" s="3"/>
      <c r="CE1034" s="3"/>
      <c r="CF1034" s="3"/>
      <c r="CG1034" s="3"/>
      <c r="CH1034" s="3"/>
      <c r="CI1034">
        <v>0.99</v>
      </c>
      <c r="CJ1034">
        <v>0.48</v>
      </c>
      <c r="CK1034" s="3"/>
      <c r="CL1034" s="3"/>
      <c r="CM1034" s="3"/>
      <c r="CN1034" s="3"/>
      <c r="CO1034" s="3"/>
      <c r="CP1034">
        <v>-12</v>
      </c>
      <c r="CQ1034">
        <v>19</v>
      </c>
      <c r="CR1034">
        <v>9</v>
      </c>
      <c r="CS1034" s="3"/>
      <c r="CT1034" s="3"/>
      <c r="CU1034" s="3"/>
      <c r="CV1034" s="3"/>
      <c r="CW1034" s="3"/>
      <c r="CX1034" t="s">
        <v>2</v>
      </c>
      <c r="CY1034">
        <v>110.49</v>
      </c>
      <c r="CZ1034">
        <v>231.72</v>
      </c>
      <c r="DA1034" s="3"/>
      <c r="DB1034" s="3"/>
      <c r="DC1034" s="3"/>
      <c r="DD1034" s="3"/>
      <c r="DE1034" s="3"/>
      <c r="DF1034">
        <v>1.08</v>
      </c>
      <c r="DG1034">
        <v>1.0900000000000001</v>
      </c>
      <c r="DH1034">
        <v>1.1100000000000001</v>
      </c>
      <c r="DI1034" s="3"/>
      <c r="DJ1034" s="3"/>
      <c r="DK1034" s="3"/>
      <c r="DL1034" s="6">
        <f>(CM1034*3+CL1034*2+CK1034)/6</f>
        <v>0</v>
      </c>
      <c r="DM1034">
        <f>BH1034+(BH1034*(CG1034-8.25)/8.25)</f>
        <v>0</v>
      </c>
      <c r="DN1034">
        <f>BI1034+(BI1034*(CH1034-8.25)/8.25)</f>
        <v>0</v>
      </c>
      <c r="DO1034">
        <f>BJ1034+(BJ1034*(CI1034-8.25)/8.25)</f>
        <v>7.68</v>
      </c>
      <c r="DP1034">
        <f>BK1034+(BK1034*(CJ1034-8.25)/8.25)</f>
        <v>3.7236363636363663</v>
      </c>
      <c r="DQ1034">
        <f>BL1034+(BL1034*(CK1034-8.25)/8.25)</f>
        <v>0</v>
      </c>
      <c r="DR1034">
        <f>BM1034+(BM1034*(CL1034-8.25)/8.25)</f>
        <v>0</v>
      </c>
      <c r="DS1034">
        <f>BN1034+(BN1034*(CM1034-8.25)/8.25)</f>
        <v>0</v>
      </c>
      <c r="DT1034" s="8">
        <f>DM1034*10^8/$I1034</f>
        <v>0</v>
      </c>
      <c r="DU1034" s="8">
        <f>DN1034*10^8/$I1034</f>
        <v>0</v>
      </c>
      <c r="DV1034" s="8">
        <f>DO1034*10^8/$I1034</f>
        <v>224.56140350877192</v>
      </c>
      <c r="DW1034" s="8">
        <f>DP1034*10^8/$I1034</f>
        <v>108.87825624667737</v>
      </c>
      <c r="DX1034" s="8">
        <f>DQ1034*10^8/$I1034</f>
        <v>0</v>
      </c>
      <c r="DY1034" s="8">
        <f>DR1034*10^8/$I1034</f>
        <v>0</v>
      </c>
      <c r="DZ1034" s="8">
        <f>DS1034*10^8/$I1034</f>
        <v>0</v>
      </c>
      <c r="EA1034" s="8">
        <f>DT1034*10^8/$I1034</f>
        <v>0</v>
      </c>
      <c r="EB1034" s="8">
        <f>DZ1034*0.8</f>
        <v>0</v>
      </c>
      <c r="EC1034" s="10">
        <f>G1034-E1034</f>
        <v>230</v>
      </c>
      <c r="ED1034" s="4">
        <f>EC1034/E1034*100</f>
        <v>11.004784688995215</v>
      </c>
      <c r="EE1034" s="4">
        <f>DY1034-G1034</f>
        <v>-2320</v>
      </c>
      <c r="EF1034" s="12">
        <f>EE1034/G1034</f>
        <v>-1</v>
      </c>
      <c r="EG1034" s="4">
        <f>G1034-F1034</f>
        <v>210</v>
      </c>
    </row>
    <row r="1035" spans="1:137" x14ac:dyDescent="0.3">
      <c r="A1035">
        <v>1034</v>
      </c>
      <c r="B1035" t="s">
        <v>6995</v>
      </c>
      <c r="C1035" t="s">
        <v>3313</v>
      </c>
      <c r="D1035" t="str">
        <f>VLOOKUP(C1035,Sheet1!$A$2:$B$3197,2,FALSE)</f>
        <v>제약</v>
      </c>
      <c r="E1035" s="7">
        <v>8834.9500000000007</v>
      </c>
      <c r="F1035" s="7">
        <v>7320</v>
      </c>
      <c r="G1035" s="7">
        <v>6470</v>
      </c>
      <c r="H1035" t="s">
        <v>975</v>
      </c>
      <c r="I1035" s="7">
        <f>VALUE(LEFT(H1035,FIND("/",H1035)-1)) + VALUE(MID(H1035,FIND("/",H1035)+1,LEN(H1035)))</f>
        <v>38538019</v>
      </c>
      <c r="J1035">
        <v>0</v>
      </c>
      <c r="K1035" s="1">
        <f>G1035*I1035/(10^8)</f>
        <v>2493.4098293000002</v>
      </c>
      <c r="L1035">
        <v>569</v>
      </c>
      <c r="M1035">
        <v>603</v>
      </c>
      <c r="N1035">
        <v>649</v>
      </c>
      <c r="O1035">
        <v>734</v>
      </c>
      <c r="P1035">
        <v>806</v>
      </c>
      <c r="Q1035" s="3"/>
      <c r="R1035" s="3"/>
      <c r="S1035" s="3"/>
      <c r="T1035">
        <v>20</v>
      </c>
      <c r="U1035">
        <v>51</v>
      </c>
      <c r="V1035">
        <v>46</v>
      </c>
      <c r="W1035">
        <v>56</v>
      </c>
      <c r="X1035">
        <v>58</v>
      </c>
      <c r="Y1035" s="3"/>
      <c r="Z1035" s="3"/>
      <c r="AA1035" s="3"/>
      <c r="AB1035">
        <v>8</v>
      </c>
      <c r="AC1035">
        <v>31</v>
      </c>
      <c r="AD1035">
        <v>32</v>
      </c>
      <c r="AE1035">
        <v>39</v>
      </c>
      <c r="AF1035">
        <v>-33</v>
      </c>
      <c r="AG1035" s="3"/>
      <c r="AH1035" s="3"/>
      <c r="AI1035" s="3"/>
      <c r="AJ1035">
        <v>297</v>
      </c>
      <c r="AK1035">
        <v>325</v>
      </c>
      <c r="AL1035">
        <v>418</v>
      </c>
      <c r="AM1035">
        <v>499</v>
      </c>
      <c r="AN1035">
        <v>578</v>
      </c>
      <c r="AO1035" s="3"/>
      <c r="AP1035" s="3"/>
      <c r="AQ1035" s="3"/>
      <c r="AR1035">
        <v>223</v>
      </c>
      <c r="AS1035">
        <v>220</v>
      </c>
      <c r="AT1035">
        <v>290</v>
      </c>
      <c r="AU1035">
        <v>332</v>
      </c>
      <c r="AV1035">
        <v>256</v>
      </c>
      <c r="AW1035" s="3"/>
      <c r="AX1035" s="3"/>
      <c r="AY1035" s="3"/>
      <c r="AZ1035">
        <v>74</v>
      </c>
      <c r="BA1035">
        <v>105</v>
      </c>
      <c r="BB1035">
        <v>129</v>
      </c>
      <c r="BC1035">
        <v>168</v>
      </c>
      <c r="BD1035">
        <v>322</v>
      </c>
      <c r="BE1035" s="3"/>
      <c r="BF1035" s="3"/>
      <c r="BG1035" s="3"/>
      <c r="BH1035">
        <v>74</v>
      </c>
      <c r="BI1035">
        <v>105</v>
      </c>
      <c r="BJ1035">
        <v>129</v>
      </c>
      <c r="BK1035">
        <v>168</v>
      </c>
      <c r="BL1035">
        <v>322</v>
      </c>
      <c r="BM1035" s="3"/>
      <c r="BN1035" s="3"/>
      <c r="BO1035" s="3"/>
      <c r="BP1035">
        <v>17</v>
      </c>
      <c r="BQ1035">
        <v>17</v>
      </c>
      <c r="BR1035">
        <v>17</v>
      </c>
      <c r="BS1035">
        <v>33</v>
      </c>
      <c r="BT1035">
        <v>39</v>
      </c>
      <c r="BU1035" s="3"/>
      <c r="BV1035" s="3"/>
      <c r="BW1035" s="3"/>
      <c r="BX1035">
        <v>2.56</v>
      </c>
      <c r="BY1035">
        <v>10.039999999999999</v>
      </c>
      <c r="BZ1035" t="s">
        <v>0</v>
      </c>
      <c r="CA1035">
        <v>8.52</v>
      </c>
      <c r="CB1035">
        <v>-6.16</v>
      </c>
      <c r="CC1035" s="3"/>
      <c r="CD1035" s="3"/>
      <c r="CE1035" s="3"/>
      <c r="CF1035">
        <v>11.14</v>
      </c>
      <c r="CG1035">
        <v>34.83</v>
      </c>
      <c r="CH1035" t="s">
        <v>0</v>
      </c>
      <c r="CI1035">
        <v>26.36</v>
      </c>
      <c r="CJ1035">
        <v>-13.53</v>
      </c>
      <c r="CK1035" s="3"/>
      <c r="CL1035" s="3"/>
      <c r="CM1035" s="3"/>
      <c r="CN1035">
        <v>21</v>
      </c>
      <c r="CO1035">
        <v>82</v>
      </c>
      <c r="CP1035">
        <v>85</v>
      </c>
      <c r="CQ1035">
        <v>103</v>
      </c>
      <c r="CR1035">
        <v>-87</v>
      </c>
      <c r="CS1035" s="3"/>
      <c r="CT1035" s="3"/>
      <c r="CU1035" s="3"/>
      <c r="CV1035" s="3"/>
      <c r="CW1035" s="3"/>
      <c r="CX1035" s="3"/>
      <c r="CY1035" s="3"/>
      <c r="CZ1035" t="s">
        <v>2</v>
      </c>
      <c r="DA1035" s="3"/>
      <c r="DB1035" s="3"/>
      <c r="DC1035" s="3"/>
      <c r="DD1035" s="3"/>
      <c r="DE1035" s="3"/>
      <c r="DF1035" s="3"/>
      <c r="DG1035" s="3"/>
      <c r="DH1035">
        <v>11.9</v>
      </c>
      <c r="DI1035" s="3"/>
      <c r="DJ1035" s="3"/>
      <c r="DK1035" s="3"/>
      <c r="DL1035" s="6">
        <f>(CM1035*3+CL1035*2+CK1035)/6</f>
        <v>0</v>
      </c>
      <c r="DM1035">
        <f>BH1035+(BH1035*(CG1035-8.25)/8.25)</f>
        <v>312.41454545454542</v>
      </c>
      <c r="DN1035" t="e">
        <f>BI1035+(BI1035*(CH1035-8.25)/8.25)</f>
        <v>#VALUE!</v>
      </c>
      <c r="DO1035">
        <f>BJ1035+(BJ1035*(CI1035-8.25)/8.25)</f>
        <v>412.17454545454547</v>
      </c>
      <c r="DP1035">
        <f>BK1035+(BK1035*(CJ1035-8.25)/8.25)</f>
        <v>-275.52</v>
      </c>
      <c r="DQ1035">
        <f>BL1035+(BL1035*(CK1035-8.25)/8.25)</f>
        <v>0</v>
      </c>
      <c r="DR1035">
        <f>BM1035+(BM1035*(CL1035-8.25)/8.25)</f>
        <v>0</v>
      </c>
      <c r="DS1035">
        <f>BN1035+(BN1035*(CM1035-8.25)/8.25)</f>
        <v>0</v>
      </c>
      <c r="DT1035" s="8">
        <f>DM1035*10^8/$I1035</f>
        <v>810.66581407452577</v>
      </c>
      <c r="DU1035" s="8" t="e">
        <f>DN1035*10^8/$I1035</f>
        <v>#VALUE!</v>
      </c>
      <c r="DV1035" s="8">
        <f>DO1035*10^8/$I1035</f>
        <v>1069.5270700202452</v>
      </c>
      <c r="DW1035" s="8">
        <f>DP1035*10^8/$I1035</f>
        <v>-714.93036525826608</v>
      </c>
      <c r="DX1035" s="8">
        <f>DQ1035*10^8/$I1035</f>
        <v>0</v>
      </c>
      <c r="DY1035" s="8">
        <f>DR1035*10^8/$I1035</f>
        <v>0</v>
      </c>
      <c r="DZ1035" s="8">
        <f>DS1035*10^8/$I1035</f>
        <v>0</v>
      </c>
      <c r="EA1035" s="8">
        <f>DT1035*10^8/$I1035</f>
        <v>2103.5482235724826</v>
      </c>
      <c r="EB1035" s="8">
        <f>DZ1035*0.8</f>
        <v>0</v>
      </c>
      <c r="EC1035" s="10">
        <f>G1035-E1035</f>
        <v>-2364.9500000000007</v>
      </c>
      <c r="ED1035" s="4">
        <f>EC1035/E1035*100</f>
        <v>-26.76811979694283</v>
      </c>
      <c r="EE1035" s="4">
        <f>DY1035-G1035</f>
        <v>-6470</v>
      </c>
      <c r="EF1035" s="12">
        <f>EE1035/G1035</f>
        <v>-1</v>
      </c>
      <c r="EG1035" s="4">
        <f>G1035-F1035</f>
        <v>-850</v>
      </c>
    </row>
    <row r="1036" spans="1:137" x14ac:dyDescent="0.3">
      <c r="A1036">
        <v>1035</v>
      </c>
      <c r="B1036" t="s">
        <v>7628</v>
      </c>
      <c r="C1036" t="s">
        <v>3314</v>
      </c>
      <c r="D1036" t="str">
        <f>VLOOKUP(C1036,Sheet1!$A$2:$B$3197,2,FALSE)</f>
        <v>생물공학</v>
      </c>
      <c r="E1036">
        <v>30200</v>
      </c>
      <c r="F1036">
        <v>21300</v>
      </c>
      <c r="G1036" s="7">
        <v>20850</v>
      </c>
      <c r="H1036" t="s">
        <v>976</v>
      </c>
      <c r="I1036" s="7">
        <f>VALUE(LEFT(H1036,FIND("/",H1036)-1)) + VALUE(MID(H1036,FIND("/",H1036)+1,LEN(H1036)))</f>
        <v>47123275</v>
      </c>
      <c r="J1036" s="1">
        <v>4000</v>
      </c>
      <c r="K1036" s="1">
        <f>G1036*I1036/(10^8)</f>
        <v>9825.2028375000009</v>
      </c>
      <c r="L1036">
        <v>0</v>
      </c>
      <c r="M1036">
        <v>1</v>
      </c>
      <c r="N1036">
        <v>13</v>
      </c>
      <c r="O1036">
        <v>40</v>
      </c>
      <c r="P1036">
        <v>81</v>
      </c>
      <c r="Q1036" s="3"/>
      <c r="R1036" s="3"/>
      <c r="S1036" s="3"/>
      <c r="T1036">
        <v>-35</v>
      </c>
      <c r="U1036">
        <v>-96</v>
      </c>
      <c r="V1036">
        <v>-240</v>
      </c>
      <c r="W1036">
        <v>-404</v>
      </c>
      <c r="X1036">
        <v>-596</v>
      </c>
      <c r="Y1036" s="3"/>
      <c r="Z1036" s="3"/>
      <c r="AA1036" s="3"/>
      <c r="AB1036">
        <v>-137</v>
      </c>
      <c r="AC1036">
        <v>-747</v>
      </c>
      <c r="AD1036" s="1">
        <v>-1172</v>
      </c>
      <c r="AE1036">
        <v>-370</v>
      </c>
      <c r="AF1036">
        <v>-556</v>
      </c>
      <c r="AG1036" s="3"/>
      <c r="AH1036" s="3"/>
      <c r="AI1036" s="3"/>
      <c r="AJ1036">
        <v>75</v>
      </c>
      <c r="AK1036">
        <v>204</v>
      </c>
      <c r="AL1036" s="1">
        <v>1689</v>
      </c>
      <c r="AM1036" s="1">
        <v>1429</v>
      </c>
      <c r="AN1036">
        <v>999</v>
      </c>
      <c r="AO1036" s="3"/>
      <c r="AP1036" s="3"/>
      <c r="AQ1036" s="3"/>
      <c r="AR1036">
        <v>196</v>
      </c>
      <c r="AS1036" s="1">
        <v>1063</v>
      </c>
      <c r="AT1036">
        <v>119</v>
      </c>
      <c r="AU1036">
        <v>109</v>
      </c>
      <c r="AV1036">
        <v>92</v>
      </c>
      <c r="AW1036" s="3"/>
      <c r="AX1036" s="3"/>
      <c r="AY1036" s="3"/>
      <c r="AZ1036">
        <v>-121</v>
      </c>
      <c r="BA1036">
        <v>-860</v>
      </c>
      <c r="BB1036" s="1">
        <v>1570</v>
      </c>
      <c r="BC1036" s="1">
        <v>1320</v>
      </c>
      <c r="BD1036">
        <v>907</v>
      </c>
      <c r="BE1036" s="3"/>
      <c r="BF1036" s="3"/>
      <c r="BG1036" s="3"/>
      <c r="BH1036">
        <v>-121</v>
      </c>
      <c r="BI1036">
        <v>-860</v>
      </c>
      <c r="BJ1036" s="1">
        <v>1570</v>
      </c>
      <c r="BK1036" s="1">
        <v>1320</v>
      </c>
      <c r="BL1036">
        <v>907</v>
      </c>
      <c r="BM1036" s="3"/>
      <c r="BN1036" s="3"/>
      <c r="BO1036" s="3"/>
      <c r="BP1036">
        <v>1</v>
      </c>
      <c r="BQ1036">
        <v>1</v>
      </c>
      <c r="BR1036">
        <v>223</v>
      </c>
      <c r="BS1036">
        <v>227</v>
      </c>
      <c r="BT1036">
        <v>231</v>
      </c>
      <c r="BU1036" s="3"/>
      <c r="BV1036" s="3"/>
      <c r="BW1036" s="3"/>
      <c r="BX1036" s="3"/>
      <c r="BY1036">
        <v>-535.73</v>
      </c>
      <c r="BZ1036">
        <v>-123.9</v>
      </c>
      <c r="CA1036">
        <v>-23.74</v>
      </c>
      <c r="CB1036">
        <v>-45.8</v>
      </c>
      <c r="CC1036" s="3"/>
      <c r="CD1036" s="3"/>
      <c r="CE1036" s="3"/>
      <c r="CF1036" s="3"/>
      <c r="CG1036" t="s">
        <v>1</v>
      </c>
      <c r="CH1036">
        <v>-330.2</v>
      </c>
      <c r="CI1036">
        <v>-25.61</v>
      </c>
      <c r="CJ1036">
        <v>-49.94</v>
      </c>
      <c r="CK1036" s="3"/>
      <c r="CL1036" s="3"/>
      <c r="CM1036" s="3"/>
      <c r="CN1036">
        <v>-739</v>
      </c>
      <c r="CO1036" s="1">
        <v>-3850</v>
      </c>
      <c r="CP1036" s="1">
        <v>-3801</v>
      </c>
      <c r="CQ1036">
        <v>-818</v>
      </c>
      <c r="CR1036" s="1">
        <v>-1207</v>
      </c>
      <c r="CS1036" s="3"/>
      <c r="CT1036" s="3"/>
      <c r="CU1036" s="3"/>
      <c r="CV1036" s="3"/>
      <c r="CW1036" s="3"/>
      <c r="CX1036" t="s">
        <v>2</v>
      </c>
      <c r="CY1036" t="s">
        <v>2</v>
      </c>
      <c r="CZ1036" t="s">
        <v>2</v>
      </c>
      <c r="DA1036" s="3"/>
      <c r="DB1036" s="3"/>
      <c r="DC1036" s="3"/>
      <c r="DD1036" s="3"/>
      <c r="DE1036" s="3"/>
      <c r="DF1036">
        <v>5.68</v>
      </c>
      <c r="DG1036">
        <v>8.2899999999999991</v>
      </c>
      <c r="DH1036">
        <v>15.86</v>
      </c>
      <c r="DI1036" s="3"/>
      <c r="DJ1036" s="3"/>
      <c r="DK1036" s="3"/>
      <c r="DL1036" s="6">
        <f>(CM1036*3+CL1036*2+CK1036)/6</f>
        <v>0</v>
      </c>
      <c r="DM1036" t="e">
        <f>BH1036+(BH1036*(CG1036-8.25)/8.25)</f>
        <v>#VALUE!</v>
      </c>
      <c r="DN1036">
        <f>BI1036+(BI1036*(CH1036-8.25)/8.25)</f>
        <v>34420.848484848488</v>
      </c>
      <c r="DO1036">
        <f>BJ1036+(BJ1036*(CI1036-8.25)/8.25)</f>
        <v>-4873.6606060606055</v>
      </c>
      <c r="DP1036">
        <f>BK1036+(BK1036*(CJ1036-8.25)/8.25)</f>
        <v>-7990.4</v>
      </c>
      <c r="DQ1036">
        <f>BL1036+(BL1036*(CK1036-8.25)/8.25)</f>
        <v>0</v>
      </c>
      <c r="DR1036">
        <f>BM1036+(BM1036*(CL1036-8.25)/8.25)</f>
        <v>0</v>
      </c>
      <c r="DS1036">
        <f>BN1036+(BN1036*(CM1036-8.25)/8.25)</f>
        <v>0</v>
      </c>
      <c r="DT1036" s="8" t="e">
        <f>DM1036*10^8/$I1036</f>
        <v>#VALUE!</v>
      </c>
      <c r="DU1036" s="8">
        <f>DN1036*10^8/$I1036</f>
        <v>73044.26206550475</v>
      </c>
      <c r="DV1036" s="8">
        <f>DO1036*10^8/$I1036</f>
        <v>-10342.363950851475</v>
      </c>
      <c r="DW1036" s="8">
        <f>DP1036*10^8/$I1036</f>
        <v>-16956.376652514071</v>
      </c>
      <c r="DX1036" s="8">
        <f>DQ1036*10^8/$I1036</f>
        <v>0</v>
      </c>
      <c r="DY1036" s="8">
        <f>DR1036*10^8/$I1036</f>
        <v>0</v>
      </c>
      <c r="DZ1036" s="8">
        <f>DS1036*10^8/$I1036</f>
        <v>0</v>
      </c>
      <c r="EA1036" s="8" t="e">
        <f>DT1036*10^8/$I1036</f>
        <v>#VALUE!</v>
      </c>
      <c r="EB1036" s="8">
        <f>DZ1036*0.8</f>
        <v>0</v>
      </c>
      <c r="EC1036" s="10">
        <f>G1036-E1036</f>
        <v>-9350</v>
      </c>
      <c r="ED1036" s="4">
        <f>EC1036/E1036*100</f>
        <v>-30.960264900662253</v>
      </c>
      <c r="EE1036" s="4">
        <f>DY1036-G1036</f>
        <v>-20850</v>
      </c>
      <c r="EF1036" s="12">
        <f>EE1036/G1036</f>
        <v>-1</v>
      </c>
      <c r="EG1036" s="4">
        <f>G1036-F1036</f>
        <v>-450</v>
      </c>
    </row>
    <row r="1037" spans="1:137" x14ac:dyDescent="0.3">
      <c r="A1037">
        <v>1036</v>
      </c>
      <c r="B1037" t="s">
        <v>7250</v>
      </c>
      <c r="C1037" t="s">
        <v>3315</v>
      </c>
      <c r="D1037" t="str">
        <f>VLOOKUP(C1037,Sheet1!$A$2:$B$3197,2,FALSE)</f>
        <v>통신장비</v>
      </c>
      <c r="E1037">
        <v>9350</v>
      </c>
      <c r="F1037">
        <v>9500</v>
      </c>
      <c r="G1037" s="7">
        <v>9500</v>
      </c>
      <c r="H1037" t="s">
        <v>977</v>
      </c>
      <c r="I1037" s="7">
        <f>VALUE(LEFT(H1037,FIND("/",H1037)-1)) + VALUE(MID(H1037,FIND("/",H1037)+1,LEN(H1037)))</f>
        <v>14763600</v>
      </c>
      <c r="J1037" s="1">
        <v>5900</v>
      </c>
      <c r="K1037" s="1">
        <f>G1037*I1037/(10^8)</f>
        <v>1402.5419999999999</v>
      </c>
      <c r="L1037" s="1">
        <v>1211</v>
      </c>
      <c r="M1037" s="1">
        <v>1383</v>
      </c>
      <c r="N1037" s="1">
        <v>1339</v>
      </c>
      <c r="O1037" s="1">
        <v>1110</v>
      </c>
      <c r="P1037" s="1">
        <v>1178</v>
      </c>
      <c r="Q1037" s="3"/>
      <c r="R1037" s="3"/>
      <c r="S1037" s="3"/>
      <c r="T1037">
        <v>25</v>
      </c>
      <c r="U1037">
        <v>75</v>
      </c>
      <c r="V1037">
        <v>102</v>
      </c>
      <c r="W1037">
        <v>21</v>
      </c>
      <c r="X1037">
        <v>34</v>
      </c>
      <c r="Y1037" s="3"/>
      <c r="Z1037" s="3"/>
      <c r="AA1037" s="3"/>
      <c r="AB1037">
        <v>20</v>
      </c>
      <c r="AC1037">
        <v>44</v>
      </c>
      <c r="AD1037">
        <v>136</v>
      </c>
      <c r="AE1037">
        <v>23</v>
      </c>
      <c r="AF1037">
        <v>82</v>
      </c>
      <c r="AG1037" s="3"/>
      <c r="AH1037" s="3"/>
      <c r="AI1037" s="3"/>
      <c r="AJ1037">
        <v>694</v>
      </c>
      <c r="AK1037">
        <v>835</v>
      </c>
      <c r="AL1037">
        <v>928</v>
      </c>
      <c r="AM1037" s="1">
        <v>1051</v>
      </c>
      <c r="AN1037" s="1">
        <v>1261</v>
      </c>
      <c r="AO1037" s="3"/>
      <c r="AP1037" s="3"/>
      <c r="AQ1037" s="3"/>
      <c r="AR1037">
        <v>353</v>
      </c>
      <c r="AS1037">
        <v>450</v>
      </c>
      <c r="AT1037">
        <v>249</v>
      </c>
      <c r="AU1037">
        <v>341</v>
      </c>
      <c r="AV1037">
        <v>459</v>
      </c>
      <c r="AW1037" s="3"/>
      <c r="AX1037" s="3"/>
      <c r="AY1037" s="3"/>
      <c r="AZ1037">
        <v>341</v>
      </c>
      <c r="BA1037">
        <v>385</v>
      </c>
      <c r="BB1037">
        <v>679</v>
      </c>
      <c r="BC1037">
        <v>710</v>
      </c>
      <c r="BD1037">
        <v>802</v>
      </c>
      <c r="BE1037" s="3"/>
      <c r="BF1037" s="3"/>
      <c r="BG1037" s="3"/>
      <c r="BH1037">
        <v>341</v>
      </c>
      <c r="BI1037">
        <v>385</v>
      </c>
      <c r="BJ1037">
        <v>679</v>
      </c>
      <c r="BK1037">
        <v>710</v>
      </c>
      <c r="BL1037">
        <v>802</v>
      </c>
      <c r="BM1037" s="3"/>
      <c r="BN1037" s="3"/>
      <c r="BO1037" s="3"/>
      <c r="BP1037">
        <v>241</v>
      </c>
      <c r="BQ1037">
        <v>241</v>
      </c>
      <c r="BR1037">
        <v>74</v>
      </c>
      <c r="BS1037">
        <v>74</v>
      </c>
      <c r="BT1037">
        <v>74</v>
      </c>
      <c r="BU1037" s="3"/>
      <c r="BV1037" s="3"/>
      <c r="BW1037" s="3"/>
      <c r="BX1037">
        <v>2.94</v>
      </c>
      <c r="BY1037">
        <v>5.81</v>
      </c>
      <c r="BZ1037">
        <v>15.4</v>
      </c>
      <c r="CA1037">
        <v>2.36</v>
      </c>
      <c r="CB1037">
        <v>7.1</v>
      </c>
      <c r="CC1037" s="3"/>
      <c r="CD1037" s="3"/>
      <c r="CE1037" s="3"/>
      <c r="CF1037">
        <v>6.08</v>
      </c>
      <c r="CG1037">
        <v>12.25</v>
      </c>
      <c r="CH1037">
        <v>25.53</v>
      </c>
      <c r="CI1037">
        <v>3.36</v>
      </c>
      <c r="CJ1037">
        <v>10.86</v>
      </c>
      <c r="CK1037" s="3"/>
      <c r="CL1037" s="3"/>
      <c r="CM1037" s="3"/>
      <c r="CN1037">
        <v>167</v>
      </c>
      <c r="CO1037">
        <v>369</v>
      </c>
      <c r="CP1037" s="1">
        <v>1112</v>
      </c>
      <c r="CQ1037">
        <v>158</v>
      </c>
      <c r="CR1037">
        <v>556</v>
      </c>
      <c r="CS1037" s="3"/>
      <c r="CT1037" s="3"/>
      <c r="CU1037" s="3"/>
      <c r="CV1037" s="3"/>
      <c r="CW1037" s="3"/>
      <c r="CX1037">
        <v>9.31</v>
      </c>
      <c r="CY1037">
        <v>55.14</v>
      </c>
      <c r="CZ1037">
        <v>16.510000000000002</v>
      </c>
      <c r="DA1037" s="3"/>
      <c r="DB1037" s="3"/>
      <c r="DC1037" s="3"/>
      <c r="DD1037" s="3"/>
      <c r="DE1037" s="3"/>
      <c r="DF1037">
        <v>2.25</v>
      </c>
      <c r="DG1037">
        <v>1.81</v>
      </c>
      <c r="DH1037">
        <v>1.69</v>
      </c>
      <c r="DI1037" s="3"/>
      <c r="DJ1037" s="3"/>
      <c r="DK1037" s="3"/>
      <c r="DL1037" s="6">
        <f>(CM1037*3+CL1037*2+CK1037)/6</f>
        <v>0</v>
      </c>
      <c r="DM1037">
        <f>BH1037+(BH1037*(CG1037-8.25)/8.25)</f>
        <v>506.33333333333337</v>
      </c>
      <c r="DN1037">
        <f>BI1037+(BI1037*(CH1037-8.25)/8.25)</f>
        <v>1191.4000000000001</v>
      </c>
      <c r="DO1037">
        <f>BJ1037+(BJ1037*(CI1037-8.25)/8.25)</f>
        <v>276.53818181818178</v>
      </c>
      <c r="DP1037">
        <f>BK1037+(BK1037*(CJ1037-8.25)/8.25)</f>
        <v>934.61818181818171</v>
      </c>
      <c r="DQ1037">
        <f>BL1037+(BL1037*(CK1037-8.25)/8.25)</f>
        <v>0</v>
      </c>
      <c r="DR1037">
        <f>BM1037+(BM1037*(CL1037-8.25)/8.25)</f>
        <v>0</v>
      </c>
      <c r="DS1037">
        <f>BN1037+(BN1037*(CM1037-8.25)/8.25)</f>
        <v>0</v>
      </c>
      <c r="DT1037" s="8">
        <f>DM1037*10^8/$I1037</f>
        <v>3429.6061484552097</v>
      </c>
      <c r="DU1037" s="8">
        <f>DN1037*10^8/$I1037</f>
        <v>8069.847462678481</v>
      </c>
      <c r="DV1037" s="8">
        <f>DO1037*10^8/$I1037</f>
        <v>1873.1080618425167</v>
      </c>
      <c r="DW1037" s="8">
        <f>DP1037*10^8/$I1037</f>
        <v>6330.5574644272519</v>
      </c>
      <c r="DX1037" s="8">
        <f>DQ1037*10^8/$I1037</f>
        <v>0</v>
      </c>
      <c r="DY1037" s="8">
        <f>DR1037*10^8/$I1037</f>
        <v>0</v>
      </c>
      <c r="DZ1037" s="8">
        <f>DS1037*10^8/$I1037</f>
        <v>0</v>
      </c>
      <c r="EA1037" s="8">
        <f>DT1037*10^8/$I1037</f>
        <v>23230.148124137813</v>
      </c>
      <c r="EB1037" s="8">
        <f>DZ1037*0.8</f>
        <v>0</v>
      </c>
      <c r="EC1037" s="10">
        <f>G1037-E1037</f>
        <v>150</v>
      </c>
      <c r="ED1037" s="4">
        <f>EC1037/E1037*100</f>
        <v>1.6042780748663104</v>
      </c>
      <c r="EE1037" s="4">
        <f>DY1037-G1037</f>
        <v>-9500</v>
      </c>
      <c r="EF1037" s="12">
        <f>EE1037/G1037</f>
        <v>-1</v>
      </c>
      <c r="EG1037" s="4">
        <f>G1037-F1037</f>
        <v>0</v>
      </c>
    </row>
    <row r="1038" spans="1:137" x14ac:dyDescent="0.3">
      <c r="A1038">
        <v>1037</v>
      </c>
      <c r="B1038" t="s">
        <v>7266</v>
      </c>
      <c r="C1038" t="s">
        <v>3316</v>
      </c>
      <c r="D1038" t="str">
        <f>VLOOKUP(C1038,Sheet1!$A$2:$B$3197,2,FALSE)</f>
        <v>화학</v>
      </c>
      <c r="E1038">
        <v>11300</v>
      </c>
      <c r="F1038">
        <v>11150</v>
      </c>
      <c r="G1038" s="7">
        <v>9800</v>
      </c>
      <c r="H1038" t="s">
        <v>978</v>
      </c>
      <c r="I1038" s="7">
        <f>VALUE(LEFT(H1038,FIND("/",H1038)-1)) + VALUE(MID(H1038,FIND("/",H1038)+1,LEN(H1038)))</f>
        <v>6042033</v>
      </c>
      <c r="J1038" s="1">
        <v>26366</v>
      </c>
      <c r="K1038" s="1">
        <f>G1038*I1038/(10^8)</f>
        <v>592.11923400000001</v>
      </c>
      <c r="L1038">
        <v>48</v>
      </c>
      <c r="M1038">
        <v>31</v>
      </c>
      <c r="N1038">
        <v>14</v>
      </c>
      <c r="O1038">
        <v>39</v>
      </c>
      <c r="P1038">
        <v>39</v>
      </c>
      <c r="Q1038" s="3"/>
      <c r="R1038" s="3"/>
      <c r="S1038" s="3"/>
      <c r="T1038">
        <v>-26</v>
      </c>
      <c r="U1038">
        <v>-28</v>
      </c>
      <c r="V1038">
        <v>-30</v>
      </c>
      <c r="W1038">
        <v>-20</v>
      </c>
      <c r="X1038">
        <v>-19</v>
      </c>
      <c r="Y1038" s="3"/>
      <c r="Z1038" s="3"/>
      <c r="AA1038" s="3"/>
      <c r="AB1038">
        <v>-31</v>
      </c>
      <c r="AC1038">
        <v>-30</v>
      </c>
      <c r="AD1038">
        <v>-34</v>
      </c>
      <c r="AE1038">
        <v>-15</v>
      </c>
      <c r="AF1038">
        <v>-34</v>
      </c>
      <c r="AG1038" s="3"/>
      <c r="AH1038" s="3"/>
      <c r="AI1038" s="3"/>
      <c r="AJ1038">
        <v>58</v>
      </c>
      <c r="AK1038">
        <v>41</v>
      </c>
      <c r="AL1038">
        <v>71</v>
      </c>
      <c r="AM1038">
        <v>64</v>
      </c>
      <c r="AN1038">
        <v>187</v>
      </c>
      <c r="AO1038" s="3"/>
      <c r="AP1038" s="3"/>
      <c r="AQ1038" s="3"/>
      <c r="AR1038">
        <v>35</v>
      </c>
      <c r="AS1038">
        <v>38</v>
      </c>
      <c r="AT1038">
        <v>32</v>
      </c>
      <c r="AU1038">
        <v>35</v>
      </c>
      <c r="AV1038">
        <v>74</v>
      </c>
      <c r="AW1038" s="3"/>
      <c r="AX1038" s="3"/>
      <c r="AY1038" s="3"/>
      <c r="AZ1038">
        <v>23</v>
      </c>
      <c r="BA1038">
        <v>2</v>
      </c>
      <c r="BB1038">
        <v>39</v>
      </c>
      <c r="BC1038">
        <v>29</v>
      </c>
      <c r="BD1038">
        <v>113</v>
      </c>
      <c r="BE1038" s="3"/>
      <c r="BF1038" s="3"/>
      <c r="BG1038" s="3"/>
      <c r="BH1038">
        <v>23</v>
      </c>
      <c r="BI1038">
        <v>2</v>
      </c>
      <c r="BJ1038">
        <v>39</v>
      </c>
      <c r="BK1038">
        <v>29</v>
      </c>
      <c r="BL1038">
        <v>113</v>
      </c>
      <c r="BM1038" s="3"/>
      <c r="BN1038" s="3"/>
      <c r="BO1038" s="3"/>
      <c r="BP1038">
        <v>20</v>
      </c>
      <c r="BQ1038">
        <v>20</v>
      </c>
      <c r="BR1038">
        <v>24</v>
      </c>
      <c r="BS1038">
        <v>24</v>
      </c>
      <c r="BT1038">
        <v>30</v>
      </c>
      <c r="BU1038" s="3"/>
      <c r="BV1038" s="3"/>
      <c r="BW1038" s="3"/>
      <c r="BX1038">
        <v>-40.86</v>
      </c>
      <c r="BY1038">
        <v>-61.51</v>
      </c>
      <c r="BZ1038">
        <v>-60.81</v>
      </c>
      <c r="CA1038">
        <v>-21.62</v>
      </c>
      <c r="CB1038">
        <v>-27.23</v>
      </c>
      <c r="CC1038" s="3"/>
      <c r="CD1038" s="3"/>
      <c r="CE1038" s="3"/>
      <c r="CF1038">
        <v>-173.2</v>
      </c>
      <c r="CG1038">
        <v>-242.1</v>
      </c>
      <c r="CH1038">
        <v>-164.16</v>
      </c>
      <c r="CI1038">
        <v>-42.96</v>
      </c>
      <c r="CJ1038">
        <v>-48.21</v>
      </c>
      <c r="CK1038" s="3"/>
      <c r="CL1038" s="3"/>
      <c r="CM1038" s="3"/>
      <c r="CN1038">
        <v>-789</v>
      </c>
      <c r="CO1038">
        <v>-772</v>
      </c>
      <c r="CP1038">
        <v>-803</v>
      </c>
      <c r="CQ1038">
        <v>-304</v>
      </c>
      <c r="CR1038">
        <v>-699</v>
      </c>
      <c r="CS1038" s="3"/>
      <c r="CT1038" s="3"/>
      <c r="CU1038" s="3"/>
      <c r="CV1038" s="3"/>
      <c r="CW1038" s="3"/>
      <c r="CX1038" t="s">
        <v>2</v>
      </c>
      <c r="CY1038" t="s">
        <v>2</v>
      </c>
      <c r="CZ1038" t="s">
        <v>2</v>
      </c>
      <c r="DA1038" s="3"/>
      <c r="DB1038" s="3"/>
      <c r="DC1038" s="3"/>
      <c r="DD1038" s="3"/>
      <c r="DE1038" s="3"/>
      <c r="DF1038">
        <v>10.29</v>
      </c>
      <c r="DG1038">
        <v>10.14</v>
      </c>
      <c r="DH1038">
        <v>5.86</v>
      </c>
      <c r="DI1038" s="3"/>
      <c r="DJ1038" s="3"/>
      <c r="DK1038" s="3"/>
      <c r="DL1038" s="6">
        <f>(CM1038*3+CL1038*2+CK1038)/6</f>
        <v>0</v>
      </c>
      <c r="DM1038">
        <f>BH1038+(BH1038*(CG1038-8.25)/8.25)</f>
        <v>-674.9454545454546</v>
      </c>
      <c r="DN1038">
        <f>BI1038+(BI1038*(CH1038-8.25)/8.25)</f>
        <v>-39.796363636363637</v>
      </c>
      <c r="DO1038">
        <f>BJ1038+(BJ1038*(CI1038-8.25)/8.25)</f>
        <v>-203.08363636363637</v>
      </c>
      <c r="DP1038">
        <f>BK1038+(BK1038*(CJ1038-8.25)/8.25)</f>
        <v>-169.46545454545455</v>
      </c>
      <c r="DQ1038">
        <f>BL1038+(BL1038*(CK1038-8.25)/8.25)</f>
        <v>0</v>
      </c>
      <c r="DR1038">
        <f>BM1038+(BM1038*(CL1038-8.25)/8.25)</f>
        <v>0</v>
      </c>
      <c r="DS1038">
        <f>BN1038+(BN1038*(CM1038-8.25)/8.25)</f>
        <v>0</v>
      </c>
      <c r="DT1038" s="8">
        <f>DM1038*10^8/$I1038</f>
        <v>-11170.83363406745</v>
      </c>
      <c r="DU1038" s="8">
        <f>DN1038*10^8/$I1038</f>
        <v>-658.65849518471077</v>
      </c>
      <c r="DV1038" s="8">
        <f>DO1038*10^8/$I1038</f>
        <v>-3361.1805225763637</v>
      </c>
      <c r="DW1038" s="8">
        <f>DP1038*10^8/$I1038</f>
        <v>-2804.7753884405224</v>
      </c>
      <c r="DX1038" s="8">
        <f>DQ1038*10^8/$I1038</f>
        <v>0</v>
      </c>
      <c r="DY1038" s="8">
        <f>DR1038*10^8/$I1038</f>
        <v>0</v>
      </c>
      <c r="DZ1038" s="8">
        <f>DS1038*10^8/$I1038</f>
        <v>0</v>
      </c>
      <c r="EA1038" s="8">
        <f>DT1038*10^8/$I1038</f>
        <v>-184885.34627446509</v>
      </c>
      <c r="EB1038" s="8">
        <f>DZ1038*0.8</f>
        <v>0</v>
      </c>
      <c r="EC1038" s="10">
        <f>G1038-E1038</f>
        <v>-1500</v>
      </c>
      <c r="ED1038" s="4">
        <f>EC1038/E1038*100</f>
        <v>-13.274336283185843</v>
      </c>
      <c r="EE1038" s="4">
        <f>DY1038-G1038</f>
        <v>-9800</v>
      </c>
      <c r="EF1038" s="12">
        <f>EE1038/G1038</f>
        <v>-1</v>
      </c>
      <c r="EG1038" s="4">
        <f>G1038-F1038</f>
        <v>-1350</v>
      </c>
    </row>
    <row r="1039" spans="1:137" x14ac:dyDescent="0.3">
      <c r="A1039">
        <v>1038</v>
      </c>
      <c r="B1039" t="s">
        <v>5757</v>
      </c>
      <c r="C1039" t="s">
        <v>3317</v>
      </c>
      <c r="D1039" t="str">
        <f>VLOOKUP(C1039,Sheet1!$A$2:$B$3197,2,FALSE)</f>
        <v>제약</v>
      </c>
      <c r="E1039" s="7">
        <v>25150</v>
      </c>
      <c r="F1039" s="7">
        <v>41550</v>
      </c>
      <c r="G1039" s="7">
        <v>36950</v>
      </c>
      <c r="H1039" t="s">
        <v>979</v>
      </c>
      <c r="I1039" s="7">
        <f>VALUE(LEFT(H1039,FIND("/",H1039)-1)) + VALUE(MID(H1039,FIND("/",H1039)+1,LEN(H1039)))</f>
        <v>9113224</v>
      </c>
      <c r="J1039" s="1">
        <v>523136</v>
      </c>
      <c r="K1039" s="1">
        <f>G1039*I1039/(10^8)</f>
        <v>3367.336268</v>
      </c>
      <c r="L1039">
        <v>331</v>
      </c>
      <c r="M1039">
        <v>604</v>
      </c>
      <c r="N1039">
        <v>872</v>
      </c>
      <c r="O1039" s="1">
        <v>1251</v>
      </c>
      <c r="P1039" s="1">
        <v>1901</v>
      </c>
      <c r="Q1039" s="1">
        <v>2950</v>
      </c>
      <c r="R1039" s="1">
        <v>3599</v>
      </c>
      <c r="S1039" s="1">
        <v>4272</v>
      </c>
      <c r="T1039">
        <v>12</v>
      </c>
      <c r="U1039">
        <v>46</v>
      </c>
      <c r="V1039">
        <v>99</v>
      </c>
      <c r="W1039">
        <v>120</v>
      </c>
      <c r="X1039">
        <v>235</v>
      </c>
      <c r="Y1039">
        <v>397</v>
      </c>
      <c r="Z1039">
        <v>523</v>
      </c>
      <c r="AA1039">
        <v>640</v>
      </c>
      <c r="AB1039">
        <v>3</v>
      </c>
      <c r="AC1039">
        <v>21</v>
      </c>
      <c r="AD1039">
        <v>21</v>
      </c>
      <c r="AE1039">
        <v>95</v>
      </c>
      <c r="AF1039">
        <v>194</v>
      </c>
      <c r="AG1039">
        <v>321</v>
      </c>
      <c r="AH1039">
        <v>418</v>
      </c>
      <c r="AI1039">
        <v>511</v>
      </c>
      <c r="AJ1039">
        <v>124</v>
      </c>
      <c r="AK1039">
        <v>239</v>
      </c>
      <c r="AL1039">
        <v>589</v>
      </c>
      <c r="AM1039">
        <v>775</v>
      </c>
      <c r="AN1039" s="1">
        <v>1022</v>
      </c>
      <c r="AO1039" s="1">
        <v>1368</v>
      </c>
      <c r="AP1039" s="1">
        <v>1798</v>
      </c>
      <c r="AQ1039" s="1">
        <v>2319</v>
      </c>
      <c r="AR1039">
        <v>76</v>
      </c>
      <c r="AS1039">
        <v>169</v>
      </c>
      <c r="AT1039">
        <v>100</v>
      </c>
      <c r="AU1039">
        <v>191</v>
      </c>
      <c r="AV1039">
        <v>304</v>
      </c>
      <c r="AW1039">
        <v>351</v>
      </c>
      <c r="AX1039">
        <v>385</v>
      </c>
      <c r="AY1039">
        <v>419</v>
      </c>
      <c r="AZ1039">
        <v>48</v>
      </c>
      <c r="BA1039">
        <v>70</v>
      </c>
      <c r="BB1039">
        <v>490</v>
      </c>
      <c r="BC1039">
        <v>584</v>
      </c>
      <c r="BD1039">
        <v>717</v>
      </c>
      <c r="BE1039" s="1">
        <v>1017</v>
      </c>
      <c r="BF1039" s="1">
        <v>1413</v>
      </c>
      <c r="BG1039" s="1">
        <v>1900</v>
      </c>
      <c r="BH1039">
        <v>48</v>
      </c>
      <c r="BI1039">
        <v>69</v>
      </c>
      <c r="BJ1039">
        <v>490</v>
      </c>
      <c r="BK1039">
        <v>574</v>
      </c>
      <c r="BL1039">
        <v>705</v>
      </c>
      <c r="BM1039" s="1">
        <v>1001</v>
      </c>
      <c r="BN1039" s="1">
        <v>1397</v>
      </c>
      <c r="BO1039" s="1">
        <v>1879</v>
      </c>
      <c r="BP1039">
        <v>10</v>
      </c>
      <c r="BQ1039">
        <v>10</v>
      </c>
      <c r="BR1039">
        <v>45</v>
      </c>
      <c r="BS1039">
        <v>45</v>
      </c>
      <c r="BT1039">
        <v>46</v>
      </c>
      <c r="BU1039">
        <v>48</v>
      </c>
      <c r="BV1039">
        <v>48</v>
      </c>
      <c r="BW1039">
        <v>48</v>
      </c>
      <c r="BX1039" s="3"/>
      <c r="BY1039">
        <v>11.55</v>
      </c>
      <c r="BZ1039">
        <v>5.16</v>
      </c>
      <c r="CA1039">
        <v>13.88</v>
      </c>
      <c r="CB1039">
        <v>21.61</v>
      </c>
      <c r="CC1039">
        <v>26.87</v>
      </c>
      <c r="CD1039">
        <v>26.41</v>
      </c>
      <c r="CE1039">
        <v>24.83</v>
      </c>
      <c r="CF1039" s="3"/>
      <c r="CG1039">
        <v>35.57</v>
      </c>
      <c r="CH1039">
        <v>7.79</v>
      </c>
      <c r="CI1039">
        <v>17.940000000000001</v>
      </c>
      <c r="CJ1039">
        <v>30</v>
      </c>
      <c r="CK1039">
        <v>37.47</v>
      </c>
      <c r="CL1039">
        <v>34.840000000000003</v>
      </c>
      <c r="CM1039">
        <v>31.18</v>
      </c>
      <c r="CN1039">
        <v>50</v>
      </c>
      <c r="CO1039">
        <v>336</v>
      </c>
      <c r="CP1039">
        <v>311</v>
      </c>
      <c r="CQ1039" s="1">
        <v>1056</v>
      </c>
      <c r="CR1039" s="1">
        <v>2114</v>
      </c>
      <c r="CS1039" s="1">
        <v>3506</v>
      </c>
      <c r="CT1039" s="1">
        <v>4581</v>
      </c>
      <c r="CU1039" s="1">
        <v>5602</v>
      </c>
      <c r="CV1039" s="3"/>
      <c r="CW1039" s="3"/>
      <c r="CX1039">
        <v>39.229999999999997</v>
      </c>
      <c r="CY1039">
        <v>13.21</v>
      </c>
      <c r="CZ1039">
        <v>11.78</v>
      </c>
      <c r="DA1039">
        <v>10.54</v>
      </c>
      <c r="DB1039">
        <v>8.07</v>
      </c>
      <c r="DC1039">
        <v>6.6</v>
      </c>
      <c r="DD1039" s="3"/>
      <c r="DE1039" s="3"/>
      <c r="DF1039">
        <v>2.25</v>
      </c>
      <c r="DG1039">
        <v>2.1800000000000002</v>
      </c>
      <c r="DH1039">
        <v>2.95</v>
      </c>
      <c r="DI1039">
        <v>3.17</v>
      </c>
      <c r="DJ1039">
        <v>2.31</v>
      </c>
      <c r="DK1039">
        <v>1.73</v>
      </c>
      <c r="DL1039" s="6">
        <f>(CM1039*3+CL1039*2+CK1039)/6</f>
        <v>33.448333333333331</v>
      </c>
      <c r="DM1039">
        <f>BH1039+(BH1039*(CG1039-8.25)/8.25)</f>
        <v>206.95272727272729</v>
      </c>
      <c r="DN1039">
        <f>BI1039+(BI1039*(CH1039-8.25)/8.25)</f>
        <v>65.152727272727276</v>
      </c>
      <c r="DO1039">
        <f>BJ1039+(BJ1039*(CI1039-8.25)/8.25)</f>
        <v>1065.5272727272727</v>
      </c>
      <c r="DP1039">
        <f>BK1039+(BK1039*(CJ1039-8.25)/8.25)</f>
        <v>2087.272727272727</v>
      </c>
      <c r="DQ1039">
        <f>BL1039+(BL1039*(CK1039-8.25)/8.25)</f>
        <v>3201.9818181818182</v>
      </c>
      <c r="DR1039">
        <f>BM1039+(BM1039*(CL1039-8.25)/8.25)</f>
        <v>4227.253333333334</v>
      </c>
      <c r="DS1039">
        <f>BN1039+(BN1039*(CM1039-8.25)/8.25)</f>
        <v>5279.8133333333335</v>
      </c>
      <c r="DT1039" s="8">
        <f>DM1039*10^8/$I1039</f>
        <v>2270.9057439247326</v>
      </c>
      <c r="DU1039" s="8">
        <f>DN1039*10^8/$I1039</f>
        <v>714.92511621273968</v>
      </c>
      <c r="DV1039" s="8">
        <f>DO1039*10^8/$I1039</f>
        <v>11692.100103402185</v>
      </c>
      <c r="DW1039" s="8">
        <f>DP1039*10^8/$I1039</f>
        <v>22903.779466769687</v>
      </c>
      <c r="DX1039" s="8">
        <f>DQ1039*10^8/$I1039</f>
        <v>35135.554861614488</v>
      </c>
      <c r="DY1039" s="8">
        <f>DR1039*10^8/$I1039</f>
        <v>46385.925917472603</v>
      </c>
      <c r="DZ1039" s="8">
        <f>DS1039*10^8/$I1039</f>
        <v>57935.735293386111</v>
      </c>
      <c r="EA1039" s="8">
        <f>DT1039*10^8/$I1039</f>
        <v>24918.796508510408</v>
      </c>
      <c r="EB1039" s="8">
        <f>DZ1039*0.8</f>
        <v>46348.588234708892</v>
      </c>
      <c r="EC1039" s="10">
        <f>G1039-E1039</f>
        <v>11800</v>
      </c>
      <c r="ED1039" s="4">
        <f>EC1039/E1039*100</f>
        <v>46.918489065606359</v>
      </c>
      <c r="EE1039" s="4">
        <f>DY1039-G1039</f>
        <v>9435.925917472603</v>
      </c>
      <c r="EF1039" s="12">
        <f>EE1039/G1039</f>
        <v>0.25537011955270916</v>
      </c>
      <c r="EG1039" s="4">
        <f>G1039-F1039</f>
        <v>-4600</v>
      </c>
    </row>
    <row r="1040" spans="1:137" x14ac:dyDescent="0.3">
      <c r="A1040">
        <v>1039</v>
      </c>
      <c r="B1040" t="s">
        <v>6386</v>
      </c>
      <c r="C1040" t="s">
        <v>3318</v>
      </c>
      <c r="D1040" t="str">
        <f>VLOOKUP(C1040,Sheet1!$A$2:$B$3197,2,FALSE)</f>
        <v>창업투자</v>
      </c>
      <c r="E1040">
        <v>2025</v>
      </c>
      <c r="F1040">
        <v>2200</v>
      </c>
      <c r="G1040" s="7">
        <v>2200</v>
      </c>
      <c r="H1040" t="s">
        <v>980</v>
      </c>
      <c r="I1040" s="7">
        <f>VALUE(LEFT(H1040,FIND("/",H1040)-1)) + VALUE(MID(H1040,FIND("/",H1040)+1,LEN(H1040)))</f>
        <v>4750000</v>
      </c>
      <c r="J1040" s="1">
        <v>250000</v>
      </c>
      <c r="K1040" s="1">
        <f>G1040*I1040/(10^8)</f>
        <v>104.5</v>
      </c>
      <c r="L1040" s="3"/>
      <c r="M1040" s="3"/>
      <c r="N1040">
        <v>0</v>
      </c>
      <c r="O1040">
        <v>0</v>
      </c>
      <c r="P1040">
        <v>0</v>
      </c>
      <c r="Q1040" s="3"/>
      <c r="R1040" s="3"/>
      <c r="S1040" s="3"/>
      <c r="T1040" s="3"/>
      <c r="U1040" s="3"/>
      <c r="V1040">
        <v>0</v>
      </c>
      <c r="W1040">
        <v>0</v>
      </c>
      <c r="X1040">
        <v>0</v>
      </c>
      <c r="Y1040" s="3"/>
      <c r="Z1040" s="3"/>
      <c r="AA1040" s="3"/>
      <c r="AB1040" s="3"/>
      <c r="AC1040" s="3"/>
      <c r="AD1040">
        <v>0</v>
      </c>
      <c r="AE1040">
        <v>1</v>
      </c>
      <c r="AF1040">
        <v>1</v>
      </c>
      <c r="AG1040" s="3"/>
      <c r="AH1040" s="3"/>
      <c r="AI1040" s="3"/>
      <c r="AJ1040" s="3"/>
      <c r="AK1040" s="3"/>
      <c r="AL1040">
        <v>97</v>
      </c>
      <c r="AM1040">
        <v>99</v>
      </c>
      <c r="AN1040">
        <v>99</v>
      </c>
      <c r="AO1040" s="3"/>
      <c r="AP1040" s="3"/>
      <c r="AQ1040" s="3"/>
      <c r="AR1040" s="3"/>
      <c r="AS1040" s="3"/>
      <c r="AT1040">
        <v>9</v>
      </c>
      <c r="AU1040">
        <v>9</v>
      </c>
      <c r="AV1040">
        <v>9</v>
      </c>
      <c r="AW1040" s="3"/>
      <c r="AX1040" s="3"/>
      <c r="AY1040" s="3"/>
      <c r="AZ1040" s="3"/>
      <c r="BA1040" s="3"/>
      <c r="BB1040">
        <v>88</v>
      </c>
      <c r="BC1040">
        <v>89</v>
      </c>
      <c r="BD1040">
        <v>90</v>
      </c>
      <c r="BE1040" s="3"/>
      <c r="BF1040" s="3"/>
      <c r="BG1040" s="3"/>
      <c r="BH1040" s="3"/>
      <c r="BI1040" s="3"/>
      <c r="BJ1040">
        <v>88</v>
      </c>
      <c r="BK1040">
        <v>89</v>
      </c>
      <c r="BL1040">
        <v>90</v>
      </c>
      <c r="BM1040" s="3"/>
      <c r="BN1040" s="3"/>
      <c r="BO1040" s="3"/>
      <c r="BP1040" s="3"/>
      <c r="BQ1040" s="3"/>
      <c r="BR1040">
        <v>5</v>
      </c>
      <c r="BS1040">
        <v>5</v>
      </c>
      <c r="BT1040">
        <v>5</v>
      </c>
      <c r="BU1040" s="3"/>
      <c r="BV1040" s="3"/>
      <c r="BW1040" s="3"/>
      <c r="BX1040" s="3"/>
      <c r="BY1040" s="3"/>
      <c r="BZ1040" s="3"/>
      <c r="CA1040">
        <v>0.96</v>
      </c>
      <c r="CB1040">
        <v>0.64</v>
      </c>
      <c r="CC1040" s="3"/>
      <c r="CD1040" s="3"/>
      <c r="CE1040" s="3"/>
      <c r="CF1040" s="3"/>
      <c r="CG1040" s="3"/>
      <c r="CH1040" s="3"/>
      <c r="CI1040">
        <v>1.05</v>
      </c>
      <c r="CJ1040">
        <v>0.71</v>
      </c>
      <c r="CK1040" s="3"/>
      <c r="CL1040" s="3"/>
      <c r="CM1040" s="3"/>
      <c r="CN1040" s="3"/>
      <c r="CO1040" s="3"/>
      <c r="CP1040">
        <v>-4</v>
      </c>
      <c r="CQ1040">
        <v>20</v>
      </c>
      <c r="CR1040">
        <v>13</v>
      </c>
      <c r="CS1040" s="3"/>
      <c r="CT1040" s="3"/>
      <c r="CU1040" s="3"/>
      <c r="CV1040" s="3"/>
      <c r="CW1040" s="3"/>
      <c r="CX1040" t="s">
        <v>2</v>
      </c>
      <c r="CY1040">
        <v>102.46</v>
      </c>
      <c r="CZ1040">
        <v>150.85</v>
      </c>
      <c r="DA1040" s="3"/>
      <c r="DB1040" s="3"/>
      <c r="DC1040" s="3"/>
      <c r="DD1040" s="3"/>
      <c r="DE1040" s="3"/>
      <c r="DF1040">
        <v>1.07</v>
      </c>
      <c r="DG1040">
        <v>1.07</v>
      </c>
      <c r="DH1040">
        <v>1.07</v>
      </c>
      <c r="DI1040" s="3"/>
      <c r="DJ1040" s="3"/>
      <c r="DK1040" s="3"/>
      <c r="DL1040" s="6">
        <f>(CM1040*3+CL1040*2+CK1040)/6</f>
        <v>0</v>
      </c>
      <c r="DM1040">
        <f>BH1040+(BH1040*(CG1040-8.25)/8.25)</f>
        <v>0</v>
      </c>
      <c r="DN1040">
        <f>BI1040+(BI1040*(CH1040-8.25)/8.25)</f>
        <v>0</v>
      </c>
      <c r="DO1040">
        <f>BJ1040+(BJ1040*(CI1040-8.25)/8.25)</f>
        <v>11.200000000000003</v>
      </c>
      <c r="DP1040">
        <f>BK1040+(BK1040*(CJ1040-8.25)/8.25)</f>
        <v>7.6593939393939365</v>
      </c>
      <c r="DQ1040">
        <f>BL1040+(BL1040*(CK1040-8.25)/8.25)</f>
        <v>0</v>
      </c>
      <c r="DR1040">
        <f>BM1040+(BM1040*(CL1040-8.25)/8.25)</f>
        <v>0</v>
      </c>
      <c r="DS1040">
        <f>BN1040+(BN1040*(CM1040-8.25)/8.25)</f>
        <v>0</v>
      </c>
      <c r="DT1040" s="8">
        <f>DM1040*10^8/$I1040</f>
        <v>0</v>
      </c>
      <c r="DU1040" s="8">
        <f>DN1040*10^8/$I1040</f>
        <v>0</v>
      </c>
      <c r="DV1040" s="8">
        <f>DO1040*10^8/$I1040</f>
        <v>235.78947368421058</v>
      </c>
      <c r="DW1040" s="8">
        <f>DP1040*10^8/$I1040</f>
        <v>161.25039872408288</v>
      </c>
      <c r="DX1040" s="8">
        <f>DQ1040*10^8/$I1040</f>
        <v>0</v>
      </c>
      <c r="DY1040" s="8">
        <f>DR1040*10^8/$I1040</f>
        <v>0</v>
      </c>
      <c r="DZ1040" s="8">
        <f>DS1040*10^8/$I1040</f>
        <v>0</v>
      </c>
      <c r="EA1040" s="8">
        <f>DT1040*10^8/$I1040</f>
        <v>0</v>
      </c>
      <c r="EB1040" s="8">
        <f>DZ1040*0.8</f>
        <v>0</v>
      </c>
      <c r="EC1040" s="10">
        <f>G1040-E1040</f>
        <v>175</v>
      </c>
      <c r="ED1040" s="4">
        <f>EC1040/E1040*100</f>
        <v>8.6419753086419746</v>
      </c>
      <c r="EE1040" s="4">
        <f>DY1040-G1040</f>
        <v>-2200</v>
      </c>
      <c r="EF1040" s="12">
        <f>EE1040/G1040</f>
        <v>-1</v>
      </c>
      <c r="EG1040" s="4">
        <f>G1040-F1040</f>
        <v>0</v>
      </c>
    </row>
    <row r="1041" spans="1:137" x14ac:dyDescent="0.3">
      <c r="A1041">
        <v>1040</v>
      </c>
      <c r="B1041" t="s">
        <v>7567</v>
      </c>
      <c r="C1041" t="s">
        <v>3319</v>
      </c>
      <c r="D1041" t="str">
        <f>VLOOKUP(C1041,Sheet1!$A$2:$B$3197,2,FALSE)</f>
        <v>전기제품</v>
      </c>
      <c r="E1041">
        <v>20150</v>
      </c>
      <c r="F1041">
        <v>17350</v>
      </c>
      <c r="G1041" s="7">
        <v>18000</v>
      </c>
      <c r="H1041" t="s">
        <v>981</v>
      </c>
      <c r="I1041" s="7">
        <f>VALUE(LEFT(H1041,FIND("/",H1041)-1)) + VALUE(MID(H1041,FIND("/",H1041)+1,LEN(H1041)))</f>
        <v>9774536</v>
      </c>
      <c r="J1041">
        <v>0</v>
      </c>
      <c r="K1041" s="1">
        <f>G1041*I1041/(10^8)</f>
        <v>1759.4164800000001</v>
      </c>
      <c r="L1041">
        <v>162</v>
      </c>
      <c r="M1041">
        <v>141</v>
      </c>
      <c r="N1041">
        <v>306</v>
      </c>
      <c r="O1041">
        <v>319</v>
      </c>
      <c r="P1041">
        <v>207</v>
      </c>
      <c r="Q1041" s="3"/>
      <c r="R1041" s="3"/>
      <c r="S1041" s="3"/>
      <c r="T1041">
        <v>37</v>
      </c>
      <c r="U1041">
        <v>20</v>
      </c>
      <c r="V1041">
        <v>67</v>
      </c>
      <c r="W1041">
        <v>53</v>
      </c>
      <c r="X1041">
        <v>-44</v>
      </c>
      <c r="Y1041" s="3"/>
      <c r="Z1041" s="3"/>
      <c r="AA1041" s="3"/>
      <c r="AB1041">
        <v>32</v>
      </c>
      <c r="AC1041">
        <v>12</v>
      </c>
      <c r="AD1041">
        <v>52</v>
      </c>
      <c r="AE1041">
        <v>46</v>
      </c>
      <c r="AF1041">
        <v>-37</v>
      </c>
      <c r="AG1041" s="3"/>
      <c r="AH1041" s="3"/>
      <c r="AI1041" s="3"/>
      <c r="AJ1041">
        <v>119</v>
      </c>
      <c r="AK1041">
        <v>114</v>
      </c>
      <c r="AL1041">
        <v>597</v>
      </c>
      <c r="AM1041">
        <v>616</v>
      </c>
      <c r="AN1041">
        <v>555</v>
      </c>
      <c r="AO1041" s="3"/>
      <c r="AP1041" s="3"/>
      <c r="AQ1041" s="3"/>
      <c r="AR1041">
        <v>68</v>
      </c>
      <c r="AS1041">
        <v>51</v>
      </c>
      <c r="AT1041">
        <v>113</v>
      </c>
      <c r="AU1041">
        <v>93</v>
      </c>
      <c r="AV1041">
        <v>84</v>
      </c>
      <c r="AW1041" s="3"/>
      <c r="AX1041" s="3"/>
      <c r="AY1041" s="3"/>
      <c r="AZ1041">
        <v>51</v>
      </c>
      <c r="BA1041">
        <v>63</v>
      </c>
      <c r="BB1041">
        <v>484</v>
      </c>
      <c r="BC1041">
        <v>523</v>
      </c>
      <c r="BD1041">
        <v>471</v>
      </c>
      <c r="BE1041" s="3"/>
      <c r="BF1041" s="3"/>
      <c r="BG1041" s="3"/>
      <c r="BH1041">
        <v>51</v>
      </c>
      <c r="BI1041">
        <v>63</v>
      </c>
      <c r="BJ1041">
        <v>484</v>
      </c>
      <c r="BK1041">
        <v>523</v>
      </c>
      <c r="BL1041">
        <v>471</v>
      </c>
      <c r="BM1041" s="3"/>
      <c r="BN1041" s="3"/>
      <c r="BO1041" s="3"/>
      <c r="BP1041">
        <v>2</v>
      </c>
      <c r="BQ1041">
        <v>2</v>
      </c>
      <c r="BR1041">
        <v>24</v>
      </c>
      <c r="BS1041">
        <v>24</v>
      </c>
      <c r="BT1041">
        <v>48</v>
      </c>
      <c r="BU1041" s="3"/>
      <c r="BV1041" s="3"/>
      <c r="BW1041" s="3"/>
      <c r="BX1041" s="3"/>
      <c r="BY1041">
        <v>10.1</v>
      </c>
      <c r="BZ1041">
        <v>14.78</v>
      </c>
      <c r="CA1041">
        <v>7.63</v>
      </c>
      <c r="CB1041">
        <v>-6.31</v>
      </c>
      <c r="CC1041" s="3"/>
      <c r="CD1041" s="3"/>
      <c r="CE1041" s="3"/>
      <c r="CF1041" s="3"/>
      <c r="CG1041">
        <v>20.64</v>
      </c>
      <c r="CH1041">
        <v>19.21</v>
      </c>
      <c r="CI1041">
        <v>9.19</v>
      </c>
      <c r="CJ1041">
        <v>-7.44</v>
      </c>
      <c r="CK1041" s="3"/>
      <c r="CL1041" s="3"/>
      <c r="CM1041" s="3"/>
      <c r="CN1041">
        <v>485</v>
      </c>
      <c r="CO1041">
        <v>180</v>
      </c>
      <c r="CP1041">
        <v>747</v>
      </c>
      <c r="CQ1041">
        <v>480</v>
      </c>
      <c r="CR1041">
        <v>-383</v>
      </c>
      <c r="CS1041" s="3"/>
      <c r="CT1041" s="3"/>
      <c r="CU1041" s="3"/>
      <c r="CV1041" s="3"/>
      <c r="CW1041" s="3"/>
      <c r="CX1041">
        <v>16.89</v>
      </c>
      <c r="CY1041">
        <v>31.9</v>
      </c>
      <c r="CZ1041" t="s">
        <v>2</v>
      </c>
      <c r="DA1041" s="3"/>
      <c r="DB1041" s="3"/>
      <c r="DC1041" s="3"/>
      <c r="DD1041" s="3"/>
      <c r="DE1041" s="3"/>
      <c r="DF1041">
        <v>2.52</v>
      </c>
      <c r="DG1041">
        <v>2.82</v>
      </c>
      <c r="DH1041">
        <v>4.32</v>
      </c>
      <c r="DI1041" s="3"/>
      <c r="DJ1041" s="3"/>
      <c r="DK1041" s="3"/>
      <c r="DL1041" s="6">
        <f>(CM1041*3+CL1041*2+CK1041)/6</f>
        <v>0</v>
      </c>
      <c r="DM1041">
        <f>BH1041+(BH1041*(CG1041-8.25)/8.25)</f>
        <v>127.59272727272727</v>
      </c>
      <c r="DN1041">
        <f>BI1041+(BI1041*(CH1041-8.25)/8.25)</f>
        <v>146.69454545454545</v>
      </c>
      <c r="DO1041">
        <f>BJ1041+(BJ1041*(CI1041-8.25)/8.25)</f>
        <v>539.14666666666665</v>
      </c>
      <c r="DP1041">
        <f>BK1041+(BK1041*(CJ1041-8.25)/8.25)</f>
        <v>-471.65090909090918</v>
      </c>
      <c r="DQ1041">
        <f>BL1041+(BL1041*(CK1041-8.25)/8.25)</f>
        <v>0</v>
      </c>
      <c r="DR1041">
        <f>BM1041+(BM1041*(CL1041-8.25)/8.25)</f>
        <v>0</v>
      </c>
      <c r="DS1041">
        <f>BN1041+(BN1041*(CM1041-8.25)/8.25)</f>
        <v>0</v>
      </c>
      <c r="DT1041" s="8">
        <f>DM1041*10^8/$I1041</f>
        <v>1305.3584054806006</v>
      </c>
      <c r="DU1041" s="8">
        <f>DN1041*10^8/$I1041</f>
        <v>1500.7827016499346</v>
      </c>
      <c r="DV1041" s="8">
        <f>DO1041*10^8/$I1041</f>
        <v>5515.8287479494338</v>
      </c>
      <c r="DW1041" s="8">
        <f>DP1041*10^8/$I1041</f>
        <v>-4825.302286378701</v>
      </c>
      <c r="DX1041" s="8">
        <f>DQ1041*10^8/$I1041</f>
        <v>0</v>
      </c>
      <c r="DY1041" s="8">
        <f>DR1041*10^8/$I1041</f>
        <v>0</v>
      </c>
      <c r="DZ1041" s="8">
        <f>DS1041*10^8/$I1041</f>
        <v>0</v>
      </c>
      <c r="EA1041" s="8">
        <f>DT1041*10^8/$I1041</f>
        <v>13354.684104499698</v>
      </c>
      <c r="EB1041" s="8">
        <f>DZ1041*0.8</f>
        <v>0</v>
      </c>
      <c r="EC1041" s="10">
        <f>G1041-E1041</f>
        <v>-2150</v>
      </c>
      <c r="ED1041" s="4">
        <f>EC1041/E1041*100</f>
        <v>-10.669975186104217</v>
      </c>
      <c r="EE1041" s="4">
        <f>DY1041-G1041</f>
        <v>-18000</v>
      </c>
      <c r="EF1041" s="12">
        <f>EE1041/G1041</f>
        <v>-1</v>
      </c>
      <c r="EG1041" s="4">
        <f>G1041-F1041</f>
        <v>650</v>
      </c>
    </row>
    <row r="1042" spans="1:137" x14ac:dyDescent="0.3">
      <c r="A1042">
        <v>1041</v>
      </c>
      <c r="B1042" t="s">
        <v>6349</v>
      </c>
      <c r="C1042" t="s">
        <v>3320</v>
      </c>
      <c r="D1042" t="str">
        <f>VLOOKUP(C1042,Sheet1!$A$2:$B$3197,2,FALSE)</f>
        <v>창업투자</v>
      </c>
      <c r="E1042" t="e">
        <v>#N/A</v>
      </c>
      <c r="F1042">
        <v>2065</v>
      </c>
      <c r="G1042" s="7">
        <v>2110</v>
      </c>
      <c r="H1042" t="s">
        <v>982</v>
      </c>
      <c r="I1042" s="7">
        <f>VALUE(LEFT(H1042,FIND("/",H1042)-1)) + VALUE(MID(H1042,FIND("/",H1042)+1,LEN(H1042)))</f>
        <v>5160000</v>
      </c>
      <c r="J1042" s="1">
        <v>260600</v>
      </c>
      <c r="K1042" s="1">
        <f>G1042*I1042/(10^8)</f>
        <v>108.876</v>
      </c>
      <c r="L1042" s="3"/>
      <c r="M1042" s="3"/>
      <c r="N1042">
        <v>0</v>
      </c>
      <c r="O1042">
        <v>0</v>
      </c>
      <c r="P1042">
        <v>0</v>
      </c>
      <c r="Q1042" s="3"/>
      <c r="R1042" s="3"/>
      <c r="S1042" s="3"/>
      <c r="T1042" s="3"/>
      <c r="U1042" s="3"/>
      <c r="V1042">
        <v>0</v>
      </c>
      <c r="W1042">
        <v>0</v>
      </c>
      <c r="X1042">
        <v>-1</v>
      </c>
      <c r="Y1042" s="3"/>
      <c r="Z1042" s="3"/>
      <c r="AA1042" s="3"/>
      <c r="AB1042" s="3"/>
      <c r="AC1042" s="3"/>
      <c r="AD1042">
        <v>0</v>
      </c>
      <c r="AE1042">
        <v>1</v>
      </c>
      <c r="AF1042">
        <v>0</v>
      </c>
      <c r="AG1042" s="3"/>
      <c r="AH1042" s="3"/>
      <c r="AI1042" s="3"/>
      <c r="AJ1042" s="3"/>
      <c r="AK1042" s="3"/>
      <c r="AL1042">
        <v>99</v>
      </c>
      <c r="AM1042">
        <v>100</v>
      </c>
      <c r="AN1042">
        <v>100</v>
      </c>
      <c r="AO1042" s="3"/>
      <c r="AP1042" s="3"/>
      <c r="AQ1042" s="3"/>
      <c r="AR1042" s="3"/>
      <c r="AS1042" s="3"/>
      <c r="AT1042">
        <v>7</v>
      </c>
      <c r="AU1042">
        <v>8</v>
      </c>
      <c r="AV1042">
        <v>8</v>
      </c>
      <c r="AW1042" s="3"/>
      <c r="AX1042" s="3"/>
      <c r="AY1042" s="3"/>
      <c r="AZ1042" s="3"/>
      <c r="BA1042" s="3"/>
      <c r="BB1042">
        <v>91</v>
      </c>
      <c r="BC1042">
        <v>92</v>
      </c>
      <c r="BD1042">
        <v>92</v>
      </c>
      <c r="BE1042" s="3"/>
      <c r="BF1042" s="3"/>
      <c r="BG1042" s="3"/>
      <c r="BH1042" s="3"/>
      <c r="BI1042" s="3"/>
      <c r="BJ1042">
        <v>91</v>
      </c>
      <c r="BK1042">
        <v>92</v>
      </c>
      <c r="BL1042">
        <v>92</v>
      </c>
      <c r="BM1042" s="3"/>
      <c r="BN1042" s="3"/>
      <c r="BO1042" s="3"/>
      <c r="BP1042" s="3"/>
      <c r="BQ1042" s="3"/>
      <c r="BR1042">
        <v>5</v>
      </c>
      <c r="BS1042">
        <v>5</v>
      </c>
      <c r="BT1042">
        <v>5</v>
      </c>
      <c r="BU1042" s="3"/>
      <c r="BV1042" s="3"/>
      <c r="BW1042" s="3"/>
      <c r="BX1042" s="3"/>
      <c r="BY1042" s="3"/>
      <c r="BZ1042" s="3"/>
      <c r="CA1042">
        <v>0.92</v>
      </c>
      <c r="CB1042">
        <v>0.26</v>
      </c>
      <c r="CC1042" s="3"/>
      <c r="CD1042" s="3"/>
      <c r="CE1042" s="3"/>
      <c r="CF1042" s="3"/>
      <c r="CG1042" s="3"/>
      <c r="CH1042" s="3"/>
      <c r="CI1042">
        <v>1</v>
      </c>
      <c r="CJ1042">
        <v>0.28999999999999998</v>
      </c>
      <c r="CK1042" s="3"/>
      <c r="CL1042" s="3"/>
      <c r="CM1042" s="3"/>
      <c r="CN1042" s="3"/>
      <c r="CO1042" s="3"/>
      <c r="CP1042">
        <v>-16</v>
      </c>
      <c r="CQ1042">
        <v>18</v>
      </c>
      <c r="CR1042">
        <v>5</v>
      </c>
      <c r="CS1042" s="3"/>
      <c r="CT1042" s="3"/>
      <c r="CU1042" s="3"/>
      <c r="CV1042" s="3"/>
      <c r="CW1042" s="3"/>
      <c r="CX1042" t="s">
        <v>2</v>
      </c>
      <c r="CY1042">
        <v>115.28</v>
      </c>
      <c r="CZ1042">
        <v>394.33</v>
      </c>
      <c r="DA1042" s="3"/>
      <c r="DB1042" s="3"/>
      <c r="DC1042" s="3"/>
      <c r="DD1042" s="3"/>
      <c r="DE1042" s="3"/>
      <c r="DF1042">
        <v>1.1399999999999999</v>
      </c>
      <c r="DG1042">
        <v>1.1499999999999999</v>
      </c>
      <c r="DH1042">
        <v>1.1299999999999999</v>
      </c>
      <c r="DI1042" s="3"/>
      <c r="DJ1042" s="3"/>
      <c r="DK1042" s="3"/>
      <c r="DL1042" s="6">
        <f>(CM1042*3+CL1042*2+CK1042)/6</f>
        <v>0</v>
      </c>
      <c r="DM1042">
        <f>BH1042+(BH1042*(CG1042-8.25)/8.25)</f>
        <v>0</v>
      </c>
      <c r="DN1042">
        <f>BI1042+(BI1042*(CH1042-8.25)/8.25)</f>
        <v>0</v>
      </c>
      <c r="DO1042">
        <f>BJ1042+(BJ1042*(CI1042-8.25)/8.25)</f>
        <v>11.030303030303031</v>
      </c>
      <c r="DP1042">
        <f>BK1042+(BK1042*(CJ1042-8.25)/8.25)</f>
        <v>3.2339393939393943</v>
      </c>
      <c r="DQ1042">
        <f>BL1042+(BL1042*(CK1042-8.25)/8.25)</f>
        <v>0</v>
      </c>
      <c r="DR1042">
        <f>BM1042+(BM1042*(CL1042-8.25)/8.25)</f>
        <v>0</v>
      </c>
      <c r="DS1042">
        <f>BN1042+(BN1042*(CM1042-8.25)/8.25)</f>
        <v>0</v>
      </c>
      <c r="DT1042" s="8">
        <f>DM1042*10^8/$I1042</f>
        <v>0</v>
      </c>
      <c r="DU1042" s="8">
        <f>DN1042*10^8/$I1042</f>
        <v>0</v>
      </c>
      <c r="DV1042" s="8">
        <f>DO1042*10^8/$I1042</f>
        <v>213.76556260277189</v>
      </c>
      <c r="DW1042" s="8">
        <f>DP1042*10^8/$I1042</f>
        <v>62.673244068592915</v>
      </c>
      <c r="DX1042" s="8">
        <f>DQ1042*10^8/$I1042</f>
        <v>0</v>
      </c>
      <c r="DY1042" s="8">
        <f>DR1042*10^8/$I1042</f>
        <v>0</v>
      </c>
      <c r="DZ1042" s="8">
        <f>DS1042*10^8/$I1042</f>
        <v>0</v>
      </c>
      <c r="EA1042" s="8">
        <f>DT1042*10^8/$I1042</f>
        <v>0</v>
      </c>
      <c r="EB1042" s="8">
        <f>DZ1042*0.8</f>
        <v>0</v>
      </c>
      <c r="EC1042" s="10" t="e">
        <f>G1042-E1042</f>
        <v>#N/A</v>
      </c>
      <c r="ED1042" s="4" t="e">
        <f>EC1042/E1042*100</f>
        <v>#N/A</v>
      </c>
      <c r="EE1042" s="4">
        <f>DY1042-G1042</f>
        <v>-2110</v>
      </c>
      <c r="EF1042" s="12">
        <f>EE1042/G1042</f>
        <v>-1</v>
      </c>
      <c r="EG1042" s="4">
        <f>G1042-F1042</f>
        <v>45</v>
      </c>
    </row>
    <row r="1043" spans="1:137" x14ac:dyDescent="0.3">
      <c r="A1043">
        <v>1042</v>
      </c>
      <c r="B1043" t="s">
        <v>7102</v>
      </c>
      <c r="C1043" t="s">
        <v>3321</v>
      </c>
      <c r="D1043" t="str">
        <f>VLOOKUP(C1043,Sheet1!$A$2:$B$3197,2,FALSE)</f>
        <v>자동차부품</v>
      </c>
      <c r="E1043">
        <v>7460</v>
      </c>
      <c r="F1043">
        <v>7800</v>
      </c>
      <c r="G1043" s="7">
        <v>7620</v>
      </c>
      <c r="H1043" t="s">
        <v>983</v>
      </c>
      <c r="I1043" s="7">
        <f>VALUE(LEFT(H1043,FIND("/",H1043)-1)) + VALUE(MID(H1043,FIND("/",H1043)+1,LEN(H1043)))</f>
        <v>10884773</v>
      </c>
      <c r="J1043">
        <v>0</v>
      </c>
      <c r="K1043" s="1">
        <f>G1043*I1043/(10^8)</f>
        <v>829.41970260000005</v>
      </c>
      <c r="L1043">
        <v>543</v>
      </c>
      <c r="M1043" s="1">
        <v>2066</v>
      </c>
      <c r="N1043" s="1">
        <v>1940</v>
      </c>
      <c r="O1043" s="1">
        <v>1575</v>
      </c>
      <c r="P1043" s="1">
        <v>1718</v>
      </c>
      <c r="Q1043" s="3"/>
      <c r="R1043" s="3"/>
      <c r="S1043" s="3"/>
      <c r="T1043">
        <v>18</v>
      </c>
      <c r="U1043">
        <v>81</v>
      </c>
      <c r="V1043">
        <v>104</v>
      </c>
      <c r="W1043">
        <v>101</v>
      </c>
      <c r="X1043">
        <v>141</v>
      </c>
      <c r="Y1043" s="3"/>
      <c r="Z1043" s="3"/>
      <c r="AA1043" s="3"/>
      <c r="AB1043">
        <v>15</v>
      </c>
      <c r="AC1043">
        <v>65</v>
      </c>
      <c r="AD1043">
        <v>80</v>
      </c>
      <c r="AE1043">
        <v>80</v>
      </c>
      <c r="AF1043">
        <v>58</v>
      </c>
      <c r="AG1043" s="3"/>
      <c r="AH1043" s="3"/>
      <c r="AI1043" s="3"/>
      <c r="AJ1043">
        <v>736</v>
      </c>
      <c r="AK1043">
        <v>712</v>
      </c>
      <c r="AL1043">
        <v>818</v>
      </c>
      <c r="AM1043" s="1">
        <v>1283</v>
      </c>
      <c r="AN1043" s="1">
        <v>1729</v>
      </c>
      <c r="AO1043" s="3"/>
      <c r="AP1043" s="3"/>
      <c r="AQ1043" s="3"/>
      <c r="AR1043">
        <v>556</v>
      </c>
      <c r="AS1043">
        <v>469</v>
      </c>
      <c r="AT1043">
        <v>405</v>
      </c>
      <c r="AU1043">
        <v>803</v>
      </c>
      <c r="AV1043" s="1">
        <v>1229</v>
      </c>
      <c r="AW1043" s="3"/>
      <c r="AX1043" s="3"/>
      <c r="AY1043" s="3"/>
      <c r="AZ1043">
        <v>180</v>
      </c>
      <c r="BA1043">
        <v>243</v>
      </c>
      <c r="BB1043">
        <v>413</v>
      </c>
      <c r="BC1043">
        <v>480</v>
      </c>
      <c r="BD1043">
        <v>501</v>
      </c>
      <c r="BE1043" s="3"/>
      <c r="BF1043" s="3"/>
      <c r="BG1043" s="3"/>
      <c r="BH1043">
        <v>180</v>
      </c>
      <c r="BI1043">
        <v>243</v>
      </c>
      <c r="BJ1043">
        <v>413</v>
      </c>
      <c r="BK1043">
        <v>467</v>
      </c>
      <c r="BL1043">
        <v>500</v>
      </c>
      <c r="BM1043" s="3"/>
      <c r="BN1043" s="3"/>
      <c r="BO1043" s="3"/>
      <c r="BP1043">
        <v>40</v>
      </c>
      <c r="BQ1043">
        <v>40</v>
      </c>
      <c r="BR1043">
        <v>54</v>
      </c>
      <c r="BS1043">
        <v>54</v>
      </c>
      <c r="BT1043">
        <v>54</v>
      </c>
      <c r="BU1043" s="3"/>
      <c r="BV1043" s="3"/>
      <c r="BW1043" s="3"/>
      <c r="BX1043" s="3"/>
      <c r="BY1043">
        <v>8.98</v>
      </c>
      <c r="BZ1043">
        <v>10.52</v>
      </c>
      <c r="CA1043">
        <v>7.59</v>
      </c>
      <c r="CB1043">
        <v>3.83</v>
      </c>
      <c r="CC1043" s="3"/>
      <c r="CD1043" s="3"/>
      <c r="CE1043" s="3"/>
      <c r="CF1043" s="3"/>
      <c r="CG1043">
        <v>30.78</v>
      </c>
      <c r="CH1043">
        <v>24.53</v>
      </c>
      <c r="CI1043">
        <v>18.13</v>
      </c>
      <c r="CJ1043">
        <v>11.93</v>
      </c>
      <c r="CK1043" s="3"/>
      <c r="CL1043" s="3"/>
      <c r="CM1043" s="3"/>
      <c r="CN1043">
        <v>182</v>
      </c>
      <c r="CO1043">
        <v>813</v>
      </c>
      <c r="CP1043">
        <v>976</v>
      </c>
      <c r="CQ1043">
        <v>733</v>
      </c>
      <c r="CR1043">
        <v>530</v>
      </c>
      <c r="CS1043" s="3"/>
      <c r="CT1043" s="3"/>
      <c r="CU1043" s="3"/>
      <c r="CV1043" s="3"/>
      <c r="CW1043" s="3"/>
      <c r="CX1043">
        <v>5.87</v>
      </c>
      <c r="CY1043">
        <v>9.73</v>
      </c>
      <c r="CZ1043">
        <v>14.1</v>
      </c>
      <c r="DA1043" s="3"/>
      <c r="DB1043" s="3"/>
      <c r="DC1043" s="3"/>
      <c r="DD1043" s="3"/>
      <c r="DE1043" s="3"/>
      <c r="DF1043">
        <v>1.51</v>
      </c>
      <c r="DG1043">
        <v>1.66</v>
      </c>
      <c r="DH1043">
        <v>1.63</v>
      </c>
      <c r="DI1043" s="3"/>
      <c r="DJ1043" s="3"/>
      <c r="DK1043" s="3"/>
      <c r="DL1043" s="6">
        <f>(CM1043*3+CL1043*2+CK1043)/6</f>
        <v>0</v>
      </c>
      <c r="DM1043">
        <f>BH1043+(BH1043*(CG1043-8.25)/8.25)</f>
        <v>671.56363636363631</v>
      </c>
      <c r="DN1043">
        <f>BI1043+(BI1043*(CH1043-8.25)/8.25)</f>
        <v>722.52</v>
      </c>
      <c r="DO1043">
        <f>BJ1043+(BJ1043*(CI1043-8.25)/8.25)</f>
        <v>907.59878787878779</v>
      </c>
      <c r="DP1043">
        <f>BK1043+(BK1043*(CJ1043-8.25)/8.25)</f>
        <v>675.31030303030298</v>
      </c>
      <c r="DQ1043">
        <f>BL1043+(BL1043*(CK1043-8.25)/8.25)</f>
        <v>0</v>
      </c>
      <c r="DR1043">
        <f>BM1043+(BM1043*(CL1043-8.25)/8.25)</f>
        <v>0</v>
      </c>
      <c r="DS1043">
        <f>BN1043+(BN1043*(CM1043-8.25)/8.25)</f>
        <v>0</v>
      </c>
      <c r="DT1043" s="8">
        <f>DM1043*10^8/$I1043</f>
        <v>6169.7532540516586</v>
      </c>
      <c r="DU1043" s="8">
        <f>DN1043*10^8/$I1043</f>
        <v>6637.8968123634731</v>
      </c>
      <c r="DV1043" s="8">
        <f>DO1043*10^8/$I1043</f>
        <v>8338.242679739742</v>
      </c>
      <c r="DW1043" s="8">
        <f>DP1043*10^8/$I1043</f>
        <v>6204.1744281695446</v>
      </c>
      <c r="DX1043" s="8">
        <f>DQ1043*10^8/$I1043</f>
        <v>0</v>
      </c>
      <c r="DY1043" s="8">
        <f>DR1043*10^8/$I1043</f>
        <v>0</v>
      </c>
      <c r="DZ1043" s="8">
        <f>DS1043*10^8/$I1043</f>
        <v>0</v>
      </c>
      <c r="EA1043" s="8">
        <f>DT1043*10^8/$I1043</f>
        <v>56682.42465002861</v>
      </c>
      <c r="EB1043" s="8">
        <f>DZ1043*0.8</f>
        <v>0</v>
      </c>
      <c r="EC1043" s="10">
        <f>G1043-E1043</f>
        <v>160</v>
      </c>
      <c r="ED1043" s="4">
        <f>EC1043/E1043*100</f>
        <v>2.1447721179624666</v>
      </c>
      <c r="EE1043" s="4">
        <f>DY1043-G1043</f>
        <v>-7620</v>
      </c>
      <c r="EF1043" s="12">
        <f>EE1043/G1043</f>
        <v>-1</v>
      </c>
      <c r="EG1043" s="4">
        <f>G1043-F1043</f>
        <v>-180</v>
      </c>
    </row>
    <row r="1044" spans="1:137" x14ac:dyDescent="0.3">
      <c r="A1044">
        <v>1043</v>
      </c>
      <c r="B1044" t="s">
        <v>6705</v>
      </c>
      <c r="C1044" t="s">
        <v>3322</v>
      </c>
      <c r="D1044" t="str">
        <f>VLOOKUP(C1044,Sheet1!$A$2:$B$3197,2,FALSE)</f>
        <v>자동차부품</v>
      </c>
      <c r="E1044">
        <v>3100</v>
      </c>
      <c r="F1044">
        <v>3830</v>
      </c>
      <c r="G1044" s="7">
        <v>4115</v>
      </c>
      <c r="H1044" t="s">
        <v>984</v>
      </c>
      <c r="I1044" s="7">
        <f>VALUE(LEFT(H1044,FIND("/",H1044)-1)) + VALUE(MID(H1044,FIND("/",H1044)+1,LEN(H1044)))</f>
        <v>14558800</v>
      </c>
      <c r="J1044" s="1">
        <v>120000</v>
      </c>
      <c r="K1044" s="1">
        <f>G1044*I1044/(10^8)</f>
        <v>599.09461999999996</v>
      </c>
      <c r="L1044">
        <v>792</v>
      </c>
      <c r="M1044">
        <v>842</v>
      </c>
      <c r="N1044">
        <v>765</v>
      </c>
      <c r="O1044">
        <v>669</v>
      </c>
      <c r="P1044">
        <v>727</v>
      </c>
      <c r="Q1044" s="3"/>
      <c r="R1044" s="3"/>
      <c r="S1044" s="3"/>
      <c r="T1044">
        <v>104</v>
      </c>
      <c r="U1044">
        <v>51</v>
      </c>
      <c r="V1044">
        <v>31</v>
      </c>
      <c r="W1044">
        <v>3</v>
      </c>
      <c r="X1044">
        <v>-68</v>
      </c>
      <c r="Y1044" s="3"/>
      <c r="Z1044" s="3"/>
      <c r="AA1044" s="3"/>
      <c r="AB1044">
        <v>87</v>
      </c>
      <c r="AC1044">
        <v>28</v>
      </c>
      <c r="AD1044">
        <v>18</v>
      </c>
      <c r="AE1044">
        <v>11</v>
      </c>
      <c r="AF1044">
        <v>-111</v>
      </c>
      <c r="AG1044" s="3"/>
      <c r="AH1044" s="3"/>
      <c r="AI1044" s="3"/>
      <c r="AJ1044">
        <v>828</v>
      </c>
      <c r="AK1044">
        <v>837</v>
      </c>
      <c r="AL1044" s="1">
        <v>1085</v>
      </c>
      <c r="AM1044" s="1">
        <v>1202</v>
      </c>
      <c r="AN1044" s="1">
        <v>1155</v>
      </c>
      <c r="AO1044" s="3"/>
      <c r="AP1044" s="3"/>
      <c r="AQ1044" s="3"/>
      <c r="AR1044">
        <v>496</v>
      </c>
      <c r="AS1044">
        <v>477</v>
      </c>
      <c r="AT1044">
        <v>433</v>
      </c>
      <c r="AU1044">
        <v>539</v>
      </c>
      <c r="AV1044">
        <v>599</v>
      </c>
      <c r="AW1044" s="3"/>
      <c r="AX1044" s="3"/>
      <c r="AY1044" s="3"/>
      <c r="AZ1044">
        <v>332</v>
      </c>
      <c r="BA1044">
        <v>360</v>
      </c>
      <c r="BB1044">
        <v>652</v>
      </c>
      <c r="BC1044">
        <v>663</v>
      </c>
      <c r="BD1044">
        <v>556</v>
      </c>
      <c r="BE1044" s="3"/>
      <c r="BF1044" s="3"/>
      <c r="BG1044" s="3"/>
      <c r="BH1044">
        <v>332</v>
      </c>
      <c r="BI1044">
        <v>360</v>
      </c>
      <c r="BJ1044">
        <v>652</v>
      </c>
      <c r="BK1044">
        <v>663</v>
      </c>
      <c r="BL1044">
        <v>556</v>
      </c>
      <c r="BM1044" s="3"/>
      <c r="BN1044" s="3"/>
      <c r="BO1044" s="3"/>
      <c r="BP1044">
        <v>8</v>
      </c>
      <c r="BQ1044">
        <v>8</v>
      </c>
      <c r="BR1044">
        <v>15</v>
      </c>
      <c r="BS1044">
        <v>15</v>
      </c>
      <c r="BT1044">
        <v>15</v>
      </c>
      <c r="BU1044" s="3"/>
      <c r="BV1044" s="3"/>
      <c r="BW1044" s="3"/>
      <c r="BX1044">
        <v>12.41</v>
      </c>
      <c r="BY1044">
        <v>3.34</v>
      </c>
      <c r="BZ1044">
        <v>1.89</v>
      </c>
      <c r="CA1044">
        <v>0.92</v>
      </c>
      <c r="CB1044">
        <v>-9.42</v>
      </c>
      <c r="CC1044" s="3"/>
      <c r="CD1044" s="3"/>
      <c r="CE1044" s="3"/>
      <c r="CF1044">
        <v>30.68</v>
      </c>
      <c r="CG1044">
        <v>8.0399999999999991</v>
      </c>
      <c r="CH1044">
        <v>3.59</v>
      </c>
      <c r="CI1044">
        <v>1.6</v>
      </c>
      <c r="CJ1044">
        <v>-18.21</v>
      </c>
      <c r="CK1044" s="3"/>
      <c r="CL1044" s="3"/>
      <c r="CM1044" s="3"/>
      <c r="CN1044" s="1">
        <v>1809</v>
      </c>
      <c r="CO1044">
        <v>336</v>
      </c>
      <c r="CP1044">
        <v>177</v>
      </c>
      <c r="CQ1044">
        <v>72</v>
      </c>
      <c r="CR1044">
        <v>-763</v>
      </c>
      <c r="CS1044" s="3"/>
      <c r="CT1044" s="3"/>
      <c r="CU1044" s="3"/>
      <c r="CV1044" s="3"/>
      <c r="CW1044" s="3"/>
      <c r="CX1044">
        <v>20.72</v>
      </c>
      <c r="CY1044">
        <v>40.119999999999997</v>
      </c>
      <c r="CZ1044" t="s">
        <v>2</v>
      </c>
      <c r="DA1044" s="3"/>
      <c r="DB1044" s="3"/>
      <c r="DC1044" s="3"/>
      <c r="DD1044" s="3"/>
      <c r="DE1044" s="3"/>
      <c r="DF1044">
        <v>0.77</v>
      </c>
      <c r="DG1044">
        <v>0.6</v>
      </c>
      <c r="DH1044">
        <v>0.73</v>
      </c>
      <c r="DI1044" s="3"/>
      <c r="DJ1044" s="3"/>
      <c r="DK1044" s="3"/>
      <c r="DL1044" s="6">
        <f>(CM1044*3+CL1044*2+CK1044)/6</f>
        <v>0</v>
      </c>
      <c r="DM1044">
        <f>BH1044+(BH1044*(CG1044-8.25)/8.25)</f>
        <v>323.54909090909086</v>
      </c>
      <c r="DN1044">
        <f>BI1044+(BI1044*(CH1044-8.25)/8.25)</f>
        <v>156.65454545454543</v>
      </c>
      <c r="DO1044">
        <f>BJ1044+(BJ1044*(CI1044-8.25)/8.25)</f>
        <v>126.44848484848478</v>
      </c>
      <c r="DP1044">
        <f>BK1044+(BK1044*(CJ1044-8.25)/8.25)</f>
        <v>-1463.4218181818183</v>
      </c>
      <c r="DQ1044">
        <f>BL1044+(BL1044*(CK1044-8.25)/8.25)</f>
        <v>0</v>
      </c>
      <c r="DR1044">
        <f>BM1044+(BM1044*(CL1044-8.25)/8.25)</f>
        <v>0</v>
      </c>
      <c r="DS1044">
        <f>BN1044+(BN1044*(CM1044-8.25)/8.25)</f>
        <v>0</v>
      </c>
      <c r="DT1044" s="8">
        <f>DM1044*10^8/$I1044</f>
        <v>2222.3609837973659</v>
      </c>
      <c r="DU1044" s="8">
        <f>DN1044*10^8/$I1044</f>
        <v>1076.0127582942648</v>
      </c>
      <c r="DV1044" s="8">
        <f>DO1044*10^8/$I1044</f>
        <v>868.53645113941252</v>
      </c>
      <c r="DW1044" s="8">
        <f>DP1044*10^8/$I1044</f>
        <v>-10051.802471232644</v>
      </c>
      <c r="DX1044" s="8">
        <f>DQ1044*10^8/$I1044</f>
        <v>0</v>
      </c>
      <c r="DY1044" s="8">
        <f>DR1044*10^8/$I1044</f>
        <v>0</v>
      </c>
      <c r="DZ1044" s="8">
        <f>DS1044*10^8/$I1044</f>
        <v>0</v>
      </c>
      <c r="EA1044" s="8">
        <f>DT1044*10^8/$I1044</f>
        <v>15264.726377155848</v>
      </c>
      <c r="EB1044" s="8">
        <f>DZ1044*0.8</f>
        <v>0</v>
      </c>
      <c r="EC1044" s="10">
        <f>G1044-E1044</f>
        <v>1015</v>
      </c>
      <c r="ED1044" s="4">
        <f>EC1044/E1044*100</f>
        <v>32.741935483870968</v>
      </c>
      <c r="EE1044" s="4">
        <f>DY1044-G1044</f>
        <v>-4115</v>
      </c>
      <c r="EF1044" s="12">
        <f>EE1044/G1044</f>
        <v>-1</v>
      </c>
      <c r="EG1044" s="4">
        <f>G1044-F1044</f>
        <v>285</v>
      </c>
    </row>
    <row r="1045" spans="1:137" x14ac:dyDescent="0.3">
      <c r="A1045">
        <v>1044</v>
      </c>
      <c r="B1045" t="s">
        <v>6429</v>
      </c>
      <c r="C1045" t="s">
        <v>3323</v>
      </c>
      <c r="D1045" t="str">
        <f>VLOOKUP(C1045,Sheet1!$A$2:$B$3197,2,FALSE)</f>
        <v>건강관리장비와용품</v>
      </c>
      <c r="E1045">
        <v>4675</v>
      </c>
      <c r="F1045">
        <v>2395</v>
      </c>
      <c r="G1045" s="7">
        <v>2325</v>
      </c>
      <c r="H1045" t="s">
        <v>985</v>
      </c>
      <c r="I1045" s="7">
        <f>VALUE(LEFT(H1045,FIND("/",H1045)-1)) + VALUE(MID(H1045,FIND("/",H1045)+1,LEN(H1045)))</f>
        <v>34737566</v>
      </c>
      <c r="J1045">
        <v>0</v>
      </c>
      <c r="K1045" s="1">
        <f>G1045*I1045/(10^8)</f>
        <v>807.64840949999996</v>
      </c>
      <c r="L1045">
        <v>71</v>
      </c>
      <c r="M1045">
        <v>80</v>
      </c>
      <c r="N1045">
        <v>103</v>
      </c>
      <c r="O1045">
        <v>0</v>
      </c>
      <c r="P1045">
        <v>0</v>
      </c>
      <c r="Q1045" s="3"/>
      <c r="R1045" s="3"/>
      <c r="S1045" s="3"/>
      <c r="T1045">
        <v>7</v>
      </c>
      <c r="U1045">
        <v>1</v>
      </c>
      <c r="V1045">
        <v>4</v>
      </c>
      <c r="W1045">
        <v>0</v>
      </c>
      <c r="X1045">
        <v>-2</v>
      </c>
      <c r="Y1045" s="3"/>
      <c r="Z1045" s="3"/>
      <c r="AA1045" s="3"/>
      <c r="AB1045">
        <v>5</v>
      </c>
      <c r="AC1045">
        <v>2</v>
      </c>
      <c r="AD1045">
        <v>-11</v>
      </c>
      <c r="AE1045">
        <v>0</v>
      </c>
      <c r="AF1045">
        <v>-1</v>
      </c>
      <c r="AG1045" s="3"/>
      <c r="AH1045" s="3"/>
      <c r="AI1045" s="3"/>
      <c r="AJ1045">
        <v>111</v>
      </c>
      <c r="AK1045">
        <v>147</v>
      </c>
      <c r="AL1045">
        <v>132</v>
      </c>
      <c r="AM1045">
        <v>79</v>
      </c>
      <c r="AN1045">
        <v>78</v>
      </c>
      <c r="AO1045" s="3"/>
      <c r="AP1045" s="3"/>
      <c r="AQ1045" s="3"/>
      <c r="AR1045">
        <v>74</v>
      </c>
      <c r="AS1045">
        <v>64</v>
      </c>
      <c r="AT1045">
        <v>115</v>
      </c>
      <c r="AU1045">
        <v>11</v>
      </c>
      <c r="AV1045">
        <v>11</v>
      </c>
      <c r="AW1045" s="3"/>
      <c r="AX1045" s="3"/>
      <c r="AY1045" s="3"/>
      <c r="AZ1045">
        <v>38</v>
      </c>
      <c r="BA1045">
        <v>84</v>
      </c>
      <c r="BB1045">
        <v>17</v>
      </c>
      <c r="BC1045">
        <v>68</v>
      </c>
      <c r="BD1045">
        <v>67</v>
      </c>
      <c r="BE1045" s="3"/>
      <c r="BF1045" s="3"/>
      <c r="BG1045" s="3"/>
      <c r="BH1045">
        <v>38</v>
      </c>
      <c r="BI1045">
        <v>84</v>
      </c>
      <c r="BJ1045">
        <v>17</v>
      </c>
      <c r="BK1045">
        <v>68</v>
      </c>
      <c r="BL1045">
        <v>67</v>
      </c>
      <c r="BM1045" s="3"/>
      <c r="BN1045" s="3"/>
      <c r="BO1045" s="3"/>
      <c r="BP1045">
        <v>12</v>
      </c>
      <c r="BQ1045">
        <v>14</v>
      </c>
      <c r="BR1045">
        <v>11</v>
      </c>
      <c r="BS1045">
        <v>4</v>
      </c>
      <c r="BT1045">
        <v>4</v>
      </c>
      <c r="BU1045" s="3"/>
      <c r="BV1045" s="3"/>
      <c r="BW1045" s="3"/>
      <c r="BX1045">
        <v>5.0999999999999996</v>
      </c>
      <c r="BY1045">
        <v>1.84</v>
      </c>
      <c r="BZ1045" t="s">
        <v>0</v>
      </c>
      <c r="CA1045">
        <v>0.35</v>
      </c>
      <c r="CB1045">
        <v>-1.33</v>
      </c>
      <c r="CC1045" s="3"/>
      <c r="CD1045" s="3"/>
      <c r="CE1045" s="3"/>
      <c r="CF1045">
        <v>20.39</v>
      </c>
      <c r="CG1045">
        <v>3.92</v>
      </c>
      <c r="CH1045" t="s">
        <v>0</v>
      </c>
      <c r="CI1045">
        <v>0.88</v>
      </c>
      <c r="CJ1045">
        <v>-1.54</v>
      </c>
      <c r="CK1045" s="3"/>
      <c r="CL1045" s="3"/>
      <c r="CM1045" s="3"/>
      <c r="CN1045">
        <v>20</v>
      </c>
      <c r="CO1045">
        <v>9</v>
      </c>
      <c r="CP1045">
        <v>-36</v>
      </c>
      <c r="CQ1045">
        <v>1</v>
      </c>
      <c r="CR1045">
        <v>-3</v>
      </c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6">
        <f>(CM1045*3+CL1045*2+CK1045)/6</f>
        <v>0</v>
      </c>
      <c r="DM1045">
        <f>BH1045+(BH1045*(CG1045-8.25)/8.25)</f>
        <v>18.055757575757578</v>
      </c>
      <c r="DN1045" t="e">
        <f>BI1045+(BI1045*(CH1045-8.25)/8.25)</f>
        <v>#VALUE!</v>
      </c>
      <c r="DO1045">
        <f>BJ1045+(BJ1045*(CI1045-8.25)/8.25)</f>
        <v>1.8133333333333326</v>
      </c>
      <c r="DP1045">
        <f>BK1045+(BK1045*(CJ1045-8.25)/8.25)</f>
        <v>-12.693333333333328</v>
      </c>
      <c r="DQ1045">
        <f>BL1045+(BL1045*(CK1045-8.25)/8.25)</f>
        <v>0</v>
      </c>
      <c r="DR1045">
        <f>BM1045+(BM1045*(CL1045-8.25)/8.25)</f>
        <v>0</v>
      </c>
      <c r="DS1045">
        <f>BN1045+(BN1045*(CM1045-8.25)/8.25)</f>
        <v>0</v>
      </c>
      <c r="DT1045" s="8">
        <f>DM1045*10^8/$I1045</f>
        <v>51.977612869472715</v>
      </c>
      <c r="DU1045" s="8" t="e">
        <f>DN1045*10^8/$I1045</f>
        <v>#VALUE!</v>
      </c>
      <c r="DV1045" s="8">
        <f>DO1045*10^8/$I1045</f>
        <v>5.2200932366226596</v>
      </c>
      <c r="DW1045" s="8">
        <f>DP1045*10^8/$I1045</f>
        <v>-36.540652656358617</v>
      </c>
      <c r="DX1045" s="8">
        <f>DQ1045*10^8/$I1045</f>
        <v>0</v>
      </c>
      <c r="DY1045" s="8">
        <f>DR1045*10^8/$I1045</f>
        <v>0</v>
      </c>
      <c r="DZ1045" s="8">
        <f>DS1045*10^8/$I1045</f>
        <v>0</v>
      </c>
      <c r="EA1045" s="8">
        <f>DT1045*10^8/$I1045</f>
        <v>149.62940371087805</v>
      </c>
      <c r="EB1045" s="8">
        <f>DZ1045*0.8</f>
        <v>0</v>
      </c>
      <c r="EC1045" s="10">
        <f>G1045-E1045</f>
        <v>-2350</v>
      </c>
      <c r="ED1045" s="4">
        <f>EC1045/E1045*100</f>
        <v>-50.267379679144383</v>
      </c>
      <c r="EE1045" s="4">
        <f>DY1045-G1045</f>
        <v>-2325</v>
      </c>
      <c r="EF1045" s="12">
        <f>EE1045/G1045</f>
        <v>-1</v>
      </c>
      <c r="EG1045" s="4">
        <f>G1045-F1045</f>
        <v>-70</v>
      </c>
    </row>
    <row r="1046" spans="1:137" x14ac:dyDescent="0.3">
      <c r="A1046">
        <v>1045</v>
      </c>
      <c r="B1046" t="s">
        <v>7693</v>
      </c>
      <c r="C1046" t="s">
        <v>3324</v>
      </c>
      <c r="D1046" t="str">
        <f>VLOOKUP(C1046,Sheet1!$A$2:$B$3197,2,FALSE)</f>
        <v>게임엔터테인먼트</v>
      </c>
      <c r="E1046">
        <v>15500</v>
      </c>
      <c r="F1046">
        <v>25700</v>
      </c>
      <c r="G1046" s="7">
        <v>26050</v>
      </c>
      <c r="H1046" t="s">
        <v>986</v>
      </c>
      <c r="I1046" s="7">
        <f>VALUE(LEFT(H1046,FIND("/",H1046)-1)) + VALUE(MID(H1046,FIND("/",H1046)+1,LEN(H1046)))</f>
        <v>8146916</v>
      </c>
      <c r="J1046" s="1">
        <v>815439</v>
      </c>
      <c r="K1046" s="1">
        <f>G1046*I1046/(10^8)</f>
        <v>2122.2716180000002</v>
      </c>
      <c r="L1046">
        <v>1</v>
      </c>
      <c r="M1046">
        <v>311</v>
      </c>
      <c r="N1046" s="1">
        <v>1245</v>
      </c>
      <c r="O1046" s="1">
        <v>1006</v>
      </c>
      <c r="P1046">
        <v>683</v>
      </c>
      <c r="Q1046" s="1">
        <v>1302</v>
      </c>
      <c r="R1046" s="1">
        <v>1514</v>
      </c>
      <c r="S1046" s="1">
        <v>1748</v>
      </c>
      <c r="T1046">
        <v>-17</v>
      </c>
      <c r="U1046">
        <v>68</v>
      </c>
      <c r="V1046">
        <v>282</v>
      </c>
      <c r="W1046">
        <v>-87</v>
      </c>
      <c r="X1046">
        <v>-339</v>
      </c>
      <c r="Y1046">
        <v>-118</v>
      </c>
      <c r="Z1046">
        <v>181</v>
      </c>
      <c r="AA1046">
        <v>275</v>
      </c>
      <c r="AB1046">
        <v>-36</v>
      </c>
      <c r="AC1046">
        <v>57</v>
      </c>
      <c r="AD1046" s="1">
        <v>-1065</v>
      </c>
      <c r="AE1046">
        <v>-81</v>
      </c>
      <c r="AF1046">
        <v>-464</v>
      </c>
      <c r="AG1046">
        <v>-128</v>
      </c>
      <c r="AH1046">
        <v>170</v>
      </c>
      <c r="AI1046">
        <v>262</v>
      </c>
      <c r="AJ1046">
        <v>21</v>
      </c>
      <c r="AK1046">
        <v>124</v>
      </c>
      <c r="AL1046" s="1">
        <v>1121</v>
      </c>
      <c r="AM1046" s="1">
        <v>1062</v>
      </c>
      <c r="AN1046">
        <v>621</v>
      </c>
      <c r="AO1046">
        <v>566</v>
      </c>
      <c r="AP1046">
        <v>764</v>
      </c>
      <c r="AQ1046" s="1">
        <v>1049</v>
      </c>
      <c r="AR1046">
        <v>66</v>
      </c>
      <c r="AS1046">
        <v>113</v>
      </c>
      <c r="AT1046">
        <v>214</v>
      </c>
      <c r="AU1046">
        <v>218</v>
      </c>
      <c r="AV1046">
        <v>293</v>
      </c>
      <c r="AW1046">
        <v>366</v>
      </c>
      <c r="AX1046">
        <v>399</v>
      </c>
      <c r="AY1046">
        <v>434</v>
      </c>
      <c r="AZ1046">
        <v>-45</v>
      </c>
      <c r="BA1046">
        <v>11</v>
      </c>
      <c r="BB1046">
        <v>906</v>
      </c>
      <c r="BC1046">
        <v>844</v>
      </c>
      <c r="BD1046">
        <v>328</v>
      </c>
      <c r="BE1046">
        <v>200</v>
      </c>
      <c r="BF1046">
        <v>365</v>
      </c>
      <c r="BG1046">
        <v>615</v>
      </c>
      <c r="BH1046">
        <v>-45</v>
      </c>
      <c r="BI1046">
        <v>11</v>
      </c>
      <c r="BJ1046">
        <v>906</v>
      </c>
      <c r="BK1046">
        <v>839</v>
      </c>
      <c r="BL1046">
        <v>327</v>
      </c>
      <c r="BM1046" s="3"/>
      <c r="BN1046" s="3"/>
      <c r="BO1046" s="3"/>
      <c r="BP1046">
        <v>3</v>
      </c>
      <c r="BQ1046">
        <v>3</v>
      </c>
      <c r="BR1046">
        <v>40</v>
      </c>
      <c r="BS1046">
        <v>40</v>
      </c>
      <c r="BT1046">
        <v>40</v>
      </c>
      <c r="BU1046">
        <v>40</v>
      </c>
      <c r="BV1046">
        <v>40</v>
      </c>
      <c r="BW1046">
        <v>40</v>
      </c>
      <c r="BX1046" s="3"/>
      <c r="BY1046">
        <v>79.09</v>
      </c>
      <c r="BZ1046">
        <v>-171.09</v>
      </c>
      <c r="CA1046">
        <v>-7.45</v>
      </c>
      <c r="CB1046">
        <v>-55.16</v>
      </c>
      <c r="CC1046">
        <v>-21.56</v>
      </c>
      <c r="CD1046">
        <v>25.56</v>
      </c>
      <c r="CE1046">
        <v>28.9</v>
      </c>
      <c r="CF1046" s="3"/>
      <c r="CG1046" t="s">
        <v>1</v>
      </c>
      <c r="CH1046">
        <v>-232.18</v>
      </c>
      <c r="CI1046">
        <v>-8.99</v>
      </c>
      <c r="CJ1046">
        <v>-79.099999999999994</v>
      </c>
      <c r="CK1046">
        <v>-39.450000000000003</v>
      </c>
      <c r="CL1046" s="3"/>
      <c r="CM1046" s="3"/>
      <c r="CN1046">
        <v>-932</v>
      </c>
      <c r="CO1046" s="1">
        <v>1466</v>
      </c>
      <c r="CP1046" s="1">
        <v>-19760</v>
      </c>
      <c r="CQ1046">
        <v>-981</v>
      </c>
      <c r="CR1046" s="1">
        <v>-5727</v>
      </c>
      <c r="CS1046" s="1">
        <v>-1587</v>
      </c>
      <c r="CT1046" s="1">
        <v>2038</v>
      </c>
      <c r="CU1046" s="1">
        <v>3056</v>
      </c>
      <c r="CV1046" s="3"/>
      <c r="CW1046" s="3"/>
      <c r="CX1046" t="s">
        <v>2</v>
      </c>
      <c r="CY1046" t="s">
        <v>2</v>
      </c>
      <c r="CZ1046" t="s">
        <v>2</v>
      </c>
      <c r="DA1046" t="s">
        <v>2</v>
      </c>
      <c r="DB1046">
        <v>12.78</v>
      </c>
      <c r="DC1046">
        <v>8.52</v>
      </c>
      <c r="DD1046" s="3"/>
      <c r="DE1046" s="3"/>
      <c r="DF1046">
        <v>2.0099999999999998</v>
      </c>
      <c r="DG1046">
        <v>1.33</v>
      </c>
      <c r="DH1046">
        <v>2.95</v>
      </c>
      <c r="DI1046" s="3"/>
      <c r="DJ1046" s="3"/>
      <c r="DK1046" s="3"/>
      <c r="DL1046" s="6">
        <f>(CM1046*3+CL1046*2+CK1046)/6</f>
        <v>-6.5750000000000002</v>
      </c>
      <c r="DM1046" t="e">
        <f>BH1046+(BH1046*(CG1046-8.25)/8.25)</f>
        <v>#VALUE!</v>
      </c>
      <c r="DN1046">
        <f>BI1046+(BI1046*(CH1046-8.25)/8.25)</f>
        <v>-309.57333333333332</v>
      </c>
      <c r="DO1046">
        <f>BJ1046+(BJ1046*(CI1046-8.25)/8.25)</f>
        <v>-987.26545454545476</v>
      </c>
      <c r="DP1046">
        <f>BK1046+(BK1046*(CJ1046-8.25)/8.25)</f>
        <v>-8044.2303030303028</v>
      </c>
      <c r="DQ1046">
        <f>BL1046+(BL1046*(CK1046-8.25)/8.25)</f>
        <v>-1563.6545454545455</v>
      </c>
      <c r="DR1046">
        <f>BM1046+(BM1046*(CL1046-8.25)/8.25)</f>
        <v>0</v>
      </c>
      <c r="DS1046">
        <f>BN1046+(BN1046*(CM1046-8.25)/8.25)</f>
        <v>0</v>
      </c>
      <c r="DT1046" s="8" t="e">
        <f>DM1046*10^8/$I1046</f>
        <v>#VALUE!</v>
      </c>
      <c r="DU1046" s="8">
        <f>DN1046*10^8/$I1046</f>
        <v>-3799.8837024136901</v>
      </c>
      <c r="DV1046" s="8">
        <f>DO1046*10^8/$I1046</f>
        <v>-12118.272172506195</v>
      </c>
      <c r="DW1046" s="8">
        <f>DP1046*10^8/$I1046</f>
        <v>-98739.575847232292</v>
      </c>
      <c r="DX1046" s="8">
        <f>DQ1046*10^8/$I1046</f>
        <v>-19193.208147163241</v>
      </c>
      <c r="DY1046" s="8">
        <f>DR1046*10^8/$I1046</f>
        <v>0</v>
      </c>
      <c r="DZ1046" s="8">
        <f>DS1046*10^8/$I1046</f>
        <v>0</v>
      </c>
      <c r="EA1046" s="8" t="e">
        <f>DT1046*10^8/$I1046</f>
        <v>#VALUE!</v>
      </c>
      <c r="EB1046" s="8">
        <f>DZ1046*0.8</f>
        <v>0</v>
      </c>
      <c r="EC1046" s="10">
        <f>G1046-E1046</f>
        <v>10550</v>
      </c>
      <c r="ED1046" s="4">
        <f>EC1046/E1046*100</f>
        <v>68.064516129032256</v>
      </c>
      <c r="EE1046" s="4">
        <f>DY1046-G1046</f>
        <v>-26050</v>
      </c>
      <c r="EF1046" s="12">
        <f>EE1046/G1046</f>
        <v>-1</v>
      </c>
      <c r="EG1046" s="4">
        <f>G1046-F1046</f>
        <v>350</v>
      </c>
    </row>
    <row r="1047" spans="1:137" x14ac:dyDescent="0.3">
      <c r="A1047">
        <v>1046</v>
      </c>
      <c r="B1047" t="s">
        <v>6237</v>
      </c>
      <c r="C1047" t="s">
        <v>3325</v>
      </c>
      <c r="D1047" t="str">
        <f>VLOOKUP(C1047,Sheet1!$A$2:$B$3197,2,FALSE)</f>
        <v>식품</v>
      </c>
      <c r="E1047">
        <v>1435</v>
      </c>
      <c r="F1047">
        <v>1375</v>
      </c>
      <c r="G1047" s="7">
        <v>1440</v>
      </c>
      <c r="H1047" t="s">
        <v>987</v>
      </c>
      <c r="I1047" s="7">
        <f>VALUE(LEFT(H1047,FIND("/",H1047)-1)) + VALUE(MID(H1047,FIND("/",H1047)+1,LEN(H1047)))</f>
        <v>47973428</v>
      </c>
      <c r="J1047">
        <v>0</v>
      </c>
      <c r="K1047" s="1">
        <f>G1047*I1047/(10^8)</f>
        <v>690.81736320000005</v>
      </c>
      <c r="L1047">
        <v>759</v>
      </c>
      <c r="M1047">
        <v>840</v>
      </c>
      <c r="N1047">
        <v>962</v>
      </c>
      <c r="O1047" s="1">
        <v>1116</v>
      </c>
      <c r="P1047" s="1">
        <v>1305</v>
      </c>
      <c r="Q1047" s="3"/>
      <c r="R1047" s="3"/>
      <c r="S1047" s="3"/>
      <c r="T1047">
        <v>190</v>
      </c>
      <c r="U1047">
        <v>240</v>
      </c>
      <c r="V1047">
        <v>279</v>
      </c>
      <c r="W1047">
        <v>190</v>
      </c>
      <c r="X1047">
        <v>173</v>
      </c>
      <c r="Y1047" s="3"/>
      <c r="Z1047" s="3"/>
      <c r="AA1047" s="3"/>
      <c r="AB1047">
        <v>143</v>
      </c>
      <c r="AC1047">
        <v>168</v>
      </c>
      <c r="AD1047">
        <v>200</v>
      </c>
      <c r="AE1047">
        <v>102</v>
      </c>
      <c r="AF1047">
        <v>131</v>
      </c>
      <c r="AG1047" s="3"/>
      <c r="AH1047" s="3"/>
      <c r="AI1047" s="3"/>
      <c r="AJ1047">
        <v>541</v>
      </c>
      <c r="AK1047">
        <v>693</v>
      </c>
      <c r="AL1047" s="1">
        <v>1101</v>
      </c>
      <c r="AM1047" s="1">
        <v>1262</v>
      </c>
      <c r="AN1047" s="1">
        <v>1509</v>
      </c>
      <c r="AO1047" s="3"/>
      <c r="AP1047" s="3"/>
      <c r="AQ1047" s="3"/>
      <c r="AR1047">
        <v>241</v>
      </c>
      <c r="AS1047">
        <v>243</v>
      </c>
      <c r="AT1047">
        <v>261</v>
      </c>
      <c r="AU1047">
        <v>261</v>
      </c>
      <c r="AV1047">
        <v>279</v>
      </c>
      <c r="AW1047" s="3"/>
      <c r="AX1047" s="3"/>
      <c r="AY1047" s="3"/>
      <c r="AZ1047">
        <v>300</v>
      </c>
      <c r="BA1047">
        <v>449</v>
      </c>
      <c r="BB1047">
        <v>840</v>
      </c>
      <c r="BC1047" s="1">
        <v>1001</v>
      </c>
      <c r="BD1047" s="1">
        <v>1230</v>
      </c>
      <c r="BE1047" s="3"/>
      <c r="BF1047" s="3"/>
      <c r="BG1047" s="3"/>
      <c r="BH1047">
        <v>300</v>
      </c>
      <c r="BI1047">
        <v>449</v>
      </c>
      <c r="BJ1047">
        <v>840</v>
      </c>
      <c r="BK1047" s="1">
        <v>1001</v>
      </c>
      <c r="BL1047" s="1">
        <v>1230</v>
      </c>
      <c r="BM1047" s="3"/>
      <c r="BN1047" s="3"/>
      <c r="BO1047" s="3"/>
      <c r="BP1047">
        <v>68</v>
      </c>
      <c r="BQ1047">
        <v>64</v>
      </c>
      <c r="BR1047">
        <v>260</v>
      </c>
      <c r="BS1047">
        <v>329</v>
      </c>
      <c r="BT1047">
        <v>430</v>
      </c>
      <c r="BU1047" s="3"/>
      <c r="BV1047" s="3"/>
      <c r="BW1047" s="3"/>
      <c r="BX1047" s="3"/>
      <c r="BY1047">
        <v>27.18</v>
      </c>
      <c r="BZ1047">
        <v>22.33</v>
      </c>
      <c r="CA1047">
        <v>8.66</v>
      </c>
      <c r="CB1047">
        <v>9.42</v>
      </c>
      <c r="CC1047" s="3"/>
      <c r="CD1047" s="3"/>
      <c r="CE1047" s="3"/>
      <c r="CF1047" s="3"/>
      <c r="CG1047">
        <v>44.77</v>
      </c>
      <c r="CH1047">
        <v>31.07</v>
      </c>
      <c r="CI1047">
        <v>11.11</v>
      </c>
      <c r="CJ1047">
        <v>11.7</v>
      </c>
      <c r="CK1047" s="3"/>
      <c r="CL1047" s="3"/>
      <c r="CM1047" s="3"/>
      <c r="CN1047" s="1">
        <v>56001</v>
      </c>
      <c r="CO1047">
        <v>559</v>
      </c>
      <c r="CP1047">
        <v>646</v>
      </c>
      <c r="CQ1047">
        <v>236</v>
      </c>
      <c r="CR1047">
        <v>272</v>
      </c>
      <c r="CS1047" s="3"/>
      <c r="CT1047" s="3"/>
      <c r="CU1047" s="3"/>
      <c r="CV1047" s="3"/>
      <c r="CW1047" s="3"/>
      <c r="CX1047">
        <v>2.16</v>
      </c>
      <c r="CY1047">
        <v>9.08</v>
      </c>
      <c r="CZ1047">
        <v>5.26</v>
      </c>
      <c r="DA1047" s="3"/>
      <c r="DB1047" s="3"/>
      <c r="DC1047" s="3"/>
      <c r="DD1047" s="3"/>
      <c r="DE1047" s="3"/>
      <c r="DF1047">
        <v>0.67</v>
      </c>
      <c r="DG1047">
        <v>0.93</v>
      </c>
      <c r="DH1047">
        <v>0.56000000000000005</v>
      </c>
      <c r="DI1047" s="3"/>
      <c r="DJ1047" s="3"/>
      <c r="DK1047" s="3"/>
      <c r="DL1047" s="6">
        <f>(CM1047*3+CL1047*2+CK1047)/6</f>
        <v>0</v>
      </c>
      <c r="DM1047">
        <f>BH1047+(BH1047*(CG1047-8.25)/8.25)</f>
        <v>1628.0000000000002</v>
      </c>
      <c r="DN1047">
        <f>BI1047+(BI1047*(CH1047-8.25)/8.25)</f>
        <v>1690.9612121212122</v>
      </c>
      <c r="DO1047">
        <f>BJ1047+(BJ1047*(CI1047-8.25)/8.25)</f>
        <v>1131.1999999999998</v>
      </c>
      <c r="DP1047">
        <f>BK1047+(BK1047*(CJ1047-8.25)/8.25)</f>
        <v>1419.6</v>
      </c>
      <c r="DQ1047">
        <f>BL1047+(BL1047*(CK1047-8.25)/8.25)</f>
        <v>0</v>
      </c>
      <c r="DR1047">
        <f>BM1047+(BM1047*(CL1047-8.25)/8.25)</f>
        <v>0</v>
      </c>
      <c r="DS1047">
        <f>BN1047+(BN1047*(CM1047-8.25)/8.25)</f>
        <v>0</v>
      </c>
      <c r="DT1047" s="8">
        <f>DM1047*10^8/$I1047</f>
        <v>3393.5452767728007</v>
      </c>
      <c r="DU1047" s="8">
        <f>DN1047*10^8/$I1047</f>
        <v>3524.7871219901403</v>
      </c>
      <c r="DV1047" s="8">
        <f>DO1047*10^8/$I1047</f>
        <v>2357.9720006667021</v>
      </c>
      <c r="DW1047" s="8">
        <f>DP1047*10^8/$I1047</f>
        <v>2959.1381295495498</v>
      </c>
      <c r="DX1047" s="8">
        <f>DQ1047*10^8/$I1047</f>
        <v>0</v>
      </c>
      <c r="DY1047" s="8">
        <f>DR1047*10^8/$I1047</f>
        <v>0</v>
      </c>
      <c r="DZ1047" s="8">
        <f>DS1047*10^8/$I1047</f>
        <v>0</v>
      </c>
      <c r="EA1047" s="8">
        <f>DT1047*10^8/$I1047</f>
        <v>7073.8019321295969</v>
      </c>
      <c r="EB1047" s="8">
        <f>DZ1047*0.8</f>
        <v>0</v>
      </c>
      <c r="EC1047" s="10">
        <f>G1047-E1047</f>
        <v>5</v>
      </c>
      <c r="ED1047" s="4">
        <f>EC1047/E1047*100</f>
        <v>0.34843205574912894</v>
      </c>
      <c r="EE1047" s="4">
        <f>DY1047-G1047</f>
        <v>-1440</v>
      </c>
      <c r="EF1047" s="12">
        <f>EE1047/G1047</f>
        <v>-1</v>
      </c>
      <c r="EG1047" s="4">
        <f>G1047-F1047</f>
        <v>65</v>
      </c>
    </row>
    <row r="1048" spans="1:137" x14ac:dyDescent="0.3">
      <c r="A1048">
        <v>1047</v>
      </c>
      <c r="B1048" t="s">
        <v>6415</v>
      </c>
      <c r="C1048" t="s">
        <v>3326</v>
      </c>
      <c r="D1048" t="str">
        <f>VLOOKUP(C1048,Sheet1!$A$2:$B$3197,2,FALSE)</f>
        <v>창업투자</v>
      </c>
      <c r="E1048">
        <v>2155</v>
      </c>
      <c r="F1048">
        <v>2125</v>
      </c>
      <c r="G1048" s="7">
        <v>2280</v>
      </c>
      <c r="H1048" t="s">
        <v>988</v>
      </c>
      <c r="I1048" s="7">
        <f>VALUE(LEFT(H1048,FIND("/",H1048)-1)) + VALUE(MID(H1048,FIND("/",H1048)+1,LEN(H1048)))</f>
        <v>4590000</v>
      </c>
      <c r="J1048">
        <v>0</v>
      </c>
      <c r="K1048" s="1">
        <f>G1048*I1048/(10^8)</f>
        <v>104.652</v>
      </c>
      <c r="L1048" s="3"/>
      <c r="M1048" s="3"/>
      <c r="N1048">
        <v>0</v>
      </c>
      <c r="O1048">
        <v>0</v>
      </c>
      <c r="P1048">
        <v>0</v>
      </c>
      <c r="Q1048" s="3"/>
      <c r="R1048" s="3"/>
      <c r="S1048" s="3"/>
      <c r="T1048" s="3"/>
      <c r="U1048" s="3"/>
      <c r="V1048">
        <v>0</v>
      </c>
      <c r="W1048">
        <v>0</v>
      </c>
      <c r="X1048">
        <v>0</v>
      </c>
      <c r="Y1048" s="3"/>
      <c r="Z1048" s="3"/>
      <c r="AA1048" s="3"/>
      <c r="AB1048" s="3"/>
      <c r="AC1048" s="3"/>
      <c r="AD1048">
        <v>0</v>
      </c>
      <c r="AE1048">
        <v>1</v>
      </c>
      <c r="AF1048">
        <v>1</v>
      </c>
      <c r="AG1048" s="3"/>
      <c r="AH1048" s="3"/>
      <c r="AI1048" s="3"/>
      <c r="AJ1048" s="3"/>
      <c r="AK1048" s="3"/>
      <c r="AL1048">
        <v>89</v>
      </c>
      <c r="AM1048">
        <v>90</v>
      </c>
      <c r="AN1048">
        <v>91</v>
      </c>
      <c r="AO1048" s="3"/>
      <c r="AP1048" s="3"/>
      <c r="AQ1048" s="3"/>
      <c r="AR1048" s="3"/>
      <c r="AS1048" s="3"/>
      <c r="AT1048">
        <v>7</v>
      </c>
      <c r="AU1048">
        <v>7</v>
      </c>
      <c r="AV1048">
        <v>7</v>
      </c>
      <c r="AW1048" s="3"/>
      <c r="AX1048" s="3"/>
      <c r="AY1048" s="3"/>
      <c r="AZ1048" s="3"/>
      <c r="BA1048" s="3"/>
      <c r="BB1048">
        <v>82</v>
      </c>
      <c r="BC1048">
        <v>83</v>
      </c>
      <c r="BD1048">
        <v>84</v>
      </c>
      <c r="BE1048" s="3"/>
      <c r="BF1048" s="3"/>
      <c r="BG1048" s="3"/>
      <c r="BH1048" s="3"/>
      <c r="BI1048" s="3"/>
      <c r="BJ1048">
        <v>82</v>
      </c>
      <c r="BK1048">
        <v>83</v>
      </c>
      <c r="BL1048">
        <v>84</v>
      </c>
      <c r="BM1048" s="3"/>
      <c r="BN1048" s="3"/>
      <c r="BO1048" s="3"/>
      <c r="BP1048" s="3"/>
      <c r="BQ1048" s="3"/>
      <c r="BR1048">
        <v>5</v>
      </c>
      <c r="BS1048">
        <v>5</v>
      </c>
      <c r="BT1048">
        <v>5</v>
      </c>
      <c r="BU1048" s="3"/>
      <c r="BV1048" s="3"/>
      <c r="BW1048" s="3"/>
      <c r="BX1048" s="3"/>
      <c r="BY1048" s="3"/>
      <c r="BZ1048" s="3"/>
      <c r="CA1048">
        <v>1.03</v>
      </c>
      <c r="CB1048">
        <v>0.62</v>
      </c>
      <c r="CC1048" s="3"/>
      <c r="CD1048" s="3"/>
      <c r="CE1048" s="3"/>
      <c r="CF1048" s="3"/>
      <c r="CG1048" s="3"/>
      <c r="CH1048" s="3"/>
      <c r="CI1048">
        <v>1.1200000000000001</v>
      </c>
      <c r="CJ1048">
        <v>0.67</v>
      </c>
      <c r="CK1048" s="3"/>
      <c r="CL1048" s="3"/>
      <c r="CM1048" s="3"/>
      <c r="CN1048" s="3"/>
      <c r="CO1048" s="3"/>
      <c r="CP1048">
        <v>-8</v>
      </c>
      <c r="CQ1048">
        <v>20</v>
      </c>
      <c r="CR1048">
        <v>12</v>
      </c>
      <c r="CS1048" s="3"/>
      <c r="CT1048" s="3"/>
      <c r="CU1048" s="3"/>
      <c r="CV1048" s="3"/>
      <c r="CW1048" s="3"/>
      <c r="CX1048" t="s">
        <v>2</v>
      </c>
      <c r="CY1048">
        <v>102.81</v>
      </c>
      <c r="CZ1048">
        <v>176.76</v>
      </c>
      <c r="DA1048" s="3"/>
      <c r="DB1048" s="3"/>
      <c r="DC1048" s="3"/>
      <c r="DD1048" s="3"/>
      <c r="DE1048" s="3"/>
      <c r="DF1048">
        <v>1.1499999999999999</v>
      </c>
      <c r="DG1048">
        <v>1.1399999999999999</v>
      </c>
      <c r="DH1048">
        <v>1.18</v>
      </c>
      <c r="DI1048" s="3"/>
      <c r="DJ1048" s="3"/>
      <c r="DK1048" s="3"/>
      <c r="DL1048" s="6">
        <f>(CM1048*3+CL1048*2+CK1048)/6</f>
        <v>0</v>
      </c>
      <c r="DM1048">
        <f>BH1048+(BH1048*(CG1048-8.25)/8.25)</f>
        <v>0</v>
      </c>
      <c r="DN1048">
        <f>BI1048+(BI1048*(CH1048-8.25)/8.25)</f>
        <v>0</v>
      </c>
      <c r="DO1048">
        <f>BJ1048+(BJ1048*(CI1048-8.25)/8.25)</f>
        <v>11.13212121212122</v>
      </c>
      <c r="DP1048">
        <f>BK1048+(BK1048*(CJ1048-8.25)/8.25)</f>
        <v>6.7406060606060691</v>
      </c>
      <c r="DQ1048">
        <f>BL1048+(BL1048*(CK1048-8.25)/8.25)</f>
        <v>0</v>
      </c>
      <c r="DR1048">
        <f>BM1048+(BM1048*(CL1048-8.25)/8.25)</f>
        <v>0</v>
      </c>
      <c r="DS1048">
        <f>BN1048+(BN1048*(CM1048-8.25)/8.25)</f>
        <v>0</v>
      </c>
      <c r="DT1048" s="8">
        <f>DM1048*10^8/$I1048</f>
        <v>0</v>
      </c>
      <c r="DU1048" s="8">
        <f>DN1048*10^8/$I1048</f>
        <v>0</v>
      </c>
      <c r="DV1048" s="8">
        <f>DO1048*10^8/$I1048</f>
        <v>242.52987390242308</v>
      </c>
      <c r="DW1048" s="8">
        <f>DP1048*10^8/$I1048</f>
        <v>146.85416254043724</v>
      </c>
      <c r="DX1048" s="8">
        <f>DQ1048*10^8/$I1048</f>
        <v>0</v>
      </c>
      <c r="DY1048" s="8">
        <f>DR1048*10^8/$I1048</f>
        <v>0</v>
      </c>
      <c r="DZ1048" s="8">
        <f>DS1048*10^8/$I1048</f>
        <v>0</v>
      </c>
      <c r="EA1048" s="8">
        <f>DT1048*10^8/$I1048</f>
        <v>0</v>
      </c>
      <c r="EB1048" s="8">
        <f>DZ1048*0.8</f>
        <v>0</v>
      </c>
      <c r="EC1048" s="10">
        <f>G1048-E1048</f>
        <v>125</v>
      </c>
      <c r="ED1048" s="4">
        <f>EC1048/E1048*100</f>
        <v>5.8004640371229694</v>
      </c>
      <c r="EE1048" s="4">
        <f>DY1048-G1048</f>
        <v>-2280</v>
      </c>
      <c r="EF1048" s="12">
        <f>EE1048/G1048</f>
        <v>-1</v>
      </c>
      <c r="EG1048" s="4">
        <f>G1048-F1048</f>
        <v>155</v>
      </c>
    </row>
    <row r="1049" spans="1:137" x14ac:dyDescent="0.3">
      <c r="A1049">
        <v>1048</v>
      </c>
      <c r="B1049" t="s">
        <v>7290</v>
      </c>
      <c r="C1049" t="s">
        <v>3327</v>
      </c>
      <c r="D1049" t="str">
        <f>VLOOKUP(C1049,Sheet1!$A$2:$B$3197,2,FALSE)</f>
        <v>호텔,레스토랑,레저</v>
      </c>
      <c r="E1049">
        <v>10750</v>
      </c>
      <c r="F1049">
        <v>9900</v>
      </c>
      <c r="G1049" s="7">
        <v>10350</v>
      </c>
      <c r="H1049" t="s">
        <v>989</v>
      </c>
      <c r="I1049" s="7">
        <f>VALUE(LEFT(H1049,FIND("/",H1049)-1)) + VALUE(MID(H1049,FIND("/",H1049)+1,LEN(H1049)))</f>
        <v>20588000</v>
      </c>
      <c r="J1049">
        <v>0</v>
      </c>
      <c r="K1049" s="1">
        <f>G1049*I1049/(10^8)</f>
        <v>2130.8580000000002</v>
      </c>
      <c r="L1049">
        <v>129</v>
      </c>
      <c r="M1049">
        <v>142</v>
      </c>
      <c r="N1049">
        <v>134</v>
      </c>
      <c r="O1049">
        <v>150</v>
      </c>
      <c r="P1049">
        <v>177</v>
      </c>
      <c r="Q1049" s="3"/>
      <c r="R1049" s="3"/>
      <c r="S1049" s="3"/>
      <c r="T1049">
        <v>33</v>
      </c>
      <c r="U1049">
        <v>44</v>
      </c>
      <c r="V1049">
        <v>37</v>
      </c>
      <c r="W1049">
        <v>55</v>
      </c>
      <c r="X1049">
        <v>75</v>
      </c>
      <c r="Y1049" s="3"/>
      <c r="Z1049" s="3"/>
      <c r="AA1049" s="3"/>
      <c r="AB1049">
        <v>71</v>
      </c>
      <c r="AC1049">
        <v>85</v>
      </c>
      <c r="AD1049">
        <v>42</v>
      </c>
      <c r="AE1049">
        <v>31</v>
      </c>
      <c r="AF1049">
        <v>66</v>
      </c>
      <c r="AG1049" s="3"/>
      <c r="AH1049" s="3"/>
      <c r="AI1049" s="3"/>
      <c r="AJ1049" s="1">
        <v>1219</v>
      </c>
      <c r="AK1049" s="1">
        <v>1308</v>
      </c>
      <c r="AL1049" s="1">
        <v>1454</v>
      </c>
      <c r="AM1049" s="1">
        <v>1473</v>
      </c>
      <c r="AN1049" s="1">
        <v>1532</v>
      </c>
      <c r="AO1049" s="3"/>
      <c r="AP1049" s="3"/>
      <c r="AQ1049" s="3"/>
      <c r="AR1049">
        <v>128</v>
      </c>
      <c r="AS1049">
        <v>131</v>
      </c>
      <c r="AT1049">
        <v>128</v>
      </c>
      <c r="AU1049">
        <v>123</v>
      </c>
      <c r="AV1049">
        <v>128</v>
      </c>
      <c r="AW1049" s="3"/>
      <c r="AX1049" s="3"/>
      <c r="AY1049" s="3"/>
      <c r="AZ1049" s="1">
        <v>1091</v>
      </c>
      <c r="BA1049" s="1">
        <v>1177</v>
      </c>
      <c r="BB1049" s="1">
        <v>1327</v>
      </c>
      <c r="BC1049" s="1">
        <v>1350</v>
      </c>
      <c r="BD1049" s="1">
        <v>1404</v>
      </c>
      <c r="BE1049" s="3"/>
      <c r="BF1049" s="3"/>
      <c r="BG1049" s="3"/>
      <c r="BH1049" s="1">
        <v>1091</v>
      </c>
      <c r="BI1049" s="1">
        <v>1177</v>
      </c>
      <c r="BJ1049" s="1">
        <v>1327</v>
      </c>
      <c r="BK1049" s="1">
        <v>1350</v>
      </c>
      <c r="BL1049" s="1">
        <v>1404</v>
      </c>
      <c r="BM1049" s="3"/>
      <c r="BN1049" s="3"/>
      <c r="BO1049" s="3"/>
      <c r="BP1049">
        <v>35</v>
      </c>
      <c r="BQ1049">
        <v>35</v>
      </c>
      <c r="BR1049">
        <v>41</v>
      </c>
      <c r="BS1049">
        <v>41</v>
      </c>
      <c r="BT1049">
        <v>41</v>
      </c>
      <c r="BU1049" s="3"/>
      <c r="BV1049" s="3"/>
      <c r="BW1049" s="3"/>
      <c r="BX1049">
        <v>5.97</v>
      </c>
      <c r="BY1049">
        <v>6.76</v>
      </c>
      <c r="BZ1049">
        <v>3.05</v>
      </c>
      <c r="CA1049">
        <v>2.1</v>
      </c>
      <c r="CB1049">
        <v>4.4000000000000004</v>
      </c>
      <c r="CC1049" s="3"/>
      <c r="CD1049" s="3"/>
      <c r="CE1049" s="3"/>
      <c r="CF1049">
        <v>6.71</v>
      </c>
      <c r="CG1049">
        <v>7.53</v>
      </c>
      <c r="CH1049">
        <v>3.37</v>
      </c>
      <c r="CI1049">
        <v>2.2999999999999998</v>
      </c>
      <c r="CJ1049">
        <v>4.8</v>
      </c>
      <c r="CK1049" s="3"/>
      <c r="CL1049" s="3"/>
      <c r="CM1049" s="3"/>
      <c r="CN1049">
        <v>405</v>
      </c>
      <c r="CO1049">
        <v>488</v>
      </c>
      <c r="CP1049">
        <v>236</v>
      </c>
      <c r="CQ1049">
        <v>150</v>
      </c>
      <c r="CR1049">
        <v>321</v>
      </c>
      <c r="CS1049" s="3"/>
      <c r="CT1049" s="3"/>
      <c r="CU1049" s="3"/>
      <c r="CV1049" s="3"/>
      <c r="CW1049" s="3"/>
      <c r="CX1049">
        <v>39.76</v>
      </c>
      <c r="CY1049">
        <v>95.92</v>
      </c>
      <c r="CZ1049">
        <v>34.57</v>
      </c>
      <c r="DA1049" s="3"/>
      <c r="DB1049" s="3"/>
      <c r="DC1049" s="3"/>
      <c r="DD1049" s="3"/>
      <c r="DE1049" s="3"/>
      <c r="DF1049">
        <v>1.46</v>
      </c>
      <c r="DG1049">
        <v>2.19</v>
      </c>
      <c r="DH1049">
        <v>1.63</v>
      </c>
      <c r="DI1049" s="3"/>
      <c r="DJ1049" s="3"/>
      <c r="DK1049" s="3"/>
      <c r="DL1049" s="6">
        <f>(CM1049*3+CL1049*2+CK1049)/6</f>
        <v>0</v>
      </c>
      <c r="DM1049">
        <f>BH1049+(BH1049*(CG1049-8.25)/8.25)</f>
        <v>995.78545454545451</v>
      </c>
      <c r="DN1049">
        <f>BI1049+(BI1049*(CH1049-8.25)/8.25)</f>
        <v>480.78666666666663</v>
      </c>
      <c r="DO1049">
        <f>BJ1049+(BJ1049*(CI1049-8.25)/8.25)</f>
        <v>369.95151515151508</v>
      </c>
      <c r="DP1049">
        <f>BK1049+(BK1049*(CJ1049-8.25)/8.25)</f>
        <v>785.4545454545455</v>
      </c>
      <c r="DQ1049">
        <f>BL1049+(BL1049*(CK1049-8.25)/8.25)</f>
        <v>0</v>
      </c>
      <c r="DR1049">
        <f>BM1049+(BM1049*(CL1049-8.25)/8.25)</f>
        <v>0</v>
      </c>
      <c r="DS1049">
        <f>BN1049+(BN1049*(CM1049-8.25)/8.25)</f>
        <v>0</v>
      </c>
      <c r="DT1049" s="8">
        <f>DM1049*10^8/$I1049</f>
        <v>4836.7274846777473</v>
      </c>
      <c r="DU1049" s="8">
        <f>DN1049*10^8/$I1049</f>
        <v>2335.2762126805255</v>
      </c>
      <c r="DV1049" s="8">
        <f>DO1049*10^8/$I1049</f>
        <v>1796.927895626166</v>
      </c>
      <c r="DW1049" s="8">
        <f>DP1049*10^8/$I1049</f>
        <v>3815.1085363053498</v>
      </c>
      <c r="DX1049" s="8">
        <f>DQ1049*10^8/$I1049</f>
        <v>0</v>
      </c>
      <c r="DY1049" s="8">
        <f>DR1049*10^8/$I1049</f>
        <v>0</v>
      </c>
      <c r="DZ1049" s="8">
        <f>DS1049*10^8/$I1049</f>
        <v>0</v>
      </c>
      <c r="EA1049" s="8">
        <f>DT1049*10^8/$I1049</f>
        <v>23492.944844947287</v>
      </c>
      <c r="EB1049" s="8">
        <f>DZ1049*0.8</f>
        <v>0</v>
      </c>
      <c r="EC1049" s="10">
        <f>G1049-E1049</f>
        <v>-400</v>
      </c>
      <c r="ED1049" s="4">
        <f>EC1049/E1049*100</f>
        <v>-3.7209302325581395</v>
      </c>
      <c r="EE1049" s="4">
        <f>DY1049-G1049</f>
        <v>-10350</v>
      </c>
      <c r="EF1049" s="12">
        <f>EE1049/G1049</f>
        <v>-1</v>
      </c>
      <c r="EG1049" s="4">
        <f>G1049-F1049</f>
        <v>450</v>
      </c>
    </row>
    <row r="1050" spans="1:137" x14ac:dyDescent="0.3">
      <c r="A1050">
        <v>1049</v>
      </c>
      <c r="B1050" t="s">
        <v>6862</v>
      </c>
      <c r="C1050" t="s">
        <v>3328</v>
      </c>
      <c r="D1050" t="str">
        <f>VLOOKUP(C1050,Sheet1!$A$2:$B$3197,2,FALSE)</f>
        <v>건강관리장비와용품</v>
      </c>
      <c r="E1050">
        <v>4885</v>
      </c>
      <c r="F1050">
        <v>5110</v>
      </c>
      <c r="G1050" s="7">
        <v>5390</v>
      </c>
      <c r="H1050" t="s">
        <v>990</v>
      </c>
      <c r="I1050" s="7">
        <f>VALUE(LEFT(H1050,FIND("/",H1050)-1)) + VALUE(MID(H1050,FIND("/",H1050)+1,LEN(H1050)))</f>
        <v>31183148</v>
      </c>
      <c r="J1050" s="1">
        <v>2500</v>
      </c>
      <c r="K1050" s="1">
        <f>G1050*I1050/(10^8)</f>
        <v>1680.7716772000001</v>
      </c>
      <c r="L1050">
        <v>164</v>
      </c>
      <c r="M1050">
        <v>225</v>
      </c>
      <c r="N1050">
        <v>296</v>
      </c>
      <c r="O1050">
        <v>327</v>
      </c>
      <c r="P1050">
        <v>402</v>
      </c>
      <c r="Q1050" s="3"/>
      <c r="R1050" s="3"/>
      <c r="S1050" s="3"/>
      <c r="T1050">
        <v>21</v>
      </c>
      <c r="U1050">
        <v>18</v>
      </c>
      <c r="V1050">
        <v>51</v>
      </c>
      <c r="W1050">
        <v>34</v>
      </c>
      <c r="X1050">
        <v>65</v>
      </c>
      <c r="Y1050" s="3"/>
      <c r="Z1050" s="3"/>
      <c r="AA1050" s="3"/>
      <c r="AB1050">
        <v>20</v>
      </c>
      <c r="AC1050">
        <v>21</v>
      </c>
      <c r="AD1050">
        <v>4</v>
      </c>
      <c r="AE1050">
        <v>37</v>
      </c>
      <c r="AF1050">
        <v>67</v>
      </c>
      <c r="AG1050" s="3"/>
      <c r="AH1050" s="3"/>
      <c r="AI1050" s="3"/>
      <c r="AJ1050">
        <v>204</v>
      </c>
      <c r="AK1050">
        <v>297</v>
      </c>
      <c r="AL1050">
        <v>493</v>
      </c>
      <c r="AM1050">
        <v>573</v>
      </c>
      <c r="AN1050">
        <v>681</v>
      </c>
      <c r="AO1050" s="3"/>
      <c r="AP1050" s="3"/>
      <c r="AQ1050" s="3"/>
      <c r="AR1050">
        <v>38</v>
      </c>
      <c r="AS1050">
        <v>110</v>
      </c>
      <c r="AT1050">
        <v>45</v>
      </c>
      <c r="AU1050">
        <v>91</v>
      </c>
      <c r="AV1050">
        <v>127</v>
      </c>
      <c r="AW1050" s="3"/>
      <c r="AX1050" s="3"/>
      <c r="AY1050" s="3"/>
      <c r="AZ1050">
        <v>166</v>
      </c>
      <c r="BA1050">
        <v>187</v>
      </c>
      <c r="BB1050">
        <v>448</v>
      </c>
      <c r="BC1050">
        <v>483</v>
      </c>
      <c r="BD1050">
        <v>554</v>
      </c>
      <c r="BE1050" s="3"/>
      <c r="BF1050" s="3"/>
      <c r="BG1050" s="3"/>
      <c r="BH1050">
        <v>166</v>
      </c>
      <c r="BI1050">
        <v>187</v>
      </c>
      <c r="BJ1050">
        <v>448</v>
      </c>
      <c r="BK1050">
        <v>483</v>
      </c>
      <c r="BL1050">
        <v>554</v>
      </c>
      <c r="BM1050" s="3"/>
      <c r="BN1050" s="3"/>
      <c r="BO1050" s="3"/>
      <c r="BP1050">
        <v>119</v>
      </c>
      <c r="BQ1050">
        <v>119</v>
      </c>
      <c r="BR1050">
        <v>152</v>
      </c>
      <c r="BS1050">
        <v>152</v>
      </c>
      <c r="BT1050">
        <v>156</v>
      </c>
      <c r="BU1050" s="3"/>
      <c r="BV1050" s="3"/>
      <c r="BW1050" s="3"/>
      <c r="BX1050" t="s">
        <v>0</v>
      </c>
      <c r="BY1050">
        <v>8.19</v>
      </c>
      <c r="BZ1050">
        <v>0.99</v>
      </c>
      <c r="CA1050">
        <v>6.88</v>
      </c>
      <c r="CB1050">
        <v>10.66</v>
      </c>
      <c r="CC1050" s="3"/>
      <c r="CD1050" s="3"/>
      <c r="CE1050" s="3"/>
      <c r="CF1050" t="s">
        <v>0</v>
      </c>
      <c r="CG1050">
        <v>11.62</v>
      </c>
      <c r="CH1050">
        <v>1.23</v>
      </c>
      <c r="CI1050">
        <v>7.88</v>
      </c>
      <c r="CJ1050">
        <v>12.89</v>
      </c>
      <c r="CK1050" s="3"/>
      <c r="CL1050" s="3"/>
      <c r="CM1050" s="3"/>
      <c r="CN1050">
        <v>85</v>
      </c>
      <c r="CO1050">
        <v>86</v>
      </c>
      <c r="CP1050">
        <v>14</v>
      </c>
      <c r="CQ1050">
        <v>120</v>
      </c>
      <c r="CR1050">
        <v>217</v>
      </c>
      <c r="CS1050" s="3"/>
      <c r="CT1050" s="3"/>
      <c r="CU1050" s="3"/>
      <c r="CV1050" s="3"/>
      <c r="CW1050" s="3"/>
      <c r="CX1050">
        <v>224.46</v>
      </c>
      <c r="CY1050">
        <v>34.880000000000003</v>
      </c>
      <c r="CZ1050">
        <v>21.1</v>
      </c>
      <c r="DA1050" s="3"/>
      <c r="DB1050" s="3"/>
      <c r="DC1050" s="3"/>
      <c r="DD1050" s="3"/>
      <c r="DE1050" s="3"/>
      <c r="DF1050">
        <v>2.19</v>
      </c>
      <c r="DG1050">
        <v>2.65</v>
      </c>
      <c r="DH1050">
        <v>2.58</v>
      </c>
      <c r="DI1050" s="3"/>
      <c r="DJ1050" s="3"/>
      <c r="DK1050" s="3"/>
      <c r="DL1050" s="6">
        <f>(CM1050*3+CL1050*2+CK1050)/6</f>
        <v>0</v>
      </c>
      <c r="DM1050">
        <f>BH1050+(BH1050*(CG1050-8.25)/8.25)</f>
        <v>233.80848484848482</v>
      </c>
      <c r="DN1050">
        <f>BI1050+(BI1050*(CH1050-8.25)/8.25)</f>
        <v>27.879999999999995</v>
      </c>
      <c r="DO1050">
        <f>BJ1050+(BJ1050*(CI1050-8.25)/8.25)</f>
        <v>427.90787878787876</v>
      </c>
      <c r="DP1050">
        <f>BK1050+(BK1050*(CJ1050-8.25)/8.25)</f>
        <v>754.65090909090918</v>
      </c>
      <c r="DQ1050">
        <f>BL1050+(BL1050*(CK1050-8.25)/8.25)</f>
        <v>0</v>
      </c>
      <c r="DR1050">
        <f>BM1050+(BM1050*(CL1050-8.25)/8.25)</f>
        <v>0</v>
      </c>
      <c r="DS1050">
        <f>BN1050+(BN1050*(CM1050-8.25)/8.25)</f>
        <v>0</v>
      </c>
      <c r="DT1050" s="8">
        <f>DM1050*10^8/$I1050</f>
        <v>749.79115273571756</v>
      </c>
      <c r="DU1050" s="8">
        <f>DN1050*10^8/$I1050</f>
        <v>89.407265744946585</v>
      </c>
      <c r="DV1050" s="8">
        <f>DO1050*10^8/$I1050</f>
        <v>1372.2407974585462</v>
      </c>
      <c r="DW1050" s="8">
        <f>DP1050*10^8/$I1050</f>
        <v>2420.0600564475053</v>
      </c>
      <c r="DX1050" s="8">
        <f>DQ1050*10^8/$I1050</f>
        <v>0</v>
      </c>
      <c r="DY1050" s="8">
        <f>DR1050*10^8/$I1050</f>
        <v>0</v>
      </c>
      <c r="DZ1050" s="8">
        <f>DS1050*10^8/$I1050</f>
        <v>0</v>
      </c>
      <c r="EA1050" s="8">
        <f>DT1050*10^8/$I1050</f>
        <v>2404.4754966231044</v>
      </c>
      <c r="EB1050" s="8">
        <f>DZ1050*0.8</f>
        <v>0</v>
      </c>
      <c r="EC1050" s="10">
        <f>G1050-E1050</f>
        <v>505</v>
      </c>
      <c r="ED1050" s="4">
        <f>EC1050/E1050*100</f>
        <v>10.337768679631525</v>
      </c>
      <c r="EE1050" s="4">
        <f>DY1050-G1050</f>
        <v>-5390</v>
      </c>
      <c r="EF1050" s="12">
        <f>EE1050/G1050</f>
        <v>-1</v>
      </c>
      <c r="EG1050" s="4">
        <f>G1050-F1050</f>
        <v>280</v>
      </c>
    </row>
    <row r="1051" spans="1:137" x14ac:dyDescent="0.3">
      <c r="A1051">
        <v>1050</v>
      </c>
      <c r="B1051" t="s">
        <v>7213</v>
      </c>
      <c r="C1051" t="s">
        <v>3329</v>
      </c>
      <c r="D1051" t="str">
        <f>VLOOKUP(C1051,Sheet1!$A$2:$B$3197,2,FALSE)</f>
        <v>디스플레이장비및부품</v>
      </c>
      <c r="E1051">
        <v>7280</v>
      </c>
      <c r="F1051">
        <v>9220</v>
      </c>
      <c r="G1051" s="7">
        <v>9040</v>
      </c>
      <c r="H1051" t="s">
        <v>991</v>
      </c>
      <c r="I1051" s="7">
        <f>VALUE(LEFT(H1051,FIND("/",H1051)-1)) + VALUE(MID(H1051,FIND("/",H1051)+1,LEN(H1051)))</f>
        <v>13591276</v>
      </c>
      <c r="J1051" s="1">
        <v>80000</v>
      </c>
      <c r="K1051" s="1">
        <f>G1051*I1051/(10^8)</f>
        <v>1228.6513504</v>
      </c>
      <c r="L1051">
        <v>491</v>
      </c>
      <c r="M1051">
        <v>704</v>
      </c>
      <c r="N1051">
        <v>665</v>
      </c>
      <c r="O1051">
        <v>516</v>
      </c>
      <c r="P1051">
        <v>664</v>
      </c>
      <c r="Q1051" s="3"/>
      <c r="R1051" s="3"/>
      <c r="S1051" s="3"/>
      <c r="T1051">
        <v>34</v>
      </c>
      <c r="U1051">
        <v>64</v>
      </c>
      <c r="V1051">
        <v>56</v>
      </c>
      <c r="W1051">
        <v>-40</v>
      </c>
      <c r="X1051">
        <v>35</v>
      </c>
      <c r="Y1051" s="3"/>
      <c r="Z1051" s="3"/>
      <c r="AA1051" s="3"/>
      <c r="AB1051">
        <v>-2</v>
      </c>
      <c r="AC1051">
        <v>73</v>
      </c>
      <c r="AD1051">
        <v>52</v>
      </c>
      <c r="AE1051">
        <v>-34</v>
      </c>
      <c r="AF1051">
        <v>-12</v>
      </c>
      <c r="AG1051" s="3"/>
      <c r="AH1051" s="3"/>
      <c r="AI1051" s="3"/>
      <c r="AJ1051">
        <v>327</v>
      </c>
      <c r="AK1051">
        <v>434</v>
      </c>
      <c r="AL1051">
        <v>620</v>
      </c>
      <c r="AM1051">
        <v>782</v>
      </c>
      <c r="AN1051">
        <v>759</v>
      </c>
      <c r="AO1051" s="3"/>
      <c r="AP1051" s="3"/>
      <c r="AQ1051" s="3"/>
      <c r="AR1051">
        <v>439</v>
      </c>
      <c r="AS1051">
        <v>300</v>
      </c>
      <c r="AT1051">
        <v>297</v>
      </c>
      <c r="AU1051">
        <v>479</v>
      </c>
      <c r="AV1051">
        <v>429</v>
      </c>
      <c r="AW1051" s="3"/>
      <c r="AX1051" s="3"/>
      <c r="AY1051" s="3"/>
      <c r="AZ1051">
        <v>-112</v>
      </c>
      <c r="BA1051">
        <v>133</v>
      </c>
      <c r="BB1051">
        <v>324</v>
      </c>
      <c r="BC1051">
        <v>303</v>
      </c>
      <c r="BD1051">
        <v>329</v>
      </c>
      <c r="BE1051" s="3"/>
      <c r="BF1051" s="3"/>
      <c r="BG1051" s="3"/>
      <c r="BH1051">
        <v>-112</v>
      </c>
      <c r="BI1051">
        <v>133</v>
      </c>
      <c r="BJ1051">
        <v>324</v>
      </c>
      <c r="BK1051">
        <v>297</v>
      </c>
      <c r="BL1051">
        <v>324</v>
      </c>
      <c r="BM1051" s="3"/>
      <c r="BN1051" s="3"/>
      <c r="BO1051" s="3"/>
      <c r="BP1051">
        <v>10</v>
      </c>
      <c r="BQ1051">
        <v>22</v>
      </c>
      <c r="BR1051">
        <v>27</v>
      </c>
      <c r="BS1051">
        <v>28</v>
      </c>
      <c r="BT1051">
        <v>59</v>
      </c>
      <c r="BU1051" s="3"/>
      <c r="BV1051" s="3"/>
      <c r="BW1051" s="3"/>
      <c r="BX1051" t="s">
        <v>0</v>
      </c>
      <c r="BY1051">
        <v>19.21</v>
      </c>
      <c r="BZ1051">
        <v>9.86</v>
      </c>
      <c r="CA1051">
        <v>-4.8099999999999996</v>
      </c>
      <c r="CB1051">
        <v>-1.54</v>
      </c>
      <c r="CC1051" s="3"/>
      <c r="CD1051" s="3"/>
      <c r="CE1051" s="3"/>
      <c r="CF1051" t="s">
        <v>0</v>
      </c>
      <c r="CG1051">
        <v>668.93</v>
      </c>
      <c r="CH1051">
        <v>22.72</v>
      </c>
      <c r="CI1051">
        <v>-10.37</v>
      </c>
      <c r="CJ1051">
        <v>-3.45</v>
      </c>
      <c r="CK1051" s="3"/>
      <c r="CL1051" s="3"/>
      <c r="CM1051" s="3"/>
      <c r="CN1051">
        <v>-45</v>
      </c>
      <c r="CO1051" s="1">
        <v>1134</v>
      </c>
      <c r="CP1051">
        <v>565</v>
      </c>
      <c r="CQ1051">
        <v>-294</v>
      </c>
      <c r="CR1051">
        <v>-90</v>
      </c>
      <c r="CS1051" s="3"/>
      <c r="CT1051" s="3"/>
      <c r="CU1051" s="3"/>
      <c r="CV1051" s="3"/>
      <c r="CW1051" s="3"/>
      <c r="CX1051">
        <v>8.3800000000000008</v>
      </c>
      <c r="CY1051" t="s">
        <v>2</v>
      </c>
      <c r="CZ1051" t="s">
        <v>2</v>
      </c>
      <c r="DA1051" s="3"/>
      <c r="DB1051" s="3"/>
      <c r="DC1051" s="3"/>
      <c r="DD1051" s="3"/>
      <c r="DE1051" s="3"/>
      <c r="DF1051">
        <v>1.58</v>
      </c>
      <c r="DG1051">
        <v>2.0099999999999998</v>
      </c>
      <c r="DH1051">
        <v>2.5499999999999998</v>
      </c>
      <c r="DI1051" s="3"/>
      <c r="DJ1051" s="3"/>
      <c r="DK1051" s="3"/>
      <c r="DL1051" s="6">
        <f>(CM1051*3+CL1051*2+CK1051)/6</f>
        <v>0</v>
      </c>
      <c r="DM1051">
        <f>BH1051+(BH1051*(CG1051-8.25)/8.25)</f>
        <v>-9081.231515151514</v>
      </c>
      <c r="DN1051">
        <f>BI1051+(BI1051*(CH1051-8.25)/8.25)</f>
        <v>366.27393939393937</v>
      </c>
      <c r="DO1051">
        <f>BJ1051+(BJ1051*(CI1051-8.25)/8.25)</f>
        <v>-407.2581818181817</v>
      </c>
      <c r="DP1051">
        <f>BK1051+(BK1051*(CJ1051-8.25)/8.25)</f>
        <v>-124.19999999999993</v>
      </c>
      <c r="DQ1051">
        <f>BL1051+(BL1051*(CK1051-8.25)/8.25)</f>
        <v>0</v>
      </c>
      <c r="DR1051">
        <f>BM1051+(BM1051*(CL1051-8.25)/8.25)</f>
        <v>0</v>
      </c>
      <c r="DS1051">
        <f>BN1051+(BN1051*(CM1051-8.25)/8.25)</f>
        <v>0</v>
      </c>
      <c r="DT1051" s="8">
        <f>DM1051*10^8/$I1051</f>
        <v>-66816.622038662987</v>
      </c>
      <c r="DU1051" s="8">
        <f>DN1051*10^8/$I1051</f>
        <v>2694.919442397751</v>
      </c>
      <c r="DV1051" s="8">
        <f>DO1051*10^8/$I1051</f>
        <v>-2996.4676003796972</v>
      </c>
      <c r="DW1051" s="8">
        <f>DP1051*10^8/$I1051</f>
        <v>-913.8214837223519</v>
      </c>
      <c r="DX1051" s="8">
        <f>DQ1051*10^8/$I1051</f>
        <v>0</v>
      </c>
      <c r="DY1051" s="8">
        <f>DR1051*10^8/$I1051</f>
        <v>0</v>
      </c>
      <c r="DZ1051" s="8">
        <f>DS1051*10^8/$I1051</f>
        <v>0</v>
      </c>
      <c r="EA1051" s="8">
        <f>DT1051*10^8/$I1051</f>
        <v>-491614.04741293599</v>
      </c>
      <c r="EB1051" s="8">
        <f>DZ1051*0.8</f>
        <v>0</v>
      </c>
      <c r="EC1051" s="10">
        <f>G1051-E1051</f>
        <v>1760</v>
      </c>
      <c r="ED1051" s="4">
        <f>EC1051/E1051*100</f>
        <v>24.175824175824175</v>
      </c>
      <c r="EE1051" s="4">
        <f>DY1051-G1051</f>
        <v>-9040</v>
      </c>
      <c r="EF1051" s="12">
        <f>EE1051/G1051</f>
        <v>-1</v>
      </c>
      <c r="EG1051" s="4">
        <f>G1051-F1051</f>
        <v>-180</v>
      </c>
    </row>
    <row r="1052" spans="1:137" x14ac:dyDescent="0.3">
      <c r="A1052">
        <v>1051</v>
      </c>
      <c r="B1052" t="s">
        <v>6607</v>
      </c>
      <c r="C1052" t="s">
        <v>3330</v>
      </c>
      <c r="D1052" t="str">
        <f>VLOOKUP(C1052,Sheet1!$A$2:$B$3197,2,FALSE)</f>
        <v>건강관리장비와용품</v>
      </c>
      <c r="E1052">
        <v>3430</v>
      </c>
      <c r="F1052">
        <v>3500</v>
      </c>
      <c r="G1052" s="7">
        <v>3480</v>
      </c>
      <c r="H1052" t="s">
        <v>992</v>
      </c>
      <c r="I1052" s="7">
        <f>VALUE(LEFT(H1052,FIND("/",H1052)-1)) + VALUE(MID(H1052,FIND("/",H1052)+1,LEN(H1052)))</f>
        <v>19187971</v>
      </c>
      <c r="J1052" s="1">
        <v>88600</v>
      </c>
      <c r="K1052" s="1">
        <f>G1052*I1052/(10^8)</f>
        <v>667.74139079999998</v>
      </c>
      <c r="L1052">
        <v>20</v>
      </c>
      <c r="M1052">
        <v>45</v>
      </c>
      <c r="N1052">
        <v>57</v>
      </c>
      <c r="O1052">
        <v>123</v>
      </c>
      <c r="P1052">
        <v>186</v>
      </c>
      <c r="Q1052" s="3"/>
      <c r="R1052" s="3"/>
      <c r="S1052" s="3"/>
      <c r="T1052">
        <v>-35</v>
      </c>
      <c r="U1052">
        <v>-42</v>
      </c>
      <c r="V1052">
        <v>-52</v>
      </c>
      <c r="W1052">
        <v>-136</v>
      </c>
      <c r="X1052">
        <v>-142</v>
      </c>
      <c r="Y1052" s="3"/>
      <c r="Z1052" s="3"/>
      <c r="AA1052" s="3"/>
      <c r="AB1052">
        <v>-59</v>
      </c>
      <c r="AC1052">
        <v>-44</v>
      </c>
      <c r="AD1052">
        <v>-96</v>
      </c>
      <c r="AE1052">
        <v>-159</v>
      </c>
      <c r="AF1052">
        <v>-151</v>
      </c>
      <c r="AG1052" s="3"/>
      <c r="AH1052" s="3"/>
      <c r="AI1052" s="3"/>
      <c r="AJ1052">
        <v>79</v>
      </c>
      <c r="AK1052">
        <v>102</v>
      </c>
      <c r="AL1052">
        <v>359</v>
      </c>
      <c r="AM1052">
        <v>470</v>
      </c>
      <c r="AN1052">
        <v>579</v>
      </c>
      <c r="AO1052" s="3"/>
      <c r="AP1052" s="3"/>
      <c r="AQ1052" s="3"/>
      <c r="AR1052">
        <v>221</v>
      </c>
      <c r="AS1052">
        <v>274</v>
      </c>
      <c r="AT1052">
        <v>77</v>
      </c>
      <c r="AU1052">
        <v>345</v>
      </c>
      <c r="AV1052">
        <v>400</v>
      </c>
      <c r="AW1052" s="3"/>
      <c r="AX1052" s="3"/>
      <c r="AY1052" s="3"/>
      <c r="AZ1052">
        <v>-142</v>
      </c>
      <c r="BA1052">
        <v>-172</v>
      </c>
      <c r="BB1052">
        <v>283</v>
      </c>
      <c r="BC1052">
        <v>126</v>
      </c>
      <c r="BD1052">
        <v>179</v>
      </c>
      <c r="BE1052" s="3"/>
      <c r="BF1052" s="3"/>
      <c r="BG1052" s="3"/>
      <c r="BH1052">
        <v>-142</v>
      </c>
      <c r="BI1052">
        <v>-172</v>
      </c>
      <c r="BJ1052">
        <v>283</v>
      </c>
      <c r="BK1052">
        <v>124</v>
      </c>
      <c r="BL1052">
        <v>152</v>
      </c>
      <c r="BM1052" s="3"/>
      <c r="BN1052" s="3"/>
      <c r="BO1052" s="3"/>
      <c r="BP1052">
        <v>4</v>
      </c>
      <c r="BQ1052">
        <v>4</v>
      </c>
      <c r="BR1052">
        <v>59</v>
      </c>
      <c r="BS1052">
        <v>60</v>
      </c>
      <c r="BT1052">
        <v>95</v>
      </c>
      <c r="BU1052" s="3"/>
      <c r="BV1052" s="3"/>
      <c r="BW1052" s="3"/>
      <c r="BX1052" s="3"/>
      <c r="BY1052">
        <v>-48.39</v>
      </c>
      <c r="BZ1052">
        <v>-41.77</v>
      </c>
      <c r="CA1052">
        <v>-38.28</v>
      </c>
      <c r="CB1052">
        <v>-28.79</v>
      </c>
      <c r="CC1052" s="3"/>
      <c r="CD1052" s="3"/>
      <c r="CE1052" s="3"/>
      <c r="CF1052" s="3"/>
      <c r="CG1052" t="s">
        <v>1</v>
      </c>
      <c r="CH1052">
        <v>-174.14</v>
      </c>
      <c r="CI1052">
        <v>-77.930000000000007</v>
      </c>
      <c r="CJ1052">
        <v>-108.54</v>
      </c>
      <c r="CK1052" s="3"/>
      <c r="CL1052" s="3"/>
      <c r="CM1052" s="3"/>
      <c r="CN1052">
        <v>-835</v>
      </c>
      <c r="CO1052">
        <v>-524</v>
      </c>
      <c r="CP1052">
        <v>-926</v>
      </c>
      <c r="CQ1052" s="1">
        <v>-1205</v>
      </c>
      <c r="CR1052" s="1">
        <v>-1063</v>
      </c>
      <c r="CS1052" s="3"/>
      <c r="CT1052" s="3"/>
      <c r="CU1052" s="3"/>
      <c r="CV1052" s="3"/>
      <c r="CW1052" s="3"/>
      <c r="CX1052" t="s">
        <v>2</v>
      </c>
      <c r="CY1052" t="s">
        <v>2</v>
      </c>
      <c r="CZ1052" t="s">
        <v>2</v>
      </c>
      <c r="DA1052" s="3"/>
      <c r="DB1052" s="3"/>
      <c r="DC1052" s="3"/>
      <c r="DD1052" s="3"/>
      <c r="DE1052" s="3"/>
      <c r="DF1052">
        <v>3.03</v>
      </c>
      <c r="DG1052">
        <v>4.9400000000000004</v>
      </c>
      <c r="DH1052">
        <v>4.3499999999999996</v>
      </c>
      <c r="DI1052" s="3"/>
      <c r="DJ1052" s="3"/>
      <c r="DK1052" s="3"/>
      <c r="DL1052" s="6">
        <f>(CM1052*3+CL1052*2+CK1052)/6</f>
        <v>0</v>
      </c>
      <c r="DM1052" t="e">
        <f>BH1052+(BH1052*(CG1052-8.25)/8.25)</f>
        <v>#VALUE!</v>
      </c>
      <c r="DN1052">
        <f>BI1052+(BI1052*(CH1052-8.25)/8.25)</f>
        <v>3630.5551515151515</v>
      </c>
      <c r="DO1052">
        <f>BJ1052+(BJ1052*(CI1052-8.25)/8.25)</f>
        <v>-2673.2351515151518</v>
      </c>
      <c r="DP1052">
        <f>BK1052+(BK1052*(CJ1052-8.25)/8.25)</f>
        <v>-1631.389090909091</v>
      </c>
      <c r="DQ1052">
        <f>BL1052+(BL1052*(CK1052-8.25)/8.25)</f>
        <v>0</v>
      </c>
      <c r="DR1052">
        <f>BM1052+(BM1052*(CL1052-8.25)/8.25)</f>
        <v>0</v>
      </c>
      <c r="DS1052">
        <f>BN1052+(BN1052*(CM1052-8.25)/8.25)</f>
        <v>0</v>
      </c>
      <c r="DT1052" s="8" t="e">
        <f>DM1052*10^8/$I1052</f>
        <v>#VALUE!</v>
      </c>
      <c r="DU1052" s="8">
        <f>DN1052*10^8/$I1052</f>
        <v>18920.995614987907</v>
      </c>
      <c r="DV1052" s="8">
        <f>DO1052*10^8/$I1052</f>
        <v>-13931.828182954579</v>
      </c>
      <c r="DW1052" s="8">
        <f>DP1052*10^8/$I1052</f>
        <v>-8502.1448641395746</v>
      </c>
      <c r="DX1052" s="8">
        <f>DQ1052*10^8/$I1052</f>
        <v>0</v>
      </c>
      <c r="DY1052" s="8">
        <f>DR1052*10^8/$I1052</f>
        <v>0</v>
      </c>
      <c r="DZ1052" s="8">
        <f>DS1052*10^8/$I1052</f>
        <v>0</v>
      </c>
      <c r="EA1052" s="8" t="e">
        <f>DT1052*10^8/$I1052</f>
        <v>#VALUE!</v>
      </c>
      <c r="EB1052" s="8">
        <f>DZ1052*0.8</f>
        <v>0</v>
      </c>
      <c r="EC1052" s="10">
        <f>G1052-E1052</f>
        <v>50</v>
      </c>
      <c r="ED1052" s="4">
        <f>EC1052/E1052*100</f>
        <v>1.4577259475218658</v>
      </c>
      <c r="EE1052" s="4">
        <f>DY1052-G1052</f>
        <v>-3480</v>
      </c>
      <c r="EF1052" s="12">
        <f>EE1052/G1052</f>
        <v>-1</v>
      </c>
      <c r="EG1052" s="4">
        <f>G1052-F1052</f>
        <v>-20</v>
      </c>
    </row>
    <row r="1053" spans="1:137" x14ac:dyDescent="0.3">
      <c r="A1053">
        <v>1052</v>
      </c>
      <c r="B1053" t="s">
        <v>7748</v>
      </c>
      <c r="C1053" t="s">
        <v>3331</v>
      </c>
      <c r="D1053" t="str">
        <f>VLOOKUP(C1053,Sheet1!$A$2:$B$3197,2,FALSE)</f>
        <v>생물공학</v>
      </c>
      <c r="E1053">
        <v>17700</v>
      </c>
      <c r="F1053">
        <v>37950</v>
      </c>
      <c r="G1053" s="7">
        <v>32800</v>
      </c>
      <c r="H1053" t="s">
        <v>993</v>
      </c>
      <c r="I1053" s="7">
        <f>VALUE(LEFT(H1053,FIND("/",H1053)-1)) + VALUE(MID(H1053,FIND("/",H1053)+1,LEN(H1053)))</f>
        <v>10464305</v>
      </c>
      <c r="J1053" s="1">
        <v>28000</v>
      </c>
      <c r="K1053" s="1">
        <f>G1053*I1053/(10^8)</f>
        <v>3432.2920399999998</v>
      </c>
      <c r="L1053">
        <v>3</v>
      </c>
      <c r="M1053">
        <v>4</v>
      </c>
      <c r="N1053">
        <v>10</v>
      </c>
      <c r="O1053">
        <v>13</v>
      </c>
      <c r="P1053">
        <v>68</v>
      </c>
      <c r="Q1053" s="3"/>
      <c r="R1053" s="3"/>
      <c r="S1053" s="3"/>
      <c r="T1053">
        <v>-31</v>
      </c>
      <c r="U1053">
        <v>-42</v>
      </c>
      <c r="V1053">
        <v>-49</v>
      </c>
      <c r="W1053">
        <v>-69</v>
      </c>
      <c r="X1053">
        <v>-55</v>
      </c>
      <c r="Y1053" s="3"/>
      <c r="Z1053" s="3"/>
      <c r="AA1053" s="3"/>
      <c r="AB1053">
        <v>-30</v>
      </c>
      <c r="AC1053">
        <v>-41</v>
      </c>
      <c r="AD1053">
        <v>-47</v>
      </c>
      <c r="AE1053">
        <v>-63</v>
      </c>
      <c r="AF1053">
        <v>-56</v>
      </c>
      <c r="AG1053" s="3"/>
      <c r="AH1053" s="3"/>
      <c r="AI1053" s="3"/>
      <c r="AJ1053">
        <v>96</v>
      </c>
      <c r="AK1053">
        <v>95</v>
      </c>
      <c r="AL1053">
        <v>311</v>
      </c>
      <c r="AM1053">
        <v>271</v>
      </c>
      <c r="AN1053">
        <v>485</v>
      </c>
      <c r="AO1053" s="3"/>
      <c r="AP1053" s="3"/>
      <c r="AQ1053" s="3"/>
      <c r="AR1053">
        <v>7</v>
      </c>
      <c r="AS1053">
        <v>4</v>
      </c>
      <c r="AT1053">
        <v>8</v>
      </c>
      <c r="AU1053">
        <v>23</v>
      </c>
      <c r="AV1053">
        <v>25</v>
      </c>
      <c r="AW1053" s="3"/>
      <c r="AX1053" s="3"/>
      <c r="AY1053" s="3"/>
      <c r="AZ1053">
        <v>88</v>
      </c>
      <c r="BA1053">
        <v>91</v>
      </c>
      <c r="BB1053">
        <v>303</v>
      </c>
      <c r="BC1053">
        <v>248</v>
      </c>
      <c r="BD1053">
        <v>461</v>
      </c>
      <c r="BE1053" s="3"/>
      <c r="BF1053" s="3"/>
      <c r="BG1053" s="3"/>
      <c r="BH1053">
        <v>88</v>
      </c>
      <c r="BI1053">
        <v>91</v>
      </c>
      <c r="BJ1053">
        <v>303</v>
      </c>
      <c r="BK1053">
        <v>248</v>
      </c>
      <c r="BL1053">
        <v>461</v>
      </c>
      <c r="BM1053" s="3"/>
      <c r="BN1053" s="3"/>
      <c r="BO1053" s="3"/>
      <c r="BP1053">
        <v>30</v>
      </c>
      <c r="BQ1053">
        <v>32</v>
      </c>
      <c r="BR1053">
        <v>41</v>
      </c>
      <c r="BS1053">
        <v>42</v>
      </c>
      <c r="BT1053">
        <v>52</v>
      </c>
      <c r="BU1053" s="3"/>
      <c r="BV1053" s="3"/>
      <c r="BW1053" s="3"/>
      <c r="BX1053">
        <v>-40.159999999999997</v>
      </c>
      <c r="BY1053">
        <v>-42.59</v>
      </c>
      <c r="BZ1053">
        <v>-23.14</v>
      </c>
      <c r="CA1053">
        <v>-21.48</v>
      </c>
      <c r="CB1053">
        <v>-14.83</v>
      </c>
      <c r="CC1053" s="3"/>
      <c r="CD1053" s="3"/>
      <c r="CE1053" s="3"/>
      <c r="CF1053">
        <v>-48.61</v>
      </c>
      <c r="CG1053">
        <v>-45.29</v>
      </c>
      <c r="CH1053">
        <v>-23.86</v>
      </c>
      <c r="CI1053">
        <v>-22.72</v>
      </c>
      <c r="CJ1053">
        <v>-15.83</v>
      </c>
      <c r="CK1053" s="3"/>
      <c r="CL1053" s="3"/>
      <c r="CM1053" s="3"/>
      <c r="CN1053">
        <v>-516</v>
      </c>
      <c r="CO1053">
        <v>-652</v>
      </c>
      <c r="CP1053">
        <v>-682</v>
      </c>
      <c r="CQ1053">
        <v>-753</v>
      </c>
      <c r="CR1053">
        <v>-635</v>
      </c>
      <c r="CS1053" s="3"/>
      <c r="CT1053" s="3"/>
      <c r="CU1053" s="3"/>
      <c r="CV1053" s="3"/>
      <c r="CW1053" s="3"/>
      <c r="CX1053" t="s">
        <v>2</v>
      </c>
      <c r="CY1053" t="s">
        <v>2</v>
      </c>
      <c r="CZ1053" t="s">
        <v>2</v>
      </c>
      <c r="DA1053" s="3"/>
      <c r="DB1053" s="3"/>
      <c r="DC1053" s="3"/>
      <c r="DD1053" s="3"/>
      <c r="DE1053" s="3"/>
      <c r="DF1053">
        <v>2.4</v>
      </c>
      <c r="DG1053">
        <v>3.37</v>
      </c>
      <c r="DH1053">
        <v>3.81</v>
      </c>
      <c r="DI1053" s="3"/>
      <c r="DJ1053" s="3"/>
      <c r="DK1053" s="3"/>
      <c r="DL1053" s="6">
        <f>(CM1053*3+CL1053*2+CK1053)/6</f>
        <v>0</v>
      </c>
      <c r="DM1053">
        <f>BH1053+(BH1053*(CG1053-8.25)/8.25)</f>
        <v>-483.09333333333325</v>
      </c>
      <c r="DN1053">
        <f>BI1053+(BI1053*(CH1053-8.25)/8.25)</f>
        <v>-263.18303030303025</v>
      </c>
      <c r="DO1053">
        <f>BJ1053+(BJ1053*(CI1053-8.25)/8.25)</f>
        <v>-834.44363636363641</v>
      </c>
      <c r="DP1053">
        <f>BK1053+(BK1053*(CJ1053-8.25)/8.25)</f>
        <v>-475.85939393939384</v>
      </c>
      <c r="DQ1053">
        <f>BL1053+(BL1053*(CK1053-8.25)/8.25)</f>
        <v>0</v>
      </c>
      <c r="DR1053">
        <f>BM1053+(BM1053*(CL1053-8.25)/8.25)</f>
        <v>0</v>
      </c>
      <c r="DS1053">
        <f>BN1053+(BN1053*(CM1053-8.25)/8.25)</f>
        <v>0</v>
      </c>
      <c r="DT1053" s="8">
        <f>DM1053*10^8/$I1053</f>
        <v>-4616.5830729640747</v>
      </c>
      <c r="DU1053" s="8">
        <f>DN1053*10^8/$I1053</f>
        <v>-2515.0550399957783</v>
      </c>
      <c r="DV1053" s="8">
        <f>DO1053*10^8/$I1053</f>
        <v>-7974.1907022361875</v>
      </c>
      <c r="DW1053" s="8">
        <f>DP1053*10^8/$I1053</f>
        <v>-4547.4534041142133</v>
      </c>
      <c r="DX1053" s="8">
        <f>DQ1053*10^8/$I1053</f>
        <v>0</v>
      </c>
      <c r="DY1053" s="8">
        <f>DR1053*10^8/$I1053</f>
        <v>0</v>
      </c>
      <c r="DZ1053" s="8">
        <f>DS1053*10^8/$I1053</f>
        <v>0</v>
      </c>
      <c r="EA1053" s="8">
        <f>DT1053*10^8/$I1053</f>
        <v>-44117.436112231771</v>
      </c>
      <c r="EB1053" s="8">
        <f>DZ1053*0.8</f>
        <v>0</v>
      </c>
      <c r="EC1053" s="10">
        <f>G1053-E1053</f>
        <v>15100</v>
      </c>
      <c r="ED1053" s="4">
        <f>EC1053/E1053*100</f>
        <v>85.310734463276845</v>
      </c>
      <c r="EE1053" s="4">
        <f>DY1053-G1053</f>
        <v>-32800</v>
      </c>
      <c r="EF1053" s="12">
        <f>EE1053/G1053</f>
        <v>-1</v>
      </c>
      <c r="EG1053" s="4">
        <f>G1053-F1053</f>
        <v>-5150</v>
      </c>
    </row>
    <row r="1054" spans="1:137" x14ac:dyDescent="0.3">
      <c r="A1054">
        <v>1053</v>
      </c>
      <c r="B1054" t="s">
        <v>7435</v>
      </c>
      <c r="C1054" t="s">
        <v>3332</v>
      </c>
      <c r="D1054" t="str">
        <f>VLOOKUP(C1054,Sheet1!$A$2:$B$3197,2,FALSE)</f>
        <v>건강관리장비와용품</v>
      </c>
      <c r="E1054">
        <v>16650</v>
      </c>
      <c r="F1054">
        <v>13800</v>
      </c>
      <c r="G1054" s="7">
        <v>13350</v>
      </c>
      <c r="H1054" t="s">
        <v>994</v>
      </c>
      <c r="I1054" s="7">
        <f>VALUE(LEFT(H1054,FIND("/",H1054)-1)) + VALUE(MID(H1054,FIND("/",H1054)+1,LEN(H1054)))</f>
        <v>11325610</v>
      </c>
      <c r="J1054" s="1">
        <v>300000</v>
      </c>
      <c r="K1054" s="1">
        <f>G1054*I1054/(10^8)</f>
        <v>1511.9689350000001</v>
      </c>
      <c r="L1054">
        <v>354</v>
      </c>
      <c r="M1054">
        <v>493</v>
      </c>
      <c r="N1054">
        <v>566</v>
      </c>
      <c r="O1054">
        <v>601</v>
      </c>
      <c r="P1054" s="1">
        <v>1066</v>
      </c>
      <c r="Q1054" s="3"/>
      <c r="R1054" s="3"/>
      <c r="S1054" s="3"/>
      <c r="T1054">
        <v>27</v>
      </c>
      <c r="U1054">
        <v>42</v>
      </c>
      <c r="V1054">
        <v>42</v>
      </c>
      <c r="W1054">
        <v>46</v>
      </c>
      <c r="X1054">
        <v>230</v>
      </c>
      <c r="Y1054" s="3"/>
      <c r="Z1054" s="3"/>
      <c r="AA1054" s="3"/>
      <c r="AB1054">
        <v>3</v>
      </c>
      <c r="AC1054">
        <v>40</v>
      </c>
      <c r="AD1054">
        <v>47</v>
      </c>
      <c r="AE1054">
        <v>55</v>
      </c>
      <c r="AF1054">
        <v>200</v>
      </c>
      <c r="AG1054" s="3"/>
      <c r="AH1054" s="3"/>
      <c r="AI1054" s="3"/>
      <c r="AJ1054">
        <v>278</v>
      </c>
      <c r="AK1054">
        <v>344</v>
      </c>
      <c r="AL1054">
        <v>463</v>
      </c>
      <c r="AM1054">
        <v>630</v>
      </c>
      <c r="AN1054">
        <v>726</v>
      </c>
      <c r="AO1054" s="3"/>
      <c r="AP1054" s="3"/>
      <c r="AQ1054" s="3"/>
      <c r="AR1054">
        <v>183</v>
      </c>
      <c r="AS1054">
        <v>188</v>
      </c>
      <c r="AT1054">
        <v>176</v>
      </c>
      <c r="AU1054">
        <v>305</v>
      </c>
      <c r="AV1054">
        <v>201</v>
      </c>
      <c r="AW1054" s="3"/>
      <c r="AX1054" s="3"/>
      <c r="AY1054" s="3"/>
      <c r="AZ1054">
        <v>95</v>
      </c>
      <c r="BA1054">
        <v>157</v>
      </c>
      <c r="BB1054">
        <v>287</v>
      </c>
      <c r="BC1054">
        <v>325</v>
      </c>
      <c r="BD1054">
        <v>525</v>
      </c>
      <c r="BE1054" s="3"/>
      <c r="BF1054" s="3"/>
      <c r="BG1054" s="3"/>
      <c r="BH1054">
        <v>95</v>
      </c>
      <c r="BI1054">
        <v>157</v>
      </c>
      <c r="BJ1054">
        <v>287</v>
      </c>
      <c r="BK1054">
        <v>325</v>
      </c>
      <c r="BL1054">
        <v>525</v>
      </c>
      <c r="BM1054" s="3"/>
      <c r="BN1054" s="3"/>
      <c r="BO1054" s="3"/>
      <c r="BP1054">
        <v>47</v>
      </c>
      <c r="BQ1054">
        <v>49</v>
      </c>
      <c r="BR1054">
        <v>57</v>
      </c>
      <c r="BS1054">
        <v>57</v>
      </c>
      <c r="BT1054">
        <v>57</v>
      </c>
      <c r="BU1054" s="3"/>
      <c r="BV1054" s="3"/>
      <c r="BW1054" s="3"/>
      <c r="BX1054">
        <v>1.3</v>
      </c>
      <c r="BY1054">
        <v>12.83</v>
      </c>
      <c r="BZ1054">
        <v>11.53</v>
      </c>
      <c r="CA1054">
        <v>10.01</v>
      </c>
      <c r="CB1054">
        <v>29.46</v>
      </c>
      <c r="CC1054" s="3"/>
      <c r="CD1054" s="3"/>
      <c r="CE1054" s="3"/>
      <c r="CF1054">
        <v>5.68</v>
      </c>
      <c r="CG1054">
        <v>31.7</v>
      </c>
      <c r="CH1054">
        <v>20.99</v>
      </c>
      <c r="CI1054">
        <v>17.88</v>
      </c>
      <c r="CJ1054">
        <v>47</v>
      </c>
      <c r="CK1054" s="3"/>
      <c r="CL1054" s="3"/>
      <c r="CM1054" s="3"/>
      <c r="CN1054">
        <v>50</v>
      </c>
      <c r="CO1054">
        <v>413</v>
      </c>
      <c r="CP1054">
        <v>466</v>
      </c>
      <c r="CQ1054">
        <v>483</v>
      </c>
      <c r="CR1054" s="1">
        <v>1765</v>
      </c>
      <c r="CS1054" s="3"/>
      <c r="CT1054" s="3"/>
      <c r="CU1054" s="3"/>
      <c r="CV1054" s="3"/>
      <c r="CW1054" s="3"/>
      <c r="CX1054">
        <v>14.68</v>
      </c>
      <c r="CY1054">
        <v>17.27</v>
      </c>
      <c r="CZ1054">
        <v>9.6300000000000008</v>
      </c>
      <c r="DA1054" s="3"/>
      <c r="DB1054" s="3"/>
      <c r="DC1054" s="3"/>
      <c r="DD1054" s="3"/>
      <c r="DE1054" s="3"/>
      <c r="DF1054">
        <v>2.71</v>
      </c>
      <c r="DG1054">
        <v>2.82</v>
      </c>
      <c r="DH1054">
        <v>3.6</v>
      </c>
      <c r="DI1054" s="3"/>
      <c r="DJ1054" s="3"/>
      <c r="DK1054" s="3"/>
      <c r="DL1054" s="6">
        <f>(CM1054*3+CL1054*2+CK1054)/6</f>
        <v>0</v>
      </c>
      <c r="DM1054">
        <f>BH1054+(BH1054*(CG1054-8.25)/8.25)</f>
        <v>365.030303030303</v>
      </c>
      <c r="DN1054">
        <f>BI1054+(BI1054*(CH1054-8.25)/8.25)</f>
        <v>399.4460606060606</v>
      </c>
      <c r="DO1054">
        <f>BJ1054+(BJ1054*(CI1054-8.25)/8.25)</f>
        <v>622.00727272727272</v>
      </c>
      <c r="DP1054">
        <f>BK1054+(BK1054*(CJ1054-8.25)/8.25)</f>
        <v>1851.5151515151515</v>
      </c>
      <c r="DQ1054">
        <f>BL1054+(BL1054*(CK1054-8.25)/8.25)</f>
        <v>0</v>
      </c>
      <c r="DR1054">
        <f>BM1054+(BM1054*(CL1054-8.25)/8.25)</f>
        <v>0</v>
      </c>
      <c r="DS1054">
        <f>BN1054+(BN1054*(CM1054-8.25)/8.25)</f>
        <v>0</v>
      </c>
      <c r="DT1054" s="8">
        <f>DM1054*10^8/$I1054</f>
        <v>3223.0520301361521</v>
      </c>
      <c r="DU1054" s="8">
        <f>DN1054*10^8/$I1054</f>
        <v>3526.9275615711699</v>
      </c>
      <c r="DV1054" s="8">
        <f>DO1054*10^8/$I1054</f>
        <v>5492.0421304218735</v>
      </c>
      <c r="DW1054" s="8">
        <f>DP1054*10^8/$I1054</f>
        <v>16348.039103546311</v>
      </c>
      <c r="DX1054" s="8">
        <f>DQ1054*10^8/$I1054</f>
        <v>0</v>
      </c>
      <c r="DY1054" s="8">
        <f>DR1054*10^8/$I1054</f>
        <v>0</v>
      </c>
      <c r="DZ1054" s="8">
        <f>DS1054*10^8/$I1054</f>
        <v>0</v>
      </c>
      <c r="EA1054" s="8">
        <f>DT1054*10^8/$I1054</f>
        <v>28458.087733341978</v>
      </c>
      <c r="EB1054" s="8">
        <f>DZ1054*0.8</f>
        <v>0</v>
      </c>
      <c r="EC1054" s="10">
        <f>G1054-E1054</f>
        <v>-3300</v>
      </c>
      <c r="ED1054" s="4">
        <f>EC1054/E1054*100</f>
        <v>-19.81981981981982</v>
      </c>
      <c r="EE1054" s="4">
        <f>DY1054-G1054</f>
        <v>-13350</v>
      </c>
      <c r="EF1054" s="12">
        <f>EE1054/G1054</f>
        <v>-1</v>
      </c>
      <c r="EG1054" s="4">
        <f>G1054-F1054</f>
        <v>-450</v>
      </c>
    </row>
    <row r="1055" spans="1:137" x14ac:dyDescent="0.3">
      <c r="A1055">
        <v>1054</v>
      </c>
      <c r="B1055" t="s">
        <v>7834</v>
      </c>
      <c r="C1055" t="s">
        <v>3333</v>
      </c>
      <c r="D1055" t="str">
        <f>VLOOKUP(C1055,Sheet1!$A$2:$B$3197,2,FALSE)</f>
        <v>생물공학</v>
      </c>
      <c r="E1055">
        <v>48700</v>
      </c>
      <c r="F1055">
        <v>65000</v>
      </c>
      <c r="G1055" s="7">
        <v>53500</v>
      </c>
      <c r="H1055" t="s">
        <v>995</v>
      </c>
      <c r="I1055" s="7">
        <f>VALUE(LEFT(H1055,FIND("/",H1055)-1)) + VALUE(MID(H1055,FIND("/",H1055)+1,LEN(H1055)))</f>
        <v>5663864</v>
      </c>
      <c r="J1055" s="1">
        <v>565800</v>
      </c>
      <c r="K1055" s="1">
        <f>G1055*I1055/(10^8)</f>
        <v>3030.1672400000002</v>
      </c>
      <c r="L1055">
        <v>8</v>
      </c>
      <c r="M1055">
        <v>2</v>
      </c>
      <c r="N1055">
        <v>12</v>
      </c>
      <c r="O1055">
        <v>8</v>
      </c>
      <c r="P1055">
        <v>6</v>
      </c>
      <c r="Q1055" s="3"/>
      <c r="R1055" s="3"/>
      <c r="S1055" s="3"/>
      <c r="T1055">
        <v>-26</v>
      </c>
      <c r="U1055">
        <v>-23</v>
      </c>
      <c r="V1055">
        <v>-26</v>
      </c>
      <c r="W1055">
        <v>-45</v>
      </c>
      <c r="X1055">
        <v>-66</v>
      </c>
      <c r="Y1055" s="3"/>
      <c r="Z1055" s="3"/>
      <c r="AA1055" s="3"/>
      <c r="AB1055">
        <v>-21</v>
      </c>
      <c r="AC1055">
        <v>-26</v>
      </c>
      <c r="AD1055">
        <v>-26</v>
      </c>
      <c r="AE1055">
        <v>-41</v>
      </c>
      <c r="AF1055">
        <v>-49</v>
      </c>
      <c r="AG1055" s="3"/>
      <c r="AH1055" s="3"/>
      <c r="AI1055" s="3"/>
      <c r="AJ1055">
        <v>51</v>
      </c>
      <c r="AK1055">
        <v>57</v>
      </c>
      <c r="AL1055">
        <v>228</v>
      </c>
      <c r="AM1055">
        <v>197</v>
      </c>
      <c r="AN1055">
        <v>283</v>
      </c>
      <c r="AO1055" s="3"/>
      <c r="AP1055" s="3"/>
      <c r="AQ1055" s="3"/>
      <c r="AR1055">
        <v>46</v>
      </c>
      <c r="AS1055">
        <v>9</v>
      </c>
      <c r="AT1055">
        <v>7</v>
      </c>
      <c r="AU1055">
        <v>18</v>
      </c>
      <c r="AV1055">
        <v>100</v>
      </c>
      <c r="AW1055" s="3"/>
      <c r="AX1055" s="3"/>
      <c r="AY1055" s="3"/>
      <c r="AZ1055">
        <v>5</v>
      </c>
      <c r="BA1055">
        <v>47</v>
      </c>
      <c r="BB1055">
        <v>220</v>
      </c>
      <c r="BC1055">
        <v>179</v>
      </c>
      <c r="BD1055">
        <v>183</v>
      </c>
      <c r="BE1055" s="3"/>
      <c r="BF1055" s="3"/>
      <c r="BG1055" s="3"/>
      <c r="BH1055">
        <v>5</v>
      </c>
      <c r="BI1055">
        <v>47</v>
      </c>
      <c r="BJ1055">
        <v>220</v>
      </c>
      <c r="BK1055">
        <v>179</v>
      </c>
      <c r="BL1055">
        <v>183</v>
      </c>
      <c r="BM1055" s="3"/>
      <c r="BN1055" s="3"/>
      <c r="BO1055" s="3"/>
      <c r="BP1055">
        <v>19</v>
      </c>
      <c r="BQ1055">
        <v>22</v>
      </c>
      <c r="BR1055">
        <v>28</v>
      </c>
      <c r="BS1055">
        <v>28</v>
      </c>
      <c r="BT1055">
        <v>28</v>
      </c>
      <c r="BU1055" s="3"/>
      <c r="BV1055" s="3"/>
      <c r="BW1055" s="3"/>
      <c r="BX1055">
        <v>-46.12</v>
      </c>
      <c r="BY1055">
        <v>-48.79</v>
      </c>
      <c r="BZ1055">
        <v>-18.28</v>
      </c>
      <c r="CA1055">
        <v>-19.5</v>
      </c>
      <c r="CB1055">
        <v>-20.36</v>
      </c>
      <c r="CC1055" s="3"/>
      <c r="CD1055" s="3"/>
      <c r="CE1055" s="3"/>
      <c r="CF1055">
        <v>-137.02000000000001</v>
      </c>
      <c r="CG1055">
        <v>-100.62</v>
      </c>
      <c r="CH1055">
        <v>-19.420000000000002</v>
      </c>
      <c r="CI1055">
        <v>-20.72</v>
      </c>
      <c r="CJ1055">
        <v>-26.97</v>
      </c>
      <c r="CK1055" s="3"/>
      <c r="CL1055" s="3"/>
      <c r="CM1055" s="3"/>
      <c r="CN1055">
        <v>-557</v>
      </c>
      <c r="CO1055">
        <v>-634</v>
      </c>
      <c r="CP1055">
        <v>-571</v>
      </c>
      <c r="CQ1055">
        <v>-735</v>
      </c>
      <c r="CR1055">
        <v>-868</v>
      </c>
      <c r="CS1055" s="3"/>
      <c r="CT1055" s="3"/>
      <c r="CU1055" s="3"/>
      <c r="CV1055" s="3"/>
      <c r="CW1055" s="3"/>
      <c r="CX1055" t="s">
        <v>2</v>
      </c>
      <c r="CY1055" t="s">
        <v>2</v>
      </c>
      <c r="CZ1055" t="s">
        <v>2</v>
      </c>
      <c r="DA1055" s="3"/>
      <c r="DB1055" s="3"/>
      <c r="DC1055" s="3"/>
      <c r="DD1055" s="3"/>
      <c r="DE1055" s="3"/>
      <c r="DF1055">
        <v>2.81</v>
      </c>
      <c r="DG1055">
        <v>3.95</v>
      </c>
      <c r="DH1055">
        <v>13.12</v>
      </c>
      <c r="DI1055" s="3"/>
      <c r="DJ1055" s="3"/>
      <c r="DK1055" s="3"/>
      <c r="DL1055" s="6">
        <f>(CM1055*3+CL1055*2+CK1055)/6</f>
        <v>0</v>
      </c>
      <c r="DM1055">
        <f>BH1055+(BH1055*(CG1055-8.25)/8.25)</f>
        <v>-60.981818181818184</v>
      </c>
      <c r="DN1055">
        <f>BI1055+(BI1055*(CH1055-8.25)/8.25)</f>
        <v>-110.63515151515151</v>
      </c>
      <c r="DO1055">
        <f>BJ1055+(BJ1055*(CI1055-8.25)/8.25)</f>
        <v>-552.5333333333333</v>
      </c>
      <c r="DP1055">
        <f>BK1055+(BK1055*(CJ1055-8.25)/8.25)</f>
        <v>-585.16727272727269</v>
      </c>
      <c r="DQ1055">
        <f>BL1055+(BL1055*(CK1055-8.25)/8.25)</f>
        <v>0</v>
      </c>
      <c r="DR1055">
        <f>BM1055+(BM1055*(CL1055-8.25)/8.25)</f>
        <v>0</v>
      </c>
      <c r="DS1055">
        <f>BN1055+(BN1055*(CM1055-8.25)/8.25)</f>
        <v>0</v>
      </c>
      <c r="DT1055" s="8">
        <f>DM1055*10^8/$I1055</f>
        <v>-1076.6822469928336</v>
      </c>
      <c r="DU1055" s="8">
        <f>DN1055*10^8/$I1055</f>
        <v>-1953.3511312268708</v>
      </c>
      <c r="DV1055" s="8">
        <f>DO1055*10^8/$I1055</f>
        <v>-9755.4131478674863</v>
      </c>
      <c r="DW1055" s="8">
        <f>DP1055*10^8/$I1055</f>
        <v>-10331.591166865461</v>
      </c>
      <c r="DX1055" s="8">
        <f>DQ1055*10^8/$I1055</f>
        <v>0</v>
      </c>
      <c r="DY1055" s="8">
        <f>DR1055*10^8/$I1055</f>
        <v>0</v>
      </c>
      <c r="DZ1055" s="8">
        <f>DS1055*10^8/$I1055</f>
        <v>0</v>
      </c>
      <c r="EA1055" s="8">
        <f>DT1055*10^8/$I1055</f>
        <v>-19009.676909488531</v>
      </c>
      <c r="EB1055" s="8">
        <f>DZ1055*0.8</f>
        <v>0</v>
      </c>
      <c r="EC1055" s="10">
        <f>G1055-E1055</f>
        <v>4800</v>
      </c>
      <c r="ED1055" s="4">
        <f>EC1055/E1055*100</f>
        <v>9.8562628336755651</v>
      </c>
      <c r="EE1055" s="4">
        <f>DY1055-G1055</f>
        <v>-53500</v>
      </c>
      <c r="EF1055" s="12">
        <f>EE1055/G1055</f>
        <v>-1</v>
      </c>
      <c r="EG1055" s="4">
        <f>G1055-F1055</f>
        <v>-11500</v>
      </c>
    </row>
    <row r="1056" spans="1:137" x14ac:dyDescent="0.3">
      <c r="A1056">
        <v>1055</v>
      </c>
      <c r="B1056" t="s">
        <v>7138</v>
      </c>
      <c r="C1056" t="s">
        <v>3334</v>
      </c>
      <c r="D1056" t="str">
        <f>VLOOKUP(C1056,Sheet1!$A$2:$B$3197,2,FALSE)</f>
        <v>창업투자</v>
      </c>
      <c r="E1056">
        <v>4190</v>
      </c>
      <c r="F1056">
        <v>6930</v>
      </c>
      <c r="G1056" s="7">
        <v>8080</v>
      </c>
      <c r="H1056" t="s">
        <v>996</v>
      </c>
      <c r="I1056" s="7">
        <f>VALUE(LEFT(H1056,FIND("/",H1056)-1)) + VALUE(MID(H1056,FIND("/",H1056)+1,LEN(H1056)))</f>
        <v>119250225</v>
      </c>
      <c r="J1056" s="1">
        <v>3810777</v>
      </c>
      <c r="K1056" s="1">
        <f>G1056*I1056/(10^8)</f>
        <v>9635.4181800000006</v>
      </c>
      <c r="L1056" s="3"/>
      <c r="M1056">
        <v>263</v>
      </c>
      <c r="N1056">
        <v>253</v>
      </c>
      <c r="O1056">
        <v>332</v>
      </c>
      <c r="P1056">
        <v>755</v>
      </c>
      <c r="Q1056" s="3"/>
      <c r="R1056" s="3"/>
      <c r="S1056" s="3"/>
      <c r="T1056" s="3"/>
      <c r="U1056">
        <v>163</v>
      </c>
      <c r="V1056">
        <v>149</v>
      </c>
      <c r="W1056">
        <v>217</v>
      </c>
      <c r="X1056">
        <v>631</v>
      </c>
      <c r="Y1056" s="3"/>
      <c r="Z1056" s="3"/>
      <c r="AA1056" s="3"/>
      <c r="AB1056" s="3"/>
      <c r="AC1056">
        <v>130</v>
      </c>
      <c r="AD1056">
        <v>118</v>
      </c>
      <c r="AE1056">
        <v>163</v>
      </c>
      <c r="AF1056">
        <v>494</v>
      </c>
      <c r="AG1056" s="3"/>
      <c r="AH1056" s="3"/>
      <c r="AI1056" s="3"/>
      <c r="AJ1056" s="3"/>
      <c r="AK1056" s="1">
        <v>3200</v>
      </c>
      <c r="AL1056" s="1">
        <v>3395</v>
      </c>
      <c r="AM1056" s="1">
        <v>3139</v>
      </c>
      <c r="AN1056" s="1">
        <v>4066</v>
      </c>
      <c r="AO1056" s="3"/>
      <c r="AP1056" s="3"/>
      <c r="AQ1056" s="3"/>
      <c r="AR1056" s="3"/>
      <c r="AS1056" s="1">
        <v>1887</v>
      </c>
      <c r="AT1056" s="1">
        <v>1837</v>
      </c>
      <c r="AU1056" s="1">
        <v>1464</v>
      </c>
      <c r="AV1056" s="1">
        <v>1967</v>
      </c>
      <c r="AW1056" s="3"/>
      <c r="AX1056" s="3"/>
      <c r="AY1056" s="3"/>
      <c r="AZ1056" s="3"/>
      <c r="BA1056" s="1">
        <v>1313</v>
      </c>
      <c r="BB1056" s="1">
        <v>1559</v>
      </c>
      <c r="BC1056" s="1">
        <v>1676</v>
      </c>
      <c r="BD1056" s="1">
        <v>2099</v>
      </c>
      <c r="BE1056" s="3"/>
      <c r="BF1056" s="3"/>
      <c r="BG1056" s="3"/>
      <c r="BH1056" s="3"/>
      <c r="BI1056" s="1">
        <v>1313</v>
      </c>
      <c r="BJ1056" s="1">
        <v>1559</v>
      </c>
      <c r="BK1056" s="1">
        <v>1676</v>
      </c>
      <c r="BL1056" s="1">
        <v>2099</v>
      </c>
      <c r="BM1056" s="3"/>
      <c r="BN1056" s="3"/>
      <c r="BO1056" s="3"/>
      <c r="BP1056" s="3"/>
      <c r="BQ1056">
        <v>540</v>
      </c>
      <c r="BR1056">
        <v>594</v>
      </c>
      <c r="BS1056">
        <v>594</v>
      </c>
      <c r="BT1056">
        <v>595</v>
      </c>
      <c r="BU1056" s="3"/>
      <c r="BV1056" s="3"/>
      <c r="BW1056" s="3"/>
      <c r="BX1056" s="3"/>
      <c r="BY1056" s="3"/>
      <c r="BZ1056">
        <v>3.56</v>
      </c>
      <c r="CA1056">
        <v>4.99</v>
      </c>
      <c r="CB1056">
        <v>13.72</v>
      </c>
      <c r="CC1056" s="3"/>
      <c r="CD1056" s="3"/>
      <c r="CE1056" s="3"/>
      <c r="CF1056" s="3"/>
      <c r="CG1056" s="3"/>
      <c r="CH1056">
        <v>8.19</v>
      </c>
      <c r="CI1056">
        <v>10.07</v>
      </c>
      <c r="CJ1056">
        <v>26.2</v>
      </c>
      <c r="CK1056" s="3"/>
      <c r="CL1056" s="3"/>
      <c r="CM1056" s="3"/>
      <c r="CN1056" s="3"/>
      <c r="CO1056">
        <v>121</v>
      </c>
      <c r="CP1056">
        <v>107</v>
      </c>
      <c r="CQ1056">
        <v>137</v>
      </c>
      <c r="CR1056">
        <v>416</v>
      </c>
      <c r="CS1056" s="3"/>
      <c r="CT1056" s="3"/>
      <c r="CU1056" s="3"/>
      <c r="CV1056" s="3"/>
      <c r="CW1056" s="3"/>
      <c r="CX1056">
        <v>10.25</v>
      </c>
      <c r="CY1056">
        <v>9.07</v>
      </c>
      <c r="CZ1056">
        <v>9.59</v>
      </c>
      <c r="DA1056" s="3"/>
      <c r="DB1056" s="3"/>
      <c r="DC1056" s="3"/>
      <c r="DD1056" s="3"/>
      <c r="DE1056" s="3"/>
      <c r="DF1056">
        <v>0.84</v>
      </c>
      <c r="DG1056">
        <v>0.87</v>
      </c>
      <c r="DH1056">
        <v>2.21</v>
      </c>
      <c r="DI1056" s="3"/>
      <c r="DJ1056" s="3"/>
      <c r="DK1056" s="3"/>
      <c r="DL1056" s="6">
        <f>(CM1056*3+CL1056*2+CK1056)/6</f>
        <v>0</v>
      </c>
      <c r="DM1056">
        <f>BH1056+(BH1056*(CG1056-8.25)/8.25)</f>
        <v>0</v>
      </c>
      <c r="DN1056">
        <f>BI1056+(BI1056*(CH1056-8.25)/8.25)</f>
        <v>1303.4509090909089</v>
      </c>
      <c r="DO1056">
        <f>BJ1056+(BJ1056*(CI1056-8.25)/8.25)</f>
        <v>1902.9248484848486</v>
      </c>
      <c r="DP1056">
        <f>BK1056+(BK1056*(CJ1056-8.25)/8.25)</f>
        <v>5322.5696969696965</v>
      </c>
      <c r="DQ1056">
        <f>BL1056+(BL1056*(CK1056-8.25)/8.25)</f>
        <v>0</v>
      </c>
      <c r="DR1056">
        <f>BM1056+(BM1056*(CL1056-8.25)/8.25)</f>
        <v>0</v>
      </c>
      <c r="DS1056">
        <f>BN1056+(BN1056*(CM1056-8.25)/8.25)</f>
        <v>0</v>
      </c>
      <c r="DT1056" s="8">
        <f>DM1056*10^8/$I1056</f>
        <v>0</v>
      </c>
      <c r="DU1056" s="8">
        <f>DN1056*10^8/$I1056</f>
        <v>1093.0385322886468</v>
      </c>
      <c r="DV1056" s="8">
        <f>DO1056*10^8/$I1056</f>
        <v>1595.7410969118496</v>
      </c>
      <c r="DW1056" s="8">
        <f>DP1056*10^8/$I1056</f>
        <v>4463.3623936304493</v>
      </c>
      <c r="DX1056" s="8">
        <f>DQ1056*10^8/$I1056</f>
        <v>0</v>
      </c>
      <c r="DY1056" s="8">
        <f>DR1056*10^8/$I1056</f>
        <v>0</v>
      </c>
      <c r="DZ1056" s="8">
        <f>DS1056*10^8/$I1056</f>
        <v>0</v>
      </c>
      <c r="EA1056" s="8">
        <f>DT1056*10^8/$I1056</f>
        <v>0</v>
      </c>
      <c r="EB1056" s="8">
        <f>DZ1056*0.8</f>
        <v>0</v>
      </c>
      <c r="EC1056" s="10">
        <f>G1056-E1056</f>
        <v>3890</v>
      </c>
      <c r="ED1056" s="4">
        <f>EC1056/E1056*100</f>
        <v>92.840095465393787</v>
      </c>
      <c r="EE1056" s="4">
        <f>DY1056-G1056</f>
        <v>-8080</v>
      </c>
      <c r="EF1056" s="12">
        <f>EE1056/G1056</f>
        <v>-1</v>
      </c>
      <c r="EG1056" s="4">
        <f>G1056-F1056</f>
        <v>1150</v>
      </c>
    </row>
    <row r="1057" spans="1:137" x14ac:dyDescent="0.3">
      <c r="A1057">
        <v>1056</v>
      </c>
      <c r="B1057" t="s">
        <v>7457</v>
      </c>
      <c r="C1057" t="s">
        <v>3335</v>
      </c>
      <c r="D1057" t="str">
        <f>VLOOKUP(C1057,Sheet1!$A$2:$B$3197,2,FALSE)</f>
        <v>생물공학</v>
      </c>
      <c r="E1057">
        <v>22700</v>
      </c>
      <c r="F1057">
        <v>14300</v>
      </c>
      <c r="G1057" s="7">
        <v>14100</v>
      </c>
      <c r="H1057" t="s">
        <v>997</v>
      </c>
      <c r="I1057" s="7">
        <f>VALUE(LEFT(H1057,FIND("/",H1057)-1)) + VALUE(MID(H1057,FIND("/",H1057)+1,LEN(H1057)))</f>
        <v>14243029</v>
      </c>
      <c r="J1057" s="1">
        <v>23480</v>
      </c>
      <c r="K1057" s="1">
        <f>G1057*I1057/(10^8)</f>
        <v>2008.2670889999999</v>
      </c>
      <c r="L1057">
        <v>8</v>
      </c>
      <c r="M1057">
        <v>2</v>
      </c>
      <c r="N1057">
        <v>0</v>
      </c>
      <c r="O1057">
        <v>0</v>
      </c>
      <c r="P1057">
        <v>1</v>
      </c>
      <c r="Q1057" s="3"/>
      <c r="R1057" s="3"/>
      <c r="S1057" s="3"/>
      <c r="T1057">
        <v>-39</v>
      </c>
      <c r="U1057">
        <v>-38</v>
      </c>
      <c r="V1057">
        <v>-69</v>
      </c>
      <c r="W1057">
        <v>-101</v>
      </c>
      <c r="X1057">
        <v>-255</v>
      </c>
      <c r="Y1057">
        <v>-250</v>
      </c>
      <c r="Z1057" s="3"/>
      <c r="AA1057" s="3"/>
      <c r="AB1057">
        <v>-36</v>
      </c>
      <c r="AC1057">
        <v>-65</v>
      </c>
      <c r="AD1057">
        <v>-70</v>
      </c>
      <c r="AE1057">
        <v>-102</v>
      </c>
      <c r="AF1057">
        <v>-307</v>
      </c>
      <c r="AG1057">
        <v>-250</v>
      </c>
      <c r="AH1057" s="3"/>
      <c r="AI1057" s="3"/>
      <c r="AJ1057">
        <v>73</v>
      </c>
      <c r="AK1057">
        <v>75</v>
      </c>
      <c r="AL1057">
        <v>698</v>
      </c>
      <c r="AM1057" s="1">
        <v>1613</v>
      </c>
      <c r="AN1057" s="1">
        <v>1336</v>
      </c>
      <c r="AO1057" s="3"/>
      <c r="AP1057" s="3"/>
      <c r="AQ1057" s="3"/>
      <c r="AR1057">
        <v>25</v>
      </c>
      <c r="AS1057">
        <v>52</v>
      </c>
      <c r="AT1057">
        <v>44</v>
      </c>
      <c r="AU1057">
        <v>936</v>
      </c>
      <c r="AV1057">
        <v>878</v>
      </c>
      <c r="AW1057" s="3"/>
      <c r="AX1057" s="3"/>
      <c r="AY1057" s="3"/>
      <c r="AZ1057">
        <v>48</v>
      </c>
      <c r="BA1057">
        <v>23</v>
      </c>
      <c r="BB1057">
        <v>654</v>
      </c>
      <c r="BC1057">
        <v>678</v>
      </c>
      <c r="BD1057">
        <v>457</v>
      </c>
      <c r="BE1057" s="3"/>
      <c r="BF1057" s="3"/>
      <c r="BG1057" s="3"/>
      <c r="BH1057">
        <v>48</v>
      </c>
      <c r="BI1057">
        <v>23</v>
      </c>
      <c r="BJ1057">
        <v>654</v>
      </c>
      <c r="BK1057">
        <v>678</v>
      </c>
      <c r="BL1057">
        <v>457</v>
      </c>
      <c r="BM1057" s="3"/>
      <c r="BN1057" s="3"/>
      <c r="BO1057" s="3"/>
      <c r="BP1057">
        <v>25</v>
      </c>
      <c r="BQ1057">
        <v>27</v>
      </c>
      <c r="BR1057">
        <v>34</v>
      </c>
      <c r="BS1057">
        <v>35</v>
      </c>
      <c r="BT1057">
        <v>71</v>
      </c>
      <c r="BU1057" s="3"/>
      <c r="BV1057" s="3"/>
      <c r="BW1057" s="3"/>
      <c r="BX1057">
        <v>-50.55</v>
      </c>
      <c r="BY1057">
        <v>-87.63</v>
      </c>
      <c r="BZ1057">
        <v>-18.05</v>
      </c>
      <c r="CA1057">
        <v>-8.7899999999999991</v>
      </c>
      <c r="CB1057">
        <v>-20.81</v>
      </c>
      <c r="CC1057">
        <v>-18.72</v>
      </c>
      <c r="CD1057" s="3"/>
      <c r="CE1057" s="3"/>
      <c r="CF1057">
        <v>-71.959999999999994</v>
      </c>
      <c r="CG1057">
        <v>-183.03</v>
      </c>
      <c r="CH1057">
        <v>-20.6</v>
      </c>
      <c r="CI1057">
        <v>-15.25</v>
      </c>
      <c r="CJ1057">
        <v>-54.06</v>
      </c>
      <c r="CK1057" s="3"/>
      <c r="CL1057" s="3"/>
      <c r="CM1057" s="3"/>
      <c r="CN1057">
        <v>-361</v>
      </c>
      <c r="CO1057">
        <v>-644</v>
      </c>
      <c r="CP1057">
        <v>-588</v>
      </c>
      <c r="CQ1057">
        <v>-737</v>
      </c>
      <c r="CR1057" s="1">
        <v>-2155</v>
      </c>
      <c r="CS1057" s="3"/>
      <c r="CT1057" s="3"/>
      <c r="CU1057" s="3"/>
      <c r="CV1057" s="3"/>
      <c r="CW1057" s="3"/>
      <c r="CX1057" t="s">
        <v>2</v>
      </c>
      <c r="CY1057" t="s">
        <v>2</v>
      </c>
      <c r="CZ1057" t="s">
        <v>2</v>
      </c>
      <c r="DA1057" s="3"/>
      <c r="DB1057" s="3"/>
      <c r="DC1057" s="3"/>
      <c r="DD1057" s="3"/>
      <c r="DE1057" s="3"/>
      <c r="DF1057">
        <v>8.4</v>
      </c>
      <c r="DG1057">
        <v>3.94</v>
      </c>
      <c r="DH1057">
        <v>6.48</v>
      </c>
      <c r="DI1057" s="3"/>
      <c r="DJ1057" s="3"/>
      <c r="DK1057" s="3"/>
      <c r="DL1057" s="6">
        <f>(CM1057*3+CL1057*2+CK1057)/6</f>
        <v>0</v>
      </c>
      <c r="DM1057">
        <f>BH1057+(BH1057*(CG1057-8.25)/8.25)</f>
        <v>-1064.9018181818183</v>
      </c>
      <c r="DN1057">
        <f>BI1057+(BI1057*(CH1057-8.25)/8.25)</f>
        <v>-57.430303030303037</v>
      </c>
      <c r="DO1057">
        <f>BJ1057+(BJ1057*(CI1057-8.25)/8.25)</f>
        <v>-1208.909090909091</v>
      </c>
      <c r="DP1057">
        <f>BK1057+(BK1057*(CJ1057-8.25)/8.25)</f>
        <v>-4442.7490909090911</v>
      </c>
      <c r="DQ1057">
        <f>BL1057+(BL1057*(CK1057-8.25)/8.25)</f>
        <v>0</v>
      </c>
      <c r="DR1057">
        <f>BM1057+(BM1057*(CL1057-8.25)/8.25)</f>
        <v>0</v>
      </c>
      <c r="DS1057">
        <f>BN1057+(BN1057*(CM1057-8.25)/8.25)</f>
        <v>0</v>
      </c>
      <c r="DT1057" s="8">
        <f>DM1057*10^8/$I1057</f>
        <v>-7476.6527413643416</v>
      </c>
      <c r="DU1057" s="8">
        <f>DN1057*10^8/$I1057</f>
        <v>-403.2169212763875</v>
      </c>
      <c r="DV1057" s="8">
        <f>DO1057*10^8/$I1057</f>
        <v>-8487.7247031448933</v>
      </c>
      <c r="DW1057" s="8">
        <f>DP1057*10^8/$I1057</f>
        <v>-31192.445728426806</v>
      </c>
      <c r="DX1057" s="8">
        <f>DQ1057*10^8/$I1057</f>
        <v>0</v>
      </c>
      <c r="DY1057" s="8">
        <f>DR1057*10^8/$I1057</f>
        <v>0</v>
      </c>
      <c r="DZ1057" s="8">
        <f>DS1057*10^8/$I1057</f>
        <v>0</v>
      </c>
      <c r="EA1057" s="8">
        <f>DT1057*10^8/$I1057</f>
        <v>-52493.41794757521</v>
      </c>
      <c r="EB1057" s="8">
        <f>DZ1057*0.8</f>
        <v>0</v>
      </c>
      <c r="EC1057" s="10">
        <f>G1057-E1057</f>
        <v>-8600</v>
      </c>
      <c r="ED1057" s="4">
        <f>EC1057/E1057*100</f>
        <v>-37.885462555066077</v>
      </c>
      <c r="EE1057" s="4">
        <f>DY1057-G1057</f>
        <v>-14100</v>
      </c>
      <c r="EF1057" s="12">
        <f>EE1057/G1057</f>
        <v>-1</v>
      </c>
      <c r="EG1057" s="4">
        <f>G1057-F1057</f>
        <v>-200</v>
      </c>
    </row>
    <row r="1058" spans="1:137" x14ac:dyDescent="0.3">
      <c r="A1058">
        <v>1057</v>
      </c>
      <c r="B1058" t="s">
        <v>5795</v>
      </c>
      <c r="C1058" t="s">
        <v>3336</v>
      </c>
      <c r="D1058" t="str">
        <f>VLOOKUP(C1058,Sheet1!$A$2:$B$3197,2,FALSE)</f>
        <v>섬유,의류,신발,호화품</v>
      </c>
      <c r="E1058">
        <v>9980</v>
      </c>
      <c r="F1058">
        <v>11600</v>
      </c>
      <c r="G1058" s="7">
        <v>10950</v>
      </c>
      <c r="H1058" t="s">
        <v>998</v>
      </c>
      <c r="I1058" s="7">
        <f>VALUE(LEFT(H1058,FIND("/",H1058)-1)) + VALUE(MID(H1058,FIND("/",H1058)+1,LEN(H1058)))</f>
        <v>7763202</v>
      </c>
      <c r="J1058" s="1">
        <v>191000</v>
      </c>
      <c r="K1058" s="1">
        <f>G1058*I1058/(10^8)</f>
        <v>850.07061899999997</v>
      </c>
      <c r="L1058">
        <v>482</v>
      </c>
      <c r="M1058">
        <v>521</v>
      </c>
      <c r="N1058">
        <v>548</v>
      </c>
      <c r="O1058">
        <v>598</v>
      </c>
      <c r="P1058">
        <v>708</v>
      </c>
      <c r="Q1058">
        <v>937</v>
      </c>
      <c r="R1058" s="1">
        <v>1136</v>
      </c>
      <c r="S1058" s="3"/>
      <c r="T1058">
        <v>26</v>
      </c>
      <c r="U1058">
        <v>38</v>
      </c>
      <c r="V1058">
        <v>37</v>
      </c>
      <c r="W1058">
        <v>30</v>
      </c>
      <c r="X1058">
        <v>51</v>
      </c>
      <c r="Y1058">
        <v>77</v>
      </c>
      <c r="Z1058">
        <v>94</v>
      </c>
      <c r="AA1058" s="3"/>
      <c r="AB1058">
        <v>-3</v>
      </c>
      <c r="AC1058">
        <v>16</v>
      </c>
      <c r="AD1058">
        <v>37</v>
      </c>
      <c r="AE1058">
        <v>28</v>
      </c>
      <c r="AF1058">
        <v>36</v>
      </c>
      <c r="AG1058">
        <v>71</v>
      </c>
      <c r="AH1058">
        <v>86</v>
      </c>
      <c r="AI1058" s="3"/>
      <c r="AJ1058">
        <v>520</v>
      </c>
      <c r="AK1058">
        <v>503</v>
      </c>
      <c r="AL1058">
        <v>590</v>
      </c>
      <c r="AM1058">
        <v>621</v>
      </c>
      <c r="AN1058">
        <v>650</v>
      </c>
      <c r="AO1058">
        <v>767</v>
      </c>
      <c r="AP1058">
        <v>881</v>
      </c>
      <c r="AQ1058" s="3"/>
      <c r="AR1058">
        <v>238</v>
      </c>
      <c r="AS1058">
        <v>134</v>
      </c>
      <c r="AT1058">
        <v>109</v>
      </c>
      <c r="AU1058">
        <v>106</v>
      </c>
      <c r="AV1058">
        <v>116</v>
      </c>
      <c r="AW1058">
        <v>147</v>
      </c>
      <c r="AX1058">
        <v>175</v>
      </c>
      <c r="AY1058" s="3"/>
      <c r="AZ1058">
        <v>282</v>
      </c>
      <c r="BA1058">
        <v>368</v>
      </c>
      <c r="BB1058">
        <v>481</v>
      </c>
      <c r="BC1058">
        <v>515</v>
      </c>
      <c r="BD1058">
        <v>534</v>
      </c>
      <c r="BE1058">
        <v>620</v>
      </c>
      <c r="BF1058">
        <v>706</v>
      </c>
      <c r="BG1058" s="3"/>
      <c r="BH1058">
        <v>282</v>
      </c>
      <c r="BI1058">
        <v>368</v>
      </c>
      <c r="BJ1058">
        <v>481</v>
      </c>
      <c r="BK1058">
        <v>515</v>
      </c>
      <c r="BL1058">
        <v>534</v>
      </c>
      <c r="BM1058">
        <v>620</v>
      </c>
      <c r="BN1058">
        <v>706</v>
      </c>
      <c r="BO1058" s="3"/>
      <c r="BP1058">
        <v>25</v>
      </c>
      <c r="BQ1058">
        <v>32</v>
      </c>
      <c r="BR1058">
        <v>38</v>
      </c>
      <c r="BS1058">
        <v>39</v>
      </c>
      <c r="BT1058">
        <v>39</v>
      </c>
      <c r="BU1058">
        <v>39</v>
      </c>
      <c r="BV1058">
        <v>39</v>
      </c>
      <c r="BW1058" s="3"/>
      <c r="BX1058">
        <v>-0.7</v>
      </c>
      <c r="BY1058">
        <v>3.05</v>
      </c>
      <c r="BZ1058">
        <v>6.83</v>
      </c>
      <c r="CA1058">
        <v>4.67</v>
      </c>
      <c r="CB1058">
        <v>5.62</v>
      </c>
      <c r="CC1058">
        <v>10.02</v>
      </c>
      <c r="CD1058">
        <v>10.44</v>
      </c>
      <c r="CE1058" s="3"/>
      <c r="CF1058">
        <v>-1.27</v>
      </c>
      <c r="CG1058">
        <v>4.8</v>
      </c>
      <c r="CH1058">
        <v>8.7799999999999994</v>
      </c>
      <c r="CI1058">
        <v>5.68</v>
      </c>
      <c r="CJ1058">
        <v>6.81</v>
      </c>
      <c r="CK1058">
        <v>12.3</v>
      </c>
      <c r="CL1058">
        <v>12.97</v>
      </c>
      <c r="CM1058" s="3"/>
      <c r="CN1058">
        <v>-72</v>
      </c>
      <c r="CO1058">
        <v>245</v>
      </c>
      <c r="CP1058">
        <v>569</v>
      </c>
      <c r="CQ1058">
        <v>365</v>
      </c>
      <c r="CR1058">
        <v>460</v>
      </c>
      <c r="CS1058">
        <v>915</v>
      </c>
      <c r="CT1058" s="1">
        <v>1108</v>
      </c>
      <c r="CU1058" s="3"/>
      <c r="CV1058" s="3"/>
      <c r="CW1058" s="3"/>
      <c r="CX1058">
        <v>7.58</v>
      </c>
      <c r="CY1058">
        <v>15.88</v>
      </c>
      <c r="CZ1058">
        <v>21.47</v>
      </c>
      <c r="DA1058">
        <v>11.97</v>
      </c>
      <c r="DB1058">
        <v>9.8800000000000008</v>
      </c>
      <c r="DC1058" s="3"/>
      <c r="DD1058" s="3"/>
      <c r="DE1058" s="3"/>
      <c r="DF1058">
        <v>0.69</v>
      </c>
      <c r="DG1058">
        <v>0.87</v>
      </c>
      <c r="DH1058">
        <v>1.41</v>
      </c>
      <c r="DI1058">
        <v>1.35</v>
      </c>
      <c r="DJ1058">
        <v>1.19</v>
      </c>
      <c r="DK1058" s="3"/>
      <c r="DL1058" s="6">
        <f>(CM1058*3+CL1058*2+CK1058)/6</f>
        <v>6.373333333333334</v>
      </c>
      <c r="DM1058">
        <f>BH1058+(BH1058*(CG1058-8.25)/8.25)</f>
        <v>164.07272727272726</v>
      </c>
      <c r="DN1058">
        <f>BI1058+(BI1058*(CH1058-8.25)/8.25)</f>
        <v>391.64121212121211</v>
      </c>
      <c r="DO1058">
        <f>BJ1058+(BJ1058*(CI1058-8.25)/8.25)</f>
        <v>331.16121212121209</v>
      </c>
      <c r="DP1058">
        <f>BK1058+(BK1058*(CJ1058-8.25)/8.25)</f>
        <v>425.10909090909087</v>
      </c>
      <c r="DQ1058">
        <f>BL1058+(BL1058*(CK1058-8.25)/8.25)</f>
        <v>796.14545454545464</v>
      </c>
      <c r="DR1058">
        <f>BM1058+(BM1058*(CL1058-8.25)/8.25)</f>
        <v>974.71515151515155</v>
      </c>
      <c r="DS1058">
        <f>BN1058+(BN1058*(CM1058-8.25)/8.25)</f>
        <v>0</v>
      </c>
      <c r="DT1058" s="8">
        <f>DM1058*10^8/$I1058</f>
        <v>2113.4671914079686</v>
      </c>
      <c r="DU1058" s="8">
        <f>DN1058*10^8/$I1058</f>
        <v>5044.8411895144827</v>
      </c>
      <c r="DV1058" s="8">
        <f>DO1058*10^8/$I1058</f>
        <v>4265.781208851864</v>
      </c>
      <c r="DW1058" s="8">
        <f>DP1058*10^8/$I1058</f>
        <v>5475.9503991921229</v>
      </c>
      <c r="DX1058" s="8">
        <f>DQ1058*10^8/$I1058</f>
        <v>10255.374709371916</v>
      </c>
      <c r="DY1058" s="8">
        <f>DR1058*10^8/$I1058</f>
        <v>12555.581466450976</v>
      </c>
      <c r="DZ1058" s="8">
        <f>DS1058*10^8/$I1058</f>
        <v>0</v>
      </c>
      <c r="EA1058" s="8">
        <f>DT1058*10^8/$I1058</f>
        <v>27224.168473369216</v>
      </c>
      <c r="EB1058" s="8">
        <f>DZ1058*0.8</f>
        <v>0</v>
      </c>
      <c r="EC1058" s="10">
        <f>G1058-E1058</f>
        <v>970</v>
      </c>
      <c r="ED1058" s="4">
        <f>EC1058/E1058*100</f>
        <v>9.7194388777555112</v>
      </c>
      <c r="EE1058" s="4">
        <f>DY1058-G1058</f>
        <v>1605.5814664509762</v>
      </c>
      <c r="EF1058" s="12">
        <f>EE1058/G1058</f>
        <v>0.14662844442474668</v>
      </c>
      <c r="EG1058" s="4">
        <f>G1058-F1058</f>
        <v>-650</v>
      </c>
    </row>
    <row r="1059" spans="1:137" x14ac:dyDescent="0.3">
      <c r="A1059">
        <v>1058</v>
      </c>
      <c r="B1059" t="s">
        <v>7375</v>
      </c>
      <c r="C1059" t="s">
        <v>3337</v>
      </c>
      <c r="D1059" t="str">
        <f>VLOOKUP(C1059,Sheet1!$A$2:$B$3197,2,FALSE)</f>
        <v>핸드셋</v>
      </c>
      <c r="E1059">
        <v>6560</v>
      </c>
      <c r="F1059">
        <v>9960</v>
      </c>
      <c r="G1059" s="7">
        <v>11950</v>
      </c>
      <c r="H1059" t="s">
        <v>999</v>
      </c>
      <c r="I1059" s="7">
        <f>VALUE(LEFT(H1059,FIND("/",H1059)-1)) + VALUE(MID(H1059,FIND("/",H1059)+1,LEN(H1059)))</f>
        <v>3428931</v>
      </c>
      <c r="J1059">
        <v>0</v>
      </c>
      <c r="K1059" s="1">
        <f>G1059*I1059/(10^8)</f>
        <v>409.75725449999999</v>
      </c>
      <c r="L1059">
        <v>231</v>
      </c>
      <c r="M1059">
        <v>305</v>
      </c>
      <c r="N1059">
        <v>314</v>
      </c>
      <c r="O1059">
        <v>218</v>
      </c>
      <c r="P1059">
        <v>394</v>
      </c>
      <c r="Q1059" s="3"/>
      <c r="R1059" s="3"/>
      <c r="S1059" s="3"/>
      <c r="T1059">
        <v>39</v>
      </c>
      <c r="U1059">
        <v>32</v>
      </c>
      <c r="V1059">
        <v>5</v>
      </c>
      <c r="W1059">
        <v>-41</v>
      </c>
      <c r="X1059">
        <v>-57</v>
      </c>
      <c r="Y1059" s="3"/>
      <c r="Z1059" s="3"/>
      <c r="AA1059" s="3"/>
      <c r="AB1059">
        <v>31</v>
      </c>
      <c r="AC1059">
        <v>22</v>
      </c>
      <c r="AD1059">
        <v>4</v>
      </c>
      <c r="AE1059">
        <v>-34</v>
      </c>
      <c r="AF1059">
        <v>-154</v>
      </c>
      <c r="AG1059" s="3"/>
      <c r="AH1059" s="3"/>
      <c r="AI1059" s="3"/>
      <c r="AJ1059">
        <v>123</v>
      </c>
      <c r="AK1059">
        <v>145</v>
      </c>
      <c r="AL1059">
        <v>199</v>
      </c>
      <c r="AM1059">
        <v>247</v>
      </c>
      <c r="AN1059">
        <v>223</v>
      </c>
      <c r="AO1059" s="3"/>
      <c r="AP1059" s="3"/>
      <c r="AQ1059" s="3"/>
      <c r="AR1059">
        <v>67</v>
      </c>
      <c r="AS1059">
        <v>67</v>
      </c>
      <c r="AT1059">
        <v>45</v>
      </c>
      <c r="AU1059">
        <v>125</v>
      </c>
      <c r="AV1059">
        <v>187</v>
      </c>
      <c r="AW1059" s="3"/>
      <c r="AX1059" s="3"/>
      <c r="AY1059" s="3"/>
      <c r="AZ1059">
        <v>56</v>
      </c>
      <c r="BA1059">
        <v>78</v>
      </c>
      <c r="BB1059">
        <v>154</v>
      </c>
      <c r="BC1059">
        <v>122</v>
      </c>
      <c r="BD1059">
        <v>35</v>
      </c>
      <c r="BE1059" s="3"/>
      <c r="BF1059" s="3"/>
      <c r="BG1059" s="3"/>
      <c r="BH1059">
        <v>56</v>
      </c>
      <c r="BI1059">
        <v>78</v>
      </c>
      <c r="BJ1059">
        <v>154</v>
      </c>
      <c r="BK1059">
        <v>122</v>
      </c>
      <c r="BL1059">
        <v>35</v>
      </c>
      <c r="BM1059" s="3"/>
      <c r="BN1059" s="3"/>
      <c r="BO1059" s="3"/>
      <c r="BP1059">
        <v>10</v>
      </c>
      <c r="BQ1059">
        <v>10</v>
      </c>
      <c r="BR1059">
        <v>13</v>
      </c>
      <c r="BS1059">
        <v>13</v>
      </c>
      <c r="BT1059">
        <v>17</v>
      </c>
      <c r="BU1059" s="3"/>
      <c r="BV1059" s="3"/>
      <c r="BW1059" s="3"/>
      <c r="BX1059" s="3"/>
      <c r="BY1059">
        <v>16.61</v>
      </c>
      <c r="BZ1059">
        <v>2.1800000000000002</v>
      </c>
      <c r="CA1059">
        <v>-15.05</v>
      </c>
      <c r="CB1059">
        <v>-65.67</v>
      </c>
      <c r="CC1059" s="3"/>
      <c r="CD1059" s="3"/>
      <c r="CE1059" s="3"/>
      <c r="CF1059" s="3"/>
      <c r="CG1059">
        <v>33.19</v>
      </c>
      <c r="CH1059">
        <v>3.24</v>
      </c>
      <c r="CI1059">
        <v>-24.3</v>
      </c>
      <c r="CJ1059">
        <v>-195.85</v>
      </c>
      <c r="CK1059" s="3"/>
      <c r="CL1059" s="3"/>
      <c r="CM1059" s="3"/>
      <c r="CN1059" s="1">
        <v>3003</v>
      </c>
      <c r="CO1059">
        <v>988</v>
      </c>
      <c r="CP1059">
        <v>163</v>
      </c>
      <c r="CQ1059" s="1">
        <v>-1262</v>
      </c>
      <c r="CR1059" s="1">
        <v>-4543</v>
      </c>
      <c r="CS1059" s="3"/>
      <c r="CT1059" s="3"/>
      <c r="CU1059" s="3"/>
      <c r="CV1059" s="3"/>
      <c r="CW1059" s="3"/>
      <c r="CX1059">
        <v>60.46</v>
      </c>
      <c r="CY1059" t="s">
        <v>2</v>
      </c>
      <c r="CZ1059" t="s">
        <v>2</v>
      </c>
      <c r="DA1059" s="3"/>
      <c r="DB1059" s="3"/>
      <c r="DC1059" s="3"/>
      <c r="DD1059" s="3"/>
      <c r="DE1059" s="3"/>
      <c r="DF1059">
        <v>1.7</v>
      </c>
      <c r="DG1059">
        <v>1.78</v>
      </c>
      <c r="DH1059">
        <v>6.01</v>
      </c>
      <c r="DI1059" s="3"/>
      <c r="DJ1059" s="3"/>
      <c r="DK1059" s="3"/>
      <c r="DL1059" s="6">
        <f>(CM1059*3+CL1059*2+CK1059)/6</f>
        <v>0</v>
      </c>
      <c r="DM1059">
        <f>BH1059+(BH1059*(CG1059-8.25)/8.25)</f>
        <v>225.28969696969696</v>
      </c>
      <c r="DN1059">
        <f>BI1059+(BI1059*(CH1059-8.25)/8.25)</f>
        <v>30.632727272727273</v>
      </c>
      <c r="DO1059">
        <f>BJ1059+(BJ1059*(CI1059-8.25)/8.25)</f>
        <v>-453.6</v>
      </c>
      <c r="DP1059">
        <f>BK1059+(BK1059*(CJ1059-8.25)/8.25)</f>
        <v>-2896.2060606060609</v>
      </c>
      <c r="DQ1059">
        <f>BL1059+(BL1059*(CK1059-8.25)/8.25)</f>
        <v>0</v>
      </c>
      <c r="DR1059">
        <f>BM1059+(BM1059*(CL1059-8.25)/8.25)</f>
        <v>0</v>
      </c>
      <c r="DS1059">
        <f>BN1059+(BN1059*(CM1059-8.25)/8.25)</f>
        <v>0</v>
      </c>
      <c r="DT1059" s="8">
        <f>DM1059*10^8/$I1059</f>
        <v>6570.2604388859663</v>
      </c>
      <c r="DU1059" s="8">
        <f>DN1059*10^8/$I1059</f>
        <v>893.36085423495763</v>
      </c>
      <c r="DV1059" s="8">
        <f>DO1059*10^8/$I1059</f>
        <v>-13228.612649248411</v>
      </c>
      <c r="DW1059" s="8">
        <f>DP1059*10^8/$I1059</f>
        <v>-84463.818624698513</v>
      </c>
      <c r="DX1059" s="8">
        <f>DQ1059*10^8/$I1059</f>
        <v>0</v>
      </c>
      <c r="DY1059" s="8">
        <f>DR1059*10^8/$I1059</f>
        <v>0</v>
      </c>
      <c r="DZ1059" s="8">
        <f>DS1059*10^8/$I1059</f>
        <v>0</v>
      </c>
      <c r="EA1059" s="8">
        <f>DT1059*10^8/$I1059</f>
        <v>191612.50077315545</v>
      </c>
      <c r="EB1059" s="8">
        <f>DZ1059*0.8</f>
        <v>0</v>
      </c>
      <c r="EC1059" s="10">
        <f>G1059-E1059</f>
        <v>5390</v>
      </c>
      <c r="ED1059" s="4">
        <f>EC1059/E1059*100</f>
        <v>82.16463414634147</v>
      </c>
      <c r="EE1059" s="4">
        <f>DY1059-G1059</f>
        <v>-11950</v>
      </c>
      <c r="EF1059" s="12">
        <f>EE1059/G1059</f>
        <v>-1</v>
      </c>
      <c r="EG1059" s="4">
        <f>G1059-F1059</f>
        <v>1990</v>
      </c>
    </row>
    <row r="1060" spans="1:137" x14ac:dyDescent="0.3">
      <c r="A1060">
        <v>1059</v>
      </c>
      <c r="B1060" t="s">
        <v>5850</v>
      </c>
      <c r="C1060" t="s">
        <v>3338</v>
      </c>
      <c r="D1060" t="str">
        <f>VLOOKUP(C1060,Sheet1!$A$2:$B$3197,2,FALSE)</f>
        <v>제약</v>
      </c>
      <c r="E1060" s="7">
        <v>37400</v>
      </c>
      <c r="F1060" s="7">
        <v>47550</v>
      </c>
      <c r="G1060" s="7">
        <v>46050</v>
      </c>
      <c r="H1060" t="s">
        <v>1000</v>
      </c>
      <c r="I1060" s="7">
        <f>VALUE(LEFT(H1060,FIND("/",H1060)-1)) + VALUE(MID(H1060,FIND("/",H1060)+1,LEN(H1060)))</f>
        <v>9003740</v>
      </c>
      <c r="J1060" s="1">
        <v>578842</v>
      </c>
      <c r="K1060" s="1">
        <f>G1060*I1060/(10^8)</f>
        <v>4146.2222700000002</v>
      </c>
      <c r="L1060">
        <v>771</v>
      </c>
      <c r="M1060">
        <v>809</v>
      </c>
      <c r="N1060" s="1">
        <v>1073</v>
      </c>
      <c r="O1060" s="1">
        <v>1591</v>
      </c>
      <c r="P1060" s="1">
        <v>2228</v>
      </c>
      <c r="Q1060" s="1">
        <v>2818</v>
      </c>
      <c r="R1060" s="1">
        <v>3437</v>
      </c>
      <c r="S1060" s="1">
        <v>3968</v>
      </c>
      <c r="T1060">
        <v>103</v>
      </c>
      <c r="U1060">
        <v>99</v>
      </c>
      <c r="V1060">
        <v>113</v>
      </c>
      <c r="W1060">
        <v>163</v>
      </c>
      <c r="X1060">
        <v>270</v>
      </c>
      <c r="Y1060">
        <v>356</v>
      </c>
      <c r="Z1060">
        <v>444</v>
      </c>
      <c r="AA1060">
        <v>512</v>
      </c>
      <c r="AB1060">
        <v>92</v>
      </c>
      <c r="AC1060">
        <v>80</v>
      </c>
      <c r="AD1060">
        <v>92</v>
      </c>
      <c r="AE1060">
        <v>145</v>
      </c>
      <c r="AF1060">
        <v>250</v>
      </c>
      <c r="AG1060">
        <v>305</v>
      </c>
      <c r="AH1060">
        <v>371</v>
      </c>
      <c r="AI1060">
        <v>440</v>
      </c>
      <c r="AJ1060">
        <v>602</v>
      </c>
      <c r="AK1060">
        <v>718</v>
      </c>
      <c r="AL1060" s="1">
        <v>1063</v>
      </c>
      <c r="AM1060" s="1">
        <v>1544</v>
      </c>
      <c r="AN1060" s="1">
        <v>2155</v>
      </c>
      <c r="AO1060" s="1">
        <v>2511</v>
      </c>
      <c r="AP1060" s="1">
        <v>2939</v>
      </c>
      <c r="AQ1060" s="1">
        <v>3400</v>
      </c>
      <c r="AR1060">
        <v>154</v>
      </c>
      <c r="AS1060">
        <v>195</v>
      </c>
      <c r="AT1060">
        <v>272</v>
      </c>
      <c r="AU1060">
        <v>625</v>
      </c>
      <c r="AV1060">
        <v>995</v>
      </c>
      <c r="AW1060" s="1">
        <v>1070</v>
      </c>
      <c r="AX1060" s="1">
        <v>1148</v>
      </c>
      <c r="AY1060" s="1">
        <v>1189</v>
      </c>
      <c r="AZ1060">
        <v>448</v>
      </c>
      <c r="BA1060">
        <v>523</v>
      </c>
      <c r="BB1060">
        <v>791</v>
      </c>
      <c r="BC1060">
        <v>919</v>
      </c>
      <c r="BD1060" s="1">
        <v>1160</v>
      </c>
      <c r="BE1060" s="1">
        <v>1442</v>
      </c>
      <c r="BF1060" s="1">
        <v>1792</v>
      </c>
      <c r="BG1060" s="1">
        <v>2210</v>
      </c>
      <c r="BH1060">
        <v>446</v>
      </c>
      <c r="BI1060">
        <v>519</v>
      </c>
      <c r="BJ1060">
        <v>789</v>
      </c>
      <c r="BK1060">
        <v>918</v>
      </c>
      <c r="BL1060" s="1">
        <v>1156</v>
      </c>
      <c r="BM1060" s="1">
        <v>1441</v>
      </c>
      <c r="BN1060" s="1">
        <v>1787</v>
      </c>
      <c r="BO1060" s="1">
        <v>2215</v>
      </c>
      <c r="BP1060">
        <v>38</v>
      </c>
      <c r="BQ1060">
        <v>38</v>
      </c>
      <c r="BR1060">
        <v>45</v>
      </c>
      <c r="BS1060">
        <v>45</v>
      </c>
      <c r="BT1060">
        <v>45</v>
      </c>
      <c r="BU1060">
        <v>46</v>
      </c>
      <c r="BV1060">
        <v>46</v>
      </c>
      <c r="BW1060">
        <v>46</v>
      </c>
      <c r="BX1060">
        <v>15.8</v>
      </c>
      <c r="BY1060">
        <v>12.05</v>
      </c>
      <c r="BZ1060">
        <v>10.28</v>
      </c>
      <c r="CA1060">
        <v>11.13</v>
      </c>
      <c r="CB1060">
        <v>13.52</v>
      </c>
      <c r="CC1060">
        <v>13.06</v>
      </c>
      <c r="CD1060">
        <v>13.61</v>
      </c>
      <c r="CE1060">
        <v>13.87</v>
      </c>
      <c r="CF1060">
        <v>22.73</v>
      </c>
      <c r="CG1060">
        <v>16.8</v>
      </c>
      <c r="CH1060">
        <v>14.51</v>
      </c>
      <c r="CI1060">
        <v>17.23</v>
      </c>
      <c r="CJ1060">
        <v>24.25</v>
      </c>
      <c r="CK1060">
        <v>23.41</v>
      </c>
      <c r="CL1060">
        <v>23.23</v>
      </c>
      <c r="CM1060">
        <v>22.06</v>
      </c>
      <c r="CN1060" s="1">
        <v>1205</v>
      </c>
      <c r="CO1060" s="1">
        <v>1061</v>
      </c>
      <c r="CP1060" s="1">
        <v>1178</v>
      </c>
      <c r="CQ1060" s="1">
        <v>1634</v>
      </c>
      <c r="CR1060" s="1">
        <v>2793</v>
      </c>
      <c r="CS1060" s="1">
        <v>3376</v>
      </c>
      <c r="CT1060" s="1">
        <v>4164</v>
      </c>
      <c r="CU1060" s="1">
        <v>4904</v>
      </c>
      <c r="CV1060" s="3"/>
      <c r="CW1060" s="3"/>
      <c r="CX1060">
        <v>13.45</v>
      </c>
      <c r="CY1060">
        <v>12.3</v>
      </c>
      <c r="CZ1060">
        <v>13.95</v>
      </c>
      <c r="DA1060">
        <v>13.64</v>
      </c>
      <c r="DB1060">
        <v>11.06</v>
      </c>
      <c r="DC1060">
        <v>9.39</v>
      </c>
      <c r="DD1060" s="3"/>
      <c r="DE1060" s="3"/>
      <c r="DF1060">
        <v>1.81</v>
      </c>
      <c r="DG1060">
        <v>1.97</v>
      </c>
      <c r="DH1060">
        <v>3.03</v>
      </c>
      <c r="DI1060">
        <v>2.88</v>
      </c>
      <c r="DJ1060">
        <v>2.3199999999999998</v>
      </c>
      <c r="DK1060">
        <v>1.87</v>
      </c>
      <c r="DL1060" s="6">
        <f>(CM1060*3+CL1060*2+CK1060)/6</f>
        <v>22.674999999999997</v>
      </c>
      <c r="DM1060">
        <f>BH1060+(BH1060*(CG1060-8.25)/8.25)</f>
        <v>908.21818181818185</v>
      </c>
      <c r="DN1060">
        <f>BI1060+(BI1060*(CH1060-8.25)/8.25)</f>
        <v>912.81090909090904</v>
      </c>
      <c r="DO1060">
        <f>BJ1060+(BJ1060*(CI1060-8.25)/8.25)</f>
        <v>1647.8145454545456</v>
      </c>
      <c r="DP1060">
        <f>BK1060+(BK1060*(CJ1060-8.25)/8.25)</f>
        <v>2698.363636363636</v>
      </c>
      <c r="DQ1060">
        <f>BL1060+(BL1060*(CK1060-8.25)/8.25)</f>
        <v>3280.2375757575755</v>
      </c>
      <c r="DR1060">
        <f>BM1060+(BM1060*(CL1060-8.25)/8.25)</f>
        <v>4057.5066666666667</v>
      </c>
      <c r="DS1060">
        <f>BN1060+(BN1060*(CM1060-8.25)/8.25)</f>
        <v>4778.3296969696967</v>
      </c>
      <c r="DT1060" s="8">
        <f>DM1060*10^8/$I1060</f>
        <v>10087.121371987439</v>
      </c>
      <c r="DU1060" s="8">
        <f>DN1060*10^8/$I1060</f>
        <v>10138.130477900395</v>
      </c>
      <c r="DV1060" s="8">
        <f>DO1060*10^8/$I1060</f>
        <v>18301.445237807238</v>
      </c>
      <c r="DW1060" s="8">
        <f>DP1060*10^8/$I1060</f>
        <v>29969.364246009281</v>
      </c>
      <c r="DX1060" s="8">
        <f>DQ1060*10^8/$I1060</f>
        <v>36431.944678073509</v>
      </c>
      <c r="DY1060" s="8">
        <f>DR1060*10^8/$I1060</f>
        <v>45064.680529054225</v>
      </c>
      <c r="DZ1060" s="8">
        <f>DS1060*10^8/$I1060</f>
        <v>53070.498448085978</v>
      </c>
      <c r="EA1060" s="8">
        <f>DT1060*10^8/$I1060</f>
        <v>112032.57059830069</v>
      </c>
      <c r="EB1060" s="8">
        <f>DZ1060*0.8</f>
        <v>42456.398758468786</v>
      </c>
      <c r="EC1060" s="10">
        <f>G1060-E1060</f>
        <v>8650</v>
      </c>
      <c r="ED1060" s="4">
        <f>EC1060/E1060*100</f>
        <v>23.128342245989305</v>
      </c>
      <c r="EE1060" s="4">
        <f>DY1060-G1060</f>
        <v>-985.31947094577481</v>
      </c>
      <c r="EF1060" s="12">
        <f>EE1060/G1060</f>
        <v>-2.1396731182318673E-2</v>
      </c>
      <c r="EG1060" s="4">
        <f>G1060-F1060</f>
        <v>-1500</v>
      </c>
    </row>
    <row r="1061" spans="1:137" x14ac:dyDescent="0.3">
      <c r="A1061">
        <v>1060</v>
      </c>
      <c r="B1061" t="s">
        <v>7886</v>
      </c>
      <c r="C1061" t="s">
        <v>3339</v>
      </c>
      <c r="D1061" t="str">
        <f>VLOOKUP(C1061,Sheet1!$A$2:$B$3197,2,FALSE)</f>
        <v>생물공학</v>
      </c>
      <c r="E1061">
        <v>93100</v>
      </c>
      <c r="F1061">
        <v>119000</v>
      </c>
      <c r="G1061" s="7">
        <v>100300</v>
      </c>
      <c r="H1061" t="s">
        <v>1001</v>
      </c>
      <c r="I1061" s="7">
        <f>VALUE(LEFT(H1061,FIND("/",H1061)-1)) + VALUE(MID(H1061,FIND("/",H1061)+1,LEN(H1061)))</f>
        <v>17143228</v>
      </c>
      <c r="J1061" s="1">
        <v>20000</v>
      </c>
      <c r="K1061" s="1">
        <f>G1061*I1061/(10^8)</f>
        <v>17194.657684000002</v>
      </c>
      <c r="L1061">
        <v>13</v>
      </c>
      <c r="M1061">
        <v>28</v>
      </c>
      <c r="N1061">
        <v>45</v>
      </c>
      <c r="O1061">
        <v>21</v>
      </c>
      <c r="P1061">
        <v>8</v>
      </c>
      <c r="Q1061" s="3"/>
      <c r="R1061" s="3"/>
      <c r="S1061" s="3"/>
      <c r="T1061">
        <v>-35</v>
      </c>
      <c r="U1061">
        <v>-35</v>
      </c>
      <c r="V1061">
        <v>-41</v>
      </c>
      <c r="W1061">
        <v>-146</v>
      </c>
      <c r="X1061">
        <v>-176</v>
      </c>
      <c r="Y1061" s="3"/>
      <c r="Z1061" s="3"/>
      <c r="AA1061" s="3"/>
      <c r="AB1061">
        <v>-34</v>
      </c>
      <c r="AC1061">
        <v>-35</v>
      </c>
      <c r="AD1061">
        <v>-67</v>
      </c>
      <c r="AE1061">
        <v>-196</v>
      </c>
      <c r="AF1061">
        <v>-172</v>
      </c>
      <c r="AG1061" s="3"/>
      <c r="AH1061" s="3"/>
      <c r="AI1061" s="3"/>
      <c r="AJ1061">
        <v>22</v>
      </c>
      <c r="AK1061">
        <v>84</v>
      </c>
      <c r="AL1061">
        <v>400</v>
      </c>
      <c r="AM1061">
        <v>309</v>
      </c>
      <c r="AN1061">
        <v>605</v>
      </c>
      <c r="AO1061" s="3"/>
      <c r="AP1061" s="3"/>
      <c r="AQ1061" s="3"/>
      <c r="AR1061">
        <v>5</v>
      </c>
      <c r="AS1061">
        <v>28</v>
      </c>
      <c r="AT1061">
        <v>42</v>
      </c>
      <c r="AU1061">
        <v>36</v>
      </c>
      <c r="AV1061">
        <v>221</v>
      </c>
      <c r="AW1061" s="3"/>
      <c r="AX1061" s="3"/>
      <c r="AY1061" s="3"/>
      <c r="AZ1061">
        <v>17</v>
      </c>
      <c r="BA1061">
        <v>56</v>
      </c>
      <c r="BB1061">
        <v>358</v>
      </c>
      <c r="BC1061">
        <v>273</v>
      </c>
      <c r="BD1061">
        <v>384</v>
      </c>
      <c r="BE1061" s="3"/>
      <c r="BF1061" s="3"/>
      <c r="BG1061" s="3"/>
      <c r="BH1061">
        <v>17</v>
      </c>
      <c r="BI1061">
        <v>56</v>
      </c>
      <c r="BJ1061">
        <v>358</v>
      </c>
      <c r="BK1061">
        <v>273</v>
      </c>
      <c r="BL1061">
        <v>384</v>
      </c>
      <c r="BM1061" s="3"/>
      <c r="BN1061" s="3"/>
      <c r="BO1061" s="3"/>
      <c r="BP1061">
        <v>26</v>
      </c>
      <c r="BQ1061">
        <v>30</v>
      </c>
      <c r="BR1061">
        <v>38</v>
      </c>
      <c r="BS1061">
        <v>39</v>
      </c>
      <c r="BT1061">
        <v>42</v>
      </c>
      <c r="BU1061" s="3"/>
      <c r="BV1061" s="3"/>
      <c r="BW1061" s="3"/>
      <c r="BX1061">
        <v>-109.48</v>
      </c>
      <c r="BY1061" t="s">
        <v>0</v>
      </c>
      <c r="BZ1061">
        <v>-27.66</v>
      </c>
      <c r="CA1061">
        <v>-55.47</v>
      </c>
      <c r="CB1061">
        <v>-37.75</v>
      </c>
      <c r="CC1061" s="3"/>
      <c r="CD1061" s="3"/>
      <c r="CE1061" s="3"/>
      <c r="CF1061">
        <v>-127.51</v>
      </c>
      <c r="CG1061" t="s">
        <v>0</v>
      </c>
      <c r="CH1061">
        <v>-32.33</v>
      </c>
      <c r="CI1061">
        <v>-62.27</v>
      </c>
      <c r="CJ1061">
        <v>-52.53</v>
      </c>
      <c r="CK1061" s="3"/>
      <c r="CL1061" s="3"/>
      <c r="CM1061" s="3"/>
      <c r="CN1061">
        <v>-325</v>
      </c>
      <c r="CO1061">
        <v>-300</v>
      </c>
      <c r="CP1061">
        <v>-518</v>
      </c>
      <c r="CQ1061" s="1">
        <v>-1265</v>
      </c>
      <c r="CR1061" s="1">
        <v>-1060</v>
      </c>
      <c r="CS1061" s="3"/>
      <c r="CT1061" s="3"/>
      <c r="CU1061" s="3"/>
      <c r="CV1061" s="3"/>
      <c r="CW1061" s="3"/>
      <c r="CX1061" t="s">
        <v>2</v>
      </c>
      <c r="CY1061" t="s">
        <v>2</v>
      </c>
      <c r="CZ1061" t="s">
        <v>2</v>
      </c>
      <c r="DA1061" s="3"/>
      <c r="DB1061" s="3"/>
      <c r="DC1061" s="3"/>
      <c r="DD1061" s="3"/>
      <c r="DE1061" s="3"/>
      <c r="DF1061">
        <v>4.76</v>
      </c>
      <c r="DG1061">
        <v>16.52</v>
      </c>
      <c r="DH1061">
        <v>41.25</v>
      </c>
      <c r="DI1061" s="3"/>
      <c r="DJ1061" s="3"/>
      <c r="DK1061" s="3"/>
      <c r="DL1061" s="6">
        <f>(CM1061*3+CL1061*2+CK1061)/6</f>
        <v>0</v>
      </c>
      <c r="DM1061" t="e">
        <f>BH1061+(BH1061*(CG1061-8.25)/8.25)</f>
        <v>#VALUE!</v>
      </c>
      <c r="DN1061">
        <f>BI1061+(BI1061*(CH1061-8.25)/8.25)</f>
        <v>-219.4521212121212</v>
      </c>
      <c r="DO1061">
        <f>BJ1061+(BJ1061*(CI1061-8.25)/8.25)</f>
        <v>-2702.1406060606064</v>
      </c>
      <c r="DP1061">
        <f>BK1061+(BK1061*(CJ1061-8.25)/8.25)</f>
        <v>-1738.2654545454543</v>
      </c>
      <c r="DQ1061">
        <f>BL1061+(BL1061*(CK1061-8.25)/8.25)</f>
        <v>0</v>
      </c>
      <c r="DR1061">
        <f>BM1061+(BM1061*(CL1061-8.25)/8.25)</f>
        <v>0</v>
      </c>
      <c r="DS1061">
        <f>BN1061+(BN1061*(CM1061-8.25)/8.25)</f>
        <v>0</v>
      </c>
      <c r="DT1061" s="8" t="e">
        <f>DM1061*10^8/$I1061</f>
        <v>#VALUE!</v>
      </c>
      <c r="DU1061" s="8">
        <f>DN1061*10^8/$I1061</f>
        <v>-1280.1096806979479</v>
      </c>
      <c r="DV1061" s="8">
        <f>DO1061*10^8/$I1061</f>
        <v>-15762.145880930981</v>
      </c>
      <c r="DW1061" s="8">
        <f>DP1061*10^8/$I1061</f>
        <v>-10139.662463483857</v>
      </c>
      <c r="DX1061" s="8">
        <f>DQ1061*10^8/$I1061</f>
        <v>0</v>
      </c>
      <c r="DY1061" s="8">
        <f>DR1061*10^8/$I1061</f>
        <v>0</v>
      </c>
      <c r="DZ1061" s="8">
        <f>DS1061*10^8/$I1061</f>
        <v>0</v>
      </c>
      <c r="EA1061" s="8" t="e">
        <f>DT1061*10^8/$I1061</f>
        <v>#VALUE!</v>
      </c>
      <c r="EB1061" s="8">
        <f>DZ1061*0.8</f>
        <v>0</v>
      </c>
      <c r="EC1061" s="10">
        <f>G1061-E1061</f>
        <v>7200</v>
      </c>
      <c r="ED1061" s="4">
        <f>EC1061/E1061*100</f>
        <v>7.7336197636949517</v>
      </c>
      <c r="EE1061" s="4">
        <f>DY1061-G1061</f>
        <v>-100300</v>
      </c>
      <c r="EF1061" s="12">
        <f>EE1061/G1061</f>
        <v>-1</v>
      </c>
      <c r="EG1061" s="4">
        <f>G1061-F1061</f>
        <v>-18700</v>
      </c>
    </row>
    <row r="1062" spans="1:137" x14ac:dyDescent="0.3">
      <c r="A1062">
        <v>1061</v>
      </c>
      <c r="B1062" t="s">
        <v>7753</v>
      </c>
      <c r="C1062" t="s">
        <v>3340</v>
      </c>
      <c r="D1062" t="str">
        <f>VLOOKUP(C1062,Sheet1!$A$2:$B$3197,2,FALSE)</f>
        <v>전기제품</v>
      </c>
      <c r="E1062">
        <v>38950</v>
      </c>
      <c r="F1062">
        <v>34400</v>
      </c>
      <c r="G1062" s="7">
        <v>33250</v>
      </c>
      <c r="H1062" t="s">
        <v>1002</v>
      </c>
      <c r="I1062" s="7">
        <f>VALUE(LEFT(H1062,FIND("/",H1062)-1)) + VALUE(MID(H1062,FIND("/",H1062)+1,LEN(H1062)))</f>
        <v>7416850</v>
      </c>
      <c r="J1062" s="1">
        <v>33763</v>
      </c>
      <c r="K1062" s="1">
        <f>G1062*I1062/(10^8)</f>
        <v>2466.102625</v>
      </c>
      <c r="L1062">
        <v>56</v>
      </c>
      <c r="M1062">
        <v>132</v>
      </c>
      <c r="N1062">
        <v>206</v>
      </c>
      <c r="O1062">
        <v>239</v>
      </c>
      <c r="P1062">
        <v>158</v>
      </c>
      <c r="Q1062" s="3"/>
      <c r="R1062" s="3"/>
      <c r="S1062" s="3"/>
      <c r="T1062">
        <v>14</v>
      </c>
      <c r="U1062">
        <v>46</v>
      </c>
      <c r="V1062">
        <v>42</v>
      </c>
      <c r="W1062">
        <v>47</v>
      </c>
      <c r="X1062">
        <v>-12</v>
      </c>
      <c r="Y1062" s="3"/>
      <c r="Z1062" s="3"/>
      <c r="AA1062" s="3"/>
      <c r="AB1062">
        <v>12</v>
      </c>
      <c r="AC1062">
        <v>38</v>
      </c>
      <c r="AD1062">
        <v>34</v>
      </c>
      <c r="AE1062">
        <v>38</v>
      </c>
      <c r="AF1062">
        <v>-12</v>
      </c>
      <c r="AG1062" s="3"/>
      <c r="AH1062" s="3"/>
      <c r="AI1062" s="3"/>
      <c r="AJ1062">
        <v>43</v>
      </c>
      <c r="AK1062">
        <v>114</v>
      </c>
      <c r="AL1062">
        <v>371</v>
      </c>
      <c r="AM1062">
        <v>622</v>
      </c>
      <c r="AN1062">
        <v>647</v>
      </c>
      <c r="AO1062" s="3"/>
      <c r="AP1062" s="3"/>
      <c r="AQ1062" s="3"/>
      <c r="AR1062">
        <v>18</v>
      </c>
      <c r="AS1062">
        <v>42</v>
      </c>
      <c r="AT1062">
        <v>74</v>
      </c>
      <c r="AU1062">
        <v>271</v>
      </c>
      <c r="AV1062">
        <v>210</v>
      </c>
      <c r="AW1062" s="3"/>
      <c r="AX1062" s="3"/>
      <c r="AY1062" s="3"/>
      <c r="AZ1062">
        <v>25</v>
      </c>
      <c r="BA1062">
        <v>72</v>
      </c>
      <c r="BB1062">
        <v>297</v>
      </c>
      <c r="BC1062">
        <v>352</v>
      </c>
      <c r="BD1062">
        <v>436</v>
      </c>
      <c r="BE1062" s="3"/>
      <c r="BF1062" s="3"/>
      <c r="BG1062" s="3"/>
      <c r="BH1062">
        <v>25</v>
      </c>
      <c r="BI1062">
        <v>72</v>
      </c>
      <c r="BJ1062">
        <v>297</v>
      </c>
      <c r="BK1062">
        <v>352</v>
      </c>
      <c r="BL1062">
        <v>436</v>
      </c>
      <c r="BM1062" s="3"/>
      <c r="BN1062" s="3"/>
      <c r="BO1062" s="3"/>
      <c r="BP1062">
        <v>3</v>
      </c>
      <c r="BQ1062">
        <v>3</v>
      </c>
      <c r="BR1062">
        <v>16</v>
      </c>
      <c r="BS1062">
        <v>32</v>
      </c>
      <c r="BT1062">
        <v>36</v>
      </c>
      <c r="BU1062" s="3"/>
      <c r="BV1062" s="3"/>
      <c r="BW1062" s="3"/>
      <c r="BX1062" s="3"/>
      <c r="BY1062">
        <v>48</v>
      </c>
      <c r="BZ1062">
        <v>14.05</v>
      </c>
      <c r="CA1062">
        <v>7.7</v>
      </c>
      <c r="CB1062">
        <v>-1.83</v>
      </c>
      <c r="CC1062" s="3"/>
      <c r="CD1062" s="3"/>
      <c r="CE1062" s="3"/>
      <c r="CF1062" s="3"/>
      <c r="CG1062">
        <v>77.709999999999994</v>
      </c>
      <c r="CH1062">
        <v>18.440000000000001</v>
      </c>
      <c r="CI1062">
        <v>11.79</v>
      </c>
      <c r="CJ1062">
        <v>-2.95</v>
      </c>
      <c r="CK1062" s="3"/>
      <c r="CL1062" s="3"/>
      <c r="CM1062" s="3"/>
      <c r="CN1062">
        <v>248</v>
      </c>
      <c r="CO1062">
        <v>756</v>
      </c>
      <c r="CP1062">
        <v>628</v>
      </c>
      <c r="CQ1062">
        <v>593</v>
      </c>
      <c r="CR1062">
        <v>-164</v>
      </c>
      <c r="CS1062" s="3"/>
      <c r="CT1062" s="3"/>
      <c r="CU1062" s="3"/>
      <c r="CV1062" s="3"/>
      <c r="CW1062" s="3"/>
      <c r="CX1062">
        <v>56.6</v>
      </c>
      <c r="CY1062">
        <v>37.880000000000003</v>
      </c>
      <c r="CZ1062" t="s">
        <v>2</v>
      </c>
      <c r="DA1062" s="3"/>
      <c r="DB1062" s="3"/>
      <c r="DC1062" s="3"/>
      <c r="DD1062" s="3"/>
      <c r="DE1062" s="3"/>
      <c r="DF1062">
        <v>7.73</v>
      </c>
      <c r="DG1062">
        <v>3.96</v>
      </c>
      <c r="DH1062">
        <v>5.19</v>
      </c>
      <c r="DI1062" s="3"/>
      <c r="DJ1062" s="3"/>
      <c r="DK1062" s="3"/>
      <c r="DL1062" s="6">
        <f>(CM1062*3+CL1062*2+CK1062)/6</f>
        <v>0</v>
      </c>
      <c r="DM1062">
        <f>BH1062+(BH1062*(CG1062-8.25)/8.25)</f>
        <v>235.48484848484847</v>
      </c>
      <c r="DN1062">
        <f>BI1062+(BI1062*(CH1062-8.25)/8.25)</f>
        <v>160.9309090909091</v>
      </c>
      <c r="DO1062">
        <f>BJ1062+(BJ1062*(CI1062-8.25)/8.25)</f>
        <v>424.43999999999994</v>
      </c>
      <c r="DP1062">
        <f>BK1062+(BK1062*(CJ1062-8.25)/8.25)</f>
        <v>-125.86666666666662</v>
      </c>
      <c r="DQ1062">
        <f>BL1062+(BL1062*(CK1062-8.25)/8.25)</f>
        <v>0</v>
      </c>
      <c r="DR1062">
        <f>BM1062+(BM1062*(CL1062-8.25)/8.25)</f>
        <v>0</v>
      </c>
      <c r="DS1062">
        <f>BN1062+(BN1062*(CM1062-8.25)/8.25)</f>
        <v>0</v>
      </c>
      <c r="DT1062" s="8">
        <f>DM1062*10^8/$I1062</f>
        <v>3174.9981256847377</v>
      </c>
      <c r="DU1062" s="8">
        <f>DN1062*10^8/$I1062</f>
        <v>2169.8013184965193</v>
      </c>
      <c r="DV1062" s="8">
        <f>DO1062*10^8/$I1062</f>
        <v>5722.6450582120433</v>
      </c>
      <c r="DW1062" s="8">
        <f>DP1062*10^8/$I1062</f>
        <v>-1697.0367024635341</v>
      </c>
      <c r="DX1062" s="8">
        <f>DQ1062*10^8/$I1062</f>
        <v>0</v>
      </c>
      <c r="DY1062" s="8">
        <f>DR1062*10^8/$I1062</f>
        <v>0</v>
      </c>
      <c r="DZ1062" s="8">
        <f>DS1062*10^8/$I1062</f>
        <v>0</v>
      </c>
      <c r="EA1062" s="8">
        <f>DT1062*10^8/$I1062</f>
        <v>42807.905319438003</v>
      </c>
      <c r="EB1062" s="8">
        <f>DZ1062*0.8</f>
        <v>0</v>
      </c>
      <c r="EC1062" s="10">
        <f>G1062-E1062</f>
        <v>-5700</v>
      </c>
      <c r="ED1062" s="4">
        <f>EC1062/E1062*100</f>
        <v>-14.634146341463413</v>
      </c>
      <c r="EE1062" s="4">
        <f>DY1062-G1062</f>
        <v>-33250</v>
      </c>
      <c r="EF1062" s="12">
        <f>EE1062/G1062</f>
        <v>-1</v>
      </c>
      <c r="EG1062" s="4">
        <f>G1062-F1062</f>
        <v>-1150</v>
      </c>
    </row>
    <row r="1063" spans="1:137" x14ac:dyDescent="0.3">
      <c r="A1063">
        <v>1062</v>
      </c>
      <c r="B1063" t="s">
        <v>7798</v>
      </c>
      <c r="C1063" t="s">
        <v>3341</v>
      </c>
      <c r="D1063" t="str">
        <f>VLOOKUP(C1063,Sheet1!$A$2:$B$3197,2,FALSE)</f>
        <v>핸드셋</v>
      </c>
      <c r="E1063">
        <v>40150</v>
      </c>
      <c r="F1063">
        <v>41450</v>
      </c>
      <c r="G1063" s="7">
        <v>40900</v>
      </c>
      <c r="H1063" t="s">
        <v>1003</v>
      </c>
      <c r="I1063" s="7">
        <f>VALUE(LEFT(H1063,FIND("/",H1063)-1)) + VALUE(MID(H1063,FIND("/",H1063)+1,LEN(H1063)))</f>
        <v>10081744</v>
      </c>
      <c r="J1063">
        <v>0</v>
      </c>
      <c r="K1063" s="1">
        <f>G1063*I1063/(10^8)</f>
        <v>4123.4332960000002</v>
      </c>
      <c r="L1063">
        <v>135</v>
      </c>
      <c r="M1063">
        <v>213</v>
      </c>
      <c r="N1063">
        <v>259</v>
      </c>
      <c r="O1063">
        <v>261</v>
      </c>
      <c r="P1063">
        <v>679</v>
      </c>
      <c r="Q1063" s="1">
        <v>1312</v>
      </c>
      <c r="R1063" s="1">
        <v>1777</v>
      </c>
      <c r="S1063" s="1">
        <v>2045</v>
      </c>
      <c r="T1063">
        <v>46</v>
      </c>
      <c r="U1063">
        <v>55</v>
      </c>
      <c r="V1063">
        <v>67</v>
      </c>
      <c r="W1063">
        <v>55</v>
      </c>
      <c r="X1063">
        <v>293</v>
      </c>
      <c r="Y1063">
        <v>476</v>
      </c>
      <c r="Z1063">
        <v>550</v>
      </c>
      <c r="AA1063">
        <v>624</v>
      </c>
      <c r="AB1063">
        <v>45</v>
      </c>
      <c r="AC1063">
        <v>40</v>
      </c>
      <c r="AD1063">
        <v>69</v>
      </c>
      <c r="AE1063">
        <v>55</v>
      </c>
      <c r="AF1063">
        <v>271</v>
      </c>
      <c r="AG1063">
        <v>390</v>
      </c>
      <c r="AH1063">
        <v>447</v>
      </c>
      <c r="AI1063">
        <v>500</v>
      </c>
      <c r="AJ1063">
        <v>101</v>
      </c>
      <c r="AK1063">
        <v>184</v>
      </c>
      <c r="AL1063">
        <v>332</v>
      </c>
      <c r="AM1063">
        <v>400</v>
      </c>
      <c r="AN1063" s="1">
        <v>1033</v>
      </c>
      <c r="AO1063" s="1">
        <v>1435</v>
      </c>
      <c r="AP1063" s="1">
        <v>1862</v>
      </c>
      <c r="AQ1063" s="1">
        <v>2310</v>
      </c>
      <c r="AR1063">
        <v>10</v>
      </c>
      <c r="AS1063">
        <v>26</v>
      </c>
      <c r="AT1063">
        <v>21</v>
      </c>
      <c r="AU1063">
        <v>66</v>
      </c>
      <c r="AV1063">
        <v>189</v>
      </c>
      <c r="AW1063">
        <v>173</v>
      </c>
      <c r="AX1063">
        <v>201</v>
      </c>
      <c r="AY1063">
        <v>201</v>
      </c>
      <c r="AZ1063">
        <v>92</v>
      </c>
      <c r="BA1063">
        <v>159</v>
      </c>
      <c r="BB1063">
        <v>311</v>
      </c>
      <c r="BC1063">
        <v>334</v>
      </c>
      <c r="BD1063">
        <v>844</v>
      </c>
      <c r="BE1063" s="1">
        <v>1262</v>
      </c>
      <c r="BF1063" s="1">
        <v>1661</v>
      </c>
      <c r="BG1063" s="1">
        <v>2109</v>
      </c>
      <c r="BH1063">
        <v>92</v>
      </c>
      <c r="BI1063">
        <v>159</v>
      </c>
      <c r="BJ1063">
        <v>311</v>
      </c>
      <c r="BK1063">
        <v>285</v>
      </c>
      <c r="BL1063">
        <v>712</v>
      </c>
      <c r="BM1063" s="3"/>
      <c r="BN1063" s="3"/>
      <c r="BO1063" s="3"/>
      <c r="BP1063">
        <v>10</v>
      </c>
      <c r="BQ1063">
        <v>10</v>
      </c>
      <c r="BR1063">
        <v>23</v>
      </c>
      <c r="BS1063">
        <v>25</v>
      </c>
      <c r="BT1063">
        <v>25</v>
      </c>
      <c r="BU1063">
        <v>50</v>
      </c>
      <c r="BV1063">
        <v>50</v>
      </c>
      <c r="BW1063">
        <v>50</v>
      </c>
      <c r="BX1063" s="3"/>
      <c r="BY1063">
        <v>27.82</v>
      </c>
      <c r="BZ1063">
        <v>26.57</v>
      </c>
      <c r="CA1063">
        <v>15.01</v>
      </c>
      <c r="CB1063">
        <v>37.869999999999997</v>
      </c>
      <c r="CC1063">
        <v>31.61</v>
      </c>
      <c r="CD1063">
        <v>27.12</v>
      </c>
      <c r="CE1063">
        <v>23.97</v>
      </c>
      <c r="CF1063" s="3"/>
      <c r="CG1063">
        <v>31.73</v>
      </c>
      <c r="CH1063">
        <v>29.21</v>
      </c>
      <c r="CI1063">
        <v>16.420000000000002</v>
      </c>
      <c r="CJ1063">
        <v>44.1</v>
      </c>
      <c r="CK1063">
        <v>51.57</v>
      </c>
      <c r="CL1063" s="3"/>
      <c r="CM1063" s="3"/>
      <c r="CN1063">
        <v>786</v>
      </c>
      <c r="CO1063">
        <v>551</v>
      </c>
      <c r="CP1063">
        <v>873</v>
      </c>
      <c r="CQ1063">
        <v>512</v>
      </c>
      <c r="CR1063" s="1">
        <v>2189</v>
      </c>
      <c r="CS1063" s="1">
        <v>3642</v>
      </c>
      <c r="CT1063" s="1">
        <v>4176</v>
      </c>
      <c r="CU1063" s="1">
        <v>4672</v>
      </c>
      <c r="CV1063" s="3"/>
      <c r="CW1063" s="3"/>
      <c r="CX1063">
        <v>14.98</v>
      </c>
      <c r="CY1063">
        <v>18.899999999999999</v>
      </c>
      <c r="CZ1063">
        <v>19.27</v>
      </c>
      <c r="DA1063">
        <v>11.23</v>
      </c>
      <c r="DB1063">
        <v>9.7899999999999991</v>
      </c>
      <c r="DC1063">
        <v>8.75</v>
      </c>
      <c r="DD1063" s="3"/>
      <c r="DE1063" s="3"/>
      <c r="DF1063">
        <v>3.89</v>
      </c>
      <c r="DG1063">
        <v>2.33</v>
      </c>
      <c r="DH1063">
        <v>5.74</v>
      </c>
      <c r="DI1063" s="3"/>
      <c r="DJ1063" s="3"/>
      <c r="DK1063" s="3"/>
      <c r="DL1063" s="6">
        <f>(CM1063*3+CL1063*2+CK1063)/6</f>
        <v>8.5950000000000006</v>
      </c>
      <c r="DM1063">
        <f>BH1063+(BH1063*(CG1063-8.25)/8.25)</f>
        <v>353.83757575757573</v>
      </c>
      <c r="DN1063">
        <f>BI1063+(BI1063*(CH1063-8.25)/8.25)</f>
        <v>562.95636363636368</v>
      </c>
      <c r="DO1063">
        <f>BJ1063+(BJ1063*(CI1063-8.25)/8.25)</f>
        <v>618.98424242424244</v>
      </c>
      <c r="DP1063">
        <f>BK1063+(BK1063*(CJ1063-8.25)/8.25)</f>
        <v>1523.4545454545455</v>
      </c>
      <c r="DQ1063">
        <f>BL1063+(BL1063*(CK1063-8.25)/8.25)</f>
        <v>4450.6472727272721</v>
      </c>
      <c r="DR1063">
        <f>BM1063+(BM1063*(CL1063-8.25)/8.25)</f>
        <v>0</v>
      </c>
      <c r="DS1063">
        <f>BN1063+(BN1063*(CM1063-8.25)/8.25)</f>
        <v>0</v>
      </c>
      <c r="DT1063" s="8">
        <f>DM1063*10^8/$I1063</f>
        <v>3509.6861788751603</v>
      </c>
      <c r="DU1063" s="8">
        <f>DN1063*10^8/$I1063</f>
        <v>5583.918453358503</v>
      </c>
      <c r="DV1063" s="8">
        <f>DO1063*10^8/$I1063</f>
        <v>6139.6544330449415</v>
      </c>
      <c r="DW1063" s="8">
        <f>DP1063*10^8/$I1063</f>
        <v>15111.021916987236</v>
      </c>
      <c r="DX1063" s="8">
        <f>DQ1063*10^8/$I1063</f>
        <v>44145.608862189642</v>
      </c>
      <c r="DY1063" s="8">
        <f>DR1063*10^8/$I1063</f>
        <v>0</v>
      </c>
      <c r="DZ1063" s="8">
        <f>DS1063*10^8/$I1063</f>
        <v>0</v>
      </c>
      <c r="EA1063" s="8">
        <f>DT1063*10^8/$I1063</f>
        <v>34812.292187494153</v>
      </c>
      <c r="EB1063" s="8">
        <f>DZ1063*0.8</f>
        <v>0</v>
      </c>
      <c r="EC1063" s="10">
        <f>G1063-E1063</f>
        <v>750</v>
      </c>
      <c r="ED1063" s="4">
        <f>EC1063/E1063*100</f>
        <v>1.8679950186799501</v>
      </c>
      <c r="EE1063" s="4">
        <f>DY1063-G1063</f>
        <v>-40900</v>
      </c>
      <c r="EF1063" s="12">
        <f>EE1063/G1063</f>
        <v>-1</v>
      </c>
      <c r="EG1063" s="4">
        <f>G1063-F1063</f>
        <v>-550</v>
      </c>
    </row>
    <row r="1064" spans="1:137" x14ac:dyDescent="0.3">
      <c r="A1064">
        <v>1063</v>
      </c>
      <c r="B1064" t="s">
        <v>7736</v>
      </c>
      <c r="C1064" t="s">
        <v>3342</v>
      </c>
      <c r="D1064" t="str">
        <f>VLOOKUP(C1064,Sheet1!$A$2:$B$3197,2,FALSE)</f>
        <v>건강관리장비와용품</v>
      </c>
      <c r="E1064">
        <v>30700</v>
      </c>
      <c r="F1064">
        <v>30750</v>
      </c>
      <c r="G1064" s="7">
        <v>31100</v>
      </c>
      <c r="H1064" t="s">
        <v>1004</v>
      </c>
      <c r="I1064" s="7">
        <f>VALUE(LEFT(H1064,FIND("/",H1064)-1)) + VALUE(MID(H1064,FIND("/",H1064)+1,LEN(H1064)))</f>
        <v>21877008</v>
      </c>
      <c r="J1064">
        <v>0</v>
      </c>
      <c r="K1064" s="1">
        <f>G1064*I1064/(10^8)</f>
        <v>6803.7494880000004</v>
      </c>
      <c r="L1064">
        <v>118</v>
      </c>
      <c r="M1064">
        <v>179</v>
      </c>
      <c r="N1064">
        <v>212</v>
      </c>
      <c r="O1064">
        <v>292</v>
      </c>
      <c r="P1064">
        <v>330</v>
      </c>
      <c r="Q1064">
        <v>424</v>
      </c>
      <c r="R1064" s="3"/>
      <c r="S1064" s="3"/>
      <c r="T1064">
        <v>21</v>
      </c>
      <c r="U1064">
        <v>49</v>
      </c>
      <c r="V1064">
        <v>55</v>
      </c>
      <c r="W1064">
        <v>90</v>
      </c>
      <c r="X1064">
        <v>73</v>
      </c>
      <c r="Y1064">
        <v>121</v>
      </c>
      <c r="Z1064" s="3"/>
      <c r="AA1064" s="3"/>
      <c r="AB1064">
        <v>20</v>
      </c>
      <c r="AC1064">
        <v>38</v>
      </c>
      <c r="AD1064">
        <v>51</v>
      </c>
      <c r="AE1064">
        <v>85</v>
      </c>
      <c r="AF1064">
        <v>121</v>
      </c>
      <c r="AG1064">
        <v>155</v>
      </c>
      <c r="AH1064" s="3"/>
      <c r="AI1064" s="3"/>
      <c r="AJ1064">
        <v>157</v>
      </c>
      <c r="AK1064">
        <v>205</v>
      </c>
      <c r="AL1064">
        <v>574</v>
      </c>
      <c r="AM1064">
        <v>662</v>
      </c>
      <c r="AN1064">
        <v>806</v>
      </c>
      <c r="AO1064" s="3"/>
      <c r="AP1064" s="3"/>
      <c r="AQ1064" s="3"/>
      <c r="AR1064">
        <v>56</v>
      </c>
      <c r="AS1064">
        <v>37</v>
      </c>
      <c r="AT1064">
        <v>46</v>
      </c>
      <c r="AU1064">
        <v>60</v>
      </c>
      <c r="AV1064">
        <v>193</v>
      </c>
      <c r="AW1064" s="3"/>
      <c r="AX1064" s="3"/>
      <c r="AY1064" s="3"/>
      <c r="AZ1064">
        <v>100</v>
      </c>
      <c r="BA1064">
        <v>168</v>
      </c>
      <c r="BB1064">
        <v>528</v>
      </c>
      <c r="BC1064">
        <v>603</v>
      </c>
      <c r="BD1064">
        <v>613</v>
      </c>
      <c r="BE1064" s="3"/>
      <c r="BF1064" s="3"/>
      <c r="BG1064" s="3"/>
      <c r="BH1064">
        <v>100</v>
      </c>
      <c r="BI1064">
        <v>168</v>
      </c>
      <c r="BJ1064">
        <v>525</v>
      </c>
      <c r="BK1064">
        <v>582</v>
      </c>
      <c r="BL1064">
        <v>578</v>
      </c>
      <c r="BM1064" s="3"/>
      <c r="BN1064" s="3"/>
      <c r="BO1064" s="3"/>
      <c r="BP1064">
        <v>13</v>
      </c>
      <c r="BQ1064">
        <v>15</v>
      </c>
      <c r="BR1064">
        <v>36</v>
      </c>
      <c r="BS1064">
        <v>37</v>
      </c>
      <c r="BT1064">
        <v>110</v>
      </c>
      <c r="BU1064" s="3"/>
      <c r="BV1064" s="3"/>
      <c r="BW1064" s="3"/>
      <c r="BX1064">
        <v>16</v>
      </c>
      <c r="BY1064">
        <v>20.76</v>
      </c>
      <c r="BZ1064">
        <v>13.08</v>
      </c>
      <c r="CA1064">
        <v>13.68</v>
      </c>
      <c r="CB1064">
        <v>16.55</v>
      </c>
      <c r="CC1064">
        <v>19.239999999999998</v>
      </c>
      <c r="CD1064" s="3"/>
      <c r="CE1064" s="3"/>
      <c r="CF1064">
        <v>28.44</v>
      </c>
      <c r="CG1064">
        <v>27.97</v>
      </c>
      <c r="CH1064">
        <v>15.03</v>
      </c>
      <c r="CI1064">
        <v>13.1</v>
      </c>
      <c r="CJ1064">
        <v>18.64</v>
      </c>
      <c r="CK1064" s="3"/>
      <c r="CL1064" s="3"/>
      <c r="CM1064" s="3"/>
      <c r="CN1064">
        <v>126</v>
      </c>
      <c r="CO1064">
        <v>230</v>
      </c>
      <c r="CP1064">
        <v>276</v>
      </c>
      <c r="CQ1064">
        <v>331</v>
      </c>
      <c r="CR1064">
        <v>492</v>
      </c>
      <c r="CS1064" s="3"/>
      <c r="CT1064" s="3"/>
      <c r="CU1064" s="3"/>
      <c r="CV1064" s="3"/>
      <c r="CW1064" s="3"/>
      <c r="CX1064">
        <v>23.74</v>
      </c>
      <c r="CY1064">
        <v>25.79</v>
      </c>
      <c r="CZ1064">
        <v>70.17</v>
      </c>
      <c r="DA1064" s="3"/>
      <c r="DB1064" s="3"/>
      <c r="DC1064" s="3"/>
      <c r="DD1064" s="3"/>
      <c r="DE1064" s="3"/>
      <c r="DF1064">
        <v>2.71</v>
      </c>
      <c r="DG1064">
        <v>3.15</v>
      </c>
      <c r="DH1064">
        <v>12.15</v>
      </c>
      <c r="DI1064" s="3"/>
      <c r="DJ1064" s="3"/>
      <c r="DK1064" s="3"/>
      <c r="DL1064" s="6">
        <f>(CM1064*3+CL1064*2+CK1064)/6</f>
        <v>0</v>
      </c>
      <c r="DM1064">
        <f>BH1064+(BH1064*(CG1064-8.25)/8.25)</f>
        <v>339.030303030303</v>
      </c>
      <c r="DN1064">
        <f>BI1064+(BI1064*(CH1064-8.25)/8.25)</f>
        <v>306.06545454545454</v>
      </c>
      <c r="DO1064">
        <f>BJ1064+(BJ1064*(CI1064-8.25)/8.25)</f>
        <v>833.63636363636363</v>
      </c>
      <c r="DP1064">
        <f>BK1064+(BK1064*(CJ1064-8.25)/8.25)</f>
        <v>1314.9672727272728</v>
      </c>
      <c r="DQ1064">
        <f>BL1064+(BL1064*(CK1064-8.25)/8.25)</f>
        <v>0</v>
      </c>
      <c r="DR1064">
        <f>BM1064+(BM1064*(CL1064-8.25)/8.25)</f>
        <v>0</v>
      </c>
      <c r="DS1064">
        <f>BN1064+(BN1064*(CM1064-8.25)/8.25)</f>
        <v>0</v>
      </c>
      <c r="DT1064" s="8">
        <f>DM1064*10^8/$I1064</f>
        <v>1549.7105592789608</v>
      </c>
      <c r="DU1064" s="8">
        <f>DN1064*10^8/$I1064</f>
        <v>1399.0279408658375</v>
      </c>
      <c r="DV1064" s="8">
        <f>DO1064*10^8/$I1064</f>
        <v>3810.559303339669</v>
      </c>
      <c r="DW1064" s="8">
        <f>DP1064*10^8/$I1064</f>
        <v>6010.7272106280379</v>
      </c>
      <c r="DX1064" s="8">
        <f>DQ1064*10^8/$I1064</f>
        <v>0</v>
      </c>
      <c r="DY1064" s="8">
        <f>DR1064*10^8/$I1064</f>
        <v>0</v>
      </c>
      <c r="DZ1064" s="8">
        <f>DS1064*10^8/$I1064</f>
        <v>0</v>
      </c>
      <c r="EA1064" s="8">
        <f>DT1064*10^8/$I1064</f>
        <v>7083.7408811980176</v>
      </c>
      <c r="EB1064" s="8">
        <f>DZ1064*0.8</f>
        <v>0</v>
      </c>
      <c r="EC1064" s="10">
        <f>G1064-E1064</f>
        <v>400</v>
      </c>
      <c r="ED1064" s="4">
        <f>EC1064/E1064*100</f>
        <v>1.3029315960912053</v>
      </c>
      <c r="EE1064" s="4">
        <f>DY1064-G1064</f>
        <v>-31100</v>
      </c>
      <c r="EF1064" s="12">
        <f>EE1064/G1064</f>
        <v>-1</v>
      </c>
      <c r="EG1064" s="4">
        <f>G1064-F1064</f>
        <v>350</v>
      </c>
    </row>
    <row r="1065" spans="1:137" x14ac:dyDescent="0.3">
      <c r="A1065">
        <v>1064</v>
      </c>
      <c r="B1065" t="s">
        <v>6650</v>
      </c>
      <c r="C1065" t="s">
        <v>3343</v>
      </c>
      <c r="D1065" t="str">
        <f>VLOOKUP(C1065,Sheet1!$A$2:$B$3197,2,FALSE)</f>
        <v>반도체와반도체장비</v>
      </c>
      <c r="E1065">
        <v>2875</v>
      </c>
      <c r="F1065">
        <v>3895</v>
      </c>
      <c r="G1065" s="7">
        <v>3800</v>
      </c>
      <c r="H1065" t="s">
        <v>1005</v>
      </c>
      <c r="I1065" s="7">
        <f>VALUE(LEFT(H1065,FIND("/",H1065)-1)) + VALUE(MID(H1065,FIND("/",H1065)+1,LEN(H1065)))</f>
        <v>39135996</v>
      </c>
      <c r="J1065" s="1">
        <v>234000</v>
      </c>
      <c r="K1065" s="1">
        <f>G1065*I1065/(10^8)</f>
        <v>1487.167848</v>
      </c>
      <c r="L1065">
        <v>267</v>
      </c>
      <c r="M1065">
        <v>261</v>
      </c>
      <c r="N1065">
        <v>329</v>
      </c>
      <c r="O1065">
        <v>286</v>
      </c>
      <c r="P1065">
        <v>391</v>
      </c>
      <c r="Q1065">
        <v>506</v>
      </c>
      <c r="R1065" s="3"/>
      <c r="S1065" s="3"/>
      <c r="T1065">
        <v>15</v>
      </c>
      <c r="U1065">
        <v>17</v>
      </c>
      <c r="V1065">
        <v>23</v>
      </c>
      <c r="W1065">
        <v>15</v>
      </c>
      <c r="X1065">
        <v>14</v>
      </c>
      <c r="Y1065">
        <v>46</v>
      </c>
      <c r="Z1065" s="3"/>
      <c r="AA1065" s="3"/>
      <c r="AB1065">
        <v>6</v>
      </c>
      <c r="AC1065">
        <v>2</v>
      </c>
      <c r="AD1065">
        <v>19</v>
      </c>
      <c r="AE1065">
        <v>10</v>
      </c>
      <c r="AF1065">
        <v>-48</v>
      </c>
      <c r="AG1065">
        <v>32</v>
      </c>
      <c r="AH1065" s="3"/>
      <c r="AI1065" s="3"/>
      <c r="AJ1065">
        <v>439</v>
      </c>
      <c r="AK1065">
        <v>479</v>
      </c>
      <c r="AL1065">
        <v>435</v>
      </c>
      <c r="AM1065">
        <v>513</v>
      </c>
      <c r="AN1065">
        <v>617</v>
      </c>
      <c r="AO1065" s="3"/>
      <c r="AP1065" s="3"/>
      <c r="AQ1065" s="3"/>
      <c r="AR1065">
        <v>320</v>
      </c>
      <c r="AS1065">
        <v>337</v>
      </c>
      <c r="AT1065">
        <v>275</v>
      </c>
      <c r="AU1065">
        <v>342</v>
      </c>
      <c r="AV1065">
        <v>333</v>
      </c>
      <c r="AW1065" s="3"/>
      <c r="AX1065" s="3"/>
      <c r="AY1065" s="3"/>
      <c r="AZ1065">
        <v>119</v>
      </c>
      <c r="BA1065">
        <v>141</v>
      </c>
      <c r="BB1065">
        <v>160</v>
      </c>
      <c r="BC1065">
        <v>170</v>
      </c>
      <c r="BD1065">
        <v>284</v>
      </c>
      <c r="BE1065" s="3"/>
      <c r="BF1065" s="3"/>
      <c r="BG1065" s="3"/>
      <c r="BH1065">
        <v>119</v>
      </c>
      <c r="BI1065">
        <v>141</v>
      </c>
      <c r="BJ1065">
        <v>160</v>
      </c>
      <c r="BK1065">
        <v>170</v>
      </c>
      <c r="BL1065">
        <v>284</v>
      </c>
      <c r="BM1065" s="3"/>
      <c r="BN1065" s="3"/>
      <c r="BO1065" s="3"/>
      <c r="BP1065">
        <v>18</v>
      </c>
      <c r="BQ1065">
        <v>18</v>
      </c>
      <c r="BR1065">
        <v>18</v>
      </c>
      <c r="BS1065">
        <v>29</v>
      </c>
      <c r="BT1065">
        <v>37</v>
      </c>
      <c r="BU1065" s="3"/>
      <c r="BV1065" s="3"/>
      <c r="BW1065" s="3"/>
      <c r="BX1065">
        <v>1.46</v>
      </c>
      <c r="BY1065">
        <v>0.47</v>
      </c>
      <c r="BZ1065">
        <v>4.1500000000000004</v>
      </c>
      <c r="CA1065">
        <v>2.0099999999999998</v>
      </c>
      <c r="CB1065">
        <v>-8.49</v>
      </c>
      <c r="CC1065">
        <v>5.18</v>
      </c>
      <c r="CD1065" s="3"/>
      <c r="CE1065" s="3"/>
      <c r="CF1065">
        <v>5.24</v>
      </c>
      <c r="CG1065">
        <v>1.66</v>
      </c>
      <c r="CH1065">
        <v>12.56</v>
      </c>
      <c r="CI1065">
        <v>5.75</v>
      </c>
      <c r="CJ1065">
        <v>-21.1</v>
      </c>
      <c r="CK1065" s="3"/>
      <c r="CL1065" s="3"/>
      <c r="CM1065" s="3"/>
      <c r="CN1065">
        <v>17</v>
      </c>
      <c r="CO1065">
        <v>6</v>
      </c>
      <c r="CP1065">
        <v>54</v>
      </c>
      <c r="CQ1065">
        <v>27</v>
      </c>
      <c r="CR1065">
        <v>-130</v>
      </c>
      <c r="CS1065" s="3"/>
      <c r="CT1065" s="3"/>
      <c r="CU1065" s="3"/>
      <c r="CV1065" s="3"/>
      <c r="CW1065" s="3"/>
      <c r="CX1065" s="3"/>
      <c r="CY1065" s="3"/>
      <c r="CZ1065" t="s">
        <v>2</v>
      </c>
      <c r="DA1065" s="3"/>
      <c r="DB1065" s="3"/>
      <c r="DC1065" s="3"/>
      <c r="DD1065" s="3"/>
      <c r="DE1065" s="3"/>
      <c r="DF1065" s="3"/>
      <c r="DG1065" s="3"/>
      <c r="DH1065">
        <v>3.33</v>
      </c>
      <c r="DI1065" s="3"/>
      <c r="DJ1065" s="3"/>
      <c r="DK1065" s="3"/>
      <c r="DL1065" s="6">
        <f>(CM1065*3+CL1065*2+CK1065)/6</f>
        <v>0</v>
      </c>
      <c r="DM1065">
        <f>BH1065+(BH1065*(CG1065-8.25)/8.25)</f>
        <v>23.944242424242418</v>
      </c>
      <c r="DN1065">
        <f>BI1065+(BI1065*(CH1065-8.25)/8.25)</f>
        <v>214.66181818181821</v>
      </c>
      <c r="DO1065">
        <f>BJ1065+(BJ1065*(CI1065-8.25)/8.25)</f>
        <v>111.51515151515152</v>
      </c>
      <c r="DP1065">
        <f>BK1065+(BK1065*(CJ1065-8.25)/8.25)</f>
        <v>-434.78787878787875</v>
      </c>
      <c r="DQ1065">
        <f>BL1065+(BL1065*(CK1065-8.25)/8.25)</f>
        <v>0</v>
      </c>
      <c r="DR1065">
        <f>BM1065+(BM1065*(CL1065-8.25)/8.25)</f>
        <v>0</v>
      </c>
      <c r="DS1065">
        <f>BN1065+(BN1065*(CM1065-8.25)/8.25)</f>
        <v>0</v>
      </c>
      <c r="DT1065" s="8">
        <f>DM1065*10^8/$I1065</f>
        <v>61.182146544174884</v>
      </c>
      <c r="DU1065" s="8">
        <f>DN1065*10^8/$I1065</f>
        <v>548.5022488805912</v>
      </c>
      <c r="DV1065" s="8">
        <f>DO1065*10^8/$I1065</f>
        <v>284.94266893105652</v>
      </c>
      <c r="DW1065" s="8">
        <f>DP1065*10^8/$I1065</f>
        <v>-1110.9666885388037</v>
      </c>
      <c r="DX1065" s="8">
        <f>DQ1065*10^8/$I1065</f>
        <v>0</v>
      </c>
      <c r="DY1065" s="8">
        <f>DR1065*10^8/$I1065</f>
        <v>0</v>
      </c>
      <c r="DZ1065" s="8">
        <f>DS1065*10^8/$I1065</f>
        <v>0</v>
      </c>
      <c r="EA1065" s="8">
        <f>DT1065*10^8/$I1065</f>
        <v>156.33215657568772</v>
      </c>
      <c r="EB1065" s="8">
        <f>DZ1065*0.8</f>
        <v>0</v>
      </c>
      <c r="EC1065" s="10">
        <f>G1065-E1065</f>
        <v>925</v>
      </c>
      <c r="ED1065" s="4">
        <f>EC1065/E1065*100</f>
        <v>32.173913043478258</v>
      </c>
      <c r="EE1065" s="4">
        <f>DY1065-G1065</f>
        <v>-3800</v>
      </c>
      <c r="EF1065" s="12">
        <f>EE1065/G1065</f>
        <v>-1</v>
      </c>
      <c r="EG1065" s="4">
        <f>G1065-F1065</f>
        <v>-95</v>
      </c>
    </row>
    <row r="1066" spans="1:137" x14ac:dyDescent="0.3">
      <c r="A1066">
        <v>1065</v>
      </c>
      <c r="B1066" t="s">
        <v>7523</v>
      </c>
      <c r="C1066" t="s">
        <v>3344</v>
      </c>
      <c r="D1066" t="str">
        <f>VLOOKUP(C1066,Sheet1!$A$2:$B$3197,2,FALSE)</f>
        <v>교육서비스</v>
      </c>
      <c r="E1066">
        <v>14200</v>
      </c>
      <c r="F1066">
        <v>16100</v>
      </c>
      <c r="G1066" s="7">
        <v>15750</v>
      </c>
      <c r="H1066" t="s">
        <v>1006</v>
      </c>
      <c r="I1066" s="7">
        <f>VALUE(LEFT(H1066,FIND("/",H1066)-1)) + VALUE(MID(H1066,FIND("/",H1066)+1,LEN(H1066)))</f>
        <v>11251000</v>
      </c>
      <c r="J1066" s="1">
        <v>255000</v>
      </c>
      <c r="K1066" s="1">
        <f>G1066*I1066/(10^8)</f>
        <v>1772.0325</v>
      </c>
      <c r="L1066">
        <v>149</v>
      </c>
      <c r="M1066">
        <v>179</v>
      </c>
      <c r="N1066">
        <v>243</v>
      </c>
      <c r="O1066">
        <v>252</v>
      </c>
      <c r="P1066">
        <v>192</v>
      </c>
      <c r="Q1066" s="3"/>
      <c r="R1066" s="3"/>
      <c r="S1066" s="3"/>
      <c r="T1066">
        <v>14</v>
      </c>
      <c r="U1066">
        <v>14</v>
      </c>
      <c r="V1066">
        <v>18</v>
      </c>
      <c r="W1066">
        <v>17</v>
      </c>
      <c r="X1066">
        <v>-18</v>
      </c>
      <c r="Y1066" s="3"/>
      <c r="Z1066" s="3"/>
      <c r="AA1066" s="3"/>
      <c r="AB1066">
        <v>9</v>
      </c>
      <c r="AC1066">
        <v>18</v>
      </c>
      <c r="AD1066">
        <v>24</v>
      </c>
      <c r="AE1066">
        <v>25</v>
      </c>
      <c r="AF1066">
        <v>-1</v>
      </c>
      <c r="AG1066" s="3"/>
      <c r="AH1066" s="3"/>
      <c r="AI1066" s="3"/>
      <c r="AJ1066">
        <v>240</v>
      </c>
      <c r="AK1066">
        <v>459</v>
      </c>
      <c r="AL1066">
        <v>688</v>
      </c>
      <c r="AM1066">
        <v>647</v>
      </c>
      <c r="AN1066">
        <v>732</v>
      </c>
      <c r="AO1066" s="3"/>
      <c r="AP1066" s="3"/>
      <c r="AQ1066" s="3"/>
      <c r="AR1066">
        <v>115</v>
      </c>
      <c r="AS1066">
        <v>100</v>
      </c>
      <c r="AT1066">
        <v>73</v>
      </c>
      <c r="AU1066">
        <v>33</v>
      </c>
      <c r="AV1066">
        <v>98</v>
      </c>
      <c r="AW1066" s="3"/>
      <c r="AX1066" s="3"/>
      <c r="AY1066" s="3"/>
      <c r="AZ1066">
        <v>126</v>
      </c>
      <c r="BA1066">
        <v>359</v>
      </c>
      <c r="BB1066">
        <v>615</v>
      </c>
      <c r="BC1066">
        <v>614</v>
      </c>
      <c r="BD1066">
        <v>634</v>
      </c>
      <c r="BE1066" s="3"/>
      <c r="BF1066" s="3"/>
      <c r="BG1066" s="3"/>
      <c r="BH1066">
        <v>126</v>
      </c>
      <c r="BI1066">
        <v>359</v>
      </c>
      <c r="BJ1066">
        <v>615</v>
      </c>
      <c r="BK1066">
        <v>614</v>
      </c>
      <c r="BL1066">
        <v>633</v>
      </c>
      <c r="BM1066" s="3"/>
      <c r="BN1066" s="3"/>
      <c r="BO1066" s="3"/>
      <c r="BP1066">
        <v>7</v>
      </c>
      <c r="BQ1066">
        <v>10</v>
      </c>
      <c r="BR1066">
        <v>56</v>
      </c>
      <c r="BS1066">
        <v>56</v>
      </c>
      <c r="BT1066">
        <v>56</v>
      </c>
      <c r="BU1066" s="3"/>
      <c r="BV1066" s="3"/>
      <c r="BW1066" s="3"/>
      <c r="BX1066">
        <v>4.2300000000000004</v>
      </c>
      <c r="BY1066">
        <v>5.09</v>
      </c>
      <c r="BZ1066">
        <v>4.12</v>
      </c>
      <c r="CA1066">
        <v>3.72</v>
      </c>
      <c r="CB1066">
        <v>-0.2</v>
      </c>
      <c r="CC1066" s="3"/>
      <c r="CD1066" s="3"/>
      <c r="CE1066" s="3"/>
      <c r="CF1066">
        <v>6.7</v>
      </c>
      <c r="CG1066">
        <v>7.35</v>
      </c>
      <c r="CH1066">
        <v>4.87</v>
      </c>
      <c r="CI1066">
        <v>4.05</v>
      </c>
      <c r="CJ1066">
        <v>-0.22</v>
      </c>
      <c r="CK1066" s="3"/>
      <c r="CL1066" s="3"/>
      <c r="CM1066" s="3"/>
      <c r="CN1066">
        <v>122</v>
      </c>
      <c r="CO1066">
        <v>236</v>
      </c>
      <c r="CP1066">
        <v>241</v>
      </c>
      <c r="CQ1066">
        <v>221</v>
      </c>
      <c r="CR1066">
        <v>-12</v>
      </c>
      <c r="CS1066" s="3"/>
      <c r="CT1066" s="3"/>
      <c r="CU1066" s="3"/>
      <c r="CV1066" s="3"/>
      <c r="CW1066" s="3"/>
      <c r="CX1066">
        <v>71.319999999999993</v>
      </c>
      <c r="CY1066">
        <v>56.01</v>
      </c>
      <c r="CZ1066" t="s">
        <v>2</v>
      </c>
      <c r="DA1066" s="3"/>
      <c r="DB1066" s="3"/>
      <c r="DC1066" s="3"/>
      <c r="DD1066" s="3"/>
      <c r="DE1066" s="3"/>
      <c r="DF1066">
        <v>3.15</v>
      </c>
      <c r="DG1066">
        <v>2.1800000000000002</v>
      </c>
      <c r="DH1066">
        <v>2.33</v>
      </c>
      <c r="DI1066" s="3"/>
      <c r="DJ1066" s="3"/>
      <c r="DK1066" s="3"/>
      <c r="DL1066" s="6">
        <f>(CM1066*3+CL1066*2+CK1066)/6</f>
        <v>0</v>
      </c>
      <c r="DM1066">
        <f>BH1066+(BH1066*(CG1066-8.25)/8.25)</f>
        <v>112.25454545454545</v>
      </c>
      <c r="DN1066">
        <f>BI1066+(BI1066*(CH1066-8.25)/8.25)</f>
        <v>211.91878787878787</v>
      </c>
      <c r="DO1066">
        <f>BJ1066+(BJ1066*(CI1066-8.25)/8.25)</f>
        <v>301.90909090909093</v>
      </c>
      <c r="DP1066">
        <f>BK1066+(BK1066*(CJ1066-8.25)/8.25)</f>
        <v>-16.373333333333449</v>
      </c>
      <c r="DQ1066">
        <f>BL1066+(BL1066*(CK1066-8.25)/8.25)</f>
        <v>0</v>
      </c>
      <c r="DR1066">
        <f>BM1066+(BM1066*(CL1066-8.25)/8.25)</f>
        <v>0</v>
      </c>
      <c r="DS1066">
        <f>BN1066+(BN1066*(CM1066-8.25)/8.25)</f>
        <v>0</v>
      </c>
      <c r="DT1066" s="8">
        <f>DM1066*10^8/$I1066</f>
        <v>997.72949475198163</v>
      </c>
      <c r="DU1066" s="8">
        <f>DN1066*10^8/$I1066</f>
        <v>1883.5551317997322</v>
      </c>
      <c r="DV1066" s="8">
        <f>DO1066*10^8/$I1066</f>
        <v>2683.3978393839739</v>
      </c>
      <c r="DW1066" s="8">
        <f>DP1066*10^8/$I1066</f>
        <v>-145.5278049358586</v>
      </c>
      <c r="DX1066" s="8">
        <f>DQ1066*10^8/$I1066</f>
        <v>0</v>
      </c>
      <c r="DY1066" s="8">
        <f>DR1066*10^8/$I1066</f>
        <v>0</v>
      </c>
      <c r="DZ1066" s="8">
        <f>DS1066*10^8/$I1066</f>
        <v>0</v>
      </c>
      <c r="EA1066" s="8">
        <f>DT1066*10^8/$I1066</f>
        <v>8867.9183606077822</v>
      </c>
      <c r="EB1066" s="8">
        <f>DZ1066*0.8</f>
        <v>0</v>
      </c>
      <c r="EC1066" s="10">
        <f>G1066-E1066</f>
        <v>1550</v>
      </c>
      <c r="ED1066" s="4">
        <f>EC1066/E1066*100</f>
        <v>10.915492957746478</v>
      </c>
      <c r="EE1066" s="4">
        <f>DY1066-G1066</f>
        <v>-15750</v>
      </c>
      <c r="EF1066" s="12">
        <f>EE1066/G1066</f>
        <v>-1</v>
      </c>
      <c r="EG1066" s="4">
        <f>G1066-F1066</f>
        <v>-350</v>
      </c>
    </row>
    <row r="1067" spans="1:137" x14ac:dyDescent="0.3">
      <c r="A1067">
        <v>1066</v>
      </c>
      <c r="B1067" t="s">
        <v>7418</v>
      </c>
      <c r="C1067" t="s">
        <v>3345</v>
      </c>
      <c r="D1067" t="str">
        <f>VLOOKUP(C1067,Sheet1!$A$2:$B$3197,2,FALSE)</f>
        <v>제약</v>
      </c>
      <c r="E1067" s="7">
        <v>15700</v>
      </c>
      <c r="F1067" s="7">
        <v>11150</v>
      </c>
      <c r="G1067" s="7">
        <v>12950</v>
      </c>
      <c r="H1067" t="s">
        <v>1007</v>
      </c>
      <c r="I1067" s="7">
        <f>VALUE(LEFT(H1067,FIND("/",H1067)-1)) + VALUE(MID(H1067,FIND("/",H1067)+1,LEN(H1067)))</f>
        <v>14589458</v>
      </c>
      <c r="J1067">
        <v>0</v>
      </c>
      <c r="K1067" s="1">
        <f>G1067*I1067/(10^8)</f>
        <v>1889.3348109999999</v>
      </c>
      <c r="L1067">
        <v>144</v>
      </c>
      <c r="M1067">
        <v>139</v>
      </c>
      <c r="N1067">
        <v>140</v>
      </c>
      <c r="O1067">
        <v>137</v>
      </c>
      <c r="P1067">
        <v>130</v>
      </c>
      <c r="Q1067" s="3"/>
      <c r="R1067" s="3"/>
      <c r="S1067" s="3"/>
      <c r="T1067">
        <v>0</v>
      </c>
      <c r="U1067">
        <v>-16</v>
      </c>
      <c r="V1067">
        <v>-7</v>
      </c>
      <c r="W1067">
        <v>-12</v>
      </c>
      <c r="X1067">
        <v>-35</v>
      </c>
      <c r="Y1067" s="3"/>
      <c r="Z1067" s="3"/>
      <c r="AA1067" s="3"/>
      <c r="AB1067">
        <v>-3</v>
      </c>
      <c r="AC1067">
        <v>-16</v>
      </c>
      <c r="AD1067">
        <v>-6</v>
      </c>
      <c r="AE1067">
        <v>-7</v>
      </c>
      <c r="AF1067">
        <v>-24</v>
      </c>
      <c r="AG1067" s="3"/>
      <c r="AH1067" s="3"/>
      <c r="AI1067" s="3"/>
      <c r="AJ1067">
        <v>206</v>
      </c>
      <c r="AK1067">
        <v>198</v>
      </c>
      <c r="AL1067">
        <v>426</v>
      </c>
      <c r="AM1067">
        <v>417</v>
      </c>
      <c r="AN1067">
        <v>413</v>
      </c>
      <c r="AO1067" s="3"/>
      <c r="AP1067" s="3"/>
      <c r="AQ1067" s="3"/>
      <c r="AR1067">
        <v>71</v>
      </c>
      <c r="AS1067">
        <v>71</v>
      </c>
      <c r="AT1067">
        <v>72</v>
      </c>
      <c r="AU1067">
        <v>61</v>
      </c>
      <c r="AV1067">
        <v>75</v>
      </c>
      <c r="AW1067" s="3"/>
      <c r="AX1067" s="3"/>
      <c r="AY1067" s="3"/>
      <c r="AZ1067">
        <v>135</v>
      </c>
      <c r="BA1067">
        <v>128</v>
      </c>
      <c r="BB1067">
        <v>354</v>
      </c>
      <c r="BC1067">
        <v>356</v>
      </c>
      <c r="BD1067">
        <v>338</v>
      </c>
      <c r="BE1067" s="3"/>
      <c r="BF1067" s="3"/>
      <c r="BG1067" s="3"/>
      <c r="BH1067">
        <v>135</v>
      </c>
      <c r="BI1067">
        <v>128</v>
      </c>
      <c r="BJ1067">
        <v>354</v>
      </c>
      <c r="BK1067">
        <v>356</v>
      </c>
      <c r="BL1067">
        <v>338</v>
      </c>
      <c r="BM1067" s="3"/>
      <c r="BN1067" s="3"/>
      <c r="BO1067" s="3"/>
      <c r="BP1067">
        <v>59</v>
      </c>
      <c r="BQ1067">
        <v>59</v>
      </c>
      <c r="BR1067">
        <v>71</v>
      </c>
      <c r="BS1067">
        <v>72</v>
      </c>
      <c r="BT1067">
        <v>72</v>
      </c>
      <c r="BU1067" s="3"/>
      <c r="BV1067" s="3"/>
      <c r="BW1067" s="3"/>
      <c r="BX1067">
        <v>-1.83</v>
      </c>
      <c r="BY1067">
        <v>-7.75</v>
      </c>
      <c r="BZ1067">
        <v>-1.93</v>
      </c>
      <c r="CA1067">
        <v>-1.55</v>
      </c>
      <c r="CB1067">
        <v>-5.67</v>
      </c>
      <c r="CC1067" s="3"/>
      <c r="CD1067" s="3"/>
      <c r="CE1067" s="3"/>
      <c r="CF1067">
        <v>-3.91</v>
      </c>
      <c r="CG1067">
        <v>-11.92</v>
      </c>
      <c r="CH1067">
        <v>-2.5099999999999998</v>
      </c>
      <c r="CI1067">
        <v>-1.84</v>
      </c>
      <c r="CJ1067">
        <v>-6.78</v>
      </c>
      <c r="CK1067" s="3"/>
      <c r="CL1067" s="3"/>
      <c r="CM1067" s="3"/>
      <c r="CN1067">
        <v>-30</v>
      </c>
      <c r="CO1067">
        <v>-132</v>
      </c>
      <c r="CP1067">
        <v>-49</v>
      </c>
      <c r="CQ1067">
        <v>-46</v>
      </c>
      <c r="CR1067">
        <v>-163</v>
      </c>
      <c r="CS1067" s="3"/>
      <c r="CT1067" s="3"/>
      <c r="CU1067" s="3"/>
      <c r="CV1067" s="3"/>
      <c r="CW1067" s="3"/>
      <c r="CX1067" t="s">
        <v>2</v>
      </c>
      <c r="CY1067" t="s">
        <v>2</v>
      </c>
      <c r="CZ1067" t="s">
        <v>2</v>
      </c>
      <c r="DA1067" s="3"/>
      <c r="DB1067" s="3"/>
      <c r="DC1067" s="3"/>
      <c r="DD1067" s="3"/>
      <c r="DE1067" s="3"/>
      <c r="DF1067">
        <v>3.69</v>
      </c>
      <c r="DG1067">
        <v>3.65</v>
      </c>
      <c r="DH1067">
        <v>6.51</v>
      </c>
      <c r="DI1067" s="3"/>
      <c r="DJ1067" s="3"/>
      <c r="DK1067" s="3"/>
      <c r="DL1067" s="6">
        <f>(CM1067*3+CL1067*2+CK1067)/6</f>
        <v>0</v>
      </c>
      <c r="DM1067">
        <f>BH1067+(BH1067*(CG1067-8.25)/8.25)</f>
        <v>-195.05454545454546</v>
      </c>
      <c r="DN1067">
        <f>BI1067+(BI1067*(CH1067-8.25)/8.25)</f>
        <v>-38.943030303030298</v>
      </c>
      <c r="DO1067">
        <f>BJ1067+(BJ1067*(CI1067-8.25)/8.25)</f>
        <v>-78.952727272727316</v>
      </c>
      <c r="DP1067">
        <f>BK1067+(BK1067*(CJ1067-8.25)/8.25)</f>
        <v>-292.56727272727278</v>
      </c>
      <c r="DQ1067">
        <f>BL1067+(BL1067*(CK1067-8.25)/8.25)</f>
        <v>0</v>
      </c>
      <c r="DR1067">
        <f>BM1067+(BM1067*(CL1067-8.25)/8.25)</f>
        <v>0</v>
      </c>
      <c r="DS1067">
        <f>BN1067+(BN1067*(CM1067-8.25)/8.25)</f>
        <v>0</v>
      </c>
      <c r="DT1067" s="8">
        <f>DM1067*10^8/$I1067</f>
        <v>-1336.955392411051</v>
      </c>
      <c r="DU1067" s="8">
        <f>DN1067*10^8/$I1067</f>
        <v>-266.92581933496297</v>
      </c>
      <c r="DV1067" s="8">
        <f>DO1067*10^8/$I1067</f>
        <v>-541.16285384095363</v>
      </c>
      <c r="DW1067" s="8">
        <f>DP1067*10^8/$I1067</f>
        <v>-2005.333390227881</v>
      </c>
      <c r="DX1067" s="8">
        <f>DQ1067*10^8/$I1067</f>
        <v>0</v>
      </c>
      <c r="DY1067" s="8">
        <f>DR1067*10^8/$I1067</f>
        <v>0</v>
      </c>
      <c r="DZ1067" s="8">
        <f>DS1067*10^8/$I1067</f>
        <v>0</v>
      </c>
      <c r="EA1067" s="8">
        <f>DT1067*10^8/$I1067</f>
        <v>-9163.8455137336223</v>
      </c>
      <c r="EB1067" s="8">
        <f>DZ1067*0.8</f>
        <v>0</v>
      </c>
      <c r="EC1067" s="10">
        <f>G1067-E1067</f>
        <v>-2750</v>
      </c>
      <c r="ED1067" s="4">
        <f>EC1067/E1067*100</f>
        <v>-17.515923566878978</v>
      </c>
      <c r="EE1067" s="4">
        <f>DY1067-G1067</f>
        <v>-12950</v>
      </c>
      <c r="EF1067" s="12">
        <f>EE1067/G1067</f>
        <v>-1</v>
      </c>
      <c r="EG1067" s="4">
        <f>G1067-F1067</f>
        <v>1800</v>
      </c>
    </row>
    <row r="1068" spans="1:137" x14ac:dyDescent="0.3">
      <c r="A1068">
        <v>1067</v>
      </c>
      <c r="B1068" t="s">
        <v>7734</v>
      </c>
      <c r="C1068" t="s">
        <v>3346</v>
      </c>
      <c r="D1068" t="str">
        <f>VLOOKUP(C1068,Sheet1!$A$2:$B$3197,2,FALSE)</f>
        <v>전기제품</v>
      </c>
      <c r="E1068">
        <v>38800</v>
      </c>
      <c r="F1068">
        <v>29800</v>
      </c>
      <c r="G1068" s="7">
        <v>30850</v>
      </c>
      <c r="H1068" t="s">
        <v>1008</v>
      </c>
      <c r="I1068" s="7">
        <f>VALUE(LEFT(H1068,FIND("/",H1068)-1)) + VALUE(MID(H1068,FIND("/",H1068)+1,LEN(H1068)))</f>
        <v>6874316</v>
      </c>
      <c r="J1068">
        <v>0</v>
      </c>
      <c r="K1068" s="1">
        <f>G1068*I1068/(10^8)</f>
        <v>2120.726486</v>
      </c>
      <c r="L1068">
        <v>100</v>
      </c>
      <c r="M1068">
        <v>203</v>
      </c>
      <c r="N1068">
        <v>315</v>
      </c>
      <c r="O1068">
        <v>380</v>
      </c>
      <c r="P1068">
        <v>470</v>
      </c>
      <c r="Q1068">
        <v>634</v>
      </c>
      <c r="R1068" s="3"/>
      <c r="S1068" s="3"/>
      <c r="T1068">
        <v>13</v>
      </c>
      <c r="U1068">
        <v>33</v>
      </c>
      <c r="V1068">
        <v>19</v>
      </c>
      <c r="W1068">
        <v>22</v>
      </c>
      <c r="X1068">
        <v>21</v>
      </c>
      <c r="Y1068">
        <v>54</v>
      </c>
      <c r="Z1068" s="3"/>
      <c r="AA1068" s="3"/>
      <c r="AB1068">
        <v>11</v>
      </c>
      <c r="AC1068">
        <v>28</v>
      </c>
      <c r="AD1068">
        <v>15</v>
      </c>
      <c r="AE1068">
        <v>15</v>
      </c>
      <c r="AF1068">
        <v>16</v>
      </c>
      <c r="AG1068">
        <v>50</v>
      </c>
      <c r="AH1068" s="3"/>
      <c r="AI1068" s="3"/>
      <c r="AJ1068">
        <v>105</v>
      </c>
      <c r="AK1068">
        <v>178</v>
      </c>
      <c r="AL1068">
        <v>564</v>
      </c>
      <c r="AM1068">
        <v>697</v>
      </c>
      <c r="AN1068" s="1">
        <v>1148</v>
      </c>
      <c r="AO1068" s="1">
        <v>1234</v>
      </c>
      <c r="AP1068" s="3"/>
      <c r="AQ1068" s="3"/>
      <c r="AR1068">
        <v>73</v>
      </c>
      <c r="AS1068">
        <v>118</v>
      </c>
      <c r="AT1068">
        <v>263</v>
      </c>
      <c r="AU1068">
        <v>377</v>
      </c>
      <c r="AV1068">
        <v>503</v>
      </c>
      <c r="AW1068">
        <v>546</v>
      </c>
      <c r="AX1068" s="3"/>
      <c r="AY1068" s="3"/>
      <c r="AZ1068">
        <v>33</v>
      </c>
      <c r="BA1068">
        <v>60</v>
      </c>
      <c r="BB1068">
        <v>301</v>
      </c>
      <c r="BC1068">
        <v>320</v>
      </c>
      <c r="BD1068">
        <v>645</v>
      </c>
      <c r="BE1068">
        <v>688</v>
      </c>
      <c r="BF1068" s="3"/>
      <c r="BG1068" s="3"/>
      <c r="BH1068">
        <v>33</v>
      </c>
      <c r="BI1068">
        <v>60</v>
      </c>
      <c r="BJ1068">
        <v>301</v>
      </c>
      <c r="BK1068">
        <v>320</v>
      </c>
      <c r="BL1068">
        <v>645</v>
      </c>
      <c r="BM1068">
        <v>688</v>
      </c>
      <c r="BN1068" s="3"/>
      <c r="BO1068" s="3"/>
      <c r="BP1068">
        <v>10</v>
      </c>
      <c r="BQ1068">
        <v>10</v>
      </c>
      <c r="BR1068">
        <v>29</v>
      </c>
      <c r="BS1068">
        <v>29</v>
      </c>
      <c r="BT1068">
        <v>33</v>
      </c>
      <c r="BU1068">
        <v>33</v>
      </c>
      <c r="BV1068" s="3"/>
      <c r="BW1068" s="3"/>
      <c r="BX1068" s="3"/>
      <c r="BY1068">
        <v>19.649999999999999</v>
      </c>
      <c r="BZ1068">
        <v>4</v>
      </c>
      <c r="CA1068">
        <v>2.36</v>
      </c>
      <c r="CB1068">
        <v>1.71</v>
      </c>
      <c r="CC1068">
        <v>4.2</v>
      </c>
      <c r="CD1068" s="3"/>
      <c r="CE1068" s="3"/>
      <c r="CF1068" s="3"/>
      <c r="CG1068">
        <v>59.97</v>
      </c>
      <c r="CH1068">
        <v>8.2200000000000006</v>
      </c>
      <c r="CI1068">
        <v>4.79</v>
      </c>
      <c r="CJ1068">
        <v>3.27</v>
      </c>
      <c r="CK1068">
        <v>7.5</v>
      </c>
      <c r="CL1068" s="3"/>
      <c r="CM1068" s="3"/>
      <c r="CN1068">
        <v>305</v>
      </c>
      <c r="CO1068">
        <v>661</v>
      </c>
      <c r="CP1068">
        <v>308</v>
      </c>
      <c r="CQ1068">
        <v>252</v>
      </c>
      <c r="CR1068">
        <v>268</v>
      </c>
      <c r="CS1068">
        <v>732</v>
      </c>
      <c r="CT1068" s="3"/>
      <c r="CU1068" s="3"/>
      <c r="CV1068" s="3"/>
      <c r="CW1068" s="3"/>
      <c r="CX1068">
        <v>97.16</v>
      </c>
      <c r="CY1068">
        <v>66.61</v>
      </c>
      <c r="CZ1068">
        <v>139.27000000000001</v>
      </c>
      <c r="DA1068">
        <v>42.15</v>
      </c>
      <c r="DB1068" s="3"/>
      <c r="DC1068" s="3"/>
      <c r="DD1068" s="3"/>
      <c r="DE1068" s="3"/>
      <c r="DF1068">
        <v>5.85</v>
      </c>
      <c r="DG1068">
        <v>3.1</v>
      </c>
      <c r="DH1068">
        <v>3.78</v>
      </c>
      <c r="DI1068">
        <v>3.08</v>
      </c>
      <c r="DJ1068" s="3"/>
      <c r="DK1068" s="3"/>
      <c r="DL1068" s="6">
        <f>(CM1068*3+CL1068*2+CK1068)/6</f>
        <v>1.25</v>
      </c>
      <c r="DM1068">
        <f>BH1068+(BH1068*(CG1068-8.25)/8.25)</f>
        <v>239.88</v>
      </c>
      <c r="DN1068">
        <f>BI1068+(BI1068*(CH1068-8.25)/8.25)</f>
        <v>59.781818181818188</v>
      </c>
      <c r="DO1068">
        <f>BJ1068+(BJ1068*(CI1068-8.25)/8.25)</f>
        <v>174.76242424242423</v>
      </c>
      <c r="DP1068">
        <f>BK1068+(BK1068*(CJ1068-8.25)/8.25)</f>
        <v>126.83636363636361</v>
      </c>
      <c r="DQ1068">
        <f>BL1068+(BL1068*(CK1068-8.25)/8.25)</f>
        <v>586.36363636363637</v>
      </c>
      <c r="DR1068">
        <f>BM1068+(BM1068*(CL1068-8.25)/8.25)</f>
        <v>0</v>
      </c>
      <c r="DS1068">
        <f>BN1068+(BN1068*(CM1068-8.25)/8.25)</f>
        <v>0</v>
      </c>
      <c r="DT1068" s="8">
        <f>DM1068*10^8/$I1068</f>
        <v>3489.510810966502</v>
      </c>
      <c r="DU1068" s="8">
        <f>DN1068*10^8/$I1068</f>
        <v>869.64024030635471</v>
      </c>
      <c r="DV1068" s="8">
        <f>DO1068*10^8/$I1068</f>
        <v>2542.2518290172325</v>
      </c>
      <c r="DW1068" s="8">
        <f>DP1068*10^8/$I1068</f>
        <v>1845.0761302850149</v>
      </c>
      <c r="DX1068" s="8">
        <f>DQ1068*10^8/$I1068</f>
        <v>8529.7742548296646</v>
      </c>
      <c r="DY1068" s="8">
        <f>DR1068*10^8/$I1068</f>
        <v>0</v>
      </c>
      <c r="DZ1068" s="8">
        <f>DS1068*10^8/$I1068</f>
        <v>0</v>
      </c>
      <c r="EA1068" s="8">
        <f>DT1068*10^8/$I1068</f>
        <v>50761.571201651219</v>
      </c>
      <c r="EB1068" s="8">
        <f>DZ1068*0.8</f>
        <v>0</v>
      </c>
      <c r="EC1068" s="10">
        <f>G1068-E1068</f>
        <v>-7950</v>
      </c>
      <c r="ED1068" s="4">
        <f>EC1068/E1068*100</f>
        <v>-20.489690721649485</v>
      </c>
      <c r="EE1068" s="4">
        <f>DY1068-G1068</f>
        <v>-30850</v>
      </c>
      <c r="EF1068" s="12">
        <f>EE1068/G1068</f>
        <v>-1</v>
      </c>
      <c r="EG1068" s="4">
        <f>G1068-F1068</f>
        <v>1050</v>
      </c>
    </row>
    <row r="1069" spans="1:137" x14ac:dyDescent="0.3">
      <c r="A1069">
        <v>1068</v>
      </c>
      <c r="B1069" t="s">
        <v>7459</v>
      </c>
      <c r="C1069" t="s">
        <v>3347</v>
      </c>
      <c r="D1069" t="str">
        <f>VLOOKUP(C1069,Sheet1!$A$2:$B$3197,2,FALSE)</f>
        <v>창업투자</v>
      </c>
      <c r="E1069">
        <v>7320</v>
      </c>
      <c r="F1069">
        <v>13600</v>
      </c>
      <c r="G1069" s="7">
        <v>14150</v>
      </c>
      <c r="H1069" t="s">
        <v>1009</v>
      </c>
      <c r="I1069" s="7">
        <f>VALUE(LEFT(H1069,FIND("/",H1069)-1)) + VALUE(MID(H1069,FIND("/",H1069)+1,LEN(H1069)))</f>
        <v>9480000</v>
      </c>
      <c r="J1069">
        <v>0</v>
      </c>
      <c r="K1069" s="1">
        <f>G1069*I1069/(10^8)</f>
        <v>1341.42</v>
      </c>
      <c r="L1069">
        <v>60</v>
      </c>
      <c r="M1069">
        <v>129</v>
      </c>
      <c r="N1069">
        <v>69</v>
      </c>
      <c r="O1069">
        <v>78</v>
      </c>
      <c r="P1069">
        <v>149</v>
      </c>
      <c r="Q1069" s="3"/>
      <c r="R1069" s="3"/>
      <c r="S1069" s="3"/>
      <c r="T1069">
        <v>26</v>
      </c>
      <c r="U1069">
        <v>71</v>
      </c>
      <c r="V1069">
        <v>29</v>
      </c>
      <c r="W1069">
        <v>37</v>
      </c>
      <c r="X1069">
        <v>95</v>
      </c>
      <c r="Y1069" s="3"/>
      <c r="Z1069" s="3"/>
      <c r="AA1069" s="3"/>
      <c r="AB1069">
        <v>21</v>
      </c>
      <c r="AC1069">
        <v>55</v>
      </c>
      <c r="AD1069">
        <v>22</v>
      </c>
      <c r="AE1069">
        <v>29</v>
      </c>
      <c r="AF1069">
        <v>72</v>
      </c>
      <c r="AG1069" s="3"/>
      <c r="AH1069" s="3"/>
      <c r="AI1069" s="3"/>
      <c r="AJ1069">
        <v>466</v>
      </c>
      <c r="AK1069">
        <v>513</v>
      </c>
      <c r="AL1069">
        <v>694</v>
      </c>
      <c r="AM1069">
        <v>742</v>
      </c>
      <c r="AN1069">
        <v>873</v>
      </c>
      <c r="AO1069" s="3"/>
      <c r="AP1069" s="3"/>
      <c r="AQ1069" s="3"/>
      <c r="AR1069">
        <v>4</v>
      </c>
      <c r="AS1069">
        <v>13</v>
      </c>
      <c r="AT1069">
        <v>8</v>
      </c>
      <c r="AU1069">
        <v>19</v>
      </c>
      <c r="AV1069">
        <v>43</v>
      </c>
      <c r="AW1069" s="3"/>
      <c r="AX1069" s="3"/>
      <c r="AY1069" s="3"/>
      <c r="AZ1069">
        <v>462</v>
      </c>
      <c r="BA1069">
        <v>500</v>
      </c>
      <c r="BB1069">
        <v>686</v>
      </c>
      <c r="BC1069">
        <v>723</v>
      </c>
      <c r="BD1069">
        <v>830</v>
      </c>
      <c r="BE1069" s="3"/>
      <c r="BF1069" s="3"/>
      <c r="BG1069" s="3"/>
      <c r="BH1069">
        <v>462</v>
      </c>
      <c r="BI1069">
        <v>500</v>
      </c>
      <c r="BJ1069">
        <v>686</v>
      </c>
      <c r="BK1069">
        <v>704</v>
      </c>
      <c r="BL1069">
        <v>767</v>
      </c>
      <c r="BM1069" s="3"/>
      <c r="BN1069" s="3"/>
      <c r="BO1069" s="3"/>
      <c r="BP1069">
        <v>375</v>
      </c>
      <c r="BQ1069">
        <v>375</v>
      </c>
      <c r="BR1069">
        <v>474</v>
      </c>
      <c r="BS1069">
        <v>474</v>
      </c>
      <c r="BT1069">
        <v>474</v>
      </c>
      <c r="BU1069" s="3"/>
      <c r="BV1069" s="3"/>
      <c r="BW1069" s="3"/>
      <c r="BX1069">
        <v>4.49</v>
      </c>
      <c r="BY1069">
        <v>11.26</v>
      </c>
      <c r="BZ1069">
        <v>3.7</v>
      </c>
      <c r="CA1069">
        <v>4.0999999999999996</v>
      </c>
      <c r="CB1069">
        <v>8.93</v>
      </c>
      <c r="CC1069" s="3"/>
      <c r="CD1069" s="3"/>
      <c r="CE1069" s="3"/>
      <c r="CF1069">
        <v>4.53</v>
      </c>
      <c r="CG1069">
        <v>11.46</v>
      </c>
      <c r="CH1069">
        <v>3.77</v>
      </c>
      <c r="CI1069">
        <v>4.24</v>
      </c>
      <c r="CJ1069">
        <v>10.37</v>
      </c>
      <c r="CK1069" s="3"/>
      <c r="CL1069" s="3"/>
      <c r="CM1069" s="3"/>
      <c r="CN1069">
        <v>284</v>
      </c>
      <c r="CO1069">
        <v>734</v>
      </c>
      <c r="CP1069">
        <v>278</v>
      </c>
      <c r="CQ1069">
        <v>311</v>
      </c>
      <c r="CR1069">
        <v>805</v>
      </c>
      <c r="CS1069" s="3"/>
      <c r="CT1069" s="3"/>
      <c r="CU1069" s="3"/>
      <c r="CV1069" s="3"/>
      <c r="CW1069" s="3"/>
      <c r="CX1069">
        <v>15.02</v>
      </c>
      <c r="CY1069">
        <v>14.73</v>
      </c>
      <c r="CZ1069">
        <v>9.02</v>
      </c>
      <c r="DA1069" s="3"/>
      <c r="DB1069" s="3"/>
      <c r="DC1069" s="3"/>
      <c r="DD1069" s="3"/>
      <c r="DE1069" s="3"/>
      <c r="DF1069">
        <v>0.56999999999999995</v>
      </c>
      <c r="DG1069">
        <v>0.61</v>
      </c>
      <c r="DH1069">
        <v>0.9</v>
      </c>
      <c r="DI1069" s="3"/>
      <c r="DJ1069" s="3"/>
      <c r="DK1069" s="3"/>
      <c r="DL1069" s="6">
        <f>(CM1069*3+CL1069*2+CK1069)/6</f>
        <v>0</v>
      </c>
      <c r="DM1069">
        <f>BH1069+(BH1069*(CG1069-8.25)/8.25)</f>
        <v>641.76</v>
      </c>
      <c r="DN1069">
        <f>BI1069+(BI1069*(CH1069-8.25)/8.25)</f>
        <v>228.4848484848485</v>
      </c>
      <c r="DO1069">
        <f>BJ1069+(BJ1069*(CI1069-8.25)/8.25)</f>
        <v>352.5624242424243</v>
      </c>
      <c r="DP1069">
        <f>BK1069+(BK1069*(CJ1069-8.25)/8.25)</f>
        <v>884.90666666666664</v>
      </c>
      <c r="DQ1069">
        <f>BL1069+(BL1069*(CK1069-8.25)/8.25)</f>
        <v>0</v>
      </c>
      <c r="DR1069">
        <f>BM1069+(BM1069*(CL1069-8.25)/8.25)</f>
        <v>0</v>
      </c>
      <c r="DS1069">
        <f>BN1069+(BN1069*(CM1069-8.25)/8.25)</f>
        <v>0</v>
      </c>
      <c r="DT1069" s="8">
        <f>DM1069*10^8/$I1069</f>
        <v>6769.6202531645567</v>
      </c>
      <c r="DU1069" s="8">
        <f>DN1069*10^8/$I1069</f>
        <v>2410.1777266334229</v>
      </c>
      <c r="DV1069" s="8">
        <f>DO1069*10^8/$I1069</f>
        <v>3719.0129139496235</v>
      </c>
      <c r="DW1069" s="8">
        <f>DP1069*10^8/$I1069</f>
        <v>9334.4585091420522</v>
      </c>
      <c r="DX1069" s="8">
        <f>DQ1069*10^8/$I1069</f>
        <v>0</v>
      </c>
      <c r="DY1069" s="8">
        <f>DR1069*10^8/$I1069</f>
        <v>0</v>
      </c>
      <c r="DZ1069" s="8">
        <f>DS1069*10^8/$I1069</f>
        <v>0</v>
      </c>
      <c r="EA1069" s="8">
        <f>DT1069*10^8/$I1069</f>
        <v>71409.496341398277</v>
      </c>
      <c r="EB1069" s="8">
        <f>DZ1069*0.8</f>
        <v>0</v>
      </c>
      <c r="EC1069" s="10">
        <f>G1069-E1069</f>
        <v>6830</v>
      </c>
      <c r="ED1069" s="4">
        <f>EC1069/E1069*100</f>
        <v>93.30601092896174</v>
      </c>
      <c r="EE1069" s="4">
        <f>DY1069-G1069</f>
        <v>-14150</v>
      </c>
      <c r="EF1069" s="12">
        <f>EE1069/G1069</f>
        <v>-1</v>
      </c>
      <c r="EG1069" s="4">
        <f>G1069-F1069</f>
        <v>550</v>
      </c>
    </row>
    <row r="1070" spans="1:137" x14ac:dyDescent="0.3">
      <c r="A1070">
        <v>1069</v>
      </c>
      <c r="B1070" t="s">
        <v>5920</v>
      </c>
      <c r="C1070" t="s">
        <v>3348</v>
      </c>
      <c r="D1070" t="str">
        <f>VLOOKUP(C1070,Sheet1!$A$2:$B$3197,2,FALSE)</f>
        <v>식품</v>
      </c>
      <c r="E1070">
        <v>25700</v>
      </c>
      <c r="F1070">
        <v>26750</v>
      </c>
      <c r="G1070" s="7">
        <v>26500</v>
      </c>
      <c r="H1070" t="s">
        <v>1010</v>
      </c>
      <c r="I1070" s="7">
        <f>VALUE(LEFT(H1070,FIND("/",H1070)-1)) + VALUE(MID(H1070,FIND("/",H1070)+1,LEN(H1070)))</f>
        <v>6806034</v>
      </c>
      <c r="J1070" s="1">
        <v>67131</v>
      </c>
      <c r="K1070" s="1">
        <f>G1070*I1070/(10^8)</f>
        <v>1803.5990099999999</v>
      </c>
      <c r="L1070">
        <v>223</v>
      </c>
      <c r="M1070">
        <v>348</v>
      </c>
      <c r="N1070">
        <v>530</v>
      </c>
      <c r="O1070">
        <v>648</v>
      </c>
      <c r="P1070" s="1">
        <v>1172</v>
      </c>
      <c r="Q1070" s="1">
        <v>1743</v>
      </c>
      <c r="R1070" s="1">
        <v>2308</v>
      </c>
      <c r="S1070" s="1">
        <v>2996</v>
      </c>
      <c r="T1070">
        <v>34</v>
      </c>
      <c r="U1070">
        <v>43</v>
      </c>
      <c r="V1070">
        <v>65</v>
      </c>
      <c r="W1070">
        <v>55</v>
      </c>
      <c r="X1070">
        <v>66</v>
      </c>
      <c r="Y1070">
        <v>94</v>
      </c>
      <c r="Z1070">
        <v>143</v>
      </c>
      <c r="AA1070">
        <v>222</v>
      </c>
      <c r="AB1070">
        <v>29</v>
      </c>
      <c r="AC1070">
        <v>39</v>
      </c>
      <c r="AD1070">
        <v>60</v>
      </c>
      <c r="AE1070">
        <v>45</v>
      </c>
      <c r="AF1070">
        <v>63</v>
      </c>
      <c r="AG1070">
        <v>81</v>
      </c>
      <c r="AH1070">
        <v>125</v>
      </c>
      <c r="AI1070">
        <v>181</v>
      </c>
      <c r="AJ1070">
        <v>51</v>
      </c>
      <c r="AK1070">
        <v>93</v>
      </c>
      <c r="AL1070">
        <v>517</v>
      </c>
      <c r="AM1070">
        <v>568</v>
      </c>
      <c r="AN1070">
        <v>665</v>
      </c>
      <c r="AO1070">
        <v>750</v>
      </c>
      <c r="AP1070">
        <v>856</v>
      </c>
      <c r="AQ1070">
        <v>981</v>
      </c>
      <c r="AR1070">
        <v>12</v>
      </c>
      <c r="AS1070">
        <v>24</v>
      </c>
      <c r="AT1070">
        <v>38</v>
      </c>
      <c r="AU1070">
        <v>61</v>
      </c>
      <c r="AV1070">
        <v>102</v>
      </c>
      <c r="AW1070">
        <v>130</v>
      </c>
      <c r="AX1070">
        <v>152</v>
      </c>
      <c r="AY1070">
        <v>152</v>
      </c>
      <c r="AZ1070">
        <v>39</v>
      </c>
      <c r="BA1070">
        <v>68</v>
      </c>
      <c r="BB1070">
        <v>480</v>
      </c>
      <c r="BC1070">
        <v>508</v>
      </c>
      <c r="BD1070">
        <v>563</v>
      </c>
      <c r="BE1070">
        <v>620</v>
      </c>
      <c r="BF1070">
        <v>704</v>
      </c>
      <c r="BG1070">
        <v>829</v>
      </c>
      <c r="BH1070">
        <v>39</v>
      </c>
      <c r="BI1070">
        <v>68</v>
      </c>
      <c r="BJ1070">
        <v>480</v>
      </c>
      <c r="BK1070">
        <v>507</v>
      </c>
      <c r="BL1070">
        <v>563</v>
      </c>
      <c r="BM1070">
        <v>620</v>
      </c>
      <c r="BN1070">
        <v>704</v>
      </c>
      <c r="BO1070">
        <v>829</v>
      </c>
      <c r="BP1070">
        <v>0</v>
      </c>
      <c r="BQ1070">
        <v>0</v>
      </c>
      <c r="BR1070">
        <v>34</v>
      </c>
      <c r="BS1070">
        <v>34</v>
      </c>
      <c r="BT1070">
        <v>34</v>
      </c>
      <c r="BU1070">
        <v>34</v>
      </c>
      <c r="BV1070">
        <v>34</v>
      </c>
      <c r="BW1070">
        <v>34</v>
      </c>
      <c r="BX1070" s="3"/>
      <c r="BY1070">
        <v>54.66</v>
      </c>
      <c r="BZ1070">
        <v>19.829999999999998</v>
      </c>
      <c r="CA1070">
        <v>8.1999999999999993</v>
      </c>
      <c r="CB1070">
        <v>10.210000000000001</v>
      </c>
      <c r="CC1070">
        <v>11.38</v>
      </c>
      <c r="CD1070">
        <v>15.58</v>
      </c>
      <c r="CE1070">
        <v>19.71</v>
      </c>
      <c r="CF1070" s="3"/>
      <c r="CG1070">
        <v>73.319999999999993</v>
      </c>
      <c r="CH1070">
        <v>22.09</v>
      </c>
      <c r="CI1070">
        <v>9.0299999999999994</v>
      </c>
      <c r="CJ1070">
        <v>11.76</v>
      </c>
      <c r="CK1070">
        <v>13.62</v>
      </c>
      <c r="CL1070">
        <v>18.89</v>
      </c>
      <c r="CM1070">
        <v>23.61</v>
      </c>
      <c r="CN1070">
        <v>560</v>
      </c>
      <c r="CO1070">
        <v>746</v>
      </c>
      <c r="CP1070" s="1">
        <v>1054</v>
      </c>
      <c r="CQ1070">
        <v>655</v>
      </c>
      <c r="CR1070">
        <v>925</v>
      </c>
      <c r="CS1070" s="1">
        <v>1183</v>
      </c>
      <c r="CT1070" s="1">
        <v>1837</v>
      </c>
      <c r="CU1070" s="1">
        <v>2659</v>
      </c>
      <c r="CV1070" s="3"/>
      <c r="CW1070" s="3"/>
      <c r="CX1070">
        <v>19.170000000000002</v>
      </c>
      <c r="CY1070">
        <v>25.19</v>
      </c>
      <c r="CZ1070">
        <v>26.33</v>
      </c>
      <c r="DA1070">
        <v>22.41</v>
      </c>
      <c r="DB1070">
        <v>14.43</v>
      </c>
      <c r="DC1070">
        <v>9.9600000000000009</v>
      </c>
      <c r="DD1070" s="3"/>
      <c r="DE1070" s="3"/>
      <c r="DF1070">
        <v>2.87</v>
      </c>
      <c r="DG1070">
        <v>2.17</v>
      </c>
      <c r="DH1070">
        <v>2.88</v>
      </c>
      <c r="DI1070">
        <v>2.85</v>
      </c>
      <c r="DJ1070">
        <v>2.52</v>
      </c>
      <c r="DK1070">
        <v>2.14</v>
      </c>
      <c r="DL1070" s="6">
        <f>(CM1070*3+CL1070*2+CK1070)/6</f>
        <v>20.371666666666666</v>
      </c>
      <c r="DM1070">
        <f>BH1070+(BH1070*(CG1070-8.25)/8.25)</f>
        <v>346.60363636363633</v>
      </c>
      <c r="DN1070">
        <f>BI1070+(BI1070*(CH1070-8.25)/8.25)</f>
        <v>182.0751515151515</v>
      </c>
      <c r="DO1070">
        <f>BJ1070+(BJ1070*(CI1070-8.25)/8.25)</f>
        <v>525.38181818181818</v>
      </c>
      <c r="DP1070">
        <f>BK1070+(BK1070*(CJ1070-8.25)/8.25)</f>
        <v>722.70545454545459</v>
      </c>
      <c r="DQ1070">
        <f>BL1070+(BL1070*(CK1070-8.25)/8.25)</f>
        <v>929.4618181818181</v>
      </c>
      <c r="DR1070">
        <f>BM1070+(BM1070*(CL1070-8.25)/8.25)</f>
        <v>1419.6121212121211</v>
      </c>
      <c r="DS1070">
        <f>BN1070+(BN1070*(CM1070-8.25)/8.25)</f>
        <v>2014.7199999999998</v>
      </c>
      <c r="DT1070" s="8">
        <f>DM1070*10^8/$I1070</f>
        <v>5092.593371758594</v>
      </c>
      <c r="DU1070" s="8">
        <f>DN1070*10^8/$I1070</f>
        <v>2675.2019092933051</v>
      </c>
      <c r="DV1070" s="8">
        <f>DO1070*10^8/$I1070</f>
        <v>7719.3534175970644</v>
      </c>
      <c r="DW1070" s="8">
        <f>DP1070*10^8/$I1070</f>
        <v>10618.598945368985</v>
      </c>
      <c r="DX1070" s="8">
        <f>DQ1070*10^8/$I1070</f>
        <v>13656.43806924588</v>
      </c>
      <c r="DY1070" s="8">
        <f>DR1070*10^8/$I1070</f>
        <v>20858.140309203878</v>
      </c>
      <c r="DZ1070" s="8">
        <f>DS1070*10^8/$I1070</f>
        <v>29601.967900836225</v>
      </c>
      <c r="EA1070" s="8">
        <f>DT1070*10^8/$I1070</f>
        <v>74824.683093833999</v>
      </c>
      <c r="EB1070" s="8">
        <f>DZ1070*0.8</f>
        <v>23681.57432066898</v>
      </c>
      <c r="EC1070" s="10">
        <f>G1070-E1070</f>
        <v>800</v>
      </c>
      <c r="ED1070" s="4">
        <f>EC1070/E1070*100</f>
        <v>3.1128404669260701</v>
      </c>
      <c r="EE1070" s="4">
        <f>DY1070-G1070</f>
        <v>-5641.8596907961219</v>
      </c>
      <c r="EF1070" s="12">
        <f>EE1070/G1070</f>
        <v>-0.2129003656904197</v>
      </c>
      <c r="EG1070" s="4">
        <f>G1070-F1070</f>
        <v>-250</v>
      </c>
    </row>
    <row r="1071" spans="1:137" x14ac:dyDescent="0.3">
      <c r="A1071">
        <v>1070</v>
      </c>
      <c r="B1071" t="s">
        <v>7754</v>
      </c>
      <c r="C1071" t="s">
        <v>3349</v>
      </c>
      <c r="D1071" t="str">
        <f>VLOOKUP(C1071,Sheet1!$A$2:$B$3197,2,FALSE)</f>
        <v>섬유,의류,신발,호화품</v>
      </c>
      <c r="E1071">
        <v>24750</v>
      </c>
      <c r="F1071">
        <v>36500</v>
      </c>
      <c r="G1071" s="7">
        <v>33500</v>
      </c>
      <c r="H1071" t="s">
        <v>1011</v>
      </c>
      <c r="I1071" s="7">
        <f>VALUE(LEFT(H1071,FIND("/",H1071)-1)) + VALUE(MID(H1071,FIND("/",H1071)+1,LEN(H1071)))</f>
        <v>11715480</v>
      </c>
      <c r="J1071" s="1">
        <v>874441</v>
      </c>
      <c r="K1071" s="1">
        <f>G1071*I1071/(10^8)</f>
        <v>3924.6858000000002</v>
      </c>
      <c r="L1071" s="1">
        <v>2670</v>
      </c>
      <c r="M1071" s="1">
        <v>2811</v>
      </c>
      <c r="N1071" s="1">
        <v>2579</v>
      </c>
      <c r="O1071" s="1">
        <v>2595</v>
      </c>
      <c r="P1071" s="1">
        <v>2924</v>
      </c>
      <c r="Q1071" s="3"/>
      <c r="R1071" s="3"/>
      <c r="S1071" s="3"/>
      <c r="T1071">
        <v>353</v>
      </c>
      <c r="U1071">
        <v>463</v>
      </c>
      <c r="V1071">
        <v>436</v>
      </c>
      <c r="W1071">
        <v>377</v>
      </c>
      <c r="X1071">
        <v>498</v>
      </c>
      <c r="Y1071" s="3"/>
      <c r="Z1071" s="3"/>
      <c r="AA1071" s="3"/>
      <c r="AB1071">
        <v>250</v>
      </c>
      <c r="AC1071">
        <v>331</v>
      </c>
      <c r="AD1071">
        <v>330</v>
      </c>
      <c r="AE1071">
        <v>248</v>
      </c>
      <c r="AF1071">
        <v>386</v>
      </c>
      <c r="AG1071" s="3"/>
      <c r="AH1071" s="3"/>
      <c r="AI1071" s="3"/>
      <c r="AJ1071" s="1">
        <v>1641</v>
      </c>
      <c r="AK1071" s="1">
        <v>2110</v>
      </c>
      <c r="AL1071" s="1">
        <v>2721</v>
      </c>
      <c r="AM1071" s="1">
        <v>2773</v>
      </c>
      <c r="AN1071" s="1">
        <v>3136</v>
      </c>
      <c r="AO1071" s="3"/>
      <c r="AP1071" s="3"/>
      <c r="AQ1071" s="3"/>
      <c r="AR1071">
        <v>770</v>
      </c>
      <c r="AS1071">
        <v>885</v>
      </c>
      <c r="AT1071">
        <v>672</v>
      </c>
      <c r="AU1071">
        <v>603</v>
      </c>
      <c r="AV1071">
        <v>734</v>
      </c>
      <c r="AW1071" s="3"/>
      <c r="AX1071" s="3"/>
      <c r="AY1071" s="3"/>
      <c r="AZ1071">
        <v>871</v>
      </c>
      <c r="BA1071" s="1">
        <v>1226</v>
      </c>
      <c r="BB1071" s="1">
        <v>2049</v>
      </c>
      <c r="BC1071" s="1">
        <v>2170</v>
      </c>
      <c r="BD1071" s="1">
        <v>2402</v>
      </c>
      <c r="BE1071" s="3"/>
      <c r="BF1071" s="3"/>
      <c r="BG1071" s="3"/>
      <c r="BH1071">
        <v>871</v>
      </c>
      <c r="BI1071" s="1">
        <v>1218</v>
      </c>
      <c r="BJ1071" s="1">
        <v>2049</v>
      </c>
      <c r="BK1071" s="1">
        <v>2170</v>
      </c>
      <c r="BL1071" s="1">
        <v>2403</v>
      </c>
      <c r="BM1071" s="3"/>
      <c r="BN1071" s="3"/>
      <c r="BO1071" s="3"/>
      <c r="BP1071">
        <v>12</v>
      </c>
      <c r="BQ1071">
        <v>100</v>
      </c>
      <c r="BR1071">
        <v>117</v>
      </c>
      <c r="BS1071">
        <v>117</v>
      </c>
      <c r="BT1071">
        <v>117</v>
      </c>
      <c r="BU1071" s="3"/>
      <c r="BV1071" s="3"/>
      <c r="BW1071" s="3"/>
      <c r="BX1071" t="s">
        <v>0</v>
      </c>
      <c r="BY1071">
        <v>17.64</v>
      </c>
      <c r="BZ1071">
        <v>13.67</v>
      </c>
      <c r="CA1071">
        <v>9.0399999999999991</v>
      </c>
      <c r="CB1071">
        <v>13.07</v>
      </c>
      <c r="CC1071" s="3"/>
      <c r="CD1071" s="3"/>
      <c r="CE1071" s="3"/>
      <c r="CF1071" t="s">
        <v>0</v>
      </c>
      <c r="CG1071">
        <v>32.15</v>
      </c>
      <c r="CH1071">
        <v>20.69</v>
      </c>
      <c r="CI1071">
        <v>11.77</v>
      </c>
      <c r="CJ1071">
        <v>16.91</v>
      </c>
      <c r="CK1071" s="3"/>
      <c r="CL1071" s="3"/>
      <c r="CM1071" s="3"/>
      <c r="CN1071" s="1">
        <v>2847</v>
      </c>
      <c r="CO1071" s="1">
        <v>3372</v>
      </c>
      <c r="CP1071" s="1">
        <v>3234</v>
      </c>
      <c r="CQ1071" s="1">
        <v>2119</v>
      </c>
      <c r="CR1071" s="1">
        <v>3301</v>
      </c>
      <c r="CS1071" s="3"/>
      <c r="CT1071" s="3"/>
      <c r="CU1071" s="3"/>
      <c r="CV1071" s="3"/>
      <c r="CW1071" s="3"/>
      <c r="CX1071">
        <v>7.78</v>
      </c>
      <c r="CY1071">
        <v>8.94</v>
      </c>
      <c r="CZ1071">
        <v>7.86</v>
      </c>
      <c r="DA1071" s="3"/>
      <c r="DB1071" s="3"/>
      <c r="DC1071" s="3"/>
      <c r="DD1071" s="3"/>
      <c r="DE1071" s="3"/>
      <c r="DF1071">
        <v>1.44</v>
      </c>
      <c r="DG1071">
        <v>0.98</v>
      </c>
      <c r="DH1071">
        <v>1.17</v>
      </c>
      <c r="DI1071" s="3"/>
      <c r="DJ1071" s="3"/>
      <c r="DK1071" s="3"/>
      <c r="DL1071" s="6">
        <f>(CM1071*3+CL1071*2+CK1071)/6</f>
        <v>0</v>
      </c>
      <c r="DM1071">
        <f>BH1071+(BH1071*(CG1071-8.25)/8.25)</f>
        <v>3394.2606060606058</v>
      </c>
      <c r="DN1071">
        <f>BI1071+(BI1071*(CH1071-8.25)/8.25)</f>
        <v>3054.596363636364</v>
      </c>
      <c r="DO1071">
        <f>BJ1071+(BJ1071*(CI1071-8.25)/8.25)</f>
        <v>2923.24</v>
      </c>
      <c r="DP1071">
        <f>BK1071+(BK1071*(CJ1071-8.25)/8.25)</f>
        <v>4447.8424242424244</v>
      </c>
      <c r="DQ1071">
        <f>BL1071+(BL1071*(CK1071-8.25)/8.25)</f>
        <v>0</v>
      </c>
      <c r="DR1071">
        <f>BM1071+(BM1071*(CL1071-8.25)/8.25)</f>
        <v>0</v>
      </c>
      <c r="DS1071">
        <f>BN1071+(BN1071*(CM1071-8.25)/8.25)</f>
        <v>0</v>
      </c>
      <c r="DT1071" s="8">
        <f>DM1071*10^8/$I1071</f>
        <v>28972.441641832909</v>
      </c>
      <c r="DU1071" s="8">
        <f>DN1071*10^8/$I1071</f>
        <v>26073.164425498264</v>
      </c>
      <c r="DV1071" s="8">
        <f>DO1071*10^8/$I1071</f>
        <v>24951.943923765823</v>
      </c>
      <c r="DW1071" s="8">
        <f>DP1071*10^8/$I1071</f>
        <v>37965.515917763711</v>
      </c>
      <c r="DX1071" s="8">
        <f>DQ1071*10^8/$I1071</f>
        <v>0</v>
      </c>
      <c r="DY1071" s="8">
        <f>DR1071*10^8/$I1071</f>
        <v>0</v>
      </c>
      <c r="DZ1071" s="8">
        <f>DS1071*10^8/$I1071</f>
        <v>0</v>
      </c>
      <c r="EA1071" s="8">
        <f>DT1071*10^8/$I1071</f>
        <v>247300.50874426751</v>
      </c>
      <c r="EB1071" s="8">
        <f>DZ1071*0.8</f>
        <v>0</v>
      </c>
      <c r="EC1071" s="10">
        <f>G1071-E1071</f>
        <v>8750</v>
      </c>
      <c r="ED1071" s="4">
        <f>EC1071/E1071*100</f>
        <v>35.353535353535356</v>
      </c>
      <c r="EE1071" s="4">
        <f>DY1071-G1071</f>
        <v>-33500</v>
      </c>
      <c r="EF1071" s="12">
        <f>EE1071/G1071</f>
        <v>-1</v>
      </c>
      <c r="EG1071" s="4">
        <f>G1071-F1071</f>
        <v>-3000</v>
      </c>
    </row>
    <row r="1072" spans="1:137" x14ac:dyDescent="0.3">
      <c r="A1072">
        <v>1071</v>
      </c>
      <c r="B1072" t="s">
        <v>6519</v>
      </c>
      <c r="C1072" t="s">
        <v>3350</v>
      </c>
      <c r="D1072" t="str">
        <f>VLOOKUP(C1072,Sheet1!$A$2:$B$3197,2,FALSE)</f>
        <v>제약</v>
      </c>
      <c r="E1072" s="7">
        <v>3565</v>
      </c>
      <c r="F1072" s="7">
        <v>2940</v>
      </c>
      <c r="G1072" s="7">
        <v>2840</v>
      </c>
      <c r="H1072" t="s">
        <v>1012</v>
      </c>
      <c r="I1072" s="7">
        <f>VALUE(LEFT(H1072,FIND("/",H1072)-1)) + VALUE(MID(H1072,FIND("/",H1072)+1,LEN(H1072)))</f>
        <v>29237963</v>
      </c>
      <c r="J1072">
        <v>15</v>
      </c>
      <c r="K1072" s="1">
        <f>G1072*I1072/(10^8)</f>
        <v>830.35814919999996</v>
      </c>
      <c r="L1072" s="3"/>
      <c r="M1072">
        <v>115</v>
      </c>
      <c r="N1072">
        <v>228</v>
      </c>
      <c r="O1072">
        <v>237</v>
      </c>
      <c r="P1072">
        <v>264</v>
      </c>
      <c r="Q1072" s="3"/>
      <c r="R1072" s="3"/>
      <c r="S1072" s="3"/>
      <c r="T1072" s="3"/>
      <c r="U1072">
        <v>30</v>
      </c>
      <c r="V1072">
        <v>52</v>
      </c>
      <c r="W1072">
        <v>46</v>
      </c>
      <c r="X1072">
        <v>56</v>
      </c>
      <c r="Y1072" s="3"/>
      <c r="Z1072" s="3"/>
      <c r="AA1072" s="3"/>
      <c r="AB1072" s="3"/>
      <c r="AC1072">
        <v>24</v>
      </c>
      <c r="AD1072">
        <v>41</v>
      </c>
      <c r="AE1072">
        <v>35</v>
      </c>
      <c r="AF1072">
        <v>-16</v>
      </c>
      <c r="AG1072" s="3"/>
      <c r="AH1072" s="3"/>
      <c r="AI1072" s="3"/>
      <c r="AJ1072" s="3"/>
      <c r="AK1072">
        <v>80</v>
      </c>
      <c r="AL1072">
        <v>116</v>
      </c>
      <c r="AM1072">
        <v>172</v>
      </c>
      <c r="AN1072">
        <v>288</v>
      </c>
      <c r="AO1072" s="3"/>
      <c r="AP1072" s="3"/>
      <c r="AQ1072" s="3"/>
      <c r="AR1072" s="3"/>
      <c r="AS1072">
        <v>52</v>
      </c>
      <c r="AT1072">
        <v>49</v>
      </c>
      <c r="AU1072">
        <v>48</v>
      </c>
      <c r="AV1072">
        <v>39</v>
      </c>
      <c r="AW1072" s="3"/>
      <c r="AX1072" s="3"/>
      <c r="AY1072" s="3"/>
      <c r="AZ1072" s="3"/>
      <c r="BA1072">
        <v>28</v>
      </c>
      <c r="BB1072">
        <v>67</v>
      </c>
      <c r="BC1072">
        <v>124</v>
      </c>
      <c r="BD1072">
        <v>249</v>
      </c>
      <c r="BE1072" s="3"/>
      <c r="BF1072" s="3"/>
      <c r="BG1072" s="3"/>
      <c r="BH1072" s="3"/>
      <c r="BI1072">
        <v>28</v>
      </c>
      <c r="BJ1072">
        <v>67</v>
      </c>
      <c r="BK1072">
        <v>124</v>
      </c>
      <c r="BL1072">
        <v>249</v>
      </c>
      <c r="BM1072" s="3"/>
      <c r="BN1072" s="3"/>
      <c r="BO1072" s="3"/>
      <c r="BP1072" s="3"/>
      <c r="BQ1072">
        <v>5</v>
      </c>
      <c r="BR1072">
        <v>5</v>
      </c>
      <c r="BS1072">
        <v>24</v>
      </c>
      <c r="BT1072">
        <v>29</v>
      </c>
      <c r="BU1072" s="3"/>
      <c r="BV1072" s="3"/>
      <c r="BW1072" s="3"/>
      <c r="BX1072" s="3"/>
      <c r="BY1072" s="3"/>
      <c r="BZ1072" t="s">
        <v>0</v>
      </c>
      <c r="CA1072">
        <v>24.51</v>
      </c>
      <c r="CB1072">
        <v>-7.13</v>
      </c>
      <c r="CC1072" s="3"/>
      <c r="CD1072" s="3"/>
      <c r="CE1072" s="3"/>
      <c r="CF1072" s="3"/>
      <c r="CG1072" s="3"/>
      <c r="CH1072" t="s">
        <v>0</v>
      </c>
      <c r="CI1072">
        <v>37.090000000000003</v>
      </c>
      <c r="CJ1072">
        <v>-8.81</v>
      </c>
      <c r="CK1072" s="3"/>
      <c r="CL1072" s="3"/>
      <c r="CM1072" s="3"/>
      <c r="CN1072" s="3"/>
      <c r="CO1072">
        <v>91</v>
      </c>
      <c r="CP1072">
        <v>158</v>
      </c>
      <c r="CQ1072">
        <v>129</v>
      </c>
      <c r="CR1072">
        <v>-56</v>
      </c>
      <c r="CS1072" s="3"/>
      <c r="CT1072" s="3"/>
      <c r="CU1072" s="3"/>
      <c r="CV1072" s="3"/>
      <c r="CW1072" s="3"/>
      <c r="CX1072" s="3"/>
      <c r="CY1072" s="3"/>
      <c r="CZ1072" t="s">
        <v>2</v>
      </c>
      <c r="DA1072" s="3"/>
      <c r="DB1072" s="3"/>
      <c r="DC1072" s="3"/>
      <c r="DD1072" s="3"/>
      <c r="DE1072" s="3"/>
      <c r="DF1072" s="3"/>
      <c r="DG1072" s="3"/>
      <c r="DH1072">
        <v>4.04</v>
      </c>
      <c r="DI1072" s="3"/>
      <c r="DJ1072" s="3"/>
      <c r="DK1072" s="3"/>
      <c r="DL1072" s="6">
        <f>(CM1072*3+CL1072*2+CK1072)/6</f>
        <v>0</v>
      </c>
      <c r="DM1072">
        <f>BH1072+(BH1072*(CG1072-8.25)/8.25)</f>
        <v>0</v>
      </c>
      <c r="DN1072" t="e">
        <f>BI1072+(BI1072*(CH1072-8.25)/8.25)</f>
        <v>#VALUE!</v>
      </c>
      <c r="DO1072">
        <f>BJ1072+(BJ1072*(CI1072-8.25)/8.25)</f>
        <v>301.21575757575761</v>
      </c>
      <c r="DP1072">
        <f>BK1072+(BK1072*(CJ1072-8.25)/8.25)</f>
        <v>-132.41696969696977</v>
      </c>
      <c r="DQ1072">
        <f>BL1072+(BL1072*(CK1072-8.25)/8.25)</f>
        <v>0</v>
      </c>
      <c r="DR1072">
        <f>BM1072+(BM1072*(CL1072-8.25)/8.25)</f>
        <v>0</v>
      </c>
      <c r="DS1072">
        <f>BN1072+(BN1072*(CM1072-8.25)/8.25)</f>
        <v>0</v>
      </c>
      <c r="DT1072" s="8">
        <f>DM1072*10^8/$I1072</f>
        <v>0</v>
      </c>
      <c r="DU1072" s="8" t="e">
        <f>DN1072*10^8/$I1072</f>
        <v>#VALUE!</v>
      </c>
      <c r="DV1072" s="8">
        <f>DO1072*10^8/$I1072</f>
        <v>1030.2214199250393</v>
      </c>
      <c r="DW1072" s="8">
        <f>DP1072*10^8/$I1072</f>
        <v>-452.89396425109976</v>
      </c>
      <c r="DX1072" s="8">
        <f>DQ1072*10^8/$I1072</f>
        <v>0</v>
      </c>
      <c r="DY1072" s="8">
        <f>DR1072*10^8/$I1072</f>
        <v>0</v>
      </c>
      <c r="DZ1072" s="8">
        <f>DS1072*10^8/$I1072</f>
        <v>0</v>
      </c>
      <c r="EA1072" s="8">
        <f>DT1072*10^8/$I1072</f>
        <v>0</v>
      </c>
      <c r="EB1072" s="8">
        <f>DZ1072*0.8</f>
        <v>0</v>
      </c>
      <c r="EC1072" s="10">
        <f>G1072-E1072</f>
        <v>-725</v>
      </c>
      <c r="ED1072" s="4">
        <f>EC1072/E1072*100</f>
        <v>-20.336605890603085</v>
      </c>
      <c r="EE1072" s="4">
        <f>DY1072-G1072</f>
        <v>-2840</v>
      </c>
      <c r="EF1072" s="12">
        <f>EE1072/G1072</f>
        <v>-1</v>
      </c>
      <c r="EG1072" s="4">
        <f>G1072-F1072</f>
        <v>-100</v>
      </c>
    </row>
    <row r="1073" spans="1:137" x14ac:dyDescent="0.3">
      <c r="A1073">
        <v>1072</v>
      </c>
      <c r="B1073" t="s">
        <v>6795</v>
      </c>
      <c r="C1073" t="s">
        <v>3351</v>
      </c>
      <c r="D1073" t="str">
        <f>VLOOKUP(C1073,Sheet1!$A$2:$B$3197,2,FALSE)</f>
        <v>건강관리장비와용품</v>
      </c>
      <c r="E1073">
        <v>7100</v>
      </c>
      <c r="F1073">
        <v>5340</v>
      </c>
      <c r="G1073" s="7">
        <v>4820</v>
      </c>
      <c r="H1073" t="s">
        <v>1013</v>
      </c>
      <c r="I1073" s="7">
        <f>VALUE(LEFT(H1073,FIND("/",H1073)-1)) + VALUE(MID(H1073,FIND("/",H1073)+1,LEN(H1073)))</f>
        <v>16183117</v>
      </c>
      <c r="J1073" s="1">
        <v>157020</v>
      </c>
      <c r="K1073" s="1">
        <f>G1073*I1073/(10^8)</f>
        <v>780.02623940000001</v>
      </c>
      <c r="L1073">
        <v>213</v>
      </c>
      <c r="M1073">
        <v>240</v>
      </c>
      <c r="N1073">
        <v>215</v>
      </c>
      <c r="O1073">
        <v>303</v>
      </c>
      <c r="P1073">
        <v>200</v>
      </c>
      <c r="Q1073" s="3"/>
      <c r="R1073" s="3"/>
      <c r="S1073" s="3"/>
      <c r="T1073">
        <v>18</v>
      </c>
      <c r="U1073">
        <v>20</v>
      </c>
      <c r="V1073">
        <v>-31</v>
      </c>
      <c r="W1073">
        <v>-46</v>
      </c>
      <c r="X1073">
        <v>-99</v>
      </c>
      <c r="Y1073" s="3"/>
      <c r="Z1073" s="3"/>
      <c r="AA1073" s="3"/>
      <c r="AB1073">
        <v>13</v>
      </c>
      <c r="AC1073">
        <v>21</v>
      </c>
      <c r="AD1073">
        <v>-59</v>
      </c>
      <c r="AE1073">
        <v>-51</v>
      </c>
      <c r="AF1073">
        <v>-168</v>
      </c>
      <c r="AG1073" s="3"/>
      <c r="AH1073" s="3"/>
      <c r="AI1073" s="3"/>
      <c r="AJ1073">
        <v>219</v>
      </c>
      <c r="AK1073">
        <v>258</v>
      </c>
      <c r="AL1073">
        <v>290</v>
      </c>
      <c r="AM1073">
        <v>404</v>
      </c>
      <c r="AN1073">
        <v>510</v>
      </c>
      <c r="AO1073" s="3"/>
      <c r="AP1073" s="3"/>
      <c r="AQ1073" s="3"/>
      <c r="AR1073">
        <v>162</v>
      </c>
      <c r="AS1073">
        <v>135</v>
      </c>
      <c r="AT1073">
        <v>93</v>
      </c>
      <c r="AU1073">
        <v>259</v>
      </c>
      <c r="AV1073">
        <v>408</v>
      </c>
      <c r="AW1073" s="3"/>
      <c r="AX1073" s="3"/>
      <c r="AY1073" s="3"/>
      <c r="AZ1073">
        <v>57</v>
      </c>
      <c r="BA1073">
        <v>123</v>
      </c>
      <c r="BB1073">
        <v>197</v>
      </c>
      <c r="BC1073">
        <v>145</v>
      </c>
      <c r="BD1073">
        <v>103</v>
      </c>
      <c r="BE1073" s="3"/>
      <c r="BF1073" s="3"/>
      <c r="BG1073" s="3"/>
      <c r="BH1073">
        <v>57</v>
      </c>
      <c r="BI1073">
        <v>118</v>
      </c>
      <c r="BJ1073">
        <v>197</v>
      </c>
      <c r="BK1073">
        <v>145</v>
      </c>
      <c r="BL1073">
        <v>103</v>
      </c>
      <c r="BM1073" s="3"/>
      <c r="BN1073" s="3"/>
      <c r="BO1073" s="3"/>
      <c r="BP1073">
        <v>8</v>
      </c>
      <c r="BQ1073">
        <v>9</v>
      </c>
      <c r="BR1073">
        <v>31</v>
      </c>
      <c r="BS1073">
        <v>62</v>
      </c>
      <c r="BT1073">
        <v>74</v>
      </c>
      <c r="BU1073" s="3"/>
      <c r="BV1073" s="3"/>
      <c r="BW1073" s="3"/>
      <c r="BX1073">
        <v>7.43</v>
      </c>
      <c r="BY1073">
        <v>8.64</v>
      </c>
      <c r="BZ1073">
        <v>-21.56</v>
      </c>
      <c r="CA1073">
        <v>-14.83</v>
      </c>
      <c r="CB1073">
        <v>-36.82</v>
      </c>
      <c r="CC1073" s="3"/>
      <c r="CD1073" s="3"/>
      <c r="CE1073" s="3"/>
      <c r="CF1073">
        <v>26.95</v>
      </c>
      <c r="CG1073">
        <v>24.72</v>
      </c>
      <c r="CH1073">
        <v>-36.22</v>
      </c>
      <c r="CI1073">
        <v>-30.05</v>
      </c>
      <c r="CJ1073">
        <v>-135.68</v>
      </c>
      <c r="CK1073" s="3"/>
      <c r="CL1073" s="3"/>
      <c r="CM1073" s="3"/>
      <c r="CN1073">
        <v>164</v>
      </c>
      <c r="CO1073">
        <v>247</v>
      </c>
      <c r="CP1073">
        <v>-515</v>
      </c>
      <c r="CQ1073">
        <v>-418</v>
      </c>
      <c r="CR1073" s="1">
        <v>-1150</v>
      </c>
      <c r="CS1073" s="3"/>
      <c r="CT1073" s="3"/>
      <c r="CU1073" s="3"/>
      <c r="CV1073">
        <v>36.090000000000003</v>
      </c>
      <c r="CW1073">
        <v>22.22</v>
      </c>
      <c r="CX1073" t="s">
        <v>2</v>
      </c>
      <c r="CY1073" t="s">
        <v>2</v>
      </c>
      <c r="CZ1073" t="s">
        <v>2</v>
      </c>
      <c r="DA1073" s="3"/>
      <c r="DB1073" s="3"/>
      <c r="DC1073" s="3"/>
      <c r="DD1073">
        <v>8.5399999999999991</v>
      </c>
      <c r="DE1073">
        <v>4.25</v>
      </c>
      <c r="DF1073">
        <v>1.8</v>
      </c>
      <c r="DG1073">
        <v>2.6</v>
      </c>
      <c r="DH1073">
        <v>6.72</v>
      </c>
      <c r="DI1073" s="3"/>
      <c r="DJ1073" s="3"/>
      <c r="DK1073" s="3"/>
      <c r="DL1073" s="6">
        <f>(CM1073*3+CL1073*2+CK1073)/6</f>
        <v>0</v>
      </c>
      <c r="DM1073">
        <f>BH1073+(BH1073*(CG1073-8.25)/8.25)</f>
        <v>170.79272727272726</v>
      </c>
      <c r="DN1073">
        <f>BI1073+(BI1073*(CH1073-8.25)/8.25)</f>
        <v>-518.05575757575753</v>
      </c>
      <c r="DO1073">
        <f>BJ1073+(BJ1073*(CI1073-8.25)/8.25)</f>
        <v>-717.55757575757571</v>
      </c>
      <c r="DP1073">
        <f>BK1073+(BK1073*(CJ1073-8.25)/8.25)</f>
        <v>-2384.6787878787882</v>
      </c>
      <c r="DQ1073">
        <f>BL1073+(BL1073*(CK1073-8.25)/8.25)</f>
        <v>0</v>
      </c>
      <c r="DR1073">
        <f>BM1073+(BM1073*(CL1073-8.25)/8.25)</f>
        <v>0</v>
      </c>
      <c r="DS1073">
        <f>BN1073+(BN1073*(CM1073-8.25)/8.25)</f>
        <v>0</v>
      </c>
      <c r="DT1073" s="8">
        <f>DM1073*10^8/$I1073</f>
        <v>1055.3759654133828</v>
      </c>
      <c r="DU1073" s="8">
        <f>DN1073*10^8/$I1073</f>
        <v>-3201.2112226325589</v>
      </c>
      <c r="DV1073" s="8">
        <f>DO1073*10^8/$I1073</f>
        <v>-4433.9886794217437</v>
      </c>
      <c r="DW1073" s="8">
        <f>DP1073*10^8/$I1073</f>
        <v>-14735.596287654524</v>
      </c>
      <c r="DX1073" s="8">
        <f>DQ1073*10^8/$I1073</f>
        <v>0</v>
      </c>
      <c r="DY1073" s="8">
        <f>DR1073*10^8/$I1073</f>
        <v>0</v>
      </c>
      <c r="DZ1073" s="8">
        <f>DS1073*10^8/$I1073</f>
        <v>0</v>
      </c>
      <c r="EA1073" s="8">
        <f>DT1073*10^8/$I1073</f>
        <v>6521.4628641279851</v>
      </c>
      <c r="EB1073" s="8">
        <f>DZ1073*0.8</f>
        <v>0</v>
      </c>
      <c r="EC1073" s="10">
        <f>G1073-E1073</f>
        <v>-2280</v>
      </c>
      <c r="ED1073" s="4">
        <f>EC1073/E1073*100</f>
        <v>-32.112676056338032</v>
      </c>
      <c r="EE1073" s="4">
        <f>DY1073-G1073</f>
        <v>-4820</v>
      </c>
      <c r="EF1073" s="12">
        <f>EE1073/G1073</f>
        <v>-1</v>
      </c>
      <c r="EG1073" s="4">
        <f>G1073-F1073</f>
        <v>-520</v>
      </c>
    </row>
    <row r="1074" spans="1:137" x14ac:dyDescent="0.3">
      <c r="A1074">
        <v>1073</v>
      </c>
      <c r="B1074" t="s">
        <v>7232</v>
      </c>
      <c r="C1074" t="s">
        <v>3352</v>
      </c>
      <c r="D1074" t="str">
        <f>VLOOKUP(C1074,Sheet1!$A$2:$B$3197,2,FALSE)</f>
        <v>전기제품</v>
      </c>
      <c r="E1074" t="e">
        <v>#N/A</v>
      </c>
      <c r="F1074">
        <v>9210</v>
      </c>
      <c r="G1074" s="7">
        <v>9210</v>
      </c>
      <c r="H1074" t="s">
        <v>1014</v>
      </c>
      <c r="I1074" s="7">
        <f>VALUE(LEFT(H1074,FIND("/",H1074)-1)) + VALUE(MID(H1074,FIND("/",H1074)+1,LEN(H1074)))</f>
        <v>6440809</v>
      </c>
      <c r="J1074" s="1">
        <v>219712</v>
      </c>
      <c r="K1074" s="1">
        <f>G1074*I1074/(10^8)</f>
        <v>593.19850889999998</v>
      </c>
      <c r="L1074">
        <v>260</v>
      </c>
      <c r="M1074">
        <v>646</v>
      </c>
      <c r="N1074">
        <v>397</v>
      </c>
      <c r="O1074">
        <v>350</v>
      </c>
      <c r="P1074">
        <v>175</v>
      </c>
      <c r="Q1074" s="3"/>
      <c r="R1074" s="3"/>
      <c r="S1074" s="3"/>
      <c r="T1074">
        <v>58</v>
      </c>
      <c r="U1074">
        <v>73</v>
      </c>
      <c r="V1074">
        <v>25</v>
      </c>
      <c r="W1074">
        <v>9</v>
      </c>
      <c r="X1074">
        <v>-95</v>
      </c>
      <c r="Y1074" s="3"/>
      <c r="Z1074" s="3"/>
      <c r="AA1074" s="3"/>
      <c r="AB1074">
        <v>44</v>
      </c>
      <c r="AC1074">
        <v>59</v>
      </c>
      <c r="AD1074">
        <v>17</v>
      </c>
      <c r="AE1074">
        <v>5</v>
      </c>
      <c r="AF1074">
        <v>-99</v>
      </c>
      <c r="AG1074" s="3"/>
      <c r="AH1074" s="3"/>
      <c r="AI1074" s="3"/>
      <c r="AJ1074">
        <v>255</v>
      </c>
      <c r="AK1074">
        <v>451</v>
      </c>
      <c r="AL1074">
        <v>656</v>
      </c>
      <c r="AM1074">
        <v>663</v>
      </c>
      <c r="AN1074">
        <v>598</v>
      </c>
      <c r="AO1074" s="3"/>
      <c r="AP1074" s="3"/>
      <c r="AQ1074" s="3"/>
      <c r="AR1074">
        <v>198</v>
      </c>
      <c r="AS1074">
        <v>311</v>
      </c>
      <c r="AT1074">
        <v>279</v>
      </c>
      <c r="AU1074">
        <v>280</v>
      </c>
      <c r="AV1074">
        <v>322</v>
      </c>
      <c r="AW1074" s="3"/>
      <c r="AX1074" s="3"/>
      <c r="AY1074" s="3"/>
      <c r="AZ1074">
        <v>57</v>
      </c>
      <c r="BA1074">
        <v>140</v>
      </c>
      <c r="BB1074">
        <v>377</v>
      </c>
      <c r="BC1074">
        <v>383</v>
      </c>
      <c r="BD1074">
        <v>276</v>
      </c>
      <c r="BE1074" s="3"/>
      <c r="BF1074" s="3"/>
      <c r="BG1074" s="3"/>
      <c r="BH1074">
        <v>57</v>
      </c>
      <c r="BI1074">
        <v>140</v>
      </c>
      <c r="BJ1074">
        <v>377</v>
      </c>
      <c r="BK1074">
        <v>383</v>
      </c>
      <c r="BL1074">
        <v>276</v>
      </c>
      <c r="BM1074" s="3"/>
      <c r="BN1074" s="3"/>
      <c r="BO1074" s="3"/>
      <c r="BP1074">
        <v>1</v>
      </c>
      <c r="BQ1074">
        <v>25</v>
      </c>
      <c r="BR1074">
        <v>32</v>
      </c>
      <c r="BS1074">
        <v>32</v>
      </c>
      <c r="BT1074">
        <v>32</v>
      </c>
      <c r="BU1074" s="3"/>
      <c r="BV1074" s="3"/>
      <c r="BW1074" s="3"/>
      <c r="BX1074">
        <v>22.46</v>
      </c>
      <c r="BY1074">
        <v>16.61</v>
      </c>
      <c r="BZ1074">
        <v>3.14</v>
      </c>
      <c r="CA1074">
        <v>0.76</v>
      </c>
      <c r="CB1074">
        <v>-15.71</v>
      </c>
      <c r="CC1074" s="3"/>
      <c r="CD1074" s="3"/>
      <c r="CE1074" s="3"/>
      <c r="CF1074">
        <v>124.14</v>
      </c>
      <c r="CG1074">
        <v>59.74</v>
      </c>
      <c r="CH1074">
        <v>6.73</v>
      </c>
      <c r="CI1074">
        <v>1.33</v>
      </c>
      <c r="CJ1074">
        <v>-30.08</v>
      </c>
      <c r="CK1074" s="3"/>
      <c r="CL1074" s="3"/>
      <c r="CM1074" s="3"/>
      <c r="CN1074">
        <v>950</v>
      </c>
      <c r="CO1074" s="1">
        <v>1185</v>
      </c>
      <c r="CP1074">
        <v>320</v>
      </c>
      <c r="CQ1074">
        <v>79</v>
      </c>
      <c r="CR1074" s="1">
        <v>-1547</v>
      </c>
      <c r="CS1074" s="3"/>
      <c r="CT1074" s="3"/>
      <c r="CU1074" s="3"/>
      <c r="CV1074" s="3"/>
      <c r="CW1074" s="3"/>
      <c r="CX1074">
        <v>54.95</v>
      </c>
      <c r="CY1074">
        <v>214.72</v>
      </c>
      <c r="CZ1074" t="s">
        <v>2</v>
      </c>
      <c r="DA1074" s="3"/>
      <c r="DB1074" s="3"/>
      <c r="DC1074" s="3"/>
      <c r="DD1074" s="3"/>
      <c r="DE1074" s="3"/>
      <c r="DF1074">
        <v>2.97</v>
      </c>
      <c r="DG1074">
        <v>2.83</v>
      </c>
      <c r="DH1074">
        <v>2.02</v>
      </c>
      <c r="DI1074" s="3"/>
      <c r="DJ1074" s="3"/>
      <c r="DK1074" s="3"/>
      <c r="DL1074" s="6">
        <f>(CM1074*3+CL1074*2+CK1074)/6</f>
        <v>0</v>
      </c>
      <c r="DM1074">
        <f>BH1074+(BH1074*(CG1074-8.25)/8.25)</f>
        <v>412.74909090909097</v>
      </c>
      <c r="DN1074">
        <f>BI1074+(BI1074*(CH1074-8.25)/8.25)</f>
        <v>114.20606060606062</v>
      </c>
      <c r="DO1074">
        <f>BJ1074+(BJ1074*(CI1074-8.25)/8.25)</f>
        <v>60.776969696969672</v>
      </c>
      <c r="DP1074">
        <f>BK1074+(BK1074*(CJ1074-8.25)/8.25)</f>
        <v>-1396.4412121212119</v>
      </c>
      <c r="DQ1074">
        <f>BL1074+(BL1074*(CK1074-8.25)/8.25)</f>
        <v>0</v>
      </c>
      <c r="DR1074">
        <f>BM1074+(BM1074*(CL1074-8.25)/8.25)</f>
        <v>0</v>
      </c>
      <c r="DS1074">
        <f>BN1074+(BN1074*(CM1074-8.25)/8.25)</f>
        <v>0</v>
      </c>
      <c r="DT1074" s="8">
        <f>DM1074*10^8/$I1074</f>
        <v>6408.3423512339978</v>
      </c>
      <c r="DU1074" s="8">
        <f>DN1074*10^8/$I1074</f>
        <v>1773.1632875010052</v>
      </c>
      <c r="DV1074" s="8">
        <f>DO1074*10^8/$I1074</f>
        <v>943.62322647620306</v>
      </c>
      <c r="DW1074" s="8">
        <f>DP1074*10^8/$I1074</f>
        <v>-21681.146143616614</v>
      </c>
      <c r="DX1074" s="8">
        <f>DQ1074*10^8/$I1074</f>
        <v>0</v>
      </c>
      <c r="DY1074" s="8">
        <f>DR1074*10^8/$I1074</f>
        <v>0</v>
      </c>
      <c r="DZ1074" s="8">
        <f>DS1074*10^8/$I1074</f>
        <v>0</v>
      </c>
      <c r="EA1074" s="8">
        <f>DT1074*10^8/$I1074</f>
        <v>99495.92281395082</v>
      </c>
      <c r="EB1074" s="8">
        <f>DZ1074*0.8</f>
        <v>0</v>
      </c>
      <c r="EC1074" s="10" t="e">
        <f>G1074-E1074</f>
        <v>#N/A</v>
      </c>
      <c r="ED1074" s="4" t="e">
        <f>EC1074/E1074*100</f>
        <v>#N/A</v>
      </c>
      <c r="EE1074" s="4">
        <f>DY1074-G1074</f>
        <v>-9210</v>
      </c>
      <c r="EF1074" s="12">
        <f>EE1074/G1074</f>
        <v>-1</v>
      </c>
      <c r="EG1074" s="4">
        <f>G1074-F1074</f>
        <v>0</v>
      </c>
    </row>
    <row r="1075" spans="1:137" x14ac:dyDescent="0.3">
      <c r="A1075">
        <v>1074</v>
      </c>
      <c r="B1075" t="s">
        <v>7009</v>
      </c>
      <c r="C1075" t="s">
        <v>3353</v>
      </c>
      <c r="D1075" t="str">
        <f>VLOOKUP(C1075,Sheet1!$A$2:$B$3197,2,FALSE)</f>
        <v>창업투자</v>
      </c>
      <c r="E1075">
        <v>2095</v>
      </c>
      <c r="F1075">
        <v>3235</v>
      </c>
      <c r="G1075" s="7">
        <v>6600</v>
      </c>
      <c r="H1075" t="s">
        <v>1015</v>
      </c>
      <c r="I1075" s="7">
        <f>VALUE(LEFT(H1075,FIND("/",H1075)-1)) + VALUE(MID(H1075,FIND("/",H1075)+1,LEN(H1075)))</f>
        <v>7550000</v>
      </c>
      <c r="J1075">
        <v>0</v>
      </c>
      <c r="K1075" s="1">
        <f>G1075*I1075/(10^8)</f>
        <v>498.3</v>
      </c>
      <c r="L1075" s="3"/>
      <c r="M1075" s="3"/>
      <c r="N1075">
        <v>0</v>
      </c>
      <c r="O1075">
        <v>0</v>
      </c>
      <c r="P1075">
        <v>0</v>
      </c>
      <c r="Q1075" s="3"/>
      <c r="R1075" s="3"/>
      <c r="S1075" s="3"/>
      <c r="T1075" s="3"/>
      <c r="U1075" s="3"/>
      <c r="V1075">
        <v>0</v>
      </c>
      <c r="W1075">
        <v>0</v>
      </c>
      <c r="X1075">
        <v>0</v>
      </c>
      <c r="Y1075" s="3"/>
      <c r="Z1075" s="3"/>
      <c r="AA1075" s="3"/>
      <c r="AB1075" s="3"/>
      <c r="AC1075" s="3"/>
      <c r="AD1075">
        <v>0</v>
      </c>
      <c r="AE1075">
        <v>2</v>
      </c>
      <c r="AF1075">
        <v>1</v>
      </c>
      <c r="AG1075" s="3"/>
      <c r="AH1075" s="3"/>
      <c r="AI1075" s="3"/>
      <c r="AJ1075" s="3"/>
      <c r="AK1075" s="3"/>
      <c r="AL1075">
        <v>149</v>
      </c>
      <c r="AM1075">
        <v>151</v>
      </c>
      <c r="AN1075">
        <v>152</v>
      </c>
      <c r="AO1075" s="3"/>
      <c r="AP1075" s="3"/>
      <c r="AQ1075" s="3"/>
      <c r="AR1075" s="3"/>
      <c r="AS1075" s="3"/>
      <c r="AT1075">
        <v>9</v>
      </c>
      <c r="AU1075">
        <v>9</v>
      </c>
      <c r="AV1075">
        <v>9</v>
      </c>
      <c r="AW1075" s="3"/>
      <c r="AX1075" s="3"/>
      <c r="AY1075" s="3"/>
      <c r="AZ1075" s="3"/>
      <c r="BA1075" s="3"/>
      <c r="BB1075">
        <v>140</v>
      </c>
      <c r="BC1075">
        <v>141</v>
      </c>
      <c r="BD1075">
        <v>142</v>
      </c>
      <c r="BE1075" s="3"/>
      <c r="BF1075" s="3"/>
      <c r="BG1075" s="3"/>
      <c r="BH1075" s="3"/>
      <c r="BI1075" s="3"/>
      <c r="BJ1075">
        <v>140</v>
      </c>
      <c r="BK1075">
        <v>141</v>
      </c>
      <c r="BL1075">
        <v>142</v>
      </c>
      <c r="BM1075" s="3"/>
      <c r="BN1075" s="3"/>
      <c r="BO1075" s="3"/>
      <c r="BP1075" s="3"/>
      <c r="BQ1075" s="3"/>
      <c r="BR1075">
        <v>8</v>
      </c>
      <c r="BS1075">
        <v>8</v>
      </c>
      <c r="BT1075">
        <v>8</v>
      </c>
      <c r="BU1075" s="3"/>
      <c r="BV1075" s="3"/>
      <c r="BW1075" s="3"/>
      <c r="BX1075" s="3"/>
      <c r="BY1075" s="3"/>
      <c r="BZ1075" s="3"/>
      <c r="CA1075">
        <v>1.1000000000000001</v>
      </c>
      <c r="CB1075">
        <v>0.47</v>
      </c>
      <c r="CC1075" s="3"/>
      <c r="CD1075" s="3"/>
      <c r="CE1075" s="3"/>
      <c r="CF1075" s="3"/>
      <c r="CG1075" s="3"/>
      <c r="CH1075" s="3"/>
      <c r="CI1075">
        <v>1.17</v>
      </c>
      <c r="CJ1075">
        <v>0.5</v>
      </c>
      <c r="CK1075" s="3"/>
      <c r="CL1075" s="3"/>
      <c r="CM1075" s="3"/>
      <c r="CN1075" s="3"/>
      <c r="CO1075" s="3"/>
      <c r="CP1075">
        <v>12</v>
      </c>
      <c r="CQ1075">
        <v>22</v>
      </c>
      <c r="CR1075">
        <v>9</v>
      </c>
      <c r="CS1075" s="3"/>
      <c r="CT1075" s="3"/>
      <c r="CU1075" s="3"/>
      <c r="CV1075" s="3"/>
      <c r="CW1075" s="3"/>
      <c r="CX1075">
        <v>167.96</v>
      </c>
      <c r="CY1075">
        <v>92.94</v>
      </c>
      <c r="CZ1075">
        <v>218.78</v>
      </c>
      <c r="DA1075" s="3"/>
      <c r="DB1075" s="3"/>
      <c r="DC1075" s="3"/>
      <c r="DD1075" s="3"/>
      <c r="DE1075" s="3"/>
      <c r="DF1075">
        <v>1.0900000000000001</v>
      </c>
      <c r="DG1075">
        <v>1.08</v>
      </c>
      <c r="DH1075">
        <v>1.1000000000000001</v>
      </c>
      <c r="DI1075" s="3"/>
      <c r="DJ1075" s="3"/>
      <c r="DK1075" s="3"/>
      <c r="DL1075" s="6">
        <f>(CM1075*3+CL1075*2+CK1075)/6</f>
        <v>0</v>
      </c>
      <c r="DM1075">
        <f>BH1075+(BH1075*(CG1075-8.25)/8.25)</f>
        <v>0</v>
      </c>
      <c r="DN1075">
        <f>BI1075+(BI1075*(CH1075-8.25)/8.25)</f>
        <v>0</v>
      </c>
      <c r="DO1075">
        <f>BJ1075+(BJ1075*(CI1075-8.25)/8.25)</f>
        <v>19.854545454545445</v>
      </c>
      <c r="DP1075">
        <f>BK1075+(BK1075*(CJ1075-8.25)/8.25)</f>
        <v>8.5454545454545325</v>
      </c>
      <c r="DQ1075">
        <f>BL1075+(BL1075*(CK1075-8.25)/8.25)</f>
        <v>0</v>
      </c>
      <c r="DR1075">
        <f>BM1075+(BM1075*(CL1075-8.25)/8.25)</f>
        <v>0</v>
      </c>
      <c r="DS1075">
        <f>BN1075+(BN1075*(CM1075-8.25)/8.25)</f>
        <v>0</v>
      </c>
      <c r="DT1075" s="8">
        <f>DM1075*10^8/$I1075</f>
        <v>0</v>
      </c>
      <c r="DU1075" s="8">
        <f>DN1075*10^8/$I1075</f>
        <v>0</v>
      </c>
      <c r="DV1075" s="8">
        <f>DO1075*10^8/$I1075</f>
        <v>262.97411198073439</v>
      </c>
      <c r="DW1075" s="8">
        <f>DP1075*10^8/$I1075</f>
        <v>113.18482841661633</v>
      </c>
      <c r="DX1075" s="8">
        <f>DQ1075*10^8/$I1075</f>
        <v>0</v>
      </c>
      <c r="DY1075" s="8">
        <f>DR1075*10^8/$I1075</f>
        <v>0</v>
      </c>
      <c r="DZ1075" s="8">
        <f>DS1075*10^8/$I1075</f>
        <v>0</v>
      </c>
      <c r="EA1075" s="8">
        <f>DT1075*10^8/$I1075</f>
        <v>0</v>
      </c>
      <c r="EB1075" s="8">
        <f>DZ1075*0.8</f>
        <v>0</v>
      </c>
      <c r="EC1075" s="10">
        <f>G1075-E1075</f>
        <v>4505</v>
      </c>
      <c r="ED1075" s="4">
        <f>EC1075/E1075*100</f>
        <v>215.03579952267305</v>
      </c>
      <c r="EE1075" s="4">
        <f>DY1075-G1075</f>
        <v>-6600</v>
      </c>
      <c r="EF1075" s="12">
        <f>EE1075/G1075</f>
        <v>-1</v>
      </c>
      <c r="EG1075" s="4">
        <f>G1075-F1075</f>
        <v>3365</v>
      </c>
    </row>
    <row r="1076" spans="1:137" x14ac:dyDescent="0.3">
      <c r="A1076">
        <v>1075</v>
      </c>
      <c r="B1076" t="s">
        <v>7016</v>
      </c>
      <c r="C1076" t="s">
        <v>3354</v>
      </c>
      <c r="D1076" t="str">
        <f>VLOOKUP(C1076,Sheet1!$A$2:$B$3197,2,FALSE)</f>
        <v>소프트웨어</v>
      </c>
      <c r="E1076">
        <v>4645</v>
      </c>
      <c r="F1076">
        <v>6600</v>
      </c>
      <c r="G1076" s="7">
        <v>6650</v>
      </c>
      <c r="H1076" t="s">
        <v>1016</v>
      </c>
      <c r="I1076" s="7">
        <f>VALUE(LEFT(H1076,FIND("/",H1076)-1)) + VALUE(MID(H1076,FIND("/",H1076)+1,LEN(H1076)))</f>
        <v>7912278</v>
      </c>
      <c r="J1076" s="1">
        <v>49297</v>
      </c>
      <c r="K1076" s="1">
        <f>G1076*I1076/(10^8)</f>
        <v>526.16648699999996</v>
      </c>
      <c r="L1076">
        <v>112</v>
      </c>
      <c r="M1076">
        <v>163</v>
      </c>
      <c r="N1076">
        <v>180</v>
      </c>
      <c r="O1076">
        <v>239</v>
      </c>
      <c r="P1076">
        <v>329</v>
      </c>
      <c r="Q1076" s="3"/>
      <c r="R1076" s="3"/>
      <c r="S1076" s="3"/>
      <c r="T1076">
        <v>6</v>
      </c>
      <c r="U1076">
        <v>25</v>
      </c>
      <c r="V1076">
        <v>15</v>
      </c>
      <c r="W1076">
        <v>7</v>
      </c>
      <c r="X1076">
        <v>22</v>
      </c>
      <c r="Y1076" s="3"/>
      <c r="Z1076" s="3"/>
      <c r="AA1076" s="3"/>
      <c r="AB1076">
        <v>8</v>
      </c>
      <c r="AC1076">
        <v>20</v>
      </c>
      <c r="AD1076">
        <v>11</v>
      </c>
      <c r="AE1076">
        <v>12</v>
      </c>
      <c r="AF1076">
        <v>13</v>
      </c>
      <c r="AG1076" s="3"/>
      <c r="AH1076" s="3"/>
      <c r="AI1076" s="3"/>
      <c r="AJ1076">
        <v>171</v>
      </c>
      <c r="AK1076">
        <v>294</v>
      </c>
      <c r="AL1076">
        <v>369</v>
      </c>
      <c r="AM1076">
        <v>483</v>
      </c>
      <c r="AN1076">
        <v>556</v>
      </c>
      <c r="AO1076" s="3"/>
      <c r="AP1076" s="3"/>
      <c r="AQ1076" s="3"/>
      <c r="AR1076">
        <v>76</v>
      </c>
      <c r="AS1076">
        <v>134</v>
      </c>
      <c r="AT1076">
        <v>120</v>
      </c>
      <c r="AU1076">
        <v>184</v>
      </c>
      <c r="AV1076">
        <v>202</v>
      </c>
      <c r="AW1076" s="3"/>
      <c r="AX1076" s="3"/>
      <c r="AY1076" s="3"/>
      <c r="AZ1076">
        <v>95</v>
      </c>
      <c r="BA1076">
        <v>160</v>
      </c>
      <c r="BB1076">
        <v>249</v>
      </c>
      <c r="BC1076">
        <v>299</v>
      </c>
      <c r="BD1076">
        <v>354</v>
      </c>
      <c r="BE1076" s="3"/>
      <c r="BF1076" s="3"/>
      <c r="BG1076" s="3"/>
      <c r="BH1076">
        <v>95</v>
      </c>
      <c r="BI1076">
        <v>160</v>
      </c>
      <c r="BJ1076">
        <v>249</v>
      </c>
      <c r="BK1076">
        <v>291</v>
      </c>
      <c r="BL1076">
        <v>344</v>
      </c>
      <c r="BM1076" s="3"/>
      <c r="BN1076" s="3"/>
      <c r="BO1076" s="3"/>
      <c r="BP1076">
        <v>16</v>
      </c>
      <c r="BQ1076">
        <v>16</v>
      </c>
      <c r="BR1076">
        <v>35</v>
      </c>
      <c r="BS1076">
        <v>37</v>
      </c>
      <c r="BT1076">
        <v>37</v>
      </c>
      <c r="BU1076" s="3"/>
      <c r="BV1076" s="3"/>
      <c r="BW1076" s="3"/>
      <c r="BX1076">
        <v>5.12</v>
      </c>
      <c r="BY1076">
        <v>8.7899999999999991</v>
      </c>
      <c r="BZ1076">
        <v>3.41</v>
      </c>
      <c r="CA1076">
        <v>2.76</v>
      </c>
      <c r="CB1076">
        <v>2.5499999999999998</v>
      </c>
      <c r="CC1076" s="3"/>
      <c r="CD1076" s="3"/>
      <c r="CE1076" s="3"/>
      <c r="CF1076">
        <v>8.3000000000000007</v>
      </c>
      <c r="CG1076">
        <v>16</v>
      </c>
      <c r="CH1076">
        <v>5.53</v>
      </c>
      <c r="CI1076">
        <v>4.72</v>
      </c>
      <c r="CJ1076">
        <v>3.61</v>
      </c>
      <c r="CK1076" s="3"/>
      <c r="CL1076" s="3"/>
      <c r="CM1076" s="3"/>
      <c r="CN1076">
        <v>123</v>
      </c>
      <c r="CO1076">
        <v>332</v>
      </c>
      <c r="CP1076">
        <v>176</v>
      </c>
      <c r="CQ1076">
        <v>174</v>
      </c>
      <c r="CR1076">
        <v>155</v>
      </c>
      <c r="CS1076" s="3"/>
      <c r="CT1076" s="3"/>
      <c r="CU1076" s="3"/>
      <c r="CV1076">
        <v>12.35</v>
      </c>
      <c r="CW1076">
        <v>6.94</v>
      </c>
      <c r="CX1076">
        <v>21.45</v>
      </c>
      <c r="CY1076">
        <v>22.24</v>
      </c>
      <c r="CZ1076">
        <v>29.25</v>
      </c>
      <c r="DA1076" s="3"/>
      <c r="DB1076" s="3"/>
      <c r="DC1076" s="3"/>
      <c r="DD1076">
        <v>0.71</v>
      </c>
      <c r="DE1076">
        <v>0.72</v>
      </c>
      <c r="DF1076">
        <v>0.97</v>
      </c>
      <c r="DG1076">
        <v>0.92</v>
      </c>
      <c r="DH1076">
        <v>0.92</v>
      </c>
      <c r="DI1076" s="3"/>
      <c r="DJ1076" s="3"/>
      <c r="DK1076" s="3"/>
      <c r="DL1076" s="6">
        <f>(CM1076*3+CL1076*2+CK1076)/6</f>
        <v>0</v>
      </c>
      <c r="DM1076">
        <f>BH1076+(BH1076*(CG1076-8.25)/8.25)</f>
        <v>184.24242424242425</v>
      </c>
      <c r="DN1076">
        <f>BI1076+(BI1076*(CH1076-8.25)/8.25)</f>
        <v>107.24848484848485</v>
      </c>
      <c r="DO1076">
        <f>BJ1076+(BJ1076*(CI1076-8.25)/8.25)</f>
        <v>142.4581818181818</v>
      </c>
      <c r="DP1076">
        <f>BK1076+(BK1076*(CJ1076-8.25)/8.25)</f>
        <v>127.33454545454543</v>
      </c>
      <c r="DQ1076">
        <f>BL1076+(BL1076*(CK1076-8.25)/8.25)</f>
        <v>0</v>
      </c>
      <c r="DR1076">
        <f>BM1076+(BM1076*(CL1076-8.25)/8.25)</f>
        <v>0</v>
      </c>
      <c r="DS1076">
        <f>BN1076+(BN1076*(CM1076-8.25)/8.25)</f>
        <v>0</v>
      </c>
      <c r="DT1076" s="8">
        <f>DM1076*10^8/$I1076</f>
        <v>2328.5635848794018</v>
      </c>
      <c r="DU1076" s="8">
        <f>DN1076*10^8/$I1076</f>
        <v>1355.4691183561149</v>
      </c>
      <c r="DV1076" s="8">
        <f>DO1076*10^8/$I1076</f>
        <v>1800.4698750243836</v>
      </c>
      <c r="DW1076" s="8">
        <f>DP1076*10^8/$I1076</f>
        <v>1609.3285075997765</v>
      </c>
      <c r="DX1076" s="8">
        <f>DQ1076*10^8/$I1076</f>
        <v>0</v>
      </c>
      <c r="DY1076" s="8">
        <f>DR1076*10^8/$I1076</f>
        <v>0</v>
      </c>
      <c r="DZ1076" s="8">
        <f>DS1076*10^8/$I1076</f>
        <v>0</v>
      </c>
      <c r="EA1076" s="8">
        <f>DT1076*10^8/$I1076</f>
        <v>29429.749370274931</v>
      </c>
      <c r="EB1076" s="8">
        <f>DZ1076*0.8</f>
        <v>0</v>
      </c>
      <c r="EC1076" s="10">
        <f>G1076-E1076</f>
        <v>2005</v>
      </c>
      <c r="ED1076" s="4">
        <f>EC1076/E1076*100</f>
        <v>43.164693218514536</v>
      </c>
      <c r="EE1076" s="4">
        <f>DY1076-G1076</f>
        <v>-6650</v>
      </c>
      <c r="EF1076" s="12">
        <f>EE1076/G1076</f>
        <v>-1</v>
      </c>
      <c r="EG1076" s="4">
        <f>G1076-F1076</f>
        <v>50</v>
      </c>
    </row>
    <row r="1077" spans="1:137" x14ac:dyDescent="0.3">
      <c r="A1077">
        <v>1076</v>
      </c>
      <c r="B1077" t="s">
        <v>6627</v>
      </c>
      <c r="C1077" t="s">
        <v>3355</v>
      </c>
      <c r="D1077" t="str">
        <f>VLOOKUP(C1077,Sheet1!$A$2:$B$3197,2,FALSE)</f>
        <v>반도체와반도체장비</v>
      </c>
      <c r="E1077">
        <v>2540</v>
      </c>
      <c r="F1077">
        <v>3780</v>
      </c>
      <c r="G1077" s="7">
        <v>3655</v>
      </c>
      <c r="H1077" t="s">
        <v>1017</v>
      </c>
      <c r="I1077" s="7">
        <f>VALUE(LEFT(H1077,FIND("/",H1077)-1)) + VALUE(MID(H1077,FIND("/",H1077)+1,LEN(H1077)))</f>
        <v>35590569</v>
      </c>
      <c r="J1077" s="1">
        <v>106072</v>
      </c>
      <c r="K1077" s="1">
        <f>G1077*I1077/(10^8)</f>
        <v>1300.8352969499999</v>
      </c>
      <c r="L1077">
        <v>474</v>
      </c>
      <c r="M1077">
        <v>479</v>
      </c>
      <c r="N1077">
        <v>466</v>
      </c>
      <c r="O1077">
        <v>549</v>
      </c>
      <c r="P1077">
        <v>404</v>
      </c>
      <c r="Q1077" s="3"/>
      <c r="R1077" s="3"/>
      <c r="S1077" s="3"/>
      <c r="T1077">
        <v>-3</v>
      </c>
      <c r="U1077">
        <v>-1</v>
      </c>
      <c r="V1077">
        <v>42</v>
      </c>
      <c r="W1077">
        <v>54</v>
      </c>
      <c r="X1077">
        <v>16</v>
      </c>
      <c r="Y1077" s="3"/>
      <c r="Z1077" s="3"/>
      <c r="AA1077" s="3"/>
      <c r="AB1077">
        <v>-39</v>
      </c>
      <c r="AC1077">
        <v>-7</v>
      </c>
      <c r="AD1077">
        <v>43</v>
      </c>
      <c r="AE1077">
        <v>4</v>
      </c>
      <c r="AF1077">
        <v>-3</v>
      </c>
      <c r="AG1077" s="3"/>
      <c r="AH1077" s="3"/>
      <c r="AI1077" s="3"/>
      <c r="AJ1077">
        <v>305</v>
      </c>
      <c r="AK1077">
        <v>242</v>
      </c>
      <c r="AL1077">
        <v>281</v>
      </c>
      <c r="AM1077">
        <v>428</v>
      </c>
      <c r="AN1077">
        <v>417</v>
      </c>
      <c r="AO1077" s="3"/>
      <c r="AP1077" s="3"/>
      <c r="AQ1077" s="3"/>
      <c r="AR1077">
        <v>205</v>
      </c>
      <c r="AS1077">
        <v>126</v>
      </c>
      <c r="AT1077">
        <v>112</v>
      </c>
      <c r="AU1077">
        <v>141</v>
      </c>
      <c r="AV1077">
        <v>115</v>
      </c>
      <c r="AW1077" s="3"/>
      <c r="AX1077" s="3"/>
      <c r="AY1077" s="3"/>
      <c r="AZ1077">
        <v>100</v>
      </c>
      <c r="BA1077">
        <v>116</v>
      </c>
      <c r="BB1077">
        <v>169</v>
      </c>
      <c r="BC1077">
        <v>286</v>
      </c>
      <c r="BD1077">
        <v>302</v>
      </c>
      <c r="BE1077" s="3"/>
      <c r="BF1077" s="3"/>
      <c r="BG1077" s="3"/>
      <c r="BH1077">
        <v>100</v>
      </c>
      <c r="BI1077">
        <v>116</v>
      </c>
      <c r="BJ1077">
        <v>169</v>
      </c>
      <c r="BK1077">
        <v>286</v>
      </c>
      <c r="BL1077">
        <v>302</v>
      </c>
      <c r="BM1077" s="3"/>
      <c r="BN1077" s="3"/>
      <c r="BO1077" s="3"/>
      <c r="BP1077">
        <v>51</v>
      </c>
      <c r="BQ1077">
        <v>56</v>
      </c>
      <c r="BR1077">
        <v>30</v>
      </c>
      <c r="BS1077">
        <v>34</v>
      </c>
      <c r="BT1077">
        <v>36</v>
      </c>
      <c r="BU1077" s="3"/>
      <c r="BV1077" s="3"/>
      <c r="BW1077" s="3"/>
      <c r="BX1077">
        <v>-11.28</v>
      </c>
      <c r="BY1077">
        <v>-2.5</v>
      </c>
      <c r="BZ1077">
        <v>16.41</v>
      </c>
      <c r="CA1077">
        <v>1.26</v>
      </c>
      <c r="CB1077">
        <v>-0.61</v>
      </c>
      <c r="CC1077" s="3"/>
      <c r="CD1077" s="3"/>
      <c r="CE1077" s="3"/>
      <c r="CF1077">
        <v>-28.24</v>
      </c>
      <c r="CG1077">
        <v>-6.32</v>
      </c>
      <c r="CH1077">
        <v>30.07</v>
      </c>
      <c r="CI1077">
        <v>1.96</v>
      </c>
      <c r="CJ1077">
        <v>-0.87</v>
      </c>
      <c r="CK1077" s="3"/>
      <c r="CL1077" s="3"/>
      <c r="CM1077" s="3"/>
      <c r="CN1077">
        <v>-148</v>
      </c>
      <c r="CO1077">
        <v>-26</v>
      </c>
      <c r="CP1077">
        <v>143</v>
      </c>
      <c r="CQ1077">
        <v>14</v>
      </c>
      <c r="CR1077">
        <v>-7</v>
      </c>
      <c r="CS1077" s="3"/>
      <c r="CT1077" s="3"/>
      <c r="CU1077" s="3"/>
      <c r="CV1077" s="3"/>
      <c r="CW1077" s="3"/>
      <c r="CX1077">
        <v>17.48</v>
      </c>
      <c r="CY1077">
        <v>207.08</v>
      </c>
      <c r="CZ1077" t="s">
        <v>2</v>
      </c>
      <c r="DA1077" s="3"/>
      <c r="DB1077" s="3"/>
      <c r="DC1077" s="3"/>
      <c r="DD1077" s="3"/>
      <c r="DE1077" s="3"/>
      <c r="DF1077">
        <v>4.7</v>
      </c>
      <c r="DG1077">
        <v>3.34</v>
      </c>
      <c r="DH1077">
        <v>2.94</v>
      </c>
      <c r="DI1077" s="3"/>
      <c r="DJ1077" s="3"/>
      <c r="DK1077" s="3"/>
      <c r="DL1077" s="6">
        <f>(CM1077*3+CL1077*2+CK1077)/6</f>
        <v>0</v>
      </c>
      <c r="DM1077">
        <f>BH1077+(BH1077*(CG1077-8.25)/8.25)</f>
        <v>-76.606060606060595</v>
      </c>
      <c r="DN1077">
        <f>BI1077+(BI1077*(CH1077-8.25)/8.25)</f>
        <v>422.80242424242425</v>
      </c>
      <c r="DO1077">
        <f>BJ1077+(BJ1077*(CI1077-8.25)/8.25)</f>
        <v>40.150303030303036</v>
      </c>
      <c r="DP1077">
        <f>BK1077+(BK1077*(CJ1077-8.25)/8.25)</f>
        <v>-30.159999999999968</v>
      </c>
      <c r="DQ1077">
        <f>BL1077+(BL1077*(CK1077-8.25)/8.25)</f>
        <v>0</v>
      </c>
      <c r="DR1077">
        <f>BM1077+(BM1077*(CL1077-8.25)/8.25)</f>
        <v>0</v>
      </c>
      <c r="DS1077">
        <f>BN1077+(BN1077*(CM1077-8.25)/8.25)</f>
        <v>0</v>
      </c>
      <c r="DT1077" s="8">
        <f>DM1077*10^8/$I1077</f>
        <v>-215.24258464668151</v>
      </c>
      <c r="DU1077" s="8">
        <f>DN1077*10^8/$I1077</f>
        <v>1187.9619689205426</v>
      </c>
      <c r="DV1077" s="8">
        <f>DO1077*10^8/$I1077</f>
        <v>112.8116356619728</v>
      </c>
      <c r="DW1077" s="8">
        <f>DP1077*10^8/$I1077</f>
        <v>-84.741550493334245</v>
      </c>
      <c r="DX1077" s="8">
        <f>DQ1077*10^8/$I1077</f>
        <v>0</v>
      </c>
      <c r="DY1077" s="8">
        <f>DR1077*10^8/$I1077</f>
        <v>0</v>
      </c>
      <c r="DZ1077" s="8">
        <f>DS1077*10^8/$I1077</f>
        <v>0</v>
      </c>
      <c r="EA1077" s="8">
        <f>DT1077*10^8/$I1077</f>
        <v>-604.77421601964704</v>
      </c>
      <c r="EB1077" s="8">
        <f>DZ1077*0.8</f>
        <v>0</v>
      </c>
      <c r="EC1077" s="10">
        <f>G1077-E1077</f>
        <v>1115</v>
      </c>
      <c r="ED1077" s="4">
        <f>EC1077/E1077*100</f>
        <v>43.897637795275593</v>
      </c>
      <c r="EE1077" s="4">
        <f>DY1077-G1077</f>
        <v>-3655</v>
      </c>
      <c r="EF1077" s="12">
        <f>EE1077/G1077</f>
        <v>-1</v>
      </c>
      <c r="EG1077" s="4">
        <f>G1077-F1077</f>
        <v>-125</v>
      </c>
    </row>
    <row r="1078" spans="1:137" x14ac:dyDescent="0.3">
      <c r="A1078">
        <v>1077</v>
      </c>
      <c r="B1078" t="s">
        <v>7210</v>
      </c>
      <c r="C1078" t="s">
        <v>3356</v>
      </c>
      <c r="D1078" t="str">
        <f>VLOOKUP(C1078,Sheet1!$A$2:$B$3197,2,FALSE)</f>
        <v>핸드셋</v>
      </c>
      <c r="E1078">
        <v>11600</v>
      </c>
      <c r="F1078">
        <v>9280</v>
      </c>
      <c r="G1078" s="7">
        <v>9000</v>
      </c>
      <c r="H1078" t="s">
        <v>1018</v>
      </c>
      <c r="I1078" s="7">
        <f>VALUE(LEFT(H1078,FIND("/",H1078)-1)) + VALUE(MID(H1078,FIND("/",H1078)+1,LEN(H1078)))</f>
        <v>10065011</v>
      </c>
      <c r="J1078" s="1">
        <v>153257</v>
      </c>
      <c r="K1078" s="1">
        <f>G1078*I1078/(10^8)</f>
        <v>905.85099000000002</v>
      </c>
      <c r="L1078">
        <v>337</v>
      </c>
      <c r="M1078">
        <v>910</v>
      </c>
      <c r="N1078" s="1">
        <v>1056</v>
      </c>
      <c r="O1078" s="1">
        <v>1078</v>
      </c>
      <c r="P1078" s="1">
        <v>1323</v>
      </c>
      <c r="Q1078" s="3"/>
      <c r="R1078" s="3"/>
      <c r="S1078" s="3"/>
      <c r="T1078">
        <v>25</v>
      </c>
      <c r="U1078">
        <v>143</v>
      </c>
      <c r="V1078">
        <v>169</v>
      </c>
      <c r="W1078">
        <v>130</v>
      </c>
      <c r="X1078">
        <v>37</v>
      </c>
      <c r="Y1078" s="3"/>
      <c r="Z1078" s="3"/>
      <c r="AA1078" s="3"/>
      <c r="AB1078">
        <v>9</v>
      </c>
      <c r="AC1078">
        <v>71</v>
      </c>
      <c r="AD1078">
        <v>137</v>
      </c>
      <c r="AE1078">
        <v>146</v>
      </c>
      <c r="AF1078">
        <v>21</v>
      </c>
      <c r="AG1078" s="3"/>
      <c r="AH1078" s="3"/>
      <c r="AI1078" s="3"/>
      <c r="AJ1078">
        <v>314</v>
      </c>
      <c r="AK1078">
        <v>536</v>
      </c>
      <c r="AL1078">
        <v>890</v>
      </c>
      <c r="AM1078">
        <v>990</v>
      </c>
      <c r="AN1078" s="1">
        <v>1014</v>
      </c>
      <c r="AO1078" s="3"/>
      <c r="AP1078" s="3"/>
      <c r="AQ1078" s="3"/>
      <c r="AR1078">
        <v>256</v>
      </c>
      <c r="AS1078">
        <v>265</v>
      </c>
      <c r="AT1078">
        <v>260</v>
      </c>
      <c r="AU1078">
        <v>230</v>
      </c>
      <c r="AV1078">
        <v>267</v>
      </c>
      <c r="AW1078" s="3"/>
      <c r="AX1078" s="3"/>
      <c r="AY1078" s="3"/>
      <c r="AZ1078">
        <v>58</v>
      </c>
      <c r="BA1078">
        <v>271</v>
      </c>
      <c r="BB1078">
        <v>630</v>
      </c>
      <c r="BC1078">
        <v>760</v>
      </c>
      <c r="BD1078">
        <v>747</v>
      </c>
      <c r="BE1078" s="3"/>
      <c r="BF1078" s="3"/>
      <c r="BG1078" s="3"/>
      <c r="BH1078">
        <v>58</v>
      </c>
      <c r="BI1078">
        <v>271</v>
      </c>
      <c r="BJ1078">
        <v>630</v>
      </c>
      <c r="BK1078">
        <v>760</v>
      </c>
      <c r="BL1078">
        <v>747</v>
      </c>
      <c r="BM1078" s="3"/>
      <c r="BN1078" s="3"/>
      <c r="BO1078" s="3"/>
      <c r="BP1078">
        <v>12</v>
      </c>
      <c r="BQ1078">
        <v>19</v>
      </c>
      <c r="BR1078">
        <v>25</v>
      </c>
      <c r="BS1078">
        <v>50</v>
      </c>
      <c r="BT1078">
        <v>50</v>
      </c>
      <c r="BU1078" s="3"/>
      <c r="BV1078" s="3"/>
      <c r="BW1078" s="3"/>
      <c r="BX1078">
        <v>3.31</v>
      </c>
      <c r="BY1078">
        <v>16.66</v>
      </c>
      <c r="BZ1078">
        <v>19.190000000000001</v>
      </c>
      <c r="CA1078">
        <v>15.52</v>
      </c>
      <c r="CB1078">
        <v>2.06</v>
      </c>
      <c r="CC1078" s="3"/>
      <c r="CD1078" s="3"/>
      <c r="CE1078" s="3"/>
      <c r="CF1078">
        <v>15.97</v>
      </c>
      <c r="CG1078">
        <v>43</v>
      </c>
      <c r="CH1078">
        <v>30.38</v>
      </c>
      <c r="CI1078">
        <v>21</v>
      </c>
      <c r="CJ1078">
        <v>2.74</v>
      </c>
      <c r="CK1078" s="3"/>
      <c r="CL1078" s="3"/>
      <c r="CM1078" s="3"/>
      <c r="CN1078">
        <v>140</v>
      </c>
      <c r="CO1078" s="1">
        <v>1151</v>
      </c>
      <c r="CP1078" s="1">
        <v>1649</v>
      </c>
      <c r="CQ1078" s="1">
        <v>1461</v>
      </c>
      <c r="CR1078">
        <v>205</v>
      </c>
      <c r="CS1078" s="3"/>
      <c r="CT1078" s="3"/>
      <c r="CU1078" s="3"/>
      <c r="CV1078" s="3"/>
      <c r="CW1078" s="3"/>
      <c r="CX1078">
        <v>4.05</v>
      </c>
      <c r="CY1078">
        <v>9.99</v>
      </c>
      <c r="CZ1078">
        <v>58.75</v>
      </c>
      <c r="DA1078" s="3"/>
      <c r="DB1078" s="3"/>
      <c r="DC1078" s="3"/>
      <c r="DD1078" s="3"/>
      <c r="DE1078" s="3"/>
      <c r="DF1078">
        <v>1.02</v>
      </c>
      <c r="DG1078">
        <v>1.88</v>
      </c>
      <c r="DH1078">
        <v>1.58</v>
      </c>
      <c r="DI1078" s="3"/>
      <c r="DJ1078" s="3"/>
      <c r="DK1078" s="3"/>
      <c r="DL1078" s="6">
        <f>(CM1078*3+CL1078*2+CK1078)/6</f>
        <v>0</v>
      </c>
      <c r="DM1078">
        <f>BH1078+(BH1078*(CG1078-8.25)/8.25)</f>
        <v>302.30303030303031</v>
      </c>
      <c r="DN1078">
        <f>BI1078+(BI1078*(CH1078-8.25)/8.25)</f>
        <v>997.93696969696964</v>
      </c>
      <c r="DO1078">
        <f>BJ1078+(BJ1078*(CI1078-8.25)/8.25)</f>
        <v>1603.6363636363635</v>
      </c>
      <c r="DP1078">
        <f>BK1078+(BK1078*(CJ1078-8.25)/8.25)</f>
        <v>252.41212121212129</v>
      </c>
      <c r="DQ1078">
        <f>BL1078+(BL1078*(CK1078-8.25)/8.25)</f>
        <v>0</v>
      </c>
      <c r="DR1078">
        <f>BM1078+(BM1078*(CL1078-8.25)/8.25)</f>
        <v>0</v>
      </c>
      <c r="DS1078">
        <f>BN1078+(BN1078*(CM1078-8.25)/8.25)</f>
        <v>0</v>
      </c>
      <c r="DT1078" s="8">
        <f>DM1078*10^8/$I1078</f>
        <v>3003.5042217343857</v>
      </c>
      <c r="DU1078" s="8">
        <f>DN1078*10^8/$I1078</f>
        <v>9914.9118634541937</v>
      </c>
      <c r="DV1078" s="8">
        <f>DO1078*10^8/$I1078</f>
        <v>15932.78302066797</v>
      </c>
      <c r="DW1078" s="8">
        <f>DP1078*10^8/$I1078</f>
        <v>2507.8176388691604</v>
      </c>
      <c r="DX1078" s="8">
        <f>DQ1078*10^8/$I1078</f>
        <v>0</v>
      </c>
      <c r="DY1078" s="8">
        <f>DR1078*10^8/$I1078</f>
        <v>0</v>
      </c>
      <c r="DZ1078" s="8">
        <f>DS1078*10^8/$I1078</f>
        <v>0</v>
      </c>
      <c r="EA1078" s="8">
        <f>DT1078*10^8/$I1078</f>
        <v>29841.042615198196</v>
      </c>
      <c r="EB1078" s="8">
        <f>DZ1078*0.8</f>
        <v>0</v>
      </c>
      <c r="EC1078" s="10">
        <f>G1078-E1078</f>
        <v>-2600</v>
      </c>
      <c r="ED1078" s="4">
        <f>EC1078/E1078*100</f>
        <v>-22.413793103448278</v>
      </c>
      <c r="EE1078" s="4">
        <f>DY1078-G1078</f>
        <v>-9000</v>
      </c>
      <c r="EF1078" s="12">
        <f>EE1078/G1078</f>
        <v>-1</v>
      </c>
      <c r="EG1078" s="4">
        <f>G1078-F1078</f>
        <v>-280</v>
      </c>
    </row>
    <row r="1079" spans="1:137" x14ac:dyDescent="0.3">
      <c r="A1079">
        <v>1078</v>
      </c>
      <c r="B1079" t="s">
        <v>6798</v>
      </c>
      <c r="C1079" t="s">
        <v>3357</v>
      </c>
      <c r="D1079" t="str">
        <f>VLOOKUP(C1079,Sheet1!$A$2:$B$3197,2,FALSE)</f>
        <v>IT서비스</v>
      </c>
      <c r="E1079">
        <v>5470</v>
      </c>
      <c r="F1079">
        <v>5120</v>
      </c>
      <c r="G1079" s="7">
        <v>4830</v>
      </c>
      <c r="H1079" t="s">
        <v>1019</v>
      </c>
      <c r="I1079" s="7">
        <f>VALUE(LEFT(H1079,FIND("/",H1079)-1)) + VALUE(MID(H1079,FIND("/",H1079)+1,LEN(H1079)))</f>
        <v>11860430</v>
      </c>
      <c r="J1079" s="1">
        <v>108638</v>
      </c>
      <c r="K1079" s="1">
        <f>G1079*I1079/(10^8)</f>
        <v>572.85876900000005</v>
      </c>
      <c r="L1079">
        <v>716</v>
      </c>
      <c r="M1079">
        <v>714</v>
      </c>
      <c r="N1079">
        <v>791</v>
      </c>
      <c r="O1079" s="1">
        <v>1041</v>
      </c>
      <c r="P1079" s="1">
        <v>1120</v>
      </c>
      <c r="Q1079" s="3"/>
      <c r="R1079" s="3"/>
      <c r="S1079" s="3"/>
      <c r="T1079">
        <v>42</v>
      </c>
      <c r="U1079">
        <v>35</v>
      </c>
      <c r="V1079">
        <v>31</v>
      </c>
      <c r="W1079">
        <v>31</v>
      </c>
      <c r="X1079">
        <v>61</v>
      </c>
      <c r="Y1079" s="3"/>
      <c r="Z1079" s="3"/>
      <c r="AA1079" s="3"/>
      <c r="AB1079">
        <v>21</v>
      </c>
      <c r="AC1079">
        <v>31</v>
      </c>
      <c r="AD1079">
        <v>23</v>
      </c>
      <c r="AE1079">
        <v>-119</v>
      </c>
      <c r="AF1079">
        <v>60</v>
      </c>
      <c r="AG1079" s="3"/>
      <c r="AH1079" s="3"/>
      <c r="AI1079" s="3"/>
      <c r="AJ1079">
        <v>294</v>
      </c>
      <c r="AK1079">
        <v>340</v>
      </c>
      <c r="AL1079">
        <v>516</v>
      </c>
      <c r="AM1079">
        <v>658</v>
      </c>
      <c r="AN1079">
        <v>509</v>
      </c>
      <c r="AO1079" s="3"/>
      <c r="AP1079" s="3"/>
      <c r="AQ1079" s="3"/>
      <c r="AR1079">
        <v>162</v>
      </c>
      <c r="AS1079">
        <v>174</v>
      </c>
      <c r="AT1079">
        <v>213</v>
      </c>
      <c r="AU1079">
        <v>481</v>
      </c>
      <c r="AV1079">
        <v>283</v>
      </c>
      <c r="AW1079" s="3"/>
      <c r="AX1079" s="3"/>
      <c r="AY1079" s="3"/>
      <c r="AZ1079">
        <v>132</v>
      </c>
      <c r="BA1079">
        <v>166</v>
      </c>
      <c r="BB1079">
        <v>302</v>
      </c>
      <c r="BC1079">
        <v>177</v>
      </c>
      <c r="BD1079">
        <v>226</v>
      </c>
      <c r="BE1079" s="3"/>
      <c r="BF1079" s="3"/>
      <c r="BG1079" s="3"/>
      <c r="BH1079">
        <v>132</v>
      </c>
      <c r="BI1079">
        <v>166</v>
      </c>
      <c r="BJ1079">
        <v>302</v>
      </c>
      <c r="BK1079">
        <v>177</v>
      </c>
      <c r="BL1079">
        <v>226</v>
      </c>
      <c r="BM1079" s="3"/>
      <c r="BN1079" s="3"/>
      <c r="BO1079" s="3"/>
      <c r="BP1079">
        <v>14</v>
      </c>
      <c r="BQ1079">
        <v>15</v>
      </c>
      <c r="BR1079">
        <v>20</v>
      </c>
      <c r="BS1079">
        <v>20</v>
      </c>
      <c r="BT1079">
        <v>20</v>
      </c>
      <c r="BU1079" s="3"/>
      <c r="BV1079" s="3"/>
      <c r="BW1079" s="3"/>
      <c r="BX1079" t="s">
        <v>0</v>
      </c>
      <c r="BY1079">
        <v>9.7200000000000006</v>
      </c>
      <c r="BZ1079">
        <v>5.35</v>
      </c>
      <c r="CA1079">
        <v>-20.25</v>
      </c>
      <c r="CB1079">
        <v>10.31</v>
      </c>
      <c r="CC1079" s="3"/>
      <c r="CD1079" s="3"/>
      <c r="CE1079" s="3"/>
      <c r="CF1079" t="s">
        <v>0</v>
      </c>
      <c r="CG1079">
        <v>20.67</v>
      </c>
      <c r="CH1079">
        <v>9.77</v>
      </c>
      <c r="CI1079">
        <v>-49.58</v>
      </c>
      <c r="CJ1079">
        <v>29.88</v>
      </c>
      <c r="CK1079" s="3"/>
      <c r="CL1079" s="3"/>
      <c r="CM1079" s="3"/>
      <c r="CN1079">
        <v>254</v>
      </c>
      <c r="CO1079">
        <v>360</v>
      </c>
      <c r="CP1079">
        <v>231</v>
      </c>
      <c r="CQ1079" s="1">
        <v>-1002</v>
      </c>
      <c r="CR1079">
        <v>507</v>
      </c>
      <c r="CS1079" s="3"/>
      <c r="CT1079" s="3"/>
      <c r="CU1079" s="3"/>
      <c r="CV1079">
        <v>5.85</v>
      </c>
      <c r="CW1079">
        <v>4.0599999999999996</v>
      </c>
      <c r="CX1079">
        <v>18.600000000000001</v>
      </c>
      <c r="CY1079" t="s">
        <v>2</v>
      </c>
      <c r="CZ1079">
        <v>11.84</v>
      </c>
      <c r="DA1079" s="3"/>
      <c r="DB1079" s="3"/>
      <c r="DC1079" s="3"/>
      <c r="DD1079">
        <v>0.93</v>
      </c>
      <c r="DE1079">
        <v>0.77</v>
      </c>
      <c r="DF1079">
        <v>1.69</v>
      </c>
      <c r="DG1079">
        <v>1.47</v>
      </c>
      <c r="DH1079">
        <v>3.03</v>
      </c>
      <c r="DI1079" s="3"/>
      <c r="DJ1079" s="3"/>
      <c r="DK1079" s="3"/>
      <c r="DL1079" s="6">
        <f>(CM1079*3+CL1079*2+CK1079)/6</f>
        <v>0</v>
      </c>
      <c r="DM1079">
        <f>BH1079+(BH1079*(CG1079-8.25)/8.25)</f>
        <v>330.72</v>
      </c>
      <c r="DN1079">
        <f>BI1079+(BI1079*(CH1079-8.25)/8.25)</f>
        <v>196.5842424242424</v>
      </c>
      <c r="DO1079">
        <f>BJ1079+(BJ1079*(CI1079-8.25)/8.25)</f>
        <v>-1814.9284848484849</v>
      </c>
      <c r="DP1079">
        <f>BK1079+(BK1079*(CJ1079-8.25)/8.25)</f>
        <v>641.06181818181813</v>
      </c>
      <c r="DQ1079">
        <f>BL1079+(BL1079*(CK1079-8.25)/8.25)</f>
        <v>0</v>
      </c>
      <c r="DR1079">
        <f>BM1079+(BM1079*(CL1079-8.25)/8.25)</f>
        <v>0</v>
      </c>
      <c r="DS1079">
        <f>BN1079+(BN1079*(CM1079-8.25)/8.25)</f>
        <v>0</v>
      </c>
      <c r="DT1079" s="8">
        <f>DM1079*10^8/$I1079</f>
        <v>2788.431785356855</v>
      </c>
      <c r="DU1079" s="8">
        <f>DN1079*10^8/$I1079</f>
        <v>1657.4798925860396</v>
      </c>
      <c r="DV1079" s="8">
        <f>DO1079*10^8/$I1079</f>
        <v>-15302.383512642331</v>
      </c>
      <c r="DW1079" s="8">
        <f>DP1079*10^8/$I1079</f>
        <v>5405.0470192212097</v>
      </c>
      <c r="DX1079" s="8">
        <f>DQ1079*10^8/$I1079</f>
        <v>0</v>
      </c>
      <c r="DY1079" s="8">
        <f>DR1079*10^8/$I1079</f>
        <v>0</v>
      </c>
      <c r="DZ1079" s="8">
        <f>DS1079*10^8/$I1079</f>
        <v>0</v>
      </c>
      <c r="EA1079" s="8">
        <f>DT1079*10^8/$I1079</f>
        <v>23510.376819026416</v>
      </c>
      <c r="EB1079" s="8">
        <f>DZ1079*0.8</f>
        <v>0</v>
      </c>
      <c r="EC1079" s="10">
        <f>G1079-E1079</f>
        <v>-640</v>
      </c>
      <c r="ED1079" s="4">
        <f>EC1079/E1079*100</f>
        <v>-11.70018281535649</v>
      </c>
      <c r="EE1079" s="4">
        <f>DY1079-G1079</f>
        <v>-4830</v>
      </c>
      <c r="EF1079" s="12">
        <f>EE1079/G1079</f>
        <v>-1</v>
      </c>
      <c r="EG1079" s="4">
        <f>G1079-F1079</f>
        <v>-290</v>
      </c>
    </row>
    <row r="1080" spans="1:137" x14ac:dyDescent="0.3">
      <c r="A1080">
        <v>1079</v>
      </c>
      <c r="B1080" t="s">
        <v>5743</v>
      </c>
      <c r="C1080" t="s">
        <v>3358</v>
      </c>
      <c r="D1080" t="str">
        <f>VLOOKUP(C1080,Sheet1!$A$2:$B$3197,2,FALSE)</f>
        <v>반도체와반도체장비</v>
      </c>
      <c r="E1080">
        <v>19950</v>
      </c>
      <c r="F1080">
        <v>27100</v>
      </c>
      <c r="G1080" s="7">
        <v>27000</v>
      </c>
      <c r="H1080" t="s">
        <v>1020</v>
      </c>
      <c r="I1080" s="7">
        <f>VALUE(LEFT(H1080,FIND("/",H1080)-1)) + VALUE(MID(H1080,FIND("/",H1080)+1,LEN(H1080)))</f>
        <v>23564595</v>
      </c>
      <c r="J1080" s="1">
        <v>916225</v>
      </c>
      <c r="K1080" s="1">
        <f>G1080*I1080/(10^8)</f>
        <v>6362.4406499999996</v>
      </c>
      <c r="L1080">
        <v>379</v>
      </c>
      <c r="M1080">
        <v>411</v>
      </c>
      <c r="N1080">
        <v>610</v>
      </c>
      <c r="O1080">
        <v>593</v>
      </c>
      <c r="P1080">
        <v>930</v>
      </c>
      <c r="Q1080" s="1">
        <v>1838</v>
      </c>
      <c r="R1080" s="1">
        <v>3412</v>
      </c>
      <c r="S1080" s="1">
        <v>4029</v>
      </c>
      <c r="T1080">
        <v>94</v>
      </c>
      <c r="U1080">
        <v>127</v>
      </c>
      <c r="V1080">
        <v>211</v>
      </c>
      <c r="W1080">
        <v>161</v>
      </c>
      <c r="X1080">
        <v>296</v>
      </c>
      <c r="Y1080">
        <v>606</v>
      </c>
      <c r="Z1080" s="1">
        <v>1103</v>
      </c>
      <c r="AA1080" s="1">
        <v>1330</v>
      </c>
      <c r="AB1080">
        <v>139</v>
      </c>
      <c r="AC1080">
        <v>108</v>
      </c>
      <c r="AD1080">
        <v>175</v>
      </c>
      <c r="AE1080">
        <v>142</v>
      </c>
      <c r="AF1080">
        <v>234</v>
      </c>
      <c r="AG1080">
        <v>517</v>
      </c>
      <c r="AH1080">
        <v>889</v>
      </c>
      <c r="AI1080" s="1">
        <v>1070</v>
      </c>
      <c r="AJ1080">
        <v>210</v>
      </c>
      <c r="AK1080">
        <v>296</v>
      </c>
      <c r="AL1080">
        <v>647</v>
      </c>
      <c r="AM1080">
        <v>655</v>
      </c>
      <c r="AN1080" s="1">
        <v>1184</v>
      </c>
      <c r="AO1080" s="1">
        <v>1748</v>
      </c>
      <c r="AP1080" s="1">
        <v>2391</v>
      </c>
      <c r="AQ1080" s="1">
        <v>3361</v>
      </c>
      <c r="AR1080">
        <v>92</v>
      </c>
      <c r="AS1080">
        <v>57</v>
      </c>
      <c r="AT1080">
        <v>112</v>
      </c>
      <c r="AU1080">
        <v>60</v>
      </c>
      <c r="AV1080">
        <v>288</v>
      </c>
      <c r="AW1080">
        <v>443</v>
      </c>
      <c r="AX1080">
        <v>309</v>
      </c>
      <c r="AY1080">
        <v>321</v>
      </c>
      <c r="AZ1080">
        <v>118</v>
      </c>
      <c r="BA1080">
        <v>239</v>
      </c>
      <c r="BB1080">
        <v>534</v>
      </c>
      <c r="BC1080">
        <v>595</v>
      </c>
      <c r="BD1080">
        <v>897</v>
      </c>
      <c r="BE1080" s="1">
        <v>1305</v>
      </c>
      <c r="BF1080" s="1">
        <v>2082</v>
      </c>
      <c r="BG1080" s="1">
        <v>3040</v>
      </c>
      <c r="BH1080">
        <v>118</v>
      </c>
      <c r="BI1080">
        <v>239</v>
      </c>
      <c r="BJ1080">
        <v>534</v>
      </c>
      <c r="BK1080">
        <v>595</v>
      </c>
      <c r="BL1080">
        <v>897</v>
      </c>
      <c r="BM1080" s="1">
        <v>1305</v>
      </c>
      <c r="BN1080" s="1">
        <v>2082</v>
      </c>
      <c r="BO1080" s="1">
        <v>3040</v>
      </c>
      <c r="BP1080">
        <v>19</v>
      </c>
      <c r="BQ1080">
        <v>21</v>
      </c>
      <c r="BR1080">
        <v>23</v>
      </c>
      <c r="BS1080">
        <v>23</v>
      </c>
      <c r="BT1080">
        <v>24</v>
      </c>
      <c r="BU1080">
        <v>24</v>
      </c>
      <c r="BV1080">
        <v>24</v>
      </c>
      <c r="BW1080">
        <v>24</v>
      </c>
      <c r="BX1080">
        <v>89.4</v>
      </c>
      <c r="BY1080">
        <v>42.88</v>
      </c>
      <c r="BZ1080">
        <v>37.07</v>
      </c>
      <c r="CA1080">
        <v>21.75</v>
      </c>
      <c r="CB1080">
        <v>25.41</v>
      </c>
      <c r="CC1080">
        <v>35.24</v>
      </c>
      <c r="CD1080">
        <v>42.96</v>
      </c>
      <c r="CE1080">
        <v>37.200000000000003</v>
      </c>
      <c r="CF1080">
        <v>318.02999999999997</v>
      </c>
      <c r="CG1080">
        <v>60.77</v>
      </c>
      <c r="CH1080">
        <v>45.18</v>
      </c>
      <c r="CI1080">
        <v>25.08</v>
      </c>
      <c r="CJ1080">
        <v>31.34</v>
      </c>
      <c r="CK1080">
        <v>45.52</v>
      </c>
      <c r="CL1080">
        <v>52.5</v>
      </c>
      <c r="CM1080">
        <v>41.78</v>
      </c>
      <c r="CN1080">
        <v>764</v>
      </c>
      <c r="CO1080">
        <v>508</v>
      </c>
      <c r="CP1080">
        <v>792</v>
      </c>
      <c r="CQ1080">
        <v>609</v>
      </c>
      <c r="CR1080" s="1">
        <v>1003</v>
      </c>
      <c r="CS1080" s="1">
        <v>2126</v>
      </c>
      <c r="CT1080" s="1">
        <v>3773</v>
      </c>
      <c r="CU1080" s="1">
        <v>4541</v>
      </c>
      <c r="CV1080" s="3"/>
      <c r="CW1080" s="3"/>
      <c r="CX1080">
        <v>7.2</v>
      </c>
      <c r="CY1080">
        <v>12.37</v>
      </c>
      <c r="CZ1080">
        <v>19.84</v>
      </c>
      <c r="DA1080">
        <v>12.7</v>
      </c>
      <c r="DB1080">
        <v>7.16</v>
      </c>
      <c r="DC1080">
        <v>5.95</v>
      </c>
      <c r="DD1080" s="3"/>
      <c r="DE1080" s="3"/>
      <c r="DF1080">
        <v>2.27</v>
      </c>
      <c r="DG1080">
        <v>2.52</v>
      </c>
      <c r="DH1080">
        <v>4.74</v>
      </c>
      <c r="DI1080">
        <v>4.55</v>
      </c>
      <c r="DJ1080">
        <v>2.93</v>
      </c>
      <c r="DK1080">
        <v>2.0299999999999998</v>
      </c>
      <c r="DL1080" s="6">
        <f>(CM1080*3+CL1080*2+CK1080)/6</f>
        <v>45.976666666666667</v>
      </c>
      <c r="DM1080">
        <f>BH1080+(BH1080*(CG1080-8.25)/8.25)</f>
        <v>869.19515151515157</v>
      </c>
      <c r="DN1080">
        <f>BI1080+(BI1080*(CH1080-8.25)/8.25)</f>
        <v>1308.8509090909092</v>
      </c>
      <c r="DO1080">
        <f>BJ1080+(BJ1080*(CI1080-8.25)/8.25)</f>
        <v>1623.36</v>
      </c>
      <c r="DP1080">
        <f>BK1080+(BK1080*(CJ1080-8.25)/8.25)</f>
        <v>2260.2787878787876</v>
      </c>
      <c r="DQ1080">
        <f>BL1080+(BL1080*(CK1080-8.25)/8.25)</f>
        <v>4949.2654545454552</v>
      </c>
      <c r="DR1080">
        <f>BM1080+(BM1080*(CL1080-8.25)/8.25)</f>
        <v>8304.5454545454559</v>
      </c>
      <c r="DS1080">
        <f>BN1080+(BN1080*(CM1080-8.25)/8.25)</f>
        <v>10543.752727272727</v>
      </c>
      <c r="DT1080" s="8">
        <f>DM1080*10^8/$I1080</f>
        <v>3688.5639304013139</v>
      </c>
      <c r="DU1080" s="8">
        <f>DN1080*10^8/$I1080</f>
        <v>5554.3110717197105</v>
      </c>
      <c r="DV1080" s="8">
        <f>DO1080*10^8/$I1080</f>
        <v>6888.978995819788</v>
      </c>
      <c r="DW1080" s="8">
        <f>DP1080*10^8/$I1080</f>
        <v>9591.8422866117053</v>
      </c>
      <c r="DX1080" s="8">
        <f>DQ1080*10^8/$I1080</f>
        <v>21002.972699278114</v>
      </c>
      <c r="DY1080" s="8">
        <f>DR1080*10^8/$I1080</f>
        <v>35241.621825223199</v>
      </c>
      <c r="DZ1080" s="8">
        <f>DS1080*10^8/$I1080</f>
        <v>44744.043881393787</v>
      </c>
      <c r="EA1080" s="8">
        <f>DT1080*10^8/$I1080</f>
        <v>15652.990982451913</v>
      </c>
      <c r="EB1080" s="8">
        <f>DZ1080*0.8</f>
        <v>35795.235105115033</v>
      </c>
      <c r="EC1080" s="10">
        <f>G1080-E1080</f>
        <v>7050</v>
      </c>
      <c r="ED1080" s="4">
        <f>EC1080/E1080*100</f>
        <v>35.338345864661655</v>
      </c>
      <c r="EE1080" s="4">
        <f>DY1080-G1080</f>
        <v>8241.6218252231993</v>
      </c>
      <c r="EF1080" s="12">
        <f>EE1080/G1080</f>
        <v>0.30524525278604442</v>
      </c>
      <c r="EG1080" s="4">
        <f>G1080-F1080</f>
        <v>-100</v>
      </c>
    </row>
    <row r="1081" spans="1:137" x14ac:dyDescent="0.3">
      <c r="A1081">
        <v>1080</v>
      </c>
      <c r="B1081" t="s">
        <v>7714</v>
      </c>
      <c r="C1081" t="s">
        <v>3359</v>
      </c>
      <c r="D1081" t="str">
        <f>VLOOKUP(C1081,Sheet1!$A$2:$B$3197,2,FALSE)</f>
        <v>생물공학</v>
      </c>
      <c r="E1081">
        <v>28900</v>
      </c>
      <c r="F1081">
        <v>27400</v>
      </c>
      <c r="G1081" s="7">
        <v>28500</v>
      </c>
      <c r="H1081" t="s">
        <v>1021</v>
      </c>
      <c r="I1081" s="7">
        <f>VALUE(LEFT(H1081,FIND("/",H1081)-1)) + VALUE(MID(H1081,FIND("/",H1081)+1,LEN(H1081)))</f>
        <v>8091426</v>
      </c>
      <c r="J1081" s="1">
        <v>119808</v>
      </c>
      <c r="K1081" s="1">
        <f>G1081*I1081/(10^8)</f>
        <v>2306.0564100000001</v>
      </c>
      <c r="L1081">
        <v>32</v>
      </c>
      <c r="M1081">
        <v>50</v>
      </c>
      <c r="N1081">
        <v>105</v>
      </c>
      <c r="O1081">
        <v>89</v>
      </c>
      <c r="P1081">
        <v>77</v>
      </c>
      <c r="Q1081" s="3"/>
      <c r="R1081" s="3"/>
      <c r="S1081" s="3"/>
      <c r="T1081">
        <v>-31</v>
      </c>
      <c r="U1081">
        <v>-18</v>
      </c>
      <c r="V1081">
        <v>11</v>
      </c>
      <c r="W1081">
        <v>-19</v>
      </c>
      <c r="X1081">
        <v>-33</v>
      </c>
      <c r="Y1081" s="3"/>
      <c r="Z1081" s="3"/>
      <c r="AA1081" s="3"/>
      <c r="AB1081">
        <v>-31</v>
      </c>
      <c r="AC1081">
        <v>-18</v>
      </c>
      <c r="AD1081">
        <v>13</v>
      </c>
      <c r="AE1081">
        <v>-7</v>
      </c>
      <c r="AF1081">
        <v>-18</v>
      </c>
      <c r="AG1081" s="3"/>
      <c r="AH1081" s="3"/>
      <c r="AI1081" s="3"/>
      <c r="AJ1081">
        <v>88</v>
      </c>
      <c r="AK1081">
        <v>74</v>
      </c>
      <c r="AL1081">
        <v>529</v>
      </c>
      <c r="AM1081">
        <v>518</v>
      </c>
      <c r="AN1081">
        <v>498</v>
      </c>
      <c r="AO1081" s="3"/>
      <c r="AP1081" s="3"/>
      <c r="AQ1081" s="3"/>
      <c r="AR1081">
        <v>27</v>
      </c>
      <c r="AS1081">
        <v>30</v>
      </c>
      <c r="AT1081">
        <v>38</v>
      </c>
      <c r="AU1081">
        <v>37</v>
      </c>
      <c r="AV1081">
        <v>31</v>
      </c>
      <c r="AW1081" s="3"/>
      <c r="AX1081" s="3"/>
      <c r="AY1081" s="3"/>
      <c r="AZ1081">
        <v>61</v>
      </c>
      <c r="BA1081">
        <v>44</v>
      </c>
      <c r="BB1081">
        <v>491</v>
      </c>
      <c r="BC1081">
        <v>481</v>
      </c>
      <c r="BD1081">
        <v>467</v>
      </c>
      <c r="BE1081" s="3"/>
      <c r="BF1081" s="3"/>
      <c r="BG1081" s="3"/>
      <c r="BH1081">
        <v>61</v>
      </c>
      <c r="BI1081">
        <v>44</v>
      </c>
      <c r="BJ1081">
        <v>491</v>
      </c>
      <c r="BK1081">
        <v>481</v>
      </c>
      <c r="BL1081">
        <v>467</v>
      </c>
      <c r="BM1081" s="3"/>
      <c r="BN1081" s="3"/>
      <c r="BO1081" s="3"/>
      <c r="BP1081">
        <v>31</v>
      </c>
      <c r="BQ1081">
        <v>31</v>
      </c>
      <c r="BR1081">
        <v>39</v>
      </c>
      <c r="BS1081">
        <v>40</v>
      </c>
      <c r="BT1081">
        <v>40</v>
      </c>
      <c r="BU1081" s="3"/>
      <c r="BV1081" s="3"/>
      <c r="BW1081" s="3"/>
      <c r="BX1081">
        <v>-33.17</v>
      </c>
      <c r="BY1081">
        <v>-22.3</v>
      </c>
      <c r="BZ1081">
        <v>4.47</v>
      </c>
      <c r="CA1081">
        <v>-1.33</v>
      </c>
      <c r="CB1081">
        <v>-3.54</v>
      </c>
      <c r="CC1081" s="3"/>
      <c r="CD1081" s="3"/>
      <c r="CE1081" s="3"/>
      <c r="CF1081">
        <v>-45.66</v>
      </c>
      <c r="CG1081">
        <v>-34.28</v>
      </c>
      <c r="CH1081">
        <v>5.04</v>
      </c>
      <c r="CI1081">
        <v>-1.44</v>
      </c>
      <c r="CJ1081">
        <v>-3.8</v>
      </c>
      <c r="CK1081" s="3"/>
      <c r="CL1081" s="3"/>
      <c r="CM1081" s="3"/>
      <c r="CN1081">
        <v>-508</v>
      </c>
      <c r="CO1081">
        <v>-295</v>
      </c>
      <c r="CP1081">
        <v>199</v>
      </c>
      <c r="CQ1081">
        <v>-87</v>
      </c>
      <c r="CR1081">
        <v>-223</v>
      </c>
      <c r="CS1081" s="3"/>
      <c r="CT1081" s="3"/>
      <c r="CU1081" s="3"/>
      <c r="CV1081" s="3"/>
      <c r="CW1081" s="3"/>
      <c r="CX1081">
        <v>163.77000000000001</v>
      </c>
      <c r="CY1081" t="s">
        <v>2</v>
      </c>
      <c r="CZ1081" t="s">
        <v>2</v>
      </c>
      <c r="DA1081" s="3"/>
      <c r="DB1081" s="3"/>
      <c r="DC1081" s="3"/>
      <c r="DD1081" s="3"/>
      <c r="DE1081" s="3"/>
      <c r="DF1081">
        <v>5.21</v>
      </c>
      <c r="DG1081">
        <v>7.22</v>
      </c>
      <c r="DH1081">
        <v>5.1100000000000003</v>
      </c>
      <c r="DI1081" s="3"/>
      <c r="DJ1081" s="3"/>
      <c r="DK1081" s="3"/>
      <c r="DL1081" s="6">
        <f>(CM1081*3+CL1081*2+CK1081)/6</f>
        <v>0</v>
      </c>
      <c r="DM1081">
        <f>BH1081+(BH1081*(CG1081-8.25)/8.25)</f>
        <v>-253.4642424242424</v>
      </c>
      <c r="DN1081">
        <f>BI1081+(BI1081*(CH1081-8.25)/8.25)</f>
        <v>26.88</v>
      </c>
      <c r="DO1081">
        <f>BJ1081+(BJ1081*(CI1081-8.25)/8.25)</f>
        <v>-85.701818181818226</v>
      </c>
      <c r="DP1081">
        <f>BK1081+(BK1081*(CJ1081-8.25)/8.25)</f>
        <v>-221.55151515151522</v>
      </c>
      <c r="DQ1081">
        <f>BL1081+(BL1081*(CK1081-8.25)/8.25)</f>
        <v>0</v>
      </c>
      <c r="DR1081">
        <f>BM1081+(BM1081*(CL1081-8.25)/8.25)</f>
        <v>0</v>
      </c>
      <c r="DS1081">
        <f>BN1081+(BN1081*(CM1081-8.25)/8.25)</f>
        <v>0</v>
      </c>
      <c r="DT1081" s="8">
        <f>DM1081*10^8/$I1081</f>
        <v>-3132.5039915614675</v>
      </c>
      <c r="DU1081" s="8">
        <f>DN1081*10^8/$I1081</f>
        <v>332.20349540365322</v>
      </c>
      <c r="DV1081" s="8">
        <f>DO1081*10^8/$I1081</f>
        <v>-1059.1682872934664</v>
      </c>
      <c r="DW1081" s="8">
        <f>DP1081*10^8/$I1081</f>
        <v>-2738.1022226677378</v>
      </c>
      <c r="DX1081" s="8">
        <f>DQ1081*10^8/$I1081</f>
        <v>0</v>
      </c>
      <c r="DY1081" s="8">
        <f>DR1081*10^8/$I1081</f>
        <v>0</v>
      </c>
      <c r="DZ1081" s="8">
        <f>DS1081*10^8/$I1081</f>
        <v>0</v>
      </c>
      <c r="EA1081" s="8">
        <f>DT1081*10^8/$I1081</f>
        <v>-38713.868131049676</v>
      </c>
      <c r="EB1081" s="8">
        <f>DZ1081*0.8</f>
        <v>0</v>
      </c>
      <c r="EC1081" s="10">
        <f>G1081-E1081</f>
        <v>-400</v>
      </c>
      <c r="ED1081" s="4">
        <f>EC1081/E1081*100</f>
        <v>-1.3840830449826991</v>
      </c>
      <c r="EE1081" s="4">
        <f>DY1081-G1081</f>
        <v>-28500</v>
      </c>
      <c r="EF1081" s="12">
        <f>EE1081/G1081</f>
        <v>-1</v>
      </c>
      <c r="EG1081" s="4">
        <f>G1081-F1081</f>
        <v>1100</v>
      </c>
    </row>
    <row r="1082" spans="1:137" x14ac:dyDescent="0.3">
      <c r="A1082">
        <v>1081</v>
      </c>
      <c r="B1082" t="s">
        <v>7477</v>
      </c>
      <c r="C1082" t="s">
        <v>3360</v>
      </c>
      <c r="D1082" t="str">
        <f>VLOOKUP(C1082,Sheet1!$A$2:$B$3197,2,FALSE)</f>
        <v>화학</v>
      </c>
      <c r="E1082">
        <v>13049.99</v>
      </c>
      <c r="F1082">
        <v>14950</v>
      </c>
      <c r="G1082" s="7">
        <v>14600</v>
      </c>
      <c r="H1082" t="s">
        <v>1022</v>
      </c>
      <c r="I1082" s="7">
        <f>VALUE(LEFT(H1082,FIND("/",H1082)-1)) + VALUE(MID(H1082,FIND("/",H1082)+1,LEN(H1082)))</f>
        <v>9444400</v>
      </c>
      <c r="J1082" s="1">
        <v>11065</v>
      </c>
      <c r="K1082" s="1">
        <f>G1082*I1082/(10^8)</f>
        <v>1378.8824</v>
      </c>
      <c r="L1082">
        <v>263</v>
      </c>
      <c r="M1082">
        <v>274</v>
      </c>
      <c r="N1082">
        <v>287</v>
      </c>
      <c r="O1082">
        <v>297</v>
      </c>
      <c r="P1082">
        <v>336</v>
      </c>
      <c r="Q1082" s="3"/>
      <c r="R1082" s="3"/>
      <c r="S1082" s="3"/>
      <c r="T1082">
        <v>51</v>
      </c>
      <c r="U1082">
        <v>69</v>
      </c>
      <c r="V1082">
        <v>70</v>
      </c>
      <c r="W1082">
        <v>53</v>
      </c>
      <c r="X1082">
        <v>46</v>
      </c>
      <c r="Y1082" s="3"/>
      <c r="Z1082" s="3"/>
      <c r="AA1082" s="3"/>
      <c r="AB1082">
        <v>41</v>
      </c>
      <c r="AC1082">
        <v>55</v>
      </c>
      <c r="AD1082">
        <v>61</v>
      </c>
      <c r="AE1082">
        <v>49</v>
      </c>
      <c r="AF1082">
        <v>50</v>
      </c>
      <c r="AG1082" s="3"/>
      <c r="AH1082" s="3"/>
      <c r="AI1082" s="3"/>
      <c r="AJ1082">
        <v>355</v>
      </c>
      <c r="AK1082">
        <v>364</v>
      </c>
      <c r="AL1082">
        <v>679</v>
      </c>
      <c r="AM1082">
        <v>724</v>
      </c>
      <c r="AN1082">
        <v>944</v>
      </c>
      <c r="AO1082" s="3"/>
      <c r="AP1082" s="3"/>
      <c r="AQ1082" s="3"/>
      <c r="AR1082">
        <v>107</v>
      </c>
      <c r="AS1082">
        <v>70</v>
      </c>
      <c r="AT1082">
        <v>71</v>
      </c>
      <c r="AU1082">
        <v>91</v>
      </c>
      <c r="AV1082">
        <v>284</v>
      </c>
      <c r="AW1082" s="3"/>
      <c r="AX1082" s="3"/>
      <c r="AY1082" s="3"/>
      <c r="AZ1082">
        <v>249</v>
      </c>
      <c r="BA1082">
        <v>293</v>
      </c>
      <c r="BB1082">
        <v>609</v>
      </c>
      <c r="BC1082">
        <v>633</v>
      </c>
      <c r="BD1082">
        <v>659</v>
      </c>
      <c r="BE1082" s="3"/>
      <c r="BF1082" s="3"/>
      <c r="BG1082" s="3"/>
      <c r="BH1082">
        <v>249</v>
      </c>
      <c r="BI1082">
        <v>293</v>
      </c>
      <c r="BJ1082">
        <v>609</v>
      </c>
      <c r="BK1082">
        <v>633</v>
      </c>
      <c r="BL1082">
        <v>659</v>
      </c>
      <c r="BM1082" s="3"/>
      <c r="BN1082" s="3"/>
      <c r="BO1082" s="3"/>
      <c r="BP1082">
        <v>30</v>
      </c>
      <c r="BQ1082">
        <v>30</v>
      </c>
      <c r="BR1082">
        <v>45</v>
      </c>
      <c r="BS1082">
        <v>45</v>
      </c>
      <c r="BT1082">
        <v>45</v>
      </c>
      <c r="BU1082" s="3"/>
      <c r="BV1082" s="3"/>
      <c r="BW1082" s="3"/>
      <c r="BX1082">
        <v>12.17</v>
      </c>
      <c r="BY1082">
        <v>15.19</v>
      </c>
      <c r="BZ1082">
        <v>11.62</v>
      </c>
      <c r="CA1082">
        <v>7</v>
      </c>
      <c r="CB1082">
        <v>5.97</v>
      </c>
      <c r="CC1082" s="3"/>
      <c r="CD1082" s="3"/>
      <c r="CE1082" s="3"/>
      <c r="CF1082">
        <v>17.559999999999999</v>
      </c>
      <c r="CG1082">
        <v>20.14</v>
      </c>
      <c r="CH1082">
        <v>13.43</v>
      </c>
      <c r="CI1082">
        <v>7.91</v>
      </c>
      <c r="CJ1082">
        <v>7.71</v>
      </c>
      <c r="CK1082" s="3"/>
      <c r="CL1082" s="3"/>
      <c r="CM1082" s="3"/>
      <c r="CN1082">
        <v>682</v>
      </c>
      <c r="CO1082">
        <v>910</v>
      </c>
      <c r="CP1082">
        <v>838</v>
      </c>
      <c r="CQ1082">
        <v>543</v>
      </c>
      <c r="CR1082">
        <v>550</v>
      </c>
      <c r="CS1082" s="3"/>
      <c r="CT1082" s="3"/>
      <c r="CU1082" s="3"/>
      <c r="CV1082" s="3"/>
      <c r="CW1082" s="3"/>
      <c r="CX1082">
        <v>21.54</v>
      </c>
      <c r="CY1082">
        <v>21.19</v>
      </c>
      <c r="CZ1082">
        <v>23.36</v>
      </c>
      <c r="DA1082" s="3"/>
      <c r="DB1082" s="3"/>
      <c r="DC1082" s="3"/>
      <c r="DD1082" s="3"/>
      <c r="DE1082" s="3"/>
      <c r="DF1082">
        <v>2.68</v>
      </c>
      <c r="DG1082">
        <v>1.64</v>
      </c>
      <c r="DH1082">
        <v>1.76</v>
      </c>
      <c r="DI1082" s="3"/>
      <c r="DJ1082" s="3"/>
      <c r="DK1082" s="3"/>
      <c r="DL1082" s="6">
        <f>(CM1082*3+CL1082*2+CK1082)/6</f>
        <v>0</v>
      </c>
      <c r="DM1082">
        <f>BH1082+(BH1082*(CG1082-8.25)/8.25)</f>
        <v>607.86181818181819</v>
      </c>
      <c r="DN1082">
        <f>BI1082+(BI1082*(CH1082-8.25)/8.25)</f>
        <v>476.96848484848488</v>
      </c>
      <c r="DO1082">
        <f>BJ1082+(BJ1082*(CI1082-8.25)/8.25)</f>
        <v>583.90181818181816</v>
      </c>
      <c r="DP1082">
        <f>BK1082+(BK1082*(CJ1082-8.25)/8.25)</f>
        <v>591.56727272727267</v>
      </c>
      <c r="DQ1082">
        <f>BL1082+(BL1082*(CK1082-8.25)/8.25)</f>
        <v>0</v>
      </c>
      <c r="DR1082">
        <f>BM1082+(BM1082*(CL1082-8.25)/8.25)</f>
        <v>0</v>
      </c>
      <c r="DS1082">
        <f>BN1082+(BN1082*(CM1082-8.25)/8.25)</f>
        <v>0</v>
      </c>
      <c r="DT1082" s="8">
        <f>DM1082*10^8/$I1082</f>
        <v>6436.2142452862881</v>
      </c>
      <c r="DU1082" s="8">
        <f>DN1082*10^8/$I1082</f>
        <v>5050.2783114701288</v>
      </c>
      <c r="DV1082" s="8">
        <f>DO1082*10^8/$I1082</f>
        <v>6182.5189337789398</v>
      </c>
      <c r="DW1082" s="8">
        <f>DP1082*10^8/$I1082</f>
        <v>6263.6829520908968</v>
      </c>
      <c r="DX1082" s="8">
        <f>DQ1082*10^8/$I1082</f>
        <v>0</v>
      </c>
      <c r="DY1082" s="8">
        <f>DR1082*10^8/$I1082</f>
        <v>0</v>
      </c>
      <c r="DZ1082" s="8">
        <f>DS1082*10^8/$I1082</f>
        <v>0</v>
      </c>
      <c r="EA1082" s="8">
        <f>DT1082*10^8/$I1082</f>
        <v>68148.4715311326</v>
      </c>
      <c r="EB1082" s="8">
        <f>DZ1082*0.8</f>
        <v>0</v>
      </c>
      <c r="EC1082" s="10">
        <f>G1082-E1082</f>
        <v>1550.0100000000002</v>
      </c>
      <c r="ED1082" s="4">
        <f>EC1082/E1082*100</f>
        <v>11.87748036588534</v>
      </c>
      <c r="EE1082" s="4">
        <f>DY1082-G1082</f>
        <v>-14600</v>
      </c>
      <c r="EF1082" s="12">
        <f>EE1082/G1082</f>
        <v>-1</v>
      </c>
      <c r="EG1082" s="4">
        <f>G1082-F1082</f>
        <v>-350</v>
      </c>
    </row>
    <row r="1083" spans="1:137" x14ac:dyDescent="0.3">
      <c r="A1083">
        <v>1082</v>
      </c>
      <c r="B1083" t="s">
        <v>7322</v>
      </c>
      <c r="C1083" t="s">
        <v>3361</v>
      </c>
      <c r="D1083" t="str">
        <f>VLOOKUP(C1083,Sheet1!$A$2:$B$3197,2,FALSE)</f>
        <v>디스플레이장비및부품</v>
      </c>
      <c r="E1083">
        <v>9590</v>
      </c>
      <c r="F1083">
        <v>11500</v>
      </c>
      <c r="G1083" s="7">
        <v>10900</v>
      </c>
      <c r="H1083" t="s">
        <v>1023</v>
      </c>
      <c r="I1083" s="7">
        <f>VALUE(LEFT(H1083,FIND("/",H1083)-1)) + VALUE(MID(H1083,FIND("/",H1083)+1,LEN(H1083)))</f>
        <v>18900000</v>
      </c>
      <c r="J1083" s="1">
        <v>515296</v>
      </c>
      <c r="K1083" s="1">
        <f>G1083*I1083/(10^8)</f>
        <v>2060.1</v>
      </c>
      <c r="L1083">
        <v>710</v>
      </c>
      <c r="M1083">
        <v>860</v>
      </c>
      <c r="N1083">
        <v>769</v>
      </c>
      <c r="O1083" s="1">
        <v>1188</v>
      </c>
      <c r="P1083">
        <v>286</v>
      </c>
      <c r="Q1083" s="3"/>
      <c r="R1083" s="3"/>
      <c r="S1083" s="3"/>
      <c r="T1083">
        <v>85</v>
      </c>
      <c r="U1083">
        <v>113</v>
      </c>
      <c r="V1083">
        <v>58</v>
      </c>
      <c r="W1083">
        <v>132</v>
      </c>
      <c r="X1083">
        <v>-19</v>
      </c>
      <c r="Y1083" s="3"/>
      <c r="Z1083" s="3"/>
      <c r="AA1083" s="3"/>
      <c r="AB1083">
        <v>100</v>
      </c>
      <c r="AC1083">
        <v>111</v>
      </c>
      <c r="AD1083">
        <v>76</v>
      </c>
      <c r="AE1083">
        <v>132</v>
      </c>
      <c r="AF1083">
        <v>15</v>
      </c>
      <c r="AG1083" s="3"/>
      <c r="AH1083" s="3"/>
      <c r="AI1083" s="3"/>
      <c r="AJ1083" s="1">
        <v>1523</v>
      </c>
      <c r="AK1083" s="1">
        <v>2133</v>
      </c>
      <c r="AL1083" s="1">
        <v>3021</v>
      </c>
      <c r="AM1083" s="1">
        <v>2897</v>
      </c>
      <c r="AN1083" s="1">
        <v>3379</v>
      </c>
      <c r="AO1083" s="3"/>
      <c r="AP1083" s="3"/>
      <c r="AQ1083" s="3"/>
      <c r="AR1083">
        <v>409</v>
      </c>
      <c r="AS1083">
        <v>908</v>
      </c>
      <c r="AT1083" s="1">
        <v>1392</v>
      </c>
      <c r="AU1083" s="1">
        <v>1173</v>
      </c>
      <c r="AV1083" s="1">
        <v>1684</v>
      </c>
      <c r="AW1083" s="3"/>
      <c r="AX1083" s="3"/>
      <c r="AY1083" s="3"/>
      <c r="AZ1083" s="1">
        <v>1114</v>
      </c>
      <c r="BA1083" s="1">
        <v>1225</v>
      </c>
      <c r="BB1083" s="1">
        <v>1629</v>
      </c>
      <c r="BC1083" s="1">
        <v>1724</v>
      </c>
      <c r="BD1083" s="1">
        <v>1695</v>
      </c>
      <c r="BE1083" s="3"/>
      <c r="BF1083" s="3"/>
      <c r="BG1083" s="3"/>
      <c r="BH1083" s="1">
        <v>1114</v>
      </c>
      <c r="BI1083" s="1">
        <v>1225</v>
      </c>
      <c r="BJ1083" s="1">
        <v>1629</v>
      </c>
      <c r="BK1083" s="1">
        <v>1724</v>
      </c>
      <c r="BL1083" s="1">
        <v>1695</v>
      </c>
      <c r="BM1083" s="3"/>
      <c r="BN1083" s="3"/>
      <c r="BO1083" s="3"/>
      <c r="BP1083">
        <v>15</v>
      </c>
      <c r="BQ1083">
        <v>15</v>
      </c>
      <c r="BR1083">
        <v>19</v>
      </c>
      <c r="BS1083">
        <v>19</v>
      </c>
      <c r="BT1083">
        <v>19</v>
      </c>
      <c r="BU1083" s="3"/>
      <c r="BV1083" s="3"/>
      <c r="BW1083" s="3"/>
      <c r="BX1083" t="s">
        <v>0</v>
      </c>
      <c r="BY1083">
        <v>6.07</v>
      </c>
      <c r="BZ1083">
        <v>2.93</v>
      </c>
      <c r="CA1083">
        <v>4.45</v>
      </c>
      <c r="CB1083">
        <v>0.47</v>
      </c>
      <c r="CC1083" s="3"/>
      <c r="CD1083" s="3"/>
      <c r="CE1083" s="3"/>
      <c r="CF1083" t="s">
        <v>0</v>
      </c>
      <c r="CG1083">
        <v>9.49</v>
      </c>
      <c r="CH1083">
        <v>5.29</v>
      </c>
      <c r="CI1083">
        <v>7.85</v>
      </c>
      <c r="CJ1083">
        <v>0.87</v>
      </c>
      <c r="CK1083" s="3"/>
      <c r="CL1083" s="3"/>
      <c r="CM1083" s="3"/>
      <c r="CN1083">
        <v>659</v>
      </c>
      <c r="CO1083">
        <v>733</v>
      </c>
      <c r="CP1083">
        <v>452</v>
      </c>
      <c r="CQ1083">
        <v>697</v>
      </c>
      <c r="CR1083">
        <v>78</v>
      </c>
      <c r="CS1083" s="3"/>
      <c r="CT1083" s="3"/>
      <c r="CU1083" s="3"/>
      <c r="CV1083" s="3"/>
      <c r="CW1083" s="3"/>
      <c r="CX1083">
        <v>14</v>
      </c>
      <c r="CY1083">
        <v>12.14</v>
      </c>
      <c r="CZ1083">
        <v>122.9</v>
      </c>
      <c r="DA1083" s="3"/>
      <c r="DB1083" s="3"/>
      <c r="DC1083" s="3"/>
      <c r="DD1083" s="3"/>
      <c r="DE1083" s="3"/>
      <c r="DF1083">
        <v>0.72</v>
      </c>
      <c r="DG1083">
        <v>0.91</v>
      </c>
      <c r="DH1083">
        <v>1.04</v>
      </c>
      <c r="DI1083" s="3"/>
      <c r="DJ1083" s="3"/>
      <c r="DK1083" s="3"/>
      <c r="DL1083" s="6">
        <f>(CM1083*3+CL1083*2+CK1083)/6</f>
        <v>0</v>
      </c>
      <c r="DM1083">
        <f>BH1083+(BH1083*(CG1083-8.25)/8.25)</f>
        <v>1281.4375757575758</v>
      </c>
      <c r="DN1083">
        <f>BI1083+(BI1083*(CH1083-8.25)/8.25)</f>
        <v>785.4848484848485</v>
      </c>
      <c r="DO1083">
        <f>BJ1083+(BJ1083*(CI1083-8.25)/8.25)</f>
        <v>1550.0181818181818</v>
      </c>
      <c r="DP1083">
        <f>BK1083+(BK1083*(CJ1083-8.25)/8.25)</f>
        <v>181.80363636363654</v>
      </c>
      <c r="DQ1083">
        <f>BL1083+(BL1083*(CK1083-8.25)/8.25)</f>
        <v>0</v>
      </c>
      <c r="DR1083">
        <f>BM1083+(BM1083*(CL1083-8.25)/8.25)</f>
        <v>0</v>
      </c>
      <c r="DS1083">
        <f>BN1083+(BN1083*(CM1083-8.25)/8.25)</f>
        <v>0</v>
      </c>
      <c r="DT1083" s="8">
        <f>DM1083*10^8/$I1083</f>
        <v>6780.0929934263268</v>
      </c>
      <c r="DU1083" s="8">
        <f>DN1083*10^8/$I1083</f>
        <v>4156.0044893378226</v>
      </c>
      <c r="DV1083" s="8">
        <f>DO1083*10^8/$I1083</f>
        <v>8201.1544011544011</v>
      </c>
      <c r="DW1083" s="8">
        <f>DP1083*10^8/$I1083</f>
        <v>961.92400192400294</v>
      </c>
      <c r="DX1083" s="8">
        <f>DQ1083*10^8/$I1083</f>
        <v>0</v>
      </c>
      <c r="DY1083" s="8">
        <f>DR1083*10^8/$I1083</f>
        <v>0</v>
      </c>
      <c r="DZ1083" s="8">
        <f>DS1083*10^8/$I1083</f>
        <v>0</v>
      </c>
      <c r="EA1083" s="8">
        <f>DT1083*10^8/$I1083</f>
        <v>35873.507901726596</v>
      </c>
      <c r="EB1083" s="8">
        <f>DZ1083*0.8</f>
        <v>0</v>
      </c>
      <c r="EC1083" s="10">
        <f>G1083-E1083</f>
        <v>1310</v>
      </c>
      <c r="ED1083" s="4">
        <f>EC1083/E1083*100</f>
        <v>13.660062565172055</v>
      </c>
      <c r="EE1083" s="4">
        <f>DY1083-G1083</f>
        <v>-10900</v>
      </c>
      <c r="EF1083" s="12">
        <f>EE1083/G1083</f>
        <v>-1</v>
      </c>
      <c r="EG1083" s="4">
        <f>G1083-F1083</f>
        <v>-600</v>
      </c>
    </row>
    <row r="1084" spans="1:137" x14ac:dyDescent="0.3">
      <c r="A1084">
        <v>1083</v>
      </c>
      <c r="B1084" t="s">
        <v>7032</v>
      </c>
      <c r="C1084" t="s">
        <v>3362</v>
      </c>
      <c r="D1084" t="str">
        <f>VLOOKUP(C1084,Sheet1!$A$2:$B$3197,2,FALSE)</f>
        <v>소프트웨어</v>
      </c>
      <c r="E1084">
        <v>6490</v>
      </c>
      <c r="F1084">
        <v>6450</v>
      </c>
      <c r="G1084" s="7">
        <v>6850</v>
      </c>
      <c r="H1084" t="s">
        <v>1024</v>
      </c>
      <c r="I1084" s="7">
        <f>VALUE(LEFT(H1084,FIND("/",H1084)-1)) + VALUE(MID(H1084,FIND("/",H1084)+1,LEN(H1084)))</f>
        <v>5930038</v>
      </c>
      <c r="J1084">
        <v>0</v>
      </c>
      <c r="K1084" s="1">
        <f>G1084*I1084/(10^8)</f>
        <v>406.20760300000001</v>
      </c>
      <c r="L1084">
        <v>83</v>
      </c>
      <c r="M1084">
        <v>113</v>
      </c>
      <c r="N1084">
        <v>126</v>
      </c>
      <c r="O1084">
        <v>136</v>
      </c>
      <c r="P1084">
        <v>101</v>
      </c>
      <c r="Q1084" s="3"/>
      <c r="R1084" s="3"/>
      <c r="S1084" s="3"/>
      <c r="T1084">
        <v>21</v>
      </c>
      <c r="U1084">
        <v>26</v>
      </c>
      <c r="V1084">
        <v>11</v>
      </c>
      <c r="W1084">
        <v>6</v>
      </c>
      <c r="X1084">
        <v>-24</v>
      </c>
      <c r="Y1084" s="3"/>
      <c r="Z1084" s="3"/>
      <c r="AA1084" s="3"/>
      <c r="AB1084">
        <v>1</v>
      </c>
      <c r="AC1084">
        <v>25</v>
      </c>
      <c r="AD1084">
        <v>12</v>
      </c>
      <c r="AE1084">
        <v>11</v>
      </c>
      <c r="AF1084">
        <v>-15</v>
      </c>
      <c r="AG1084" s="3"/>
      <c r="AH1084" s="3"/>
      <c r="AI1084" s="3"/>
      <c r="AJ1084">
        <v>104</v>
      </c>
      <c r="AK1084">
        <v>153</v>
      </c>
      <c r="AL1084">
        <v>275</v>
      </c>
      <c r="AM1084">
        <v>282</v>
      </c>
      <c r="AN1084">
        <v>259</v>
      </c>
      <c r="AO1084" s="3"/>
      <c r="AP1084" s="3"/>
      <c r="AQ1084" s="3"/>
      <c r="AR1084">
        <v>79</v>
      </c>
      <c r="AS1084">
        <v>61</v>
      </c>
      <c r="AT1084">
        <v>43</v>
      </c>
      <c r="AU1084">
        <v>34</v>
      </c>
      <c r="AV1084">
        <v>22</v>
      </c>
      <c r="AW1084" s="3"/>
      <c r="AX1084" s="3"/>
      <c r="AY1084" s="3"/>
      <c r="AZ1084">
        <v>26</v>
      </c>
      <c r="BA1084">
        <v>91</v>
      </c>
      <c r="BB1084">
        <v>232</v>
      </c>
      <c r="BC1084">
        <v>247</v>
      </c>
      <c r="BD1084">
        <v>237</v>
      </c>
      <c r="BE1084" s="3"/>
      <c r="BF1084" s="3"/>
      <c r="BG1084" s="3"/>
      <c r="BH1084">
        <v>26</v>
      </c>
      <c r="BI1084">
        <v>91</v>
      </c>
      <c r="BJ1084">
        <v>232</v>
      </c>
      <c r="BK1084">
        <v>247</v>
      </c>
      <c r="BL1084">
        <v>237</v>
      </c>
      <c r="BM1084" s="3"/>
      <c r="BN1084" s="3"/>
      <c r="BO1084" s="3"/>
      <c r="BP1084">
        <v>5</v>
      </c>
      <c r="BQ1084">
        <v>7</v>
      </c>
      <c r="BR1084">
        <v>28</v>
      </c>
      <c r="BS1084">
        <v>29</v>
      </c>
      <c r="BT1084">
        <v>30</v>
      </c>
      <c r="BU1084" s="3"/>
      <c r="BV1084" s="3"/>
      <c r="BW1084" s="3"/>
      <c r="BX1084" s="3"/>
      <c r="BY1084">
        <v>19.579999999999998</v>
      </c>
      <c r="BZ1084">
        <v>5.43</v>
      </c>
      <c r="CA1084">
        <v>4.03</v>
      </c>
      <c r="CB1084">
        <v>-5.46</v>
      </c>
      <c r="CC1084" s="3"/>
      <c r="CD1084" s="3"/>
      <c r="CE1084" s="3"/>
      <c r="CF1084" s="3"/>
      <c r="CG1084">
        <v>43</v>
      </c>
      <c r="CH1084">
        <v>7.19</v>
      </c>
      <c r="CI1084">
        <v>4.6900000000000004</v>
      </c>
      <c r="CJ1084">
        <v>-6.09</v>
      </c>
      <c r="CK1084" s="3"/>
      <c r="CL1084" s="3"/>
      <c r="CM1084" s="3"/>
      <c r="CN1084">
        <v>20</v>
      </c>
      <c r="CO1084">
        <v>605</v>
      </c>
      <c r="CP1084">
        <v>241</v>
      </c>
      <c r="CQ1084">
        <v>194</v>
      </c>
      <c r="CR1084">
        <v>-253</v>
      </c>
      <c r="CS1084" s="3"/>
      <c r="CT1084" s="3"/>
      <c r="CU1084" s="3"/>
      <c r="CV1084" s="3"/>
      <c r="CW1084" s="3"/>
      <c r="CX1084">
        <v>37.28</v>
      </c>
      <c r="CY1084">
        <v>31.45</v>
      </c>
      <c r="CZ1084" t="s">
        <v>2</v>
      </c>
      <c r="DA1084" s="3"/>
      <c r="DB1084" s="3"/>
      <c r="DC1084" s="3"/>
      <c r="DD1084" s="3"/>
      <c r="DE1084" s="3"/>
      <c r="DF1084">
        <v>2.2000000000000002</v>
      </c>
      <c r="DG1084">
        <v>1.43</v>
      </c>
      <c r="DH1084">
        <v>1.56</v>
      </c>
      <c r="DI1084" s="3"/>
      <c r="DJ1084" s="3"/>
      <c r="DK1084" s="3"/>
      <c r="DL1084" s="6">
        <f>(CM1084*3+CL1084*2+CK1084)/6</f>
        <v>0</v>
      </c>
      <c r="DM1084">
        <f>BH1084+(BH1084*(CG1084-8.25)/8.25)</f>
        <v>135.5151515151515</v>
      </c>
      <c r="DN1084">
        <f>BI1084+(BI1084*(CH1084-8.25)/8.25)</f>
        <v>79.307878787878792</v>
      </c>
      <c r="DO1084">
        <f>BJ1084+(BJ1084*(CI1084-8.25)/8.25)</f>
        <v>131.88848484848484</v>
      </c>
      <c r="DP1084">
        <f>BK1084+(BK1084*(CJ1084-8.25)/8.25)</f>
        <v>-182.33090909090907</v>
      </c>
      <c r="DQ1084">
        <f>BL1084+(BL1084*(CK1084-8.25)/8.25)</f>
        <v>0</v>
      </c>
      <c r="DR1084">
        <f>BM1084+(BM1084*(CL1084-8.25)/8.25)</f>
        <v>0</v>
      </c>
      <c r="DS1084">
        <f>BN1084+(BN1084*(CM1084-8.25)/8.25)</f>
        <v>0</v>
      </c>
      <c r="DT1084" s="8">
        <f>DM1084*10^8/$I1084</f>
        <v>2285.2324304692734</v>
      </c>
      <c r="DU1084" s="8">
        <f>DN1084*10^8/$I1084</f>
        <v>1337.3924212269599</v>
      </c>
      <c r="DV1084" s="8">
        <f>DO1084*10^8/$I1084</f>
        <v>2224.0748684660171</v>
      </c>
      <c r="DW1084" s="8">
        <f>DP1084*10^8/$I1084</f>
        <v>-3074.7005177860424</v>
      </c>
      <c r="DX1084" s="8">
        <f>DQ1084*10^8/$I1084</f>
        <v>0</v>
      </c>
      <c r="DY1084" s="8">
        <f>DR1084*10^8/$I1084</f>
        <v>0</v>
      </c>
      <c r="DZ1084" s="8">
        <f>DS1084*10^8/$I1084</f>
        <v>0</v>
      </c>
      <c r="EA1084" s="8">
        <f>DT1084*10^8/$I1084</f>
        <v>38536.556266069012</v>
      </c>
      <c r="EB1084" s="8">
        <f>DZ1084*0.8</f>
        <v>0</v>
      </c>
      <c r="EC1084" s="10">
        <f>G1084-E1084</f>
        <v>360</v>
      </c>
      <c r="ED1084" s="4">
        <f>EC1084/E1084*100</f>
        <v>5.5469953775038521</v>
      </c>
      <c r="EE1084" s="4">
        <f>DY1084-G1084</f>
        <v>-6850</v>
      </c>
      <c r="EF1084" s="12">
        <f>EE1084/G1084</f>
        <v>-1</v>
      </c>
      <c r="EG1084" s="4">
        <f>G1084-F1084</f>
        <v>400</v>
      </c>
    </row>
    <row r="1085" spans="1:137" x14ac:dyDescent="0.3">
      <c r="A1085">
        <v>1084</v>
      </c>
      <c r="B1085" t="s">
        <v>6966</v>
      </c>
      <c r="C1085" t="s">
        <v>3363</v>
      </c>
      <c r="D1085" t="str">
        <f>VLOOKUP(C1085,Sheet1!$A$2:$B$3197,2,FALSE)</f>
        <v>소프트웨어</v>
      </c>
      <c r="E1085">
        <v>5560</v>
      </c>
      <c r="F1085">
        <v>6220</v>
      </c>
      <c r="G1085" s="7">
        <v>6230</v>
      </c>
      <c r="H1085" t="s">
        <v>1025</v>
      </c>
      <c r="I1085" s="7">
        <f>VALUE(LEFT(H1085,FIND("/",H1085)-1)) + VALUE(MID(H1085,FIND("/",H1085)+1,LEN(H1085)))</f>
        <v>9607672</v>
      </c>
      <c r="J1085" s="1">
        <v>144468</v>
      </c>
      <c r="K1085" s="1">
        <f>G1085*I1085/(10^8)</f>
        <v>598.55796559999999</v>
      </c>
      <c r="L1085">
        <v>119</v>
      </c>
      <c r="M1085">
        <v>140</v>
      </c>
      <c r="N1085">
        <v>161</v>
      </c>
      <c r="O1085">
        <v>188</v>
      </c>
      <c r="P1085">
        <v>254</v>
      </c>
      <c r="Q1085" s="3"/>
      <c r="R1085" s="3"/>
      <c r="S1085" s="3"/>
      <c r="T1085">
        <v>17</v>
      </c>
      <c r="U1085">
        <v>34</v>
      </c>
      <c r="V1085">
        <v>5</v>
      </c>
      <c r="W1085">
        <v>19</v>
      </c>
      <c r="X1085">
        <v>28</v>
      </c>
      <c r="Y1085" s="3"/>
      <c r="Z1085" s="3"/>
      <c r="AA1085" s="3"/>
      <c r="AB1085">
        <v>16</v>
      </c>
      <c r="AC1085">
        <v>30</v>
      </c>
      <c r="AD1085">
        <v>10</v>
      </c>
      <c r="AE1085">
        <v>18</v>
      </c>
      <c r="AF1085">
        <v>33</v>
      </c>
      <c r="AG1085" s="3"/>
      <c r="AH1085" s="3"/>
      <c r="AI1085" s="3"/>
      <c r="AJ1085">
        <v>65</v>
      </c>
      <c r="AK1085">
        <v>115</v>
      </c>
      <c r="AL1085">
        <v>252</v>
      </c>
      <c r="AM1085">
        <v>283</v>
      </c>
      <c r="AN1085">
        <v>339</v>
      </c>
      <c r="AO1085" s="3"/>
      <c r="AP1085" s="3"/>
      <c r="AQ1085" s="3"/>
      <c r="AR1085">
        <v>29</v>
      </c>
      <c r="AS1085">
        <v>19</v>
      </c>
      <c r="AT1085">
        <v>29</v>
      </c>
      <c r="AU1085">
        <v>44</v>
      </c>
      <c r="AV1085">
        <v>73</v>
      </c>
      <c r="AW1085" s="3"/>
      <c r="AX1085" s="3"/>
      <c r="AY1085" s="3"/>
      <c r="AZ1085">
        <v>36</v>
      </c>
      <c r="BA1085">
        <v>96</v>
      </c>
      <c r="BB1085">
        <v>223</v>
      </c>
      <c r="BC1085">
        <v>239</v>
      </c>
      <c r="BD1085">
        <v>266</v>
      </c>
      <c r="BE1085" s="3"/>
      <c r="BF1085" s="3"/>
      <c r="BG1085" s="3"/>
      <c r="BH1085">
        <v>36</v>
      </c>
      <c r="BI1085">
        <v>96</v>
      </c>
      <c r="BJ1085">
        <v>223</v>
      </c>
      <c r="BK1085">
        <v>238</v>
      </c>
      <c r="BL1085">
        <v>265</v>
      </c>
      <c r="BM1085" s="3"/>
      <c r="BN1085" s="3"/>
      <c r="BO1085" s="3"/>
      <c r="BP1085">
        <v>1</v>
      </c>
      <c r="BQ1085">
        <v>18</v>
      </c>
      <c r="BR1085">
        <v>24</v>
      </c>
      <c r="BS1085">
        <v>48</v>
      </c>
      <c r="BT1085">
        <v>48</v>
      </c>
      <c r="BU1085" s="3"/>
      <c r="BV1085" s="3"/>
      <c r="BW1085" s="3"/>
      <c r="BX1085" s="3"/>
      <c r="BY1085">
        <v>33.200000000000003</v>
      </c>
      <c r="BZ1085">
        <v>5.48</v>
      </c>
      <c r="CA1085">
        <v>6.71</v>
      </c>
      <c r="CB1085">
        <v>10.67</v>
      </c>
      <c r="CC1085" s="3"/>
      <c r="CD1085" s="3"/>
      <c r="CE1085" s="3"/>
      <c r="CF1085" s="3"/>
      <c r="CG1085">
        <v>45.38</v>
      </c>
      <c r="CH1085">
        <v>6.32</v>
      </c>
      <c r="CI1085">
        <v>7.8</v>
      </c>
      <c r="CJ1085">
        <v>13.31</v>
      </c>
      <c r="CK1085" s="3"/>
      <c r="CL1085" s="3"/>
      <c r="CM1085" s="3"/>
      <c r="CN1085" s="1">
        <v>4018</v>
      </c>
      <c r="CO1085" s="1">
        <v>4948</v>
      </c>
      <c r="CP1085">
        <v>123</v>
      </c>
      <c r="CQ1085">
        <v>187</v>
      </c>
      <c r="CR1085">
        <v>349</v>
      </c>
      <c r="CS1085" s="3"/>
      <c r="CT1085" s="3"/>
      <c r="CU1085" s="3"/>
      <c r="CV1085" s="3"/>
      <c r="CW1085" s="3"/>
      <c r="CX1085">
        <v>29.16</v>
      </c>
      <c r="CY1085">
        <v>24.93</v>
      </c>
      <c r="CZ1085">
        <v>15.97</v>
      </c>
      <c r="DA1085" s="3"/>
      <c r="DB1085" s="3"/>
      <c r="DC1085" s="3"/>
      <c r="DD1085" s="3"/>
      <c r="DE1085" s="3"/>
      <c r="DF1085">
        <v>1.55</v>
      </c>
      <c r="DG1085">
        <v>1.88</v>
      </c>
      <c r="DH1085">
        <v>1.98</v>
      </c>
      <c r="DI1085" s="3"/>
      <c r="DJ1085" s="3"/>
      <c r="DK1085" s="3"/>
      <c r="DL1085" s="6">
        <f>(CM1085*3+CL1085*2+CK1085)/6</f>
        <v>0</v>
      </c>
      <c r="DM1085">
        <f>BH1085+(BH1085*(CG1085-8.25)/8.25)</f>
        <v>198.02181818181819</v>
      </c>
      <c r="DN1085">
        <f>BI1085+(BI1085*(CH1085-8.25)/8.25)</f>
        <v>73.541818181818186</v>
      </c>
      <c r="DO1085">
        <f>BJ1085+(BJ1085*(CI1085-8.25)/8.25)</f>
        <v>210.83636363636364</v>
      </c>
      <c r="DP1085">
        <f>BK1085+(BK1085*(CJ1085-8.25)/8.25)</f>
        <v>383.97333333333336</v>
      </c>
      <c r="DQ1085">
        <f>BL1085+(BL1085*(CK1085-8.25)/8.25)</f>
        <v>0</v>
      </c>
      <c r="DR1085">
        <f>BM1085+(BM1085*(CL1085-8.25)/8.25)</f>
        <v>0</v>
      </c>
      <c r="DS1085">
        <f>BN1085+(BN1085*(CM1085-8.25)/8.25)</f>
        <v>0</v>
      </c>
      <c r="DT1085" s="8">
        <f>DM1085*10^8/$I1085</f>
        <v>2061.0801261930901</v>
      </c>
      <c r="DU1085" s="8">
        <f>DN1085*10^8/$I1085</f>
        <v>765.4488848268154</v>
      </c>
      <c r="DV1085" s="8">
        <f>DO1085*10^8/$I1085</f>
        <v>2194.4583832208641</v>
      </c>
      <c r="DW1085" s="8">
        <f>DP1085*10^8/$I1085</f>
        <v>3996.5283299984985</v>
      </c>
      <c r="DX1085" s="8">
        <f>DQ1085*10^8/$I1085</f>
        <v>0</v>
      </c>
      <c r="DY1085" s="8">
        <f>DR1085*10^8/$I1085</f>
        <v>0</v>
      </c>
      <c r="DZ1085" s="8">
        <f>DS1085*10^8/$I1085</f>
        <v>0</v>
      </c>
      <c r="EA1085" s="8">
        <f>DT1085*10^8/$I1085</f>
        <v>21452.440572420564</v>
      </c>
      <c r="EB1085" s="8">
        <f>DZ1085*0.8</f>
        <v>0</v>
      </c>
      <c r="EC1085" s="10">
        <f>G1085-E1085</f>
        <v>670</v>
      </c>
      <c r="ED1085" s="4">
        <f>EC1085/E1085*100</f>
        <v>12.050359712230216</v>
      </c>
      <c r="EE1085" s="4">
        <f>DY1085-G1085</f>
        <v>-6230</v>
      </c>
      <c r="EF1085" s="12">
        <f>EE1085/G1085</f>
        <v>-1</v>
      </c>
      <c r="EG1085" s="4">
        <f>G1085-F1085</f>
        <v>10</v>
      </c>
    </row>
    <row r="1086" spans="1:137" x14ac:dyDescent="0.3">
      <c r="A1086">
        <v>1085</v>
      </c>
      <c r="B1086" t="s">
        <v>7521</v>
      </c>
      <c r="C1086" t="s">
        <v>3364</v>
      </c>
      <c r="D1086" t="str">
        <f>VLOOKUP(C1086,Sheet1!$A$2:$B$3197,2,FALSE)</f>
        <v>제약</v>
      </c>
      <c r="E1086" s="7">
        <v>18300</v>
      </c>
      <c r="F1086" s="7">
        <v>15700</v>
      </c>
      <c r="G1086" s="7">
        <v>15700</v>
      </c>
      <c r="H1086" t="s">
        <v>1026</v>
      </c>
      <c r="I1086" s="7">
        <f>VALUE(LEFT(H1086,FIND("/",H1086)-1)) + VALUE(MID(H1086,FIND("/",H1086)+1,LEN(H1086)))</f>
        <v>7903728</v>
      </c>
      <c r="J1086" s="1">
        <v>95436</v>
      </c>
      <c r="K1086" s="1">
        <f>G1086*I1086/(10^8)</f>
        <v>1240.8852959999999</v>
      </c>
      <c r="L1086">
        <v>475</v>
      </c>
      <c r="M1086">
        <v>508</v>
      </c>
      <c r="N1086">
        <v>547</v>
      </c>
      <c r="O1086">
        <v>513</v>
      </c>
      <c r="P1086">
        <v>504</v>
      </c>
      <c r="Q1086" s="3"/>
      <c r="R1086" s="3"/>
      <c r="S1086" s="3"/>
      <c r="T1086">
        <v>63</v>
      </c>
      <c r="U1086">
        <v>79</v>
      </c>
      <c r="V1086">
        <v>78</v>
      </c>
      <c r="W1086">
        <v>8</v>
      </c>
      <c r="X1086">
        <v>-108</v>
      </c>
      <c r="Y1086" s="3"/>
      <c r="Z1086" s="3"/>
      <c r="AA1086" s="3"/>
      <c r="AB1086">
        <v>44</v>
      </c>
      <c r="AC1086">
        <v>31</v>
      </c>
      <c r="AD1086">
        <v>58</v>
      </c>
      <c r="AE1086">
        <v>4</v>
      </c>
      <c r="AF1086">
        <v>-93</v>
      </c>
      <c r="AG1086" s="3"/>
      <c r="AH1086" s="3"/>
      <c r="AI1086" s="3"/>
      <c r="AJ1086">
        <v>552</v>
      </c>
      <c r="AK1086">
        <v>600</v>
      </c>
      <c r="AL1086">
        <v>857</v>
      </c>
      <c r="AM1086">
        <v>964</v>
      </c>
      <c r="AN1086">
        <v>972</v>
      </c>
      <c r="AO1086" s="3"/>
      <c r="AP1086" s="3"/>
      <c r="AQ1086" s="3"/>
      <c r="AR1086">
        <v>349</v>
      </c>
      <c r="AS1086">
        <v>367</v>
      </c>
      <c r="AT1086">
        <v>279</v>
      </c>
      <c r="AU1086">
        <v>384</v>
      </c>
      <c r="AV1086">
        <v>288</v>
      </c>
      <c r="AW1086" s="3"/>
      <c r="AX1086" s="3"/>
      <c r="AY1086" s="3"/>
      <c r="AZ1086">
        <v>203</v>
      </c>
      <c r="BA1086">
        <v>233</v>
      </c>
      <c r="BB1086">
        <v>578</v>
      </c>
      <c r="BC1086">
        <v>580</v>
      </c>
      <c r="BD1086">
        <v>684</v>
      </c>
      <c r="BE1086" s="3"/>
      <c r="BF1086" s="3"/>
      <c r="BG1086" s="3"/>
      <c r="BH1086">
        <v>203</v>
      </c>
      <c r="BI1086">
        <v>233</v>
      </c>
      <c r="BJ1086">
        <v>578</v>
      </c>
      <c r="BK1086">
        <v>580</v>
      </c>
      <c r="BL1086">
        <v>684</v>
      </c>
      <c r="BM1086" s="3"/>
      <c r="BN1086" s="3"/>
      <c r="BO1086" s="3"/>
      <c r="BP1086">
        <v>21</v>
      </c>
      <c r="BQ1086">
        <v>21</v>
      </c>
      <c r="BR1086">
        <v>30</v>
      </c>
      <c r="BS1086">
        <v>30</v>
      </c>
      <c r="BT1086">
        <v>40</v>
      </c>
      <c r="BU1086" s="3"/>
      <c r="BV1086" s="3"/>
      <c r="BW1086" s="3"/>
      <c r="BX1086">
        <v>8.5399999999999991</v>
      </c>
      <c r="BY1086">
        <v>5.37</v>
      </c>
      <c r="BZ1086">
        <v>8</v>
      </c>
      <c r="CA1086">
        <v>0.45</v>
      </c>
      <c r="CB1086">
        <v>-9.6300000000000008</v>
      </c>
      <c r="CC1086" s="3"/>
      <c r="CD1086" s="3"/>
      <c r="CE1086" s="3"/>
      <c r="CF1086">
        <v>24.74</v>
      </c>
      <c r="CG1086">
        <v>14.2</v>
      </c>
      <c r="CH1086">
        <v>14.38</v>
      </c>
      <c r="CI1086">
        <v>0.71</v>
      </c>
      <c r="CJ1086">
        <v>-14.75</v>
      </c>
      <c r="CK1086" s="3"/>
      <c r="CL1086" s="3"/>
      <c r="CM1086" s="3"/>
      <c r="CN1086">
        <v>916</v>
      </c>
      <c r="CO1086">
        <v>632</v>
      </c>
      <c r="CP1086" s="1">
        <v>1011</v>
      </c>
      <c r="CQ1086">
        <v>61</v>
      </c>
      <c r="CR1086" s="1">
        <v>-1309</v>
      </c>
      <c r="CS1086" s="3"/>
      <c r="CT1086" s="3"/>
      <c r="CU1086" s="3"/>
      <c r="CV1086" s="3"/>
      <c r="CW1086" s="3"/>
      <c r="CX1086">
        <v>12.11</v>
      </c>
      <c r="CY1086">
        <v>211.77</v>
      </c>
      <c r="CZ1086" t="s">
        <v>2</v>
      </c>
      <c r="DA1086" s="3"/>
      <c r="DB1086" s="3"/>
      <c r="DC1086" s="3"/>
      <c r="DD1086" s="3"/>
      <c r="DE1086" s="3"/>
      <c r="DF1086">
        <v>1.44</v>
      </c>
      <c r="DG1086">
        <v>1.5</v>
      </c>
      <c r="DH1086">
        <v>2.13</v>
      </c>
      <c r="DI1086" s="3"/>
      <c r="DJ1086" s="3"/>
      <c r="DK1086" s="3"/>
      <c r="DL1086" s="6">
        <f>(CM1086*3+CL1086*2+CK1086)/6</f>
        <v>0</v>
      </c>
      <c r="DM1086">
        <f>BH1086+(BH1086*(CG1086-8.25)/8.25)</f>
        <v>349.40606060606058</v>
      </c>
      <c r="DN1086">
        <f>BI1086+(BI1086*(CH1086-8.25)/8.25)</f>
        <v>406.12606060606061</v>
      </c>
      <c r="DO1086">
        <f>BJ1086+(BJ1086*(CI1086-8.25)/8.25)</f>
        <v>49.743030303030309</v>
      </c>
      <c r="DP1086">
        <f>BK1086+(BK1086*(CJ1086-8.25)/8.25)</f>
        <v>-1036.969696969697</v>
      </c>
      <c r="DQ1086">
        <f>BL1086+(BL1086*(CK1086-8.25)/8.25)</f>
        <v>0</v>
      </c>
      <c r="DR1086">
        <f>BM1086+(BM1086*(CL1086-8.25)/8.25)</f>
        <v>0</v>
      </c>
      <c r="DS1086">
        <f>BN1086+(BN1086*(CM1086-8.25)/8.25)</f>
        <v>0</v>
      </c>
      <c r="DT1086" s="8">
        <f>DM1086*10^8/$I1086</f>
        <v>4420.7753683585843</v>
      </c>
      <c r="DU1086" s="8">
        <f>DN1086*10^8/$I1086</f>
        <v>5138.4114003677842</v>
      </c>
      <c r="DV1086" s="8">
        <f>DO1086*10^8/$I1086</f>
        <v>629.36161648060647</v>
      </c>
      <c r="DW1086" s="8">
        <f>DP1086*10^8/$I1086</f>
        <v>-13120.007380943485</v>
      </c>
      <c r="DX1086" s="8">
        <f>DQ1086*10^8/$I1086</f>
        <v>0</v>
      </c>
      <c r="DY1086" s="8">
        <f>DR1086*10^8/$I1086</f>
        <v>0</v>
      </c>
      <c r="DZ1086" s="8">
        <f>DS1086*10^8/$I1086</f>
        <v>0</v>
      </c>
      <c r="EA1086" s="8">
        <f>DT1086*10^8/$I1086</f>
        <v>55932.787266446721</v>
      </c>
      <c r="EB1086" s="8">
        <f>DZ1086*0.8</f>
        <v>0</v>
      </c>
      <c r="EC1086" s="10">
        <f>G1086-E1086</f>
        <v>-2600</v>
      </c>
      <c r="ED1086" s="4">
        <f>EC1086/E1086*100</f>
        <v>-14.207650273224044</v>
      </c>
      <c r="EE1086" s="4">
        <f>DY1086-G1086</f>
        <v>-15700</v>
      </c>
      <c r="EF1086" s="12">
        <f>EE1086/G1086</f>
        <v>-1</v>
      </c>
      <c r="EG1086" s="4">
        <f>G1086-F1086</f>
        <v>0</v>
      </c>
    </row>
    <row r="1087" spans="1:137" x14ac:dyDescent="0.3">
      <c r="A1087">
        <v>1086</v>
      </c>
      <c r="B1087" t="s">
        <v>6679</v>
      </c>
      <c r="C1087" t="s">
        <v>3365</v>
      </c>
      <c r="D1087" t="str">
        <f>VLOOKUP(C1087,Sheet1!$A$2:$B$3197,2,FALSE)</f>
        <v>섬유,의류,신발,호화품</v>
      </c>
      <c r="E1087">
        <v>3010</v>
      </c>
      <c r="F1087">
        <v>3285</v>
      </c>
      <c r="G1087" s="7">
        <v>3995</v>
      </c>
      <c r="H1087" t="s">
        <v>1027</v>
      </c>
      <c r="I1087" s="7">
        <f>VALUE(LEFT(H1087,FIND("/",H1087)-1)) + VALUE(MID(H1087,FIND("/",H1087)+1,LEN(H1087)))</f>
        <v>20147430</v>
      </c>
      <c r="J1087" s="1">
        <v>1710000</v>
      </c>
      <c r="K1087" s="1">
        <f>G1087*I1087/(10^8)</f>
        <v>804.88982850000002</v>
      </c>
      <c r="L1087" s="1">
        <v>1056</v>
      </c>
      <c r="M1087" s="1">
        <v>1258</v>
      </c>
      <c r="N1087" s="1">
        <v>1193</v>
      </c>
      <c r="O1087" s="1">
        <v>1231</v>
      </c>
      <c r="P1087" s="1">
        <v>1235</v>
      </c>
      <c r="Q1087" s="3"/>
      <c r="R1087" s="3"/>
      <c r="S1087" s="3"/>
      <c r="T1087">
        <v>47</v>
      </c>
      <c r="U1087">
        <v>101</v>
      </c>
      <c r="V1087">
        <v>80</v>
      </c>
      <c r="W1087">
        <v>29</v>
      </c>
      <c r="X1087">
        <v>21</v>
      </c>
      <c r="Y1087" s="3"/>
      <c r="Z1087" s="3"/>
      <c r="AA1087" s="3"/>
      <c r="AB1087">
        <v>33</v>
      </c>
      <c r="AC1087">
        <v>77</v>
      </c>
      <c r="AD1087">
        <v>48</v>
      </c>
      <c r="AE1087">
        <v>16</v>
      </c>
      <c r="AF1087">
        <v>8</v>
      </c>
      <c r="AG1087" s="3"/>
      <c r="AH1087" s="3"/>
      <c r="AI1087" s="3"/>
      <c r="AJ1087">
        <v>647</v>
      </c>
      <c r="AK1087">
        <v>733</v>
      </c>
      <c r="AL1087">
        <v>958</v>
      </c>
      <c r="AM1087">
        <v>922</v>
      </c>
      <c r="AN1087">
        <v>873</v>
      </c>
      <c r="AO1087" s="3"/>
      <c r="AP1087" s="3"/>
      <c r="AQ1087" s="3"/>
      <c r="AR1087">
        <v>153</v>
      </c>
      <c r="AS1087">
        <v>172</v>
      </c>
      <c r="AT1087">
        <v>213</v>
      </c>
      <c r="AU1087">
        <v>180</v>
      </c>
      <c r="AV1087">
        <v>153</v>
      </c>
      <c r="AW1087" s="3"/>
      <c r="AX1087" s="3"/>
      <c r="AY1087" s="3"/>
      <c r="AZ1087">
        <v>494</v>
      </c>
      <c r="BA1087">
        <v>561</v>
      </c>
      <c r="BB1087">
        <v>745</v>
      </c>
      <c r="BC1087">
        <v>742</v>
      </c>
      <c r="BD1087">
        <v>720</v>
      </c>
      <c r="BE1087" s="3"/>
      <c r="BF1087" s="3"/>
      <c r="BG1087" s="3"/>
      <c r="BH1087">
        <v>488</v>
      </c>
      <c r="BI1087">
        <v>556</v>
      </c>
      <c r="BJ1087">
        <v>743</v>
      </c>
      <c r="BK1087">
        <v>741</v>
      </c>
      <c r="BL1087">
        <v>720</v>
      </c>
      <c r="BM1087" s="3"/>
      <c r="BN1087" s="3"/>
      <c r="BO1087" s="3"/>
      <c r="BP1087">
        <v>44</v>
      </c>
      <c r="BQ1087">
        <v>44</v>
      </c>
      <c r="BR1087">
        <v>55</v>
      </c>
      <c r="BS1087">
        <v>105</v>
      </c>
      <c r="BT1087">
        <v>105</v>
      </c>
      <c r="BU1087" s="3"/>
      <c r="BV1087" s="3"/>
      <c r="BW1087" s="3"/>
      <c r="BX1087">
        <v>5.47</v>
      </c>
      <c r="BY1087">
        <v>11.18</v>
      </c>
      <c r="BZ1087">
        <v>5.69</v>
      </c>
      <c r="CA1087">
        <v>1.66</v>
      </c>
      <c r="CB1087">
        <v>0.93</v>
      </c>
      <c r="CC1087" s="3"/>
      <c r="CD1087" s="3"/>
      <c r="CE1087" s="3"/>
      <c r="CF1087">
        <v>7.49</v>
      </c>
      <c r="CG1087">
        <v>15.18</v>
      </c>
      <c r="CH1087">
        <v>7.9</v>
      </c>
      <c r="CI1087">
        <v>2.4300000000000002</v>
      </c>
      <c r="CJ1087">
        <v>1.31</v>
      </c>
      <c r="CK1087" s="3"/>
      <c r="CL1087" s="3"/>
      <c r="CM1087" s="3"/>
      <c r="CN1087">
        <v>205</v>
      </c>
      <c r="CO1087">
        <v>460</v>
      </c>
      <c r="CP1087">
        <v>283</v>
      </c>
      <c r="CQ1087">
        <v>89</v>
      </c>
      <c r="CR1087">
        <v>48</v>
      </c>
      <c r="CS1087" s="3"/>
      <c r="CT1087" s="3"/>
      <c r="CU1087" s="3"/>
      <c r="CV1087" s="3"/>
      <c r="CW1087" s="3"/>
      <c r="CX1087">
        <v>12.72</v>
      </c>
      <c r="CY1087">
        <v>31.23</v>
      </c>
      <c r="CZ1087">
        <v>62.89</v>
      </c>
      <c r="DA1087" s="3"/>
      <c r="DB1087" s="3"/>
      <c r="DC1087" s="3"/>
      <c r="DD1087" s="3"/>
      <c r="DE1087" s="3"/>
      <c r="DF1087">
        <v>0.97</v>
      </c>
      <c r="DG1087">
        <v>0.76</v>
      </c>
      <c r="DH1087">
        <v>0.81</v>
      </c>
      <c r="DI1087" s="3"/>
      <c r="DJ1087" s="3"/>
      <c r="DK1087" s="3"/>
      <c r="DL1087" s="6">
        <f>(CM1087*3+CL1087*2+CK1087)/6</f>
        <v>0</v>
      </c>
      <c r="DM1087">
        <f>BH1087+(BH1087*(CG1087-8.25)/8.25)</f>
        <v>897.92</v>
      </c>
      <c r="DN1087">
        <f>BI1087+(BI1087*(CH1087-8.25)/8.25)</f>
        <v>532.41212121212129</v>
      </c>
      <c r="DO1087">
        <f>BJ1087+(BJ1087*(CI1087-8.25)/8.25)</f>
        <v>218.84727272727275</v>
      </c>
      <c r="DP1087">
        <f>BK1087+(BK1087*(CJ1087-8.25)/8.25)</f>
        <v>117.66181818181815</v>
      </c>
      <c r="DQ1087">
        <f>BL1087+(BL1087*(CK1087-8.25)/8.25)</f>
        <v>0</v>
      </c>
      <c r="DR1087">
        <f>BM1087+(BM1087*(CL1087-8.25)/8.25)</f>
        <v>0</v>
      </c>
      <c r="DS1087">
        <f>BN1087+(BN1087*(CM1087-8.25)/8.25)</f>
        <v>0</v>
      </c>
      <c r="DT1087" s="8">
        <f>DM1087*10^8/$I1087</f>
        <v>4456.7470888346552</v>
      </c>
      <c r="DU1087" s="8">
        <f>DN1087*10^8/$I1087</f>
        <v>2642.5808215346638</v>
      </c>
      <c r="DV1087" s="8">
        <f>DO1087*10^8/$I1087</f>
        <v>1086.2292249049767</v>
      </c>
      <c r="DW1087" s="8">
        <f>DP1087*10^8/$I1087</f>
        <v>584.00410465165112</v>
      </c>
      <c r="DX1087" s="8">
        <f>DQ1087*10^8/$I1087</f>
        <v>0</v>
      </c>
      <c r="DY1087" s="8">
        <f>DR1087*10^8/$I1087</f>
        <v>0</v>
      </c>
      <c r="DZ1087" s="8">
        <f>DS1087*10^8/$I1087</f>
        <v>0</v>
      </c>
      <c r="EA1087" s="8">
        <f>DT1087*10^8/$I1087</f>
        <v>22120.672903862454</v>
      </c>
      <c r="EB1087" s="8">
        <f>DZ1087*0.8</f>
        <v>0</v>
      </c>
      <c r="EC1087" s="10">
        <f>G1087-E1087</f>
        <v>985</v>
      </c>
      <c r="ED1087" s="4">
        <f>EC1087/E1087*100</f>
        <v>32.724252491694351</v>
      </c>
      <c r="EE1087" s="4">
        <f>DY1087-G1087</f>
        <v>-3995</v>
      </c>
      <c r="EF1087" s="12">
        <f>EE1087/G1087</f>
        <v>-1</v>
      </c>
      <c r="EG1087" s="4">
        <f>G1087-F1087</f>
        <v>710</v>
      </c>
    </row>
    <row r="1088" spans="1:137" x14ac:dyDescent="0.3">
      <c r="A1088">
        <v>1087</v>
      </c>
      <c r="B1088" t="s">
        <v>6993</v>
      </c>
      <c r="C1088" t="s">
        <v>3366</v>
      </c>
      <c r="D1088" t="str">
        <f>VLOOKUP(C1088,Sheet1!$A$2:$B$3197,2,FALSE)</f>
        <v>전자제품</v>
      </c>
      <c r="E1088">
        <v>2895</v>
      </c>
      <c r="F1088">
        <v>5770</v>
      </c>
      <c r="G1088" s="7">
        <v>6460</v>
      </c>
      <c r="H1088" t="s">
        <v>1028</v>
      </c>
      <c r="I1088" s="7">
        <f>VALUE(LEFT(H1088,FIND("/",H1088)-1)) + VALUE(MID(H1088,FIND("/",H1088)+1,LEN(H1088)))</f>
        <v>17329414</v>
      </c>
      <c r="J1088">
        <v>23</v>
      </c>
      <c r="K1088" s="1">
        <f>G1088*I1088/(10^8)</f>
        <v>1119.4801444</v>
      </c>
      <c r="L1088">
        <v>56</v>
      </c>
      <c r="M1088">
        <v>101</v>
      </c>
      <c r="N1088">
        <v>218</v>
      </c>
      <c r="O1088">
        <v>302</v>
      </c>
      <c r="P1088">
        <v>256</v>
      </c>
      <c r="Q1088" s="3"/>
      <c r="R1088" s="3"/>
      <c r="S1088" s="3"/>
      <c r="T1088">
        <v>8</v>
      </c>
      <c r="U1088">
        <v>6</v>
      </c>
      <c r="V1088">
        <v>23</v>
      </c>
      <c r="W1088">
        <v>42</v>
      </c>
      <c r="X1088">
        <v>44</v>
      </c>
      <c r="Y1088" s="3"/>
      <c r="Z1088" s="3"/>
      <c r="AA1088" s="3"/>
      <c r="AB1088">
        <v>8</v>
      </c>
      <c r="AC1088">
        <v>6</v>
      </c>
      <c r="AD1088">
        <v>21</v>
      </c>
      <c r="AE1088">
        <v>-40</v>
      </c>
      <c r="AF1088">
        <v>35</v>
      </c>
      <c r="AG1088" s="3"/>
      <c r="AH1088" s="3"/>
      <c r="AI1088" s="3"/>
      <c r="AJ1088">
        <v>34</v>
      </c>
      <c r="AK1088">
        <v>43</v>
      </c>
      <c r="AL1088">
        <v>99</v>
      </c>
      <c r="AM1088">
        <v>219</v>
      </c>
      <c r="AN1088">
        <v>261</v>
      </c>
      <c r="AO1088" s="3"/>
      <c r="AP1088" s="3"/>
      <c r="AQ1088" s="3"/>
      <c r="AR1088">
        <v>20</v>
      </c>
      <c r="AS1088">
        <v>19</v>
      </c>
      <c r="AT1088">
        <v>29</v>
      </c>
      <c r="AU1088">
        <v>53</v>
      </c>
      <c r="AV1088">
        <v>63</v>
      </c>
      <c r="AW1088" s="3"/>
      <c r="AX1088" s="3"/>
      <c r="AY1088" s="3"/>
      <c r="AZ1088">
        <v>14</v>
      </c>
      <c r="BA1088">
        <v>24</v>
      </c>
      <c r="BB1088">
        <v>70</v>
      </c>
      <c r="BC1088">
        <v>165</v>
      </c>
      <c r="BD1088">
        <v>198</v>
      </c>
      <c r="BE1088" s="3"/>
      <c r="BF1088" s="3"/>
      <c r="BG1088" s="3"/>
      <c r="BH1088">
        <v>14</v>
      </c>
      <c r="BI1088">
        <v>24</v>
      </c>
      <c r="BJ1088">
        <v>70</v>
      </c>
      <c r="BK1088">
        <v>165</v>
      </c>
      <c r="BL1088">
        <v>198</v>
      </c>
      <c r="BM1088" s="3"/>
      <c r="BN1088" s="3"/>
      <c r="BO1088" s="3"/>
      <c r="BP1088">
        <v>5</v>
      </c>
      <c r="BQ1088">
        <v>5</v>
      </c>
      <c r="BR1088">
        <v>14</v>
      </c>
      <c r="BS1088">
        <v>17</v>
      </c>
      <c r="BT1088">
        <v>17</v>
      </c>
      <c r="BU1088" s="3"/>
      <c r="BV1088" s="3"/>
      <c r="BW1088" s="3"/>
      <c r="BX1088">
        <v>38.6</v>
      </c>
      <c r="BY1088" t="s">
        <v>0</v>
      </c>
      <c r="BZ1088">
        <v>30.25</v>
      </c>
      <c r="CA1088">
        <v>-25.29</v>
      </c>
      <c r="CB1088">
        <v>14.49</v>
      </c>
      <c r="CC1088" s="3"/>
      <c r="CD1088" s="3"/>
      <c r="CE1088" s="3"/>
      <c r="CF1088">
        <v>79.64</v>
      </c>
      <c r="CG1088" t="s">
        <v>0</v>
      </c>
      <c r="CH1088">
        <v>45.78</v>
      </c>
      <c r="CI1088">
        <v>-34.19</v>
      </c>
      <c r="CJ1088">
        <v>19.11</v>
      </c>
      <c r="CK1088" s="3"/>
      <c r="CL1088" s="3"/>
      <c r="CM1088" s="3"/>
      <c r="CN1088">
        <v>74</v>
      </c>
      <c r="CO1088">
        <v>52</v>
      </c>
      <c r="CP1088">
        <v>154</v>
      </c>
      <c r="CQ1088">
        <v>-232</v>
      </c>
      <c r="CR1088">
        <v>200</v>
      </c>
      <c r="CS1088" s="3"/>
      <c r="CT1088" s="3"/>
      <c r="CU1088" s="3"/>
      <c r="CV1088" s="3"/>
      <c r="CW1088" s="3"/>
      <c r="CX1088" s="3"/>
      <c r="CY1088" t="s">
        <v>2</v>
      </c>
      <c r="CZ1088">
        <v>12.82</v>
      </c>
      <c r="DA1088" s="3"/>
      <c r="DB1088" s="3"/>
      <c r="DC1088" s="3"/>
      <c r="DD1088" s="3"/>
      <c r="DE1088" s="3"/>
      <c r="DF1088" s="3"/>
      <c r="DG1088">
        <v>2.52</v>
      </c>
      <c r="DH1088">
        <v>2.2400000000000002</v>
      </c>
      <c r="DI1088" s="3"/>
      <c r="DJ1088" s="3"/>
      <c r="DK1088" s="3"/>
      <c r="DL1088" s="6">
        <f>(CM1088*3+CL1088*2+CK1088)/6</f>
        <v>0</v>
      </c>
      <c r="DM1088" t="e">
        <f>BH1088+(BH1088*(CG1088-8.25)/8.25)</f>
        <v>#VALUE!</v>
      </c>
      <c r="DN1088">
        <f>BI1088+(BI1088*(CH1088-8.25)/8.25)</f>
        <v>133.17818181818183</v>
      </c>
      <c r="DO1088">
        <f>BJ1088+(BJ1088*(CI1088-8.25)/8.25)</f>
        <v>-290.09696969696967</v>
      </c>
      <c r="DP1088">
        <f>BK1088+(BK1088*(CJ1088-8.25)/8.25)</f>
        <v>382.2</v>
      </c>
      <c r="DQ1088">
        <f>BL1088+(BL1088*(CK1088-8.25)/8.25)</f>
        <v>0</v>
      </c>
      <c r="DR1088">
        <f>BM1088+(BM1088*(CL1088-8.25)/8.25)</f>
        <v>0</v>
      </c>
      <c r="DS1088">
        <f>BN1088+(BN1088*(CM1088-8.25)/8.25)</f>
        <v>0</v>
      </c>
      <c r="DT1088" s="8" t="e">
        <f>DM1088*10^8/$I1088</f>
        <v>#VALUE!</v>
      </c>
      <c r="DU1088" s="8">
        <f>DN1088*10^8/$I1088</f>
        <v>768.50943614239827</v>
      </c>
      <c r="DV1088" s="8">
        <f>DO1088*10^8/$I1088</f>
        <v>-1674.0148841557464</v>
      </c>
      <c r="DW1088" s="8">
        <f>DP1088*10^8/$I1088</f>
        <v>2205.4986971861831</v>
      </c>
      <c r="DX1088" s="8">
        <f>DQ1088*10^8/$I1088</f>
        <v>0</v>
      </c>
      <c r="DY1088" s="8">
        <f>DR1088*10^8/$I1088</f>
        <v>0</v>
      </c>
      <c r="DZ1088" s="8">
        <f>DS1088*10^8/$I1088</f>
        <v>0</v>
      </c>
      <c r="EA1088" s="8" t="e">
        <f>DT1088*10^8/$I1088</f>
        <v>#VALUE!</v>
      </c>
      <c r="EB1088" s="8">
        <f>DZ1088*0.8</f>
        <v>0</v>
      </c>
      <c r="EC1088" s="10">
        <f>G1088-E1088</f>
        <v>3565</v>
      </c>
      <c r="ED1088" s="4">
        <f>EC1088/E1088*100</f>
        <v>123.14335060449051</v>
      </c>
      <c r="EE1088" s="4">
        <f>DY1088-G1088</f>
        <v>-6460</v>
      </c>
      <c r="EF1088" s="12">
        <f>EE1088/G1088</f>
        <v>-1</v>
      </c>
      <c r="EG1088" s="4">
        <f>G1088-F1088</f>
        <v>690</v>
      </c>
    </row>
    <row r="1089" spans="1:137" x14ac:dyDescent="0.3">
      <c r="A1089">
        <v>1088</v>
      </c>
      <c r="B1089" t="s">
        <v>7808</v>
      </c>
      <c r="C1089" t="s">
        <v>3367</v>
      </c>
      <c r="D1089" t="str">
        <f>VLOOKUP(C1089,Sheet1!$A$2:$B$3197,2,FALSE)</f>
        <v>생물공학</v>
      </c>
      <c r="E1089">
        <v>49000</v>
      </c>
      <c r="F1089">
        <v>43500</v>
      </c>
      <c r="G1089" s="7">
        <v>43150</v>
      </c>
      <c r="H1089" t="s">
        <v>1029</v>
      </c>
      <c r="I1089" s="7">
        <f>VALUE(LEFT(H1089,FIND("/",H1089)-1)) + VALUE(MID(H1089,FIND("/",H1089)+1,LEN(H1089)))</f>
        <v>13703160</v>
      </c>
      <c r="J1089">
        <v>0</v>
      </c>
      <c r="K1089" s="1">
        <f>G1089*I1089/(10^8)</f>
        <v>5912.9135399999996</v>
      </c>
      <c r="L1089">
        <v>4</v>
      </c>
      <c r="M1089">
        <v>2</v>
      </c>
      <c r="N1089">
        <v>3</v>
      </c>
      <c r="O1089">
        <v>11</v>
      </c>
      <c r="P1089">
        <v>25</v>
      </c>
      <c r="Q1089" s="3"/>
      <c r="R1089" s="3"/>
      <c r="S1089" s="3"/>
      <c r="T1089">
        <v>-38</v>
      </c>
      <c r="U1089">
        <v>-54</v>
      </c>
      <c r="V1089">
        <v>-82</v>
      </c>
      <c r="W1089">
        <v>-151</v>
      </c>
      <c r="X1089">
        <v>-162</v>
      </c>
      <c r="Y1089" s="3"/>
      <c r="Z1089" s="3"/>
      <c r="AA1089" s="3"/>
      <c r="AB1089">
        <v>-37</v>
      </c>
      <c r="AC1089">
        <v>-52</v>
      </c>
      <c r="AD1089">
        <v>-77</v>
      </c>
      <c r="AE1089">
        <v>-144</v>
      </c>
      <c r="AF1089">
        <v>-194</v>
      </c>
      <c r="AG1089" s="3"/>
      <c r="AH1089" s="3"/>
      <c r="AI1089" s="3"/>
      <c r="AJ1089">
        <v>151</v>
      </c>
      <c r="AK1089">
        <v>216</v>
      </c>
      <c r="AL1089">
        <v>556</v>
      </c>
      <c r="AM1089">
        <v>452</v>
      </c>
      <c r="AN1089">
        <v>786</v>
      </c>
      <c r="AO1089" s="3"/>
      <c r="AP1089" s="3"/>
      <c r="AQ1089" s="3"/>
      <c r="AR1089">
        <v>26</v>
      </c>
      <c r="AS1089">
        <v>30</v>
      </c>
      <c r="AT1089">
        <v>7</v>
      </c>
      <c r="AU1089">
        <v>34</v>
      </c>
      <c r="AV1089">
        <v>332</v>
      </c>
      <c r="AW1089" s="3"/>
      <c r="AX1089" s="3"/>
      <c r="AY1089" s="3"/>
      <c r="AZ1089">
        <v>126</v>
      </c>
      <c r="BA1089">
        <v>187</v>
      </c>
      <c r="BB1089">
        <v>549</v>
      </c>
      <c r="BC1089">
        <v>418</v>
      </c>
      <c r="BD1089">
        <v>454</v>
      </c>
      <c r="BE1089" s="3"/>
      <c r="BF1089" s="3"/>
      <c r="BG1089" s="3"/>
      <c r="BH1089">
        <v>126</v>
      </c>
      <c r="BI1089">
        <v>187</v>
      </c>
      <c r="BJ1089">
        <v>549</v>
      </c>
      <c r="BK1089">
        <v>418</v>
      </c>
      <c r="BL1089">
        <v>453</v>
      </c>
      <c r="BM1089" s="3"/>
      <c r="BN1089" s="3"/>
      <c r="BO1089" s="3"/>
      <c r="BP1089">
        <v>23</v>
      </c>
      <c r="BQ1089">
        <v>26</v>
      </c>
      <c r="BR1089">
        <v>33</v>
      </c>
      <c r="BS1089">
        <v>33</v>
      </c>
      <c r="BT1089">
        <v>68</v>
      </c>
      <c r="BU1089" s="3"/>
      <c r="BV1089" s="3"/>
      <c r="BW1089" s="3"/>
      <c r="BX1089">
        <v>-30.95</v>
      </c>
      <c r="BY1089">
        <v>-28.07</v>
      </c>
      <c r="BZ1089">
        <v>-20.04</v>
      </c>
      <c r="CA1089">
        <v>-28.47</v>
      </c>
      <c r="CB1089">
        <v>-31.32</v>
      </c>
      <c r="CC1089" s="3"/>
      <c r="CD1089" s="3"/>
      <c r="CE1089" s="3"/>
      <c r="CF1089">
        <v>-37.22</v>
      </c>
      <c r="CG1089">
        <v>-33.07</v>
      </c>
      <c r="CH1089">
        <v>-21.03</v>
      </c>
      <c r="CI1089">
        <v>-29.67</v>
      </c>
      <c r="CJ1089">
        <v>-44.52</v>
      </c>
      <c r="CK1089" s="3"/>
      <c r="CL1089" s="3"/>
      <c r="CM1089" s="3"/>
      <c r="CN1089">
        <v>-420</v>
      </c>
      <c r="CO1089">
        <v>-555</v>
      </c>
      <c r="CP1089">
        <v>-667</v>
      </c>
      <c r="CQ1089" s="1">
        <v>-1102</v>
      </c>
      <c r="CR1089" s="1">
        <v>-1474</v>
      </c>
      <c r="CS1089" s="3"/>
      <c r="CT1089" s="3"/>
      <c r="CU1089" s="3"/>
      <c r="CV1089" s="3"/>
      <c r="CW1089" s="3"/>
      <c r="CX1089" t="s">
        <v>2</v>
      </c>
      <c r="CY1089" t="s">
        <v>2</v>
      </c>
      <c r="CZ1089" t="s">
        <v>2</v>
      </c>
      <c r="DA1089" s="3"/>
      <c r="DB1089" s="3"/>
      <c r="DC1089" s="3"/>
      <c r="DD1089" s="3"/>
      <c r="DE1089" s="3"/>
      <c r="DF1089">
        <v>8.11</v>
      </c>
      <c r="DG1089">
        <v>6.63</v>
      </c>
      <c r="DH1089">
        <v>15.04</v>
      </c>
      <c r="DI1089" s="3"/>
      <c r="DJ1089" s="3"/>
      <c r="DK1089" s="3"/>
      <c r="DL1089" s="6">
        <f>(CM1089*3+CL1089*2+CK1089)/6</f>
        <v>0</v>
      </c>
      <c r="DM1089">
        <f>BH1089+(BH1089*(CG1089-8.25)/8.25)</f>
        <v>-505.06909090909085</v>
      </c>
      <c r="DN1089">
        <f>BI1089+(BI1089*(CH1089-8.25)/8.25)</f>
        <v>-476.68000000000006</v>
      </c>
      <c r="DO1089">
        <f>BJ1089+(BJ1089*(CI1089-8.25)/8.25)</f>
        <v>-1974.4036363636365</v>
      </c>
      <c r="DP1089">
        <f>BK1089+(BK1089*(CJ1089-8.25)/8.25)</f>
        <v>-2255.6800000000003</v>
      </c>
      <c r="DQ1089">
        <f>BL1089+(BL1089*(CK1089-8.25)/8.25)</f>
        <v>0</v>
      </c>
      <c r="DR1089">
        <f>BM1089+(BM1089*(CL1089-8.25)/8.25)</f>
        <v>0</v>
      </c>
      <c r="DS1089">
        <f>BN1089+(BN1089*(CM1089-8.25)/8.25)</f>
        <v>0</v>
      </c>
      <c r="DT1089" s="8">
        <f>DM1089*10^8/$I1089</f>
        <v>-3685.7855480713274</v>
      </c>
      <c r="DU1089" s="8">
        <f>DN1089*10^8/$I1089</f>
        <v>-3478.6136920243221</v>
      </c>
      <c r="DV1089" s="8">
        <f>DO1089*10^8/$I1089</f>
        <v>-14408.381981700837</v>
      </c>
      <c r="DW1089" s="8">
        <f>DP1089*10^8/$I1089</f>
        <v>-16461.020669684949</v>
      </c>
      <c r="DX1089" s="8">
        <f>DQ1089*10^8/$I1089</f>
        <v>0</v>
      </c>
      <c r="DY1089" s="8">
        <f>DR1089*10^8/$I1089</f>
        <v>0</v>
      </c>
      <c r="DZ1089" s="8">
        <f>DS1089*10^8/$I1089</f>
        <v>0</v>
      </c>
      <c r="EA1089" s="8">
        <f>DT1089*10^8/$I1089</f>
        <v>-26897.340088500227</v>
      </c>
      <c r="EB1089" s="8">
        <f>DZ1089*0.8</f>
        <v>0</v>
      </c>
      <c r="EC1089" s="10">
        <f>G1089-E1089</f>
        <v>-5850</v>
      </c>
      <c r="ED1089" s="4">
        <f>EC1089/E1089*100</f>
        <v>-11.938775510204081</v>
      </c>
      <c r="EE1089" s="4">
        <f>DY1089-G1089</f>
        <v>-43150</v>
      </c>
      <c r="EF1089" s="12">
        <f>EE1089/G1089</f>
        <v>-1</v>
      </c>
      <c r="EG1089" s="4">
        <f>G1089-F1089</f>
        <v>-350</v>
      </c>
    </row>
    <row r="1090" spans="1:137" x14ac:dyDescent="0.3">
      <c r="A1090">
        <v>1089</v>
      </c>
      <c r="B1090" t="s">
        <v>7806</v>
      </c>
      <c r="C1090" t="s">
        <v>3368</v>
      </c>
      <c r="D1090" t="str">
        <f>VLOOKUP(C1090,Sheet1!$A$2:$B$3197,2,FALSE)</f>
        <v>화장품</v>
      </c>
      <c r="E1090">
        <v>53333.33</v>
      </c>
      <c r="F1090">
        <v>41250</v>
      </c>
      <c r="G1090" s="7">
        <v>42850</v>
      </c>
      <c r="H1090" t="s">
        <v>1030</v>
      </c>
      <c r="I1090" s="7">
        <f>VALUE(LEFT(H1090,FIND("/",H1090)-1)) + VALUE(MID(H1090,FIND("/",H1090)+1,LEN(H1090)))</f>
        <v>9033027</v>
      </c>
      <c r="J1090" s="1">
        <v>72000</v>
      </c>
      <c r="K1090" s="1">
        <f>G1090*I1090/(10^8)</f>
        <v>3870.6520694999999</v>
      </c>
      <c r="L1090">
        <v>273</v>
      </c>
      <c r="M1090">
        <v>398</v>
      </c>
      <c r="N1090">
        <v>333</v>
      </c>
      <c r="O1090">
        <v>609</v>
      </c>
      <c r="P1090">
        <v>901</v>
      </c>
      <c r="Q1090" s="3"/>
      <c r="R1090" s="3"/>
      <c r="S1090" s="3"/>
      <c r="T1090">
        <v>-31</v>
      </c>
      <c r="U1090">
        <v>-3</v>
      </c>
      <c r="V1090">
        <v>-88</v>
      </c>
      <c r="W1090">
        <v>-63</v>
      </c>
      <c r="X1090">
        <v>-155</v>
      </c>
      <c r="Y1090" s="3"/>
      <c r="Z1090" s="3"/>
      <c r="AA1090" s="3"/>
      <c r="AB1090">
        <v>-32</v>
      </c>
      <c r="AC1090">
        <v>3</v>
      </c>
      <c r="AD1090">
        <v>-77</v>
      </c>
      <c r="AE1090">
        <v>-87</v>
      </c>
      <c r="AF1090">
        <v>-122</v>
      </c>
      <c r="AG1090" s="3"/>
      <c r="AH1090" s="3"/>
      <c r="AI1090" s="3"/>
      <c r="AJ1090">
        <v>315</v>
      </c>
      <c r="AK1090">
        <v>539</v>
      </c>
      <c r="AL1090" s="1">
        <v>1185</v>
      </c>
      <c r="AM1090" s="1">
        <v>2119</v>
      </c>
      <c r="AN1090" s="1">
        <v>1951</v>
      </c>
      <c r="AO1090" s="3"/>
      <c r="AP1090" s="3"/>
      <c r="AQ1090" s="3"/>
      <c r="AR1090">
        <v>146</v>
      </c>
      <c r="AS1090">
        <v>366</v>
      </c>
      <c r="AT1090">
        <v>338</v>
      </c>
      <c r="AU1090" s="1">
        <v>1116</v>
      </c>
      <c r="AV1090">
        <v>804</v>
      </c>
      <c r="AW1090" s="3"/>
      <c r="AX1090" s="3"/>
      <c r="AY1090" s="3"/>
      <c r="AZ1090">
        <v>169</v>
      </c>
      <c r="BA1090">
        <v>173</v>
      </c>
      <c r="BB1090">
        <v>847</v>
      </c>
      <c r="BC1090" s="1">
        <v>1003</v>
      </c>
      <c r="BD1090" s="1">
        <v>1147</v>
      </c>
      <c r="BE1090" s="3"/>
      <c r="BF1090" s="3"/>
      <c r="BG1090" s="3"/>
      <c r="BH1090">
        <v>169</v>
      </c>
      <c r="BI1090">
        <v>175</v>
      </c>
      <c r="BJ1090">
        <v>847</v>
      </c>
      <c r="BK1090">
        <v>975</v>
      </c>
      <c r="BL1090" s="1">
        <v>1122</v>
      </c>
      <c r="BM1090" s="3"/>
      <c r="BN1090" s="3"/>
      <c r="BO1090" s="3"/>
      <c r="BP1090">
        <v>25</v>
      </c>
      <c r="BQ1090">
        <v>25</v>
      </c>
      <c r="BR1090">
        <v>31</v>
      </c>
      <c r="BS1090">
        <v>32</v>
      </c>
      <c r="BT1090">
        <v>38</v>
      </c>
      <c r="BU1090" s="3"/>
      <c r="BV1090" s="3"/>
      <c r="BW1090" s="3"/>
      <c r="BX1090">
        <v>-11.24</v>
      </c>
      <c r="BY1090">
        <v>0.79</v>
      </c>
      <c r="BZ1090">
        <v>-8.92</v>
      </c>
      <c r="CA1090">
        <v>-5.24</v>
      </c>
      <c r="CB1090">
        <v>-5.97</v>
      </c>
      <c r="CC1090" s="3"/>
      <c r="CD1090" s="3"/>
      <c r="CE1090" s="3"/>
      <c r="CF1090">
        <v>-28.32</v>
      </c>
      <c r="CG1090">
        <v>3.13</v>
      </c>
      <c r="CH1090">
        <v>-15.44</v>
      </c>
      <c r="CI1090">
        <v>-9.6</v>
      </c>
      <c r="CJ1090">
        <v>-12.03</v>
      </c>
      <c r="CK1090" s="3"/>
      <c r="CL1090" s="3"/>
      <c r="CM1090" s="3"/>
      <c r="CN1090">
        <v>-626</v>
      </c>
      <c r="CO1090">
        <v>92</v>
      </c>
      <c r="CP1090" s="1">
        <v>-1200</v>
      </c>
      <c r="CQ1090" s="1">
        <v>-1135</v>
      </c>
      <c r="CR1090" s="1">
        <v>-1396</v>
      </c>
      <c r="CS1090" s="3"/>
      <c r="CT1090" s="3"/>
      <c r="CU1090" s="3"/>
      <c r="CV1090" s="3"/>
      <c r="CW1090" s="3"/>
      <c r="CX1090" t="s">
        <v>2</v>
      </c>
      <c r="CY1090" t="s">
        <v>2</v>
      </c>
      <c r="CZ1090" t="s">
        <v>2</v>
      </c>
      <c r="DA1090" s="3"/>
      <c r="DB1090" s="3"/>
      <c r="DC1090" s="3"/>
      <c r="DD1090" s="3"/>
      <c r="DE1090" s="3"/>
      <c r="DF1090">
        <v>2.39</v>
      </c>
      <c r="DG1090">
        <v>2.3199999999999998</v>
      </c>
      <c r="DH1090">
        <v>4.13</v>
      </c>
      <c r="DI1090" s="3"/>
      <c r="DJ1090" s="3"/>
      <c r="DK1090" s="3"/>
      <c r="DL1090" s="6">
        <f>(CM1090*3+CL1090*2+CK1090)/6</f>
        <v>0</v>
      </c>
      <c r="DM1090">
        <f>BH1090+(BH1090*(CG1090-8.25)/8.25)</f>
        <v>64.117575757575764</v>
      </c>
      <c r="DN1090">
        <f>BI1090+(BI1090*(CH1090-8.25)/8.25)</f>
        <v>-327.5151515151515</v>
      </c>
      <c r="DO1090">
        <f>BJ1090+(BJ1090*(CI1090-8.25)/8.25)</f>
        <v>-985.60000000000014</v>
      </c>
      <c r="DP1090">
        <f>BK1090+(BK1090*(CJ1090-8.25)/8.25)</f>
        <v>-1421.7272727272725</v>
      </c>
      <c r="DQ1090">
        <f>BL1090+(BL1090*(CK1090-8.25)/8.25)</f>
        <v>0</v>
      </c>
      <c r="DR1090">
        <f>BM1090+(BM1090*(CL1090-8.25)/8.25)</f>
        <v>0</v>
      </c>
      <c r="DS1090">
        <f>BN1090+(BN1090*(CM1090-8.25)/8.25)</f>
        <v>0</v>
      </c>
      <c r="DT1090" s="8">
        <f>DM1090*10^8/$I1090</f>
        <v>709.81273229423266</v>
      </c>
      <c r="DU1090" s="8">
        <f>DN1090*10^8/$I1090</f>
        <v>-3625.7519380286535</v>
      </c>
      <c r="DV1090" s="8">
        <f>DO1090*10^8/$I1090</f>
        <v>-10911.071117134934</v>
      </c>
      <c r="DW1090" s="8">
        <f>DP1090*10^8/$I1090</f>
        <v>-15739.212035204508</v>
      </c>
      <c r="DX1090" s="8">
        <f>DQ1090*10^8/$I1090</f>
        <v>0</v>
      </c>
      <c r="DY1090" s="8">
        <f>DR1090*10^8/$I1090</f>
        <v>0</v>
      </c>
      <c r="DZ1090" s="8">
        <f>DS1090*10^8/$I1090</f>
        <v>0</v>
      </c>
      <c r="EA1090" s="8">
        <f>DT1090*10^8/$I1090</f>
        <v>7857.9719986913869</v>
      </c>
      <c r="EB1090" s="8">
        <f>DZ1090*0.8</f>
        <v>0</v>
      </c>
      <c r="EC1090" s="10">
        <f>G1090-E1090</f>
        <v>-10483.330000000002</v>
      </c>
      <c r="ED1090" s="4">
        <f>EC1090/E1090*100</f>
        <v>-19.656244978515314</v>
      </c>
      <c r="EE1090" s="4">
        <f>DY1090-G1090</f>
        <v>-42850</v>
      </c>
      <c r="EF1090" s="12">
        <f>EE1090/G1090</f>
        <v>-1</v>
      </c>
      <c r="EG1090" s="4">
        <f>G1090-F1090</f>
        <v>1600</v>
      </c>
    </row>
    <row r="1091" spans="1:137" x14ac:dyDescent="0.3">
      <c r="A1091">
        <v>1090</v>
      </c>
      <c r="B1091" t="s">
        <v>6745</v>
      </c>
      <c r="C1091" t="s">
        <v>3369</v>
      </c>
      <c r="D1091" t="str">
        <f>VLOOKUP(C1091,Sheet1!$A$2:$B$3197,2,FALSE)</f>
        <v>창업투자</v>
      </c>
      <c r="E1091">
        <v>6110</v>
      </c>
      <c r="F1091">
        <v>4510</v>
      </c>
      <c r="G1091" s="7">
        <v>4415</v>
      </c>
      <c r="H1091" t="s">
        <v>1031</v>
      </c>
      <c r="I1091" s="7">
        <f>VALUE(LEFT(H1091,FIND("/",H1091)-1)) + VALUE(MID(H1091,FIND("/",H1091)+1,LEN(H1091)))</f>
        <v>53234000</v>
      </c>
      <c r="J1091">
        <v>0</v>
      </c>
      <c r="K1091" s="1">
        <f>G1091*I1091/(10^8)</f>
        <v>2350.2811000000002</v>
      </c>
      <c r="L1091">
        <v>84</v>
      </c>
      <c r="M1091">
        <v>108</v>
      </c>
      <c r="N1091">
        <v>180</v>
      </c>
      <c r="O1091">
        <v>306</v>
      </c>
      <c r="P1091">
        <v>116</v>
      </c>
      <c r="Q1091" s="3"/>
      <c r="R1091" s="3"/>
      <c r="S1091" s="3"/>
      <c r="T1091">
        <v>16</v>
      </c>
      <c r="U1091">
        <v>26</v>
      </c>
      <c r="V1091">
        <v>76</v>
      </c>
      <c r="W1091">
        <v>80</v>
      </c>
      <c r="X1091">
        <v>-24</v>
      </c>
      <c r="Y1091">
        <v>110</v>
      </c>
      <c r="Z1091" s="3"/>
      <c r="AA1091" s="3"/>
      <c r="AB1091">
        <v>12</v>
      </c>
      <c r="AC1091">
        <v>21</v>
      </c>
      <c r="AD1091">
        <v>61</v>
      </c>
      <c r="AE1091">
        <v>80</v>
      </c>
      <c r="AF1091">
        <v>-24</v>
      </c>
      <c r="AG1091">
        <v>89</v>
      </c>
      <c r="AH1091" s="3"/>
      <c r="AI1091" s="3"/>
      <c r="AJ1091">
        <v>273</v>
      </c>
      <c r="AK1091">
        <v>289</v>
      </c>
      <c r="AL1091">
        <v>339</v>
      </c>
      <c r="AM1091">
        <v>677</v>
      </c>
      <c r="AN1091">
        <v>600</v>
      </c>
      <c r="AO1091" s="3"/>
      <c r="AP1091" s="3"/>
      <c r="AQ1091" s="3"/>
      <c r="AR1091">
        <v>104</v>
      </c>
      <c r="AS1091">
        <v>100</v>
      </c>
      <c r="AT1091">
        <v>106</v>
      </c>
      <c r="AU1091">
        <v>83</v>
      </c>
      <c r="AV1091">
        <v>64</v>
      </c>
      <c r="AW1091" s="3"/>
      <c r="AX1091" s="3"/>
      <c r="AY1091" s="3"/>
      <c r="AZ1091">
        <v>169</v>
      </c>
      <c r="BA1091">
        <v>189</v>
      </c>
      <c r="BB1091">
        <v>233</v>
      </c>
      <c r="BC1091">
        <v>594</v>
      </c>
      <c r="BD1091">
        <v>536</v>
      </c>
      <c r="BE1091" s="3"/>
      <c r="BF1091" s="3"/>
      <c r="BG1091" s="3"/>
      <c r="BH1091">
        <v>169</v>
      </c>
      <c r="BI1091">
        <v>189</v>
      </c>
      <c r="BJ1091">
        <v>233</v>
      </c>
      <c r="BK1091">
        <v>594</v>
      </c>
      <c r="BL1091">
        <v>536</v>
      </c>
      <c r="BM1091" s="3"/>
      <c r="BN1091" s="3"/>
      <c r="BO1091" s="3"/>
      <c r="BP1091">
        <v>103</v>
      </c>
      <c r="BQ1091">
        <v>113</v>
      </c>
      <c r="BR1091">
        <v>113</v>
      </c>
      <c r="BS1091">
        <v>133</v>
      </c>
      <c r="BT1091">
        <v>266</v>
      </c>
      <c r="BU1091" s="3"/>
      <c r="BV1091" s="3"/>
      <c r="BW1091" s="3"/>
      <c r="BX1091">
        <v>5.67</v>
      </c>
      <c r="BY1091" t="s">
        <v>0</v>
      </c>
      <c r="BZ1091">
        <v>19.579999999999998</v>
      </c>
      <c r="CA1091">
        <v>15.74</v>
      </c>
      <c r="CB1091">
        <v>-3.77</v>
      </c>
      <c r="CC1091" s="3"/>
      <c r="CD1091" s="3"/>
      <c r="CE1091" s="3"/>
      <c r="CF1091">
        <v>8.89</v>
      </c>
      <c r="CG1091" t="s">
        <v>0</v>
      </c>
      <c r="CH1091">
        <v>29.13</v>
      </c>
      <c r="CI1091">
        <v>19.34</v>
      </c>
      <c r="CJ1091">
        <v>-4.26</v>
      </c>
      <c r="CK1091" s="3"/>
      <c r="CL1091" s="3"/>
      <c r="CM1091" s="3"/>
      <c r="CN1091">
        <v>31</v>
      </c>
      <c r="CO1091">
        <v>47</v>
      </c>
      <c r="CP1091">
        <v>136</v>
      </c>
      <c r="CQ1091">
        <v>156</v>
      </c>
      <c r="CR1091">
        <v>-45</v>
      </c>
      <c r="CS1091">
        <v>167</v>
      </c>
      <c r="CT1091" s="3"/>
      <c r="CU1091" s="3"/>
      <c r="CV1091" s="3"/>
      <c r="CW1091" s="3"/>
      <c r="CX1091" s="3"/>
      <c r="CY1091">
        <v>13.61</v>
      </c>
      <c r="CZ1091" t="s">
        <v>2</v>
      </c>
      <c r="DA1091" s="3"/>
      <c r="DB1091" s="3"/>
      <c r="DC1091" s="3"/>
      <c r="DD1091" s="3"/>
      <c r="DE1091" s="3"/>
      <c r="DF1091" s="3"/>
      <c r="DG1091">
        <v>1.91</v>
      </c>
      <c r="DH1091">
        <v>4.4400000000000004</v>
      </c>
      <c r="DI1091" s="3"/>
      <c r="DJ1091" s="3"/>
      <c r="DK1091" s="3"/>
      <c r="DL1091" s="6">
        <f>(CM1091*3+CL1091*2+CK1091)/6</f>
        <v>0</v>
      </c>
      <c r="DM1091" t="e">
        <f>BH1091+(BH1091*(CG1091-8.25)/8.25)</f>
        <v>#VALUE!</v>
      </c>
      <c r="DN1091">
        <f>BI1091+(BI1091*(CH1091-8.25)/8.25)</f>
        <v>667.3418181818181</v>
      </c>
      <c r="DO1091">
        <f>BJ1091+(BJ1091*(CI1091-8.25)/8.25)</f>
        <v>546.20848484848489</v>
      </c>
      <c r="DP1091">
        <f>BK1091+(BK1091*(CJ1091-8.25)/8.25)</f>
        <v>-306.71999999999991</v>
      </c>
      <c r="DQ1091">
        <f>BL1091+(BL1091*(CK1091-8.25)/8.25)</f>
        <v>0</v>
      </c>
      <c r="DR1091">
        <f>BM1091+(BM1091*(CL1091-8.25)/8.25)</f>
        <v>0</v>
      </c>
      <c r="DS1091">
        <f>BN1091+(BN1091*(CM1091-8.25)/8.25)</f>
        <v>0</v>
      </c>
      <c r="DT1091" s="8" t="e">
        <f>DM1091*10^8/$I1091</f>
        <v>#VALUE!</v>
      </c>
      <c r="DU1091" s="8">
        <f>DN1091*10^8/$I1091</f>
        <v>1253.6007404700345</v>
      </c>
      <c r="DV1091" s="8">
        <f>DO1091*10^8/$I1091</f>
        <v>1026.0519308120465</v>
      </c>
      <c r="DW1091" s="8">
        <f>DP1091*10^8/$I1091</f>
        <v>-576.1731224405454</v>
      </c>
      <c r="DX1091" s="8">
        <f>DQ1091*10^8/$I1091</f>
        <v>0</v>
      </c>
      <c r="DY1091" s="8">
        <f>DR1091*10^8/$I1091</f>
        <v>0</v>
      </c>
      <c r="DZ1091" s="8">
        <f>DS1091*10^8/$I1091</f>
        <v>0</v>
      </c>
      <c r="EA1091" s="8" t="e">
        <f>DT1091*10^8/$I1091</f>
        <v>#VALUE!</v>
      </c>
      <c r="EB1091" s="8">
        <f>DZ1091*0.8</f>
        <v>0</v>
      </c>
      <c r="EC1091" s="10">
        <f>G1091-E1091</f>
        <v>-1695</v>
      </c>
      <c r="ED1091" s="4">
        <f>EC1091/E1091*100</f>
        <v>-27.74140752864157</v>
      </c>
      <c r="EE1091" s="4">
        <f>DY1091-G1091</f>
        <v>-4415</v>
      </c>
      <c r="EF1091" s="12">
        <f>EE1091/G1091</f>
        <v>-1</v>
      </c>
      <c r="EG1091" s="4">
        <f>G1091-F1091</f>
        <v>-95</v>
      </c>
    </row>
    <row r="1092" spans="1:137" x14ac:dyDescent="0.3">
      <c r="A1092">
        <v>1091</v>
      </c>
      <c r="B1092" t="s">
        <v>6823</v>
      </c>
      <c r="C1092" t="s">
        <v>3370</v>
      </c>
      <c r="D1092" t="str">
        <f>VLOOKUP(C1092,Sheet1!$A$2:$B$3197,2,FALSE)</f>
        <v>생명과학도구및서비스</v>
      </c>
      <c r="E1092">
        <v>4920</v>
      </c>
      <c r="F1092">
        <v>4780</v>
      </c>
      <c r="G1092" s="7">
        <v>5000</v>
      </c>
      <c r="H1092" t="s">
        <v>1032</v>
      </c>
      <c r="I1092" s="7">
        <f>VALUE(LEFT(H1092,FIND("/",H1092)-1)) + VALUE(MID(H1092,FIND("/",H1092)+1,LEN(H1092)))</f>
        <v>83579893</v>
      </c>
      <c r="J1092" s="1">
        <v>66700</v>
      </c>
      <c r="K1092" s="1">
        <f>G1092*I1092/(10^8)</f>
        <v>4178.9946499999996</v>
      </c>
      <c r="L1092">
        <v>14</v>
      </c>
      <c r="M1092">
        <v>32</v>
      </c>
      <c r="N1092">
        <v>215</v>
      </c>
      <c r="O1092">
        <v>567</v>
      </c>
      <c r="P1092">
        <v>925</v>
      </c>
      <c r="Q1092" s="3"/>
      <c r="R1092" s="3"/>
      <c r="S1092" s="3"/>
      <c r="T1092">
        <v>-32</v>
      </c>
      <c r="U1092">
        <v>-54</v>
      </c>
      <c r="V1092">
        <v>-68</v>
      </c>
      <c r="W1092">
        <v>-86</v>
      </c>
      <c r="X1092">
        <v>-51</v>
      </c>
      <c r="Y1092" s="3"/>
      <c r="Z1092" s="3"/>
      <c r="AA1092" s="3"/>
      <c r="AB1092">
        <v>-39</v>
      </c>
      <c r="AC1092">
        <v>-63</v>
      </c>
      <c r="AD1092">
        <v>-73</v>
      </c>
      <c r="AE1092">
        <v>-86</v>
      </c>
      <c r="AF1092">
        <v>-94</v>
      </c>
      <c r="AG1092" s="3"/>
      <c r="AH1092" s="3"/>
      <c r="AI1092" s="3"/>
      <c r="AJ1092">
        <v>85</v>
      </c>
      <c r="AK1092">
        <v>137</v>
      </c>
      <c r="AL1092">
        <v>751</v>
      </c>
      <c r="AM1092">
        <v>964</v>
      </c>
      <c r="AN1092" s="1">
        <v>1603</v>
      </c>
      <c r="AO1092" s="3"/>
      <c r="AP1092" s="3"/>
      <c r="AQ1092" s="3"/>
      <c r="AR1092">
        <v>72</v>
      </c>
      <c r="AS1092">
        <v>30</v>
      </c>
      <c r="AT1092">
        <v>236</v>
      </c>
      <c r="AU1092">
        <v>486</v>
      </c>
      <c r="AV1092">
        <v>903</v>
      </c>
      <c r="AW1092" s="3"/>
      <c r="AX1092" s="3"/>
      <c r="AY1092" s="3"/>
      <c r="AZ1092">
        <v>13</v>
      </c>
      <c r="BA1092">
        <v>108</v>
      </c>
      <c r="BB1092">
        <v>515</v>
      </c>
      <c r="BC1092">
        <v>478</v>
      </c>
      <c r="BD1092">
        <v>700</v>
      </c>
      <c r="BE1092" s="3"/>
      <c r="BF1092" s="3"/>
      <c r="BG1092" s="3"/>
      <c r="BH1092">
        <v>13</v>
      </c>
      <c r="BI1092">
        <v>108</v>
      </c>
      <c r="BJ1092">
        <v>447</v>
      </c>
      <c r="BK1092">
        <v>394</v>
      </c>
      <c r="BL1092">
        <v>700</v>
      </c>
      <c r="BM1092" s="3"/>
      <c r="BN1092" s="3"/>
      <c r="BO1092" s="3"/>
      <c r="BP1092">
        <v>24</v>
      </c>
      <c r="BQ1092">
        <v>29</v>
      </c>
      <c r="BR1092">
        <v>36</v>
      </c>
      <c r="BS1092">
        <v>36</v>
      </c>
      <c r="BT1092">
        <v>43</v>
      </c>
      <c r="BU1092" s="3"/>
      <c r="BV1092" s="3"/>
      <c r="BW1092" s="3"/>
      <c r="BX1092">
        <v>-62.59</v>
      </c>
      <c r="BY1092">
        <v>-56.55</v>
      </c>
      <c r="BZ1092">
        <v>-16.329999999999998</v>
      </c>
      <c r="CA1092">
        <v>-10.039999999999999</v>
      </c>
      <c r="CB1092">
        <v>-7.35</v>
      </c>
      <c r="CC1092" s="3"/>
      <c r="CD1092" s="3"/>
      <c r="CE1092" s="3"/>
      <c r="CF1092">
        <v>-177.58</v>
      </c>
      <c r="CG1092">
        <v>-104.38</v>
      </c>
      <c r="CH1092">
        <v>-27.43</v>
      </c>
      <c r="CI1092">
        <v>-23.31</v>
      </c>
      <c r="CJ1092">
        <v>-19</v>
      </c>
      <c r="CK1092" s="3"/>
      <c r="CL1092" s="3"/>
      <c r="CM1092" s="3"/>
      <c r="CN1092">
        <v>-80</v>
      </c>
      <c r="CO1092">
        <v>-123</v>
      </c>
      <c r="CP1092">
        <v>-120</v>
      </c>
      <c r="CQ1092">
        <v>-139</v>
      </c>
      <c r="CR1092">
        <v>-132</v>
      </c>
      <c r="CS1092" s="3"/>
      <c r="CT1092" s="3"/>
      <c r="CU1092" s="3"/>
      <c r="CV1092" s="3"/>
      <c r="CW1092" s="3"/>
      <c r="CX1092" t="s">
        <v>2</v>
      </c>
      <c r="CY1092" t="s">
        <v>2</v>
      </c>
      <c r="CZ1092" t="s">
        <v>2</v>
      </c>
      <c r="DA1092" s="3"/>
      <c r="DB1092" s="3"/>
      <c r="DC1092" s="3"/>
      <c r="DD1092" s="3"/>
      <c r="DE1092" s="3"/>
      <c r="DF1092">
        <v>3.75</v>
      </c>
      <c r="DG1092">
        <v>4.29</v>
      </c>
      <c r="DH1092">
        <v>5.39</v>
      </c>
      <c r="DI1092" s="3"/>
      <c r="DJ1092" s="3"/>
      <c r="DK1092" s="3"/>
      <c r="DL1092" s="6">
        <f>(CM1092*3+CL1092*2+CK1092)/6</f>
        <v>0</v>
      </c>
      <c r="DM1092">
        <f>BH1092+(BH1092*(CG1092-8.25)/8.25)</f>
        <v>-164.47757575757578</v>
      </c>
      <c r="DN1092">
        <f>BI1092+(BI1092*(CH1092-8.25)/8.25)</f>
        <v>-359.08363636363634</v>
      </c>
      <c r="DO1092">
        <f>BJ1092+(BJ1092*(CI1092-8.25)/8.25)</f>
        <v>-1262.9781818181818</v>
      </c>
      <c r="DP1092">
        <f>BK1092+(BK1092*(CJ1092-8.25)/8.25)</f>
        <v>-907.39393939393949</v>
      </c>
      <c r="DQ1092">
        <f>BL1092+(BL1092*(CK1092-8.25)/8.25)</f>
        <v>0</v>
      </c>
      <c r="DR1092">
        <f>BM1092+(BM1092*(CL1092-8.25)/8.25)</f>
        <v>0</v>
      </c>
      <c r="DS1092">
        <f>BN1092+(BN1092*(CM1092-8.25)/8.25)</f>
        <v>0</v>
      </c>
      <c r="DT1092" s="8">
        <f>DM1092*10^8/$I1092</f>
        <v>-196.79084269415824</v>
      </c>
      <c r="DU1092" s="8">
        <f>DN1092*10^8/$I1092</f>
        <v>-429.6292128103542</v>
      </c>
      <c r="DV1092" s="8">
        <f>DO1092*10^8/$I1092</f>
        <v>-1511.1028938720724</v>
      </c>
      <c r="DW1092" s="8">
        <f>DP1092*10^8/$I1092</f>
        <v>-1085.6605659855768</v>
      </c>
      <c r="DX1092" s="8">
        <f>DQ1092*10^8/$I1092</f>
        <v>0</v>
      </c>
      <c r="DY1092" s="8">
        <f>DR1092*10^8/$I1092</f>
        <v>0</v>
      </c>
      <c r="DZ1092" s="8">
        <f>DS1092*10^8/$I1092</f>
        <v>0</v>
      </c>
      <c r="EA1092" s="8">
        <f>DT1092*10^8/$I1092</f>
        <v>-235.45237452524407</v>
      </c>
      <c r="EB1092" s="8">
        <f>DZ1092*0.8</f>
        <v>0</v>
      </c>
      <c r="EC1092" s="10">
        <f>G1092-E1092</f>
        <v>80</v>
      </c>
      <c r="ED1092" s="4">
        <f>EC1092/E1092*100</f>
        <v>1.6260162601626018</v>
      </c>
      <c r="EE1092" s="4">
        <f>DY1092-G1092</f>
        <v>-5000</v>
      </c>
      <c r="EF1092" s="12">
        <f>EE1092/G1092</f>
        <v>-1</v>
      </c>
      <c r="EG1092" s="4">
        <f>G1092-F1092</f>
        <v>220</v>
      </c>
    </row>
    <row r="1093" spans="1:137" x14ac:dyDescent="0.3">
      <c r="A1093">
        <v>1092</v>
      </c>
      <c r="B1093" t="s">
        <v>6643</v>
      </c>
      <c r="C1093" t="s">
        <v>3371</v>
      </c>
      <c r="D1093" t="str">
        <f>VLOOKUP(C1093,Sheet1!$A$2:$B$3197,2,FALSE)</f>
        <v>제약</v>
      </c>
      <c r="E1093" s="7">
        <v>4890</v>
      </c>
      <c r="F1093" s="7">
        <v>3880</v>
      </c>
      <c r="G1093" s="7">
        <v>3770</v>
      </c>
      <c r="H1093" t="s">
        <v>1033</v>
      </c>
      <c r="I1093" s="7">
        <f>VALUE(LEFT(H1093,FIND("/",H1093)-1)) + VALUE(MID(H1093,FIND("/",H1093)+1,LEN(H1093)))</f>
        <v>105242808</v>
      </c>
      <c r="J1093" s="1">
        <v>51750</v>
      </c>
      <c r="K1093" s="1">
        <f>G1093*I1093/(10^8)</f>
        <v>3967.6538615999998</v>
      </c>
      <c r="L1093">
        <v>22</v>
      </c>
      <c r="M1093">
        <v>22</v>
      </c>
      <c r="N1093">
        <v>0</v>
      </c>
      <c r="O1093">
        <v>0</v>
      </c>
      <c r="P1093">
        <v>0</v>
      </c>
      <c r="Q1093" s="3"/>
      <c r="R1093" s="3"/>
      <c r="S1093" s="3"/>
      <c r="T1093">
        <v>-26</v>
      </c>
      <c r="U1093">
        <v>-24</v>
      </c>
      <c r="V1093">
        <v>-76</v>
      </c>
      <c r="W1093">
        <v>-81</v>
      </c>
      <c r="X1093">
        <v>-94</v>
      </c>
      <c r="Y1093" s="3"/>
      <c r="Z1093" s="3"/>
      <c r="AA1093" s="3"/>
      <c r="AB1093">
        <v>-25</v>
      </c>
      <c r="AC1093">
        <v>-26</v>
      </c>
      <c r="AD1093">
        <v>-79</v>
      </c>
      <c r="AE1093">
        <v>-80</v>
      </c>
      <c r="AF1093">
        <v>-114</v>
      </c>
      <c r="AG1093" s="3"/>
      <c r="AH1093" s="3"/>
      <c r="AI1093" s="3"/>
      <c r="AJ1093">
        <v>12</v>
      </c>
      <c r="AK1093">
        <v>76</v>
      </c>
      <c r="AL1093">
        <v>82</v>
      </c>
      <c r="AM1093">
        <v>56</v>
      </c>
      <c r="AN1093">
        <v>348</v>
      </c>
      <c r="AO1093" s="3"/>
      <c r="AP1093" s="3"/>
      <c r="AQ1093" s="3"/>
      <c r="AR1093">
        <v>15</v>
      </c>
      <c r="AS1093">
        <v>14</v>
      </c>
      <c r="AT1093">
        <v>2</v>
      </c>
      <c r="AU1093">
        <v>6</v>
      </c>
      <c r="AV1093">
        <v>218</v>
      </c>
      <c r="AW1093" s="3"/>
      <c r="AX1093" s="3"/>
      <c r="AY1093" s="3"/>
      <c r="AZ1093">
        <v>-3</v>
      </c>
      <c r="BA1093">
        <v>61</v>
      </c>
      <c r="BB1093">
        <v>80</v>
      </c>
      <c r="BC1093">
        <v>50</v>
      </c>
      <c r="BD1093">
        <v>130</v>
      </c>
      <c r="BE1093" s="3"/>
      <c r="BF1093" s="3"/>
      <c r="BG1093" s="3"/>
      <c r="BH1093">
        <v>-3</v>
      </c>
      <c r="BI1093">
        <v>61</v>
      </c>
      <c r="BJ1093">
        <v>80</v>
      </c>
      <c r="BK1093">
        <v>50</v>
      </c>
      <c r="BL1093">
        <v>124</v>
      </c>
      <c r="BM1093" s="3"/>
      <c r="BN1093" s="3"/>
      <c r="BO1093" s="3"/>
      <c r="BP1093">
        <v>58</v>
      </c>
      <c r="BQ1093">
        <v>64</v>
      </c>
      <c r="BR1093">
        <v>69</v>
      </c>
      <c r="BS1093">
        <v>71</v>
      </c>
      <c r="BT1093">
        <v>105</v>
      </c>
      <c r="BU1093" s="3"/>
      <c r="BV1093" s="3"/>
      <c r="BW1093" s="3"/>
      <c r="BX1093">
        <v>-119.31</v>
      </c>
      <c r="BY1093">
        <v>-59.59</v>
      </c>
      <c r="BZ1093">
        <v>-100.71</v>
      </c>
      <c r="CA1093">
        <v>-116.74</v>
      </c>
      <c r="CB1093">
        <v>-56.74</v>
      </c>
      <c r="CC1093" s="3"/>
      <c r="CD1093" s="3"/>
      <c r="CE1093" s="3"/>
      <c r="CF1093">
        <v>-274.86</v>
      </c>
      <c r="CG1093">
        <v>-89.72</v>
      </c>
      <c r="CH1093">
        <v>-112.15</v>
      </c>
      <c r="CI1093">
        <v>-123.85</v>
      </c>
      <c r="CJ1093">
        <v>-132.31</v>
      </c>
      <c r="CK1093" s="3"/>
      <c r="CL1093" s="3"/>
      <c r="CM1093" s="3"/>
      <c r="CN1093">
        <v>-29</v>
      </c>
      <c r="CO1093">
        <v>-30</v>
      </c>
      <c r="CP1093">
        <v>-82</v>
      </c>
      <c r="CQ1093">
        <v>-79</v>
      </c>
      <c r="CR1093">
        <v>-110</v>
      </c>
      <c r="CS1093" s="3"/>
      <c r="CT1093" s="3"/>
      <c r="CU1093" s="3"/>
      <c r="CV1093" s="3"/>
      <c r="CW1093" s="3"/>
      <c r="CX1093" s="3"/>
      <c r="CY1093" s="3"/>
      <c r="CZ1093" t="s">
        <v>2</v>
      </c>
      <c r="DA1093" s="3"/>
      <c r="DB1093" s="3"/>
      <c r="DC1093" s="3"/>
      <c r="DD1093" s="3"/>
      <c r="DE1093" s="3"/>
      <c r="DF1093" s="3"/>
      <c r="DG1093" s="3"/>
      <c r="DH1093">
        <v>38.159999999999997</v>
      </c>
      <c r="DI1093" s="3"/>
      <c r="DJ1093" s="3"/>
      <c r="DK1093" s="3"/>
      <c r="DL1093" s="6">
        <f>(CM1093*3+CL1093*2+CK1093)/6</f>
        <v>0</v>
      </c>
      <c r="DM1093">
        <f>BH1093+(BH1093*(CG1093-8.25)/8.25)</f>
        <v>32.625454545454545</v>
      </c>
      <c r="DN1093">
        <f>BI1093+(BI1093*(CH1093-8.25)/8.25)</f>
        <v>-829.23030303030305</v>
      </c>
      <c r="DO1093">
        <f>BJ1093+(BJ1093*(CI1093-8.25)/8.25)</f>
        <v>-1200.969696969697</v>
      </c>
      <c r="DP1093">
        <f>BK1093+(BK1093*(CJ1093-8.25)/8.25)</f>
        <v>-801.87878787878788</v>
      </c>
      <c r="DQ1093">
        <f>BL1093+(BL1093*(CK1093-8.25)/8.25)</f>
        <v>0</v>
      </c>
      <c r="DR1093">
        <f>BM1093+(BM1093*(CL1093-8.25)/8.25)</f>
        <v>0</v>
      </c>
      <c r="DS1093">
        <f>BN1093+(BN1093*(CM1093-8.25)/8.25)</f>
        <v>0</v>
      </c>
      <c r="DT1093" s="8">
        <f>DM1093*10^8/$I1093</f>
        <v>31.00017489599341</v>
      </c>
      <c r="DU1093" s="8">
        <f>DN1093*10^8/$I1093</f>
        <v>-787.9211119398326</v>
      </c>
      <c r="DV1093" s="8">
        <f>DO1093*10^8/$I1093</f>
        <v>-1141.1418222228515</v>
      </c>
      <c r="DW1093" s="8">
        <f>DP1093*10^8/$I1093</f>
        <v>-761.93214825547784</v>
      </c>
      <c r="DX1093" s="8">
        <f>DQ1093*10^8/$I1093</f>
        <v>0</v>
      </c>
      <c r="DY1093" s="8">
        <f>DR1093*10^8/$I1093</f>
        <v>0</v>
      </c>
      <c r="DZ1093" s="8">
        <f>DS1093*10^8/$I1093</f>
        <v>0</v>
      </c>
      <c r="EA1093" s="8">
        <f>DT1093*10^8/$I1093</f>
        <v>29.455860676003066</v>
      </c>
      <c r="EB1093" s="8">
        <f>DZ1093*0.8</f>
        <v>0</v>
      </c>
      <c r="EC1093" s="10">
        <f>G1093-E1093</f>
        <v>-1120</v>
      </c>
      <c r="ED1093" s="4">
        <f>EC1093/E1093*100</f>
        <v>-22.903885480572598</v>
      </c>
      <c r="EE1093" s="4">
        <f>DY1093-G1093</f>
        <v>-3770</v>
      </c>
      <c r="EF1093" s="12">
        <f>EE1093/G1093</f>
        <v>-1</v>
      </c>
      <c r="EG1093" s="4">
        <f>G1093-F1093</f>
        <v>-110</v>
      </c>
    </row>
    <row r="1094" spans="1:137" x14ac:dyDescent="0.3">
      <c r="A1094">
        <v>1093</v>
      </c>
      <c r="B1094" t="s">
        <v>6865</v>
      </c>
      <c r="C1094" t="s">
        <v>3372</v>
      </c>
      <c r="D1094" t="str">
        <f>VLOOKUP(C1094,Sheet1!$A$2:$B$3197,2,FALSE)</f>
        <v>전기제품</v>
      </c>
      <c r="E1094">
        <v>5830</v>
      </c>
      <c r="F1094">
        <v>5500</v>
      </c>
      <c r="G1094" s="7">
        <v>5400</v>
      </c>
      <c r="H1094" t="s">
        <v>1034</v>
      </c>
      <c r="I1094" s="7">
        <f>VALUE(LEFT(H1094,FIND("/",H1094)-1)) + VALUE(MID(H1094,FIND("/",H1094)+1,LEN(H1094)))</f>
        <v>16500694</v>
      </c>
      <c r="J1094" s="1">
        <v>881729</v>
      </c>
      <c r="K1094" s="1">
        <f>G1094*I1094/(10^8)</f>
        <v>891.03747599999997</v>
      </c>
      <c r="L1094" s="1">
        <v>1377</v>
      </c>
      <c r="M1094" s="1">
        <v>1226</v>
      </c>
      <c r="N1094" s="1">
        <v>1169</v>
      </c>
      <c r="O1094" s="1">
        <v>1286</v>
      </c>
      <c r="P1094" s="1">
        <v>1472</v>
      </c>
      <c r="Q1094" s="3"/>
      <c r="R1094" s="3"/>
      <c r="S1094" s="3"/>
      <c r="T1094">
        <v>71</v>
      </c>
      <c r="U1094">
        <v>72</v>
      </c>
      <c r="V1094">
        <v>28</v>
      </c>
      <c r="W1094">
        <v>52</v>
      </c>
      <c r="X1094">
        <v>66</v>
      </c>
      <c r="Y1094" s="3"/>
      <c r="Z1094" s="3"/>
      <c r="AA1094" s="3"/>
      <c r="AB1094">
        <v>64</v>
      </c>
      <c r="AC1094">
        <v>68</v>
      </c>
      <c r="AD1094">
        <v>45</v>
      </c>
      <c r="AE1094">
        <v>54</v>
      </c>
      <c r="AF1094">
        <v>2</v>
      </c>
      <c r="AG1094" s="3"/>
      <c r="AH1094" s="3"/>
      <c r="AI1094" s="3"/>
      <c r="AJ1094">
        <v>489</v>
      </c>
      <c r="AK1094">
        <v>531</v>
      </c>
      <c r="AL1094">
        <v>825</v>
      </c>
      <c r="AM1094" s="1">
        <v>1063</v>
      </c>
      <c r="AN1094" s="1">
        <v>1202</v>
      </c>
      <c r="AO1094" s="3"/>
      <c r="AP1094" s="3"/>
      <c r="AQ1094" s="3"/>
      <c r="AR1094">
        <v>238</v>
      </c>
      <c r="AS1094">
        <v>214</v>
      </c>
      <c r="AT1094">
        <v>351</v>
      </c>
      <c r="AU1094">
        <v>532</v>
      </c>
      <c r="AV1094">
        <v>468</v>
      </c>
      <c r="AW1094" s="3"/>
      <c r="AX1094" s="3"/>
      <c r="AY1094" s="3"/>
      <c r="AZ1094">
        <v>252</v>
      </c>
      <c r="BA1094">
        <v>317</v>
      </c>
      <c r="BB1094">
        <v>474</v>
      </c>
      <c r="BC1094">
        <v>531</v>
      </c>
      <c r="BD1094">
        <v>734</v>
      </c>
      <c r="BE1094" s="3"/>
      <c r="BF1094" s="3"/>
      <c r="BG1094" s="3"/>
      <c r="BH1094">
        <v>252</v>
      </c>
      <c r="BI1094">
        <v>317</v>
      </c>
      <c r="BJ1094">
        <v>474</v>
      </c>
      <c r="BK1094">
        <v>531</v>
      </c>
      <c r="BL1094">
        <v>734</v>
      </c>
      <c r="BM1094" s="3"/>
      <c r="BN1094" s="3"/>
      <c r="BO1094" s="3"/>
      <c r="BP1094">
        <v>101</v>
      </c>
      <c r="BQ1094">
        <v>101</v>
      </c>
      <c r="BR1094">
        <v>120</v>
      </c>
      <c r="BS1094">
        <v>120</v>
      </c>
      <c r="BT1094">
        <v>162</v>
      </c>
      <c r="BU1094" s="3"/>
      <c r="BV1094" s="3"/>
      <c r="BW1094" s="3"/>
      <c r="BX1094">
        <v>13.37</v>
      </c>
      <c r="BY1094">
        <v>13.31</v>
      </c>
      <c r="BZ1094">
        <v>6.68</v>
      </c>
      <c r="CA1094">
        <v>5.74</v>
      </c>
      <c r="CB1094">
        <v>0.19</v>
      </c>
      <c r="CC1094" s="3"/>
      <c r="CD1094" s="3"/>
      <c r="CE1094" s="3"/>
      <c r="CF1094">
        <v>29.07</v>
      </c>
      <c r="CG1094">
        <v>23.89</v>
      </c>
      <c r="CH1094">
        <v>11.45</v>
      </c>
      <c r="CI1094">
        <v>10.78</v>
      </c>
      <c r="CJ1094">
        <v>0.33</v>
      </c>
      <c r="CK1094" s="3"/>
      <c r="CL1094" s="3"/>
      <c r="CM1094" s="3"/>
      <c r="CN1094">
        <v>634</v>
      </c>
      <c r="CO1094">
        <v>672</v>
      </c>
      <c r="CP1094">
        <v>404</v>
      </c>
      <c r="CQ1094">
        <v>451</v>
      </c>
      <c r="CR1094">
        <v>13</v>
      </c>
      <c r="CS1094" s="3"/>
      <c r="CT1094" s="3"/>
      <c r="CU1094" s="3"/>
      <c r="CV1094">
        <v>4.0599999999999996</v>
      </c>
      <c r="CW1094">
        <v>4.05</v>
      </c>
      <c r="CX1094">
        <v>8.4499999999999993</v>
      </c>
      <c r="CY1094">
        <v>9.33</v>
      </c>
      <c r="CZ1094">
        <v>448.06</v>
      </c>
      <c r="DA1094" s="3"/>
      <c r="DB1094" s="3"/>
      <c r="DC1094" s="3"/>
      <c r="DD1094">
        <v>1.03</v>
      </c>
      <c r="DE1094">
        <v>0.87</v>
      </c>
      <c r="DF1094">
        <v>0.86</v>
      </c>
      <c r="DG1094">
        <v>0.95</v>
      </c>
      <c r="DH1094">
        <v>1.3</v>
      </c>
      <c r="DI1094" s="3"/>
      <c r="DJ1094" s="3"/>
      <c r="DK1094" s="3"/>
      <c r="DL1094" s="6">
        <f>(CM1094*3+CL1094*2+CK1094)/6</f>
        <v>0</v>
      </c>
      <c r="DM1094">
        <f>BH1094+(BH1094*(CG1094-8.25)/8.25)</f>
        <v>729.73090909090911</v>
      </c>
      <c r="DN1094">
        <f>BI1094+(BI1094*(CH1094-8.25)/8.25)</f>
        <v>439.95757575757574</v>
      </c>
      <c r="DO1094">
        <f>BJ1094+(BJ1094*(CI1094-8.25)/8.25)</f>
        <v>619.36</v>
      </c>
      <c r="DP1094">
        <f>BK1094+(BK1094*(CJ1094-8.25)/8.25)</f>
        <v>21.240000000000066</v>
      </c>
      <c r="DQ1094">
        <f>BL1094+(BL1094*(CK1094-8.25)/8.25)</f>
        <v>0</v>
      </c>
      <c r="DR1094">
        <f>BM1094+(BM1094*(CL1094-8.25)/8.25)</f>
        <v>0</v>
      </c>
      <c r="DS1094">
        <f>BN1094+(BN1094*(CM1094-8.25)/8.25)</f>
        <v>0</v>
      </c>
      <c r="DT1094" s="8">
        <f>DM1094*10^8/$I1094</f>
        <v>4422.4255603486081</v>
      </c>
      <c r="DU1094" s="8">
        <f>DN1094*10^8/$I1094</f>
        <v>2666.2974039611654</v>
      </c>
      <c r="DV1094" s="8">
        <f>DO1094*10^8/$I1094</f>
        <v>3753.539093567822</v>
      </c>
      <c r="DW1094" s="8">
        <f>DP1094*10^8/$I1094</f>
        <v>128.72185860788684</v>
      </c>
      <c r="DX1094" s="8">
        <f>DQ1094*10^8/$I1094</f>
        <v>0</v>
      </c>
      <c r="DY1094" s="8">
        <f>DR1094*10^8/$I1094</f>
        <v>0</v>
      </c>
      <c r="DZ1094" s="8">
        <f>DS1094*10^8/$I1094</f>
        <v>0</v>
      </c>
      <c r="EA1094" s="8">
        <f>DT1094*10^8/$I1094</f>
        <v>26801.45186831904</v>
      </c>
      <c r="EB1094" s="8">
        <f>DZ1094*0.8</f>
        <v>0</v>
      </c>
      <c r="EC1094" s="10">
        <f>G1094-E1094</f>
        <v>-430</v>
      </c>
      <c r="ED1094" s="4">
        <f>EC1094/E1094*100</f>
        <v>-7.3756432246998278</v>
      </c>
      <c r="EE1094" s="4">
        <f>DY1094-G1094</f>
        <v>-5400</v>
      </c>
      <c r="EF1094" s="12">
        <f>EE1094/G1094</f>
        <v>-1</v>
      </c>
      <c r="EG1094" s="4">
        <f>G1094-F1094</f>
        <v>-100</v>
      </c>
    </row>
    <row r="1095" spans="1:137" x14ac:dyDescent="0.3">
      <c r="A1095">
        <v>1094</v>
      </c>
      <c r="B1095" t="s">
        <v>7563</v>
      </c>
      <c r="C1095" t="s">
        <v>3373</v>
      </c>
      <c r="D1095" t="str">
        <f>VLOOKUP(C1095,Sheet1!$A$2:$B$3197,2,FALSE)</f>
        <v>식품</v>
      </c>
      <c r="E1095">
        <v>13550</v>
      </c>
      <c r="F1095">
        <v>18300</v>
      </c>
      <c r="G1095" s="7">
        <v>17650</v>
      </c>
      <c r="H1095" t="s">
        <v>1035</v>
      </c>
      <c r="I1095" s="7">
        <f>VALUE(LEFT(H1095,FIND("/",H1095)-1)) + VALUE(MID(H1095,FIND("/",H1095)+1,LEN(H1095)))</f>
        <v>6150486</v>
      </c>
      <c r="J1095">
        <v>0</v>
      </c>
      <c r="K1095" s="1">
        <f>G1095*I1095/(10^8)</f>
        <v>1085.5607789999999</v>
      </c>
      <c r="L1095" s="1">
        <v>1065</v>
      </c>
      <c r="M1095">
        <v>871</v>
      </c>
      <c r="N1095" s="1">
        <v>1048</v>
      </c>
      <c r="O1095" s="1">
        <v>1182</v>
      </c>
      <c r="P1095" s="1">
        <v>1075</v>
      </c>
      <c r="Q1095" s="3"/>
      <c r="R1095" s="3"/>
      <c r="S1095" s="3"/>
      <c r="T1095">
        <v>52</v>
      </c>
      <c r="U1095">
        <v>41</v>
      </c>
      <c r="V1095">
        <v>13</v>
      </c>
      <c r="W1095">
        <v>61</v>
      </c>
      <c r="X1095">
        <v>-5</v>
      </c>
      <c r="Y1095" s="3"/>
      <c r="Z1095" s="3"/>
      <c r="AA1095" s="3"/>
      <c r="AB1095">
        <v>35</v>
      </c>
      <c r="AC1095">
        <v>56</v>
      </c>
      <c r="AD1095">
        <v>-5</v>
      </c>
      <c r="AE1095">
        <v>32</v>
      </c>
      <c r="AF1095">
        <v>1</v>
      </c>
      <c r="AG1095" s="3"/>
      <c r="AH1095" s="3"/>
      <c r="AI1095" s="3"/>
      <c r="AJ1095">
        <v>828</v>
      </c>
      <c r="AK1095">
        <v>848</v>
      </c>
      <c r="AL1095">
        <v>941</v>
      </c>
      <c r="AM1095">
        <v>974</v>
      </c>
      <c r="AN1095">
        <v>982</v>
      </c>
      <c r="AO1095" s="3"/>
      <c r="AP1095" s="3"/>
      <c r="AQ1095" s="3"/>
      <c r="AR1095">
        <v>383</v>
      </c>
      <c r="AS1095">
        <v>361</v>
      </c>
      <c r="AT1095">
        <v>372</v>
      </c>
      <c r="AU1095">
        <v>379</v>
      </c>
      <c r="AV1095">
        <v>392</v>
      </c>
      <c r="AW1095" s="3"/>
      <c r="AX1095" s="3"/>
      <c r="AY1095" s="3"/>
      <c r="AZ1095">
        <v>445</v>
      </c>
      <c r="BA1095">
        <v>487</v>
      </c>
      <c r="BB1095">
        <v>568</v>
      </c>
      <c r="BC1095">
        <v>595</v>
      </c>
      <c r="BD1095">
        <v>590</v>
      </c>
      <c r="BE1095" s="3"/>
      <c r="BF1095" s="3"/>
      <c r="BG1095" s="3"/>
      <c r="BH1095">
        <v>445</v>
      </c>
      <c r="BI1095">
        <v>487</v>
      </c>
      <c r="BJ1095">
        <v>568</v>
      </c>
      <c r="BK1095">
        <v>595</v>
      </c>
      <c r="BL1095">
        <v>590</v>
      </c>
      <c r="BM1095" s="3"/>
      <c r="BN1095" s="3"/>
      <c r="BO1095" s="3"/>
      <c r="BP1095">
        <v>23</v>
      </c>
      <c r="BQ1095">
        <v>23</v>
      </c>
      <c r="BR1095">
        <v>31</v>
      </c>
      <c r="BS1095">
        <v>31</v>
      </c>
      <c r="BT1095">
        <v>31</v>
      </c>
      <c r="BU1095" s="3"/>
      <c r="BV1095" s="3"/>
      <c r="BW1095" s="3"/>
      <c r="BX1095">
        <v>3.69</v>
      </c>
      <c r="BY1095">
        <v>6.69</v>
      </c>
      <c r="BZ1095">
        <v>-0.61</v>
      </c>
      <c r="CA1095">
        <v>3.39</v>
      </c>
      <c r="CB1095">
        <v>0.13</v>
      </c>
      <c r="CC1095" s="3"/>
      <c r="CD1095" s="3"/>
      <c r="CE1095" s="3"/>
      <c r="CF1095">
        <v>8.09</v>
      </c>
      <c r="CG1095">
        <v>12.02</v>
      </c>
      <c r="CH1095">
        <v>-1.04</v>
      </c>
      <c r="CI1095">
        <v>5.58</v>
      </c>
      <c r="CJ1095">
        <v>0.22</v>
      </c>
      <c r="CK1095" s="3"/>
      <c r="CL1095" s="3"/>
      <c r="CM1095" s="3"/>
      <c r="CN1095">
        <v>767</v>
      </c>
      <c r="CO1095" s="1">
        <v>1224</v>
      </c>
      <c r="CP1095">
        <v>-100</v>
      </c>
      <c r="CQ1095">
        <v>528</v>
      </c>
      <c r="CR1095">
        <v>21</v>
      </c>
      <c r="CS1095" s="3"/>
      <c r="CT1095" s="3"/>
      <c r="CU1095" s="3"/>
      <c r="CV1095" s="3"/>
      <c r="CW1095" s="3"/>
      <c r="CX1095" t="s">
        <v>2</v>
      </c>
      <c r="CY1095">
        <v>23.79</v>
      </c>
      <c r="CZ1095">
        <v>632.41999999999996</v>
      </c>
      <c r="DA1095" s="3"/>
      <c r="DB1095" s="3"/>
      <c r="DC1095" s="3"/>
      <c r="DD1095" s="3"/>
      <c r="DE1095" s="3"/>
      <c r="DF1095">
        <v>2.17</v>
      </c>
      <c r="DG1095">
        <v>1.3</v>
      </c>
      <c r="DH1095">
        <v>1.37</v>
      </c>
      <c r="DI1095" s="3"/>
      <c r="DJ1095" s="3"/>
      <c r="DK1095" s="3"/>
      <c r="DL1095" s="6">
        <f>(CM1095*3+CL1095*2+CK1095)/6</f>
        <v>0</v>
      </c>
      <c r="DM1095">
        <f>BH1095+(BH1095*(CG1095-8.25)/8.25)</f>
        <v>648.35151515151517</v>
      </c>
      <c r="DN1095">
        <f>BI1095+(BI1095*(CH1095-8.25)/8.25)</f>
        <v>-61.391515151515136</v>
      </c>
      <c r="DO1095">
        <f>BJ1095+(BJ1095*(CI1095-8.25)/8.25)</f>
        <v>384.17454545454547</v>
      </c>
      <c r="DP1095">
        <f>BK1095+(BK1095*(CJ1095-8.25)/8.25)</f>
        <v>15.866666666666788</v>
      </c>
      <c r="DQ1095">
        <f>BL1095+(BL1095*(CK1095-8.25)/8.25)</f>
        <v>0</v>
      </c>
      <c r="DR1095">
        <f>BM1095+(BM1095*(CL1095-8.25)/8.25)</f>
        <v>0</v>
      </c>
      <c r="DS1095">
        <f>BN1095+(BN1095*(CM1095-8.25)/8.25)</f>
        <v>0</v>
      </c>
      <c r="DT1095" s="8">
        <f>DM1095*10^8/$I1095</f>
        <v>10541.468026291177</v>
      </c>
      <c r="DU1095" s="8">
        <f>DN1095*10^8/$I1095</f>
        <v>-998.15713996447016</v>
      </c>
      <c r="DV1095" s="8">
        <f>DO1095*10^8/$I1095</f>
        <v>6246.2469706385064</v>
      </c>
      <c r="DW1095" s="8">
        <f>DP1095*10^8/$I1095</f>
        <v>257.97419369244625</v>
      </c>
      <c r="DX1095" s="8">
        <f>DQ1095*10^8/$I1095</f>
        <v>0</v>
      </c>
      <c r="DY1095" s="8">
        <f>DR1095*10^8/$I1095</f>
        <v>0</v>
      </c>
      <c r="DZ1095" s="8">
        <f>DS1095*10^8/$I1095</f>
        <v>0</v>
      </c>
      <c r="EA1095" s="8">
        <f>DT1095*10^8/$I1095</f>
        <v>171392.43998427404</v>
      </c>
      <c r="EB1095" s="8">
        <f>DZ1095*0.8</f>
        <v>0</v>
      </c>
      <c r="EC1095" s="10">
        <f>G1095-E1095</f>
        <v>4100</v>
      </c>
      <c r="ED1095" s="4">
        <f>EC1095/E1095*100</f>
        <v>30.258302583025831</v>
      </c>
      <c r="EE1095" s="4">
        <f>DY1095-G1095</f>
        <v>-17650</v>
      </c>
      <c r="EF1095" s="12">
        <f>EE1095/G1095</f>
        <v>-1</v>
      </c>
      <c r="EG1095" s="4">
        <f>G1095-F1095</f>
        <v>-650</v>
      </c>
    </row>
    <row r="1096" spans="1:137" x14ac:dyDescent="0.3">
      <c r="A1096">
        <v>1095</v>
      </c>
      <c r="B1096" t="s">
        <v>7293</v>
      </c>
      <c r="C1096" t="s">
        <v>3374</v>
      </c>
      <c r="D1096" t="str">
        <f>VLOOKUP(C1096,Sheet1!$A$2:$B$3197,2,FALSE)</f>
        <v>건강관리장비와용품</v>
      </c>
      <c r="E1096">
        <v>12950</v>
      </c>
      <c r="F1096">
        <v>10350</v>
      </c>
      <c r="G1096" s="7">
        <v>10400</v>
      </c>
      <c r="H1096" t="s">
        <v>1036</v>
      </c>
      <c r="I1096" s="7">
        <f>VALUE(LEFT(H1096,FIND("/",H1096)-1)) + VALUE(MID(H1096,FIND("/",H1096)+1,LEN(H1096)))</f>
        <v>6777741</v>
      </c>
      <c r="J1096">
        <v>0</v>
      </c>
      <c r="K1096" s="1">
        <f>G1096*I1096/(10^8)</f>
        <v>704.88506400000006</v>
      </c>
      <c r="L1096">
        <v>128</v>
      </c>
      <c r="M1096">
        <v>145</v>
      </c>
      <c r="N1096">
        <v>148</v>
      </c>
      <c r="O1096">
        <v>162</v>
      </c>
      <c r="P1096">
        <v>151</v>
      </c>
      <c r="Q1096" s="3"/>
      <c r="R1096" s="3"/>
      <c r="S1096" s="3"/>
      <c r="T1096">
        <v>37</v>
      </c>
      <c r="U1096">
        <v>52</v>
      </c>
      <c r="V1096">
        <v>32</v>
      </c>
      <c r="W1096">
        <v>38</v>
      </c>
      <c r="X1096">
        <v>-5</v>
      </c>
      <c r="Y1096" s="3"/>
      <c r="Z1096" s="3"/>
      <c r="AA1096" s="3"/>
      <c r="AB1096">
        <v>32</v>
      </c>
      <c r="AC1096">
        <v>27</v>
      </c>
      <c r="AD1096">
        <v>36</v>
      </c>
      <c r="AE1096">
        <v>31</v>
      </c>
      <c r="AF1096">
        <v>5</v>
      </c>
      <c r="AG1096" s="3"/>
      <c r="AH1096" s="3"/>
      <c r="AI1096" s="3"/>
      <c r="AJ1096">
        <v>248</v>
      </c>
      <c r="AK1096">
        <v>257</v>
      </c>
      <c r="AL1096">
        <v>464</v>
      </c>
      <c r="AM1096">
        <v>495</v>
      </c>
      <c r="AN1096">
        <v>540</v>
      </c>
      <c r="AO1096" s="3"/>
      <c r="AP1096" s="3"/>
      <c r="AQ1096" s="3"/>
      <c r="AR1096">
        <v>57</v>
      </c>
      <c r="AS1096">
        <v>40</v>
      </c>
      <c r="AT1096">
        <v>34</v>
      </c>
      <c r="AU1096">
        <v>37</v>
      </c>
      <c r="AV1096">
        <v>106</v>
      </c>
      <c r="AW1096" s="3"/>
      <c r="AX1096" s="3"/>
      <c r="AY1096" s="3"/>
      <c r="AZ1096">
        <v>191</v>
      </c>
      <c r="BA1096">
        <v>218</v>
      </c>
      <c r="BB1096">
        <v>430</v>
      </c>
      <c r="BC1096">
        <v>457</v>
      </c>
      <c r="BD1096">
        <v>434</v>
      </c>
      <c r="BE1096" s="3"/>
      <c r="BF1096" s="3"/>
      <c r="BG1096" s="3"/>
      <c r="BH1096">
        <v>185</v>
      </c>
      <c r="BI1096">
        <v>217</v>
      </c>
      <c r="BJ1096">
        <v>431</v>
      </c>
      <c r="BK1096">
        <v>462</v>
      </c>
      <c r="BL1096">
        <v>449</v>
      </c>
      <c r="BM1096" s="3"/>
      <c r="BN1096" s="3"/>
      <c r="BO1096" s="3"/>
      <c r="BP1096">
        <v>17</v>
      </c>
      <c r="BQ1096">
        <v>27</v>
      </c>
      <c r="BR1096">
        <v>34</v>
      </c>
      <c r="BS1096">
        <v>34</v>
      </c>
      <c r="BT1096">
        <v>34</v>
      </c>
      <c r="BU1096" s="3"/>
      <c r="BV1096" s="3"/>
      <c r="BW1096" s="3"/>
      <c r="BX1096">
        <v>14.38</v>
      </c>
      <c r="BY1096">
        <v>10.7</v>
      </c>
      <c r="BZ1096">
        <v>9.98</v>
      </c>
      <c r="CA1096">
        <v>6.39</v>
      </c>
      <c r="CB1096">
        <v>0.88</v>
      </c>
      <c r="CC1096" s="3"/>
      <c r="CD1096" s="3"/>
      <c r="CE1096" s="3"/>
      <c r="CF1096">
        <v>18.91</v>
      </c>
      <c r="CG1096">
        <v>16.02</v>
      </c>
      <c r="CH1096">
        <v>11.7</v>
      </c>
      <c r="CI1096">
        <v>7.76</v>
      </c>
      <c r="CJ1096">
        <v>1.03</v>
      </c>
      <c r="CK1096" s="3"/>
      <c r="CL1096" s="3"/>
      <c r="CM1096" s="3"/>
      <c r="CN1096">
        <v>721</v>
      </c>
      <c r="CO1096">
        <v>585</v>
      </c>
      <c r="CP1096">
        <v>603</v>
      </c>
      <c r="CQ1096">
        <v>511</v>
      </c>
      <c r="CR1096">
        <v>69</v>
      </c>
      <c r="CS1096" s="3"/>
      <c r="CT1096" s="3"/>
      <c r="CU1096" s="3"/>
      <c r="CV1096" s="3"/>
      <c r="CW1096" s="3"/>
      <c r="CX1096">
        <v>17.73</v>
      </c>
      <c r="CY1096">
        <v>14.72</v>
      </c>
      <c r="CZ1096">
        <v>196.84</v>
      </c>
      <c r="DA1096" s="3"/>
      <c r="DB1096" s="3"/>
      <c r="DC1096" s="3"/>
      <c r="DD1096" s="3"/>
      <c r="DE1096" s="3"/>
      <c r="DF1096">
        <v>1.64</v>
      </c>
      <c r="DG1096">
        <v>1.07</v>
      </c>
      <c r="DH1096">
        <v>1.95</v>
      </c>
      <c r="DI1096" s="3"/>
      <c r="DJ1096" s="3"/>
      <c r="DK1096" s="3"/>
      <c r="DL1096" s="6">
        <f>(CM1096*3+CL1096*2+CK1096)/6</f>
        <v>0</v>
      </c>
      <c r="DM1096">
        <f>BH1096+(BH1096*(CG1096-8.25)/8.25)</f>
        <v>359.23636363636365</v>
      </c>
      <c r="DN1096">
        <f>BI1096+(BI1096*(CH1096-8.25)/8.25)</f>
        <v>307.74545454545455</v>
      </c>
      <c r="DO1096">
        <f>BJ1096+(BJ1096*(CI1096-8.25)/8.25)</f>
        <v>405.4012121212121</v>
      </c>
      <c r="DP1096">
        <f>BK1096+(BK1096*(CJ1096-8.25)/8.25)</f>
        <v>57.680000000000007</v>
      </c>
      <c r="DQ1096">
        <f>BL1096+(BL1096*(CK1096-8.25)/8.25)</f>
        <v>0</v>
      </c>
      <c r="DR1096">
        <f>BM1096+(BM1096*(CL1096-8.25)/8.25)</f>
        <v>0</v>
      </c>
      <c r="DS1096">
        <f>BN1096+(BN1096*(CM1096-8.25)/8.25)</f>
        <v>0</v>
      </c>
      <c r="DT1096" s="8">
        <f>DM1096*10^8/$I1096</f>
        <v>5300.2374041198045</v>
      </c>
      <c r="DU1096" s="8">
        <f>DN1096*10^8/$I1096</f>
        <v>4540.5313443735095</v>
      </c>
      <c r="DV1096" s="8">
        <f>DO1096*10^8/$I1096</f>
        <v>5981.3618154074065</v>
      </c>
      <c r="DW1096" s="8">
        <f>DP1096*10^8/$I1096</f>
        <v>851.02101127794663</v>
      </c>
      <c r="DX1096" s="8">
        <f>DQ1096*10^8/$I1096</f>
        <v>0</v>
      </c>
      <c r="DY1096" s="8">
        <f>DR1096*10^8/$I1096</f>
        <v>0</v>
      </c>
      <c r="DZ1096" s="8">
        <f>DS1096*10^8/$I1096</f>
        <v>0</v>
      </c>
      <c r="EA1096" s="8">
        <f>DT1096*10^8/$I1096</f>
        <v>78200.648329875767</v>
      </c>
      <c r="EB1096" s="8">
        <f>DZ1096*0.8</f>
        <v>0</v>
      </c>
      <c r="EC1096" s="10">
        <f>G1096-E1096</f>
        <v>-2550</v>
      </c>
      <c r="ED1096" s="4">
        <f>EC1096/E1096*100</f>
        <v>-19.691119691119692</v>
      </c>
      <c r="EE1096" s="4">
        <f>DY1096-G1096</f>
        <v>-10400</v>
      </c>
      <c r="EF1096" s="12">
        <f>EE1096/G1096</f>
        <v>-1</v>
      </c>
      <c r="EG1096" s="4">
        <f>G1096-F1096</f>
        <v>50</v>
      </c>
    </row>
    <row r="1097" spans="1:137" x14ac:dyDescent="0.3">
      <c r="A1097">
        <v>1096</v>
      </c>
      <c r="B1097" t="s">
        <v>7294</v>
      </c>
      <c r="C1097" t="s">
        <v>3375</v>
      </c>
      <c r="D1097" t="str">
        <f>VLOOKUP(C1097,Sheet1!$A$2:$B$3197,2,FALSE)</f>
        <v>건강관리장비와용품</v>
      </c>
      <c r="E1097">
        <v>9900</v>
      </c>
      <c r="F1097">
        <v>10200</v>
      </c>
      <c r="G1097" s="7">
        <v>10400</v>
      </c>
      <c r="H1097" t="s">
        <v>1037</v>
      </c>
      <c r="I1097" s="7">
        <f>VALUE(LEFT(H1097,FIND("/",H1097)-1)) + VALUE(MID(H1097,FIND("/",H1097)+1,LEN(H1097)))</f>
        <v>14553844</v>
      </c>
      <c r="J1097" s="1">
        <v>378279</v>
      </c>
      <c r="K1097" s="1">
        <f>G1097*I1097/(10^8)</f>
        <v>1513.599776</v>
      </c>
      <c r="L1097">
        <v>383</v>
      </c>
      <c r="M1097">
        <v>445</v>
      </c>
      <c r="N1097">
        <v>563</v>
      </c>
      <c r="O1097">
        <v>651</v>
      </c>
      <c r="P1097">
        <v>617</v>
      </c>
      <c r="Q1097" s="3"/>
      <c r="R1097" s="3"/>
      <c r="S1097" s="3"/>
      <c r="T1097">
        <v>46</v>
      </c>
      <c r="U1097">
        <v>62</v>
      </c>
      <c r="V1097">
        <v>110</v>
      </c>
      <c r="W1097">
        <v>147</v>
      </c>
      <c r="X1097">
        <v>111</v>
      </c>
      <c r="Y1097" s="3"/>
      <c r="Z1097" s="3"/>
      <c r="AA1097" s="3"/>
      <c r="AB1097">
        <v>32</v>
      </c>
      <c r="AC1097">
        <v>52</v>
      </c>
      <c r="AD1097">
        <v>95</v>
      </c>
      <c r="AE1097">
        <v>132</v>
      </c>
      <c r="AF1097">
        <v>102</v>
      </c>
      <c r="AG1097" s="3"/>
      <c r="AH1097" s="3"/>
      <c r="AI1097" s="3"/>
      <c r="AJ1097">
        <v>334</v>
      </c>
      <c r="AK1097">
        <v>377</v>
      </c>
      <c r="AL1097">
        <v>584</v>
      </c>
      <c r="AM1097">
        <v>785</v>
      </c>
      <c r="AN1097">
        <v>857</v>
      </c>
      <c r="AO1097" s="3"/>
      <c r="AP1097" s="3"/>
      <c r="AQ1097" s="3"/>
      <c r="AR1097">
        <v>186</v>
      </c>
      <c r="AS1097">
        <v>134</v>
      </c>
      <c r="AT1097">
        <v>135</v>
      </c>
      <c r="AU1097">
        <v>189</v>
      </c>
      <c r="AV1097">
        <v>192</v>
      </c>
      <c r="AW1097" s="3"/>
      <c r="AX1097" s="3"/>
      <c r="AY1097" s="3"/>
      <c r="AZ1097">
        <v>148</v>
      </c>
      <c r="BA1097">
        <v>243</v>
      </c>
      <c r="BB1097">
        <v>450</v>
      </c>
      <c r="BC1097">
        <v>596</v>
      </c>
      <c r="BD1097">
        <v>665</v>
      </c>
      <c r="BE1097" s="3"/>
      <c r="BF1097" s="3"/>
      <c r="BG1097" s="3"/>
      <c r="BH1097">
        <v>148</v>
      </c>
      <c r="BI1097">
        <v>243</v>
      </c>
      <c r="BJ1097">
        <v>450</v>
      </c>
      <c r="BK1097">
        <v>596</v>
      </c>
      <c r="BL1097">
        <v>665</v>
      </c>
      <c r="BM1097" s="3"/>
      <c r="BN1097" s="3"/>
      <c r="BO1097" s="3"/>
      <c r="BP1097">
        <v>15</v>
      </c>
      <c r="BQ1097">
        <v>18</v>
      </c>
      <c r="BR1097">
        <v>21</v>
      </c>
      <c r="BS1097">
        <v>25</v>
      </c>
      <c r="BT1097">
        <v>73</v>
      </c>
      <c r="BU1097" s="3"/>
      <c r="BV1097" s="3"/>
      <c r="BW1097" s="3"/>
      <c r="BX1097">
        <v>10.41</v>
      </c>
      <c r="BY1097">
        <v>14.54</v>
      </c>
      <c r="BZ1097">
        <v>19.7</v>
      </c>
      <c r="CA1097">
        <v>19.329999999999998</v>
      </c>
      <c r="CB1097">
        <v>12.39</v>
      </c>
      <c r="CC1097" s="3"/>
      <c r="CD1097" s="3"/>
      <c r="CE1097" s="3"/>
      <c r="CF1097">
        <v>24.66</v>
      </c>
      <c r="CG1097">
        <v>26.45</v>
      </c>
      <c r="CH1097">
        <v>27.35</v>
      </c>
      <c r="CI1097">
        <v>25.33</v>
      </c>
      <c r="CJ1097">
        <v>16.13</v>
      </c>
      <c r="CK1097" s="3"/>
      <c r="CL1097" s="3"/>
      <c r="CM1097" s="3"/>
      <c r="CN1097">
        <v>338</v>
      </c>
      <c r="CO1097">
        <v>475</v>
      </c>
      <c r="CP1097">
        <v>776</v>
      </c>
      <c r="CQ1097">
        <v>950</v>
      </c>
      <c r="CR1097">
        <v>699</v>
      </c>
      <c r="CS1097" s="3"/>
      <c r="CT1097" s="3"/>
      <c r="CU1097" s="3"/>
      <c r="CV1097" s="3"/>
      <c r="CW1097" s="3"/>
      <c r="CX1097">
        <v>8.4600000000000009</v>
      </c>
      <c r="CY1097">
        <v>7.88</v>
      </c>
      <c r="CZ1097">
        <v>13.95</v>
      </c>
      <c r="DA1097" s="3"/>
      <c r="DB1097" s="3"/>
      <c r="DC1097" s="3"/>
      <c r="DD1097" s="3"/>
      <c r="DE1097" s="3"/>
      <c r="DF1097">
        <v>1.86</v>
      </c>
      <c r="DG1097">
        <v>1.78</v>
      </c>
      <c r="DH1097">
        <v>2.04</v>
      </c>
      <c r="DI1097" s="3"/>
      <c r="DJ1097" s="3"/>
      <c r="DK1097" s="3"/>
      <c r="DL1097" s="6">
        <f>(CM1097*3+CL1097*2+CK1097)/6</f>
        <v>0</v>
      </c>
      <c r="DM1097">
        <f>BH1097+(BH1097*(CG1097-8.25)/8.25)</f>
        <v>474.4969696969697</v>
      </c>
      <c r="DN1097">
        <f>BI1097+(BI1097*(CH1097-8.25)/8.25)</f>
        <v>805.58181818181822</v>
      </c>
      <c r="DO1097">
        <f>BJ1097+(BJ1097*(CI1097-8.25)/8.25)</f>
        <v>1381.6363636363635</v>
      </c>
      <c r="DP1097">
        <f>BK1097+(BK1097*(CJ1097-8.25)/8.25)</f>
        <v>1165.270303030303</v>
      </c>
      <c r="DQ1097">
        <f>BL1097+(BL1097*(CK1097-8.25)/8.25)</f>
        <v>0</v>
      </c>
      <c r="DR1097">
        <f>BM1097+(BM1097*(CL1097-8.25)/8.25)</f>
        <v>0</v>
      </c>
      <c r="DS1097">
        <f>BN1097+(BN1097*(CM1097-8.25)/8.25)</f>
        <v>0</v>
      </c>
      <c r="DT1097" s="8">
        <f>DM1097*10^8/$I1097</f>
        <v>3260.286215084961</v>
      </c>
      <c r="DU1097" s="8">
        <f>DN1097*10^8/$I1097</f>
        <v>5535.1824451452021</v>
      </c>
      <c r="DV1097" s="8">
        <f>DO1097*10^8/$I1097</f>
        <v>9493.2745165906927</v>
      </c>
      <c r="DW1097" s="8">
        <f>DP1097*10^8/$I1097</f>
        <v>8006.6153177834185</v>
      </c>
      <c r="DX1097" s="8">
        <f>DQ1097*10^8/$I1097</f>
        <v>0</v>
      </c>
      <c r="DY1097" s="8">
        <f>DR1097*10^8/$I1097</f>
        <v>0</v>
      </c>
      <c r="DZ1097" s="8">
        <f>DS1097*10^8/$I1097</f>
        <v>0</v>
      </c>
      <c r="EA1097" s="8">
        <f>DT1097*10^8/$I1097</f>
        <v>22401.547076394119</v>
      </c>
      <c r="EB1097" s="8">
        <f>DZ1097*0.8</f>
        <v>0</v>
      </c>
      <c r="EC1097" s="10">
        <f>G1097-E1097</f>
        <v>500</v>
      </c>
      <c r="ED1097" s="4">
        <f>EC1097/E1097*100</f>
        <v>5.0505050505050502</v>
      </c>
      <c r="EE1097" s="4">
        <f>DY1097-G1097</f>
        <v>-10400</v>
      </c>
      <c r="EF1097" s="12">
        <f>EE1097/G1097</f>
        <v>-1</v>
      </c>
      <c r="EG1097" s="4">
        <f>G1097-F1097</f>
        <v>200</v>
      </c>
    </row>
    <row r="1098" spans="1:137" x14ac:dyDescent="0.3">
      <c r="A1098">
        <v>1097</v>
      </c>
      <c r="B1098" t="s">
        <v>6004</v>
      </c>
      <c r="C1098" t="s">
        <v>3376</v>
      </c>
      <c r="D1098" t="str">
        <f>VLOOKUP(C1098,Sheet1!$A$2:$B$3197,2,FALSE)</f>
        <v>건강관리기술</v>
      </c>
      <c r="E1098">
        <v>4295</v>
      </c>
      <c r="F1098">
        <v>4995</v>
      </c>
      <c r="G1098" s="7">
        <v>5630</v>
      </c>
      <c r="H1098" t="s">
        <v>1038</v>
      </c>
      <c r="I1098" s="7">
        <f>VALUE(LEFT(H1098,FIND("/",H1098)-1)) + VALUE(MID(H1098,FIND("/",H1098)+1,LEN(H1098)))</f>
        <v>70634472</v>
      </c>
      <c r="J1098" s="1">
        <v>6207351</v>
      </c>
      <c r="K1098" s="1">
        <f>G1098*I1098/(10^8)</f>
        <v>3976.7207736</v>
      </c>
      <c r="L1098">
        <v>249</v>
      </c>
      <c r="M1098">
        <v>234</v>
      </c>
      <c r="N1098">
        <v>285</v>
      </c>
      <c r="O1098">
        <v>368</v>
      </c>
      <c r="P1098">
        <v>508</v>
      </c>
      <c r="Q1098">
        <v>723</v>
      </c>
      <c r="R1098">
        <v>874</v>
      </c>
      <c r="S1098" s="3"/>
      <c r="T1098">
        <v>5</v>
      </c>
      <c r="U1098">
        <v>-22</v>
      </c>
      <c r="V1098">
        <v>-21</v>
      </c>
      <c r="W1098">
        <v>27</v>
      </c>
      <c r="X1098">
        <v>114</v>
      </c>
      <c r="Y1098">
        <v>181</v>
      </c>
      <c r="Z1098">
        <v>249</v>
      </c>
      <c r="AA1098" s="3"/>
      <c r="AB1098">
        <v>0</v>
      </c>
      <c r="AC1098">
        <v>-34</v>
      </c>
      <c r="AD1098">
        <v>-31</v>
      </c>
      <c r="AE1098">
        <v>11</v>
      </c>
      <c r="AF1098">
        <v>75</v>
      </c>
      <c r="AG1098">
        <v>39</v>
      </c>
      <c r="AH1098">
        <v>195</v>
      </c>
      <c r="AI1098" s="3"/>
      <c r="AJ1098">
        <v>239</v>
      </c>
      <c r="AK1098">
        <v>280</v>
      </c>
      <c r="AL1098">
        <v>210</v>
      </c>
      <c r="AM1098">
        <v>278</v>
      </c>
      <c r="AN1098">
        <v>392</v>
      </c>
      <c r="AO1098">
        <v>630</v>
      </c>
      <c r="AP1098">
        <v>850</v>
      </c>
      <c r="AQ1098" s="3"/>
      <c r="AR1098">
        <v>114</v>
      </c>
      <c r="AS1098">
        <v>189</v>
      </c>
      <c r="AT1098">
        <v>310</v>
      </c>
      <c r="AU1098">
        <v>369</v>
      </c>
      <c r="AV1098">
        <v>222</v>
      </c>
      <c r="AW1098">
        <v>240</v>
      </c>
      <c r="AX1098">
        <v>260</v>
      </c>
      <c r="AY1098" s="3"/>
      <c r="AZ1098">
        <v>125</v>
      </c>
      <c r="BA1098">
        <v>91</v>
      </c>
      <c r="BB1098">
        <v>-101</v>
      </c>
      <c r="BC1098">
        <v>-90</v>
      </c>
      <c r="BD1098">
        <v>170</v>
      </c>
      <c r="BE1098">
        <v>390</v>
      </c>
      <c r="BF1098">
        <v>590</v>
      </c>
      <c r="BG1098" s="3"/>
      <c r="BH1098">
        <v>125</v>
      </c>
      <c r="BI1098">
        <v>91</v>
      </c>
      <c r="BJ1098">
        <v>-101</v>
      </c>
      <c r="BK1098">
        <v>-90</v>
      </c>
      <c r="BL1098">
        <v>170</v>
      </c>
      <c r="BM1098">
        <v>390</v>
      </c>
      <c r="BN1098">
        <v>590</v>
      </c>
      <c r="BO1098" s="3"/>
      <c r="BP1098">
        <v>6</v>
      </c>
      <c r="BQ1098">
        <v>6</v>
      </c>
      <c r="BR1098">
        <v>20</v>
      </c>
      <c r="BS1098">
        <v>20</v>
      </c>
      <c r="BT1098">
        <v>30</v>
      </c>
      <c r="BU1098">
        <v>70</v>
      </c>
      <c r="BV1098">
        <v>70</v>
      </c>
      <c r="BW1098" s="3"/>
      <c r="BX1098">
        <v>0.08</v>
      </c>
      <c r="BY1098">
        <v>-13.1</v>
      </c>
      <c r="BZ1098" t="s">
        <v>0</v>
      </c>
      <c r="CA1098">
        <v>4.5199999999999996</v>
      </c>
      <c r="CB1098">
        <v>22.52</v>
      </c>
      <c r="CC1098">
        <v>7.63</v>
      </c>
      <c r="CD1098">
        <v>26.35</v>
      </c>
      <c r="CE1098" s="3"/>
      <c r="CF1098">
        <v>0.16</v>
      </c>
      <c r="CG1098">
        <v>-31.46</v>
      </c>
      <c r="CH1098" t="s">
        <v>0</v>
      </c>
      <c r="CI1098" t="s">
        <v>1</v>
      </c>
      <c r="CJ1098">
        <v>190.55</v>
      </c>
      <c r="CK1098">
        <v>14.3</v>
      </c>
      <c r="CL1098">
        <v>40.82</v>
      </c>
      <c r="CM1098" s="3"/>
      <c r="CN1098">
        <v>1</v>
      </c>
      <c r="CO1098">
        <v>-86</v>
      </c>
      <c r="CP1098">
        <v>-63</v>
      </c>
      <c r="CQ1098">
        <v>22</v>
      </c>
      <c r="CR1098">
        <v>128</v>
      </c>
      <c r="CS1098">
        <v>57</v>
      </c>
      <c r="CT1098">
        <v>283</v>
      </c>
      <c r="CU1098" s="3"/>
      <c r="CV1098" s="3"/>
      <c r="CW1098" s="3"/>
      <c r="CX1098" s="3"/>
      <c r="CY1098" s="3"/>
      <c r="CZ1098" s="3"/>
      <c r="DA1098">
        <v>99.42</v>
      </c>
      <c r="DB1098">
        <v>19.88</v>
      </c>
      <c r="DC1098" s="3"/>
      <c r="DD1098" s="3"/>
      <c r="DE1098" s="3"/>
      <c r="DF1098" s="3"/>
      <c r="DG1098" s="3"/>
      <c r="DH1098" s="3"/>
      <c r="DI1098">
        <v>10.199999999999999</v>
      </c>
      <c r="DJ1098">
        <v>6.74</v>
      </c>
      <c r="DK1098" s="3"/>
      <c r="DL1098" s="6">
        <f>(CM1098*3+CL1098*2+CK1098)/6</f>
        <v>15.99</v>
      </c>
      <c r="DM1098">
        <f>BH1098+(BH1098*(CG1098-8.25)/8.25)</f>
        <v>-476.66666666666663</v>
      </c>
      <c r="DN1098" t="e">
        <f>BI1098+(BI1098*(CH1098-8.25)/8.25)</f>
        <v>#VALUE!</v>
      </c>
      <c r="DO1098" t="e">
        <f>BJ1098+(BJ1098*(CI1098-8.25)/8.25)</f>
        <v>#VALUE!</v>
      </c>
      <c r="DP1098">
        <f>BK1098+(BK1098*(CJ1098-8.25)/8.25)</f>
        <v>-2078.727272727273</v>
      </c>
      <c r="DQ1098">
        <f>BL1098+(BL1098*(CK1098-8.25)/8.25)</f>
        <v>294.66666666666669</v>
      </c>
      <c r="DR1098">
        <f>BM1098+(BM1098*(CL1098-8.25)/8.25)</f>
        <v>1929.6727272727271</v>
      </c>
      <c r="DS1098">
        <f>BN1098+(BN1098*(CM1098-8.25)/8.25)</f>
        <v>0</v>
      </c>
      <c r="DT1098" s="8">
        <f>DM1098*10^8/$I1098</f>
        <v>-674.83574686686495</v>
      </c>
      <c r="DU1098" s="8" t="e">
        <f>DN1098*10^8/$I1098</f>
        <v>#VALUE!</v>
      </c>
      <c r="DV1098" s="8" t="e">
        <f>DO1098*10^8/$I1098</f>
        <v>#VALUE!</v>
      </c>
      <c r="DW1098" s="8">
        <f>DP1098*10^8/$I1098</f>
        <v>-2942.9359544547497</v>
      </c>
      <c r="DX1098" s="8">
        <f>DQ1098*10^8/$I1098</f>
        <v>417.17118897224384</v>
      </c>
      <c r="DY1098" s="8">
        <f>DR1098*10^8/$I1098</f>
        <v>2731.9135722749184</v>
      </c>
      <c r="DZ1098" s="8">
        <f>DS1098*10^8/$I1098</f>
        <v>0</v>
      </c>
      <c r="EA1098" s="8">
        <f>DT1098*10^8/$I1098</f>
        <v>-955.39150751613874</v>
      </c>
      <c r="EB1098" s="8">
        <f>DZ1098*0.8</f>
        <v>0</v>
      </c>
      <c r="EC1098" s="10">
        <f>G1098-E1098</f>
        <v>1335</v>
      </c>
      <c r="ED1098" s="4">
        <f>EC1098/E1098*100</f>
        <v>31.08265424912689</v>
      </c>
      <c r="EE1098" s="4">
        <f>DY1098-G1098</f>
        <v>-2898.0864277250816</v>
      </c>
      <c r="EF1098" s="12">
        <f>EE1098/G1098</f>
        <v>-0.51475780243784752</v>
      </c>
      <c r="EG1098" s="4">
        <f>G1098-F1098</f>
        <v>635</v>
      </c>
    </row>
    <row r="1099" spans="1:137" x14ac:dyDescent="0.3">
      <c r="A1099">
        <v>1098</v>
      </c>
      <c r="B1099" t="s">
        <v>6833</v>
      </c>
      <c r="C1099" t="s">
        <v>3377</v>
      </c>
      <c r="D1099" t="str">
        <f>VLOOKUP(C1099,Sheet1!$A$2:$B$3197,2,FALSE)</f>
        <v>백화점과일반상점</v>
      </c>
      <c r="E1099">
        <v>5330</v>
      </c>
      <c r="F1099">
        <v>4985</v>
      </c>
      <c r="G1099" s="7">
        <v>5060</v>
      </c>
      <c r="H1099" t="s">
        <v>1039</v>
      </c>
      <c r="I1099" s="7">
        <f>VALUE(LEFT(H1099,FIND("/",H1099)-1)) + VALUE(MID(H1099,FIND("/",H1099)+1,LEN(H1099)))</f>
        <v>35005517</v>
      </c>
      <c r="J1099" s="1">
        <v>50000</v>
      </c>
      <c r="K1099" s="1">
        <f>G1099*I1099/(10^8)</f>
        <v>1771.2791602</v>
      </c>
      <c r="L1099" s="1">
        <v>6266</v>
      </c>
      <c r="M1099" s="1">
        <v>5331</v>
      </c>
      <c r="N1099" s="1">
        <v>5325</v>
      </c>
      <c r="O1099" s="1">
        <v>5189</v>
      </c>
      <c r="P1099" s="1">
        <v>5592</v>
      </c>
      <c r="Q1099">
        <v>182</v>
      </c>
      <c r="R1099" s="3"/>
      <c r="S1099" s="3"/>
      <c r="T1099">
        <v>904</v>
      </c>
      <c r="U1099">
        <v>325</v>
      </c>
      <c r="V1099">
        <v>310</v>
      </c>
      <c r="W1099">
        <v>229</v>
      </c>
      <c r="X1099">
        <v>245</v>
      </c>
      <c r="Y1099" s="1">
        <v>-1010</v>
      </c>
      <c r="Z1099" s="3"/>
      <c r="AA1099" s="3"/>
      <c r="AB1099">
        <v>602</v>
      </c>
      <c r="AC1099">
        <v>149</v>
      </c>
      <c r="AD1099">
        <v>246</v>
      </c>
      <c r="AE1099">
        <v>80</v>
      </c>
      <c r="AF1099">
        <v>-169</v>
      </c>
      <c r="AG1099" s="1">
        <v>-1078</v>
      </c>
      <c r="AH1099" s="3"/>
      <c r="AI1099" s="3"/>
      <c r="AJ1099" s="1">
        <v>2529</v>
      </c>
      <c r="AK1099" s="1">
        <v>2504</v>
      </c>
      <c r="AL1099" s="1">
        <v>2384</v>
      </c>
      <c r="AM1099" s="1">
        <v>3601</v>
      </c>
      <c r="AN1099" s="1">
        <v>5819</v>
      </c>
      <c r="AO1099" s="3"/>
      <c r="AP1099" s="3"/>
      <c r="AQ1099" s="3"/>
      <c r="AR1099" s="1">
        <v>1338</v>
      </c>
      <c r="AS1099" s="1">
        <v>1292</v>
      </c>
      <c r="AT1099">
        <v>945</v>
      </c>
      <c r="AU1099" s="1">
        <v>1161</v>
      </c>
      <c r="AV1099" s="1">
        <v>3386</v>
      </c>
      <c r="AW1099" s="3"/>
      <c r="AX1099" s="3"/>
      <c r="AY1099" s="3"/>
      <c r="AZ1099" s="1">
        <v>1191</v>
      </c>
      <c r="BA1099" s="1">
        <v>1212</v>
      </c>
      <c r="BB1099" s="1">
        <v>1440</v>
      </c>
      <c r="BC1099" s="1">
        <v>2440</v>
      </c>
      <c r="BD1099" s="1">
        <v>2433</v>
      </c>
      <c r="BE1099" s="3"/>
      <c r="BF1099" s="3"/>
      <c r="BG1099" s="3"/>
      <c r="BH1099" s="1">
        <v>1191</v>
      </c>
      <c r="BI1099" s="1">
        <v>1212</v>
      </c>
      <c r="BJ1099" s="1">
        <v>1440</v>
      </c>
      <c r="BK1099" s="1">
        <v>2346</v>
      </c>
      <c r="BL1099" s="1">
        <v>2397</v>
      </c>
      <c r="BM1099" s="3"/>
      <c r="BN1099" s="3"/>
      <c r="BO1099" s="3"/>
      <c r="BP1099">
        <v>69</v>
      </c>
      <c r="BQ1099">
        <v>63</v>
      </c>
      <c r="BR1099">
        <v>63</v>
      </c>
      <c r="BS1099">
        <v>489</v>
      </c>
      <c r="BT1099">
        <v>539</v>
      </c>
      <c r="BU1099" s="3"/>
      <c r="BV1099" s="3"/>
      <c r="BW1099" s="3"/>
      <c r="BX1099" s="3"/>
      <c r="BY1099">
        <v>5.93</v>
      </c>
      <c r="BZ1099">
        <v>10.039999999999999</v>
      </c>
      <c r="CA1099">
        <v>2.66</v>
      </c>
      <c r="CB1099">
        <v>-3.59</v>
      </c>
      <c r="CC1099" s="3"/>
      <c r="CD1099" s="3"/>
      <c r="CE1099" s="3"/>
      <c r="CF1099" s="3"/>
      <c r="CG1099">
        <v>12.41</v>
      </c>
      <c r="CH1099">
        <v>18.52</v>
      </c>
      <c r="CI1099">
        <v>5.47</v>
      </c>
      <c r="CJ1099">
        <v>-4.4400000000000004</v>
      </c>
      <c r="CK1099" s="3"/>
      <c r="CL1099" s="3"/>
      <c r="CM1099" s="3"/>
      <c r="CN1099" s="1">
        <v>2399</v>
      </c>
      <c r="CO1099">
        <v>595</v>
      </c>
      <c r="CP1099">
        <v>979</v>
      </c>
      <c r="CQ1099">
        <v>303</v>
      </c>
      <c r="CR1099">
        <v>-301</v>
      </c>
      <c r="CS1099" s="1">
        <v>-3080</v>
      </c>
      <c r="CT1099" s="3"/>
      <c r="CU1099" s="3"/>
      <c r="CV1099" s="3"/>
      <c r="CW1099" s="3"/>
      <c r="CX1099" s="3"/>
      <c r="CY1099">
        <v>28.77</v>
      </c>
      <c r="CZ1099" t="s">
        <v>2</v>
      </c>
      <c r="DA1099" s="3"/>
      <c r="DB1099" s="3"/>
      <c r="DC1099" s="3"/>
      <c r="DD1099" s="3"/>
      <c r="DE1099" s="3"/>
      <c r="DF1099" s="3"/>
      <c r="DG1099">
        <v>1.3</v>
      </c>
      <c r="DH1099">
        <v>0.88</v>
      </c>
      <c r="DI1099" s="3"/>
      <c r="DJ1099" s="3"/>
      <c r="DK1099" s="3"/>
      <c r="DL1099" s="6">
        <f>(CM1099*3+CL1099*2+CK1099)/6</f>
        <v>0</v>
      </c>
      <c r="DM1099">
        <f>BH1099+(BH1099*(CG1099-8.25)/8.25)</f>
        <v>1791.5527272727272</v>
      </c>
      <c r="DN1099">
        <f>BI1099+(BI1099*(CH1099-8.25)/8.25)</f>
        <v>2720.7563636363639</v>
      </c>
      <c r="DO1099">
        <f>BJ1099+(BJ1099*(CI1099-8.25)/8.25)</f>
        <v>954.76363636363635</v>
      </c>
      <c r="DP1099">
        <f>BK1099+(BK1099*(CJ1099-8.25)/8.25)</f>
        <v>-1262.5745454545458</v>
      </c>
      <c r="DQ1099">
        <f>BL1099+(BL1099*(CK1099-8.25)/8.25)</f>
        <v>0</v>
      </c>
      <c r="DR1099">
        <f>BM1099+(BM1099*(CL1099-8.25)/8.25)</f>
        <v>0</v>
      </c>
      <c r="DS1099">
        <f>BN1099+(BN1099*(CM1099-8.25)/8.25)</f>
        <v>0</v>
      </c>
      <c r="DT1099" s="8">
        <f>DM1099*10^8/$I1099</f>
        <v>5117.915348237043</v>
      </c>
      <c r="DU1099" s="8">
        <f>DN1099*10^8/$I1099</f>
        <v>7772.3644636825784</v>
      </c>
      <c r="DV1099" s="8">
        <f>DO1099*10^8/$I1099</f>
        <v>2727.4661772989566</v>
      </c>
      <c r="DW1099" s="8">
        <f>DP1099*10^8/$I1099</f>
        <v>-3606.787311424499</v>
      </c>
      <c r="DX1099" s="8">
        <f>DQ1099*10^8/$I1099</f>
        <v>0</v>
      </c>
      <c r="DY1099" s="8">
        <f>DR1099*10^8/$I1099</f>
        <v>0</v>
      </c>
      <c r="DZ1099" s="8">
        <f>DS1099*10^8/$I1099</f>
        <v>0</v>
      </c>
      <c r="EA1099" s="8">
        <f>DT1099*10^8/$I1099</f>
        <v>14620.31070198747</v>
      </c>
      <c r="EB1099" s="8">
        <f>DZ1099*0.8</f>
        <v>0</v>
      </c>
      <c r="EC1099" s="10">
        <f>G1099-E1099</f>
        <v>-270</v>
      </c>
      <c r="ED1099" s="4">
        <f>EC1099/E1099*100</f>
        <v>-5.0656660412757972</v>
      </c>
      <c r="EE1099" s="4">
        <f>DY1099-G1099</f>
        <v>-5060</v>
      </c>
      <c r="EF1099" s="12">
        <f>EE1099/G1099</f>
        <v>-1</v>
      </c>
      <c r="EG1099" s="4">
        <f>G1099-F1099</f>
        <v>75</v>
      </c>
    </row>
    <row r="1100" spans="1:137" x14ac:dyDescent="0.3">
      <c r="A1100">
        <v>1099</v>
      </c>
      <c r="B1100" t="s">
        <v>6560</v>
      </c>
      <c r="C1100" t="s">
        <v>3378</v>
      </c>
      <c r="D1100" t="str">
        <f>VLOOKUP(C1100,Sheet1!$A$2:$B$3197,2,FALSE)</f>
        <v>반도체와반도체장비</v>
      </c>
      <c r="E1100">
        <v>4025</v>
      </c>
      <c r="F1100">
        <v>3125</v>
      </c>
      <c r="G1100" s="7">
        <v>3085</v>
      </c>
      <c r="H1100" t="s">
        <v>1040</v>
      </c>
      <c r="I1100" s="7">
        <f>VALUE(LEFT(H1100,FIND("/",H1100)-1)) + VALUE(MID(H1100,FIND("/",H1100)+1,LEN(H1100)))</f>
        <v>37575588</v>
      </c>
      <c r="J1100">
        <v>0</v>
      </c>
      <c r="K1100" s="1">
        <f>G1100*I1100/(10^8)</f>
        <v>1159.2068898</v>
      </c>
      <c r="L1100">
        <v>226</v>
      </c>
      <c r="M1100">
        <v>425</v>
      </c>
      <c r="N1100">
        <v>449</v>
      </c>
      <c r="O1100">
        <v>272</v>
      </c>
      <c r="P1100">
        <v>486</v>
      </c>
      <c r="Q1100" s="3"/>
      <c r="R1100" s="3"/>
      <c r="S1100" s="3"/>
      <c r="T1100">
        <v>29</v>
      </c>
      <c r="U1100">
        <v>88</v>
      </c>
      <c r="V1100">
        <v>60</v>
      </c>
      <c r="W1100">
        <v>-33</v>
      </c>
      <c r="X1100">
        <v>120</v>
      </c>
      <c r="Y1100" s="3"/>
      <c r="Z1100" s="3"/>
      <c r="AA1100" s="3"/>
      <c r="AB1100">
        <v>28</v>
      </c>
      <c r="AC1100">
        <v>67</v>
      </c>
      <c r="AD1100">
        <v>57</v>
      </c>
      <c r="AE1100">
        <v>-16</v>
      </c>
      <c r="AF1100">
        <v>81</v>
      </c>
      <c r="AG1100" s="3"/>
      <c r="AH1100" s="3"/>
      <c r="AI1100" s="3"/>
      <c r="AJ1100">
        <v>447</v>
      </c>
      <c r="AK1100">
        <v>503</v>
      </c>
      <c r="AL1100">
        <v>511</v>
      </c>
      <c r="AM1100">
        <v>642</v>
      </c>
      <c r="AN1100">
        <v>640</v>
      </c>
      <c r="AO1100" s="3"/>
      <c r="AP1100" s="3"/>
      <c r="AQ1100" s="3"/>
      <c r="AR1100">
        <v>263</v>
      </c>
      <c r="AS1100">
        <v>299</v>
      </c>
      <c r="AT1100">
        <v>250</v>
      </c>
      <c r="AU1100">
        <v>267</v>
      </c>
      <c r="AV1100">
        <v>208</v>
      </c>
      <c r="AW1100" s="3"/>
      <c r="AX1100" s="3"/>
      <c r="AY1100" s="3"/>
      <c r="AZ1100">
        <v>184</v>
      </c>
      <c r="BA1100">
        <v>204</v>
      </c>
      <c r="BB1100">
        <v>261</v>
      </c>
      <c r="BC1100">
        <v>375</v>
      </c>
      <c r="BD1100">
        <v>432</v>
      </c>
      <c r="BE1100" s="3"/>
      <c r="BF1100" s="3"/>
      <c r="BG1100" s="3"/>
      <c r="BH1100">
        <v>184</v>
      </c>
      <c r="BI1100">
        <v>204</v>
      </c>
      <c r="BJ1100">
        <v>261</v>
      </c>
      <c r="BK1100">
        <v>375</v>
      </c>
      <c r="BL1100">
        <v>432</v>
      </c>
      <c r="BM1100" s="3"/>
      <c r="BN1100" s="3"/>
      <c r="BO1100" s="3"/>
      <c r="BP1100">
        <v>9</v>
      </c>
      <c r="BQ1100">
        <v>9</v>
      </c>
      <c r="BR1100">
        <v>28</v>
      </c>
      <c r="BS1100">
        <v>38</v>
      </c>
      <c r="BT1100">
        <v>38</v>
      </c>
      <c r="BU1100" s="3"/>
      <c r="BV1100" s="3"/>
      <c r="BW1100" s="3"/>
      <c r="BX1100">
        <v>6.87</v>
      </c>
      <c r="BY1100" s="3"/>
      <c r="BZ1100">
        <v>11.19</v>
      </c>
      <c r="CA1100">
        <v>-2.72</v>
      </c>
      <c r="CB1100">
        <v>12.6</v>
      </c>
      <c r="CC1100" s="3"/>
      <c r="CD1100" s="3"/>
      <c r="CE1100" s="3"/>
      <c r="CF1100">
        <v>16.96</v>
      </c>
      <c r="CG1100" s="3"/>
      <c r="CH1100">
        <v>24.4</v>
      </c>
      <c r="CI1100">
        <v>-4.9400000000000004</v>
      </c>
      <c r="CJ1100">
        <v>20.010000000000002</v>
      </c>
      <c r="CK1100" s="3"/>
      <c r="CL1100" s="3"/>
      <c r="CM1100" s="3"/>
      <c r="CN1100">
        <v>85</v>
      </c>
      <c r="CO1100" s="3"/>
      <c r="CP1100">
        <v>171</v>
      </c>
      <c r="CQ1100">
        <v>-42</v>
      </c>
      <c r="CR1100">
        <v>215</v>
      </c>
      <c r="CS1100" s="3"/>
      <c r="CT1100" s="3"/>
      <c r="CU1100" s="3"/>
      <c r="CV1100" s="3"/>
      <c r="CW1100" s="3"/>
      <c r="CX1100" s="3"/>
      <c r="CY1100" t="s">
        <v>2</v>
      </c>
      <c r="CZ1100">
        <v>16.8</v>
      </c>
      <c r="DA1100" s="3"/>
      <c r="DB1100" s="3"/>
      <c r="DC1100" s="3"/>
      <c r="DD1100" s="3"/>
      <c r="DE1100" s="3"/>
      <c r="DF1100" s="3"/>
      <c r="DG1100">
        <v>1.31</v>
      </c>
      <c r="DH1100">
        <v>2.95</v>
      </c>
      <c r="DI1100" s="3"/>
      <c r="DJ1100" s="3"/>
      <c r="DK1100" s="3"/>
      <c r="DL1100" s="6">
        <f>(CM1100*3+CL1100*2+CK1100)/6</f>
        <v>0</v>
      </c>
      <c r="DM1100">
        <f>BH1100+(BH1100*(CG1100-8.25)/8.25)</f>
        <v>0</v>
      </c>
      <c r="DN1100">
        <f>BI1100+(BI1100*(CH1100-8.25)/8.25)</f>
        <v>603.34545454545446</v>
      </c>
      <c r="DO1100">
        <f>BJ1100+(BJ1100*(CI1100-8.25)/8.25)</f>
        <v>-156.28363636363639</v>
      </c>
      <c r="DP1100">
        <f>BK1100+(BK1100*(CJ1100-8.25)/8.25)</f>
        <v>909.54545454545462</v>
      </c>
      <c r="DQ1100">
        <f>BL1100+(BL1100*(CK1100-8.25)/8.25)</f>
        <v>0</v>
      </c>
      <c r="DR1100">
        <f>BM1100+(BM1100*(CL1100-8.25)/8.25)</f>
        <v>0</v>
      </c>
      <c r="DS1100">
        <f>BN1100+(BN1100*(CM1100-8.25)/8.25)</f>
        <v>0</v>
      </c>
      <c r="DT1100" s="8">
        <f>DM1100*10^8/$I1100</f>
        <v>0</v>
      </c>
      <c r="DU1100" s="8">
        <f>DN1100*10^8/$I1100</f>
        <v>1605.6846656543457</v>
      </c>
      <c r="DV1100" s="8">
        <f>DO1100*10^8/$I1100</f>
        <v>-415.91800602996926</v>
      </c>
      <c r="DW1100" s="8">
        <f>DP1100*10^8/$I1100</f>
        <v>2420.5754399517436</v>
      </c>
      <c r="DX1100" s="8">
        <f>DQ1100*10^8/$I1100</f>
        <v>0</v>
      </c>
      <c r="DY1100" s="8">
        <f>DR1100*10^8/$I1100</f>
        <v>0</v>
      </c>
      <c r="DZ1100" s="8">
        <f>DS1100*10^8/$I1100</f>
        <v>0</v>
      </c>
      <c r="EA1100" s="8">
        <f>DT1100*10^8/$I1100</f>
        <v>0</v>
      </c>
      <c r="EB1100" s="8">
        <f>DZ1100*0.8</f>
        <v>0</v>
      </c>
      <c r="EC1100" s="10">
        <f>G1100-E1100</f>
        <v>-940</v>
      </c>
      <c r="ED1100" s="4">
        <f>EC1100/E1100*100</f>
        <v>-23.354037267080745</v>
      </c>
      <c r="EE1100" s="4">
        <f>DY1100-G1100</f>
        <v>-3085</v>
      </c>
      <c r="EF1100" s="12">
        <f>EE1100/G1100</f>
        <v>-1</v>
      </c>
      <c r="EG1100" s="4">
        <f>G1100-F1100</f>
        <v>-40</v>
      </c>
    </row>
    <row r="1101" spans="1:137" x14ac:dyDescent="0.3">
      <c r="A1101">
        <v>1100</v>
      </c>
      <c r="B1101" t="s">
        <v>7282</v>
      </c>
      <c r="C1101" t="s">
        <v>3379</v>
      </c>
      <c r="D1101" t="str">
        <f>VLOOKUP(C1101,Sheet1!$A$2:$B$3197,2,FALSE)</f>
        <v>건강관리기술</v>
      </c>
      <c r="E1101">
        <v>8750</v>
      </c>
      <c r="F1101">
        <v>9650</v>
      </c>
      <c r="G1101" s="7">
        <v>10050</v>
      </c>
      <c r="H1101" t="s">
        <v>1041</v>
      </c>
      <c r="I1101" s="7">
        <f>VALUE(LEFT(H1101,FIND("/",H1101)-1)) + VALUE(MID(H1101,FIND("/",H1101)+1,LEN(H1101)))</f>
        <v>17236032</v>
      </c>
      <c r="J1101">
        <v>222</v>
      </c>
      <c r="K1101" s="1">
        <f>G1101*I1101/(10^8)</f>
        <v>1732.2212159999999</v>
      </c>
      <c r="L1101">
        <v>186</v>
      </c>
      <c r="M1101">
        <v>393</v>
      </c>
      <c r="N1101">
        <v>544</v>
      </c>
      <c r="O1101">
        <v>683</v>
      </c>
      <c r="P1101">
        <v>767</v>
      </c>
      <c r="Q1101">
        <v>941</v>
      </c>
      <c r="R1101" s="3"/>
      <c r="S1101" s="3"/>
      <c r="T1101">
        <v>21</v>
      </c>
      <c r="U1101">
        <v>63</v>
      </c>
      <c r="V1101">
        <v>51</v>
      </c>
      <c r="W1101">
        <v>36</v>
      </c>
      <c r="X1101">
        <v>60</v>
      </c>
      <c r="Y1101">
        <v>99</v>
      </c>
      <c r="Z1101" s="3"/>
      <c r="AA1101" s="3"/>
      <c r="AB1101">
        <v>19</v>
      </c>
      <c r="AC1101">
        <v>51</v>
      </c>
      <c r="AD1101">
        <v>38</v>
      </c>
      <c r="AE1101">
        <v>5</v>
      </c>
      <c r="AF1101">
        <v>45</v>
      </c>
      <c r="AG1101">
        <v>64</v>
      </c>
      <c r="AH1101" s="3"/>
      <c r="AI1101" s="3"/>
      <c r="AJ1101">
        <v>159</v>
      </c>
      <c r="AK1101">
        <v>398</v>
      </c>
      <c r="AL1101" s="1">
        <v>1246</v>
      </c>
      <c r="AM1101" s="1">
        <v>1271</v>
      </c>
      <c r="AN1101" s="1">
        <v>1319</v>
      </c>
      <c r="AO1101" s="3"/>
      <c r="AP1101" s="3"/>
      <c r="AQ1101" s="3"/>
      <c r="AR1101">
        <v>55</v>
      </c>
      <c r="AS1101">
        <v>129</v>
      </c>
      <c r="AT1101">
        <v>606</v>
      </c>
      <c r="AU1101">
        <v>596</v>
      </c>
      <c r="AV1101">
        <v>287</v>
      </c>
      <c r="AW1101" s="3"/>
      <c r="AX1101" s="3"/>
      <c r="AY1101" s="3"/>
      <c r="AZ1101">
        <v>104</v>
      </c>
      <c r="BA1101">
        <v>269</v>
      </c>
      <c r="BB1101">
        <v>640</v>
      </c>
      <c r="BC1101">
        <v>675</v>
      </c>
      <c r="BD1101" s="1">
        <v>1032</v>
      </c>
      <c r="BE1101" s="3"/>
      <c r="BF1101" s="3"/>
      <c r="BG1101" s="3"/>
      <c r="BH1101">
        <v>104</v>
      </c>
      <c r="BI1101">
        <v>235</v>
      </c>
      <c r="BJ1101">
        <v>597</v>
      </c>
      <c r="BK1101">
        <v>623</v>
      </c>
      <c r="BL1101">
        <v>981</v>
      </c>
      <c r="BM1101" s="3"/>
      <c r="BN1101" s="3"/>
      <c r="BO1101" s="3"/>
      <c r="BP1101">
        <v>2</v>
      </c>
      <c r="BQ1101">
        <v>23</v>
      </c>
      <c r="BR1101">
        <v>31</v>
      </c>
      <c r="BS1101">
        <v>32</v>
      </c>
      <c r="BT1101">
        <v>87</v>
      </c>
      <c r="BU1101" s="3"/>
      <c r="BV1101" s="3"/>
      <c r="BW1101" s="3"/>
      <c r="BX1101">
        <v>20.010000000000002</v>
      </c>
      <c r="BY1101">
        <v>18.420000000000002</v>
      </c>
      <c r="BZ1101">
        <v>4.68</v>
      </c>
      <c r="CA1101">
        <v>0.42</v>
      </c>
      <c r="CB1101">
        <v>3.49</v>
      </c>
      <c r="CC1101">
        <v>4.8499999999999996</v>
      </c>
      <c r="CD1101" s="3"/>
      <c r="CE1101" s="3"/>
      <c r="CF1101">
        <v>31.75</v>
      </c>
      <c r="CG1101">
        <v>28.27</v>
      </c>
      <c r="CH1101">
        <v>8.5399999999999991</v>
      </c>
      <c r="CI1101">
        <v>0.96</v>
      </c>
      <c r="CJ1101">
        <v>5.4</v>
      </c>
      <c r="CK1101" s="3"/>
      <c r="CL1101" s="3"/>
      <c r="CM1101" s="3"/>
      <c r="CN1101">
        <v>391</v>
      </c>
      <c r="CO1101">
        <v>554</v>
      </c>
      <c r="CP1101">
        <v>306</v>
      </c>
      <c r="CQ1101">
        <v>46</v>
      </c>
      <c r="CR1101">
        <v>271</v>
      </c>
      <c r="CS1101" s="3"/>
      <c r="CT1101" s="3"/>
      <c r="CU1101" s="3"/>
      <c r="CV1101" s="3"/>
      <c r="CW1101" s="3"/>
      <c r="CX1101">
        <v>31.65</v>
      </c>
      <c r="CY1101">
        <v>166.19</v>
      </c>
      <c r="CZ1101">
        <v>31.15</v>
      </c>
      <c r="DA1101" s="3"/>
      <c r="DB1101" s="3"/>
      <c r="DC1101" s="3"/>
      <c r="DD1101" s="3"/>
      <c r="DE1101" s="3"/>
      <c r="DF1101">
        <v>1.98</v>
      </c>
      <c r="DG1101">
        <v>1.55</v>
      </c>
      <c r="DH1101">
        <v>1.49</v>
      </c>
      <c r="DI1101" s="3"/>
      <c r="DJ1101" s="3"/>
      <c r="DK1101" s="3"/>
      <c r="DL1101" s="6">
        <f>(CM1101*3+CL1101*2+CK1101)/6</f>
        <v>0</v>
      </c>
      <c r="DM1101">
        <f>BH1101+(BH1101*(CG1101-8.25)/8.25)</f>
        <v>356.37333333333333</v>
      </c>
      <c r="DN1101">
        <f>BI1101+(BI1101*(CH1101-8.25)/8.25)</f>
        <v>243.26060606060605</v>
      </c>
      <c r="DO1101">
        <f>BJ1101+(BJ1101*(CI1101-8.25)/8.25)</f>
        <v>69.469090909090937</v>
      </c>
      <c r="DP1101">
        <f>BK1101+(BK1101*(CJ1101-8.25)/8.25)</f>
        <v>407.78181818181821</v>
      </c>
      <c r="DQ1101">
        <f>BL1101+(BL1101*(CK1101-8.25)/8.25)</f>
        <v>0</v>
      </c>
      <c r="DR1101">
        <f>BM1101+(BM1101*(CL1101-8.25)/8.25)</f>
        <v>0</v>
      </c>
      <c r="DS1101">
        <f>BN1101+(BN1101*(CM1101-8.25)/8.25)</f>
        <v>0</v>
      </c>
      <c r="DT1101" s="8">
        <f>DM1101*10^8/$I1101</f>
        <v>2067.6065891113067</v>
      </c>
      <c r="DU1101" s="8">
        <f>DN1101*10^8/$I1101</f>
        <v>1411.3492366491664</v>
      </c>
      <c r="DV1101" s="8">
        <f>DO1101*10^8/$I1101</f>
        <v>403.04572948745363</v>
      </c>
      <c r="DW1101" s="8">
        <f>DP1101*10^8/$I1101</f>
        <v>2365.868305314229</v>
      </c>
      <c r="DX1101" s="8">
        <f>DQ1101*10^8/$I1101</f>
        <v>0</v>
      </c>
      <c r="DY1101" s="8">
        <f>DR1101*10^8/$I1101</f>
        <v>0</v>
      </c>
      <c r="DZ1101" s="8">
        <f>DS1101*10^8/$I1101</f>
        <v>0</v>
      </c>
      <c r="EA1101" s="8">
        <f>DT1101*10^8/$I1101</f>
        <v>11995.838654229157</v>
      </c>
      <c r="EB1101" s="8">
        <f>DZ1101*0.8</f>
        <v>0</v>
      </c>
      <c r="EC1101" s="10">
        <f>G1101-E1101</f>
        <v>1300</v>
      </c>
      <c r="ED1101" s="4">
        <f>EC1101/E1101*100</f>
        <v>14.857142857142858</v>
      </c>
      <c r="EE1101" s="4">
        <f>DY1101-G1101</f>
        <v>-10050</v>
      </c>
      <c r="EF1101" s="12">
        <f>EE1101/G1101</f>
        <v>-1</v>
      </c>
      <c r="EG1101" s="4">
        <f>G1101-F1101</f>
        <v>400</v>
      </c>
    </row>
    <row r="1102" spans="1:137" x14ac:dyDescent="0.3">
      <c r="A1102">
        <v>1101</v>
      </c>
      <c r="B1102" t="s">
        <v>6126</v>
      </c>
      <c r="C1102" t="s">
        <v>3380</v>
      </c>
      <c r="D1102" t="str">
        <f>VLOOKUP(C1102,Sheet1!$A$2:$B$3197,2,FALSE)</f>
        <v>기계</v>
      </c>
      <c r="E1102">
        <v>1720</v>
      </c>
      <c r="F1102">
        <v>550</v>
      </c>
      <c r="G1102" s="7">
        <v>550</v>
      </c>
      <c r="H1102" t="s">
        <v>1042</v>
      </c>
      <c r="I1102" s="7">
        <f>VALUE(LEFT(H1102,FIND("/",H1102)-1)) + VALUE(MID(H1102,FIND("/",H1102)+1,LEN(H1102)))</f>
        <v>40585051</v>
      </c>
      <c r="J1102">
        <v>0</v>
      </c>
      <c r="K1102" s="1">
        <f>G1102*I1102/(10^8)</f>
        <v>223.2177805</v>
      </c>
      <c r="L1102">
        <v>230</v>
      </c>
      <c r="M1102">
        <v>237</v>
      </c>
      <c r="N1102">
        <v>147</v>
      </c>
      <c r="O1102">
        <v>187</v>
      </c>
      <c r="P1102">
        <v>107</v>
      </c>
      <c r="Q1102" s="3"/>
      <c r="R1102" s="3"/>
      <c r="S1102" s="3"/>
      <c r="T1102">
        <v>17</v>
      </c>
      <c r="U1102">
        <v>24</v>
      </c>
      <c r="V1102">
        <v>-85</v>
      </c>
      <c r="W1102">
        <v>-18</v>
      </c>
      <c r="X1102">
        <v>-111</v>
      </c>
      <c r="Y1102" s="3"/>
      <c r="Z1102" s="3"/>
      <c r="AA1102" s="3"/>
      <c r="AB1102">
        <v>3</v>
      </c>
      <c r="AC1102">
        <v>-25</v>
      </c>
      <c r="AD1102">
        <v>-434</v>
      </c>
      <c r="AE1102">
        <v>-112</v>
      </c>
      <c r="AF1102">
        <v>-285</v>
      </c>
      <c r="AG1102" s="3"/>
      <c r="AH1102" s="3"/>
      <c r="AI1102" s="3"/>
      <c r="AJ1102" s="1">
        <v>1066</v>
      </c>
      <c r="AK1102" s="1">
        <v>1053</v>
      </c>
      <c r="AL1102">
        <v>831</v>
      </c>
      <c r="AM1102">
        <v>754</v>
      </c>
      <c r="AN1102">
        <v>497</v>
      </c>
      <c r="AO1102" s="3"/>
      <c r="AP1102" s="3"/>
      <c r="AQ1102" s="3"/>
      <c r="AR1102">
        <v>728</v>
      </c>
      <c r="AS1102">
        <v>563</v>
      </c>
      <c r="AT1102">
        <v>650</v>
      </c>
      <c r="AU1102">
        <v>635</v>
      </c>
      <c r="AV1102">
        <v>467</v>
      </c>
      <c r="AW1102" s="3"/>
      <c r="AX1102" s="3"/>
      <c r="AY1102" s="3"/>
      <c r="AZ1102">
        <v>338</v>
      </c>
      <c r="BA1102">
        <v>490</v>
      </c>
      <c r="BB1102">
        <v>181</v>
      </c>
      <c r="BC1102">
        <v>119</v>
      </c>
      <c r="BD1102">
        <v>29</v>
      </c>
      <c r="BE1102" s="3"/>
      <c r="BF1102" s="3"/>
      <c r="BG1102" s="3"/>
      <c r="BH1102">
        <v>336</v>
      </c>
      <c r="BI1102">
        <v>488</v>
      </c>
      <c r="BJ1102">
        <v>180</v>
      </c>
      <c r="BK1102">
        <v>118</v>
      </c>
      <c r="BL1102">
        <v>29</v>
      </c>
      <c r="BM1102" s="3"/>
      <c r="BN1102" s="3"/>
      <c r="BO1102" s="3"/>
      <c r="BP1102">
        <v>37</v>
      </c>
      <c r="BQ1102">
        <v>49</v>
      </c>
      <c r="BR1102">
        <v>63</v>
      </c>
      <c r="BS1102">
        <v>67</v>
      </c>
      <c r="BT1102">
        <v>133</v>
      </c>
      <c r="BU1102" s="3"/>
      <c r="BV1102" s="3"/>
      <c r="BW1102" s="3"/>
      <c r="BX1102">
        <v>0.26</v>
      </c>
      <c r="BY1102">
        <v>-2.35</v>
      </c>
      <c r="BZ1102">
        <v>-46.04</v>
      </c>
      <c r="CA1102">
        <v>-14.16</v>
      </c>
      <c r="CB1102">
        <v>-45.54</v>
      </c>
      <c r="CC1102" s="3"/>
      <c r="CD1102" s="3"/>
      <c r="CE1102" s="3"/>
      <c r="CF1102">
        <v>0.96</v>
      </c>
      <c r="CG1102">
        <v>-6.03</v>
      </c>
      <c r="CH1102">
        <v>-129.79</v>
      </c>
      <c r="CI1102">
        <v>-75.08</v>
      </c>
      <c r="CJ1102">
        <v>-385.76</v>
      </c>
      <c r="CK1102" s="3"/>
      <c r="CL1102" s="3"/>
      <c r="CM1102" s="3"/>
      <c r="CN1102">
        <v>36</v>
      </c>
      <c r="CO1102">
        <v>-232</v>
      </c>
      <c r="CP1102" s="1">
        <v>-3216</v>
      </c>
      <c r="CQ1102">
        <v>-769</v>
      </c>
      <c r="CR1102">
        <v>-924</v>
      </c>
      <c r="CS1102" s="3"/>
      <c r="CT1102" s="3"/>
      <c r="CU1102" s="3"/>
      <c r="CV1102" s="3"/>
      <c r="CW1102" s="3"/>
      <c r="CX1102" t="s">
        <v>2</v>
      </c>
      <c r="CY1102" t="s">
        <v>2</v>
      </c>
      <c r="CZ1102" t="s">
        <v>2</v>
      </c>
      <c r="DA1102" s="3"/>
      <c r="DB1102" s="3"/>
      <c r="DC1102" s="3"/>
      <c r="DD1102" s="3"/>
      <c r="DE1102" s="3"/>
      <c r="DF1102">
        <v>7.65</v>
      </c>
      <c r="DG1102">
        <v>4.99</v>
      </c>
      <c r="DH1102">
        <v>20.67</v>
      </c>
      <c r="DI1102" s="3"/>
      <c r="DJ1102" s="3"/>
      <c r="DK1102" s="3"/>
      <c r="DL1102" s="6">
        <f>(CM1102*3+CL1102*2+CK1102)/6</f>
        <v>0</v>
      </c>
      <c r="DM1102">
        <f>BH1102+(BH1102*(CG1102-8.25)/8.25)</f>
        <v>-245.58545454545458</v>
      </c>
      <c r="DN1102">
        <f>BI1102+(BI1102*(CH1102-8.25)/8.25)</f>
        <v>-7677.2751515151504</v>
      </c>
      <c r="DO1102">
        <f>BJ1102+(BJ1102*(CI1102-8.25)/8.25)</f>
        <v>-1638.1090909090908</v>
      </c>
      <c r="DP1102">
        <f>BK1102+(BK1102*(CJ1102-8.25)/8.25)</f>
        <v>-5517.5369696969701</v>
      </c>
      <c r="DQ1102">
        <f>BL1102+(BL1102*(CK1102-8.25)/8.25)</f>
        <v>0</v>
      </c>
      <c r="DR1102">
        <f>BM1102+(BM1102*(CL1102-8.25)/8.25)</f>
        <v>0</v>
      </c>
      <c r="DS1102">
        <f>BN1102+(BN1102*(CM1102-8.25)/8.25)</f>
        <v>0</v>
      </c>
      <c r="DT1102" s="8">
        <f>DM1102*10^8/$I1102</f>
        <v>-605.11308596225388</v>
      </c>
      <c r="DU1102" s="8">
        <f>DN1102*10^8/$I1102</f>
        <v>-18916.509804349265</v>
      </c>
      <c r="DV1102" s="8">
        <f>DO1102*10^8/$I1102</f>
        <v>-4036.2376060808469</v>
      </c>
      <c r="DW1102" s="8">
        <f>DP1102*10^8/$I1102</f>
        <v>-13594.998241340068</v>
      </c>
      <c r="DX1102" s="8">
        <f>DQ1102*10^8/$I1102</f>
        <v>0</v>
      </c>
      <c r="DY1102" s="8">
        <f>DR1102*10^8/$I1102</f>
        <v>0</v>
      </c>
      <c r="DZ1102" s="8">
        <f>DS1102*10^8/$I1102</f>
        <v>0</v>
      </c>
      <c r="EA1102" s="8">
        <f>DT1102*10^8/$I1102</f>
        <v>-1490.9753001474703</v>
      </c>
      <c r="EB1102" s="8">
        <f>DZ1102*0.8</f>
        <v>0</v>
      </c>
      <c r="EC1102" s="10">
        <f>G1102-E1102</f>
        <v>-1170</v>
      </c>
      <c r="ED1102" s="4">
        <f>EC1102/E1102*100</f>
        <v>-68.023255813953483</v>
      </c>
      <c r="EE1102" s="4">
        <f>DY1102-G1102</f>
        <v>-550</v>
      </c>
      <c r="EF1102" s="12">
        <f>EE1102/G1102</f>
        <v>-1</v>
      </c>
      <c r="EG1102" s="4">
        <f>G1102-F1102</f>
        <v>0</v>
      </c>
    </row>
    <row r="1103" spans="1:137" x14ac:dyDescent="0.3">
      <c r="A1103">
        <v>1102</v>
      </c>
      <c r="B1103" t="s">
        <v>7077</v>
      </c>
      <c r="C1103" t="s">
        <v>3381</v>
      </c>
      <c r="D1103" t="str">
        <f>VLOOKUP(C1103,Sheet1!$A$2:$B$3197,2,FALSE)</f>
        <v>창업투자</v>
      </c>
      <c r="E1103">
        <v>5410</v>
      </c>
      <c r="F1103">
        <v>6950</v>
      </c>
      <c r="G1103" s="7">
        <v>7300</v>
      </c>
      <c r="H1103" t="s">
        <v>1043</v>
      </c>
      <c r="I1103" s="7">
        <f>VALUE(LEFT(H1103,FIND("/",H1103)-1)) + VALUE(MID(H1103,FIND("/",H1103)+1,LEN(H1103)))</f>
        <v>13500000</v>
      </c>
      <c r="J1103">
        <v>0</v>
      </c>
      <c r="K1103" s="1">
        <f>G1103*I1103/(10^8)</f>
        <v>985.5</v>
      </c>
      <c r="L1103">
        <v>63</v>
      </c>
      <c r="M1103">
        <v>69</v>
      </c>
      <c r="N1103">
        <v>81</v>
      </c>
      <c r="O1103">
        <v>85</v>
      </c>
      <c r="P1103">
        <v>116</v>
      </c>
      <c r="Q1103" s="3"/>
      <c r="R1103" s="3"/>
      <c r="S1103" s="3"/>
      <c r="T1103">
        <v>36</v>
      </c>
      <c r="U1103">
        <v>29</v>
      </c>
      <c r="V1103">
        <v>47</v>
      </c>
      <c r="W1103">
        <v>54</v>
      </c>
      <c r="X1103">
        <v>65</v>
      </c>
      <c r="Y1103" s="3"/>
      <c r="Z1103" s="3"/>
      <c r="AA1103" s="3"/>
      <c r="AB1103">
        <v>28</v>
      </c>
      <c r="AC1103">
        <v>23</v>
      </c>
      <c r="AD1103">
        <v>36</v>
      </c>
      <c r="AE1103">
        <v>42</v>
      </c>
      <c r="AF1103">
        <v>51</v>
      </c>
      <c r="AG1103" s="3"/>
      <c r="AH1103" s="3"/>
      <c r="AI1103" s="3"/>
      <c r="AJ1103">
        <v>161</v>
      </c>
      <c r="AK1103">
        <v>179</v>
      </c>
      <c r="AL1103">
        <v>449</v>
      </c>
      <c r="AM1103">
        <v>532</v>
      </c>
      <c r="AN1103">
        <v>656</v>
      </c>
      <c r="AO1103" s="3"/>
      <c r="AP1103" s="3"/>
      <c r="AQ1103" s="3"/>
      <c r="AR1103">
        <v>18</v>
      </c>
      <c r="AS1103">
        <v>16</v>
      </c>
      <c r="AT1103">
        <v>35</v>
      </c>
      <c r="AU1103">
        <v>79</v>
      </c>
      <c r="AV1103">
        <v>167</v>
      </c>
      <c r="AW1103" s="3"/>
      <c r="AX1103" s="3"/>
      <c r="AY1103" s="3"/>
      <c r="AZ1103">
        <v>144</v>
      </c>
      <c r="BA1103">
        <v>163</v>
      </c>
      <c r="BB1103">
        <v>415</v>
      </c>
      <c r="BC1103">
        <v>453</v>
      </c>
      <c r="BD1103">
        <v>488</v>
      </c>
      <c r="BE1103" s="3"/>
      <c r="BF1103" s="3"/>
      <c r="BG1103" s="3"/>
      <c r="BH1103">
        <v>144</v>
      </c>
      <c r="BI1103">
        <v>163</v>
      </c>
      <c r="BJ1103">
        <v>415</v>
      </c>
      <c r="BK1103">
        <v>453</v>
      </c>
      <c r="BL1103">
        <v>488</v>
      </c>
      <c r="BM1103" s="3"/>
      <c r="BN1103" s="3"/>
      <c r="BO1103" s="3"/>
      <c r="BP1103">
        <v>50</v>
      </c>
      <c r="BQ1103">
        <v>50</v>
      </c>
      <c r="BR1103">
        <v>68</v>
      </c>
      <c r="BS1103">
        <v>68</v>
      </c>
      <c r="BT1103">
        <v>68</v>
      </c>
      <c r="BU1103" s="3"/>
      <c r="BV1103" s="3"/>
      <c r="BW1103" s="3"/>
      <c r="BX1103">
        <v>19.239999999999998</v>
      </c>
      <c r="BY1103">
        <v>13.63</v>
      </c>
      <c r="BZ1103">
        <v>11.5</v>
      </c>
      <c r="CA1103">
        <v>8.61</v>
      </c>
      <c r="CB1103">
        <v>8.5500000000000007</v>
      </c>
      <c r="CC1103" s="3"/>
      <c r="CD1103" s="3"/>
      <c r="CE1103" s="3"/>
      <c r="CF1103">
        <v>21.73</v>
      </c>
      <c r="CG1103">
        <v>15.13</v>
      </c>
      <c r="CH1103">
        <v>12.51</v>
      </c>
      <c r="CI1103">
        <v>9.73</v>
      </c>
      <c r="CJ1103">
        <v>10.79</v>
      </c>
      <c r="CK1103" s="3"/>
      <c r="CL1103" s="3"/>
      <c r="CM1103" s="3"/>
      <c r="CN1103">
        <v>280</v>
      </c>
      <c r="CO1103">
        <v>232</v>
      </c>
      <c r="CP1103">
        <v>281</v>
      </c>
      <c r="CQ1103">
        <v>313</v>
      </c>
      <c r="CR1103">
        <v>376</v>
      </c>
      <c r="CS1103" s="3"/>
      <c r="CT1103" s="3"/>
      <c r="CU1103" s="3"/>
      <c r="CV1103" s="3"/>
      <c r="CW1103" s="3"/>
      <c r="CX1103">
        <v>17.690000000000001</v>
      </c>
      <c r="CY1103">
        <v>13.73</v>
      </c>
      <c r="CZ1103">
        <v>13.96</v>
      </c>
      <c r="DA1103" s="3"/>
      <c r="DB1103" s="3"/>
      <c r="DC1103" s="3"/>
      <c r="DD1103" s="3"/>
      <c r="DE1103" s="3"/>
      <c r="DF1103">
        <v>1.62</v>
      </c>
      <c r="DG1103">
        <v>1.28</v>
      </c>
      <c r="DH1103">
        <v>1.42</v>
      </c>
      <c r="DI1103" s="3"/>
      <c r="DJ1103" s="3"/>
      <c r="DK1103" s="3"/>
      <c r="DL1103" s="6">
        <f>(CM1103*3+CL1103*2+CK1103)/6</f>
        <v>0</v>
      </c>
      <c r="DM1103">
        <f>BH1103+(BH1103*(CG1103-8.25)/8.25)</f>
        <v>264.08727272727276</v>
      </c>
      <c r="DN1103">
        <f>BI1103+(BI1103*(CH1103-8.25)/8.25)</f>
        <v>247.16727272727275</v>
      </c>
      <c r="DO1103">
        <f>BJ1103+(BJ1103*(CI1103-8.25)/8.25)</f>
        <v>489.4484848484849</v>
      </c>
      <c r="DP1103">
        <f>BK1103+(BK1103*(CJ1103-8.25)/8.25)</f>
        <v>592.46909090909094</v>
      </c>
      <c r="DQ1103">
        <f>BL1103+(BL1103*(CK1103-8.25)/8.25)</f>
        <v>0</v>
      </c>
      <c r="DR1103">
        <f>BM1103+(BM1103*(CL1103-8.25)/8.25)</f>
        <v>0</v>
      </c>
      <c r="DS1103">
        <f>BN1103+(BN1103*(CM1103-8.25)/8.25)</f>
        <v>0</v>
      </c>
      <c r="DT1103" s="8">
        <f>DM1103*10^8/$I1103</f>
        <v>1956.2020202020203</v>
      </c>
      <c r="DU1103" s="8">
        <f>DN1103*10^8/$I1103</f>
        <v>1830.8686868686871</v>
      </c>
      <c r="DV1103" s="8">
        <f>DO1103*10^8/$I1103</f>
        <v>3625.5443322109991</v>
      </c>
      <c r="DW1103" s="8">
        <f>DP1103*10^8/$I1103</f>
        <v>4388.6599326599335</v>
      </c>
      <c r="DX1103" s="8">
        <f>DQ1103*10^8/$I1103</f>
        <v>0</v>
      </c>
      <c r="DY1103" s="8">
        <f>DR1103*10^8/$I1103</f>
        <v>0</v>
      </c>
      <c r="DZ1103" s="8">
        <f>DS1103*10^8/$I1103</f>
        <v>0</v>
      </c>
      <c r="EA1103" s="8">
        <f>DT1103*10^8/$I1103</f>
        <v>14490.38533482978</v>
      </c>
      <c r="EB1103" s="8">
        <f>DZ1103*0.8</f>
        <v>0</v>
      </c>
      <c r="EC1103" s="10">
        <f>G1103-E1103</f>
        <v>1890</v>
      </c>
      <c r="ED1103" s="4">
        <f>EC1103/E1103*100</f>
        <v>34.935304990757857</v>
      </c>
      <c r="EE1103" s="4">
        <f>DY1103-G1103</f>
        <v>-7300</v>
      </c>
      <c r="EF1103" s="12">
        <f>EE1103/G1103</f>
        <v>-1</v>
      </c>
      <c r="EG1103" s="4">
        <f>G1103-F1103</f>
        <v>350</v>
      </c>
    </row>
    <row r="1104" spans="1:137" x14ac:dyDescent="0.3">
      <c r="A1104">
        <v>1103</v>
      </c>
      <c r="B1104" t="s">
        <v>6691</v>
      </c>
      <c r="C1104" t="s">
        <v>3382</v>
      </c>
      <c r="D1104" t="str">
        <f>VLOOKUP(C1104,Sheet1!$A$2:$B$3197,2,FALSE)</f>
        <v>건강관리장비와용품</v>
      </c>
      <c r="E1104">
        <v>3260</v>
      </c>
      <c r="F1104">
        <v>4190</v>
      </c>
      <c r="G1104" s="7">
        <v>4055</v>
      </c>
      <c r="H1104" t="s">
        <v>1044</v>
      </c>
      <c r="I1104" s="7">
        <f>VALUE(LEFT(H1104,FIND("/",H1104)-1)) + VALUE(MID(H1104,FIND("/",H1104)+1,LEN(H1104)))</f>
        <v>16773054</v>
      </c>
      <c r="J1104" s="1">
        <v>142031</v>
      </c>
      <c r="K1104" s="1">
        <f>G1104*I1104/(10^8)</f>
        <v>680.14733969999997</v>
      </c>
      <c r="L1104">
        <v>66</v>
      </c>
      <c r="M1104">
        <v>85</v>
      </c>
      <c r="N1104">
        <v>91</v>
      </c>
      <c r="O1104">
        <v>112</v>
      </c>
      <c r="P1104">
        <v>126</v>
      </c>
      <c r="Q1104" s="3"/>
      <c r="R1104" s="3"/>
      <c r="S1104" s="3"/>
      <c r="T1104">
        <v>15</v>
      </c>
      <c r="U1104">
        <v>22</v>
      </c>
      <c r="V1104">
        <v>1</v>
      </c>
      <c r="W1104">
        <v>5</v>
      </c>
      <c r="X1104">
        <v>2</v>
      </c>
      <c r="Y1104" s="3"/>
      <c r="Z1104" s="3"/>
      <c r="AA1104" s="3"/>
      <c r="AB1104">
        <v>15</v>
      </c>
      <c r="AC1104">
        <v>-42</v>
      </c>
      <c r="AD1104">
        <v>-66</v>
      </c>
      <c r="AE1104">
        <v>5</v>
      </c>
      <c r="AF1104">
        <v>-54</v>
      </c>
      <c r="AG1104" s="3"/>
      <c r="AH1104" s="3"/>
      <c r="AI1104" s="3"/>
      <c r="AJ1104">
        <v>216</v>
      </c>
      <c r="AK1104">
        <v>297</v>
      </c>
      <c r="AL1104">
        <v>440</v>
      </c>
      <c r="AM1104">
        <v>523</v>
      </c>
      <c r="AN1104">
        <v>633</v>
      </c>
      <c r="AO1104" s="3"/>
      <c r="AP1104" s="3"/>
      <c r="AQ1104" s="3"/>
      <c r="AR1104">
        <v>99</v>
      </c>
      <c r="AS1104">
        <v>222</v>
      </c>
      <c r="AT1104">
        <v>155</v>
      </c>
      <c r="AU1104">
        <v>234</v>
      </c>
      <c r="AV1104">
        <v>390</v>
      </c>
      <c r="AW1104" s="3"/>
      <c r="AX1104" s="3"/>
      <c r="AY1104" s="3"/>
      <c r="AZ1104">
        <v>117</v>
      </c>
      <c r="BA1104">
        <v>74</v>
      </c>
      <c r="BB1104">
        <v>285</v>
      </c>
      <c r="BC1104">
        <v>290</v>
      </c>
      <c r="BD1104">
        <v>243</v>
      </c>
      <c r="BE1104" s="3"/>
      <c r="BF1104" s="3"/>
      <c r="BG1104" s="3"/>
      <c r="BH1104">
        <v>117</v>
      </c>
      <c r="BI1104">
        <v>74</v>
      </c>
      <c r="BJ1104">
        <v>285</v>
      </c>
      <c r="BK1104">
        <v>290</v>
      </c>
      <c r="BL1104">
        <v>243</v>
      </c>
      <c r="BM1104" s="3"/>
      <c r="BN1104" s="3"/>
      <c r="BO1104" s="3"/>
      <c r="BP1104">
        <v>26</v>
      </c>
      <c r="BQ1104">
        <v>26</v>
      </c>
      <c r="BR1104">
        <v>42</v>
      </c>
      <c r="BS1104">
        <v>42</v>
      </c>
      <c r="BT1104">
        <v>65</v>
      </c>
      <c r="BU1104" s="3"/>
      <c r="BV1104" s="3"/>
      <c r="BW1104" s="3"/>
      <c r="BX1104">
        <v>9.4700000000000006</v>
      </c>
      <c r="BY1104">
        <v>-16.57</v>
      </c>
      <c r="BZ1104">
        <v>-18.02</v>
      </c>
      <c r="CA1104">
        <v>1.04</v>
      </c>
      <c r="CB1104">
        <v>-9.31</v>
      </c>
      <c r="CC1104" s="3"/>
      <c r="CD1104" s="3"/>
      <c r="CE1104" s="3"/>
      <c r="CF1104">
        <v>17.739999999999998</v>
      </c>
      <c r="CG1104">
        <v>-44.44</v>
      </c>
      <c r="CH1104">
        <v>-36.950000000000003</v>
      </c>
      <c r="CI1104">
        <v>1.74</v>
      </c>
      <c r="CJ1104">
        <v>-20.21</v>
      </c>
      <c r="CK1104" s="3"/>
      <c r="CL1104" s="3"/>
      <c r="CM1104" s="3"/>
      <c r="CN1104">
        <v>190</v>
      </c>
      <c r="CO1104">
        <v>-496</v>
      </c>
      <c r="CP1104">
        <v>-538</v>
      </c>
      <c r="CQ1104">
        <v>40</v>
      </c>
      <c r="CR1104">
        <v>-422</v>
      </c>
      <c r="CS1104" s="3"/>
      <c r="CT1104" s="3"/>
      <c r="CU1104" s="3"/>
      <c r="CV1104">
        <v>14.21</v>
      </c>
      <c r="CW1104" t="s">
        <v>2</v>
      </c>
      <c r="CX1104" t="s">
        <v>2</v>
      </c>
      <c r="CY1104">
        <v>54.02</v>
      </c>
      <c r="CZ1104" t="s">
        <v>2</v>
      </c>
      <c r="DA1104" s="3"/>
      <c r="DB1104" s="3"/>
      <c r="DC1104" s="3"/>
      <c r="DD1104">
        <v>1.98</v>
      </c>
      <c r="DE1104">
        <v>7.32</v>
      </c>
      <c r="DF1104">
        <v>1.21</v>
      </c>
      <c r="DG1104">
        <v>0.93</v>
      </c>
      <c r="DH1104">
        <v>1.59</v>
      </c>
      <c r="DI1104" s="3"/>
      <c r="DJ1104" s="3"/>
      <c r="DK1104" s="3"/>
      <c r="DL1104" s="6">
        <f>(CM1104*3+CL1104*2+CK1104)/6</f>
        <v>0</v>
      </c>
      <c r="DM1104">
        <f>BH1104+(BH1104*(CG1104-8.25)/8.25)</f>
        <v>-630.2399999999999</v>
      </c>
      <c r="DN1104">
        <f>BI1104+(BI1104*(CH1104-8.25)/8.25)</f>
        <v>-331.43030303030304</v>
      </c>
      <c r="DO1104">
        <f>BJ1104+(BJ1104*(CI1104-8.25)/8.25)</f>
        <v>60.109090909090924</v>
      </c>
      <c r="DP1104">
        <f>BK1104+(BK1104*(CJ1104-8.25)/8.25)</f>
        <v>-710.41212121212118</v>
      </c>
      <c r="DQ1104">
        <f>BL1104+(BL1104*(CK1104-8.25)/8.25)</f>
        <v>0</v>
      </c>
      <c r="DR1104">
        <f>BM1104+(BM1104*(CL1104-8.25)/8.25)</f>
        <v>0</v>
      </c>
      <c r="DS1104">
        <f>BN1104+(BN1104*(CM1104-8.25)/8.25)</f>
        <v>0</v>
      </c>
      <c r="DT1104" s="8">
        <f>DM1104*10^8/$I1104</f>
        <v>-3757.4552612779994</v>
      </c>
      <c r="DU1104" s="8">
        <f>DN1104*10^8/$I1104</f>
        <v>-1975.9687355105577</v>
      </c>
      <c r="DV1104" s="8">
        <f>DO1104*10^8/$I1104</f>
        <v>358.36700286716371</v>
      </c>
      <c r="DW1104" s="8">
        <f>DP1104*10^8/$I1104</f>
        <v>-4235.4369169271213</v>
      </c>
      <c r="DX1104" s="8">
        <f>DQ1104*10^8/$I1104</f>
        <v>0</v>
      </c>
      <c r="DY1104" s="8">
        <f>DR1104*10^8/$I1104</f>
        <v>0</v>
      </c>
      <c r="DZ1104" s="8">
        <f>DS1104*10^8/$I1104</f>
        <v>0</v>
      </c>
      <c r="EA1104" s="8">
        <f>DT1104*10^8/$I1104</f>
        <v>-22401.7359109319</v>
      </c>
      <c r="EB1104" s="8">
        <f>DZ1104*0.8</f>
        <v>0</v>
      </c>
      <c r="EC1104" s="10">
        <f>G1104-E1104</f>
        <v>795</v>
      </c>
      <c r="ED1104" s="4">
        <f>EC1104/E1104*100</f>
        <v>24.386503067484664</v>
      </c>
      <c r="EE1104" s="4">
        <f>DY1104-G1104</f>
        <v>-4055</v>
      </c>
      <c r="EF1104" s="12">
        <f>EE1104/G1104</f>
        <v>-1</v>
      </c>
      <c r="EG1104" s="4">
        <f>G1104-F1104</f>
        <v>-135</v>
      </c>
    </row>
    <row r="1105" spans="1:137" x14ac:dyDescent="0.3">
      <c r="A1105">
        <v>1104</v>
      </c>
      <c r="B1105" t="s">
        <v>7887</v>
      </c>
      <c r="C1105" t="s">
        <v>3383</v>
      </c>
      <c r="D1105" t="str">
        <f>VLOOKUP(C1105,Sheet1!$A$2:$B$3197,2,FALSE)</f>
        <v>제약</v>
      </c>
      <c r="E1105" s="7">
        <v>103800</v>
      </c>
      <c r="F1105" s="7">
        <v>101600</v>
      </c>
      <c r="G1105" s="7">
        <v>101800</v>
      </c>
      <c r="H1105" t="s">
        <v>1045</v>
      </c>
      <c r="I1105" s="7">
        <f>VALUE(LEFT(H1105,FIND("/",H1105)-1)) + VALUE(MID(H1105,FIND("/",H1105)+1,LEN(H1105)))</f>
        <v>8710482</v>
      </c>
      <c r="J1105" s="1">
        <v>42043</v>
      </c>
      <c r="K1105" s="1">
        <f>G1105*I1105/(10^8)</f>
        <v>8867.2706760000001</v>
      </c>
      <c r="L1105">
        <v>218</v>
      </c>
      <c r="M1105">
        <v>261</v>
      </c>
      <c r="N1105">
        <v>310</v>
      </c>
      <c r="O1105">
        <v>315</v>
      </c>
      <c r="P1105">
        <v>258</v>
      </c>
      <c r="Q1105" s="3"/>
      <c r="R1105" s="3"/>
      <c r="S1105" s="3"/>
      <c r="T1105">
        <v>-62</v>
      </c>
      <c r="U1105">
        <v>-54</v>
      </c>
      <c r="V1105">
        <v>-143</v>
      </c>
      <c r="W1105">
        <v>-164</v>
      </c>
      <c r="X1105">
        <v>-191</v>
      </c>
      <c r="Y1105" s="3"/>
      <c r="Z1105" s="3"/>
      <c r="AA1105" s="3"/>
      <c r="AB1105">
        <v>-63</v>
      </c>
      <c r="AC1105">
        <v>-57</v>
      </c>
      <c r="AD1105">
        <v>-144</v>
      </c>
      <c r="AE1105">
        <v>-169</v>
      </c>
      <c r="AF1105">
        <v>-175</v>
      </c>
      <c r="AG1105" s="3"/>
      <c r="AH1105" s="3"/>
      <c r="AI1105" s="3"/>
      <c r="AJ1105">
        <v>367</v>
      </c>
      <c r="AK1105">
        <v>368</v>
      </c>
      <c r="AL1105">
        <v>670</v>
      </c>
      <c r="AM1105">
        <v>850</v>
      </c>
      <c r="AN1105" s="1">
        <v>1238</v>
      </c>
      <c r="AO1105" s="3"/>
      <c r="AP1105" s="3"/>
      <c r="AQ1105" s="3"/>
      <c r="AR1105">
        <v>97</v>
      </c>
      <c r="AS1105">
        <v>122</v>
      </c>
      <c r="AT1105">
        <v>82</v>
      </c>
      <c r="AU1105">
        <v>110</v>
      </c>
      <c r="AV1105">
        <v>513</v>
      </c>
      <c r="AW1105" s="3"/>
      <c r="AX1105" s="3"/>
      <c r="AY1105" s="3"/>
      <c r="AZ1105">
        <v>270</v>
      </c>
      <c r="BA1105">
        <v>246</v>
      </c>
      <c r="BB1105">
        <v>588</v>
      </c>
      <c r="BC1105">
        <v>740</v>
      </c>
      <c r="BD1105">
        <v>725</v>
      </c>
      <c r="BE1105" s="3"/>
      <c r="BF1105" s="3"/>
      <c r="BG1105" s="3"/>
      <c r="BH1105">
        <v>270</v>
      </c>
      <c r="BI1105">
        <v>246</v>
      </c>
      <c r="BJ1105">
        <v>588</v>
      </c>
      <c r="BK1105">
        <v>740</v>
      </c>
      <c r="BL1105">
        <v>725</v>
      </c>
      <c r="BM1105" s="3"/>
      <c r="BN1105" s="3"/>
      <c r="BO1105" s="3"/>
      <c r="BP1105">
        <v>34</v>
      </c>
      <c r="BQ1105">
        <v>34</v>
      </c>
      <c r="BR1105">
        <v>39</v>
      </c>
      <c r="BS1105">
        <v>41</v>
      </c>
      <c r="BT1105">
        <v>41</v>
      </c>
      <c r="BU1105" s="3"/>
      <c r="BV1105" s="3"/>
      <c r="BW1105" s="3"/>
      <c r="BX1105">
        <v>-18.88</v>
      </c>
      <c r="BY1105">
        <v>-15.42</v>
      </c>
      <c r="BZ1105">
        <v>-27.77</v>
      </c>
      <c r="CA1105">
        <v>-22.2</v>
      </c>
      <c r="CB1105">
        <v>-16.77</v>
      </c>
      <c r="CC1105" s="3"/>
      <c r="CD1105" s="3"/>
      <c r="CE1105" s="3"/>
      <c r="CF1105">
        <v>-25.65</v>
      </c>
      <c r="CG1105">
        <v>-22</v>
      </c>
      <c r="CH1105">
        <v>-34.590000000000003</v>
      </c>
      <c r="CI1105">
        <v>-25.41</v>
      </c>
      <c r="CJ1105">
        <v>-23.9</v>
      </c>
      <c r="CK1105" s="3"/>
      <c r="CL1105" s="3"/>
      <c r="CM1105" s="3"/>
      <c r="CN1105">
        <v>-969</v>
      </c>
      <c r="CO1105">
        <v>-830</v>
      </c>
      <c r="CP1105" s="1">
        <v>-1905</v>
      </c>
      <c r="CQ1105" s="1">
        <v>-2097</v>
      </c>
      <c r="CR1105" s="1">
        <v>-2120</v>
      </c>
      <c r="CS1105" s="3"/>
      <c r="CT1105" s="3"/>
      <c r="CU1105" s="3"/>
      <c r="CV1105" t="s">
        <v>2</v>
      </c>
      <c r="CW1105" t="s">
        <v>2</v>
      </c>
      <c r="CX1105" t="s">
        <v>2</v>
      </c>
      <c r="CY1105" t="s">
        <v>2</v>
      </c>
      <c r="CZ1105" t="s">
        <v>2</v>
      </c>
      <c r="DA1105" s="3"/>
      <c r="DB1105" s="3"/>
      <c r="DC1105" s="3"/>
      <c r="DD1105">
        <v>9.9</v>
      </c>
      <c r="DE1105">
        <v>14.5</v>
      </c>
      <c r="DF1105">
        <v>13</v>
      </c>
      <c r="DG1105">
        <v>7.79</v>
      </c>
      <c r="DH1105">
        <v>12.06</v>
      </c>
      <c r="DI1105" s="3"/>
      <c r="DJ1105" s="3"/>
      <c r="DK1105" s="3"/>
      <c r="DL1105" s="6">
        <f>(CM1105*3+CL1105*2+CK1105)/6</f>
        <v>0</v>
      </c>
      <c r="DM1105">
        <f>BH1105+(BH1105*(CG1105-8.25)/8.25)</f>
        <v>-720</v>
      </c>
      <c r="DN1105">
        <f>BI1105+(BI1105*(CH1105-8.25)/8.25)</f>
        <v>-1031.4109090909092</v>
      </c>
      <c r="DO1105">
        <f>BJ1105+(BJ1105*(CI1105-8.25)/8.25)</f>
        <v>-1811.04</v>
      </c>
      <c r="DP1105">
        <f>BK1105+(BK1105*(CJ1105-8.25)/8.25)</f>
        <v>-2143.757575757576</v>
      </c>
      <c r="DQ1105">
        <f>BL1105+(BL1105*(CK1105-8.25)/8.25)</f>
        <v>0</v>
      </c>
      <c r="DR1105">
        <f>BM1105+(BM1105*(CL1105-8.25)/8.25)</f>
        <v>0</v>
      </c>
      <c r="DS1105">
        <f>BN1105+(BN1105*(CM1105-8.25)/8.25)</f>
        <v>0</v>
      </c>
      <c r="DT1105" s="8">
        <f>DM1105*10^8/$I1105</f>
        <v>-8265.9030809087253</v>
      </c>
      <c r="DU1105" s="8">
        <f>DN1105*10^8/$I1105</f>
        <v>-11841.031404357522</v>
      </c>
      <c r="DV1105" s="8">
        <f>DO1105*10^8/$I1105</f>
        <v>-20791.501549512413</v>
      </c>
      <c r="DW1105" s="8">
        <f>DP1105*10^8/$I1105</f>
        <v>-24611.2393752444</v>
      </c>
      <c r="DX1105" s="8">
        <f>DQ1105*10^8/$I1105</f>
        <v>0</v>
      </c>
      <c r="DY1105" s="8">
        <f>DR1105*10^8/$I1105</f>
        <v>0</v>
      </c>
      <c r="DZ1105" s="8">
        <f>DS1105*10^8/$I1105</f>
        <v>0</v>
      </c>
      <c r="EA1105" s="8">
        <f>DT1105*10^8/$I1105</f>
        <v>-94896.046865244949</v>
      </c>
      <c r="EB1105" s="8">
        <f>DZ1105*0.8</f>
        <v>0</v>
      </c>
      <c r="EC1105" s="10">
        <f>G1105-E1105</f>
        <v>-2000</v>
      </c>
      <c r="ED1105" s="4">
        <f>EC1105/E1105*100</f>
        <v>-1.9267822736030826</v>
      </c>
      <c r="EE1105" s="4">
        <f>DY1105-G1105</f>
        <v>-101800</v>
      </c>
      <c r="EF1105" s="12">
        <f>EE1105/G1105</f>
        <v>-1</v>
      </c>
      <c r="EG1105" s="4">
        <f>G1105-F1105</f>
        <v>200</v>
      </c>
    </row>
    <row r="1106" spans="1:137" x14ac:dyDescent="0.3">
      <c r="A1106">
        <v>1105</v>
      </c>
      <c r="B1106" t="s">
        <v>7251</v>
      </c>
      <c r="C1106" t="s">
        <v>3384</v>
      </c>
      <c r="D1106" t="str">
        <f>VLOOKUP(C1106,Sheet1!$A$2:$B$3197,2,FALSE)</f>
        <v>제약</v>
      </c>
      <c r="E1106" s="7">
        <v>8800</v>
      </c>
      <c r="F1106" s="7">
        <v>9230</v>
      </c>
      <c r="G1106" s="7">
        <v>9500</v>
      </c>
      <c r="H1106" t="s">
        <v>1046</v>
      </c>
      <c r="I1106" s="7">
        <f>VALUE(LEFT(H1106,FIND("/",H1106)-1)) + VALUE(MID(H1106,FIND("/",H1106)+1,LEN(H1106)))</f>
        <v>28464992</v>
      </c>
      <c r="J1106" s="1">
        <v>173504</v>
      </c>
      <c r="K1106" s="1">
        <f>G1106*I1106/(10^8)</f>
        <v>2704.1742399999998</v>
      </c>
      <c r="L1106">
        <v>874</v>
      </c>
      <c r="M1106" s="1">
        <v>1011</v>
      </c>
      <c r="N1106" s="1">
        <v>1048</v>
      </c>
      <c r="O1106" s="1">
        <v>1252</v>
      </c>
      <c r="P1106" s="1">
        <v>1392</v>
      </c>
      <c r="Q1106" s="3"/>
      <c r="R1106" s="3"/>
      <c r="S1106" s="3"/>
      <c r="T1106">
        <v>106</v>
      </c>
      <c r="U1106">
        <v>133</v>
      </c>
      <c r="V1106">
        <v>57</v>
      </c>
      <c r="W1106">
        <v>65</v>
      </c>
      <c r="X1106">
        <v>76</v>
      </c>
      <c r="Y1106" s="3"/>
      <c r="Z1106" s="3"/>
      <c r="AA1106" s="3"/>
      <c r="AB1106">
        <v>109</v>
      </c>
      <c r="AC1106">
        <v>109</v>
      </c>
      <c r="AD1106">
        <v>46</v>
      </c>
      <c r="AE1106">
        <v>151</v>
      </c>
      <c r="AF1106">
        <v>91</v>
      </c>
      <c r="AG1106" s="3"/>
      <c r="AH1106" s="3"/>
      <c r="AI1106" s="3"/>
      <c r="AJ1106">
        <v>653</v>
      </c>
      <c r="AK1106">
        <v>756</v>
      </c>
      <c r="AL1106" s="1">
        <v>1043</v>
      </c>
      <c r="AM1106" s="1">
        <v>1327</v>
      </c>
      <c r="AN1106" s="1">
        <v>1444</v>
      </c>
      <c r="AO1106" s="3"/>
      <c r="AP1106" s="3"/>
      <c r="AQ1106" s="3"/>
      <c r="AR1106">
        <v>433</v>
      </c>
      <c r="AS1106">
        <v>378</v>
      </c>
      <c r="AT1106">
        <v>322</v>
      </c>
      <c r="AU1106">
        <v>471</v>
      </c>
      <c r="AV1106">
        <v>497</v>
      </c>
      <c r="AW1106" s="3"/>
      <c r="AX1106" s="3"/>
      <c r="AY1106" s="3"/>
      <c r="AZ1106">
        <v>220</v>
      </c>
      <c r="BA1106">
        <v>377</v>
      </c>
      <c r="BB1106">
        <v>721</v>
      </c>
      <c r="BC1106">
        <v>857</v>
      </c>
      <c r="BD1106">
        <v>947</v>
      </c>
      <c r="BE1106" s="3"/>
      <c r="BF1106" s="3"/>
      <c r="BG1106" s="3"/>
      <c r="BH1106">
        <v>220</v>
      </c>
      <c r="BI1106">
        <v>377</v>
      </c>
      <c r="BJ1106">
        <v>721</v>
      </c>
      <c r="BK1106">
        <v>857</v>
      </c>
      <c r="BL1106">
        <v>947</v>
      </c>
      <c r="BM1106" s="3"/>
      <c r="BN1106" s="3"/>
      <c r="BO1106" s="3"/>
      <c r="BP1106">
        <v>34</v>
      </c>
      <c r="BQ1106">
        <v>38</v>
      </c>
      <c r="BR1106">
        <v>48</v>
      </c>
      <c r="BS1106">
        <v>48</v>
      </c>
      <c r="BT1106">
        <v>48</v>
      </c>
      <c r="BU1106" s="3"/>
      <c r="BV1106" s="3"/>
      <c r="BW1106" s="3"/>
      <c r="BX1106">
        <v>17.309999999999999</v>
      </c>
      <c r="BY1106">
        <v>15.53</v>
      </c>
      <c r="BZ1106">
        <v>5.08</v>
      </c>
      <c r="CA1106">
        <v>12.74</v>
      </c>
      <c r="CB1106">
        <v>6.6</v>
      </c>
      <c r="CC1106" s="3"/>
      <c r="CD1106" s="3"/>
      <c r="CE1106" s="3"/>
      <c r="CF1106">
        <v>88.74</v>
      </c>
      <c r="CG1106">
        <v>36.61</v>
      </c>
      <c r="CH1106">
        <v>8.32</v>
      </c>
      <c r="CI1106">
        <v>19.14</v>
      </c>
      <c r="CJ1106">
        <v>10.14</v>
      </c>
      <c r="CK1106" s="3"/>
      <c r="CL1106" s="3"/>
      <c r="CM1106" s="3"/>
      <c r="CN1106">
        <v>617</v>
      </c>
      <c r="CO1106">
        <v>496</v>
      </c>
      <c r="CP1106">
        <v>164</v>
      </c>
      <c r="CQ1106">
        <v>530</v>
      </c>
      <c r="CR1106">
        <v>321</v>
      </c>
      <c r="CS1106" s="3"/>
      <c r="CT1106" s="3"/>
      <c r="CU1106" s="3"/>
      <c r="CV1106" s="3"/>
      <c r="CW1106" s="3"/>
      <c r="CX1106">
        <v>39.81</v>
      </c>
      <c r="CY1106">
        <v>10.72</v>
      </c>
      <c r="CZ1106">
        <v>26.4</v>
      </c>
      <c r="DA1106" s="3"/>
      <c r="DB1106" s="3"/>
      <c r="DC1106" s="3"/>
      <c r="DD1106" s="3"/>
      <c r="DE1106" s="3"/>
      <c r="DF1106">
        <v>2.58</v>
      </c>
      <c r="DG1106">
        <v>1.84</v>
      </c>
      <c r="DH1106">
        <v>2.4900000000000002</v>
      </c>
      <c r="DI1106" s="3"/>
      <c r="DJ1106" s="3"/>
      <c r="DK1106" s="3"/>
      <c r="DL1106" s="6">
        <f>(CM1106*3+CL1106*2+CK1106)/6</f>
        <v>0</v>
      </c>
      <c r="DM1106">
        <f>BH1106+(BH1106*(CG1106-8.25)/8.25)</f>
        <v>976.26666666666665</v>
      </c>
      <c r="DN1106">
        <f>BI1106+(BI1106*(CH1106-8.25)/8.25)</f>
        <v>380.19878787878787</v>
      </c>
      <c r="DO1106">
        <f>BJ1106+(BJ1106*(CI1106-8.25)/8.25)</f>
        <v>1672.72</v>
      </c>
      <c r="DP1106">
        <f>BK1106+(BK1106*(CJ1106-8.25)/8.25)</f>
        <v>1053.3309090909092</v>
      </c>
      <c r="DQ1106">
        <f>BL1106+(BL1106*(CK1106-8.25)/8.25)</f>
        <v>0</v>
      </c>
      <c r="DR1106">
        <f>BM1106+(BM1106*(CL1106-8.25)/8.25)</f>
        <v>0</v>
      </c>
      <c r="DS1106">
        <f>BN1106+(BN1106*(CM1106-8.25)/8.25)</f>
        <v>0</v>
      </c>
      <c r="DT1106" s="8">
        <f>DM1106*10^8/$I1106</f>
        <v>3429.7099632652862</v>
      </c>
      <c r="DU1106" s="8">
        <f>DN1106*10^8/$I1106</f>
        <v>1335.6715079308219</v>
      </c>
      <c r="DV1106" s="8">
        <f>DO1106*10^8/$I1106</f>
        <v>5876.4112774034857</v>
      </c>
      <c r="DW1106" s="8">
        <f>DP1106*10^8/$I1106</f>
        <v>3700.4433694936897</v>
      </c>
      <c r="DX1106" s="8">
        <f>DQ1106*10^8/$I1106</f>
        <v>0</v>
      </c>
      <c r="DY1106" s="8">
        <f>DR1106*10^8/$I1106</f>
        <v>0</v>
      </c>
      <c r="DZ1106" s="8">
        <f>DS1106*10^8/$I1106</f>
        <v>0</v>
      </c>
      <c r="EA1106" s="8">
        <f>DT1106*10^8/$I1106</f>
        <v>12048.870286931</v>
      </c>
      <c r="EB1106" s="8">
        <f>DZ1106*0.8</f>
        <v>0</v>
      </c>
      <c r="EC1106" s="10">
        <f>G1106-E1106</f>
        <v>700</v>
      </c>
      <c r="ED1106" s="4">
        <f>EC1106/E1106*100</f>
        <v>7.9545454545454541</v>
      </c>
      <c r="EE1106" s="4">
        <f>DY1106-G1106</f>
        <v>-9500</v>
      </c>
      <c r="EF1106" s="12">
        <f>EE1106/G1106</f>
        <v>-1</v>
      </c>
      <c r="EG1106" s="4">
        <f>G1106-F1106</f>
        <v>270</v>
      </c>
    </row>
    <row r="1107" spans="1:137" x14ac:dyDescent="0.3">
      <c r="A1107">
        <v>1106</v>
      </c>
      <c r="B1107" t="s">
        <v>7039</v>
      </c>
      <c r="C1107" t="s">
        <v>3385</v>
      </c>
      <c r="D1107" t="str">
        <f>VLOOKUP(C1107,Sheet1!$A$2:$B$3197,2,FALSE)</f>
        <v>생물공학</v>
      </c>
      <c r="E1107">
        <v>5960</v>
      </c>
      <c r="F1107">
        <v>7180</v>
      </c>
      <c r="G1107" s="7">
        <v>6870</v>
      </c>
      <c r="H1107" t="s">
        <v>1047</v>
      </c>
      <c r="I1107" s="7">
        <f>VALUE(LEFT(H1107,FIND("/",H1107)-1)) + VALUE(MID(H1107,FIND("/",H1107)+1,LEN(H1107)))</f>
        <v>10619969</v>
      </c>
      <c r="J1107">
        <v>0</v>
      </c>
      <c r="K1107" s="1">
        <f>G1107*I1107/(10^8)</f>
        <v>729.59187029999998</v>
      </c>
      <c r="L1107">
        <v>215</v>
      </c>
      <c r="M1107">
        <v>210</v>
      </c>
      <c r="N1107">
        <v>185</v>
      </c>
      <c r="O1107">
        <v>181</v>
      </c>
      <c r="P1107">
        <v>228</v>
      </c>
      <c r="Q1107" s="3"/>
      <c r="R1107" s="3"/>
      <c r="S1107" s="3"/>
      <c r="T1107">
        <v>-10</v>
      </c>
      <c r="U1107">
        <v>6</v>
      </c>
      <c r="V1107">
        <v>-16</v>
      </c>
      <c r="W1107">
        <v>-16</v>
      </c>
      <c r="X1107">
        <v>9</v>
      </c>
      <c r="Y1107" s="3"/>
      <c r="Z1107" s="3"/>
      <c r="AA1107" s="3"/>
      <c r="AB1107">
        <v>-24</v>
      </c>
      <c r="AC1107">
        <v>22</v>
      </c>
      <c r="AD1107">
        <v>-22</v>
      </c>
      <c r="AE1107">
        <v>-41</v>
      </c>
      <c r="AF1107">
        <v>-14</v>
      </c>
      <c r="AG1107" s="3"/>
      <c r="AH1107" s="3"/>
      <c r="AI1107" s="3"/>
      <c r="AJ1107">
        <v>308</v>
      </c>
      <c r="AK1107">
        <v>323</v>
      </c>
      <c r="AL1107">
        <v>337</v>
      </c>
      <c r="AM1107">
        <v>396</v>
      </c>
      <c r="AN1107">
        <v>388</v>
      </c>
      <c r="AO1107" s="3"/>
      <c r="AP1107" s="3"/>
      <c r="AQ1107" s="3"/>
      <c r="AR1107">
        <v>163</v>
      </c>
      <c r="AS1107">
        <v>156</v>
      </c>
      <c r="AT1107">
        <v>149</v>
      </c>
      <c r="AU1107">
        <v>249</v>
      </c>
      <c r="AV1107">
        <v>234</v>
      </c>
      <c r="AW1107" s="3"/>
      <c r="AX1107" s="3"/>
      <c r="AY1107" s="3"/>
      <c r="AZ1107">
        <v>145</v>
      </c>
      <c r="BA1107">
        <v>167</v>
      </c>
      <c r="BB1107">
        <v>188</v>
      </c>
      <c r="BC1107">
        <v>147</v>
      </c>
      <c r="BD1107">
        <v>154</v>
      </c>
      <c r="BE1107" s="3"/>
      <c r="BF1107" s="3"/>
      <c r="BG1107" s="3"/>
      <c r="BH1107">
        <v>145</v>
      </c>
      <c r="BI1107">
        <v>167</v>
      </c>
      <c r="BJ1107">
        <v>188</v>
      </c>
      <c r="BK1107">
        <v>147</v>
      </c>
      <c r="BL1107">
        <v>154</v>
      </c>
      <c r="BM1107" s="3"/>
      <c r="BN1107" s="3"/>
      <c r="BO1107" s="3"/>
      <c r="BP1107">
        <v>41</v>
      </c>
      <c r="BQ1107">
        <v>41</v>
      </c>
      <c r="BR1107">
        <v>46</v>
      </c>
      <c r="BS1107">
        <v>46</v>
      </c>
      <c r="BT1107">
        <v>48</v>
      </c>
      <c r="BU1107" s="3"/>
      <c r="BV1107" s="3"/>
      <c r="BW1107" s="3"/>
      <c r="BX1107">
        <v>-7.34</v>
      </c>
      <c r="BY1107">
        <v>6.94</v>
      </c>
      <c r="BZ1107">
        <v>-6.65</v>
      </c>
      <c r="CA1107">
        <v>-11.26</v>
      </c>
      <c r="CB1107">
        <v>-3.62</v>
      </c>
      <c r="CC1107" s="3"/>
      <c r="CD1107" s="3"/>
      <c r="CE1107" s="3"/>
      <c r="CF1107">
        <v>-21.85</v>
      </c>
      <c r="CG1107">
        <v>14.05</v>
      </c>
      <c r="CH1107">
        <v>-12.39</v>
      </c>
      <c r="CI1107">
        <v>-24.64</v>
      </c>
      <c r="CJ1107">
        <v>-9.5500000000000007</v>
      </c>
      <c r="CK1107" s="3"/>
      <c r="CL1107" s="3"/>
      <c r="CM1107" s="3"/>
      <c r="CN1107">
        <v>-289</v>
      </c>
      <c r="CO1107">
        <v>268</v>
      </c>
      <c r="CP1107">
        <v>-248</v>
      </c>
      <c r="CQ1107">
        <v>-440</v>
      </c>
      <c r="CR1107">
        <v>-149</v>
      </c>
      <c r="CS1107" s="3"/>
      <c r="CT1107" s="3"/>
      <c r="CU1107" s="3"/>
      <c r="CV1107" t="s">
        <v>2</v>
      </c>
      <c r="CW1107">
        <v>14.31</v>
      </c>
      <c r="CX1107" t="s">
        <v>2</v>
      </c>
      <c r="CY1107" t="s">
        <v>2</v>
      </c>
      <c r="CZ1107" t="s">
        <v>2</v>
      </c>
      <c r="DA1107" s="3"/>
      <c r="DB1107" s="3"/>
      <c r="DC1107" s="3"/>
      <c r="DD1107">
        <v>3.7</v>
      </c>
      <c r="DE1107">
        <v>1.88</v>
      </c>
      <c r="DF1107">
        <v>2.69</v>
      </c>
      <c r="DG1107">
        <v>4.42</v>
      </c>
      <c r="DH1107">
        <v>3.19</v>
      </c>
      <c r="DI1107" s="3"/>
      <c r="DJ1107" s="3"/>
      <c r="DK1107" s="3"/>
      <c r="DL1107" s="6">
        <f>(CM1107*3+CL1107*2+CK1107)/6</f>
        <v>0</v>
      </c>
      <c r="DM1107">
        <f>BH1107+(BH1107*(CG1107-8.25)/8.25)</f>
        <v>246.93939393939394</v>
      </c>
      <c r="DN1107">
        <f>BI1107+(BI1107*(CH1107-8.25)/8.25)</f>
        <v>-250.80363636363637</v>
      </c>
      <c r="DO1107">
        <f>BJ1107+(BJ1107*(CI1107-8.25)/8.25)</f>
        <v>-561.49333333333334</v>
      </c>
      <c r="DP1107">
        <f>BK1107+(BK1107*(CJ1107-8.25)/8.25)</f>
        <v>-170.16363636363633</v>
      </c>
      <c r="DQ1107">
        <f>BL1107+(BL1107*(CK1107-8.25)/8.25)</f>
        <v>0</v>
      </c>
      <c r="DR1107">
        <f>BM1107+(BM1107*(CL1107-8.25)/8.25)</f>
        <v>0</v>
      </c>
      <c r="DS1107">
        <f>BN1107+(BN1107*(CM1107-8.25)/8.25)</f>
        <v>0</v>
      </c>
      <c r="DT1107" s="8">
        <f>DM1107*10^8/$I1107</f>
        <v>2325.2364855245237</v>
      </c>
      <c r="DU1107" s="8">
        <f>DN1107*10^8/$I1107</f>
        <v>-2361.6230552427824</v>
      </c>
      <c r="DV1107" s="8">
        <f>DO1107*10^8/$I1107</f>
        <v>-5287.1466322861525</v>
      </c>
      <c r="DW1107" s="8">
        <f>DP1107*10^8/$I1107</f>
        <v>-1602.2988048612601</v>
      </c>
      <c r="DX1107" s="8">
        <f>DQ1107*10^8/$I1107</f>
        <v>0</v>
      </c>
      <c r="DY1107" s="8">
        <f>DR1107*10^8/$I1107</f>
        <v>0</v>
      </c>
      <c r="DZ1107" s="8">
        <f>DS1107*10^8/$I1107</f>
        <v>0</v>
      </c>
      <c r="EA1107" s="8">
        <f>DT1107*10^8/$I1107</f>
        <v>21894.946073049025</v>
      </c>
      <c r="EB1107" s="8">
        <f>DZ1107*0.8</f>
        <v>0</v>
      </c>
      <c r="EC1107" s="10">
        <f>G1107-E1107</f>
        <v>910</v>
      </c>
      <c r="ED1107" s="4">
        <f>EC1107/E1107*100</f>
        <v>15.268456375838927</v>
      </c>
      <c r="EE1107" s="4">
        <f>DY1107-G1107</f>
        <v>-6870</v>
      </c>
      <c r="EF1107" s="12">
        <f>EE1107/G1107</f>
        <v>-1</v>
      </c>
      <c r="EG1107" s="4">
        <f>G1107-F1107</f>
        <v>-310</v>
      </c>
    </row>
    <row r="1108" spans="1:137" x14ac:dyDescent="0.3">
      <c r="A1108">
        <v>1107</v>
      </c>
      <c r="B1108" t="s">
        <v>7409</v>
      </c>
      <c r="C1108" t="s">
        <v>3386</v>
      </c>
      <c r="D1108" t="str">
        <f>VLOOKUP(C1108,Sheet1!$A$2:$B$3197,2,FALSE)</f>
        <v>제약</v>
      </c>
      <c r="E1108" s="7">
        <v>14100</v>
      </c>
      <c r="F1108" s="7">
        <v>12600</v>
      </c>
      <c r="G1108" s="7">
        <v>12800</v>
      </c>
      <c r="H1108" t="s">
        <v>1048</v>
      </c>
      <c r="I1108" s="7">
        <f>VALUE(LEFT(H1108,FIND("/",H1108)-1)) + VALUE(MID(H1108,FIND("/",H1108)+1,LEN(H1108)))</f>
        <v>10300375</v>
      </c>
      <c r="J1108" s="1">
        <v>80378</v>
      </c>
      <c r="K1108" s="1">
        <f>G1108*I1108/(10^8)</f>
        <v>1318.4480000000001</v>
      </c>
      <c r="L1108">
        <v>481</v>
      </c>
      <c r="M1108">
        <v>714</v>
      </c>
      <c r="N1108">
        <v>953</v>
      </c>
      <c r="O1108" s="1">
        <v>1158</v>
      </c>
      <c r="P1108" s="1">
        <v>1248</v>
      </c>
      <c r="Q1108" s="3"/>
      <c r="R1108" s="3"/>
      <c r="S1108" s="3"/>
      <c r="T1108">
        <v>43</v>
      </c>
      <c r="U1108">
        <v>89</v>
      </c>
      <c r="V1108">
        <v>74</v>
      </c>
      <c r="W1108">
        <v>125</v>
      </c>
      <c r="X1108">
        <v>106</v>
      </c>
      <c r="Y1108" s="3"/>
      <c r="Z1108" s="3"/>
      <c r="AA1108" s="3"/>
      <c r="AB1108">
        <v>22</v>
      </c>
      <c r="AC1108">
        <v>33</v>
      </c>
      <c r="AD1108">
        <v>12</v>
      </c>
      <c r="AE1108">
        <v>100</v>
      </c>
      <c r="AF1108">
        <v>84</v>
      </c>
      <c r="AG1108" s="3"/>
      <c r="AH1108" s="3"/>
      <c r="AI1108" s="3"/>
      <c r="AJ1108">
        <v>464</v>
      </c>
      <c r="AK1108">
        <v>577</v>
      </c>
      <c r="AL1108" s="1">
        <v>1106</v>
      </c>
      <c r="AM1108" s="1">
        <v>1188</v>
      </c>
      <c r="AN1108" s="1">
        <v>1103</v>
      </c>
      <c r="AO1108" s="3"/>
      <c r="AP1108" s="3"/>
      <c r="AQ1108" s="3"/>
      <c r="AR1108">
        <v>310</v>
      </c>
      <c r="AS1108">
        <v>378</v>
      </c>
      <c r="AT1108">
        <v>490</v>
      </c>
      <c r="AU1108">
        <v>475</v>
      </c>
      <c r="AV1108">
        <v>327</v>
      </c>
      <c r="AW1108" s="3"/>
      <c r="AX1108" s="3"/>
      <c r="AY1108" s="3"/>
      <c r="AZ1108">
        <v>155</v>
      </c>
      <c r="BA1108">
        <v>199</v>
      </c>
      <c r="BB1108">
        <v>615</v>
      </c>
      <c r="BC1108">
        <v>713</v>
      </c>
      <c r="BD1108">
        <v>776</v>
      </c>
      <c r="BE1108" s="3"/>
      <c r="BF1108" s="3"/>
      <c r="BG1108" s="3"/>
      <c r="BH1108">
        <v>155</v>
      </c>
      <c r="BI1108">
        <v>199</v>
      </c>
      <c r="BJ1108">
        <v>615</v>
      </c>
      <c r="BK1108">
        <v>713</v>
      </c>
      <c r="BL1108">
        <v>776</v>
      </c>
      <c r="BM1108" s="3"/>
      <c r="BN1108" s="3"/>
      <c r="BO1108" s="3"/>
      <c r="BP1108">
        <v>12</v>
      </c>
      <c r="BQ1108">
        <v>32</v>
      </c>
      <c r="BR1108">
        <v>48</v>
      </c>
      <c r="BS1108">
        <v>49</v>
      </c>
      <c r="BT1108">
        <v>49</v>
      </c>
      <c r="BU1108" s="3"/>
      <c r="BV1108" s="3"/>
      <c r="BW1108" s="3"/>
      <c r="BX1108">
        <v>5.51</v>
      </c>
      <c r="BY1108">
        <v>6.41</v>
      </c>
      <c r="BZ1108">
        <v>1.45</v>
      </c>
      <c r="CA1108">
        <v>8.75</v>
      </c>
      <c r="CB1108">
        <v>7.31</v>
      </c>
      <c r="CC1108" s="3"/>
      <c r="CD1108" s="3"/>
      <c r="CE1108" s="3"/>
      <c r="CF1108">
        <v>17.34</v>
      </c>
      <c r="CG1108">
        <v>18.87</v>
      </c>
      <c r="CH1108">
        <v>2.99</v>
      </c>
      <c r="CI1108">
        <v>15.1</v>
      </c>
      <c r="CJ1108">
        <v>11.25</v>
      </c>
      <c r="CK1108" s="3"/>
      <c r="CL1108" s="3"/>
      <c r="CM1108" s="3"/>
      <c r="CN1108">
        <v>383</v>
      </c>
      <c r="CO1108">
        <v>468</v>
      </c>
      <c r="CP1108">
        <v>125</v>
      </c>
      <c r="CQ1108">
        <v>992</v>
      </c>
      <c r="CR1108">
        <v>814</v>
      </c>
      <c r="CS1108" s="3"/>
      <c r="CT1108" s="3"/>
      <c r="CU1108" s="3"/>
      <c r="CV1108" s="3"/>
      <c r="CW1108" s="3"/>
      <c r="CX1108">
        <v>94.39</v>
      </c>
      <c r="CY1108">
        <v>13.56</v>
      </c>
      <c r="CZ1108">
        <v>17.02</v>
      </c>
      <c r="DA1108" s="3"/>
      <c r="DB1108" s="3"/>
      <c r="DC1108" s="3"/>
      <c r="DD1108" s="3"/>
      <c r="DE1108" s="3"/>
      <c r="DF1108">
        <v>1.9</v>
      </c>
      <c r="DG1108">
        <v>1.88</v>
      </c>
      <c r="DH1108">
        <v>1.78</v>
      </c>
      <c r="DI1108" s="3"/>
      <c r="DJ1108" s="3"/>
      <c r="DK1108" s="3"/>
      <c r="DL1108" s="6">
        <f>(CM1108*3+CL1108*2+CK1108)/6</f>
        <v>0</v>
      </c>
      <c r="DM1108">
        <f>BH1108+(BH1108*(CG1108-8.25)/8.25)</f>
        <v>354.5272727272727</v>
      </c>
      <c r="DN1108">
        <f>BI1108+(BI1108*(CH1108-8.25)/8.25)</f>
        <v>72.122424242424245</v>
      </c>
      <c r="DO1108">
        <f>BJ1108+(BJ1108*(CI1108-8.25)/8.25)</f>
        <v>1125.6363636363635</v>
      </c>
      <c r="DP1108">
        <f>BK1108+(BK1108*(CJ1108-8.25)/8.25)</f>
        <v>972.27272727272725</v>
      </c>
      <c r="DQ1108">
        <f>BL1108+(BL1108*(CK1108-8.25)/8.25)</f>
        <v>0</v>
      </c>
      <c r="DR1108">
        <f>BM1108+(BM1108*(CL1108-8.25)/8.25)</f>
        <v>0</v>
      </c>
      <c r="DS1108">
        <f>BN1108+(BN1108*(CM1108-8.25)/8.25)</f>
        <v>0</v>
      </c>
      <c r="DT1108" s="8">
        <f>DM1108*10^8/$I1108</f>
        <v>3441.8870451539165</v>
      </c>
      <c r="DU1108" s="8">
        <f>DN1108*10^8/$I1108</f>
        <v>700.19221865635222</v>
      </c>
      <c r="DV1108" s="8">
        <f>DO1108*10^8/$I1108</f>
        <v>10928.110516717727</v>
      </c>
      <c r="DW1108" s="8">
        <f>DP1108*10^8/$I1108</f>
        <v>9439.1973813839522</v>
      </c>
      <c r="DX1108" s="8">
        <f>DQ1108*10^8/$I1108</f>
        <v>0</v>
      </c>
      <c r="DY1108" s="8">
        <f>DR1108*10^8/$I1108</f>
        <v>0</v>
      </c>
      <c r="DZ1108" s="8">
        <f>DS1108*10^8/$I1108</f>
        <v>0</v>
      </c>
      <c r="EA1108" s="8">
        <f>DT1108*10^8/$I1108</f>
        <v>33415.162507713714</v>
      </c>
      <c r="EB1108" s="8">
        <f>DZ1108*0.8</f>
        <v>0</v>
      </c>
      <c r="EC1108" s="10">
        <f>G1108-E1108</f>
        <v>-1300</v>
      </c>
      <c r="ED1108" s="4">
        <f>EC1108/E1108*100</f>
        <v>-9.2198581560283674</v>
      </c>
      <c r="EE1108" s="4">
        <f>DY1108-G1108</f>
        <v>-12800</v>
      </c>
      <c r="EF1108" s="12">
        <f>EE1108/G1108</f>
        <v>-1</v>
      </c>
      <c r="EG1108" s="4">
        <f>G1108-F1108</f>
        <v>200</v>
      </c>
    </row>
    <row r="1109" spans="1:137" x14ac:dyDescent="0.3">
      <c r="A1109">
        <v>1108</v>
      </c>
      <c r="B1109" t="s">
        <v>6073</v>
      </c>
      <c r="C1109" t="s">
        <v>3387</v>
      </c>
      <c r="D1109" t="str">
        <f>VLOOKUP(C1109,Sheet1!$A$2:$B$3197,2,FALSE)</f>
        <v>IT서비스</v>
      </c>
      <c r="E1109">
        <v>31950</v>
      </c>
      <c r="F1109">
        <v>29600</v>
      </c>
      <c r="G1109" s="7">
        <v>30550</v>
      </c>
      <c r="H1109" t="s">
        <v>1049</v>
      </c>
      <c r="I1109" s="7">
        <f>VALUE(LEFT(H1109,FIND("/",H1109)-1)) + VALUE(MID(H1109,FIND("/",H1109)+1,LEN(H1109)))</f>
        <v>18834733</v>
      </c>
      <c r="J1109" s="1">
        <v>1105706</v>
      </c>
      <c r="K1109" s="1">
        <f>G1109*I1109/(10^8)</f>
        <v>5754.0109315</v>
      </c>
      <c r="L1109" s="1">
        <v>1181</v>
      </c>
      <c r="M1109" s="1">
        <v>1426</v>
      </c>
      <c r="N1109" s="1">
        <v>1654</v>
      </c>
      <c r="O1109" s="1">
        <v>2172</v>
      </c>
      <c r="P1109" s="1">
        <v>2473</v>
      </c>
      <c r="Q1109" s="1">
        <v>2956</v>
      </c>
      <c r="R1109" s="1">
        <v>3443</v>
      </c>
      <c r="S1109" s="1">
        <v>4062</v>
      </c>
      <c r="T1109">
        <v>-8</v>
      </c>
      <c r="U1109">
        <v>74</v>
      </c>
      <c r="V1109">
        <v>156</v>
      </c>
      <c r="W1109">
        <v>98</v>
      </c>
      <c r="X1109">
        <v>84</v>
      </c>
      <c r="Y1109">
        <v>109</v>
      </c>
      <c r="Z1109">
        <v>162</v>
      </c>
      <c r="AA1109">
        <v>242</v>
      </c>
      <c r="AB1109">
        <v>-13</v>
      </c>
      <c r="AC1109">
        <v>51</v>
      </c>
      <c r="AD1109">
        <v>-282</v>
      </c>
      <c r="AE1109">
        <v>78</v>
      </c>
      <c r="AF1109">
        <v>86</v>
      </c>
      <c r="AG1109">
        <v>88</v>
      </c>
      <c r="AH1109">
        <v>137</v>
      </c>
      <c r="AI1109">
        <v>196</v>
      </c>
      <c r="AJ1109">
        <v>459</v>
      </c>
      <c r="AK1109">
        <v>719</v>
      </c>
      <c r="AL1109" s="1">
        <v>1486</v>
      </c>
      <c r="AM1109" s="1">
        <v>2314</v>
      </c>
      <c r="AN1109" s="1">
        <v>2540</v>
      </c>
      <c r="AO1109" s="1">
        <v>2741</v>
      </c>
      <c r="AP1109" s="1">
        <v>3001</v>
      </c>
      <c r="AQ1109" s="1">
        <v>3300</v>
      </c>
      <c r="AR1109">
        <v>371</v>
      </c>
      <c r="AS1109">
        <v>582</v>
      </c>
      <c r="AT1109">
        <v>339</v>
      </c>
      <c r="AU1109">
        <v>792</v>
      </c>
      <c r="AV1109">
        <v>946</v>
      </c>
      <c r="AW1109" s="1">
        <v>1050</v>
      </c>
      <c r="AX1109" s="1">
        <v>1177</v>
      </c>
      <c r="AY1109" s="1">
        <v>1309</v>
      </c>
      <c r="AZ1109">
        <v>88</v>
      </c>
      <c r="BA1109">
        <v>137</v>
      </c>
      <c r="BB1109" s="1">
        <v>1147</v>
      </c>
      <c r="BC1109" s="1">
        <v>1523</v>
      </c>
      <c r="BD1109" s="1">
        <v>1595</v>
      </c>
      <c r="BE1109" s="1">
        <v>1691</v>
      </c>
      <c r="BF1109" s="1">
        <v>1824</v>
      </c>
      <c r="BG1109" s="1">
        <v>1991</v>
      </c>
      <c r="BH1109">
        <v>88</v>
      </c>
      <c r="BI1109">
        <v>137</v>
      </c>
      <c r="BJ1109" s="1">
        <v>1099</v>
      </c>
      <c r="BK1109" s="1">
        <v>1167</v>
      </c>
      <c r="BL1109" s="1">
        <v>1219</v>
      </c>
      <c r="BM1109" s="1">
        <v>1315</v>
      </c>
      <c r="BN1109" s="1">
        <v>1429</v>
      </c>
      <c r="BO1109" s="1">
        <v>1573</v>
      </c>
      <c r="BP1109">
        <v>40</v>
      </c>
      <c r="BQ1109">
        <v>40</v>
      </c>
      <c r="BR1109">
        <v>47</v>
      </c>
      <c r="BS1109">
        <v>47</v>
      </c>
      <c r="BT1109">
        <v>47</v>
      </c>
      <c r="BU1109">
        <v>59</v>
      </c>
      <c r="BV1109">
        <v>70</v>
      </c>
      <c r="BW1109">
        <v>64</v>
      </c>
      <c r="BX1109" t="s">
        <v>0</v>
      </c>
      <c r="BY1109">
        <v>8.65</v>
      </c>
      <c r="BZ1109">
        <v>-25.62</v>
      </c>
      <c r="CA1109">
        <v>4.0999999999999996</v>
      </c>
      <c r="CB1109">
        <v>3.53</v>
      </c>
      <c r="CC1109">
        <v>3.32</v>
      </c>
      <c r="CD1109">
        <v>4.7699999999999996</v>
      </c>
      <c r="CE1109">
        <v>6.23</v>
      </c>
      <c r="CF1109" t="s">
        <v>0</v>
      </c>
      <c r="CG1109">
        <v>45.26</v>
      </c>
      <c r="CH1109">
        <v>-45.87</v>
      </c>
      <c r="CI1109">
        <v>5.91</v>
      </c>
      <c r="CJ1109">
        <v>5.6</v>
      </c>
      <c r="CK1109">
        <v>5.64</v>
      </c>
      <c r="CL1109">
        <v>8.0500000000000007</v>
      </c>
      <c r="CM1109">
        <v>10.33</v>
      </c>
      <c r="CN1109">
        <v>-80</v>
      </c>
      <c r="CO1109">
        <v>321</v>
      </c>
      <c r="CP1109" s="1">
        <v>-1577</v>
      </c>
      <c r="CQ1109">
        <v>356</v>
      </c>
      <c r="CR1109">
        <v>355</v>
      </c>
      <c r="CS1109">
        <v>380</v>
      </c>
      <c r="CT1109">
        <v>587</v>
      </c>
      <c r="CU1109">
        <v>823</v>
      </c>
      <c r="CV1109" t="s">
        <v>2</v>
      </c>
      <c r="CW1109">
        <v>82.03</v>
      </c>
      <c r="CX1109" t="s">
        <v>2</v>
      </c>
      <c r="CY1109">
        <v>72.17</v>
      </c>
      <c r="CZ1109">
        <v>89.79</v>
      </c>
      <c r="DA1109">
        <v>80.48</v>
      </c>
      <c r="DB1109">
        <v>52.07</v>
      </c>
      <c r="DC1109">
        <v>37.119999999999997</v>
      </c>
      <c r="DD1109">
        <v>7.73</v>
      </c>
      <c r="DE1109">
        <v>30.43</v>
      </c>
      <c r="DF1109">
        <v>9.43</v>
      </c>
      <c r="DG1109">
        <v>4.1399999999999997</v>
      </c>
      <c r="DH1109">
        <v>4.8600000000000003</v>
      </c>
      <c r="DI1109">
        <v>4.33</v>
      </c>
      <c r="DJ1109">
        <v>3.99</v>
      </c>
      <c r="DK1109">
        <v>3.62</v>
      </c>
      <c r="DL1109" s="6">
        <f>(CM1109*3+CL1109*2+CK1109)/6</f>
        <v>8.788333333333334</v>
      </c>
      <c r="DM1109">
        <f>BH1109+(BH1109*(CG1109-8.25)/8.25)</f>
        <v>482.77333333333331</v>
      </c>
      <c r="DN1109">
        <f>BI1109+(BI1109*(CH1109-8.25)/8.25)</f>
        <v>-761.71999999999991</v>
      </c>
      <c r="DO1109">
        <f>BJ1109+(BJ1109*(CI1109-8.25)/8.25)</f>
        <v>787.28363636363633</v>
      </c>
      <c r="DP1109">
        <f>BK1109+(BK1109*(CJ1109-8.25)/8.25)</f>
        <v>792.14545454545441</v>
      </c>
      <c r="DQ1109">
        <f>BL1109+(BL1109*(CK1109-8.25)/8.25)</f>
        <v>833.35272727272718</v>
      </c>
      <c r="DR1109">
        <f>BM1109+(BM1109*(CL1109-8.25)/8.25)</f>
        <v>1283.1212121212122</v>
      </c>
      <c r="DS1109">
        <f>BN1109+(BN1109*(CM1109-8.25)/8.25)</f>
        <v>1789.2812121212121</v>
      </c>
      <c r="DT1109" s="8">
        <f>DM1109*10^8/$I1109</f>
        <v>2563.2077361188676</v>
      </c>
      <c r="DU1109" s="8">
        <f>DN1109*10^8/$I1109</f>
        <v>-4044.2304119734526</v>
      </c>
      <c r="DV1109" s="8">
        <f>DO1109*10^8/$I1109</f>
        <v>4179.9564472914817</v>
      </c>
      <c r="DW1109" s="8">
        <f>DP1109*10^8/$I1109</f>
        <v>4205.769492699761</v>
      </c>
      <c r="DX1109" s="8">
        <f>DQ1109*10^8/$I1109</f>
        <v>4424.5529112237864</v>
      </c>
      <c r="DY1109" s="8">
        <f>DR1109*10^8/$I1109</f>
        <v>6812.5266873770515</v>
      </c>
      <c r="DZ1109" s="8">
        <f>DS1109*10^8/$I1109</f>
        <v>9499.902186674015</v>
      </c>
      <c r="EA1109" s="8">
        <f>DT1109*10^8/$I1109</f>
        <v>13608.941183922636</v>
      </c>
      <c r="EB1109" s="8">
        <f>DZ1109*0.8</f>
        <v>7599.9217493392125</v>
      </c>
      <c r="EC1109" s="10">
        <f>G1109-E1109</f>
        <v>-1400</v>
      </c>
      <c r="ED1109" s="4">
        <f>EC1109/E1109*100</f>
        <v>-4.3818466353677623</v>
      </c>
      <c r="EE1109" s="4">
        <f>DY1109-G1109</f>
        <v>-23737.473312622948</v>
      </c>
      <c r="EF1109" s="12">
        <f>EE1109/G1109</f>
        <v>-0.77700403641973637</v>
      </c>
      <c r="EG1109" s="4">
        <f>G1109-F1109</f>
        <v>950</v>
      </c>
    </row>
    <row r="1110" spans="1:137" x14ac:dyDescent="0.3">
      <c r="A1110">
        <v>1109</v>
      </c>
      <c r="B1110" t="s">
        <v>7111</v>
      </c>
      <c r="C1110" t="s">
        <v>3388</v>
      </c>
      <c r="D1110" t="str">
        <f>VLOOKUP(C1110,Sheet1!$A$2:$B$3197,2,FALSE)</f>
        <v>소프트웨어</v>
      </c>
      <c r="E1110">
        <v>7440</v>
      </c>
      <c r="F1110">
        <v>7750</v>
      </c>
      <c r="G1110" s="7">
        <v>7750</v>
      </c>
      <c r="H1110" t="s">
        <v>1050</v>
      </c>
      <c r="I1110" s="7">
        <f>VALUE(LEFT(H1110,FIND("/",H1110)-1)) + VALUE(MID(H1110,FIND("/",H1110)+1,LEN(H1110)))</f>
        <v>11212121</v>
      </c>
      <c r="J1110" s="1">
        <v>178233</v>
      </c>
      <c r="K1110" s="1">
        <f>G1110*I1110/(10^8)</f>
        <v>868.93937749999998</v>
      </c>
      <c r="L1110">
        <v>102</v>
      </c>
      <c r="M1110">
        <v>118</v>
      </c>
      <c r="N1110">
        <v>116</v>
      </c>
      <c r="O1110">
        <v>114</v>
      </c>
      <c r="P1110">
        <v>129</v>
      </c>
      <c r="Q1110" s="3"/>
      <c r="R1110" s="3"/>
      <c r="S1110" s="3"/>
      <c r="T1110">
        <v>17</v>
      </c>
      <c r="U1110">
        <v>35</v>
      </c>
      <c r="V1110">
        <v>23</v>
      </c>
      <c r="W1110">
        <v>10</v>
      </c>
      <c r="X1110">
        <v>28</v>
      </c>
      <c r="Y1110" s="3"/>
      <c r="Z1110" s="3"/>
      <c r="AA1110" s="3"/>
      <c r="AB1110">
        <v>18</v>
      </c>
      <c r="AC1110">
        <v>27</v>
      </c>
      <c r="AD1110">
        <v>22</v>
      </c>
      <c r="AE1110">
        <v>6</v>
      </c>
      <c r="AF1110">
        <v>5</v>
      </c>
      <c r="AG1110" s="3"/>
      <c r="AH1110" s="3"/>
      <c r="AI1110" s="3"/>
      <c r="AJ1110">
        <v>121</v>
      </c>
      <c r="AK1110">
        <v>153</v>
      </c>
      <c r="AL1110">
        <v>361</v>
      </c>
      <c r="AM1110">
        <v>376</v>
      </c>
      <c r="AN1110">
        <v>420</v>
      </c>
      <c r="AO1110" s="3"/>
      <c r="AP1110" s="3"/>
      <c r="AQ1110" s="3"/>
      <c r="AR1110">
        <v>24</v>
      </c>
      <c r="AS1110">
        <v>19</v>
      </c>
      <c r="AT1110">
        <v>47</v>
      </c>
      <c r="AU1110">
        <v>33</v>
      </c>
      <c r="AV1110">
        <v>84</v>
      </c>
      <c r="AW1110" s="3"/>
      <c r="AX1110" s="3"/>
      <c r="AY1110" s="3"/>
      <c r="AZ1110">
        <v>97</v>
      </c>
      <c r="BA1110">
        <v>133</v>
      </c>
      <c r="BB1110">
        <v>314</v>
      </c>
      <c r="BC1110">
        <v>344</v>
      </c>
      <c r="BD1110">
        <v>335</v>
      </c>
      <c r="BE1110" s="3"/>
      <c r="BF1110" s="3"/>
      <c r="BG1110" s="3"/>
      <c r="BH1110">
        <v>97</v>
      </c>
      <c r="BI1110">
        <v>133</v>
      </c>
      <c r="BJ1110">
        <v>308</v>
      </c>
      <c r="BK1110">
        <v>340</v>
      </c>
      <c r="BL1110">
        <v>333</v>
      </c>
      <c r="BM1110" s="3"/>
      <c r="BN1110" s="3"/>
      <c r="BO1110" s="3"/>
      <c r="BP1110">
        <v>2</v>
      </c>
      <c r="BQ1110">
        <v>2</v>
      </c>
      <c r="BR1110">
        <v>11</v>
      </c>
      <c r="BS1110">
        <v>11</v>
      </c>
      <c r="BT1110">
        <v>11</v>
      </c>
      <c r="BU1110" s="3"/>
      <c r="BV1110" s="3"/>
      <c r="BW1110" s="3"/>
      <c r="BX1110" t="s">
        <v>0</v>
      </c>
      <c r="BY1110">
        <v>19.84</v>
      </c>
      <c r="BZ1110">
        <v>8.5500000000000007</v>
      </c>
      <c r="CA1110">
        <v>1.55</v>
      </c>
      <c r="CB1110">
        <v>1.29</v>
      </c>
      <c r="CC1110" s="3"/>
      <c r="CD1110" s="3"/>
      <c r="CE1110" s="3"/>
      <c r="CF1110" t="s">
        <v>0</v>
      </c>
      <c r="CG1110">
        <v>23.58</v>
      </c>
      <c r="CH1110">
        <v>10.27</v>
      </c>
      <c r="CI1110">
        <v>2.2599999999999998</v>
      </c>
      <c r="CJ1110">
        <v>2.15</v>
      </c>
      <c r="CK1110" s="3"/>
      <c r="CL1110" s="3"/>
      <c r="CM1110" s="3"/>
      <c r="CN1110">
        <v>190</v>
      </c>
      <c r="CO1110">
        <v>277</v>
      </c>
      <c r="CP1110">
        <v>219</v>
      </c>
      <c r="CQ1110">
        <v>65</v>
      </c>
      <c r="CR1110">
        <v>64</v>
      </c>
      <c r="CS1110" s="3"/>
      <c r="CT1110" s="3"/>
      <c r="CU1110" s="3"/>
      <c r="CV1110">
        <v>8.01</v>
      </c>
      <c r="CW1110">
        <v>22.28</v>
      </c>
      <c r="CX1110">
        <v>32.81</v>
      </c>
      <c r="CY1110">
        <v>118.42</v>
      </c>
      <c r="CZ1110">
        <v>119.07</v>
      </c>
      <c r="DA1110" s="3"/>
      <c r="DB1110" s="3"/>
      <c r="DC1110" s="3"/>
      <c r="DD1110">
        <v>1.1599999999999999</v>
      </c>
      <c r="DE1110">
        <v>3.8</v>
      </c>
      <c r="DF1110">
        <v>2.37</v>
      </c>
      <c r="DG1110">
        <v>2.4500000000000002</v>
      </c>
      <c r="DH1110">
        <v>2.36</v>
      </c>
      <c r="DI1110" s="3"/>
      <c r="DJ1110" s="3"/>
      <c r="DK1110" s="3"/>
      <c r="DL1110" s="6">
        <f>(CM1110*3+CL1110*2+CK1110)/6</f>
        <v>0</v>
      </c>
      <c r="DM1110">
        <f>BH1110+(BH1110*(CG1110-8.25)/8.25)</f>
        <v>277.24363636363637</v>
      </c>
      <c r="DN1110">
        <f>BI1110+(BI1110*(CH1110-8.25)/8.25)</f>
        <v>165.56484848484848</v>
      </c>
      <c r="DO1110">
        <f>BJ1110+(BJ1110*(CI1110-8.25)/8.25)</f>
        <v>84.373333333333335</v>
      </c>
      <c r="DP1110">
        <f>BK1110+(BK1110*(CJ1110-8.25)/8.25)</f>
        <v>88.606060606060595</v>
      </c>
      <c r="DQ1110">
        <f>BL1110+(BL1110*(CK1110-8.25)/8.25)</f>
        <v>0</v>
      </c>
      <c r="DR1110">
        <f>BM1110+(BM1110*(CL1110-8.25)/8.25)</f>
        <v>0</v>
      </c>
      <c r="DS1110">
        <f>BN1110+(BN1110*(CM1110-8.25)/8.25)</f>
        <v>0</v>
      </c>
      <c r="DT1110" s="8">
        <f>DM1110*10^8/$I1110</f>
        <v>2472.7135602945809</v>
      </c>
      <c r="DU1110" s="8">
        <f>DN1110*10^8/$I1110</f>
        <v>1476.6594873962606</v>
      </c>
      <c r="DV1110" s="8">
        <f>DO1110*10^8/$I1110</f>
        <v>752.51893315576353</v>
      </c>
      <c r="DW1110" s="8">
        <f>DP1110*10^8/$I1110</f>
        <v>790.27028522132969</v>
      </c>
      <c r="DX1110" s="8">
        <f>DQ1110*10^8/$I1110</f>
        <v>0</v>
      </c>
      <c r="DY1110" s="8">
        <f>DR1110*10^8/$I1110</f>
        <v>0</v>
      </c>
      <c r="DZ1110" s="8">
        <f>DS1110*10^8/$I1110</f>
        <v>0</v>
      </c>
      <c r="EA1110" s="8">
        <f>DT1110*10^8/$I1110</f>
        <v>22053.932171215249</v>
      </c>
      <c r="EB1110" s="8">
        <f>DZ1110*0.8</f>
        <v>0</v>
      </c>
      <c r="EC1110" s="10">
        <f>G1110-E1110</f>
        <v>310</v>
      </c>
      <c r="ED1110" s="4">
        <f>EC1110/E1110*100</f>
        <v>4.1666666666666661</v>
      </c>
      <c r="EE1110" s="4">
        <f>DY1110-G1110</f>
        <v>-7750</v>
      </c>
      <c r="EF1110" s="12">
        <f>EE1110/G1110</f>
        <v>-1</v>
      </c>
      <c r="EG1110" s="4">
        <f>G1110-F1110</f>
        <v>0</v>
      </c>
    </row>
    <row r="1111" spans="1:137" x14ac:dyDescent="0.3">
      <c r="A1111">
        <v>1110</v>
      </c>
      <c r="B1111" t="s">
        <v>7370</v>
      </c>
      <c r="C1111" t="s">
        <v>3389</v>
      </c>
      <c r="D1111" t="str">
        <f>VLOOKUP(C1111,Sheet1!$A$2:$B$3197,2,FALSE)</f>
        <v>섬유,의류,신발,호화품</v>
      </c>
      <c r="E1111">
        <v>8820</v>
      </c>
      <c r="F1111">
        <v>10000</v>
      </c>
      <c r="G1111" s="7">
        <v>11850</v>
      </c>
      <c r="H1111" t="s">
        <v>1051</v>
      </c>
      <c r="I1111" s="7">
        <f>VALUE(LEFT(H1111,FIND("/",H1111)-1)) + VALUE(MID(H1111,FIND("/",H1111)+1,LEN(H1111)))</f>
        <v>7885500</v>
      </c>
      <c r="J1111">
        <v>0</v>
      </c>
      <c r="K1111" s="1">
        <f>G1111*I1111/(10^8)</f>
        <v>934.43174999999997</v>
      </c>
      <c r="L1111">
        <v>242</v>
      </c>
      <c r="M1111">
        <v>353</v>
      </c>
      <c r="N1111">
        <v>501</v>
      </c>
      <c r="O1111">
        <v>599</v>
      </c>
      <c r="P1111">
        <v>267</v>
      </c>
      <c r="Q1111" s="3"/>
      <c r="R1111" s="3"/>
      <c r="S1111" s="3"/>
      <c r="T1111">
        <v>46</v>
      </c>
      <c r="U1111">
        <v>57</v>
      </c>
      <c r="V1111">
        <v>67</v>
      </c>
      <c r="W1111">
        <v>85</v>
      </c>
      <c r="X1111">
        <v>-75</v>
      </c>
      <c r="Y1111" s="3"/>
      <c r="Z1111" s="3"/>
      <c r="AA1111" s="3"/>
      <c r="AB1111">
        <v>37</v>
      </c>
      <c r="AC1111">
        <v>40</v>
      </c>
      <c r="AD1111">
        <v>44</v>
      </c>
      <c r="AE1111">
        <v>69</v>
      </c>
      <c r="AF1111">
        <v>-62</v>
      </c>
      <c r="AG1111" s="3"/>
      <c r="AH1111" s="3"/>
      <c r="AI1111" s="3"/>
      <c r="AJ1111">
        <v>140</v>
      </c>
      <c r="AK1111">
        <v>180</v>
      </c>
      <c r="AL1111">
        <v>414</v>
      </c>
      <c r="AM1111">
        <v>583</v>
      </c>
      <c r="AN1111">
        <v>494</v>
      </c>
      <c r="AO1111" s="3"/>
      <c r="AP1111" s="3"/>
      <c r="AQ1111" s="3"/>
      <c r="AR1111">
        <v>54</v>
      </c>
      <c r="AS1111">
        <v>54</v>
      </c>
      <c r="AT1111">
        <v>29</v>
      </c>
      <c r="AU1111">
        <v>126</v>
      </c>
      <c r="AV1111">
        <v>93</v>
      </c>
      <c r="AW1111" s="3"/>
      <c r="AX1111" s="3"/>
      <c r="AY1111" s="3"/>
      <c r="AZ1111">
        <v>85</v>
      </c>
      <c r="BA1111">
        <v>126</v>
      </c>
      <c r="BB1111">
        <v>385</v>
      </c>
      <c r="BC1111">
        <v>458</v>
      </c>
      <c r="BD1111">
        <v>401</v>
      </c>
      <c r="BE1111" s="3"/>
      <c r="BF1111" s="3"/>
      <c r="BG1111" s="3"/>
      <c r="BH1111">
        <v>85</v>
      </c>
      <c r="BI1111">
        <v>126</v>
      </c>
      <c r="BJ1111">
        <v>385</v>
      </c>
      <c r="BK1111">
        <v>458</v>
      </c>
      <c r="BL1111">
        <v>401</v>
      </c>
      <c r="BM1111" s="3"/>
      <c r="BN1111" s="3"/>
      <c r="BO1111" s="3"/>
      <c r="BP1111">
        <v>27</v>
      </c>
      <c r="BQ1111">
        <v>27</v>
      </c>
      <c r="BR1111">
        <v>39</v>
      </c>
      <c r="BS1111">
        <v>39</v>
      </c>
      <c r="BT1111">
        <v>39</v>
      </c>
      <c r="BU1111" s="3"/>
      <c r="BV1111" s="3"/>
      <c r="BW1111" s="3"/>
      <c r="BX1111">
        <v>34.340000000000003</v>
      </c>
      <c r="BY1111">
        <v>24.97</v>
      </c>
      <c r="BZ1111">
        <v>14.79</v>
      </c>
      <c r="CA1111">
        <v>13.79</v>
      </c>
      <c r="CB1111">
        <v>-11.5</v>
      </c>
      <c r="CC1111" s="3"/>
      <c r="CD1111" s="3"/>
      <c r="CE1111" s="3"/>
      <c r="CF1111">
        <v>55.54</v>
      </c>
      <c r="CG1111">
        <v>37.74</v>
      </c>
      <c r="CH1111">
        <v>17.2</v>
      </c>
      <c r="CI1111">
        <v>16.329999999999998</v>
      </c>
      <c r="CJ1111">
        <v>-14.43</v>
      </c>
      <c r="CK1111" s="3"/>
      <c r="CL1111" s="3"/>
      <c r="CM1111" s="3"/>
      <c r="CN1111">
        <v>588</v>
      </c>
      <c r="CO1111">
        <v>666</v>
      </c>
      <c r="CP1111">
        <v>575</v>
      </c>
      <c r="CQ1111">
        <v>883</v>
      </c>
      <c r="CR1111">
        <v>-789</v>
      </c>
      <c r="CS1111" s="3"/>
      <c r="CT1111" s="3"/>
      <c r="CU1111" s="3"/>
      <c r="CV1111" s="3"/>
      <c r="CW1111" s="3"/>
      <c r="CX1111">
        <v>17.36</v>
      </c>
      <c r="CY1111">
        <v>13.7</v>
      </c>
      <c r="CZ1111" t="s">
        <v>2</v>
      </c>
      <c r="DA1111" s="3"/>
      <c r="DB1111" s="3"/>
      <c r="DC1111" s="3"/>
      <c r="DD1111" s="3"/>
      <c r="DE1111" s="3"/>
      <c r="DF1111">
        <v>2.0099999999999998</v>
      </c>
      <c r="DG1111">
        <v>2.0699999999999998</v>
      </c>
      <c r="DH1111">
        <v>1.71</v>
      </c>
      <c r="DI1111" s="3"/>
      <c r="DJ1111" s="3"/>
      <c r="DK1111" s="3"/>
      <c r="DL1111" s="6">
        <f>(CM1111*3+CL1111*2+CK1111)/6</f>
        <v>0</v>
      </c>
      <c r="DM1111">
        <f>BH1111+(BH1111*(CG1111-8.25)/8.25)</f>
        <v>388.83636363636367</v>
      </c>
      <c r="DN1111">
        <f>BI1111+(BI1111*(CH1111-8.25)/8.25)</f>
        <v>262.69090909090903</v>
      </c>
      <c r="DO1111">
        <f>BJ1111+(BJ1111*(CI1111-8.25)/8.25)</f>
        <v>762.06666666666661</v>
      </c>
      <c r="DP1111">
        <f>BK1111+(BK1111*(CJ1111-8.25)/8.25)</f>
        <v>-801.08363636363651</v>
      </c>
      <c r="DQ1111">
        <f>BL1111+(BL1111*(CK1111-8.25)/8.25)</f>
        <v>0</v>
      </c>
      <c r="DR1111">
        <f>BM1111+(BM1111*(CL1111-8.25)/8.25)</f>
        <v>0</v>
      </c>
      <c r="DS1111">
        <f>BN1111+(BN1111*(CM1111-8.25)/8.25)</f>
        <v>0</v>
      </c>
      <c r="DT1111" s="8">
        <f>DM1111*10^8/$I1111</f>
        <v>4931.0299110565429</v>
      </c>
      <c r="DU1111" s="8">
        <f>DN1111*10^8/$I1111</f>
        <v>3331.3158213291363</v>
      </c>
      <c r="DV1111" s="8">
        <f>DO1111*10^8/$I1111</f>
        <v>9664.1515017014335</v>
      </c>
      <c r="DW1111" s="8">
        <f>DP1111*10^8/$I1111</f>
        <v>-10158.945360010608</v>
      </c>
      <c r="DX1111" s="8">
        <f>DQ1111*10^8/$I1111</f>
        <v>0</v>
      </c>
      <c r="DY1111" s="8">
        <f>DR1111*10^8/$I1111</f>
        <v>0</v>
      </c>
      <c r="DZ1111" s="8">
        <f>DS1111*10^8/$I1111</f>
        <v>0</v>
      </c>
      <c r="EA1111" s="8">
        <f>DT1111*10^8/$I1111</f>
        <v>62532.875671251575</v>
      </c>
      <c r="EB1111" s="8">
        <f>DZ1111*0.8</f>
        <v>0</v>
      </c>
      <c r="EC1111" s="10">
        <f>G1111-E1111</f>
        <v>3030</v>
      </c>
      <c r="ED1111" s="4">
        <f>EC1111/E1111*100</f>
        <v>34.353741496598637</v>
      </c>
      <c r="EE1111" s="4">
        <f>DY1111-G1111</f>
        <v>-11850</v>
      </c>
      <c r="EF1111" s="12">
        <f>EE1111/G1111</f>
        <v>-1</v>
      </c>
      <c r="EG1111" s="4">
        <f>G1111-F1111</f>
        <v>1850</v>
      </c>
    </row>
    <row r="1112" spans="1:137" x14ac:dyDescent="0.3">
      <c r="A1112">
        <v>1111</v>
      </c>
      <c r="B1112" t="s">
        <v>6440</v>
      </c>
      <c r="C1112" t="s">
        <v>3390</v>
      </c>
      <c r="D1112" t="str">
        <f>VLOOKUP(C1112,Sheet1!$A$2:$B$3197,2,FALSE)</f>
        <v>건축자재</v>
      </c>
      <c r="E1112">
        <v>2080</v>
      </c>
      <c r="F1112">
        <v>2380</v>
      </c>
      <c r="G1112" s="7">
        <v>2375</v>
      </c>
      <c r="H1112" t="s">
        <v>1052</v>
      </c>
      <c r="I1112" s="7">
        <f>VALUE(LEFT(H1112,FIND("/",H1112)-1)) + VALUE(MID(H1112,FIND("/",H1112)+1,LEN(H1112)))</f>
        <v>40382736</v>
      </c>
      <c r="J1112" s="1">
        <v>641222</v>
      </c>
      <c r="K1112" s="1">
        <f>G1112*I1112/(10^8)</f>
        <v>959.08997999999997</v>
      </c>
      <c r="L1112">
        <v>936</v>
      </c>
      <c r="M1112" s="1">
        <v>1261</v>
      </c>
      <c r="N1112" s="1">
        <v>1423</v>
      </c>
      <c r="O1112" s="1">
        <v>1328</v>
      </c>
      <c r="P1112" s="1">
        <v>1303</v>
      </c>
      <c r="Q1112" s="3"/>
      <c r="R1112" s="3"/>
      <c r="S1112" s="3"/>
      <c r="T1112">
        <v>115</v>
      </c>
      <c r="U1112">
        <v>166</v>
      </c>
      <c r="V1112">
        <v>151</v>
      </c>
      <c r="W1112">
        <v>128</v>
      </c>
      <c r="X1112">
        <v>53</v>
      </c>
      <c r="Y1112" s="3"/>
      <c r="Z1112" s="3"/>
      <c r="AA1112" s="3"/>
      <c r="AB1112">
        <v>90</v>
      </c>
      <c r="AC1112">
        <v>120</v>
      </c>
      <c r="AD1112">
        <v>96</v>
      </c>
      <c r="AE1112">
        <v>96</v>
      </c>
      <c r="AF1112">
        <v>-14</v>
      </c>
      <c r="AG1112" s="3"/>
      <c r="AH1112" s="3"/>
      <c r="AI1112" s="3"/>
      <c r="AJ1112">
        <v>832</v>
      </c>
      <c r="AK1112" s="1">
        <v>1228</v>
      </c>
      <c r="AL1112" s="1">
        <v>2002</v>
      </c>
      <c r="AM1112" s="1">
        <v>2280</v>
      </c>
      <c r="AN1112" s="1">
        <v>2327</v>
      </c>
      <c r="AO1112" s="3"/>
      <c r="AP1112" s="3"/>
      <c r="AQ1112" s="3"/>
      <c r="AR1112">
        <v>584</v>
      </c>
      <c r="AS1112">
        <v>859</v>
      </c>
      <c r="AT1112" s="1">
        <v>1397</v>
      </c>
      <c r="AU1112" s="1">
        <v>1554</v>
      </c>
      <c r="AV1112" s="1">
        <v>1611</v>
      </c>
      <c r="AW1112" s="3"/>
      <c r="AX1112" s="3"/>
      <c r="AY1112" s="3"/>
      <c r="AZ1112">
        <v>248</v>
      </c>
      <c r="BA1112">
        <v>370</v>
      </c>
      <c r="BB1112">
        <v>605</v>
      </c>
      <c r="BC1112">
        <v>726</v>
      </c>
      <c r="BD1112">
        <v>716</v>
      </c>
      <c r="BE1112" s="3"/>
      <c r="BF1112" s="3"/>
      <c r="BG1112" s="3"/>
      <c r="BH1112">
        <v>248</v>
      </c>
      <c r="BI1112">
        <v>370</v>
      </c>
      <c r="BJ1112">
        <v>595</v>
      </c>
      <c r="BK1112">
        <v>707</v>
      </c>
      <c r="BL1112">
        <v>696</v>
      </c>
      <c r="BM1112" s="3"/>
      <c r="BN1112" s="3"/>
      <c r="BO1112" s="3"/>
      <c r="BP1112">
        <v>10</v>
      </c>
      <c r="BQ1112">
        <v>10</v>
      </c>
      <c r="BR1112">
        <v>13</v>
      </c>
      <c r="BS1112">
        <v>37</v>
      </c>
      <c r="BT1112">
        <v>37</v>
      </c>
      <c r="BU1112" s="3"/>
      <c r="BV1112" s="3"/>
      <c r="BW1112" s="3"/>
      <c r="BX1112">
        <v>12.04</v>
      </c>
      <c r="BY1112">
        <v>11.68</v>
      </c>
      <c r="BZ1112">
        <v>5.96</v>
      </c>
      <c r="CA1112">
        <v>4.49</v>
      </c>
      <c r="CB1112">
        <v>-0.62</v>
      </c>
      <c r="CC1112" s="3"/>
      <c r="CD1112" s="3"/>
      <c r="CE1112" s="3"/>
      <c r="CF1112">
        <v>43.72</v>
      </c>
      <c r="CG1112">
        <v>38.96</v>
      </c>
      <c r="CH1112">
        <v>21.35</v>
      </c>
      <c r="CI1112">
        <v>15.65</v>
      </c>
      <c r="CJ1112">
        <v>-1.1000000000000001</v>
      </c>
      <c r="CK1112" s="3"/>
      <c r="CL1112" s="3"/>
      <c r="CM1112" s="3"/>
      <c r="CN1112">
        <v>313</v>
      </c>
      <c r="CO1112">
        <v>418</v>
      </c>
      <c r="CP1112">
        <v>290</v>
      </c>
      <c r="CQ1112">
        <v>277</v>
      </c>
      <c r="CR1112">
        <v>-21</v>
      </c>
      <c r="CS1112" s="3"/>
      <c r="CT1112" s="3"/>
      <c r="CU1112" s="3"/>
      <c r="CV1112" s="3"/>
      <c r="CW1112" s="3"/>
      <c r="CX1112">
        <v>13.55</v>
      </c>
      <c r="CY1112">
        <v>8.06</v>
      </c>
      <c r="CZ1112" t="s">
        <v>2</v>
      </c>
      <c r="DA1112" s="3"/>
      <c r="DB1112" s="3"/>
      <c r="DC1112" s="3"/>
      <c r="DD1112" s="3"/>
      <c r="DE1112" s="3"/>
      <c r="DF1112">
        <v>2.16</v>
      </c>
      <c r="DG1112">
        <v>1.07</v>
      </c>
      <c r="DH1112">
        <v>0.91</v>
      </c>
      <c r="DI1112" s="3"/>
      <c r="DJ1112" s="3"/>
      <c r="DK1112" s="3"/>
      <c r="DL1112" s="6">
        <f>(CM1112*3+CL1112*2+CK1112)/6</f>
        <v>0</v>
      </c>
      <c r="DM1112">
        <f>BH1112+(BH1112*(CG1112-8.25)/8.25)</f>
        <v>1171.161212121212</v>
      </c>
      <c r="DN1112">
        <f>BI1112+(BI1112*(CH1112-8.25)/8.25)</f>
        <v>957.51515151515162</v>
      </c>
      <c r="DO1112">
        <f>BJ1112+(BJ1112*(CI1112-8.25)/8.25)</f>
        <v>1128.6969696969697</v>
      </c>
      <c r="DP1112">
        <f>BK1112+(BK1112*(CJ1112-8.25)/8.25)</f>
        <v>-94.266666666666652</v>
      </c>
      <c r="DQ1112">
        <f>BL1112+(BL1112*(CK1112-8.25)/8.25)</f>
        <v>0</v>
      </c>
      <c r="DR1112">
        <f>BM1112+(BM1112*(CL1112-8.25)/8.25)</f>
        <v>0</v>
      </c>
      <c r="DS1112">
        <f>BN1112+(BN1112*(CM1112-8.25)/8.25)</f>
        <v>0</v>
      </c>
      <c r="DT1112" s="8">
        <f>DM1112*10^8/$I1112</f>
        <v>2900.153204382219</v>
      </c>
      <c r="DU1112" s="8">
        <f>DN1112*10^8/$I1112</f>
        <v>2371.1002432206469</v>
      </c>
      <c r="DV1112" s="8">
        <f>DO1112*10^8/$I1112</f>
        <v>2794.9987581251794</v>
      </c>
      <c r="DW1112" s="8">
        <f>DP1112*10^8/$I1112</f>
        <v>-233.43308553107116</v>
      </c>
      <c r="DX1112" s="8">
        <f>DQ1112*10^8/$I1112</f>
        <v>0</v>
      </c>
      <c r="DY1112" s="8">
        <f>DR1112*10^8/$I1112</f>
        <v>0</v>
      </c>
      <c r="DZ1112" s="8">
        <f>DS1112*10^8/$I1112</f>
        <v>0</v>
      </c>
      <c r="EA1112" s="8">
        <f>DT1112*10^8/$I1112</f>
        <v>7181.6659583992014</v>
      </c>
      <c r="EB1112" s="8">
        <f>DZ1112*0.8</f>
        <v>0</v>
      </c>
      <c r="EC1112" s="10">
        <f>G1112-E1112</f>
        <v>295</v>
      </c>
      <c r="ED1112" s="4">
        <f>EC1112/E1112*100</f>
        <v>14.182692307692307</v>
      </c>
      <c r="EE1112" s="4">
        <f>DY1112-G1112</f>
        <v>-2375</v>
      </c>
      <c r="EF1112" s="12">
        <f>EE1112/G1112</f>
        <v>-1</v>
      </c>
      <c r="EG1112" s="4">
        <f>G1112-F1112</f>
        <v>-5</v>
      </c>
    </row>
    <row r="1113" spans="1:137" x14ac:dyDescent="0.3">
      <c r="A1113">
        <v>1112</v>
      </c>
      <c r="B1113" t="s">
        <v>7426</v>
      </c>
      <c r="C1113" t="s">
        <v>3391</v>
      </c>
      <c r="D1113" t="str">
        <f>VLOOKUP(C1113,Sheet1!$A$2:$B$3197,2,FALSE)</f>
        <v>반도체와반도체장비</v>
      </c>
      <c r="E1113">
        <v>13950</v>
      </c>
      <c r="F1113">
        <v>13300</v>
      </c>
      <c r="G1113" s="7">
        <v>13200</v>
      </c>
      <c r="H1113" t="s">
        <v>1053</v>
      </c>
      <c r="I1113" s="7">
        <f>VALUE(LEFT(H1113,FIND("/",H1113)-1)) + VALUE(MID(H1113,FIND("/",H1113)+1,LEN(H1113)))</f>
        <v>8405480</v>
      </c>
      <c r="J1113" s="1">
        <v>299270</v>
      </c>
      <c r="K1113" s="1">
        <f>G1113*I1113/(10^8)</f>
        <v>1109.5233599999999</v>
      </c>
      <c r="L1113">
        <v>443</v>
      </c>
      <c r="M1113">
        <v>752</v>
      </c>
      <c r="N1113">
        <v>883</v>
      </c>
      <c r="O1113" s="1">
        <v>1288</v>
      </c>
      <c r="P1113" s="1">
        <v>1192</v>
      </c>
      <c r="Q1113" s="3"/>
      <c r="R1113" s="3"/>
      <c r="S1113" s="3"/>
      <c r="T1113">
        <v>65</v>
      </c>
      <c r="U1113">
        <v>102</v>
      </c>
      <c r="V1113">
        <v>121</v>
      </c>
      <c r="W1113">
        <v>145</v>
      </c>
      <c r="X1113">
        <v>119</v>
      </c>
      <c r="Y1113" s="3"/>
      <c r="Z1113" s="3"/>
      <c r="AA1113" s="3"/>
      <c r="AB1113">
        <v>55</v>
      </c>
      <c r="AC1113">
        <v>83</v>
      </c>
      <c r="AD1113">
        <v>99</v>
      </c>
      <c r="AE1113">
        <v>118</v>
      </c>
      <c r="AF1113">
        <v>98</v>
      </c>
      <c r="AG1113" s="3"/>
      <c r="AH1113" s="3"/>
      <c r="AI1113" s="3"/>
      <c r="AJ1113">
        <v>256</v>
      </c>
      <c r="AK1113">
        <v>339</v>
      </c>
      <c r="AL1113">
        <v>645</v>
      </c>
      <c r="AM1113">
        <v>813</v>
      </c>
      <c r="AN1113">
        <v>847</v>
      </c>
      <c r="AO1113" s="3"/>
      <c r="AP1113" s="3"/>
      <c r="AQ1113" s="3"/>
      <c r="AR1113">
        <v>104</v>
      </c>
      <c r="AS1113">
        <v>79</v>
      </c>
      <c r="AT1113">
        <v>80</v>
      </c>
      <c r="AU1113">
        <v>139</v>
      </c>
      <c r="AV1113">
        <v>119</v>
      </c>
      <c r="AW1113" s="3"/>
      <c r="AX1113" s="3"/>
      <c r="AY1113" s="3"/>
      <c r="AZ1113">
        <v>152</v>
      </c>
      <c r="BA1113">
        <v>260</v>
      </c>
      <c r="BB1113">
        <v>565</v>
      </c>
      <c r="BC1113">
        <v>674</v>
      </c>
      <c r="BD1113">
        <v>728</v>
      </c>
      <c r="BE1113" s="3"/>
      <c r="BF1113" s="3"/>
      <c r="BG1113" s="3"/>
      <c r="BH1113">
        <v>152</v>
      </c>
      <c r="BI1113">
        <v>260</v>
      </c>
      <c r="BJ1113">
        <v>565</v>
      </c>
      <c r="BK1113">
        <v>674</v>
      </c>
      <c r="BL1113">
        <v>728</v>
      </c>
      <c r="BM1113" s="3"/>
      <c r="BN1113" s="3"/>
      <c r="BO1113" s="3"/>
      <c r="BP1113">
        <v>14</v>
      </c>
      <c r="BQ1113">
        <v>14</v>
      </c>
      <c r="BR1113">
        <v>21</v>
      </c>
      <c r="BS1113">
        <v>42</v>
      </c>
      <c r="BT1113">
        <v>42</v>
      </c>
      <c r="BU1113" s="3"/>
      <c r="BV1113" s="3"/>
      <c r="BW1113" s="3"/>
      <c r="BX1113">
        <v>26.16</v>
      </c>
      <c r="BY1113">
        <v>27.75</v>
      </c>
      <c r="BZ1113">
        <v>20.170000000000002</v>
      </c>
      <c r="CA1113">
        <v>16.18</v>
      </c>
      <c r="CB1113">
        <v>11.74</v>
      </c>
      <c r="CC1113" s="3"/>
      <c r="CD1113" s="3"/>
      <c r="CE1113" s="3"/>
      <c r="CF1113">
        <v>44.15</v>
      </c>
      <c r="CG1113">
        <v>40.14</v>
      </c>
      <c r="CH1113">
        <v>24.08</v>
      </c>
      <c r="CI1113">
        <v>19.05</v>
      </c>
      <c r="CJ1113">
        <v>13.91</v>
      </c>
      <c r="CK1113" s="3"/>
      <c r="CL1113" s="3"/>
      <c r="CM1113" s="3"/>
      <c r="CN1113" s="1">
        <v>1004</v>
      </c>
      <c r="CO1113" s="1">
        <v>1449</v>
      </c>
      <c r="CP1113" s="1">
        <v>1201</v>
      </c>
      <c r="CQ1113" s="1">
        <v>1404</v>
      </c>
      <c r="CR1113" s="1">
        <v>1160</v>
      </c>
      <c r="CS1113" s="3"/>
      <c r="CT1113" s="3"/>
      <c r="CU1113" s="3"/>
      <c r="CV1113" s="3"/>
      <c r="CW1113" s="3"/>
      <c r="CX1113">
        <v>4.87</v>
      </c>
      <c r="CY1113">
        <v>6.3</v>
      </c>
      <c r="CZ1113">
        <v>11.98</v>
      </c>
      <c r="DA1113" s="3"/>
      <c r="DB1113" s="3"/>
      <c r="DC1113" s="3"/>
      <c r="DD1113" s="3"/>
      <c r="DE1113" s="3"/>
      <c r="DF1113">
        <v>0.87</v>
      </c>
      <c r="DG1113">
        <v>1.1000000000000001</v>
      </c>
      <c r="DH1113">
        <v>1.56</v>
      </c>
      <c r="DI1113" s="3"/>
      <c r="DJ1113" s="3"/>
      <c r="DK1113" s="3"/>
      <c r="DL1113" s="6">
        <f>(CM1113*3+CL1113*2+CK1113)/6</f>
        <v>0</v>
      </c>
      <c r="DM1113">
        <f>BH1113+(BH1113*(CG1113-8.25)/8.25)</f>
        <v>739.54909090909086</v>
      </c>
      <c r="DN1113">
        <f>BI1113+(BI1113*(CH1113-8.25)/8.25)</f>
        <v>758.88484848484836</v>
      </c>
      <c r="DO1113">
        <f>BJ1113+(BJ1113*(CI1113-8.25)/8.25)</f>
        <v>1304.6363636363635</v>
      </c>
      <c r="DP1113">
        <f>BK1113+(BK1113*(CJ1113-8.25)/8.25)</f>
        <v>1136.4048484848486</v>
      </c>
      <c r="DQ1113">
        <f>BL1113+(BL1113*(CK1113-8.25)/8.25)</f>
        <v>0</v>
      </c>
      <c r="DR1113">
        <f>BM1113+(BM1113*(CL1113-8.25)/8.25)</f>
        <v>0</v>
      </c>
      <c r="DS1113">
        <f>BN1113+(BN1113*(CM1113-8.25)/8.25)</f>
        <v>0</v>
      </c>
      <c r="DT1113" s="8">
        <f>DM1113*10^8/$I1113</f>
        <v>8798.4159251951205</v>
      </c>
      <c r="DU1113" s="8">
        <f>DN1113*10^8/$I1113</f>
        <v>9028.4534432875735</v>
      </c>
      <c r="DV1113" s="8">
        <f>DO1113*10^8/$I1113</f>
        <v>15521.25950732574</v>
      </c>
      <c r="DW1113" s="8">
        <f>DP1113*10^8/$I1113</f>
        <v>13519.809082703767</v>
      </c>
      <c r="DX1113" s="8">
        <f>DQ1113*10^8/$I1113</f>
        <v>0</v>
      </c>
      <c r="DY1113" s="8">
        <f>DR1113*10^8/$I1113</f>
        <v>0</v>
      </c>
      <c r="DZ1113" s="8">
        <f>DS1113*10^8/$I1113</f>
        <v>0</v>
      </c>
      <c r="EA1113" s="8">
        <f>DT1113*10^8/$I1113</f>
        <v>104674.75890960565</v>
      </c>
      <c r="EB1113" s="8">
        <f>DZ1113*0.8</f>
        <v>0</v>
      </c>
      <c r="EC1113" s="10">
        <f>G1113-E1113</f>
        <v>-750</v>
      </c>
      <c r="ED1113" s="4">
        <f>EC1113/E1113*100</f>
        <v>-5.376344086021505</v>
      </c>
      <c r="EE1113" s="4">
        <f>DY1113-G1113</f>
        <v>-13200</v>
      </c>
      <c r="EF1113" s="12">
        <f>EE1113/G1113</f>
        <v>-1</v>
      </c>
      <c r="EG1113" s="4">
        <f>G1113-F1113</f>
        <v>-100</v>
      </c>
    </row>
    <row r="1114" spans="1:137" x14ac:dyDescent="0.3">
      <c r="A1114">
        <v>1113</v>
      </c>
      <c r="B1114" t="s">
        <v>6330</v>
      </c>
      <c r="C1114" t="s">
        <v>3392</v>
      </c>
      <c r="D1114" t="str">
        <f>VLOOKUP(C1114,Sheet1!$A$2:$B$3197,2,FALSE)</f>
        <v>반도체와반도체장비</v>
      </c>
      <c r="E1114">
        <v>2135</v>
      </c>
      <c r="F1114">
        <v>2040</v>
      </c>
      <c r="G1114" s="7">
        <v>1945</v>
      </c>
      <c r="H1114" t="s">
        <v>1054</v>
      </c>
      <c r="I1114" s="7">
        <f>VALUE(LEFT(H1114,FIND("/",H1114)-1)) + VALUE(MID(H1114,FIND("/",H1114)+1,LEN(H1114)))</f>
        <v>74356685</v>
      </c>
      <c r="J1114">
        <v>0</v>
      </c>
      <c r="K1114" s="1">
        <f>G1114*I1114/(10^8)</f>
        <v>1446.2375232500001</v>
      </c>
      <c r="L1114">
        <v>243</v>
      </c>
      <c r="M1114">
        <v>314</v>
      </c>
      <c r="N1114">
        <v>224</v>
      </c>
      <c r="O1114">
        <v>149</v>
      </c>
      <c r="P1114">
        <v>196</v>
      </c>
      <c r="Q1114" s="3"/>
      <c r="R1114" s="3"/>
      <c r="S1114" s="3"/>
      <c r="T1114">
        <v>59</v>
      </c>
      <c r="U1114">
        <v>66</v>
      </c>
      <c r="V1114">
        <v>51</v>
      </c>
      <c r="W1114">
        <v>7</v>
      </c>
      <c r="X1114">
        <v>1</v>
      </c>
      <c r="Y1114" s="3"/>
      <c r="Z1114" s="3"/>
      <c r="AA1114" s="3"/>
      <c r="AB1114">
        <v>52</v>
      </c>
      <c r="AC1114">
        <v>55</v>
      </c>
      <c r="AD1114">
        <v>48</v>
      </c>
      <c r="AE1114">
        <v>20</v>
      </c>
      <c r="AF1114">
        <v>23</v>
      </c>
      <c r="AG1114" s="3"/>
      <c r="AH1114" s="3"/>
      <c r="AI1114" s="3"/>
      <c r="AJ1114">
        <v>203</v>
      </c>
      <c r="AK1114">
        <v>352</v>
      </c>
      <c r="AL1114">
        <v>385</v>
      </c>
      <c r="AM1114">
        <v>494</v>
      </c>
      <c r="AN1114">
        <v>956</v>
      </c>
      <c r="AO1114" s="3"/>
      <c r="AP1114" s="3"/>
      <c r="AQ1114" s="3"/>
      <c r="AR1114">
        <v>68</v>
      </c>
      <c r="AS1114">
        <v>32</v>
      </c>
      <c r="AT1114">
        <v>24</v>
      </c>
      <c r="AU1114">
        <v>104</v>
      </c>
      <c r="AV1114">
        <v>366</v>
      </c>
      <c r="AW1114" s="3"/>
      <c r="AX1114" s="3"/>
      <c r="AY1114" s="3"/>
      <c r="AZ1114">
        <v>135</v>
      </c>
      <c r="BA1114">
        <v>320</v>
      </c>
      <c r="BB1114">
        <v>361</v>
      </c>
      <c r="BC1114">
        <v>390</v>
      </c>
      <c r="BD1114">
        <v>589</v>
      </c>
      <c r="BE1114" s="3"/>
      <c r="BF1114" s="3"/>
      <c r="BG1114" s="3"/>
      <c r="BH1114">
        <v>135</v>
      </c>
      <c r="BI1114">
        <v>320</v>
      </c>
      <c r="BJ1114">
        <v>361</v>
      </c>
      <c r="BK1114">
        <v>390</v>
      </c>
      <c r="BL1114">
        <v>589</v>
      </c>
      <c r="BM1114" s="3"/>
      <c r="BN1114" s="3"/>
      <c r="BO1114" s="3"/>
      <c r="BP1114">
        <v>4</v>
      </c>
      <c r="BQ1114">
        <v>18</v>
      </c>
      <c r="BR1114">
        <v>18</v>
      </c>
      <c r="BS1114">
        <v>18</v>
      </c>
      <c r="BT1114">
        <v>74</v>
      </c>
      <c r="BU1114" s="3"/>
      <c r="BV1114" s="3"/>
      <c r="BW1114" s="3"/>
      <c r="BX1114">
        <v>31.46</v>
      </c>
      <c r="BY1114">
        <v>19.989999999999998</v>
      </c>
      <c r="BZ1114">
        <v>13.07</v>
      </c>
      <c r="CA1114">
        <v>4.49</v>
      </c>
      <c r="CB1114">
        <v>3.17</v>
      </c>
      <c r="CC1114" s="3"/>
      <c r="CD1114" s="3"/>
      <c r="CE1114" s="3"/>
      <c r="CF1114">
        <v>47.32</v>
      </c>
      <c r="CG1114">
        <v>24.38</v>
      </c>
      <c r="CH1114">
        <v>14.15</v>
      </c>
      <c r="CI1114">
        <v>5.25</v>
      </c>
      <c r="CJ1114">
        <v>4.6900000000000004</v>
      </c>
      <c r="CK1114" s="3"/>
      <c r="CL1114" s="3"/>
      <c r="CM1114" s="3"/>
      <c r="CN1114">
        <v>136</v>
      </c>
      <c r="CO1114">
        <v>140</v>
      </c>
      <c r="CP1114">
        <v>90</v>
      </c>
      <c r="CQ1114">
        <v>37</v>
      </c>
      <c r="CR1114">
        <v>34</v>
      </c>
      <c r="CS1114" s="3"/>
      <c r="CT1114" s="3"/>
      <c r="CU1114" s="3"/>
      <c r="CV1114" s="3"/>
      <c r="CW1114">
        <v>8.83</v>
      </c>
      <c r="CX1114">
        <v>8.92</v>
      </c>
      <c r="CY1114">
        <v>20.79</v>
      </c>
      <c r="CZ1114">
        <v>64.75</v>
      </c>
      <c r="DA1114" s="3"/>
      <c r="DB1114" s="3"/>
      <c r="DC1114" s="3"/>
      <c r="DD1114" s="3"/>
      <c r="DE1114">
        <v>2.0499999999999998</v>
      </c>
      <c r="DF1114">
        <v>1.19</v>
      </c>
      <c r="DG1114">
        <v>1.05</v>
      </c>
      <c r="DH1114">
        <v>2.75</v>
      </c>
      <c r="DI1114" s="3"/>
      <c r="DJ1114" s="3"/>
      <c r="DK1114" s="3"/>
      <c r="DL1114" s="6">
        <f>(CM1114*3+CL1114*2+CK1114)/6</f>
        <v>0</v>
      </c>
      <c r="DM1114">
        <f>BH1114+(BH1114*(CG1114-8.25)/8.25)</f>
        <v>398.94545454545454</v>
      </c>
      <c r="DN1114">
        <f>BI1114+(BI1114*(CH1114-8.25)/8.25)</f>
        <v>548.84848484848487</v>
      </c>
      <c r="DO1114">
        <f>BJ1114+(BJ1114*(CI1114-8.25)/8.25)</f>
        <v>229.72727272727272</v>
      </c>
      <c r="DP1114">
        <f>BK1114+(BK1114*(CJ1114-8.25)/8.25)</f>
        <v>221.70909090909092</v>
      </c>
      <c r="DQ1114">
        <f>BL1114+(BL1114*(CK1114-8.25)/8.25)</f>
        <v>0</v>
      </c>
      <c r="DR1114">
        <f>BM1114+(BM1114*(CL1114-8.25)/8.25)</f>
        <v>0</v>
      </c>
      <c r="DS1114">
        <f>BN1114+(BN1114*(CM1114-8.25)/8.25)</f>
        <v>0</v>
      </c>
      <c r="DT1114" s="8">
        <f>DM1114*10^8/$I1114</f>
        <v>536.52937129385816</v>
      </c>
      <c r="DU1114" s="8">
        <f>DN1114*10^8/$I1114</f>
        <v>738.12930854634646</v>
      </c>
      <c r="DV1114" s="8">
        <f>DO1114*10^8/$I1114</f>
        <v>308.9530856940068</v>
      </c>
      <c r="DW1114" s="8">
        <f>DP1114*10^8/$I1114</f>
        <v>298.16968159499163</v>
      </c>
      <c r="DX1114" s="8">
        <f>DQ1114*10^8/$I1114</f>
        <v>0</v>
      </c>
      <c r="DY1114" s="8">
        <f>DR1114*10^8/$I1114</f>
        <v>0</v>
      </c>
      <c r="DZ1114" s="8">
        <f>DS1114*10^8/$I1114</f>
        <v>0</v>
      </c>
      <c r="EA1114" s="8">
        <f>DT1114*10^8/$I1114</f>
        <v>721.56171471853293</v>
      </c>
      <c r="EB1114" s="8">
        <f>DZ1114*0.8</f>
        <v>0</v>
      </c>
      <c r="EC1114" s="10">
        <f>G1114-E1114</f>
        <v>-190</v>
      </c>
      <c r="ED1114" s="4">
        <f>EC1114/E1114*100</f>
        <v>-8.8992974238875888</v>
      </c>
      <c r="EE1114" s="4">
        <f>DY1114-G1114</f>
        <v>-1945</v>
      </c>
      <c r="EF1114" s="12">
        <f>EE1114/G1114</f>
        <v>-1</v>
      </c>
      <c r="EG1114" s="4">
        <f>G1114-F1114</f>
        <v>-95</v>
      </c>
    </row>
    <row r="1115" spans="1:137" x14ac:dyDescent="0.3">
      <c r="A1115">
        <v>1114</v>
      </c>
      <c r="B1115" t="s">
        <v>7785</v>
      </c>
      <c r="C1115" t="s">
        <v>3393</v>
      </c>
      <c r="D1115" t="str">
        <f>VLOOKUP(C1115,Sheet1!$A$2:$B$3197,2,FALSE)</f>
        <v>디스플레이장비및부품</v>
      </c>
      <c r="E1115">
        <v>52900</v>
      </c>
      <c r="F1115">
        <v>39250</v>
      </c>
      <c r="G1115" s="7">
        <v>38350</v>
      </c>
      <c r="H1115" t="s">
        <v>1055</v>
      </c>
      <c r="I1115" s="7">
        <f>VALUE(LEFT(H1115,FIND("/",H1115)-1)) + VALUE(MID(H1115,FIND("/",H1115)+1,LEN(H1115)))</f>
        <v>7036609</v>
      </c>
      <c r="J1115">
        <v>0</v>
      </c>
      <c r="K1115" s="1">
        <f>G1115*I1115/(10^8)</f>
        <v>2698.5395515</v>
      </c>
      <c r="L1115">
        <v>708</v>
      </c>
      <c r="M1115" s="1">
        <v>1153</v>
      </c>
      <c r="N1115">
        <v>932</v>
      </c>
      <c r="O1115">
        <v>432</v>
      </c>
      <c r="P1115" s="1">
        <v>1262</v>
      </c>
      <c r="Q1115" s="3"/>
      <c r="R1115" s="3"/>
      <c r="S1115" s="3"/>
      <c r="T1115">
        <v>61</v>
      </c>
      <c r="U1115">
        <v>109</v>
      </c>
      <c r="V1115">
        <v>163</v>
      </c>
      <c r="W1115">
        <v>44</v>
      </c>
      <c r="X1115">
        <v>437</v>
      </c>
      <c r="Y1115" s="3"/>
      <c r="Z1115" s="3"/>
      <c r="AA1115" s="3"/>
      <c r="AB1115">
        <v>45</v>
      </c>
      <c r="AC1115">
        <v>75</v>
      </c>
      <c r="AD1115">
        <v>139</v>
      </c>
      <c r="AE1115">
        <v>46</v>
      </c>
      <c r="AF1115">
        <v>304</v>
      </c>
      <c r="AG1115" s="3"/>
      <c r="AH1115" s="3"/>
      <c r="AI1115" s="3"/>
      <c r="AJ1115">
        <v>835</v>
      </c>
      <c r="AK1115">
        <v>798</v>
      </c>
      <c r="AL1115">
        <v>745</v>
      </c>
      <c r="AM1115" s="1">
        <v>1080</v>
      </c>
      <c r="AN1115" s="1">
        <v>1575</v>
      </c>
      <c r="AO1115" s="3"/>
      <c r="AP1115" s="3"/>
      <c r="AQ1115" s="3"/>
      <c r="AR1115">
        <v>576</v>
      </c>
      <c r="AS1115">
        <v>308</v>
      </c>
      <c r="AT1115">
        <v>138</v>
      </c>
      <c r="AU1115">
        <v>445</v>
      </c>
      <c r="AV1115">
        <v>587</v>
      </c>
      <c r="AW1115" s="3"/>
      <c r="AX1115" s="3"/>
      <c r="AY1115" s="3"/>
      <c r="AZ1115">
        <v>259</v>
      </c>
      <c r="BA1115">
        <v>489</v>
      </c>
      <c r="BB1115">
        <v>608</v>
      </c>
      <c r="BC1115">
        <v>635</v>
      </c>
      <c r="BD1115">
        <v>988</v>
      </c>
      <c r="BE1115" s="3"/>
      <c r="BF1115" s="3"/>
      <c r="BG1115" s="3"/>
      <c r="BH1115">
        <v>259</v>
      </c>
      <c r="BI1115">
        <v>489</v>
      </c>
      <c r="BJ1115">
        <v>608</v>
      </c>
      <c r="BK1115">
        <v>635</v>
      </c>
      <c r="BL1115">
        <v>988</v>
      </c>
      <c r="BM1115" s="3"/>
      <c r="BN1115" s="3"/>
      <c r="BO1115" s="3"/>
      <c r="BP1115">
        <v>14</v>
      </c>
      <c r="BQ1115">
        <v>34</v>
      </c>
      <c r="BR1115">
        <v>34</v>
      </c>
      <c r="BS1115">
        <v>34</v>
      </c>
      <c r="BT1115">
        <v>35</v>
      </c>
      <c r="BU1115" s="3"/>
      <c r="BV1115" s="3"/>
      <c r="BW1115" s="3"/>
      <c r="BX1115">
        <v>6.96</v>
      </c>
      <c r="BY1115">
        <v>9.2200000000000006</v>
      </c>
      <c r="BZ1115">
        <v>18.05</v>
      </c>
      <c r="CA1115">
        <v>5.09</v>
      </c>
      <c r="CB1115">
        <v>22.89</v>
      </c>
      <c r="CC1115" s="3"/>
      <c r="CD1115" s="3"/>
      <c r="CE1115" s="3"/>
      <c r="CF1115">
        <v>19.170000000000002</v>
      </c>
      <c r="CG1115">
        <v>20.12</v>
      </c>
      <c r="CH1115">
        <v>25.39</v>
      </c>
      <c r="CI1115">
        <v>7.48</v>
      </c>
      <c r="CJ1115">
        <v>37.44</v>
      </c>
      <c r="CK1115" s="3"/>
      <c r="CL1115" s="3"/>
      <c r="CM1115" s="3"/>
      <c r="CN1115">
        <v>796</v>
      </c>
      <c r="CO1115" s="1">
        <v>1319</v>
      </c>
      <c r="CP1115" s="1">
        <v>1980</v>
      </c>
      <c r="CQ1115">
        <v>661</v>
      </c>
      <c r="CR1115" s="1">
        <v>4320</v>
      </c>
      <c r="CS1115" s="3"/>
      <c r="CT1115" s="3"/>
      <c r="CU1115" s="3"/>
      <c r="CV1115" s="3"/>
      <c r="CW1115">
        <v>7.37</v>
      </c>
      <c r="CX1115">
        <v>3.91</v>
      </c>
      <c r="CY1115">
        <v>18.61</v>
      </c>
      <c r="CZ1115">
        <v>11.97</v>
      </c>
      <c r="DA1115" s="3"/>
      <c r="DB1115" s="3"/>
      <c r="DC1115" s="3"/>
      <c r="DD1115" s="3"/>
      <c r="DE1115">
        <v>1.4</v>
      </c>
      <c r="DF1115">
        <v>0.85</v>
      </c>
      <c r="DG1115">
        <v>1.28</v>
      </c>
      <c r="DH1115">
        <v>3.65</v>
      </c>
      <c r="DI1115" s="3"/>
      <c r="DJ1115" s="3"/>
      <c r="DK1115" s="3"/>
      <c r="DL1115" s="6">
        <f>(CM1115*3+CL1115*2+CK1115)/6</f>
        <v>0</v>
      </c>
      <c r="DM1115">
        <f>BH1115+(BH1115*(CG1115-8.25)/8.25)</f>
        <v>631.6460606060607</v>
      </c>
      <c r="DN1115">
        <f>BI1115+(BI1115*(CH1115-8.25)/8.25)</f>
        <v>1504.9345454545455</v>
      </c>
      <c r="DO1115">
        <f>BJ1115+(BJ1115*(CI1115-8.25)/8.25)</f>
        <v>551.25333333333333</v>
      </c>
      <c r="DP1115">
        <f>BK1115+(BK1115*(CJ1115-8.25)/8.25)</f>
        <v>2881.7454545454543</v>
      </c>
      <c r="DQ1115">
        <f>BL1115+(BL1115*(CK1115-8.25)/8.25)</f>
        <v>0</v>
      </c>
      <c r="DR1115">
        <f>BM1115+(BM1115*(CL1115-8.25)/8.25)</f>
        <v>0</v>
      </c>
      <c r="DS1115">
        <f>BN1115+(BN1115*(CM1115-8.25)/8.25)</f>
        <v>0</v>
      </c>
      <c r="DT1115" s="8">
        <f>DM1115*10^8/$I1115</f>
        <v>8976.5689781265482</v>
      </c>
      <c r="DU1115" s="8">
        <f>DN1115*10^8/$I1115</f>
        <v>21387.2128670862</v>
      </c>
      <c r="DV1115" s="8">
        <f>DO1115*10^8/$I1115</f>
        <v>7834.0765180122035</v>
      </c>
      <c r="DW1115" s="8">
        <f>DP1115*10^8/$I1115</f>
        <v>40953.610674480478</v>
      </c>
      <c r="DX1115" s="8">
        <f>DQ1115*10^8/$I1115</f>
        <v>0</v>
      </c>
      <c r="DY1115" s="8">
        <f>DR1115*10^8/$I1115</f>
        <v>0</v>
      </c>
      <c r="DZ1115" s="8">
        <f>DS1115*10^8/$I1115</f>
        <v>0</v>
      </c>
      <c r="EA1115" s="8">
        <f>DT1115*10^8/$I1115</f>
        <v>127569.52927363945</v>
      </c>
      <c r="EB1115" s="8">
        <f>DZ1115*0.8</f>
        <v>0</v>
      </c>
      <c r="EC1115" s="10">
        <f>G1115-E1115</f>
        <v>-14550</v>
      </c>
      <c r="ED1115" s="4">
        <f>EC1115/E1115*100</f>
        <v>-27.504725897920608</v>
      </c>
      <c r="EE1115" s="4">
        <f>DY1115-G1115</f>
        <v>-38350</v>
      </c>
      <c r="EF1115" s="12">
        <f>EE1115/G1115</f>
        <v>-1</v>
      </c>
      <c r="EG1115" s="4">
        <f>G1115-F1115</f>
        <v>-900</v>
      </c>
    </row>
    <row r="1116" spans="1:137" x14ac:dyDescent="0.3">
      <c r="A1116">
        <v>1115</v>
      </c>
      <c r="B1116" t="s">
        <v>6625</v>
      </c>
      <c r="C1116" t="s">
        <v>3394</v>
      </c>
      <c r="D1116" t="str">
        <f>VLOOKUP(C1116,Sheet1!$A$2:$B$3197,2,FALSE)</f>
        <v>화학</v>
      </c>
      <c r="E1116">
        <v>2660</v>
      </c>
      <c r="F1116">
        <v>3900</v>
      </c>
      <c r="G1116" s="7">
        <v>3640</v>
      </c>
      <c r="H1116" t="s">
        <v>1056</v>
      </c>
      <c r="I1116" s="7">
        <f>VALUE(LEFT(H1116,FIND("/",H1116)-1)) + VALUE(MID(H1116,FIND("/",H1116)+1,LEN(H1116)))</f>
        <v>65730548</v>
      </c>
      <c r="J1116">
        <v>38</v>
      </c>
      <c r="K1116" s="1">
        <f>G1116*I1116/(10^8)</f>
        <v>2392.5919472</v>
      </c>
      <c r="L1116">
        <v>243</v>
      </c>
      <c r="M1116">
        <v>375</v>
      </c>
      <c r="N1116">
        <v>353</v>
      </c>
      <c r="O1116">
        <v>349</v>
      </c>
      <c r="P1116">
        <v>465</v>
      </c>
      <c r="Q1116" s="3"/>
      <c r="R1116" s="3"/>
      <c r="S1116" s="3"/>
      <c r="T1116">
        <v>22</v>
      </c>
      <c r="U1116">
        <v>71</v>
      </c>
      <c r="V1116">
        <v>36</v>
      </c>
      <c r="W1116">
        <v>26</v>
      </c>
      <c r="X1116">
        <v>47</v>
      </c>
      <c r="Y1116" s="3"/>
      <c r="Z1116" s="3"/>
      <c r="AA1116" s="3"/>
      <c r="AB1116">
        <v>-44</v>
      </c>
      <c r="AC1116">
        <v>86</v>
      </c>
      <c r="AD1116">
        <v>22</v>
      </c>
      <c r="AE1116">
        <v>18</v>
      </c>
      <c r="AF1116">
        <v>20</v>
      </c>
      <c r="AG1116" s="3"/>
      <c r="AH1116" s="3"/>
      <c r="AI1116" s="3"/>
      <c r="AJ1116">
        <v>487</v>
      </c>
      <c r="AK1116">
        <v>570</v>
      </c>
      <c r="AL1116">
        <v>658</v>
      </c>
      <c r="AM1116">
        <v>756</v>
      </c>
      <c r="AN1116">
        <v>904</v>
      </c>
      <c r="AO1116" s="3"/>
      <c r="AP1116" s="3"/>
      <c r="AQ1116" s="3"/>
      <c r="AR1116">
        <v>332</v>
      </c>
      <c r="AS1116">
        <v>329</v>
      </c>
      <c r="AT1116">
        <v>395</v>
      </c>
      <c r="AU1116">
        <v>477</v>
      </c>
      <c r="AV1116">
        <v>495</v>
      </c>
      <c r="AW1116" s="3"/>
      <c r="AX1116" s="3"/>
      <c r="AY1116" s="3"/>
      <c r="AZ1116">
        <v>155</v>
      </c>
      <c r="BA1116">
        <v>241</v>
      </c>
      <c r="BB1116">
        <v>263</v>
      </c>
      <c r="BC1116">
        <v>279</v>
      </c>
      <c r="BD1116">
        <v>409</v>
      </c>
      <c r="BE1116" s="3"/>
      <c r="BF1116" s="3"/>
      <c r="BG1116" s="3"/>
      <c r="BH1116">
        <v>155</v>
      </c>
      <c r="BI1116">
        <v>241</v>
      </c>
      <c r="BJ1116">
        <v>263</v>
      </c>
      <c r="BK1116">
        <v>279</v>
      </c>
      <c r="BL1116">
        <v>404</v>
      </c>
      <c r="BM1116" s="3"/>
      <c r="BN1116" s="3"/>
      <c r="BO1116" s="3"/>
      <c r="BP1116">
        <v>66</v>
      </c>
      <c r="BQ1116">
        <v>66</v>
      </c>
      <c r="BR1116">
        <v>66</v>
      </c>
      <c r="BS1116">
        <v>66</v>
      </c>
      <c r="BT1116">
        <v>66</v>
      </c>
      <c r="BU1116" s="3"/>
      <c r="BV1116" s="3"/>
      <c r="BW1116" s="3"/>
      <c r="BX1116">
        <v>-9.24</v>
      </c>
      <c r="BY1116">
        <v>16.25</v>
      </c>
      <c r="BZ1116">
        <v>3.53</v>
      </c>
      <c r="CA1116">
        <v>2.4900000000000002</v>
      </c>
      <c r="CB1116">
        <v>2.39</v>
      </c>
      <c r="CC1116" s="3"/>
      <c r="CD1116" s="3"/>
      <c r="CE1116" s="3"/>
      <c r="CF1116">
        <v>-48.21</v>
      </c>
      <c r="CG1116">
        <v>43.39</v>
      </c>
      <c r="CH1116">
        <v>8.6</v>
      </c>
      <c r="CI1116">
        <v>6.49</v>
      </c>
      <c r="CJ1116">
        <v>5.81</v>
      </c>
      <c r="CK1116" s="3"/>
      <c r="CL1116" s="3"/>
      <c r="CM1116" s="3"/>
      <c r="CN1116">
        <v>-81</v>
      </c>
      <c r="CO1116">
        <v>132</v>
      </c>
      <c r="CP1116">
        <v>33</v>
      </c>
      <c r="CQ1116">
        <v>27</v>
      </c>
      <c r="CR1116">
        <v>30</v>
      </c>
      <c r="CS1116" s="3"/>
      <c r="CT1116" s="3"/>
      <c r="CU1116" s="3"/>
      <c r="CV1116" s="3"/>
      <c r="CW1116" s="3"/>
      <c r="CX1116" s="3"/>
      <c r="CY1116" s="3"/>
      <c r="CZ1116">
        <v>91.42</v>
      </c>
      <c r="DA1116" s="3"/>
      <c r="DB1116" s="3"/>
      <c r="DC1116" s="3"/>
      <c r="DD1116" s="3"/>
      <c r="DE1116" s="3"/>
      <c r="DF1116" s="3"/>
      <c r="DG1116" s="3"/>
      <c r="DH1116">
        <v>4.49</v>
      </c>
      <c r="DI1116" s="3"/>
      <c r="DJ1116" s="3"/>
      <c r="DK1116" s="3"/>
      <c r="DL1116" s="6">
        <f>(CM1116*3+CL1116*2+CK1116)/6</f>
        <v>0</v>
      </c>
      <c r="DM1116">
        <f>BH1116+(BH1116*(CG1116-8.25)/8.25)</f>
        <v>815.20606060606053</v>
      </c>
      <c r="DN1116">
        <f>BI1116+(BI1116*(CH1116-8.25)/8.25)</f>
        <v>251.22424242424242</v>
      </c>
      <c r="DO1116">
        <f>BJ1116+(BJ1116*(CI1116-8.25)/8.25)</f>
        <v>206.89333333333335</v>
      </c>
      <c r="DP1116">
        <f>BK1116+(BK1116*(CJ1116-8.25)/8.25)</f>
        <v>196.48363636363635</v>
      </c>
      <c r="DQ1116">
        <f>BL1116+(BL1116*(CK1116-8.25)/8.25)</f>
        <v>0</v>
      </c>
      <c r="DR1116">
        <f>BM1116+(BM1116*(CL1116-8.25)/8.25)</f>
        <v>0</v>
      </c>
      <c r="DS1116">
        <f>BN1116+(BN1116*(CM1116-8.25)/8.25)</f>
        <v>0</v>
      </c>
      <c r="DT1116" s="8">
        <f>DM1116*10^8/$I1116</f>
        <v>1240.2240440868688</v>
      </c>
      <c r="DU1116" s="8">
        <f>DN1116*10^8/$I1116</f>
        <v>382.20317655687643</v>
      </c>
      <c r="DV1116" s="8">
        <f>DO1116*10^8/$I1116</f>
        <v>314.75978769161236</v>
      </c>
      <c r="DW1116" s="8">
        <f>DP1116*10^8/$I1116</f>
        <v>298.92286363356709</v>
      </c>
      <c r="DX1116" s="8">
        <f>DQ1116*10^8/$I1116</f>
        <v>0</v>
      </c>
      <c r="DY1116" s="8">
        <f>DR1116*10^8/$I1116</f>
        <v>0</v>
      </c>
      <c r="DZ1116" s="8">
        <f>DS1116*10^8/$I1116</f>
        <v>0</v>
      </c>
      <c r="EA1116" s="8">
        <f>DT1116*10^8/$I1116</f>
        <v>1886.8305252633356</v>
      </c>
      <c r="EB1116" s="8">
        <f>DZ1116*0.8</f>
        <v>0</v>
      </c>
      <c r="EC1116" s="10">
        <f>G1116-E1116</f>
        <v>980</v>
      </c>
      <c r="ED1116" s="4">
        <f>EC1116/E1116*100</f>
        <v>36.84210526315789</v>
      </c>
      <c r="EE1116" s="4">
        <f>DY1116-G1116</f>
        <v>-3640</v>
      </c>
      <c r="EF1116" s="12">
        <f>EE1116/G1116</f>
        <v>-1</v>
      </c>
      <c r="EG1116" s="4">
        <f>G1116-F1116</f>
        <v>-260</v>
      </c>
    </row>
    <row r="1117" spans="1:137" x14ac:dyDescent="0.3">
      <c r="A1117">
        <v>1116</v>
      </c>
      <c r="B1117" t="s">
        <v>7224</v>
      </c>
      <c r="C1117" t="s">
        <v>3395</v>
      </c>
      <c r="D1117" t="str">
        <f>VLOOKUP(C1117,Sheet1!$A$2:$B$3197,2,FALSE)</f>
        <v>화장품</v>
      </c>
      <c r="E1117">
        <v>7350</v>
      </c>
      <c r="F1117">
        <v>9130</v>
      </c>
      <c r="G1117" s="7">
        <v>9140</v>
      </c>
      <c r="H1117" t="s">
        <v>1057</v>
      </c>
      <c r="I1117" s="7">
        <f>VALUE(LEFT(H1117,FIND("/",H1117)-1)) + VALUE(MID(H1117,FIND("/",H1117)+1,LEN(H1117)))</f>
        <v>19341591</v>
      </c>
      <c r="J1117" s="1">
        <v>902711</v>
      </c>
      <c r="K1117" s="1">
        <f>G1117*I1117/(10^8)</f>
        <v>1767.8214174</v>
      </c>
      <c r="L1117" s="1">
        <v>1339</v>
      </c>
      <c r="M1117" s="1">
        <v>1130</v>
      </c>
      <c r="N1117" s="1">
        <v>1105</v>
      </c>
      <c r="O1117" s="1">
        <v>1163</v>
      </c>
      <c r="P1117" s="1">
        <v>1242</v>
      </c>
      <c r="Q1117" s="3"/>
      <c r="R1117" s="3"/>
      <c r="S1117" s="3"/>
      <c r="T1117">
        <v>267</v>
      </c>
      <c r="U1117">
        <v>244</v>
      </c>
      <c r="V1117">
        <v>52</v>
      </c>
      <c r="W1117">
        <v>40</v>
      </c>
      <c r="X1117">
        <v>5</v>
      </c>
      <c r="Y1117" s="3"/>
      <c r="Z1117" s="3"/>
      <c r="AA1117" s="3"/>
      <c r="AB1117">
        <v>233</v>
      </c>
      <c r="AC1117">
        <v>153</v>
      </c>
      <c r="AD1117">
        <v>78</v>
      </c>
      <c r="AE1117">
        <v>72</v>
      </c>
      <c r="AF1117">
        <v>-20</v>
      </c>
      <c r="AG1117" s="3"/>
      <c r="AH1117" s="3"/>
      <c r="AI1117" s="3"/>
      <c r="AJ1117">
        <v>745</v>
      </c>
      <c r="AK1117" s="1">
        <v>1852</v>
      </c>
      <c r="AL1117" s="1">
        <v>1924</v>
      </c>
      <c r="AM1117" s="1">
        <v>2025</v>
      </c>
      <c r="AN1117" s="1">
        <v>2052</v>
      </c>
      <c r="AO1117" s="3"/>
      <c r="AP1117" s="3"/>
      <c r="AQ1117" s="3"/>
      <c r="AR1117">
        <v>382</v>
      </c>
      <c r="AS1117">
        <v>134</v>
      </c>
      <c r="AT1117">
        <v>214</v>
      </c>
      <c r="AU1117">
        <v>275</v>
      </c>
      <c r="AV1117">
        <v>358</v>
      </c>
      <c r="AW1117" s="3"/>
      <c r="AX1117" s="3"/>
      <c r="AY1117" s="3"/>
      <c r="AZ1117">
        <v>363</v>
      </c>
      <c r="BA1117" s="1">
        <v>1718</v>
      </c>
      <c r="BB1117" s="1">
        <v>1709</v>
      </c>
      <c r="BC1117" s="1">
        <v>1750</v>
      </c>
      <c r="BD1117" s="1">
        <v>1694</v>
      </c>
      <c r="BE1117" s="3"/>
      <c r="BF1117" s="3"/>
      <c r="BG1117" s="3"/>
      <c r="BH1117">
        <v>363</v>
      </c>
      <c r="BI1117" s="1">
        <v>1716</v>
      </c>
      <c r="BJ1117" s="1">
        <v>1685</v>
      </c>
      <c r="BK1117" s="1">
        <v>1726</v>
      </c>
      <c r="BL1117" s="1">
        <v>1641</v>
      </c>
      <c r="BM1117" s="3"/>
      <c r="BN1117" s="3"/>
      <c r="BO1117" s="3"/>
      <c r="BP1117">
        <v>5</v>
      </c>
      <c r="BQ1117">
        <v>51</v>
      </c>
      <c r="BR1117">
        <v>51</v>
      </c>
      <c r="BS1117">
        <v>51</v>
      </c>
      <c r="BT1117">
        <v>51</v>
      </c>
      <c r="BU1117" s="3"/>
      <c r="BV1117" s="3"/>
      <c r="BW1117" s="3"/>
      <c r="BX1117">
        <v>44.19</v>
      </c>
      <c r="BY1117">
        <v>11.78</v>
      </c>
      <c r="BZ1117">
        <v>4.13</v>
      </c>
      <c r="CA1117">
        <v>3.64</v>
      </c>
      <c r="CB1117">
        <v>-0.98</v>
      </c>
      <c r="CC1117" s="3"/>
      <c r="CD1117" s="3"/>
      <c r="CE1117" s="3"/>
      <c r="CF1117">
        <v>100.54</v>
      </c>
      <c r="CG1117">
        <v>14.74</v>
      </c>
      <c r="CH1117">
        <v>4.6900000000000004</v>
      </c>
      <c r="CI1117">
        <v>4.54</v>
      </c>
      <c r="CJ1117">
        <v>-0.27</v>
      </c>
      <c r="CK1117" s="3"/>
      <c r="CL1117" s="3"/>
      <c r="CM1117" s="3"/>
      <c r="CN1117" s="1">
        <v>1742</v>
      </c>
      <c r="CO1117">
        <v>994</v>
      </c>
      <c r="CP1117">
        <v>412</v>
      </c>
      <c r="CQ1117">
        <v>400</v>
      </c>
      <c r="CR1117">
        <v>-23</v>
      </c>
      <c r="CS1117" s="3"/>
      <c r="CT1117" s="3"/>
      <c r="CU1117" s="3"/>
      <c r="CV1117" s="3"/>
      <c r="CW1117">
        <v>20.69</v>
      </c>
      <c r="CX1117">
        <v>26.68</v>
      </c>
      <c r="CY1117">
        <v>17.48</v>
      </c>
      <c r="CZ1117" t="s">
        <v>2</v>
      </c>
      <c r="DA1117" s="3"/>
      <c r="DB1117" s="3"/>
      <c r="DC1117" s="3"/>
      <c r="DD1117" s="3"/>
      <c r="DE1117">
        <v>2.3199999999999998</v>
      </c>
      <c r="DF1117">
        <v>1.21</v>
      </c>
      <c r="DG1117">
        <v>0.74</v>
      </c>
      <c r="DH1117">
        <v>0.8</v>
      </c>
      <c r="DI1117" s="3"/>
      <c r="DJ1117" s="3"/>
      <c r="DK1117" s="3"/>
      <c r="DL1117" s="6">
        <f>(CM1117*3+CL1117*2+CK1117)/6</f>
        <v>0</v>
      </c>
      <c r="DM1117">
        <f>BH1117+(BH1117*(CG1117-8.25)/8.25)</f>
        <v>648.55999999999995</v>
      </c>
      <c r="DN1117">
        <f>BI1117+(BI1117*(CH1117-8.25)/8.25)</f>
        <v>975.5200000000001</v>
      </c>
      <c r="DO1117">
        <f>BJ1117+(BJ1117*(CI1117-8.25)/8.25)</f>
        <v>927.26060606060605</v>
      </c>
      <c r="DP1117">
        <f>BK1117+(BK1117*(CJ1117-8.25)/8.25)</f>
        <v>-56.487272727272511</v>
      </c>
      <c r="DQ1117">
        <f>BL1117+(BL1117*(CK1117-8.25)/8.25)</f>
        <v>0</v>
      </c>
      <c r="DR1117">
        <f>BM1117+(BM1117*(CL1117-8.25)/8.25)</f>
        <v>0</v>
      </c>
      <c r="DS1117">
        <f>BN1117+(BN1117*(CM1117-8.25)/8.25)</f>
        <v>0</v>
      </c>
      <c r="DT1117" s="8">
        <f>DM1117*10^8/$I1117</f>
        <v>3353.1884734818345</v>
      </c>
      <c r="DU1117" s="8">
        <f>DN1117*10^8/$I1117</f>
        <v>5043.6388609396208</v>
      </c>
      <c r="DV1117" s="8">
        <f>DO1117*10^8/$I1117</f>
        <v>4794.1278773840586</v>
      </c>
      <c r="DW1117" s="8">
        <f>DP1117*10^8/$I1117</f>
        <v>-292.05080764696407</v>
      </c>
      <c r="DX1117" s="8">
        <f>DQ1117*10^8/$I1117</f>
        <v>0</v>
      </c>
      <c r="DY1117" s="8">
        <f>DR1117*10^8/$I1117</f>
        <v>0</v>
      </c>
      <c r="DZ1117" s="8">
        <f>DS1117*10^8/$I1117</f>
        <v>0</v>
      </c>
      <c r="EA1117" s="8">
        <f>DT1117*10^8/$I1117</f>
        <v>17336.673459188722</v>
      </c>
      <c r="EB1117" s="8">
        <f>DZ1117*0.8</f>
        <v>0</v>
      </c>
      <c r="EC1117" s="10">
        <f>G1117-E1117</f>
        <v>1790</v>
      </c>
      <c r="ED1117" s="4">
        <f>EC1117/E1117*100</f>
        <v>24.353741496598637</v>
      </c>
      <c r="EE1117" s="4">
        <f>DY1117-G1117</f>
        <v>-9140</v>
      </c>
      <c r="EF1117" s="12">
        <f>EE1117/G1117</f>
        <v>-1</v>
      </c>
      <c r="EG1117" s="4">
        <f>G1117-F1117</f>
        <v>10</v>
      </c>
    </row>
    <row r="1118" spans="1:137" x14ac:dyDescent="0.3">
      <c r="A1118">
        <v>1117</v>
      </c>
      <c r="B1118" t="s">
        <v>7324</v>
      </c>
      <c r="C1118" t="s">
        <v>3396</v>
      </c>
      <c r="D1118" t="str">
        <f>VLOOKUP(C1118,Sheet1!$A$2:$B$3197,2,FALSE)</f>
        <v>반도체와반도체장비</v>
      </c>
      <c r="E1118">
        <v>14450</v>
      </c>
      <c r="F1118">
        <v>11350</v>
      </c>
      <c r="G1118" s="7">
        <v>10950</v>
      </c>
      <c r="H1118" t="s">
        <v>1058</v>
      </c>
      <c r="I1118" s="7">
        <f>VALUE(LEFT(H1118,FIND("/",H1118)-1)) + VALUE(MID(H1118,FIND("/",H1118)+1,LEN(H1118)))</f>
        <v>10146640</v>
      </c>
      <c r="J1118">
        <v>0</v>
      </c>
      <c r="K1118" s="1">
        <f>G1118*I1118/(10^8)</f>
        <v>1111.05708</v>
      </c>
      <c r="L1118">
        <v>481</v>
      </c>
      <c r="M1118" s="1">
        <v>1060</v>
      </c>
      <c r="N1118" s="1">
        <v>1005</v>
      </c>
      <c r="O1118">
        <v>725</v>
      </c>
      <c r="P1118">
        <v>727</v>
      </c>
      <c r="Q1118" s="3"/>
      <c r="R1118" s="3"/>
      <c r="S1118" s="3"/>
      <c r="T1118">
        <v>31</v>
      </c>
      <c r="U1118">
        <v>404</v>
      </c>
      <c r="V1118">
        <v>338</v>
      </c>
      <c r="W1118">
        <v>86</v>
      </c>
      <c r="X1118">
        <v>1</v>
      </c>
      <c r="Y1118" s="3"/>
      <c r="Z1118" s="3"/>
      <c r="AA1118" s="3"/>
      <c r="AB1118">
        <v>29</v>
      </c>
      <c r="AC1118">
        <v>298</v>
      </c>
      <c r="AD1118">
        <v>288</v>
      </c>
      <c r="AE1118">
        <v>78</v>
      </c>
      <c r="AF1118">
        <v>-35</v>
      </c>
      <c r="AG1118" s="3"/>
      <c r="AH1118" s="3"/>
      <c r="AI1118" s="3"/>
      <c r="AJ1118">
        <v>464</v>
      </c>
      <c r="AK1118" s="1">
        <v>1405</v>
      </c>
      <c r="AL1118" s="1">
        <v>1539</v>
      </c>
      <c r="AM1118" s="1">
        <v>1602</v>
      </c>
      <c r="AN1118" s="1">
        <v>1555</v>
      </c>
      <c r="AO1118" s="3"/>
      <c r="AP1118" s="3"/>
      <c r="AQ1118" s="3"/>
      <c r="AR1118">
        <v>226</v>
      </c>
      <c r="AS1118">
        <v>229</v>
      </c>
      <c r="AT1118">
        <v>149</v>
      </c>
      <c r="AU1118">
        <v>163</v>
      </c>
      <c r="AV1118">
        <v>173</v>
      </c>
      <c r="AW1118" s="3"/>
      <c r="AX1118" s="3"/>
      <c r="AY1118" s="3"/>
      <c r="AZ1118">
        <v>238</v>
      </c>
      <c r="BA1118" s="1">
        <v>1176</v>
      </c>
      <c r="BB1118" s="1">
        <v>1390</v>
      </c>
      <c r="BC1118" s="1">
        <v>1439</v>
      </c>
      <c r="BD1118" s="1">
        <v>1381</v>
      </c>
      <c r="BE1118" s="3"/>
      <c r="BF1118" s="3"/>
      <c r="BG1118" s="3"/>
      <c r="BH1118">
        <v>238</v>
      </c>
      <c r="BI1118" s="1">
        <v>1176</v>
      </c>
      <c r="BJ1118" s="1">
        <v>1382</v>
      </c>
      <c r="BK1118" s="1">
        <v>1413</v>
      </c>
      <c r="BL1118" s="1">
        <v>1379</v>
      </c>
      <c r="BM1118" s="3"/>
      <c r="BN1118" s="3"/>
      <c r="BO1118" s="3"/>
      <c r="BP1118">
        <v>39</v>
      </c>
      <c r="BQ1118">
        <v>50</v>
      </c>
      <c r="BR1118">
        <v>50</v>
      </c>
      <c r="BS1118">
        <v>51</v>
      </c>
      <c r="BT1118">
        <v>51</v>
      </c>
      <c r="BU1118" s="3"/>
      <c r="BV1118" s="3"/>
      <c r="BW1118" s="3"/>
      <c r="BX1118">
        <v>6.7</v>
      </c>
      <c r="BY1118">
        <v>31.89</v>
      </c>
      <c r="BZ1118">
        <v>19.559999999999999</v>
      </c>
      <c r="CA1118">
        <v>5</v>
      </c>
      <c r="CB1118">
        <v>-2.2000000000000002</v>
      </c>
      <c r="CC1118" s="3"/>
      <c r="CD1118" s="3"/>
      <c r="CE1118" s="3"/>
      <c r="CF1118">
        <v>13.1</v>
      </c>
      <c r="CG1118">
        <v>42.16</v>
      </c>
      <c r="CH1118">
        <v>22.5</v>
      </c>
      <c r="CI1118">
        <v>5.89</v>
      </c>
      <c r="CJ1118">
        <v>-1.18</v>
      </c>
      <c r="CK1118" s="3"/>
      <c r="CL1118" s="3"/>
      <c r="CM1118" s="3"/>
      <c r="CN1118">
        <v>373</v>
      </c>
      <c r="CO1118" s="1">
        <v>3721</v>
      </c>
      <c r="CP1118" s="1">
        <v>2883</v>
      </c>
      <c r="CQ1118">
        <v>819</v>
      </c>
      <c r="CR1118">
        <v>-162</v>
      </c>
      <c r="CS1118" s="3"/>
      <c r="CT1118" s="3"/>
      <c r="CU1118" s="3"/>
      <c r="CV1118" s="3"/>
      <c r="CW1118">
        <v>11.41</v>
      </c>
      <c r="CX1118">
        <v>4.8899999999999997</v>
      </c>
      <c r="CY1118">
        <v>18.809999999999999</v>
      </c>
      <c r="CZ1118" t="s">
        <v>2</v>
      </c>
      <c r="DA1118" s="3"/>
      <c r="DB1118" s="3"/>
      <c r="DC1118" s="3"/>
      <c r="DD1118" s="3"/>
      <c r="DE1118">
        <v>3.58</v>
      </c>
      <c r="DF1118">
        <v>1</v>
      </c>
      <c r="DG1118">
        <v>1.08</v>
      </c>
      <c r="DH1118">
        <v>0.99</v>
      </c>
      <c r="DI1118" s="3"/>
      <c r="DJ1118" s="3"/>
      <c r="DK1118" s="3"/>
      <c r="DL1118" s="6">
        <f>(CM1118*3+CL1118*2+CK1118)/6</f>
        <v>0</v>
      </c>
      <c r="DM1118">
        <f>BH1118+(BH1118*(CG1118-8.25)/8.25)</f>
        <v>1216.252121212121</v>
      </c>
      <c r="DN1118">
        <f>BI1118+(BI1118*(CH1118-8.25)/8.25)</f>
        <v>3207.272727272727</v>
      </c>
      <c r="DO1118">
        <f>BJ1118+(BJ1118*(CI1118-8.25)/8.25)</f>
        <v>986.66424242424239</v>
      </c>
      <c r="DP1118">
        <f>BK1118+(BK1118*(CJ1118-8.25)/8.25)</f>
        <v>-202.10181818181809</v>
      </c>
      <c r="DQ1118">
        <f>BL1118+(BL1118*(CK1118-8.25)/8.25)</f>
        <v>0</v>
      </c>
      <c r="DR1118">
        <f>BM1118+(BM1118*(CL1118-8.25)/8.25)</f>
        <v>0</v>
      </c>
      <c r="DS1118">
        <f>BN1118+(BN1118*(CM1118-8.25)/8.25)</f>
        <v>0</v>
      </c>
      <c r="DT1118" s="8">
        <f>DM1118*10^8/$I1118</f>
        <v>11986.747546105124</v>
      </c>
      <c r="DU1118" s="8">
        <f>DN1118*10^8/$I1118</f>
        <v>31609.209819927848</v>
      </c>
      <c r="DV1118" s="8">
        <f>DO1118*10^8/$I1118</f>
        <v>9724.0489701442293</v>
      </c>
      <c r="DW1118" s="8">
        <f>DP1118*10^8/$I1118</f>
        <v>-1991.8102759319152</v>
      </c>
      <c r="DX1118" s="8">
        <f>DQ1118*10^8/$I1118</f>
        <v>0</v>
      </c>
      <c r="DY1118" s="8">
        <f>DR1118*10^8/$I1118</f>
        <v>0</v>
      </c>
      <c r="DZ1118" s="8">
        <f>DS1118*10^8/$I1118</f>
        <v>0</v>
      </c>
      <c r="EA1118" s="8">
        <f>DT1118*10^8/$I1118</f>
        <v>118135.14174253866</v>
      </c>
      <c r="EB1118" s="8">
        <f>DZ1118*0.8</f>
        <v>0</v>
      </c>
      <c r="EC1118" s="10">
        <f>G1118-E1118</f>
        <v>-3500</v>
      </c>
      <c r="ED1118" s="4">
        <f>EC1118/E1118*100</f>
        <v>-24.221453287197232</v>
      </c>
      <c r="EE1118" s="4">
        <f>DY1118-G1118</f>
        <v>-10950</v>
      </c>
      <c r="EF1118" s="12">
        <f>EE1118/G1118</f>
        <v>-1</v>
      </c>
      <c r="EG1118" s="4">
        <f>G1118-F1118</f>
        <v>-400</v>
      </c>
    </row>
    <row r="1119" spans="1:137" x14ac:dyDescent="0.3">
      <c r="A1119">
        <v>1118</v>
      </c>
      <c r="B1119" t="s">
        <v>7027</v>
      </c>
      <c r="C1119" t="s">
        <v>3397</v>
      </c>
      <c r="D1119" t="str">
        <f>VLOOKUP(C1119,Sheet1!$A$2:$B$3197,2,FALSE)</f>
        <v>IT서비스</v>
      </c>
      <c r="E1119">
        <v>5140</v>
      </c>
      <c r="F1119">
        <v>6640</v>
      </c>
      <c r="G1119" s="7">
        <v>6800</v>
      </c>
      <c r="H1119" t="s">
        <v>1059</v>
      </c>
      <c r="I1119" s="7">
        <f>VALUE(LEFT(H1119,FIND("/",H1119)-1)) + VALUE(MID(H1119,FIND("/",H1119)+1,LEN(H1119)))</f>
        <v>20826160</v>
      </c>
      <c r="J1119" s="1">
        <v>189124</v>
      </c>
      <c r="K1119" s="1">
        <f>G1119*I1119/(10^8)</f>
        <v>1416.1788799999999</v>
      </c>
      <c r="L1119">
        <v>888</v>
      </c>
      <c r="M1119">
        <v>773</v>
      </c>
      <c r="N1119">
        <v>407</v>
      </c>
      <c r="O1119">
        <v>797</v>
      </c>
      <c r="P1119">
        <v>921</v>
      </c>
      <c r="Q1119" s="3"/>
      <c r="R1119" s="3"/>
      <c r="S1119" s="3"/>
      <c r="T1119">
        <v>88</v>
      </c>
      <c r="U1119">
        <v>51</v>
      </c>
      <c r="V1119">
        <v>-88</v>
      </c>
      <c r="W1119">
        <v>-25</v>
      </c>
      <c r="X1119">
        <v>-31</v>
      </c>
      <c r="Y1119" s="3"/>
      <c r="Z1119" s="3"/>
      <c r="AA1119" s="3"/>
      <c r="AB1119">
        <v>73</v>
      </c>
      <c r="AC1119">
        <v>29</v>
      </c>
      <c r="AD1119">
        <v>-90</v>
      </c>
      <c r="AE1119">
        <v>-94</v>
      </c>
      <c r="AF1119">
        <v>-212</v>
      </c>
      <c r="AG1119" s="3"/>
      <c r="AH1119" s="3"/>
      <c r="AI1119" s="3"/>
      <c r="AJ1119">
        <v>470</v>
      </c>
      <c r="AK1119" s="1">
        <v>1067</v>
      </c>
      <c r="AL1119" s="1">
        <v>1017</v>
      </c>
      <c r="AM1119" s="1">
        <v>1211</v>
      </c>
      <c r="AN1119" s="1">
        <v>1086</v>
      </c>
      <c r="AO1119" s="3"/>
      <c r="AP1119" s="3"/>
      <c r="AQ1119" s="3"/>
      <c r="AR1119">
        <v>298</v>
      </c>
      <c r="AS1119">
        <v>621</v>
      </c>
      <c r="AT1119">
        <v>608</v>
      </c>
      <c r="AU1119">
        <v>897</v>
      </c>
      <c r="AV1119">
        <v>762</v>
      </c>
      <c r="AW1119" s="3"/>
      <c r="AX1119" s="3"/>
      <c r="AY1119" s="3"/>
      <c r="AZ1119">
        <v>172</v>
      </c>
      <c r="BA1119">
        <v>446</v>
      </c>
      <c r="BB1119">
        <v>409</v>
      </c>
      <c r="BC1119">
        <v>314</v>
      </c>
      <c r="BD1119">
        <v>324</v>
      </c>
      <c r="BE1119" s="3"/>
      <c r="BF1119" s="3"/>
      <c r="BG1119" s="3"/>
      <c r="BH1119">
        <v>166</v>
      </c>
      <c r="BI1119">
        <v>441</v>
      </c>
      <c r="BJ1119">
        <v>403</v>
      </c>
      <c r="BK1119">
        <v>309</v>
      </c>
      <c r="BL1119">
        <v>287</v>
      </c>
      <c r="BM1119" s="3"/>
      <c r="BN1119" s="3"/>
      <c r="BO1119" s="3"/>
      <c r="BP1119">
        <v>9</v>
      </c>
      <c r="BQ1119">
        <v>59</v>
      </c>
      <c r="BR1119">
        <v>60</v>
      </c>
      <c r="BS1119">
        <v>60</v>
      </c>
      <c r="BT1119">
        <v>104</v>
      </c>
      <c r="BU1119" s="3"/>
      <c r="BV1119" s="3"/>
      <c r="BW1119" s="3"/>
      <c r="BX1119">
        <v>19.54</v>
      </c>
      <c r="BY1119">
        <v>3.81</v>
      </c>
      <c r="BZ1119">
        <v>-8.65</v>
      </c>
      <c r="CA1119">
        <v>-8.42</v>
      </c>
      <c r="CB1119">
        <v>-18.440000000000001</v>
      </c>
      <c r="CC1119" s="3"/>
      <c r="CD1119" s="3"/>
      <c r="CE1119" s="3"/>
      <c r="CF1119">
        <v>53.93</v>
      </c>
      <c r="CG1119">
        <v>9.64</v>
      </c>
      <c r="CH1119">
        <v>-21.35</v>
      </c>
      <c r="CI1119">
        <v>-26.33</v>
      </c>
      <c r="CJ1119">
        <v>-71.069999999999993</v>
      </c>
      <c r="CK1119" s="3"/>
      <c r="CL1119" s="3"/>
      <c r="CM1119" s="3"/>
      <c r="CN1119">
        <v>597</v>
      </c>
      <c r="CO1119">
        <v>227</v>
      </c>
      <c r="CP1119">
        <v>-574</v>
      </c>
      <c r="CQ1119">
        <v>-597</v>
      </c>
      <c r="CR1119" s="1">
        <v>-1297</v>
      </c>
      <c r="CS1119" s="3"/>
      <c r="CT1119" s="3"/>
      <c r="CU1119" s="3"/>
      <c r="CV1119" s="3"/>
      <c r="CW1119">
        <v>37.770000000000003</v>
      </c>
      <c r="CX1119" t="s">
        <v>2</v>
      </c>
      <c r="CY1119" t="s">
        <v>2</v>
      </c>
      <c r="CZ1119" t="s">
        <v>2</v>
      </c>
      <c r="DA1119" s="3"/>
      <c r="DB1119" s="3"/>
      <c r="DC1119" s="3"/>
      <c r="DD1119" s="3"/>
      <c r="DE1119">
        <v>2.93</v>
      </c>
      <c r="DF1119">
        <v>2.92</v>
      </c>
      <c r="DG1119">
        <v>2.4500000000000002</v>
      </c>
      <c r="DH1119">
        <v>3.09</v>
      </c>
      <c r="DI1119" s="3"/>
      <c r="DJ1119" s="3"/>
      <c r="DK1119" s="3"/>
      <c r="DL1119" s="6">
        <f>(CM1119*3+CL1119*2+CK1119)/6</f>
        <v>0</v>
      </c>
      <c r="DM1119">
        <f>BH1119+(BH1119*(CG1119-8.25)/8.25)</f>
        <v>193.96848484848485</v>
      </c>
      <c r="DN1119">
        <f>BI1119+(BI1119*(CH1119-8.25)/8.25)</f>
        <v>-1141.2545454545455</v>
      </c>
      <c r="DO1119">
        <f>BJ1119+(BJ1119*(CI1119-8.25)/8.25)</f>
        <v>-1286.1806060606061</v>
      </c>
      <c r="DP1119">
        <f>BK1119+(BK1119*(CJ1119-8.25)/8.25)</f>
        <v>-2661.8945454545451</v>
      </c>
      <c r="DQ1119">
        <f>BL1119+(BL1119*(CK1119-8.25)/8.25)</f>
        <v>0</v>
      </c>
      <c r="DR1119">
        <f>BM1119+(BM1119*(CL1119-8.25)/8.25)</f>
        <v>0</v>
      </c>
      <c r="DS1119">
        <f>BN1119+(BN1119*(CM1119-8.25)/8.25)</f>
        <v>0</v>
      </c>
      <c r="DT1119" s="8">
        <f>DM1119*10^8/$I1119</f>
        <v>931.36941639017869</v>
      </c>
      <c r="DU1119" s="8">
        <f>DN1119*10^8/$I1119</f>
        <v>-5479.9086603317437</v>
      </c>
      <c r="DV1119" s="8">
        <f>DO1119*10^8/$I1119</f>
        <v>-6175.7933582600253</v>
      </c>
      <c r="DW1119" s="8">
        <f>DP1119*10^8/$I1119</f>
        <v>-12781.494742451538</v>
      </c>
      <c r="DX1119" s="8">
        <f>DQ1119*10^8/$I1119</f>
        <v>0</v>
      </c>
      <c r="DY1119" s="8">
        <f>DR1119*10^8/$I1119</f>
        <v>0</v>
      </c>
      <c r="DZ1119" s="8">
        <f>DS1119*10^8/$I1119</f>
        <v>0</v>
      </c>
      <c r="EA1119" s="8">
        <f>DT1119*10^8/$I1119</f>
        <v>4472.1130366336311</v>
      </c>
      <c r="EB1119" s="8">
        <f>DZ1119*0.8</f>
        <v>0</v>
      </c>
      <c r="EC1119" s="10">
        <f>G1119-E1119</f>
        <v>1660</v>
      </c>
      <c r="ED1119" s="4">
        <f>EC1119/E1119*100</f>
        <v>32.295719844357976</v>
      </c>
      <c r="EE1119" s="4">
        <f>DY1119-G1119</f>
        <v>-6800</v>
      </c>
      <c r="EF1119" s="12">
        <f>EE1119/G1119</f>
        <v>-1</v>
      </c>
      <c r="EG1119" s="4">
        <f>G1119-F1119</f>
        <v>160</v>
      </c>
    </row>
    <row r="1120" spans="1:137" x14ac:dyDescent="0.3">
      <c r="A1120">
        <v>1119</v>
      </c>
      <c r="B1120" t="s">
        <v>6411</v>
      </c>
      <c r="C1120" t="s">
        <v>3398</v>
      </c>
      <c r="D1120" t="str">
        <f>VLOOKUP(C1120,Sheet1!$A$2:$B$3197,2,FALSE)</f>
        <v>식품</v>
      </c>
      <c r="E1120">
        <v>2325</v>
      </c>
      <c r="F1120">
        <v>2285</v>
      </c>
      <c r="G1120" s="7">
        <v>2275</v>
      </c>
      <c r="H1120" t="s">
        <v>1060</v>
      </c>
      <c r="I1120" s="7">
        <f>VALUE(LEFT(H1120,FIND("/",H1120)-1)) + VALUE(MID(H1120,FIND("/",H1120)+1,LEN(H1120)))</f>
        <v>27872374</v>
      </c>
      <c r="J1120">
        <v>0</v>
      </c>
      <c r="K1120" s="1">
        <f>G1120*I1120/(10^8)</f>
        <v>634.09650850000003</v>
      </c>
      <c r="L1120" s="1">
        <v>3144</v>
      </c>
      <c r="M1120" s="1">
        <v>3613</v>
      </c>
      <c r="N1120" s="1">
        <v>2938</v>
      </c>
      <c r="O1120" s="1">
        <v>3015</v>
      </c>
      <c r="P1120" s="1">
        <v>3031</v>
      </c>
      <c r="Q1120" s="3"/>
      <c r="R1120" s="3"/>
      <c r="S1120" s="3"/>
      <c r="T1120">
        <v>256</v>
      </c>
      <c r="U1120">
        <v>246</v>
      </c>
      <c r="V1120">
        <v>-5</v>
      </c>
      <c r="W1120">
        <v>-145</v>
      </c>
      <c r="X1120">
        <v>-257</v>
      </c>
      <c r="Y1120" s="3"/>
      <c r="Z1120" s="3"/>
      <c r="AA1120" s="3"/>
      <c r="AB1120">
        <v>165</v>
      </c>
      <c r="AC1120">
        <v>211</v>
      </c>
      <c r="AD1120">
        <v>-97</v>
      </c>
      <c r="AE1120">
        <v>-206</v>
      </c>
      <c r="AF1120">
        <v>-473</v>
      </c>
      <c r="AG1120" s="3"/>
      <c r="AH1120" s="3"/>
      <c r="AI1120" s="3"/>
      <c r="AJ1120" s="1">
        <v>2357</v>
      </c>
      <c r="AK1120" s="1">
        <v>2550</v>
      </c>
      <c r="AL1120" s="1">
        <v>2683</v>
      </c>
      <c r="AM1120" s="1">
        <v>2804</v>
      </c>
      <c r="AN1120" s="1">
        <v>2502</v>
      </c>
      <c r="AO1120" s="3"/>
      <c r="AP1120" s="3"/>
      <c r="AQ1120" s="3"/>
      <c r="AR1120" s="1">
        <v>1732</v>
      </c>
      <c r="AS1120" s="1">
        <v>1458</v>
      </c>
      <c r="AT1120" s="1">
        <v>1673</v>
      </c>
      <c r="AU1120" s="1">
        <v>1845</v>
      </c>
      <c r="AV1120" s="1">
        <v>2021</v>
      </c>
      <c r="AW1120" s="3"/>
      <c r="AX1120" s="3"/>
      <c r="AY1120" s="3"/>
      <c r="AZ1120">
        <v>625</v>
      </c>
      <c r="BA1120" s="1">
        <v>1092</v>
      </c>
      <c r="BB1120" s="1">
        <v>1010</v>
      </c>
      <c r="BC1120">
        <v>959</v>
      </c>
      <c r="BD1120">
        <v>481</v>
      </c>
      <c r="BE1120" s="3"/>
      <c r="BF1120" s="3"/>
      <c r="BG1120" s="3"/>
      <c r="BH1120">
        <v>590</v>
      </c>
      <c r="BI1120" s="1">
        <v>1047</v>
      </c>
      <c r="BJ1120">
        <v>946</v>
      </c>
      <c r="BK1120">
        <v>899</v>
      </c>
      <c r="BL1120">
        <v>476</v>
      </c>
      <c r="BM1120" s="3"/>
      <c r="BN1120" s="3"/>
      <c r="BO1120" s="3"/>
      <c r="BP1120">
        <v>118</v>
      </c>
      <c r="BQ1120">
        <v>139</v>
      </c>
      <c r="BR1120">
        <v>139</v>
      </c>
      <c r="BS1120">
        <v>139</v>
      </c>
      <c r="BT1120">
        <v>139</v>
      </c>
      <c r="BU1120" s="3"/>
      <c r="BV1120" s="3"/>
      <c r="BW1120" s="3"/>
      <c r="BX1120">
        <v>7.23</v>
      </c>
      <c r="BY1120">
        <v>8.61</v>
      </c>
      <c r="BZ1120">
        <v>-3.73</v>
      </c>
      <c r="CA1120">
        <v>-7.5</v>
      </c>
      <c r="CB1120">
        <v>-17.82</v>
      </c>
      <c r="CC1120" s="3"/>
      <c r="CD1120" s="3"/>
      <c r="CE1120" s="3"/>
      <c r="CF1120">
        <v>30.97</v>
      </c>
      <c r="CG1120">
        <v>24.63</v>
      </c>
      <c r="CH1120">
        <v>-8.83</v>
      </c>
      <c r="CI1120">
        <v>-21.23</v>
      </c>
      <c r="CJ1120">
        <v>-60.62</v>
      </c>
      <c r="CK1120" s="3"/>
      <c r="CL1120" s="3"/>
      <c r="CM1120" s="3"/>
      <c r="CN1120">
        <v>681</v>
      </c>
      <c r="CO1120">
        <v>842</v>
      </c>
      <c r="CP1120">
        <v>-316</v>
      </c>
      <c r="CQ1120">
        <v>-703</v>
      </c>
      <c r="CR1120" s="1">
        <v>-1495</v>
      </c>
      <c r="CS1120" s="3"/>
      <c r="CT1120" s="3"/>
      <c r="CU1120" s="3"/>
      <c r="CV1120" s="3"/>
      <c r="CW1120">
        <v>3.94</v>
      </c>
      <c r="CX1120" t="s">
        <v>2</v>
      </c>
      <c r="CY1120" t="s">
        <v>2</v>
      </c>
      <c r="CZ1120" t="s">
        <v>2</v>
      </c>
      <c r="DA1120" s="3"/>
      <c r="DB1120" s="3"/>
      <c r="DC1120" s="3"/>
      <c r="DD1120" s="3"/>
      <c r="DE1120">
        <v>0.88</v>
      </c>
      <c r="DF1120">
        <v>0.69</v>
      </c>
      <c r="DG1120">
        <v>0.84</v>
      </c>
      <c r="DH1120">
        <v>1.33</v>
      </c>
      <c r="DI1120" s="3"/>
      <c r="DJ1120" s="3"/>
      <c r="DK1120" s="3"/>
      <c r="DL1120" s="6">
        <f>(CM1120*3+CL1120*2+CK1120)/6</f>
        <v>0</v>
      </c>
      <c r="DM1120">
        <f>BH1120+(BH1120*(CG1120-8.25)/8.25)</f>
        <v>1761.4181818181817</v>
      </c>
      <c r="DN1120">
        <f>BI1120+(BI1120*(CH1120-8.25)/8.25)</f>
        <v>-1120.6072727272726</v>
      </c>
      <c r="DO1120">
        <f>BJ1120+(BJ1120*(CI1120-8.25)/8.25)</f>
        <v>-2434.3733333333334</v>
      </c>
      <c r="DP1120">
        <f>BK1120+(BK1120*(CJ1120-8.25)/8.25)</f>
        <v>-6605.7430303030305</v>
      </c>
      <c r="DQ1120">
        <f>BL1120+(BL1120*(CK1120-8.25)/8.25)</f>
        <v>0</v>
      </c>
      <c r="DR1120">
        <f>BM1120+(BM1120*(CL1120-8.25)/8.25)</f>
        <v>0</v>
      </c>
      <c r="DS1120">
        <f>BN1120+(BN1120*(CM1120-8.25)/8.25)</f>
        <v>0</v>
      </c>
      <c r="DT1120" s="8">
        <f>DM1120*10^8/$I1120</f>
        <v>6319.5843375888317</v>
      </c>
      <c r="DU1120" s="8">
        <f>DN1120*10^8/$I1120</f>
        <v>-4020.4945324258088</v>
      </c>
      <c r="DV1120" s="8">
        <f>DO1120*10^8/$I1120</f>
        <v>-8734.0006751248875</v>
      </c>
      <c r="DW1120" s="8">
        <f>DP1120*10^8/$I1120</f>
        <v>-23699.965529678349</v>
      </c>
      <c r="DX1120" s="8">
        <f>DQ1120*10^8/$I1120</f>
        <v>0</v>
      </c>
      <c r="DY1120" s="8">
        <f>DR1120*10^8/$I1120</f>
        <v>0</v>
      </c>
      <c r="DZ1120" s="8">
        <f>DS1120*10^8/$I1120</f>
        <v>0</v>
      </c>
      <c r="EA1120" s="8">
        <f>DT1120*10^8/$I1120</f>
        <v>22673.290540622165</v>
      </c>
      <c r="EB1120" s="8">
        <f>DZ1120*0.8</f>
        <v>0</v>
      </c>
      <c r="EC1120" s="10">
        <f>G1120-E1120</f>
        <v>-50</v>
      </c>
      <c r="ED1120" s="4">
        <f>EC1120/E1120*100</f>
        <v>-2.1505376344086025</v>
      </c>
      <c r="EE1120" s="4">
        <f>DY1120-G1120</f>
        <v>-2275</v>
      </c>
      <c r="EF1120" s="12">
        <f>EE1120/G1120</f>
        <v>-1</v>
      </c>
      <c r="EG1120" s="4">
        <f>G1120-F1120</f>
        <v>-10</v>
      </c>
    </row>
    <row r="1121" spans="1:137" x14ac:dyDescent="0.3">
      <c r="A1121">
        <v>1120</v>
      </c>
      <c r="B1121" t="s">
        <v>7274</v>
      </c>
      <c r="C1121" t="s">
        <v>3399</v>
      </c>
      <c r="D1121" t="str">
        <f>VLOOKUP(C1121,Sheet1!$A$2:$B$3197,2,FALSE)</f>
        <v>건설</v>
      </c>
      <c r="E1121">
        <v>9730</v>
      </c>
      <c r="F1121">
        <v>10050</v>
      </c>
      <c r="G1121" s="7">
        <v>9990</v>
      </c>
      <c r="H1121" t="s">
        <v>1061</v>
      </c>
      <c r="I1121" s="7">
        <f>VALUE(LEFT(H1121,FIND("/",H1121)-1)) + VALUE(MID(H1121,FIND("/",H1121)+1,LEN(H1121)))</f>
        <v>12322407</v>
      </c>
      <c r="J1121" s="1">
        <v>6460</v>
      </c>
      <c r="K1121" s="1">
        <f>G1121*I1121/(10^8)</f>
        <v>1231.0084592999999</v>
      </c>
      <c r="L1121" s="1">
        <v>2675</v>
      </c>
      <c r="M1121" s="1">
        <v>2700</v>
      </c>
      <c r="N1121" s="1">
        <v>3330</v>
      </c>
      <c r="O1121" s="1">
        <v>2341</v>
      </c>
      <c r="P1121" s="1">
        <v>2101</v>
      </c>
      <c r="Q1121" s="3"/>
      <c r="R1121" s="3"/>
      <c r="S1121" s="3"/>
      <c r="T1121">
        <v>175</v>
      </c>
      <c r="U1121">
        <v>231</v>
      </c>
      <c r="V1121">
        <v>286</v>
      </c>
      <c r="W1121">
        <v>138</v>
      </c>
      <c r="X1121">
        <v>34</v>
      </c>
      <c r="Y1121" s="3"/>
      <c r="Z1121" s="3"/>
      <c r="AA1121" s="3"/>
      <c r="AB1121">
        <v>381</v>
      </c>
      <c r="AC1121">
        <v>236</v>
      </c>
      <c r="AD1121">
        <v>307</v>
      </c>
      <c r="AE1121">
        <v>93</v>
      </c>
      <c r="AF1121">
        <v>-101</v>
      </c>
      <c r="AG1121" s="3"/>
      <c r="AH1121" s="3"/>
      <c r="AI1121" s="3"/>
      <c r="AJ1121" s="1">
        <v>4303</v>
      </c>
      <c r="AK1121" s="1">
        <v>4297</v>
      </c>
      <c r="AL1121" s="1">
        <v>4445</v>
      </c>
      <c r="AM1121" s="1">
        <v>5187</v>
      </c>
      <c r="AN1121" s="1">
        <v>5205</v>
      </c>
      <c r="AO1121" s="3"/>
      <c r="AP1121" s="3"/>
      <c r="AQ1121" s="3"/>
      <c r="AR1121" s="1">
        <v>1911</v>
      </c>
      <c r="AS1121" s="1">
        <v>1689</v>
      </c>
      <c r="AT1121" s="1">
        <v>1575</v>
      </c>
      <c r="AU1121" s="1">
        <v>2185</v>
      </c>
      <c r="AV1121" s="1">
        <v>2233</v>
      </c>
      <c r="AW1121" s="3"/>
      <c r="AX1121" s="3"/>
      <c r="AY1121" s="3"/>
      <c r="AZ1121" s="1">
        <v>2392</v>
      </c>
      <c r="BA1121" s="1">
        <v>2608</v>
      </c>
      <c r="BB1121" s="1">
        <v>2870</v>
      </c>
      <c r="BC1121" s="1">
        <v>3001</v>
      </c>
      <c r="BD1121" s="1">
        <v>2972</v>
      </c>
      <c r="BE1121" s="3"/>
      <c r="BF1121" s="3"/>
      <c r="BG1121" s="3"/>
      <c r="BH1121" s="1">
        <v>2175</v>
      </c>
      <c r="BI1121" s="1">
        <v>2410</v>
      </c>
      <c r="BJ1121" s="1">
        <v>2727</v>
      </c>
      <c r="BK1121" s="1">
        <v>2798</v>
      </c>
      <c r="BL1121" s="1">
        <v>2689</v>
      </c>
      <c r="BM1121" s="3"/>
      <c r="BN1121" s="3"/>
      <c r="BO1121" s="3"/>
      <c r="BP1121">
        <v>50</v>
      </c>
      <c r="BQ1121">
        <v>55</v>
      </c>
      <c r="BR1121">
        <v>55</v>
      </c>
      <c r="BS1121">
        <v>55</v>
      </c>
      <c r="BT1121">
        <v>60</v>
      </c>
      <c r="BU1121" s="3"/>
      <c r="BV1121" s="3"/>
      <c r="BW1121" s="3"/>
      <c r="BX1121">
        <v>9.11</v>
      </c>
      <c r="BY1121">
        <v>5.49</v>
      </c>
      <c r="BZ1121">
        <v>7.03</v>
      </c>
      <c r="CA1121">
        <v>1.92</v>
      </c>
      <c r="CB1121">
        <v>-1.94</v>
      </c>
      <c r="CC1121" s="3"/>
      <c r="CD1121" s="3"/>
      <c r="CE1121" s="3"/>
      <c r="CF1121">
        <v>19.309999999999999</v>
      </c>
      <c r="CG1121">
        <v>9.93</v>
      </c>
      <c r="CH1121">
        <v>11.72</v>
      </c>
      <c r="CI1121">
        <v>3.38</v>
      </c>
      <c r="CJ1121">
        <v>-3.71</v>
      </c>
      <c r="CK1121" s="3"/>
      <c r="CL1121" s="3"/>
      <c r="CM1121" s="3"/>
      <c r="CN1121" s="1">
        <v>3783</v>
      </c>
      <c r="CO1121" s="1">
        <v>2249</v>
      </c>
      <c r="CP1121" s="1">
        <v>2723</v>
      </c>
      <c r="CQ1121">
        <v>842</v>
      </c>
      <c r="CR1121">
        <v>-850</v>
      </c>
      <c r="CS1121" s="3"/>
      <c r="CT1121" s="3"/>
      <c r="CU1121" s="3"/>
      <c r="CV1121" s="3"/>
      <c r="CW1121">
        <v>4.76</v>
      </c>
      <c r="CX1121">
        <v>4.22</v>
      </c>
      <c r="CY1121">
        <v>13.3</v>
      </c>
      <c r="CZ1121" t="s">
        <v>2</v>
      </c>
      <c r="DA1121" s="3"/>
      <c r="DB1121" s="3"/>
      <c r="DC1121" s="3"/>
      <c r="DD1121" s="3"/>
      <c r="DE1121">
        <v>0.49</v>
      </c>
      <c r="DF1121">
        <v>0.47</v>
      </c>
      <c r="DG1121">
        <v>0.44</v>
      </c>
      <c r="DH1121">
        <v>0.42</v>
      </c>
      <c r="DI1121" s="3"/>
      <c r="DJ1121" s="3"/>
      <c r="DK1121" s="3"/>
      <c r="DL1121" s="6">
        <f>(CM1121*3+CL1121*2+CK1121)/6</f>
        <v>0</v>
      </c>
      <c r="DM1121">
        <f>BH1121+(BH1121*(CG1121-8.25)/8.25)</f>
        <v>2617.909090909091</v>
      </c>
      <c r="DN1121">
        <f>BI1121+(BI1121*(CH1121-8.25)/8.25)</f>
        <v>3423.6606060606064</v>
      </c>
      <c r="DO1121">
        <f>BJ1121+(BJ1121*(CI1121-8.25)/8.25)</f>
        <v>1117.2436363636364</v>
      </c>
      <c r="DP1121">
        <f>BK1121+(BK1121*(CJ1121-8.25)/8.25)</f>
        <v>-1258.2521212121214</v>
      </c>
      <c r="DQ1121">
        <f>BL1121+(BL1121*(CK1121-8.25)/8.25)</f>
        <v>0</v>
      </c>
      <c r="DR1121">
        <f>BM1121+(BM1121*(CL1121-8.25)/8.25)</f>
        <v>0</v>
      </c>
      <c r="DS1121">
        <f>BN1121+(BN1121*(CM1121-8.25)/8.25)</f>
        <v>0</v>
      </c>
      <c r="DT1121" s="8">
        <f>DM1121*10^8/$I1121</f>
        <v>21245.111372389267</v>
      </c>
      <c r="DU1121" s="8">
        <f>DN1121*10^8/$I1121</f>
        <v>27784.024712546874</v>
      </c>
      <c r="DV1121" s="8">
        <f>DO1121*10^8/$I1121</f>
        <v>9066.764605029166</v>
      </c>
      <c r="DW1121" s="8">
        <f>DP1121*10^8/$I1121</f>
        <v>-10211.090424233849</v>
      </c>
      <c r="DX1121" s="8">
        <f>DQ1121*10^8/$I1121</f>
        <v>0</v>
      </c>
      <c r="DY1121" s="8">
        <f>DR1121*10^8/$I1121</f>
        <v>0</v>
      </c>
      <c r="DZ1121" s="8">
        <f>DS1121*10^8/$I1121</f>
        <v>0</v>
      </c>
      <c r="EA1121" s="8">
        <f>DT1121*10^8/$I1121</f>
        <v>172410.40141255897</v>
      </c>
      <c r="EB1121" s="8">
        <f>DZ1121*0.8</f>
        <v>0</v>
      </c>
      <c r="EC1121" s="10">
        <f>G1121-E1121</f>
        <v>260</v>
      </c>
      <c r="ED1121" s="4">
        <f>EC1121/E1121*100</f>
        <v>2.6721479958890031</v>
      </c>
      <c r="EE1121" s="4">
        <f>DY1121-G1121</f>
        <v>-9990</v>
      </c>
      <c r="EF1121" s="12">
        <f>EE1121/G1121</f>
        <v>-1</v>
      </c>
      <c r="EG1121" s="4">
        <f>G1121-F1121</f>
        <v>-60</v>
      </c>
    </row>
    <row r="1122" spans="1:137" x14ac:dyDescent="0.3">
      <c r="A1122">
        <v>1121</v>
      </c>
      <c r="B1122" t="s">
        <v>6007</v>
      </c>
      <c r="C1122" t="s">
        <v>3400</v>
      </c>
      <c r="D1122" t="str">
        <f>VLOOKUP(C1122,Sheet1!$A$2:$B$3197,2,FALSE)</f>
        <v>소프트웨어</v>
      </c>
      <c r="E1122">
        <v>18450</v>
      </c>
      <c r="F1122">
        <v>19900</v>
      </c>
      <c r="G1122" s="7">
        <v>20050</v>
      </c>
      <c r="H1122" t="s">
        <v>1062</v>
      </c>
      <c r="I1122" s="7">
        <f>VALUE(LEFT(H1122,FIND("/",H1122)-1)) + VALUE(MID(H1122,FIND("/",H1122)+1,LEN(H1122)))</f>
        <v>11376440</v>
      </c>
      <c r="J1122">
        <v>0</v>
      </c>
      <c r="K1122" s="1">
        <f>G1122*I1122/(10^8)</f>
        <v>2280.97622</v>
      </c>
      <c r="L1122">
        <v>117</v>
      </c>
      <c r="M1122">
        <v>135</v>
      </c>
      <c r="N1122">
        <v>150</v>
      </c>
      <c r="O1122">
        <v>157</v>
      </c>
      <c r="P1122">
        <v>184</v>
      </c>
      <c r="Q1122">
        <v>309</v>
      </c>
      <c r="R1122">
        <v>363</v>
      </c>
      <c r="S1122">
        <v>416</v>
      </c>
      <c r="T1122">
        <v>47</v>
      </c>
      <c r="U1122">
        <v>57</v>
      </c>
      <c r="V1122">
        <v>57</v>
      </c>
      <c r="W1122">
        <v>62</v>
      </c>
      <c r="X1122">
        <v>55</v>
      </c>
      <c r="Y1122">
        <v>92</v>
      </c>
      <c r="Z1122">
        <v>106</v>
      </c>
      <c r="AA1122">
        <v>119</v>
      </c>
      <c r="AB1122">
        <v>26</v>
      </c>
      <c r="AC1122">
        <v>53</v>
      </c>
      <c r="AD1122">
        <v>53</v>
      </c>
      <c r="AE1122">
        <v>44</v>
      </c>
      <c r="AF1122">
        <v>30</v>
      </c>
      <c r="AG1122">
        <v>82</v>
      </c>
      <c r="AH1122">
        <v>93</v>
      </c>
      <c r="AI1122">
        <v>106</v>
      </c>
      <c r="AJ1122">
        <v>168</v>
      </c>
      <c r="AK1122">
        <v>359</v>
      </c>
      <c r="AL1122">
        <v>398</v>
      </c>
      <c r="AM1122">
        <v>641</v>
      </c>
      <c r="AN1122">
        <v>710</v>
      </c>
      <c r="AO1122">
        <v>766</v>
      </c>
      <c r="AP1122">
        <v>841</v>
      </c>
      <c r="AQ1122">
        <v>930</v>
      </c>
      <c r="AR1122">
        <v>70</v>
      </c>
      <c r="AS1122">
        <v>39</v>
      </c>
      <c r="AT1122">
        <v>44</v>
      </c>
      <c r="AU1122">
        <v>268</v>
      </c>
      <c r="AV1122">
        <v>93</v>
      </c>
      <c r="AW1122">
        <v>101</v>
      </c>
      <c r="AX1122">
        <v>117</v>
      </c>
      <c r="AY1122">
        <v>134</v>
      </c>
      <c r="AZ1122">
        <v>98</v>
      </c>
      <c r="BA1122">
        <v>320</v>
      </c>
      <c r="BB1122">
        <v>354</v>
      </c>
      <c r="BC1122">
        <v>373</v>
      </c>
      <c r="BD1122">
        <v>617</v>
      </c>
      <c r="BE1122">
        <v>665</v>
      </c>
      <c r="BF1122">
        <v>724</v>
      </c>
      <c r="BG1122">
        <v>796</v>
      </c>
      <c r="BH1122">
        <v>98</v>
      </c>
      <c r="BI1122">
        <v>320</v>
      </c>
      <c r="BJ1122">
        <v>354</v>
      </c>
      <c r="BK1122">
        <v>373</v>
      </c>
      <c r="BL1122">
        <v>613</v>
      </c>
      <c r="BM1122">
        <v>662</v>
      </c>
      <c r="BN1122">
        <v>722</v>
      </c>
      <c r="BO1122">
        <v>795</v>
      </c>
      <c r="BP1122">
        <v>38</v>
      </c>
      <c r="BQ1122">
        <v>48</v>
      </c>
      <c r="BR1122">
        <v>48</v>
      </c>
      <c r="BS1122">
        <v>48</v>
      </c>
      <c r="BT1122">
        <v>57</v>
      </c>
      <c r="BU1122">
        <v>57</v>
      </c>
      <c r="BV1122">
        <v>57</v>
      </c>
      <c r="BW1122">
        <v>57</v>
      </c>
      <c r="BX1122">
        <v>18.13</v>
      </c>
      <c r="BY1122">
        <v>20.11</v>
      </c>
      <c r="BZ1122">
        <v>13.99</v>
      </c>
      <c r="CA1122">
        <v>8.5</v>
      </c>
      <c r="CB1122">
        <v>4.5</v>
      </c>
      <c r="CC1122">
        <v>11.11</v>
      </c>
      <c r="CD1122">
        <v>11.57</v>
      </c>
      <c r="CE1122">
        <v>11.97</v>
      </c>
      <c r="CF1122">
        <v>31.02</v>
      </c>
      <c r="CG1122">
        <v>25.36</v>
      </c>
      <c r="CH1122">
        <v>15.7</v>
      </c>
      <c r="CI1122">
        <v>12.14</v>
      </c>
      <c r="CJ1122">
        <v>6.23</v>
      </c>
      <c r="CK1122">
        <v>12.3</v>
      </c>
      <c r="CL1122">
        <v>13.63</v>
      </c>
      <c r="CM1122">
        <v>14.11</v>
      </c>
      <c r="CN1122">
        <v>346</v>
      </c>
      <c r="CO1122">
        <v>680</v>
      </c>
      <c r="CP1122">
        <v>555</v>
      </c>
      <c r="CQ1122">
        <v>462</v>
      </c>
      <c r="CR1122">
        <v>288</v>
      </c>
      <c r="CS1122">
        <v>689</v>
      </c>
      <c r="CT1122">
        <v>829</v>
      </c>
      <c r="CU1122">
        <v>941</v>
      </c>
      <c r="CV1122" s="3"/>
      <c r="CW1122">
        <v>14.23</v>
      </c>
      <c r="CX1122">
        <v>27.05</v>
      </c>
      <c r="CY1122">
        <v>30.62</v>
      </c>
      <c r="CZ1122">
        <v>60.17</v>
      </c>
      <c r="DA1122">
        <v>29.09</v>
      </c>
      <c r="DB1122">
        <v>24.19</v>
      </c>
      <c r="DC1122">
        <v>21.32</v>
      </c>
      <c r="DD1122" s="3"/>
      <c r="DE1122">
        <v>2.89</v>
      </c>
      <c r="DF1122">
        <v>4.04</v>
      </c>
      <c r="DG1122">
        <v>3.62</v>
      </c>
      <c r="DH1122">
        <v>3.09</v>
      </c>
      <c r="DI1122">
        <v>3.32</v>
      </c>
      <c r="DJ1122">
        <v>3.05</v>
      </c>
      <c r="DK1122">
        <v>2.78</v>
      </c>
      <c r="DL1122" s="6">
        <f>(CM1122*3+CL1122*2+CK1122)/6</f>
        <v>13.648333333333333</v>
      </c>
      <c r="DM1122">
        <f>BH1122+(BH1122*(CG1122-8.25)/8.25)</f>
        <v>301.24606060606061</v>
      </c>
      <c r="DN1122">
        <f>BI1122+(BI1122*(CH1122-8.25)/8.25)</f>
        <v>608.969696969697</v>
      </c>
      <c r="DO1122">
        <f>BJ1122+(BJ1122*(CI1122-8.25)/8.25)</f>
        <v>520.91636363636371</v>
      </c>
      <c r="DP1122">
        <f>BK1122+(BK1122*(CJ1122-8.25)/8.25)</f>
        <v>281.67151515151517</v>
      </c>
      <c r="DQ1122">
        <f>BL1122+(BL1122*(CK1122-8.25)/8.25)</f>
        <v>913.92727272727279</v>
      </c>
      <c r="DR1122">
        <f>BM1122+(BM1122*(CL1122-8.25)/8.25)</f>
        <v>1093.7042424242425</v>
      </c>
      <c r="DS1122">
        <f>BN1122+(BN1122*(CM1122-8.25)/8.25)</f>
        <v>1234.8387878787878</v>
      </c>
      <c r="DT1122" s="8">
        <f>DM1122*10^8/$I1122</f>
        <v>2647.9817992804478</v>
      </c>
      <c r="DU1122" s="8">
        <f>DN1122*10^8/$I1122</f>
        <v>5352.9021114663019</v>
      </c>
      <c r="DV1122" s="8">
        <f>DO1122*10^8/$I1122</f>
        <v>4578.9048563202869</v>
      </c>
      <c r="DW1122" s="8">
        <f>DP1122*10^8/$I1122</f>
        <v>2475.91966512824</v>
      </c>
      <c r="DX1122" s="8">
        <f>DQ1122*10^8/$I1122</f>
        <v>8033.5084853194212</v>
      </c>
      <c r="DY1122" s="8">
        <f>DR1122*10^8/$I1122</f>
        <v>9613.7653116813563</v>
      </c>
      <c r="DZ1122" s="8">
        <f>DS1122*10^8/$I1122</f>
        <v>10854.351518390533</v>
      </c>
      <c r="EA1122" s="8">
        <f>DT1122*10^8/$I1122</f>
        <v>23276.014282855162</v>
      </c>
      <c r="EB1122" s="8">
        <f>DZ1122*0.8</f>
        <v>8683.4812147124267</v>
      </c>
      <c r="EC1122" s="10">
        <f>G1122-E1122</f>
        <v>1600</v>
      </c>
      <c r="ED1122" s="4">
        <f>EC1122/E1122*100</f>
        <v>8.6720867208672079</v>
      </c>
      <c r="EE1122" s="4">
        <f>DY1122-G1122</f>
        <v>-10436.234688318644</v>
      </c>
      <c r="EF1122" s="12">
        <f>EE1122/G1122</f>
        <v>-0.52051045827025655</v>
      </c>
      <c r="EG1122" s="4">
        <f>G1122-F1122</f>
        <v>150</v>
      </c>
    </row>
    <row r="1123" spans="1:137" x14ac:dyDescent="0.3">
      <c r="A1123">
        <v>1122</v>
      </c>
      <c r="B1123" t="s">
        <v>6067</v>
      </c>
      <c r="C1123" t="s">
        <v>3401</v>
      </c>
      <c r="D1123" t="str">
        <f>VLOOKUP(C1123,Sheet1!$A$2:$B$3197,2,FALSE)</f>
        <v>방송과엔터테인먼트</v>
      </c>
      <c r="E1123">
        <v>99300</v>
      </c>
      <c r="F1123">
        <v>95700</v>
      </c>
      <c r="G1123" s="7">
        <v>96000</v>
      </c>
      <c r="H1123" t="s">
        <v>1063</v>
      </c>
      <c r="I1123" s="7">
        <f>VALUE(LEFT(H1123,FIND("/",H1123)-1)) + VALUE(MID(H1123,FIND("/",H1123)+1,LEN(H1123)))</f>
        <v>30004345</v>
      </c>
      <c r="J1123">
        <v>0</v>
      </c>
      <c r="K1123" s="1">
        <f>G1123*I1123/(10^8)</f>
        <v>28804.171200000001</v>
      </c>
      <c r="L1123" s="1">
        <v>1544</v>
      </c>
      <c r="M1123" s="1">
        <v>2868</v>
      </c>
      <c r="N1123" s="1">
        <v>3796</v>
      </c>
      <c r="O1123" s="1">
        <v>4687</v>
      </c>
      <c r="P1123" s="1">
        <v>5257</v>
      </c>
      <c r="Q1123" s="1">
        <v>5660</v>
      </c>
      <c r="R1123" s="1">
        <v>6574</v>
      </c>
      <c r="S1123" s="1">
        <v>7072</v>
      </c>
      <c r="T1123">
        <v>166</v>
      </c>
      <c r="U1123">
        <v>330</v>
      </c>
      <c r="V1123">
        <v>399</v>
      </c>
      <c r="W1123">
        <v>287</v>
      </c>
      <c r="X1123">
        <v>491</v>
      </c>
      <c r="Y1123">
        <v>682</v>
      </c>
      <c r="Z1123">
        <v>866</v>
      </c>
      <c r="AA1123">
        <v>985</v>
      </c>
      <c r="AB1123">
        <v>81</v>
      </c>
      <c r="AC1123">
        <v>238</v>
      </c>
      <c r="AD1123">
        <v>358</v>
      </c>
      <c r="AE1123">
        <v>264</v>
      </c>
      <c r="AF1123">
        <v>296</v>
      </c>
      <c r="AG1123">
        <v>551</v>
      </c>
      <c r="AH1123">
        <v>690</v>
      </c>
      <c r="AI1123">
        <v>782</v>
      </c>
      <c r="AJ1123" s="1">
        <v>2420</v>
      </c>
      <c r="AK1123" s="1">
        <v>4595</v>
      </c>
      <c r="AL1123" s="1">
        <v>5124</v>
      </c>
      <c r="AM1123" s="1">
        <v>5816</v>
      </c>
      <c r="AN1123" s="1">
        <v>7573</v>
      </c>
      <c r="AO1123" s="1">
        <v>8131</v>
      </c>
      <c r="AP1123" s="1">
        <v>8972</v>
      </c>
      <c r="AQ1123" s="1">
        <v>9834</v>
      </c>
      <c r="AR1123" s="1">
        <v>1059</v>
      </c>
      <c r="AS1123">
        <v>910</v>
      </c>
      <c r="AT1123" s="1">
        <v>1111</v>
      </c>
      <c r="AU1123" s="1">
        <v>1533</v>
      </c>
      <c r="AV1123" s="1">
        <v>1480</v>
      </c>
      <c r="AW1123" s="1">
        <v>1647</v>
      </c>
      <c r="AX1123" s="1">
        <v>1789</v>
      </c>
      <c r="AY1123" s="1">
        <v>1825</v>
      </c>
      <c r="AZ1123" s="1">
        <v>1361</v>
      </c>
      <c r="BA1123" s="1">
        <v>3684</v>
      </c>
      <c r="BB1123" s="1">
        <v>4013</v>
      </c>
      <c r="BC1123" s="1">
        <v>4283</v>
      </c>
      <c r="BD1123" s="1">
        <v>6093</v>
      </c>
      <c r="BE1123" s="1">
        <v>6484</v>
      </c>
      <c r="BF1123" s="1">
        <v>7183</v>
      </c>
      <c r="BG1123" s="1">
        <v>8009</v>
      </c>
      <c r="BH1123" s="1">
        <v>1361</v>
      </c>
      <c r="BI1123" s="1">
        <v>3684</v>
      </c>
      <c r="BJ1123" s="1">
        <v>4013</v>
      </c>
      <c r="BK1123" s="1">
        <v>4283</v>
      </c>
      <c r="BL1123" s="1">
        <v>6093</v>
      </c>
      <c r="BM1123" s="1">
        <v>6465</v>
      </c>
      <c r="BN1123" s="1">
        <v>7167</v>
      </c>
      <c r="BO1123" s="1">
        <v>8003</v>
      </c>
      <c r="BP1123">
        <v>110</v>
      </c>
      <c r="BQ1123">
        <v>140</v>
      </c>
      <c r="BR1123">
        <v>140</v>
      </c>
      <c r="BS1123">
        <v>140</v>
      </c>
      <c r="BT1123">
        <v>150</v>
      </c>
      <c r="BU1123">
        <v>149</v>
      </c>
      <c r="BV1123">
        <v>149</v>
      </c>
      <c r="BW1123">
        <v>149</v>
      </c>
      <c r="BX1123" s="3"/>
      <c r="BY1123">
        <v>6.8</v>
      </c>
      <c r="BZ1123">
        <v>7.37</v>
      </c>
      <c r="CA1123">
        <v>4.83</v>
      </c>
      <c r="CB1123">
        <v>4.42</v>
      </c>
      <c r="CC1123">
        <v>7.01</v>
      </c>
      <c r="CD1123">
        <v>8.07</v>
      </c>
      <c r="CE1123">
        <v>8.32</v>
      </c>
      <c r="CF1123" s="3"/>
      <c r="CG1123">
        <v>9.4499999999999993</v>
      </c>
      <c r="CH1123">
        <v>9.31</v>
      </c>
      <c r="CI1123">
        <v>6.37</v>
      </c>
      <c r="CJ1123">
        <v>5.71</v>
      </c>
      <c r="CK1123">
        <v>8.52</v>
      </c>
      <c r="CL1123">
        <v>10</v>
      </c>
      <c r="CM1123">
        <v>10.210000000000001</v>
      </c>
      <c r="CN1123">
        <v>387</v>
      </c>
      <c r="CO1123" s="1">
        <v>1051</v>
      </c>
      <c r="CP1123" s="1">
        <v>1278</v>
      </c>
      <c r="CQ1123">
        <v>941</v>
      </c>
      <c r="CR1123" s="1">
        <v>1044</v>
      </c>
      <c r="CS1123" s="1">
        <v>1783</v>
      </c>
      <c r="CT1123" s="1">
        <v>2273</v>
      </c>
      <c r="CU1123" s="1">
        <v>2581</v>
      </c>
      <c r="CV1123" s="3"/>
      <c r="CW1123">
        <v>61.86</v>
      </c>
      <c r="CX1123">
        <v>72.3</v>
      </c>
      <c r="CY1123">
        <v>85.93</v>
      </c>
      <c r="CZ1123">
        <v>88.69</v>
      </c>
      <c r="DA1123">
        <v>53.85</v>
      </c>
      <c r="DB1123">
        <v>42.24</v>
      </c>
      <c r="DC1123">
        <v>37.19</v>
      </c>
      <c r="DD1123" s="3"/>
      <c r="DE1123">
        <v>4.95</v>
      </c>
      <c r="DF1123">
        <v>6.46</v>
      </c>
      <c r="DG1123">
        <v>5.31</v>
      </c>
      <c r="DH1123">
        <v>4.5599999999999996</v>
      </c>
      <c r="DI1123">
        <v>4.46</v>
      </c>
      <c r="DJ1123">
        <v>4.0199999999999996</v>
      </c>
      <c r="DK1123">
        <v>3.6</v>
      </c>
      <c r="DL1123" s="6">
        <f>(CM1123*3+CL1123*2+CK1123)/6</f>
        <v>9.8583333333333343</v>
      </c>
      <c r="DM1123">
        <f>BH1123+(BH1123*(CG1123-8.25)/8.25)</f>
        <v>1558.9636363636362</v>
      </c>
      <c r="DN1123">
        <f>BI1123+(BI1123*(CH1123-8.25)/8.25)</f>
        <v>4157.3381818181824</v>
      </c>
      <c r="DO1123">
        <f>BJ1123+(BJ1123*(CI1123-8.25)/8.25)</f>
        <v>3098.5224242424242</v>
      </c>
      <c r="DP1123">
        <f>BK1123+(BK1123*(CJ1123-8.25)/8.25)</f>
        <v>2964.3551515151516</v>
      </c>
      <c r="DQ1123">
        <f>BL1123+(BL1123*(CK1123-8.25)/8.25)</f>
        <v>6292.4072727272724</v>
      </c>
      <c r="DR1123">
        <f>BM1123+(BM1123*(CL1123-8.25)/8.25)</f>
        <v>7836.363636363636</v>
      </c>
      <c r="DS1123">
        <f>BN1123+(BN1123*(CM1123-8.25)/8.25)</f>
        <v>8869.7054545454557</v>
      </c>
      <c r="DT1123" s="8">
        <f>DM1123*10^8/$I1123</f>
        <v>5195.7929305360149</v>
      </c>
      <c r="DU1123" s="8">
        <f>DN1123*10^8/$I1123</f>
        <v>13855.787159553665</v>
      </c>
      <c r="DV1123" s="8">
        <f>DO1123*10^8/$I1123</f>
        <v>10326.912399662197</v>
      </c>
      <c r="DW1123" s="8">
        <f>DP1123*10^8/$I1123</f>
        <v>9879.7529208358028</v>
      </c>
      <c r="DX1123" s="8">
        <f>DQ1123*10^8/$I1123</f>
        <v>20971.653514606878</v>
      </c>
      <c r="DY1123" s="8">
        <f>DR1123*10^8/$I1123</f>
        <v>26117.429446847236</v>
      </c>
      <c r="DZ1123" s="8">
        <f>DS1123*10^8/$I1123</f>
        <v>29561.403371896489</v>
      </c>
      <c r="EA1123" s="8">
        <f>DT1123*10^8/$I1123</f>
        <v>17316.801718337843</v>
      </c>
      <c r="EB1123" s="8">
        <f>DZ1123*0.8</f>
        <v>23649.122697517192</v>
      </c>
      <c r="EC1123" s="10">
        <f>G1123-E1123</f>
        <v>-3300</v>
      </c>
      <c r="ED1123" s="4">
        <f>EC1123/E1123*100</f>
        <v>-3.3232628398791544</v>
      </c>
      <c r="EE1123" s="4">
        <f>DY1123-G1123</f>
        <v>-69882.570553152764</v>
      </c>
      <c r="EF1123" s="12">
        <f>EE1123/G1123</f>
        <v>-0.72794344326200799</v>
      </c>
      <c r="EG1123" s="4">
        <f>G1123-F1123</f>
        <v>300</v>
      </c>
    </row>
    <row r="1124" spans="1:137" x14ac:dyDescent="0.3">
      <c r="A1124">
        <v>1123</v>
      </c>
      <c r="B1124" t="s">
        <v>6962</v>
      </c>
      <c r="C1124" t="s">
        <v>3402</v>
      </c>
      <c r="D1124" t="str">
        <f>VLOOKUP(C1124,Sheet1!$A$2:$B$3197,2,FALSE)</f>
        <v>기계</v>
      </c>
      <c r="E1124">
        <v>11400</v>
      </c>
      <c r="F1124">
        <v>6720</v>
      </c>
      <c r="G1124" s="7">
        <v>6210</v>
      </c>
      <c r="H1124" t="s">
        <v>1064</v>
      </c>
      <c r="I1124" s="7">
        <f>VALUE(LEFT(H1124,FIND("/",H1124)-1)) + VALUE(MID(H1124,FIND("/",H1124)+1,LEN(H1124)))</f>
        <v>20379605</v>
      </c>
      <c r="J1124" s="1">
        <v>15000</v>
      </c>
      <c r="K1124" s="1">
        <f>G1124*I1124/(10^8)</f>
        <v>1265.5734705</v>
      </c>
      <c r="L1124" s="1">
        <v>1006</v>
      </c>
      <c r="M1124">
        <v>949</v>
      </c>
      <c r="N1124">
        <v>857</v>
      </c>
      <c r="O1124" s="1">
        <v>1286</v>
      </c>
      <c r="P1124" s="1">
        <v>1965</v>
      </c>
      <c r="Q1124" s="3"/>
      <c r="R1124" s="3"/>
      <c r="S1124" s="3"/>
      <c r="T1124">
        <v>68</v>
      </c>
      <c r="U1124">
        <v>56</v>
      </c>
      <c r="V1124">
        <v>57</v>
      </c>
      <c r="W1124">
        <v>30</v>
      </c>
      <c r="X1124">
        <v>-693</v>
      </c>
      <c r="Y1124" s="3"/>
      <c r="Z1124" s="3"/>
      <c r="AA1124" s="3"/>
      <c r="AB1124">
        <v>40</v>
      </c>
      <c r="AC1124">
        <v>36</v>
      </c>
      <c r="AD1124">
        <v>4</v>
      </c>
      <c r="AE1124">
        <v>-2</v>
      </c>
      <c r="AF1124">
        <v>-931</v>
      </c>
      <c r="AG1124" s="3"/>
      <c r="AH1124" s="3"/>
      <c r="AI1124" s="3"/>
      <c r="AJ1124">
        <v>734</v>
      </c>
      <c r="AK1124">
        <v>969</v>
      </c>
      <c r="AL1124" s="1">
        <v>1481</v>
      </c>
      <c r="AM1124" s="1">
        <v>1477</v>
      </c>
      <c r="AN1124" s="1">
        <v>1789</v>
      </c>
      <c r="AO1124" s="3"/>
      <c r="AP1124" s="3"/>
      <c r="AQ1124" s="3"/>
      <c r="AR1124">
        <v>561</v>
      </c>
      <c r="AS1124">
        <v>651</v>
      </c>
      <c r="AT1124" s="1">
        <v>1139</v>
      </c>
      <c r="AU1124" s="1">
        <v>1170</v>
      </c>
      <c r="AV1124" s="1">
        <v>1695</v>
      </c>
      <c r="AW1124" s="3"/>
      <c r="AX1124" s="3"/>
      <c r="AY1124" s="3"/>
      <c r="AZ1124">
        <v>173</v>
      </c>
      <c r="BA1124">
        <v>318</v>
      </c>
      <c r="BB1124">
        <v>341</v>
      </c>
      <c r="BC1124">
        <v>307</v>
      </c>
      <c r="BD1124">
        <v>94</v>
      </c>
      <c r="BE1124" s="3"/>
      <c r="BF1124" s="3"/>
      <c r="BG1124" s="3"/>
      <c r="BH1124">
        <v>173</v>
      </c>
      <c r="BI1124">
        <v>317</v>
      </c>
      <c r="BJ1124">
        <v>339</v>
      </c>
      <c r="BK1124">
        <v>307</v>
      </c>
      <c r="BL1124">
        <v>74</v>
      </c>
      <c r="BM1124" s="3"/>
      <c r="BN1124" s="3"/>
      <c r="BO1124" s="3"/>
      <c r="BP1124">
        <v>21</v>
      </c>
      <c r="BQ1124">
        <v>26</v>
      </c>
      <c r="BR1124">
        <v>40</v>
      </c>
      <c r="BS1124">
        <v>40</v>
      </c>
      <c r="BT1124">
        <v>102</v>
      </c>
      <c r="BU1124" s="3"/>
      <c r="BV1124" s="3"/>
      <c r="BW1124" s="3"/>
      <c r="BX1124">
        <v>6.58</v>
      </c>
      <c r="BY1124">
        <v>4.2300000000000004</v>
      </c>
      <c r="BZ1124">
        <v>0.3</v>
      </c>
      <c r="CA1124">
        <v>-0.15</v>
      </c>
      <c r="CB1124">
        <v>-56.99</v>
      </c>
      <c r="CC1124" s="3"/>
      <c r="CD1124" s="3"/>
      <c r="CE1124" s="3"/>
      <c r="CF1124">
        <v>25.84</v>
      </c>
      <c r="CG1124">
        <v>14.77</v>
      </c>
      <c r="CH1124">
        <v>2.4900000000000002</v>
      </c>
      <c r="CI1124">
        <v>-0.31</v>
      </c>
      <c r="CJ1124">
        <v>-498.52</v>
      </c>
      <c r="CK1124" s="3"/>
      <c r="CL1124" s="3"/>
      <c r="CM1124" s="3"/>
      <c r="CN1124">
        <v>420</v>
      </c>
      <c r="CO1124">
        <v>371</v>
      </c>
      <c r="CP1124">
        <v>69</v>
      </c>
      <c r="CQ1124">
        <v>-8</v>
      </c>
      <c r="CR1124" s="1">
        <v>-5080</v>
      </c>
      <c r="CS1124" s="3"/>
      <c r="CT1124" s="3"/>
      <c r="CU1124" s="3"/>
      <c r="CV1124" s="3"/>
      <c r="CW1124">
        <v>12.46</v>
      </c>
      <c r="CX1124">
        <v>78.040000000000006</v>
      </c>
      <c r="CY1124" t="s">
        <v>2</v>
      </c>
      <c r="CZ1124" t="s">
        <v>2</v>
      </c>
      <c r="DA1124" s="3"/>
      <c r="DB1124" s="3"/>
      <c r="DC1124" s="3"/>
      <c r="DD1124" s="3"/>
      <c r="DE1124">
        <v>1.73</v>
      </c>
      <c r="DF1124">
        <v>1.88</v>
      </c>
      <c r="DG1124">
        <v>1.91</v>
      </c>
      <c r="DH1124">
        <v>27.88</v>
      </c>
      <c r="DI1124" s="3"/>
      <c r="DJ1124" s="3"/>
      <c r="DK1124" s="3"/>
      <c r="DL1124" s="6">
        <f>(CM1124*3+CL1124*2+CK1124)/6</f>
        <v>0</v>
      </c>
      <c r="DM1124">
        <f>BH1124+(BH1124*(CG1124-8.25)/8.25)</f>
        <v>309.72242424242427</v>
      </c>
      <c r="DN1124">
        <f>BI1124+(BI1124*(CH1124-8.25)/8.25)</f>
        <v>95.676363636363646</v>
      </c>
      <c r="DO1124">
        <f>BJ1124+(BJ1124*(CI1124-8.25)/8.25)</f>
        <v>-12.738181818181829</v>
      </c>
      <c r="DP1124">
        <f>BK1124+(BK1124*(CJ1124-8.25)/8.25)</f>
        <v>-18550.986666666664</v>
      </c>
      <c r="DQ1124">
        <f>BL1124+(BL1124*(CK1124-8.25)/8.25)</f>
        <v>0</v>
      </c>
      <c r="DR1124">
        <f>BM1124+(BM1124*(CL1124-8.25)/8.25)</f>
        <v>0</v>
      </c>
      <c r="DS1124">
        <f>BN1124+(BN1124*(CM1124-8.25)/8.25)</f>
        <v>0</v>
      </c>
      <c r="DT1124" s="8">
        <f>DM1124*10^8/$I1124</f>
        <v>1519.7665717388745</v>
      </c>
      <c r="DU1124" s="8">
        <f>DN1124*10^8/$I1124</f>
        <v>469.47113860334213</v>
      </c>
      <c r="DV1124" s="8">
        <f>DO1124*10^8/$I1124</f>
        <v>-62.504556973414495</v>
      </c>
      <c r="DW1124" s="8">
        <f>DP1124*10^8/$I1124</f>
        <v>-91027.214053788892</v>
      </c>
      <c r="DX1124" s="8">
        <f>DQ1124*10^8/$I1124</f>
        <v>0</v>
      </c>
      <c r="DY1124" s="8">
        <f>DR1124*10^8/$I1124</f>
        <v>0</v>
      </c>
      <c r="DZ1124" s="8">
        <f>DS1124*10^8/$I1124</f>
        <v>0</v>
      </c>
      <c r="EA1124" s="8">
        <f>DT1124*10^8/$I1124</f>
        <v>7457.291599807133</v>
      </c>
      <c r="EB1124" s="8">
        <f>DZ1124*0.8</f>
        <v>0</v>
      </c>
      <c r="EC1124" s="10">
        <f>G1124-E1124</f>
        <v>-5190</v>
      </c>
      <c r="ED1124" s="4">
        <f>EC1124/E1124*100</f>
        <v>-45.526315789473685</v>
      </c>
      <c r="EE1124" s="4">
        <f>DY1124-G1124</f>
        <v>-6210</v>
      </c>
      <c r="EF1124" s="12">
        <f>EE1124/G1124</f>
        <v>-1</v>
      </c>
      <c r="EG1124" s="4">
        <f>G1124-F1124</f>
        <v>-510</v>
      </c>
    </row>
    <row r="1125" spans="1:137" x14ac:dyDescent="0.3">
      <c r="A1125">
        <v>1124</v>
      </c>
      <c r="B1125" t="s">
        <v>7131</v>
      </c>
      <c r="C1125" t="s">
        <v>3403</v>
      </c>
      <c r="D1125" t="str">
        <f>VLOOKUP(C1125,Sheet1!$A$2:$B$3197,2,FALSE)</f>
        <v>판매업체</v>
      </c>
      <c r="E1125" t="e">
        <v>#N/A</v>
      </c>
      <c r="F1125">
        <v>8010</v>
      </c>
      <c r="G1125" s="7">
        <v>8010</v>
      </c>
      <c r="H1125" t="s">
        <v>1065</v>
      </c>
      <c r="I1125" s="7">
        <f>VALUE(LEFT(H1125,FIND("/",H1125)-1)) + VALUE(MID(H1125,FIND("/",H1125)+1,LEN(H1125)))</f>
        <v>61117550</v>
      </c>
      <c r="J1125">
        <v>0</v>
      </c>
      <c r="K1125" s="1">
        <f>G1125*I1125/(10^8)</f>
        <v>4895.5157550000004</v>
      </c>
      <c r="L1125">
        <v>133</v>
      </c>
      <c r="M1125">
        <v>32</v>
      </c>
      <c r="N1125">
        <v>38</v>
      </c>
      <c r="O1125">
        <v>30</v>
      </c>
      <c r="P1125">
        <v>36</v>
      </c>
      <c r="Q1125" s="3"/>
      <c r="R1125" s="3"/>
      <c r="S1125" s="3"/>
      <c r="T1125">
        <v>-39</v>
      </c>
      <c r="U1125">
        <v>-407</v>
      </c>
      <c r="V1125">
        <v>-329</v>
      </c>
      <c r="W1125">
        <v>-452</v>
      </c>
      <c r="X1125">
        <v>-416</v>
      </c>
      <c r="Y1125" s="3"/>
      <c r="Z1125" s="3"/>
      <c r="AA1125" s="3"/>
      <c r="AB1125">
        <v>-26</v>
      </c>
      <c r="AC1125">
        <v>-454</v>
      </c>
      <c r="AD1125">
        <v>-323</v>
      </c>
      <c r="AE1125">
        <v>-500</v>
      </c>
      <c r="AF1125">
        <v>-418</v>
      </c>
      <c r="AG1125" s="3"/>
      <c r="AH1125" s="3"/>
      <c r="AI1125" s="3"/>
      <c r="AJ1125">
        <v>294</v>
      </c>
      <c r="AK1125" s="1">
        <v>1925</v>
      </c>
      <c r="AL1125" s="1">
        <v>1646</v>
      </c>
      <c r="AM1125" s="1">
        <v>1241</v>
      </c>
      <c r="AN1125">
        <v>727</v>
      </c>
      <c r="AO1125" s="3"/>
      <c r="AP1125" s="3"/>
      <c r="AQ1125" s="3"/>
      <c r="AR1125">
        <v>206</v>
      </c>
      <c r="AS1125">
        <v>324</v>
      </c>
      <c r="AT1125">
        <v>273</v>
      </c>
      <c r="AU1125">
        <v>319</v>
      </c>
      <c r="AV1125">
        <v>247</v>
      </c>
      <c r="AW1125" s="3"/>
      <c r="AX1125" s="3"/>
      <c r="AY1125" s="3"/>
      <c r="AZ1125">
        <v>88</v>
      </c>
      <c r="BA1125" s="1">
        <v>1601</v>
      </c>
      <c r="BB1125" s="1">
        <v>1373</v>
      </c>
      <c r="BC1125">
        <v>922</v>
      </c>
      <c r="BD1125">
        <v>480</v>
      </c>
      <c r="BE1125" s="3"/>
      <c r="BF1125" s="3"/>
      <c r="BG1125" s="3"/>
      <c r="BH1125">
        <v>88</v>
      </c>
      <c r="BI1125" s="1">
        <v>1601</v>
      </c>
      <c r="BJ1125" s="1">
        <v>1373</v>
      </c>
      <c r="BK1125">
        <v>922</v>
      </c>
      <c r="BL1125">
        <v>480</v>
      </c>
      <c r="BM1125" s="3"/>
      <c r="BN1125" s="3"/>
      <c r="BO1125" s="3"/>
      <c r="BP1125">
        <v>1</v>
      </c>
      <c r="BQ1125">
        <v>0</v>
      </c>
      <c r="BR1125">
        <v>0</v>
      </c>
      <c r="BS1125">
        <v>0</v>
      </c>
      <c r="BT1125">
        <v>0</v>
      </c>
      <c r="BU1125" s="3"/>
      <c r="BV1125" s="3"/>
      <c r="BW1125" s="3"/>
      <c r="BX1125">
        <v>-13.12</v>
      </c>
      <c r="BY1125">
        <v>-40.950000000000003</v>
      </c>
      <c r="BZ1125">
        <v>-18.07</v>
      </c>
      <c r="CA1125">
        <v>-34.630000000000003</v>
      </c>
      <c r="CB1125">
        <v>-42.46</v>
      </c>
      <c r="CC1125" s="3"/>
      <c r="CD1125" s="3"/>
      <c r="CE1125" s="3"/>
      <c r="CF1125">
        <v>-49.64</v>
      </c>
      <c r="CG1125">
        <v>-53.8</v>
      </c>
      <c r="CH1125">
        <v>-21.7</v>
      </c>
      <c r="CI1125">
        <v>-43.57</v>
      </c>
      <c r="CJ1125">
        <v>-59.61</v>
      </c>
      <c r="CK1125" s="3"/>
      <c r="CL1125" s="3"/>
      <c r="CM1125" s="3"/>
      <c r="CN1125">
        <v>-107</v>
      </c>
      <c r="CO1125" s="1">
        <v>-1055</v>
      </c>
      <c r="CP1125">
        <v>-530</v>
      </c>
      <c r="CQ1125">
        <v>-818</v>
      </c>
      <c r="CR1125">
        <v>-684</v>
      </c>
      <c r="CS1125" s="3"/>
      <c r="CT1125" s="3"/>
      <c r="CU1125" s="3"/>
      <c r="CV1125" s="3"/>
      <c r="CW1125" t="s">
        <v>2</v>
      </c>
      <c r="CX1125" t="s">
        <v>2</v>
      </c>
      <c r="CY1125" t="s">
        <v>2</v>
      </c>
      <c r="CZ1125" t="s">
        <v>2</v>
      </c>
      <c r="DA1125" s="3"/>
      <c r="DB1125" s="3"/>
      <c r="DC1125" s="3"/>
      <c r="DD1125" s="3"/>
      <c r="DE1125">
        <v>19.559999999999999</v>
      </c>
      <c r="DF1125">
        <v>19.18</v>
      </c>
      <c r="DG1125">
        <v>5.31</v>
      </c>
      <c r="DH1125">
        <v>10.19</v>
      </c>
      <c r="DI1125" s="3"/>
      <c r="DJ1125" s="3"/>
      <c r="DK1125" s="3"/>
      <c r="DL1125" s="6">
        <f>(CM1125*3+CL1125*2+CK1125)/6</f>
        <v>0</v>
      </c>
      <c r="DM1125">
        <f>BH1125+(BH1125*(CG1125-8.25)/8.25)</f>
        <v>-573.86666666666667</v>
      </c>
      <c r="DN1125">
        <f>BI1125+(BI1125*(CH1125-8.25)/8.25)</f>
        <v>-4211.1151515151514</v>
      </c>
      <c r="DO1125">
        <f>BJ1125+(BJ1125*(CI1125-8.25)/8.25)</f>
        <v>-7251.1042424242423</v>
      </c>
      <c r="DP1125">
        <f>BK1125+(BK1125*(CJ1125-8.25)/8.25)</f>
        <v>-6661.869090909091</v>
      </c>
      <c r="DQ1125">
        <f>BL1125+(BL1125*(CK1125-8.25)/8.25)</f>
        <v>0</v>
      </c>
      <c r="DR1125">
        <f>BM1125+(BM1125*(CL1125-8.25)/8.25)</f>
        <v>0</v>
      </c>
      <c r="DS1125">
        <f>BN1125+(BN1125*(CM1125-8.25)/8.25)</f>
        <v>0</v>
      </c>
      <c r="DT1125" s="8">
        <f>DM1125*10^8/$I1125</f>
        <v>-938.95561367670439</v>
      </c>
      <c r="DU1125" s="8">
        <f>DN1125*10^8/$I1125</f>
        <v>-6890.1897270344625</v>
      </c>
      <c r="DV1125" s="8">
        <f>DO1125*10^8/$I1125</f>
        <v>-11864.193251241652</v>
      </c>
      <c r="DW1125" s="8">
        <f>DP1125*10^8/$I1125</f>
        <v>-10900.091857263733</v>
      </c>
      <c r="DX1125" s="8">
        <f>DQ1125*10^8/$I1125</f>
        <v>0</v>
      </c>
      <c r="DY1125" s="8">
        <f>DR1125*10^8/$I1125</f>
        <v>0</v>
      </c>
      <c r="DZ1125" s="8">
        <f>DS1125*10^8/$I1125</f>
        <v>0</v>
      </c>
      <c r="EA1125" s="8">
        <f>DT1125*10^8/$I1125</f>
        <v>-1536.3109510716715</v>
      </c>
      <c r="EB1125" s="8">
        <f>DZ1125*0.8</f>
        <v>0</v>
      </c>
      <c r="EC1125" s="10" t="e">
        <f>G1125-E1125</f>
        <v>#N/A</v>
      </c>
      <c r="ED1125" s="4" t="e">
        <f>EC1125/E1125*100</f>
        <v>#N/A</v>
      </c>
      <c r="EE1125" s="4">
        <f>DY1125-G1125</f>
        <v>-8010</v>
      </c>
      <c r="EF1125" s="12">
        <f>EE1125/G1125</f>
        <v>-1</v>
      </c>
      <c r="EG1125" s="4">
        <f>G1125-F1125</f>
        <v>0</v>
      </c>
    </row>
    <row r="1126" spans="1:137" x14ac:dyDescent="0.3">
      <c r="A1126">
        <v>1125</v>
      </c>
      <c r="B1126" t="s">
        <v>7642</v>
      </c>
      <c r="C1126" t="s">
        <v>3404</v>
      </c>
      <c r="D1126" t="str">
        <f>VLOOKUP(C1126,Sheet1!$A$2:$B$3197,2,FALSE)</f>
        <v>자동차부품</v>
      </c>
      <c r="E1126">
        <v>22450</v>
      </c>
      <c r="F1126">
        <v>19450</v>
      </c>
      <c r="G1126" s="7">
        <v>22150</v>
      </c>
      <c r="H1126" t="s">
        <v>1066</v>
      </c>
      <c r="I1126" s="7">
        <f>VALUE(LEFT(H1126,FIND("/",H1126)-1)) + VALUE(MID(H1126,FIND("/",H1126)+1,LEN(H1126)))</f>
        <v>5345090</v>
      </c>
      <c r="J1126" s="1">
        <v>67899</v>
      </c>
      <c r="K1126" s="1">
        <f>G1126*I1126/(10^8)</f>
        <v>1183.9374350000001</v>
      </c>
      <c r="L1126">
        <v>614</v>
      </c>
      <c r="M1126">
        <v>592</v>
      </c>
      <c r="N1126">
        <v>535</v>
      </c>
      <c r="O1126">
        <v>446</v>
      </c>
      <c r="P1126">
        <v>350</v>
      </c>
      <c r="Q1126" s="3"/>
      <c r="R1126" s="3"/>
      <c r="S1126" s="3"/>
      <c r="T1126">
        <v>65</v>
      </c>
      <c r="U1126">
        <v>69</v>
      </c>
      <c r="V1126">
        <v>31</v>
      </c>
      <c r="W1126">
        <v>-15</v>
      </c>
      <c r="X1126">
        <v>1</v>
      </c>
      <c r="Y1126" s="3"/>
      <c r="Z1126" s="3"/>
      <c r="AA1126" s="3"/>
      <c r="AB1126">
        <v>56</v>
      </c>
      <c r="AC1126">
        <v>58</v>
      </c>
      <c r="AD1126">
        <v>39</v>
      </c>
      <c r="AE1126">
        <v>-15</v>
      </c>
      <c r="AF1126">
        <v>4</v>
      </c>
      <c r="AG1126" s="3"/>
      <c r="AH1126" s="3"/>
      <c r="AI1126" s="3"/>
      <c r="AJ1126">
        <v>496</v>
      </c>
      <c r="AK1126">
        <v>614</v>
      </c>
      <c r="AL1126">
        <v>589</v>
      </c>
      <c r="AM1126">
        <v>559</v>
      </c>
      <c r="AN1126">
        <v>618</v>
      </c>
      <c r="AO1126" s="3"/>
      <c r="AP1126" s="3"/>
      <c r="AQ1126" s="3"/>
      <c r="AR1126">
        <v>185</v>
      </c>
      <c r="AS1126">
        <v>146</v>
      </c>
      <c r="AT1126">
        <v>114</v>
      </c>
      <c r="AU1126">
        <v>106</v>
      </c>
      <c r="AV1126">
        <v>118</v>
      </c>
      <c r="AW1126" s="3"/>
      <c r="AX1126" s="3"/>
      <c r="AY1126" s="3"/>
      <c r="AZ1126">
        <v>311</v>
      </c>
      <c r="BA1126">
        <v>468</v>
      </c>
      <c r="BB1126">
        <v>475</v>
      </c>
      <c r="BC1126">
        <v>453</v>
      </c>
      <c r="BD1126">
        <v>500</v>
      </c>
      <c r="BE1126" s="3"/>
      <c r="BF1126" s="3"/>
      <c r="BG1126" s="3"/>
      <c r="BH1126">
        <v>311</v>
      </c>
      <c r="BI1126">
        <v>468</v>
      </c>
      <c r="BJ1126">
        <v>475</v>
      </c>
      <c r="BK1126">
        <v>453</v>
      </c>
      <c r="BL1126">
        <v>500</v>
      </c>
      <c r="BM1126" s="3"/>
      <c r="BN1126" s="3"/>
      <c r="BO1126" s="3"/>
      <c r="BP1126">
        <v>15</v>
      </c>
      <c r="BQ1126">
        <v>27</v>
      </c>
      <c r="BR1126">
        <v>27</v>
      </c>
      <c r="BS1126">
        <v>27</v>
      </c>
      <c r="BT1126">
        <v>27</v>
      </c>
      <c r="BU1126" s="3"/>
      <c r="BV1126" s="3"/>
      <c r="BW1126" s="3"/>
      <c r="BX1126">
        <v>12.36</v>
      </c>
      <c r="BY1126">
        <v>10.46</v>
      </c>
      <c r="BZ1126">
        <v>6.49</v>
      </c>
      <c r="CA1126">
        <v>-2.59</v>
      </c>
      <c r="CB1126">
        <v>0.73</v>
      </c>
      <c r="CC1126" s="3"/>
      <c r="CD1126" s="3"/>
      <c r="CE1126" s="3"/>
      <c r="CF1126">
        <v>20.71</v>
      </c>
      <c r="CG1126">
        <v>14.9</v>
      </c>
      <c r="CH1126">
        <v>8.27</v>
      </c>
      <c r="CI1126">
        <v>-3.2</v>
      </c>
      <c r="CJ1126">
        <v>0.9</v>
      </c>
      <c r="CK1126" s="3"/>
      <c r="CL1126" s="3"/>
      <c r="CM1126" s="3"/>
      <c r="CN1126" s="1">
        <v>1274</v>
      </c>
      <c r="CO1126" s="1">
        <v>1218</v>
      </c>
      <c r="CP1126">
        <v>729</v>
      </c>
      <c r="CQ1126">
        <v>-278</v>
      </c>
      <c r="CR1126">
        <v>80</v>
      </c>
      <c r="CS1126" s="3"/>
      <c r="CT1126" s="3"/>
      <c r="CU1126" s="3"/>
      <c r="CV1126" s="3"/>
      <c r="CW1126">
        <v>14.61</v>
      </c>
      <c r="CX1126">
        <v>15.56</v>
      </c>
      <c r="CY1126" t="s">
        <v>2</v>
      </c>
      <c r="CZ1126">
        <v>280.48</v>
      </c>
      <c r="DA1126" s="3"/>
      <c r="DB1126" s="3"/>
      <c r="DC1126" s="3"/>
      <c r="DD1126" s="3"/>
      <c r="DE1126">
        <v>2.0299999999999998</v>
      </c>
      <c r="DF1126">
        <v>1.21</v>
      </c>
      <c r="DG1126">
        <v>1.07</v>
      </c>
      <c r="DH1126">
        <v>2.4</v>
      </c>
      <c r="DI1126" s="3"/>
      <c r="DJ1126" s="3"/>
      <c r="DK1126" s="3"/>
      <c r="DL1126" s="6">
        <f>(CM1126*3+CL1126*2+CK1126)/6</f>
        <v>0</v>
      </c>
      <c r="DM1126">
        <f>BH1126+(BH1126*(CG1126-8.25)/8.25)</f>
        <v>561.68484848484854</v>
      </c>
      <c r="DN1126">
        <f>BI1126+(BI1126*(CH1126-8.25)/8.25)</f>
        <v>469.13454545454545</v>
      </c>
      <c r="DO1126">
        <f>BJ1126+(BJ1126*(CI1126-8.25)/8.25)</f>
        <v>-184.24242424242425</v>
      </c>
      <c r="DP1126">
        <f>BK1126+(BK1126*(CJ1126-8.25)/8.25)</f>
        <v>49.418181818181836</v>
      </c>
      <c r="DQ1126">
        <f>BL1126+(BL1126*(CK1126-8.25)/8.25)</f>
        <v>0</v>
      </c>
      <c r="DR1126">
        <f>BM1126+(BM1126*(CL1126-8.25)/8.25)</f>
        <v>0</v>
      </c>
      <c r="DS1126">
        <f>BN1126+(BN1126*(CM1126-8.25)/8.25)</f>
        <v>0</v>
      </c>
      <c r="DT1126" s="8">
        <f>DM1126*10^8/$I1126</f>
        <v>10508.426396652789</v>
      </c>
      <c r="DU1126" s="8">
        <f>DN1126*10^8/$I1126</f>
        <v>8776.9250930208</v>
      </c>
      <c r="DV1126" s="8">
        <f>DO1126*10^8/$I1126</f>
        <v>-3446.9470905527173</v>
      </c>
      <c r="DW1126" s="8">
        <f>DP1126*10^8/$I1126</f>
        <v>924.55284790680491</v>
      </c>
      <c r="DX1126" s="8">
        <f>DQ1126*10^8/$I1126</f>
        <v>0</v>
      </c>
      <c r="DY1126" s="8">
        <f>DR1126*10^8/$I1126</f>
        <v>0</v>
      </c>
      <c r="DZ1126" s="8">
        <f>DS1126*10^8/$I1126</f>
        <v>0</v>
      </c>
      <c r="EA1126" s="8">
        <f>DT1126*10^8/$I1126</f>
        <v>196599.61565947047</v>
      </c>
      <c r="EB1126" s="8">
        <f>DZ1126*0.8</f>
        <v>0</v>
      </c>
      <c r="EC1126" s="10">
        <f>G1126-E1126</f>
        <v>-300</v>
      </c>
      <c r="ED1126" s="4">
        <f>EC1126/E1126*100</f>
        <v>-1.3363028953229399</v>
      </c>
      <c r="EE1126" s="4">
        <f>DY1126-G1126</f>
        <v>-22150</v>
      </c>
      <c r="EF1126" s="12">
        <f>EE1126/G1126</f>
        <v>-1</v>
      </c>
      <c r="EG1126" s="4">
        <f>G1126-F1126</f>
        <v>2700</v>
      </c>
    </row>
    <row r="1127" spans="1:137" x14ac:dyDescent="0.3">
      <c r="A1127">
        <v>1126</v>
      </c>
      <c r="B1127" t="s">
        <v>6887</v>
      </c>
      <c r="C1127" t="s">
        <v>3405</v>
      </c>
      <c r="D1127" t="str">
        <f>VLOOKUP(C1127,Sheet1!$A$2:$B$3197,2,FALSE)</f>
        <v>자동차부품</v>
      </c>
      <c r="E1127">
        <v>4990</v>
      </c>
      <c r="F1127">
        <v>5280</v>
      </c>
      <c r="G1127" s="7">
        <v>5590</v>
      </c>
      <c r="H1127" t="s">
        <v>1067</v>
      </c>
      <c r="I1127" s="7">
        <f>VALUE(LEFT(H1127,FIND("/",H1127)-1)) + VALUE(MID(H1127,FIND("/",H1127)+1,LEN(H1127)))</f>
        <v>31256445</v>
      </c>
      <c r="J1127">
        <v>0</v>
      </c>
      <c r="K1127" s="1">
        <f>G1127*I1127/(10^8)</f>
        <v>1747.2352754999999</v>
      </c>
      <c r="L1127">
        <v>424</v>
      </c>
      <c r="M1127">
        <v>454</v>
      </c>
      <c r="N1127">
        <v>572</v>
      </c>
      <c r="O1127">
        <v>814</v>
      </c>
      <c r="P1127">
        <v>721</v>
      </c>
      <c r="Q1127" s="3"/>
      <c r="R1127" s="3"/>
      <c r="S1127" s="3"/>
      <c r="T1127">
        <v>31</v>
      </c>
      <c r="U1127">
        <v>13</v>
      </c>
      <c r="V1127">
        <v>11</v>
      </c>
      <c r="W1127">
        <v>63</v>
      </c>
      <c r="X1127">
        <v>46</v>
      </c>
      <c r="Y1127" s="3"/>
      <c r="Z1127" s="3"/>
      <c r="AA1127" s="3"/>
      <c r="AB1127">
        <v>27</v>
      </c>
      <c r="AC1127">
        <v>0</v>
      </c>
      <c r="AD1127">
        <v>13</v>
      </c>
      <c r="AE1127">
        <v>33</v>
      </c>
      <c r="AF1127">
        <v>95</v>
      </c>
      <c r="AG1127" s="3"/>
      <c r="AH1127" s="3"/>
      <c r="AI1127" s="3"/>
      <c r="AJ1127">
        <v>372</v>
      </c>
      <c r="AK1127">
        <v>380</v>
      </c>
      <c r="AL1127">
        <v>590</v>
      </c>
      <c r="AM1127">
        <v>816</v>
      </c>
      <c r="AN1127">
        <v>734</v>
      </c>
      <c r="AO1127" s="3"/>
      <c r="AP1127" s="3"/>
      <c r="AQ1127" s="3"/>
      <c r="AR1127">
        <v>188</v>
      </c>
      <c r="AS1127">
        <v>157</v>
      </c>
      <c r="AT1127">
        <v>244</v>
      </c>
      <c r="AU1127">
        <v>373</v>
      </c>
      <c r="AV1127">
        <v>230</v>
      </c>
      <c r="AW1127" s="3"/>
      <c r="AX1127" s="3"/>
      <c r="AY1127" s="3"/>
      <c r="AZ1127">
        <v>184</v>
      </c>
      <c r="BA1127">
        <v>223</v>
      </c>
      <c r="BB1127">
        <v>346</v>
      </c>
      <c r="BC1127">
        <v>443</v>
      </c>
      <c r="BD1127">
        <v>504</v>
      </c>
      <c r="BE1127" s="3"/>
      <c r="BF1127" s="3"/>
      <c r="BG1127" s="3"/>
      <c r="BH1127">
        <v>184</v>
      </c>
      <c r="BI1127">
        <v>223</v>
      </c>
      <c r="BJ1127">
        <v>346</v>
      </c>
      <c r="BK1127">
        <v>362</v>
      </c>
      <c r="BL1127">
        <v>504</v>
      </c>
      <c r="BM1127" s="3"/>
      <c r="BN1127" s="3"/>
      <c r="BO1127" s="3"/>
      <c r="BP1127">
        <v>15</v>
      </c>
      <c r="BQ1127">
        <v>18</v>
      </c>
      <c r="BR1127">
        <v>22</v>
      </c>
      <c r="BS1127">
        <v>22</v>
      </c>
      <c r="BT1127">
        <v>26</v>
      </c>
      <c r="BU1127" s="3"/>
      <c r="BV1127" s="3"/>
      <c r="BW1127" s="3"/>
      <c r="BX1127">
        <v>7.68</v>
      </c>
      <c r="BY1127">
        <v>-0.1</v>
      </c>
      <c r="BZ1127">
        <v>2.71</v>
      </c>
      <c r="CA1127">
        <v>4.71</v>
      </c>
      <c r="CB1127">
        <v>12.31</v>
      </c>
      <c r="CC1127" s="3"/>
      <c r="CD1127" s="3"/>
      <c r="CE1127" s="3"/>
      <c r="CF1127">
        <v>15.51</v>
      </c>
      <c r="CG1127">
        <v>-0.18</v>
      </c>
      <c r="CH1127">
        <v>4.62</v>
      </c>
      <c r="CI1127">
        <v>4.33</v>
      </c>
      <c r="CJ1127">
        <v>18.7</v>
      </c>
      <c r="CK1127" s="3"/>
      <c r="CL1127" s="3"/>
      <c r="CM1127" s="3"/>
      <c r="CN1127">
        <v>180</v>
      </c>
      <c r="CO1127">
        <v>-2</v>
      </c>
      <c r="CP1127">
        <v>63</v>
      </c>
      <c r="CQ1127">
        <v>69</v>
      </c>
      <c r="CR1127">
        <v>309</v>
      </c>
      <c r="CS1127" s="3"/>
      <c r="CT1127" s="3"/>
      <c r="CU1127" s="3"/>
      <c r="CV1127">
        <v>4.32</v>
      </c>
      <c r="CW1127" t="s">
        <v>2</v>
      </c>
      <c r="CX1127">
        <v>37.83</v>
      </c>
      <c r="CY1127">
        <v>41.23</v>
      </c>
      <c r="CZ1127">
        <v>16.059999999999999</v>
      </c>
      <c r="DA1127" s="3"/>
      <c r="DB1127" s="3"/>
      <c r="DC1127" s="3"/>
      <c r="DD1127">
        <v>0.62</v>
      </c>
      <c r="DE1127">
        <v>1.33</v>
      </c>
      <c r="DF1127">
        <v>1.55</v>
      </c>
      <c r="DG1127">
        <v>1.74</v>
      </c>
      <c r="DH1127">
        <v>2.58</v>
      </c>
      <c r="DI1127" s="3"/>
      <c r="DJ1127" s="3"/>
      <c r="DK1127" s="3"/>
      <c r="DL1127" s="6">
        <f>(CM1127*3+CL1127*2+CK1127)/6</f>
        <v>0</v>
      </c>
      <c r="DM1127">
        <f>BH1127+(BH1127*(CG1127-8.25)/8.25)</f>
        <v>-4.0145454545454413</v>
      </c>
      <c r="DN1127">
        <f>BI1127+(BI1127*(CH1127-8.25)/8.25)</f>
        <v>124.88</v>
      </c>
      <c r="DO1127">
        <f>BJ1127+(BJ1127*(CI1127-8.25)/8.25)</f>
        <v>181.59757575757575</v>
      </c>
      <c r="DP1127">
        <f>BK1127+(BK1127*(CJ1127-8.25)/8.25)</f>
        <v>820.5333333333333</v>
      </c>
      <c r="DQ1127">
        <f>BL1127+(BL1127*(CK1127-8.25)/8.25)</f>
        <v>0</v>
      </c>
      <c r="DR1127">
        <f>BM1127+(BM1127*(CL1127-8.25)/8.25)</f>
        <v>0</v>
      </c>
      <c r="DS1127">
        <f>BN1127+(BN1127*(CM1127-8.25)/8.25)</f>
        <v>0</v>
      </c>
      <c r="DT1127" s="8">
        <f>DM1127*10^8/$I1127</f>
        <v>-12.843896529325203</v>
      </c>
      <c r="DU1127" s="8">
        <f>DN1127*10^8/$I1127</f>
        <v>399.53360019029674</v>
      </c>
      <c r="DV1127" s="8">
        <f>DO1127*10^8/$I1127</f>
        <v>580.99241854784111</v>
      </c>
      <c r="DW1127" s="8">
        <f>DP1127*10^8/$I1127</f>
        <v>2625.1652525849736</v>
      </c>
      <c r="DX1127" s="8">
        <f>DQ1127*10^8/$I1127</f>
        <v>0</v>
      </c>
      <c r="DY1127" s="8">
        <f>DR1127*10^8/$I1127</f>
        <v>0</v>
      </c>
      <c r="DZ1127" s="8">
        <f>DS1127*10^8/$I1127</f>
        <v>0</v>
      </c>
      <c r="EA1127" s="8">
        <f>DT1127*10^8/$I1127</f>
        <v>-41.091994080981394</v>
      </c>
      <c r="EB1127" s="8">
        <f>DZ1127*0.8</f>
        <v>0</v>
      </c>
      <c r="EC1127" s="10">
        <f>G1127-E1127</f>
        <v>600</v>
      </c>
      <c r="ED1127" s="4">
        <f>EC1127/E1127*100</f>
        <v>12.024048096192384</v>
      </c>
      <c r="EE1127" s="4">
        <f>DY1127-G1127</f>
        <v>-5590</v>
      </c>
      <c r="EF1127" s="12">
        <f>EE1127/G1127</f>
        <v>-1</v>
      </c>
      <c r="EG1127" s="4">
        <f>G1127-F1127</f>
        <v>310</v>
      </c>
    </row>
    <row r="1128" spans="1:137" x14ac:dyDescent="0.3">
      <c r="A1128">
        <v>1127</v>
      </c>
      <c r="B1128" t="s">
        <v>6851</v>
      </c>
      <c r="C1128" t="s">
        <v>3406</v>
      </c>
      <c r="D1128" t="str">
        <f>VLOOKUP(C1128,Sheet1!$A$2:$B$3197,2,FALSE)</f>
        <v>전자장비와기기</v>
      </c>
      <c r="E1128">
        <v>5190</v>
      </c>
      <c r="F1128">
        <v>5120</v>
      </c>
      <c r="G1128" s="7">
        <v>5230</v>
      </c>
      <c r="H1128" t="s">
        <v>1068</v>
      </c>
      <c r="I1128" s="7">
        <f>VALUE(LEFT(H1128,FIND("/",H1128)-1)) + VALUE(MID(H1128,FIND("/",H1128)+1,LEN(H1128)))</f>
        <v>14244718</v>
      </c>
      <c r="J1128" s="1">
        <v>3631</v>
      </c>
      <c r="K1128" s="1">
        <f>G1128*I1128/(10^8)</f>
        <v>744.99875139999995</v>
      </c>
      <c r="L1128">
        <v>721</v>
      </c>
      <c r="M1128">
        <v>850</v>
      </c>
      <c r="N1128">
        <v>830</v>
      </c>
      <c r="O1128">
        <v>820</v>
      </c>
      <c r="P1128">
        <v>865</v>
      </c>
      <c r="Q1128" s="3"/>
      <c r="R1128" s="3"/>
      <c r="S1128" s="3"/>
      <c r="T1128">
        <v>66</v>
      </c>
      <c r="U1128">
        <v>61</v>
      </c>
      <c r="V1128">
        <v>30</v>
      </c>
      <c r="W1128">
        <v>30</v>
      </c>
      <c r="X1128">
        <v>31</v>
      </c>
      <c r="Y1128" s="3"/>
      <c r="Z1128" s="3"/>
      <c r="AA1128" s="3"/>
      <c r="AB1128">
        <v>52</v>
      </c>
      <c r="AC1128">
        <v>46</v>
      </c>
      <c r="AD1128">
        <v>20</v>
      </c>
      <c r="AE1128">
        <v>25</v>
      </c>
      <c r="AF1128">
        <v>21</v>
      </c>
      <c r="AG1128" s="3"/>
      <c r="AH1128" s="3"/>
      <c r="AI1128" s="3"/>
      <c r="AJ1128">
        <v>408</v>
      </c>
      <c r="AK1128">
        <v>535</v>
      </c>
      <c r="AL1128">
        <v>526</v>
      </c>
      <c r="AM1128">
        <v>521</v>
      </c>
      <c r="AN1128">
        <v>610</v>
      </c>
      <c r="AO1128" s="3"/>
      <c r="AP1128" s="3"/>
      <c r="AQ1128" s="3"/>
      <c r="AR1128">
        <v>228</v>
      </c>
      <c r="AS1128">
        <v>226</v>
      </c>
      <c r="AT1128">
        <v>202</v>
      </c>
      <c r="AU1128">
        <v>176</v>
      </c>
      <c r="AV1128">
        <v>248</v>
      </c>
      <c r="AW1128" s="3"/>
      <c r="AX1128" s="3"/>
      <c r="AY1128" s="3"/>
      <c r="AZ1128">
        <v>180</v>
      </c>
      <c r="BA1128">
        <v>309</v>
      </c>
      <c r="BB1128">
        <v>324</v>
      </c>
      <c r="BC1128">
        <v>345</v>
      </c>
      <c r="BD1128">
        <v>361</v>
      </c>
      <c r="BE1128" s="3"/>
      <c r="BF1128" s="3"/>
      <c r="BG1128" s="3"/>
      <c r="BH1128">
        <v>180</v>
      </c>
      <c r="BI1128">
        <v>309</v>
      </c>
      <c r="BJ1128">
        <v>324</v>
      </c>
      <c r="BK1128">
        <v>345</v>
      </c>
      <c r="BL1128">
        <v>361</v>
      </c>
      <c r="BM1128" s="3"/>
      <c r="BN1128" s="3"/>
      <c r="BO1128" s="3"/>
      <c r="BP1128">
        <v>3</v>
      </c>
      <c r="BQ1128">
        <v>20</v>
      </c>
      <c r="BR1128">
        <v>41</v>
      </c>
      <c r="BS1128">
        <v>71</v>
      </c>
      <c r="BT1128">
        <v>71</v>
      </c>
      <c r="BU1128" s="3"/>
      <c r="BV1128" s="3"/>
      <c r="BW1128" s="3"/>
      <c r="BX1128">
        <v>13.33</v>
      </c>
      <c r="BY1128">
        <v>9.83</v>
      </c>
      <c r="BZ1128">
        <v>3.71</v>
      </c>
      <c r="CA1128">
        <v>4.78</v>
      </c>
      <c r="CB1128">
        <v>3.67</v>
      </c>
      <c r="CC1128" s="3"/>
      <c r="CD1128" s="3"/>
      <c r="CE1128" s="3"/>
      <c r="CF1128">
        <v>30.65</v>
      </c>
      <c r="CG1128">
        <v>18.940000000000001</v>
      </c>
      <c r="CH1128">
        <v>6.21</v>
      </c>
      <c r="CI1128">
        <v>7.48</v>
      </c>
      <c r="CJ1128">
        <v>5.87</v>
      </c>
      <c r="CK1128" s="3"/>
      <c r="CL1128" s="3"/>
      <c r="CM1128" s="3"/>
      <c r="CN1128">
        <v>464</v>
      </c>
      <c r="CO1128">
        <v>390</v>
      </c>
      <c r="CP1128">
        <v>142</v>
      </c>
      <c r="CQ1128">
        <v>176</v>
      </c>
      <c r="CR1128">
        <v>146</v>
      </c>
      <c r="CS1128" s="3"/>
      <c r="CT1128" s="3"/>
      <c r="CU1128" s="3"/>
      <c r="CV1128" s="3"/>
      <c r="CW1128">
        <v>15.39</v>
      </c>
      <c r="CX1128">
        <v>27.32</v>
      </c>
      <c r="CY1128">
        <v>20.89</v>
      </c>
      <c r="CZ1128">
        <v>33.549999999999997</v>
      </c>
      <c r="DA1128" s="3"/>
      <c r="DB1128" s="3"/>
      <c r="DC1128" s="3"/>
      <c r="DD1128" s="3"/>
      <c r="DE1128">
        <v>2.67</v>
      </c>
      <c r="DF1128">
        <v>1.7</v>
      </c>
      <c r="DG1128">
        <v>1.51</v>
      </c>
      <c r="DH1128">
        <v>1.92</v>
      </c>
      <c r="DI1128" s="3"/>
      <c r="DJ1128" s="3"/>
      <c r="DK1128" s="3"/>
      <c r="DL1128" s="6">
        <f>(CM1128*3+CL1128*2+CK1128)/6</f>
        <v>0</v>
      </c>
      <c r="DM1128">
        <f>BH1128+(BH1128*(CG1128-8.25)/8.25)</f>
        <v>413.23636363636365</v>
      </c>
      <c r="DN1128">
        <f>BI1128+(BI1128*(CH1128-8.25)/8.25)</f>
        <v>232.59272727272727</v>
      </c>
      <c r="DO1128">
        <f>BJ1128+(BJ1128*(CI1128-8.25)/8.25)</f>
        <v>293.76</v>
      </c>
      <c r="DP1128">
        <f>BK1128+(BK1128*(CJ1128-8.25)/8.25)</f>
        <v>245.4727272727273</v>
      </c>
      <c r="DQ1128">
        <f>BL1128+(BL1128*(CK1128-8.25)/8.25)</f>
        <v>0</v>
      </c>
      <c r="DR1128">
        <f>BM1128+(BM1128*(CL1128-8.25)/8.25)</f>
        <v>0</v>
      </c>
      <c r="DS1128">
        <f>BN1128+(BN1128*(CM1128-8.25)/8.25)</f>
        <v>0</v>
      </c>
      <c r="DT1128" s="8">
        <f>DM1128*10^8/$I1128</f>
        <v>2900.9796026594818</v>
      </c>
      <c r="DU1128" s="8">
        <f>DN1128*10^8/$I1128</f>
        <v>1632.8349025423126</v>
      </c>
      <c r="DV1128" s="8">
        <f>DO1128*10^8/$I1128</f>
        <v>2062.2380871281553</v>
      </c>
      <c r="DW1128" s="8">
        <f>DP1128*10^8/$I1128</f>
        <v>1723.2543829419949</v>
      </c>
      <c r="DX1128" s="8">
        <f>DQ1128*10^8/$I1128</f>
        <v>0</v>
      </c>
      <c r="DY1128" s="8">
        <f>DR1128*10^8/$I1128</f>
        <v>0</v>
      </c>
      <c r="DZ1128" s="8">
        <f>DS1128*10^8/$I1128</f>
        <v>0</v>
      </c>
      <c r="EA1128" s="8">
        <f>DT1128*10^8/$I1128</f>
        <v>20365.300335601463</v>
      </c>
      <c r="EB1128" s="8">
        <f>DZ1128*0.8</f>
        <v>0</v>
      </c>
      <c r="EC1128" s="10">
        <f>G1128-E1128</f>
        <v>40</v>
      </c>
      <c r="ED1128" s="4">
        <f>EC1128/E1128*100</f>
        <v>0.77071290944123316</v>
      </c>
      <c r="EE1128" s="4">
        <f>DY1128-G1128</f>
        <v>-5230</v>
      </c>
      <c r="EF1128" s="12">
        <f>EE1128/G1128</f>
        <v>-1</v>
      </c>
      <c r="EG1128" s="4">
        <f>G1128-F1128</f>
        <v>110</v>
      </c>
    </row>
    <row r="1129" spans="1:137" x14ac:dyDescent="0.3">
      <c r="A1129">
        <v>1128</v>
      </c>
      <c r="B1129" t="s">
        <v>7534</v>
      </c>
      <c r="C1129" t="s">
        <v>3407</v>
      </c>
      <c r="D1129" t="str">
        <f>VLOOKUP(C1129,Sheet1!$A$2:$B$3197,2,FALSE)</f>
        <v>디스플레이장비및부품</v>
      </c>
      <c r="E1129">
        <v>13550</v>
      </c>
      <c r="F1129">
        <v>15900</v>
      </c>
      <c r="G1129" s="7">
        <v>16100</v>
      </c>
      <c r="H1129" t="s">
        <v>1069</v>
      </c>
      <c r="I1129" s="7">
        <f>VALUE(LEFT(H1129,FIND("/",H1129)-1)) + VALUE(MID(H1129,FIND("/",H1129)+1,LEN(H1129)))</f>
        <v>13058000</v>
      </c>
      <c r="J1129" s="1">
        <v>64180</v>
      </c>
      <c r="K1129" s="1">
        <f>G1129*I1129/(10^8)</f>
        <v>2102.3380000000002</v>
      </c>
      <c r="L1129">
        <v>830</v>
      </c>
      <c r="M1129">
        <v>865</v>
      </c>
      <c r="N1129" s="1">
        <v>1845</v>
      </c>
      <c r="O1129">
        <v>869</v>
      </c>
      <c r="P1129">
        <v>551</v>
      </c>
      <c r="Q1129" s="3"/>
      <c r="R1129" s="3"/>
      <c r="S1129" s="3"/>
      <c r="T1129">
        <v>161</v>
      </c>
      <c r="U1129">
        <v>178</v>
      </c>
      <c r="V1129">
        <v>442</v>
      </c>
      <c r="W1129">
        <v>125</v>
      </c>
      <c r="X1129">
        <v>23</v>
      </c>
      <c r="Y1129" s="3"/>
      <c r="Z1129" s="3"/>
      <c r="AA1129" s="3"/>
      <c r="AB1129">
        <v>131</v>
      </c>
      <c r="AC1129">
        <v>162</v>
      </c>
      <c r="AD1129">
        <v>360</v>
      </c>
      <c r="AE1129">
        <v>163</v>
      </c>
      <c r="AF1129">
        <v>117</v>
      </c>
      <c r="AG1129" s="3"/>
      <c r="AH1129" s="3"/>
      <c r="AI1129" s="3"/>
      <c r="AJ1129">
        <v>811</v>
      </c>
      <c r="AK1129" s="1">
        <v>1262</v>
      </c>
      <c r="AL1129" s="1">
        <v>2366</v>
      </c>
      <c r="AM1129" s="1">
        <v>2140</v>
      </c>
      <c r="AN1129" s="1">
        <v>1982</v>
      </c>
      <c r="AO1129" s="3"/>
      <c r="AP1129" s="3"/>
      <c r="AQ1129" s="3"/>
      <c r="AR1129">
        <v>319</v>
      </c>
      <c r="AS1129">
        <v>195</v>
      </c>
      <c r="AT1129">
        <v>962</v>
      </c>
      <c r="AU1129">
        <v>634</v>
      </c>
      <c r="AV1129">
        <v>379</v>
      </c>
      <c r="AW1129" s="3"/>
      <c r="AX1129" s="3"/>
      <c r="AY1129" s="3"/>
      <c r="AZ1129">
        <v>492</v>
      </c>
      <c r="BA1129" s="1">
        <v>1067</v>
      </c>
      <c r="BB1129" s="1">
        <v>1403</v>
      </c>
      <c r="BC1129" s="1">
        <v>1506</v>
      </c>
      <c r="BD1129" s="1">
        <v>1604</v>
      </c>
      <c r="BE1129" s="3"/>
      <c r="BF1129" s="3"/>
      <c r="BG1129" s="3"/>
      <c r="BH1129">
        <v>492</v>
      </c>
      <c r="BI1129" s="1">
        <v>1067</v>
      </c>
      <c r="BJ1129" s="1">
        <v>1403</v>
      </c>
      <c r="BK1129" s="1">
        <v>1506</v>
      </c>
      <c r="BL1129" s="1">
        <v>1604</v>
      </c>
      <c r="BM1129" s="3"/>
      <c r="BN1129" s="3"/>
      <c r="BO1129" s="3"/>
      <c r="BP1129">
        <v>57</v>
      </c>
      <c r="BQ1129">
        <v>65</v>
      </c>
      <c r="BR1129">
        <v>66</v>
      </c>
      <c r="BS1129">
        <v>66</v>
      </c>
      <c r="BT1129">
        <v>66</v>
      </c>
      <c r="BU1129" s="3"/>
      <c r="BV1129" s="3"/>
      <c r="BW1129" s="3"/>
      <c r="BX1129">
        <v>18.72</v>
      </c>
      <c r="BY1129">
        <v>15.67</v>
      </c>
      <c r="BZ1129">
        <v>19.86</v>
      </c>
      <c r="CA1129">
        <v>7.24</v>
      </c>
      <c r="CB1129">
        <v>5.67</v>
      </c>
      <c r="CC1129" s="3"/>
      <c r="CD1129" s="3"/>
      <c r="CE1129" s="3"/>
      <c r="CF1129">
        <v>31.11</v>
      </c>
      <c r="CG1129">
        <v>20.84</v>
      </c>
      <c r="CH1129">
        <v>29.17</v>
      </c>
      <c r="CI1129">
        <v>11.22</v>
      </c>
      <c r="CJ1129">
        <v>7.51</v>
      </c>
      <c r="CK1129" s="3"/>
      <c r="CL1129" s="3"/>
      <c r="CM1129" s="3"/>
      <c r="CN1129" s="1">
        <v>1198</v>
      </c>
      <c r="CO1129" s="1">
        <v>1390</v>
      </c>
      <c r="CP1129" s="1">
        <v>2775</v>
      </c>
      <c r="CQ1129" s="1">
        <v>1250</v>
      </c>
      <c r="CR1129">
        <v>894</v>
      </c>
      <c r="CS1129" s="3"/>
      <c r="CT1129" s="3"/>
      <c r="CU1129" s="3"/>
      <c r="CV1129" s="3"/>
      <c r="CW1129">
        <v>19.600000000000001</v>
      </c>
      <c r="CX1129">
        <v>5.62</v>
      </c>
      <c r="CY1129">
        <v>15.72</v>
      </c>
      <c r="CZ1129">
        <v>14.93</v>
      </c>
      <c r="DA1129" s="3"/>
      <c r="DB1129" s="3"/>
      <c r="DC1129" s="3"/>
      <c r="DD1129" s="3"/>
      <c r="DE1129">
        <v>3.3</v>
      </c>
      <c r="DF1129">
        <v>1.43</v>
      </c>
      <c r="DG1129">
        <v>1.69</v>
      </c>
      <c r="DH1129">
        <v>1.08</v>
      </c>
      <c r="DI1129" s="3"/>
      <c r="DJ1129" s="3"/>
      <c r="DK1129" s="3"/>
      <c r="DL1129" s="6">
        <f>(CM1129*3+CL1129*2+CK1129)/6</f>
        <v>0</v>
      </c>
      <c r="DM1129">
        <f>BH1129+(BH1129*(CG1129-8.25)/8.25)</f>
        <v>1242.8218181818181</v>
      </c>
      <c r="DN1129">
        <f>BI1129+(BI1129*(CH1129-8.25)/8.25)</f>
        <v>3772.6533333333336</v>
      </c>
      <c r="DO1129">
        <f>BJ1129+(BJ1129*(CI1129-8.25)/8.25)</f>
        <v>1908.0800000000002</v>
      </c>
      <c r="DP1129">
        <f>BK1129+(BK1129*(CJ1129-8.25)/8.25)</f>
        <v>1370.9163636363637</v>
      </c>
      <c r="DQ1129">
        <f>BL1129+(BL1129*(CK1129-8.25)/8.25)</f>
        <v>0</v>
      </c>
      <c r="DR1129">
        <f>BM1129+(BM1129*(CL1129-8.25)/8.25)</f>
        <v>0</v>
      </c>
      <c r="DS1129">
        <f>BN1129+(BN1129*(CM1129-8.25)/8.25)</f>
        <v>0</v>
      </c>
      <c r="DT1129" s="8">
        <f>DM1129*10^8/$I1129</f>
        <v>9517.7042286860014</v>
      </c>
      <c r="DU1129" s="8">
        <f>DN1129*10^8/$I1129</f>
        <v>28891.509674784298</v>
      </c>
      <c r="DV1129" s="8">
        <f>DO1129*10^8/$I1129</f>
        <v>14612.344922652783</v>
      </c>
      <c r="DW1129" s="8">
        <f>DP1129*10^8/$I1129</f>
        <v>10498.670268313399</v>
      </c>
      <c r="DX1129" s="8">
        <f>DQ1129*10^8/$I1129</f>
        <v>0</v>
      </c>
      <c r="DY1129" s="8">
        <f>DR1129*10^8/$I1129</f>
        <v>0</v>
      </c>
      <c r="DZ1129" s="8">
        <f>DS1129*10^8/$I1129</f>
        <v>0</v>
      </c>
      <c r="EA1129" s="8">
        <f>DT1129*10^8/$I1129</f>
        <v>72887.91720543729</v>
      </c>
      <c r="EB1129" s="8">
        <f>DZ1129*0.8</f>
        <v>0</v>
      </c>
      <c r="EC1129" s="10">
        <f>G1129-E1129</f>
        <v>2550</v>
      </c>
      <c r="ED1129" s="4">
        <f>EC1129/E1129*100</f>
        <v>18.819188191881921</v>
      </c>
      <c r="EE1129" s="4">
        <f>DY1129-G1129</f>
        <v>-16100</v>
      </c>
      <c r="EF1129" s="12">
        <f>EE1129/G1129</f>
        <v>-1</v>
      </c>
      <c r="EG1129" s="4">
        <f>G1129-F1129</f>
        <v>200</v>
      </c>
    </row>
    <row r="1130" spans="1:137" x14ac:dyDescent="0.3">
      <c r="A1130">
        <v>1129</v>
      </c>
      <c r="B1130" t="s">
        <v>6491</v>
      </c>
      <c r="C1130" t="s">
        <v>3408</v>
      </c>
      <c r="D1130" t="str">
        <f>VLOOKUP(C1130,Sheet1!$A$2:$B$3197,2,FALSE)</f>
        <v>식품</v>
      </c>
      <c r="E1130">
        <v>1980</v>
      </c>
      <c r="F1130">
        <v>2470</v>
      </c>
      <c r="G1130" s="7">
        <v>2650</v>
      </c>
      <c r="H1130" t="s">
        <v>1070</v>
      </c>
      <c r="I1130" s="7">
        <f>VALUE(LEFT(H1130,FIND("/",H1130)-1)) + VALUE(MID(H1130,FIND("/",H1130)+1,LEN(H1130)))</f>
        <v>31385770</v>
      </c>
      <c r="J1130">
        <v>0</v>
      </c>
      <c r="K1130" s="1">
        <f>G1130*I1130/(10^8)</f>
        <v>831.72290499999997</v>
      </c>
      <c r="L1130">
        <v>250</v>
      </c>
      <c r="M1130">
        <v>260</v>
      </c>
      <c r="N1130">
        <v>252</v>
      </c>
      <c r="O1130">
        <v>259</v>
      </c>
      <c r="P1130">
        <v>305</v>
      </c>
      <c r="Q1130" s="3"/>
      <c r="R1130" s="3"/>
      <c r="S1130" s="3"/>
      <c r="T1130">
        <v>23</v>
      </c>
      <c r="U1130">
        <v>45</v>
      </c>
      <c r="V1130">
        <v>42</v>
      </c>
      <c r="W1130">
        <v>40</v>
      </c>
      <c r="X1130">
        <v>57</v>
      </c>
      <c r="Y1130" s="3"/>
      <c r="Z1130" s="3"/>
      <c r="AA1130" s="3"/>
      <c r="AB1130">
        <v>23</v>
      </c>
      <c r="AC1130">
        <v>32</v>
      </c>
      <c r="AD1130">
        <v>-9</v>
      </c>
      <c r="AE1130">
        <v>32</v>
      </c>
      <c r="AF1130">
        <v>48</v>
      </c>
      <c r="AG1130" s="3"/>
      <c r="AH1130" s="3"/>
      <c r="AI1130" s="3"/>
      <c r="AJ1130">
        <v>239</v>
      </c>
      <c r="AK1130">
        <v>290</v>
      </c>
      <c r="AL1130">
        <v>349</v>
      </c>
      <c r="AM1130">
        <v>498</v>
      </c>
      <c r="AN1130">
        <v>652</v>
      </c>
      <c r="AO1130" s="3"/>
      <c r="AP1130" s="3"/>
      <c r="AQ1130" s="3"/>
      <c r="AR1130">
        <v>139</v>
      </c>
      <c r="AS1130">
        <v>155</v>
      </c>
      <c r="AT1130">
        <v>107</v>
      </c>
      <c r="AU1130">
        <v>190</v>
      </c>
      <c r="AV1130">
        <v>304</v>
      </c>
      <c r="AW1130" s="3"/>
      <c r="AX1130" s="3"/>
      <c r="AY1130" s="3"/>
      <c r="AZ1130">
        <v>101</v>
      </c>
      <c r="BA1130">
        <v>134</v>
      </c>
      <c r="BB1130">
        <v>242</v>
      </c>
      <c r="BC1130">
        <v>307</v>
      </c>
      <c r="BD1130">
        <v>348</v>
      </c>
      <c r="BE1130" s="3"/>
      <c r="BF1130" s="3"/>
      <c r="BG1130" s="3"/>
      <c r="BH1130">
        <v>100</v>
      </c>
      <c r="BI1130">
        <v>133</v>
      </c>
      <c r="BJ1130">
        <v>241</v>
      </c>
      <c r="BK1130">
        <v>306</v>
      </c>
      <c r="BL1130">
        <v>345</v>
      </c>
      <c r="BM1130" s="3"/>
      <c r="BN1130" s="3"/>
      <c r="BO1130" s="3"/>
      <c r="BP1130">
        <v>22</v>
      </c>
      <c r="BQ1130">
        <v>22</v>
      </c>
      <c r="BR1130">
        <v>24</v>
      </c>
      <c r="BS1130">
        <v>27</v>
      </c>
      <c r="BT1130">
        <v>27</v>
      </c>
      <c r="BU1130" s="3"/>
      <c r="BV1130" s="3"/>
      <c r="BW1130" s="3"/>
      <c r="BX1130" t="s">
        <v>0</v>
      </c>
      <c r="BY1130">
        <v>12.21</v>
      </c>
      <c r="BZ1130">
        <v>-2.91</v>
      </c>
      <c r="CA1130">
        <v>7.45</v>
      </c>
      <c r="CB1130">
        <v>8.2799999999999994</v>
      </c>
      <c r="CC1130" s="3"/>
      <c r="CD1130" s="3"/>
      <c r="CE1130" s="3"/>
      <c r="CF1130" t="s">
        <v>0</v>
      </c>
      <c r="CG1130">
        <v>27.33</v>
      </c>
      <c r="CH1130">
        <v>-5.09</v>
      </c>
      <c r="CI1130">
        <v>11.45</v>
      </c>
      <c r="CJ1130">
        <v>14.38</v>
      </c>
      <c r="CK1130" s="3"/>
      <c r="CL1130" s="3"/>
      <c r="CM1130" s="3"/>
      <c r="CN1130">
        <v>59</v>
      </c>
      <c r="CO1130">
        <v>144</v>
      </c>
      <c r="CP1130">
        <v>-39</v>
      </c>
      <c r="CQ1130">
        <v>119</v>
      </c>
      <c r="CR1130">
        <v>177</v>
      </c>
      <c r="CS1130" s="3"/>
      <c r="CT1130" s="3"/>
      <c r="CU1130" s="3"/>
      <c r="CV1130" s="3"/>
      <c r="CW1130" s="3"/>
      <c r="CX1130" t="s">
        <v>2</v>
      </c>
      <c r="CY1130">
        <v>16.13</v>
      </c>
      <c r="CZ1130">
        <v>11.1</v>
      </c>
      <c r="DA1130" s="3"/>
      <c r="DB1130" s="3"/>
      <c r="DC1130" s="3"/>
      <c r="DD1130" s="3"/>
      <c r="DE1130" s="3"/>
      <c r="DF1130">
        <v>1.61</v>
      </c>
      <c r="DG1130">
        <v>1.66</v>
      </c>
      <c r="DH1130">
        <v>1.5</v>
      </c>
      <c r="DI1130" s="3"/>
      <c r="DJ1130" s="3"/>
      <c r="DK1130" s="3"/>
      <c r="DL1130" s="6">
        <f>(CM1130*3+CL1130*2+CK1130)/6</f>
        <v>0</v>
      </c>
      <c r="DM1130">
        <f>BH1130+(BH1130*(CG1130-8.25)/8.25)</f>
        <v>331.27272727272725</v>
      </c>
      <c r="DN1130">
        <f>BI1130+(BI1130*(CH1130-8.25)/8.25)</f>
        <v>-82.056969696969702</v>
      </c>
      <c r="DO1130">
        <f>BJ1130+(BJ1130*(CI1130-8.25)/8.25)</f>
        <v>334.47878787878784</v>
      </c>
      <c r="DP1130">
        <f>BK1130+(BK1130*(CJ1130-8.25)/8.25)</f>
        <v>533.36727272727273</v>
      </c>
      <c r="DQ1130">
        <f>BL1130+(BL1130*(CK1130-8.25)/8.25)</f>
        <v>0</v>
      </c>
      <c r="DR1130">
        <f>BM1130+(BM1130*(CL1130-8.25)/8.25)</f>
        <v>0</v>
      </c>
      <c r="DS1130">
        <f>BN1130+(BN1130*(CM1130-8.25)/8.25)</f>
        <v>0</v>
      </c>
      <c r="DT1130" s="8">
        <f>DM1130*10^8/$I1130</f>
        <v>1055.4870161628255</v>
      </c>
      <c r="DU1130" s="8">
        <f>DN1130*10^8/$I1130</f>
        <v>-261.44641248874791</v>
      </c>
      <c r="DV1130" s="8">
        <f>DO1130*10^8/$I1130</f>
        <v>1065.7020295464722</v>
      </c>
      <c r="DW1130" s="8">
        <f>DP1130*10^8/$I1130</f>
        <v>1699.3920261547596</v>
      </c>
      <c r="DX1130" s="8">
        <f>DQ1130*10^8/$I1130</f>
        <v>0</v>
      </c>
      <c r="DY1130" s="8">
        <f>DR1130*10^8/$I1130</f>
        <v>0</v>
      </c>
      <c r="DZ1130" s="8">
        <f>DS1130*10^8/$I1130</f>
        <v>0</v>
      </c>
      <c r="EA1130" s="8">
        <f>DT1130*10^8/$I1130</f>
        <v>3362.9476548219955</v>
      </c>
      <c r="EB1130" s="8">
        <f>DZ1130*0.8</f>
        <v>0</v>
      </c>
      <c r="EC1130" s="10">
        <f>G1130-E1130</f>
        <v>670</v>
      </c>
      <c r="ED1130" s="4">
        <f>EC1130/E1130*100</f>
        <v>33.838383838383841</v>
      </c>
      <c r="EE1130" s="4">
        <f>DY1130-G1130</f>
        <v>-2650</v>
      </c>
      <c r="EF1130" s="12">
        <f>EE1130/G1130</f>
        <v>-1</v>
      </c>
      <c r="EG1130" s="4">
        <f>G1130-F1130</f>
        <v>180</v>
      </c>
    </row>
    <row r="1131" spans="1:137" x14ac:dyDescent="0.3">
      <c r="A1131">
        <v>1130</v>
      </c>
      <c r="B1131" t="s">
        <v>6761</v>
      </c>
      <c r="C1131" t="s">
        <v>3409</v>
      </c>
      <c r="D1131" t="str">
        <f>VLOOKUP(C1131,Sheet1!$A$2:$B$3197,2,FALSE)</f>
        <v>화장품</v>
      </c>
      <c r="E1131" t="e">
        <v>#N/A</v>
      </c>
      <c r="F1131">
        <v>4555</v>
      </c>
      <c r="G1131" s="7">
        <v>4555</v>
      </c>
      <c r="H1131" t="s">
        <v>1071</v>
      </c>
      <c r="I1131" s="7">
        <f>VALUE(LEFT(H1131,FIND("/",H1131)-1)) + VALUE(MID(H1131,FIND("/",H1131)+1,LEN(H1131)))</f>
        <v>49045134</v>
      </c>
      <c r="J1131">
        <v>0</v>
      </c>
      <c r="K1131" s="1">
        <f>G1131*I1131/(10^8)</f>
        <v>2234.0058537</v>
      </c>
      <c r="L1131">
        <v>272</v>
      </c>
      <c r="M1131">
        <v>271</v>
      </c>
      <c r="N1131">
        <v>234</v>
      </c>
      <c r="O1131">
        <v>250</v>
      </c>
      <c r="P1131">
        <v>362</v>
      </c>
      <c r="Q1131" s="3"/>
      <c r="R1131" s="3"/>
      <c r="S1131" s="3"/>
      <c r="T1131">
        <v>47</v>
      </c>
      <c r="U1131">
        <v>11</v>
      </c>
      <c r="V1131">
        <v>-1</v>
      </c>
      <c r="W1131">
        <v>8</v>
      </c>
      <c r="X1131">
        <v>-77</v>
      </c>
      <c r="Y1131" s="3"/>
      <c r="Z1131" s="3"/>
      <c r="AA1131" s="3"/>
      <c r="AB1131">
        <v>39</v>
      </c>
      <c r="AC1131">
        <v>7</v>
      </c>
      <c r="AD1131">
        <v>-1</v>
      </c>
      <c r="AE1131">
        <v>-51</v>
      </c>
      <c r="AF1131">
        <v>-378</v>
      </c>
      <c r="AG1131" s="3"/>
      <c r="AH1131" s="3"/>
      <c r="AI1131" s="3"/>
      <c r="AJ1131">
        <v>156</v>
      </c>
      <c r="AK1131">
        <v>273</v>
      </c>
      <c r="AL1131">
        <v>328</v>
      </c>
      <c r="AM1131">
        <v>884</v>
      </c>
      <c r="AN1131">
        <v>530</v>
      </c>
      <c r="AO1131" s="3"/>
      <c r="AP1131" s="3"/>
      <c r="AQ1131" s="3"/>
      <c r="AR1131">
        <v>49</v>
      </c>
      <c r="AS1131">
        <v>53</v>
      </c>
      <c r="AT1131">
        <v>109</v>
      </c>
      <c r="AU1131">
        <v>259</v>
      </c>
      <c r="AV1131">
        <v>218</v>
      </c>
      <c r="AW1131" s="3"/>
      <c r="AX1131" s="3"/>
      <c r="AY1131" s="3"/>
      <c r="AZ1131">
        <v>107</v>
      </c>
      <c r="BA1131">
        <v>220</v>
      </c>
      <c r="BB1131">
        <v>219</v>
      </c>
      <c r="BC1131">
        <v>624</v>
      </c>
      <c r="BD1131">
        <v>311</v>
      </c>
      <c r="BE1131" s="3"/>
      <c r="BF1131" s="3"/>
      <c r="BG1131" s="3"/>
      <c r="BH1131">
        <v>107</v>
      </c>
      <c r="BI1131">
        <v>220</v>
      </c>
      <c r="BJ1131">
        <v>219</v>
      </c>
      <c r="BK1131">
        <v>624</v>
      </c>
      <c r="BL1131">
        <v>311</v>
      </c>
      <c r="BM1131" s="3"/>
      <c r="BN1131" s="3"/>
      <c r="BO1131" s="3"/>
      <c r="BP1131">
        <v>9</v>
      </c>
      <c r="BQ1131">
        <v>39</v>
      </c>
      <c r="BR1131">
        <v>39</v>
      </c>
      <c r="BS1131">
        <v>47</v>
      </c>
      <c r="BT1131">
        <v>69</v>
      </c>
      <c r="BU1131" s="3"/>
      <c r="BV1131" s="3"/>
      <c r="BW1131" s="3"/>
      <c r="BX1131">
        <v>29.25</v>
      </c>
      <c r="BY1131">
        <v>3.2</v>
      </c>
      <c r="BZ1131">
        <v>-0.22</v>
      </c>
      <c r="CA1131">
        <v>-8.3699999999999992</v>
      </c>
      <c r="CB1131">
        <v>-53.47</v>
      </c>
      <c r="CC1131" s="3"/>
      <c r="CD1131" s="3"/>
      <c r="CE1131" s="3"/>
      <c r="CF1131">
        <v>45.33</v>
      </c>
      <c r="CG1131">
        <v>4.2</v>
      </c>
      <c r="CH1131">
        <v>-0.3</v>
      </c>
      <c r="CI1131">
        <v>-12.02</v>
      </c>
      <c r="CJ1131">
        <v>-80.760000000000005</v>
      </c>
      <c r="CK1131" s="3"/>
      <c r="CL1131" s="3"/>
      <c r="CM1131" s="3"/>
      <c r="CN1131" s="1">
        <v>5431</v>
      </c>
      <c r="CO1131">
        <v>158</v>
      </c>
      <c r="CP1131">
        <v>-11</v>
      </c>
      <c r="CQ1131">
        <v>-671</v>
      </c>
      <c r="CR1131" s="1">
        <v>-3432</v>
      </c>
      <c r="CS1131" s="3"/>
      <c r="CT1131" s="3"/>
      <c r="CU1131" s="3"/>
      <c r="CV1131" s="3"/>
      <c r="CW1131">
        <v>38.74</v>
      </c>
      <c r="CX1131" t="s">
        <v>2</v>
      </c>
      <c r="CY1131" t="s">
        <v>2</v>
      </c>
      <c r="CZ1131" t="s">
        <v>2</v>
      </c>
      <c r="DA1131" s="3"/>
      <c r="DB1131" s="3"/>
      <c r="DC1131" s="3"/>
      <c r="DD1131" s="3"/>
      <c r="DE1131">
        <v>1.77</v>
      </c>
      <c r="DF1131">
        <v>4.41</v>
      </c>
      <c r="DG1131">
        <v>0.98</v>
      </c>
      <c r="DH1131">
        <v>1.61</v>
      </c>
      <c r="DI1131" s="3"/>
      <c r="DJ1131" s="3"/>
      <c r="DK1131" s="3"/>
      <c r="DL1131" s="6">
        <f>(CM1131*3+CL1131*2+CK1131)/6</f>
        <v>0</v>
      </c>
      <c r="DM1131">
        <f>BH1131+(BH1131*(CG1131-8.25)/8.25)</f>
        <v>54.472727272727276</v>
      </c>
      <c r="DN1131">
        <f>BI1131+(BI1131*(CH1131-8.25)/8.25)</f>
        <v>-8.0000000000000284</v>
      </c>
      <c r="DO1131">
        <f>BJ1131+(BJ1131*(CI1131-8.25)/8.25)</f>
        <v>-319.07636363636368</v>
      </c>
      <c r="DP1131">
        <f>BK1131+(BK1131*(CJ1131-8.25)/8.25)</f>
        <v>-6108.3927272727278</v>
      </c>
      <c r="DQ1131">
        <f>BL1131+(BL1131*(CK1131-8.25)/8.25)</f>
        <v>0</v>
      </c>
      <c r="DR1131">
        <f>BM1131+(BM1131*(CL1131-8.25)/8.25)</f>
        <v>0</v>
      </c>
      <c r="DS1131">
        <f>BN1131+(BN1131*(CM1131-8.25)/8.25)</f>
        <v>0</v>
      </c>
      <c r="DT1131" s="8">
        <f>DM1131*10^8/$I1131</f>
        <v>111.06652756362594</v>
      </c>
      <c r="DU1131" s="8">
        <f>DN1131*10^8/$I1131</f>
        <v>-16.311506050732838</v>
      </c>
      <c r="DV1131" s="8">
        <f>DO1131*10^8/$I1131</f>
        <v>-650.57700451254482</v>
      </c>
      <c r="DW1131" s="8">
        <f>DP1131*10^8/$I1131</f>
        <v>-12454.635616395151</v>
      </c>
      <c r="DX1131" s="8">
        <f>DQ1131*10^8/$I1131</f>
        <v>0</v>
      </c>
      <c r="DY1131" s="8">
        <f>DR1131*10^8/$I1131</f>
        <v>0</v>
      </c>
      <c r="DZ1131" s="8">
        <f>DS1131*10^8/$I1131</f>
        <v>0</v>
      </c>
      <c r="EA1131" s="8">
        <f>DT1131*10^8/$I1131</f>
        <v>226.45779204849546</v>
      </c>
      <c r="EB1131" s="8">
        <f>DZ1131*0.8</f>
        <v>0</v>
      </c>
      <c r="EC1131" s="10" t="e">
        <f>G1131-E1131</f>
        <v>#N/A</v>
      </c>
      <c r="ED1131" s="4" t="e">
        <f>EC1131/E1131*100</f>
        <v>#N/A</v>
      </c>
      <c r="EE1131" s="4">
        <f>DY1131-G1131</f>
        <v>-4555</v>
      </c>
      <c r="EF1131" s="12">
        <f>EE1131/G1131</f>
        <v>-1</v>
      </c>
      <c r="EG1131" s="4">
        <f>G1131-F1131</f>
        <v>0</v>
      </c>
    </row>
    <row r="1132" spans="1:137" x14ac:dyDescent="0.3">
      <c r="A1132">
        <v>1131</v>
      </c>
      <c r="B1132" t="s">
        <v>5779</v>
      </c>
      <c r="C1132" t="s">
        <v>3410</v>
      </c>
      <c r="D1132" t="str">
        <f>VLOOKUP(C1132,Sheet1!$A$2:$B$3197,2,FALSE)</f>
        <v>전기제품</v>
      </c>
      <c r="E1132">
        <v>47350</v>
      </c>
      <c r="F1132">
        <v>47800</v>
      </c>
      <c r="G1132" s="7">
        <v>49500</v>
      </c>
      <c r="H1132" t="s">
        <v>1072</v>
      </c>
      <c r="I1132" s="7">
        <f>VALUE(LEFT(H1132,FIND("/",H1132)-1)) + VALUE(MID(H1132,FIND("/",H1132)+1,LEN(H1132)))</f>
        <v>7212762</v>
      </c>
      <c r="J1132" s="1">
        <v>21567</v>
      </c>
      <c r="K1132" s="1">
        <f>G1132*I1132/(10^8)</f>
        <v>3570.3171900000002</v>
      </c>
      <c r="L1132" s="1">
        <v>1001</v>
      </c>
      <c r="M1132" s="1">
        <v>1331</v>
      </c>
      <c r="N1132" s="1">
        <v>2154</v>
      </c>
      <c r="O1132" s="1">
        <v>2395</v>
      </c>
      <c r="P1132" s="1">
        <v>2801</v>
      </c>
      <c r="Q1132" s="1">
        <v>3671</v>
      </c>
      <c r="R1132" s="1">
        <v>4991</v>
      </c>
      <c r="S1132" s="1">
        <v>6085</v>
      </c>
      <c r="T1132">
        <v>71</v>
      </c>
      <c r="U1132">
        <v>99</v>
      </c>
      <c r="V1132">
        <v>141</v>
      </c>
      <c r="W1132">
        <v>202</v>
      </c>
      <c r="X1132">
        <v>267</v>
      </c>
      <c r="Y1132">
        <v>354</v>
      </c>
      <c r="Z1132">
        <v>492</v>
      </c>
      <c r="AA1132">
        <v>608</v>
      </c>
      <c r="AB1132">
        <v>45</v>
      </c>
      <c r="AC1132">
        <v>58</v>
      </c>
      <c r="AD1132">
        <v>96</v>
      </c>
      <c r="AE1132">
        <v>160</v>
      </c>
      <c r="AF1132">
        <v>183</v>
      </c>
      <c r="AG1132">
        <v>277</v>
      </c>
      <c r="AH1132">
        <v>426</v>
      </c>
      <c r="AI1132">
        <v>640</v>
      </c>
      <c r="AJ1132">
        <v>996</v>
      </c>
      <c r="AK1132" s="1">
        <v>1509</v>
      </c>
      <c r="AL1132" s="1">
        <v>2726</v>
      </c>
      <c r="AM1132" s="1">
        <v>3354</v>
      </c>
      <c r="AN1132" s="1">
        <v>3575</v>
      </c>
      <c r="AO1132" s="1">
        <v>3825</v>
      </c>
      <c r="AP1132" s="1">
        <v>4465</v>
      </c>
      <c r="AQ1132" s="1">
        <v>5700</v>
      </c>
      <c r="AR1132">
        <v>537</v>
      </c>
      <c r="AS1132">
        <v>812</v>
      </c>
      <c r="AT1132" s="1">
        <v>1887</v>
      </c>
      <c r="AU1132" s="1">
        <v>2339</v>
      </c>
      <c r="AV1132" s="1">
        <v>2278</v>
      </c>
      <c r="AW1132" s="1">
        <v>2320</v>
      </c>
      <c r="AX1132" s="1">
        <v>2555</v>
      </c>
      <c r="AY1132" s="1">
        <v>3040</v>
      </c>
      <c r="AZ1132">
        <v>459</v>
      </c>
      <c r="BA1132">
        <v>698</v>
      </c>
      <c r="BB1132">
        <v>839</v>
      </c>
      <c r="BC1132" s="1">
        <v>1015</v>
      </c>
      <c r="BD1132" s="1">
        <v>1297</v>
      </c>
      <c r="BE1132" s="1">
        <v>1505</v>
      </c>
      <c r="BF1132" s="1">
        <v>1910</v>
      </c>
      <c r="BG1132" s="1">
        <v>2660</v>
      </c>
      <c r="BH1132">
        <v>459</v>
      </c>
      <c r="BI1132">
        <v>698</v>
      </c>
      <c r="BJ1132">
        <v>839</v>
      </c>
      <c r="BK1132" s="1">
        <v>1015</v>
      </c>
      <c r="BL1132" s="1">
        <v>1297</v>
      </c>
      <c r="BM1132" s="1">
        <v>1505</v>
      </c>
      <c r="BN1132" s="1">
        <v>1910</v>
      </c>
      <c r="BO1132" s="1">
        <v>2660</v>
      </c>
      <c r="BP1132">
        <v>130</v>
      </c>
      <c r="BQ1132">
        <v>164</v>
      </c>
      <c r="BR1132">
        <v>164</v>
      </c>
      <c r="BS1132">
        <v>164</v>
      </c>
      <c r="BT1132">
        <v>174</v>
      </c>
      <c r="BU1132">
        <v>170</v>
      </c>
      <c r="BV1132">
        <v>170</v>
      </c>
      <c r="BW1132">
        <v>170</v>
      </c>
      <c r="BX1132">
        <v>4.99</v>
      </c>
      <c r="BY1132">
        <v>4.59</v>
      </c>
      <c r="BZ1132">
        <v>4.54</v>
      </c>
      <c r="CA1132">
        <v>5.27</v>
      </c>
      <c r="CB1132">
        <v>5.28</v>
      </c>
      <c r="CC1132">
        <v>7.49</v>
      </c>
      <c r="CD1132">
        <v>10.27</v>
      </c>
      <c r="CE1132">
        <v>12.59</v>
      </c>
      <c r="CF1132">
        <v>10.31</v>
      </c>
      <c r="CG1132">
        <v>9.94</v>
      </c>
      <c r="CH1132">
        <v>12.52</v>
      </c>
      <c r="CI1132">
        <v>17.28</v>
      </c>
      <c r="CJ1132">
        <v>15.83</v>
      </c>
      <c r="CK1132">
        <v>19.48</v>
      </c>
      <c r="CL1132">
        <v>23.31</v>
      </c>
      <c r="CM1132">
        <v>23.15</v>
      </c>
      <c r="CN1132">
        <v>860</v>
      </c>
      <c r="CO1132" s="1">
        <v>1002</v>
      </c>
      <c r="CP1132" s="1">
        <v>1468</v>
      </c>
      <c r="CQ1132" s="1">
        <v>2439</v>
      </c>
      <c r="CR1132" s="1">
        <v>2627</v>
      </c>
      <c r="CS1132" s="1">
        <v>3785</v>
      </c>
      <c r="CT1132" s="1">
        <v>5518</v>
      </c>
      <c r="CU1132" s="1">
        <v>7334</v>
      </c>
      <c r="CV1132" s="3"/>
      <c r="CW1132">
        <v>23.45</v>
      </c>
      <c r="CX1132">
        <v>24.45</v>
      </c>
      <c r="CY1132">
        <v>15.72</v>
      </c>
      <c r="CZ1132">
        <v>18.18</v>
      </c>
      <c r="DA1132">
        <v>13.08</v>
      </c>
      <c r="DB1132">
        <v>8.9700000000000006</v>
      </c>
      <c r="DC1132">
        <v>6.75</v>
      </c>
      <c r="DD1132" s="3"/>
      <c r="DE1132">
        <v>2.21</v>
      </c>
      <c r="DF1132">
        <v>2.8</v>
      </c>
      <c r="DG1132">
        <v>2.48</v>
      </c>
      <c r="DH1132">
        <v>2.57</v>
      </c>
      <c r="DI1132">
        <v>2.37</v>
      </c>
      <c r="DJ1132">
        <v>1.87</v>
      </c>
      <c r="DK1132">
        <v>1.34</v>
      </c>
      <c r="DL1132" s="6">
        <f>(CM1132*3+CL1132*2+CK1132)/6</f>
        <v>22.591666666666665</v>
      </c>
      <c r="DM1132">
        <f>BH1132+(BH1132*(CG1132-8.25)/8.25)</f>
        <v>553.02545454545452</v>
      </c>
      <c r="DN1132">
        <f>BI1132+(BI1132*(CH1132-8.25)/8.25)</f>
        <v>1059.2678787878788</v>
      </c>
      <c r="DO1132">
        <f>BJ1132+(BJ1132*(CI1132-8.25)/8.25)</f>
        <v>1757.3236363636365</v>
      </c>
      <c r="DP1132">
        <f>BK1132+(BK1132*(CJ1132-8.25)/8.25)</f>
        <v>1947.5696969696969</v>
      </c>
      <c r="DQ1132">
        <f>BL1132+(BL1132*(CK1132-8.25)/8.25)</f>
        <v>3062.4921212121217</v>
      </c>
      <c r="DR1132">
        <f>BM1132+(BM1132*(CL1132-8.25)/8.25)</f>
        <v>4252.3090909090906</v>
      </c>
      <c r="DS1132">
        <f>BN1132+(BN1132*(CM1132-8.25)/8.25)</f>
        <v>5359.5757575757571</v>
      </c>
      <c r="DT1132" s="8">
        <f>DM1132*10^8/$I1132</f>
        <v>7667.318768392116</v>
      </c>
      <c r="DU1132" s="8">
        <f>DN1132*10^8/$I1132</f>
        <v>14686.022896469878</v>
      </c>
      <c r="DV1132" s="8">
        <f>DO1132*10^8/$I1132</f>
        <v>24364.087382387446</v>
      </c>
      <c r="DW1132" s="8">
        <f>DP1132*10^8/$I1132</f>
        <v>27001.718578398912</v>
      </c>
      <c r="DX1132" s="8">
        <f>DQ1132*10^8/$I1132</f>
        <v>42459.353590373859</v>
      </c>
      <c r="DY1132" s="8">
        <f>DR1132*10^8/$I1132</f>
        <v>58955.350126748817</v>
      </c>
      <c r="DZ1132" s="8">
        <f>DS1132*10^8/$I1132</f>
        <v>74306.843308787356</v>
      </c>
      <c r="EA1132" s="8">
        <f>DT1132*10^8/$I1132</f>
        <v>106302.1179458315</v>
      </c>
      <c r="EB1132" s="8">
        <f>DZ1132*0.8</f>
        <v>59445.474647029885</v>
      </c>
      <c r="EC1132" s="10">
        <f>G1132-E1132</f>
        <v>2150</v>
      </c>
      <c r="ED1132" s="4">
        <f>EC1132/E1132*100</f>
        <v>4.5406546990496306</v>
      </c>
      <c r="EE1132" s="4">
        <f>DY1132-G1132</f>
        <v>9455.3501267488173</v>
      </c>
      <c r="EF1132" s="12">
        <f>EE1132/G1132</f>
        <v>0.19101717427775389</v>
      </c>
      <c r="EG1132" s="4">
        <f>G1132-F1132</f>
        <v>1700</v>
      </c>
    </row>
    <row r="1133" spans="1:137" x14ac:dyDescent="0.3">
      <c r="A1133">
        <v>1132</v>
      </c>
      <c r="B1133" t="s">
        <v>7533</v>
      </c>
      <c r="C1133" t="s">
        <v>3411</v>
      </c>
      <c r="D1133" t="str">
        <f>VLOOKUP(C1133,Sheet1!$A$2:$B$3197,2,FALSE)</f>
        <v>핸드셋</v>
      </c>
      <c r="E1133">
        <v>16250</v>
      </c>
      <c r="F1133">
        <v>16800</v>
      </c>
      <c r="G1133" s="7">
        <v>16050</v>
      </c>
      <c r="H1133" t="s">
        <v>1073</v>
      </c>
      <c r="I1133" s="7">
        <f>VALUE(LEFT(H1133,FIND("/",H1133)-1)) + VALUE(MID(H1133,FIND("/",H1133)+1,LEN(H1133)))</f>
        <v>16263075</v>
      </c>
      <c r="J1133" s="1">
        <v>387900</v>
      </c>
      <c r="K1133" s="1">
        <f>G1133*I1133/(10^8)</f>
        <v>2610.2235375</v>
      </c>
      <c r="L1133">
        <v>389</v>
      </c>
      <c r="M1133">
        <v>509</v>
      </c>
      <c r="N1133">
        <v>480</v>
      </c>
      <c r="O1133">
        <v>631</v>
      </c>
      <c r="P1133">
        <v>596</v>
      </c>
      <c r="Q1133" s="3"/>
      <c r="R1133" s="3"/>
      <c r="S1133" s="3"/>
      <c r="T1133">
        <v>123</v>
      </c>
      <c r="U1133">
        <v>148</v>
      </c>
      <c r="V1133">
        <v>80</v>
      </c>
      <c r="W1133">
        <v>63</v>
      </c>
      <c r="X1133">
        <v>8</v>
      </c>
      <c r="Y1133" s="3"/>
      <c r="Z1133" s="3"/>
      <c r="AA1133" s="3"/>
      <c r="AB1133">
        <v>128</v>
      </c>
      <c r="AC1133">
        <v>108</v>
      </c>
      <c r="AD1133">
        <v>64</v>
      </c>
      <c r="AE1133">
        <v>49</v>
      </c>
      <c r="AF1133">
        <v>6</v>
      </c>
      <c r="AG1133" s="3"/>
      <c r="AH1133" s="3"/>
      <c r="AI1133" s="3"/>
      <c r="AJ1133">
        <v>487</v>
      </c>
      <c r="AK1133">
        <v>701</v>
      </c>
      <c r="AL1133">
        <v>777</v>
      </c>
      <c r="AM1133">
        <v>828</v>
      </c>
      <c r="AN1133">
        <v>912</v>
      </c>
      <c r="AO1133" s="3"/>
      <c r="AP1133" s="3"/>
      <c r="AQ1133" s="3"/>
      <c r="AR1133">
        <v>303</v>
      </c>
      <c r="AS1133">
        <v>149</v>
      </c>
      <c r="AT1133">
        <v>182</v>
      </c>
      <c r="AU1133">
        <v>210</v>
      </c>
      <c r="AV1133">
        <v>330</v>
      </c>
      <c r="AW1133" s="3"/>
      <c r="AX1133" s="3"/>
      <c r="AY1133" s="3"/>
      <c r="AZ1133">
        <v>184</v>
      </c>
      <c r="BA1133">
        <v>552</v>
      </c>
      <c r="BB1133">
        <v>595</v>
      </c>
      <c r="BC1133">
        <v>619</v>
      </c>
      <c r="BD1133">
        <v>583</v>
      </c>
      <c r="BE1133" s="3"/>
      <c r="BF1133" s="3"/>
      <c r="BG1133" s="3"/>
      <c r="BH1133">
        <v>184</v>
      </c>
      <c r="BI1133">
        <v>552</v>
      </c>
      <c r="BJ1133">
        <v>595</v>
      </c>
      <c r="BK1133">
        <v>619</v>
      </c>
      <c r="BL1133">
        <v>583</v>
      </c>
      <c r="BM1133" s="3"/>
      <c r="BN1133" s="3"/>
      <c r="BO1133" s="3"/>
      <c r="BP1133">
        <v>21</v>
      </c>
      <c r="BQ1133">
        <v>27</v>
      </c>
      <c r="BR1133">
        <v>79</v>
      </c>
      <c r="BS1133">
        <v>79</v>
      </c>
      <c r="BT1133">
        <v>81</v>
      </c>
      <c r="BU1133" s="3"/>
      <c r="BV1133" s="3"/>
      <c r="BW1133" s="3"/>
      <c r="BX1133">
        <v>29.36</v>
      </c>
      <c r="BY1133">
        <v>18.14</v>
      </c>
      <c r="BZ1133">
        <v>8.7200000000000006</v>
      </c>
      <c r="CA1133">
        <v>6.13</v>
      </c>
      <c r="CB1133">
        <v>0.63</v>
      </c>
      <c r="CC1133" s="3"/>
      <c r="CD1133" s="3"/>
      <c r="CE1133" s="3"/>
      <c r="CF1133">
        <v>107.67</v>
      </c>
      <c r="CG1133">
        <v>29.3</v>
      </c>
      <c r="CH1133">
        <v>11.24</v>
      </c>
      <c r="CI1133">
        <v>8.1</v>
      </c>
      <c r="CJ1133">
        <v>0.92</v>
      </c>
      <c r="CK1133" s="3"/>
      <c r="CL1133" s="3"/>
      <c r="CM1133" s="3"/>
      <c r="CN1133">
        <v>993</v>
      </c>
      <c r="CO1133">
        <v>775</v>
      </c>
      <c r="CP1133">
        <v>406</v>
      </c>
      <c r="CQ1133">
        <v>310</v>
      </c>
      <c r="CR1133">
        <v>34</v>
      </c>
      <c r="CS1133" s="3"/>
      <c r="CT1133" s="3"/>
      <c r="CU1133" s="3"/>
      <c r="CV1133" s="3"/>
      <c r="CW1133">
        <v>8.35</v>
      </c>
      <c r="CX1133">
        <v>13.98</v>
      </c>
      <c r="CY1133">
        <v>59.68</v>
      </c>
      <c r="CZ1133">
        <v>532.98</v>
      </c>
      <c r="DA1133" s="3"/>
      <c r="DB1133" s="3"/>
      <c r="DC1133" s="3"/>
      <c r="DD1133" s="3"/>
      <c r="DE1133">
        <v>1.87</v>
      </c>
      <c r="DF1133">
        <v>1.45</v>
      </c>
      <c r="DG1133">
        <v>4.57</v>
      </c>
      <c r="DH1133">
        <v>4.7</v>
      </c>
      <c r="DI1133" s="3"/>
      <c r="DJ1133" s="3"/>
      <c r="DK1133" s="3"/>
      <c r="DL1133" s="6">
        <f>(CM1133*3+CL1133*2+CK1133)/6</f>
        <v>0</v>
      </c>
      <c r="DM1133">
        <f>BH1133+(BH1133*(CG1133-8.25)/8.25)</f>
        <v>653.4787878787879</v>
      </c>
      <c r="DN1133">
        <f>BI1133+(BI1133*(CH1133-8.25)/8.25)</f>
        <v>752.05818181818177</v>
      </c>
      <c r="DO1133">
        <f>BJ1133+(BJ1133*(CI1133-8.25)/8.25)</f>
        <v>584.18181818181813</v>
      </c>
      <c r="DP1133">
        <f>BK1133+(BK1133*(CJ1133-8.25)/8.25)</f>
        <v>69.027878787878763</v>
      </c>
      <c r="DQ1133">
        <f>BL1133+(BL1133*(CK1133-8.25)/8.25)</f>
        <v>0</v>
      </c>
      <c r="DR1133">
        <f>BM1133+(BM1133*(CL1133-8.25)/8.25)</f>
        <v>0</v>
      </c>
      <c r="DS1133">
        <f>BN1133+(BN1133*(CM1133-8.25)/8.25)</f>
        <v>0</v>
      </c>
      <c r="DT1133" s="8">
        <f>DM1133*10^8/$I1133</f>
        <v>4018.174840113496</v>
      </c>
      <c r="DU1133" s="8">
        <f>DN1133*10^8/$I1133</f>
        <v>4624.3295429565551</v>
      </c>
      <c r="DV1133" s="8">
        <f>DO1133*10^8/$I1133</f>
        <v>3592.0747963212257</v>
      </c>
      <c r="DW1133" s="8">
        <f>DP1133*10^8/$I1133</f>
        <v>424.44543106318309</v>
      </c>
      <c r="DX1133" s="8">
        <f>DQ1133*10^8/$I1133</f>
        <v>0</v>
      </c>
      <c r="DY1133" s="8">
        <f>DR1133*10^8/$I1133</f>
        <v>0</v>
      </c>
      <c r="DZ1133" s="8">
        <f>DS1133*10^8/$I1133</f>
        <v>0</v>
      </c>
      <c r="EA1133" s="8">
        <f>DT1133*10^8/$I1133</f>
        <v>24707.349871494142</v>
      </c>
      <c r="EB1133" s="8">
        <f>DZ1133*0.8</f>
        <v>0</v>
      </c>
      <c r="EC1133" s="10">
        <f>G1133-E1133</f>
        <v>-200</v>
      </c>
      <c r="ED1133" s="4">
        <f>EC1133/E1133*100</f>
        <v>-1.2307692307692308</v>
      </c>
      <c r="EE1133" s="4">
        <f>DY1133-G1133</f>
        <v>-16050</v>
      </c>
      <c r="EF1133" s="12">
        <f>EE1133/G1133</f>
        <v>-1</v>
      </c>
      <c r="EG1133" s="4">
        <f>G1133-F1133</f>
        <v>-750</v>
      </c>
    </row>
    <row r="1134" spans="1:137" x14ac:dyDescent="0.3">
      <c r="A1134">
        <v>1133</v>
      </c>
      <c r="B1134" t="s">
        <v>7667</v>
      </c>
      <c r="C1134" t="s">
        <v>3412</v>
      </c>
      <c r="D1134" t="str">
        <f>VLOOKUP(C1134,Sheet1!$A$2:$B$3197,2,FALSE)</f>
        <v>디스플레이장비및부품</v>
      </c>
      <c r="E1134">
        <v>7390</v>
      </c>
      <c r="F1134">
        <v>17000</v>
      </c>
      <c r="G1134" s="7">
        <v>23850</v>
      </c>
      <c r="H1134" t="s">
        <v>1074</v>
      </c>
      <c r="I1134" s="7">
        <f>VALUE(LEFT(H1134,FIND("/",H1134)-1)) + VALUE(MID(H1134,FIND("/",H1134)+1,LEN(H1134)))</f>
        <v>9029399</v>
      </c>
      <c r="J1134" s="1">
        <v>354733</v>
      </c>
      <c r="K1134" s="1">
        <f>G1134*I1134/(10^8)</f>
        <v>2153.5116615000002</v>
      </c>
      <c r="L1134" s="1">
        <v>1437</v>
      </c>
      <c r="M1134" s="1">
        <v>1236</v>
      </c>
      <c r="N1134" s="1">
        <v>1180</v>
      </c>
      <c r="O1134">
        <v>876</v>
      </c>
      <c r="P1134">
        <v>656</v>
      </c>
      <c r="Q1134" s="3"/>
      <c r="R1134" s="3"/>
      <c r="S1134" s="3"/>
      <c r="T1134">
        <v>234</v>
      </c>
      <c r="U1134">
        <v>145</v>
      </c>
      <c r="V1134">
        <v>85</v>
      </c>
      <c r="W1134">
        <v>114</v>
      </c>
      <c r="X1134">
        <v>37</v>
      </c>
      <c r="Y1134" s="3"/>
      <c r="Z1134" s="3"/>
      <c r="AA1134" s="3"/>
      <c r="AB1134">
        <v>236</v>
      </c>
      <c r="AC1134">
        <v>98</v>
      </c>
      <c r="AD1134">
        <v>52</v>
      </c>
      <c r="AE1134">
        <v>71</v>
      </c>
      <c r="AF1134">
        <v>23</v>
      </c>
      <c r="AG1134" s="3"/>
      <c r="AH1134" s="3"/>
      <c r="AI1134" s="3"/>
      <c r="AJ1134">
        <v>842</v>
      </c>
      <c r="AK1134" s="1">
        <v>1178</v>
      </c>
      <c r="AL1134" s="1">
        <v>1160</v>
      </c>
      <c r="AM1134" s="1">
        <v>1201</v>
      </c>
      <c r="AN1134" s="1">
        <v>1075</v>
      </c>
      <c r="AO1134" s="3"/>
      <c r="AP1134" s="3"/>
      <c r="AQ1134" s="3"/>
      <c r="AR1134">
        <v>399</v>
      </c>
      <c r="AS1134">
        <v>270</v>
      </c>
      <c r="AT1134">
        <v>321</v>
      </c>
      <c r="AU1134">
        <v>295</v>
      </c>
      <c r="AV1134">
        <v>169</v>
      </c>
      <c r="AW1134" s="3"/>
      <c r="AX1134" s="3"/>
      <c r="AY1134" s="3"/>
      <c r="AZ1134">
        <v>443</v>
      </c>
      <c r="BA1134">
        <v>908</v>
      </c>
      <c r="BB1134">
        <v>839</v>
      </c>
      <c r="BC1134">
        <v>906</v>
      </c>
      <c r="BD1134">
        <v>906</v>
      </c>
      <c r="BE1134" s="3"/>
      <c r="BF1134" s="3"/>
      <c r="BG1134" s="3"/>
      <c r="BH1134">
        <v>443</v>
      </c>
      <c r="BI1134">
        <v>908</v>
      </c>
      <c r="BJ1134">
        <v>839</v>
      </c>
      <c r="BK1134">
        <v>906</v>
      </c>
      <c r="BL1134">
        <v>906</v>
      </c>
      <c r="BM1134" s="3"/>
      <c r="BN1134" s="3"/>
      <c r="BO1134" s="3"/>
      <c r="BP1134">
        <v>25</v>
      </c>
      <c r="BQ1134">
        <v>30</v>
      </c>
      <c r="BR1134">
        <v>45</v>
      </c>
      <c r="BS1134">
        <v>45</v>
      </c>
      <c r="BT1134">
        <v>45</v>
      </c>
      <c r="BU1134" s="3"/>
      <c r="BV1134" s="3"/>
      <c r="BW1134" s="3"/>
      <c r="BX1134">
        <v>38.020000000000003</v>
      </c>
      <c r="BY1134">
        <v>9.67</v>
      </c>
      <c r="BZ1134">
        <v>4.41</v>
      </c>
      <c r="CA1134">
        <v>6.05</v>
      </c>
      <c r="CB1134">
        <v>2.04</v>
      </c>
      <c r="CC1134" s="3"/>
      <c r="CD1134" s="3"/>
      <c r="CE1134" s="3"/>
      <c r="CF1134">
        <v>72.47</v>
      </c>
      <c r="CG1134">
        <v>14.45</v>
      </c>
      <c r="CH1134">
        <v>5.9</v>
      </c>
      <c r="CI1134">
        <v>8.19</v>
      </c>
      <c r="CJ1134">
        <v>2.56</v>
      </c>
      <c r="CK1134" s="3"/>
      <c r="CL1134" s="3"/>
      <c r="CM1134" s="3"/>
      <c r="CN1134" s="1">
        <v>3149</v>
      </c>
      <c r="CO1134" s="1">
        <v>1229</v>
      </c>
      <c r="CP1134">
        <v>573</v>
      </c>
      <c r="CQ1134">
        <v>794</v>
      </c>
      <c r="CR1134">
        <v>257</v>
      </c>
      <c r="CS1134" s="3"/>
      <c r="CT1134" s="3"/>
      <c r="CU1134" s="3"/>
      <c r="CV1134" s="3"/>
      <c r="CW1134">
        <v>13.63</v>
      </c>
      <c r="CX1134">
        <v>13.17</v>
      </c>
      <c r="CY1134">
        <v>9.91</v>
      </c>
      <c r="CZ1134">
        <v>28.28</v>
      </c>
      <c r="DA1134" s="3"/>
      <c r="DB1134" s="3"/>
      <c r="DC1134" s="3"/>
      <c r="DD1134" s="3"/>
      <c r="DE1134">
        <v>1.66</v>
      </c>
      <c r="DF1134">
        <v>0.79</v>
      </c>
      <c r="DG1134">
        <v>0.76</v>
      </c>
      <c r="DH1134">
        <v>0.69</v>
      </c>
      <c r="DI1134" s="3"/>
      <c r="DJ1134" s="3"/>
      <c r="DK1134" s="3"/>
      <c r="DL1134" s="6">
        <f>(CM1134*3+CL1134*2+CK1134)/6</f>
        <v>0</v>
      </c>
      <c r="DM1134">
        <f>BH1134+(BH1134*(CG1134-8.25)/8.25)</f>
        <v>775.92121212121219</v>
      </c>
      <c r="DN1134">
        <f>BI1134+(BI1134*(CH1134-8.25)/8.25)</f>
        <v>649.35757575757577</v>
      </c>
      <c r="DO1134">
        <f>BJ1134+(BJ1134*(CI1134-8.25)/8.25)</f>
        <v>832.8981818181818</v>
      </c>
      <c r="DP1134">
        <f>BK1134+(BK1134*(CJ1134-8.25)/8.25)</f>
        <v>281.13454545454556</v>
      </c>
      <c r="DQ1134">
        <f>BL1134+(BL1134*(CK1134-8.25)/8.25)</f>
        <v>0</v>
      </c>
      <c r="DR1134">
        <f>BM1134+(BM1134*(CL1134-8.25)/8.25)</f>
        <v>0</v>
      </c>
      <c r="DS1134">
        <f>BN1134+(BN1134*(CM1134-8.25)/8.25)</f>
        <v>0</v>
      </c>
      <c r="DT1134" s="8">
        <f>DM1134*10^8/$I1134</f>
        <v>8593.2763866256446</v>
      </c>
      <c r="DU1134" s="8">
        <f>DN1134*10^8/$I1134</f>
        <v>7191.5924388497588</v>
      </c>
      <c r="DV1134" s="8">
        <f>DO1134*10^8/$I1134</f>
        <v>9224.2925782566672</v>
      </c>
      <c r="DW1134" s="8">
        <f>DP1134*10^8/$I1134</f>
        <v>3113.5465987774551</v>
      </c>
      <c r="DX1134" s="8">
        <f>DQ1134*10^8/$I1134</f>
        <v>0</v>
      </c>
      <c r="DY1134" s="8">
        <f>DR1134*10^8/$I1134</f>
        <v>0</v>
      </c>
      <c r="DZ1134" s="8">
        <f>DS1134*10^8/$I1134</f>
        <v>0</v>
      </c>
      <c r="EA1134" s="8">
        <f>DT1134*10^8/$I1134</f>
        <v>95169.970743630271</v>
      </c>
      <c r="EB1134" s="8">
        <f>DZ1134*0.8</f>
        <v>0</v>
      </c>
      <c r="EC1134" s="10">
        <f>G1134-E1134</f>
        <v>16460</v>
      </c>
      <c r="ED1134" s="4">
        <f>EC1134/E1134*100</f>
        <v>222.73342354533153</v>
      </c>
      <c r="EE1134" s="4">
        <f>DY1134-G1134</f>
        <v>-23850</v>
      </c>
      <c r="EF1134" s="12">
        <f>EE1134/G1134</f>
        <v>-1</v>
      </c>
      <c r="EG1134" s="4">
        <f>G1134-F1134</f>
        <v>6850</v>
      </c>
    </row>
    <row r="1135" spans="1:137" x14ac:dyDescent="0.3">
      <c r="A1135">
        <v>1134</v>
      </c>
      <c r="B1135" t="s">
        <v>7465</v>
      </c>
      <c r="C1135" t="s">
        <v>3413</v>
      </c>
      <c r="D1135" t="str">
        <f>VLOOKUP(C1135,Sheet1!$A$2:$B$3197,2,FALSE)</f>
        <v>전기제품</v>
      </c>
      <c r="E1135">
        <v>15150</v>
      </c>
      <c r="F1135">
        <v>14400</v>
      </c>
      <c r="G1135" s="7">
        <v>14300</v>
      </c>
      <c r="H1135" t="s">
        <v>1075</v>
      </c>
      <c r="I1135" s="7">
        <f>VALUE(LEFT(H1135,FIND("/",H1135)-1)) + VALUE(MID(H1135,FIND("/",H1135)+1,LEN(H1135)))</f>
        <v>11402436</v>
      </c>
      <c r="J1135" s="1">
        <v>7000</v>
      </c>
      <c r="K1135" s="1">
        <f>G1135*I1135/(10^8)</f>
        <v>1630.548348</v>
      </c>
      <c r="L1135">
        <v>280</v>
      </c>
      <c r="M1135">
        <v>721</v>
      </c>
      <c r="N1135">
        <v>781</v>
      </c>
      <c r="O1135" s="1">
        <v>1043</v>
      </c>
      <c r="P1135" s="1">
        <v>1585</v>
      </c>
      <c r="Q1135" s="3"/>
      <c r="R1135" s="3"/>
      <c r="S1135" s="3"/>
      <c r="T1135">
        <v>42</v>
      </c>
      <c r="U1135">
        <v>80</v>
      </c>
      <c r="V1135">
        <v>19</v>
      </c>
      <c r="W1135">
        <v>27</v>
      </c>
      <c r="X1135">
        <v>100</v>
      </c>
      <c r="Y1135" s="3"/>
      <c r="Z1135" s="3"/>
      <c r="AA1135" s="3"/>
      <c r="AB1135">
        <v>35</v>
      </c>
      <c r="AC1135">
        <v>49</v>
      </c>
      <c r="AD1135">
        <v>16</v>
      </c>
      <c r="AE1135">
        <v>20</v>
      </c>
      <c r="AF1135">
        <v>58</v>
      </c>
      <c r="AG1135" s="3"/>
      <c r="AH1135" s="3"/>
      <c r="AI1135" s="3"/>
      <c r="AJ1135">
        <v>384</v>
      </c>
      <c r="AK1135">
        <v>604</v>
      </c>
      <c r="AL1135" s="1">
        <v>1026</v>
      </c>
      <c r="AM1135" s="1">
        <v>1421</v>
      </c>
      <c r="AN1135" s="1">
        <v>1409</v>
      </c>
      <c r="AO1135" s="3"/>
      <c r="AP1135" s="3"/>
      <c r="AQ1135" s="3"/>
      <c r="AR1135">
        <v>276</v>
      </c>
      <c r="AS1135">
        <v>269</v>
      </c>
      <c r="AT1135">
        <v>635</v>
      </c>
      <c r="AU1135" s="1">
        <v>1004</v>
      </c>
      <c r="AV1135">
        <v>822</v>
      </c>
      <c r="AW1135" s="3"/>
      <c r="AX1135" s="3"/>
      <c r="AY1135" s="3"/>
      <c r="AZ1135">
        <v>108</v>
      </c>
      <c r="BA1135">
        <v>334</v>
      </c>
      <c r="BB1135">
        <v>391</v>
      </c>
      <c r="BC1135">
        <v>416</v>
      </c>
      <c r="BD1135">
        <v>587</v>
      </c>
      <c r="BE1135" s="3"/>
      <c r="BF1135" s="3"/>
      <c r="BG1135" s="3"/>
      <c r="BH1135">
        <v>108</v>
      </c>
      <c r="BI1135">
        <v>334</v>
      </c>
      <c r="BJ1135">
        <v>391</v>
      </c>
      <c r="BK1135">
        <v>416</v>
      </c>
      <c r="BL1135">
        <v>587</v>
      </c>
      <c r="BM1135" s="3"/>
      <c r="BN1135" s="3"/>
      <c r="BO1135" s="3"/>
      <c r="BP1135">
        <v>20</v>
      </c>
      <c r="BQ1135">
        <v>26</v>
      </c>
      <c r="BR1135">
        <v>26</v>
      </c>
      <c r="BS1135">
        <v>26</v>
      </c>
      <c r="BT1135">
        <v>56</v>
      </c>
      <c r="BU1135" s="3"/>
      <c r="BV1135" s="3"/>
      <c r="BW1135" s="3"/>
      <c r="BX1135">
        <v>14.03</v>
      </c>
      <c r="BY1135">
        <v>9.9499999999999993</v>
      </c>
      <c r="BZ1135">
        <v>1.94</v>
      </c>
      <c r="CA1135">
        <v>1.64</v>
      </c>
      <c r="CB1135">
        <v>4.13</v>
      </c>
      <c r="CC1135" s="3"/>
      <c r="CD1135" s="3"/>
      <c r="CE1135" s="3"/>
      <c r="CF1135">
        <v>90.72</v>
      </c>
      <c r="CG1135">
        <v>22.23</v>
      </c>
      <c r="CH1135">
        <v>4.3600000000000003</v>
      </c>
      <c r="CI1135">
        <v>4.97</v>
      </c>
      <c r="CJ1135">
        <v>11.66</v>
      </c>
      <c r="CK1135" s="3"/>
      <c r="CL1135" s="3"/>
      <c r="CM1135" s="3"/>
      <c r="CN1135">
        <v>865</v>
      </c>
      <c r="CO1135">
        <v>565</v>
      </c>
      <c r="CP1135">
        <v>156</v>
      </c>
      <c r="CQ1135">
        <v>196</v>
      </c>
      <c r="CR1135">
        <v>521</v>
      </c>
      <c r="CS1135" s="3"/>
      <c r="CT1135" s="3"/>
      <c r="CU1135" s="3"/>
      <c r="CV1135" s="3"/>
      <c r="CW1135">
        <v>18.52</v>
      </c>
      <c r="CX1135">
        <v>54.76</v>
      </c>
      <c r="CY1135">
        <v>44.82</v>
      </c>
      <c r="CZ1135">
        <v>28.53</v>
      </c>
      <c r="DA1135" s="3"/>
      <c r="DB1135" s="3"/>
      <c r="DC1135" s="3"/>
      <c r="DD1135" s="3"/>
      <c r="DE1135">
        <v>3.18</v>
      </c>
      <c r="DF1135">
        <v>2.21</v>
      </c>
      <c r="DG1135">
        <v>2.16</v>
      </c>
      <c r="DH1135">
        <v>2.76</v>
      </c>
      <c r="DI1135" s="3"/>
      <c r="DJ1135" s="3"/>
      <c r="DK1135" s="3"/>
      <c r="DL1135" s="6">
        <f>(CM1135*3+CL1135*2+CK1135)/6</f>
        <v>0</v>
      </c>
      <c r="DM1135">
        <f>BH1135+(BH1135*(CG1135-8.25)/8.25)</f>
        <v>291.01090909090908</v>
      </c>
      <c r="DN1135">
        <f>BI1135+(BI1135*(CH1135-8.25)/8.25)</f>
        <v>176.51393939393938</v>
      </c>
      <c r="DO1135">
        <f>BJ1135+(BJ1135*(CI1135-8.25)/8.25)</f>
        <v>235.54787878787877</v>
      </c>
      <c r="DP1135">
        <f>BK1135+(BK1135*(CJ1135-8.25)/8.25)</f>
        <v>587.94666666666672</v>
      </c>
      <c r="DQ1135">
        <f>BL1135+(BL1135*(CK1135-8.25)/8.25)</f>
        <v>0</v>
      </c>
      <c r="DR1135">
        <f>BM1135+(BM1135*(CL1135-8.25)/8.25)</f>
        <v>0</v>
      </c>
      <c r="DS1135">
        <f>BN1135+(BN1135*(CM1135-8.25)/8.25)</f>
        <v>0</v>
      </c>
      <c r="DT1135" s="8">
        <f>DM1135*10^8/$I1135</f>
        <v>2552.1819117503405</v>
      </c>
      <c r="DU1135" s="8">
        <f>DN1135*10^8/$I1135</f>
        <v>1548.0370983352977</v>
      </c>
      <c r="DV1135" s="8">
        <f>DO1135*10^8/$I1135</f>
        <v>2065.7680410385883</v>
      </c>
      <c r="DW1135" s="8">
        <f>DP1135*10^8/$I1135</f>
        <v>5156.3250753318562</v>
      </c>
      <c r="DX1135" s="8">
        <f>DQ1135*10^8/$I1135</f>
        <v>0</v>
      </c>
      <c r="DY1135" s="8">
        <f>DR1135*10^8/$I1135</f>
        <v>0</v>
      </c>
      <c r="DZ1135" s="8">
        <f>DS1135*10^8/$I1135</f>
        <v>0</v>
      </c>
      <c r="EA1135" s="8">
        <f>DT1135*10^8/$I1135</f>
        <v>22382.777783188965</v>
      </c>
      <c r="EB1135" s="8">
        <f>DZ1135*0.8</f>
        <v>0</v>
      </c>
      <c r="EC1135" s="10">
        <f>G1135-E1135</f>
        <v>-850</v>
      </c>
      <c r="ED1135" s="4">
        <f>EC1135/E1135*100</f>
        <v>-5.6105610561056105</v>
      </c>
      <c r="EE1135" s="4">
        <f>DY1135-G1135</f>
        <v>-14300</v>
      </c>
      <c r="EF1135" s="12">
        <f>EE1135/G1135</f>
        <v>-1</v>
      </c>
      <c r="EG1135" s="4">
        <f>G1135-F1135</f>
        <v>-100</v>
      </c>
    </row>
    <row r="1136" spans="1:137" x14ac:dyDescent="0.3">
      <c r="A1136">
        <v>1135</v>
      </c>
      <c r="B1136" t="s">
        <v>7658</v>
      </c>
      <c r="C1136" t="s">
        <v>3414</v>
      </c>
      <c r="D1136" t="str">
        <f>VLOOKUP(C1136,Sheet1!$A$2:$B$3197,2,FALSE)</f>
        <v>생물공학</v>
      </c>
      <c r="E1136">
        <v>37950</v>
      </c>
      <c r="F1136">
        <v>23750</v>
      </c>
      <c r="G1136" s="7">
        <v>22950</v>
      </c>
      <c r="H1136" t="s">
        <v>1076</v>
      </c>
      <c r="I1136" s="7">
        <f>VALUE(LEFT(H1136,FIND("/",H1136)-1)) + VALUE(MID(H1136,FIND("/",H1136)+1,LEN(H1136)))</f>
        <v>15278069</v>
      </c>
      <c r="J1136">
        <v>0</v>
      </c>
      <c r="K1136" s="1">
        <f>G1136*I1136/(10^8)</f>
        <v>3506.3168354999998</v>
      </c>
      <c r="L1136">
        <v>31</v>
      </c>
      <c r="M1136">
        <v>35</v>
      </c>
      <c r="N1136">
        <v>39</v>
      </c>
      <c r="O1136">
        <v>144</v>
      </c>
      <c r="P1136">
        <v>28</v>
      </c>
      <c r="Q1136" s="3"/>
      <c r="R1136" s="3"/>
      <c r="S1136" s="3"/>
      <c r="T1136">
        <v>-16</v>
      </c>
      <c r="U1136">
        <v>-15</v>
      </c>
      <c r="V1136">
        <v>-20</v>
      </c>
      <c r="W1136">
        <v>43</v>
      </c>
      <c r="X1136">
        <v>-66</v>
      </c>
      <c r="Y1136" s="3"/>
      <c r="Z1136" s="3"/>
      <c r="AA1136" s="3"/>
      <c r="AB1136">
        <v>-16</v>
      </c>
      <c r="AC1136">
        <v>-15</v>
      </c>
      <c r="AD1136">
        <v>-8</v>
      </c>
      <c r="AE1136">
        <v>26</v>
      </c>
      <c r="AF1136">
        <v>-64</v>
      </c>
      <c r="AG1136" s="3"/>
      <c r="AH1136" s="3"/>
      <c r="AI1136" s="3"/>
      <c r="AJ1136">
        <v>160</v>
      </c>
      <c r="AK1136">
        <v>209</v>
      </c>
      <c r="AL1136">
        <v>287</v>
      </c>
      <c r="AM1136">
        <v>470</v>
      </c>
      <c r="AN1136">
        <v>401</v>
      </c>
      <c r="AO1136" s="3"/>
      <c r="AP1136" s="3"/>
      <c r="AQ1136" s="3"/>
      <c r="AR1136">
        <v>40</v>
      </c>
      <c r="AS1136">
        <v>35</v>
      </c>
      <c r="AT1136">
        <v>100</v>
      </c>
      <c r="AU1136">
        <v>116</v>
      </c>
      <c r="AV1136">
        <v>108</v>
      </c>
      <c r="AW1136" s="3"/>
      <c r="AX1136" s="3"/>
      <c r="AY1136" s="3"/>
      <c r="AZ1136">
        <v>120</v>
      </c>
      <c r="BA1136">
        <v>174</v>
      </c>
      <c r="BB1136">
        <v>187</v>
      </c>
      <c r="BC1136">
        <v>354</v>
      </c>
      <c r="BD1136">
        <v>293</v>
      </c>
      <c r="BE1136" s="3"/>
      <c r="BF1136" s="3"/>
      <c r="BG1136" s="3"/>
      <c r="BH1136">
        <v>120</v>
      </c>
      <c r="BI1136">
        <v>174</v>
      </c>
      <c r="BJ1136">
        <v>187</v>
      </c>
      <c r="BK1136">
        <v>354</v>
      </c>
      <c r="BL1136">
        <v>293</v>
      </c>
      <c r="BM1136" s="3"/>
      <c r="BN1136" s="3"/>
      <c r="BO1136" s="3"/>
      <c r="BP1136">
        <v>30</v>
      </c>
      <c r="BQ1136">
        <v>34</v>
      </c>
      <c r="BR1136">
        <v>36</v>
      </c>
      <c r="BS1136">
        <v>38</v>
      </c>
      <c r="BT1136">
        <v>76</v>
      </c>
      <c r="BU1136" s="3"/>
      <c r="BV1136" s="3"/>
      <c r="BW1136" s="3"/>
      <c r="BX1136">
        <v>-9.92</v>
      </c>
      <c r="BY1136">
        <v>-8.0399999999999991</v>
      </c>
      <c r="BZ1136">
        <v>-3.4</v>
      </c>
      <c r="CA1136">
        <v>6.78</v>
      </c>
      <c r="CB1136">
        <v>-14.8</v>
      </c>
      <c r="CC1136" s="3"/>
      <c r="CD1136" s="3"/>
      <c r="CE1136" s="3"/>
      <c r="CF1136">
        <v>-12.63</v>
      </c>
      <c r="CG1136">
        <v>-10.1</v>
      </c>
      <c r="CH1136">
        <v>-4.67</v>
      </c>
      <c r="CI1136">
        <v>9.49</v>
      </c>
      <c r="CJ1136">
        <v>-19.920000000000002</v>
      </c>
      <c r="CK1136" s="3"/>
      <c r="CL1136" s="3"/>
      <c r="CM1136" s="3"/>
      <c r="CN1136">
        <v>-131</v>
      </c>
      <c r="CO1136">
        <v>-117</v>
      </c>
      <c r="CP1136">
        <v>-61</v>
      </c>
      <c r="CQ1136">
        <v>178</v>
      </c>
      <c r="CR1136">
        <v>-425</v>
      </c>
      <c r="CS1136" s="3"/>
      <c r="CT1136" s="3"/>
      <c r="CU1136" s="3"/>
      <c r="CV1136" s="3"/>
      <c r="CW1136" t="s">
        <v>2</v>
      </c>
      <c r="CX1136" t="s">
        <v>2</v>
      </c>
      <c r="CY1136">
        <v>112.65</v>
      </c>
      <c r="CZ1136" t="s">
        <v>2</v>
      </c>
      <c r="DA1136" s="3"/>
      <c r="DB1136" s="3"/>
      <c r="DC1136" s="3"/>
      <c r="DD1136" s="3"/>
      <c r="DE1136">
        <v>25.69</v>
      </c>
      <c r="DF1136">
        <v>15.57</v>
      </c>
      <c r="DG1136">
        <v>8.58</v>
      </c>
      <c r="DH1136">
        <v>19.010000000000002</v>
      </c>
      <c r="DI1136" s="3"/>
      <c r="DJ1136" s="3"/>
      <c r="DK1136" s="3"/>
      <c r="DL1136" s="6">
        <f>(CM1136*3+CL1136*2+CK1136)/6</f>
        <v>0</v>
      </c>
      <c r="DM1136">
        <f>BH1136+(BH1136*(CG1136-8.25)/8.25)</f>
        <v>-146.90909090909093</v>
      </c>
      <c r="DN1136">
        <f>BI1136+(BI1136*(CH1136-8.25)/8.25)</f>
        <v>-98.49454545454546</v>
      </c>
      <c r="DO1136">
        <f>BJ1136+(BJ1136*(CI1136-8.25)/8.25)</f>
        <v>215.10666666666668</v>
      </c>
      <c r="DP1136">
        <f>BK1136+(BK1136*(CJ1136-8.25)/8.25)</f>
        <v>-854.74909090909091</v>
      </c>
      <c r="DQ1136">
        <f>BL1136+(BL1136*(CK1136-8.25)/8.25)</f>
        <v>0</v>
      </c>
      <c r="DR1136">
        <f>BM1136+(BM1136*(CL1136-8.25)/8.25)</f>
        <v>0</v>
      </c>
      <c r="DS1136">
        <f>BN1136+(BN1136*(CM1136-8.25)/8.25)</f>
        <v>0</v>
      </c>
      <c r="DT1136" s="8">
        <f>DM1136*10^8/$I1136</f>
        <v>-961.56844761658647</v>
      </c>
      <c r="DU1136" s="8">
        <f>DN1136*10^8/$I1136</f>
        <v>-644.67928148868464</v>
      </c>
      <c r="DV1136" s="8">
        <f>DO1136*10^8/$I1136</f>
        <v>1407.9440711170155</v>
      </c>
      <c r="DW1136" s="8">
        <f>DP1136*10^8/$I1136</f>
        <v>-5594.6146787862453</v>
      </c>
      <c r="DX1136" s="8">
        <f>DQ1136*10^8/$I1136</f>
        <v>0</v>
      </c>
      <c r="DY1136" s="8">
        <f>DR1136*10^8/$I1136</f>
        <v>0</v>
      </c>
      <c r="DZ1136" s="8">
        <f>DS1136*10^8/$I1136</f>
        <v>0</v>
      </c>
      <c r="EA1136" s="8">
        <f>DT1136*10^8/$I1136</f>
        <v>-6293.7825952781495</v>
      </c>
      <c r="EB1136" s="8">
        <f>DZ1136*0.8</f>
        <v>0</v>
      </c>
      <c r="EC1136" s="10">
        <f>G1136-E1136</f>
        <v>-15000</v>
      </c>
      <c r="ED1136" s="4">
        <f>EC1136/E1136*100</f>
        <v>-39.525691699604742</v>
      </c>
      <c r="EE1136" s="4">
        <f>DY1136-G1136</f>
        <v>-22950</v>
      </c>
      <c r="EF1136" s="12">
        <f>EE1136/G1136</f>
        <v>-1</v>
      </c>
      <c r="EG1136" s="4">
        <f>G1136-F1136</f>
        <v>-800</v>
      </c>
    </row>
    <row r="1137" spans="1:137" x14ac:dyDescent="0.3">
      <c r="A1137">
        <v>1136</v>
      </c>
      <c r="B1137" t="s">
        <v>6336</v>
      </c>
      <c r="C1137" t="s">
        <v>3415</v>
      </c>
      <c r="D1137" t="str">
        <f>VLOOKUP(C1137,Sheet1!$A$2:$B$3197,2,FALSE)</f>
        <v>우주항공과국방</v>
      </c>
      <c r="E1137" t="e">
        <v>#N/A</v>
      </c>
      <c r="F1137">
        <v>2015</v>
      </c>
      <c r="G1137" s="7">
        <v>2015</v>
      </c>
      <c r="H1137" t="s">
        <v>1077</v>
      </c>
      <c r="I1137" s="7">
        <f>VALUE(LEFT(H1137,FIND("/",H1137)-1)) + VALUE(MID(H1137,FIND("/",H1137)+1,LEN(H1137)))</f>
        <v>29914943</v>
      </c>
      <c r="J1137" s="1">
        <v>1500000</v>
      </c>
      <c r="K1137" s="1">
        <f>G1137*I1137/(10^8)</f>
        <v>602.78610145000005</v>
      </c>
      <c r="L1137">
        <v>288</v>
      </c>
      <c r="M1137">
        <v>301</v>
      </c>
      <c r="N1137">
        <v>312</v>
      </c>
      <c r="O1137">
        <v>257</v>
      </c>
      <c r="P1137">
        <v>168</v>
      </c>
      <c r="Q1137" s="3"/>
      <c r="R1137" s="3"/>
      <c r="S1137" s="3"/>
      <c r="T1137">
        <v>24</v>
      </c>
      <c r="U1137">
        <v>32</v>
      </c>
      <c r="V1137">
        <v>-42</v>
      </c>
      <c r="W1137">
        <v>-240</v>
      </c>
      <c r="X1137">
        <v>-58</v>
      </c>
      <c r="Y1137" s="3"/>
      <c r="Z1137" s="3"/>
      <c r="AA1137" s="3"/>
      <c r="AB1137">
        <v>20</v>
      </c>
      <c r="AC1137">
        <v>7</v>
      </c>
      <c r="AD1137">
        <v>-21</v>
      </c>
      <c r="AE1137">
        <v>-320</v>
      </c>
      <c r="AF1137">
        <v>-60</v>
      </c>
      <c r="AG1137" s="3"/>
      <c r="AH1137" s="3"/>
      <c r="AI1137" s="3"/>
      <c r="AJ1137">
        <v>364</v>
      </c>
      <c r="AK1137">
        <v>615</v>
      </c>
      <c r="AL1137">
        <v>705</v>
      </c>
      <c r="AM1137">
        <v>479</v>
      </c>
      <c r="AN1137">
        <v>425</v>
      </c>
      <c r="AO1137" s="3"/>
      <c r="AP1137" s="3"/>
      <c r="AQ1137" s="3"/>
      <c r="AR1137">
        <v>163</v>
      </c>
      <c r="AS1137">
        <v>197</v>
      </c>
      <c r="AT1137">
        <v>309</v>
      </c>
      <c r="AU1137">
        <v>389</v>
      </c>
      <c r="AV1137">
        <v>346</v>
      </c>
      <c r="AW1137" s="3"/>
      <c r="AX1137" s="3"/>
      <c r="AY1137" s="3"/>
      <c r="AZ1137">
        <v>201</v>
      </c>
      <c r="BA1137">
        <v>417</v>
      </c>
      <c r="BB1137">
        <v>395</v>
      </c>
      <c r="BC1137">
        <v>90</v>
      </c>
      <c r="BD1137">
        <v>78</v>
      </c>
      <c r="BE1137" s="3"/>
      <c r="BF1137" s="3"/>
      <c r="BG1137" s="3"/>
      <c r="BH1137">
        <v>201</v>
      </c>
      <c r="BI1137">
        <v>417</v>
      </c>
      <c r="BJ1137">
        <v>395</v>
      </c>
      <c r="BK1137">
        <v>90</v>
      </c>
      <c r="BL1137">
        <v>78</v>
      </c>
      <c r="BM1137" s="3"/>
      <c r="BN1137" s="3"/>
      <c r="BO1137" s="3"/>
      <c r="BP1137">
        <v>28</v>
      </c>
      <c r="BQ1137">
        <v>40</v>
      </c>
      <c r="BR1137">
        <v>40</v>
      </c>
      <c r="BS1137">
        <v>41</v>
      </c>
      <c r="BT1137">
        <v>90</v>
      </c>
      <c r="BU1137" s="3"/>
      <c r="BV1137" s="3"/>
      <c r="BW1137" s="3"/>
      <c r="BX1137">
        <v>6.03</v>
      </c>
      <c r="BY1137">
        <v>1.53</v>
      </c>
      <c r="BZ1137">
        <v>-3.13</v>
      </c>
      <c r="CA1137">
        <v>-54.17</v>
      </c>
      <c r="CB1137">
        <v>-13.31</v>
      </c>
      <c r="CC1137" s="3"/>
      <c r="CD1137" s="3"/>
      <c r="CE1137" s="3"/>
      <c r="CF1137">
        <v>11.66</v>
      </c>
      <c r="CG1137">
        <v>2.42</v>
      </c>
      <c r="CH1137">
        <v>-5.08</v>
      </c>
      <c r="CI1137">
        <v>-132.08000000000001</v>
      </c>
      <c r="CJ1137">
        <v>-71.55</v>
      </c>
      <c r="CK1137" s="3"/>
      <c r="CL1137" s="3"/>
      <c r="CM1137" s="3"/>
      <c r="CN1137">
        <v>354</v>
      </c>
      <c r="CO1137">
        <v>110</v>
      </c>
      <c r="CP1137">
        <v>-260</v>
      </c>
      <c r="CQ1137" s="1">
        <v>-4013</v>
      </c>
      <c r="CR1137">
        <v>-544</v>
      </c>
      <c r="CS1137" s="3"/>
      <c r="CT1137" s="3"/>
      <c r="CU1137" s="3"/>
      <c r="CV1137" s="3"/>
      <c r="CW1137">
        <v>73.959999999999994</v>
      </c>
      <c r="CX1137" t="s">
        <v>2</v>
      </c>
      <c r="CY1137" t="s">
        <v>2</v>
      </c>
      <c r="CZ1137" t="s">
        <v>2</v>
      </c>
      <c r="DA1137" s="3"/>
      <c r="DB1137" s="3"/>
      <c r="DC1137" s="3"/>
      <c r="DD1137" s="3"/>
      <c r="DE1137">
        <v>1.55</v>
      </c>
      <c r="DF1137">
        <v>0.84</v>
      </c>
      <c r="DG1137">
        <v>6.49</v>
      </c>
      <c r="DH1137">
        <v>4.62</v>
      </c>
      <c r="DI1137" s="3"/>
      <c r="DJ1137" s="3"/>
      <c r="DK1137" s="3"/>
      <c r="DL1137" s="6">
        <f>(CM1137*3+CL1137*2+CK1137)/6</f>
        <v>0</v>
      </c>
      <c r="DM1137">
        <f>BH1137+(BH1137*(CG1137-8.25)/8.25)</f>
        <v>58.960000000000008</v>
      </c>
      <c r="DN1137">
        <f>BI1137+(BI1137*(CH1137-8.25)/8.25)</f>
        <v>-256.77090909090907</v>
      </c>
      <c r="DO1137">
        <f>BJ1137+(BJ1137*(CI1137-8.25)/8.25)</f>
        <v>-6323.8303030303041</v>
      </c>
      <c r="DP1137">
        <f>BK1137+(BK1137*(CJ1137-8.25)/8.25)</f>
        <v>-780.5454545454545</v>
      </c>
      <c r="DQ1137">
        <f>BL1137+(BL1137*(CK1137-8.25)/8.25)</f>
        <v>0</v>
      </c>
      <c r="DR1137">
        <f>BM1137+(BM1137*(CL1137-8.25)/8.25)</f>
        <v>0</v>
      </c>
      <c r="DS1137">
        <f>BN1137+(BN1137*(CM1137-8.25)/8.25)</f>
        <v>0</v>
      </c>
      <c r="DT1137" s="8">
        <f>DM1137*10^8/$I1137</f>
        <v>197.09213552571373</v>
      </c>
      <c r="DU1137" s="8">
        <f>DN1137*10^8/$I1137</f>
        <v>-858.33661488477208</v>
      </c>
      <c r="DV1137" s="8">
        <f>DO1137*10^8/$I1137</f>
        <v>-21139.369388169329</v>
      </c>
      <c r="DW1137" s="8">
        <f>DP1137*10^8/$I1137</f>
        <v>-2609.2159177620847</v>
      </c>
      <c r="DX1137" s="8">
        <f>DQ1137*10^8/$I1137</f>
        <v>0</v>
      </c>
      <c r="DY1137" s="8">
        <f>DR1137*10^8/$I1137</f>
        <v>0</v>
      </c>
      <c r="DZ1137" s="8">
        <f>DS1137*10^8/$I1137</f>
        <v>0</v>
      </c>
      <c r="EA1137" s="8">
        <f>DT1137*10^8/$I1137</f>
        <v>658.84175519142298</v>
      </c>
      <c r="EB1137" s="8">
        <f>DZ1137*0.8</f>
        <v>0</v>
      </c>
      <c r="EC1137" s="10" t="e">
        <f>G1137-E1137</f>
        <v>#N/A</v>
      </c>
      <c r="ED1137" s="4" t="e">
        <f>EC1137/E1137*100</f>
        <v>#N/A</v>
      </c>
      <c r="EE1137" s="4">
        <f>DY1137-G1137</f>
        <v>-2015</v>
      </c>
      <c r="EF1137" s="12">
        <f>EE1137/G1137</f>
        <v>-1</v>
      </c>
      <c r="EG1137" s="4">
        <f>G1137-F1137</f>
        <v>0</v>
      </c>
    </row>
    <row r="1138" spans="1:137" x14ac:dyDescent="0.3">
      <c r="A1138">
        <v>1137</v>
      </c>
      <c r="B1138" t="s">
        <v>5951</v>
      </c>
      <c r="C1138" t="s">
        <v>3416</v>
      </c>
      <c r="D1138" t="str">
        <f>VLOOKUP(C1138,Sheet1!$A$2:$B$3197,2,FALSE)</f>
        <v>게임엔터테인먼트</v>
      </c>
      <c r="E1138">
        <v>50720</v>
      </c>
      <c r="F1138">
        <v>59000</v>
      </c>
      <c r="G1138" s="7">
        <v>58200</v>
      </c>
      <c r="H1138" t="s">
        <v>1078</v>
      </c>
      <c r="I1138" s="7">
        <f>VALUE(LEFT(H1138,FIND("/",H1138)-1)) + VALUE(MID(H1138,FIND("/",H1138)+1,LEN(H1138)))</f>
        <v>66221500</v>
      </c>
      <c r="J1138" s="1">
        <v>882145</v>
      </c>
      <c r="K1138" s="1">
        <f>G1138*I1138/(10^8)</f>
        <v>38540.913</v>
      </c>
      <c r="L1138">
        <v>927</v>
      </c>
      <c r="M1138">
        <v>524</v>
      </c>
      <c r="N1138" s="1">
        <v>4048</v>
      </c>
      <c r="O1138" s="1">
        <v>5359</v>
      </c>
      <c r="P1138" s="1">
        <v>4888</v>
      </c>
      <c r="Q1138" s="1">
        <v>5645</v>
      </c>
      <c r="R1138" s="1">
        <v>8427</v>
      </c>
      <c r="S1138" s="1">
        <v>10475</v>
      </c>
      <c r="T1138">
        <v>596</v>
      </c>
      <c r="U1138">
        <v>217</v>
      </c>
      <c r="V1138" s="1">
        <v>1681</v>
      </c>
      <c r="W1138" s="1">
        <v>1506</v>
      </c>
      <c r="X1138" s="1">
        <v>1573</v>
      </c>
      <c r="Y1138" s="1">
        <v>1669</v>
      </c>
      <c r="Z1138" s="1">
        <v>3159</v>
      </c>
      <c r="AA1138" s="1">
        <v>4245</v>
      </c>
      <c r="AB1138">
        <v>509</v>
      </c>
      <c r="AC1138">
        <v>147</v>
      </c>
      <c r="AD1138" s="1">
        <v>1464</v>
      </c>
      <c r="AE1138" s="1">
        <v>1577</v>
      </c>
      <c r="AF1138" s="1">
        <v>1009</v>
      </c>
      <c r="AG1138" s="1">
        <v>1428</v>
      </c>
      <c r="AH1138" s="1">
        <v>2532</v>
      </c>
      <c r="AI1138" s="1">
        <v>3310</v>
      </c>
      <c r="AJ1138" s="1">
        <v>1017</v>
      </c>
      <c r="AK1138" s="1">
        <v>2966</v>
      </c>
      <c r="AL1138" s="1">
        <v>7125</v>
      </c>
      <c r="AM1138" s="1">
        <v>8674</v>
      </c>
      <c r="AN1138" s="1">
        <v>8972</v>
      </c>
      <c r="AO1138" s="1">
        <v>10944</v>
      </c>
      <c r="AP1138" s="1">
        <v>13886</v>
      </c>
      <c r="AQ1138" s="1">
        <v>17009</v>
      </c>
      <c r="AR1138">
        <v>231</v>
      </c>
      <c r="AS1138">
        <v>214</v>
      </c>
      <c r="AT1138" s="1">
        <v>3045</v>
      </c>
      <c r="AU1138" s="1">
        <v>2784</v>
      </c>
      <c r="AV1138" s="1">
        <v>2603</v>
      </c>
      <c r="AW1138" s="1">
        <v>2860</v>
      </c>
      <c r="AX1138" s="1">
        <v>3234</v>
      </c>
      <c r="AY1138" s="1">
        <v>3367</v>
      </c>
      <c r="AZ1138">
        <v>785</v>
      </c>
      <c r="BA1138" s="1">
        <v>2752</v>
      </c>
      <c r="BB1138" s="1">
        <v>4080</v>
      </c>
      <c r="BC1138" s="1">
        <v>5890</v>
      </c>
      <c r="BD1138" s="1">
        <v>6369</v>
      </c>
      <c r="BE1138" s="1">
        <v>7976</v>
      </c>
      <c r="BF1138" s="1">
        <v>10506</v>
      </c>
      <c r="BG1138" s="1">
        <v>13642</v>
      </c>
      <c r="BH1138">
        <v>785</v>
      </c>
      <c r="BI1138" s="1">
        <v>2752</v>
      </c>
      <c r="BJ1138" s="1">
        <v>4080</v>
      </c>
      <c r="BK1138" s="1">
        <v>5890</v>
      </c>
      <c r="BL1138" s="1">
        <v>6369</v>
      </c>
      <c r="BM1138" s="1">
        <v>7935</v>
      </c>
      <c r="BN1138" s="1">
        <v>10392</v>
      </c>
      <c r="BO1138" s="1">
        <v>13150</v>
      </c>
      <c r="BP1138">
        <v>51</v>
      </c>
      <c r="BQ1138">
        <v>60</v>
      </c>
      <c r="BR1138">
        <v>65</v>
      </c>
      <c r="BS1138">
        <v>65</v>
      </c>
      <c r="BT1138">
        <v>65</v>
      </c>
      <c r="BU1138">
        <v>67</v>
      </c>
      <c r="BV1138">
        <v>67</v>
      </c>
      <c r="BW1138">
        <v>67</v>
      </c>
      <c r="BX1138">
        <v>69.66</v>
      </c>
      <c r="BY1138">
        <v>7.4</v>
      </c>
      <c r="BZ1138">
        <v>29.02</v>
      </c>
      <c r="CA1138">
        <v>19.96</v>
      </c>
      <c r="CB1138">
        <v>11.43</v>
      </c>
      <c r="CC1138">
        <v>14.34</v>
      </c>
      <c r="CD1138">
        <v>20.399999999999999</v>
      </c>
      <c r="CE1138">
        <v>21.43</v>
      </c>
      <c r="CF1138">
        <v>101.54</v>
      </c>
      <c r="CG1138">
        <v>8.33</v>
      </c>
      <c r="CH1138">
        <v>42.87</v>
      </c>
      <c r="CI1138">
        <v>31.62</v>
      </c>
      <c r="CJ1138">
        <v>16.45</v>
      </c>
      <c r="CK1138">
        <v>19.98</v>
      </c>
      <c r="CL1138">
        <v>28.07</v>
      </c>
      <c r="CM1138">
        <v>28.12</v>
      </c>
      <c r="CN1138" s="1">
        <v>1034</v>
      </c>
      <c r="CO1138">
        <v>259</v>
      </c>
      <c r="CP1138" s="1">
        <v>2319</v>
      </c>
      <c r="CQ1138" s="1">
        <v>2424</v>
      </c>
      <c r="CR1138" s="1">
        <v>1543</v>
      </c>
      <c r="CS1138" s="1">
        <v>2160</v>
      </c>
      <c r="CT1138" s="1">
        <v>3884</v>
      </c>
      <c r="CU1138" s="1">
        <v>4998</v>
      </c>
      <c r="CV1138" s="3"/>
      <c r="CW1138">
        <v>191.31</v>
      </c>
      <c r="CX1138">
        <v>17.93</v>
      </c>
      <c r="CY1138">
        <v>15.28</v>
      </c>
      <c r="CZ1138">
        <v>33.729999999999997</v>
      </c>
      <c r="DA1138">
        <v>26.95</v>
      </c>
      <c r="DB1138">
        <v>14.99</v>
      </c>
      <c r="DC1138">
        <v>11.64</v>
      </c>
      <c r="DD1138" s="3"/>
      <c r="DE1138">
        <v>10.69</v>
      </c>
      <c r="DF1138">
        <v>6.23</v>
      </c>
      <c r="DG1138">
        <v>3.94</v>
      </c>
      <c r="DH1138">
        <v>4.8600000000000003</v>
      </c>
      <c r="DI1138">
        <v>4.49</v>
      </c>
      <c r="DJ1138">
        <v>3.49</v>
      </c>
      <c r="DK1138">
        <v>2.79</v>
      </c>
      <c r="DL1138" s="6">
        <f>(CM1138*3+CL1138*2+CK1138)/6</f>
        <v>26.746666666666666</v>
      </c>
      <c r="DM1138">
        <f>BH1138+(BH1138*(CG1138-8.25)/8.25)</f>
        <v>792.61212121212122</v>
      </c>
      <c r="DN1138">
        <f>BI1138+(BI1138*(CH1138-8.25)/8.25)</f>
        <v>14300.392727272727</v>
      </c>
      <c r="DO1138">
        <f>BJ1138+(BJ1138*(CI1138-8.25)/8.25)</f>
        <v>15637.527272727273</v>
      </c>
      <c r="DP1138">
        <f>BK1138+(BK1138*(CJ1138-8.25)/8.25)</f>
        <v>11744.303030303028</v>
      </c>
      <c r="DQ1138">
        <f>BL1138+(BL1138*(CK1138-8.25)/8.25)</f>
        <v>15424.560000000001</v>
      </c>
      <c r="DR1138">
        <f>BM1138+(BM1138*(CL1138-8.25)/8.25)</f>
        <v>26998.236363636366</v>
      </c>
      <c r="DS1138">
        <f>BN1138+(BN1138*(CM1138-8.25)/8.25)</f>
        <v>35420.974545454548</v>
      </c>
      <c r="DT1138" s="8">
        <f>DM1138*10^8/$I1138</f>
        <v>1196.9105520293579</v>
      </c>
      <c r="DU1138" s="8">
        <f>DN1138*10^8/$I1138</f>
        <v>21594.788289713655</v>
      </c>
      <c r="DV1138" s="8">
        <f>DO1138*10^8/$I1138</f>
        <v>23613.973215235645</v>
      </c>
      <c r="DW1138" s="8">
        <f>DP1138*10^8/$I1138</f>
        <v>17734.879201321364</v>
      </c>
      <c r="DX1138" s="8">
        <f>DQ1138*10^8/$I1138</f>
        <v>23292.374832947007</v>
      </c>
      <c r="DY1138" s="8">
        <f>DR1138*10^8/$I1138</f>
        <v>40769.593506091478</v>
      </c>
      <c r="DZ1138" s="8">
        <f>DS1138*10^8/$I1138</f>
        <v>53488.632159426386</v>
      </c>
      <c r="EA1138" s="8">
        <f>DT1138*10^8/$I1138</f>
        <v>1807.4349750902018</v>
      </c>
      <c r="EB1138" s="8">
        <f>DZ1138*0.8</f>
        <v>42790.905727541111</v>
      </c>
      <c r="EC1138" s="10">
        <f>G1138-E1138</f>
        <v>7480</v>
      </c>
      <c r="ED1138" s="4">
        <f>EC1138/E1138*100</f>
        <v>14.747634069400631</v>
      </c>
      <c r="EE1138" s="4">
        <f>DY1138-G1138</f>
        <v>-17430.406493908522</v>
      </c>
      <c r="EF1138" s="12">
        <f>EE1138/G1138</f>
        <v>-0.29949152051389211</v>
      </c>
      <c r="EG1138" s="4">
        <f>G1138-F1138</f>
        <v>-800</v>
      </c>
    </row>
    <row r="1139" spans="1:137" x14ac:dyDescent="0.3">
      <c r="A1139">
        <v>1138</v>
      </c>
      <c r="B1139" t="s">
        <v>7575</v>
      </c>
      <c r="C1139" t="s">
        <v>3417</v>
      </c>
      <c r="D1139" t="str">
        <f>VLOOKUP(C1139,Sheet1!$A$2:$B$3197,2,FALSE)</f>
        <v>디스플레이장비및부품</v>
      </c>
      <c r="E1139">
        <v>23100</v>
      </c>
      <c r="F1139">
        <v>15700</v>
      </c>
      <c r="G1139" s="7">
        <v>18250</v>
      </c>
      <c r="H1139" t="s">
        <v>1079</v>
      </c>
      <c r="I1139" s="7">
        <f>VALUE(LEFT(H1139,FIND("/",H1139)-1)) + VALUE(MID(H1139,FIND("/",H1139)+1,LEN(H1139)))</f>
        <v>17899253</v>
      </c>
      <c r="J1139" s="1">
        <v>26220</v>
      </c>
      <c r="K1139" s="1">
        <f>G1139*I1139/(10^8)</f>
        <v>3266.6136725000001</v>
      </c>
      <c r="L1139">
        <v>175</v>
      </c>
      <c r="M1139">
        <v>240</v>
      </c>
      <c r="N1139">
        <v>406</v>
      </c>
      <c r="O1139">
        <v>142</v>
      </c>
      <c r="P1139">
        <v>152</v>
      </c>
      <c r="Q1139" s="3"/>
      <c r="R1139" s="3"/>
      <c r="S1139" s="3"/>
      <c r="T1139">
        <v>27</v>
      </c>
      <c r="U1139">
        <v>43</v>
      </c>
      <c r="V1139">
        <v>82</v>
      </c>
      <c r="W1139">
        <v>-10</v>
      </c>
      <c r="X1139">
        <v>-4</v>
      </c>
      <c r="Y1139" s="3"/>
      <c r="Z1139" s="3"/>
      <c r="AA1139" s="3"/>
      <c r="AB1139">
        <v>26</v>
      </c>
      <c r="AC1139">
        <v>22</v>
      </c>
      <c r="AD1139">
        <v>68</v>
      </c>
      <c r="AE1139">
        <v>-3</v>
      </c>
      <c r="AF1139">
        <v>-25</v>
      </c>
      <c r="AG1139" s="3"/>
      <c r="AH1139" s="3"/>
      <c r="AI1139" s="3"/>
      <c r="AJ1139">
        <v>271</v>
      </c>
      <c r="AK1139">
        <v>325</v>
      </c>
      <c r="AL1139">
        <v>382</v>
      </c>
      <c r="AM1139">
        <v>387</v>
      </c>
      <c r="AN1139">
        <v>770</v>
      </c>
      <c r="AO1139" s="3"/>
      <c r="AP1139" s="3"/>
      <c r="AQ1139" s="3"/>
      <c r="AR1139">
        <v>208</v>
      </c>
      <c r="AS1139">
        <v>68</v>
      </c>
      <c r="AT1139">
        <v>73</v>
      </c>
      <c r="AU1139">
        <v>84</v>
      </c>
      <c r="AV1139">
        <v>261</v>
      </c>
      <c r="AW1139" s="3"/>
      <c r="AX1139" s="3"/>
      <c r="AY1139" s="3"/>
      <c r="AZ1139">
        <v>62</v>
      </c>
      <c r="BA1139">
        <v>257</v>
      </c>
      <c r="BB1139">
        <v>309</v>
      </c>
      <c r="BC1139">
        <v>303</v>
      </c>
      <c r="BD1139">
        <v>509</v>
      </c>
      <c r="BE1139" s="3"/>
      <c r="BF1139" s="3"/>
      <c r="BG1139" s="3"/>
      <c r="BH1139">
        <v>62</v>
      </c>
      <c r="BI1139">
        <v>257</v>
      </c>
      <c r="BJ1139">
        <v>309</v>
      </c>
      <c r="BK1139">
        <v>303</v>
      </c>
      <c r="BL1139">
        <v>502</v>
      </c>
      <c r="BM1139" s="3"/>
      <c r="BN1139" s="3"/>
      <c r="BO1139" s="3"/>
      <c r="BP1139">
        <v>15</v>
      </c>
      <c r="BQ1139">
        <v>21</v>
      </c>
      <c r="BR1139">
        <v>21</v>
      </c>
      <c r="BS1139">
        <v>21</v>
      </c>
      <c r="BT1139">
        <v>77</v>
      </c>
      <c r="BU1139" s="3"/>
      <c r="BV1139" s="3"/>
      <c r="BW1139" s="3"/>
      <c r="BX1139">
        <v>12.55</v>
      </c>
      <c r="BY1139">
        <v>7.37</v>
      </c>
      <c r="BZ1139">
        <v>19.25</v>
      </c>
      <c r="CA1139">
        <v>-0.9</v>
      </c>
      <c r="CB1139">
        <v>-4.41</v>
      </c>
      <c r="CC1139" s="3"/>
      <c r="CD1139" s="3"/>
      <c r="CE1139" s="3"/>
      <c r="CF1139">
        <v>368.75</v>
      </c>
      <c r="CG1139">
        <v>13.71</v>
      </c>
      <c r="CH1139">
        <v>24.03</v>
      </c>
      <c r="CI1139">
        <v>-1.1299999999999999</v>
      </c>
      <c r="CJ1139">
        <v>-5.98</v>
      </c>
      <c r="CK1139" s="3"/>
      <c r="CL1139" s="3"/>
      <c r="CM1139" s="3"/>
      <c r="CN1139">
        <v>373</v>
      </c>
      <c r="CO1139">
        <v>207</v>
      </c>
      <c r="CP1139">
        <v>531</v>
      </c>
      <c r="CQ1139">
        <v>-27</v>
      </c>
      <c r="CR1139">
        <v>-164</v>
      </c>
      <c r="CS1139" s="3"/>
      <c r="CT1139" s="3"/>
      <c r="CU1139" s="3"/>
      <c r="CV1139">
        <v>6.75</v>
      </c>
      <c r="CW1139">
        <v>22.37</v>
      </c>
      <c r="CX1139">
        <v>4.93</v>
      </c>
      <c r="CY1139" t="s">
        <v>2</v>
      </c>
      <c r="CZ1139" t="s">
        <v>2</v>
      </c>
      <c r="DA1139" s="3"/>
      <c r="DB1139" s="3"/>
      <c r="DC1139" s="3"/>
      <c r="DD1139">
        <v>3.53</v>
      </c>
      <c r="DE1139">
        <v>2.31</v>
      </c>
      <c r="DF1139">
        <v>1.0900000000000001</v>
      </c>
      <c r="DG1139">
        <v>1.93</v>
      </c>
      <c r="DH1139">
        <v>6.16</v>
      </c>
      <c r="DI1139" s="3"/>
      <c r="DJ1139" s="3"/>
      <c r="DK1139" s="3"/>
      <c r="DL1139" s="6">
        <f>(CM1139*3+CL1139*2+CK1139)/6</f>
        <v>0</v>
      </c>
      <c r="DM1139">
        <f>BH1139+(BH1139*(CG1139-8.25)/8.25)</f>
        <v>103.03272727272727</v>
      </c>
      <c r="DN1139">
        <f>BI1139+(BI1139*(CH1139-8.25)/8.25)</f>
        <v>748.57090909090914</v>
      </c>
      <c r="DO1139">
        <f>BJ1139+(BJ1139*(CI1139-8.25)/8.25)</f>
        <v>-42.323636363636297</v>
      </c>
      <c r="DP1139">
        <f>BK1139+(BK1139*(CJ1139-8.25)/8.25)</f>
        <v>-219.62909090909102</v>
      </c>
      <c r="DQ1139">
        <f>BL1139+(BL1139*(CK1139-8.25)/8.25)</f>
        <v>0</v>
      </c>
      <c r="DR1139">
        <f>BM1139+(BM1139*(CL1139-8.25)/8.25)</f>
        <v>0</v>
      </c>
      <c r="DS1139">
        <f>BN1139+(BN1139*(CM1139-8.25)/8.25)</f>
        <v>0</v>
      </c>
      <c r="DT1139" s="8">
        <f>DM1139*10^8/$I1139</f>
        <v>575.62585026719989</v>
      </c>
      <c r="DU1139" s="8">
        <f>DN1139*10^8/$I1139</f>
        <v>4182.1349141827823</v>
      </c>
      <c r="DV1139" s="8">
        <f>DO1139*10^8/$I1139</f>
        <v>-236.45476357944267</v>
      </c>
      <c r="DW1139" s="8">
        <f>DP1139*10^8/$I1139</f>
        <v>-1227.0293677009372</v>
      </c>
      <c r="DX1139" s="8">
        <f>DQ1139*10^8/$I1139</f>
        <v>0</v>
      </c>
      <c r="DY1139" s="8">
        <f>DR1139*10^8/$I1139</f>
        <v>0</v>
      </c>
      <c r="DZ1139" s="8">
        <f>DS1139*10^8/$I1139</f>
        <v>0</v>
      </c>
      <c r="EA1139" s="8">
        <f>DT1139*10^8/$I1139</f>
        <v>3215.9210793165494</v>
      </c>
      <c r="EB1139" s="8">
        <f>DZ1139*0.8</f>
        <v>0</v>
      </c>
      <c r="EC1139" s="10">
        <f>G1139-E1139</f>
        <v>-4850</v>
      </c>
      <c r="ED1139" s="4">
        <f>EC1139/E1139*100</f>
        <v>-20.995670995670995</v>
      </c>
      <c r="EE1139" s="4">
        <f>DY1139-G1139</f>
        <v>-18250</v>
      </c>
      <c r="EF1139" s="12">
        <f>EE1139/G1139</f>
        <v>-1</v>
      </c>
      <c r="EG1139" s="4">
        <f>G1139-F1139</f>
        <v>2550</v>
      </c>
    </row>
    <row r="1140" spans="1:137" x14ac:dyDescent="0.3">
      <c r="A1140">
        <v>1139</v>
      </c>
      <c r="B1140" t="s">
        <v>7120</v>
      </c>
      <c r="C1140" t="s">
        <v>3418</v>
      </c>
      <c r="D1140" t="str">
        <f>VLOOKUP(C1140,Sheet1!$A$2:$B$3197,2,FALSE)</f>
        <v>핸드셋</v>
      </c>
      <c r="E1140">
        <v>7650</v>
      </c>
      <c r="F1140">
        <v>8030</v>
      </c>
      <c r="G1140" s="7">
        <v>7880</v>
      </c>
      <c r="H1140" t="s">
        <v>1080</v>
      </c>
      <c r="I1140" s="7">
        <f>VALUE(LEFT(H1140,FIND("/",H1140)-1)) + VALUE(MID(H1140,FIND("/",H1140)+1,LEN(H1140)))</f>
        <v>15930310</v>
      </c>
      <c r="J1140">
        <v>0</v>
      </c>
      <c r="K1140" s="1">
        <f>G1140*I1140/(10^8)</f>
        <v>1255.308428</v>
      </c>
      <c r="L1140">
        <v>773</v>
      </c>
      <c r="M1140" s="1">
        <v>1133</v>
      </c>
      <c r="N1140">
        <v>884</v>
      </c>
      <c r="O1140" s="1">
        <v>1294</v>
      </c>
      <c r="P1140" s="1">
        <v>1534</v>
      </c>
      <c r="Q1140" s="3"/>
      <c r="R1140" s="3"/>
      <c r="S1140" s="3"/>
      <c r="T1140">
        <v>138</v>
      </c>
      <c r="U1140">
        <v>205</v>
      </c>
      <c r="V1140">
        <v>21</v>
      </c>
      <c r="W1140">
        <v>124</v>
      </c>
      <c r="X1140">
        <v>116</v>
      </c>
      <c r="Y1140" s="3"/>
      <c r="Z1140" s="3"/>
      <c r="AA1140" s="3"/>
      <c r="AB1140">
        <v>107</v>
      </c>
      <c r="AC1140">
        <v>146</v>
      </c>
      <c r="AD1140">
        <v>-14</v>
      </c>
      <c r="AE1140">
        <v>92</v>
      </c>
      <c r="AF1140">
        <v>102</v>
      </c>
      <c r="AG1140" s="3"/>
      <c r="AH1140" s="3"/>
      <c r="AI1140" s="3"/>
      <c r="AJ1140">
        <v>615</v>
      </c>
      <c r="AK1140" s="1">
        <v>1158</v>
      </c>
      <c r="AL1140" s="1">
        <v>1029</v>
      </c>
      <c r="AM1140" s="1">
        <v>1188</v>
      </c>
      <c r="AN1140" s="1">
        <v>1626</v>
      </c>
      <c r="AO1140" s="3"/>
      <c r="AP1140" s="3"/>
      <c r="AQ1140" s="3"/>
      <c r="AR1140">
        <v>218</v>
      </c>
      <c r="AS1140">
        <v>313</v>
      </c>
      <c r="AT1140">
        <v>219</v>
      </c>
      <c r="AU1140">
        <v>298</v>
      </c>
      <c r="AV1140">
        <v>659</v>
      </c>
      <c r="AW1140" s="3"/>
      <c r="AX1140" s="3"/>
      <c r="AY1140" s="3"/>
      <c r="AZ1140">
        <v>397</v>
      </c>
      <c r="BA1140">
        <v>845</v>
      </c>
      <c r="BB1140">
        <v>810</v>
      </c>
      <c r="BC1140">
        <v>890</v>
      </c>
      <c r="BD1140">
        <v>966</v>
      </c>
      <c r="BE1140" s="3"/>
      <c r="BF1140" s="3"/>
      <c r="BG1140" s="3"/>
      <c r="BH1140">
        <v>399</v>
      </c>
      <c r="BI1140">
        <v>847</v>
      </c>
      <c r="BJ1140">
        <v>811</v>
      </c>
      <c r="BK1140">
        <v>889</v>
      </c>
      <c r="BL1140">
        <v>966</v>
      </c>
      <c r="BM1140" s="3"/>
      <c r="BN1140" s="3"/>
      <c r="BO1140" s="3"/>
      <c r="BP1140">
        <v>6</v>
      </c>
      <c r="BQ1140">
        <v>41</v>
      </c>
      <c r="BR1140">
        <v>41</v>
      </c>
      <c r="BS1140">
        <v>80</v>
      </c>
      <c r="BT1140">
        <v>80</v>
      </c>
      <c r="BU1140" s="3"/>
      <c r="BV1140" s="3"/>
      <c r="BW1140" s="3"/>
      <c r="BX1140">
        <v>20.14</v>
      </c>
      <c r="BY1140">
        <v>16.48</v>
      </c>
      <c r="BZ1140">
        <v>-1.33</v>
      </c>
      <c r="CA1140">
        <v>8.27</v>
      </c>
      <c r="CB1140">
        <v>7.22</v>
      </c>
      <c r="CC1140" s="3"/>
      <c r="CD1140" s="3"/>
      <c r="CE1140" s="3"/>
      <c r="CF1140">
        <v>31.3</v>
      </c>
      <c r="CG1140">
        <v>23.25</v>
      </c>
      <c r="CH1140">
        <v>-1.85</v>
      </c>
      <c r="CI1140">
        <v>10.43</v>
      </c>
      <c r="CJ1140">
        <v>10.98</v>
      </c>
      <c r="CK1140" s="3"/>
      <c r="CL1140" s="3"/>
      <c r="CM1140" s="3"/>
      <c r="CN1140">
        <v>895</v>
      </c>
      <c r="CO1140" s="1">
        <v>1023</v>
      </c>
      <c r="CP1140">
        <v>-95</v>
      </c>
      <c r="CQ1140">
        <v>551</v>
      </c>
      <c r="CR1140">
        <v>640</v>
      </c>
      <c r="CS1140" s="3"/>
      <c r="CT1140" s="3"/>
      <c r="CU1140" s="3"/>
      <c r="CV1140" s="3"/>
      <c r="CW1140">
        <v>8.6999999999999993</v>
      </c>
      <c r="CX1140" t="s">
        <v>2</v>
      </c>
      <c r="CY1140">
        <v>15.6</v>
      </c>
      <c r="CZ1140">
        <v>12.48</v>
      </c>
      <c r="DA1140" s="3"/>
      <c r="DB1140" s="3"/>
      <c r="DC1140" s="3"/>
      <c r="DD1140" s="3"/>
      <c r="DE1140">
        <v>1.71</v>
      </c>
      <c r="DF1140">
        <v>0.79</v>
      </c>
      <c r="DG1140">
        <v>1.54</v>
      </c>
      <c r="DH1140">
        <v>1.32</v>
      </c>
      <c r="DI1140" s="3"/>
      <c r="DJ1140" s="3"/>
      <c r="DK1140" s="3"/>
      <c r="DL1140" s="6">
        <f>(CM1140*3+CL1140*2+CK1140)/6</f>
        <v>0</v>
      </c>
      <c r="DM1140">
        <f>BH1140+(BH1140*(CG1140-8.25)/8.25)</f>
        <v>1124.4545454545455</v>
      </c>
      <c r="DN1140">
        <f>BI1140+(BI1140*(CH1140-8.25)/8.25)</f>
        <v>-189.93333333333317</v>
      </c>
      <c r="DO1140">
        <f>BJ1140+(BJ1140*(CI1140-8.25)/8.25)</f>
        <v>1025.300606060606</v>
      </c>
      <c r="DP1140">
        <f>BK1140+(BK1140*(CJ1140-8.25)/8.25)</f>
        <v>1183.1781818181819</v>
      </c>
      <c r="DQ1140">
        <f>BL1140+(BL1140*(CK1140-8.25)/8.25)</f>
        <v>0</v>
      </c>
      <c r="DR1140">
        <f>BM1140+(BM1140*(CL1140-8.25)/8.25)</f>
        <v>0</v>
      </c>
      <c r="DS1140">
        <f>BN1140+(BN1140*(CM1140-8.25)/8.25)</f>
        <v>0</v>
      </c>
      <c r="DT1140" s="8">
        <f>DM1140*10^8/$I1140</f>
        <v>7058.5854603868065</v>
      </c>
      <c r="DU1140" s="8">
        <f>DN1140*10^8/$I1140</f>
        <v>-1192.2764424128166</v>
      </c>
      <c r="DV1140" s="8">
        <f>DO1140*10^8/$I1140</f>
        <v>6436.1622972849</v>
      </c>
      <c r="DW1140" s="8">
        <f>DP1140*10^8/$I1140</f>
        <v>7427.2137944470751</v>
      </c>
      <c r="DX1140" s="8">
        <f>DQ1140*10^8/$I1140</f>
        <v>0</v>
      </c>
      <c r="DY1140" s="8">
        <f>DR1140*10^8/$I1140</f>
        <v>0</v>
      </c>
      <c r="DZ1140" s="8">
        <f>DS1140*10^8/$I1140</f>
        <v>0</v>
      </c>
      <c r="EA1140" s="8">
        <f>DT1140*10^8/$I1140</f>
        <v>44309.153182749156</v>
      </c>
      <c r="EB1140" s="8">
        <f>DZ1140*0.8</f>
        <v>0</v>
      </c>
      <c r="EC1140" s="10">
        <f>G1140-E1140</f>
        <v>230</v>
      </c>
      <c r="ED1140" s="4">
        <f>EC1140/E1140*100</f>
        <v>3.0065359477124183</v>
      </c>
      <c r="EE1140" s="4">
        <f>DY1140-G1140</f>
        <v>-7880</v>
      </c>
      <c r="EF1140" s="12">
        <f>EE1140/G1140</f>
        <v>-1</v>
      </c>
      <c r="EG1140" s="4">
        <f>G1140-F1140</f>
        <v>-150</v>
      </c>
    </row>
    <row r="1141" spans="1:137" x14ac:dyDescent="0.3">
      <c r="A1141">
        <v>1140</v>
      </c>
      <c r="B1141" t="s">
        <v>7074</v>
      </c>
      <c r="C1141" t="s">
        <v>3419</v>
      </c>
      <c r="D1141" t="str">
        <f>VLOOKUP(C1141,Sheet1!$A$2:$B$3197,2,FALSE)</f>
        <v>기계</v>
      </c>
      <c r="E1141">
        <v>9910</v>
      </c>
      <c r="F1141">
        <v>7750</v>
      </c>
      <c r="G1141" s="7">
        <v>7250</v>
      </c>
      <c r="H1141" t="s">
        <v>1081</v>
      </c>
      <c r="I1141" s="7">
        <f>VALUE(LEFT(H1141,FIND("/",H1141)-1)) + VALUE(MID(H1141,FIND("/",H1141)+1,LEN(H1141)))</f>
        <v>14474525</v>
      </c>
      <c r="J1141">
        <v>0</v>
      </c>
      <c r="K1141" s="1">
        <f>G1141*I1141/(10^8)</f>
        <v>1049.4030625</v>
      </c>
      <c r="L1141">
        <v>286</v>
      </c>
      <c r="M1141">
        <v>240</v>
      </c>
      <c r="N1141">
        <v>235</v>
      </c>
      <c r="O1141">
        <v>205</v>
      </c>
      <c r="P1141">
        <v>115</v>
      </c>
      <c r="Q1141" s="3"/>
      <c r="R1141" s="3"/>
      <c r="S1141" s="3"/>
      <c r="T1141">
        <v>44</v>
      </c>
      <c r="U1141">
        <v>22</v>
      </c>
      <c r="V1141">
        <v>21</v>
      </c>
      <c r="W1141">
        <v>6</v>
      </c>
      <c r="X1141">
        <v>-31</v>
      </c>
      <c r="Y1141" s="3"/>
      <c r="Z1141" s="3"/>
      <c r="AA1141" s="3"/>
      <c r="AB1141">
        <v>32</v>
      </c>
      <c r="AC1141">
        <v>7</v>
      </c>
      <c r="AD1141">
        <v>28</v>
      </c>
      <c r="AE1141">
        <v>-12</v>
      </c>
      <c r="AF1141">
        <v>-88</v>
      </c>
      <c r="AG1141" s="3"/>
      <c r="AH1141" s="3"/>
      <c r="AI1141" s="3"/>
      <c r="AJ1141">
        <v>402</v>
      </c>
      <c r="AK1141">
        <v>418</v>
      </c>
      <c r="AL1141">
        <v>539</v>
      </c>
      <c r="AM1141">
        <v>486</v>
      </c>
      <c r="AN1141" s="1">
        <v>1340</v>
      </c>
      <c r="AO1141" s="3"/>
      <c r="AP1141" s="3"/>
      <c r="AQ1141" s="3"/>
      <c r="AR1141">
        <v>300</v>
      </c>
      <c r="AS1141">
        <v>190</v>
      </c>
      <c r="AT1141">
        <v>291</v>
      </c>
      <c r="AU1141">
        <v>155</v>
      </c>
      <c r="AV1141">
        <v>734</v>
      </c>
      <c r="AW1141" s="3"/>
      <c r="AX1141" s="3"/>
      <c r="AY1141" s="3"/>
      <c r="AZ1141">
        <v>103</v>
      </c>
      <c r="BA1141">
        <v>229</v>
      </c>
      <c r="BB1141">
        <v>248</v>
      </c>
      <c r="BC1141">
        <v>331</v>
      </c>
      <c r="BD1141">
        <v>607</v>
      </c>
      <c r="BE1141" s="3"/>
      <c r="BF1141" s="3"/>
      <c r="BG1141" s="3"/>
      <c r="BH1141">
        <v>103</v>
      </c>
      <c r="BI1141">
        <v>229</v>
      </c>
      <c r="BJ1141">
        <v>242</v>
      </c>
      <c r="BK1141">
        <v>331</v>
      </c>
      <c r="BL1141">
        <v>444</v>
      </c>
      <c r="BM1141" s="3"/>
      <c r="BN1141" s="3"/>
      <c r="BO1141" s="3"/>
      <c r="BP1141">
        <v>24</v>
      </c>
      <c r="BQ1141">
        <v>37</v>
      </c>
      <c r="BR1141">
        <v>37</v>
      </c>
      <c r="BS1141">
        <v>48</v>
      </c>
      <c r="BT1141">
        <v>72</v>
      </c>
      <c r="BU1141" s="3"/>
      <c r="BV1141" s="3"/>
      <c r="BW1141" s="3"/>
      <c r="BX1141">
        <v>9</v>
      </c>
      <c r="BY1141">
        <v>1.74</v>
      </c>
      <c r="BZ1141">
        <v>5.87</v>
      </c>
      <c r="CA1141">
        <v>-2.3199999999999998</v>
      </c>
      <c r="CB1141">
        <v>-9.61</v>
      </c>
      <c r="CC1141" s="3"/>
      <c r="CD1141" s="3"/>
      <c r="CE1141" s="3"/>
      <c r="CF1141">
        <v>42.71</v>
      </c>
      <c r="CG1141">
        <v>4.3</v>
      </c>
      <c r="CH1141">
        <v>12.07</v>
      </c>
      <c r="CI1141">
        <v>-4.1399999999999997</v>
      </c>
      <c r="CJ1141">
        <v>-20.49</v>
      </c>
      <c r="CK1141" s="3"/>
      <c r="CL1141" s="3"/>
      <c r="CM1141" s="3"/>
      <c r="CN1141">
        <v>604</v>
      </c>
      <c r="CO1141">
        <v>113</v>
      </c>
      <c r="CP1141">
        <v>385</v>
      </c>
      <c r="CQ1141">
        <v>-122</v>
      </c>
      <c r="CR1141">
        <v>-657</v>
      </c>
      <c r="CS1141" s="3"/>
      <c r="CT1141" s="3"/>
      <c r="CU1141" s="3"/>
      <c r="CV1141" s="3"/>
      <c r="CW1141">
        <v>52.73</v>
      </c>
      <c r="CX1141">
        <v>10.5</v>
      </c>
      <c r="CY1141" t="s">
        <v>2</v>
      </c>
      <c r="CZ1141" t="s">
        <v>2</v>
      </c>
      <c r="DA1141" s="3"/>
      <c r="DB1141" s="3"/>
      <c r="DC1141" s="3"/>
      <c r="DD1141" s="3"/>
      <c r="DE1141">
        <v>1.92</v>
      </c>
      <c r="DF1141">
        <v>1.18</v>
      </c>
      <c r="DG1141">
        <v>2.78</v>
      </c>
      <c r="DH1141">
        <v>3.14</v>
      </c>
      <c r="DI1141" s="3"/>
      <c r="DJ1141" s="3"/>
      <c r="DK1141" s="3"/>
      <c r="DL1141" s="6">
        <f>(CM1141*3+CL1141*2+CK1141)/6</f>
        <v>0</v>
      </c>
      <c r="DM1141">
        <f>BH1141+(BH1141*(CG1141-8.25)/8.25)</f>
        <v>53.68484848484848</v>
      </c>
      <c r="DN1141">
        <f>BI1141+(BI1141*(CH1141-8.25)/8.25)</f>
        <v>335.03393939393942</v>
      </c>
      <c r="DO1141">
        <f>BJ1141+(BJ1141*(CI1141-8.25)/8.25)</f>
        <v>-121.44</v>
      </c>
      <c r="DP1141">
        <f>BK1141+(BK1141*(CJ1141-8.25)/8.25)</f>
        <v>-822.08363636363629</v>
      </c>
      <c r="DQ1141">
        <f>BL1141+(BL1141*(CK1141-8.25)/8.25)</f>
        <v>0</v>
      </c>
      <c r="DR1141">
        <f>BM1141+(BM1141*(CL1141-8.25)/8.25)</f>
        <v>0</v>
      </c>
      <c r="DS1141">
        <f>BN1141+(BN1141*(CM1141-8.25)/8.25)</f>
        <v>0</v>
      </c>
      <c r="DT1141" s="8">
        <f>DM1141*10^8/$I1141</f>
        <v>370.89195317185522</v>
      </c>
      <c r="DU1141" s="8">
        <f>DN1141*10^8/$I1141</f>
        <v>2314.6454850431323</v>
      </c>
      <c r="DV1141" s="8">
        <f>DO1141*10^8/$I1141</f>
        <v>-838.99126223485746</v>
      </c>
      <c r="DW1141" s="8">
        <f>DP1141*10^8/$I1141</f>
        <v>-5679.520649994638</v>
      </c>
      <c r="DX1141" s="8">
        <f>DQ1141*10^8/$I1141</f>
        <v>0</v>
      </c>
      <c r="DY1141" s="8">
        <f>DR1141*10^8/$I1141</f>
        <v>0</v>
      </c>
      <c r="DZ1141" s="8">
        <f>DS1141*10^8/$I1141</f>
        <v>0</v>
      </c>
      <c r="EA1141" s="8">
        <f>DT1141*10^8/$I1141</f>
        <v>2562.3773710837158</v>
      </c>
      <c r="EB1141" s="8">
        <f>DZ1141*0.8</f>
        <v>0</v>
      </c>
      <c r="EC1141" s="10">
        <f>G1141-E1141</f>
        <v>-2660</v>
      </c>
      <c r="ED1141" s="4">
        <f>EC1141/E1141*100</f>
        <v>-26.84157416750757</v>
      </c>
      <c r="EE1141" s="4">
        <f>DY1141-G1141</f>
        <v>-7250</v>
      </c>
      <c r="EF1141" s="12">
        <f>EE1141/G1141</f>
        <v>-1</v>
      </c>
      <c r="EG1141" s="4">
        <f>G1141-F1141</f>
        <v>-500</v>
      </c>
    </row>
    <row r="1142" spans="1:137" x14ac:dyDescent="0.3">
      <c r="A1142">
        <v>1141</v>
      </c>
      <c r="B1142" t="s">
        <v>6794</v>
      </c>
      <c r="C1142" t="s">
        <v>3420</v>
      </c>
      <c r="D1142" t="str">
        <f>VLOOKUP(C1142,Sheet1!$A$2:$B$3197,2,FALSE)</f>
        <v>에너지장비및서비스</v>
      </c>
      <c r="E1142">
        <v>2550</v>
      </c>
      <c r="F1142">
        <v>4440</v>
      </c>
      <c r="G1142" s="7">
        <v>4815</v>
      </c>
      <c r="H1142" t="s">
        <v>1082</v>
      </c>
      <c r="I1142" s="7">
        <f>VALUE(LEFT(H1142,FIND("/",H1142)-1)) + VALUE(MID(H1142,FIND("/",H1142)+1,LEN(H1142)))</f>
        <v>31208908</v>
      </c>
      <c r="J1142" s="1">
        <v>3260</v>
      </c>
      <c r="K1142" s="1">
        <f>G1142*I1142/(10^8)</f>
        <v>1502.7089202</v>
      </c>
      <c r="L1142" s="3"/>
      <c r="M1142">
        <v>265</v>
      </c>
      <c r="N1142">
        <v>294</v>
      </c>
      <c r="O1142">
        <v>358</v>
      </c>
      <c r="P1142">
        <v>304</v>
      </c>
      <c r="Q1142" s="3"/>
      <c r="R1142" s="3"/>
      <c r="S1142" s="3"/>
      <c r="T1142" s="3"/>
      <c r="U1142">
        <v>18</v>
      </c>
      <c r="V1142">
        <v>16</v>
      </c>
      <c r="W1142">
        <v>32</v>
      </c>
      <c r="X1142">
        <v>11</v>
      </c>
      <c r="Y1142" s="3"/>
      <c r="Z1142" s="3"/>
      <c r="AA1142" s="3"/>
      <c r="AB1142" s="3"/>
      <c r="AC1142">
        <v>13</v>
      </c>
      <c r="AD1142">
        <v>15</v>
      </c>
      <c r="AE1142">
        <v>27</v>
      </c>
      <c r="AF1142">
        <v>-36</v>
      </c>
      <c r="AG1142" s="3"/>
      <c r="AH1142" s="3"/>
      <c r="AI1142" s="3"/>
      <c r="AJ1142" s="3"/>
      <c r="AK1142">
        <v>157</v>
      </c>
      <c r="AL1142">
        <v>193</v>
      </c>
      <c r="AM1142">
        <v>241</v>
      </c>
      <c r="AN1142">
        <v>358</v>
      </c>
      <c r="AO1142" s="3"/>
      <c r="AP1142" s="3"/>
      <c r="AQ1142" s="3"/>
      <c r="AR1142" s="3"/>
      <c r="AS1142">
        <v>68</v>
      </c>
      <c r="AT1142">
        <v>65</v>
      </c>
      <c r="AU1142">
        <v>59</v>
      </c>
      <c r="AV1142">
        <v>56</v>
      </c>
      <c r="AW1142" s="3"/>
      <c r="AX1142" s="3"/>
      <c r="AY1142" s="3"/>
      <c r="AZ1142" s="3"/>
      <c r="BA1142">
        <v>89</v>
      </c>
      <c r="BB1142">
        <v>128</v>
      </c>
      <c r="BC1142">
        <v>182</v>
      </c>
      <c r="BD1142">
        <v>302</v>
      </c>
      <c r="BE1142" s="3"/>
      <c r="BF1142" s="3"/>
      <c r="BG1142" s="3"/>
      <c r="BH1142" s="3"/>
      <c r="BI1142">
        <v>89</v>
      </c>
      <c r="BJ1142">
        <v>128</v>
      </c>
      <c r="BK1142">
        <v>182</v>
      </c>
      <c r="BL1142">
        <v>302</v>
      </c>
      <c r="BM1142" s="3"/>
      <c r="BN1142" s="3"/>
      <c r="BO1142" s="3"/>
      <c r="BP1142" s="3"/>
      <c r="BQ1142">
        <v>6</v>
      </c>
      <c r="BR1142">
        <v>13</v>
      </c>
      <c r="BS1142">
        <v>15</v>
      </c>
      <c r="BT1142">
        <v>31</v>
      </c>
      <c r="BU1142" s="3"/>
      <c r="BV1142" s="3"/>
      <c r="BW1142" s="3"/>
      <c r="BX1142" s="3"/>
      <c r="BY1142" s="3"/>
      <c r="BZ1142">
        <v>8.34</v>
      </c>
      <c r="CA1142">
        <v>12.45</v>
      </c>
      <c r="CB1142">
        <v>-12.04</v>
      </c>
      <c r="CC1142" s="3"/>
      <c r="CD1142" s="3"/>
      <c r="CE1142" s="3"/>
      <c r="CF1142" s="3"/>
      <c r="CG1142" s="3"/>
      <c r="CH1142">
        <v>13.43</v>
      </c>
      <c r="CI1142">
        <v>17.41</v>
      </c>
      <c r="CJ1142">
        <v>-14.89</v>
      </c>
      <c r="CK1142" s="3"/>
      <c r="CL1142" s="3"/>
      <c r="CM1142" s="3"/>
      <c r="CN1142" s="3"/>
      <c r="CO1142">
        <v>56</v>
      </c>
      <c r="CP1142">
        <v>59</v>
      </c>
      <c r="CQ1142">
        <v>99</v>
      </c>
      <c r="CR1142">
        <v>-118</v>
      </c>
      <c r="CS1142" s="3"/>
      <c r="CT1142" s="3"/>
      <c r="CU1142" s="3"/>
      <c r="CV1142" s="3"/>
      <c r="CW1142">
        <v>33.85</v>
      </c>
      <c r="CX1142">
        <v>32.840000000000003</v>
      </c>
      <c r="CY1142" s="3"/>
      <c r="CZ1142" t="s">
        <v>2</v>
      </c>
      <c r="DA1142" s="3"/>
      <c r="DB1142" s="3"/>
      <c r="DC1142" s="3"/>
      <c r="DD1142" s="3"/>
      <c r="DE1142">
        <v>4.92</v>
      </c>
      <c r="DF1142">
        <v>3.9</v>
      </c>
      <c r="DG1142" s="3"/>
      <c r="DH1142">
        <v>2.5</v>
      </c>
      <c r="DI1142" s="3"/>
      <c r="DJ1142" s="3"/>
      <c r="DK1142" s="3"/>
      <c r="DL1142" s="6">
        <f>(CM1142*3+CL1142*2+CK1142)/6</f>
        <v>0</v>
      </c>
      <c r="DM1142">
        <f>BH1142+(BH1142*(CG1142-8.25)/8.25)</f>
        <v>0</v>
      </c>
      <c r="DN1142">
        <f>BI1142+(BI1142*(CH1142-8.25)/8.25)</f>
        <v>144.88121212121212</v>
      </c>
      <c r="DO1142">
        <f>BJ1142+(BJ1142*(CI1142-8.25)/8.25)</f>
        <v>270.11878787878788</v>
      </c>
      <c r="DP1142">
        <f>BK1142+(BK1142*(CJ1142-8.25)/8.25)</f>
        <v>-328.48242424242432</v>
      </c>
      <c r="DQ1142">
        <f>BL1142+(BL1142*(CK1142-8.25)/8.25)</f>
        <v>0</v>
      </c>
      <c r="DR1142">
        <f>BM1142+(BM1142*(CL1142-8.25)/8.25)</f>
        <v>0</v>
      </c>
      <c r="DS1142">
        <f>BN1142+(BN1142*(CM1142-8.25)/8.25)</f>
        <v>0</v>
      </c>
      <c r="DT1142" s="8">
        <f>DM1142*10^8/$I1142</f>
        <v>0</v>
      </c>
      <c r="DU1142" s="8">
        <f>DN1142*10^8/$I1142</f>
        <v>464.23031565606885</v>
      </c>
      <c r="DV1142" s="8">
        <f>DO1142*10^8/$I1142</f>
        <v>865.51822921451742</v>
      </c>
      <c r="DW1142" s="8">
        <f>DP1142*10^8/$I1142</f>
        <v>-1052.5277726552442</v>
      </c>
      <c r="DX1142" s="8">
        <f>DQ1142*10^8/$I1142</f>
        <v>0</v>
      </c>
      <c r="DY1142" s="8">
        <f>DR1142*10^8/$I1142</f>
        <v>0</v>
      </c>
      <c r="DZ1142" s="8">
        <f>DS1142*10^8/$I1142</f>
        <v>0</v>
      </c>
      <c r="EA1142" s="8">
        <f>DT1142*10^8/$I1142</f>
        <v>0</v>
      </c>
      <c r="EB1142" s="8">
        <f>DZ1142*0.8</f>
        <v>0</v>
      </c>
      <c r="EC1142" s="10">
        <f>G1142-E1142</f>
        <v>2265</v>
      </c>
      <c r="ED1142" s="4">
        <f>EC1142/E1142*100</f>
        <v>88.823529411764696</v>
      </c>
      <c r="EE1142" s="4">
        <f>DY1142-G1142</f>
        <v>-4815</v>
      </c>
      <c r="EF1142" s="12">
        <f>EE1142/G1142</f>
        <v>-1</v>
      </c>
      <c r="EG1142" s="4">
        <f>G1142-F1142</f>
        <v>375</v>
      </c>
    </row>
    <row r="1143" spans="1:137" x14ac:dyDescent="0.3">
      <c r="A1143">
        <v>1142</v>
      </c>
      <c r="B1143" t="s">
        <v>7275</v>
      </c>
      <c r="C1143" t="s">
        <v>3421</v>
      </c>
      <c r="D1143" t="str">
        <f>VLOOKUP(C1143,Sheet1!$A$2:$B$3197,2,FALSE)</f>
        <v>기계</v>
      </c>
      <c r="E1143">
        <v>9050</v>
      </c>
      <c r="F1143">
        <v>9120</v>
      </c>
      <c r="G1143" s="7">
        <v>10000</v>
      </c>
      <c r="H1143" t="s">
        <v>1083</v>
      </c>
      <c r="I1143" s="7">
        <f>VALUE(LEFT(H1143,FIND("/",H1143)-1)) + VALUE(MID(H1143,FIND("/",H1143)+1,LEN(H1143)))</f>
        <v>9103140</v>
      </c>
      <c r="J1143" s="1">
        <v>87274</v>
      </c>
      <c r="K1143" s="1">
        <f>G1143*I1143/(10^8)</f>
        <v>910.31399999999996</v>
      </c>
      <c r="L1143">
        <v>707</v>
      </c>
      <c r="M1143">
        <v>874</v>
      </c>
      <c r="N1143">
        <v>987</v>
      </c>
      <c r="O1143">
        <v>822</v>
      </c>
      <c r="P1143">
        <v>987</v>
      </c>
      <c r="Q1143" s="3"/>
      <c r="R1143" s="3"/>
      <c r="S1143" s="3"/>
      <c r="T1143">
        <v>31</v>
      </c>
      <c r="U1143">
        <v>39</v>
      </c>
      <c r="V1143">
        <v>11</v>
      </c>
      <c r="W1143">
        <v>1</v>
      </c>
      <c r="X1143">
        <v>-16</v>
      </c>
      <c r="Y1143" s="3"/>
      <c r="Z1143" s="3"/>
      <c r="AA1143" s="3"/>
      <c r="AB1143">
        <v>30</v>
      </c>
      <c r="AC1143">
        <v>29</v>
      </c>
      <c r="AD1143">
        <v>10</v>
      </c>
      <c r="AE1143">
        <v>1</v>
      </c>
      <c r="AF1143">
        <v>-28</v>
      </c>
      <c r="AG1143" s="3"/>
      <c r="AH1143" s="3"/>
      <c r="AI1143" s="3"/>
      <c r="AJ1143">
        <v>647</v>
      </c>
      <c r="AK1143">
        <v>762</v>
      </c>
      <c r="AL1143">
        <v>737</v>
      </c>
      <c r="AM1143">
        <v>731</v>
      </c>
      <c r="AN1143">
        <v>763</v>
      </c>
      <c r="AO1143" s="3"/>
      <c r="AP1143" s="3"/>
      <c r="AQ1143" s="3"/>
      <c r="AR1143">
        <v>446</v>
      </c>
      <c r="AS1143">
        <v>370</v>
      </c>
      <c r="AT1143">
        <v>342</v>
      </c>
      <c r="AU1143">
        <v>339</v>
      </c>
      <c r="AV1143">
        <v>404</v>
      </c>
      <c r="AW1143" s="3"/>
      <c r="AX1143" s="3"/>
      <c r="AY1143" s="3"/>
      <c r="AZ1143">
        <v>200</v>
      </c>
      <c r="BA1143">
        <v>393</v>
      </c>
      <c r="BB1143">
        <v>395</v>
      </c>
      <c r="BC1143">
        <v>392</v>
      </c>
      <c r="BD1143">
        <v>359</v>
      </c>
      <c r="BE1143" s="3"/>
      <c r="BF1143" s="3"/>
      <c r="BG1143" s="3"/>
      <c r="BH1143">
        <v>200</v>
      </c>
      <c r="BI1143">
        <v>393</v>
      </c>
      <c r="BJ1143">
        <v>395</v>
      </c>
      <c r="BK1143">
        <v>392</v>
      </c>
      <c r="BL1143">
        <v>359</v>
      </c>
      <c r="BM1143" s="3"/>
      <c r="BN1143" s="3"/>
      <c r="BO1143" s="3"/>
      <c r="BP1143">
        <v>28</v>
      </c>
      <c r="BQ1143">
        <v>46</v>
      </c>
      <c r="BR1143">
        <v>46</v>
      </c>
      <c r="BS1143">
        <v>46</v>
      </c>
      <c r="BT1143">
        <v>46</v>
      </c>
      <c r="BU1143" s="3"/>
      <c r="BV1143" s="3"/>
      <c r="BW1143" s="3"/>
      <c r="BX1143">
        <v>5.09</v>
      </c>
      <c r="BY1143">
        <v>4.1500000000000004</v>
      </c>
      <c r="BZ1143">
        <v>1.37</v>
      </c>
      <c r="CA1143">
        <v>0.2</v>
      </c>
      <c r="CB1143">
        <v>-3.75</v>
      </c>
      <c r="CC1143" s="3"/>
      <c r="CD1143" s="3"/>
      <c r="CE1143" s="3"/>
      <c r="CF1143">
        <v>16.27</v>
      </c>
      <c r="CG1143">
        <v>9.86</v>
      </c>
      <c r="CH1143">
        <v>2.6</v>
      </c>
      <c r="CI1143">
        <v>0.38</v>
      </c>
      <c r="CJ1143">
        <v>-7.46</v>
      </c>
      <c r="CK1143" s="3"/>
      <c r="CL1143" s="3"/>
      <c r="CM1143" s="3"/>
      <c r="CN1143">
        <v>456</v>
      </c>
      <c r="CO1143">
        <v>383</v>
      </c>
      <c r="CP1143">
        <v>113</v>
      </c>
      <c r="CQ1143">
        <v>16</v>
      </c>
      <c r="CR1143">
        <v>-308</v>
      </c>
      <c r="CS1143" s="3"/>
      <c r="CT1143" s="3"/>
      <c r="CU1143" s="3"/>
      <c r="CV1143" s="3"/>
      <c r="CW1143">
        <v>65.739999999999995</v>
      </c>
      <c r="CX1143">
        <v>98.5</v>
      </c>
      <c r="CY1143">
        <v>557.29999999999995</v>
      </c>
      <c r="CZ1143" t="s">
        <v>2</v>
      </c>
      <c r="DA1143" s="3"/>
      <c r="DB1143" s="3"/>
      <c r="DC1143" s="3"/>
      <c r="DD1143" s="3"/>
      <c r="DE1143">
        <v>5.84</v>
      </c>
      <c r="DF1143">
        <v>2.56</v>
      </c>
      <c r="DG1143">
        <v>2.1</v>
      </c>
      <c r="DH1143">
        <v>2.2200000000000002</v>
      </c>
      <c r="DI1143" s="3"/>
      <c r="DJ1143" s="3"/>
      <c r="DK1143" s="3"/>
      <c r="DL1143" s="6">
        <f>(CM1143*3+CL1143*2+CK1143)/6</f>
        <v>0</v>
      </c>
      <c r="DM1143">
        <f>BH1143+(BH1143*(CG1143-8.25)/8.25)</f>
        <v>239.030303030303</v>
      </c>
      <c r="DN1143">
        <f>BI1143+(BI1143*(CH1143-8.25)/8.25)</f>
        <v>123.85454545454542</v>
      </c>
      <c r="DO1143">
        <f>BJ1143+(BJ1143*(CI1143-8.25)/8.25)</f>
        <v>18.193939393939388</v>
      </c>
      <c r="DP1143">
        <f>BK1143+(BK1143*(CJ1143-8.25)/8.25)</f>
        <v>-354.46303030303034</v>
      </c>
      <c r="DQ1143">
        <f>BL1143+(BL1143*(CK1143-8.25)/8.25)</f>
        <v>0</v>
      </c>
      <c r="DR1143">
        <f>BM1143+(BM1143*(CL1143-8.25)/8.25)</f>
        <v>0</v>
      </c>
      <c r="DS1143">
        <f>BN1143+(BN1143*(CM1143-8.25)/8.25)</f>
        <v>0</v>
      </c>
      <c r="DT1143" s="8">
        <f>DM1143*10^8/$I1143</f>
        <v>2625.8005812313445</v>
      </c>
      <c r="DU1143" s="8">
        <f>DN1143*10^8/$I1143</f>
        <v>1360.5694898084114</v>
      </c>
      <c r="DV1143" s="8">
        <f>DO1143*10^8/$I1143</f>
        <v>199.86443572151353</v>
      </c>
      <c r="DW1143" s="8">
        <f>DP1143*10^8/$I1143</f>
        <v>-3893.8545414332893</v>
      </c>
      <c r="DX1143" s="8">
        <f>DQ1143*10^8/$I1143</f>
        <v>0</v>
      </c>
      <c r="DY1143" s="8">
        <f>DR1143*10^8/$I1143</f>
        <v>0</v>
      </c>
      <c r="DZ1143" s="8">
        <f>DS1143*10^8/$I1143</f>
        <v>0</v>
      </c>
      <c r="EA1143" s="8">
        <f>DT1143*10^8/$I1143</f>
        <v>28844.998332787858</v>
      </c>
      <c r="EB1143" s="8">
        <f>DZ1143*0.8</f>
        <v>0</v>
      </c>
      <c r="EC1143" s="10">
        <f>G1143-E1143</f>
        <v>950</v>
      </c>
      <c r="ED1143" s="4">
        <f>EC1143/E1143*100</f>
        <v>10.497237569060774</v>
      </c>
      <c r="EE1143" s="4">
        <f>DY1143-G1143</f>
        <v>-10000</v>
      </c>
      <c r="EF1143" s="12">
        <f>EE1143/G1143</f>
        <v>-1</v>
      </c>
      <c r="EG1143" s="4">
        <f>G1143-F1143</f>
        <v>880</v>
      </c>
    </row>
    <row r="1144" spans="1:137" x14ac:dyDescent="0.3">
      <c r="A1144">
        <v>1143</v>
      </c>
      <c r="B1144" t="s">
        <v>6366</v>
      </c>
      <c r="C1144" t="s">
        <v>3422</v>
      </c>
      <c r="D1144" t="str">
        <f>VLOOKUP(C1144,Sheet1!$A$2:$B$3197,2,FALSE)</f>
        <v>화장품</v>
      </c>
      <c r="E1144">
        <v>1975</v>
      </c>
      <c r="F1144">
        <v>2160</v>
      </c>
      <c r="G1144" s="7">
        <v>2170</v>
      </c>
      <c r="H1144" t="s">
        <v>1084</v>
      </c>
      <c r="I1144" s="7">
        <f>VALUE(LEFT(H1144,FIND("/",H1144)-1)) + VALUE(MID(H1144,FIND("/",H1144)+1,LEN(H1144)))</f>
        <v>54000000</v>
      </c>
      <c r="J1144">
        <v>0</v>
      </c>
      <c r="K1144" s="1">
        <f>G1144*I1144/(10^8)</f>
        <v>1171.8</v>
      </c>
      <c r="L1144">
        <v>390</v>
      </c>
      <c r="M1144">
        <v>477</v>
      </c>
      <c r="N1144">
        <v>482</v>
      </c>
      <c r="O1144">
        <v>509</v>
      </c>
      <c r="P1144">
        <v>737</v>
      </c>
      <c r="Q1144" s="3"/>
      <c r="R1144" s="3"/>
      <c r="S1144" s="3"/>
      <c r="T1144">
        <v>226</v>
      </c>
      <c r="U1144">
        <v>275</v>
      </c>
      <c r="V1144">
        <v>279</v>
      </c>
      <c r="W1144">
        <v>276</v>
      </c>
      <c r="X1144">
        <v>298</v>
      </c>
      <c r="Y1144" s="3"/>
      <c r="Z1144" s="3"/>
      <c r="AA1144" s="3"/>
      <c r="AB1144">
        <v>193</v>
      </c>
      <c r="AC1144">
        <v>237</v>
      </c>
      <c r="AD1144">
        <v>265</v>
      </c>
      <c r="AE1144">
        <v>242</v>
      </c>
      <c r="AF1144">
        <v>221</v>
      </c>
      <c r="AG1144" s="3"/>
      <c r="AH1144" s="3"/>
      <c r="AI1144" s="3"/>
      <c r="AJ1144">
        <v>514</v>
      </c>
      <c r="AK1144" s="1">
        <v>1201</v>
      </c>
      <c r="AL1144" s="1">
        <v>1405</v>
      </c>
      <c r="AM1144" s="1">
        <v>1675</v>
      </c>
      <c r="AN1144" s="1">
        <v>1976</v>
      </c>
      <c r="AO1144" s="3"/>
      <c r="AP1144" s="3"/>
      <c r="AQ1144" s="3"/>
      <c r="AR1144">
        <v>103</v>
      </c>
      <c r="AS1144">
        <v>110</v>
      </c>
      <c r="AT1144">
        <v>85</v>
      </c>
      <c r="AU1144">
        <v>93</v>
      </c>
      <c r="AV1144">
        <v>166</v>
      </c>
      <c r="AW1144" s="3"/>
      <c r="AX1144" s="3"/>
      <c r="AY1144" s="3"/>
      <c r="AZ1144">
        <v>411</v>
      </c>
      <c r="BA1144" s="1">
        <v>1091</v>
      </c>
      <c r="BB1144" s="1">
        <v>1321</v>
      </c>
      <c r="BC1144" s="1">
        <v>1583</v>
      </c>
      <c r="BD1144" s="1">
        <v>1810</v>
      </c>
      <c r="BE1144" s="3"/>
      <c r="BF1144" s="3"/>
      <c r="BG1144" s="3"/>
      <c r="BH1144">
        <v>411</v>
      </c>
      <c r="BI1144" s="1">
        <v>1091</v>
      </c>
      <c r="BJ1144" s="1">
        <v>1321</v>
      </c>
      <c r="BK1144" s="1">
        <v>1583</v>
      </c>
      <c r="BL1144" s="1">
        <v>1810</v>
      </c>
      <c r="BM1144" s="3"/>
      <c r="BN1144" s="3"/>
      <c r="BO1144" s="3"/>
      <c r="BP1144">
        <v>60</v>
      </c>
      <c r="BQ1144">
        <v>550</v>
      </c>
      <c r="BR1144">
        <v>547</v>
      </c>
      <c r="BS1144">
        <v>557</v>
      </c>
      <c r="BT1144">
        <v>561</v>
      </c>
      <c r="BU1144" s="3"/>
      <c r="BV1144" s="3"/>
      <c r="BW1144" s="3"/>
      <c r="BX1144">
        <v>45.77</v>
      </c>
      <c r="BY1144">
        <v>27.63</v>
      </c>
      <c r="BZ1144">
        <v>20.3</v>
      </c>
      <c r="CA1144">
        <v>15.71</v>
      </c>
      <c r="CB1144">
        <v>12.08</v>
      </c>
      <c r="CC1144" s="3"/>
      <c r="CD1144" s="3"/>
      <c r="CE1144" s="3"/>
      <c r="CF1144">
        <v>67.010000000000005</v>
      </c>
      <c r="CG1144">
        <v>31.54</v>
      </c>
      <c r="CH1144">
        <v>21.94</v>
      </c>
      <c r="CI1144">
        <v>16.670000000000002</v>
      </c>
      <c r="CJ1144">
        <v>13</v>
      </c>
      <c r="CK1144" s="3"/>
      <c r="CL1144" s="3"/>
      <c r="CM1144" s="3"/>
      <c r="CN1144" s="1">
        <v>1116</v>
      </c>
      <c r="CO1144">
        <v>518</v>
      </c>
      <c r="CP1144">
        <v>490</v>
      </c>
      <c r="CQ1144">
        <v>448</v>
      </c>
      <c r="CR1144">
        <v>408</v>
      </c>
      <c r="CS1144" s="3"/>
      <c r="CT1144" s="3"/>
      <c r="CU1144" s="3"/>
      <c r="CV1144" s="3"/>
      <c r="CW1144">
        <v>6.13</v>
      </c>
      <c r="CX1144">
        <v>3.45</v>
      </c>
      <c r="CY1144">
        <v>4.1500000000000004</v>
      </c>
      <c r="CZ1144">
        <v>4.92</v>
      </c>
      <c r="DA1144" s="3"/>
      <c r="DB1144" s="3"/>
      <c r="DC1144" s="3"/>
      <c r="DD1144" s="3"/>
      <c r="DE1144">
        <v>1.57</v>
      </c>
      <c r="DF1144">
        <v>0.69</v>
      </c>
      <c r="DG1144">
        <v>0.63</v>
      </c>
      <c r="DH1144">
        <v>0.6</v>
      </c>
      <c r="DI1144" s="3"/>
      <c r="DJ1144" s="3"/>
      <c r="DK1144" s="3"/>
      <c r="DL1144" s="6">
        <f>(CM1144*3+CL1144*2+CK1144)/6</f>
        <v>0</v>
      </c>
      <c r="DM1144">
        <f>BH1144+(BH1144*(CG1144-8.25)/8.25)</f>
        <v>1571.2654545454545</v>
      </c>
      <c r="DN1144">
        <f>BI1144+(BI1144*(CH1144-8.25)/8.25)</f>
        <v>2901.398787878788</v>
      </c>
      <c r="DO1144">
        <f>BJ1144+(BJ1144*(CI1144-8.25)/8.25)</f>
        <v>2669.2206060606063</v>
      </c>
      <c r="DP1144">
        <f>BK1144+(BK1144*(CJ1144-8.25)/8.25)</f>
        <v>2494.4242424242425</v>
      </c>
      <c r="DQ1144">
        <f>BL1144+(BL1144*(CK1144-8.25)/8.25)</f>
        <v>0</v>
      </c>
      <c r="DR1144">
        <f>BM1144+(BM1144*(CL1144-8.25)/8.25)</f>
        <v>0</v>
      </c>
      <c r="DS1144">
        <f>BN1144+(BN1144*(CM1144-8.25)/8.25)</f>
        <v>0</v>
      </c>
      <c r="DT1144" s="8">
        <f>DM1144*10^8/$I1144</f>
        <v>2909.7508417508416</v>
      </c>
      <c r="DU1144" s="8">
        <f>DN1144*10^8/$I1144</f>
        <v>5372.9607182940517</v>
      </c>
      <c r="DV1144" s="8">
        <f>DO1144*10^8/$I1144</f>
        <v>4943.0011223344563</v>
      </c>
      <c r="DW1144" s="8">
        <f>DP1144*10^8/$I1144</f>
        <v>4619.3041526374864</v>
      </c>
      <c r="DX1144" s="8">
        <f>DQ1144*10^8/$I1144</f>
        <v>0</v>
      </c>
      <c r="DY1144" s="8">
        <f>DR1144*10^8/$I1144</f>
        <v>0</v>
      </c>
      <c r="DZ1144" s="8">
        <f>DS1144*10^8/$I1144</f>
        <v>0</v>
      </c>
      <c r="EA1144" s="8">
        <f>DT1144*10^8/$I1144</f>
        <v>5388.4274847237812</v>
      </c>
      <c r="EB1144" s="8">
        <f>DZ1144*0.8</f>
        <v>0</v>
      </c>
      <c r="EC1144" s="10">
        <f>G1144-E1144</f>
        <v>195</v>
      </c>
      <c r="ED1144" s="4">
        <f>EC1144/E1144*100</f>
        <v>9.8734177215189867</v>
      </c>
      <c r="EE1144" s="4">
        <f>DY1144-G1144</f>
        <v>-2170</v>
      </c>
      <c r="EF1144" s="12">
        <f>EE1144/G1144</f>
        <v>-1</v>
      </c>
      <c r="EG1144" s="4">
        <f>G1144-F1144</f>
        <v>10</v>
      </c>
    </row>
    <row r="1145" spans="1:137" x14ac:dyDescent="0.3">
      <c r="A1145">
        <v>1144</v>
      </c>
      <c r="B1145" t="s">
        <v>6348</v>
      </c>
      <c r="C1145" t="s">
        <v>3423</v>
      </c>
      <c r="D1145" t="str">
        <f>VLOOKUP(C1145,Sheet1!$A$2:$B$3197,2,FALSE)</f>
        <v>광고</v>
      </c>
      <c r="E1145">
        <v>1805</v>
      </c>
      <c r="F1145">
        <v>2135</v>
      </c>
      <c r="G1145" s="7">
        <v>2085</v>
      </c>
      <c r="H1145" t="s">
        <v>1085</v>
      </c>
      <c r="I1145" s="7">
        <f>VALUE(LEFT(H1145,FIND("/",H1145)-1)) + VALUE(MID(H1145,FIND("/",H1145)+1,LEN(H1145)))</f>
        <v>47552972</v>
      </c>
      <c r="J1145" s="1">
        <v>4317052</v>
      </c>
      <c r="K1145" s="1">
        <f>G1145*I1145/(10^8)</f>
        <v>991.47946620000005</v>
      </c>
      <c r="L1145">
        <v>74</v>
      </c>
      <c r="M1145">
        <v>122</v>
      </c>
      <c r="N1145">
        <v>89</v>
      </c>
      <c r="O1145">
        <v>105</v>
      </c>
      <c r="P1145">
        <v>123</v>
      </c>
      <c r="Q1145" s="3"/>
      <c r="R1145" s="3"/>
      <c r="S1145" s="3"/>
      <c r="T1145">
        <v>22</v>
      </c>
      <c r="U1145">
        <v>46</v>
      </c>
      <c r="V1145">
        <v>19</v>
      </c>
      <c r="W1145">
        <v>39</v>
      </c>
      <c r="X1145">
        <v>13</v>
      </c>
      <c r="Y1145" s="3"/>
      <c r="Z1145" s="3"/>
      <c r="AA1145" s="3"/>
      <c r="AB1145">
        <v>20</v>
      </c>
      <c r="AC1145">
        <v>43</v>
      </c>
      <c r="AD1145">
        <v>20</v>
      </c>
      <c r="AE1145">
        <v>36</v>
      </c>
      <c r="AF1145">
        <v>-21</v>
      </c>
      <c r="AG1145" s="3"/>
      <c r="AH1145" s="3"/>
      <c r="AI1145" s="3"/>
      <c r="AJ1145">
        <v>263</v>
      </c>
      <c r="AK1145">
        <v>346</v>
      </c>
      <c r="AL1145">
        <v>323</v>
      </c>
      <c r="AM1145">
        <v>491</v>
      </c>
      <c r="AN1145">
        <v>688</v>
      </c>
      <c r="AO1145" s="3"/>
      <c r="AP1145" s="3"/>
      <c r="AQ1145" s="3"/>
      <c r="AR1145">
        <v>141</v>
      </c>
      <c r="AS1145">
        <v>205</v>
      </c>
      <c r="AT1145">
        <v>161</v>
      </c>
      <c r="AU1145">
        <v>293</v>
      </c>
      <c r="AV1145">
        <v>324</v>
      </c>
      <c r="AW1145" s="3"/>
      <c r="AX1145" s="3"/>
      <c r="AY1145" s="3"/>
      <c r="AZ1145">
        <v>122</v>
      </c>
      <c r="BA1145">
        <v>142</v>
      </c>
      <c r="BB1145">
        <v>162</v>
      </c>
      <c r="BC1145">
        <v>198</v>
      </c>
      <c r="BD1145">
        <v>364</v>
      </c>
      <c r="BE1145" s="3"/>
      <c r="BF1145" s="3"/>
      <c r="BG1145" s="3"/>
      <c r="BH1145">
        <v>122</v>
      </c>
      <c r="BI1145">
        <v>142</v>
      </c>
      <c r="BJ1145">
        <v>162</v>
      </c>
      <c r="BK1145">
        <v>198</v>
      </c>
      <c r="BL1145">
        <v>364</v>
      </c>
      <c r="BM1145" s="3"/>
      <c r="BN1145" s="3"/>
      <c r="BO1145" s="3"/>
      <c r="BP1145">
        <v>1</v>
      </c>
      <c r="BQ1145">
        <v>11</v>
      </c>
      <c r="BR1145">
        <v>11</v>
      </c>
      <c r="BS1145">
        <v>11</v>
      </c>
      <c r="BT1145">
        <v>48</v>
      </c>
      <c r="BU1145" s="3"/>
      <c r="BV1145" s="3"/>
      <c r="BW1145" s="3"/>
      <c r="BX1145" t="s">
        <v>0</v>
      </c>
      <c r="BY1145">
        <v>14.1</v>
      </c>
      <c r="BZ1145">
        <v>6.06</v>
      </c>
      <c r="CA1145">
        <v>8.81</v>
      </c>
      <c r="CB1145">
        <v>-3.64</v>
      </c>
      <c r="CC1145" s="3"/>
      <c r="CD1145" s="3"/>
      <c r="CE1145" s="3"/>
      <c r="CF1145" t="s">
        <v>0</v>
      </c>
      <c r="CG1145">
        <v>32.58</v>
      </c>
      <c r="CH1145">
        <v>13.35</v>
      </c>
      <c r="CI1145">
        <v>19.93</v>
      </c>
      <c r="CJ1145">
        <v>-7.62</v>
      </c>
      <c r="CK1145" s="3"/>
      <c r="CL1145" s="3"/>
      <c r="CM1145" s="3"/>
      <c r="CN1145">
        <v>43</v>
      </c>
      <c r="CO1145">
        <v>91</v>
      </c>
      <c r="CP1145">
        <v>43</v>
      </c>
      <c r="CQ1145">
        <v>76</v>
      </c>
      <c r="CR1145">
        <v>-45</v>
      </c>
      <c r="CS1145" s="3"/>
      <c r="CT1145" s="3"/>
      <c r="CU1145" s="3"/>
      <c r="CV1145" s="3"/>
      <c r="CW1145" s="3"/>
      <c r="CX1145" s="3"/>
      <c r="CY1145" s="3"/>
      <c r="CZ1145" t="s">
        <v>2</v>
      </c>
      <c r="DA1145" s="3"/>
      <c r="DB1145" s="3"/>
      <c r="DC1145" s="3"/>
      <c r="DD1145" s="3"/>
      <c r="DE1145" s="3"/>
      <c r="DF1145" s="3"/>
      <c r="DG1145" s="3"/>
      <c r="DH1145">
        <v>2.2200000000000002</v>
      </c>
      <c r="DI1145" s="3"/>
      <c r="DJ1145" s="3"/>
      <c r="DK1145" s="3"/>
      <c r="DL1145" s="6">
        <f>(CM1145*3+CL1145*2+CK1145)/6</f>
        <v>0</v>
      </c>
      <c r="DM1145">
        <f>BH1145+(BH1145*(CG1145-8.25)/8.25)</f>
        <v>481.78909090909087</v>
      </c>
      <c r="DN1145">
        <f>BI1145+(BI1145*(CH1145-8.25)/8.25)</f>
        <v>229.78181818181815</v>
      </c>
      <c r="DO1145">
        <f>BJ1145+(BJ1145*(CI1145-8.25)/8.25)</f>
        <v>391.35272727272729</v>
      </c>
      <c r="DP1145">
        <f>BK1145+(BK1145*(CJ1145-8.25)/8.25)</f>
        <v>-182.88000000000005</v>
      </c>
      <c r="DQ1145">
        <f>BL1145+(BL1145*(CK1145-8.25)/8.25)</f>
        <v>0</v>
      </c>
      <c r="DR1145">
        <f>BM1145+(BM1145*(CL1145-8.25)/8.25)</f>
        <v>0</v>
      </c>
      <c r="DS1145">
        <f>BN1145+(BN1145*(CM1145-8.25)/8.25)</f>
        <v>0</v>
      </c>
      <c r="DT1145" s="8">
        <f>DM1145*10^8/$I1145</f>
        <v>1013.1629436517467</v>
      </c>
      <c r="DU1145" s="8">
        <f>DN1145*10^8/$I1145</f>
        <v>483.21231779544325</v>
      </c>
      <c r="DV1145" s="8">
        <f>DO1145*10^8/$I1145</f>
        <v>822.98268817504675</v>
      </c>
      <c r="DW1145" s="8">
        <f>DP1145*10^8/$I1145</f>
        <v>-384.58164086989143</v>
      </c>
      <c r="DX1145" s="8">
        <f>DQ1145*10^8/$I1145</f>
        <v>0</v>
      </c>
      <c r="DY1145" s="8">
        <f>DR1145*10^8/$I1145</f>
        <v>0</v>
      </c>
      <c r="DZ1145" s="8">
        <f>DS1145*10^8/$I1145</f>
        <v>0</v>
      </c>
      <c r="EA1145" s="8">
        <f>DT1145*10^8/$I1145</f>
        <v>2130.5985746837164</v>
      </c>
      <c r="EB1145" s="8">
        <f>DZ1145*0.8</f>
        <v>0</v>
      </c>
      <c r="EC1145" s="10">
        <f>G1145-E1145</f>
        <v>280</v>
      </c>
      <c r="ED1145" s="4">
        <f>EC1145/E1145*100</f>
        <v>15.512465373961218</v>
      </c>
      <c r="EE1145" s="4">
        <f>DY1145-G1145</f>
        <v>-2085</v>
      </c>
      <c r="EF1145" s="12">
        <f>EE1145/G1145</f>
        <v>-1</v>
      </c>
      <c r="EG1145" s="4">
        <f>G1145-F1145</f>
        <v>-50</v>
      </c>
    </row>
    <row r="1146" spans="1:137" x14ac:dyDescent="0.3">
      <c r="A1146">
        <v>1145</v>
      </c>
      <c r="B1146" t="s">
        <v>6900</v>
      </c>
      <c r="C1146" t="s">
        <v>3424</v>
      </c>
      <c r="D1146" t="str">
        <f>VLOOKUP(C1146,Sheet1!$A$2:$B$3197,2,FALSE)</f>
        <v>자동차부품</v>
      </c>
      <c r="E1146">
        <v>7400</v>
      </c>
      <c r="F1146">
        <v>5470</v>
      </c>
      <c r="G1146" s="7">
        <v>5710</v>
      </c>
      <c r="H1146" t="s">
        <v>1086</v>
      </c>
      <c r="I1146" s="7">
        <f>VALUE(LEFT(H1146,FIND("/",H1146)-1)) + VALUE(MID(H1146,FIND("/",H1146)+1,LEN(H1146)))</f>
        <v>39001039</v>
      </c>
      <c r="J1146" s="1">
        <v>797220</v>
      </c>
      <c r="K1146" s="1">
        <f>G1146*I1146/(10^8)</f>
        <v>2226.9593269000002</v>
      </c>
      <c r="L1146" s="1">
        <v>2352</v>
      </c>
      <c r="M1146" s="1">
        <v>2549</v>
      </c>
      <c r="N1146" s="1">
        <v>2129</v>
      </c>
      <c r="O1146" s="1">
        <v>3136</v>
      </c>
      <c r="P1146" s="1">
        <v>3538</v>
      </c>
      <c r="Q1146" s="3"/>
      <c r="R1146" s="3"/>
      <c r="S1146" s="3"/>
      <c r="T1146">
        <v>212</v>
      </c>
      <c r="U1146">
        <v>255</v>
      </c>
      <c r="V1146">
        <v>-4</v>
      </c>
      <c r="W1146">
        <v>-26</v>
      </c>
      <c r="X1146">
        <v>106</v>
      </c>
      <c r="Y1146" s="3"/>
      <c r="Z1146" s="3"/>
      <c r="AA1146" s="3"/>
      <c r="AB1146">
        <v>205</v>
      </c>
      <c r="AC1146">
        <v>201</v>
      </c>
      <c r="AD1146">
        <v>-24</v>
      </c>
      <c r="AE1146">
        <v>-385</v>
      </c>
      <c r="AF1146">
        <v>-179</v>
      </c>
      <c r="AG1146" s="3"/>
      <c r="AH1146" s="3"/>
      <c r="AI1146" s="3"/>
      <c r="AJ1146" s="1">
        <v>1366</v>
      </c>
      <c r="AK1146" s="1">
        <v>2015</v>
      </c>
      <c r="AL1146" s="1">
        <v>4365</v>
      </c>
      <c r="AM1146" s="1">
        <v>4443</v>
      </c>
      <c r="AN1146" s="1">
        <v>4261</v>
      </c>
      <c r="AO1146" s="3"/>
      <c r="AP1146" s="3"/>
      <c r="AQ1146" s="3"/>
      <c r="AR1146">
        <v>742</v>
      </c>
      <c r="AS1146">
        <v>647</v>
      </c>
      <c r="AT1146" s="1">
        <v>3098</v>
      </c>
      <c r="AU1146" s="1">
        <v>3571</v>
      </c>
      <c r="AV1146" s="1">
        <v>3167</v>
      </c>
      <c r="AW1146" s="3"/>
      <c r="AX1146" s="3"/>
      <c r="AY1146" s="3"/>
      <c r="AZ1146">
        <v>624</v>
      </c>
      <c r="BA1146" s="1">
        <v>1368</v>
      </c>
      <c r="BB1146" s="1">
        <v>1267</v>
      </c>
      <c r="BC1146">
        <v>872</v>
      </c>
      <c r="BD1146" s="1">
        <v>1094</v>
      </c>
      <c r="BE1146" s="3"/>
      <c r="BF1146" s="3"/>
      <c r="BG1146" s="3"/>
      <c r="BH1146">
        <v>619</v>
      </c>
      <c r="BI1146" s="1">
        <v>1362</v>
      </c>
      <c r="BJ1146" s="1">
        <v>1266</v>
      </c>
      <c r="BK1146">
        <v>897</v>
      </c>
      <c r="BL1146" s="1">
        <v>1122</v>
      </c>
      <c r="BM1146" s="3"/>
      <c r="BN1146" s="3"/>
      <c r="BO1146" s="3"/>
      <c r="BP1146">
        <v>5</v>
      </c>
      <c r="BQ1146">
        <v>27</v>
      </c>
      <c r="BR1146">
        <v>27</v>
      </c>
      <c r="BS1146">
        <v>27</v>
      </c>
      <c r="BT1146">
        <v>39</v>
      </c>
      <c r="BU1146" s="3"/>
      <c r="BV1146" s="3"/>
      <c r="BW1146" s="3"/>
      <c r="BX1146">
        <v>16.989999999999998</v>
      </c>
      <c r="BY1146">
        <v>11.89</v>
      </c>
      <c r="BZ1146">
        <v>-0.74</v>
      </c>
      <c r="CA1146">
        <v>-8.73</v>
      </c>
      <c r="CB1146">
        <v>-4.12</v>
      </c>
      <c r="CC1146" s="3"/>
      <c r="CD1146" s="3"/>
      <c r="CE1146" s="3"/>
      <c r="CF1146">
        <v>38.71</v>
      </c>
      <c r="CG1146">
        <v>20.09</v>
      </c>
      <c r="CH1146">
        <v>-1.45</v>
      </c>
      <c r="CI1146">
        <v>-33.130000000000003</v>
      </c>
      <c r="CJ1146">
        <v>-17.48</v>
      </c>
      <c r="CK1146" s="3"/>
      <c r="CL1146" s="3"/>
      <c r="CM1146" s="3"/>
      <c r="CN1146" s="1">
        <v>1019</v>
      </c>
      <c r="CO1146">
        <v>818</v>
      </c>
      <c r="CP1146">
        <v>-65</v>
      </c>
      <c r="CQ1146" s="1">
        <v>-1197</v>
      </c>
      <c r="CR1146">
        <v>-462</v>
      </c>
      <c r="CS1146" s="3"/>
      <c r="CT1146" s="3"/>
      <c r="CU1146" s="3"/>
      <c r="CV1146" s="3"/>
      <c r="CW1146">
        <v>7.55</v>
      </c>
      <c r="CX1146" t="s">
        <v>2</v>
      </c>
      <c r="CY1146" t="s">
        <v>2</v>
      </c>
      <c r="CZ1146" t="s">
        <v>2</v>
      </c>
      <c r="DA1146" s="3"/>
      <c r="DB1146" s="3"/>
      <c r="DC1146" s="3"/>
      <c r="DD1146" s="3"/>
      <c r="DE1146">
        <v>1.26</v>
      </c>
      <c r="DF1146">
        <v>0.82</v>
      </c>
      <c r="DG1146">
        <v>0.78</v>
      </c>
      <c r="DH1146">
        <v>2.1800000000000002</v>
      </c>
      <c r="DI1146" s="3"/>
      <c r="DJ1146" s="3"/>
      <c r="DK1146" s="3"/>
      <c r="DL1146" s="6">
        <f>(CM1146*3+CL1146*2+CK1146)/6</f>
        <v>0</v>
      </c>
      <c r="DM1146">
        <f>BH1146+(BH1146*(CG1146-8.25)/8.25)</f>
        <v>1507.358787878788</v>
      </c>
      <c r="DN1146">
        <f>BI1146+(BI1146*(CH1146-8.25)/8.25)</f>
        <v>-239.38181818181806</v>
      </c>
      <c r="DO1146">
        <f>BJ1146+(BJ1146*(CI1146-8.25)/8.25)</f>
        <v>-5083.949090909091</v>
      </c>
      <c r="DP1146">
        <f>BK1146+(BK1146*(CJ1146-8.25)/8.25)</f>
        <v>-1900.5527272727272</v>
      </c>
      <c r="DQ1146">
        <f>BL1146+(BL1146*(CK1146-8.25)/8.25)</f>
        <v>0</v>
      </c>
      <c r="DR1146">
        <f>BM1146+(BM1146*(CL1146-8.25)/8.25)</f>
        <v>0</v>
      </c>
      <c r="DS1146">
        <f>BN1146+(BN1146*(CM1146-8.25)/8.25)</f>
        <v>0</v>
      </c>
      <c r="DT1146" s="8">
        <f>DM1146*10^8/$I1146</f>
        <v>3864.9195676012328</v>
      </c>
      <c r="DU1146" s="8">
        <f>DN1146*10^8/$I1146</f>
        <v>-613.78318198604416</v>
      </c>
      <c r="DV1146" s="8">
        <f>DO1146*10^8/$I1146</f>
        <v>-13035.419622818488</v>
      </c>
      <c r="DW1146" s="8">
        <f>DP1146*10^8/$I1146</f>
        <v>-4873.0822973016884</v>
      </c>
      <c r="DX1146" s="8">
        <f>DQ1146*10^8/$I1146</f>
        <v>0</v>
      </c>
      <c r="DY1146" s="8">
        <f>DR1146*10^8/$I1146</f>
        <v>0</v>
      </c>
      <c r="DZ1146" s="8">
        <f>DS1146*10^8/$I1146</f>
        <v>0</v>
      </c>
      <c r="EA1146" s="8">
        <f>DT1146*10^8/$I1146</f>
        <v>9909.7861664691372</v>
      </c>
      <c r="EB1146" s="8">
        <f>DZ1146*0.8</f>
        <v>0</v>
      </c>
      <c r="EC1146" s="10">
        <f>G1146-E1146</f>
        <v>-1690</v>
      </c>
      <c r="ED1146" s="4">
        <f>EC1146/E1146*100</f>
        <v>-22.837837837837839</v>
      </c>
      <c r="EE1146" s="4">
        <f>DY1146-G1146</f>
        <v>-5710</v>
      </c>
      <c r="EF1146" s="12">
        <f>EE1146/G1146</f>
        <v>-1</v>
      </c>
      <c r="EG1146" s="4">
        <f>G1146-F1146</f>
        <v>240</v>
      </c>
    </row>
    <row r="1147" spans="1:137" x14ac:dyDescent="0.3">
      <c r="A1147">
        <v>1146</v>
      </c>
      <c r="B1147" t="s">
        <v>6925</v>
      </c>
      <c r="C1147" t="s">
        <v>3425</v>
      </c>
      <c r="D1147" t="str">
        <f>VLOOKUP(C1147,Sheet1!$A$2:$B$3197,2,FALSE)</f>
        <v>IT서비스</v>
      </c>
      <c r="E1147">
        <v>7620</v>
      </c>
      <c r="F1147">
        <v>5980</v>
      </c>
      <c r="G1147" s="7">
        <v>5940</v>
      </c>
      <c r="H1147" t="s">
        <v>1087</v>
      </c>
      <c r="I1147" s="7">
        <f>VALUE(LEFT(H1147,FIND("/",H1147)-1)) + VALUE(MID(H1147,FIND("/",H1147)+1,LEN(H1147)))</f>
        <v>16024580</v>
      </c>
      <c r="J1147" s="1">
        <v>20000</v>
      </c>
      <c r="K1147" s="1">
        <f>G1147*I1147/(10^8)</f>
        <v>951.860052</v>
      </c>
      <c r="L1147" s="1">
        <v>1008</v>
      </c>
      <c r="M1147">
        <v>900</v>
      </c>
      <c r="N1147">
        <v>981</v>
      </c>
      <c r="O1147" s="1">
        <v>1012</v>
      </c>
      <c r="P1147">
        <v>927</v>
      </c>
      <c r="Q1147" s="3"/>
      <c r="R1147" s="3"/>
      <c r="S1147" s="3"/>
      <c r="T1147">
        <v>39</v>
      </c>
      <c r="U1147">
        <v>6</v>
      </c>
      <c r="V1147">
        <v>-33</v>
      </c>
      <c r="W1147">
        <v>4</v>
      </c>
      <c r="X1147">
        <v>5</v>
      </c>
      <c r="Y1147" s="3"/>
      <c r="Z1147" s="3"/>
      <c r="AA1147" s="3"/>
      <c r="AB1147">
        <v>31</v>
      </c>
      <c r="AC1147">
        <v>9</v>
      </c>
      <c r="AD1147">
        <v>-40</v>
      </c>
      <c r="AE1147">
        <v>-7</v>
      </c>
      <c r="AF1147">
        <v>5</v>
      </c>
      <c r="AG1147" s="3"/>
      <c r="AH1147" s="3"/>
      <c r="AI1147" s="3"/>
      <c r="AJ1147">
        <v>396</v>
      </c>
      <c r="AK1147">
        <v>620</v>
      </c>
      <c r="AL1147">
        <v>529</v>
      </c>
      <c r="AM1147">
        <v>630</v>
      </c>
      <c r="AN1147">
        <v>713</v>
      </c>
      <c r="AO1147" s="3"/>
      <c r="AP1147" s="3"/>
      <c r="AQ1147" s="3"/>
      <c r="AR1147">
        <v>219</v>
      </c>
      <c r="AS1147">
        <v>328</v>
      </c>
      <c r="AT1147">
        <v>271</v>
      </c>
      <c r="AU1147">
        <v>374</v>
      </c>
      <c r="AV1147">
        <v>449</v>
      </c>
      <c r="AW1147" s="3"/>
      <c r="AX1147" s="3"/>
      <c r="AY1147" s="3"/>
      <c r="AZ1147">
        <v>177</v>
      </c>
      <c r="BA1147">
        <v>293</v>
      </c>
      <c r="BB1147">
        <v>258</v>
      </c>
      <c r="BC1147">
        <v>256</v>
      </c>
      <c r="BD1147">
        <v>264</v>
      </c>
      <c r="BE1147" s="3"/>
      <c r="BF1147" s="3"/>
      <c r="BG1147" s="3"/>
      <c r="BH1147">
        <v>177</v>
      </c>
      <c r="BI1147">
        <v>293</v>
      </c>
      <c r="BJ1147">
        <v>258</v>
      </c>
      <c r="BK1147">
        <v>256</v>
      </c>
      <c r="BL1147">
        <v>264</v>
      </c>
      <c r="BM1147" s="3"/>
      <c r="BN1147" s="3"/>
      <c r="BO1147" s="3"/>
      <c r="BP1147">
        <v>60</v>
      </c>
      <c r="BQ1147">
        <v>77</v>
      </c>
      <c r="BR1147">
        <v>79</v>
      </c>
      <c r="BS1147">
        <v>79</v>
      </c>
      <c r="BT1147">
        <v>79</v>
      </c>
      <c r="BU1147" s="3"/>
      <c r="BV1147" s="3"/>
      <c r="BW1147" s="3"/>
      <c r="BX1147">
        <v>9.92</v>
      </c>
      <c r="BY1147">
        <v>1.74</v>
      </c>
      <c r="BZ1147">
        <v>-6.96</v>
      </c>
      <c r="CA1147">
        <v>-1.1599999999999999</v>
      </c>
      <c r="CB1147">
        <v>0.75</v>
      </c>
      <c r="CC1147" s="3"/>
      <c r="CD1147" s="3"/>
      <c r="CE1147" s="3"/>
      <c r="CF1147">
        <v>22.51</v>
      </c>
      <c r="CG1147">
        <v>3.77</v>
      </c>
      <c r="CH1147">
        <v>-14.52</v>
      </c>
      <c r="CI1147">
        <v>-2.61</v>
      </c>
      <c r="CJ1147">
        <v>1.93</v>
      </c>
      <c r="CK1147" s="3"/>
      <c r="CL1147" s="3"/>
      <c r="CM1147" s="3"/>
      <c r="CN1147">
        <v>321</v>
      </c>
      <c r="CO1147">
        <v>66</v>
      </c>
      <c r="CP1147">
        <v>-256</v>
      </c>
      <c r="CQ1147">
        <v>-43</v>
      </c>
      <c r="CR1147">
        <v>32</v>
      </c>
      <c r="CS1147" s="3"/>
      <c r="CT1147" s="3"/>
      <c r="CU1147" s="3"/>
      <c r="CV1147" s="3"/>
      <c r="CW1147">
        <v>60.73</v>
      </c>
      <c r="CX1147" t="s">
        <v>2</v>
      </c>
      <c r="CY1147" t="s">
        <v>2</v>
      </c>
      <c r="CZ1147">
        <v>232.89</v>
      </c>
      <c r="DA1147" s="3"/>
      <c r="DB1147" s="3"/>
      <c r="DC1147" s="3"/>
      <c r="DD1147" s="3"/>
      <c r="DE1147">
        <v>2.1</v>
      </c>
      <c r="DF1147">
        <v>1.75</v>
      </c>
      <c r="DG1147">
        <v>2.77</v>
      </c>
      <c r="DH1147">
        <v>4.4400000000000004</v>
      </c>
      <c r="DI1147" s="3"/>
      <c r="DJ1147" s="3"/>
      <c r="DK1147" s="3"/>
      <c r="DL1147" s="6">
        <f>(CM1147*3+CL1147*2+CK1147)/6</f>
        <v>0</v>
      </c>
      <c r="DM1147">
        <f>BH1147+(BH1147*(CG1147-8.25)/8.25)</f>
        <v>80.883636363636356</v>
      </c>
      <c r="DN1147">
        <f>BI1147+(BI1147*(CH1147-8.25)/8.25)</f>
        <v>-515.67999999999995</v>
      </c>
      <c r="DO1147">
        <f>BJ1147+(BJ1147*(CI1147-8.25)/8.25)</f>
        <v>-81.621818181818128</v>
      </c>
      <c r="DP1147">
        <f>BK1147+(BK1147*(CJ1147-8.25)/8.25)</f>
        <v>59.888484848484836</v>
      </c>
      <c r="DQ1147">
        <f>BL1147+(BL1147*(CK1147-8.25)/8.25)</f>
        <v>0</v>
      </c>
      <c r="DR1147">
        <f>BM1147+(BM1147*(CL1147-8.25)/8.25)</f>
        <v>0</v>
      </c>
      <c r="DS1147">
        <f>BN1147+(BN1147*(CM1147-8.25)/8.25)</f>
        <v>0</v>
      </c>
      <c r="DT1147" s="8">
        <f>DM1147*10^8/$I1147</f>
        <v>504.74730921893968</v>
      </c>
      <c r="DU1147" s="8">
        <f>DN1147*10^8/$I1147</f>
        <v>-3218.0562610689326</v>
      </c>
      <c r="DV1147" s="8">
        <f>DO1147*10^8/$I1147</f>
        <v>-509.35386875548772</v>
      </c>
      <c r="DW1147" s="8">
        <f>DP1147*10^8/$I1147</f>
        <v>373.72888929684797</v>
      </c>
      <c r="DX1147" s="8">
        <f>DQ1147*10^8/$I1147</f>
        <v>0</v>
      </c>
      <c r="DY1147" s="8">
        <f>DR1147*10^8/$I1147</f>
        <v>0</v>
      </c>
      <c r="DZ1147" s="8">
        <f>DS1147*10^8/$I1147</f>
        <v>0</v>
      </c>
      <c r="EA1147" s="8">
        <f>DT1147*10^8/$I1147</f>
        <v>3149.8317535869251</v>
      </c>
      <c r="EB1147" s="8">
        <f>DZ1147*0.8</f>
        <v>0</v>
      </c>
      <c r="EC1147" s="10">
        <f>G1147-E1147</f>
        <v>-1680</v>
      </c>
      <c r="ED1147" s="4">
        <f>EC1147/E1147*100</f>
        <v>-22.047244094488189</v>
      </c>
      <c r="EE1147" s="4">
        <f>DY1147-G1147</f>
        <v>-5940</v>
      </c>
      <c r="EF1147" s="12">
        <f>EE1147/G1147</f>
        <v>-1</v>
      </c>
      <c r="EG1147" s="4">
        <f>G1147-F1147</f>
        <v>-40</v>
      </c>
    </row>
    <row r="1148" spans="1:137" x14ac:dyDescent="0.3">
      <c r="A1148">
        <v>1147</v>
      </c>
      <c r="B1148" t="s">
        <v>7104</v>
      </c>
      <c r="C1148" t="s">
        <v>3426</v>
      </c>
      <c r="D1148" t="str">
        <f>VLOOKUP(C1148,Sheet1!$A$2:$B$3197,2,FALSE)</f>
        <v>소프트웨어</v>
      </c>
      <c r="E1148">
        <v>6500</v>
      </c>
      <c r="F1148">
        <v>7300</v>
      </c>
      <c r="G1148" s="7">
        <v>7630</v>
      </c>
      <c r="H1148" t="s">
        <v>1088</v>
      </c>
      <c r="I1148" s="7">
        <f>VALUE(LEFT(H1148,FIND("/",H1148)-1)) + VALUE(MID(H1148,FIND("/",H1148)+1,LEN(H1148)))</f>
        <v>9444600</v>
      </c>
      <c r="J1148" s="1">
        <v>620505</v>
      </c>
      <c r="K1148" s="1">
        <f>G1148*I1148/(10^8)</f>
        <v>720.62297999999998</v>
      </c>
      <c r="L1148">
        <v>206</v>
      </c>
      <c r="M1148">
        <v>208</v>
      </c>
      <c r="N1148">
        <v>214</v>
      </c>
      <c r="O1148">
        <v>249</v>
      </c>
      <c r="P1148">
        <v>268</v>
      </c>
      <c r="Q1148">
        <v>308</v>
      </c>
      <c r="R1148">
        <v>352</v>
      </c>
      <c r="S1148">
        <v>421</v>
      </c>
      <c r="T1148">
        <v>38</v>
      </c>
      <c r="U1148">
        <v>39</v>
      </c>
      <c r="V1148">
        <v>24</v>
      </c>
      <c r="W1148">
        <v>23</v>
      </c>
      <c r="X1148">
        <v>26</v>
      </c>
      <c r="Y1148">
        <v>36</v>
      </c>
      <c r="Z1148">
        <v>54</v>
      </c>
      <c r="AA1148">
        <v>87</v>
      </c>
      <c r="AB1148">
        <v>33</v>
      </c>
      <c r="AC1148">
        <v>35</v>
      </c>
      <c r="AD1148">
        <v>26</v>
      </c>
      <c r="AE1148">
        <v>31</v>
      </c>
      <c r="AF1148">
        <v>34</v>
      </c>
      <c r="AG1148">
        <v>36</v>
      </c>
      <c r="AH1148">
        <v>52</v>
      </c>
      <c r="AI1148">
        <v>84</v>
      </c>
      <c r="AJ1148">
        <v>268</v>
      </c>
      <c r="AK1148">
        <v>379</v>
      </c>
      <c r="AL1148">
        <v>378</v>
      </c>
      <c r="AM1148">
        <v>427</v>
      </c>
      <c r="AN1148">
        <v>441</v>
      </c>
      <c r="AO1148" s="3"/>
      <c r="AP1148" s="3"/>
      <c r="AQ1148" s="3"/>
      <c r="AR1148">
        <v>70</v>
      </c>
      <c r="AS1148">
        <v>60</v>
      </c>
      <c r="AT1148">
        <v>58</v>
      </c>
      <c r="AU1148">
        <v>89</v>
      </c>
      <c r="AV1148">
        <v>92</v>
      </c>
      <c r="AW1148" s="3"/>
      <c r="AX1148" s="3"/>
      <c r="AY1148" s="3"/>
      <c r="AZ1148">
        <v>197</v>
      </c>
      <c r="BA1148">
        <v>319</v>
      </c>
      <c r="BB1148">
        <v>320</v>
      </c>
      <c r="BC1148">
        <v>339</v>
      </c>
      <c r="BD1148">
        <v>349</v>
      </c>
      <c r="BE1148" s="3"/>
      <c r="BF1148" s="3"/>
      <c r="BG1148" s="3"/>
      <c r="BH1148">
        <v>197</v>
      </c>
      <c r="BI1148">
        <v>319</v>
      </c>
      <c r="BJ1148">
        <v>320</v>
      </c>
      <c r="BK1148">
        <v>339</v>
      </c>
      <c r="BL1148">
        <v>349</v>
      </c>
      <c r="BM1148" s="3"/>
      <c r="BN1148" s="3"/>
      <c r="BO1148" s="3"/>
      <c r="BP1148">
        <v>6</v>
      </c>
      <c r="BQ1148">
        <v>24</v>
      </c>
      <c r="BR1148">
        <v>47</v>
      </c>
      <c r="BS1148">
        <v>47</v>
      </c>
      <c r="BT1148">
        <v>47</v>
      </c>
      <c r="BU1148" s="3"/>
      <c r="BV1148" s="3"/>
      <c r="BW1148" s="3"/>
      <c r="BX1148">
        <v>12.66</v>
      </c>
      <c r="BY1148">
        <v>10.88</v>
      </c>
      <c r="BZ1148">
        <v>6.99</v>
      </c>
      <c r="CA1148">
        <v>7.72</v>
      </c>
      <c r="CB1148">
        <v>7.89</v>
      </c>
      <c r="CC1148">
        <v>8.16</v>
      </c>
      <c r="CD1148" s="3"/>
      <c r="CE1148" s="3"/>
      <c r="CF1148">
        <v>22</v>
      </c>
      <c r="CG1148">
        <v>13.63</v>
      </c>
      <c r="CH1148">
        <v>8.27</v>
      </c>
      <c r="CI1148">
        <v>9.43</v>
      </c>
      <c r="CJ1148">
        <v>9.9600000000000009</v>
      </c>
      <c r="CK1148">
        <v>10.31</v>
      </c>
      <c r="CL1148" s="3"/>
      <c r="CM1148" s="3"/>
      <c r="CN1148">
        <v>501</v>
      </c>
      <c r="CO1148">
        <v>414</v>
      </c>
      <c r="CP1148">
        <v>280</v>
      </c>
      <c r="CQ1148">
        <v>329</v>
      </c>
      <c r="CR1148">
        <v>363</v>
      </c>
      <c r="CS1148">
        <v>381</v>
      </c>
      <c r="CT1148">
        <v>551</v>
      </c>
      <c r="CU1148">
        <v>889</v>
      </c>
      <c r="CV1148" s="3"/>
      <c r="CW1148">
        <v>15.65</v>
      </c>
      <c r="CX1148">
        <v>18.75</v>
      </c>
      <c r="CY1148">
        <v>15.59</v>
      </c>
      <c r="CZ1148">
        <v>18.18</v>
      </c>
      <c r="DA1148">
        <v>20.02</v>
      </c>
      <c r="DB1148">
        <v>13.86</v>
      </c>
      <c r="DC1148">
        <v>8.58</v>
      </c>
      <c r="DD1148" s="3"/>
      <c r="DE1148">
        <v>1.78</v>
      </c>
      <c r="DF1148">
        <v>1.4</v>
      </c>
      <c r="DG1148">
        <v>1.25</v>
      </c>
      <c r="DH1148">
        <v>1.51</v>
      </c>
      <c r="DI1148" s="3"/>
      <c r="DJ1148" s="3"/>
      <c r="DK1148" s="3"/>
      <c r="DL1148" s="6">
        <f>(CM1148*3+CL1148*2+CK1148)/6</f>
        <v>1.7183333333333335</v>
      </c>
      <c r="DM1148">
        <f>BH1148+(BH1148*(CG1148-8.25)/8.25)</f>
        <v>325.46787878787882</v>
      </c>
      <c r="DN1148">
        <f>BI1148+(BI1148*(CH1148-8.25)/8.25)</f>
        <v>319.77333333333331</v>
      </c>
      <c r="DO1148">
        <f>BJ1148+(BJ1148*(CI1148-8.25)/8.25)</f>
        <v>365.76969696969695</v>
      </c>
      <c r="DP1148">
        <f>BK1148+(BK1148*(CJ1148-8.25)/8.25)</f>
        <v>409.26545454545459</v>
      </c>
      <c r="DQ1148">
        <f>BL1148+(BL1148*(CK1148-8.25)/8.25)</f>
        <v>436.14424242424246</v>
      </c>
      <c r="DR1148">
        <f>BM1148+(BM1148*(CL1148-8.25)/8.25)</f>
        <v>0</v>
      </c>
      <c r="DS1148">
        <f>BN1148+(BN1148*(CM1148-8.25)/8.25)</f>
        <v>0</v>
      </c>
      <c r="DT1148" s="8">
        <f>DM1148*10^8/$I1148</f>
        <v>3446.073722422112</v>
      </c>
      <c r="DU1148" s="8">
        <f>DN1148*10^8/$I1148</f>
        <v>3385.7795283371802</v>
      </c>
      <c r="DV1148" s="8">
        <f>DO1148*10^8/$I1148</f>
        <v>3872.7918278137449</v>
      </c>
      <c r="DW1148" s="8">
        <f>DP1148*10^8/$I1148</f>
        <v>4333.3275580273867</v>
      </c>
      <c r="DX1148" s="8">
        <f>DQ1148*10^8/$I1148</f>
        <v>4617.9218010740788</v>
      </c>
      <c r="DY1148" s="8">
        <f>DR1148*10^8/$I1148</f>
        <v>0</v>
      </c>
      <c r="DZ1148" s="8">
        <f>DS1148*10^8/$I1148</f>
        <v>0</v>
      </c>
      <c r="EA1148" s="8">
        <f>DT1148*10^8/$I1148</f>
        <v>36487.238447600874</v>
      </c>
      <c r="EB1148" s="8">
        <f>DZ1148*0.8</f>
        <v>0</v>
      </c>
      <c r="EC1148" s="10">
        <f>G1148-E1148</f>
        <v>1130</v>
      </c>
      <c r="ED1148" s="4">
        <f>EC1148/E1148*100</f>
        <v>17.384615384615383</v>
      </c>
      <c r="EE1148" s="4">
        <f>DY1148-G1148</f>
        <v>-7630</v>
      </c>
      <c r="EF1148" s="12">
        <f>EE1148/G1148</f>
        <v>-1</v>
      </c>
      <c r="EG1148" s="4">
        <f>G1148-F1148</f>
        <v>330</v>
      </c>
    </row>
    <row r="1149" spans="1:137" x14ac:dyDescent="0.3">
      <c r="A1149">
        <v>1148</v>
      </c>
      <c r="B1149" t="s">
        <v>6044</v>
      </c>
      <c r="C1149" t="s">
        <v>3427</v>
      </c>
      <c r="D1149" t="str">
        <f>VLOOKUP(C1149,Sheet1!$A$2:$B$3197,2,FALSE)</f>
        <v>출판</v>
      </c>
      <c r="E1149">
        <v>37850</v>
      </c>
      <c r="F1149">
        <v>43300</v>
      </c>
      <c r="G1149" s="7">
        <v>45400</v>
      </c>
      <c r="H1149" t="s">
        <v>1089</v>
      </c>
      <c r="I1149" s="7">
        <f>VALUE(LEFT(H1149,FIND("/",H1149)-1)) + VALUE(MID(H1149,FIND("/",H1149)+1,LEN(H1149)))</f>
        <v>12275111</v>
      </c>
      <c r="J1149" s="1">
        <v>122550</v>
      </c>
      <c r="K1149" s="1">
        <f>G1149*I1149/(10^8)</f>
        <v>5572.9003940000002</v>
      </c>
      <c r="L1149">
        <v>189</v>
      </c>
      <c r="M1149">
        <v>265</v>
      </c>
      <c r="N1149">
        <v>321</v>
      </c>
      <c r="O1149">
        <v>421</v>
      </c>
      <c r="P1149">
        <v>577</v>
      </c>
      <c r="Q1149">
        <v>742</v>
      </c>
      <c r="R1149">
        <v>957</v>
      </c>
      <c r="S1149" s="1">
        <v>1273</v>
      </c>
      <c r="T1149">
        <v>37</v>
      </c>
      <c r="U1149">
        <v>54</v>
      </c>
      <c r="V1149">
        <v>64</v>
      </c>
      <c r="W1149">
        <v>79</v>
      </c>
      <c r="X1149">
        <v>131</v>
      </c>
      <c r="Y1149">
        <v>183</v>
      </c>
      <c r="Z1149">
        <v>238</v>
      </c>
      <c r="AA1149">
        <v>328</v>
      </c>
      <c r="AB1149">
        <v>30</v>
      </c>
      <c r="AC1149">
        <v>45</v>
      </c>
      <c r="AD1149">
        <v>49</v>
      </c>
      <c r="AE1149">
        <v>49</v>
      </c>
      <c r="AF1149">
        <v>109</v>
      </c>
      <c r="AG1149">
        <v>153</v>
      </c>
      <c r="AH1149">
        <v>200</v>
      </c>
      <c r="AI1149">
        <v>271</v>
      </c>
      <c r="AJ1149">
        <v>96</v>
      </c>
      <c r="AK1149">
        <v>357</v>
      </c>
      <c r="AL1149">
        <v>436</v>
      </c>
      <c r="AM1149">
        <v>534</v>
      </c>
      <c r="AN1149">
        <v>637</v>
      </c>
      <c r="AO1149">
        <v>786</v>
      </c>
      <c r="AP1149" s="1">
        <v>1007</v>
      </c>
      <c r="AQ1149" s="1">
        <v>1304</v>
      </c>
      <c r="AR1149">
        <v>29</v>
      </c>
      <c r="AS1149">
        <v>38</v>
      </c>
      <c r="AT1149">
        <v>71</v>
      </c>
      <c r="AU1149">
        <v>119</v>
      </c>
      <c r="AV1149">
        <v>117</v>
      </c>
      <c r="AW1149">
        <v>130</v>
      </c>
      <c r="AX1149">
        <v>151</v>
      </c>
      <c r="AY1149">
        <v>164</v>
      </c>
      <c r="AZ1149">
        <v>68</v>
      </c>
      <c r="BA1149">
        <v>320</v>
      </c>
      <c r="BB1149">
        <v>365</v>
      </c>
      <c r="BC1149">
        <v>415</v>
      </c>
      <c r="BD1149">
        <v>520</v>
      </c>
      <c r="BE1149">
        <v>656</v>
      </c>
      <c r="BF1149">
        <v>856</v>
      </c>
      <c r="BG1149" s="1">
        <v>1139</v>
      </c>
      <c r="BH1149">
        <v>68</v>
      </c>
      <c r="BI1149">
        <v>320</v>
      </c>
      <c r="BJ1149">
        <v>365</v>
      </c>
      <c r="BK1149">
        <v>415</v>
      </c>
      <c r="BL1149">
        <v>520</v>
      </c>
      <c r="BM1149">
        <v>656</v>
      </c>
      <c r="BN1149">
        <v>856</v>
      </c>
      <c r="BO1149" s="1">
        <v>1139</v>
      </c>
      <c r="BP1149">
        <v>1</v>
      </c>
      <c r="BQ1149">
        <v>60</v>
      </c>
      <c r="BR1149">
        <v>60</v>
      </c>
      <c r="BS1149">
        <v>61</v>
      </c>
      <c r="BT1149">
        <v>61</v>
      </c>
      <c r="BU1149">
        <v>61</v>
      </c>
      <c r="BV1149">
        <v>61</v>
      </c>
      <c r="BW1149">
        <v>60</v>
      </c>
      <c r="BX1149">
        <v>38.06</v>
      </c>
      <c r="BY1149">
        <v>19.989999999999998</v>
      </c>
      <c r="BZ1149">
        <v>12.39</v>
      </c>
      <c r="CA1149">
        <v>10</v>
      </c>
      <c r="CB1149">
        <v>18.55</v>
      </c>
      <c r="CC1149">
        <v>21.55</v>
      </c>
      <c r="CD1149">
        <v>22.31</v>
      </c>
      <c r="CE1149">
        <v>23.46</v>
      </c>
      <c r="CF1149">
        <v>57.8</v>
      </c>
      <c r="CG1149">
        <v>23.42</v>
      </c>
      <c r="CH1149">
        <v>14.36</v>
      </c>
      <c r="CI1149">
        <v>12.44</v>
      </c>
      <c r="CJ1149">
        <v>23.23</v>
      </c>
      <c r="CK1149">
        <v>25.74</v>
      </c>
      <c r="CL1149">
        <v>26.38</v>
      </c>
      <c r="CM1149">
        <v>27.16</v>
      </c>
      <c r="CN1149">
        <v>360</v>
      </c>
      <c r="CO1149">
        <v>442</v>
      </c>
      <c r="CP1149">
        <v>408</v>
      </c>
      <c r="CQ1149">
        <v>403</v>
      </c>
      <c r="CR1149">
        <v>885</v>
      </c>
      <c r="CS1149" s="1">
        <v>1233</v>
      </c>
      <c r="CT1149" s="1">
        <v>1624</v>
      </c>
      <c r="CU1149" s="1">
        <v>2208</v>
      </c>
      <c r="CV1149" s="3"/>
      <c r="CW1149">
        <v>15.94</v>
      </c>
      <c r="CX1149">
        <v>34.65</v>
      </c>
      <c r="CY1149">
        <v>48.3</v>
      </c>
      <c r="CZ1149">
        <v>41.57</v>
      </c>
      <c r="DA1149">
        <v>36.81</v>
      </c>
      <c r="DB1149">
        <v>27.95</v>
      </c>
      <c r="DC1149">
        <v>20.56</v>
      </c>
      <c r="DD1149" s="3"/>
      <c r="DE1149">
        <v>2.61</v>
      </c>
      <c r="DF1149">
        <v>4.59</v>
      </c>
      <c r="DG1149">
        <v>5.64</v>
      </c>
      <c r="DH1149">
        <v>8.49</v>
      </c>
      <c r="DI1149">
        <v>8.35</v>
      </c>
      <c r="DJ1149">
        <v>6.42</v>
      </c>
      <c r="DK1149">
        <v>4.84</v>
      </c>
      <c r="DL1149" s="6">
        <f>(CM1149*3+CL1149*2+CK1149)/6</f>
        <v>26.663333333333338</v>
      </c>
      <c r="DM1149">
        <f>BH1149+(BH1149*(CG1149-8.25)/8.25)</f>
        <v>193.03757575757578</v>
      </c>
      <c r="DN1149">
        <f>BI1149+(BI1149*(CH1149-8.25)/8.25)</f>
        <v>556.9939393939394</v>
      </c>
      <c r="DO1149">
        <f>BJ1149+(BJ1149*(CI1149-8.25)/8.25)</f>
        <v>550.37575757575758</v>
      </c>
      <c r="DP1149">
        <f>BK1149+(BK1149*(CJ1149-8.25)/8.25)</f>
        <v>1168.5393939393939</v>
      </c>
      <c r="DQ1149">
        <f>BL1149+(BL1149*(CK1149-8.25)/8.25)</f>
        <v>1622.3999999999999</v>
      </c>
      <c r="DR1149">
        <f>BM1149+(BM1149*(CL1149-8.25)/8.25)</f>
        <v>2097.6096969696969</v>
      </c>
      <c r="DS1149">
        <f>BN1149+(BN1149*(CM1149-8.25)/8.25)</f>
        <v>2818.0557575757575</v>
      </c>
      <c r="DT1149" s="8">
        <f>DM1149*10^8/$I1149</f>
        <v>1572.5933212137618</v>
      </c>
      <c r="DU1149" s="8">
        <f>DN1149*10^8/$I1149</f>
        <v>4537.5878018043122</v>
      </c>
      <c r="DV1149" s="8">
        <f>DO1149*10^8/$I1149</f>
        <v>4483.6723478570384</v>
      </c>
      <c r="DW1149" s="8">
        <f>DP1149*10^8/$I1149</f>
        <v>9519.5831136630368</v>
      </c>
      <c r="DX1149" s="8">
        <f>DQ1149*10^8/$I1149</f>
        <v>13216.98842478899</v>
      </c>
      <c r="DY1149" s="8">
        <f>DR1149*10^8/$I1149</f>
        <v>17088.315510708595</v>
      </c>
      <c r="DZ1149" s="8">
        <f>DS1149*10^8/$I1149</f>
        <v>22957.476780256875</v>
      </c>
      <c r="EA1149" s="8">
        <f>DT1149*10^8/$I1149</f>
        <v>12811.235036601802</v>
      </c>
      <c r="EB1149" s="8">
        <f>DZ1149*0.8</f>
        <v>18365.9814242055</v>
      </c>
      <c r="EC1149" s="10">
        <f>G1149-E1149</f>
        <v>7550</v>
      </c>
      <c r="ED1149" s="4">
        <f>EC1149/E1149*100</f>
        <v>19.947159841479525</v>
      </c>
      <c r="EE1149" s="4">
        <f>DY1149-G1149</f>
        <v>-28311.684489291405</v>
      </c>
      <c r="EF1149" s="12">
        <f>EE1149/G1149</f>
        <v>-0.62360538522668296</v>
      </c>
      <c r="EG1149" s="4">
        <f>G1149-F1149</f>
        <v>2100</v>
      </c>
    </row>
    <row r="1150" spans="1:137" x14ac:dyDescent="0.3">
      <c r="A1150">
        <v>1149</v>
      </c>
      <c r="B1150" t="s">
        <v>6072</v>
      </c>
      <c r="C1150" t="s">
        <v>3428</v>
      </c>
      <c r="D1150" t="str">
        <f>VLOOKUP(C1150,Sheet1!$A$2:$B$3197,2,FALSE)</f>
        <v>제약</v>
      </c>
      <c r="E1150" s="7">
        <v>150300</v>
      </c>
      <c r="F1150" s="7">
        <v>115600</v>
      </c>
      <c r="G1150" s="7">
        <v>120500</v>
      </c>
      <c r="H1150" t="s">
        <v>1090</v>
      </c>
      <c r="I1150" s="7">
        <f>VALUE(LEFT(H1150,FIND("/",H1150)-1)) + VALUE(MID(H1150,FIND("/",H1150)+1,LEN(H1150)))</f>
        <v>154990922</v>
      </c>
      <c r="J1150" s="1">
        <v>1649134</v>
      </c>
      <c r="K1150" s="1">
        <f>G1150*I1150/(10^8)</f>
        <v>186764.06101</v>
      </c>
      <c r="L1150" s="1">
        <v>7333</v>
      </c>
      <c r="M1150" s="1">
        <v>9209</v>
      </c>
      <c r="N1150" s="1">
        <v>7135</v>
      </c>
      <c r="O1150" s="1">
        <v>11009</v>
      </c>
      <c r="P1150" s="1">
        <v>16276</v>
      </c>
      <c r="Q1150" s="1">
        <v>21263</v>
      </c>
      <c r="R1150" s="1">
        <v>25025</v>
      </c>
      <c r="S1150" s="1">
        <v>28419</v>
      </c>
      <c r="T1150" s="1">
        <v>1553</v>
      </c>
      <c r="U1150" s="1">
        <v>1537</v>
      </c>
      <c r="V1150">
        <v>-252</v>
      </c>
      <c r="W1150">
        <v>828</v>
      </c>
      <c r="X1150" s="1">
        <v>3621</v>
      </c>
      <c r="Y1150" s="1">
        <v>4326</v>
      </c>
      <c r="Z1150" s="1">
        <v>5284</v>
      </c>
      <c r="AA1150" s="1">
        <v>6179</v>
      </c>
      <c r="AB1150">
        <v>972</v>
      </c>
      <c r="AC1150" s="1">
        <v>1574</v>
      </c>
      <c r="AD1150">
        <v>114</v>
      </c>
      <c r="AE1150">
        <v>650</v>
      </c>
      <c r="AF1150" s="1">
        <v>2404</v>
      </c>
      <c r="AG1150" s="1">
        <v>3288</v>
      </c>
      <c r="AH1150" s="1">
        <v>4016</v>
      </c>
      <c r="AI1150" s="1">
        <v>4545</v>
      </c>
      <c r="AJ1150" s="1">
        <v>20058</v>
      </c>
      <c r="AK1150" s="1">
        <v>28749</v>
      </c>
      <c r="AL1150" s="1">
        <v>29486</v>
      </c>
      <c r="AM1150" s="1">
        <v>28489</v>
      </c>
      <c r="AN1150" s="1">
        <v>37397</v>
      </c>
      <c r="AO1150" s="1">
        <v>42464</v>
      </c>
      <c r="AP1150" s="1">
        <v>49150</v>
      </c>
      <c r="AQ1150" s="1">
        <v>59077</v>
      </c>
      <c r="AR1150" s="1">
        <v>14554</v>
      </c>
      <c r="AS1150" s="1">
        <v>11675</v>
      </c>
      <c r="AT1150" s="1">
        <v>13131</v>
      </c>
      <c r="AU1150" s="1">
        <v>11830</v>
      </c>
      <c r="AV1150" s="1">
        <v>18068</v>
      </c>
      <c r="AW1150" s="1">
        <v>19695</v>
      </c>
      <c r="AX1150" s="1">
        <v>22129</v>
      </c>
      <c r="AY1150" s="1">
        <v>27763</v>
      </c>
      <c r="AZ1150" s="1">
        <v>5503</v>
      </c>
      <c r="BA1150" s="1">
        <v>17075</v>
      </c>
      <c r="BB1150" s="1">
        <v>16355</v>
      </c>
      <c r="BC1150" s="1">
        <v>16659</v>
      </c>
      <c r="BD1150" s="1">
        <v>19329</v>
      </c>
      <c r="BE1150" s="1">
        <v>22942</v>
      </c>
      <c r="BF1150" s="1">
        <v>27146</v>
      </c>
      <c r="BG1150" s="1">
        <v>31314</v>
      </c>
      <c r="BH1150" s="1">
        <v>5503</v>
      </c>
      <c r="BI1150" s="1">
        <v>17075</v>
      </c>
      <c r="BJ1150" s="1">
        <v>16355</v>
      </c>
      <c r="BK1150" s="1">
        <v>16659</v>
      </c>
      <c r="BL1150" s="1">
        <v>19329</v>
      </c>
      <c r="BM1150" s="1">
        <v>22942</v>
      </c>
      <c r="BN1150" s="1">
        <v>27146</v>
      </c>
      <c r="BO1150" s="1">
        <v>31311</v>
      </c>
      <c r="BP1150" s="1">
        <v>1121</v>
      </c>
      <c r="BQ1150" s="1">
        <v>1373</v>
      </c>
      <c r="BR1150" s="1">
        <v>1405</v>
      </c>
      <c r="BS1150" s="1">
        <v>1439</v>
      </c>
      <c r="BT1150" s="1">
        <v>1518</v>
      </c>
      <c r="BU1150" s="1">
        <v>1518</v>
      </c>
      <c r="BV1150" s="1">
        <v>1533</v>
      </c>
      <c r="BW1150" s="1">
        <v>1562</v>
      </c>
      <c r="BX1150">
        <v>5.43</v>
      </c>
      <c r="BY1150">
        <v>6.45</v>
      </c>
      <c r="BZ1150">
        <v>0.39</v>
      </c>
      <c r="CA1150">
        <v>2.2400000000000002</v>
      </c>
      <c r="CB1150">
        <v>7.3</v>
      </c>
      <c r="CC1150">
        <v>8.23</v>
      </c>
      <c r="CD1150">
        <v>8.77</v>
      </c>
      <c r="CE1150">
        <v>8.4</v>
      </c>
      <c r="CF1150">
        <v>18.510000000000002</v>
      </c>
      <c r="CG1150">
        <v>13.95</v>
      </c>
      <c r="CH1150">
        <v>0.68</v>
      </c>
      <c r="CI1150">
        <v>3.94</v>
      </c>
      <c r="CJ1150">
        <v>13.36</v>
      </c>
      <c r="CK1150">
        <v>15.55</v>
      </c>
      <c r="CL1150">
        <v>16.04</v>
      </c>
      <c r="CM1150">
        <v>15.54</v>
      </c>
      <c r="CN1150">
        <v>781</v>
      </c>
      <c r="CO1150" s="1">
        <v>1150</v>
      </c>
      <c r="CP1150">
        <v>74</v>
      </c>
      <c r="CQ1150">
        <v>422</v>
      </c>
      <c r="CR1150" s="1">
        <v>1556</v>
      </c>
      <c r="CS1150" s="1">
        <v>2121</v>
      </c>
      <c r="CT1150" s="1">
        <v>2591</v>
      </c>
      <c r="CU1150" s="1">
        <v>2930</v>
      </c>
      <c r="CV1150" s="3"/>
      <c r="CW1150">
        <v>86.6</v>
      </c>
      <c r="CX1150">
        <v>947.18</v>
      </c>
      <c r="CY1150">
        <v>123.05</v>
      </c>
      <c r="CZ1150">
        <v>104.73</v>
      </c>
      <c r="DA1150">
        <v>56.8</v>
      </c>
      <c r="DB1150">
        <v>46.5</v>
      </c>
      <c r="DC1150">
        <v>41.12</v>
      </c>
      <c r="DD1150" s="3"/>
      <c r="DE1150">
        <v>8.92</v>
      </c>
      <c r="DF1150">
        <v>6.23</v>
      </c>
      <c r="DG1150">
        <v>4.5</v>
      </c>
      <c r="DH1150">
        <v>12.31</v>
      </c>
      <c r="DI1150">
        <v>7.75</v>
      </c>
      <c r="DJ1150">
        <v>6.6</v>
      </c>
      <c r="DK1150">
        <v>5.75</v>
      </c>
      <c r="DL1150" s="6">
        <f>(CM1150*3+CL1150*2+CK1150)/6</f>
        <v>15.70833333333333</v>
      </c>
      <c r="DM1150">
        <f>BH1150+(BH1150*(CG1150-8.25)/8.25)</f>
        <v>9305.0727272727272</v>
      </c>
      <c r="DN1150">
        <f>BI1150+(BI1150*(CH1150-8.25)/8.25)</f>
        <v>1407.3939393939399</v>
      </c>
      <c r="DO1150">
        <f>BJ1150+(BJ1150*(CI1150-8.25)/8.25)</f>
        <v>7810.7515151515145</v>
      </c>
      <c r="DP1150">
        <f>BK1150+(BK1150*(CJ1150-8.25)/8.25)</f>
        <v>26977.483636363635</v>
      </c>
      <c r="DQ1150">
        <f>BL1150+(BL1150*(CK1150-8.25)/8.25)</f>
        <v>36432.236363636366</v>
      </c>
      <c r="DR1150">
        <f>BM1150+(BM1150*(CL1150-8.25)/8.25)</f>
        <v>44604.809696969693</v>
      </c>
      <c r="DS1150">
        <f>BN1150+(BN1150*(CM1150-8.25)/8.25)</f>
        <v>51133.192727272719</v>
      </c>
      <c r="DT1150" s="8">
        <f>DM1150*10^8/$I1150</f>
        <v>6003.6243459941006</v>
      </c>
      <c r="DU1150" s="8">
        <f>DN1150*10^8/$I1150</f>
        <v>908.04927232702039</v>
      </c>
      <c r="DV1150" s="8">
        <f>DO1150*10^8/$I1150</f>
        <v>5039.4896774351173</v>
      </c>
      <c r="DW1150" s="8">
        <f>DP1150*10^8/$I1150</f>
        <v>17405.847573681531</v>
      </c>
      <c r="DX1150" s="8">
        <f>DQ1150*10^8/$I1150</f>
        <v>23506.045317696971</v>
      </c>
      <c r="DY1150" s="8">
        <f>DR1150*10^8/$I1150</f>
        <v>28778.982098686851</v>
      </c>
      <c r="DZ1150" s="8">
        <f>DS1150*10^8/$I1150</f>
        <v>32991.08881181616</v>
      </c>
      <c r="EA1150" s="8">
        <f>DT1150*10^8/$I1150</f>
        <v>3873.5328937485128</v>
      </c>
      <c r="EB1150" s="8">
        <f>DZ1150*0.8</f>
        <v>26392.87104945293</v>
      </c>
      <c r="EC1150" s="10">
        <f>G1150-E1150</f>
        <v>-29800</v>
      </c>
      <c r="ED1150" s="4">
        <f>EC1150/E1150*100</f>
        <v>-19.827012641383899</v>
      </c>
      <c r="EE1150" s="4">
        <f>DY1150-G1150</f>
        <v>-91721.017901313142</v>
      </c>
      <c r="EF1150" s="12">
        <f>EE1150/G1150</f>
        <v>-0.76117027303994311</v>
      </c>
      <c r="EG1150" s="4">
        <f>G1150-F1150</f>
        <v>4900</v>
      </c>
    </row>
    <row r="1151" spans="1:137" x14ac:dyDescent="0.3">
      <c r="A1151">
        <v>1150</v>
      </c>
      <c r="B1151" t="s">
        <v>7790</v>
      </c>
      <c r="C1151" t="s">
        <v>3429</v>
      </c>
      <c r="D1151" t="str">
        <f>VLOOKUP(C1151,Sheet1!$A$2:$B$3197,2,FALSE)</f>
        <v>핸드셋</v>
      </c>
      <c r="E1151">
        <v>8080</v>
      </c>
      <c r="F1151">
        <v>41250</v>
      </c>
      <c r="G1151" s="7">
        <v>39300</v>
      </c>
      <c r="H1151" t="s">
        <v>1091</v>
      </c>
      <c r="I1151" s="7">
        <f>VALUE(LEFT(H1151,FIND("/",H1151)-1)) + VALUE(MID(H1151,FIND("/",H1151)+1,LEN(H1151)))</f>
        <v>7105100</v>
      </c>
      <c r="J1151" s="1">
        <v>800000</v>
      </c>
      <c r="K1151" s="1">
        <f>G1151*I1151/(10^8)</f>
        <v>2792.3042999999998</v>
      </c>
      <c r="L1151">
        <v>431</v>
      </c>
      <c r="M1151">
        <v>532</v>
      </c>
      <c r="N1151">
        <v>789</v>
      </c>
      <c r="O1151">
        <v>671</v>
      </c>
      <c r="P1151">
        <v>220</v>
      </c>
      <c r="Q1151" s="3"/>
      <c r="R1151" s="3"/>
      <c r="S1151" s="3"/>
      <c r="T1151">
        <v>43</v>
      </c>
      <c r="U1151">
        <v>24</v>
      </c>
      <c r="V1151">
        <v>41</v>
      </c>
      <c r="W1151">
        <v>-26</v>
      </c>
      <c r="X1151">
        <v>-146</v>
      </c>
      <c r="Y1151" s="3"/>
      <c r="Z1151" s="3"/>
      <c r="AA1151" s="3"/>
      <c r="AB1151">
        <v>42</v>
      </c>
      <c r="AC1151">
        <v>3</v>
      </c>
      <c r="AD1151">
        <v>35</v>
      </c>
      <c r="AE1151">
        <v>-18</v>
      </c>
      <c r="AF1151">
        <v>-179</v>
      </c>
      <c r="AG1151" s="3"/>
      <c r="AH1151" s="3"/>
      <c r="AI1151" s="3"/>
      <c r="AJ1151">
        <v>565</v>
      </c>
      <c r="AK1151">
        <v>690</v>
      </c>
      <c r="AL1151">
        <v>812</v>
      </c>
      <c r="AM1151">
        <v>758</v>
      </c>
      <c r="AN1151">
        <v>517</v>
      </c>
      <c r="AO1151" s="3"/>
      <c r="AP1151" s="3"/>
      <c r="AQ1151" s="3"/>
      <c r="AR1151">
        <v>356</v>
      </c>
      <c r="AS1151">
        <v>344</v>
      </c>
      <c r="AT1151">
        <v>431</v>
      </c>
      <c r="AU1151">
        <v>400</v>
      </c>
      <c r="AV1151">
        <v>333</v>
      </c>
      <c r="AW1151" s="3"/>
      <c r="AX1151" s="3"/>
      <c r="AY1151" s="3"/>
      <c r="AZ1151">
        <v>209</v>
      </c>
      <c r="BA1151">
        <v>346</v>
      </c>
      <c r="BB1151">
        <v>381</v>
      </c>
      <c r="BC1151">
        <v>359</v>
      </c>
      <c r="BD1151">
        <v>184</v>
      </c>
      <c r="BE1151" s="3"/>
      <c r="BF1151" s="3"/>
      <c r="BG1151" s="3"/>
      <c r="BH1151">
        <v>209</v>
      </c>
      <c r="BI1151">
        <v>346</v>
      </c>
      <c r="BJ1151">
        <v>381</v>
      </c>
      <c r="BK1151">
        <v>359</v>
      </c>
      <c r="BL1151">
        <v>184</v>
      </c>
      <c r="BM1151" s="3"/>
      <c r="BN1151" s="3"/>
      <c r="BO1151" s="3"/>
      <c r="BP1151">
        <v>25</v>
      </c>
      <c r="BQ1151">
        <v>35</v>
      </c>
      <c r="BR1151">
        <v>35</v>
      </c>
      <c r="BS1151">
        <v>35</v>
      </c>
      <c r="BT1151">
        <v>36</v>
      </c>
      <c r="BU1151" s="3"/>
      <c r="BV1151" s="3"/>
      <c r="BW1151" s="3"/>
      <c r="BX1151">
        <v>8.64</v>
      </c>
      <c r="BY1151">
        <v>0.52</v>
      </c>
      <c r="BZ1151">
        <v>4.67</v>
      </c>
      <c r="CA1151">
        <v>-2.25</v>
      </c>
      <c r="CB1151">
        <v>-28.11</v>
      </c>
      <c r="CC1151" s="3"/>
      <c r="CD1151" s="3"/>
      <c r="CE1151" s="3"/>
      <c r="CF1151">
        <v>22.2</v>
      </c>
      <c r="CG1151">
        <v>1.19</v>
      </c>
      <c r="CH1151">
        <v>9.64</v>
      </c>
      <c r="CI1151">
        <v>-4.78</v>
      </c>
      <c r="CJ1151">
        <v>-66.13</v>
      </c>
      <c r="CK1151" s="3"/>
      <c r="CL1151" s="3"/>
      <c r="CM1151" s="3"/>
      <c r="CN1151">
        <v>744</v>
      </c>
      <c r="CO1151">
        <v>53</v>
      </c>
      <c r="CP1151">
        <v>498</v>
      </c>
      <c r="CQ1151">
        <v>-251</v>
      </c>
      <c r="CR1151" s="1">
        <v>-2537</v>
      </c>
      <c r="CS1151" s="3"/>
      <c r="CT1151" s="3"/>
      <c r="CU1151" s="3"/>
      <c r="CV1151" s="3"/>
      <c r="CW1151">
        <v>106.47</v>
      </c>
      <c r="CX1151">
        <v>10.67</v>
      </c>
      <c r="CY1151" t="s">
        <v>2</v>
      </c>
      <c r="CZ1151" t="s">
        <v>2</v>
      </c>
      <c r="DA1151" s="3"/>
      <c r="DB1151" s="3"/>
      <c r="DC1151" s="3"/>
      <c r="DD1151" s="3"/>
      <c r="DE1151">
        <v>1.1200000000000001</v>
      </c>
      <c r="DF1151">
        <v>0.97</v>
      </c>
      <c r="DG1151">
        <v>0.94</v>
      </c>
      <c r="DH1151">
        <v>2.52</v>
      </c>
      <c r="DI1151" s="3"/>
      <c r="DJ1151" s="3"/>
      <c r="DK1151" s="3"/>
      <c r="DL1151" s="6">
        <f>(CM1151*3+CL1151*2+CK1151)/6</f>
        <v>0</v>
      </c>
      <c r="DM1151">
        <f>BH1151+(BH1151*(CG1151-8.25)/8.25)</f>
        <v>30.146666666666647</v>
      </c>
      <c r="DN1151">
        <f>BI1151+(BI1151*(CH1151-8.25)/8.25)</f>
        <v>404.29575757575759</v>
      </c>
      <c r="DO1151">
        <f>BJ1151+(BJ1151*(CI1151-8.25)/8.25)</f>
        <v>-220.74909090909091</v>
      </c>
      <c r="DP1151">
        <f>BK1151+(BK1151*(CJ1151-8.25)/8.25)</f>
        <v>-2877.6569696969696</v>
      </c>
      <c r="DQ1151">
        <f>BL1151+(BL1151*(CK1151-8.25)/8.25)</f>
        <v>0</v>
      </c>
      <c r="DR1151">
        <f>BM1151+(BM1151*(CL1151-8.25)/8.25)</f>
        <v>0</v>
      </c>
      <c r="DS1151">
        <f>BN1151+(BN1151*(CM1151-8.25)/8.25)</f>
        <v>0</v>
      </c>
      <c r="DT1151" s="8">
        <f>DM1151*10^8/$I1151</f>
        <v>424.29616285015896</v>
      </c>
      <c r="DU1151" s="8">
        <f>DN1151*10^8/$I1151</f>
        <v>5690.2191042456489</v>
      </c>
      <c r="DV1151" s="8">
        <f>DO1151*10^8/$I1151</f>
        <v>-3106.9104011075274</v>
      </c>
      <c r="DW1151" s="8">
        <f>DP1151*10^8/$I1151</f>
        <v>-40501.287380852766</v>
      </c>
      <c r="DX1151" s="8">
        <f>DQ1151*10^8/$I1151</f>
        <v>0</v>
      </c>
      <c r="DY1151" s="8">
        <f>DR1151*10^8/$I1151</f>
        <v>0</v>
      </c>
      <c r="DZ1151" s="8">
        <f>DS1151*10^8/$I1151</f>
        <v>0</v>
      </c>
      <c r="EA1151" s="8">
        <f>DT1151*10^8/$I1151</f>
        <v>5971.7127535173186</v>
      </c>
      <c r="EB1151" s="8">
        <f>DZ1151*0.8</f>
        <v>0</v>
      </c>
      <c r="EC1151" s="10">
        <f>G1151-E1151</f>
        <v>31220</v>
      </c>
      <c r="ED1151" s="4">
        <f>EC1151/E1151*100</f>
        <v>386.38613861386142</v>
      </c>
      <c r="EE1151" s="4">
        <f>DY1151-G1151</f>
        <v>-39300</v>
      </c>
      <c r="EF1151" s="12">
        <f>EE1151/G1151</f>
        <v>-1</v>
      </c>
      <c r="EG1151" s="4">
        <f>G1151-F1151</f>
        <v>-1950</v>
      </c>
    </row>
    <row r="1152" spans="1:137" x14ac:dyDescent="0.3">
      <c r="A1152">
        <v>1151</v>
      </c>
      <c r="B1152" t="s">
        <v>7339</v>
      </c>
      <c r="C1152" t="s">
        <v>3430</v>
      </c>
      <c r="D1152" t="str">
        <f>VLOOKUP(C1152,Sheet1!$A$2:$B$3197,2,FALSE)</f>
        <v>디스플레이장비및부품</v>
      </c>
      <c r="E1152">
        <v>13100</v>
      </c>
      <c r="F1152">
        <v>10800</v>
      </c>
      <c r="G1152" s="7">
        <v>11150</v>
      </c>
      <c r="H1152" t="s">
        <v>1092</v>
      </c>
      <c r="I1152" s="7">
        <f>VALUE(LEFT(H1152,FIND("/",H1152)-1)) + VALUE(MID(H1152,FIND("/",H1152)+1,LEN(H1152)))</f>
        <v>11312236</v>
      </c>
      <c r="J1152" s="1">
        <v>194560</v>
      </c>
      <c r="K1152" s="1">
        <f>G1152*I1152/(10^8)</f>
        <v>1261.314314</v>
      </c>
      <c r="L1152">
        <v>509</v>
      </c>
      <c r="M1152">
        <v>914</v>
      </c>
      <c r="N1152">
        <v>355</v>
      </c>
      <c r="O1152">
        <v>851</v>
      </c>
      <c r="P1152" s="1">
        <v>1062</v>
      </c>
      <c r="Q1152" s="3"/>
      <c r="R1152" s="3"/>
      <c r="S1152" s="3"/>
      <c r="T1152">
        <v>66</v>
      </c>
      <c r="U1152">
        <v>156</v>
      </c>
      <c r="V1152">
        <v>-17</v>
      </c>
      <c r="W1152">
        <v>77</v>
      </c>
      <c r="X1152">
        <v>250</v>
      </c>
      <c r="Y1152" s="3"/>
      <c r="Z1152" s="3"/>
      <c r="AA1152" s="3"/>
      <c r="AB1152">
        <v>50</v>
      </c>
      <c r="AC1152">
        <v>121</v>
      </c>
      <c r="AD1152">
        <v>-10</v>
      </c>
      <c r="AE1152">
        <v>84</v>
      </c>
      <c r="AF1152">
        <v>172</v>
      </c>
      <c r="AG1152" s="3"/>
      <c r="AH1152" s="3"/>
      <c r="AI1152" s="3"/>
      <c r="AJ1152">
        <v>485</v>
      </c>
      <c r="AK1152">
        <v>725</v>
      </c>
      <c r="AL1152">
        <v>652</v>
      </c>
      <c r="AM1152">
        <v>867</v>
      </c>
      <c r="AN1152">
        <v>909</v>
      </c>
      <c r="AO1152" s="3"/>
      <c r="AP1152" s="3"/>
      <c r="AQ1152" s="3"/>
      <c r="AR1152">
        <v>262</v>
      </c>
      <c r="AS1152">
        <v>203</v>
      </c>
      <c r="AT1152">
        <v>126</v>
      </c>
      <c r="AU1152">
        <v>260</v>
      </c>
      <c r="AV1152">
        <v>131</v>
      </c>
      <c r="AW1152" s="3"/>
      <c r="AX1152" s="3"/>
      <c r="AY1152" s="3"/>
      <c r="AZ1152">
        <v>223</v>
      </c>
      <c r="BA1152">
        <v>522</v>
      </c>
      <c r="BB1152">
        <v>526</v>
      </c>
      <c r="BC1152">
        <v>608</v>
      </c>
      <c r="BD1152">
        <v>777</v>
      </c>
      <c r="BE1152" s="3"/>
      <c r="BF1152" s="3"/>
      <c r="BG1152" s="3"/>
      <c r="BH1152">
        <v>223</v>
      </c>
      <c r="BI1152">
        <v>522</v>
      </c>
      <c r="BJ1152">
        <v>526</v>
      </c>
      <c r="BK1152">
        <v>608</v>
      </c>
      <c r="BL1152">
        <v>777</v>
      </c>
      <c r="BM1152" s="3"/>
      <c r="BN1152" s="3"/>
      <c r="BO1152" s="3"/>
      <c r="BP1152">
        <v>21</v>
      </c>
      <c r="BQ1152">
        <v>26</v>
      </c>
      <c r="BR1152">
        <v>28</v>
      </c>
      <c r="BS1152">
        <v>28</v>
      </c>
      <c r="BT1152">
        <v>57</v>
      </c>
      <c r="BU1152" s="3"/>
      <c r="BV1152" s="3"/>
      <c r="BW1152" s="3"/>
      <c r="BX1152">
        <v>13.55</v>
      </c>
      <c r="BY1152">
        <v>20.04</v>
      </c>
      <c r="BZ1152">
        <v>-1.48</v>
      </c>
      <c r="CA1152">
        <v>11.11</v>
      </c>
      <c r="CB1152">
        <v>19.37</v>
      </c>
      <c r="CC1152" s="3"/>
      <c r="CD1152" s="3"/>
      <c r="CE1152" s="3"/>
      <c r="CF1152">
        <v>28.64</v>
      </c>
      <c r="CG1152">
        <v>32.53</v>
      </c>
      <c r="CH1152">
        <v>-1.95</v>
      </c>
      <c r="CI1152">
        <v>14.9</v>
      </c>
      <c r="CJ1152">
        <v>24.84</v>
      </c>
      <c r="CK1152" s="3"/>
      <c r="CL1152" s="3"/>
      <c r="CM1152" s="3"/>
      <c r="CN1152">
        <v>597</v>
      </c>
      <c r="CO1152" s="1">
        <v>1305</v>
      </c>
      <c r="CP1152">
        <v>-91</v>
      </c>
      <c r="CQ1152">
        <v>746</v>
      </c>
      <c r="CR1152" s="1">
        <v>1521</v>
      </c>
      <c r="CS1152" s="3"/>
      <c r="CT1152" s="3"/>
      <c r="CU1152" s="3"/>
      <c r="CV1152" s="3"/>
      <c r="CW1152">
        <v>9.19</v>
      </c>
      <c r="CX1152" t="s">
        <v>2</v>
      </c>
      <c r="CY1152">
        <v>18.260000000000002</v>
      </c>
      <c r="CZ1152">
        <v>8.42</v>
      </c>
      <c r="DA1152" s="3"/>
      <c r="DB1152" s="3"/>
      <c r="DC1152" s="3"/>
      <c r="DD1152" s="3"/>
      <c r="DE1152">
        <v>2.42</v>
      </c>
      <c r="DF1152">
        <v>1.02</v>
      </c>
      <c r="DG1152">
        <v>2.5</v>
      </c>
      <c r="DH1152">
        <v>1.86</v>
      </c>
      <c r="DI1152" s="3"/>
      <c r="DJ1152" s="3"/>
      <c r="DK1152" s="3"/>
      <c r="DL1152" s="6">
        <f>(CM1152*3+CL1152*2+CK1152)/6</f>
        <v>0</v>
      </c>
      <c r="DM1152">
        <f>BH1152+(BH1152*(CG1152-8.25)/8.25)</f>
        <v>879.29575757575765</v>
      </c>
      <c r="DN1152">
        <f>BI1152+(BI1152*(CH1152-8.25)/8.25)</f>
        <v>-123.38181818181818</v>
      </c>
      <c r="DO1152">
        <f>BJ1152+(BJ1152*(CI1152-8.25)/8.25)</f>
        <v>949.9878787878788</v>
      </c>
      <c r="DP1152">
        <f>BK1152+(BK1152*(CJ1152-8.25)/8.25)</f>
        <v>1830.6327272727272</v>
      </c>
      <c r="DQ1152">
        <f>BL1152+(BL1152*(CK1152-8.25)/8.25)</f>
        <v>0</v>
      </c>
      <c r="DR1152">
        <f>BM1152+(BM1152*(CL1152-8.25)/8.25)</f>
        <v>0</v>
      </c>
      <c r="DS1152">
        <f>BN1152+(BN1152*(CM1152-8.25)/8.25)</f>
        <v>0</v>
      </c>
      <c r="DT1152" s="8">
        <f>DM1152*10^8/$I1152</f>
        <v>7772.9615751983747</v>
      </c>
      <c r="DU1152" s="8">
        <f>DN1152*10^8/$I1152</f>
        <v>-1090.6934595584655</v>
      </c>
      <c r="DV1152" s="8">
        <f>DO1152*10^8/$I1152</f>
        <v>8397.878887850984</v>
      </c>
      <c r="DW1152" s="8">
        <f>DP1152*10^8/$I1152</f>
        <v>16182.766406860032</v>
      </c>
      <c r="DX1152" s="8">
        <f>DQ1152*10^8/$I1152</f>
        <v>0</v>
      </c>
      <c r="DY1152" s="8">
        <f>DR1152*10^8/$I1152</f>
        <v>0</v>
      </c>
      <c r="DZ1152" s="8">
        <f>DS1152*10^8/$I1152</f>
        <v>0</v>
      </c>
      <c r="EA1152" s="8">
        <f>DT1152*10^8/$I1152</f>
        <v>68712.866096485042</v>
      </c>
      <c r="EB1152" s="8">
        <f>DZ1152*0.8</f>
        <v>0</v>
      </c>
      <c r="EC1152" s="10">
        <f>G1152-E1152</f>
        <v>-1950</v>
      </c>
      <c r="ED1152" s="4">
        <f>EC1152/E1152*100</f>
        <v>-14.885496183206106</v>
      </c>
      <c r="EE1152" s="4">
        <f>DY1152-G1152</f>
        <v>-11150</v>
      </c>
      <c r="EF1152" s="12">
        <f>EE1152/G1152</f>
        <v>-1</v>
      </c>
      <c r="EG1152" s="4">
        <f>G1152-F1152</f>
        <v>350</v>
      </c>
    </row>
    <row r="1153" spans="1:137" x14ac:dyDescent="0.3">
      <c r="A1153">
        <v>1152</v>
      </c>
      <c r="B1153" t="s">
        <v>7284</v>
      </c>
      <c r="C1153" t="s">
        <v>3431</v>
      </c>
      <c r="D1153" t="str">
        <f>VLOOKUP(C1153,Sheet1!$A$2:$B$3197,2,FALSE)</f>
        <v>디스플레이장비및부품</v>
      </c>
      <c r="E1153">
        <v>10400</v>
      </c>
      <c r="F1153">
        <v>10200</v>
      </c>
      <c r="G1153" s="7">
        <v>10200</v>
      </c>
      <c r="H1153" t="s">
        <v>1093</v>
      </c>
      <c r="I1153" s="7">
        <f>VALUE(LEFT(H1153,FIND("/",H1153)-1)) + VALUE(MID(H1153,FIND("/",H1153)+1,LEN(H1153)))</f>
        <v>15050580</v>
      </c>
      <c r="J1153" s="1">
        <v>44000</v>
      </c>
      <c r="K1153" s="1">
        <f>G1153*I1153/(10^8)</f>
        <v>1535.1591599999999</v>
      </c>
      <c r="L1153">
        <v>245</v>
      </c>
      <c r="M1153">
        <v>387</v>
      </c>
      <c r="N1153">
        <v>546</v>
      </c>
      <c r="O1153">
        <v>268</v>
      </c>
      <c r="P1153">
        <v>311</v>
      </c>
      <c r="Q1153" s="3"/>
      <c r="R1153" s="3"/>
      <c r="S1153" s="3"/>
      <c r="T1153">
        <v>89</v>
      </c>
      <c r="U1153">
        <v>154</v>
      </c>
      <c r="V1153">
        <v>157</v>
      </c>
      <c r="W1153">
        <v>48</v>
      </c>
      <c r="X1153">
        <v>65</v>
      </c>
      <c r="Y1153" s="3"/>
      <c r="Z1153" s="3"/>
      <c r="AA1153" s="3"/>
      <c r="AB1153">
        <v>80</v>
      </c>
      <c r="AC1153">
        <v>110</v>
      </c>
      <c r="AD1153">
        <v>153</v>
      </c>
      <c r="AE1153">
        <v>66</v>
      </c>
      <c r="AF1153">
        <v>55</v>
      </c>
      <c r="AG1153" s="3"/>
      <c r="AH1153" s="3"/>
      <c r="AI1153" s="3"/>
      <c r="AJ1153">
        <v>319</v>
      </c>
      <c r="AK1153">
        <v>881</v>
      </c>
      <c r="AL1153">
        <v>819</v>
      </c>
      <c r="AM1153">
        <v>873</v>
      </c>
      <c r="AN1153">
        <v>936</v>
      </c>
      <c r="AO1153" s="3"/>
      <c r="AP1153" s="3"/>
      <c r="AQ1153" s="3"/>
      <c r="AR1153">
        <v>77</v>
      </c>
      <c r="AS1153">
        <v>267</v>
      </c>
      <c r="AT1153">
        <v>50</v>
      </c>
      <c r="AU1153">
        <v>56</v>
      </c>
      <c r="AV1153">
        <v>89</v>
      </c>
      <c r="AW1153" s="3"/>
      <c r="AX1153" s="3"/>
      <c r="AY1153" s="3"/>
      <c r="AZ1153">
        <v>243</v>
      </c>
      <c r="BA1153">
        <v>614</v>
      </c>
      <c r="BB1153">
        <v>770</v>
      </c>
      <c r="BC1153">
        <v>817</v>
      </c>
      <c r="BD1153">
        <v>847</v>
      </c>
      <c r="BE1153" s="3"/>
      <c r="BF1153" s="3"/>
      <c r="BG1153" s="3"/>
      <c r="BH1153">
        <v>242</v>
      </c>
      <c r="BI1153">
        <v>613</v>
      </c>
      <c r="BJ1153">
        <v>770</v>
      </c>
      <c r="BK1153">
        <v>817</v>
      </c>
      <c r="BL1153">
        <v>847</v>
      </c>
      <c r="BM1153" s="3"/>
      <c r="BN1153" s="3"/>
      <c r="BO1153" s="3"/>
      <c r="BP1153">
        <v>29</v>
      </c>
      <c r="BQ1153">
        <v>37</v>
      </c>
      <c r="BR1153">
        <v>38</v>
      </c>
      <c r="BS1153">
        <v>75</v>
      </c>
      <c r="BT1153">
        <v>75</v>
      </c>
      <c r="BU1153" s="3"/>
      <c r="BV1153" s="3"/>
      <c r="BW1153" s="3"/>
      <c r="BX1153">
        <v>32.880000000000003</v>
      </c>
      <c r="BY1153">
        <v>18.32</v>
      </c>
      <c r="BZ1153">
        <v>17.98</v>
      </c>
      <c r="CA1153">
        <v>7.85</v>
      </c>
      <c r="CB1153">
        <v>6.1</v>
      </c>
      <c r="CC1153" s="3"/>
      <c r="CD1153" s="3"/>
      <c r="CE1153" s="3"/>
      <c r="CF1153">
        <v>43.49</v>
      </c>
      <c r="CG1153">
        <v>25.67</v>
      </c>
      <c r="CH1153">
        <v>22.1</v>
      </c>
      <c r="CI1153">
        <v>8.3699999999999992</v>
      </c>
      <c r="CJ1153">
        <v>6.63</v>
      </c>
      <c r="CK1153" s="3"/>
      <c r="CL1153" s="3"/>
      <c r="CM1153" s="3"/>
      <c r="CN1153">
        <v>717</v>
      </c>
      <c r="CO1153">
        <v>832</v>
      </c>
      <c r="CP1153" s="1">
        <v>1031</v>
      </c>
      <c r="CQ1153">
        <v>442</v>
      </c>
      <c r="CR1153">
        <v>366</v>
      </c>
      <c r="CS1153" s="3"/>
      <c r="CT1153" s="3"/>
      <c r="CU1153" s="3"/>
      <c r="CV1153" s="3"/>
      <c r="CW1153">
        <v>28.51</v>
      </c>
      <c r="CX1153">
        <v>9.19</v>
      </c>
      <c r="CY1153">
        <v>20.91</v>
      </c>
      <c r="CZ1153">
        <v>28.65</v>
      </c>
      <c r="DA1153" s="3"/>
      <c r="DB1153" s="3"/>
      <c r="DC1153" s="3"/>
      <c r="DD1153" s="3"/>
      <c r="DE1153">
        <v>5.7</v>
      </c>
      <c r="DF1153">
        <v>1.85</v>
      </c>
      <c r="DG1153">
        <v>1.67</v>
      </c>
      <c r="DH1153">
        <v>1.76</v>
      </c>
      <c r="DI1153" s="3"/>
      <c r="DJ1153" s="3"/>
      <c r="DK1153" s="3"/>
      <c r="DL1153" s="6">
        <f>(CM1153*3+CL1153*2+CK1153)/6</f>
        <v>0</v>
      </c>
      <c r="DM1153">
        <f>BH1153+(BH1153*(CG1153-8.25)/8.25)</f>
        <v>752.98666666666668</v>
      </c>
      <c r="DN1153">
        <f>BI1153+(BI1153*(CH1153-8.25)/8.25)</f>
        <v>1642.0969696969698</v>
      </c>
      <c r="DO1153">
        <f>BJ1153+(BJ1153*(CI1153-8.25)/8.25)</f>
        <v>781.19999999999993</v>
      </c>
      <c r="DP1153">
        <f>BK1153+(BK1153*(CJ1153-8.25)/8.25)</f>
        <v>656.57090909090903</v>
      </c>
      <c r="DQ1153">
        <f>BL1153+(BL1153*(CK1153-8.25)/8.25)</f>
        <v>0</v>
      </c>
      <c r="DR1153">
        <f>BM1153+(BM1153*(CL1153-8.25)/8.25)</f>
        <v>0</v>
      </c>
      <c r="DS1153">
        <f>BN1153+(BN1153*(CM1153-8.25)/8.25)</f>
        <v>0</v>
      </c>
      <c r="DT1153" s="8">
        <f>DM1153*10^8/$I1153</f>
        <v>5003.0408573401601</v>
      </c>
      <c r="DU1153" s="8">
        <f>DN1153*10^8/$I1153</f>
        <v>10910.522848268771</v>
      </c>
      <c r="DV1153" s="8">
        <f>DO1153*10^8/$I1153</f>
        <v>5190.4976419513405</v>
      </c>
      <c r="DW1153" s="8">
        <f>DP1153*10^8/$I1153</f>
        <v>4362.4292823991436</v>
      </c>
      <c r="DX1153" s="8">
        <f>DQ1153*10^8/$I1153</f>
        <v>0</v>
      </c>
      <c r="DY1153" s="8">
        <f>DR1153*10^8/$I1153</f>
        <v>0</v>
      </c>
      <c r="DZ1153" s="8">
        <f>DS1153*10^8/$I1153</f>
        <v>0</v>
      </c>
      <c r="EA1153" s="8">
        <f>DT1153*10^8/$I1153</f>
        <v>33241.515325922053</v>
      </c>
      <c r="EB1153" s="8">
        <f>DZ1153*0.8</f>
        <v>0</v>
      </c>
      <c r="EC1153" s="10">
        <f>G1153-E1153</f>
        <v>-200</v>
      </c>
      <c r="ED1153" s="4">
        <f>EC1153/E1153*100</f>
        <v>-1.9230769230769231</v>
      </c>
      <c r="EE1153" s="4">
        <f>DY1153-G1153</f>
        <v>-10200</v>
      </c>
      <c r="EF1153" s="12">
        <f>EE1153/G1153</f>
        <v>-1</v>
      </c>
      <c r="EG1153" s="4">
        <f>G1153-F1153</f>
        <v>0</v>
      </c>
    </row>
    <row r="1154" spans="1:137" x14ac:dyDescent="0.3">
      <c r="A1154">
        <v>1153</v>
      </c>
      <c r="B1154" t="s">
        <v>6615</v>
      </c>
      <c r="C1154" t="s">
        <v>3432</v>
      </c>
      <c r="D1154" t="str">
        <f>VLOOKUP(C1154,Sheet1!$A$2:$B$3197,2,FALSE)</f>
        <v>화장품</v>
      </c>
      <c r="E1154">
        <v>2262.1799999999998</v>
      </c>
      <c r="F1154">
        <v>3000</v>
      </c>
      <c r="G1154" s="7">
        <v>3565</v>
      </c>
      <c r="H1154" t="s">
        <v>1094</v>
      </c>
      <c r="I1154" s="7">
        <f>VALUE(LEFT(H1154,FIND("/",H1154)-1)) + VALUE(MID(H1154,FIND("/",H1154)+1,LEN(H1154)))</f>
        <v>20000000</v>
      </c>
      <c r="J1154" s="1">
        <v>197587</v>
      </c>
      <c r="K1154" s="1">
        <f>G1154*I1154/(10^8)</f>
        <v>713</v>
      </c>
      <c r="L1154">
        <v>568</v>
      </c>
      <c r="M1154">
        <v>510</v>
      </c>
      <c r="N1154">
        <v>894</v>
      </c>
      <c r="O1154">
        <v>541</v>
      </c>
      <c r="P1154">
        <v>404</v>
      </c>
      <c r="Q1154" s="3"/>
      <c r="R1154" s="3"/>
      <c r="S1154" s="3"/>
      <c r="T1154">
        <v>96</v>
      </c>
      <c r="U1154">
        <v>-5</v>
      </c>
      <c r="V1154">
        <v>81</v>
      </c>
      <c r="W1154">
        <v>-207</v>
      </c>
      <c r="X1154">
        <v>-59</v>
      </c>
      <c r="Y1154" s="3"/>
      <c r="Z1154" s="3"/>
      <c r="AA1154" s="3"/>
      <c r="AB1154">
        <v>91</v>
      </c>
      <c r="AC1154">
        <v>-3</v>
      </c>
      <c r="AD1154">
        <v>91</v>
      </c>
      <c r="AE1154">
        <v>-187</v>
      </c>
      <c r="AF1154">
        <v>-148</v>
      </c>
      <c r="AG1154" s="3"/>
      <c r="AH1154" s="3"/>
      <c r="AI1154" s="3"/>
      <c r="AJ1154">
        <v>322</v>
      </c>
      <c r="AK1154">
        <v>527</v>
      </c>
      <c r="AL1154">
        <v>597</v>
      </c>
      <c r="AM1154">
        <v>543</v>
      </c>
      <c r="AN1154">
        <v>536</v>
      </c>
      <c r="AO1154" s="3"/>
      <c r="AP1154" s="3"/>
      <c r="AQ1154" s="3"/>
      <c r="AR1154">
        <v>90</v>
      </c>
      <c r="AS1154">
        <v>67</v>
      </c>
      <c r="AT1154">
        <v>61</v>
      </c>
      <c r="AU1154">
        <v>202</v>
      </c>
      <c r="AV1154">
        <v>332</v>
      </c>
      <c r="AW1154" s="3"/>
      <c r="AX1154" s="3"/>
      <c r="AY1154" s="3"/>
      <c r="AZ1154">
        <v>232</v>
      </c>
      <c r="BA1154">
        <v>459</v>
      </c>
      <c r="BB1154">
        <v>536</v>
      </c>
      <c r="BC1154">
        <v>341</v>
      </c>
      <c r="BD1154">
        <v>204</v>
      </c>
      <c r="BE1154" s="3"/>
      <c r="BF1154" s="3"/>
      <c r="BG1154" s="3"/>
      <c r="BH1154">
        <v>232</v>
      </c>
      <c r="BI1154">
        <v>459</v>
      </c>
      <c r="BJ1154">
        <v>536</v>
      </c>
      <c r="BK1154">
        <v>341</v>
      </c>
      <c r="BL1154">
        <v>224</v>
      </c>
      <c r="BM1154" s="3"/>
      <c r="BN1154" s="3"/>
      <c r="BO1154" s="3"/>
      <c r="BP1154">
        <v>25</v>
      </c>
      <c r="BQ1154">
        <v>50</v>
      </c>
      <c r="BR1154">
        <v>50</v>
      </c>
      <c r="BS1154">
        <v>50</v>
      </c>
      <c r="BT1154">
        <v>50</v>
      </c>
      <c r="BU1154" s="3"/>
      <c r="BV1154" s="3"/>
      <c r="BW1154" s="3"/>
      <c r="BX1154">
        <v>32.520000000000003</v>
      </c>
      <c r="BY1154">
        <v>-0.76</v>
      </c>
      <c r="BZ1154">
        <v>16.25</v>
      </c>
      <c r="CA1154">
        <v>-32.81</v>
      </c>
      <c r="CB1154">
        <v>-27.45</v>
      </c>
      <c r="CC1154" s="3"/>
      <c r="CD1154" s="3"/>
      <c r="CE1154" s="3"/>
      <c r="CF1154">
        <v>48.97</v>
      </c>
      <c r="CG1154">
        <v>-0.93</v>
      </c>
      <c r="CH1154">
        <v>18.329999999999998</v>
      </c>
      <c r="CI1154">
        <v>-42.35</v>
      </c>
      <c r="CJ1154">
        <v>-45.48</v>
      </c>
      <c r="CK1154" s="3"/>
      <c r="CL1154" s="3"/>
      <c r="CM1154" s="3"/>
      <c r="CN1154">
        <v>552</v>
      </c>
      <c r="CO1154">
        <v>-18</v>
      </c>
      <c r="CP1154">
        <v>456</v>
      </c>
      <c r="CQ1154">
        <v>-929</v>
      </c>
      <c r="CR1154">
        <v>-643</v>
      </c>
      <c r="CS1154" s="3"/>
      <c r="CT1154" s="3"/>
      <c r="CU1154" s="3"/>
      <c r="CV1154" s="3"/>
      <c r="CW1154" t="s">
        <v>2</v>
      </c>
      <c r="CX1154">
        <v>17.260000000000002</v>
      </c>
      <c r="CY1154" t="s">
        <v>2</v>
      </c>
      <c r="CZ1154" t="s">
        <v>2</v>
      </c>
      <c r="DA1154" s="3"/>
      <c r="DB1154" s="3"/>
      <c r="DC1154" s="3"/>
      <c r="DD1154" s="3"/>
      <c r="DE1154">
        <v>2.06</v>
      </c>
      <c r="DF1154">
        <v>2.81</v>
      </c>
      <c r="DG1154">
        <v>2.02</v>
      </c>
      <c r="DH1154">
        <v>1.73</v>
      </c>
      <c r="DI1154" s="3"/>
      <c r="DJ1154" s="3"/>
      <c r="DK1154" s="3"/>
      <c r="DL1154" s="6">
        <f>(CM1154*3+CL1154*2+CK1154)/6</f>
        <v>0</v>
      </c>
      <c r="DM1154">
        <f>BH1154+(BH1154*(CG1154-8.25)/8.25)</f>
        <v>-26.152727272727248</v>
      </c>
      <c r="DN1154">
        <f>BI1154+(BI1154*(CH1154-8.25)/8.25)</f>
        <v>1019.8145454545454</v>
      </c>
      <c r="DO1154">
        <f>BJ1154+(BJ1154*(CI1154-8.25)/8.25)</f>
        <v>-2751.4666666666672</v>
      </c>
      <c r="DP1154">
        <f>BK1154+(BK1154*(CJ1154-8.25)/8.25)</f>
        <v>-1879.8400000000001</v>
      </c>
      <c r="DQ1154">
        <f>BL1154+(BL1154*(CK1154-8.25)/8.25)</f>
        <v>0</v>
      </c>
      <c r="DR1154">
        <f>BM1154+(BM1154*(CL1154-8.25)/8.25)</f>
        <v>0</v>
      </c>
      <c r="DS1154">
        <f>BN1154+(BN1154*(CM1154-8.25)/8.25)</f>
        <v>0</v>
      </c>
      <c r="DT1154" s="8">
        <f>DM1154*10^8/$I1154</f>
        <v>-130.76363636363624</v>
      </c>
      <c r="DU1154" s="8">
        <f>DN1154*10^8/$I1154</f>
        <v>5099.0727272727272</v>
      </c>
      <c r="DV1154" s="8">
        <f>DO1154*10^8/$I1154</f>
        <v>-13757.333333333334</v>
      </c>
      <c r="DW1154" s="8">
        <f>DP1154*10^8/$I1154</f>
        <v>-9399.2000000000007</v>
      </c>
      <c r="DX1154" s="8">
        <f>DQ1154*10^8/$I1154</f>
        <v>0</v>
      </c>
      <c r="DY1154" s="8">
        <f>DR1154*10^8/$I1154</f>
        <v>0</v>
      </c>
      <c r="DZ1154" s="8">
        <f>DS1154*10^8/$I1154</f>
        <v>0</v>
      </c>
      <c r="EA1154" s="8">
        <f>DT1154*10^8/$I1154</f>
        <v>-653.81818181818119</v>
      </c>
      <c r="EB1154" s="8">
        <f>DZ1154*0.8</f>
        <v>0</v>
      </c>
      <c r="EC1154" s="10">
        <f>G1154-E1154</f>
        <v>1302.8200000000002</v>
      </c>
      <c r="ED1154" s="4">
        <f>EC1154/E1154*100</f>
        <v>57.591349936786649</v>
      </c>
      <c r="EE1154" s="4">
        <f>DY1154-G1154</f>
        <v>-3565</v>
      </c>
      <c r="EF1154" s="12">
        <f>EE1154/G1154</f>
        <v>-1</v>
      </c>
      <c r="EG1154" s="4">
        <f>G1154-F1154</f>
        <v>565</v>
      </c>
    </row>
    <row r="1155" spans="1:137" x14ac:dyDescent="0.3">
      <c r="A1155">
        <v>1154</v>
      </c>
      <c r="B1155" t="s">
        <v>5847</v>
      </c>
      <c r="C1155" t="s">
        <v>3433</v>
      </c>
      <c r="D1155" t="str">
        <f>VLOOKUP(C1155,Sheet1!$A$2:$B$3197,2,FALSE)</f>
        <v>전자장비와기기</v>
      </c>
      <c r="E1155">
        <v>47200</v>
      </c>
      <c r="F1155">
        <v>52000</v>
      </c>
      <c r="G1155" s="7">
        <v>59800</v>
      </c>
      <c r="H1155" t="s">
        <v>1095</v>
      </c>
      <c r="I1155" s="7">
        <f>VALUE(LEFT(H1155,FIND("/",H1155)-1)) + VALUE(MID(H1155,FIND("/",H1155)+1,LEN(H1155)))</f>
        <v>9775829</v>
      </c>
      <c r="J1155">
        <v>127</v>
      </c>
      <c r="K1155" s="1">
        <f>G1155*I1155/(10^8)</f>
        <v>5845.9457419999999</v>
      </c>
      <c r="L1155" s="3"/>
      <c r="M1155" s="1">
        <v>1931</v>
      </c>
      <c r="N1155" s="1">
        <v>2931</v>
      </c>
      <c r="O1155" s="1">
        <v>3493</v>
      </c>
      <c r="P1155" s="1">
        <v>3363</v>
      </c>
      <c r="Q1155" s="1">
        <v>4252</v>
      </c>
      <c r="R1155" s="1">
        <v>4722</v>
      </c>
      <c r="S1155" s="1">
        <v>5179</v>
      </c>
      <c r="T1155" s="3"/>
      <c r="U1155">
        <v>222</v>
      </c>
      <c r="V1155">
        <v>383</v>
      </c>
      <c r="W1155">
        <v>465</v>
      </c>
      <c r="X1155">
        <v>438</v>
      </c>
      <c r="Y1155">
        <v>615</v>
      </c>
      <c r="Z1155">
        <v>688</v>
      </c>
      <c r="AA1155">
        <v>760</v>
      </c>
      <c r="AB1155" s="3"/>
      <c r="AC1155">
        <v>173</v>
      </c>
      <c r="AD1155">
        <v>305</v>
      </c>
      <c r="AE1155">
        <v>345</v>
      </c>
      <c r="AF1155">
        <v>252</v>
      </c>
      <c r="AG1155">
        <v>459</v>
      </c>
      <c r="AH1155">
        <v>524</v>
      </c>
      <c r="AI1155">
        <v>595</v>
      </c>
      <c r="AJ1155" s="3"/>
      <c r="AK1155" s="1">
        <v>2230</v>
      </c>
      <c r="AL1155" s="1">
        <v>3012</v>
      </c>
      <c r="AM1155" s="1">
        <v>3374</v>
      </c>
      <c r="AN1155" s="1">
        <v>3186</v>
      </c>
      <c r="AO1155" s="1">
        <v>3765</v>
      </c>
      <c r="AP1155" s="1">
        <v>4283</v>
      </c>
      <c r="AQ1155" s="1">
        <v>4889</v>
      </c>
      <c r="AR1155" s="3"/>
      <c r="AS1155">
        <v>977</v>
      </c>
      <c r="AT1155" s="1">
        <v>1545</v>
      </c>
      <c r="AU1155" s="1">
        <v>1568</v>
      </c>
      <c r="AV1155" s="1">
        <v>1161</v>
      </c>
      <c r="AW1155" s="1">
        <v>1272</v>
      </c>
      <c r="AX1155" s="1">
        <v>1269</v>
      </c>
      <c r="AY1155" s="1">
        <v>1289</v>
      </c>
      <c r="AZ1155" s="3"/>
      <c r="BA1155" s="1">
        <v>1253</v>
      </c>
      <c r="BB1155" s="1">
        <v>1467</v>
      </c>
      <c r="BC1155" s="1">
        <v>1806</v>
      </c>
      <c r="BD1155" s="1">
        <v>2025</v>
      </c>
      <c r="BE1155" s="1">
        <v>2493</v>
      </c>
      <c r="BF1155" s="1">
        <v>3014</v>
      </c>
      <c r="BG1155" s="1">
        <v>3602</v>
      </c>
      <c r="BH1155" s="3"/>
      <c r="BI1155" s="1">
        <v>1253</v>
      </c>
      <c r="BJ1155" s="1">
        <v>1467</v>
      </c>
      <c r="BK1155" s="1">
        <v>1806</v>
      </c>
      <c r="BL1155" s="1">
        <v>2025</v>
      </c>
      <c r="BM1155" s="1">
        <v>2493</v>
      </c>
      <c r="BN1155" s="1">
        <v>3014</v>
      </c>
      <c r="BO1155" s="1">
        <v>3602</v>
      </c>
      <c r="BP1155" s="3"/>
      <c r="BQ1155">
        <v>43</v>
      </c>
      <c r="BR1155">
        <v>45</v>
      </c>
      <c r="BS1155">
        <v>46</v>
      </c>
      <c r="BT1155">
        <v>48</v>
      </c>
      <c r="BU1155">
        <v>49</v>
      </c>
      <c r="BV1155">
        <v>49</v>
      </c>
      <c r="BW1155">
        <v>50</v>
      </c>
      <c r="BX1155" s="3"/>
      <c r="BY1155" s="3"/>
      <c r="BZ1155">
        <v>11.62</v>
      </c>
      <c r="CA1155">
        <v>10.82</v>
      </c>
      <c r="CB1155">
        <v>7.69</v>
      </c>
      <c r="CC1155">
        <v>13.21</v>
      </c>
      <c r="CD1155">
        <v>13.02</v>
      </c>
      <c r="CE1155">
        <v>12.98</v>
      </c>
      <c r="CF1155" s="3"/>
      <c r="CG1155" s="3"/>
      <c r="CH1155">
        <v>22.4</v>
      </c>
      <c r="CI1155">
        <v>21.1</v>
      </c>
      <c r="CJ1155">
        <v>13.17</v>
      </c>
      <c r="CK1155">
        <v>20.309999999999999</v>
      </c>
      <c r="CL1155">
        <v>19.05</v>
      </c>
      <c r="CM1155">
        <v>18</v>
      </c>
      <c r="CN1155" s="3"/>
      <c r="CO1155" s="1">
        <v>1787</v>
      </c>
      <c r="CP1155" s="1">
        <v>3118</v>
      </c>
      <c r="CQ1155" s="1">
        <v>3533</v>
      </c>
      <c r="CR1155" s="1">
        <v>2580</v>
      </c>
      <c r="CS1155" s="1">
        <v>4693</v>
      </c>
      <c r="CT1155" s="1">
        <v>5364</v>
      </c>
      <c r="CU1155" s="1">
        <v>6091</v>
      </c>
      <c r="CV1155" s="3"/>
      <c r="CW1155">
        <v>44</v>
      </c>
      <c r="CX1155">
        <v>11.43</v>
      </c>
      <c r="CY1155">
        <v>14.73</v>
      </c>
      <c r="CZ1155">
        <v>17.670000000000002</v>
      </c>
      <c r="DA1155">
        <v>12.74</v>
      </c>
      <c r="DB1155">
        <v>11.15</v>
      </c>
      <c r="DC1155">
        <v>9.82</v>
      </c>
      <c r="DD1155" s="3"/>
      <c r="DE1155">
        <v>6.09</v>
      </c>
      <c r="DF1155">
        <v>2.2200000000000002</v>
      </c>
      <c r="DG1155">
        <v>2.66</v>
      </c>
      <c r="DH1155">
        <v>2.04</v>
      </c>
      <c r="DI1155">
        <v>2.2000000000000002</v>
      </c>
      <c r="DJ1155">
        <v>1.84</v>
      </c>
      <c r="DK1155">
        <v>1.55</v>
      </c>
      <c r="DL1155" s="6">
        <f>(CM1155*3+CL1155*2+CK1155)/6</f>
        <v>18.734999999999999</v>
      </c>
      <c r="DM1155">
        <f>BH1155+(BH1155*(CG1155-8.25)/8.25)</f>
        <v>0</v>
      </c>
      <c r="DN1155">
        <f>BI1155+(BI1155*(CH1155-8.25)/8.25)</f>
        <v>3402.084848484848</v>
      </c>
      <c r="DO1155">
        <f>BJ1155+(BJ1155*(CI1155-8.25)/8.25)</f>
        <v>3751.9636363636364</v>
      </c>
      <c r="DP1155">
        <f>BK1155+(BK1155*(CJ1155-8.25)/8.25)</f>
        <v>2883.0327272727272</v>
      </c>
      <c r="DQ1155">
        <f>BL1155+(BL1155*(CK1155-8.25)/8.25)</f>
        <v>4985.181818181818</v>
      </c>
      <c r="DR1155">
        <f>BM1155+(BM1155*(CL1155-8.25)/8.25)</f>
        <v>5756.5636363636368</v>
      </c>
      <c r="DS1155">
        <f>BN1155+(BN1155*(CM1155-8.25)/8.25)</f>
        <v>6576</v>
      </c>
      <c r="DT1155" s="8">
        <f>DM1155*10^8/$I1155</f>
        <v>0</v>
      </c>
      <c r="DU1155" s="8">
        <f>DN1155*10^8/$I1155</f>
        <v>34800.985660498438</v>
      </c>
      <c r="DV1155" s="8">
        <f>DO1155*10^8/$I1155</f>
        <v>38380.00476853305</v>
      </c>
      <c r="DW1155" s="8">
        <f>DP1155*10^8/$I1155</f>
        <v>29491.439828506893</v>
      </c>
      <c r="DX1155" s="8">
        <f>DQ1155*10^8/$I1155</f>
        <v>50994.977696334689</v>
      </c>
      <c r="DY1155" s="8">
        <f>DR1155*10^8/$I1155</f>
        <v>58885.682599027015</v>
      </c>
      <c r="DZ1155" s="8">
        <f>DS1155*10^8/$I1155</f>
        <v>67267.952416107117</v>
      </c>
      <c r="EA1155" s="8">
        <f>DT1155*10^8/$I1155</f>
        <v>0</v>
      </c>
      <c r="EB1155" s="8">
        <f>DZ1155*0.8</f>
        <v>53814.361932885695</v>
      </c>
      <c r="EC1155" s="10">
        <f>G1155-E1155</f>
        <v>12600</v>
      </c>
      <c r="ED1155" s="4">
        <f>EC1155/E1155*100</f>
        <v>26.694915254237291</v>
      </c>
      <c r="EE1155" s="4">
        <f>DY1155-G1155</f>
        <v>-914.31740097298461</v>
      </c>
      <c r="EF1155" s="12">
        <f>EE1155/G1155</f>
        <v>-1.5289588645033188E-2</v>
      </c>
      <c r="EG1155" s="4">
        <f>G1155-F1155</f>
        <v>7800</v>
      </c>
    </row>
    <row r="1156" spans="1:137" x14ac:dyDescent="0.3">
      <c r="A1156">
        <v>1155</v>
      </c>
      <c r="B1156" t="s">
        <v>5744</v>
      </c>
      <c r="C1156" t="s">
        <v>3434</v>
      </c>
      <c r="D1156" t="str">
        <f>VLOOKUP(C1156,Sheet1!$A$2:$B$3197,2,FALSE)</f>
        <v>식품</v>
      </c>
      <c r="E1156">
        <v>8640</v>
      </c>
      <c r="F1156">
        <v>11650</v>
      </c>
      <c r="G1156" s="7">
        <v>10650</v>
      </c>
      <c r="H1156" t="s">
        <v>1096</v>
      </c>
      <c r="I1156" s="7">
        <f>VALUE(LEFT(H1156,FIND("/",H1156)-1)) + VALUE(MID(H1156,FIND("/",H1156)+1,LEN(H1156)))</f>
        <v>92341820</v>
      </c>
      <c r="J1156">
        <v>0</v>
      </c>
      <c r="K1156" s="1">
        <f>G1156*I1156/(10^8)</f>
        <v>9834.4038299999993</v>
      </c>
      <c r="L1156" s="1">
        <v>61965</v>
      </c>
      <c r="M1156" s="1">
        <v>69343</v>
      </c>
      <c r="N1156" s="1">
        <v>73571</v>
      </c>
      <c r="O1156" s="1">
        <v>73503</v>
      </c>
      <c r="P1156" s="1">
        <v>77233</v>
      </c>
      <c r="Q1156" s="1">
        <v>81290</v>
      </c>
      <c r="R1156" s="1">
        <v>85690</v>
      </c>
      <c r="S1156" s="1">
        <v>90370</v>
      </c>
      <c r="T1156" s="1">
        <v>4507</v>
      </c>
      <c r="U1156" s="1">
        <v>4646</v>
      </c>
      <c r="V1156" s="1">
        <v>3549</v>
      </c>
      <c r="W1156" s="1">
        <v>3065</v>
      </c>
      <c r="X1156" s="1">
        <v>3540</v>
      </c>
      <c r="Y1156" s="1">
        <v>3820</v>
      </c>
      <c r="Z1156" s="1">
        <v>4180</v>
      </c>
      <c r="AA1156" s="1">
        <v>4610</v>
      </c>
      <c r="AB1156" s="1">
        <v>3718</v>
      </c>
      <c r="AC1156" s="1">
        <v>3337</v>
      </c>
      <c r="AD1156" s="1">
        <v>1943</v>
      </c>
      <c r="AE1156">
        <v>946</v>
      </c>
      <c r="AF1156" s="1">
        <v>1736</v>
      </c>
      <c r="AG1156" s="1">
        <v>1910</v>
      </c>
      <c r="AH1156" s="1">
        <v>2180</v>
      </c>
      <c r="AI1156" s="1">
        <v>2520</v>
      </c>
      <c r="AJ1156" s="1">
        <v>70681</v>
      </c>
      <c r="AK1156" s="1">
        <v>70339</v>
      </c>
      <c r="AL1156" s="1">
        <v>81134</v>
      </c>
      <c r="AM1156" s="1">
        <v>86157</v>
      </c>
      <c r="AN1156" s="1">
        <v>93637</v>
      </c>
      <c r="AO1156" s="1">
        <v>96710</v>
      </c>
      <c r="AP1156" s="1">
        <v>99890</v>
      </c>
      <c r="AQ1156" s="1">
        <v>103090</v>
      </c>
      <c r="AR1156" s="1">
        <v>47536</v>
      </c>
      <c r="AS1156" s="1">
        <v>40191</v>
      </c>
      <c r="AT1156" s="1">
        <v>48166</v>
      </c>
      <c r="AU1156" s="1">
        <v>51662</v>
      </c>
      <c r="AV1156" s="1">
        <v>59090</v>
      </c>
      <c r="AW1156" s="1">
        <v>60300</v>
      </c>
      <c r="AX1156" s="1">
        <v>61330</v>
      </c>
      <c r="AY1156" s="1">
        <v>62060</v>
      </c>
      <c r="AZ1156" s="1">
        <v>23144</v>
      </c>
      <c r="BA1156" s="1">
        <v>30147</v>
      </c>
      <c r="BB1156" s="1">
        <v>32968</v>
      </c>
      <c r="BC1156" s="1">
        <v>34495</v>
      </c>
      <c r="BD1156" s="1">
        <v>34547</v>
      </c>
      <c r="BE1156" s="1">
        <v>36420</v>
      </c>
      <c r="BF1156" s="1">
        <v>38560</v>
      </c>
      <c r="BG1156" s="1">
        <v>41040</v>
      </c>
      <c r="BH1156" s="1">
        <v>8083</v>
      </c>
      <c r="BI1156" s="1">
        <v>13472</v>
      </c>
      <c r="BJ1156" s="1">
        <v>16839</v>
      </c>
      <c r="BK1156" s="1">
        <v>17437</v>
      </c>
      <c r="BL1156" s="1">
        <v>16938</v>
      </c>
      <c r="BM1156" s="1">
        <v>17820</v>
      </c>
      <c r="BN1156" s="1">
        <v>18870</v>
      </c>
      <c r="BO1156" s="1">
        <v>20140</v>
      </c>
      <c r="BP1156">
        <v>50</v>
      </c>
      <c r="BQ1156">
        <v>71</v>
      </c>
      <c r="BR1156">
        <v>94</v>
      </c>
      <c r="BS1156">
        <v>94</v>
      </c>
      <c r="BT1156">
        <v>93</v>
      </c>
      <c r="BU1156">
        <v>90</v>
      </c>
      <c r="BV1156">
        <v>90</v>
      </c>
      <c r="BW1156">
        <v>90</v>
      </c>
      <c r="BX1156">
        <v>5.33</v>
      </c>
      <c r="BY1156">
        <v>4.7300000000000004</v>
      </c>
      <c r="BZ1156">
        <v>2.57</v>
      </c>
      <c r="CA1156">
        <v>1.1299999999999999</v>
      </c>
      <c r="CB1156">
        <v>1.93</v>
      </c>
      <c r="CC1156">
        <v>2.0099999999999998</v>
      </c>
      <c r="CD1156">
        <v>2.2200000000000002</v>
      </c>
      <c r="CE1156">
        <v>2.48</v>
      </c>
      <c r="CF1156">
        <v>21.75</v>
      </c>
      <c r="CG1156">
        <v>14.34</v>
      </c>
      <c r="CH1156">
        <v>6.36</v>
      </c>
      <c r="CI1156">
        <v>3.24</v>
      </c>
      <c r="CJ1156">
        <v>3.18</v>
      </c>
      <c r="CK1156">
        <v>5.29</v>
      </c>
      <c r="CL1156">
        <v>5.94</v>
      </c>
      <c r="CM1156">
        <v>6.72</v>
      </c>
      <c r="CN1156" s="1">
        <v>3473</v>
      </c>
      <c r="CO1156" s="1">
        <v>2532</v>
      </c>
      <c r="CP1156" s="1">
        <v>1173</v>
      </c>
      <c r="CQ1156">
        <v>594</v>
      </c>
      <c r="CR1156">
        <v>590</v>
      </c>
      <c r="CS1156">
        <v>996</v>
      </c>
      <c r="CT1156" s="1">
        <v>1180</v>
      </c>
      <c r="CU1156" s="1">
        <v>1419</v>
      </c>
      <c r="CV1156" s="3"/>
      <c r="CW1156">
        <v>6.66</v>
      </c>
      <c r="CX1156">
        <v>9.81</v>
      </c>
      <c r="CY1156">
        <v>14.43</v>
      </c>
      <c r="CZ1156">
        <v>15.27</v>
      </c>
      <c r="DA1156">
        <v>10.69</v>
      </c>
      <c r="DB1156">
        <v>9.02</v>
      </c>
      <c r="DC1156">
        <v>7.51</v>
      </c>
      <c r="DD1156" s="3"/>
      <c r="DE1156">
        <v>0.88</v>
      </c>
      <c r="DF1156">
        <v>0.63</v>
      </c>
      <c r="DG1156">
        <v>0.46</v>
      </c>
      <c r="DH1156">
        <v>0.49</v>
      </c>
      <c r="DI1156">
        <v>0.55000000000000004</v>
      </c>
      <c r="DJ1156">
        <v>0.52</v>
      </c>
      <c r="DK1156">
        <v>0.49</v>
      </c>
      <c r="DL1156" s="6">
        <f>(CM1156*3+CL1156*2+CK1156)/6</f>
        <v>6.2216666666666667</v>
      </c>
      <c r="DM1156">
        <f>BH1156+(BH1156*(CG1156-8.25)/8.25)</f>
        <v>14049.723636363637</v>
      </c>
      <c r="DN1156">
        <f>BI1156+(BI1156*(CH1156-8.25)/8.25)</f>
        <v>10385.687272727273</v>
      </c>
      <c r="DO1156">
        <f>BJ1156+(BJ1156*(CI1156-8.25)/8.25)</f>
        <v>6613.1345454545462</v>
      </c>
      <c r="DP1156">
        <f>BK1156+(BK1156*(CJ1156-8.25)/8.25)</f>
        <v>6721.170909090908</v>
      </c>
      <c r="DQ1156">
        <f>BL1156+(BL1156*(CK1156-8.25)/8.25)</f>
        <v>10860.85090909091</v>
      </c>
      <c r="DR1156">
        <f>BM1156+(BM1156*(CL1156-8.25)/8.25)</f>
        <v>12830.400000000001</v>
      </c>
      <c r="DS1156">
        <f>BN1156+(BN1156*(CM1156-8.25)/8.25)</f>
        <v>15370.472727272727</v>
      </c>
      <c r="DT1156" s="8">
        <f>DM1156*10^8/$I1156</f>
        <v>15214.90873405315</v>
      </c>
      <c r="DU1156" s="8">
        <f>DN1156*10^8/$I1156</f>
        <v>11247.00300765923</v>
      </c>
      <c r="DV1156" s="8">
        <f>DO1156*10^8/$I1156</f>
        <v>7161.5813349298787</v>
      </c>
      <c r="DW1156" s="8">
        <f>DP1156*10^8/$I1156</f>
        <v>7278.577473446926</v>
      </c>
      <c r="DX1156" s="8">
        <f>DQ1156*10^8/$I1156</f>
        <v>11761.573368481269</v>
      </c>
      <c r="DY1156" s="8">
        <f>DR1156*10^8/$I1156</f>
        <v>13894.462985459895</v>
      </c>
      <c r="DZ1156" s="8">
        <f>DS1156*10^8/$I1156</f>
        <v>16645.191449846589</v>
      </c>
      <c r="EA1156" s="8">
        <f>DT1156*10^8/$I1156</f>
        <v>16476.726074982224</v>
      </c>
      <c r="EB1156" s="8">
        <f>DZ1156*0.8</f>
        <v>13316.153159877271</v>
      </c>
      <c r="EC1156" s="10">
        <f>G1156-E1156</f>
        <v>2010</v>
      </c>
      <c r="ED1156" s="4">
        <f>EC1156/E1156*100</f>
        <v>23.263888888888889</v>
      </c>
      <c r="EE1156" s="4">
        <f>DY1156-G1156</f>
        <v>3244.4629854598952</v>
      </c>
      <c r="EF1156" s="12">
        <f>EE1156/G1156</f>
        <v>0.30464441178027185</v>
      </c>
      <c r="EG1156" s="4">
        <f>G1156-F1156</f>
        <v>-1000</v>
      </c>
    </row>
    <row r="1157" spans="1:137" x14ac:dyDescent="0.3">
      <c r="A1157">
        <v>1156</v>
      </c>
      <c r="B1157" t="s">
        <v>5857</v>
      </c>
      <c r="C1157" t="s">
        <v>3435</v>
      </c>
      <c r="D1157" t="str">
        <f>VLOOKUP(C1157,Sheet1!$A$2:$B$3197,2,FALSE)</f>
        <v>건강관리장비와용품</v>
      </c>
      <c r="E1157">
        <v>9050</v>
      </c>
      <c r="F1157">
        <v>11650</v>
      </c>
      <c r="G1157" s="7">
        <v>13900</v>
      </c>
      <c r="H1157" t="s">
        <v>1097</v>
      </c>
      <c r="I1157" s="7">
        <f>VALUE(LEFT(H1157,FIND("/",H1157)-1)) + VALUE(MID(H1157,FIND("/",H1157)+1,LEN(H1157)))</f>
        <v>14757890</v>
      </c>
      <c r="J1157" s="1">
        <v>2061</v>
      </c>
      <c r="K1157" s="1">
        <f>G1157*I1157/(10^8)</f>
        <v>2051.3467099999998</v>
      </c>
      <c r="L1157">
        <v>434</v>
      </c>
      <c r="M1157">
        <v>471</v>
      </c>
      <c r="N1157">
        <v>512</v>
      </c>
      <c r="O1157">
        <v>604</v>
      </c>
      <c r="P1157">
        <v>467</v>
      </c>
      <c r="Q1157">
        <v>906</v>
      </c>
      <c r="R1157" s="1">
        <v>1176</v>
      </c>
      <c r="S1157" s="1">
        <v>1432</v>
      </c>
      <c r="T1157">
        <v>31</v>
      </c>
      <c r="U1157">
        <v>25</v>
      </c>
      <c r="V1157">
        <v>14</v>
      </c>
      <c r="W1157">
        <v>78</v>
      </c>
      <c r="X1157">
        <v>-120</v>
      </c>
      <c r="Y1157">
        <v>198</v>
      </c>
      <c r="Z1157">
        <v>253</v>
      </c>
      <c r="AA1157">
        <v>301</v>
      </c>
      <c r="AB1157">
        <v>20</v>
      </c>
      <c r="AC1157">
        <v>-27</v>
      </c>
      <c r="AD1157">
        <v>6</v>
      </c>
      <c r="AE1157">
        <v>4</v>
      </c>
      <c r="AF1157">
        <v>-136</v>
      </c>
      <c r="AG1157">
        <v>170</v>
      </c>
      <c r="AH1157">
        <v>203</v>
      </c>
      <c r="AI1157">
        <v>245</v>
      </c>
      <c r="AJ1157">
        <v>533</v>
      </c>
      <c r="AK1157">
        <v>786</v>
      </c>
      <c r="AL1157">
        <v>801</v>
      </c>
      <c r="AM1157">
        <v>930</v>
      </c>
      <c r="AN1157">
        <v>905</v>
      </c>
      <c r="AO1157" s="1">
        <v>1125</v>
      </c>
      <c r="AP1157" s="1">
        <v>1381</v>
      </c>
      <c r="AQ1157" s="1">
        <v>1879</v>
      </c>
      <c r="AR1157">
        <v>379</v>
      </c>
      <c r="AS1157">
        <v>653</v>
      </c>
      <c r="AT1157">
        <v>630</v>
      </c>
      <c r="AU1157">
        <v>582</v>
      </c>
      <c r="AV1157">
        <v>629</v>
      </c>
      <c r="AW1157">
        <v>675</v>
      </c>
      <c r="AX1157">
        <v>728</v>
      </c>
      <c r="AY1157">
        <v>999</v>
      </c>
      <c r="AZ1157">
        <v>153</v>
      </c>
      <c r="BA1157">
        <v>133</v>
      </c>
      <c r="BB1157">
        <v>171</v>
      </c>
      <c r="BC1157">
        <v>348</v>
      </c>
      <c r="BD1157">
        <v>276</v>
      </c>
      <c r="BE1157">
        <v>450</v>
      </c>
      <c r="BF1157">
        <v>653</v>
      </c>
      <c r="BG1157">
        <v>880</v>
      </c>
      <c r="BH1157">
        <v>153</v>
      </c>
      <c r="BI1157">
        <v>133</v>
      </c>
      <c r="BJ1157">
        <v>171</v>
      </c>
      <c r="BK1157">
        <v>348</v>
      </c>
      <c r="BL1157">
        <v>268</v>
      </c>
      <c r="BM1157">
        <v>433</v>
      </c>
      <c r="BN1157">
        <v>633</v>
      </c>
      <c r="BO1157">
        <v>855</v>
      </c>
      <c r="BP1157">
        <v>35</v>
      </c>
      <c r="BQ1157">
        <v>36</v>
      </c>
      <c r="BR1157">
        <v>38</v>
      </c>
      <c r="BS1157">
        <v>69</v>
      </c>
      <c r="BT1157">
        <v>74</v>
      </c>
      <c r="BU1157">
        <v>72</v>
      </c>
      <c r="BV1157">
        <v>72</v>
      </c>
      <c r="BW1157">
        <v>74</v>
      </c>
      <c r="BX1157">
        <v>3.9</v>
      </c>
      <c r="BY1157" t="s">
        <v>0</v>
      </c>
      <c r="BZ1157">
        <v>0.81</v>
      </c>
      <c r="CA1157">
        <v>0.51</v>
      </c>
      <c r="CB1157">
        <v>-14.85</v>
      </c>
      <c r="CC1157">
        <v>16.7</v>
      </c>
      <c r="CD1157">
        <v>16.170000000000002</v>
      </c>
      <c r="CE1157">
        <v>15.03</v>
      </c>
      <c r="CF1157">
        <v>12.35</v>
      </c>
      <c r="CG1157" t="s">
        <v>0</v>
      </c>
      <c r="CH1157">
        <v>4.25</v>
      </c>
      <c r="CI1157">
        <v>1.7</v>
      </c>
      <c r="CJ1157">
        <v>-43.01</v>
      </c>
      <c r="CK1157">
        <v>48.23</v>
      </c>
      <c r="CL1157">
        <v>37.520000000000003</v>
      </c>
      <c r="CM1157">
        <v>32.119999999999997</v>
      </c>
      <c r="CN1157">
        <v>180</v>
      </c>
      <c r="CO1157">
        <v>-237</v>
      </c>
      <c r="CP1157">
        <v>53</v>
      </c>
      <c r="CQ1157">
        <v>34</v>
      </c>
      <c r="CR1157">
        <v>-899</v>
      </c>
      <c r="CS1157" s="1">
        <v>1145</v>
      </c>
      <c r="CT1157" s="1">
        <v>1355</v>
      </c>
      <c r="CU1157" s="1">
        <v>1619</v>
      </c>
      <c r="CV1157" s="3"/>
      <c r="CW1157" s="3"/>
      <c r="CX1157" s="3"/>
      <c r="CY1157" s="3"/>
      <c r="CZ1157" t="s">
        <v>2</v>
      </c>
      <c r="DA1157">
        <v>12.14</v>
      </c>
      <c r="DB1157">
        <v>10.26</v>
      </c>
      <c r="DC1157">
        <v>8.58</v>
      </c>
      <c r="DD1157" s="3"/>
      <c r="DE1157" s="3"/>
      <c r="DF1157" s="3"/>
      <c r="DG1157" s="3"/>
      <c r="DH1157">
        <v>4.17</v>
      </c>
      <c r="DI1157">
        <v>4.21</v>
      </c>
      <c r="DJ1157">
        <v>2.98</v>
      </c>
      <c r="DK1157">
        <v>2.2599999999999998</v>
      </c>
      <c r="DL1157" s="6">
        <f>(CM1157*3+CL1157*2+CK1157)/6</f>
        <v>36.604999999999997</v>
      </c>
      <c r="DM1157" t="e">
        <f>BH1157+(BH1157*(CG1157-8.25)/8.25)</f>
        <v>#VALUE!</v>
      </c>
      <c r="DN1157">
        <f>BI1157+(BI1157*(CH1157-8.25)/8.25)</f>
        <v>68.515151515151516</v>
      </c>
      <c r="DO1157">
        <f>BJ1157+(BJ1157*(CI1157-8.25)/8.25)</f>
        <v>35.236363636363649</v>
      </c>
      <c r="DP1157">
        <f>BK1157+(BK1157*(CJ1157-8.25)/8.25)</f>
        <v>-1814.2399999999998</v>
      </c>
      <c r="DQ1157">
        <f>BL1157+(BL1157*(CK1157-8.25)/8.25)</f>
        <v>1566.7442424242424</v>
      </c>
      <c r="DR1157">
        <f>BM1157+(BM1157*(CL1157-8.25)/8.25)</f>
        <v>1969.2315151515154</v>
      </c>
      <c r="DS1157">
        <f>BN1157+(BN1157*(CM1157-8.25)/8.25)</f>
        <v>2464.4799999999996</v>
      </c>
      <c r="DT1157" s="8" t="e">
        <f>DM1157*10^8/$I1157</f>
        <v>#VALUE!</v>
      </c>
      <c r="DU1157" s="8">
        <f>DN1157*10^8/$I1157</f>
        <v>464.26116142044373</v>
      </c>
      <c r="DV1157" s="8">
        <f>DO1157*10^8/$I1157</f>
        <v>238.76288301622827</v>
      </c>
      <c r="DW1157" s="8">
        <f>DP1157*10^8/$I1157</f>
        <v>-12293.356299579409</v>
      </c>
      <c r="DX1157" s="8">
        <f>DQ1157*10^8/$I1157</f>
        <v>10616.31603450251</v>
      </c>
      <c r="DY1157" s="8">
        <f>DR1157*10^8/$I1157</f>
        <v>13343.584449752068</v>
      </c>
      <c r="DZ1157" s="8">
        <f>DS1157*10^8/$I1157</f>
        <v>16699.406215929241</v>
      </c>
      <c r="EA1157" s="8" t="e">
        <f>DT1157*10^8/$I1157</f>
        <v>#VALUE!</v>
      </c>
      <c r="EB1157" s="8">
        <f>DZ1157*0.8</f>
        <v>13359.524972743393</v>
      </c>
      <c r="EC1157" s="10">
        <f>G1157-E1157</f>
        <v>4850</v>
      </c>
      <c r="ED1157" s="4">
        <f>EC1157/E1157*100</f>
        <v>53.591160220994475</v>
      </c>
      <c r="EE1157" s="4">
        <f>DY1157-G1157</f>
        <v>-556.41555024793161</v>
      </c>
      <c r="EF1157" s="12">
        <f>EE1157/G1157</f>
        <v>-4.0029895701290043E-2</v>
      </c>
      <c r="EG1157" s="4">
        <f>G1157-F1157</f>
        <v>2250</v>
      </c>
    </row>
    <row r="1158" spans="1:137" x14ac:dyDescent="0.3">
      <c r="A1158">
        <v>1157</v>
      </c>
      <c r="B1158" t="s">
        <v>6754</v>
      </c>
      <c r="C1158" t="s">
        <v>3436</v>
      </c>
      <c r="D1158" t="str">
        <f>VLOOKUP(C1158,Sheet1!$A$2:$B$3197,2,FALSE)</f>
        <v>반도체와반도체장비</v>
      </c>
      <c r="E1158">
        <v>4845</v>
      </c>
      <c r="F1158">
        <v>4340</v>
      </c>
      <c r="G1158" s="7">
        <v>4520</v>
      </c>
      <c r="H1158" t="s">
        <v>1098</v>
      </c>
      <c r="I1158" s="7">
        <f>VALUE(LEFT(H1158,FIND("/",H1158)-1)) + VALUE(MID(H1158,FIND("/",H1158)+1,LEN(H1158)))</f>
        <v>39396554</v>
      </c>
      <c r="J1158">
        <v>0</v>
      </c>
      <c r="K1158" s="1">
        <f>G1158*I1158/(10^8)</f>
        <v>1780.7242408</v>
      </c>
      <c r="L1158">
        <v>343</v>
      </c>
      <c r="M1158">
        <v>515</v>
      </c>
      <c r="N1158">
        <v>500</v>
      </c>
      <c r="O1158">
        <v>752</v>
      </c>
      <c r="P1158">
        <v>659</v>
      </c>
      <c r="Q1158" s="3"/>
      <c r="R1158" s="3"/>
      <c r="S1158" s="3"/>
      <c r="T1158">
        <v>-12</v>
      </c>
      <c r="U1158">
        <v>-4</v>
      </c>
      <c r="V1158">
        <v>18</v>
      </c>
      <c r="W1158">
        <v>65</v>
      </c>
      <c r="X1158">
        <v>33</v>
      </c>
      <c r="Y1158" s="3"/>
      <c r="Z1158" s="3"/>
      <c r="AA1158" s="3"/>
      <c r="AB1158">
        <v>-22</v>
      </c>
      <c r="AC1158">
        <v>-19</v>
      </c>
      <c r="AD1158">
        <v>20</v>
      </c>
      <c r="AE1158">
        <v>42</v>
      </c>
      <c r="AF1158">
        <v>-12</v>
      </c>
      <c r="AG1158" s="3"/>
      <c r="AH1158" s="3"/>
      <c r="AI1158" s="3"/>
      <c r="AJ1158">
        <v>229</v>
      </c>
      <c r="AK1158">
        <v>285</v>
      </c>
      <c r="AL1158">
        <v>245</v>
      </c>
      <c r="AM1158">
        <v>468</v>
      </c>
      <c r="AN1158">
        <v>735</v>
      </c>
      <c r="AO1158" s="3"/>
      <c r="AP1158" s="3"/>
      <c r="AQ1158" s="3"/>
      <c r="AR1158">
        <v>221</v>
      </c>
      <c r="AS1158">
        <v>295</v>
      </c>
      <c r="AT1158">
        <v>226</v>
      </c>
      <c r="AU1158">
        <v>370</v>
      </c>
      <c r="AV1158">
        <v>451</v>
      </c>
      <c r="AW1158" s="3"/>
      <c r="AX1158" s="3"/>
      <c r="AY1158" s="3"/>
      <c r="AZ1158">
        <v>8</v>
      </c>
      <c r="BA1158">
        <v>-11</v>
      </c>
      <c r="BB1158">
        <v>20</v>
      </c>
      <c r="BC1158">
        <v>99</v>
      </c>
      <c r="BD1158">
        <v>284</v>
      </c>
      <c r="BE1158" s="3"/>
      <c r="BF1158" s="3"/>
      <c r="BG1158" s="3"/>
      <c r="BH1158">
        <v>8</v>
      </c>
      <c r="BI1158">
        <v>-11</v>
      </c>
      <c r="BJ1158">
        <v>20</v>
      </c>
      <c r="BK1158">
        <v>99</v>
      </c>
      <c r="BL1158">
        <v>284</v>
      </c>
      <c r="BM1158" s="3"/>
      <c r="BN1158" s="3"/>
      <c r="BO1158" s="3"/>
      <c r="BP1158">
        <v>13</v>
      </c>
      <c r="BQ1158">
        <v>13</v>
      </c>
      <c r="BR1158">
        <v>13</v>
      </c>
      <c r="BS1158">
        <v>14</v>
      </c>
      <c r="BT1158">
        <v>39</v>
      </c>
      <c r="BU1158" s="3"/>
      <c r="BV1158" s="3"/>
      <c r="BW1158" s="3"/>
      <c r="BX1158" t="s">
        <v>0</v>
      </c>
      <c r="BY1158">
        <v>-7.36</v>
      </c>
      <c r="BZ1158">
        <v>7.64</v>
      </c>
      <c r="CA1158">
        <v>11.82</v>
      </c>
      <c r="CB1158">
        <v>-2.04</v>
      </c>
      <c r="CC1158" s="3"/>
      <c r="CD1158" s="3"/>
      <c r="CE1158" s="3"/>
      <c r="CF1158" t="s">
        <v>0</v>
      </c>
      <c r="CG1158" t="s">
        <v>1</v>
      </c>
      <c r="CH1158">
        <v>436.59</v>
      </c>
      <c r="CI1158">
        <v>71.239999999999995</v>
      </c>
      <c r="CJ1158">
        <v>-6.43</v>
      </c>
      <c r="CK1158" s="3"/>
      <c r="CL1158" s="3"/>
      <c r="CM1158" s="3"/>
      <c r="CN1158">
        <v>-72</v>
      </c>
      <c r="CO1158">
        <v>-58</v>
      </c>
      <c r="CP1158">
        <v>55</v>
      </c>
      <c r="CQ1158">
        <v>114</v>
      </c>
      <c r="CR1158">
        <v>-31</v>
      </c>
      <c r="CS1158" s="3"/>
      <c r="CT1158" s="3"/>
      <c r="CU1158" s="3"/>
      <c r="CV1158" s="3"/>
      <c r="CW1158" s="3"/>
      <c r="CX1158" s="3"/>
      <c r="CY1158" s="3"/>
      <c r="CZ1158" t="s">
        <v>2</v>
      </c>
      <c r="DA1158" s="3"/>
      <c r="DB1158" s="3"/>
      <c r="DC1158" s="3"/>
      <c r="DD1158" s="3"/>
      <c r="DE1158" s="3"/>
      <c r="DF1158" s="3"/>
      <c r="DG1158" s="3"/>
      <c r="DH1158">
        <v>5.83</v>
      </c>
      <c r="DI1158" s="3"/>
      <c r="DJ1158" s="3"/>
      <c r="DK1158" s="3"/>
      <c r="DL1158" s="6">
        <f>(CM1158*3+CL1158*2+CK1158)/6</f>
        <v>0</v>
      </c>
      <c r="DM1158" t="e">
        <f>BH1158+(BH1158*(CG1158-8.25)/8.25)</f>
        <v>#VALUE!</v>
      </c>
      <c r="DN1158">
        <f>BI1158+(BI1158*(CH1158-8.25)/8.25)</f>
        <v>-582.12</v>
      </c>
      <c r="DO1158">
        <f>BJ1158+(BJ1158*(CI1158-8.25)/8.25)</f>
        <v>172.70303030303029</v>
      </c>
      <c r="DP1158">
        <f>BK1158+(BK1158*(CJ1158-8.25)/8.25)</f>
        <v>-77.16</v>
      </c>
      <c r="DQ1158">
        <f>BL1158+(BL1158*(CK1158-8.25)/8.25)</f>
        <v>0</v>
      </c>
      <c r="DR1158">
        <f>BM1158+(BM1158*(CL1158-8.25)/8.25)</f>
        <v>0</v>
      </c>
      <c r="DS1158">
        <f>BN1158+(BN1158*(CM1158-8.25)/8.25)</f>
        <v>0</v>
      </c>
      <c r="DT1158" s="8" t="e">
        <f>DM1158*10^8/$I1158</f>
        <v>#VALUE!</v>
      </c>
      <c r="DU1158" s="8">
        <f>DN1158*10^8/$I1158</f>
        <v>-1477.5911619072065</v>
      </c>
      <c r="DV1158" s="8">
        <f>DO1158*10^8/$I1158</f>
        <v>438.37090498582762</v>
      </c>
      <c r="DW1158" s="8">
        <f>DP1158*10^8/$I1158</f>
        <v>-195.85469328104179</v>
      </c>
      <c r="DX1158" s="8">
        <f>DQ1158*10^8/$I1158</f>
        <v>0</v>
      </c>
      <c r="DY1158" s="8">
        <f>DR1158*10^8/$I1158</f>
        <v>0</v>
      </c>
      <c r="DZ1158" s="8">
        <f>DS1158*10^8/$I1158</f>
        <v>0</v>
      </c>
      <c r="EA1158" s="8" t="e">
        <f>DT1158*10^8/$I1158</f>
        <v>#VALUE!</v>
      </c>
      <c r="EB1158" s="8">
        <f>DZ1158*0.8</f>
        <v>0</v>
      </c>
      <c r="EC1158" s="10">
        <f>G1158-E1158</f>
        <v>-325</v>
      </c>
      <c r="ED1158" s="4">
        <f>EC1158/E1158*100</f>
        <v>-6.707946336429309</v>
      </c>
      <c r="EE1158" s="4">
        <f>DY1158-G1158</f>
        <v>-4520</v>
      </c>
      <c r="EF1158" s="12">
        <f>EE1158/G1158</f>
        <v>-1</v>
      </c>
      <c r="EG1158" s="4">
        <f>G1158-F1158</f>
        <v>180</v>
      </c>
    </row>
    <row r="1159" spans="1:137" x14ac:dyDescent="0.3">
      <c r="A1159">
        <v>1158</v>
      </c>
      <c r="B1159" t="s">
        <v>7545</v>
      </c>
      <c r="C1159" t="s">
        <v>3437</v>
      </c>
      <c r="D1159" t="str">
        <f>VLOOKUP(C1159,Sheet1!$A$2:$B$3197,2,FALSE)</f>
        <v>식품과기본식료품소매</v>
      </c>
      <c r="E1159">
        <v>17900</v>
      </c>
      <c r="F1159">
        <v>17050</v>
      </c>
      <c r="G1159" s="7">
        <v>16650</v>
      </c>
      <c r="H1159" t="s">
        <v>1099</v>
      </c>
      <c r="I1159" s="7">
        <f>VALUE(LEFT(H1159,FIND("/",H1159)-1)) + VALUE(MID(H1159,FIND("/",H1159)+1,LEN(H1159)))</f>
        <v>6750733</v>
      </c>
      <c r="J1159" s="1">
        <v>11872</v>
      </c>
      <c r="K1159" s="1">
        <f>G1159*I1159/(10^8)</f>
        <v>1123.9970444999999</v>
      </c>
      <c r="L1159">
        <v>384</v>
      </c>
      <c r="M1159">
        <v>421</v>
      </c>
      <c r="N1159">
        <v>420</v>
      </c>
      <c r="O1159">
        <v>468</v>
      </c>
      <c r="P1159">
        <v>504</v>
      </c>
      <c r="Q1159" s="3"/>
      <c r="R1159" s="3"/>
      <c r="S1159" s="3"/>
      <c r="T1159">
        <v>85</v>
      </c>
      <c r="U1159">
        <v>92</v>
      </c>
      <c r="V1159">
        <v>51</v>
      </c>
      <c r="W1159">
        <v>32</v>
      </c>
      <c r="X1159">
        <v>37</v>
      </c>
      <c r="Y1159" s="3"/>
      <c r="Z1159" s="3"/>
      <c r="AA1159" s="3"/>
      <c r="AB1159">
        <v>74</v>
      </c>
      <c r="AC1159">
        <v>76</v>
      </c>
      <c r="AD1159">
        <v>48</v>
      </c>
      <c r="AE1159">
        <v>33</v>
      </c>
      <c r="AF1159">
        <v>15</v>
      </c>
      <c r="AG1159" s="3"/>
      <c r="AH1159" s="3"/>
      <c r="AI1159" s="3"/>
      <c r="AJ1159">
        <v>271</v>
      </c>
      <c r="AK1159">
        <v>609</v>
      </c>
      <c r="AL1159">
        <v>581</v>
      </c>
      <c r="AM1159">
        <v>866</v>
      </c>
      <c r="AN1159">
        <v>815</v>
      </c>
      <c r="AO1159" s="3"/>
      <c r="AP1159" s="3"/>
      <c r="AQ1159" s="3"/>
      <c r="AR1159">
        <v>117</v>
      </c>
      <c r="AS1159">
        <v>136</v>
      </c>
      <c r="AT1159">
        <v>71</v>
      </c>
      <c r="AU1159">
        <v>314</v>
      </c>
      <c r="AV1159">
        <v>265</v>
      </c>
      <c r="AW1159" s="3"/>
      <c r="AX1159" s="3"/>
      <c r="AY1159" s="3"/>
      <c r="AZ1159">
        <v>154</v>
      </c>
      <c r="BA1159">
        <v>472</v>
      </c>
      <c r="BB1159">
        <v>511</v>
      </c>
      <c r="BC1159">
        <v>552</v>
      </c>
      <c r="BD1159">
        <v>549</v>
      </c>
      <c r="BE1159" s="3"/>
      <c r="BF1159" s="3"/>
      <c r="BG1159" s="3"/>
      <c r="BH1159">
        <v>154</v>
      </c>
      <c r="BI1159">
        <v>472</v>
      </c>
      <c r="BJ1159">
        <v>511</v>
      </c>
      <c r="BK1159">
        <v>552</v>
      </c>
      <c r="BL1159">
        <v>549</v>
      </c>
      <c r="BM1159" s="3"/>
      <c r="BN1159" s="3"/>
      <c r="BO1159" s="3"/>
      <c r="BP1159">
        <v>25</v>
      </c>
      <c r="BQ1159">
        <v>34</v>
      </c>
      <c r="BR1159">
        <v>34</v>
      </c>
      <c r="BS1159">
        <v>34</v>
      </c>
      <c r="BT1159">
        <v>34</v>
      </c>
      <c r="BU1159" s="3"/>
      <c r="BV1159" s="3"/>
      <c r="BW1159" s="3"/>
      <c r="BX1159">
        <v>27.44</v>
      </c>
      <c r="BY1159">
        <v>17.34</v>
      </c>
      <c r="BZ1159">
        <v>8.08</v>
      </c>
      <c r="CA1159">
        <v>4.5999999999999996</v>
      </c>
      <c r="CB1159">
        <v>1.81</v>
      </c>
      <c r="CC1159" s="3"/>
      <c r="CD1159" s="3"/>
      <c r="CE1159" s="3"/>
      <c r="CF1159">
        <v>70.209999999999994</v>
      </c>
      <c r="CG1159">
        <v>24.34</v>
      </c>
      <c r="CH1159">
        <v>9.77</v>
      </c>
      <c r="CI1159">
        <v>6.26</v>
      </c>
      <c r="CJ1159">
        <v>2.76</v>
      </c>
      <c r="CK1159" s="3"/>
      <c r="CL1159" s="3"/>
      <c r="CM1159" s="3"/>
      <c r="CN1159" s="1">
        <v>1544</v>
      </c>
      <c r="CO1159" s="1">
        <v>1265</v>
      </c>
      <c r="CP1159">
        <v>712</v>
      </c>
      <c r="CQ1159">
        <v>493</v>
      </c>
      <c r="CR1159">
        <v>225</v>
      </c>
      <c r="CS1159" s="3"/>
      <c r="CT1159" s="3"/>
      <c r="CU1159" s="3"/>
      <c r="CV1159" s="3"/>
      <c r="CW1159">
        <v>11.18</v>
      </c>
      <c r="CX1159">
        <v>8.98</v>
      </c>
      <c r="CY1159">
        <v>21.4</v>
      </c>
      <c r="CZ1159">
        <v>74.17</v>
      </c>
      <c r="DA1159" s="3"/>
      <c r="DB1159" s="3"/>
      <c r="DC1159" s="3"/>
      <c r="DD1159" s="3"/>
      <c r="DE1159">
        <v>2.02</v>
      </c>
      <c r="DF1159">
        <v>0.83</v>
      </c>
      <c r="DG1159">
        <v>1.28</v>
      </c>
      <c r="DH1159">
        <v>1.99</v>
      </c>
      <c r="DI1159" s="3"/>
      <c r="DJ1159" s="3"/>
      <c r="DK1159" s="3"/>
      <c r="DL1159" s="6">
        <f>(CM1159*3+CL1159*2+CK1159)/6</f>
        <v>0</v>
      </c>
      <c r="DM1159">
        <f>BH1159+(BH1159*(CG1159-8.25)/8.25)</f>
        <v>454.34666666666669</v>
      </c>
      <c r="DN1159">
        <f>BI1159+(BI1159*(CH1159-8.25)/8.25)</f>
        <v>558.96242424242428</v>
      </c>
      <c r="DO1159">
        <f>BJ1159+(BJ1159*(CI1159-8.25)/8.25)</f>
        <v>387.74060606060607</v>
      </c>
      <c r="DP1159">
        <f>BK1159+(BK1159*(CJ1159-8.25)/8.25)</f>
        <v>184.66909090909093</v>
      </c>
      <c r="DQ1159">
        <f>BL1159+(BL1159*(CK1159-8.25)/8.25)</f>
        <v>0</v>
      </c>
      <c r="DR1159">
        <f>BM1159+(BM1159*(CL1159-8.25)/8.25)</f>
        <v>0</v>
      </c>
      <c r="DS1159">
        <f>BN1159+(BN1159*(CM1159-8.25)/8.25)</f>
        <v>0</v>
      </c>
      <c r="DT1159" s="8">
        <f>DM1159*10^8/$I1159</f>
        <v>6730.3308643175005</v>
      </c>
      <c r="DU1159" s="8">
        <f>DN1159*10^8/$I1159</f>
        <v>8280.0256541389535</v>
      </c>
      <c r="DV1159" s="8">
        <f>DO1159*10^8/$I1159</f>
        <v>5743.6815537009988</v>
      </c>
      <c r="DW1159" s="8">
        <f>DP1159*10^8/$I1159</f>
        <v>2735.5413243138328</v>
      </c>
      <c r="DX1159" s="8">
        <f>DQ1159*10^8/$I1159</f>
        <v>0</v>
      </c>
      <c r="DY1159" s="8">
        <f>DR1159*10^8/$I1159</f>
        <v>0</v>
      </c>
      <c r="DZ1159" s="8">
        <f>DS1159*10^8/$I1159</f>
        <v>0</v>
      </c>
      <c r="EA1159" s="8">
        <f>DT1159*10^8/$I1159</f>
        <v>99697.778957003626</v>
      </c>
      <c r="EB1159" s="8">
        <f>DZ1159*0.8</f>
        <v>0</v>
      </c>
      <c r="EC1159" s="10">
        <f>G1159-E1159</f>
        <v>-1250</v>
      </c>
      <c r="ED1159" s="4">
        <f>EC1159/E1159*100</f>
        <v>-6.983240223463687</v>
      </c>
      <c r="EE1159" s="4">
        <f>DY1159-G1159</f>
        <v>-16650</v>
      </c>
      <c r="EF1159" s="12">
        <f>EE1159/G1159</f>
        <v>-1</v>
      </c>
      <c r="EG1159" s="4">
        <f>G1159-F1159</f>
        <v>-400</v>
      </c>
    </row>
    <row r="1160" spans="1:137" x14ac:dyDescent="0.3">
      <c r="A1160">
        <v>1159</v>
      </c>
      <c r="B1160" t="s">
        <v>5720</v>
      </c>
      <c r="C1160" t="s">
        <v>3438</v>
      </c>
      <c r="D1160" t="str">
        <f>VLOOKUP(C1160,Sheet1!$A$2:$B$3197,2,FALSE)</f>
        <v>식품</v>
      </c>
      <c r="E1160">
        <v>70000</v>
      </c>
      <c r="F1160">
        <v>79200</v>
      </c>
      <c r="G1160" s="7">
        <v>78500</v>
      </c>
      <c r="H1160" t="s">
        <v>1100</v>
      </c>
      <c r="I1160" s="7">
        <f>VALUE(LEFT(H1160,FIND("/",H1160)-1)) + VALUE(MID(H1160,FIND("/",H1160)+1,LEN(H1160)))</f>
        <v>7843638</v>
      </c>
      <c r="J1160" s="1">
        <v>239111</v>
      </c>
      <c r="K1160" s="1">
        <f>G1160*I1160/(10^8)</f>
        <v>6157.2558300000001</v>
      </c>
      <c r="L1160" s="3"/>
      <c r="M1160" s="1">
        <v>8812</v>
      </c>
      <c r="N1160" s="1">
        <v>13006</v>
      </c>
      <c r="O1160" s="1">
        <v>13933</v>
      </c>
      <c r="P1160" s="1">
        <v>14631</v>
      </c>
      <c r="Q1160" s="1">
        <v>15420</v>
      </c>
      <c r="R1160" s="1">
        <v>16212</v>
      </c>
      <c r="S1160" s="1">
        <v>16991</v>
      </c>
      <c r="T1160" s="3"/>
      <c r="U1160">
        <v>512</v>
      </c>
      <c r="V1160">
        <v>744</v>
      </c>
      <c r="W1160">
        <v>853</v>
      </c>
      <c r="X1160">
        <v>865</v>
      </c>
      <c r="Y1160">
        <v>908</v>
      </c>
      <c r="Z1160" s="1">
        <v>1003</v>
      </c>
      <c r="AA1160" s="1">
        <v>1180</v>
      </c>
      <c r="AB1160" s="3"/>
      <c r="AC1160">
        <v>347</v>
      </c>
      <c r="AD1160">
        <v>583</v>
      </c>
      <c r="AE1160">
        <v>643</v>
      </c>
      <c r="AF1160">
        <v>577</v>
      </c>
      <c r="AG1160">
        <v>696</v>
      </c>
      <c r="AH1160">
        <v>765</v>
      </c>
      <c r="AI1160">
        <v>897</v>
      </c>
      <c r="AJ1160" s="3"/>
      <c r="AK1160" s="1">
        <v>5910</v>
      </c>
      <c r="AL1160" s="1">
        <v>6157</v>
      </c>
      <c r="AM1160" s="1">
        <v>6752</v>
      </c>
      <c r="AN1160" s="1">
        <v>7448</v>
      </c>
      <c r="AO1160" s="1">
        <v>7857</v>
      </c>
      <c r="AP1160" s="1">
        <v>8314</v>
      </c>
      <c r="AQ1160" s="1">
        <v>9226</v>
      </c>
      <c r="AR1160" s="3"/>
      <c r="AS1160" s="1">
        <v>3035</v>
      </c>
      <c r="AT1160" s="1">
        <v>2688</v>
      </c>
      <c r="AU1160" s="1">
        <v>2716</v>
      </c>
      <c r="AV1160" s="1">
        <v>3047</v>
      </c>
      <c r="AW1160" s="1">
        <v>2804</v>
      </c>
      <c r="AX1160" s="1">
        <v>2526</v>
      </c>
      <c r="AY1160" s="1">
        <v>2602</v>
      </c>
      <c r="AZ1160" s="3"/>
      <c r="BA1160" s="1">
        <v>2875</v>
      </c>
      <c r="BB1160" s="1">
        <v>3470</v>
      </c>
      <c r="BC1160" s="1">
        <v>4036</v>
      </c>
      <c r="BD1160" s="1">
        <v>4401</v>
      </c>
      <c r="BE1160" s="1">
        <v>5145</v>
      </c>
      <c r="BF1160" s="1">
        <v>5865</v>
      </c>
      <c r="BG1160" s="1">
        <v>6624</v>
      </c>
      <c r="BH1160" s="3"/>
      <c r="BI1160" s="1">
        <v>2875</v>
      </c>
      <c r="BJ1160" s="1">
        <v>3470</v>
      </c>
      <c r="BK1160" s="1">
        <v>4036</v>
      </c>
      <c r="BL1160" s="1">
        <v>4401</v>
      </c>
      <c r="BM1160" s="1">
        <v>5053</v>
      </c>
      <c r="BN1160" s="1">
        <v>5788</v>
      </c>
      <c r="BO1160" s="1">
        <v>6624</v>
      </c>
      <c r="BP1160" s="3"/>
      <c r="BQ1160">
        <v>38</v>
      </c>
      <c r="BR1160">
        <v>39</v>
      </c>
      <c r="BS1160">
        <v>39</v>
      </c>
      <c r="BT1160">
        <v>39</v>
      </c>
      <c r="BU1160">
        <v>39</v>
      </c>
      <c r="BV1160">
        <v>39</v>
      </c>
      <c r="BW1160">
        <v>39</v>
      </c>
      <c r="BX1160" s="3"/>
      <c r="BY1160" s="3"/>
      <c r="BZ1160">
        <v>9.67</v>
      </c>
      <c r="CA1160">
        <v>9.9700000000000006</v>
      </c>
      <c r="CB1160">
        <v>8.1199999999999992</v>
      </c>
      <c r="CC1160">
        <v>9.1</v>
      </c>
      <c r="CD1160">
        <v>9.4700000000000006</v>
      </c>
      <c r="CE1160">
        <v>10.220000000000001</v>
      </c>
      <c r="CF1160" s="3"/>
      <c r="CG1160" s="3"/>
      <c r="CH1160">
        <v>18.39</v>
      </c>
      <c r="CI1160">
        <v>17.14</v>
      </c>
      <c r="CJ1160">
        <v>13.67</v>
      </c>
      <c r="CK1160">
        <v>14.69</v>
      </c>
      <c r="CL1160">
        <v>14.26</v>
      </c>
      <c r="CM1160">
        <v>14.45</v>
      </c>
      <c r="CN1160" s="3"/>
      <c r="CO1160" s="1">
        <v>4710</v>
      </c>
      <c r="CP1160" s="1">
        <v>7530</v>
      </c>
      <c r="CQ1160" s="1">
        <v>8202</v>
      </c>
      <c r="CR1160" s="1">
        <v>7350</v>
      </c>
      <c r="CS1160" s="1">
        <v>8854</v>
      </c>
      <c r="CT1160" s="1">
        <v>9855</v>
      </c>
      <c r="CU1160" s="1">
        <v>11430</v>
      </c>
      <c r="CV1160" s="3"/>
      <c r="CW1160">
        <v>14.08</v>
      </c>
      <c r="CX1160">
        <v>10.46</v>
      </c>
      <c r="CY1160">
        <v>10.5</v>
      </c>
      <c r="CZ1160">
        <v>9.51</v>
      </c>
      <c r="DA1160">
        <v>8.8699999999999992</v>
      </c>
      <c r="DB1160">
        <v>7.97</v>
      </c>
      <c r="DC1160">
        <v>6.87</v>
      </c>
      <c r="DD1160" s="3"/>
      <c r="DE1160">
        <v>1.75</v>
      </c>
      <c r="DF1160">
        <v>1.78</v>
      </c>
      <c r="DG1160">
        <v>1.67</v>
      </c>
      <c r="DH1160">
        <v>1.2</v>
      </c>
      <c r="DI1160">
        <v>1.18</v>
      </c>
      <c r="DJ1160">
        <v>1.03</v>
      </c>
      <c r="DK1160">
        <v>0.91</v>
      </c>
      <c r="DL1160" s="6">
        <f>(CM1160*3+CL1160*2+CK1160)/6</f>
        <v>14.426666666666664</v>
      </c>
      <c r="DM1160">
        <f>BH1160+(BH1160*(CG1160-8.25)/8.25)</f>
        <v>0</v>
      </c>
      <c r="DN1160">
        <f>BI1160+(BI1160*(CH1160-8.25)/8.25)</f>
        <v>6408.636363636364</v>
      </c>
      <c r="DO1160">
        <f>BJ1160+(BJ1160*(CI1160-8.25)/8.25)</f>
        <v>7209.1878787878795</v>
      </c>
      <c r="DP1160">
        <f>BK1160+(BK1160*(CJ1160-8.25)/8.25)</f>
        <v>6687.5296969696974</v>
      </c>
      <c r="DQ1160">
        <f>BL1160+(BL1160*(CK1160-8.25)/8.25)</f>
        <v>7836.4472727272732</v>
      </c>
      <c r="DR1160">
        <f>BM1160+(BM1160*(CL1160-8.25)/8.25)</f>
        <v>8734.0339393939394</v>
      </c>
      <c r="DS1160">
        <f>BN1160+(BN1160*(CM1160-8.25)/8.25)</f>
        <v>10137.769696969697</v>
      </c>
      <c r="DT1160" s="8">
        <f>DM1160*10^8/$I1160</f>
        <v>0</v>
      </c>
      <c r="DU1160" s="8">
        <f>DN1160*10^8/$I1160</f>
        <v>81704.897187202718</v>
      </c>
      <c r="DV1160" s="8">
        <f>DO1160*10^8/$I1160</f>
        <v>91911.277379041203</v>
      </c>
      <c r="DW1160" s="8">
        <f>DP1160*10^8/$I1160</f>
        <v>85260.560175899212</v>
      </c>
      <c r="DX1160" s="8">
        <f>DQ1160*10^8/$I1160</f>
        <v>99908.324080321821</v>
      </c>
      <c r="DY1160" s="8">
        <f>DR1160*10^8/$I1160</f>
        <v>111351.82347010328</v>
      </c>
      <c r="DZ1160" s="8">
        <f>DS1160*10^8/$I1160</f>
        <v>129248.31177789818</v>
      </c>
      <c r="EA1160" s="8">
        <f>DT1160*10^8/$I1160</f>
        <v>0</v>
      </c>
      <c r="EB1160" s="8">
        <f>DZ1160*0.8</f>
        <v>103398.64942231856</v>
      </c>
      <c r="EC1160" s="10">
        <f>G1160-E1160</f>
        <v>8500</v>
      </c>
      <c r="ED1160" s="4">
        <f>EC1160/E1160*100</f>
        <v>12.142857142857142</v>
      </c>
      <c r="EE1160" s="4">
        <f>DY1160-G1160</f>
        <v>32851.823470103278</v>
      </c>
      <c r="EF1160" s="12">
        <f>EE1160/G1160</f>
        <v>0.41849456649813094</v>
      </c>
      <c r="EG1160" s="4">
        <f>G1160-F1160</f>
        <v>-700</v>
      </c>
    </row>
    <row r="1161" spans="1:137" x14ac:dyDescent="0.3">
      <c r="A1161">
        <v>1160</v>
      </c>
      <c r="B1161" t="s">
        <v>7295</v>
      </c>
      <c r="C1161" t="s">
        <v>3439</v>
      </c>
      <c r="D1161" t="str">
        <f>VLOOKUP(C1161,Sheet1!$A$2:$B$3197,2,FALSE)</f>
        <v>전자장비와기기</v>
      </c>
      <c r="E1161">
        <v>9140</v>
      </c>
      <c r="F1161">
        <v>10500</v>
      </c>
      <c r="G1161" s="7">
        <v>10400</v>
      </c>
      <c r="H1161" t="s">
        <v>1101</v>
      </c>
      <c r="I1161" s="7">
        <f>VALUE(LEFT(H1161,FIND("/",H1161)-1)) + VALUE(MID(H1161,FIND("/",H1161)+1,LEN(H1161)))</f>
        <v>10092700</v>
      </c>
      <c r="J1161" s="1">
        <v>28580</v>
      </c>
      <c r="K1161" s="1">
        <f>G1161*I1161/(10^8)</f>
        <v>1049.6407999999999</v>
      </c>
      <c r="L1161">
        <v>628</v>
      </c>
      <c r="M1161">
        <v>663</v>
      </c>
      <c r="N1161">
        <v>605</v>
      </c>
      <c r="O1161">
        <v>636</v>
      </c>
      <c r="P1161">
        <v>386</v>
      </c>
      <c r="Q1161" s="3"/>
      <c r="R1161" s="3"/>
      <c r="S1161" s="3"/>
      <c r="T1161">
        <v>196</v>
      </c>
      <c r="U1161">
        <v>201</v>
      </c>
      <c r="V1161">
        <v>141</v>
      </c>
      <c r="W1161">
        <v>157</v>
      </c>
      <c r="X1161">
        <v>30</v>
      </c>
      <c r="Y1161" s="3"/>
      <c r="Z1161" s="3"/>
      <c r="AA1161" s="3"/>
      <c r="AB1161">
        <v>160</v>
      </c>
      <c r="AC1161">
        <v>178</v>
      </c>
      <c r="AD1161">
        <v>125</v>
      </c>
      <c r="AE1161">
        <v>136</v>
      </c>
      <c r="AF1161">
        <v>21</v>
      </c>
      <c r="AG1161" s="3"/>
      <c r="AH1161" s="3"/>
      <c r="AI1161" s="3"/>
      <c r="AJ1161">
        <v>426</v>
      </c>
      <c r="AK1161">
        <v>442</v>
      </c>
      <c r="AL1161">
        <v>455</v>
      </c>
      <c r="AM1161">
        <v>495</v>
      </c>
      <c r="AN1161">
        <v>445</v>
      </c>
      <c r="AO1161" s="3"/>
      <c r="AP1161" s="3"/>
      <c r="AQ1161" s="3"/>
      <c r="AR1161">
        <v>87</v>
      </c>
      <c r="AS1161">
        <v>85</v>
      </c>
      <c r="AT1161">
        <v>94</v>
      </c>
      <c r="AU1161">
        <v>102</v>
      </c>
      <c r="AV1161">
        <v>100</v>
      </c>
      <c r="AW1161" s="3"/>
      <c r="AX1161" s="3"/>
      <c r="AY1161" s="3"/>
      <c r="AZ1161">
        <v>339</v>
      </c>
      <c r="BA1161">
        <v>357</v>
      </c>
      <c r="BB1161">
        <v>361</v>
      </c>
      <c r="BC1161">
        <v>393</v>
      </c>
      <c r="BD1161">
        <v>345</v>
      </c>
      <c r="BE1161" s="3"/>
      <c r="BF1161" s="3"/>
      <c r="BG1161" s="3"/>
      <c r="BH1161">
        <v>339</v>
      </c>
      <c r="BI1161">
        <v>357</v>
      </c>
      <c r="BJ1161">
        <v>361</v>
      </c>
      <c r="BK1161">
        <v>393</v>
      </c>
      <c r="BL1161">
        <v>345</v>
      </c>
      <c r="BM1161" s="3"/>
      <c r="BN1161" s="3"/>
      <c r="BO1161" s="3"/>
      <c r="BP1161">
        <v>50</v>
      </c>
      <c r="BQ1161">
        <v>50</v>
      </c>
      <c r="BR1161">
        <v>50</v>
      </c>
      <c r="BS1161">
        <v>50</v>
      </c>
      <c r="BT1161">
        <v>50</v>
      </c>
      <c r="BU1161" s="3"/>
      <c r="BV1161" s="3"/>
      <c r="BW1161" s="3"/>
      <c r="BX1161">
        <v>41.67</v>
      </c>
      <c r="BY1161">
        <v>41.09</v>
      </c>
      <c r="BZ1161">
        <v>27.81</v>
      </c>
      <c r="CA1161">
        <v>28.55</v>
      </c>
      <c r="CB1161">
        <v>4.55</v>
      </c>
      <c r="CC1161" s="3"/>
      <c r="CD1161" s="3"/>
      <c r="CE1161" s="3"/>
      <c r="CF1161">
        <v>51.79</v>
      </c>
      <c r="CG1161">
        <v>51.21</v>
      </c>
      <c r="CH1161">
        <v>34.729999999999997</v>
      </c>
      <c r="CI1161">
        <v>35.97</v>
      </c>
      <c r="CJ1161">
        <v>5.8</v>
      </c>
      <c r="CK1161" s="3"/>
      <c r="CL1161" s="3"/>
      <c r="CM1161" s="3"/>
      <c r="CN1161" s="1">
        <v>1597</v>
      </c>
      <c r="CO1161" s="1">
        <v>1784</v>
      </c>
      <c r="CP1161" s="1">
        <v>1246</v>
      </c>
      <c r="CQ1161" s="1">
        <v>1347</v>
      </c>
      <c r="CR1161">
        <v>212</v>
      </c>
      <c r="CS1161" s="3"/>
      <c r="CT1161" s="3"/>
      <c r="CU1161" s="3"/>
      <c r="CV1161" s="3"/>
      <c r="CW1161">
        <v>10.17</v>
      </c>
      <c r="CX1161">
        <v>10.35</v>
      </c>
      <c r="CY1161">
        <v>9.4700000000000006</v>
      </c>
      <c r="CZ1161">
        <v>44.38</v>
      </c>
      <c r="DA1161" s="3"/>
      <c r="DB1161" s="3"/>
      <c r="DC1161" s="3"/>
      <c r="DD1161" s="3"/>
      <c r="DE1161">
        <v>5.08</v>
      </c>
      <c r="DF1161">
        <v>3.57</v>
      </c>
      <c r="DG1161">
        <v>3.24</v>
      </c>
      <c r="DH1161">
        <v>2.72</v>
      </c>
      <c r="DI1161" s="3"/>
      <c r="DJ1161" s="3"/>
      <c r="DK1161" s="3"/>
      <c r="DL1161" s="6">
        <f>(CM1161*3+CL1161*2+CK1161)/6</f>
        <v>0</v>
      </c>
      <c r="DM1161">
        <f>BH1161+(BH1161*(CG1161-8.25)/8.25)</f>
        <v>2104.2654545454543</v>
      </c>
      <c r="DN1161">
        <f>BI1161+(BI1161*(CH1161-8.25)/8.25)</f>
        <v>1502.8618181818181</v>
      </c>
      <c r="DO1161">
        <f>BJ1161+(BJ1161*(CI1161-8.25)/8.25)</f>
        <v>1573.96</v>
      </c>
      <c r="DP1161">
        <f>BK1161+(BK1161*(CJ1161-8.25)/8.25)</f>
        <v>276.29090909090905</v>
      </c>
      <c r="DQ1161">
        <f>BL1161+(BL1161*(CK1161-8.25)/8.25)</f>
        <v>0</v>
      </c>
      <c r="DR1161">
        <f>BM1161+(BM1161*(CL1161-8.25)/8.25)</f>
        <v>0</v>
      </c>
      <c r="DS1161">
        <f>BN1161+(BN1161*(CM1161-8.25)/8.25)</f>
        <v>0</v>
      </c>
      <c r="DT1161" s="8">
        <f>DM1161*10^8/$I1161</f>
        <v>20849.380785572288</v>
      </c>
      <c r="DU1161" s="8">
        <f>DN1161*10^8/$I1161</f>
        <v>14890.58248220811</v>
      </c>
      <c r="DV1161" s="8">
        <f>DO1161*10^8/$I1161</f>
        <v>15595.034034500184</v>
      </c>
      <c r="DW1161" s="8">
        <f>DP1161*10^8/$I1161</f>
        <v>2737.5321677143779</v>
      </c>
      <c r="DX1161" s="8">
        <f>DQ1161*10^8/$I1161</f>
        <v>0</v>
      </c>
      <c r="DY1161" s="8">
        <f>DR1161*10^8/$I1161</f>
        <v>0</v>
      </c>
      <c r="DZ1161" s="8">
        <f>DS1161*10^8/$I1161</f>
        <v>0</v>
      </c>
      <c r="EA1161" s="8">
        <f>DT1161*10^8/$I1161</f>
        <v>206578.82217416834</v>
      </c>
      <c r="EB1161" s="8">
        <f>DZ1161*0.8</f>
        <v>0</v>
      </c>
      <c r="EC1161" s="10">
        <f>G1161-E1161</f>
        <v>1260</v>
      </c>
      <c r="ED1161" s="4">
        <f>EC1161/E1161*100</f>
        <v>13.785557986870897</v>
      </c>
      <c r="EE1161" s="4">
        <f>DY1161-G1161</f>
        <v>-10400</v>
      </c>
      <c r="EF1161" s="12">
        <f>EE1161/G1161</f>
        <v>-1</v>
      </c>
      <c r="EG1161" s="4">
        <f>G1161-F1161</f>
        <v>-100</v>
      </c>
    </row>
    <row r="1162" spans="1:137" x14ac:dyDescent="0.3">
      <c r="A1162">
        <v>1161</v>
      </c>
      <c r="B1162" t="s">
        <v>6535</v>
      </c>
      <c r="C1162" t="s">
        <v>3440</v>
      </c>
      <c r="D1162" t="str">
        <f>VLOOKUP(C1162,Sheet1!$A$2:$B$3197,2,FALSE)</f>
        <v>전자장비와기기</v>
      </c>
      <c r="E1162">
        <v>2205</v>
      </c>
      <c r="F1162">
        <v>3295</v>
      </c>
      <c r="G1162" s="7">
        <v>2920</v>
      </c>
      <c r="H1162" t="s">
        <v>1102</v>
      </c>
      <c r="I1162" s="7">
        <f>VALUE(LEFT(H1162,FIND("/",H1162)-1)) + VALUE(MID(H1162,FIND("/",H1162)+1,LEN(H1162)))</f>
        <v>28751812</v>
      </c>
      <c r="J1162">
        <v>0</v>
      </c>
      <c r="K1162" s="1">
        <f>G1162*I1162/(10^8)</f>
        <v>839.55291039999997</v>
      </c>
      <c r="L1162" s="3"/>
      <c r="M1162" s="3"/>
      <c r="N1162">
        <v>484</v>
      </c>
      <c r="O1162">
        <v>523</v>
      </c>
      <c r="P1162">
        <v>612</v>
      </c>
      <c r="Q1162" s="3"/>
      <c r="R1162" s="3"/>
      <c r="S1162" s="3"/>
      <c r="T1162" s="3"/>
      <c r="U1162" s="3"/>
      <c r="V1162">
        <v>41</v>
      </c>
      <c r="W1162">
        <v>41</v>
      </c>
      <c r="X1162">
        <v>43</v>
      </c>
      <c r="Y1162" s="3"/>
      <c r="Z1162" s="3"/>
      <c r="AA1162" s="3"/>
      <c r="AB1162" s="3"/>
      <c r="AC1162" s="3"/>
      <c r="AD1162">
        <v>20</v>
      </c>
      <c r="AE1162">
        <v>11</v>
      </c>
      <c r="AF1162">
        <v>34</v>
      </c>
      <c r="AG1162" s="3"/>
      <c r="AH1162" s="3"/>
      <c r="AI1162" s="3"/>
      <c r="AJ1162" s="3"/>
      <c r="AK1162" s="3"/>
      <c r="AL1162">
        <v>316</v>
      </c>
      <c r="AM1162">
        <v>466</v>
      </c>
      <c r="AN1162">
        <v>515</v>
      </c>
      <c r="AO1162" s="3"/>
      <c r="AP1162" s="3"/>
      <c r="AQ1162" s="3"/>
      <c r="AR1162" s="3"/>
      <c r="AS1162" s="3"/>
      <c r="AT1162">
        <v>179</v>
      </c>
      <c r="AU1162">
        <v>224</v>
      </c>
      <c r="AV1162">
        <v>228</v>
      </c>
      <c r="AW1162" s="3"/>
      <c r="AX1162" s="3"/>
      <c r="AY1162" s="3"/>
      <c r="AZ1162" s="3"/>
      <c r="BA1162" s="3"/>
      <c r="BB1162">
        <v>137</v>
      </c>
      <c r="BC1162">
        <v>242</v>
      </c>
      <c r="BD1162">
        <v>288</v>
      </c>
      <c r="BE1162" s="3"/>
      <c r="BF1162" s="3"/>
      <c r="BG1162" s="3"/>
      <c r="BH1162" s="3"/>
      <c r="BI1162" s="3"/>
      <c r="BJ1162">
        <v>137</v>
      </c>
      <c r="BK1162">
        <v>242</v>
      </c>
      <c r="BL1162">
        <v>288</v>
      </c>
      <c r="BM1162" s="3"/>
      <c r="BN1162" s="3"/>
      <c r="BO1162" s="3"/>
      <c r="BP1162" s="3"/>
      <c r="BQ1162" s="3"/>
      <c r="BR1162">
        <v>24</v>
      </c>
      <c r="BS1162">
        <v>27</v>
      </c>
      <c r="BT1162">
        <v>29</v>
      </c>
      <c r="BU1162" s="3"/>
      <c r="BV1162" s="3"/>
      <c r="BW1162" s="3"/>
      <c r="BX1162" s="3"/>
      <c r="BY1162" s="3"/>
      <c r="BZ1162" s="3"/>
      <c r="CA1162">
        <v>2.8</v>
      </c>
      <c r="CB1162">
        <v>6.9</v>
      </c>
      <c r="CC1162" s="3"/>
      <c r="CD1162" s="3"/>
      <c r="CE1162" s="3"/>
      <c r="CF1162" s="3"/>
      <c r="CG1162" s="3"/>
      <c r="CH1162" s="3"/>
      <c r="CI1162">
        <v>5.78</v>
      </c>
      <c r="CJ1162">
        <v>12.79</v>
      </c>
      <c r="CK1162" s="3"/>
      <c r="CL1162" s="3"/>
      <c r="CM1162" s="3"/>
      <c r="CN1162" s="3"/>
      <c r="CO1162" s="3"/>
      <c r="CP1162">
        <v>75</v>
      </c>
      <c r="CQ1162">
        <v>41</v>
      </c>
      <c r="CR1162">
        <v>118</v>
      </c>
      <c r="CS1162" s="3"/>
      <c r="CT1162" s="3"/>
      <c r="CU1162" s="3"/>
      <c r="CV1162" s="3"/>
      <c r="CW1162" s="3"/>
      <c r="CX1162">
        <v>30.46</v>
      </c>
      <c r="CY1162">
        <v>48.82</v>
      </c>
      <c r="CZ1162">
        <v>18.809999999999999</v>
      </c>
      <c r="DA1162" s="3"/>
      <c r="DB1162" s="3"/>
      <c r="DC1162" s="3"/>
      <c r="DD1162" s="3"/>
      <c r="DE1162" s="3"/>
      <c r="DF1162">
        <v>3.66</v>
      </c>
      <c r="DG1162">
        <v>2.0099999999999998</v>
      </c>
      <c r="DH1162">
        <v>2.0299999999999998</v>
      </c>
      <c r="DI1162" s="3"/>
      <c r="DJ1162" s="3"/>
      <c r="DK1162" s="3"/>
      <c r="DL1162" s="6">
        <f>(CM1162*3+CL1162*2+CK1162)/6</f>
        <v>0</v>
      </c>
      <c r="DM1162">
        <f>BH1162+(BH1162*(CG1162-8.25)/8.25)</f>
        <v>0</v>
      </c>
      <c r="DN1162">
        <f>BI1162+(BI1162*(CH1162-8.25)/8.25)</f>
        <v>0</v>
      </c>
      <c r="DO1162">
        <f>BJ1162+(BJ1162*(CI1162-8.25)/8.25)</f>
        <v>95.983030303030304</v>
      </c>
      <c r="DP1162">
        <f>BK1162+(BK1162*(CJ1162-8.25)/8.25)</f>
        <v>375.17333333333329</v>
      </c>
      <c r="DQ1162">
        <f>BL1162+(BL1162*(CK1162-8.25)/8.25)</f>
        <v>0</v>
      </c>
      <c r="DR1162">
        <f>BM1162+(BM1162*(CL1162-8.25)/8.25)</f>
        <v>0</v>
      </c>
      <c r="DS1162">
        <f>BN1162+(BN1162*(CM1162-8.25)/8.25)</f>
        <v>0</v>
      </c>
      <c r="DT1162" s="8">
        <f>DM1162*10^8/$I1162</f>
        <v>0</v>
      </c>
      <c r="DU1162" s="8">
        <f>DN1162*10^8/$I1162</f>
        <v>0</v>
      </c>
      <c r="DV1162" s="8">
        <f>DO1162*10^8/$I1162</f>
        <v>333.8329782590061</v>
      </c>
      <c r="DW1162" s="8">
        <f>DP1162*10^8/$I1162</f>
        <v>1304.8684838831489</v>
      </c>
      <c r="DX1162" s="8">
        <f>DQ1162*10^8/$I1162</f>
        <v>0</v>
      </c>
      <c r="DY1162" s="8">
        <f>DR1162*10^8/$I1162</f>
        <v>0</v>
      </c>
      <c r="DZ1162" s="8">
        <f>DS1162*10^8/$I1162</f>
        <v>0</v>
      </c>
      <c r="EA1162" s="8">
        <f>DT1162*10^8/$I1162</f>
        <v>0</v>
      </c>
      <c r="EB1162" s="8">
        <f>DZ1162*0.8</f>
        <v>0</v>
      </c>
      <c r="EC1162" s="10">
        <f>G1162-E1162</f>
        <v>715</v>
      </c>
      <c r="ED1162" s="4">
        <f>EC1162/E1162*100</f>
        <v>32.426303854875286</v>
      </c>
      <c r="EE1162" s="4">
        <f>DY1162-G1162</f>
        <v>-2920</v>
      </c>
      <c r="EF1162" s="12">
        <f>EE1162/G1162</f>
        <v>-1</v>
      </c>
      <c r="EG1162" s="4">
        <f>G1162-F1162</f>
        <v>-375</v>
      </c>
    </row>
    <row r="1163" spans="1:137" x14ac:dyDescent="0.3">
      <c r="A1163">
        <v>1162</v>
      </c>
      <c r="B1163" t="s">
        <v>7333</v>
      </c>
      <c r="C1163" t="s">
        <v>3441</v>
      </c>
      <c r="D1163" t="str">
        <f>VLOOKUP(C1163,Sheet1!$A$2:$B$3197,2,FALSE)</f>
        <v>디스플레이장비및부품</v>
      </c>
      <c r="E1163">
        <v>15150</v>
      </c>
      <c r="F1163">
        <v>10900</v>
      </c>
      <c r="G1163" s="7">
        <v>11100</v>
      </c>
      <c r="H1163" t="s">
        <v>1103</v>
      </c>
      <c r="I1163" s="7">
        <f>VALUE(LEFT(H1163,FIND("/",H1163)-1)) + VALUE(MID(H1163,FIND("/",H1163)+1,LEN(H1163)))</f>
        <v>21592786</v>
      </c>
      <c r="J1163" s="1">
        <v>164601</v>
      </c>
      <c r="K1163" s="1">
        <f>G1163*I1163/(10^8)</f>
        <v>2396.799246</v>
      </c>
      <c r="L1163" s="1">
        <v>1828</v>
      </c>
      <c r="M1163" s="1">
        <v>2854</v>
      </c>
      <c r="N1163">
        <v>555</v>
      </c>
      <c r="O1163" s="1">
        <v>1404</v>
      </c>
      <c r="P1163" s="1">
        <v>1889</v>
      </c>
      <c r="Q1163" s="3"/>
      <c r="R1163" s="3"/>
      <c r="S1163" s="3"/>
      <c r="T1163">
        <v>156</v>
      </c>
      <c r="U1163">
        <v>229</v>
      </c>
      <c r="V1163">
        <v>-278</v>
      </c>
      <c r="W1163">
        <v>-149</v>
      </c>
      <c r="X1163">
        <v>18</v>
      </c>
      <c r="Y1163" s="3"/>
      <c r="Z1163" s="3"/>
      <c r="AA1163" s="3"/>
      <c r="AB1163">
        <v>153</v>
      </c>
      <c r="AC1163">
        <v>175</v>
      </c>
      <c r="AD1163">
        <v>-275</v>
      </c>
      <c r="AE1163">
        <v>-160</v>
      </c>
      <c r="AF1163">
        <v>43</v>
      </c>
      <c r="AG1163" s="3"/>
      <c r="AH1163" s="3"/>
      <c r="AI1163" s="3"/>
      <c r="AJ1163" s="1">
        <v>1158</v>
      </c>
      <c r="AK1163" s="1">
        <v>1566</v>
      </c>
      <c r="AL1163" s="1">
        <v>1890</v>
      </c>
      <c r="AM1163" s="1">
        <v>1910</v>
      </c>
      <c r="AN1163" s="1">
        <v>3181</v>
      </c>
      <c r="AO1163" s="3"/>
      <c r="AP1163" s="3"/>
      <c r="AQ1163" s="3"/>
      <c r="AR1163">
        <v>844</v>
      </c>
      <c r="AS1163">
        <v>594</v>
      </c>
      <c r="AT1163" s="1">
        <v>1230</v>
      </c>
      <c r="AU1163" s="1">
        <v>1328</v>
      </c>
      <c r="AV1163" s="1">
        <v>2242</v>
      </c>
      <c r="AW1163" s="3"/>
      <c r="AX1163" s="3"/>
      <c r="AY1163" s="3"/>
      <c r="AZ1163">
        <v>314</v>
      </c>
      <c r="BA1163">
        <v>971</v>
      </c>
      <c r="BB1163">
        <v>660</v>
      </c>
      <c r="BC1163">
        <v>582</v>
      </c>
      <c r="BD1163">
        <v>938</v>
      </c>
      <c r="BE1163" s="3"/>
      <c r="BF1163" s="3"/>
      <c r="BG1163" s="3"/>
      <c r="BH1163">
        <v>312</v>
      </c>
      <c r="BI1163">
        <v>973</v>
      </c>
      <c r="BJ1163">
        <v>662</v>
      </c>
      <c r="BK1163">
        <v>582</v>
      </c>
      <c r="BL1163">
        <v>909</v>
      </c>
      <c r="BM1163" s="3"/>
      <c r="BN1163" s="3"/>
      <c r="BO1163" s="3"/>
      <c r="BP1163">
        <v>23</v>
      </c>
      <c r="BQ1163">
        <v>29</v>
      </c>
      <c r="BR1163">
        <v>86</v>
      </c>
      <c r="BS1163">
        <v>92</v>
      </c>
      <c r="BT1163">
        <v>104</v>
      </c>
      <c r="BU1163" s="3"/>
      <c r="BV1163" s="3"/>
      <c r="BW1163" s="3"/>
      <c r="BX1163">
        <v>18.850000000000001</v>
      </c>
      <c r="BY1163">
        <v>12.82</v>
      </c>
      <c r="BZ1163">
        <v>-15.9</v>
      </c>
      <c r="CA1163">
        <v>-8.42</v>
      </c>
      <c r="CB1163">
        <v>1.69</v>
      </c>
      <c r="CC1163" s="3"/>
      <c r="CD1163" s="3"/>
      <c r="CE1163" s="3"/>
      <c r="CF1163">
        <v>64.78</v>
      </c>
      <c r="CG1163">
        <v>26.63</v>
      </c>
      <c r="CH1163">
        <v>-33.6</v>
      </c>
      <c r="CI1163">
        <v>-25.72</v>
      </c>
      <c r="CJ1163">
        <v>6.22</v>
      </c>
      <c r="CK1163" s="3"/>
      <c r="CL1163" s="3"/>
      <c r="CM1163" s="3"/>
      <c r="CN1163" s="1">
        <v>1118</v>
      </c>
      <c r="CO1163" s="1">
        <v>1089</v>
      </c>
      <c r="CP1163" s="1">
        <v>-1594</v>
      </c>
      <c r="CQ1163">
        <v>-873</v>
      </c>
      <c r="CR1163">
        <v>231</v>
      </c>
      <c r="CS1163" s="3"/>
      <c r="CT1163" s="3"/>
      <c r="CU1163" s="3"/>
      <c r="CV1163" s="3"/>
      <c r="CW1163">
        <v>10.98</v>
      </c>
      <c r="CX1163" t="s">
        <v>2</v>
      </c>
      <c r="CY1163" t="s">
        <v>2</v>
      </c>
      <c r="CZ1163">
        <v>67.58</v>
      </c>
      <c r="DA1163" s="3"/>
      <c r="DB1163" s="3"/>
      <c r="DC1163" s="3"/>
      <c r="DD1163" s="3"/>
      <c r="DE1163">
        <v>1.99</v>
      </c>
      <c r="DF1163">
        <v>1.76</v>
      </c>
      <c r="DG1163">
        <v>2.99</v>
      </c>
      <c r="DH1163">
        <v>3.37</v>
      </c>
      <c r="DI1163" s="3"/>
      <c r="DJ1163" s="3"/>
      <c r="DK1163" s="3"/>
      <c r="DL1163" s="6">
        <f>(CM1163*3+CL1163*2+CK1163)/6</f>
        <v>0</v>
      </c>
      <c r="DM1163">
        <f>BH1163+(BH1163*(CG1163-8.25)/8.25)</f>
        <v>1007.0981818181817</v>
      </c>
      <c r="DN1163">
        <f>BI1163+(BI1163*(CH1163-8.25)/8.25)</f>
        <v>-3962.7636363636366</v>
      </c>
      <c r="DO1163">
        <f>BJ1163+(BJ1163*(CI1163-8.25)/8.25)</f>
        <v>-2063.8351515151517</v>
      </c>
      <c r="DP1163">
        <f>BK1163+(BK1163*(CJ1163-8.25)/8.25)</f>
        <v>438.79272727272723</v>
      </c>
      <c r="DQ1163">
        <f>BL1163+(BL1163*(CK1163-8.25)/8.25)</f>
        <v>0</v>
      </c>
      <c r="DR1163">
        <f>BM1163+(BM1163*(CL1163-8.25)/8.25)</f>
        <v>0</v>
      </c>
      <c r="DS1163">
        <f>BN1163+(BN1163*(CM1163-8.25)/8.25)</f>
        <v>0</v>
      </c>
      <c r="DT1163" s="8">
        <f>DM1163*10^8/$I1163</f>
        <v>4664.0492885826861</v>
      </c>
      <c r="DU1163" s="8">
        <f>DN1163*10^8/$I1163</f>
        <v>-18352.257260196235</v>
      </c>
      <c r="DV1163" s="8">
        <f>DO1163*10^8/$I1163</f>
        <v>-9557.9845579683497</v>
      </c>
      <c r="DW1163" s="8">
        <f>DP1163*10^8/$I1163</f>
        <v>2032.1265040681976</v>
      </c>
      <c r="DX1163" s="8">
        <f>DQ1163*10^8/$I1163</f>
        <v>0</v>
      </c>
      <c r="DY1163" s="8">
        <f>DR1163*10^8/$I1163</f>
        <v>0</v>
      </c>
      <c r="DZ1163" s="8">
        <f>DS1163*10^8/$I1163</f>
        <v>0</v>
      </c>
      <c r="EA1163" s="8">
        <f>DT1163*10^8/$I1163</f>
        <v>21600.034792095314</v>
      </c>
      <c r="EB1163" s="8">
        <f>DZ1163*0.8</f>
        <v>0</v>
      </c>
      <c r="EC1163" s="10">
        <f>G1163-E1163</f>
        <v>-4050</v>
      </c>
      <c r="ED1163" s="4">
        <f>EC1163/E1163*100</f>
        <v>-26.732673267326735</v>
      </c>
      <c r="EE1163" s="4">
        <f>DY1163-G1163</f>
        <v>-11100</v>
      </c>
      <c r="EF1163" s="12">
        <f>EE1163/G1163</f>
        <v>-1</v>
      </c>
      <c r="EG1163" s="4">
        <f>G1163-F1163</f>
        <v>200</v>
      </c>
    </row>
    <row r="1164" spans="1:137" x14ac:dyDescent="0.3">
      <c r="A1164">
        <v>1163</v>
      </c>
      <c r="B1164" t="s">
        <v>6640</v>
      </c>
      <c r="C1164" t="s">
        <v>3442</v>
      </c>
      <c r="D1164" t="str">
        <f>VLOOKUP(C1164,Sheet1!$A$2:$B$3197,2,FALSE)</f>
        <v>디스플레이장비및부품</v>
      </c>
      <c r="E1164">
        <v>2775</v>
      </c>
      <c r="F1164">
        <v>3530</v>
      </c>
      <c r="G1164" s="7">
        <v>3750</v>
      </c>
      <c r="H1164" t="s">
        <v>1104</v>
      </c>
      <c r="I1164" s="7">
        <f>VALUE(LEFT(H1164,FIND("/",H1164)-1)) + VALUE(MID(H1164,FIND("/",H1164)+1,LEN(H1164)))</f>
        <v>57140312</v>
      </c>
      <c r="J1164" s="1">
        <v>1380000</v>
      </c>
      <c r="K1164" s="1">
        <f>G1164*I1164/(10^8)</f>
        <v>2142.7617</v>
      </c>
      <c r="L1164">
        <v>322</v>
      </c>
      <c r="M1164">
        <v>495</v>
      </c>
      <c r="N1164">
        <v>609</v>
      </c>
      <c r="O1164">
        <v>467</v>
      </c>
      <c r="P1164">
        <v>562</v>
      </c>
      <c r="Q1164" s="3"/>
      <c r="R1164" s="3"/>
      <c r="S1164" s="3"/>
      <c r="T1164">
        <v>34</v>
      </c>
      <c r="U1164">
        <v>97</v>
      </c>
      <c r="V1164">
        <v>138</v>
      </c>
      <c r="W1164">
        <v>47</v>
      </c>
      <c r="X1164">
        <v>111</v>
      </c>
      <c r="Y1164" s="3"/>
      <c r="Z1164" s="3"/>
      <c r="AA1164" s="3"/>
      <c r="AB1164">
        <v>36</v>
      </c>
      <c r="AC1164">
        <v>69</v>
      </c>
      <c r="AD1164">
        <v>109</v>
      </c>
      <c r="AE1164">
        <v>11</v>
      </c>
      <c r="AF1164">
        <v>87</v>
      </c>
      <c r="AG1164" s="3"/>
      <c r="AH1164" s="3"/>
      <c r="AI1164" s="3"/>
      <c r="AJ1164">
        <v>523</v>
      </c>
      <c r="AK1164">
        <v>649</v>
      </c>
      <c r="AL1164">
        <v>752</v>
      </c>
      <c r="AM1164">
        <v>899</v>
      </c>
      <c r="AN1164" s="1">
        <v>1055</v>
      </c>
      <c r="AO1164" s="3"/>
      <c r="AP1164" s="3"/>
      <c r="AQ1164" s="3"/>
      <c r="AR1164">
        <v>229</v>
      </c>
      <c r="AS1164">
        <v>271</v>
      </c>
      <c r="AT1164">
        <v>260</v>
      </c>
      <c r="AU1164">
        <v>235</v>
      </c>
      <c r="AV1164">
        <v>281</v>
      </c>
      <c r="AW1164" s="3"/>
      <c r="AX1164" s="3"/>
      <c r="AY1164" s="3"/>
      <c r="AZ1164">
        <v>293</v>
      </c>
      <c r="BA1164">
        <v>378</v>
      </c>
      <c r="BB1164">
        <v>492</v>
      </c>
      <c r="BC1164">
        <v>665</v>
      </c>
      <c r="BD1164">
        <v>773</v>
      </c>
      <c r="BE1164" s="3"/>
      <c r="BF1164" s="3"/>
      <c r="BG1164" s="3"/>
      <c r="BH1164">
        <v>293</v>
      </c>
      <c r="BI1164">
        <v>378</v>
      </c>
      <c r="BJ1164">
        <v>492</v>
      </c>
      <c r="BK1164">
        <v>664</v>
      </c>
      <c r="BL1164">
        <v>772</v>
      </c>
      <c r="BM1164" s="3"/>
      <c r="BN1164" s="3"/>
      <c r="BO1164" s="3"/>
      <c r="BP1164">
        <v>12</v>
      </c>
      <c r="BQ1164">
        <v>12</v>
      </c>
      <c r="BR1164">
        <v>31</v>
      </c>
      <c r="BS1164">
        <v>54</v>
      </c>
      <c r="BT1164">
        <v>57</v>
      </c>
      <c r="BU1164" s="3"/>
      <c r="BV1164" s="3"/>
      <c r="BW1164" s="3"/>
      <c r="BX1164" t="s">
        <v>0</v>
      </c>
      <c r="BY1164">
        <v>11.84</v>
      </c>
      <c r="BZ1164">
        <v>15.55</v>
      </c>
      <c r="CA1164">
        <v>1.37</v>
      </c>
      <c r="CB1164">
        <v>8.9499999999999993</v>
      </c>
      <c r="CC1164" s="3"/>
      <c r="CD1164" s="3"/>
      <c r="CE1164" s="3"/>
      <c r="CF1164" t="s">
        <v>0</v>
      </c>
      <c r="CG1164">
        <v>20.62</v>
      </c>
      <c r="CH1164">
        <v>25.04</v>
      </c>
      <c r="CI1164">
        <v>1.96</v>
      </c>
      <c r="CJ1164">
        <v>12.18</v>
      </c>
      <c r="CK1164" s="3"/>
      <c r="CL1164" s="3"/>
      <c r="CM1164" s="3"/>
      <c r="CN1164">
        <v>69</v>
      </c>
      <c r="CO1164">
        <v>132</v>
      </c>
      <c r="CP1164">
        <v>204</v>
      </c>
      <c r="CQ1164">
        <v>21</v>
      </c>
      <c r="CR1164">
        <v>155</v>
      </c>
      <c r="CS1164" s="3"/>
      <c r="CT1164" s="3"/>
      <c r="CU1164" s="3"/>
      <c r="CV1164" s="3"/>
      <c r="CW1164" s="3"/>
      <c r="CX1164" s="3"/>
      <c r="CY1164">
        <v>96.37</v>
      </c>
      <c r="CZ1164">
        <v>18</v>
      </c>
      <c r="DA1164" s="3"/>
      <c r="DB1164" s="3"/>
      <c r="DC1164" s="3"/>
      <c r="DD1164" s="3"/>
      <c r="DE1164" s="3"/>
      <c r="DF1164" s="3"/>
      <c r="DG1164">
        <v>1.67</v>
      </c>
      <c r="DH1164">
        <v>2.0499999999999998</v>
      </c>
      <c r="DI1164" s="3"/>
      <c r="DJ1164" s="3"/>
      <c r="DK1164" s="3"/>
      <c r="DL1164" s="6">
        <f>(CM1164*3+CL1164*2+CK1164)/6</f>
        <v>0</v>
      </c>
      <c r="DM1164">
        <f>BH1164+(BH1164*(CG1164-8.25)/8.25)</f>
        <v>732.32242424242429</v>
      </c>
      <c r="DN1164">
        <f>BI1164+(BI1164*(CH1164-8.25)/8.25)</f>
        <v>1147.2872727272727</v>
      </c>
      <c r="DO1164">
        <f>BJ1164+(BJ1164*(CI1164-8.25)/8.25)</f>
        <v>116.88727272727277</v>
      </c>
      <c r="DP1164">
        <f>BK1164+(BK1164*(CJ1164-8.25)/8.25)</f>
        <v>980.3054545454545</v>
      </c>
      <c r="DQ1164">
        <f>BL1164+(BL1164*(CK1164-8.25)/8.25)</f>
        <v>0</v>
      </c>
      <c r="DR1164">
        <f>BM1164+(BM1164*(CL1164-8.25)/8.25)</f>
        <v>0</v>
      </c>
      <c r="DS1164">
        <f>BN1164+(BN1164*(CM1164-8.25)/8.25)</f>
        <v>0</v>
      </c>
      <c r="DT1164" s="8">
        <f>DM1164*10^8/$I1164</f>
        <v>1281.6213258380953</v>
      </c>
      <c r="DU1164" s="8">
        <f>DN1164*10^8/$I1164</f>
        <v>2007.8421565623805</v>
      </c>
      <c r="DV1164" s="8">
        <f>DO1164*10^8/$I1164</f>
        <v>204.56183845701224</v>
      </c>
      <c r="DW1164" s="8">
        <f>DP1164*10^8/$I1164</f>
        <v>1715.610958766649</v>
      </c>
      <c r="DX1164" s="8">
        <f>DQ1164*10^8/$I1164</f>
        <v>0</v>
      </c>
      <c r="DY1164" s="8">
        <f>DR1164*10^8/$I1164</f>
        <v>0</v>
      </c>
      <c r="DZ1164" s="8">
        <f>DS1164*10^8/$I1164</f>
        <v>0</v>
      </c>
      <c r="EA1164" s="8">
        <f>DT1164*10^8/$I1164</f>
        <v>2242.9372206404742</v>
      </c>
      <c r="EB1164" s="8">
        <f>DZ1164*0.8</f>
        <v>0</v>
      </c>
      <c r="EC1164" s="10">
        <f>G1164-E1164</f>
        <v>975</v>
      </c>
      <c r="ED1164" s="4">
        <f>EC1164/E1164*100</f>
        <v>35.135135135135137</v>
      </c>
      <c r="EE1164" s="4">
        <f>DY1164-G1164</f>
        <v>-3750</v>
      </c>
      <c r="EF1164" s="12">
        <f>EE1164/G1164</f>
        <v>-1</v>
      </c>
      <c r="EG1164" s="4">
        <f>G1164-F1164</f>
        <v>220</v>
      </c>
    </row>
    <row r="1165" spans="1:137" x14ac:dyDescent="0.3">
      <c r="A1165">
        <v>1164</v>
      </c>
      <c r="B1165" t="s">
        <v>7813</v>
      </c>
      <c r="C1165" t="s">
        <v>3443</v>
      </c>
      <c r="D1165" t="str">
        <f>VLOOKUP(C1165,Sheet1!$A$2:$B$3197,2,FALSE)</f>
        <v>반도체와반도체장비</v>
      </c>
      <c r="E1165">
        <v>30950</v>
      </c>
      <c r="F1165">
        <v>43500</v>
      </c>
      <c r="G1165" s="7">
        <v>44550</v>
      </c>
      <c r="H1165" t="s">
        <v>1105</v>
      </c>
      <c r="I1165" s="7">
        <f>VALUE(LEFT(H1165,FIND("/",H1165)-1)) + VALUE(MID(H1165,FIND("/",H1165)+1,LEN(H1165)))</f>
        <v>19630674</v>
      </c>
      <c r="J1165" s="1">
        <v>990779</v>
      </c>
      <c r="K1165" s="1">
        <f>G1165*I1165/(10^8)</f>
        <v>8745.4652669999996</v>
      </c>
      <c r="L1165">
        <v>613</v>
      </c>
      <c r="M1165" s="1">
        <v>1029</v>
      </c>
      <c r="N1165" s="1">
        <v>1652</v>
      </c>
      <c r="O1165" s="1">
        <v>1548</v>
      </c>
      <c r="P1165" s="1">
        <v>2007</v>
      </c>
      <c r="Q1165" s="3"/>
      <c r="R1165" s="3"/>
      <c r="S1165" s="3"/>
      <c r="T1165">
        <v>111</v>
      </c>
      <c r="U1165">
        <v>235</v>
      </c>
      <c r="V1165">
        <v>494</v>
      </c>
      <c r="W1165">
        <v>409</v>
      </c>
      <c r="X1165">
        <v>531</v>
      </c>
      <c r="Y1165" s="3"/>
      <c r="Z1165" s="3"/>
      <c r="AA1165" s="3"/>
      <c r="AB1165">
        <v>90</v>
      </c>
      <c r="AC1165">
        <v>194</v>
      </c>
      <c r="AD1165">
        <v>362</v>
      </c>
      <c r="AE1165">
        <v>277</v>
      </c>
      <c r="AF1165">
        <v>380</v>
      </c>
      <c r="AG1165" s="3"/>
      <c r="AH1165" s="3"/>
      <c r="AI1165" s="3"/>
      <c r="AJ1165">
        <v>727</v>
      </c>
      <c r="AK1165" s="1">
        <v>1350</v>
      </c>
      <c r="AL1165" s="1">
        <v>2488</v>
      </c>
      <c r="AM1165" s="1">
        <v>2951</v>
      </c>
      <c r="AN1165" s="1">
        <v>3525</v>
      </c>
      <c r="AO1165" s="3"/>
      <c r="AP1165" s="3"/>
      <c r="AQ1165" s="3"/>
      <c r="AR1165">
        <v>310</v>
      </c>
      <c r="AS1165">
        <v>495</v>
      </c>
      <c r="AT1165" s="1">
        <v>1292</v>
      </c>
      <c r="AU1165" s="1">
        <v>1497</v>
      </c>
      <c r="AV1165" s="1">
        <v>1645</v>
      </c>
      <c r="AW1165" s="3"/>
      <c r="AX1165" s="3"/>
      <c r="AY1165" s="3"/>
      <c r="AZ1165">
        <v>417</v>
      </c>
      <c r="BA1165">
        <v>855</v>
      </c>
      <c r="BB1165" s="1">
        <v>1197</v>
      </c>
      <c r="BC1165" s="1">
        <v>1454</v>
      </c>
      <c r="BD1165" s="1">
        <v>1881</v>
      </c>
      <c r="BE1165" s="3"/>
      <c r="BF1165" s="3"/>
      <c r="BG1165" s="3"/>
      <c r="BH1165">
        <v>417</v>
      </c>
      <c r="BI1165">
        <v>855</v>
      </c>
      <c r="BJ1165" s="1">
        <v>1197</v>
      </c>
      <c r="BK1165" s="1">
        <v>1454</v>
      </c>
      <c r="BL1165" s="1">
        <v>1881</v>
      </c>
      <c r="BM1165" s="3"/>
      <c r="BN1165" s="3"/>
      <c r="BO1165" s="3"/>
      <c r="BP1165">
        <v>37</v>
      </c>
      <c r="BQ1165">
        <v>47</v>
      </c>
      <c r="BR1165">
        <v>96</v>
      </c>
      <c r="BS1165">
        <v>98</v>
      </c>
      <c r="BT1165">
        <v>98</v>
      </c>
      <c r="BU1165" s="3"/>
      <c r="BV1165" s="3"/>
      <c r="BW1165" s="3"/>
      <c r="BX1165">
        <v>12.89</v>
      </c>
      <c r="BY1165">
        <v>18.72</v>
      </c>
      <c r="BZ1165">
        <v>18.89</v>
      </c>
      <c r="CA1165">
        <v>10.17</v>
      </c>
      <c r="CB1165">
        <v>11.75</v>
      </c>
      <c r="CC1165" s="3"/>
      <c r="CD1165" s="3"/>
      <c r="CE1165" s="3"/>
      <c r="CF1165">
        <v>24.52</v>
      </c>
      <c r="CG1165">
        <v>30.56</v>
      </c>
      <c r="CH1165">
        <v>35.33</v>
      </c>
      <c r="CI1165">
        <v>20.86</v>
      </c>
      <c r="CJ1165">
        <v>22.82</v>
      </c>
      <c r="CK1165" s="3"/>
      <c r="CL1165" s="3"/>
      <c r="CM1165" s="3"/>
      <c r="CN1165">
        <v>610</v>
      </c>
      <c r="CO1165" s="1">
        <v>1098</v>
      </c>
      <c r="CP1165" s="1">
        <v>1892</v>
      </c>
      <c r="CQ1165" s="1">
        <v>1409</v>
      </c>
      <c r="CR1165" s="1">
        <v>1939</v>
      </c>
      <c r="CS1165" s="3"/>
      <c r="CT1165" s="3"/>
      <c r="CU1165" s="3"/>
      <c r="CV1165" s="3"/>
      <c r="CW1165">
        <v>16.86</v>
      </c>
      <c r="CX1165">
        <v>6.37</v>
      </c>
      <c r="CY1165">
        <v>13.45</v>
      </c>
      <c r="CZ1165">
        <v>14.75</v>
      </c>
      <c r="DA1165" s="3"/>
      <c r="DB1165" s="3"/>
      <c r="DC1165" s="3"/>
      <c r="DD1165" s="3"/>
      <c r="DE1165">
        <v>4.0999999999999996</v>
      </c>
      <c r="DF1165">
        <v>1.94</v>
      </c>
      <c r="DG1165">
        <v>2.5</v>
      </c>
      <c r="DH1165">
        <v>2.93</v>
      </c>
      <c r="DI1165" s="3"/>
      <c r="DJ1165" s="3"/>
      <c r="DK1165" s="3"/>
      <c r="DL1165" s="6">
        <f>(CM1165*3+CL1165*2+CK1165)/6</f>
        <v>0</v>
      </c>
      <c r="DM1165">
        <f>BH1165+(BH1165*(CG1165-8.25)/8.25)</f>
        <v>1544.6690909090908</v>
      </c>
      <c r="DN1165">
        <f>BI1165+(BI1165*(CH1165-8.25)/8.25)</f>
        <v>3661.4727272727268</v>
      </c>
      <c r="DO1165">
        <f>BJ1165+(BJ1165*(CI1165-8.25)/8.25)</f>
        <v>3026.5963636363635</v>
      </c>
      <c r="DP1165">
        <f>BK1165+(BK1165*(CJ1165-8.25)/8.25)</f>
        <v>4021.8521212121209</v>
      </c>
      <c r="DQ1165">
        <f>BL1165+(BL1165*(CK1165-8.25)/8.25)</f>
        <v>0</v>
      </c>
      <c r="DR1165">
        <f>BM1165+(BM1165*(CL1165-8.25)/8.25)</f>
        <v>0</v>
      </c>
      <c r="DS1165">
        <f>BN1165+(BN1165*(CM1165-8.25)/8.25)</f>
        <v>0</v>
      </c>
      <c r="DT1165" s="8">
        <f>DM1165*10^8/$I1165</f>
        <v>7868.6503117982138</v>
      </c>
      <c r="DU1165" s="8">
        <f>DN1165*10^8/$I1165</f>
        <v>18651.793245981909</v>
      </c>
      <c r="DV1165" s="8">
        <f>DO1165*10^8/$I1165</f>
        <v>15417.689497754196</v>
      </c>
      <c r="DW1165" s="8">
        <f>DP1165*10^8/$I1165</f>
        <v>20487.59060036411</v>
      </c>
      <c r="DX1165" s="8">
        <f>DQ1165*10^8/$I1165</f>
        <v>0</v>
      </c>
      <c r="DY1165" s="8">
        <f>DR1165*10^8/$I1165</f>
        <v>0</v>
      </c>
      <c r="DZ1165" s="8">
        <f>DS1165*10^8/$I1165</f>
        <v>0</v>
      </c>
      <c r="EA1165" s="8">
        <f>DT1165*10^8/$I1165</f>
        <v>40083.444469600043</v>
      </c>
      <c r="EB1165" s="8">
        <f>DZ1165*0.8</f>
        <v>0</v>
      </c>
      <c r="EC1165" s="10">
        <f>G1165-E1165</f>
        <v>13600</v>
      </c>
      <c r="ED1165" s="4">
        <f>EC1165/E1165*100</f>
        <v>43.941841680129237</v>
      </c>
      <c r="EE1165" s="4">
        <f>DY1165-G1165</f>
        <v>-44550</v>
      </c>
      <c r="EF1165" s="12">
        <f>EE1165/G1165</f>
        <v>-1</v>
      </c>
      <c r="EG1165" s="4">
        <f>G1165-F1165</f>
        <v>1050</v>
      </c>
    </row>
    <row r="1166" spans="1:137" x14ac:dyDescent="0.3">
      <c r="A1166">
        <v>1165</v>
      </c>
      <c r="B1166" t="s">
        <v>6639</v>
      </c>
      <c r="C1166" t="s">
        <v>3444</v>
      </c>
      <c r="D1166" t="str">
        <f>VLOOKUP(C1166,Sheet1!$A$2:$B$3197,2,FALSE)</f>
        <v>소프트웨어</v>
      </c>
      <c r="E1166">
        <v>3400</v>
      </c>
      <c r="F1166">
        <v>3540</v>
      </c>
      <c r="G1166" s="7">
        <v>3745</v>
      </c>
      <c r="H1166" t="s">
        <v>1106</v>
      </c>
      <c r="I1166" s="7">
        <f>VALUE(LEFT(H1166,FIND("/",H1166)-1)) + VALUE(MID(H1166,FIND("/",H1166)+1,LEN(H1166)))</f>
        <v>24991284</v>
      </c>
      <c r="J1166" s="1">
        <v>370051</v>
      </c>
      <c r="K1166" s="1">
        <f>G1166*I1166/(10^8)</f>
        <v>935.92358579999996</v>
      </c>
      <c r="L1166">
        <v>138</v>
      </c>
      <c r="M1166">
        <v>137</v>
      </c>
      <c r="N1166">
        <v>169</v>
      </c>
      <c r="O1166">
        <v>197</v>
      </c>
      <c r="P1166">
        <v>189</v>
      </c>
      <c r="Q1166" s="3"/>
      <c r="R1166" s="3"/>
      <c r="S1166" s="3"/>
      <c r="T1166">
        <v>-33</v>
      </c>
      <c r="U1166">
        <v>15</v>
      </c>
      <c r="V1166">
        <v>29</v>
      </c>
      <c r="W1166">
        <v>41</v>
      </c>
      <c r="X1166">
        <v>24</v>
      </c>
      <c r="Y1166" s="3"/>
      <c r="Z1166" s="3"/>
      <c r="AA1166" s="3"/>
      <c r="AB1166">
        <v>-37</v>
      </c>
      <c r="AC1166">
        <v>5</v>
      </c>
      <c r="AD1166">
        <v>24</v>
      </c>
      <c r="AE1166">
        <v>6</v>
      </c>
      <c r="AF1166">
        <v>18</v>
      </c>
      <c r="AG1166" s="3"/>
      <c r="AH1166" s="3"/>
      <c r="AI1166" s="3"/>
      <c r="AJ1166">
        <v>131</v>
      </c>
      <c r="AK1166">
        <v>108</v>
      </c>
      <c r="AL1166">
        <v>133</v>
      </c>
      <c r="AM1166">
        <v>211</v>
      </c>
      <c r="AN1166">
        <v>211</v>
      </c>
      <c r="AO1166" s="3"/>
      <c r="AP1166" s="3"/>
      <c r="AQ1166" s="3"/>
      <c r="AR1166">
        <v>84</v>
      </c>
      <c r="AS1166">
        <v>55</v>
      </c>
      <c r="AT1166">
        <v>131</v>
      </c>
      <c r="AU1166">
        <v>115</v>
      </c>
      <c r="AV1166">
        <v>50</v>
      </c>
      <c r="AW1166" s="3"/>
      <c r="AX1166" s="3"/>
      <c r="AY1166" s="3"/>
      <c r="AZ1166">
        <v>47</v>
      </c>
      <c r="BA1166">
        <v>52</v>
      </c>
      <c r="BB1166">
        <v>2</v>
      </c>
      <c r="BC1166">
        <v>96</v>
      </c>
      <c r="BD1166">
        <v>161</v>
      </c>
      <c r="BE1166" s="3"/>
      <c r="BF1166" s="3"/>
      <c r="BG1166" s="3"/>
      <c r="BH1166">
        <v>47</v>
      </c>
      <c r="BI1166">
        <v>52</v>
      </c>
      <c r="BJ1166">
        <v>2</v>
      </c>
      <c r="BK1166">
        <v>95</v>
      </c>
      <c r="BL1166">
        <v>161</v>
      </c>
      <c r="BM1166" s="3"/>
      <c r="BN1166" s="3"/>
      <c r="BO1166" s="3"/>
      <c r="BP1166">
        <v>12</v>
      </c>
      <c r="BQ1166">
        <v>12</v>
      </c>
      <c r="BR1166">
        <v>8</v>
      </c>
      <c r="BS1166">
        <v>22</v>
      </c>
      <c r="BT1166">
        <v>25</v>
      </c>
      <c r="BU1166" s="3"/>
      <c r="BV1166" s="3"/>
      <c r="BW1166" s="3"/>
      <c r="BX1166">
        <v>-25.01</v>
      </c>
      <c r="BY1166">
        <v>4.28</v>
      </c>
      <c r="BZ1166" t="s">
        <v>0</v>
      </c>
      <c r="CA1166">
        <v>3.64</v>
      </c>
      <c r="CB1166">
        <v>8.66</v>
      </c>
      <c r="CC1166" s="3"/>
      <c r="CD1166" s="3"/>
      <c r="CE1166" s="3"/>
      <c r="CF1166">
        <v>-56.54</v>
      </c>
      <c r="CG1166">
        <v>10.29</v>
      </c>
      <c r="CH1166" t="s">
        <v>0</v>
      </c>
      <c r="CI1166">
        <v>9.6300000000000008</v>
      </c>
      <c r="CJ1166">
        <v>14.19</v>
      </c>
      <c r="CK1166" s="3"/>
      <c r="CL1166" s="3"/>
      <c r="CM1166" s="3"/>
      <c r="CN1166">
        <v>-172</v>
      </c>
      <c r="CO1166">
        <v>23</v>
      </c>
      <c r="CP1166">
        <v>117</v>
      </c>
      <c r="CQ1166">
        <v>20</v>
      </c>
      <c r="CR1166">
        <v>73</v>
      </c>
      <c r="CS1166" s="3"/>
      <c r="CT1166" s="3"/>
      <c r="CU1166" s="3"/>
      <c r="CV1166" s="3"/>
      <c r="CW1166" s="3"/>
      <c r="CX1166" s="3"/>
      <c r="CY1166">
        <v>85.78</v>
      </c>
      <c r="CZ1166">
        <v>48.28</v>
      </c>
      <c r="DA1166" s="3"/>
      <c r="DB1166" s="3"/>
      <c r="DC1166" s="3"/>
      <c r="DD1166" s="3"/>
      <c r="DE1166" s="3"/>
      <c r="DF1166" s="3"/>
      <c r="DG1166">
        <v>3.65</v>
      </c>
      <c r="DH1166">
        <v>4.8499999999999996</v>
      </c>
      <c r="DI1166" s="3"/>
      <c r="DJ1166" s="3"/>
      <c r="DK1166" s="3"/>
      <c r="DL1166" s="6">
        <f>(CM1166*3+CL1166*2+CK1166)/6</f>
        <v>0</v>
      </c>
      <c r="DM1166">
        <f>BH1166+(BH1166*(CG1166-8.25)/8.25)</f>
        <v>58.621818181818178</v>
      </c>
      <c r="DN1166" t="e">
        <f>BI1166+(BI1166*(CH1166-8.25)/8.25)</f>
        <v>#VALUE!</v>
      </c>
      <c r="DO1166">
        <f>BJ1166+(BJ1166*(CI1166-8.25)/8.25)</f>
        <v>2.3345454545454549</v>
      </c>
      <c r="DP1166">
        <f>BK1166+(BK1166*(CJ1166-8.25)/8.25)</f>
        <v>163.39999999999998</v>
      </c>
      <c r="DQ1166">
        <f>BL1166+(BL1166*(CK1166-8.25)/8.25)</f>
        <v>0</v>
      </c>
      <c r="DR1166">
        <f>BM1166+(BM1166*(CL1166-8.25)/8.25)</f>
        <v>0</v>
      </c>
      <c r="DS1166">
        <f>BN1166+(BN1166*(CM1166-8.25)/8.25)</f>
        <v>0</v>
      </c>
      <c r="DT1166" s="8">
        <f>DM1166*10^8/$I1166</f>
        <v>234.56905288186945</v>
      </c>
      <c r="DU1166" s="8" t="e">
        <f>DN1166*10^8/$I1166</f>
        <v>#VALUE!</v>
      </c>
      <c r="DV1166" s="8">
        <f>DO1166*10^8/$I1166</f>
        <v>9.3414386173413693</v>
      </c>
      <c r="DW1166" s="8">
        <f>DP1166*10^8/$I1166</f>
        <v>653.82795057668898</v>
      </c>
      <c r="DX1166" s="8">
        <f>DQ1166*10^8/$I1166</f>
        <v>0</v>
      </c>
      <c r="DY1166" s="8">
        <f>DR1166*10^8/$I1166</f>
        <v>0</v>
      </c>
      <c r="DZ1166" s="8">
        <f>DS1166*10^8/$I1166</f>
        <v>0</v>
      </c>
      <c r="EA1166" s="8">
        <f>DT1166*10^8/$I1166</f>
        <v>938.60344623297249</v>
      </c>
      <c r="EB1166" s="8">
        <f>DZ1166*0.8</f>
        <v>0</v>
      </c>
      <c r="EC1166" s="10">
        <f>G1166-E1166</f>
        <v>345</v>
      </c>
      <c r="ED1166" s="4">
        <f>EC1166/E1166*100</f>
        <v>10.147058823529411</v>
      </c>
      <c r="EE1166" s="4">
        <f>DY1166-G1166</f>
        <v>-3745</v>
      </c>
      <c r="EF1166" s="12">
        <f>EE1166/G1166</f>
        <v>-1</v>
      </c>
      <c r="EG1166" s="4">
        <f>G1166-F1166</f>
        <v>205</v>
      </c>
    </row>
    <row r="1167" spans="1:137" x14ac:dyDescent="0.3">
      <c r="A1167">
        <v>1166</v>
      </c>
      <c r="B1167" t="s">
        <v>5910</v>
      </c>
      <c r="C1167" t="s">
        <v>3445</v>
      </c>
      <c r="D1167" t="str">
        <f>VLOOKUP(C1167,Sheet1!$A$2:$B$3197,2,FALSE)</f>
        <v>화학</v>
      </c>
      <c r="E1167">
        <v>19000</v>
      </c>
      <c r="F1167">
        <v>22550</v>
      </c>
      <c r="G1167" s="7">
        <v>22000</v>
      </c>
      <c r="H1167" t="s">
        <v>1107</v>
      </c>
      <c r="I1167" s="7">
        <f>VALUE(LEFT(H1167,FIND("/",H1167)-1)) + VALUE(MID(H1167,FIND("/",H1167)+1,LEN(H1167)))</f>
        <v>14954978</v>
      </c>
      <c r="J1167" s="1">
        <v>21692</v>
      </c>
      <c r="K1167" s="1">
        <f>G1167*I1167/(10^8)</f>
        <v>3290.0951599999999</v>
      </c>
      <c r="L1167">
        <v>499</v>
      </c>
      <c r="M1167">
        <v>692</v>
      </c>
      <c r="N1167">
        <v>730</v>
      </c>
      <c r="O1167">
        <v>955</v>
      </c>
      <c r="P1167" s="1">
        <v>1135</v>
      </c>
      <c r="Q1167" s="1">
        <v>1273</v>
      </c>
      <c r="R1167" s="1">
        <v>1534</v>
      </c>
      <c r="S1167" s="1">
        <v>1660</v>
      </c>
      <c r="T1167">
        <v>111</v>
      </c>
      <c r="U1167">
        <v>161</v>
      </c>
      <c r="V1167">
        <v>147</v>
      </c>
      <c r="W1167">
        <v>221</v>
      </c>
      <c r="X1167">
        <v>235</v>
      </c>
      <c r="Y1167">
        <v>264</v>
      </c>
      <c r="Z1167">
        <v>351</v>
      </c>
      <c r="AA1167">
        <v>390</v>
      </c>
      <c r="AB1167">
        <v>77</v>
      </c>
      <c r="AC1167">
        <v>90</v>
      </c>
      <c r="AD1167">
        <v>98</v>
      </c>
      <c r="AE1167">
        <v>174</v>
      </c>
      <c r="AF1167">
        <v>198</v>
      </c>
      <c r="AG1167">
        <v>240</v>
      </c>
      <c r="AH1167">
        <v>310</v>
      </c>
      <c r="AI1167">
        <v>350</v>
      </c>
      <c r="AJ1167">
        <v>801</v>
      </c>
      <c r="AK1167" s="1">
        <v>1140</v>
      </c>
      <c r="AL1167" s="1">
        <v>1271</v>
      </c>
      <c r="AM1167" s="1">
        <v>1639</v>
      </c>
      <c r="AN1167" s="1">
        <v>1985</v>
      </c>
      <c r="AO1167" s="1">
        <v>2080</v>
      </c>
      <c r="AP1167" s="1">
        <v>2300</v>
      </c>
      <c r="AQ1167" s="1">
        <v>2650</v>
      </c>
      <c r="AR1167">
        <v>369</v>
      </c>
      <c r="AS1167">
        <v>475</v>
      </c>
      <c r="AT1167">
        <v>527</v>
      </c>
      <c r="AU1167">
        <v>735</v>
      </c>
      <c r="AV1167">
        <v>804</v>
      </c>
      <c r="AW1167">
        <v>540</v>
      </c>
      <c r="AX1167">
        <v>450</v>
      </c>
      <c r="AY1167">
        <v>460</v>
      </c>
      <c r="AZ1167">
        <v>432</v>
      </c>
      <c r="BA1167">
        <v>665</v>
      </c>
      <c r="BB1167">
        <v>744</v>
      </c>
      <c r="BC1167">
        <v>904</v>
      </c>
      <c r="BD1167" s="1">
        <v>1180</v>
      </c>
      <c r="BE1167" s="1">
        <v>1540</v>
      </c>
      <c r="BF1167" s="1">
        <v>1850</v>
      </c>
      <c r="BG1167" s="1">
        <v>2190</v>
      </c>
      <c r="BH1167">
        <v>374</v>
      </c>
      <c r="BI1167">
        <v>583</v>
      </c>
      <c r="BJ1167">
        <v>638</v>
      </c>
      <c r="BK1167">
        <v>773</v>
      </c>
      <c r="BL1167">
        <v>993</v>
      </c>
      <c r="BM1167" s="1">
        <v>1300</v>
      </c>
      <c r="BN1167" s="1">
        <v>1540</v>
      </c>
      <c r="BO1167" s="1">
        <v>1810</v>
      </c>
      <c r="BP1167">
        <v>15</v>
      </c>
      <c r="BQ1167">
        <v>19</v>
      </c>
      <c r="BR1167">
        <v>37</v>
      </c>
      <c r="BS1167">
        <v>37</v>
      </c>
      <c r="BT1167">
        <v>75</v>
      </c>
      <c r="BU1167">
        <v>80</v>
      </c>
      <c r="BV1167">
        <v>80</v>
      </c>
      <c r="BW1167">
        <v>80</v>
      </c>
      <c r="BX1167">
        <v>10.06</v>
      </c>
      <c r="BY1167">
        <v>9.2899999999999991</v>
      </c>
      <c r="BZ1167">
        <v>8.1199999999999992</v>
      </c>
      <c r="CA1167">
        <v>11.95</v>
      </c>
      <c r="CB1167">
        <v>10.91</v>
      </c>
      <c r="CC1167">
        <v>11.81</v>
      </c>
      <c r="CD1167">
        <v>14.16</v>
      </c>
      <c r="CE1167">
        <v>14.14</v>
      </c>
      <c r="CF1167">
        <v>21.43</v>
      </c>
      <c r="CG1167">
        <v>14.2</v>
      </c>
      <c r="CH1167">
        <v>12.01</v>
      </c>
      <c r="CI1167">
        <v>18.600000000000001</v>
      </c>
      <c r="CJ1167">
        <v>15.94</v>
      </c>
      <c r="CK1167">
        <v>16.309999999999999</v>
      </c>
      <c r="CL1167">
        <v>17.18</v>
      </c>
      <c r="CM1167">
        <v>16.12</v>
      </c>
      <c r="CN1167">
        <v>625</v>
      </c>
      <c r="CO1167">
        <v>479</v>
      </c>
      <c r="CP1167">
        <v>495</v>
      </c>
      <c r="CQ1167">
        <v>886</v>
      </c>
      <c r="CR1167">
        <v>941</v>
      </c>
      <c r="CS1167" s="1">
        <v>1250</v>
      </c>
      <c r="CT1167" s="1">
        <v>1632</v>
      </c>
      <c r="CU1167" s="1">
        <v>1805</v>
      </c>
      <c r="CV1167" s="3"/>
      <c r="CW1167">
        <v>42.04</v>
      </c>
      <c r="CX1167">
        <v>16.12</v>
      </c>
      <c r="CY1167">
        <v>16.329999999999998</v>
      </c>
      <c r="CZ1167">
        <v>21.14</v>
      </c>
      <c r="DA1167">
        <v>17.59</v>
      </c>
      <c r="DB1167">
        <v>13.48</v>
      </c>
      <c r="DC1167">
        <v>12.19</v>
      </c>
      <c r="DD1167" s="3"/>
      <c r="DE1167">
        <v>5.12</v>
      </c>
      <c r="DF1167">
        <v>1.8</v>
      </c>
      <c r="DG1167">
        <v>2.72</v>
      </c>
      <c r="DH1167">
        <v>3</v>
      </c>
      <c r="DI1167">
        <v>2.5299999999999998</v>
      </c>
      <c r="DJ1167">
        <v>2.14</v>
      </c>
      <c r="DK1167">
        <v>1.82</v>
      </c>
      <c r="DL1167" s="6">
        <f>(CM1167*3+CL1167*2+CK1167)/6</f>
        <v>16.504999999999999</v>
      </c>
      <c r="DM1167">
        <f>BH1167+(BH1167*(CG1167-8.25)/8.25)</f>
        <v>643.73333333333335</v>
      </c>
      <c r="DN1167">
        <f>BI1167+(BI1167*(CH1167-8.25)/8.25)</f>
        <v>848.70666666666671</v>
      </c>
      <c r="DO1167">
        <f>BJ1167+(BJ1167*(CI1167-8.25)/8.25)</f>
        <v>1438.4</v>
      </c>
      <c r="DP1167">
        <f>BK1167+(BK1167*(CJ1167-8.25)/8.25)</f>
        <v>1493.5296969696969</v>
      </c>
      <c r="DQ1167">
        <f>BL1167+(BL1167*(CK1167-8.25)/8.25)</f>
        <v>1963.130909090909</v>
      </c>
      <c r="DR1167">
        <f>BM1167+(BM1167*(CL1167-8.25)/8.25)</f>
        <v>2707.151515151515</v>
      </c>
      <c r="DS1167">
        <f>BN1167+(BN1167*(CM1167-8.25)/8.25)</f>
        <v>3009.0666666666666</v>
      </c>
      <c r="DT1167" s="8">
        <f>DM1167*10^8/$I1167</f>
        <v>4304.4752946699982</v>
      </c>
      <c r="DU1167" s="8">
        <f>DN1167*10^8/$I1167</f>
        <v>5675.0780018978749</v>
      </c>
      <c r="DV1167" s="8">
        <f>DO1167*10^8/$I1167</f>
        <v>9618.2020461681714</v>
      </c>
      <c r="DW1167" s="8">
        <f>DP1167*10^8/$I1167</f>
        <v>9986.8398132695147</v>
      </c>
      <c r="DX1167" s="8">
        <f>DQ1167*10^8/$I1167</f>
        <v>13126.939465179481</v>
      </c>
      <c r="DY1167" s="8">
        <f>DR1167*10^8/$I1167</f>
        <v>18102.009345326453</v>
      </c>
      <c r="DZ1167" s="8">
        <f>DS1167*10^8/$I1167</f>
        <v>20120.836464397787</v>
      </c>
      <c r="EA1167" s="8">
        <f>DT1167*10^8/$I1167</f>
        <v>28782.892857950028</v>
      </c>
      <c r="EB1167" s="8">
        <f>DZ1167*0.8</f>
        <v>16096.669171518231</v>
      </c>
      <c r="EC1167" s="10">
        <f>G1167-E1167</f>
        <v>3000</v>
      </c>
      <c r="ED1167" s="4">
        <f>EC1167/E1167*100</f>
        <v>15.789473684210526</v>
      </c>
      <c r="EE1167" s="4">
        <f>DY1167-G1167</f>
        <v>-3897.9906546735474</v>
      </c>
      <c r="EF1167" s="12">
        <f>EE1167/G1167</f>
        <v>-0.17718139339425215</v>
      </c>
      <c r="EG1167" s="4">
        <f>G1167-F1167</f>
        <v>-550</v>
      </c>
    </row>
    <row r="1168" spans="1:137" x14ac:dyDescent="0.3">
      <c r="A1168">
        <v>1167</v>
      </c>
      <c r="B1168" t="s">
        <v>5810</v>
      </c>
      <c r="C1168" t="s">
        <v>3446</v>
      </c>
      <c r="D1168" t="str">
        <f>VLOOKUP(C1168,Sheet1!$A$2:$B$3197,2,FALSE)</f>
        <v>디스플레이장비및부품</v>
      </c>
      <c r="E1168">
        <v>25500</v>
      </c>
      <c r="F1168">
        <v>28600</v>
      </c>
      <c r="G1168" s="7">
        <v>28700</v>
      </c>
      <c r="H1168" t="s">
        <v>1108</v>
      </c>
      <c r="I1168" s="7">
        <f>VALUE(LEFT(H1168,FIND("/",H1168)-1)) + VALUE(MID(H1168,FIND("/",H1168)+1,LEN(H1168)))</f>
        <v>15281421</v>
      </c>
      <c r="J1168" s="1">
        <v>28800</v>
      </c>
      <c r="K1168" s="1">
        <f>G1168*I1168/(10^8)</f>
        <v>4385.7678269999997</v>
      </c>
      <c r="L1168" s="3"/>
      <c r="M1168" s="1">
        <v>9624</v>
      </c>
      <c r="N1168" s="1">
        <v>7142</v>
      </c>
      <c r="O1168" s="1">
        <v>4621</v>
      </c>
      <c r="P1168" s="1">
        <v>5918</v>
      </c>
      <c r="Q1168" s="1">
        <v>6387</v>
      </c>
      <c r="R1168" s="1">
        <v>7317</v>
      </c>
      <c r="S1168" s="1">
        <v>7526</v>
      </c>
      <c r="T1168" s="3"/>
      <c r="U1168">
        <v>262</v>
      </c>
      <c r="V1168">
        <v>458</v>
      </c>
      <c r="W1168">
        <v>284</v>
      </c>
      <c r="X1168">
        <v>463</v>
      </c>
      <c r="Y1168">
        <v>574</v>
      </c>
      <c r="Z1168">
        <v>675</v>
      </c>
      <c r="AA1168">
        <v>815</v>
      </c>
      <c r="AB1168" s="3"/>
      <c r="AC1168">
        <v>191</v>
      </c>
      <c r="AD1168">
        <v>252</v>
      </c>
      <c r="AE1168">
        <v>95</v>
      </c>
      <c r="AF1168">
        <v>250</v>
      </c>
      <c r="AG1168">
        <v>386</v>
      </c>
      <c r="AH1168">
        <v>450</v>
      </c>
      <c r="AI1168">
        <v>555</v>
      </c>
      <c r="AJ1168" s="3"/>
      <c r="AK1168" s="1">
        <v>4680</v>
      </c>
      <c r="AL1168" s="1">
        <v>4210</v>
      </c>
      <c r="AM1168" s="1">
        <v>4210</v>
      </c>
      <c r="AN1168" s="1">
        <v>3713</v>
      </c>
      <c r="AO1168" s="1">
        <v>4599</v>
      </c>
      <c r="AP1168" s="1">
        <v>5171</v>
      </c>
      <c r="AQ1168" s="1">
        <v>5292</v>
      </c>
      <c r="AR1168" s="3"/>
      <c r="AS1168" s="1">
        <v>3785</v>
      </c>
      <c r="AT1168" s="1">
        <v>3146</v>
      </c>
      <c r="AU1168" s="1">
        <v>3068</v>
      </c>
      <c r="AV1168" s="1">
        <v>2332</v>
      </c>
      <c r="AW1168" s="1">
        <v>2883</v>
      </c>
      <c r="AX1168" s="1">
        <v>3024</v>
      </c>
      <c r="AY1168" s="1">
        <v>2456</v>
      </c>
      <c r="AZ1168" s="3"/>
      <c r="BA1168">
        <v>895</v>
      </c>
      <c r="BB1168" s="1">
        <v>1064</v>
      </c>
      <c r="BC1168" s="1">
        <v>1141</v>
      </c>
      <c r="BD1168" s="1">
        <v>1382</v>
      </c>
      <c r="BE1168" s="1">
        <v>1716</v>
      </c>
      <c r="BF1168" s="1">
        <v>2147</v>
      </c>
      <c r="BG1168" s="1">
        <v>2836</v>
      </c>
      <c r="BH1168" s="3"/>
      <c r="BI1168">
        <v>895</v>
      </c>
      <c r="BJ1168" s="1">
        <v>1064</v>
      </c>
      <c r="BK1168" s="1">
        <v>1141</v>
      </c>
      <c r="BL1168" s="1">
        <v>1382</v>
      </c>
      <c r="BM1168" s="1">
        <v>1716</v>
      </c>
      <c r="BN1168" s="1">
        <v>2147</v>
      </c>
      <c r="BO1168" s="1">
        <v>2836</v>
      </c>
      <c r="BP1168" s="3"/>
      <c r="BQ1168">
        <v>76</v>
      </c>
      <c r="BR1168">
        <v>76</v>
      </c>
      <c r="BS1168">
        <v>76</v>
      </c>
      <c r="BT1168">
        <v>76</v>
      </c>
      <c r="BU1168">
        <v>79</v>
      </c>
      <c r="BV1168">
        <v>79</v>
      </c>
      <c r="BW1168">
        <v>76</v>
      </c>
      <c r="BX1168" s="3"/>
      <c r="BY1168" s="3"/>
      <c r="BZ1168">
        <v>5.68</v>
      </c>
      <c r="CA1168">
        <v>2.25</v>
      </c>
      <c r="CB1168">
        <v>6.3</v>
      </c>
      <c r="CC1168">
        <v>9.3000000000000007</v>
      </c>
      <c r="CD1168">
        <v>9.2100000000000009</v>
      </c>
      <c r="CE1168">
        <v>10.61</v>
      </c>
      <c r="CF1168" s="3"/>
      <c r="CG1168" s="3"/>
      <c r="CH1168">
        <v>25.75</v>
      </c>
      <c r="CI1168">
        <v>8.57</v>
      </c>
      <c r="CJ1168">
        <v>19.78</v>
      </c>
      <c r="CK1168">
        <v>24.88</v>
      </c>
      <c r="CL1168">
        <v>23.3</v>
      </c>
      <c r="CM1168">
        <v>22.28</v>
      </c>
      <c r="CN1168" s="3"/>
      <c r="CO1168" s="1">
        <v>1271</v>
      </c>
      <c r="CP1168" s="1">
        <v>1651</v>
      </c>
      <c r="CQ1168">
        <v>618</v>
      </c>
      <c r="CR1168" s="1">
        <v>1633</v>
      </c>
      <c r="CS1168" s="1">
        <v>2522</v>
      </c>
      <c r="CT1168" s="1">
        <v>2945</v>
      </c>
      <c r="CU1168" s="1">
        <v>3632</v>
      </c>
      <c r="CV1168" s="3"/>
      <c r="CW1168">
        <v>27.62</v>
      </c>
      <c r="CX1168">
        <v>13.14</v>
      </c>
      <c r="CY1168">
        <v>54.33</v>
      </c>
      <c r="CZ1168">
        <v>15.22</v>
      </c>
      <c r="DA1168">
        <v>11.38</v>
      </c>
      <c r="DB1168">
        <v>9.75</v>
      </c>
      <c r="DC1168">
        <v>7.9</v>
      </c>
      <c r="DD1168" s="3"/>
      <c r="DE1168">
        <v>5.99</v>
      </c>
      <c r="DF1168">
        <v>3.04</v>
      </c>
      <c r="DG1168">
        <v>4.4000000000000004</v>
      </c>
      <c r="DH1168">
        <v>2.7</v>
      </c>
      <c r="DI1168">
        <v>2.52</v>
      </c>
      <c r="DJ1168">
        <v>2.02</v>
      </c>
      <c r="DK1168">
        <v>1.53</v>
      </c>
      <c r="DL1168" s="6">
        <f>(CM1168*3+CL1168*2+CK1168)/6</f>
        <v>23.053333333333331</v>
      </c>
      <c r="DM1168">
        <f>BH1168+(BH1168*(CG1168-8.25)/8.25)</f>
        <v>0</v>
      </c>
      <c r="DN1168">
        <f>BI1168+(BI1168*(CH1168-8.25)/8.25)</f>
        <v>2793.4848484848485</v>
      </c>
      <c r="DO1168">
        <f>BJ1168+(BJ1168*(CI1168-8.25)/8.25)</f>
        <v>1105.270303030303</v>
      </c>
      <c r="DP1168">
        <f>BK1168+(BK1168*(CJ1168-8.25)/8.25)</f>
        <v>2735.6339393939397</v>
      </c>
      <c r="DQ1168">
        <f>BL1168+(BL1168*(CK1168-8.25)/8.25)</f>
        <v>4167.7769696969699</v>
      </c>
      <c r="DR1168">
        <f>BM1168+(BM1168*(CL1168-8.25)/8.25)</f>
        <v>4846.4000000000005</v>
      </c>
      <c r="DS1168">
        <f>BN1168+(BN1168*(CM1168-8.25)/8.25)</f>
        <v>5798.2012121212119</v>
      </c>
      <c r="DT1168" s="8">
        <f>DM1168*10^8/$I1168</f>
        <v>0</v>
      </c>
      <c r="DU1168" s="8">
        <f>DN1168*10^8/$I1168</f>
        <v>18280.268886544312</v>
      </c>
      <c r="DV1168" s="8">
        <f>DO1168*10^8/$I1168</f>
        <v>7232.7717627195998</v>
      </c>
      <c r="DW1168" s="8">
        <f>DP1168*10^8/$I1168</f>
        <v>17901.698666596123</v>
      </c>
      <c r="DX1168" s="8">
        <f>DQ1168*10^8/$I1168</f>
        <v>27273.490925333252</v>
      </c>
      <c r="DY1168" s="8">
        <f>DR1168*10^8/$I1168</f>
        <v>31714.328137416021</v>
      </c>
      <c r="DZ1168" s="8">
        <f>DS1168*10^8/$I1168</f>
        <v>37942.814428849335</v>
      </c>
      <c r="EA1168" s="8">
        <f>DT1168*10^8/$I1168</f>
        <v>0</v>
      </c>
      <c r="EB1168" s="8">
        <f>DZ1168*0.8</f>
        <v>30354.25154307947</v>
      </c>
      <c r="EC1168" s="10">
        <f>G1168-E1168</f>
        <v>3200</v>
      </c>
      <c r="ED1168" s="4">
        <f>EC1168/E1168*100</f>
        <v>12.549019607843137</v>
      </c>
      <c r="EE1168" s="4">
        <f>DY1168-G1168</f>
        <v>3014.3281374160215</v>
      </c>
      <c r="EF1168" s="12">
        <f>EE1168/G1168</f>
        <v>0.10502885496223072</v>
      </c>
      <c r="EG1168" s="4">
        <f>G1168-F1168</f>
        <v>100</v>
      </c>
    </row>
    <row r="1169" spans="1:137" x14ac:dyDescent="0.3">
      <c r="A1169">
        <v>1168</v>
      </c>
      <c r="B1169" t="s">
        <v>6973</v>
      </c>
      <c r="C1169" t="s">
        <v>3447</v>
      </c>
      <c r="D1169" t="str">
        <f>VLOOKUP(C1169,Sheet1!$A$2:$B$3197,2,FALSE)</f>
        <v>철강</v>
      </c>
      <c r="E1169">
        <v>6270</v>
      </c>
      <c r="F1169">
        <v>6350</v>
      </c>
      <c r="G1169" s="7">
        <v>6300</v>
      </c>
      <c r="H1169" t="s">
        <v>1109</v>
      </c>
      <c r="I1169" s="7">
        <f>VALUE(LEFT(H1169,FIND("/",H1169)-1)) + VALUE(MID(H1169,FIND("/",H1169)+1,LEN(H1169)))</f>
        <v>23700172</v>
      </c>
      <c r="J1169" s="1">
        <v>57799</v>
      </c>
      <c r="K1169" s="1">
        <f>G1169*I1169/(10^8)</f>
        <v>1493.1108360000001</v>
      </c>
      <c r="L1169">
        <v>506</v>
      </c>
      <c r="M1169">
        <v>502</v>
      </c>
      <c r="N1169">
        <v>496</v>
      </c>
      <c r="O1169">
        <v>524</v>
      </c>
      <c r="P1169">
        <v>507</v>
      </c>
      <c r="Q1169" s="3"/>
      <c r="R1169" s="3"/>
      <c r="S1169" s="3"/>
      <c r="T1169">
        <v>47</v>
      </c>
      <c r="U1169">
        <v>52</v>
      </c>
      <c r="V1169">
        <v>34</v>
      </c>
      <c r="W1169">
        <v>38</v>
      </c>
      <c r="X1169">
        <v>56</v>
      </c>
      <c r="Y1169" s="3"/>
      <c r="Z1169" s="3"/>
      <c r="AA1169" s="3"/>
      <c r="AB1169">
        <v>34</v>
      </c>
      <c r="AC1169">
        <v>43</v>
      </c>
      <c r="AD1169">
        <v>11</v>
      </c>
      <c r="AE1169">
        <v>25</v>
      </c>
      <c r="AF1169">
        <v>48</v>
      </c>
      <c r="AG1169" s="3"/>
      <c r="AH1169" s="3"/>
      <c r="AI1169" s="3"/>
      <c r="AJ1169">
        <v>443</v>
      </c>
      <c r="AK1169">
        <v>501</v>
      </c>
      <c r="AL1169">
        <v>693</v>
      </c>
      <c r="AM1169">
        <v>610</v>
      </c>
      <c r="AN1169">
        <v>685</v>
      </c>
      <c r="AO1169" s="3"/>
      <c r="AP1169" s="3"/>
      <c r="AQ1169" s="3"/>
      <c r="AR1169">
        <v>131</v>
      </c>
      <c r="AS1169">
        <v>146</v>
      </c>
      <c r="AT1169">
        <v>254</v>
      </c>
      <c r="AU1169">
        <v>146</v>
      </c>
      <c r="AV1169">
        <v>173</v>
      </c>
      <c r="AW1169" s="3"/>
      <c r="AX1169" s="3"/>
      <c r="AY1169" s="3"/>
      <c r="AZ1169">
        <v>312</v>
      </c>
      <c r="BA1169">
        <v>355</v>
      </c>
      <c r="BB1169">
        <v>438</v>
      </c>
      <c r="BC1169">
        <v>464</v>
      </c>
      <c r="BD1169">
        <v>512</v>
      </c>
      <c r="BE1169" s="3"/>
      <c r="BF1169" s="3"/>
      <c r="BG1169" s="3"/>
      <c r="BH1169">
        <v>312</v>
      </c>
      <c r="BI1169">
        <v>355</v>
      </c>
      <c r="BJ1169">
        <v>438</v>
      </c>
      <c r="BK1169">
        <v>464</v>
      </c>
      <c r="BL1169">
        <v>512</v>
      </c>
      <c r="BM1169" s="3"/>
      <c r="BN1169" s="3"/>
      <c r="BO1169" s="3"/>
      <c r="BP1169">
        <v>14</v>
      </c>
      <c r="BQ1169">
        <v>20</v>
      </c>
      <c r="BR1169">
        <v>24</v>
      </c>
      <c r="BS1169">
        <v>24</v>
      </c>
      <c r="BT1169">
        <v>24</v>
      </c>
      <c r="BU1169" s="3"/>
      <c r="BV1169" s="3"/>
      <c r="BW1169" s="3"/>
      <c r="BX1169">
        <v>6.92</v>
      </c>
      <c r="BY1169">
        <v>9.07</v>
      </c>
      <c r="BZ1169">
        <v>1.91</v>
      </c>
      <c r="CA1169">
        <v>3.9</v>
      </c>
      <c r="CB1169">
        <v>7.46</v>
      </c>
      <c r="CC1169" s="3"/>
      <c r="CD1169" s="3"/>
      <c r="CE1169" s="3"/>
      <c r="CF1169">
        <v>11.46</v>
      </c>
      <c r="CG1169">
        <v>12.85</v>
      </c>
      <c r="CH1169">
        <v>2.87</v>
      </c>
      <c r="CI1169">
        <v>5.64</v>
      </c>
      <c r="CJ1169">
        <v>9.89</v>
      </c>
      <c r="CK1169" s="3"/>
      <c r="CL1169" s="3"/>
      <c r="CM1169" s="3"/>
      <c r="CN1169">
        <v>148</v>
      </c>
      <c r="CO1169">
        <v>188</v>
      </c>
      <c r="CP1169">
        <v>48</v>
      </c>
      <c r="CQ1169">
        <v>107</v>
      </c>
      <c r="CR1169">
        <v>204</v>
      </c>
      <c r="CS1169" s="3"/>
      <c r="CT1169" s="3"/>
      <c r="CU1169" s="3"/>
      <c r="CV1169" s="3"/>
      <c r="CW1169" s="3"/>
      <c r="CX1169">
        <v>110.4</v>
      </c>
      <c r="CY1169">
        <v>31.69</v>
      </c>
      <c r="CZ1169">
        <v>29.95</v>
      </c>
      <c r="DA1169" s="3"/>
      <c r="DB1169" s="3"/>
      <c r="DC1169" s="3"/>
      <c r="DD1169" s="3"/>
      <c r="DE1169" s="3"/>
      <c r="DF1169">
        <v>2.85</v>
      </c>
      <c r="DG1169">
        <v>1.73</v>
      </c>
      <c r="DH1169">
        <v>2.81</v>
      </c>
      <c r="DI1169" s="3"/>
      <c r="DJ1169" s="3"/>
      <c r="DK1169" s="3"/>
      <c r="DL1169" s="6">
        <f>(CM1169*3+CL1169*2+CK1169)/6</f>
        <v>0</v>
      </c>
      <c r="DM1169">
        <f>BH1169+(BH1169*(CG1169-8.25)/8.25)</f>
        <v>485.96363636363634</v>
      </c>
      <c r="DN1169">
        <f>BI1169+(BI1169*(CH1169-8.25)/8.25)</f>
        <v>123.4969696969697</v>
      </c>
      <c r="DO1169">
        <f>BJ1169+(BJ1169*(CI1169-8.25)/8.25)</f>
        <v>299.43272727272728</v>
      </c>
      <c r="DP1169">
        <f>BK1169+(BK1169*(CJ1169-8.25)/8.25)</f>
        <v>556.23757575757577</v>
      </c>
      <c r="DQ1169">
        <f>BL1169+(BL1169*(CK1169-8.25)/8.25)</f>
        <v>0</v>
      </c>
      <c r="DR1169">
        <f>BM1169+(BM1169*(CL1169-8.25)/8.25)</f>
        <v>0</v>
      </c>
      <c r="DS1169">
        <f>BN1169+(BN1169*(CM1169-8.25)/8.25)</f>
        <v>0</v>
      </c>
      <c r="DT1169" s="8">
        <f>DM1169*10^8/$I1169</f>
        <v>2050.4645973186875</v>
      </c>
      <c r="DU1169" s="8">
        <f>DN1169*10^8/$I1169</f>
        <v>521.08047864365585</v>
      </c>
      <c r="DV1169" s="8">
        <f>DO1169*10^8/$I1169</f>
        <v>1263.4200598743641</v>
      </c>
      <c r="DW1169" s="8">
        <f>DP1169*10^8/$I1169</f>
        <v>2346.976957625353</v>
      </c>
      <c r="DX1169" s="8">
        <f>DQ1169*10^8/$I1169</f>
        <v>0</v>
      </c>
      <c r="DY1169" s="8">
        <f>DR1169*10^8/$I1169</f>
        <v>0</v>
      </c>
      <c r="DZ1169" s="8">
        <f>DS1169*10^8/$I1169</f>
        <v>0</v>
      </c>
      <c r="EA1169" s="8">
        <f>DT1169*10^8/$I1169</f>
        <v>8651.6865671636788</v>
      </c>
      <c r="EB1169" s="8">
        <f>DZ1169*0.8</f>
        <v>0</v>
      </c>
      <c r="EC1169" s="10">
        <f>G1169-E1169</f>
        <v>30</v>
      </c>
      <c r="ED1169" s="4">
        <f>EC1169/E1169*100</f>
        <v>0.4784688995215311</v>
      </c>
      <c r="EE1169" s="4">
        <f>DY1169-G1169</f>
        <v>-6300</v>
      </c>
      <c r="EF1169" s="12">
        <f>EE1169/G1169</f>
        <v>-1</v>
      </c>
      <c r="EG1169" s="4">
        <f>G1169-F1169</f>
        <v>-50</v>
      </c>
    </row>
    <row r="1170" spans="1:137" x14ac:dyDescent="0.3">
      <c r="A1170">
        <v>1169</v>
      </c>
      <c r="B1170" t="s">
        <v>7006</v>
      </c>
      <c r="C1170" t="s">
        <v>3448</v>
      </c>
      <c r="D1170" t="str">
        <f>VLOOKUP(C1170,Sheet1!$A$2:$B$3197,2,FALSE)</f>
        <v>디스플레이장비및부품</v>
      </c>
      <c r="E1170">
        <v>5300</v>
      </c>
      <c r="F1170">
        <v>6570</v>
      </c>
      <c r="G1170" s="7">
        <v>6580</v>
      </c>
      <c r="H1170" t="s">
        <v>1110</v>
      </c>
      <c r="I1170" s="7">
        <f>VALUE(LEFT(H1170,FIND("/",H1170)-1)) + VALUE(MID(H1170,FIND("/",H1170)+1,LEN(H1170)))</f>
        <v>9325130</v>
      </c>
      <c r="J1170">
        <v>0</v>
      </c>
      <c r="K1170" s="1">
        <f>G1170*I1170/(10^8)</f>
        <v>613.59355400000004</v>
      </c>
      <c r="L1170">
        <v>309</v>
      </c>
      <c r="M1170">
        <v>456</v>
      </c>
      <c r="N1170">
        <v>508</v>
      </c>
      <c r="O1170">
        <v>373</v>
      </c>
      <c r="P1170">
        <v>289</v>
      </c>
      <c r="Q1170" s="3"/>
      <c r="R1170" s="3"/>
      <c r="S1170" s="3"/>
      <c r="T1170">
        <v>114</v>
      </c>
      <c r="U1170">
        <v>182</v>
      </c>
      <c r="V1170">
        <v>152</v>
      </c>
      <c r="W1170">
        <v>31</v>
      </c>
      <c r="X1170">
        <v>27</v>
      </c>
      <c r="Y1170" s="3"/>
      <c r="Z1170" s="3"/>
      <c r="AA1170" s="3"/>
      <c r="AB1170">
        <v>107</v>
      </c>
      <c r="AC1170">
        <v>161</v>
      </c>
      <c r="AD1170">
        <v>148</v>
      </c>
      <c r="AE1170">
        <v>41</v>
      </c>
      <c r="AF1170">
        <v>25</v>
      </c>
      <c r="AG1170" s="3"/>
      <c r="AH1170" s="3"/>
      <c r="AI1170" s="3"/>
      <c r="AJ1170">
        <v>369</v>
      </c>
      <c r="AK1170">
        <v>602</v>
      </c>
      <c r="AL1170">
        <v>770</v>
      </c>
      <c r="AM1170">
        <v>762</v>
      </c>
      <c r="AN1170">
        <v>770</v>
      </c>
      <c r="AO1170" s="3"/>
      <c r="AP1170" s="3"/>
      <c r="AQ1170" s="3"/>
      <c r="AR1170">
        <v>110</v>
      </c>
      <c r="AS1170">
        <v>65</v>
      </c>
      <c r="AT1170">
        <v>106</v>
      </c>
      <c r="AU1170">
        <v>64</v>
      </c>
      <c r="AV1170">
        <v>83</v>
      </c>
      <c r="AW1170" s="3"/>
      <c r="AX1170" s="3"/>
      <c r="AY1170" s="3"/>
      <c r="AZ1170">
        <v>260</v>
      </c>
      <c r="BA1170">
        <v>536</v>
      </c>
      <c r="BB1170">
        <v>665</v>
      </c>
      <c r="BC1170">
        <v>699</v>
      </c>
      <c r="BD1170">
        <v>686</v>
      </c>
      <c r="BE1170" s="3"/>
      <c r="BF1170" s="3"/>
      <c r="BG1170" s="3"/>
      <c r="BH1170">
        <v>260</v>
      </c>
      <c r="BI1170">
        <v>536</v>
      </c>
      <c r="BJ1170">
        <v>665</v>
      </c>
      <c r="BK1170">
        <v>699</v>
      </c>
      <c r="BL1170">
        <v>686</v>
      </c>
      <c r="BM1170" s="3"/>
      <c r="BN1170" s="3"/>
      <c r="BO1170" s="3"/>
      <c r="BP1170">
        <v>20</v>
      </c>
      <c r="BQ1170">
        <v>25</v>
      </c>
      <c r="BR1170">
        <v>25</v>
      </c>
      <c r="BS1170">
        <v>25</v>
      </c>
      <c r="BT1170">
        <v>25</v>
      </c>
      <c r="BU1170" s="3"/>
      <c r="BV1170" s="3"/>
      <c r="BW1170" s="3"/>
      <c r="BX1170">
        <v>37.49</v>
      </c>
      <c r="BY1170">
        <v>33.11</v>
      </c>
      <c r="BZ1170">
        <v>21.61</v>
      </c>
      <c r="CA1170">
        <v>5.32</v>
      </c>
      <c r="CB1170">
        <v>3.25</v>
      </c>
      <c r="CC1170" s="3"/>
      <c r="CD1170" s="3"/>
      <c r="CE1170" s="3"/>
      <c r="CF1170">
        <v>56.06</v>
      </c>
      <c r="CG1170">
        <v>40.409999999999997</v>
      </c>
      <c r="CH1170">
        <v>24.7</v>
      </c>
      <c r="CI1170">
        <v>5.98</v>
      </c>
      <c r="CJ1170">
        <v>3.59</v>
      </c>
      <c r="CK1170" s="3"/>
      <c r="CL1170" s="3"/>
      <c r="CM1170" s="3"/>
      <c r="CN1170" s="1">
        <v>1476</v>
      </c>
      <c r="CO1170" s="1">
        <v>1812</v>
      </c>
      <c r="CP1170" s="1">
        <v>1592</v>
      </c>
      <c r="CQ1170">
        <v>437</v>
      </c>
      <c r="CR1170">
        <v>267</v>
      </c>
      <c r="CS1170" s="3"/>
      <c r="CT1170" s="3"/>
      <c r="CU1170" s="3"/>
      <c r="CV1170">
        <v>6.78</v>
      </c>
      <c r="CW1170">
        <v>8.58</v>
      </c>
      <c r="CX1170">
        <v>4.22</v>
      </c>
      <c r="CY1170">
        <v>14.41</v>
      </c>
      <c r="CZ1170">
        <v>20.74</v>
      </c>
      <c r="DA1170" s="3"/>
      <c r="DB1170" s="3"/>
      <c r="DC1170" s="3"/>
      <c r="DD1170">
        <v>2.94</v>
      </c>
      <c r="DE1170">
        <v>2.4900000000000002</v>
      </c>
      <c r="DF1170">
        <v>0.88</v>
      </c>
      <c r="DG1170">
        <v>0.79</v>
      </c>
      <c r="DH1170">
        <v>0.68</v>
      </c>
      <c r="DI1170" s="3"/>
      <c r="DJ1170" s="3"/>
      <c r="DK1170" s="3"/>
      <c r="DL1170" s="6">
        <f>(CM1170*3+CL1170*2+CK1170)/6</f>
        <v>0</v>
      </c>
      <c r="DM1170">
        <f>BH1170+(BH1170*(CG1170-8.25)/8.25)</f>
        <v>1273.5272727272727</v>
      </c>
      <c r="DN1170">
        <f>BI1170+(BI1170*(CH1170-8.25)/8.25)</f>
        <v>1604.7515151515149</v>
      </c>
      <c r="DO1170">
        <f>BJ1170+(BJ1170*(CI1170-8.25)/8.25)</f>
        <v>482.02424242424246</v>
      </c>
      <c r="DP1170">
        <f>BK1170+(BK1170*(CJ1170-8.25)/8.25)</f>
        <v>304.17090909090905</v>
      </c>
      <c r="DQ1170">
        <f>BL1170+(BL1170*(CK1170-8.25)/8.25)</f>
        <v>0</v>
      </c>
      <c r="DR1170">
        <f>BM1170+(BM1170*(CL1170-8.25)/8.25)</f>
        <v>0</v>
      </c>
      <c r="DS1170">
        <f>BN1170+(BN1170*(CM1170-8.25)/8.25)</f>
        <v>0</v>
      </c>
      <c r="DT1170" s="8">
        <f>DM1170*10^8/$I1170</f>
        <v>13656.938538414721</v>
      </c>
      <c r="DU1170" s="8">
        <f>DN1170*10^8/$I1170</f>
        <v>17208.891620293925</v>
      </c>
      <c r="DV1170" s="8">
        <f>DO1170*10^8/$I1170</f>
        <v>5169.0887143047066</v>
      </c>
      <c r="DW1170" s="8">
        <f>DP1170*10^8/$I1170</f>
        <v>3261.8409511814748</v>
      </c>
      <c r="DX1170" s="8">
        <f>DQ1170*10^8/$I1170</f>
        <v>0</v>
      </c>
      <c r="DY1170" s="8">
        <f>DR1170*10^8/$I1170</f>
        <v>0</v>
      </c>
      <c r="DZ1170" s="8">
        <f>DS1170*10^8/$I1170</f>
        <v>0</v>
      </c>
      <c r="EA1170" s="8">
        <f>DT1170*10^8/$I1170</f>
        <v>146453.06326469145</v>
      </c>
      <c r="EB1170" s="8">
        <f>DZ1170*0.8</f>
        <v>0</v>
      </c>
      <c r="EC1170" s="10">
        <f>G1170-E1170</f>
        <v>1280</v>
      </c>
      <c r="ED1170" s="4">
        <f>EC1170/E1170*100</f>
        <v>24.150943396226417</v>
      </c>
      <c r="EE1170" s="4">
        <f>DY1170-G1170</f>
        <v>-6580</v>
      </c>
      <c r="EF1170" s="12">
        <f>EE1170/G1170</f>
        <v>-1</v>
      </c>
      <c r="EG1170" s="4">
        <f>G1170-F1170</f>
        <v>10</v>
      </c>
    </row>
    <row r="1171" spans="1:137" x14ac:dyDescent="0.3">
      <c r="A1171">
        <v>1170</v>
      </c>
      <c r="B1171" t="s">
        <v>7645</v>
      </c>
      <c r="C1171" t="s">
        <v>3449</v>
      </c>
      <c r="D1171" t="str">
        <f>VLOOKUP(C1171,Sheet1!$A$2:$B$3197,2,FALSE)</f>
        <v>통신장비</v>
      </c>
      <c r="E1171">
        <v>23750</v>
      </c>
      <c r="F1171">
        <v>20900</v>
      </c>
      <c r="G1171" s="7">
        <v>22300</v>
      </c>
      <c r="H1171" t="s">
        <v>1111</v>
      </c>
      <c r="I1171" s="7">
        <f>VALUE(LEFT(H1171,FIND("/",H1171)-1)) + VALUE(MID(H1171,FIND("/",H1171)+1,LEN(H1171)))</f>
        <v>10245706</v>
      </c>
      <c r="J1171" s="1">
        <v>2204</v>
      </c>
      <c r="K1171" s="1">
        <f>G1171*I1171/(10^8)</f>
        <v>2284.7924379999999</v>
      </c>
      <c r="L1171" s="3"/>
      <c r="M1171">
        <v>762</v>
      </c>
      <c r="N1171">
        <v>953</v>
      </c>
      <c r="O1171" s="1">
        <v>1039</v>
      </c>
      <c r="P1171" s="1">
        <v>1105</v>
      </c>
      <c r="Q1171" s="3"/>
      <c r="R1171" s="3"/>
      <c r="S1171" s="3"/>
      <c r="T1171" s="3"/>
      <c r="U1171">
        <v>138</v>
      </c>
      <c r="V1171">
        <v>167</v>
      </c>
      <c r="W1171">
        <v>122</v>
      </c>
      <c r="X1171">
        <v>190</v>
      </c>
      <c r="Y1171" s="3"/>
      <c r="Z1171" s="3"/>
      <c r="AA1171" s="3"/>
      <c r="AB1171" s="3"/>
      <c r="AC1171">
        <v>122</v>
      </c>
      <c r="AD1171">
        <v>149</v>
      </c>
      <c r="AE1171">
        <v>111</v>
      </c>
      <c r="AF1171">
        <v>161</v>
      </c>
      <c r="AG1171" s="3"/>
      <c r="AH1171" s="3"/>
      <c r="AI1171" s="3"/>
      <c r="AJ1171" s="3"/>
      <c r="AK1171">
        <v>904</v>
      </c>
      <c r="AL1171" s="1">
        <v>1119</v>
      </c>
      <c r="AM1171" s="1">
        <v>1278</v>
      </c>
      <c r="AN1171" s="1">
        <v>1420</v>
      </c>
      <c r="AO1171" s="3"/>
      <c r="AP1171" s="3"/>
      <c r="AQ1171" s="3"/>
      <c r="AR1171" s="3"/>
      <c r="AS1171">
        <v>226</v>
      </c>
      <c r="AT1171">
        <v>318</v>
      </c>
      <c r="AU1171">
        <v>396</v>
      </c>
      <c r="AV1171">
        <v>400</v>
      </c>
      <c r="AW1171" s="3"/>
      <c r="AX1171" s="3"/>
      <c r="AY1171" s="3"/>
      <c r="AZ1171" s="3"/>
      <c r="BA1171">
        <v>678</v>
      </c>
      <c r="BB1171">
        <v>801</v>
      </c>
      <c r="BC1171">
        <v>882</v>
      </c>
      <c r="BD1171" s="1">
        <v>1021</v>
      </c>
      <c r="BE1171" s="3"/>
      <c r="BF1171" s="3"/>
      <c r="BG1171" s="3"/>
      <c r="BH1171" s="3"/>
      <c r="BI1171">
        <v>678</v>
      </c>
      <c r="BJ1171">
        <v>801</v>
      </c>
      <c r="BK1171">
        <v>882</v>
      </c>
      <c r="BL1171" s="1">
        <v>1021</v>
      </c>
      <c r="BM1171" s="3"/>
      <c r="BN1171" s="3"/>
      <c r="BO1171" s="3"/>
      <c r="BP1171" s="3"/>
      <c r="BQ1171">
        <v>26</v>
      </c>
      <c r="BR1171">
        <v>26</v>
      </c>
      <c r="BS1171">
        <v>26</v>
      </c>
      <c r="BT1171">
        <v>51</v>
      </c>
      <c r="BU1171" s="3"/>
      <c r="BV1171" s="3"/>
      <c r="BW1171" s="3"/>
      <c r="BX1171" s="3"/>
      <c r="BY1171" s="3"/>
      <c r="BZ1171">
        <v>14.72</v>
      </c>
      <c r="CA1171">
        <v>9.3000000000000007</v>
      </c>
      <c r="CB1171">
        <v>11.93</v>
      </c>
      <c r="CC1171" s="3"/>
      <c r="CD1171" s="3"/>
      <c r="CE1171" s="3"/>
      <c r="CF1171" s="3"/>
      <c r="CG1171" s="3"/>
      <c r="CH1171">
        <v>20.13</v>
      </c>
      <c r="CI1171">
        <v>13.24</v>
      </c>
      <c r="CJ1171">
        <v>16.920000000000002</v>
      </c>
      <c r="CK1171" s="3"/>
      <c r="CL1171" s="3"/>
      <c r="CM1171" s="3"/>
      <c r="CN1171" s="3"/>
      <c r="CO1171" s="1">
        <v>1196</v>
      </c>
      <c r="CP1171" s="1">
        <v>1453</v>
      </c>
      <c r="CQ1171" s="1">
        <v>1087</v>
      </c>
      <c r="CR1171" s="1">
        <v>1571</v>
      </c>
      <c r="CS1171" s="3"/>
      <c r="CT1171" s="3"/>
      <c r="CU1171" s="3"/>
      <c r="CV1171" s="3"/>
      <c r="CW1171">
        <v>10.95</v>
      </c>
      <c r="CX1171">
        <v>13.06</v>
      </c>
      <c r="CY1171">
        <v>13.08</v>
      </c>
      <c r="CZ1171">
        <v>15.78</v>
      </c>
      <c r="DA1171" s="3"/>
      <c r="DB1171" s="3"/>
      <c r="DC1171" s="3"/>
      <c r="DD1171" s="3"/>
      <c r="DE1171">
        <v>1.98</v>
      </c>
      <c r="DF1171">
        <v>2.4300000000000002</v>
      </c>
      <c r="DG1171">
        <v>1.65</v>
      </c>
      <c r="DH1171">
        <v>2.4900000000000002</v>
      </c>
      <c r="DI1171" s="3"/>
      <c r="DJ1171" s="3"/>
      <c r="DK1171" s="3"/>
      <c r="DL1171" s="6">
        <f>(CM1171*3+CL1171*2+CK1171)/6</f>
        <v>0</v>
      </c>
      <c r="DM1171">
        <f>BH1171+(BH1171*(CG1171-8.25)/8.25)</f>
        <v>0</v>
      </c>
      <c r="DN1171">
        <f>BI1171+(BI1171*(CH1171-8.25)/8.25)</f>
        <v>1654.32</v>
      </c>
      <c r="DO1171">
        <f>BJ1171+(BJ1171*(CI1171-8.25)/8.25)</f>
        <v>1285.4836363636364</v>
      </c>
      <c r="DP1171">
        <f>BK1171+(BK1171*(CJ1171-8.25)/8.25)</f>
        <v>1808.9018181818183</v>
      </c>
      <c r="DQ1171">
        <f>BL1171+(BL1171*(CK1171-8.25)/8.25)</f>
        <v>0</v>
      </c>
      <c r="DR1171">
        <f>BM1171+(BM1171*(CL1171-8.25)/8.25)</f>
        <v>0</v>
      </c>
      <c r="DS1171">
        <f>BN1171+(BN1171*(CM1171-8.25)/8.25)</f>
        <v>0</v>
      </c>
      <c r="DT1171" s="8">
        <f>DM1171*10^8/$I1171</f>
        <v>0</v>
      </c>
      <c r="DU1171" s="8">
        <f>DN1171*10^8/$I1171</f>
        <v>16146.471507185546</v>
      </c>
      <c r="DV1171" s="8">
        <f>DO1171*10^8/$I1171</f>
        <v>12546.559859941681</v>
      </c>
      <c r="DW1171" s="8">
        <f>DP1171*10^8/$I1171</f>
        <v>17655.21886126557</v>
      </c>
      <c r="DX1171" s="8">
        <f>DQ1171*10^8/$I1171</f>
        <v>0</v>
      </c>
      <c r="DY1171" s="8">
        <f>DR1171*10^8/$I1171</f>
        <v>0</v>
      </c>
      <c r="DZ1171" s="8">
        <f>DS1171*10^8/$I1171</f>
        <v>0</v>
      </c>
      <c r="EA1171" s="8">
        <f>DT1171*10^8/$I1171</f>
        <v>0</v>
      </c>
      <c r="EB1171" s="8">
        <f>DZ1171*0.8</f>
        <v>0</v>
      </c>
      <c r="EC1171" s="10">
        <f>G1171-E1171</f>
        <v>-1450</v>
      </c>
      <c r="ED1171" s="4">
        <f>EC1171/E1171*100</f>
        <v>-6.1052631578947363</v>
      </c>
      <c r="EE1171" s="4">
        <f>DY1171-G1171</f>
        <v>-22300</v>
      </c>
      <c r="EF1171" s="12">
        <f>EE1171/G1171</f>
        <v>-1</v>
      </c>
      <c r="EG1171" s="4">
        <f>G1171-F1171</f>
        <v>1400</v>
      </c>
    </row>
    <row r="1172" spans="1:137" x14ac:dyDescent="0.3">
      <c r="A1172">
        <v>1171</v>
      </c>
      <c r="B1172" t="s">
        <v>5728</v>
      </c>
      <c r="C1172" t="s">
        <v>3450</v>
      </c>
      <c r="D1172" t="str">
        <f>VLOOKUP(C1172,Sheet1!$A$2:$B$3197,2,FALSE)</f>
        <v>통신장비</v>
      </c>
      <c r="E1172">
        <v>49150</v>
      </c>
      <c r="F1172">
        <v>40600</v>
      </c>
      <c r="G1172" s="7">
        <v>41250</v>
      </c>
      <c r="H1172" t="s">
        <v>1112</v>
      </c>
      <c r="I1172" s="7">
        <f>VALUE(LEFT(H1172,FIND("/",H1172)-1)) + VALUE(MID(H1172,FIND("/",H1172)+1,LEN(H1172)))</f>
        <v>18100666</v>
      </c>
      <c r="J1172" s="1">
        <v>33797</v>
      </c>
      <c r="K1172" s="1">
        <f>G1172*I1172/(10^8)</f>
        <v>7466.5247250000002</v>
      </c>
      <c r="L1172" s="1">
        <v>1659</v>
      </c>
      <c r="M1172" s="1">
        <v>2379</v>
      </c>
      <c r="N1172" s="1">
        <v>3246</v>
      </c>
      <c r="O1172" s="1">
        <v>3924</v>
      </c>
      <c r="P1172" s="1">
        <v>3219</v>
      </c>
      <c r="Q1172" s="1">
        <v>6798</v>
      </c>
      <c r="R1172" s="1">
        <v>8239</v>
      </c>
      <c r="S1172" s="1">
        <v>10518</v>
      </c>
      <c r="T1172">
        <v>244</v>
      </c>
      <c r="U1172">
        <v>178</v>
      </c>
      <c r="V1172">
        <v>369</v>
      </c>
      <c r="W1172">
        <v>544</v>
      </c>
      <c r="X1172">
        <v>49</v>
      </c>
      <c r="Y1172">
        <v>736</v>
      </c>
      <c r="Z1172" s="1">
        <v>1016</v>
      </c>
      <c r="AA1172" s="1">
        <v>1259</v>
      </c>
      <c r="AB1172">
        <v>196</v>
      </c>
      <c r="AC1172">
        <v>63</v>
      </c>
      <c r="AD1172">
        <v>323</v>
      </c>
      <c r="AE1172">
        <v>490</v>
      </c>
      <c r="AF1172">
        <v>-58</v>
      </c>
      <c r="AG1172">
        <v>637</v>
      </c>
      <c r="AH1172">
        <v>976</v>
      </c>
      <c r="AI1172" s="1">
        <v>1209</v>
      </c>
      <c r="AJ1172" s="1">
        <v>2263</v>
      </c>
      <c r="AK1172" s="1">
        <v>2592</v>
      </c>
      <c r="AL1172" s="1">
        <v>4378</v>
      </c>
      <c r="AM1172" s="1">
        <v>5630</v>
      </c>
      <c r="AN1172" s="1">
        <v>6921</v>
      </c>
      <c r="AO1172" s="1">
        <v>8309</v>
      </c>
      <c r="AP1172" s="1">
        <v>9686</v>
      </c>
      <c r="AQ1172" s="1">
        <v>11377</v>
      </c>
      <c r="AR1172" s="1">
        <v>1538</v>
      </c>
      <c r="AS1172" s="1">
        <v>1379</v>
      </c>
      <c r="AT1172" s="1">
        <v>2161</v>
      </c>
      <c r="AU1172" s="1">
        <v>2961</v>
      </c>
      <c r="AV1172" s="1">
        <v>4501</v>
      </c>
      <c r="AW1172" s="1">
        <v>5302</v>
      </c>
      <c r="AX1172" s="1">
        <v>5769</v>
      </c>
      <c r="AY1172" s="1">
        <v>6360</v>
      </c>
      <c r="AZ1172">
        <v>725</v>
      </c>
      <c r="BA1172" s="1">
        <v>1213</v>
      </c>
      <c r="BB1172" s="1">
        <v>2217</v>
      </c>
      <c r="BC1172" s="1">
        <v>2669</v>
      </c>
      <c r="BD1172" s="1">
        <v>2419</v>
      </c>
      <c r="BE1172" s="1">
        <v>3007</v>
      </c>
      <c r="BF1172" s="1">
        <v>3917</v>
      </c>
      <c r="BG1172" s="1">
        <v>5017</v>
      </c>
      <c r="BH1172">
        <v>725</v>
      </c>
      <c r="BI1172" s="1">
        <v>1187</v>
      </c>
      <c r="BJ1172" s="1">
        <v>2169</v>
      </c>
      <c r="BK1172" s="1">
        <v>2635</v>
      </c>
      <c r="BL1172" s="1">
        <v>2419</v>
      </c>
      <c r="BM1172" s="1">
        <v>3007</v>
      </c>
      <c r="BN1172" s="1">
        <v>3917</v>
      </c>
      <c r="BO1172" s="1">
        <v>5017</v>
      </c>
      <c r="BP1172">
        <v>22</v>
      </c>
      <c r="BQ1172">
        <v>31</v>
      </c>
      <c r="BR1172">
        <v>91</v>
      </c>
      <c r="BS1172">
        <v>91</v>
      </c>
      <c r="BT1172">
        <v>91</v>
      </c>
      <c r="BU1172">
        <v>91</v>
      </c>
      <c r="BV1172">
        <v>91</v>
      </c>
      <c r="BW1172">
        <v>91</v>
      </c>
      <c r="BX1172">
        <v>10.54</v>
      </c>
      <c r="BY1172">
        <v>2.6</v>
      </c>
      <c r="BZ1172">
        <v>9.2799999999999994</v>
      </c>
      <c r="CA1172">
        <v>9.7899999999999991</v>
      </c>
      <c r="CB1172">
        <v>-0.93</v>
      </c>
      <c r="CC1172">
        <v>8.36</v>
      </c>
      <c r="CD1172">
        <v>10.85</v>
      </c>
      <c r="CE1172">
        <v>11.48</v>
      </c>
      <c r="CF1172">
        <v>36.950000000000003</v>
      </c>
      <c r="CG1172">
        <v>5.64</v>
      </c>
      <c r="CH1172">
        <v>17.95</v>
      </c>
      <c r="CI1172">
        <v>20.25</v>
      </c>
      <c r="CJ1172">
        <v>-2.1800000000000002</v>
      </c>
      <c r="CK1172">
        <v>21.93</v>
      </c>
      <c r="CL1172">
        <v>28.51</v>
      </c>
      <c r="CM1172">
        <v>27.38</v>
      </c>
      <c r="CN1172" s="1">
        <v>2041</v>
      </c>
      <c r="CO1172">
        <v>418</v>
      </c>
      <c r="CP1172" s="1">
        <v>1930</v>
      </c>
      <c r="CQ1172" s="1">
        <v>2688</v>
      </c>
      <c r="CR1172">
        <v>-304</v>
      </c>
      <c r="CS1172" s="1">
        <v>3287</v>
      </c>
      <c r="CT1172" s="1">
        <v>5453</v>
      </c>
      <c r="CU1172" s="1">
        <v>6757</v>
      </c>
      <c r="CV1172" s="3"/>
      <c r="CW1172">
        <v>38.24</v>
      </c>
      <c r="CX1172">
        <v>8.99</v>
      </c>
      <c r="CY1172">
        <v>10.72</v>
      </c>
      <c r="CZ1172" t="s">
        <v>2</v>
      </c>
      <c r="DA1172">
        <v>12.55</v>
      </c>
      <c r="DB1172">
        <v>7.56</v>
      </c>
      <c r="DC1172">
        <v>6.11</v>
      </c>
      <c r="DD1172" s="3"/>
      <c r="DE1172">
        <v>1.83</v>
      </c>
      <c r="DF1172">
        <v>1.45</v>
      </c>
      <c r="DG1172">
        <v>1.98</v>
      </c>
      <c r="DH1172">
        <v>3.79</v>
      </c>
      <c r="DI1172">
        <v>2.48</v>
      </c>
      <c r="DJ1172">
        <v>1.91</v>
      </c>
      <c r="DK1172">
        <v>1.49</v>
      </c>
      <c r="DL1172" s="6">
        <f>(CM1172*3+CL1172*2+CK1172)/6</f>
        <v>26.848333333333333</v>
      </c>
      <c r="DM1172">
        <f>BH1172+(BH1172*(CG1172-8.25)/8.25)</f>
        <v>495.63636363636363</v>
      </c>
      <c r="DN1172">
        <f>BI1172+(BI1172*(CH1172-8.25)/8.25)</f>
        <v>2582.6242424242423</v>
      </c>
      <c r="DO1172">
        <f>BJ1172+(BJ1172*(CI1172-8.25)/8.25)</f>
        <v>5323.909090909091</v>
      </c>
      <c r="DP1172">
        <f>BK1172+(BK1172*(CJ1172-8.25)/8.25)</f>
        <v>-696.27878787878763</v>
      </c>
      <c r="DQ1172">
        <f>BL1172+(BL1172*(CK1172-8.25)/8.25)</f>
        <v>6430.1418181818181</v>
      </c>
      <c r="DR1172">
        <f>BM1172+(BM1172*(CL1172-8.25)/8.25)</f>
        <v>10391.463030303032</v>
      </c>
      <c r="DS1172">
        <f>BN1172+(BN1172*(CM1172-8.25)/8.25)</f>
        <v>12999.69212121212</v>
      </c>
      <c r="DT1172" s="8">
        <f>DM1172*10^8/$I1172</f>
        <v>2738.2216965738367</v>
      </c>
      <c r="DU1172" s="8">
        <f>DN1172*10^8/$I1172</f>
        <v>14268.117219688173</v>
      </c>
      <c r="DV1172" s="8">
        <f>DO1172*10^8/$I1172</f>
        <v>29412.78012040602</v>
      </c>
      <c r="DW1172" s="8">
        <f>DP1172*10^8/$I1172</f>
        <v>-3846.7025902736823</v>
      </c>
      <c r="DX1172" s="8">
        <f>DQ1172*10^8/$I1172</f>
        <v>35524.338265684906</v>
      </c>
      <c r="DY1172" s="8">
        <f>DR1172*10^8/$I1172</f>
        <v>57409.28554950979</v>
      </c>
      <c r="DZ1172" s="8">
        <f>DS1172*10^8/$I1172</f>
        <v>71818.860815464577</v>
      </c>
      <c r="EA1172" s="8">
        <f>DT1172*10^8/$I1172</f>
        <v>15127.740032183548</v>
      </c>
      <c r="EB1172" s="8">
        <f>DZ1172*0.8</f>
        <v>57455.088652371662</v>
      </c>
      <c r="EC1172" s="10">
        <f>G1172-E1172</f>
        <v>-7900</v>
      </c>
      <c r="ED1172" s="4">
        <f>EC1172/E1172*100</f>
        <v>-16.073245167853507</v>
      </c>
      <c r="EE1172" s="4">
        <f>DY1172-G1172</f>
        <v>16159.28554950979</v>
      </c>
      <c r="EF1172" s="12">
        <f>EE1172/G1172</f>
        <v>0.39174025574569188</v>
      </c>
      <c r="EG1172" s="4">
        <f>G1172-F1172</f>
        <v>650</v>
      </c>
    </row>
    <row r="1173" spans="1:137" x14ac:dyDescent="0.3">
      <c r="A1173">
        <v>1172</v>
      </c>
      <c r="B1173" t="s">
        <v>5941</v>
      </c>
      <c r="C1173" t="s">
        <v>3451</v>
      </c>
      <c r="D1173" t="str">
        <f>VLOOKUP(C1173,Sheet1!$A$2:$B$3197,2,FALSE)</f>
        <v>반도체와반도체장비</v>
      </c>
      <c r="E1173">
        <v>48700</v>
      </c>
      <c r="F1173">
        <v>68500</v>
      </c>
      <c r="G1173" s="7">
        <v>68200</v>
      </c>
      <c r="H1173" t="s">
        <v>1113</v>
      </c>
      <c r="I1173" s="7">
        <f>VALUE(LEFT(H1173,FIND("/",H1173)-1)) + VALUE(MID(H1173,FIND("/",H1173)+1,LEN(H1173)))</f>
        <v>10020447</v>
      </c>
      <c r="J1173" s="1">
        <v>548403</v>
      </c>
      <c r="K1173" s="1">
        <f>G1173*I1173/(10^8)</f>
        <v>6833.9448540000003</v>
      </c>
      <c r="L1173">
        <v>940</v>
      </c>
      <c r="M1173" s="1">
        <v>1251</v>
      </c>
      <c r="N1173" s="1">
        <v>1666</v>
      </c>
      <c r="O1173" s="1">
        <v>1735</v>
      </c>
      <c r="P1173" s="1">
        <v>2008</v>
      </c>
      <c r="Q1173" s="1">
        <v>2501</v>
      </c>
      <c r="R1173" s="1">
        <v>2896</v>
      </c>
      <c r="S1173" s="1">
        <v>3100</v>
      </c>
      <c r="T1173">
        <v>177</v>
      </c>
      <c r="U1173">
        <v>265</v>
      </c>
      <c r="V1173">
        <v>406</v>
      </c>
      <c r="W1173">
        <v>345</v>
      </c>
      <c r="X1173">
        <v>356</v>
      </c>
      <c r="Y1173">
        <v>547</v>
      </c>
      <c r="Z1173">
        <v>616</v>
      </c>
      <c r="AA1173">
        <v>750</v>
      </c>
      <c r="AB1173">
        <v>108</v>
      </c>
      <c r="AC1173">
        <v>188</v>
      </c>
      <c r="AD1173">
        <v>303</v>
      </c>
      <c r="AE1173">
        <v>228</v>
      </c>
      <c r="AF1173">
        <v>233</v>
      </c>
      <c r="AG1173">
        <v>403</v>
      </c>
      <c r="AH1173">
        <v>456</v>
      </c>
      <c r="AI1173">
        <v>520</v>
      </c>
      <c r="AJ1173">
        <v>932</v>
      </c>
      <c r="AK1173" s="1">
        <v>1211</v>
      </c>
      <c r="AL1173" s="1">
        <v>2327</v>
      </c>
      <c r="AM1173" s="1">
        <v>2921</v>
      </c>
      <c r="AN1173" s="1">
        <v>3151</v>
      </c>
      <c r="AO1173" s="1">
        <v>3560</v>
      </c>
      <c r="AP1173" s="1">
        <v>3830</v>
      </c>
      <c r="AQ1173" s="1">
        <v>4380</v>
      </c>
      <c r="AR1173">
        <v>530</v>
      </c>
      <c r="AS1173">
        <v>491</v>
      </c>
      <c r="AT1173" s="1">
        <v>1330</v>
      </c>
      <c r="AU1173" s="1">
        <v>1699</v>
      </c>
      <c r="AV1173" s="1">
        <v>1456</v>
      </c>
      <c r="AW1173" s="1">
        <v>1490</v>
      </c>
      <c r="AX1173" s="1">
        <v>1350</v>
      </c>
      <c r="AY1173" s="1">
        <v>1410</v>
      </c>
      <c r="AZ1173">
        <v>402</v>
      </c>
      <c r="BA1173">
        <v>720</v>
      </c>
      <c r="BB1173">
        <v>997</v>
      </c>
      <c r="BC1173" s="1">
        <v>1221</v>
      </c>
      <c r="BD1173" s="1">
        <v>1695</v>
      </c>
      <c r="BE1173" s="1">
        <v>2070</v>
      </c>
      <c r="BF1173" s="1">
        <v>2480</v>
      </c>
      <c r="BG1173" s="1">
        <v>2970</v>
      </c>
      <c r="BH1173">
        <v>381</v>
      </c>
      <c r="BI1173">
        <v>697</v>
      </c>
      <c r="BJ1173">
        <v>941</v>
      </c>
      <c r="BK1173" s="1">
        <v>1157</v>
      </c>
      <c r="BL1173" s="1">
        <v>1620</v>
      </c>
      <c r="BM1173" s="1">
        <v>1990</v>
      </c>
      <c r="BN1173" s="1">
        <v>2400</v>
      </c>
      <c r="BO1173" s="1">
        <v>2880</v>
      </c>
      <c r="BP1173">
        <v>35</v>
      </c>
      <c r="BQ1173">
        <v>44</v>
      </c>
      <c r="BR1173">
        <v>44</v>
      </c>
      <c r="BS1173">
        <v>44</v>
      </c>
      <c r="BT1173">
        <v>50</v>
      </c>
      <c r="BU1173">
        <v>50</v>
      </c>
      <c r="BV1173">
        <v>50</v>
      </c>
      <c r="BW1173">
        <v>50</v>
      </c>
      <c r="BX1173">
        <v>12.24</v>
      </c>
      <c r="BY1173">
        <v>17.559999999999999</v>
      </c>
      <c r="BZ1173">
        <v>17.12</v>
      </c>
      <c r="CA1173">
        <v>8.6999999999999993</v>
      </c>
      <c r="CB1173">
        <v>7.68</v>
      </c>
      <c r="CC1173">
        <v>12.01</v>
      </c>
      <c r="CD1173">
        <v>12.33</v>
      </c>
      <c r="CE1173">
        <v>12.67</v>
      </c>
      <c r="CF1173">
        <v>30.96</v>
      </c>
      <c r="CG1173">
        <v>34.4</v>
      </c>
      <c r="CH1173">
        <v>36.03</v>
      </c>
      <c r="CI1173">
        <v>21.04</v>
      </c>
      <c r="CJ1173">
        <v>16.059999999999999</v>
      </c>
      <c r="CK1173">
        <v>22.08</v>
      </c>
      <c r="CL1173">
        <v>20.46</v>
      </c>
      <c r="CM1173">
        <v>19.7</v>
      </c>
      <c r="CN1173" s="1">
        <v>1515</v>
      </c>
      <c r="CO1173" s="1">
        <v>2170</v>
      </c>
      <c r="CP1173" s="1">
        <v>3363</v>
      </c>
      <c r="CQ1173" s="1">
        <v>2515</v>
      </c>
      <c r="CR1173" s="1">
        <v>2338</v>
      </c>
      <c r="CS1173" s="1">
        <v>3977</v>
      </c>
      <c r="CT1173" s="1">
        <v>4481</v>
      </c>
      <c r="CU1173" s="1">
        <v>5189</v>
      </c>
      <c r="CV1173" s="3"/>
      <c r="CW1173">
        <v>11.82</v>
      </c>
      <c r="CX1173">
        <v>6.35</v>
      </c>
      <c r="CY1173">
        <v>11.09</v>
      </c>
      <c r="CZ1173">
        <v>21.37</v>
      </c>
      <c r="DA1173">
        <v>17.149999999999999</v>
      </c>
      <c r="DB1173">
        <v>15.22</v>
      </c>
      <c r="DC1173">
        <v>13.14</v>
      </c>
      <c r="DD1173" s="3"/>
      <c r="DE1173">
        <v>3.23</v>
      </c>
      <c r="DF1173">
        <v>1.99</v>
      </c>
      <c r="DG1173">
        <v>2.12</v>
      </c>
      <c r="DH1173">
        <v>3.06</v>
      </c>
      <c r="DI1173">
        <v>3.42</v>
      </c>
      <c r="DJ1173">
        <v>2.84</v>
      </c>
      <c r="DK1173">
        <v>2.37</v>
      </c>
      <c r="DL1173" s="6">
        <f>(CM1173*3+CL1173*2+CK1173)/6</f>
        <v>20.349999999999998</v>
      </c>
      <c r="DM1173">
        <f>BH1173+(BH1173*(CG1173-8.25)/8.25)</f>
        <v>1588.6545454545453</v>
      </c>
      <c r="DN1173">
        <f>BI1173+(BI1173*(CH1173-8.25)/8.25)</f>
        <v>3043.9890909090909</v>
      </c>
      <c r="DO1173">
        <f>BJ1173+(BJ1173*(CI1173-8.25)/8.25)</f>
        <v>2399.8351515151517</v>
      </c>
      <c r="DP1173">
        <f>BK1173+(BK1173*(CJ1173-8.25)/8.25)</f>
        <v>2252.2933333333331</v>
      </c>
      <c r="DQ1173">
        <f>BL1173+(BL1173*(CK1173-8.25)/8.25)</f>
        <v>4335.7090909090912</v>
      </c>
      <c r="DR1173">
        <f>BM1173+(BM1173*(CL1173-8.25)/8.25)</f>
        <v>4935.2000000000007</v>
      </c>
      <c r="DS1173">
        <f>BN1173+(BN1173*(CM1173-8.25)/8.25)</f>
        <v>5730.909090909091</v>
      </c>
      <c r="DT1173" s="8">
        <f>DM1173*10^8/$I1173</f>
        <v>15854.128517964771</v>
      </c>
      <c r="DU1173" s="8">
        <f>DN1173*10^8/$I1173</f>
        <v>30377.777467503107</v>
      </c>
      <c r="DV1173" s="8">
        <f>DO1173*10^8/$I1173</f>
        <v>23949.382213339901</v>
      </c>
      <c r="DW1173" s="8">
        <f>DP1173*10^8/$I1173</f>
        <v>22476.974663239405</v>
      </c>
      <c r="DX1173" s="8">
        <f>DQ1173*10^8/$I1173</f>
        <v>43268.61956267112</v>
      </c>
      <c r="DY1173" s="8">
        <f>DR1173*10^8/$I1173</f>
        <v>49251.295875323733</v>
      </c>
      <c r="DZ1173" s="8">
        <f>DS1173*10^8/$I1173</f>
        <v>57192.150119741069</v>
      </c>
      <c r="EA1173" s="8">
        <f>DT1173*10^8/$I1173</f>
        <v>158217.77729042197</v>
      </c>
      <c r="EB1173" s="8">
        <f>DZ1173*0.8</f>
        <v>45753.720095792858</v>
      </c>
      <c r="EC1173" s="10">
        <f>G1173-E1173</f>
        <v>19500</v>
      </c>
      <c r="ED1173" s="4">
        <f>EC1173/E1173*100</f>
        <v>40.041067761806978</v>
      </c>
      <c r="EE1173" s="4">
        <f>DY1173-G1173</f>
        <v>-18948.704124676267</v>
      </c>
      <c r="EF1173" s="12">
        <f>EE1173/G1173</f>
        <v>-0.27784023643220335</v>
      </c>
      <c r="EG1173" s="4">
        <f>G1173-F1173</f>
        <v>-300</v>
      </c>
    </row>
    <row r="1174" spans="1:137" x14ac:dyDescent="0.3">
      <c r="A1174">
        <v>1173</v>
      </c>
      <c r="B1174" t="s">
        <v>6928</v>
      </c>
      <c r="C1174" t="s">
        <v>3452</v>
      </c>
      <c r="D1174" t="str">
        <f>VLOOKUP(C1174,Sheet1!$A$2:$B$3197,2,FALSE)</f>
        <v>건강관리장비와용품</v>
      </c>
      <c r="E1174">
        <v>4990</v>
      </c>
      <c r="F1174">
        <v>6600</v>
      </c>
      <c r="G1174" s="7">
        <v>5960</v>
      </c>
      <c r="H1174" t="s">
        <v>1114</v>
      </c>
      <c r="I1174" s="7">
        <f>VALUE(LEFT(H1174,FIND("/",H1174)-1)) + VALUE(MID(H1174,FIND("/",H1174)+1,LEN(H1174)))</f>
        <v>11492523</v>
      </c>
      <c r="J1174">
        <v>0</v>
      </c>
      <c r="K1174" s="1">
        <f>G1174*I1174/(10^8)</f>
        <v>684.95437079999999</v>
      </c>
      <c r="L1174">
        <v>2</v>
      </c>
      <c r="M1174">
        <v>10</v>
      </c>
      <c r="N1174">
        <v>17</v>
      </c>
      <c r="O1174">
        <v>13</v>
      </c>
      <c r="P1174">
        <v>13</v>
      </c>
      <c r="Q1174" s="3"/>
      <c r="R1174" s="3"/>
      <c r="S1174" s="3"/>
      <c r="T1174">
        <v>-43</v>
      </c>
      <c r="U1174">
        <v>-52</v>
      </c>
      <c r="V1174">
        <v>-49</v>
      </c>
      <c r="W1174">
        <v>-62</v>
      </c>
      <c r="X1174">
        <v>-61</v>
      </c>
      <c r="Y1174" s="3"/>
      <c r="Z1174" s="3"/>
      <c r="AA1174" s="3"/>
      <c r="AB1174">
        <v>-52</v>
      </c>
      <c r="AC1174">
        <v>-43</v>
      </c>
      <c r="AD1174">
        <v>-35</v>
      </c>
      <c r="AE1174">
        <v>-150</v>
      </c>
      <c r="AF1174">
        <v>-111</v>
      </c>
      <c r="AG1174" s="3"/>
      <c r="AH1174" s="3"/>
      <c r="AI1174" s="3"/>
      <c r="AJ1174">
        <v>68</v>
      </c>
      <c r="AK1174">
        <v>236</v>
      </c>
      <c r="AL1174">
        <v>382</v>
      </c>
      <c r="AM1174">
        <v>258</v>
      </c>
      <c r="AN1174">
        <v>83</v>
      </c>
      <c r="AO1174" s="3"/>
      <c r="AP1174" s="3"/>
      <c r="AQ1174" s="3"/>
      <c r="AR1174">
        <v>27</v>
      </c>
      <c r="AS1174">
        <v>92</v>
      </c>
      <c r="AT1174">
        <v>50</v>
      </c>
      <c r="AU1174">
        <v>107</v>
      </c>
      <c r="AV1174">
        <v>19</v>
      </c>
      <c r="AW1174" s="3"/>
      <c r="AX1174" s="3"/>
      <c r="AY1174" s="3"/>
      <c r="AZ1174">
        <v>41</v>
      </c>
      <c r="BA1174">
        <v>144</v>
      </c>
      <c r="BB1174">
        <v>332</v>
      </c>
      <c r="BC1174">
        <v>151</v>
      </c>
      <c r="BD1174">
        <v>64</v>
      </c>
      <c r="BE1174" s="3"/>
      <c r="BF1174" s="3"/>
      <c r="BG1174" s="3"/>
      <c r="BH1174">
        <v>41</v>
      </c>
      <c r="BI1174">
        <v>144</v>
      </c>
      <c r="BJ1174">
        <v>297</v>
      </c>
      <c r="BK1174">
        <v>148</v>
      </c>
      <c r="BL1174">
        <v>64</v>
      </c>
      <c r="BM1174" s="3"/>
      <c r="BN1174" s="3"/>
      <c r="BO1174" s="3"/>
      <c r="BP1174">
        <v>38</v>
      </c>
      <c r="BQ1174">
        <v>47</v>
      </c>
      <c r="BR1174">
        <v>57</v>
      </c>
      <c r="BS1174">
        <v>57</v>
      </c>
      <c r="BT1174">
        <v>57</v>
      </c>
      <c r="BU1174" s="3"/>
      <c r="BV1174" s="3"/>
      <c r="BW1174" s="3"/>
      <c r="BX1174">
        <v>-76.19</v>
      </c>
      <c r="BY1174">
        <v>-28.38</v>
      </c>
      <c r="BZ1174">
        <v>-11.38</v>
      </c>
      <c r="CA1174">
        <v>-46.84</v>
      </c>
      <c r="CB1174">
        <v>-64.819999999999993</v>
      </c>
      <c r="CC1174" s="3"/>
      <c r="CD1174" s="3"/>
      <c r="CE1174" s="3"/>
      <c r="CF1174">
        <v>-110.26</v>
      </c>
      <c r="CG1174">
        <v>-45.63</v>
      </c>
      <c r="CH1174">
        <v>-11.72</v>
      </c>
      <c r="CI1174">
        <v>-48.28</v>
      </c>
      <c r="CJ1174">
        <v>-96.87</v>
      </c>
      <c r="CK1174" s="3"/>
      <c r="CL1174" s="3"/>
      <c r="CM1174" s="3"/>
      <c r="CN1174">
        <v>-670</v>
      </c>
      <c r="CO1174">
        <v>-441</v>
      </c>
      <c r="CP1174">
        <v>-245</v>
      </c>
      <c r="CQ1174">
        <v>-935</v>
      </c>
      <c r="CR1174">
        <v>-896</v>
      </c>
      <c r="CS1174" s="3"/>
      <c r="CT1174" s="3"/>
      <c r="CU1174" s="3"/>
      <c r="CV1174" s="3"/>
      <c r="CW1174" t="s">
        <v>2</v>
      </c>
      <c r="CX1174" t="s">
        <v>2</v>
      </c>
      <c r="CY1174" t="s">
        <v>2</v>
      </c>
      <c r="CZ1174" t="s">
        <v>2</v>
      </c>
      <c r="DA1174" s="3"/>
      <c r="DB1174" s="3"/>
      <c r="DC1174" s="3"/>
      <c r="DD1174" s="3"/>
      <c r="DE1174">
        <v>12.92</v>
      </c>
      <c r="DF1174">
        <v>3.24</v>
      </c>
      <c r="DG1174">
        <v>3.76</v>
      </c>
      <c r="DH1174">
        <v>9.06</v>
      </c>
      <c r="DI1174" s="3"/>
      <c r="DJ1174" s="3"/>
      <c r="DK1174" s="3"/>
      <c r="DL1174" s="6">
        <f>(CM1174*3+CL1174*2+CK1174)/6</f>
        <v>0</v>
      </c>
      <c r="DM1174">
        <f>BH1174+(BH1174*(CG1174-8.25)/8.25)</f>
        <v>-226.76727272727271</v>
      </c>
      <c r="DN1174">
        <f>BI1174+(BI1174*(CH1174-8.25)/8.25)</f>
        <v>-204.56727272727272</v>
      </c>
      <c r="DO1174">
        <f>BJ1174+(BJ1174*(CI1174-8.25)/8.25)</f>
        <v>-1738.08</v>
      </c>
      <c r="DP1174">
        <f>BK1174+(BK1174*(CJ1174-8.25)/8.25)</f>
        <v>-1737.7890909090909</v>
      </c>
      <c r="DQ1174">
        <f>BL1174+(BL1174*(CK1174-8.25)/8.25)</f>
        <v>0</v>
      </c>
      <c r="DR1174">
        <f>BM1174+(BM1174*(CL1174-8.25)/8.25)</f>
        <v>0</v>
      </c>
      <c r="DS1174">
        <f>BN1174+(BN1174*(CM1174-8.25)/8.25)</f>
        <v>0</v>
      </c>
      <c r="DT1174" s="8">
        <f>DM1174*10^8/$I1174</f>
        <v>-1973.1722331751932</v>
      </c>
      <c r="DU1174" s="8">
        <f>DN1174*10^8/$I1174</f>
        <v>-1780.0031614230636</v>
      </c>
      <c r="DV1174" s="8">
        <f>DO1174*10^8/$I1174</f>
        <v>-15123.57208247484</v>
      </c>
      <c r="DW1174" s="8">
        <f>DP1174*10^8/$I1174</f>
        <v>-15121.040792427309</v>
      </c>
      <c r="DX1174" s="8">
        <f>DQ1174*10^8/$I1174</f>
        <v>0</v>
      </c>
      <c r="DY1174" s="8">
        <f>DR1174*10^8/$I1174</f>
        <v>0</v>
      </c>
      <c r="DZ1174" s="8">
        <f>DS1174*10^8/$I1174</f>
        <v>0</v>
      </c>
      <c r="EA1174" s="8">
        <f>DT1174*10^8/$I1174</f>
        <v>-17169.182373402196</v>
      </c>
      <c r="EB1174" s="8">
        <f>DZ1174*0.8</f>
        <v>0</v>
      </c>
      <c r="EC1174" s="10">
        <f>G1174-E1174</f>
        <v>970</v>
      </c>
      <c r="ED1174" s="4">
        <f>EC1174/E1174*100</f>
        <v>19.438877755511022</v>
      </c>
      <c r="EE1174" s="4">
        <f>DY1174-G1174</f>
        <v>-5960</v>
      </c>
      <c r="EF1174" s="12">
        <f>EE1174/G1174</f>
        <v>-1</v>
      </c>
      <c r="EG1174" s="4">
        <f>G1174-F1174</f>
        <v>-640</v>
      </c>
    </row>
    <row r="1175" spans="1:137" x14ac:dyDescent="0.3">
      <c r="A1175">
        <v>1174</v>
      </c>
      <c r="B1175" t="s">
        <v>6722</v>
      </c>
      <c r="C1175" t="s">
        <v>3453</v>
      </c>
      <c r="D1175" t="str">
        <f>VLOOKUP(C1175,Sheet1!$A$2:$B$3197,2,FALSE)</f>
        <v>화장품</v>
      </c>
      <c r="E1175">
        <v>4690</v>
      </c>
      <c r="F1175">
        <v>4415</v>
      </c>
      <c r="G1175" s="7">
        <v>4260</v>
      </c>
      <c r="H1175" t="s">
        <v>1115</v>
      </c>
      <c r="I1175" s="7">
        <f>VALUE(LEFT(H1175,FIND("/",H1175)-1)) + VALUE(MID(H1175,FIND("/",H1175)+1,LEN(H1175)))</f>
        <v>22415066</v>
      </c>
      <c r="J1175">
        <v>0</v>
      </c>
      <c r="K1175" s="1">
        <f>G1175*I1175/(10^8)</f>
        <v>954.88181159999999</v>
      </c>
      <c r="L1175" s="1">
        <v>1047</v>
      </c>
      <c r="M1175" s="1">
        <v>1274</v>
      </c>
      <c r="N1175" s="1">
        <v>1566</v>
      </c>
      <c r="O1175" s="1">
        <v>1563</v>
      </c>
      <c r="P1175" s="1">
        <v>1407</v>
      </c>
      <c r="Q1175" s="3"/>
      <c r="R1175" s="3"/>
      <c r="S1175" s="3"/>
      <c r="T1175">
        <v>281</v>
      </c>
      <c r="U1175">
        <v>194</v>
      </c>
      <c r="V1175">
        <v>103</v>
      </c>
      <c r="W1175">
        <v>-164</v>
      </c>
      <c r="X1175">
        <v>-37</v>
      </c>
      <c r="Y1175" s="3"/>
      <c r="Z1175" s="3"/>
      <c r="AA1175" s="3"/>
      <c r="AB1175">
        <v>225</v>
      </c>
      <c r="AC1175">
        <v>135</v>
      </c>
      <c r="AD1175">
        <v>61</v>
      </c>
      <c r="AE1175">
        <v>-196</v>
      </c>
      <c r="AF1175">
        <v>-98</v>
      </c>
      <c r="AG1175" s="3"/>
      <c r="AH1175" s="3"/>
      <c r="AI1175" s="3"/>
      <c r="AJ1175">
        <v>686</v>
      </c>
      <c r="AK1175" s="1">
        <v>1281</v>
      </c>
      <c r="AL1175" s="1">
        <v>1502</v>
      </c>
      <c r="AM1175" s="1">
        <v>1372</v>
      </c>
      <c r="AN1175" s="1">
        <v>1463</v>
      </c>
      <c r="AO1175" s="3"/>
      <c r="AP1175" s="3"/>
      <c r="AQ1175" s="3"/>
      <c r="AR1175">
        <v>141</v>
      </c>
      <c r="AS1175">
        <v>221</v>
      </c>
      <c r="AT1175">
        <v>364</v>
      </c>
      <c r="AU1175">
        <v>410</v>
      </c>
      <c r="AV1175">
        <v>597</v>
      </c>
      <c r="AW1175" s="3"/>
      <c r="AX1175" s="3"/>
      <c r="AY1175" s="3"/>
      <c r="AZ1175">
        <v>545</v>
      </c>
      <c r="BA1175" s="1">
        <v>1060</v>
      </c>
      <c r="BB1175" s="1">
        <v>1138</v>
      </c>
      <c r="BC1175">
        <v>962</v>
      </c>
      <c r="BD1175">
        <v>866</v>
      </c>
      <c r="BE1175" s="3"/>
      <c r="BF1175" s="3"/>
      <c r="BG1175" s="3"/>
      <c r="BH1175">
        <v>534</v>
      </c>
      <c r="BI1175" s="1">
        <v>1047</v>
      </c>
      <c r="BJ1175" s="1">
        <v>1092</v>
      </c>
      <c r="BK1175">
        <v>907</v>
      </c>
      <c r="BL1175">
        <v>820</v>
      </c>
      <c r="BM1175" s="3"/>
      <c r="BN1175" s="3"/>
      <c r="BO1175" s="3"/>
      <c r="BP1175">
        <v>94</v>
      </c>
      <c r="BQ1175">
        <v>110</v>
      </c>
      <c r="BR1175">
        <v>112</v>
      </c>
      <c r="BS1175">
        <v>112</v>
      </c>
      <c r="BT1175">
        <v>112</v>
      </c>
      <c r="BU1175" s="3"/>
      <c r="BV1175" s="3"/>
      <c r="BW1175" s="3"/>
      <c r="BX1175">
        <v>40.54</v>
      </c>
      <c r="BY1175">
        <v>13.69</v>
      </c>
      <c r="BZ1175">
        <v>4.3600000000000003</v>
      </c>
      <c r="CA1175">
        <v>-13.66</v>
      </c>
      <c r="CB1175">
        <v>-6.89</v>
      </c>
      <c r="CC1175" s="3"/>
      <c r="CD1175" s="3"/>
      <c r="CE1175" s="3"/>
      <c r="CF1175">
        <v>53.6</v>
      </c>
      <c r="CG1175">
        <v>17.89</v>
      </c>
      <c r="CH1175">
        <v>6.15</v>
      </c>
      <c r="CI1175">
        <v>-18.46</v>
      </c>
      <c r="CJ1175">
        <v>-10.039999999999999</v>
      </c>
      <c r="CK1175" s="3"/>
      <c r="CL1175" s="3"/>
      <c r="CM1175" s="3"/>
      <c r="CN1175" s="1">
        <v>1191</v>
      </c>
      <c r="CO1175">
        <v>655</v>
      </c>
      <c r="CP1175">
        <v>294</v>
      </c>
      <c r="CQ1175">
        <v>-823</v>
      </c>
      <c r="CR1175">
        <v>-387</v>
      </c>
      <c r="CS1175" s="3"/>
      <c r="CT1175" s="3"/>
      <c r="CU1175" s="3"/>
      <c r="CV1175" s="3"/>
      <c r="CW1175">
        <v>22.44</v>
      </c>
      <c r="CX1175">
        <v>29.63</v>
      </c>
      <c r="CY1175" t="s">
        <v>2</v>
      </c>
      <c r="CZ1175" t="s">
        <v>2</v>
      </c>
      <c r="DA1175" s="3"/>
      <c r="DB1175" s="3"/>
      <c r="DC1175" s="3"/>
      <c r="DD1175" s="3"/>
      <c r="DE1175">
        <v>3.1</v>
      </c>
      <c r="DF1175">
        <v>1.79</v>
      </c>
      <c r="DG1175">
        <v>1.22</v>
      </c>
      <c r="DH1175">
        <v>1.3</v>
      </c>
      <c r="DI1175" s="3"/>
      <c r="DJ1175" s="3"/>
      <c r="DK1175" s="3"/>
      <c r="DL1175" s="6">
        <f>(CM1175*3+CL1175*2+CK1175)/6</f>
        <v>0</v>
      </c>
      <c r="DM1175">
        <f>BH1175+(BH1175*(CG1175-8.25)/8.25)</f>
        <v>1157.9709090909091</v>
      </c>
      <c r="DN1175">
        <f>BI1175+(BI1175*(CH1175-8.25)/8.25)</f>
        <v>780.4909090909091</v>
      </c>
      <c r="DO1175">
        <f>BJ1175+(BJ1175*(CI1175-8.25)/8.25)</f>
        <v>-2443.4327272727273</v>
      </c>
      <c r="DP1175">
        <f>BK1175+(BK1175*(CJ1175-8.25)/8.25)</f>
        <v>-1103.7915151515151</v>
      </c>
      <c r="DQ1175">
        <f>BL1175+(BL1175*(CK1175-8.25)/8.25)</f>
        <v>0</v>
      </c>
      <c r="DR1175">
        <f>BM1175+(BM1175*(CL1175-8.25)/8.25)</f>
        <v>0</v>
      </c>
      <c r="DS1175">
        <f>BN1175+(BN1175*(CM1175-8.25)/8.25)</f>
        <v>0</v>
      </c>
      <c r="DT1175" s="8">
        <f>DM1175*10^8/$I1175</f>
        <v>5166.0383649591267</v>
      </c>
      <c r="DU1175" s="8">
        <f>DN1175*10^8/$I1175</f>
        <v>3481.9924647596804</v>
      </c>
      <c r="DV1175" s="8">
        <f>DO1175*10^8/$I1175</f>
        <v>-10900.850023251001</v>
      </c>
      <c r="DW1175" s="8">
        <f>DP1175*10^8/$I1175</f>
        <v>-4924.3286419567758</v>
      </c>
      <c r="DX1175" s="8">
        <f>DQ1175*10^8/$I1175</f>
        <v>0</v>
      </c>
      <c r="DY1175" s="8">
        <f>DR1175*10^8/$I1175</f>
        <v>0</v>
      </c>
      <c r="DZ1175" s="8">
        <f>DS1175*10^8/$I1175</f>
        <v>0</v>
      </c>
      <c r="EA1175" s="8">
        <f>DT1175*10^8/$I1175</f>
        <v>23047.169992535943</v>
      </c>
      <c r="EB1175" s="8">
        <f>DZ1175*0.8</f>
        <v>0</v>
      </c>
      <c r="EC1175" s="10">
        <f>G1175-E1175</f>
        <v>-430</v>
      </c>
      <c r="ED1175" s="4">
        <f>EC1175/E1175*100</f>
        <v>-9.1684434968017072</v>
      </c>
      <c r="EE1175" s="4">
        <f>DY1175-G1175</f>
        <v>-4260</v>
      </c>
      <c r="EF1175" s="12">
        <f>EE1175/G1175</f>
        <v>-1</v>
      </c>
      <c r="EG1175" s="4">
        <f>G1175-F1175</f>
        <v>-155</v>
      </c>
    </row>
    <row r="1176" spans="1:137" x14ac:dyDescent="0.3">
      <c r="A1176">
        <v>1175</v>
      </c>
      <c r="B1176" t="s">
        <v>7165</v>
      </c>
      <c r="C1176" t="s">
        <v>3454</v>
      </c>
      <c r="D1176" t="str">
        <f>VLOOKUP(C1176,Sheet1!$A$2:$B$3197,2,FALSE)</f>
        <v>제약</v>
      </c>
      <c r="E1176" s="7">
        <v>9580</v>
      </c>
      <c r="F1176" s="7">
        <v>8490</v>
      </c>
      <c r="G1176" s="7">
        <v>8330</v>
      </c>
      <c r="H1176" t="s">
        <v>1116</v>
      </c>
      <c r="I1176" s="7">
        <f>VALUE(LEFT(H1176,FIND("/",H1176)-1)) + VALUE(MID(H1176,FIND("/",H1176)+1,LEN(H1176)))</f>
        <v>15170500</v>
      </c>
      <c r="J1176" s="1">
        <v>7770</v>
      </c>
      <c r="K1176" s="1">
        <f>G1176*I1176/(10^8)</f>
        <v>1263.7026499999999</v>
      </c>
      <c r="L1176">
        <v>581</v>
      </c>
      <c r="M1176">
        <v>617</v>
      </c>
      <c r="N1176">
        <v>637</v>
      </c>
      <c r="O1176">
        <v>679</v>
      </c>
      <c r="P1176">
        <v>671</v>
      </c>
      <c r="Q1176" s="3"/>
      <c r="R1176" s="3"/>
      <c r="S1176" s="3"/>
      <c r="T1176">
        <v>55</v>
      </c>
      <c r="U1176">
        <v>45</v>
      </c>
      <c r="V1176">
        <v>30</v>
      </c>
      <c r="W1176">
        <v>23</v>
      </c>
      <c r="X1176">
        <v>-42</v>
      </c>
      <c r="Y1176" s="3"/>
      <c r="Z1176" s="3"/>
      <c r="AA1176" s="3"/>
      <c r="AB1176">
        <v>44</v>
      </c>
      <c r="AC1176">
        <v>35</v>
      </c>
      <c r="AD1176">
        <v>28</v>
      </c>
      <c r="AE1176">
        <v>20</v>
      </c>
      <c r="AF1176">
        <v>2</v>
      </c>
      <c r="AG1176" s="3"/>
      <c r="AH1176" s="3"/>
      <c r="AI1176" s="3"/>
      <c r="AJ1176">
        <v>688</v>
      </c>
      <c r="AK1176">
        <v>789</v>
      </c>
      <c r="AL1176" s="1">
        <v>1079</v>
      </c>
      <c r="AM1176" s="1">
        <v>1292</v>
      </c>
      <c r="AN1176" s="1">
        <v>1181</v>
      </c>
      <c r="AO1176" s="3"/>
      <c r="AP1176" s="3"/>
      <c r="AQ1176" s="3"/>
      <c r="AR1176">
        <v>344</v>
      </c>
      <c r="AS1176">
        <v>265</v>
      </c>
      <c r="AT1176">
        <v>533</v>
      </c>
      <c r="AU1176">
        <v>729</v>
      </c>
      <c r="AV1176">
        <v>621</v>
      </c>
      <c r="AW1176" s="3"/>
      <c r="AX1176" s="3"/>
      <c r="AY1176" s="3"/>
      <c r="AZ1176">
        <v>344</v>
      </c>
      <c r="BA1176">
        <v>523</v>
      </c>
      <c r="BB1176">
        <v>547</v>
      </c>
      <c r="BC1176">
        <v>564</v>
      </c>
      <c r="BD1176">
        <v>560</v>
      </c>
      <c r="BE1176" s="3"/>
      <c r="BF1176" s="3"/>
      <c r="BG1176" s="3"/>
      <c r="BH1176">
        <v>344</v>
      </c>
      <c r="BI1176">
        <v>521</v>
      </c>
      <c r="BJ1176">
        <v>545</v>
      </c>
      <c r="BK1176">
        <v>564</v>
      </c>
      <c r="BL1176">
        <v>562</v>
      </c>
      <c r="BM1176" s="3"/>
      <c r="BN1176" s="3"/>
      <c r="BO1176" s="3"/>
      <c r="BP1176">
        <v>59</v>
      </c>
      <c r="BQ1176">
        <v>76</v>
      </c>
      <c r="BR1176">
        <v>76</v>
      </c>
      <c r="BS1176">
        <v>76</v>
      </c>
      <c r="BT1176">
        <v>76</v>
      </c>
      <c r="BU1176" s="3"/>
      <c r="BV1176" s="3"/>
      <c r="BW1176" s="3"/>
      <c r="BX1176">
        <v>6.84</v>
      </c>
      <c r="BY1176">
        <v>4.78</v>
      </c>
      <c r="BZ1176">
        <v>3.01</v>
      </c>
      <c r="CA1176">
        <v>1.71</v>
      </c>
      <c r="CB1176">
        <v>0.16</v>
      </c>
      <c r="CC1176" s="3"/>
      <c r="CD1176" s="3"/>
      <c r="CE1176" s="3"/>
      <c r="CF1176">
        <v>14.18</v>
      </c>
      <c r="CG1176">
        <v>8.33</v>
      </c>
      <c r="CH1176">
        <v>5.43</v>
      </c>
      <c r="CI1176">
        <v>3.85</v>
      </c>
      <c r="CJ1176">
        <v>0.64</v>
      </c>
      <c r="CK1176" s="3"/>
      <c r="CL1176" s="3"/>
      <c r="CM1176" s="3"/>
      <c r="CN1176">
        <v>388</v>
      </c>
      <c r="CO1176">
        <v>245</v>
      </c>
      <c r="CP1176">
        <v>191</v>
      </c>
      <c r="CQ1176">
        <v>141</v>
      </c>
      <c r="CR1176">
        <v>24</v>
      </c>
      <c r="CS1176" s="3"/>
      <c r="CT1176" s="3"/>
      <c r="CU1176" s="3"/>
      <c r="CV1176" s="3"/>
      <c r="CW1176">
        <v>30.57</v>
      </c>
      <c r="CX1176">
        <v>38.4</v>
      </c>
      <c r="CY1176">
        <v>48.4</v>
      </c>
      <c r="CZ1176">
        <v>382.34</v>
      </c>
      <c r="DA1176" s="3"/>
      <c r="DB1176" s="3"/>
      <c r="DC1176" s="3"/>
      <c r="DD1176" s="3"/>
      <c r="DE1176">
        <v>2.1800000000000002</v>
      </c>
      <c r="DF1176">
        <v>2.04</v>
      </c>
      <c r="DG1176">
        <v>1.84</v>
      </c>
      <c r="DH1176">
        <v>2.4700000000000002</v>
      </c>
      <c r="DI1176" s="3"/>
      <c r="DJ1176" s="3"/>
      <c r="DK1176" s="3"/>
      <c r="DL1176" s="6">
        <f>(CM1176*3+CL1176*2+CK1176)/6</f>
        <v>0</v>
      </c>
      <c r="DM1176">
        <f>BH1176+(BH1176*(CG1176-8.25)/8.25)</f>
        <v>347.33575757575755</v>
      </c>
      <c r="DN1176">
        <f>BI1176+(BI1176*(CH1176-8.25)/8.25)</f>
        <v>342.91272727272724</v>
      </c>
      <c r="DO1176">
        <f>BJ1176+(BJ1176*(CI1176-8.25)/8.25)</f>
        <v>254.33333333333331</v>
      </c>
      <c r="DP1176">
        <f>BK1176+(BK1176*(CJ1176-8.25)/8.25)</f>
        <v>43.75272727272727</v>
      </c>
      <c r="DQ1176">
        <f>BL1176+(BL1176*(CK1176-8.25)/8.25)</f>
        <v>0</v>
      </c>
      <c r="DR1176">
        <f>BM1176+(BM1176*(CL1176-8.25)/8.25)</f>
        <v>0</v>
      </c>
      <c r="DS1176">
        <f>BN1176+(BN1176*(CM1176-8.25)/8.25)</f>
        <v>0</v>
      </c>
      <c r="DT1176" s="8">
        <f>DM1176*10^8/$I1176</f>
        <v>2289.5471973617055</v>
      </c>
      <c r="DU1176" s="8">
        <f>DN1176*10^8/$I1176</f>
        <v>2260.3917291633579</v>
      </c>
      <c r="DV1176" s="8">
        <f>DO1176*10^8/$I1176</f>
        <v>1676.4993463190622</v>
      </c>
      <c r="DW1176" s="8">
        <f>DP1176*10^8/$I1176</f>
        <v>288.40662649699925</v>
      </c>
      <c r="DX1176" s="8">
        <f>DQ1176*10^8/$I1176</f>
        <v>0</v>
      </c>
      <c r="DY1176" s="8">
        <f>DR1176*10^8/$I1176</f>
        <v>0</v>
      </c>
      <c r="DZ1176" s="8">
        <f>DS1176*10^8/$I1176</f>
        <v>0</v>
      </c>
      <c r="EA1176" s="8">
        <f>DT1176*10^8/$I1176</f>
        <v>15092.101099909069</v>
      </c>
      <c r="EB1176" s="8">
        <f>DZ1176*0.8</f>
        <v>0</v>
      </c>
      <c r="EC1176" s="10">
        <f>G1176-E1176</f>
        <v>-1250</v>
      </c>
      <c r="ED1176" s="4">
        <f>EC1176/E1176*100</f>
        <v>-13.048016701461378</v>
      </c>
      <c r="EE1176" s="4">
        <f>DY1176-G1176</f>
        <v>-8330</v>
      </c>
      <c r="EF1176" s="12">
        <f>EE1176/G1176</f>
        <v>-1</v>
      </c>
      <c r="EG1176" s="4">
        <f>G1176-F1176</f>
        <v>-160</v>
      </c>
    </row>
    <row r="1177" spans="1:137" x14ac:dyDescent="0.3">
      <c r="A1177">
        <v>1176</v>
      </c>
      <c r="B1177" t="s">
        <v>7327</v>
      </c>
      <c r="C1177" t="s">
        <v>3455</v>
      </c>
      <c r="D1177" t="str">
        <f>VLOOKUP(C1177,Sheet1!$A$2:$B$3197,2,FALSE)</f>
        <v>디스플레이장비및부품</v>
      </c>
      <c r="E1177">
        <v>14700</v>
      </c>
      <c r="F1177">
        <v>10200</v>
      </c>
      <c r="G1177" s="7">
        <v>11000</v>
      </c>
      <c r="H1177" t="s">
        <v>1117</v>
      </c>
      <c r="I1177" s="7">
        <f>VALUE(LEFT(H1177,FIND("/",H1177)-1)) + VALUE(MID(H1177,FIND("/",H1177)+1,LEN(H1177)))</f>
        <v>8385722</v>
      </c>
      <c r="J1177">
        <v>0</v>
      </c>
      <c r="K1177" s="1">
        <f>G1177*I1177/(10^8)</f>
        <v>922.42942000000005</v>
      </c>
      <c r="L1177">
        <v>646</v>
      </c>
      <c r="M1177">
        <v>694</v>
      </c>
      <c r="N1177">
        <v>464</v>
      </c>
      <c r="O1177">
        <v>341</v>
      </c>
      <c r="P1177">
        <v>919</v>
      </c>
      <c r="Q1177" s="3"/>
      <c r="R1177" s="3"/>
      <c r="S1177" s="3"/>
      <c r="T1177">
        <v>90</v>
      </c>
      <c r="U1177">
        <v>-25</v>
      </c>
      <c r="V1177">
        <v>27</v>
      </c>
      <c r="W1177">
        <v>22</v>
      </c>
      <c r="X1177">
        <v>111</v>
      </c>
      <c r="Y1177" s="3"/>
      <c r="Z1177" s="3"/>
      <c r="AA1177" s="3"/>
      <c r="AB1177">
        <v>83</v>
      </c>
      <c r="AC1177">
        <v>-102</v>
      </c>
      <c r="AD1177">
        <v>32</v>
      </c>
      <c r="AE1177">
        <v>14</v>
      </c>
      <c r="AF1177">
        <v>82</v>
      </c>
      <c r="AG1177" s="3"/>
      <c r="AH1177" s="3"/>
      <c r="AI1177" s="3"/>
      <c r="AJ1177">
        <v>523</v>
      </c>
      <c r="AK1177">
        <v>581</v>
      </c>
      <c r="AL1177">
        <v>687</v>
      </c>
      <c r="AM1177">
        <v>781</v>
      </c>
      <c r="AN1177" s="1">
        <v>1126</v>
      </c>
      <c r="AO1177" s="3"/>
      <c r="AP1177" s="3"/>
      <c r="AQ1177" s="3"/>
      <c r="AR1177">
        <v>290</v>
      </c>
      <c r="AS1177">
        <v>199</v>
      </c>
      <c r="AT1177">
        <v>263</v>
      </c>
      <c r="AU1177">
        <v>322</v>
      </c>
      <c r="AV1177">
        <v>525</v>
      </c>
      <c r="AW1177" s="3"/>
      <c r="AX1177" s="3"/>
      <c r="AY1177" s="3"/>
      <c r="AZ1177">
        <v>233</v>
      </c>
      <c r="BA1177">
        <v>382</v>
      </c>
      <c r="BB1177">
        <v>424</v>
      </c>
      <c r="BC1177">
        <v>459</v>
      </c>
      <c r="BD1177">
        <v>601</v>
      </c>
      <c r="BE1177" s="3"/>
      <c r="BF1177" s="3"/>
      <c r="BG1177" s="3"/>
      <c r="BH1177">
        <v>233</v>
      </c>
      <c r="BI1177">
        <v>382</v>
      </c>
      <c r="BJ1177">
        <v>424</v>
      </c>
      <c r="BK1177">
        <v>459</v>
      </c>
      <c r="BL1177">
        <v>570</v>
      </c>
      <c r="BM1177" s="3"/>
      <c r="BN1177" s="3"/>
      <c r="BO1177" s="3"/>
      <c r="BP1177">
        <v>24</v>
      </c>
      <c r="BQ1177">
        <v>33</v>
      </c>
      <c r="BR1177">
        <v>35</v>
      </c>
      <c r="BS1177">
        <v>37</v>
      </c>
      <c r="BT1177">
        <v>42</v>
      </c>
      <c r="BU1177" s="3"/>
      <c r="BV1177" s="3"/>
      <c r="BW1177" s="3"/>
      <c r="BX1177">
        <v>18.75</v>
      </c>
      <c r="BY1177">
        <v>-18.48</v>
      </c>
      <c r="BZ1177">
        <v>5.0599999999999996</v>
      </c>
      <c r="CA1177">
        <v>1.97</v>
      </c>
      <c r="CB1177">
        <v>8.6199999999999992</v>
      </c>
      <c r="CC1177" s="3"/>
      <c r="CD1177" s="3"/>
      <c r="CE1177" s="3"/>
      <c r="CF1177">
        <v>43.07</v>
      </c>
      <c r="CG1177">
        <v>-33.159999999999997</v>
      </c>
      <c r="CH1177">
        <v>7.96</v>
      </c>
      <c r="CI1177">
        <v>3.27</v>
      </c>
      <c r="CJ1177">
        <v>15.91</v>
      </c>
      <c r="CK1177" s="3"/>
      <c r="CL1177" s="3"/>
      <c r="CM1177" s="3"/>
      <c r="CN1177" s="1">
        <v>1624</v>
      </c>
      <c r="CO1177" s="1">
        <v>-1574</v>
      </c>
      <c r="CP1177">
        <v>464</v>
      </c>
      <c r="CQ1177">
        <v>198</v>
      </c>
      <c r="CR1177" s="1">
        <v>1030</v>
      </c>
      <c r="CS1177" s="3"/>
      <c r="CT1177" s="3"/>
      <c r="CU1177" s="3"/>
      <c r="CV1177" s="3"/>
      <c r="CW1177" t="s">
        <v>2</v>
      </c>
      <c r="CX1177">
        <v>8.92</v>
      </c>
      <c r="CY1177">
        <v>42.96</v>
      </c>
      <c r="CZ1177">
        <v>11.85</v>
      </c>
      <c r="DA1177" s="3"/>
      <c r="DB1177" s="3"/>
      <c r="DC1177" s="3"/>
      <c r="DD1177" s="3"/>
      <c r="DE1177">
        <v>1.24</v>
      </c>
      <c r="DF1177">
        <v>0.67</v>
      </c>
      <c r="DG1177">
        <v>1.34</v>
      </c>
      <c r="DH1177">
        <v>1.7</v>
      </c>
      <c r="DI1177" s="3"/>
      <c r="DJ1177" s="3"/>
      <c r="DK1177" s="3"/>
      <c r="DL1177" s="6">
        <f>(CM1177*3+CL1177*2+CK1177)/6</f>
        <v>0</v>
      </c>
      <c r="DM1177">
        <f>BH1177+(BH1177*(CG1177-8.25)/8.25)</f>
        <v>-936.51878787878763</v>
      </c>
      <c r="DN1177">
        <f>BI1177+(BI1177*(CH1177-8.25)/8.25)</f>
        <v>368.5721212121212</v>
      </c>
      <c r="DO1177">
        <f>BJ1177+(BJ1177*(CI1177-8.25)/8.25)</f>
        <v>168.05818181818182</v>
      </c>
      <c r="DP1177">
        <f>BK1177+(BK1177*(CJ1177-8.25)/8.25)</f>
        <v>885.17454545454552</v>
      </c>
      <c r="DQ1177">
        <f>BL1177+(BL1177*(CK1177-8.25)/8.25)</f>
        <v>0</v>
      </c>
      <c r="DR1177">
        <f>BM1177+(BM1177*(CL1177-8.25)/8.25)</f>
        <v>0</v>
      </c>
      <c r="DS1177">
        <f>BN1177+(BN1177*(CM1177-8.25)/8.25)</f>
        <v>0</v>
      </c>
      <c r="DT1177" s="8">
        <f>DM1177*10^8/$I1177</f>
        <v>-11168.016157449385</v>
      </c>
      <c r="DU1177" s="8">
        <f>DN1177*10^8/$I1177</f>
        <v>4395.2341994180251</v>
      </c>
      <c r="DV1177" s="8">
        <f>DO1177*10^8/$I1177</f>
        <v>2004.0991320506669</v>
      </c>
      <c r="DW1177" s="8">
        <f>DP1177*10^8/$I1177</f>
        <v>10555.734443075333</v>
      </c>
      <c r="DX1177" s="8">
        <f>DQ1177*10^8/$I1177</f>
        <v>0</v>
      </c>
      <c r="DY1177" s="8">
        <f>DR1177*10^8/$I1177</f>
        <v>0</v>
      </c>
      <c r="DZ1177" s="8">
        <f>DS1177*10^8/$I1177</f>
        <v>0</v>
      </c>
      <c r="EA1177" s="8">
        <f>DT1177*10^8/$I1177</f>
        <v>-133178.9458015587</v>
      </c>
      <c r="EB1177" s="8">
        <f>DZ1177*0.8</f>
        <v>0</v>
      </c>
      <c r="EC1177" s="10">
        <f>G1177-E1177</f>
        <v>-3700</v>
      </c>
      <c r="ED1177" s="4">
        <f>EC1177/E1177*100</f>
        <v>-25.170068027210885</v>
      </c>
      <c r="EE1177" s="4">
        <f>DY1177-G1177</f>
        <v>-11000</v>
      </c>
      <c r="EF1177" s="12">
        <f>EE1177/G1177</f>
        <v>-1</v>
      </c>
      <c r="EG1177" s="4">
        <f>G1177-F1177</f>
        <v>800</v>
      </c>
    </row>
    <row r="1178" spans="1:137" x14ac:dyDescent="0.3">
      <c r="A1178">
        <v>1177</v>
      </c>
      <c r="B1178" t="s">
        <v>6720</v>
      </c>
      <c r="C1178" t="s">
        <v>3456</v>
      </c>
      <c r="D1178" t="str">
        <f>VLOOKUP(C1178,Sheet1!$A$2:$B$3197,2,FALSE)</f>
        <v>전자제품</v>
      </c>
      <c r="E1178">
        <v>5150</v>
      </c>
      <c r="F1178">
        <v>4200</v>
      </c>
      <c r="G1178" s="7">
        <v>4250</v>
      </c>
      <c r="H1178" t="s">
        <v>1118</v>
      </c>
      <c r="I1178" s="7">
        <f>VALUE(LEFT(H1178,FIND("/",H1178)-1)) + VALUE(MID(H1178,FIND("/",H1178)+1,LEN(H1178)))</f>
        <v>32462446</v>
      </c>
      <c r="J1178">
        <v>0</v>
      </c>
      <c r="K1178" s="1">
        <f>G1178*I1178/(10^8)</f>
        <v>1379.653955</v>
      </c>
      <c r="L1178">
        <v>622</v>
      </c>
      <c r="M1178">
        <v>545</v>
      </c>
      <c r="N1178">
        <v>615</v>
      </c>
      <c r="O1178">
        <v>448</v>
      </c>
      <c r="P1178">
        <v>416</v>
      </c>
      <c r="Q1178" s="3"/>
      <c r="R1178" s="3"/>
      <c r="S1178" s="3"/>
      <c r="T1178">
        <v>50</v>
      </c>
      <c r="U1178">
        <v>20</v>
      </c>
      <c r="V1178">
        <v>27</v>
      </c>
      <c r="W1178">
        <v>-8</v>
      </c>
      <c r="X1178">
        <v>26</v>
      </c>
      <c r="Y1178" s="3"/>
      <c r="Z1178" s="3"/>
      <c r="AA1178" s="3"/>
      <c r="AB1178">
        <v>47</v>
      </c>
      <c r="AC1178">
        <v>15</v>
      </c>
      <c r="AD1178">
        <v>20</v>
      </c>
      <c r="AE1178">
        <v>-27</v>
      </c>
      <c r="AF1178">
        <v>25</v>
      </c>
      <c r="AG1178" s="3"/>
      <c r="AH1178" s="3"/>
      <c r="AI1178" s="3"/>
      <c r="AJ1178">
        <v>364</v>
      </c>
      <c r="AK1178">
        <v>538</v>
      </c>
      <c r="AL1178">
        <v>569</v>
      </c>
      <c r="AM1178">
        <v>504</v>
      </c>
      <c r="AN1178">
        <v>755</v>
      </c>
      <c r="AO1178" s="3"/>
      <c r="AP1178" s="3"/>
      <c r="AQ1178" s="3"/>
      <c r="AR1178">
        <v>161</v>
      </c>
      <c r="AS1178">
        <v>274</v>
      </c>
      <c r="AT1178">
        <v>255</v>
      </c>
      <c r="AU1178">
        <v>222</v>
      </c>
      <c r="AV1178">
        <v>343</v>
      </c>
      <c r="AW1178" s="3"/>
      <c r="AX1178" s="3"/>
      <c r="AY1178" s="3"/>
      <c r="AZ1178">
        <v>203</v>
      </c>
      <c r="BA1178">
        <v>264</v>
      </c>
      <c r="BB1178">
        <v>313</v>
      </c>
      <c r="BC1178">
        <v>282</v>
      </c>
      <c r="BD1178">
        <v>412</v>
      </c>
      <c r="BE1178" s="3"/>
      <c r="BF1178" s="3"/>
      <c r="BG1178" s="3"/>
      <c r="BH1178">
        <v>203</v>
      </c>
      <c r="BI1178">
        <v>264</v>
      </c>
      <c r="BJ1178">
        <v>313</v>
      </c>
      <c r="BK1178">
        <v>282</v>
      </c>
      <c r="BL1178">
        <v>412</v>
      </c>
      <c r="BM1178" s="3"/>
      <c r="BN1178" s="3"/>
      <c r="BO1178" s="3"/>
      <c r="BP1178">
        <v>69</v>
      </c>
      <c r="BQ1178">
        <v>75</v>
      </c>
      <c r="BR1178">
        <v>75</v>
      </c>
      <c r="BS1178">
        <v>75</v>
      </c>
      <c r="BT1178">
        <v>162</v>
      </c>
      <c r="BU1178" s="3"/>
      <c r="BV1178" s="3"/>
      <c r="BW1178" s="3"/>
      <c r="BX1178">
        <v>13.46</v>
      </c>
      <c r="BY1178">
        <v>3.36</v>
      </c>
      <c r="BZ1178">
        <v>3.68</v>
      </c>
      <c r="CA1178">
        <v>-4.99</v>
      </c>
      <c r="CB1178">
        <v>4.03</v>
      </c>
      <c r="CC1178" s="3"/>
      <c r="CD1178" s="3"/>
      <c r="CE1178" s="3"/>
      <c r="CF1178">
        <v>33.53</v>
      </c>
      <c r="CG1178">
        <v>6.5</v>
      </c>
      <c r="CH1178">
        <v>7.06</v>
      </c>
      <c r="CI1178">
        <v>-8.98</v>
      </c>
      <c r="CJ1178">
        <v>7.31</v>
      </c>
      <c r="CK1178" s="3"/>
      <c r="CL1178" s="3"/>
      <c r="CM1178" s="3"/>
      <c r="CN1178">
        <v>178</v>
      </c>
      <c r="CO1178">
        <v>51</v>
      </c>
      <c r="CP1178">
        <v>68</v>
      </c>
      <c r="CQ1178">
        <v>-89</v>
      </c>
      <c r="CR1178">
        <v>78</v>
      </c>
      <c r="CS1178" s="3"/>
      <c r="CT1178" s="3"/>
      <c r="CU1178" s="3"/>
      <c r="CV1178" s="3"/>
      <c r="CW1178">
        <v>90.73</v>
      </c>
      <c r="CX1178">
        <v>38.67</v>
      </c>
      <c r="CY1178" t="s">
        <v>2</v>
      </c>
      <c r="CZ1178">
        <v>64.44</v>
      </c>
      <c r="DA1178" s="3"/>
      <c r="DB1178" s="3"/>
      <c r="DC1178" s="3"/>
      <c r="DD1178" s="3"/>
      <c r="DE1178">
        <v>5.28</v>
      </c>
      <c r="DF1178">
        <v>2.52</v>
      </c>
      <c r="DG1178">
        <v>2.44</v>
      </c>
      <c r="DH1178">
        <v>3.97</v>
      </c>
      <c r="DI1178" s="3"/>
      <c r="DJ1178" s="3"/>
      <c r="DK1178" s="3"/>
      <c r="DL1178" s="6">
        <f>(CM1178*3+CL1178*2+CK1178)/6</f>
        <v>0</v>
      </c>
      <c r="DM1178">
        <f>BH1178+(BH1178*(CG1178-8.25)/8.25)</f>
        <v>159.93939393939394</v>
      </c>
      <c r="DN1178">
        <f>BI1178+(BI1178*(CH1178-8.25)/8.25)</f>
        <v>225.92</v>
      </c>
      <c r="DO1178">
        <f>BJ1178+(BJ1178*(CI1178-8.25)/8.25)</f>
        <v>-340.69575757575751</v>
      </c>
      <c r="DP1178">
        <f>BK1178+(BK1178*(CJ1178-8.25)/8.25)</f>
        <v>249.86909090909091</v>
      </c>
      <c r="DQ1178">
        <f>BL1178+(BL1178*(CK1178-8.25)/8.25)</f>
        <v>0</v>
      </c>
      <c r="DR1178">
        <f>BM1178+(BM1178*(CL1178-8.25)/8.25)</f>
        <v>0</v>
      </c>
      <c r="DS1178">
        <f>BN1178+(BN1178*(CM1178-8.25)/8.25)</f>
        <v>0</v>
      </c>
      <c r="DT1178" s="8">
        <f>DM1178*10^8/$I1178</f>
        <v>492.69051980677591</v>
      </c>
      <c r="DU1178" s="8">
        <f>DN1178*10^8/$I1178</f>
        <v>695.94262859921275</v>
      </c>
      <c r="DV1178" s="8">
        <f>DO1178*10^8/$I1178</f>
        <v>-1049.5073525136015</v>
      </c>
      <c r="DW1178" s="8">
        <f>DP1178*10^8/$I1178</f>
        <v>769.71738638884733</v>
      </c>
      <c r="DX1178" s="8">
        <f>DQ1178*10^8/$I1178</f>
        <v>0</v>
      </c>
      <c r="DY1178" s="8">
        <f>DR1178*10^8/$I1178</f>
        <v>0</v>
      </c>
      <c r="DZ1178" s="8">
        <f>DS1178*10^8/$I1178</f>
        <v>0</v>
      </c>
      <c r="EA1178" s="8">
        <f>DT1178*10^8/$I1178</f>
        <v>1517.7245725931309</v>
      </c>
      <c r="EB1178" s="8">
        <f>DZ1178*0.8</f>
        <v>0</v>
      </c>
      <c r="EC1178" s="10">
        <f>G1178-E1178</f>
        <v>-900</v>
      </c>
      <c r="ED1178" s="4">
        <f>EC1178/E1178*100</f>
        <v>-17.475728155339805</v>
      </c>
      <c r="EE1178" s="4">
        <f>DY1178-G1178</f>
        <v>-4250</v>
      </c>
      <c r="EF1178" s="12">
        <f>EE1178/G1178</f>
        <v>-1</v>
      </c>
      <c r="EG1178" s="4">
        <f>G1178-F1178</f>
        <v>50</v>
      </c>
    </row>
    <row r="1179" spans="1:137" x14ac:dyDescent="0.3">
      <c r="A1179">
        <v>1178</v>
      </c>
      <c r="B1179" t="s">
        <v>7836</v>
      </c>
      <c r="C1179" t="s">
        <v>3457</v>
      </c>
      <c r="D1179" t="str">
        <f>VLOOKUP(C1179,Sheet1!$A$2:$B$3197,2,FALSE)</f>
        <v>생명과학도구및서비스</v>
      </c>
      <c r="E1179">
        <v>33300</v>
      </c>
      <c r="F1179">
        <v>55000</v>
      </c>
      <c r="G1179" s="7">
        <v>54600</v>
      </c>
      <c r="H1179" t="s">
        <v>1119</v>
      </c>
      <c r="I1179" s="7">
        <f>VALUE(LEFT(H1179,FIND("/",H1179)-1)) + VALUE(MID(H1179,FIND("/",H1179)+1,LEN(H1179)))</f>
        <v>10180503</v>
      </c>
      <c r="J1179">
        <v>0</v>
      </c>
      <c r="K1179" s="1">
        <f>G1179*I1179/(10^8)</f>
        <v>5558.5546379999996</v>
      </c>
      <c r="L1179">
        <v>6</v>
      </c>
      <c r="M1179">
        <v>5</v>
      </c>
      <c r="N1179">
        <v>1</v>
      </c>
      <c r="O1179">
        <v>0</v>
      </c>
      <c r="P1179">
        <v>537</v>
      </c>
      <c r="Q1179" s="3"/>
      <c r="R1179" s="3"/>
      <c r="S1179" s="3"/>
      <c r="T1179">
        <v>-24</v>
      </c>
      <c r="U1179">
        <v>-41</v>
      </c>
      <c r="V1179">
        <v>-60</v>
      </c>
      <c r="W1179">
        <v>-64</v>
      </c>
      <c r="X1179">
        <v>257</v>
      </c>
      <c r="Y1179" s="3"/>
      <c r="Z1179" s="3"/>
      <c r="AA1179" s="3"/>
      <c r="AB1179">
        <v>-23</v>
      </c>
      <c r="AC1179">
        <v>-39</v>
      </c>
      <c r="AD1179">
        <v>-58</v>
      </c>
      <c r="AE1179">
        <v>-80</v>
      </c>
      <c r="AF1179">
        <v>195</v>
      </c>
      <c r="AG1179" s="3"/>
      <c r="AH1179" s="3"/>
      <c r="AI1179" s="3"/>
      <c r="AJ1179">
        <v>89</v>
      </c>
      <c r="AK1179">
        <v>159</v>
      </c>
      <c r="AL1179">
        <v>106</v>
      </c>
      <c r="AM1179">
        <v>157</v>
      </c>
      <c r="AN1179">
        <v>436</v>
      </c>
      <c r="AO1179" s="3"/>
      <c r="AP1179" s="3"/>
      <c r="AQ1179" s="3"/>
      <c r="AR1179">
        <v>14</v>
      </c>
      <c r="AS1179">
        <v>4</v>
      </c>
      <c r="AT1179">
        <v>9</v>
      </c>
      <c r="AU1179">
        <v>99</v>
      </c>
      <c r="AV1179">
        <v>68</v>
      </c>
      <c r="AW1179" s="3"/>
      <c r="AX1179" s="3"/>
      <c r="AY1179" s="3"/>
      <c r="AZ1179">
        <v>75</v>
      </c>
      <c r="BA1179">
        <v>154</v>
      </c>
      <c r="BB1179">
        <v>97</v>
      </c>
      <c r="BC1179">
        <v>58</v>
      </c>
      <c r="BD1179">
        <v>367</v>
      </c>
      <c r="BE1179" s="3"/>
      <c r="BF1179" s="3"/>
      <c r="BG1179" s="3"/>
      <c r="BH1179">
        <v>75</v>
      </c>
      <c r="BI1179">
        <v>154</v>
      </c>
      <c r="BJ1179">
        <v>97</v>
      </c>
      <c r="BK1179">
        <v>58</v>
      </c>
      <c r="BL1179">
        <v>367</v>
      </c>
      <c r="BM1179" s="3"/>
      <c r="BN1179" s="3"/>
      <c r="BO1179" s="3"/>
      <c r="BP1179">
        <v>37</v>
      </c>
      <c r="BQ1179">
        <v>45</v>
      </c>
      <c r="BR1179">
        <v>45</v>
      </c>
      <c r="BS1179">
        <v>48</v>
      </c>
      <c r="BT1179">
        <v>50</v>
      </c>
      <c r="BU1179" s="3"/>
      <c r="BV1179" s="3"/>
      <c r="BW1179" s="3"/>
      <c r="BX1179">
        <v>-30.24</v>
      </c>
      <c r="BY1179">
        <v>-31.23</v>
      </c>
      <c r="BZ1179">
        <v>-43.57</v>
      </c>
      <c r="CA1179">
        <v>-60.42</v>
      </c>
      <c r="CB1179">
        <v>65.790000000000006</v>
      </c>
      <c r="CC1179" s="3"/>
      <c r="CD1179" s="3"/>
      <c r="CE1179" s="3"/>
      <c r="CF1179">
        <v>-37.6</v>
      </c>
      <c r="CG1179">
        <v>-33.799999999999997</v>
      </c>
      <c r="CH1179">
        <v>-45.84</v>
      </c>
      <c r="CI1179">
        <v>-102.36</v>
      </c>
      <c r="CJ1179">
        <v>91.65</v>
      </c>
      <c r="CK1179" s="3"/>
      <c r="CL1179" s="3"/>
      <c r="CM1179" s="3"/>
      <c r="CN1179">
        <v>-332</v>
      </c>
      <c r="CO1179">
        <v>-444</v>
      </c>
      <c r="CP1179">
        <v>-646</v>
      </c>
      <c r="CQ1179">
        <v>-881</v>
      </c>
      <c r="CR1179" s="1">
        <v>1940</v>
      </c>
      <c r="CS1179" s="3"/>
      <c r="CT1179" s="3"/>
      <c r="CU1179" s="3"/>
      <c r="CV1179" s="3"/>
      <c r="CW1179" t="s">
        <v>2</v>
      </c>
      <c r="CX1179" t="s">
        <v>2</v>
      </c>
      <c r="CY1179" t="s">
        <v>2</v>
      </c>
      <c r="CZ1179">
        <v>18.84</v>
      </c>
      <c r="DA1179" s="3"/>
      <c r="DB1179" s="3"/>
      <c r="DC1179" s="3"/>
      <c r="DD1179" s="3"/>
      <c r="DE1179">
        <v>10.029999999999999</v>
      </c>
      <c r="DF1179">
        <v>8.81</v>
      </c>
      <c r="DG1179">
        <v>13.19</v>
      </c>
      <c r="DH1179">
        <v>10.02</v>
      </c>
      <c r="DI1179" s="3"/>
      <c r="DJ1179" s="3"/>
      <c r="DK1179" s="3"/>
      <c r="DL1179" s="6">
        <f>(CM1179*3+CL1179*2+CK1179)/6</f>
        <v>0</v>
      </c>
      <c r="DM1179">
        <f>BH1179+(BH1179*(CG1179-8.25)/8.25)</f>
        <v>-307.27272727272725</v>
      </c>
      <c r="DN1179">
        <f>BI1179+(BI1179*(CH1179-8.25)/8.25)</f>
        <v>-855.68000000000006</v>
      </c>
      <c r="DO1179">
        <f>BJ1179+(BJ1179*(CI1179-8.25)/8.25)</f>
        <v>-1203.5054545454545</v>
      </c>
      <c r="DP1179">
        <f>BK1179+(BK1179*(CJ1179-8.25)/8.25)</f>
        <v>644.32727272727277</v>
      </c>
      <c r="DQ1179">
        <f>BL1179+(BL1179*(CK1179-8.25)/8.25)</f>
        <v>0</v>
      </c>
      <c r="DR1179">
        <f>BM1179+(BM1179*(CL1179-8.25)/8.25)</f>
        <v>0</v>
      </c>
      <c r="DS1179">
        <f>BN1179+(BN1179*(CM1179-8.25)/8.25)</f>
        <v>0</v>
      </c>
      <c r="DT1179" s="8">
        <f>DM1179*10^8/$I1179</f>
        <v>-3018.2470087453166</v>
      </c>
      <c r="DU1179" s="8">
        <f>DN1179*10^8/$I1179</f>
        <v>-8405.0856819157161</v>
      </c>
      <c r="DV1179" s="8">
        <f>DO1179*10^8/$I1179</f>
        <v>-11821.669858016392</v>
      </c>
      <c r="DW1179" s="8">
        <f>DP1179*10^8/$I1179</f>
        <v>6329.0318044921041</v>
      </c>
      <c r="DX1179" s="8">
        <f>DQ1179*10^8/$I1179</f>
        <v>0</v>
      </c>
      <c r="DY1179" s="8">
        <f>DR1179*10^8/$I1179</f>
        <v>0</v>
      </c>
      <c r="DZ1179" s="8">
        <f>DS1179*10^8/$I1179</f>
        <v>0</v>
      </c>
      <c r="EA1179" s="8">
        <f>DT1179*10^8/$I1179</f>
        <v>-29647.326941952837</v>
      </c>
      <c r="EB1179" s="8">
        <f>DZ1179*0.8</f>
        <v>0</v>
      </c>
      <c r="EC1179" s="10">
        <f>G1179-E1179</f>
        <v>21300</v>
      </c>
      <c r="ED1179" s="4">
        <f>EC1179/E1179*100</f>
        <v>63.963963963963963</v>
      </c>
      <c r="EE1179" s="4">
        <f>DY1179-G1179</f>
        <v>-54600</v>
      </c>
      <c r="EF1179" s="12">
        <f>EE1179/G1179</f>
        <v>-1</v>
      </c>
      <c r="EG1179" s="4">
        <f>G1179-F1179</f>
        <v>-400</v>
      </c>
    </row>
    <row r="1180" spans="1:137" x14ac:dyDescent="0.3">
      <c r="A1180">
        <v>1179</v>
      </c>
      <c r="B1180" t="s">
        <v>6892</v>
      </c>
      <c r="C1180" t="s">
        <v>3458</v>
      </c>
      <c r="D1180" t="str">
        <f>VLOOKUP(C1180,Sheet1!$A$2:$B$3197,2,FALSE)</f>
        <v>반도체와반도체장비</v>
      </c>
      <c r="E1180">
        <v>3245</v>
      </c>
      <c r="F1180">
        <v>6000</v>
      </c>
      <c r="G1180" s="7">
        <v>5620</v>
      </c>
      <c r="H1180" t="s">
        <v>1120</v>
      </c>
      <c r="I1180" s="7">
        <f>VALUE(LEFT(H1180,FIND("/",H1180)-1)) + VALUE(MID(H1180,FIND("/",H1180)+1,LEN(H1180)))</f>
        <v>36988000</v>
      </c>
      <c r="J1180" s="1">
        <v>1912800</v>
      </c>
      <c r="K1180" s="1">
        <f>G1180*I1180/(10^8)</f>
        <v>2078.7256000000002</v>
      </c>
      <c r="L1180" s="1">
        <v>1001</v>
      </c>
      <c r="M1180" s="1">
        <v>1117</v>
      </c>
      <c r="N1180" s="1">
        <v>1461</v>
      </c>
      <c r="O1180" s="1">
        <v>1103</v>
      </c>
      <c r="P1180" s="1">
        <v>1256</v>
      </c>
      <c r="Q1180" s="1">
        <v>1532</v>
      </c>
      <c r="R1180" s="1">
        <v>1808</v>
      </c>
      <c r="S1180" s="1">
        <v>1862</v>
      </c>
      <c r="T1180">
        <v>196</v>
      </c>
      <c r="U1180">
        <v>267</v>
      </c>
      <c r="V1180">
        <v>272</v>
      </c>
      <c r="W1180">
        <v>27</v>
      </c>
      <c r="X1180">
        <v>154</v>
      </c>
      <c r="Y1180">
        <v>230</v>
      </c>
      <c r="Z1180">
        <v>282</v>
      </c>
      <c r="AA1180">
        <v>299</v>
      </c>
      <c r="AB1180">
        <v>142</v>
      </c>
      <c r="AC1180">
        <v>199</v>
      </c>
      <c r="AD1180">
        <v>204</v>
      </c>
      <c r="AE1180">
        <v>15</v>
      </c>
      <c r="AF1180">
        <v>117</v>
      </c>
      <c r="AG1180" s="3"/>
      <c r="AH1180" s="3"/>
      <c r="AI1180" s="3"/>
      <c r="AJ1180">
        <v>932</v>
      </c>
      <c r="AK1180" s="1">
        <v>1553</v>
      </c>
      <c r="AL1180" s="1">
        <v>1828</v>
      </c>
      <c r="AM1180" s="1">
        <v>1788</v>
      </c>
      <c r="AN1180" s="1">
        <v>2240</v>
      </c>
      <c r="AO1180" s="3"/>
      <c r="AP1180" s="3"/>
      <c r="AQ1180" s="3"/>
      <c r="AR1180">
        <v>378</v>
      </c>
      <c r="AS1180">
        <v>452</v>
      </c>
      <c r="AT1180">
        <v>574</v>
      </c>
      <c r="AU1180">
        <v>538</v>
      </c>
      <c r="AV1180">
        <v>891</v>
      </c>
      <c r="AW1180" s="3"/>
      <c r="AX1180" s="3"/>
      <c r="AY1180" s="3"/>
      <c r="AZ1180">
        <v>555</v>
      </c>
      <c r="BA1180" s="1">
        <v>1101</v>
      </c>
      <c r="BB1180" s="1">
        <v>1254</v>
      </c>
      <c r="BC1180" s="1">
        <v>1250</v>
      </c>
      <c r="BD1180" s="1">
        <v>1349</v>
      </c>
      <c r="BE1180" s="3"/>
      <c r="BF1180" s="3"/>
      <c r="BG1180" s="3"/>
      <c r="BH1180">
        <v>555</v>
      </c>
      <c r="BI1180" s="1">
        <v>1081</v>
      </c>
      <c r="BJ1180" s="1">
        <v>1232</v>
      </c>
      <c r="BK1180" s="1">
        <v>1234</v>
      </c>
      <c r="BL1180" s="1">
        <v>1331</v>
      </c>
      <c r="BM1180" s="3"/>
      <c r="BN1180" s="3"/>
      <c r="BO1180" s="3"/>
      <c r="BP1180">
        <v>14</v>
      </c>
      <c r="BQ1180">
        <v>18</v>
      </c>
      <c r="BR1180">
        <v>37</v>
      </c>
      <c r="BS1180">
        <v>37</v>
      </c>
      <c r="BT1180">
        <v>37</v>
      </c>
      <c r="BU1180" s="3"/>
      <c r="BV1180" s="3"/>
      <c r="BW1180" s="3"/>
      <c r="BX1180">
        <v>16.059999999999999</v>
      </c>
      <c r="BY1180">
        <v>15.99</v>
      </c>
      <c r="BZ1180">
        <v>12.09</v>
      </c>
      <c r="CA1180">
        <v>0.85</v>
      </c>
      <c r="CB1180">
        <v>5.8</v>
      </c>
      <c r="CC1180" s="3"/>
      <c r="CD1180" s="3"/>
      <c r="CE1180" s="3"/>
      <c r="CF1180">
        <v>29.31</v>
      </c>
      <c r="CG1180">
        <v>24.19</v>
      </c>
      <c r="CH1180">
        <v>17.46</v>
      </c>
      <c r="CI1180">
        <v>1.28</v>
      </c>
      <c r="CJ1180">
        <v>8.98</v>
      </c>
      <c r="CK1180">
        <v>13.22</v>
      </c>
      <c r="CL1180" s="3"/>
      <c r="CM1180" s="3"/>
      <c r="CN1180">
        <v>502</v>
      </c>
      <c r="CO1180">
        <v>541</v>
      </c>
      <c r="CP1180">
        <v>546</v>
      </c>
      <c r="CQ1180">
        <v>43</v>
      </c>
      <c r="CR1180">
        <v>311</v>
      </c>
      <c r="CS1180">
        <v>476</v>
      </c>
      <c r="CT1180">
        <v>581</v>
      </c>
      <c r="CU1180">
        <v>622</v>
      </c>
      <c r="CV1180" s="3"/>
      <c r="CW1180">
        <v>6.92</v>
      </c>
      <c r="CX1180">
        <v>5.61</v>
      </c>
      <c r="CY1180">
        <v>55.93</v>
      </c>
      <c r="CZ1180">
        <v>10.119999999999999</v>
      </c>
      <c r="DA1180">
        <v>11.81</v>
      </c>
      <c r="DB1180">
        <v>9.67</v>
      </c>
      <c r="DC1180">
        <v>9.0399999999999991</v>
      </c>
      <c r="DD1180" s="3"/>
      <c r="DE1180">
        <v>1.28</v>
      </c>
      <c r="DF1180">
        <v>0.89</v>
      </c>
      <c r="DG1180">
        <v>0.7</v>
      </c>
      <c r="DH1180">
        <v>0.84</v>
      </c>
      <c r="DI1180" s="3"/>
      <c r="DJ1180" s="3"/>
      <c r="DK1180" s="3"/>
      <c r="DL1180" s="6">
        <f>(CM1180*3+CL1180*2+CK1180)/6</f>
        <v>2.2033333333333336</v>
      </c>
      <c r="DM1180">
        <f>BH1180+(BH1180*(CG1180-8.25)/8.25)</f>
        <v>1627.3272727272729</v>
      </c>
      <c r="DN1180">
        <f>BI1180+(BI1180*(CH1180-8.25)/8.25)</f>
        <v>2287.7890909090911</v>
      </c>
      <c r="DO1180">
        <f>BJ1180+(BJ1180*(CI1180-8.25)/8.25)</f>
        <v>191.14666666666676</v>
      </c>
      <c r="DP1180">
        <f>BK1180+(BK1180*(CJ1180-8.25)/8.25)</f>
        <v>1343.1903030303031</v>
      </c>
      <c r="DQ1180">
        <f>BL1180+(BL1180*(CK1180-8.25)/8.25)</f>
        <v>2132.8266666666668</v>
      </c>
      <c r="DR1180">
        <f>BM1180+(BM1180*(CL1180-8.25)/8.25)</f>
        <v>0</v>
      </c>
      <c r="DS1180">
        <f>BN1180+(BN1180*(CM1180-8.25)/8.25)</f>
        <v>0</v>
      </c>
      <c r="DT1180" s="8">
        <f>DM1180*10^8/$I1180</f>
        <v>4399.6087183066747</v>
      </c>
      <c r="DU1180" s="8">
        <f>DN1180*10^8/$I1180</f>
        <v>6185.219776438551</v>
      </c>
      <c r="DV1180" s="8">
        <f>DO1180*10^8/$I1180</f>
        <v>516.7802170073179</v>
      </c>
      <c r="DW1180" s="8">
        <f>DP1180*10^8/$I1180</f>
        <v>3631.4218206723885</v>
      </c>
      <c r="DX1180" s="8">
        <f>DQ1180*10^8/$I1180</f>
        <v>5766.2665368948492</v>
      </c>
      <c r="DY1180" s="8">
        <f>DR1180*10^8/$I1180</f>
        <v>0</v>
      </c>
      <c r="DZ1180" s="8">
        <f>DS1180*10^8/$I1180</f>
        <v>0</v>
      </c>
      <c r="EA1180" s="8">
        <f>DT1180*10^8/$I1180</f>
        <v>11894.692111784025</v>
      </c>
      <c r="EB1180" s="8">
        <f>DZ1180*0.8</f>
        <v>0</v>
      </c>
      <c r="EC1180" s="10">
        <f>G1180-E1180</f>
        <v>2375</v>
      </c>
      <c r="ED1180" s="4">
        <f>EC1180/E1180*100</f>
        <v>73.18952234206472</v>
      </c>
      <c r="EE1180" s="4">
        <f>DY1180-G1180</f>
        <v>-5620</v>
      </c>
      <c r="EF1180" s="12">
        <f>EE1180/G1180</f>
        <v>-1</v>
      </c>
      <c r="EG1180" s="4">
        <f>G1180-F1180</f>
        <v>-380</v>
      </c>
    </row>
    <row r="1181" spans="1:137" x14ac:dyDescent="0.3">
      <c r="A1181">
        <v>1180</v>
      </c>
      <c r="B1181" t="s">
        <v>7824</v>
      </c>
      <c r="C1181" t="s">
        <v>3459</v>
      </c>
      <c r="D1181" t="str">
        <f>VLOOKUP(C1181,Sheet1!$A$2:$B$3197,2,FALSE)</f>
        <v>생물공학</v>
      </c>
      <c r="E1181">
        <v>23400</v>
      </c>
      <c r="F1181">
        <v>44600</v>
      </c>
      <c r="G1181" s="7">
        <v>48500</v>
      </c>
      <c r="H1181" t="s">
        <v>1121</v>
      </c>
      <c r="I1181" s="7">
        <f>VALUE(LEFT(H1181,FIND("/",H1181)-1)) + VALUE(MID(H1181,FIND("/",H1181)+1,LEN(H1181)))</f>
        <v>35077992</v>
      </c>
      <c r="J1181" s="1">
        <v>45958</v>
      </c>
      <c r="K1181" s="1">
        <f>G1181*I1181/(10^8)</f>
        <v>17012.826120000002</v>
      </c>
      <c r="L1181">
        <v>48</v>
      </c>
      <c r="M1181">
        <v>116</v>
      </c>
      <c r="N1181">
        <v>249</v>
      </c>
      <c r="O1181">
        <v>331</v>
      </c>
      <c r="P1181">
        <v>285</v>
      </c>
      <c r="Q1181" s="3"/>
      <c r="R1181" s="3"/>
      <c r="S1181" s="3"/>
      <c r="T1181">
        <v>-69</v>
      </c>
      <c r="U1181">
        <v>-43</v>
      </c>
      <c r="V1181">
        <v>53</v>
      </c>
      <c r="W1181">
        <v>98</v>
      </c>
      <c r="X1181">
        <v>-60</v>
      </c>
      <c r="Y1181" s="3"/>
      <c r="Z1181" s="3"/>
      <c r="AA1181" s="3"/>
      <c r="AB1181">
        <v>-67</v>
      </c>
      <c r="AC1181">
        <v>-47</v>
      </c>
      <c r="AD1181">
        <v>38</v>
      </c>
      <c r="AE1181">
        <v>-9</v>
      </c>
      <c r="AF1181">
        <v>-601</v>
      </c>
      <c r="AG1181" s="3"/>
      <c r="AH1181" s="3"/>
      <c r="AI1181" s="3"/>
      <c r="AJ1181">
        <v>135</v>
      </c>
      <c r="AK1181">
        <v>269</v>
      </c>
      <c r="AL1181">
        <v>682</v>
      </c>
      <c r="AM1181">
        <v>928</v>
      </c>
      <c r="AN1181" s="1">
        <v>1560</v>
      </c>
      <c r="AO1181" s="3"/>
      <c r="AP1181" s="3"/>
      <c r="AQ1181" s="3"/>
      <c r="AR1181">
        <v>101</v>
      </c>
      <c r="AS1181">
        <v>87</v>
      </c>
      <c r="AT1181">
        <v>427</v>
      </c>
      <c r="AU1181">
        <v>578</v>
      </c>
      <c r="AV1181">
        <v>591</v>
      </c>
      <c r="AW1181" s="3"/>
      <c r="AX1181" s="3"/>
      <c r="AY1181" s="3"/>
      <c r="AZ1181">
        <v>34</v>
      </c>
      <c r="BA1181">
        <v>182</v>
      </c>
      <c r="BB1181">
        <v>255</v>
      </c>
      <c r="BC1181">
        <v>350</v>
      </c>
      <c r="BD1181">
        <v>969</v>
      </c>
      <c r="BE1181" s="3"/>
      <c r="BF1181" s="3"/>
      <c r="BG1181" s="3"/>
      <c r="BH1181">
        <v>34</v>
      </c>
      <c r="BI1181">
        <v>182</v>
      </c>
      <c r="BJ1181">
        <v>255</v>
      </c>
      <c r="BK1181">
        <v>350</v>
      </c>
      <c r="BL1181">
        <v>969</v>
      </c>
      <c r="BM1181" s="3"/>
      <c r="BN1181" s="3"/>
      <c r="BO1181" s="3"/>
      <c r="BP1181">
        <v>105</v>
      </c>
      <c r="BQ1181">
        <v>122</v>
      </c>
      <c r="BR1181">
        <v>128</v>
      </c>
      <c r="BS1181">
        <v>134</v>
      </c>
      <c r="BT1181">
        <v>174</v>
      </c>
      <c r="BU1181" s="3"/>
      <c r="BV1181" s="3"/>
      <c r="BW1181" s="3"/>
      <c r="BX1181">
        <v>-48.52</v>
      </c>
      <c r="BY1181">
        <v>-23.38</v>
      </c>
      <c r="BZ1181">
        <v>7.95</v>
      </c>
      <c r="CA1181">
        <v>-1.1000000000000001</v>
      </c>
      <c r="CB1181">
        <v>-48.36</v>
      </c>
      <c r="CC1181" s="3"/>
      <c r="CD1181" s="3"/>
      <c r="CE1181" s="3"/>
      <c r="CF1181" t="s">
        <v>1</v>
      </c>
      <c r="CG1181">
        <v>-43.77</v>
      </c>
      <c r="CH1181">
        <v>17.3</v>
      </c>
      <c r="CI1181">
        <v>-2.91</v>
      </c>
      <c r="CJ1181">
        <v>-91.23</v>
      </c>
      <c r="CK1181" s="3"/>
      <c r="CL1181" s="3"/>
      <c r="CM1181" s="3"/>
      <c r="CN1181">
        <v>-331</v>
      </c>
      <c r="CO1181">
        <v>-188</v>
      </c>
      <c r="CP1181">
        <v>140</v>
      </c>
      <c r="CQ1181">
        <v>-31</v>
      </c>
      <c r="CR1181" s="1">
        <v>-2051</v>
      </c>
      <c r="CS1181" s="3"/>
      <c r="CT1181" s="3"/>
      <c r="CU1181" s="3"/>
      <c r="CV1181" s="3"/>
      <c r="CW1181" t="s">
        <v>2</v>
      </c>
      <c r="CX1181">
        <v>41.27</v>
      </c>
      <c r="CY1181" t="s">
        <v>2</v>
      </c>
      <c r="CZ1181" t="s">
        <v>2</v>
      </c>
      <c r="DA1181" s="3"/>
      <c r="DB1181" s="3"/>
      <c r="DC1181" s="3"/>
      <c r="DD1181" s="3"/>
      <c r="DE1181">
        <v>7.35</v>
      </c>
      <c r="DF1181">
        <v>6.34</v>
      </c>
      <c r="DG1181">
        <v>6.21</v>
      </c>
      <c r="DH1181">
        <v>7.67</v>
      </c>
      <c r="DI1181" s="3"/>
      <c r="DJ1181" s="3"/>
      <c r="DK1181" s="3"/>
      <c r="DL1181" s="6">
        <f>(CM1181*3+CL1181*2+CK1181)/6</f>
        <v>0</v>
      </c>
      <c r="DM1181">
        <f>BH1181+(BH1181*(CG1181-8.25)/8.25)</f>
        <v>-180.38545454545456</v>
      </c>
      <c r="DN1181">
        <f>BI1181+(BI1181*(CH1181-8.25)/8.25)</f>
        <v>381.64848484848483</v>
      </c>
      <c r="DO1181">
        <f>BJ1181+(BJ1181*(CI1181-8.25)/8.25)</f>
        <v>-89.945454545454595</v>
      </c>
      <c r="DP1181">
        <f>BK1181+(BK1181*(CJ1181-8.25)/8.25)</f>
        <v>-3870.363636363636</v>
      </c>
      <c r="DQ1181">
        <f>BL1181+(BL1181*(CK1181-8.25)/8.25)</f>
        <v>0</v>
      </c>
      <c r="DR1181">
        <f>BM1181+(BM1181*(CL1181-8.25)/8.25)</f>
        <v>0</v>
      </c>
      <c r="DS1181">
        <f>BN1181+(BN1181*(CM1181-8.25)/8.25)</f>
        <v>0</v>
      </c>
      <c r="DT1181" s="8">
        <f>DM1181*10^8/$I1181</f>
        <v>-514.2411074882923</v>
      </c>
      <c r="DU1181" s="8">
        <f>DN1181*10^8/$I1181</f>
        <v>1087.9998058283518</v>
      </c>
      <c r="DV1181" s="8">
        <f>DO1181*10^8/$I1181</f>
        <v>-256.41563104710951</v>
      </c>
      <c r="DW1181" s="8">
        <f>DP1181*10^8/$I1181</f>
        <v>-11033.595185162354</v>
      </c>
      <c r="DX1181" s="8">
        <f>DQ1181*10^8/$I1181</f>
        <v>0</v>
      </c>
      <c r="DY1181" s="8">
        <f>DR1181*10^8/$I1181</f>
        <v>0</v>
      </c>
      <c r="DZ1181" s="8">
        <f>DS1181*10^8/$I1181</f>
        <v>0</v>
      </c>
      <c r="EA1181" s="8">
        <f>DT1181*10^8/$I1181</f>
        <v>-1465.9935708072808</v>
      </c>
      <c r="EB1181" s="8">
        <f>DZ1181*0.8</f>
        <v>0</v>
      </c>
      <c r="EC1181" s="10">
        <f>G1181-E1181</f>
        <v>25100</v>
      </c>
      <c r="ED1181" s="4">
        <f>EC1181/E1181*100</f>
        <v>107.26495726495726</v>
      </c>
      <c r="EE1181" s="4">
        <f>DY1181-G1181</f>
        <v>-48500</v>
      </c>
      <c r="EF1181" s="12">
        <f>EE1181/G1181</f>
        <v>-1</v>
      </c>
      <c r="EG1181" s="4">
        <f>G1181-F1181</f>
        <v>3900</v>
      </c>
    </row>
    <row r="1182" spans="1:137" x14ac:dyDescent="0.3">
      <c r="A1182">
        <v>1181</v>
      </c>
      <c r="B1182" t="s">
        <v>7133</v>
      </c>
      <c r="C1182" t="s">
        <v>3460</v>
      </c>
      <c r="D1182" t="str">
        <f>VLOOKUP(C1182,Sheet1!$A$2:$B$3197,2,FALSE)</f>
        <v>건강관리장비와용품</v>
      </c>
      <c r="E1182">
        <v>4730</v>
      </c>
      <c r="F1182">
        <v>8010</v>
      </c>
      <c r="G1182" s="7">
        <v>8030</v>
      </c>
      <c r="H1182" t="s">
        <v>1122</v>
      </c>
      <c r="I1182" s="7">
        <f>VALUE(LEFT(H1182,FIND("/",H1182)-1)) + VALUE(MID(H1182,FIND("/",H1182)+1,LEN(H1182)))</f>
        <v>52263595</v>
      </c>
      <c r="J1182" s="1">
        <v>24000</v>
      </c>
      <c r="K1182" s="1">
        <f>G1182*I1182/(10^8)</f>
        <v>4196.7666785000001</v>
      </c>
      <c r="L1182">
        <v>124</v>
      </c>
      <c r="M1182">
        <v>150</v>
      </c>
      <c r="N1182">
        <v>167</v>
      </c>
      <c r="O1182">
        <v>177</v>
      </c>
      <c r="P1182">
        <v>194</v>
      </c>
      <c r="Q1182" s="3"/>
      <c r="R1182" s="3"/>
      <c r="S1182" s="3"/>
      <c r="T1182">
        <v>13</v>
      </c>
      <c r="U1182">
        <v>30</v>
      </c>
      <c r="V1182">
        <v>43</v>
      </c>
      <c r="W1182">
        <v>23</v>
      </c>
      <c r="X1182">
        <v>9</v>
      </c>
      <c r="Y1182" s="3"/>
      <c r="Z1182" s="3"/>
      <c r="AA1182" s="3"/>
      <c r="AB1182">
        <v>5</v>
      </c>
      <c r="AC1182">
        <v>29</v>
      </c>
      <c r="AD1182">
        <v>23</v>
      </c>
      <c r="AE1182">
        <v>-54</v>
      </c>
      <c r="AF1182">
        <v>14</v>
      </c>
      <c r="AG1182" s="3"/>
      <c r="AH1182" s="3"/>
      <c r="AI1182" s="3"/>
      <c r="AJ1182">
        <v>205</v>
      </c>
      <c r="AK1182">
        <v>238</v>
      </c>
      <c r="AL1182">
        <v>308</v>
      </c>
      <c r="AM1182">
        <v>496</v>
      </c>
      <c r="AN1182">
        <v>676</v>
      </c>
      <c r="AO1182" s="3"/>
      <c r="AP1182" s="3"/>
      <c r="AQ1182" s="3"/>
      <c r="AR1182">
        <v>125</v>
      </c>
      <c r="AS1182">
        <v>144</v>
      </c>
      <c r="AT1182">
        <v>196</v>
      </c>
      <c r="AU1182">
        <v>220</v>
      </c>
      <c r="AV1182">
        <v>306</v>
      </c>
      <c r="AW1182" s="3"/>
      <c r="AX1182" s="3"/>
      <c r="AY1182" s="3"/>
      <c r="AZ1182">
        <v>79</v>
      </c>
      <c r="BA1182">
        <v>94</v>
      </c>
      <c r="BB1182">
        <v>112</v>
      </c>
      <c r="BC1182">
        <v>276</v>
      </c>
      <c r="BD1182">
        <v>370</v>
      </c>
      <c r="BE1182" s="3"/>
      <c r="BF1182" s="3"/>
      <c r="BG1182" s="3"/>
      <c r="BH1182">
        <v>79</v>
      </c>
      <c r="BI1182">
        <v>94</v>
      </c>
      <c r="BJ1182">
        <v>112</v>
      </c>
      <c r="BK1182">
        <v>276</v>
      </c>
      <c r="BL1182">
        <v>370</v>
      </c>
      <c r="BM1182" s="3"/>
      <c r="BN1182" s="3"/>
      <c r="BO1182" s="3"/>
      <c r="BP1182">
        <v>29</v>
      </c>
      <c r="BQ1182">
        <v>29</v>
      </c>
      <c r="BR1182">
        <v>36</v>
      </c>
      <c r="BS1182">
        <v>46</v>
      </c>
      <c r="BT1182">
        <v>52</v>
      </c>
      <c r="BU1182" s="3"/>
      <c r="BV1182" s="3"/>
      <c r="BW1182" s="3"/>
      <c r="BX1182">
        <v>2.77</v>
      </c>
      <c r="BY1182">
        <v>12.96</v>
      </c>
      <c r="BZ1182">
        <v>8.58</v>
      </c>
      <c r="CA1182">
        <v>-13.43</v>
      </c>
      <c r="CB1182">
        <v>2.4300000000000002</v>
      </c>
      <c r="CC1182" s="3"/>
      <c r="CD1182" s="3"/>
      <c r="CE1182" s="3"/>
      <c r="CF1182">
        <v>6.83</v>
      </c>
      <c r="CG1182">
        <v>33.11</v>
      </c>
      <c r="CH1182">
        <v>22.71</v>
      </c>
      <c r="CI1182">
        <v>-27.84</v>
      </c>
      <c r="CJ1182">
        <v>4.41</v>
      </c>
      <c r="CK1182" s="3"/>
      <c r="CL1182" s="3"/>
      <c r="CM1182" s="3"/>
      <c r="CN1182">
        <v>11</v>
      </c>
      <c r="CO1182">
        <v>60</v>
      </c>
      <c r="CP1182">
        <v>48</v>
      </c>
      <c r="CQ1182">
        <v>-110</v>
      </c>
      <c r="CR1182">
        <v>28</v>
      </c>
      <c r="CS1182" s="3"/>
      <c r="CT1182" s="3"/>
      <c r="CU1182" s="3"/>
      <c r="CV1182" s="3"/>
      <c r="CW1182" s="3"/>
      <c r="CX1182" s="3"/>
      <c r="CY1182" t="s">
        <v>2</v>
      </c>
      <c r="CZ1182">
        <v>152.47999999999999</v>
      </c>
      <c r="DA1182" s="3"/>
      <c r="DB1182" s="3"/>
      <c r="DC1182" s="3"/>
      <c r="DD1182" s="3"/>
      <c r="DE1182" s="3"/>
      <c r="DF1182" s="3"/>
      <c r="DG1182">
        <v>2.74</v>
      </c>
      <c r="DH1182">
        <v>5.46</v>
      </c>
      <c r="DI1182" s="3"/>
      <c r="DJ1182" s="3"/>
      <c r="DK1182" s="3"/>
      <c r="DL1182" s="6">
        <f>(CM1182*3+CL1182*2+CK1182)/6</f>
        <v>0</v>
      </c>
      <c r="DM1182">
        <f>BH1182+(BH1182*(CG1182-8.25)/8.25)</f>
        <v>317.05333333333334</v>
      </c>
      <c r="DN1182">
        <f>BI1182+(BI1182*(CH1182-8.25)/8.25)</f>
        <v>258.75636363636363</v>
      </c>
      <c r="DO1182">
        <f>BJ1182+(BJ1182*(CI1182-8.25)/8.25)</f>
        <v>-377.94909090909096</v>
      </c>
      <c r="DP1182">
        <f>BK1182+(BK1182*(CJ1182-8.25)/8.25)</f>
        <v>147.53454545454545</v>
      </c>
      <c r="DQ1182">
        <f>BL1182+(BL1182*(CK1182-8.25)/8.25)</f>
        <v>0</v>
      </c>
      <c r="DR1182">
        <f>BM1182+(BM1182*(CL1182-8.25)/8.25)</f>
        <v>0</v>
      </c>
      <c r="DS1182">
        <f>BN1182+(BN1182*(CM1182-8.25)/8.25)</f>
        <v>0</v>
      </c>
      <c r="DT1182" s="8">
        <f>DM1182*10^8/$I1182</f>
        <v>606.64279472801934</v>
      </c>
      <c r="DU1182" s="8">
        <f>DN1182*10^8/$I1182</f>
        <v>495.09866980326103</v>
      </c>
      <c r="DV1182" s="8">
        <f>DO1182*10^8/$I1182</f>
        <v>-723.15938256656659</v>
      </c>
      <c r="DW1182" s="8">
        <f>DP1182*10^8/$I1182</f>
        <v>282.28931717105468</v>
      </c>
      <c r="DX1182" s="8">
        <f>DQ1182*10^8/$I1182</f>
        <v>0</v>
      </c>
      <c r="DY1182" s="8">
        <f>DR1182*10^8/$I1182</f>
        <v>0</v>
      </c>
      <c r="DZ1182" s="8">
        <f>DS1182*10^8/$I1182</f>
        <v>0</v>
      </c>
      <c r="EA1182" s="8">
        <f>DT1182*10^8/$I1182</f>
        <v>1160.7368278588935</v>
      </c>
      <c r="EB1182" s="8">
        <f>DZ1182*0.8</f>
        <v>0</v>
      </c>
      <c r="EC1182" s="10">
        <f>G1182-E1182</f>
        <v>3300</v>
      </c>
      <c r="ED1182" s="4">
        <f>EC1182/E1182*100</f>
        <v>69.767441860465112</v>
      </c>
      <c r="EE1182" s="4">
        <f>DY1182-G1182</f>
        <v>-8030</v>
      </c>
      <c r="EF1182" s="12">
        <f>EE1182/G1182</f>
        <v>-1</v>
      </c>
      <c r="EG1182" s="4">
        <f>G1182-F1182</f>
        <v>20</v>
      </c>
    </row>
    <row r="1183" spans="1:137" x14ac:dyDescent="0.3">
      <c r="A1183">
        <v>1182</v>
      </c>
      <c r="B1183" t="s">
        <v>6346</v>
      </c>
      <c r="C1183" t="s">
        <v>3461</v>
      </c>
      <c r="D1183" t="str">
        <f>VLOOKUP(C1183,Sheet1!$A$2:$B$3197,2,FALSE)</f>
        <v>소프트웨어</v>
      </c>
      <c r="E1183" t="e">
        <v>#N/A</v>
      </c>
      <c r="F1183">
        <v>2075</v>
      </c>
      <c r="G1183" s="7">
        <v>2075</v>
      </c>
      <c r="H1183" t="s">
        <v>1123</v>
      </c>
      <c r="I1183" s="7">
        <f>VALUE(LEFT(H1183,FIND("/",H1183)-1)) + VALUE(MID(H1183,FIND("/",H1183)+1,LEN(H1183)))</f>
        <v>4135992</v>
      </c>
      <c r="J1183" s="1">
        <v>1500</v>
      </c>
      <c r="K1183" s="1">
        <f>G1183*I1183/(10^8)</f>
        <v>85.821833999999996</v>
      </c>
      <c r="L1183">
        <v>282</v>
      </c>
      <c r="M1183">
        <v>247</v>
      </c>
      <c r="N1183">
        <v>174</v>
      </c>
      <c r="O1183">
        <v>163</v>
      </c>
      <c r="P1183">
        <v>139</v>
      </c>
      <c r="Q1183" s="3"/>
      <c r="R1183" s="3"/>
      <c r="S1183" s="3"/>
      <c r="T1183">
        <v>43</v>
      </c>
      <c r="U1183">
        <v>-78</v>
      </c>
      <c r="V1183">
        <v>-93</v>
      </c>
      <c r="W1183">
        <v>-104</v>
      </c>
      <c r="X1183">
        <v>-49</v>
      </c>
      <c r="Y1183" s="3"/>
      <c r="Z1183" s="3"/>
      <c r="AA1183" s="3"/>
      <c r="AB1183">
        <v>8</v>
      </c>
      <c r="AC1183">
        <v>-83</v>
      </c>
      <c r="AD1183">
        <v>-132</v>
      </c>
      <c r="AE1183">
        <v>-137</v>
      </c>
      <c r="AF1183">
        <v>-252</v>
      </c>
      <c r="AG1183" s="3"/>
      <c r="AH1183" s="3"/>
      <c r="AI1183" s="3"/>
      <c r="AJ1183">
        <v>307</v>
      </c>
      <c r="AK1183">
        <v>288</v>
      </c>
      <c r="AL1183">
        <v>227</v>
      </c>
      <c r="AM1183">
        <v>557</v>
      </c>
      <c r="AN1183">
        <v>180</v>
      </c>
      <c r="AO1183" s="3"/>
      <c r="AP1183" s="3"/>
      <c r="AQ1183" s="3"/>
      <c r="AR1183">
        <v>131</v>
      </c>
      <c r="AS1183">
        <v>185</v>
      </c>
      <c r="AT1183">
        <v>221</v>
      </c>
      <c r="AU1183">
        <v>246</v>
      </c>
      <c r="AV1183">
        <v>134</v>
      </c>
      <c r="AW1183" s="3"/>
      <c r="AX1183" s="3"/>
      <c r="AY1183" s="3"/>
      <c r="AZ1183">
        <v>176</v>
      </c>
      <c r="BA1183">
        <v>104</v>
      </c>
      <c r="BB1183">
        <v>6</v>
      </c>
      <c r="BC1183">
        <v>310</v>
      </c>
      <c r="BD1183">
        <v>46</v>
      </c>
      <c r="BE1183" s="3"/>
      <c r="BF1183" s="3"/>
      <c r="BG1183" s="3"/>
      <c r="BH1183">
        <v>176</v>
      </c>
      <c r="BI1183">
        <v>104</v>
      </c>
      <c r="BJ1183">
        <v>6</v>
      </c>
      <c r="BK1183">
        <v>310</v>
      </c>
      <c r="BL1183">
        <v>46</v>
      </c>
      <c r="BM1183" s="3"/>
      <c r="BN1183" s="3"/>
      <c r="BO1183" s="3"/>
      <c r="BP1183">
        <v>15</v>
      </c>
      <c r="BQ1183">
        <v>42</v>
      </c>
      <c r="BR1183">
        <v>131</v>
      </c>
      <c r="BS1183">
        <v>19</v>
      </c>
      <c r="BT1183">
        <v>21</v>
      </c>
      <c r="BU1183" s="3"/>
      <c r="BV1183" s="3"/>
      <c r="BW1183" s="3"/>
      <c r="BX1183">
        <v>3.56</v>
      </c>
      <c r="BY1183">
        <v>-27.82</v>
      </c>
      <c r="BZ1183">
        <v>-51.05</v>
      </c>
      <c r="CA1183">
        <v>-35.049999999999997</v>
      </c>
      <c r="CB1183">
        <v>-68.34</v>
      </c>
      <c r="CC1183" s="3"/>
      <c r="CD1183" s="3"/>
      <c r="CE1183" s="3"/>
      <c r="CF1183">
        <v>8.27</v>
      </c>
      <c r="CG1183">
        <v>-59.19</v>
      </c>
      <c r="CH1183">
        <v>-213.8</v>
      </c>
      <c r="CI1183">
        <v>-62.5</v>
      </c>
      <c r="CJ1183">
        <v>-141.22999999999999</v>
      </c>
      <c r="CK1183" s="3"/>
      <c r="CL1183" s="3"/>
      <c r="CM1183" s="3"/>
      <c r="CN1183">
        <v>891</v>
      </c>
      <c r="CO1183" s="1">
        <v>-8165</v>
      </c>
      <c r="CP1183" s="1">
        <v>-11628</v>
      </c>
      <c r="CQ1183" s="1">
        <v>-3655</v>
      </c>
      <c r="CR1183" s="1">
        <v>-6128</v>
      </c>
      <c r="CS1183" s="3"/>
      <c r="CT1183" s="3"/>
      <c r="CU1183" s="3"/>
      <c r="CV1183">
        <v>67.209999999999994</v>
      </c>
      <c r="CW1183" t="s">
        <v>2</v>
      </c>
      <c r="CX1183" t="s">
        <v>2</v>
      </c>
      <c r="CY1183" t="s">
        <v>2</v>
      </c>
      <c r="CZ1183" t="s">
        <v>2</v>
      </c>
      <c r="DA1183" s="3"/>
      <c r="DB1183" s="3"/>
      <c r="DC1183" s="3"/>
      <c r="DD1183">
        <v>4.22</v>
      </c>
      <c r="DE1183">
        <v>6.28</v>
      </c>
      <c r="DF1183">
        <v>72.97</v>
      </c>
      <c r="DG1183">
        <v>0.64</v>
      </c>
      <c r="DH1183">
        <v>1.86</v>
      </c>
      <c r="DI1183" s="3"/>
      <c r="DJ1183" s="3"/>
      <c r="DK1183" s="3"/>
      <c r="DL1183" s="6">
        <f>(CM1183*3+CL1183*2+CK1183)/6</f>
        <v>0</v>
      </c>
      <c r="DM1183">
        <f>BH1183+(BH1183*(CG1183-8.25)/8.25)</f>
        <v>-1262.7199999999998</v>
      </c>
      <c r="DN1183">
        <f>BI1183+(BI1183*(CH1183-8.25)/8.25)</f>
        <v>-2695.1757575757579</v>
      </c>
      <c r="DO1183">
        <f>BJ1183+(BJ1183*(CI1183-8.25)/8.25)</f>
        <v>-45.454545454545453</v>
      </c>
      <c r="DP1183">
        <f>BK1183+(BK1183*(CJ1183-8.25)/8.25)</f>
        <v>-5306.8242424242417</v>
      </c>
      <c r="DQ1183">
        <f>BL1183+(BL1183*(CK1183-8.25)/8.25)</f>
        <v>0</v>
      </c>
      <c r="DR1183">
        <f>BM1183+(BM1183*(CL1183-8.25)/8.25)</f>
        <v>0</v>
      </c>
      <c r="DS1183">
        <f>BN1183+(BN1183*(CM1183-8.25)/8.25)</f>
        <v>0</v>
      </c>
      <c r="DT1183" s="8">
        <f>DM1183*10^8/$I1183</f>
        <v>-30530.039709941408</v>
      </c>
      <c r="DU1183" s="8">
        <f>DN1183*10^8/$I1183</f>
        <v>-65163.949968369321</v>
      </c>
      <c r="DV1183" s="8">
        <f>DO1183*10^8/$I1183</f>
        <v>-1098.9998398097832</v>
      </c>
      <c r="DW1183" s="8">
        <f>DP1183*10^8/$I1183</f>
        <v>-128308.37783110417</v>
      </c>
      <c r="DX1183" s="8">
        <f>DQ1183*10^8/$I1183</f>
        <v>0</v>
      </c>
      <c r="DY1183" s="8">
        <f>DR1183*10^8/$I1183</f>
        <v>0</v>
      </c>
      <c r="DZ1183" s="8">
        <f>DS1183*10^8/$I1183</f>
        <v>0</v>
      </c>
      <c r="EA1183" s="8">
        <f>DT1183*10^8/$I1183</f>
        <v>-738155.19251346251</v>
      </c>
      <c r="EB1183" s="8">
        <f>DZ1183*0.8</f>
        <v>0</v>
      </c>
      <c r="EC1183" s="10" t="e">
        <f>G1183-E1183</f>
        <v>#N/A</v>
      </c>
      <c r="ED1183" s="4" t="e">
        <f>EC1183/E1183*100</f>
        <v>#N/A</v>
      </c>
      <c r="EE1183" s="4">
        <f>DY1183-G1183</f>
        <v>-2075</v>
      </c>
      <c r="EF1183" s="12">
        <f>EE1183/G1183</f>
        <v>-1</v>
      </c>
      <c r="EG1183" s="4">
        <f>G1183-F1183</f>
        <v>0</v>
      </c>
    </row>
    <row r="1184" spans="1:137" x14ac:dyDescent="0.3">
      <c r="A1184">
        <v>1183</v>
      </c>
      <c r="B1184" t="s">
        <v>6944</v>
      </c>
      <c r="C1184" t="s">
        <v>3462</v>
      </c>
      <c r="D1184" t="str">
        <f>VLOOKUP(C1184,Sheet1!$A$2:$B$3197,2,FALSE)</f>
        <v>창업투자</v>
      </c>
      <c r="E1184">
        <v>3880</v>
      </c>
      <c r="F1184">
        <v>5880</v>
      </c>
      <c r="G1184" s="7">
        <v>6130</v>
      </c>
      <c r="H1184" t="s">
        <v>1124</v>
      </c>
      <c r="I1184" s="7">
        <f>VALUE(LEFT(H1184,FIND("/",H1184)-1)) + VALUE(MID(H1184,FIND("/",H1184)+1,LEN(H1184)))</f>
        <v>27677867</v>
      </c>
      <c r="J1184" s="1">
        <v>260753</v>
      </c>
      <c r="K1184" s="1">
        <f>G1184*I1184/(10^8)</f>
        <v>1696.6532471</v>
      </c>
      <c r="L1184">
        <v>43</v>
      </c>
      <c r="M1184">
        <v>68</v>
      </c>
      <c r="N1184">
        <v>153</v>
      </c>
      <c r="O1184">
        <v>187</v>
      </c>
      <c r="P1184">
        <v>387</v>
      </c>
      <c r="Q1184" s="3"/>
      <c r="R1184" s="3"/>
      <c r="S1184" s="3"/>
      <c r="T1184">
        <v>14</v>
      </c>
      <c r="U1184">
        <v>28</v>
      </c>
      <c r="V1184">
        <v>64</v>
      </c>
      <c r="W1184">
        <v>93</v>
      </c>
      <c r="X1184">
        <v>289</v>
      </c>
      <c r="Y1184" s="3"/>
      <c r="Z1184" s="3"/>
      <c r="AA1184" s="3"/>
      <c r="AB1184">
        <v>10</v>
      </c>
      <c r="AC1184">
        <v>22</v>
      </c>
      <c r="AD1184">
        <v>51</v>
      </c>
      <c r="AE1184">
        <v>82</v>
      </c>
      <c r="AF1184">
        <v>240</v>
      </c>
      <c r="AG1184" s="3"/>
      <c r="AH1184" s="3"/>
      <c r="AI1184" s="3"/>
      <c r="AJ1184">
        <v>169</v>
      </c>
      <c r="AK1184">
        <v>403</v>
      </c>
      <c r="AL1184">
        <v>484</v>
      </c>
      <c r="AM1184">
        <v>521</v>
      </c>
      <c r="AN1184">
        <v>797</v>
      </c>
      <c r="AO1184" s="3"/>
      <c r="AP1184" s="3"/>
      <c r="AQ1184" s="3"/>
      <c r="AR1184">
        <v>9</v>
      </c>
      <c r="AS1184">
        <v>161</v>
      </c>
      <c r="AT1184">
        <v>183</v>
      </c>
      <c r="AU1184">
        <v>166</v>
      </c>
      <c r="AV1184">
        <v>196</v>
      </c>
      <c r="AW1184" s="3"/>
      <c r="AX1184" s="3"/>
      <c r="AY1184" s="3"/>
      <c r="AZ1184">
        <v>160</v>
      </c>
      <c r="BA1184">
        <v>242</v>
      </c>
      <c r="BB1184">
        <v>301</v>
      </c>
      <c r="BC1184">
        <v>355</v>
      </c>
      <c r="BD1184">
        <v>601</v>
      </c>
      <c r="BE1184" s="3"/>
      <c r="BF1184" s="3"/>
      <c r="BG1184" s="3"/>
      <c r="BH1184">
        <v>160</v>
      </c>
      <c r="BI1184">
        <v>242</v>
      </c>
      <c r="BJ1184">
        <v>300</v>
      </c>
      <c r="BK1184">
        <v>350</v>
      </c>
      <c r="BL1184">
        <v>593</v>
      </c>
      <c r="BM1184" s="3"/>
      <c r="BN1184" s="3"/>
      <c r="BO1184" s="3"/>
      <c r="BP1184">
        <v>88</v>
      </c>
      <c r="BQ1184">
        <v>88</v>
      </c>
      <c r="BR1184">
        <v>88</v>
      </c>
      <c r="BS1184">
        <v>91</v>
      </c>
      <c r="BT1184">
        <v>93</v>
      </c>
      <c r="BU1184" s="3"/>
      <c r="BV1184" s="3"/>
      <c r="BW1184" s="3"/>
      <c r="BX1184">
        <v>7.38</v>
      </c>
      <c r="BY1184">
        <v>7.7</v>
      </c>
      <c r="BZ1184">
        <v>11.58</v>
      </c>
      <c r="CA1184">
        <v>16.41</v>
      </c>
      <c r="CB1184">
        <v>36.369999999999997</v>
      </c>
      <c r="CC1184" s="3"/>
      <c r="CD1184" s="3"/>
      <c r="CE1184" s="3"/>
      <c r="CF1184">
        <v>8.51</v>
      </c>
      <c r="CG1184">
        <v>10.97</v>
      </c>
      <c r="CH1184">
        <v>19.53</v>
      </c>
      <c r="CI1184">
        <v>25.86</v>
      </c>
      <c r="CJ1184">
        <v>51.02</v>
      </c>
      <c r="CK1184" s="3"/>
      <c r="CL1184" s="3"/>
      <c r="CM1184" s="3"/>
      <c r="CN1184">
        <v>52</v>
      </c>
      <c r="CO1184">
        <v>84</v>
      </c>
      <c r="CP1184">
        <v>203</v>
      </c>
      <c r="CQ1184">
        <v>312</v>
      </c>
      <c r="CR1184">
        <v>870</v>
      </c>
      <c r="CS1184" s="3"/>
      <c r="CT1184" s="3"/>
      <c r="CU1184" s="3"/>
      <c r="CV1184">
        <v>48.04</v>
      </c>
      <c r="CW1184">
        <v>42.72</v>
      </c>
      <c r="CX1184">
        <v>13.4</v>
      </c>
      <c r="CY1184">
        <v>7.1</v>
      </c>
      <c r="CZ1184">
        <v>4.57</v>
      </c>
      <c r="DA1184" s="3"/>
      <c r="DB1184" s="3"/>
      <c r="DC1184" s="3"/>
      <c r="DD1184">
        <v>4.1100000000000003</v>
      </c>
      <c r="DE1184">
        <v>3.89</v>
      </c>
      <c r="DF1184">
        <v>2.36</v>
      </c>
      <c r="DG1184">
        <v>1.72</v>
      </c>
      <c r="DH1184">
        <v>1.83</v>
      </c>
      <c r="DI1184" s="3"/>
      <c r="DJ1184" s="3"/>
      <c r="DK1184" s="3"/>
      <c r="DL1184" s="6">
        <f>(CM1184*3+CL1184*2+CK1184)/6</f>
        <v>0</v>
      </c>
      <c r="DM1184">
        <f>BH1184+(BH1184*(CG1184-8.25)/8.25)</f>
        <v>212.75151515151515</v>
      </c>
      <c r="DN1184">
        <f>BI1184+(BI1184*(CH1184-8.25)/8.25)</f>
        <v>572.88000000000011</v>
      </c>
      <c r="DO1184">
        <f>BJ1184+(BJ1184*(CI1184-8.25)/8.25)</f>
        <v>940.36363636363637</v>
      </c>
      <c r="DP1184">
        <f>BK1184+(BK1184*(CJ1184-8.25)/8.25)</f>
        <v>2164.484848484849</v>
      </c>
      <c r="DQ1184">
        <f>BL1184+(BL1184*(CK1184-8.25)/8.25)</f>
        <v>0</v>
      </c>
      <c r="DR1184">
        <f>BM1184+(BM1184*(CL1184-8.25)/8.25)</f>
        <v>0</v>
      </c>
      <c r="DS1184">
        <f>BN1184+(BN1184*(CM1184-8.25)/8.25)</f>
        <v>0</v>
      </c>
      <c r="DT1184" s="8">
        <f>DM1184*10^8/$I1184</f>
        <v>768.67019829062394</v>
      </c>
      <c r="DU1184" s="8">
        <f>DN1184*10^8/$I1184</f>
        <v>2069.8126774003217</v>
      </c>
      <c r="DV1184" s="8">
        <f>DO1184*10^8/$I1184</f>
        <v>3397.5292834655079</v>
      </c>
      <c r="DW1184" s="8">
        <f>DP1184*10^8/$I1184</f>
        <v>7820.2733197787566</v>
      </c>
      <c r="DX1184" s="8">
        <f>DQ1184*10^8/$I1184</f>
        <v>0</v>
      </c>
      <c r="DY1184" s="8">
        <f>DR1184*10^8/$I1184</f>
        <v>0</v>
      </c>
      <c r="DZ1184" s="8">
        <f>DS1184*10^8/$I1184</f>
        <v>0</v>
      </c>
      <c r="EA1184" s="8">
        <f>DT1184*10^8/$I1184</f>
        <v>2777.2017196651168</v>
      </c>
      <c r="EB1184" s="8">
        <f>DZ1184*0.8</f>
        <v>0</v>
      </c>
      <c r="EC1184" s="10">
        <f>G1184-E1184</f>
        <v>2250</v>
      </c>
      <c r="ED1184" s="4">
        <f>EC1184/E1184*100</f>
        <v>57.989690721649488</v>
      </c>
      <c r="EE1184" s="4">
        <f>DY1184-G1184</f>
        <v>-6130</v>
      </c>
      <c r="EF1184" s="12">
        <f>EE1184/G1184</f>
        <v>-1</v>
      </c>
      <c r="EG1184" s="4">
        <f>G1184-F1184</f>
        <v>250</v>
      </c>
    </row>
    <row r="1185" spans="1:137" x14ac:dyDescent="0.3">
      <c r="A1185">
        <v>1184</v>
      </c>
      <c r="B1185" t="s">
        <v>6698</v>
      </c>
      <c r="C1185" t="s">
        <v>3463</v>
      </c>
      <c r="D1185" t="str">
        <f>VLOOKUP(C1185,Sheet1!$A$2:$B$3197,2,FALSE)</f>
        <v>창업투자</v>
      </c>
      <c r="E1185">
        <v>2366.67</v>
      </c>
      <c r="F1185">
        <v>3800</v>
      </c>
      <c r="G1185" s="7">
        <v>4080</v>
      </c>
      <c r="H1185" t="s">
        <v>1125</v>
      </c>
      <c r="I1185" s="7">
        <f>VALUE(LEFT(H1185,FIND("/",H1185)-1)) + VALUE(MID(H1185,FIND("/",H1185)+1,LEN(H1185)))</f>
        <v>39080879</v>
      </c>
      <c r="J1185">
        <v>0</v>
      </c>
      <c r="K1185" s="1">
        <f>G1185*I1185/(10^8)</f>
        <v>1594.4998631999999</v>
      </c>
      <c r="L1185">
        <v>40</v>
      </c>
      <c r="M1185">
        <v>52</v>
      </c>
      <c r="N1185">
        <v>113</v>
      </c>
      <c r="O1185">
        <v>117</v>
      </c>
      <c r="P1185">
        <v>158</v>
      </c>
      <c r="Q1185" s="3"/>
      <c r="R1185" s="3"/>
      <c r="S1185" s="3"/>
      <c r="T1185">
        <v>14</v>
      </c>
      <c r="U1185">
        <v>22</v>
      </c>
      <c r="V1185">
        <v>53</v>
      </c>
      <c r="W1185">
        <v>56</v>
      </c>
      <c r="X1185">
        <v>101</v>
      </c>
      <c r="Y1185" s="3"/>
      <c r="Z1185" s="3"/>
      <c r="AA1185" s="3"/>
      <c r="AB1185">
        <v>10</v>
      </c>
      <c r="AC1185">
        <v>17</v>
      </c>
      <c r="AD1185">
        <v>41</v>
      </c>
      <c r="AE1185">
        <v>44</v>
      </c>
      <c r="AF1185">
        <v>78</v>
      </c>
      <c r="AG1185" s="3"/>
      <c r="AH1185" s="3"/>
      <c r="AI1185" s="3"/>
      <c r="AJ1185">
        <v>216</v>
      </c>
      <c r="AK1185">
        <v>364</v>
      </c>
      <c r="AL1185">
        <v>434</v>
      </c>
      <c r="AM1185">
        <v>461</v>
      </c>
      <c r="AN1185">
        <v>579</v>
      </c>
      <c r="AO1185" s="3"/>
      <c r="AP1185" s="3"/>
      <c r="AQ1185" s="3"/>
      <c r="AR1185">
        <v>8</v>
      </c>
      <c r="AS1185">
        <v>121</v>
      </c>
      <c r="AT1185">
        <v>152</v>
      </c>
      <c r="AU1185">
        <v>122</v>
      </c>
      <c r="AV1185">
        <v>132</v>
      </c>
      <c r="AW1185" s="3"/>
      <c r="AX1185" s="3"/>
      <c r="AY1185" s="3"/>
      <c r="AZ1185">
        <v>208</v>
      </c>
      <c r="BA1185">
        <v>243</v>
      </c>
      <c r="BB1185">
        <v>282</v>
      </c>
      <c r="BC1185">
        <v>338</v>
      </c>
      <c r="BD1185">
        <v>447</v>
      </c>
      <c r="BE1185" s="3"/>
      <c r="BF1185" s="3"/>
      <c r="BG1185" s="3"/>
      <c r="BH1185">
        <v>208</v>
      </c>
      <c r="BI1185">
        <v>243</v>
      </c>
      <c r="BJ1185">
        <v>282</v>
      </c>
      <c r="BK1185">
        <v>321</v>
      </c>
      <c r="BL1185">
        <v>431</v>
      </c>
      <c r="BM1185" s="3"/>
      <c r="BN1185" s="3"/>
      <c r="BO1185" s="3"/>
      <c r="BP1185">
        <v>112</v>
      </c>
      <c r="BQ1185">
        <v>112</v>
      </c>
      <c r="BR1185">
        <v>112</v>
      </c>
      <c r="BS1185">
        <v>112</v>
      </c>
      <c r="BT1185">
        <v>122</v>
      </c>
      <c r="BU1185" s="3"/>
      <c r="BV1185" s="3"/>
      <c r="BW1185" s="3"/>
      <c r="BX1185">
        <v>5.88</v>
      </c>
      <c r="BY1185">
        <v>5.86</v>
      </c>
      <c r="BZ1185">
        <v>10.37</v>
      </c>
      <c r="CA1185">
        <v>9.91</v>
      </c>
      <c r="CB1185">
        <v>14.97</v>
      </c>
      <c r="CC1185" s="3"/>
      <c r="CD1185" s="3"/>
      <c r="CE1185" s="3"/>
      <c r="CF1185">
        <v>6.56</v>
      </c>
      <c r="CG1185">
        <v>7.54</v>
      </c>
      <c r="CH1185">
        <v>15.77</v>
      </c>
      <c r="CI1185">
        <v>14.93</v>
      </c>
      <c r="CJ1185">
        <v>20.55</v>
      </c>
      <c r="CK1185" s="3"/>
      <c r="CL1185" s="3"/>
      <c r="CM1185" s="3"/>
      <c r="CN1185">
        <v>41</v>
      </c>
      <c r="CO1185">
        <v>51</v>
      </c>
      <c r="CP1185">
        <v>124</v>
      </c>
      <c r="CQ1185">
        <v>135</v>
      </c>
      <c r="CR1185">
        <v>213</v>
      </c>
      <c r="CS1185" s="3"/>
      <c r="CT1185" s="3"/>
      <c r="CU1185" s="3"/>
      <c r="CV1185">
        <v>58.11</v>
      </c>
      <c r="CW1185">
        <v>40.36</v>
      </c>
      <c r="CX1185">
        <v>12.65</v>
      </c>
      <c r="CY1185">
        <v>12.72</v>
      </c>
      <c r="CZ1185">
        <v>11.23</v>
      </c>
      <c r="DA1185" s="3"/>
      <c r="DB1185" s="3"/>
      <c r="DC1185" s="3"/>
      <c r="DD1185">
        <v>3.86</v>
      </c>
      <c r="DE1185">
        <v>2.82</v>
      </c>
      <c r="DF1185">
        <v>1.86</v>
      </c>
      <c r="DG1185">
        <v>1.78</v>
      </c>
      <c r="DH1185">
        <v>2.0099999999999998</v>
      </c>
      <c r="DI1185" s="3"/>
      <c r="DJ1185" s="3"/>
      <c r="DK1185" s="3"/>
      <c r="DL1185" s="6">
        <f>(CM1185*3+CL1185*2+CK1185)/6</f>
        <v>0</v>
      </c>
      <c r="DM1185">
        <f>BH1185+(BH1185*(CG1185-8.25)/8.25)</f>
        <v>190.09939393939393</v>
      </c>
      <c r="DN1185">
        <f>BI1185+(BI1185*(CH1185-8.25)/8.25)</f>
        <v>464.49818181818182</v>
      </c>
      <c r="DO1185">
        <f>BJ1185+(BJ1185*(CI1185-8.25)/8.25)</f>
        <v>510.33454545454549</v>
      </c>
      <c r="DP1185">
        <f>BK1185+(BK1185*(CJ1185-8.25)/8.25)</f>
        <v>799.58181818181822</v>
      </c>
      <c r="DQ1185">
        <f>BL1185+(BL1185*(CK1185-8.25)/8.25)</f>
        <v>0</v>
      </c>
      <c r="DR1185">
        <f>BM1185+(BM1185*(CL1185-8.25)/8.25)</f>
        <v>0</v>
      </c>
      <c r="DS1185">
        <f>BN1185+(BN1185*(CM1185-8.25)/8.25)</f>
        <v>0</v>
      </c>
      <c r="DT1185" s="8">
        <f>DM1185*10^8/$I1185</f>
        <v>486.42558408011735</v>
      </c>
      <c r="DU1185" s="8">
        <f>DN1185*10^8/$I1185</f>
        <v>1188.5561269442835</v>
      </c>
      <c r="DV1185" s="8">
        <f>DO1185*10^8/$I1185</f>
        <v>1305.8420345523587</v>
      </c>
      <c r="DW1185" s="8">
        <f>DP1185*10^8/$I1185</f>
        <v>2045.9668222452678</v>
      </c>
      <c r="DX1185" s="8">
        <f>DQ1185*10^8/$I1185</f>
        <v>0</v>
      </c>
      <c r="DY1185" s="8">
        <f>DR1185*10^8/$I1185</f>
        <v>0</v>
      </c>
      <c r="DZ1185" s="8">
        <f>DS1185*10^8/$I1185</f>
        <v>0</v>
      </c>
      <c r="EA1185" s="8">
        <f>DT1185*10^8/$I1185</f>
        <v>1244.6638779033535</v>
      </c>
      <c r="EB1185" s="8">
        <f>DZ1185*0.8</f>
        <v>0</v>
      </c>
      <c r="EC1185" s="10">
        <f>G1185-E1185</f>
        <v>1713.33</v>
      </c>
      <c r="ED1185" s="4">
        <f>EC1185/E1185*100</f>
        <v>72.394123388558612</v>
      </c>
      <c r="EE1185" s="4">
        <f>DY1185-G1185</f>
        <v>-4080</v>
      </c>
      <c r="EF1185" s="12">
        <f>EE1185/G1185</f>
        <v>-1</v>
      </c>
      <c r="EG1185" s="4">
        <f>G1185-F1185</f>
        <v>280</v>
      </c>
    </row>
    <row r="1186" spans="1:137" x14ac:dyDescent="0.3">
      <c r="A1186">
        <v>1185</v>
      </c>
      <c r="B1186" t="s">
        <v>7236</v>
      </c>
      <c r="C1186" t="s">
        <v>3464</v>
      </c>
      <c r="D1186" t="str">
        <f>VLOOKUP(C1186,Sheet1!$A$2:$B$3197,2,FALSE)</f>
        <v>반도체와반도체장비</v>
      </c>
      <c r="E1186">
        <v>6700</v>
      </c>
      <c r="F1186">
        <v>9140</v>
      </c>
      <c r="G1186" s="7">
        <v>9250</v>
      </c>
      <c r="H1186" t="s">
        <v>1126</v>
      </c>
      <c r="I1186" s="7">
        <f>VALUE(LEFT(H1186,FIND("/",H1186)-1)) + VALUE(MID(H1186,FIND("/",H1186)+1,LEN(H1186)))</f>
        <v>10819866</v>
      </c>
      <c r="J1186" s="1">
        <v>186950</v>
      </c>
      <c r="K1186" s="1">
        <f>G1186*I1186/(10^8)</f>
        <v>1000.8376050000001</v>
      </c>
      <c r="L1186">
        <v>448</v>
      </c>
      <c r="M1186">
        <v>502</v>
      </c>
      <c r="N1186">
        <v>406</v>
      </c>
      <c r="O1186">
        <v>367</v>
      </c>
      <c r="P1186">
        <v>510</v>
      </c>
      <c r="Q1186" s="3"/>
      <c r="R1186" s="3"/>
      <c r="S1186" s="3"/>
      <c r="T1186">
        <v>54</v>
      </c>
      <c r="U1186">
        <v>63</v>
      </c>
      <c r="V1186">
        <v>-31</v>
      </c>
      <c r="W1186">
        <v>-28</v>
      </c>
      <c r="X1186">
        <v>49</v>
      </c>
      <c r="Y1186" s="3"/>
      <c r="Z1186" s="3"/>
      <c r="AA1186" s="3"/>
      <c r="AB1186">
        <v>47</v>
      </c>
      <c r="AC1186">
        <v>55</v>
      </c>
      <c r="AD1186">
        <v>-19</v>
      </c>
      <c r="AE1186">
        <v>-46</v>
      </c>
      <c r="AF1186">
        <v>64</v>
      </c>
      <c r="AG1186" s="3"/>
      <c r="AH1186" s="3"/>
      <c r="AI1186" s="3"/>
      <c r="AJ1186">
        <v>552</v>
      </c>
      <c r="AK1186">
        <v>561</v>
      </c>
      <c r="AL1186">
        <v>617</v>
      </c>
      <c r="AM1186">
        <v>582</v>
      </c>
      <c r="AN1186">
        <v>661</v>
      </c>
      <c r="AO1186" s="3"/>
      <c r="AP1186" s="3"/>
      <c r="AQ1186" s="3"/>
      <c r="AR1186">
        <v>131</v>
      </c>
      <c r="AS1186">
        <v>81</v>
      </c>
      <c r="AT1186">
        <v>157</v>
      </c>
      <c r="AU1186">
        <v>171</v>
      </c>
      <c r="AV1186">
        <v>183</v>
      </c>
      <c r="AW1186" s="3"/>
      <c r="AX1186" s="3"/>
      <c r="AY1186" s="3"/>
      <c r="AZ1186">
        <v>422</v>
      </c>
      <c r="BA1186">
        <v>480</v>
      </c>
      <c r="BB1186">
        <v>460</v>
      </c>
      <c r="BC1186">
        <v>411</v>
      </c>
      <c r="BD1186">
        <v>478</v>
      </c>
      <c r="BE1186" s="3"/>
      <c r="BF1186" s="3"/>
      <c r="BG1186" s="3"/>
      <c r="BH1186">
        <v>422</v>
      </c>
      <c r="BI1186">
        <v>480</v>
      </c>
      <c r="BJ1186">
        <v>460</v>
      </c>
      <c r="BK1186">
        <v>411</v>
      </c>
      <c r="BL1186">
        <v>478</v>
      </c>
      <c r="BM1186" s="3"/>
      <c r="BN1186" s="3"/>
      <c r="BO1186" s="3"/>
      <c r="BP1186">
        <v>53</v>
      </c>
      <c r="BQ1186">
        <v>54</v>
      </c>
      <c r="BR1186">
        <v>54</v>
      </c>
      <c r="BS1186">
        <v>54</v>
      </c>
      <c r="BT1186">
        <v>54</v>
      </c>
      <c r="BU1186" s="3"/>
      <c r="BV1186" s="3"/>
      <c r="BW1186" s="3"/>
      <c r="BX1186">
        <v>10.28</v>
      </c>
      <c r="BY1186">
        <v>9.89</v>
      </c>
      <c r="BZ1186">
        <v>-3.17</v>
      </c>
      <c r="CA1186">
        <v>-7.73</v>
      </c>
      <c r="CB1186">
        <v>10.35</v>
      </c>
      <c r="CC1186" s="3"/>
      <c r="CD1186" s="3"/>
      <c r="CE1186" s="3"/>
      <c r="CF1186">
        <v>14.31</v>
      </c>
      <c r="CG1186">
        <v>12.21</v>
      </c>
      <c r="CH1186">
        <v>-3.97</v>
      </c>
      <c r="CI1186">
        <v>-10.64</v>
      </c>
      <c r="CJ1186">
        <v>14.48</v>
      </c>
      <c r="CK1186" s="3"/>
      <c r="CL1186" s="3"/>
      <c r="CM1186" s="3"/>
      <c r="CN1186">
        <v>535</v>
      </c>
      <c r="CO1186">
        <v>514</v>
      </c>
      <c r="CP1186">
        <v>-172</v>
      </c>
      <c r="CQ1186">
        <v>-429</v>
      </c>
      <c r="CR1186">
        <v>595</v>
      </c>
      <c r="CS1186" s="3"/>
      <c r="CT1186" s="3"/>
      <c r="CU1186" s="3"/>
      <c r="CV1186">
        <v>17.12</v>
      </c>
      <c r="CW1186">
        <v>17.989999999999998</v>
      </c>
      <c r="CX1186" t="s">
        <v>2</v>
      </c>
      <c r="CY1186" t="s">
        <v>2</v>
      </c>
      <c r="CZ1186">
        <v>11.11</v>
      </c>
      <c r="DA1186" s="3"/>
      <c r="DB1186" s="3"/>
      <c r="DC1186" s="3"/>
      <c r="DD1186">
        <v>2.31</v>
      </c>
      <c r="DE1186">
        <v>2.08</v>
      </c>
      <c r="DF1186">
        <v>0.98</v>
      </c>
      <c r="DG1186">
        <v>1.35</v>
      </c>
      <c r="DH1186">
        <v>1.5</v>
      </c>
      <c r="DI1186" s="3"/>
      <c r="DJ1186" s="3"/>
      <c r="DK1186" s="3"/>
      <c r="DL1186" s="6">
        <f>(CM1186*3+CL1186*2+CK1186)/6</f>
        <v>0</v>
      </c>
      <c r="DM1186">
        <f>BH1186+(BH1186*(CG1186-8.25)/8.25)</f>
        <v>624.56000000000006</v>
      </c>
      <c r="DN1186">
        <f>BI1186+(BI1186*(CH1186-8.25)/8.25)</f>
        <v>-230.9818181818182</v>
      </c>
      <c r="DO1186">
        <f>BJ1186+(BJ1186*(CI1186-8.25)/8.25)</f>
        <v>-593.26060606060605</v>
      </c>
      <c r="DP1186">
        <f>BK1186+(BK1186*(CJ1186-8.25)/8.25)</f>
        <v>721.36727272727273</v>
      </c>
      <c r="DQ1186">
        <f>BL1186+(BL1186*(CK1186-8.25)/8.25)</f>
        <v>0</v>
      </c>
      <c r="DR1186">
        <f>BM1186+(BM1186*(CL1186-8.25)/8.25)</f>
        <v>0</v>
      </c>
      <c r="DS1186">
        <f>BN1186+(BN1186*(CM1186-8.25)/8.25)</f>
        <v>0</v>
      </c>
      <c r="DT1186" s="8">
        <f>DM1186*10^8/$I1186</f>
        <v>5772.3450549202744</v>
      </c>
      <c r="DU1186" s="8">
        <f>DN1186*10^8/$I1186</f>
        <v>-2134.793704301127</v>
      </c>
      <c r="DV1186" s="8">
        <f>DO1186*10^8/$I1186</f>
        <v>-5483.0679609211984</v>
      </c>
      <c r="DW1186" s="8">
        <f>DP1186*10^8/$I1186</f>
        <v>6667.0629075006364</v>
      </c>
      <c r="DX1186" s="8">
        <f>DQ1186*10^8/$I1186</f>
        <v>0</v>
      </c>
      <c r="DY1186" s="8">
        <f>DR1186*10^8/$I1186</f>
        <v>0</v>
      </c>
      <c r="DZ1186" s="8">
        <f>DS1186*10^8/$I1186</f>
        <v>0</v>
      </c>
      <c r="EA1186" s="8">
        <f>DT1186*10^8/$I1186</f>
        <v>53349.50594508541</v>
      </c>
      <c r="EB1186" s="8">
        <f>DZ1186*0.8</f>
        <v>0</v>
      </c>
      <c r="EC1186" s="10">
        <f>G1186-E1186</f>
        <v>2550</v>
      </c>
      <c r="ED1186" s="4">
        <f>EC1186/E1186*100</f>
        <v>38.059701492537314</v>
      </c>
      <c r="EE1186" s="4">
        <f>DY1186-G1186</f>
        <v>-9250</v>
      </c>
      <c r="EF1186" s="12">
        <f>EE1186/G1186</f>
        <v>-1</v>
      </c>
      <c r="EG1186" s="4">
        <f>G1186-F1186</f>
        <v>110</v>
      </c>
    </row>
    <row r="1187" spans="1:137" x14ac:dyDescent="0.3">
      <c r="A1187">
        <v>1186</v>
      </c>
      <c r="B1187" t="s">
        <v>7527</v>
      </c>
      <c r="C1187" t="s">
        <v>3465</v>
      </c>
      <c r="D1187" t="str">
        <f>VLOOKUP(C1187,Sheet1!$A$2:$B$3197,2,FALSE)</f>
        <v>생물공학</v>
      </c>
      <c r="E1187">
        <v>14000</v>
      </c>
      <c r="F1187">
        <v>15650</v>
      </c>
      <c r="G1187" s="7">
        <v>15800</v>
      </c>
      <c r="H1187" t="s">
        <v>1127</v>
      </c>
      <c r="I1187" s="7">
        <f>VALUE(LEFT(H1187,FIND("/",H1187)-1)) + VALUE(MID(H1187,FIND("/",H1187)+1,LEN(H1187)))</f>
        <v>5026165</v>
      </c>
      <c r="J1187">
        <v>0</v>
      </c>
      <c r="K1187" s="1">
        <f>G1187*I1187/(10^8)</f>
        <v>794.13406999999995</v>
      </c>
      <c r="L1187">
        <v>42</v>
      </c>
      <c r="M1187">
        <v>46</v>
      </c>
      <c r="N1187">
        <v>41</v>
      </c>
      <c r="O1187">
        <v>63</v>
      </c>
      <c r="P1187">
        <v>85</v>
      </c>
      <c r="Q1187" s="3"/>
      <c r="R1187" s="3"/>
      <c r="S1187" s="3"/>
      <c r="T1187">
        <v>-11</v>
      </c>
      <c r="U1187">
        <v>3</v>
      </c>
      <c r="V1187">
        <v>-52</v>
      </c>
      <c r="W1187">
        <v>-43</v>
      </c>
      <c r="X1187">
        <v>-10</v>
      </c>
      <c r="Y1187" s="3"/>
      <c r="Z1187" s="3"/>
      <c r="AA1187" s="3"/>
      <c r="AB1187">
        <v>-16</v>
      </c>
      <c r="AC1187">
        <v>4</v>
      </c>
      <c r="AD1187">
        <v>-72</v>
      </c>
      <c r="AE1187">
        <v>-66</v>
      </c>
      <c r="AF1187">
        <v>-25</v>
      </c>
      <c r="AG1187" s="3"/>
      <c r="AH1187" s="3"/>
      <c r="AI1187" s="3"/>
      <c r="AJ1187">
        <v>243</v>
      </c>
      <c r="AK1187">
        <v>254</v>
      </c>
      <c r="AL1187">
        <v>354</v>
      </c>
      <c r="AM1187">
        <v>307</v>
      </c>
      <c r="AN1187">
        <v>312</v>
      </c>
      <c r="AO1187" s="3"/>
      <c r="AP1187" s="3"/>
      <c r="AQ1187" s="3"/>
      <c r="AR1187">
        <v>13</v>
      </c>
      <c r="AS1187">
        <v>15</v>
      </c>
      <c r="AT1187">
        <v>140</v>
      </c>
      <c r="AU1187">
        <v>157</v>
      </c>
      <c r="AV1187">
        <v>190</v>
      </c>
      <c r="AW1187" s="3"/>
      <c r="AX1187" s="3"/>
      <c r="AY1187" s="3"/>
      <c r="AZ1187">
        <v>230</v>
      </c>
      <c r="BA1187">
        <v>239</v>
      </c>
      <c r="BB1187">
        <v>214</v>
      </c>
      <c r="BC1187">
        <v>150</v>
      </c>
      <c r="BD1187">
        <v>122</v>
      </c>
      <c r="BE1187" s="3"/>
      <c r="BF1187" s="3"/>
      <c r="BG1187" s="3"/>
      <c r="BH1187">
        <v>230</v>
      </c>
      <c r="BI1187">
        <v>239</v>
      </c>
      <c r="BJ1187">
        <v>214</v>
      </c>
      <c r="BK1187">
        <v>150</v>
      </c>
      <c r="BL1187">
        <v>122</v>
      </c>
      <c r="BM1187" s="3"/>
      <c r="BN1187" s="3"/>
      <c r="BO1187" s="3"/>
      <c r="BP1187">
        <v>25</v>
      </c>
      <c r="BQ1187">
        <v>25</v>
      </c>
      <c r="BR1187">
        <v>25</v>
      </c>
      <c r="BS1187">
        <v>25</v>
      </c>
      <c r="BT1187">
        <v>25</v>
      </c>
      <c r="BU1187" s="3"/>
      <c r="BV1187" s="3"/>
      <c r="BW1187" s="3"/>
      <c r="BX1187">
        <v>-9.4600000000000009</v>
      </c>
      <c r="BY1187">
        <v>1.8</v>
      </c>
      <c r="BZ1187">
        <v>-23.54</v>
      </c>
      <c r="CA1187">
        <v>-20.09</v>
      </c>
      <c r="CB1187">
        <v>-7.95</v>
      </c>
      <c r="CC1187" s="3"/>
      <c r="CD1187" s="3"/>
      <c r="CE1187" s="3"/>
      <c r="CF1187">
        <v>-12.6</v>
      </c>
      <c r="CG1187">
        <v>1.91</v>
      </c>
      <c r="CH1187">
        <v>-31.63</v>
      </c>
      <c r="CI1187">
        <v>-36.520000000000003</v>
      </c>
      <c r="CJ1187">
        <v>-18.079999999999998</v>
      </c>
      <c r="CK1187" s="3"/>
      <c r="CL1187" s="3"/>
      <c r="CM1187" s="3"/>
      <c r="CN1187">
        <v>-390</v>
      </c>
      <c r="CO1187">
        <v>91</v>
      </c>
      <c r="CP1187" s="1">
        <v>-1430</v>
      </c>
      <c r="CQ1187" s="1">
        <v>-1325</v>
      </c>
      <c r="CR1187">
        <v>-491</v>
      </c>
      <c r="CS1187" s="3"/>
      <c r="CT1187" s="3"/>
      <c r="CU1187" s="3"/>
      <c r="CV1187" t="s">
        <v>2</v>
      </c>
      <c r="CW1187">
        <v>293.58999999999997</v>
      </c>
      <c r="CX1187" t="s">
        <v>2</v>
      </c>
      <c r="CY1187" t="s">
        <v>2</v>
      </c>
      <c r="CZ1187" t="s">
        <v>2</v>
      </c>
      <c r="DA1187" s="3"/>
      <c r="DB1187" s="3"/>
      <c r="DC1187" s="3"/>
      <c r="DD1187">
        <v>3.2</v>
      </c>
      <c r="DE1187">
        <v>5.55</v>
      </c>
      <c r="DF1187">
        <v>3.24</v>
      </c>
      <c r="DG1187">
        <v>3.38</v>
      </c>
      <c r="DH1187">
        <v>5.65</v>
      </c>
      <c r="DI1187" s="3"/>
      <c r="DJ1187" s="3"/>
      <c r="DK1187" s="3"/>
      <c r="DL1187" s="6">
        <f>(CM1187*3+CL1187*2+CK1187)/6</f>
        <v>0</v>
      </c>
      <c r="DM1187">
        <f>BH1187+(BH1187*(CG1187-8.25)/8.25)</f>
        <v>53.24848484848485</v>
      </c>
      <c r="DN1187">
        <f>BI1187+(BI1187*(CH1187-8.25)/8.25)</f>
        <v>-916.3115151515151</v>
      </c>
      <c r="DO1187">
        <f>BJ1187+(BJ1187*(CI1187-8.25)/8.25)</f>
        <v>-947.30666666666684</v>
      </c>
      <c r="DP1187">
        <f>BK1187+(BK1187*(CJ1187-8.25)/8.25)</f>
        <v>-328.72727272727269</v>
      </c>
      <c r="DQ1187">
        <f>BL1187+(BL1187*(CK1187-8.25)/8.25)</f>
        <v>0</v>
      </c>
      <c r="DR1187">
        <f>BM1187+(BM1187*(CL1187-8.25)/8.25)</f>
        <v>0</v>
      </c>
      <c r="DS1187">
        <f>BN1187+(BN1187*(CM1187-8.25)/8.25)</f>
        <v>0</v>
      </c>
      <c r="DT1187" s="8">
        <f>DM1187*10^8/$I1187</f>
        <v>1059.4257221656044</v>
      </c>
      <c r="DU1187" s="8">
        <f>DN1187*10^8/$I1187</f>
        <v>-18230.82837812756</v>
      </c>
      <c r="DV1187" s="8">
        <f>DO1187*10^8/$I1187</f>
        <v>-18847.504343105866</v>
      </c>
      <c r="DW1187" s="8">
        <f>DP1187*10^8/$I1187</f>
        <v>-6540.3199601937595</v>
      </c>
      <c r="DX1187" s="8">
        <f>DQ1187*10^8/$I1187</f>
        <v>0</v>
      </c>
      <c r="DY1187" s="8">
        <f>DR1187*10^8/$I1187</f>
        <v>0</v>
      </c>
      <c r="DZ1187" s="8">
        <f>DS1187*10^8/$I1187</f>
        <v>0</v>
      </c>
      <c r="EA1187" s="8">
        <f>DT1187*10^8/$I1187</f>
        <v>21078.212159083603</v>
      </c>
      <c r="EB1187" s="8">
        <f>DZ1187*0.8</f>
        <v>0</v>
      </c>
      <c r="EC1187" s="10">
        <f>G1187-E1187</f>
        <v>1800</v>
      </c>
      <c r="ED1187" s="4">
        <f>EC1187/E1187*100</f>
        <v>12.857142857142856</v>
      </c>
      <c r="EE1187" s="4">
        <f>DY1187-G1187</f>
        <v>-15800</v>
      </c>
      <c r="EF1187" s="12">
        <f>EE1187/G1187</f>
        <v>-1</v>
      </c>
      <c r="EG1187" s="4">
        <f>G1187-F1187</f>
        <v>150</v>
      </c>
    </row>
    <row r="1188" spans="1:137" x14ac:dyDescent="0.3">
      <c r="A1188">
        <v>1187</v>
      </c>
      <c r="B1188" t="s">
        <v>6804</v>
      </c>
      <c r="C1188" t="s">
        <v>3466</v>
      </c>
      <c r="D1188" t="str">
        <f>VLOOKUP(C1188,Sheet1!$A$2:$B$3197,2,FALSE)</f>
        <v>전자장비와기기</v>
      </c>
      <c r="E1188">
        <v>5100</v>
      </c>
      <c r="F1188">
        <v>4820</v>
      </c>
      <c r="G1188" s="7">
        <v>4865</v>
      </c>
      <c r="H1188" t="s">
        <v>1128</v>
      </c>
      <c r="I1188" s="7">
        <f>VALUE(LEFT(H1188,FIND("/",H1188)-1)) + VALUE(MID(H1188,FIND("/",H1188)+1,LEN(H1188)))</f>
        <v>14679007</v>
      </c>
      <c r="J1188" s="1">
        <v>389400</v>
      </c>
      <c r="K1188" s="1">
        <f>G1188*I1188/(10^8)</f>
        <v>714.13369054999998</v>
      </c>
      <c r="L1188">
        <v>406</v>
      </c>
      <c r="M1188">
        <v>373</v>
      </c>
      <c r="N1188">
        <v>360</v>
      </c>
      <c r="O1188">
        <v>410</v>
      </c>
      <c r="P1188">
        <v>438</v>
      </c>
      <c r="Q1188" s="3"/>
      <c r="R1188" s="3"/>
      <c r="S1188" s="3"/>
      <c r="T1188">
        <v>51</v>
      </c>
      <c r="U1188">
        <v>22</v>
      </c>
      <c r="V1188">
        <v>32</v>
      </c>
      <c r="W1188">
        <v>35</v>
      </c>
      <c r="X1188">
        <v>24</v>
      </c>
      <c r="Y1188" s="3"/>
      <c r="Z1188" s="3"/>
      <c r="AA1188" s="3"/>
      <c r="AB1188">
        <v>54</v>
      </c>
      <c r="AC1188">
        <v>18</v>
      </c>
      <c r="AD1188">
        <v>36</v>
      </c>
      <c r="AE1188">
        <v>41</v>
      </c>
      <c r="AF1188">
        <v>22</v>
      </c>
      <c r="AG1188" s="3"/>
      <c r="AH1188" s="3"/>
      <c r="AI1188" s="3"/>
      <c r="AJ1188">
        <v>515</v>
      </c>
      <c r="AK1188">
        <v>488</v>
      </c>
      <c r="AL1188">
        <v>483</v>
      </c>
      <c r="AM1188">
        <v>545</v>
      </c>
      <c r="AN1188">
        <v>588</v>
      </c>
      <c r="AO1188" s="3"/>
      <c r="AP1188" s="3"/>
      <c r="AQ1188" s="3"/>
      <c r="AR1188">
        <v>198</v>
      </c>
      <c r="AS1188">
        <v>174</v>
      </c>
      <c r="AT1188">
        <v>159</v>
      </c>
      <c r="AU1188">
        <v>199</v>
      </c>
      <c r="AV1188">
        <v>232</v>
      </c>
      <c r="AW1188" s="3"/>
      <c r="AX1188" s="3"/>
      <c r="AY1188" s="3"/>
      <c r="AZ1188">
        <v>317</v>
      </c>
      <c r="BA1188">
        <v>314</v>
      </c>
      <c r="BB1188">
        <v>324</v>
      </c>
      <c r="BC1188">
        <v>346</v>
      </c>
      <c r="BD1188">
        <v>356</v>
      </c>
      <c r="BE1188" s="3"/>
      <c r="BF1188" s="3"/>
      <c r="BG1188" s="3"/>
      <c r="BH1188">
        <v>317</v>
      </c>
      <c r="BI1188">
        <v>315</v>
      </c>
      <c r="BJ1188">
        <v>325</v>
      </c>
      <c r="BK1188">
        <v>346</v>
      </c>
      <c r="BL1188">
        <v>356</v>
      </c>
      <c r="BM1188" s="3"/>
      <c r="BN1188" s="3"/>
      <c r="BO1188" s="3"/>
      <c r="BP1188">
        <v>73</v>
      </c>
      <c r="BQ1188">
        <v>73</v>
      </c>
      <c r="BR1188">
        <v>73</v>
      </c>
      <c r="BS1188">
        <v>73</v>
      </c>
      <c r="BT1188">
        <v>73</v>
      </c>
      <c r="BU1188" s="3"/>
      <c r="BV1188" s="3"/>
      <c r="BW1188" s="3"/>
      <c r="BX1188">
        <v>12.72</v>
      </c>
      <c r="BY1188">
        <v>3.59</v>
      </c>
      <c r="BZ1188">
        <v>7.34</v>
      </c>
      <c r="CA1188">
        <v>7.96</v>
      </c>
      <c r="CB1188">
        <v>3.86</v>
      </c>
      <c r="CC1188" s="3"/>
      <c r="CD1188" s="3"/>
      <c r="CE1188" s="3"/>
      <c r="CF1188">
        <v>25.07</v>
      </c>
      <c r="CG1188">
        <v>5.7</v>
      </c>
      <c r="CH1188">
        <v>11.14</v>
      </c>
      <c r="CI1188">
        <v>12.2</v>
      </c>
      <c r="CJ1188">
        <v>6.23</v>
      </c>
      <c r="CK1188" s="3"/>
      <c r="CL1188" s="3"/>
      <c r="CM1188" s="3"/>
      <c r="CN1188">
        <v>454</v>
      </c>
      <c r="CO1188">
        <v>123</v>
      </c>
      <c r="CP1188">
        <v>243</v>
      </c>
      <c r="CQ1188">
        <v>279</v>
      </c>
      <c r="CR1188">
        <v>149</v>
      </c>
      <c r="CS1188" s="3"/>
      <c r="CT1188" s="3"/>
      <c r="CU1188" s="3"/>
      <c r="CV1188">
        <v>7.58</v>
      </c>
      <c r="CW1188">
        <v>24.52</v>
      </c>
      <c r="CX1188">
        <v>10.88</v>
      </c>
      <c r="CY1188">
        <v>9.9700000000000006</v>
      </c>
      <c r="CZ1188">
        <v>28.58</v>
      </c>
      <c r="DA1188" s="3"/>
      <c r="DB1188" s="3"/>
      <c r="DC1188" s="3"/>
      <c r="DD1188">
        <v>1.59</v>
      </c>
      <c r="DE1188">
        <v>1.32</v>
      </c>
      <c r="DF1188">
        <v>1.1000000000000001</v>
      </c>
      <c r="DG1188">
        <v>1.06</v>
      </c>
      <c r="DH1188">
        <v>1.58</v>
      </c>
      <c r="DI1188" s="3"/>
      <c r="DJ1188" s="3"/>
      <c r="DK1188" s="3"/>
      <c r="DL1188" s="6">
        <f>(CM1188*3+CL1188*2+CK1188)/6</f>
        <v>0</v>
      </c>
      <c r="DM1188">
        <f>BH1188+(BH1188*(CG1188-8.25)/8.25)</f>
        <v>219.01818181818183</v>
      </c>
      <c r="DN1188">
        <f>BI1188+(BI1188*(CH1188-8.25)/8.25)</f>
        <v>425.34545454545457</v>
      </c>
      <c r="DO1188">
        <f>BJ1188+(BJ1188*(CI1188-8.25)/8.25)</f>
        <v>480.60606060606057</v>
      </c>
      <c r="DP1188">
        <f>BK1188+(BK1188*(CJ1188-8.25)/8.25)</f>
        <v>261.28242424242427</v>
      </c>
      <c r="DQ1188">
        <f>BL1188+(BL1188*(CK1188-8.25)/8.25)</f>
        <v>0</v>
      </c>
      <c r="DR1188">
        <f>BM1188+(BM1188*(CL1188-8.25)/8.25)</f>
        <v>0</v>
      </c>
      <c r="DS1188">
        <f>BN1188+(BN1188*(CM1188-8.25)/8.25)</f>
        <v>0</v>
      </c>
      <c r="DT1188" s="8">
        <f>DM1188*10^8/$I1188</f>
        <v>1492.0503942683715</v>
      </c>
      <c r="DU1188" s="8">
        <f>DN1188*10^8/$I1188</f>
        <v>2897.6446059699715</v>
      </c>
      <c r="DV1188" s="8">
        <f>DO1188*10^8/$I1188</f>
        <v>3274.1047170701709</v>
      </c>
      <c r="DW1188" s="8">
        <f>DP1188*10^8/$I1188</f>
        <v>1779.973429009362</v>
      </c>
      <c r="DX1188" s="8">
        <f>DQ1188*10^8/$I1188</f>
        <v>0</v>
      </c>
      <c r="DY1188" s="8">
        <f>DR1188*10^8/$I1188</f>
        <v>0</v>
      </c>
      <c r="DZ1188" s="8">
        <f>DS1188*10^8/$I1188</f>
        <v>0</v>
      </c>
      <c r="EA1188" s="8">
        <f>DT1188*10^8/$I1188</f>
        <v>10164.518582683226</v>
      </c>
      <c r="EB1188" s="8">
        <f>DZ1188*0.8</f>
        <v>0</v>
      </c>
      <c r="EC1188" s="10">
        <f>G1188-E1188</f>
        <v>-235</v>
      </c>
      <c r="ED1188" s="4">
        <f>EC1188/E1188*100</f>
        <v>-4.6078431372549025</v>
      </c>
      <c r="EE1188" s="4">
        <f>DY1188-G1188</f>
        <v>-4865</v>
      </c>
      <c r="EF1188" s="12">
        <f>EE1188/G1188</f>
        <v>-1</v>
      </c>
      <c r="EG1188" s="4">
        <f>G1188-F1188</f>
        <v>45</v>
      </c>
    </row>
    <row r="1189" spans="1:137" x14ac:dyDescent="0.3">
      <c r="A1189">
        <v>1188</v>
      </c>
      <c r="B1189" t="s">
        <v>7382</v>
      </c>
      <c r="C1189" t="s">
        <v>3467</v>
      </c>
      <c r="D1189" t="str">
        <f>VLOOKUP(C1189,Sheet1!$A$2:$B$3197,2,FALSE)</f>
        <v>생물공학</v>
      </c>
      <c r="E1189" t="e">
        <v>#N/A</v>
      </c>
      <c r="F1189">
        <v>12100</v>
      </c>
      <c r="G1189" s="7">
        <v>12100</v>
      </c>
      <c r="H1189" t="s">
        <v>1129</v>
      </c>
      <c r="I1189" s="7">
        <f>VALUE(LEFT(H1189,FIND("/",H1189)-1)) + VALUE(MID(H1189,FIND("/",H1189)+1,LEN(H1189)))</f>
        <v>71617125</v>
      </c>
      <c r="J1189" s="1">
        <v>75000</v>
      </c>
      <c r="K1189" s="1">
        <f>G1189*I1189/(10^8)</f>
        <v>8665.6721249999991</v>
      </c>
      <c r="L1189">
        <v>53</v>
      </c>
      <c r="M1189">
        <v>69</v>
      </c>
      <c r="N1189">
        <v>77</v>
      </c>
      <c r="O1189">
        <v>91</v>
      </c>
      <c r="P1189">
        <v>17</v>
      </c>
      <c r="Q1189" s="3"/>
      <c r="R1189" s="3"/>
      <c r="S1189" s="3"/>
      <c r="T1189">
        <v>-468</v>
      </c>
      <c r="U1189">
        <v>-506</v>
      </c>
      <c r="V1189">
        <v>-590</v>
      </c>
      <c r="W1189">
        <v>-585</v>
      </c>
      <c r="X1189">
        <v>-342</v>
      </c>
      <c r="Y1189" s="3"/>
      <c r="Z1189" s="3"/>
      <c r="AA1189" s="3"/>
      <c r="AB1189">
        <v>-740</v>
      </c>
      <c r="AC1189">
        <v>-570</v>
      </c>
      <c r="AD1189">
        <v>-562</v>
      </c>
      <c r="AE1189" s="1">
        <v>-1132</v>
      </c>
      <c r="AF1189">
        <v>-478</v>
      </c>
      <c r="AG1189" s="3"/>
      <c r="AH1189" s="3"/>
      <c r="AI1189" s="3"/>
      <c r="AJ1189" s="1">
        <v>2841</v>
      </c>
      <c r="AK1189" s="1">
        <v>2350</v>
      </c>
      <c r="AL1189" s="1">
        <v>1932</v>
      </c>
      <c r="AM1189">
        <v>697</v>
      </c>
      <c r="AN1189">
        <v>474</v>
      </c>
      <c r="AO1189" s="3"/>
      <c r="AP1189" s="3"/>
      <c r="AQ1189" s="3"/>
      <c r="AR1189">
        <v>762</v>
      </c>
      <c r="AS1189">
        <v>330</v>
      </c>
      <c r="AT1189">
        <v>281</v>
      </c>
      <c r="AU1189">
        <v>88</v>
      </c>
      <c r="AV1189">
        <v>245</v>
      </c>
      <c r="AW1189" s="3"/>
      <c r="AX1189" s="3"/>
      <c r="AY1189" s="3"/>
      <c r="AZ1189" s="1">
        <v>2080</v>
      </c>
      <c r="BA1189" s="1">
        <v>2019</v>
      </c>
      <c r="BB1189" s="1">
        <v>1651</v>
      </c>
      <c r="BC1189">
        <v>610</v>
      </c>
      <c r="BD1189">
        <v>229</v>
      </c>
      <c r="BE1189" s="3"/>
      <c r="BF1189" s="3"/>
      <c r="BG1189" s="3"/>
      <c r="BH1189" s="1">
        <v>2080</v>
      </c>
      <c r="BI1189" s="1">
        <v>2019</v>
      </c>
      <c r="BJ1189" s="1">
        <v>1651</v>
      </c>
      <c r="BK1189">
        <v>610</v>
      </c>
      <c r="BL1189">
        <v>229</v>
      </c>
      <c r="BM1189" s="3"/>
      <c r="BN1189" s="3"/>
      <c r="BO1189" s="3"/>
      <c r="BP1189">
        <v>311</v>
      </c>
      <c r="BQ1189">
        <v>340</v>
      </c>
      <c r="BR1189">
        <v>349</v>
      </c>
      <c r="BS1189">
        <v>355</v>
      </c>
      <c r="BT1189">
        <v>358</v>
      </c>
      <c r="BU1189" s="3"/>
      <c r="BV1189" s="3"/>
      <c r="BW1189" s="3"/>
      <c r="BX1189">
        <v>-33.869999999999997</v>
      </c>
      <c r="BY1189">
        <v>-21.97</v>
      </c>
      <c r="BZ1189">
        <v>-26.27</v>
      </c>
      <c r="CA1189">
        <v>-86.1</v>
      </c>
      <c r="CB1189">
        <v>-81.63</v>
      </c>
      <c r="CC1189" s="3"/>
      <c r="CD1189" s="3"/>
      <c r="CE1189" s="3"/>
      <c r="CF1189">
        <v>-50.21</v>
      </c>
      <c r="CG1189">
        <v>-27.82</v>
      </c>
      <c r="CH1189">
        <v>-30.64</v>
      </c>
      <c r="CI1189">
        <v>-100.14</v>
      </c>
      <c r="CJ1189">
        <v>-114.04</v>
      </c>
      <c r="CK1189" s="3"/>
      <c r="CL1189" s="3"/>
      <c r="CM1189" s="3"/>
      <c r="CN1189" s="1">
        <v>-1409</v>
      </c>
      <c r="CO1189">
        <v>-843</v>
      </c>
      <c r="CP1189">
        <v>-810</v>
      </c>
      <c r="CQ1189" s="1">
        <v>-1600</v>
      </c>
      <c r="CR1189">
        <v>-668</v>
      </c>
      <c r="CS1189" s="3"/>
      <c r="CT1189" s="3"/>
      <c r="CU1189" s="3"/>
      <c r="CV1189" t="s">
        <v>2</v>
      </c>
      <c r="CW1189" t="s">
        <v>2</v>
      </c>
      <c r="CX1189" t="s">
        <v>2</v>
      </c>
      <c r="CY1189" t="s">
        <v>2</v>
      </c>
      <c r="CZ1189" t="s">
        <v>2</v>
      </c>
      <c r="DA1189" s="3"/>
      <c r="DB1189" s="3"/>
      <c r="DC1189" s="3"/>
      <c r="DD1189">
        <v>3.97</v>
      </c>
      <c r="DE1189">
        <v>31.5</v>
      </c>
      <c r="DF1189">
        <v>31.08</v>
      </c>
      <c r="DG1189">
        <v>16.95</v>
      </c>
      <c r="DH1189">
        <v>37.869999999999997</v>
      </c>
      <c r="DI1189" s="3"/>
      <c r="DJ1189" s="3"/>
      <c r="DK1189" s="3"/>
      <c r="DL1189" s="6">
        <f>(CM1189*3+CL1189*2+CK1189)/6</f>
        <v>0</v>
      </c>
      <c r="DM1189">
        <f>BH1189+(BH1189*(CG1189-8.25)/8.25)</f>
        <v>-7014.0121212121212</v>
      </c>
      <c r="DN1189">
        <f>BI1189+(BI1189*(CH1189-8.25)/8.25)</f>
        <v>-7498.443636363636</v>
      </c>
      <c r="DO1189">
        <f>BJ1189+(BJ1189*(CI1189-8.25)/8.25)</f>
        <v>-20040.138181818184</v>
      </c>
      <c r="DP1189">
        <f>BK1189+(BK1189*(CJ1189-8.25)/8.25)</f>
        <v>-8432.0484848484866</v>
      </c>
      <c r="DQ1189">
        <f>BL1189+(BL1189*(CK1189-8.25)/8.25)</f>
        <v>0</v>
      </c>
      <c r="DR1189">
        <f>BM1189+(BM1189*(CL1189-8.25)/8.25)</f>
        <v>0</v>
      </c>
      <c r="DS1189">
        <f>BN1189+(BN1189*(CM1189-8.25)/8.25)</f>
        <v>0</v>
      </c>
      <c r="DT1189" s="8">
        <f>DM1189*10^8/$I1189</f>
        <v>-9793.7638814908041</v>
      </c>
      <c r="DU1189" s="8">
        <f>DN1189*10^8/$I1189</f>
        <v>-10470.182426847819</v>
      </c>
      <c r="DV1189" s="8">
        <f>DO1189*10^8/$I1189</f>
        <v>-27982.327106565899</v>
      </c>
      <c r="DW1189" s="8">
        <f>DP1189*10^8/$I1189</f>
        <v>-11773.788021857183</v>
      </c>
      <c r="DX1189" s="8">
        <f>DQ1189*10^8/$I1189</f>
        <v>0</v>
      </c>
      <c r="DY1189" s="8">
        <f>DR1189*10^8/$I1189</f>
        <v>0</v>
      </c>
      <c r="DZ1189" s="8">
        <f>DS1189*10^8/$I1189</f>
        <v>0</v>
      </c>
      <c r="EA1189" s="8">
        <f>DT1189*10^8/$I1189</f>
        <v>-13675.170403015765</v>
      </c>
      <c r="EB1189" s="8">
        <f>DZ1189*0.8</f>
        <v>0</v>
      </c>
      <c r="EC1189" s="10" t="e">
        <f>G1189-E1189</f>
        <v>#N/A</v>
      </c>
      <c r="ED1189" s="4" t="e">
        <f>EC1189/E1189*100</f>
        <v>#N/A</v>
      </c>
      <c r="EE1189" s="4">
        <f>DY1189-G1189</f>
        <v>-12100</v>
      </c>
      <c r="EF1189" s="12">
        <f>EE1189/G1189</f>
        <v>-1</v>
      </c>
      <c r="EG1189" s="4">
        <f>G1189-F1189</f>
        <v>0</v>
      </c>
    </row>
    <row r="1190" spans="1:137" x14ac:dyDescent="0.3">
      <c r="A1190">
        <v>1189</v>
      </c>
      <c r="B1190" t="s">
        <v>6089</v>
      </c>
      <c r="C1190" t="s">
        <v>3468</v>
      </c>
      <c r="D1190" t="str">
        <f>VLOOKUP(C1190,Sheet1!$A$2:$B$3197,2,FALSE)</f>
        <v>기계</v>
      </c>
      <c r="E1190">
        <v>2785</v>
      </c>
      <c r="F1190">
        <v>2125</v>
      </c>
      <c r="G1190" s="7">
        <v>2350</v>
      </c>
      <c r="H1190" t="s">
        <v>1130</v>
      </c>
      <c r="I1190" s="7">
        <f>VALUE(LEFT(H1190,FIND("/",H1190)-1)) + VALUE(MID(H1190,FIND("/",H1190)+1,LEN(H1190)))</f>
        <v>22182217</v>
      </c>
      <c r="J1190" s="1">
        <v>42100</v>
      </c>
      <c r="K1190" s="1">
        <f>G1190*I1190/(10^8)</f>
        <v>521.28209949999996</v>
      </c>
      <c r="L1190">
        <v>143</v>
      </c>
      <c r="M1190">
        <v>156</v>
      </c>
      <c r="N1190">
        <v>127</v>
      </c>
      <c r="O1190">
        <v>171</v>
      </c>
      <c r="P1190">
        <v>123</v>
      </c>
      <c r="Q1190">
        <v>196</v>
      </c>
      <c r="R1190">
        <v>240</v>
      </c>
      <c r="S1190">
        <v>267</v>
      </c>
      <c r="T1190">
        <v>4</v>
      </c>
      <c r="U1190">
        <v>2</v>
      </c>
      <c r="V1190">
        <v>-5</v>
      </c>
      <c r="W1190">
        <v>-6</v>
      </c>
      <c r="X1190">
        <v>-19</v>
      </c>
      <c r="Y1190">
        <v>-7</v>
      </c>
      <c r="Z1190">
        <v>6</v>
      </c>
      <c r="AA1190">
        <v>10</v>
      </c>
      <c r="AB1190">
        <v>4</v>
      </c>
      <c r="AC1190">
        <v>-17</v>
      </c>
      <c r="AD1190">
        <v>-6</v>
      </c>
      <c r="AE1190">
        <v>-73</v>
      </c>
      <c r="AF1190">
        <v>-67</v>
      </c>
      <c r="AG1190">
        <v>-10</v>
      </c>
      <c r="AH1190">
        <v>2</v>
      </c>
      <c r="AI1190">
        <v>6</v>
      </c>
      <c r="AJ1190">
        <v>170</v>
      </c>
      <c r="AK1190">
        <v>147</v>
      </c>
      <c r="AL1190">
        <v>172</v>
      </c>
      <c r="AM1190">
        <v>291</v>
      </c>
      <c r="AN1190">
        <v>313</v>
      </c>
      <c r="AO1190">
        <v>323</v>
      </c>
      <c r="AP1190">
        <v>331</v>
      </c>
      <c r="AQ1190">
        <v>352</v>
      </c>
      <c r="AR1190">
        <v>96</v>
      </c>
      <c r="AS1190">
        <v>125</v>
      </c>
      <c r="AT1190">
        <v>157</v>
      </c>
      <c r="AU1190">
        <v>138</v>
      </c>
      <c r="AV1190">
        <v>208</v>
      </c>
      <c r="AW1190">
        <v>227</v>
      </c>
      <c r="AX1190">
        <v>232</v>
      </c>
      <c r="AY1190">
        <v>247</v>
      </c>
      <c r="AZ1190">
        <v>74</v>
      </c>
      <c r="BA1190">
        <v>22</v>
      </c>
      <c r="BB1190">
        <v>16</v>
      </c>
      <c r="BC1190">
        <v>153</v>
      </c>
      <c r="BD1190">
        <v>106</v>
      </c>
      <c r="BE1190">
        <v>96</v>
      </c>
      <c r="BF1190">
        <v>99</v>
      </c>
      <c r="BG1190">
        <v>105</v>
      </c>
      <c r="BH1190">
        <v>74</v>
      </c>
      <c r="BI1190">
        <v>22</v>
      </c>
      <c r="BJ1190">
        <v>16</v>
      </c>
      <c r="BK1190">
        <v>150</v>
      </c>
      <c r="BL1190">
        <v>103</v>
      </c>
      <c r="BM1190">
        <v>94</v>
      </c>
      <c r="BN1190">
        <v>96</v>
      </c>
      <c r="BO1190">
        <v>102</v>
      </c>
      <c r="BP1190">
        <v>24</v>
      </c>
      <c r="BQ1190">
        <v>16</v>
      </c>
      <c r="BR1190">
        <v>16</v>
      </c>
      <c r="BS1190">
        <v>19</v>
      </c>
      <c r="BT1190">
        <v>20</v>
      </c>
      <c r="BU1190">
        <v>21</v>
      </c>
      <c r="BV1190">
        <v>21</v>
      </c>
      <c r="BW1190">
        <v>21</v>
      </c>
      <c r="BX1190">
        <v>2.29</v>
      </c>
      <c r="BY1190" t="s">
        <v>0</v>
      </c>
      <c r="BZ1190">
        <v>-3.66</v>
      </c>
      <c r="CA1190">
        <v>-31.63</v>
      </c>
      <c r="CB1190">
        <v>-22.27</v>
      </c>
      <c r="CC1190">
        <v>-3.14</v>
      </c>
      <c r="CD1190">
        <v>0.61</v>
      </c>
      <c r="CE1190">
        <v>1.76</v>
      </c>
      <c r="CF1190">
        <v>4.96</v>
      </c>
      <c r="CG1190" t="s">
        <v>0</v>
      </c>
      <c r="CH1190">
        <v>-30.88</v>
      </c>
      <c r="CI1190">
        <v>-87.25</v>
      </c>
      <c r="CJ1190">
        <v>-52.35</v>
      </c>
      <c r="CK1190">
        <v>-10.17</v>
      </c>
      <c r="CL1190">
        <v>2.11</v>
      </c>
      <c r="CM1190">
        <v>6.06</v>
      </c>
      <c r="CN1190">
        <v>25</v>
      </c>
      <c r="CO1190">
        <v>-816</v>
      </c>
      <c r="CP1190">
        <v>-286</v>
      </c>
      <c r="CQ1190" s="1">
        <v>-1910</v>
      </c>
      <c r="CR1190">
        <v>-326</v>
      </c>
      <c r="CS1190">
        <v>-45</v>
      </c>
      <c r="CT1190">
        <v>9</v>
      </c>
      <c r="CU1190">
        <v>27</v>
      </c>
      <c r="CV1190" s="3"/>
      <c r="CW1190" s="3"/>
      <c r="CX1190" s="3"/>
      <c r="CY1190" t="s">
        <v>2</v>
      </c>
      <c r="CZ1190" t="s">
        <v>2</v>
      </c>
      <c r="DA1190" t="s">
        <v>2</v>
      </c>
      <c r="DB1190">
        <v>260.52999999999997</v>
      </c>
      <c r="DC1190">
        <v>86.88</v>
      </c>
      <c r="DD1190" s="3"/>
      <c r="DE1190" s="3"/>
      <c r="DF1190" s="3"/>
      <c r="DG1190">
        <v>2.38</v>
      </c>
      <c r="DH1190">
        <v>5.4</v>
      </c>
      <c r="DI1190">
        <v>5.5</v>
      </c>
      <c r="DJ1190">
        <v>5.38</v>
      </c>
      <c r="DK1190">
        <v>5.07</v>
      </c>
      <c r="DL1190" s="6">
        <f>(CM1190*3+CL1190*2+CK1190)/6</f>
        <v>2.0383333333333331</v>
      </c>
      <c r="DM1190" t="e">
        <f>BH1190+(BH1190*(CG1190-8.25)/8.25)</f>
        <v>#VALUE!</v>
      </c>
      <c r="DN1190">
        <f>BI1190+(BI1190*(CH1190-8.25)/8.25)</f>
        <v>-82.34666666666665</v>
      </c>
      <c r="DO1190">
        <f>BJ1190+(BJ1190*(CI1190-8.25)/8.25)</f>
        <v>-169.21212121212122</v>
      </c>
      <c r="DP1190">
        <f>BK1190+(BK1190*(CJ1190-8.25)/8.25)</f>
        <v>-951.81818181818176</v>
      </c>
      <c r="DQ1190">
        <f>BL1190+(BL1190*(CK1190-8.25)/8.25)</f>
        <v>-126.97090909090912</v>
      </c>
      <c r="DR1190">
        <f>BM1190+(BM1190*(CL1190-8.25)/8.25)</f>
        <v>24.041212121212112</v>
      </c>
      <c r="DS1190">
        <f>BN1190+(BN1190*(CM1190-8.25)/8.25)</f>
        <v>70.516363636363636</v>
      </c>
      <c r="DT1190" s="8" t="e">
        <f>DM1190*10^8/$I1190</f>
        <v>#VALUE!</v>
      </c>
      <c r="DU1190" s="8">
        <f>DN1190*10^8/$I1190</f>
        <v>-371.22829817536564</v>
      </c>
      <c r="DV1190" s="8">
        <f>DO1190*10^8/$I1190</f>
        <v>-762.82781478569621</v>
      </c>
      <c r="DW1190" s="8">
        <f>DP1190*10^8/$I1190</f>
        <v>-4290.9064581695411</v>
      </c>
      <c r="DX1190" s="8">
        <f>DQ1190*10^8/$I1190</f>
        <v>-572.39954460326987</v>
      </c>
      <c r="DY1190" s="8">
        <f>DR1190*10^8/$I1190</f>
        <v>108.38056503194478</v>
      </c>
      <c r="DZ1190" s="8">
        <f>DS1190*10^8/$I1190</f>
        <v>317.89592373189589</v>
      </c>
      <c r="EA1190" s="8" t="e">
        <f>DT1190*10^8/$I1190</f>
        <v>#VALUE!</v>
      </c>
      <c r="EB1190" s="8">
        <f>DZ1190*0.8</f>
        <v>254.31673898551674</v>
      </c>
      <c r="EC1190" s="10">
        <f>G1190-E1190</f>
        <v>-435</v>
      </c>
      <c r="ED1190" s="4">
        <f>EC1190/E1190*100</f>
        <v>-15.619389587073609</v>
      </c>
      <c r="EE1190" s="4">
        <f>DY1190-G1190</f>
        <v>-2241.6194349680554</v>
      </c>
      <c r="EF1190" s="12">
        <f>EE1190/G1190</f>
        <v>-0.95388061062470442</v>
      </c>
      <c r="EG1190" s="4">
        <f>G1190-F1190</f>
        <v>225</v>
      </c>
    </row>
    <row r="1191" spans="1:137" x14ac:dyDescent="0.3">
      <c r="A1191">
        <v>1190</v>
      </c>
      <c r="B1191" t="s">
        <v>7566</v>
      </c>
      <c r="C1191" t="s">
        <v>3469</v>
      </c>
      <c r="D1191" t="str">
        <f>VLOOKUP(C1191,Sheet1!$A$2:$B$3197,2,FALSE)</f>
        <v>반도체와반도체장비</v>
      </c>
      <c r="E1191">
        <v>17050</v>
      </c>
      <c r="F1191">
        <v>17450</v>
      </c>
      <c r="G1191" s="7">
        <v>17900</v>
      </c>
      <c r="H1191" t="s">
        <v>1131</v>
      </c>
      <c r="I1191" s="7">
        <f>VALUE(LEFT(H1191,FIND("/",H1191)-1)) + VALUE(MID(H1191,FIND("/",H1191)+1,LEN(H1191)))</f>
        <v>10002634</v>
      </c>
      <c r="J1191" s="1">
        <v>123197</v>
      </c>
      <c r="K1191" s="1">
        <f>G1191*I1191/(10^8)</f>
        <v>1790.4714859999999</v>
      </c>
      <c r="L1191">
        <v>350</v>
      </c>
      <c r="M1191">
        <v>560</v>
      </c>
      <c r="N1191">
        <v>942</v>
      </c>
      <c r="O1191">
        <v>758</v>
      </c>
      <c r="P1191">
        <v>916</v>
      </c>
      <c r="Q1191" s="3"/>
      <c r="R1191" s="3"/>
      <c r="S1191" s="3"/>
      <c r="T1191">
        <v>69</v>
      </c>
      <c r="U1191">
        <v>115</v>
      </c>
      <c r="V1191">
        <v>173</v>
      </c>
      <c r="W1191">
        <v>128</v>
      </c>
      <c r="X1191">
        <v>154</v>
      </c>
      <c r="Y1191" s="3"/>
      <c r="Z1191" s="3"/>
      <c r="AA1191" s="3"/>
      <c r="AB1191">
        <v>64</v>
      </c>
      <c r="AC1191">
        <v>90</v>
      </c>
      <c r="AD1191">
        <v>141</v>
      </c>
      <c r="AE1191">
        <v>114</v>
      </c>
      <c r="AF1191">
        <v>155</v>
      </c>
      <c r="AG1191" s="3"/>
      <c r="AH1191" s="3"/>
      <c r="AI1191" s="3"/>
      <c r="AJ1191">
        <v>358</v>
      </c>
      <c r="AK1191">
        <v>604</v>
      </c>
      <c r="AL1191">
        <v>813</v>
      </c>
      <c r="AM1191">
        <v>811</v>
      </c>
      <c r="AN1191">
        <v>973</v>
      </c>
      <c r="AO1191" s="3"/>
      <c r="AP1191" s="3"/>
      <c r="AQ1191" s="3"/>
      <c r="AR1191">
        <v>49</v>
      </c>
      <c r="AS1191">
        <v>195</v>
      </c>
      <c r="AT1191">
        <v>265</v>
      </c>
      <c r="AU1191">
        <v>131</v>
      </c>
      <c r="AV1191">
        <v>165</v>
      </c>
      <c r="AW1191" s="3"/>
      <c r="AX1191" s="3"/>
      <c r="AY1191" s="3"/>
      <c r="AZ1191">
        <v>309</v>
      </c>
      <c r="BA1191">
        <v>409</v>
      </c>
      <c r="BB1191">
        <v>548</v>
      </c>
      <c r="BC1191">
        <v>680</v>
      </c>
      <c r="BD1191">
        <v>808</v>
      </c>
      <c r="BE1191" s="3"/>
      <c r="BF1191" s="3"/>
      <c r="BG1191" s="3"/>
      <c r="BH1191">
        <v>309</v>
      </c>
      <c r="BI1191">
        <v>401</v>
      </c>
      <c r="BJ1191">
        <v>512</v>
      </c>
      <c r="BK1191">
        <v>646</v>
      </c>
      <c r="BL1191">
        <v>761</v>
      </c>
      <c r="BM1191" s="3"/>
      <c r="BN1191" s="3"/>
      <c r="BO1191" s="3"/>
      <c r="BP1191">
        <v>46</v>
      </c>
      <c r="BQ1191">
        <v>46</v>
      </c>
      <c r="BR1191">
        <v>46</v>
      </c>
      <c r="BS1191">
        <v>50</v>
      </c>
      <c r="BT1191">
        <v>50</v>
      </c>
      <c r="BU1191" s="3"/>
      <c r="BV1191" s="3"/>
      <c r="BW1191" s="3"/>
      <c r="BX1191">
        <v>26.19</v>
      </c>
      <c r="BY1191">
        <v>18.7</v>
      </c>
      <c r="BZ1191">
        <v>19.87</v>
      </c>
      <c r="CA1191">
        <v>14.01</v>
      </c>
      <c r="CB1191">
        <v>17.32</v>
      </c>
      <c r="CC1191" s="3"/>
      <c r="CD1191" s="3"/>
      <c r="CE1191" s="3"/>
      <c r="CF1191">
        <v>32.729999999999997</v>
      </c>
      <c r="CG1191">
        <v>25.01</v>
      </c>
      <c r="CH1191">
        <v>29.43</v>
      </c>
      <c r="CI1191">
        <v>17.690000000000001</v>
      </c>
      <c r="CJ1191">
        <v>20.23</v>
      </c>
      <c r="CK1191" s="3"/>
      <c r="CL1191" s="3"/>
      <c r="CM1191" s="3"/>
      <c r="CN1191">
        <v>918</v>
      </c>
      <c r="CO1191">
        <v>973</v>
      </c>
      <c r="CP1191" s="1">
        <v>1471</v>
      </c>
      <c r="CQ1191" s="1">
        <v>1024</v>
      </c>
      <c r="CR1191" s="1">
        <v>1422</v>
      </c>
      <c r="CS1191" s="3"/>
      <c r="CT1191" s="3"/>
      <c r="CU1191" s="3"/>
      <c r="CV1191">
        <v>11.88</v>
      </c>
      <c r="CW1191">
        <v>10.38</v>
      </c>
      <c r="CX1191">
        <v>5.12</v>
      </c>
      <c r="CY1191">
        <v>10.06</v>
      </c>
      <c r="CZ1191">
        <v>12.73</v>
      </c>
      <c r="DA1191" s="3"/>
      <c r="DB1191" s="3"/>
      <c r="DC1191" s="3"/>
      <c r="DD1191">
        <v>3.22</v>
      </c>
      <c r="DE1191">
        <v>2.27</v>
      </c>
      <c r="DF1191">
        <v>1.31</v>
      </c>
      <c r="DG1191">
        <v>1.57</v>
      </c>
      <c r="DH1191">
        <v>2.34</v>
      </c>
      <c r="DI1191" s="3"/>
      <c r="DJ1191" s="3"/>
      <c r="DK1191" s="3"/>
      <c r="DL1191" s="6">
        <f>(CM1191*3+CL1191*2+CK1191)/6</f>
        <v>0</v>
      </c>
      <c r="DM1191">
        <f>BH1191+(BH1191*(CG1191-8.25)/8.25)</f>
        <v>936.73818181818183</v>
      </c>
      <c r="DN1191">
        <f>BI1191+(BI1191*(CH1191-8.25)/8.25)</f>
        <v>1430.4763636363637</v>
      </c>
      <c r="DO1191">
        <f>BJ1191+(BJ1191*(CI1191-8.25)/8.25)</f>
        <v>1097.8521212121213</v>
      </c>
      <c r="DP1191">
        <f>BK1191+(BK1191*(CJ1191-8.25)/8.25)</f>
        <v>1584.070303030303</v>
      </c>
      <c r="DQ1191">
        <f>BL1191+(BL1191*(CK1191-8.25)/8.25)</f>
        <v>0</v>
      </c>
      <c r="DR1191">
        <f>BM1191+(BM1191*(CL1191-8.25)/8.25)</f>
        <v>0</v>
      </c>
      <c r="DS1191">
        <f>BN1191+(BN1191*(CM1191-8.25)/8.25)</f>
        <v>0</v>
      </c>
      <c r="DT1191" s="8">
        <f>DM1191*10^8/$I1191</f>
        <v>9364.915099544598</v>
      </c>
      <c r="DU1191" s="8">
        <f>DN1191*10^8/$I1191</f>
        <v>14300.996753818679</v>
      </c>
      <c r="DV1191" s="8">
        <f>DO1191*10^8/$I1191</f>
        <v>10975.630231118335</v>
      </c>
      <c r="DW1191" s="8">
        <f>DP1191*10^8/$I1191</f>
        <v>15836.531687856448</v>
      </c>
      <c r="DX1191" s="8">
        <f>DQ1191*10^8/$I1191</f>
        <v>0</v>
      </c>
      <c r="DY1191" s="8">
        <f>DR1191*10^8/$I1191</f>
        <v>0</v>
      </c>
      <c r="DZ1191" s="8">
        <f>DS1191*10^8/$I1191</f>
        <v>0</v>
      </c>
      <c r="EA1191" s="8">
        <f>DT1191*10^8/$I1191</f>
        <v>93624.490304699721</v>
      </c>
      <c r="EB1191" s="8">
        <f>DZ1191*0.8</f>
        <v>0</v>
      </c>
      <c r="EC1191" s="10">
        <f>G1191-E1191</f>
        <v>850</v>
      </c>
      <c r="ED1191" s="4">
        <f>EC1191/E1191*100</f>
        <v>4.9853372434017595</v>
      </c>
      <c r="EE1191" s="4">
        <f>DY1191-G1191</f>
        <v>-17900</v>
      </c>
      <c r="EF1191" s="12">
        <f>EE1191/G1191</f>
        <v>-1</v>
      </c>
      <c r="EG1191" s="4">
        <f>G1191-F1191</f>
        <v>450</v>
      </c>
    </row>
    <row r="1192" spans="1:137" x14ac:dyDescent="0.3">
      <c r="A1192">
        <v>1191</v>
      </c>
      <c r="B1192" t="s">
        <v>7497</v>
      </c>
      <c r="C1192" t="s">
        <v>3470</v>
      </c>
      <c r="D1192" t="str">
        <f>VLOOKUP(C1192,Sheet1!$A$2:$B$3197,2,FALSE)</f>
        <v>제약</v>
      </c>
      <c r="E1192" s="7">
        <v>23200</v>
      </c>
      <c r="F1192" s="7">
        <v>14200</v>
      </c>
      <c r="G1192" s="7">
        <v>15050</v>
      </c>
      <c r="H1192" t="s">
        <v>1132</v>
      </c>
      <c r="I1192" s="7">
        <f>VALUE(LEFT(H1192,FIND("/",H1192)-1)) + VALUE(MID(H1192,FIND("/",H1192)+1,LEN(H1192)))</f>
        <v>13645971</v>
      </c>
      <c r="J1192" s="1">
        <v>18984</v>
      </c>
      <c r="K1192" s="1">
        <f>G1192*I1192/(10^8)</f>
        <v>2053.7186354999999</v>
      </c>
      <c r="L1192">
        <v>16</v>
      </c>
      <c r="M1192">
        <v>30</v>
      </c>
      <c r="N1192">
        <v>56</v>
      </c>
      <c r="O1192">
        <v>82</v>
      </c>
      <c r="P1192">
        <v>110</v>
      </c>
      <c r="Q1192" s="3"/>
      <c r="R1192" s="3"/>
      <c r="S1192" s="3"/>
      <c r="T1192">
        <v>-39</v>
      </c>
      <c r="U1192">
        <v>-45</v>
      </c>
      <c r="V1192">
        <v>-73</v>
      </c>
      <c r="W1192">
        <v>-54</v>
      </c>
      <c r="X1192">
        <v>-49</v>
      </c>
      <c r="Y1192" s="3"/>
      <c r="Z1192" s="3"/>
      <c r="AA1192" s="3"/>
      <c r="AB1192">
        <v>-273</v>
      </c>
      <c r="AC1192">
        <v>-45</v>
      </c>
      <c r="AD1192">
        <v>-121</v>
      </c>
      <c r="AE1192">
        <v>-55</v>
      </c>
      <c r="AF1192">
        <v>-232</v>
      </c>
      <c r="AG1192" s="3"/>
      <c r="AH1192" s="3"/>
      <c r="AI1192" s="3"/>
      <c r="AJ1192">
        <v>331</v>
      </c>
      <c r="AK1192">
        <v>360</v>
      </c>
      <c r="AL1192">
        <v>640</v>
      </c>
      <c r="AM1192">
        <v>632</v>
      </c>
      <c r="AN1192">
        <v>825</v>
      </c>
      <c r="AO1192" s="3"/>
      <c r="AP1192" s="3"/>
      <c r="AQ1192" s="3"/>
      <c r="AR1192">
        <v>16</v>
      </c>
      <c r="AS1192">
        <v>88</v>
      </c>
      <c r="AT1192">
        <v>472</v>
      </c>
      <c r="AU1192">
        <v>517</v>
      </c>
      <c r="AV1192">
        <v>388</v>
      </c>
      <c r="AW1192" s="3"/>
      <c r="AX1192" s="3"/>
      <c r="AY1192" s="3"/>
      <c r="AZ1192">
        <v>315</v>
      </c>
      <c r="BA1192">
        <v>272</v>
      </c>
      <c r="BB1192">
        <v>169</v>
      </c>
      <c r="BC1192">
        <v>115</v>
      </c>
      <c r="BD1192">
        <v>436</v>
      </c>
      <c r="BE1192" s="3"/>
      <c r="BF1192" s="3"/>
      <c r="BG1192" s="3"/>
      <c r="BH1192">
        <v>315</v>
      </c>
      <c r="BI1192">
        <v>272</v>
      </c>
      <c r="BJ1192">
        <v>165</v>
      </c>
      <c r="BK1192">
        <v>112</v>
      </c>
      <c r="BL1192">
        <v>434</v>
      </c>
      <c r="BM1192" s="3"/>
      <c r="BN1192" s="3"/>
      <c r="BO1192" s="3"/>
      <c r="BP1192">
        <v>28</v>
      </c>
      <c r="BQ1192">
        <v>28</v>
      </c>
      <c r="BR1192">
        <v>29</v>
      </c>
      <c r="BS1192">
        <v>29</v>
      </c>
      <c r="BT1192">
        <v>65</v>
      </c>
      <c r="BU1192" s="3"/>
      <c r="BV1192" s="3"/>
      <c r="BW1192" s="3"/>
      <c r="BX1192">
        <v>-111.61</v>
      </c>
      <c r="BY1192">
        <v>-13</v>
      </c>
      <c r="BZ1192">
        <v>-24.15</v>
      </c>
      <c r="CA1192">
        <v>-8.6300000000000008</v>
      </c>
      <c r="CB1192">
        <v>-31.84</v>
      </c>
      <c r="CC1192" s="3"/>
      <c r="CD1192" s="3"/>
      <c r="CE1192" s="3"/>
      <c r="CF1192">
        <v>-378.42</v>
      </c>
      <c r="CG1192">
        <v>-15.29</v>
      </c>
      <c r="CH1192">
        <v>-54.83</v>
      </c>
      <c r="CI1192">
        <v>-38.869999999999997</v>
      </c>
      <c r="CJ1192">
        <v>-84.72</v>
      </c>
      <c r="CK1192" s="3"/>
      <c r="CL1192" s="3"/>
      <c r="CM1192" s="3"/>
      <c r="CN1192" s="1">
        <v>-5151</v>
      </c>
      <c r="CO1192">
        <v>-610</v>
      </c>
      <c r="CP1192" s="1">
        <v>-1614</v>
      </c>
      <c r="CQ1192">
        <v>-713</v>
      </c>
      <c r="CR1192" s="1">
        <v>-2168</v>
      </c>
      <c r="CS1192" s="3"/>
      <c r="CT1192" s="3"/>
      <c r="CU1192" s="3"/>
      <c r="CV1192" t="s">
        <v>2</v>
      </c>
      <c r="CW1192" t="s">
        <v>2</v>
      </c>
      <c r="CX1192" t="s">
        <v>2</v>
      </c>
      <c r="CY1192" t="s">
        <v>2</v>
      </c>
      <c r="CZ1192" t="s">
        <v>2</v>
      </c>
      <c r="DA1192" s="3"/>
      <c r="DB1192" s="3"/>
      <c r="DC1192" s="3"/>
      <c r="DD1192">
        <v>1.61</v>
      </c>
      <c r="DE1192">
        <v>3.64</v>
      </c>
      <c r="DF1192">
        <v>4.17</v>
      </c>
      <c r="DG1192">
        <v>6.83</v>
      </c>
      <c r="DH1192">
        <v>7.32</v>
      </c>
      <c r="DI1192" s="3"/>
      <c r="DJ1192" s="3"/>
      <c r="DK1192" s="3"/>
      <c r="DL1192" s="6">
        <f>(CM1192*3+CL1192*2+CK1192)/6</f>
        <v>0</v>
      </c>
      <c r="DM1192">
        <f>BH1192+(BH1192*(CG1192-8.25)/8.25)</f>
        <v>-583.79999999999995</v>
      </c>
      <c r="DN1192">
        <f>BI1192+(BI1192*(CH1192-8.25)/8.25)</f>
        <v>-1807.7284848484846</v>
      </c>
      <c r="DO1192">
        <f>BJ1192+(BJ1192*(CI1192-8.25)/8.25)</f>
        <v>-777.39999999999986</v>
      </c>
      <c r="DP1192">
        <f>BK1192+(BK1192*(CJ1192-8.25)/8.25)</f>
        <v>-1150.1381818181817</v>
      </c>
      <c r="DQ1192">
        <f>BL1192+(BL1192*(CK1192-8.25)/8.25)</f>
        <v>0</v>
      </c>
      <c r="DR1192">
        <f>BM1192+(BM1192*(CL1192-8.25)/8.25)</f>
        <v>0</v>
      </c>
      <c r="DS1192">
        <f>BN1192+(BN1192*(CM1192-8.25)/8.25)</f>
        <v>0</v>
      </c>
      <c r="DT1192" s="8">
        <f>DM1192*10^8/$I1192</f>
        <v>-4278.1858469433937</v>
      </c>
      <c r="DU1192" s="8">
        <f>DN1192*10^8/$I1192</f>
        <v>-13247.342273030512</v>
      </c>
      <c r="DV1192" s="8">
        <f>DO1192*10^8/$I1192</f>
        <v>-5696.9196255803263</v>
      </c>
      <c r="DW1192" s="8">
        <f>DP1192*10^8/$I1192</f>
        <v>-8428.4085157309928</v>
      </c>
      <c r="DX1192" s="8">
        <f>DQ1192*10^8/$I1192</f>
        <v>0</v>
      </c>
      <c r="DY1192" s="8">
        <f>DR1192*10^8/$I1192</f>
        <v>0</v>
      </c>
      <c r="DZ1192" s="8">
        <f>DS1192*10^8/$I1192</f>
        <v>0</v>
      </c>
      <c r="EA1192" s="8">
        <f>DT1192*10^8/$I1192</f>
        <v>-31351.274650542593</v>
      </c>
      <c r="EB1192" s="8">
        <f>DZ1192*0.8</f>
        <v>0</v>
      </c>
      <c r="EC1192" s="10">
        <f>G1192-E1192</f>
        <v>-8150</v>
      </c>
      <c r="ED1192" s="4">
        <f>EC1192/E1192*100</f>
        <v>-35.129310344827587</v>
      </c>
      <c r="EE1192" s="4">
        <f>DY1192-G1192</f>
        <v>-15050</v>
      </c>
      <c r="EF1192" s="12">
        <f>EE1192/G1192</f>
        <v>-1</v>
      </c>
      <c r="EG1192" s="4">
        <f>G1192-F1192</f>
        <v>850</v>
      </c>
    </row>
    <row r="1193" spans="1:137" x14ac:dyDescent="0.3">
      <c r="A1193">
        <v>1192</v>
      </c>
      <c r="B1193" t="s">
        <v>6954</v>
      </c>
      <c r="C1193" t="s">
        <v>3471</v>
      </c>
      <c r="D1193" t="str">
        <f>VLOOKUP(C1193,Sheet1!$A$2:$B$3197,2,FALSE)</f>
        <v>반도체와반도체장비</v>
      </c>
      <c r="E1193">
        <v>6510</v>
      </c>
      <c r="F1193">
        <v>6010</v>
      </c>
      <c r="G1193" s="7">
        <v>6190</v>
      </c>
      <c r="H1193" t="s">
        <v>1133</v>
      </c>
      <c r="I1193" s="7">
        <f>VALUE(LEFT(H1193,FIND("/",H1193)-1)) + VALUE(MID(H1193,FIND("/",H1193)+1,LEN(H1193)))</f>
        <v>43692624</v>
      </c>
      <c r="J1193" s="1">
        <v>2414229</v>
      </c>
      <c r="K1193" s="1">
        <f>G1193*I1193/(10^8)</f>
        <v>2704.5734256000001</v>
      </c>
      <c r="L1193">
        <v>674</v>
      </c>
      <c r="M1193" s="1">
        <v>1045</v>
      </c>
      <c r="N1193">
        <v>734</v>
      </c>
      <c r="O1193">
        <v>602</v>
      </c>
      <c r="P1193" s="1">
        <v>1088</v>
      </c>
      <c r="Q1193" s="3"/>
      <c r="R1193" s="3"/>
      <c r="S1193" s="3"/>
      <c r="T1193">
        <v>126</v>
      </c>
      <c r="U1193">
        <v>228</v>
      </c>
      <c r="V1193">
        <v>118</v>
      </c>
      <c r="W1193">
        <v>37</v>
      </c>
      <c r="X1193">
        <v>109</v>
      </c>
      <c r="Y1193" s="3"/>
      <c r="Z1193" s="3"/>
      <c r="AA1193" s="3"/>
      <c r="AB1193">
        <v>110</v>
      </c>
      <c r="AC1193">
        <v>186</v>
      </c>
      <c r="AD1193">
        <v>133</v>
      </c>
      <c r="AE1193">
        <v>53</v>
      </c>
      <c r="AF1193">
        <v>303</v>
      </c>
      <c r="AG1193" s="3"/>
      <c r="AH1193" s="3"/>
      <c r="AI1193" s="3"/>
      <c r="AJ1193" s="1">
        <v>1273</v>
      </c>
      <c r="AK1193" s="1">
        <v>1405</v>
      </c>
      <c r="AL1193" s="1">
        <v>1436</v>
      </c>
      <c r="AM1193" s="1">
        <v>1501</v>
      </c>
      <c r="AN1193" s="1">
        <v>4769</v>
      </c>
      <c r="AO1193" s="3"/>
      <c r="AP1193" s="3"/>
      <c r="AQ1193" s="3"/>
      <c r="AR1193">
        <v>276</v>
      </c>
      <c r="AS1193">
        <v>205</v>
      </c>
      <c r="AT1193">
        <v>137</v>
      </c>
      <c r="AU1193">
        <v>149</v>
      </c>
      <c r="AV1193" s="1">
        <v>2752</v>
      </c>
      <c r="AW1193" s="3"/>
      <c r="AX1193" s="3"/>
      <c r="AY1193" s="3"/>
      <c r="AZ1193">
        <v>997</v>
      </c>
      <c r="BA1193" s="1">
        <v>1200</v>
      </c>
      <c r="BB1193" s="1">
        <v>1298</v>
      </c>
      <c r="BC1193" s="1">
        <v>1351</v>
      </c>
      <c r="BD1193" s="1">
        <v>2017</v>
      </c>
      <c r="BE1193" s="3"/>
      <c r="BF1193" s="3"/>
      <c r="BG1193" s="3"/>
      <c r="BH1193">
        <v>997</v>
      </c>
      <c r="BI1193" s="1">
        <v>1200</v>
      </c>
      <c r="BJ1193" s="1">
        <v>1293</v>
      </c>
      <c r="BK1193" s="1">
        <v>1349</v>
      </c>
      <c r="BL1193" s="1">
        <v>1718</v>
      </c>
      <c r="BM1193" s="3"/>
      <c r="BN1193" s="3"/>
      <c r="BO1193" s="3"/>
      <c r="BP1193">
        <v>41</v>
      </c>
      <c r="BQ1193">
        <v>41</v>
      </c>
      <c r="BR1193">
        <v>41</v>
      </c>
      <c r="BS1193">
        <v>41</v>
      </c>
      <c r="BT1193">
        <v>44</v>
      </c>
      <c r="BU1193" s="3"/>
      <c r="BV1193" s="3"/>
      <c r="BW1193" s="3"/>
      <c r="BX1193">
        <v>10.54</v>
      </c>
      <c r="BY1193">
        <v>13.87</v>
      </c>
      <c r="BZ1193">
        <v>9.33</v>
      </c>
      <c r="CA1193">
        <v>3.61</v>
      </c>
      <c r="CB1193">
        <v>9.68</v>
      </c>
      <c r="CC1193" s="3"/>
      <c r="CD1193" s="3"/>
      <c r="CE1193" s="3"/>
      <c r="CF1193">
        <v>14.33</v>
      </c>
      <c r="CG1193">
        <v>16.91</v>
      </c>
      <c r="CH1193">
        <v>10.65</v>
      </c>
      <c r="CI1193">
        <v>4.1500000000000004</v>
      </c>
      <c r="CJ1193">
        <v>20.37</v>
      </c>
      <c r="CK1193" s="3"/>
      <c r="CL1193" s="3"/>
      <c r="CM1193" s="3"/>
      <c r="CN1193">
        <v>348</v>
      </c>
      <c r="CO1193">
        <v>457</v>
      </c>
      <c r="CP1193">
        <v>322</v>
      </c>
      <c r="CQ1193">
        <v>133</v>
      </c>
      <c r="CR1193">
        <v>750</v>
      </c>
      <c r="CS1193" s="3"/>
      <c r="CT1193" s="3"/>
      <c r="CU1193" s="3"/>
      <c r="CV1193">
        <v>13.11</v>
      </c>
      <c r="CW1193">
        <v>11.41</v>
      </c>
      <c r="CX1193">
        <v>7.43</v>
      </c>
      <c r="CY1193">
        <v>31.85</v>
      </c>
      <c r="CZ1193">
        <v>8.7899999999999991</v>
      </c>
      <c r="DA1193" s="3"/>
      <c r="DB1193" s="3"/>
      <c r="DC1193" s="3"/>
      <c r="DD1193">
        <v>1.85</v>
      </c>
      <c r="DE1193">
        <v>1.78</v>
      </c>
      <c r="DF1193">
        <v>0.75</v>
      </c>
      <c r="DG1193">
        <v>1.27</v>
      </c>
      <c r="DH1193">
        <v>1.58</v>
      </c>
      <c r="DI1193" s="3"/>
      <c r="DJ1193" s="3"/>
      <c r="DK1193" s="3"/>
      <c r="DL1193" s="6">
        <f>(CM1193*3+CL1193*2+CK1193)/6</f>
        <v>0</v>
      </c>
      <c r="DM1193">
        <f>BH1193+(BH1193*(CG1193-8.25)/8.25)</f>
        <v>2043.5478787878787</v>
      </c>
      <c r="DN1193">
        <f>BI1193+(BI1193*(CH1193-8.25)/8.25)</f>
        <v>1549.090909090909</v>
      </c>
      <c r="DO1193">
        <f>BJ1193+(BJ1193*(CI1193-8.25)/8.25)</f>
        <v>650.41818181818189</v>
      </c>
      <c r="DP1193">
        <f>BK1193+(BK1193*(CJ1193-8.25)/8.25)</f>
        <v>3330.8036363636365</v>
      </c>
      <c r="DQ1193">
        <f>BL1193+(BL1193*(CK1193-8.25)/8.25)</f>
        <v>0</v>
      </c>
      <c r="DR1193">
        <f>BM1193+(BM1193*(CL1193-8.25)/8.25)</f>
        <v>0</v>
      </c>
      <c r="DS1193">
        <f>BN1193+(BN1193*(CM1193-8.25)/8.25)</f>
        <v>0</v>
      </c>
      <c r="DT1193" s="8">
        <f>DM1193*10^8/$I1193</f>
        <v>4677.1003700484516</v>
      </c>
      <c r="DU1193" s="8">
        <f>DN1193*10^8/$I1193</f>
        <v>3545.4288785468893</v>
      </c>
      <c r="DV1193" s="8">
        <f>DO1193*10^8/$I1193</f>
        <v>1488.6223858246233</v>
      </c>
      <c r="DW1193" s="8">
        <f>DP1193*10^8/$I1193</f>
        <v>7623.2629936889034</v>
      </c>
      <c r="DX1193" s="8">
        <f>DQ1193*10^8/$I1193</f>
        <v>0</v>
      </c>
      <c r="DY1193" s="8">
        <f>DR1193*10^8/$I1193</f>
        <v>0</v>
      </c>
      <c r="DZ1193" s="8">
        <f>DS1193*10^8/$I1193</f>
        <v>0</v>
      </c>
      <c r="EA1193" s="8">
        <f>DT1193*10^8/$I1193</f>
        <v>10704.553633694446</v>
      </c>
      <c r="EB1193" s="8">
        <f>DZ1193*0.8</f>
        <v>0</v>
      </c>
      <c r="EC1193" s="10">
        <f>G1193-E1193</f>
        <v>-320</v>
      </c>
      <c r="ED1193" s="4">
        <f>EC1193/E1193*100</f>
        <v>-4.9155145929339481</v>
      </c>
      <c r="EE1193" s="4">
        <f>DY1193-G1193</f>
        <v>-6190</v>
      </c>
      <c r="EF1193" s="12">
        <f>EE1193/G1193</f>
        <v>-1</v>
      </c>
      <c r="EG1193" s="4">
        <f>G1193-F1193</f>
        <v>180</v>
      </c>
    </row>
    <row r="1194" spans="1:137" x14ac:dyDescent="0.3">
      <c r="A1194">
        <v>1193</v>
      </c>
      <c r="B1194" t="s">
        <v>7590</v>
      </c>
      <c r="C1194" t="s">
        <v>3472</v>
      </c>
      <c r="D1194" t="str">
        <f>VLOOKUP(C1194,Sheet1!$A$2:$B$3197,2,FALSE)</f>
        <v>건강관리장비와용품</v>
      </c>
      <c r="E1194">
        <v>52000</v>
      </c>
      <c r="F1194">
        <v>23450</v>
      </c>
      <c r="G1194" s="7">
        <v>19000</v>
      </c>
      <c r="H1194" t="s">
        <v>1134</v>
      </c>
      <c r="I1194" s="7">
        <f>VALUE(LEFT(H1194,FIND("/",H1194)-1)) + VALUE(MID(H1194,FIND("/",H1194)+1,LEN(H1194)))</f>
        <v>13392743</v>
      </c>
      <c r="J1194" s="1">
        <v>5109</v>
      </c>
      <c r="K1194" s="1">
        <f>G1194*I1194/(10^8)</f>
        <v>2544.6211699999999</v>
      </c>
      <c r="L1194">
        <v>344</v>
      </c>
      <c r="M1194">
        <v>315</v>
      </c>
      <c r="N1194">
        <v>313</v>
      </c>
      <c r="O1194">
        <v>266</v>
      </c>
      <c r="P1194">
        <v>194</v>
      </c>
      <c r="Q1194" s="3"/>
      <c r="R1194" s="3"/>
      <c r="S1194" s="3"/>
      <c r="T1194">
        <v>24</v>
      </c>
      <c r="U1194">
        <v>-74</v>
      </c>
      <c r="V1194">
        <v>-82</v>
      </c>
      <c r="W1194">
        <v>-93</v>
      </c>
      <c r="X1194">
        <v>-37</v>
      </c>
      <c r="Y1194" s="3"/>
      <c r="Z1194" s="3"/>
      <c r="AA1194" s="3"/>
      <c r="AB1194">
        <v>18</v>
      </c>
      <c r="AC1194">
        <v>-150</v>
      </c>
      <c r="AD1194">
        <v>-40</v>
      </c>
      <c r="AE1194">
        <v>-116</v>
      </c>
      <c r="AF1194">
        <v>-117</v>
      </c>
      <c r="AG1194" s="3"/>
      <c r="AH1194" s="3"/>
      <c r="AI1194" s="3"/>
      <c r="AJ1194">
        <v>898</v>
      </c>
      <c r="AK1194">
        <v>896</v>
      </c>
      <c r="AL1194">
        <v>918</v>
      </c>
      <c r="AM1194">
        <v>719</v>
      </c>
      <c r="AN1194">
        <v>590</v>
      </c>
      <c r="AO1194" s="3"/>
      <c r="AP1194" s="3"/>
      <c r="AQ1194" s="3"/>
      <c r="AR1194">
        <v>323</v>
      </c>
      <c r="AS1194">
        <v>492</v>
      </c>
      <c r="AT1194">
        <v>498</v>
      </c>
      <c r="AU1194">
        <v>408</v>
      </c>
      <c r="AV1194">
        <v>272</v>
      </c>
      <c r="AW1194" s="3"/>
      <c r="AX1194" s="3"/>
      <c r="AY1194" s="3"/>
      <c r="AZ1194">
        <v>575</v>
      </c>
      <c r="BA1194">
        <v>404</v>
      </c>
      <c r="BB1194">
        <v>421</v>
      </c>
      <c r="BC1194">
        <v>311</v>
      </c>
      <c r="BD1194">
        <v>317</v>
      </c>
      <c r="BE1194" s="3"/>
      <c r="BF1194" s="3"/>
      <c r="BG1194" s="3"/>
      <c r="BH1194">
        <v>542</v>
      </c>
      <c r="BI1194">
        <v>375</v>
      </c>
      <c r="BJ1194">
        <v>393</v>
      </c>
      <c r="BK1194">
        <v>292</v>
      </c>
      <c r="BL1194">
        <v>292</v>
      </c>
      <c r="BM1194" s="3"/>
      <c r="BN1194" s="3"/>
      <c r="BO1194" s="3"/>
      <c r="BP1194">
        <v>51</v>
      </c>
      <c r="BQ1194">
        <v>51</v>
      </c>
      <c r="BR1194">
        <v>56</v>
      </c>
      <c r="BS1194">
        <v>56</v>
      </c>
      <c r="BT1194">
        <v>66</v>
      </c>
      <c r="BU1194" s="3"/>
      <c r="BV1194" s="3"/>
      <c r="BW1194" s="3"/>
      <c r="BX1194">
        <v>2.27</v>
      </c>
      <c r="BY1194">
        <v>-16.7</v>
      </c>
      <c r="BZ1194">
        <v>-4.46</v>
      </c>
      <c r="CA1194">
        <v>-14.14</v>
      </c>
      <c r="CB1194">
        <v>-17.91</v>
      </c>
      <c r="CC1194" s="3"/>
      <c r="CD1194" s="3"/>
      <c r="CE1194" s="3"/>
      <c r="CF1194">
        <v>3.12</v>
      </c>
      <c r="CG1194">
        <v>-32.340000000000003</v>
      </c>
      <c r="CH1194">
        <v>-9.82</v>
      </c>
      <c r="CI1194">
        <v>-31.45</v>
      </c>
      <c r="CJ1194">
        <v>-40.29</v>
      </c>
      <c r="CK1194" s="3"/>
      <c r="CL1194" s="3"/>
      <c r="CM1194" s="3"/>
      <c r="CN1194">
        <v>155</v>
      </c>
      <c r="CO1194" s="1">
        <v>-1446</v>
      </c>
      <c r="CP1194">
        <v>-319</v>
      </c>
      <c r="CQ1194">
        <v>-871</v>
      </c>
      <c r="CR1194">
        <v>-894</v>
      </c>
      <c r="CS1194" s="3"/>
      <c r="CT1194" s="3"/>
      <c r="CU1194" s="3"/>
      <c r="CV1194">
        <v>52.64</v>
      </c>
      <c r="CW1194" t="s">
        <v>2</v>
      </c>
      <c r="CX1194" t="s">
        <v>2</v>
      </c>
      <c r="CY1194" t="s">
        <v>2</v>
      </c>
      <c r="CZ1194" t="s">
        <v>2</v>
      </c>
      <c r="DA1194" s="3"/>
      <c r="DB1194" s="3"/>
      <c r="DC1194" s="3"/>
      <c r="DD1194">
        <v>1.55</v>
      </c>
      <c r="DE1194">
        <v>2.44</v>
      </c>
      <c r="DF1194">
        <v>1.73</v>
      </c>
      <c r="DG1194">
        <v>2.23</v>
      </c>
      <c r="DH1194">
        <v>17.82</v>
      </c>
      <c r="DI1194" s="3"/>
      <c r="DJ1194" s="3"/>
      <c r="DK1194" s="3"/>
      <c r="DL1194" s="6">
        <f>(CM1194*3+CL1194*2+CK1194)/6</f>
        <v>0</v>
      </c>
      <c r="DM1194">
        <f>BH1194+(BH1194*(CG1194-8.25)/8.25)</f>
        <v>-2124.6400000000003</v>
      </c>
      <c r="DN1194">
        <f>BI1194+(BI1194*(CH1194-8.25)/8.25)</f>
        <v>-446.36363636363637</v>
      </c>
      <c r="DO1194">
        <f>BJ1194+(BJ1194*(CI1194-8.25)/8.25)</f>
        <v>-1498.1636363636364</v>
      </c>
      <c r="DP1194">
        <f>BK1194+(BK1194*(CJ1194-8.25)/8.25)</f>
        <v>-1426.0218181818182</v>
      </c>
      <c r="DQ1194">
        <f>BL1194+(BL1194*(CK1194-8.25)/8.25)</f>
        <v>0</v>
      </c>
      <c r="DR1194">
        <f>BM1194+(BM1194*(CL1194-8.25)/8.25)</f>
        <v>0</v>
      </c>
      <c r="DS1194">
        <f>BN1194+(BN1194*(CM1194-8.25)/8.25)</f>
        <v>0</v>
      </c>
      <c r="DT1194" s="8">
        <f>DM1194*10^8/$I1194</f>
        <v>-15864.113871221156</v>
      </c>
      <c r="DU1194" s="8">
        <f>DN1194*10^8/$I1194</f>
        <v>-3332.8768898472581</v>
      </c>
      <c r="DV1194" s="8">
        <f>DO1194*10^8/$I1194</f>
        <v>-11186.383822669011</v>
      </c>
      <c r="DW1194" s="8">
        <f>DP1194*10^8/$I1194</f>
        <v>-10647.720322728646</v>
      </c>
      <c r="DX1194" s="8">
        <f>DQ1194*10^8/$I1194</f>
        <v>0</v>
      </c>
      <c r="DY1194" s="8">
        <f>DR1194*10^8/$I1194</f>
        <v>0</v>
      </c>
      <c r="DZ1194" s="8">
        <f>DS1194*10^8/$I1194</f>
        <v>0</v>
      </c>
      <c r="EA1194" s="8">
        <f>DT1194*10^8/$I1194</f>
        <v>-118453.0597743954</v>
      </c>
      <c r="EB1194" s="8">
        <f>DZ1194*0.8</f>
        <v>0</v>
      </c>
      <c r="EC1194" s="10">
        <f>G1194-E1194</f>
        <v>-33000</v>
      </c>
      <c r="ED1194" s="4">
        <f>EC1194/E1194*100</f>
        <v>-63.46153846153846</v>
      </c>
      <c r="EE1194" s="4">
        <f>DY1194-G1194</f>
        <v>-19000</v>
      </c>
      <c r="EF1194" s="12">
        <f>EE1194/G1194</f>
        <v>-1</v>
      </c>
      <c r="EG1194" s="4">
        <f>G1194-F1194</f>
        <v>-4450</v>
      </c>
    </row>
    <row r="1195" spans="1:137" x14ac:dyDescent="0.3">
      <c r="A1195">
        <v>1194</v>
      </c>
      <c r="B1195" t="s">
        <v>6324</v>
      </c>
      <c r="C1195" t="s">
        <v>3473</v>
      </c>
      <c r="D1195" t="str">
        <f>VLOOKUP(C1195,Sheet1!$A$2:$B$3197,2,FALSE)</f>
        <v>핸드셋</v>
      </c>
      <c r="E1195" t="e">
        <v>#N/A</v>
      </c>
      <c r="F1195">
        <v>1920</v>
      </c>
      <c r="G1195" s="7">
        <v>1920</v>
      </c>
      <c r="H1195" t="s">
        <v>1135</v>
      </c>
      <c r="I1195" s="7">
        <f>VALUE(LEFT(H1195,FIND("/",H1195)-1)) + VALUE(MID(H1195,FIND("/",H1195)+1,LEN(H1195)))</f>
        <v>85739345</v>
      </c>
      <c r="J1195" s="1">
        <v>5100000</v>
      </c>
      <c r="K1195" s="1">
        <f>G1195*I1195/(10^8)</f>
        <v>1646.195424</v>
      </c>
      <c r="L1195" s="1">
        <v>2014</v>
      </c>
      <c r="M1195" s="1">
        <v>2043</v>
      </c>
      <c r="N1195" s="1">
        <v>1855</v>
      </c>
      <c r="O1195" s="1">
        <v>1029</v>
      </c>
      <c r="P1195">
        <v>51</v>
      </c>
      <c r="Q1195" s="3"/>
      <c r="R1195" s="3"/>
      <c r="S1195" s="3"/>
      <c r="T1195">
        <v>95</v>
      </c>
      <c r="U1195">
        <v>17</v>
      </c>
      <c r="V1195">
        <v>30</v>
      </c>
      <c r="W1195">
        <v>13</v>
      </c>
      <c r="X1195">
        <v>-98</v>
      </c>
      <c r="Y1195" s="3"/>
      <c r="Z1195" s="3"/>
      <c r="AA1195" s="3"/>
      <c r="AB1195">
        <v>71</v>
      </c>
      <c r="AC1195">
        <v>-20</v>
      </c>
      <c r="AD1195">
        <v>2</v>
      </c>
      <c r="AE1195">
        <v>-125</v>
      </c>
      <c r="AF1195">
        <v>-199</v>
      </c>
      <c r="AG1195" s="3"/>
      <c r="AH1195" s="3"/>
      <c r="AI1195" s="3"/>
      <c r="AJ1195">
        <v>973</v>
      </c>
      <c r="AK1195" s="1">
        <v>1035</v>
      </c>
      <c r="AL1195" s="1">
        <v>1043</v>
      </c>
      <c r="AM1195" s="1">
        <v>1065</v>
      </c>
      <c r="AN1195">
        <v>450</v>
      </c>
      <c r="AO1195" s="3"/>
      <c r="AP1195" s="3"/>
      <c r="AQ1195" s="3"/>
      <c r="AR1195">
        <v>420</v>
      </c>
      <c r="AS1195">
        <v>539</v>
      </c>
      <c r="AT1195">
        <v>541</v>
      </c>
      <c r="AU1195">
        <v>573</v>
      </c>
      <c r="AV1195">
        <v>175</v>
      </c>
      <c r="AW1195" s="3"/>
      <c r="AX1195" s="3"/>
      <c r="AY1195" s="3"/>
      <c r="AZ1195">
        <v>552</v>
      </c>
      <c r="BA1195">
        <v>495</v>
      </c>
      <c r="BB1195">
        <v>501</v>
      </c>
      <c r="BC1195">
        <v>491</v>
      </c>
      <c r="BD1195">
        <v>275</v>
      </c>
      <c r="BE1195" s="3"/>
      <c r="BF1195" s="3"/>
      <c r="BG1195" s="3"/>
      <c r="BH1195">
        <v>552</v>
      </c>
      <c r="BI1195">
        <v>495</v>
      </c>
      <c r="BJ1195">
        <v>501</v>
      </c>
      <c r="BK1195">
        <v>493</v>
      </c>
      <c r="BL1195">
        <v>277</v>
      </c>
      <c r="BM1195" s="3"/>
      <c r="BN1195" s="3"/>
      <c r="BO1195" s="3"/>
      <c r="BP1195">
        <v>35</v>
      </c>
      <c r="BQ1195">
        <v>69</v>
      </c>
      <c r="BR1195">
        <v>69</v>
      </c>
      <c r="BS1195">
        <v>86</v>
      </c>
      <c r="BT1195">
        <v>86</v>
      </c>
      <c r="BU1195" s="3"/>
      <c r="BV1195" s="3"/>
      <c r="BW1195" s="3"/>
      <c r="BX1195">
        <v>7.54</v>
      </c>
      <c r="BY1195">
        <v>-2.02</v>
      </c>
      <c r="BZ1195">
        <v>0.23</v>
      </c>
      <c r="CA1195">
        <v>-11.84</v>
      </c>
      <c r="CB1195">
        <v>-26.23</v>
      </c>
      <c r="CC1195" s="3"/>
      <c r="CD1195" s="3"/>
      <c r="CE1195" s="3"/>
      <c r="CF1195">
        <v>16.489999999999998</v>
      </c>
      <c r="CG1195">
        <v>-3.88</v>
      </c>
      <c r="CH1195">
        <v>0.47</v>
      </c>
      <c r="CI1195">
        <v>-24.77</v>
      </c>
      <c r="CJ1195">
        <v>-51.5</v>
      </c>
      <c r="CK1195" s="3"/>
      <c r="CL1195" s="3"/>
      <c r="CM1195" s="3"/>
      <c r="CN1195">
        <v>129</v>
      </c>
      <c r="CO1195">
        <v>-30</v>
      </c>
      <c r="CP1195">
        <v>3</v>
      </c>
      <c r="CQ1195">
        <v>-162</v>
      </c>
      <c r="CR1195">
        <v>-231</v>
      </c>
      <c r="CS1195" s="3"/>
      <c r="CT1195" s="3"/>
      <c r="CU1195" s="3"/>
      <c r="CV1195">
        <v>6.49</v>
      </c>
      <c r="CW1195" t="s">
        <v>2</v>
      </c>
      <c r="CX1195">
        <v>173.72</v>
      </c>
      <c r="CY1195" t="s">
        <v>2</v>
      </c>
      <c r="CZ1195" t="s">
        <v>2</v>
      </c>
      <c r="DA1195" s="3"/>
      <c r="DB1195" s="3"/>
      <c r="DC1195" s="3"/>
      <c r="DD1195">
        <v>1.02</v>
      </c>
      <c r="DE1195">
        <v>0.91</v>
      </c>
      <c r="DF1195">
        <v>0.79</v>
      </c>
      <c r="DG1195">
        <v>3.65</v>
      </c>
      <c r="DH1195">
        <v>5.6</v>
      </c>
      <c r="DI1195" s="3"/>
      <c r="DJ1195" s="3"/>
      <c r="DK1195" s="3"/>
      <c r="DL1195" s="6">
        <f>(CM1195*3+CL1195*2+CK1195)/6</f>
        <v>0</v>
      </c>
      <c r="DM1195">
        <f>BH1195+(BH1195*(CG1195-8.25)/8.25)</f>
        <v>-259.60727272727263</v>
      </c>
      <c r="DN1195">
        <f>BI1195+(BI1195*(CH1195-8.25)/8.25)</f>
        <v>28.199999999999989</v>
      </c>
      <c r="DO1195">
        <f>BJ1195+(BJ1195*(CI1195-8.25)/8.25)</f>
        <v>-1504.214545454545</v>
      </c>
      <c r="DP1195">
        <f>BK1195+(BK1195*(CJ1195-8.25)/8.25)</f>
        <v>-3077.5151515151515</v>
      </c>
      <c r="DQ1195">
        <f>BL1195+(BL1195*(CK1195-8.25)/8.25)</f>
        <v>0</v>
      </c>
      <c r="DR1195">
        <f>BM1195+(BM1195*(CL1195-8.25)/8.25)</f>
        <v>0</v>
      </c>
      <c r="DS1195">
        <f>BN1195+(BN1195*(CM1195-8.25)/8.25)</f>
        <v>0</v>
      </c>
      <c r="DT1195" s="8">
        <f>DM1195*10^8/$I1195</f>
        <v>-302.78662932084757</v>
      </c>
      <c r="DU1195" s="8">
        <f>DN1195*10^8/$I1195</f>
        <v>32.890384222086126</v>
      </c>
      <c r="DV1195" s="8">
        <f>DO1195*10^8/$I1195</f>
        <v>-1754.404055051441</v>
      </c>
      <c r="DW1195" s="8">
        <f>DP1195*10^8/$I1195</f>
        <v>-3589.3849568306723</v>
      </c>
      <c r="DX1195" s="8">
        <f>DQ1195*10^8/$I1195</f>
        <v>0</v>
      </c>
      <c r="DY1195" s="8">
        <f>DR1195*10^8/$I1195</f>
        <v>0</v>
      </c>
      <c r="DZ1195" s="8">
        <f>DS1195*10^8/$I1195</f>
        <v>0</v>
      </c>
      <c r="EA1195" s="8">
        <f>DT1195*10^8/$I1195</f>
        <v>-353.14782183237759</v>
      </c>
      <c r="EB1195" s="8">
        <f>DZ1195*0.8</f>
        <v>0</v>
      </c>
      <c r="EC1195" s="10" t="e">
        <f>G1195-E1195</f>
        <v>#N/A</v>
      </c>
      <c r="ED1195" s="4" t="e">
        <f>EC1195/E1195*100</f>
        <v>#N/A</v>
      </c>
      <c r="EE1195" s="4">
        <f>DY1195-G1195</f>
        <v>-1920</v>
      </c>
      <c r="EF1195" s="12">
        <f>EE1195/G1195</f>
        <v>-1</v>
      </c>
      <c r="EG1195" s="4">
        <f>G1195-F1195</f>
        <v>0</v>
      </c>
    </row>
    <row r="1196" spans="1:137" x14ac:dyDescent="0.3">
      <c r="A1196">
        <v>1195</v>
      </c>
      <c r="B1196" t="s">
        <v>6829</v>
      </c>
      <c r="C1196" t="s">
        <v>3474</v>
      </c>
      <c r="D1196" t="str">
        <f>VLOOKUP(C1196,Sheet1!$A$2:$B$3197,2,FALSE)</f>
        <v>소프트웨어</v>
      </c>
      <c r="E1196">
        <v>3010</v>
      </c>
      <c r="F1196">
        <v>4985</v>
      </c>
      <c r="G1196" s="7">
        <v>5030</v>
      </c>
      <c r="H1196" t="s">
        <v>1136</v>
      </c>
      <c r="I1196" s="7">
        <f>VALUE(LEFT(H1196,FIND("/",H1196)-1)) + VALUE(MID(H1196,FIND("/",H1196)+1,LEN(H1196)))</f>
        <v>19408000</v>
      </c>
      <c r="J1196" s="1">
        <v>2922337</v>
      </c>
      <c r="K1196" s="1">
        <f>G1196*I1196/(10^8)</f>
        <v>976.22239999999999</v>
      </c>
      <c r="L1196">
        <v>369</v>
      </c>
      <c r="M1196">
        <v>401</v>
      </c>
      <c r="N1196">
        <v>420</v>
      </c>
      <c r="O1196">
        <v>348</v>
      </c>
      <c r="P1196">
        <v>177</v>
      </c>
      <c r="Q1196" s="3"/>
      <c r="R1196" s="3"/>
      <c r="S1196" s="3"/>
      <c r="T1196">
        <v>19</v>
      </c>
      <c r="U1196">
        <v>-13</v>
      </c>
      <c r="V1196">
        <v>-55</v>
      </c>
      <c r="W1196">
        <v>-35</v>
      </c>
      <c r="X1196">
        <v>10</v>
      </c>
      <c r="Y1196" s="3"/>
      <c r="Z1196" s="3"/>
      <c r="AA1196" s="3"/>
      <c r="AB1196">
        <v>15</v>
      </c>
      <c r="AC1196">
        <v>-46</v>
      </c>
      <c r="AD1196">
        <v>-103</v>
      </c>
      <c r="AE1196">
        <v>-112</v>
      </c>
      <c r="AF1196">
        <v>35</v>
      </c>
      <c r="AG1196" s="3"/>
      <c r="AH1196" s="3"/>
      <c r="AI1196" s="3"/>
      <c r="AJ1196">
        <v>517</v>
      </c>
      <c r="AK1196">
        <v>678</v>
      </c>
      <c r="AL1196">
        <v>547</v>
      </c>
      <c r="AM1196">
        <v>660</v>
      </c>
      <c r="AN1196">
        <v>663</v>
      </c>
      <c r="AO1196" s="3"/>
      <c r="AP1196" s="3"/>
      <c r="AQ1196" s="3"/>
      <c r="AR1196">
        <v>156</v>
      </c>
      <c r="AS1196">
        <v>357</v>
      </c>
      <c r="AT1196">
        <v>253</v>
      </c>
      <c r="AU1196">
        <v>103</v>
      </c>
      <c r="AV1196">
        <v>73</v>
      </c>
      <c r="AW1196" s="3"/>
      <c r="AX1196" s="3"/>
      <c r="AY1196" s="3"/>
      <c r="AZ1196">
        <v>361</v>
      </c>
      <c r="BA1196">
        <v>322</v>
      </c>
      <c r="BB1196">
        <v>294</v>
      </c>
      <c r="BC1196">
        <v>556</v>
      </c>
      <c r="BD1196">
        <v>590</v>
      </c>
      <c r="BE1196" s="3"/>
      <c r="BF1196" s="3"/>
      <c r="BG1196" s="3"/>
      <c r="BH1196">
        <v>361</v>
      </c>
      <c r="BI1196">
        <v>319</v>
      </c>
      <c r="BJ1196">
        <v>294</v>
      </c>
      <c r="BK1196">
        <v>556</v>
      </c>
      <c r="BL1196">
        <v>590</v>
      </c>
      <c r="BM1196" s="3"/>
      <c r="BN1196" s="3"/>
      <c r="BO1196" s="3"/>
      <c r="BP1196">
        <v>37</v>
      </c>
      <c r="BQ1196">
        <v>37</v>
      </c>
      <c r="BR1196">
        <v>45</v>
      </c>
      <c r="BS1196">
        <v>97</v>
      </c>
      <c r="BT1196">
        <v>97</v>
      </c>
      <c r="BU1196" s="3"/>
      <c r="BV1196" s="3"/>
      <c r="BW1196" s="3"/>
      <c r="BX1196">
        <v>3.36</v>
      </c>
      <c r="BY1196">
        <v>-7.74</v>
      </c>
      <c r="BZ1196">
        <v>-16.77</v>
      </c>
      <c r="CA1196">
        <v>-18.63</v>
      </c>
      <c r="CB1196">
        <v>5.24</v>
      </c>
      <c r="CC1196" s="3"/>
      <c r="CD1196" s="3"/>
      <c r="CE1196" s="3"/>
      <c r="CF1196">
        <v>5.09</v>
      </c>
      <c r="CG1196">
        <v>-12.76</v>
      </c>
      <c r="CH1196">
        <v>-32.64</v>
      </c>
      <c r="CI1196">
        <v>-26.36</v>
      </c>
      <c r="CJ1196">
        <v>6.04</v>
      </c>
      <c r="CK1196" s="3"/>
      <c r="CL1196" s="3"/>
      <c r="CM1196" s="3"/>
      <c r="CN1196">
        <v>268</v>
      </c>
      <c r="CO1196">
        <v>-582</v>
      </c>
      <c r="CP1196" s="1">
        <v>-1124</v>
      </c>
      <c r="CQ1196">
        <v>-701</v>
      </c>
      <c r="CR1196">
        <v>179</v>
      </c>
      <c r="CS1196" s="3"/>
      <c r="CT1196" s="3"/>
      <c r="CU1196" s="3"/>
      <c r="CV1196">
        <v>29.56</v>
      </c>
      <c r="CW1196" t="s">
        <v>2</v>
      </c>
      <c r="CX1196" t="s">
        <v>2</v>
      </c>
      <c r="CY1196" t="s">
        <v>2</v>
      </c>
      <c r="CZ1196">
        <v>16.850000000000001</v>
      </c>
      <c r="DA1196" s="3"/>
      <c r="DB1196" s="3"/>
      <c r="DC1196" s="3"/>
      <c r="DD1196">
        <v>1.64</v>
      </c>
      <c r="DE1196">
        <v>1.38</v>
      </c>
      <c r="DF1196">
        <v>2.16</v>
      </c>
      <c r="DG1196">
        <v>0.71</v>
      </c>
      <c r="DH1196">
        <v>0.99</v>
      </c>
      <c r="DI1196" s="3"/>
      <c r="DJ1196" s="3"/>
      <c r="DK1196" s="3"/>
      <c r="DL1196" s="6">
        <f>(CM1196*3+CL1196*2+CK1196)/6</f>
        <v>0</v>
      </c>
      <c r="DM1196">
        <f>BH1196+(BH1196*(CG1196-8.25)/8.25)</f>
        <v>-558.34666666666658</v>
      </c>
      <c r="DN1196">
        <f>BI1196+(BI1196*(CH1196-8.25)/8.25)</f>
        <v>-1262.08</v>
      </c>
      <c r="DO1196">
        <f>BJ1196+(BJ1196*(CI1196-8.25)/8.25)</f>
        <v>-939.37454545454557</v>
      </c>
      <c r="DP1196">
        <f>BK1196+(BK1196*(CJ1196-8.25)/8.25)</f>
        <v>407.05939393939394</v>
      </c>
      <c r="DQ1196">
        <f>BL1196+(BL1196*(CK1196-8.25)/8.25)</f>
        <v>0</v>
      </c>
      <c r="DR1196">
        <f>BM1196+(BM1196*(CL1196-8.25)/8.25)</f>
        <v>0</v>
      </c>
      <c r="DS1196">
        <f>BN1196+(BN1196*(CM1196-8.25)/8.25)</f>
        <v>0</v>
      </c>
      <c r="DT1196" s="8">
        <f>DM1196*10^8/$I1196</f>
        <v>-2876.8892552899142</v>
      </c>
      <c r="DU1196" s="8">
        <f>DN1196*10^8/$I1196</f>
        <v>-6502.8854080791425</v>
      </c>
      <c r="DV1196" s="8">
        <f>DO1196*10^8/$I1196</f>
        <v>-4840.1408978490599</v>
      </c>
      <c r="DW1196" s="8">
        <f>DP1196*10^8/$I1196</f>
        <v>2097.3793999350469</v>
      </c>
      <c r="DX1196" s="8">
        <f>DQ1196*10^8/$I1196</f>
        <v>0</v>
      </c>
      <c r="DY1196" s="8">
        <f>DR1196*10^8/$I1196</f>
        <v>0</v>
      </c>
      <c r="DZ1196" s="8">
        <f>DS1196*10^8/$I1196</f>
        <v>0</v>
      </c>
      <c r="EA1196" s="8">
        <f>DT1196*10^8/$I1196</f>
        <v>-14823.213392878783</v>
      </c>
      <c r="EB1196" s="8">
        <f>DZ1196*0.8</f>
        <v>0</v>
      </c>
      <c r="EC1196" s="10">
        <f>G1196-E1196</f>
        <v>2020</v>
      </c>
      <c r="ED1196" s="4">
        <f>EC1196/E1196*100</f>
        <v>67.109634551495006</v>
      </c>
      <c r="EE1196" s="4">
        <f>DY1196-G1196</f>
        <v>-5030</v>
      </c>
      <c r="EF1196" s="12">
        <f>EE1196/G1196</f>
        <v>-1</v>
      </c>
      <c r="EG1196" s="4">
        <f>G1196-F1196</f>
        <v>45</v>
      </c>
    </row>
    <row r="1197" spans="1:137" x14ac:dyDescent="0.3">
      <c r="A1197">
        <v>1196</v>
      </c>
      <c r="B1197" t="s">
        <v>6002</v>
      </c>
      <c r="C1197" t="s">
        <v>3475</v>
      </c>
      <c r="D1197" t="str">
        <f>VLOOKUP(C1197,Sheet1!$A$2:$B$3197,2,FALSE)</f>
        <v>화장품</v>
      </c>
      <c r="E1197">
        <v>19400</v>
      </c>
      <c r="F1197">
        <v>23300</v>
      </c>
      <c r="G1197" s="7">
        <v>24800</v>
      </c>
      <c r="H1197" t="s">
        <v>1137</v>
      </c>
      <c r="I1197" s="7">
        <f>VALUE(LEFT(H1197,FIND("/",H1197)-1)) + VALUE(MID(H1197,FIND("/",H1197)+1,LEN(H1197)))</f>
        <v>17332281</v>
      </c>
      <c r="J1197" s="1">
        <v>561430</v>
      </c>
      <c r="K1197" s="1">
        <f>G1197*I1197/(10^8)</f>
        <v>4298.4056879999998</v>
      </c>
      <c r="L1197" s="1">
        <v>1936</v>
      </c>
      <c r="M1197" s="1">
        <v>1937</v>
      </c>
      <c r="N1197" s="1">
        <v>1874</v>
      </c>
      <c r="O1197" s="1">
        <v>2504</v>
      </c>
      <c r="P1197" s="1">
        <v>2182</v>
      </c>
      <c r="Q1197" s="1">
        <v>2403</v>
      </c>
      <c r="R1197" s="1">
        <v>2683</v>
      </c>
      <c r="S1197" s="1">
        <v>3010</v>
      </c>
      <c r="T1197">
        <v>257</v>
      </c>
      <c r="U1197">
        <v>109</v>
      </c>
      <c r="V1197">
        <v>-16</v>
      </c>
      <c r="W1197">
        <v>186</v>
      </c>
      <c r="X1197">
        <v>62</v>
      </c>
      <c r="Y1197">
        <v>149</v>
      </c>
      <c r="Z1197">
        <v>221</v>
      </c>
      <c r="AA1197">
        <v>285</v>
      </c>
      <c r="AB1197">
        <v>208</v>
      </c>
      <c r="AC1197">
        <v>79</v>
      </c>
      <c r="AD1197">
        <v>10</v>
      </c>
      <c r="AE1197">
        <v>29</v>
      </c>
      <c r="AF1197">
        <v>96</v>
      </c>
      <c r="AG1197">
        <v>129</v>
      </c>
      <c r="AH1197">
        <v>183</v>
      </c>
      <c r="AI1197">
        <v>239</v>
      </c>
      <c r="AJ1197" s="1">
        <v>2410</v>
      </c>
      <c r="AK1197" s="1">
        <v>2330</v>
      </c>
      <c r="AL1197" s="1">
        <v>1886</v>
      </c>
      <c r="AM1197" s="1">
        <v>2367</v>
      </c>
      <c r="AN1197" s="1">
        <v>2150</v>
      </c>
      <c r="AO1197" s="1">
        <v>2305</v>
      </c>
      <c r="AP1197" s="1">
        <v>2487</v>
      </c>
      <c r="AQ1197" s="1">
        <v>2745</v>
      </c>
      <c r="AR1197" s="1">
        <v>1000</v>
      </c>
      <c r="AS1197">
        <v>883</v>
      </c>
      <c r="AT1197">
        <v>474</v>
      </c>
      <c r="AU1197">
        <v>914</v>
      </c>
      <c r="AV1197">
        <v>619</v>
      </c>
      <c r="AW1197">
        <v>664</v>
      </c>
      <c r="AX1197">
        <v>686</v>
      </c>
      <c r="AY1197">
        <v>723</v>
      </c>
      <c r="AZ1197" s="1">
        <v>1410</v>
      </c>
      <c r="BA1197" s="1">
        <v>1447</v>
      </c>
      <c r="BB1197" s="1">
        <v>1411</v>
      </c>
      <c r="BC1197" s="1">
        <v>1453</v>
      </c>
      <c r="BD1197" s="1">
        <v>1531</v>
      </c>
      <c r="BE1197" s="1">
        <v>1640</v>
      </c>
      <c r="BF1197" s="1">
        <v>1798</v>
      </c>
      <c r="BG1197" s="1">
        <v>2022</v>
      </c>
      <c r="BH1197" s="1">
        <v>1410</v>
      </c>
      <c r="BI1197" s="1">
        <v>1447</v>
      </c>
      <c r="BJ1197" s="1">
        <v>1411</v>
      </c>
      <c r="BK1197" s="1">
        <v>1453</v>
      </c>
      <c r="BL1197" s="1">
        <v>1531</v>
      </c>
      <c r="BM1197" s="1">
        <v>1646</v>
      </c>
      <c r="BN1197" s="1">
        <v>1812</v>
      </c>
      <c r="BO1197" s="1">
        <v>2022</v>
      </c>
      <c r="BP1197">
        <v>84</v>
      </c>
      <c r="BQ1197">
        <v>85</v>
      </c>
      <c r="BR1197">
        <v>85</v>
      </c>
      <c r="BS1197">
        <v>85</v>
      </c>
      <c r="BT1197">
        <v>86</v>
      </c>
      <c r="BU1197">
        <v>88</v>
      </c>
      <c r="BV1197">
        <v>88</v>
      </c>
      <c r="BW1197">
        <v>88</v>
      </c>
      <c r="BX1197">
        <v>13.76</v>
      </c>
      <c r="BY1197">
        <v>3.35</v>
      </c>
      <c r="BZ1197">
        <v>0.47</v>
      </c>
      <c r="CA1197">
        <v>1.38</v>
      </c>
      <c r="CB1197">
        <v>4.24</v>
      </c>
      <c r="CC1197">
        <v>5.8</v>
      </c>
      <c r="CD1197">
        <v>7.66</v>
      </c>
      <c r="CE1197">
        <v>9.1199999999999992</v>
      </c>
      <c r="CF1197">
        <v>24.85</v>
      </c>
      <c r="CG1197">
        <v>5.55</v>
      </c>
      <c r="CH1197">
        <v>0.7</v>
      </c>
      <c r="CI1197">
        <v>2.0499999999999998</v>
      </c>
      <c r="CJ1197">
        <v>6.43</v>
      </c>
      <c r="CK1197">
        <v>8.1199999999999992</v>
      </c>
      <c r="CL1197">
        <v>10.64</v>
      </c>
      <c r="CM1197">
        <v>12.45</v>
      </c>
      <c r="CN1197" s="1">
        <v>1351</v>
      </c>
      <c r="CO1197">
        <v>436</v>
      </c>
      <c r="CP1197">
        <v>55</v>
      </c>
      <c r="CQ1197">
        <v>173</v>
      </c>
      <c r="CR1197">
        <v>559</v>
      </c>
      <c r="CS1197">
        <v>744</v>
      </c>
      <c r="CT1197" s="1">
        <v>1061</v>
      </c>
      <c r="CU1197" s="1">
        <v>1377</v>
      </c>
      <c r="CV1197">
        <v>22.64</v>
      </c>
      <c r="CW1197">
        <v>84.32</v>
      </c>
      <c r="CX1197">
        <v>262.98</v>
      </c>
      <c r="CY1197">
        <v>126.58</v>
      </c>
      <c r="CZ1197">
        <v>31.85</v>
      </c>
      <c r="DA1197">
        <v>33.32</v>
      </c>
      <c r="DB1197">
        <v>23.38</v>
      </c>
      <c r="DC1197">
        <v>18.010000000000002</v>
      </c>
      <c r="DD1197">
        <v>3.8</v>
      </c>
      <c r="DE1197">
        <v>4.51</v>
      </c>
      <c r="DF1197">
        <v>1.65</v>
      </c>
      <c r="DG1197">
        <v>2.4300000000000002</v>
      </c>
      <c r="DH1197">
        <v>1.86</v>
      </c>
      <c r="DI1197">
        <v>2.44</v>
      </c>
      <c r="DJ1197">
        <v>2.23</v>
      </c>
      <c r="DK1197">
        <v>2.0099999999999998</v>
      </c>
      <c r="DL1197" s="6">
        <f>(CM1197*3+CL1197*2+CK1197)/6</f>
        <v>11.125</v>
      </c>
      <c r="DM1197">
        <f>BH1197+(BH1197*(CG1197-8.25)/8.25)</f>
        <v>948.5454545454545</v>
      </c>
      <c r="DN1197">
        <f>BI1197+(BI1197*(CH1197-8.25)/8.25)</f>
        <v>122.77575757575755</v>
      </c>
      <c r="DO1197">
        <f>BJ1197+(BJ1197*(CI1197-8.25)/8.25)</f>
        <v>350.61212121212111</v>
      </c>
      <c r="DP1197">
        <f>BK1197+(BK1197*(CJ1197-8.25)/8.25)</f>
        <v>1132.459393939394</v>
      </c>
      <c r="DQ1197">
        <f>BL1197+(BL1197*(CK1197-8.25)/8.25)</f>
        <v>1506.8751515151514</v>
      </c>
      <c r="DR1197">
        <f>BM1197+(BM1197*(CL1197-8.25)/8.25)</f>
        <v>2122.8412121212123</v>
      </c>
      <c r="DS1197">
        <f>BN1197+(BN1197*(CM1197-8.25)/8.25)</f>
        <v>2734.4727272727268</v>
      </c>
      <c r="DT1197" s="8">
        <f>DM1197*10^8/$I1197</f>
        <v>5472.7098790139307</v>
      </c>
      <c r="DU1197" s="8">
        <f>DN1197*10^8/$I1197</f>
        <v>708.3646842314497</v>
      </c>
      <c r="DV1197" s="8">
        <f>DO1197*10^8/$I1197</f>
        <v>2022.8850502257674</v>
      </c>
      <c r="DW1197" s="8">
        <f>DP1197*10^8/$I1197</f>
        <v>6533.8162584566562</v>
      </c>
      <c r="DX1197" s="8">
        <f>DQ1197*10^8/$I1197</f>
        <v>8694.0383179522159</v>
      </c>
      <c r="DY1197" s="8">
        <f>DR1197*10^8/$I1197</f>
        <v>12247.90442828161</v>
      </c>
      <c r="DZ1197" s="8">
        <f>DS1197*10^8/$I1197</f>
        <v>15776.762027298812</v>
      </c>
      <c r="EA1197" s="8">
        <f>DT1197*10^8/$I1197</f>
        <v>31575.243206672745</v>
      </c>
      <c r="EB1197" s="8">
        <f>DZ1197*0.8</f>
        <v>12621.40962183905</v>
      </c>
      <c r="EC1197" s="10">
        <f>G1197-E1197</f>
        <v>5400</v>
      </c>
      <c r="ED1197" s="4">
        <f>EC1197/E1197*100</f>
        <v>27.835051546391753</v>
      </c>
      <c r="EE1197" s="4">
        <f>DY1197-G1197</f>
        <v>-12552.09557171839</v>
      </c>
      <c r="EF1197" s="12">
        <f>EE1197/G1197</f>
        <v>-0.50613288595638672</v>
      </c>
      <c r="EG1197" s="4">
        <f>G1197-F1197</f>
        <v>1500</v>
      </c>
    </row>
    <row r="1198" spans="1:137" x14ac:dyDescent="0.3">
      <c r="A1198">
        <v>1197</v>
      </c>
      <c r="B1198" t="s">
        <v>6147</v>
      </c>
      <c r="C1198" t="s">
        <v>3476</v>
      </c>
      <c r="D1198" t="str">
        <f>VLOOKUP(C1198,Sheet1!$A$2:$B$3197,2,FALSE)</f>
        <v>화장품</v>
      </c>
      <c r="E1198">
        <v>587</v>
      </c>
      <c r="F1198">
        <v>713</v>
      </c>
      <c r="G1198" s="7">
        <v>820</v>
      </c>
      <c r="H1198" t="s">
        <v>1138</v>
      </c>
      <c r="I1198" s="7">
        <f>VALUE(LEFT(H1198,FIND("/",H1198)-1)) + VALUE(MID(H1198,FIND("/",H1198)+1,LEN(H1198)))</f>
        <v>83948289</v>
      </c>
      <c r="J1198">
        <v>0</v>
      </c>
      <c r="K1198" s="1">
        <f>G1198*I1198/(10^8)</f>
        <v>688.37596980000001</v>
      </c>
      <c r="L1198" s="1">
        <v>1358</v>
      </c>
      <c r="M1198" s="1">
        <v>1606</v>
      </c>
      <c r="N1198" s="1">
        <v>1977</v>
      </c>
      <c r="O1198" s="1">
        <v>2400</v>
      </c>
      <c r="P1198" s="1">
        <v>2996</v>
      </c>
      <c r="Q1198" s="3"/>
      <c r="R1198" s="3"/>
      <c r="S1198" s="3"/>
      <c r="T1198">
        <v>382</v>
      </c>
      <c r="U1198">
        <v>434</v>
      </c>
      <c r="V1198">
        <v>607</v>
      </c>
      <c r="W1198">
        <v>610</v>
      </c>
      <c r="X1198">
        <v>459</v>
      </c>
      <c r="Y1198" s="3"/>
      <c r="Z1198" s="3"/>
      <c r="AA1198" s="3"/>
      <c r="AB1198">
        <v>346</v>
      </c>
      <c r="AC1198">
        <v>334</v>
      </c>
      <c r="AD1198">
        <v>432</v>
      </c>
      <c r="AE1198">
        <v>441</v>
      </c>
      <c r="AF1198">
        <v>318</v>
      </c>
      <c r="AG1198" s="3"/>
      <c r="AH1198" s="3"/>
      <c r="AI1198" s="3"/>
      <c r="AJ1198" s="1">
        <v>1198</v>
      </c>
      <c r="AK1198" s="1">
        <v>2066</v>
      </c>
      <c r="AL1198" s="1">
        <v>2366</v>
      </c>
      <c r="AM1198" s="1">
        <v>2724</v>
      </c>
      <c r="AN1198" s="1">
        <v>3021</v>
      </c>
      <c r="AO1198" s="3"/>
      <c r="AP1198" s="3"/>
      <c r="AQ1198" s="3"/>
      <c r="AR1198">
        <v>272</v>
      </c>
      <c r="AS1198">
        <v>275</v>
      </c>
      <c r="AT1198">
        <v>283</v>
      </c>
      <c r="AU1198">
        <v>272</v>
      </c>
      <c r="AV1198">
        <v>255</v>
      </c>
      <c r="AW1198" s="3"/>
      <c r="AX1198" s="3"/>
      <c r="AY1198" s="3"/>
      <c r="AZ1198">
        <v>926</v>
      </c>
      <c r="BA1198" s="1">
        <v>1791</v>
      </c>
      <c r="BB1198" s="1">
        <v>2083</v>
      </c>
      <c r="BC1198" s="1">
        <v>2452</v>
      </c>
      <c r="BD1198" s="1">
        <v>2766</v>
      </c>
      <c r="BE1198" s="3"/>
      <c r="BF1198" s="3"/>
      <c r="BG1198" s="3"/>
      <c r="BH1198">
        <v>926</v>
      </c>
      <c r="BI1198" s="1">
        <v>1791</v>
      </c>
      <c r="BJ1198" s="1">
        <v>2083</v>
      </c>
      <c r="BK1198" s="1">
        <v>2452</v>
      </c>
      <c r="BL1198" s="1">
        <v>2766</v>
      </c>
      <c r="BM1198" s="3"/>
      <c r="BN1198" s="3"/>
      <c r="BO1198" s="3"/>
      <c r="BP1198">
        <v>30</v>
      </c>
      <c r="BQ1198">
        <v>600</v>
      </c>
      <c r="BR1198">
        <v>567</v>
      </c>
      <c r="BS1198">
        <v>564</v>
      </c>
      <c r="BT1198">
        <v>574</v>
      </c>
      <c r="BU1198" s="3"/>
      <c r="BV1198" s="3"/>
      <c r="BW1198" s="3"/>
      <c r="BX1198">
        <v>32.020000000000003</v>
      </c>
      <c r="BY1198">
        <v>20.440000000000001</v>
      </c>
      <c r="BZ1198">
        <v>19.510000000000002</v>
      </c>
      <c r="CA1198">
        <v>17.309999999999999</v>
      </c>
      <c r="CB1198">
        <v>11.07</v>
      </c>
      <c r="CC1198" s="3"/>
      <c r="CD1198" s="3"/>
      <c r="CE1198" s="3"/>
      <c r="CF1198">
        <v>46.26</v>
      </c>
      <c r="CG1198">
        <v>24.55</v>
      </c>
      <c r="CH1198">
        <v>22.32</v>
      </c>
      <c r="CI1198">
        <v>19.43</v>
      </c>
      <c r="CJ1198">
        <v>12.19</v>
      </c>
      <c r="CK1198" s="3"/>
      <c r="CL1198" s="3"/>
      <c r="CM1198" s="3"/>
      <c r="CN1198">
        <v>823</v>
      </c>
      <c r="CO1198">
        <v>750</v>
      </c>
      <c r="CP1198">
        <v>760</v>
      </c>
      <c r="CQ1198">
        <v>774</v>
      </c>
      <c r="CR1198">
        <v>559</v>
      </c>
      <c r="CS1198" s="3"/>
      <c r="CT1198" s="3"/>
      <c r="CU1198" s="3"/>
      <c r="CV1198" s="3"/>
      <c r="CW1198">
        <v>6.51</v>
      </c>
      <c r="CX1198">
        <v>3.99</v>
      </c>
      <c r="CY1198">
        <v>3.42</v>
      </c>
      <c r="CZ1198">
        <v>2.6</v>
      </c>
      <c r="DA1198" s="3"/>
      <c r="DB1198" s="3"/>
      <c r="DC1198" s="3"/>
      <c r="DD1198" s="3"/>
      <c r="DE1198">
        <v>1.55</v>
      </c>
      <c r="DF1198">
        <v>0.83</v>
      </c>
      <c r="DG1198">
        <v>0.61</v>
      </c>
      <c r="DH1198">
        <v>0.3</v>
      </c>
      <c r="DI1198" s="3"/>
      <c r="DJ1198" s="3"/>
      <c r="DK1198" s="3"/>
      <c r="DL1198" s="6">
        <f>(CM1198*3+CL1198*2+CK1198)/6</f>
        <v>0</v>
      </c>
      <c r="DM1198">
        <f>BH1198+(BH1198*(CG1198-8.25)/8.25)</f>
        <v>2755.5515151515156</v>
      </c>
      <c r="DN1198">
        <f>BI1198+(BI1198*(CH1198-8.25)/8.25)</f>
        <v>4845.4690909090914</v>
      </c>
      <c r="DO1198">
        <f>BJ1198+(BJ1198*(CI1198-8.25)/8.25)</f>
        <v>4905.7806060606054</v>
      </c>
      <c r="DP1198">
        <f>BK1198+(BK1198*(CJ1198-8.25)/8.25)</f>
        <v>3623.0157575757576</v>
      </c>
      <c r="DQ1198">
        <f>BL1198+(BL1198*(CK1198-8.25)/8.25)</f>
        <v>0</v>
      </c>
      <c r="DR1198">
        <f>BM1198+(BM1198*(CL1198-8.25)/8.25)</f>
        <v>0</v>
      </c>
      <c r="DS1198">
        <f>BN1198+(BN1198*(CM1198-8.25)/8.25)</f>
        <v>0</v>
      </c>
      <c r="DT1198" s="8">
        <f>DM1198*10^8/$I1198</f>
        <v>3282.4391634134622</v>
      </c>
      <c r="DU1198" s="8">
        <f>DN1198*10^8/$I1198</f>
        <v>5771.9688496677891</v>
      </c>
      <c r="DV1198" s="8">
        <f>DO1198*10^8/$I1198</f>
        <v>5843.8124999314823</v>
      </c>
      <c r="DW1198" s="8">
        <f>DP1198*10^8/$I1198</f>
        <v>4315.7708164555415</v>
      </c>
      <c r="DX1198" s="8">
        <f>DQ1198*10^8/$I1198</f>
        <v>0</v>
      </c>
      <c r="DY1198" s="8">
        <f>DR1198*10^8/$I1198</f>
        <v>0</v>
      </c>
      <c r="DZ1198" s="8">
        <f>DS1198*10^8/$I1198</f>
        <v>0</v>
      </c>
      <c r="EA1198" s="8">
        <f>DT1198*10^8/$I1198</f>
        <v>3910.0727394378009</v>
      </c>
      <c r="EB1198" s="8">
        <f>DZ1198*0.8</f>
        <v>0</v>
      </c>
      <c r="EC1198" s="10">
        <f>G1198-E1198</f>
        <v>233</v>
      </c>
      <c r="ED1198" s="4">
        <f>EC1198/E1198*100</f>
        <v>39.693356047700171</v>
      </c>
      <c r="EE1198" s="4">
        <f>DY1198-G1198</f>
        <v>-820</v>
      </c>
      <c r="EF1198" s="12">
        <f>EE1198/G1198</f>
        <v>-1</v>
      </c>
      <c r="EG1198" s="4">
        <f>G1198-F1198</f>
        <v>107</v>
      </c>
    </row>
    <row r="1199" spans="1:137" x14ac:dyDescent="0.3">
      <c r="A1199">
        <v>1198</v>
      </c>
      <c r="B1199" t="s">
        <v>7188</v>
      </c>
      <c r="C1199" t="s">
        <v>3477</v>
      </c>
      <c r="D1199" t="str">
        <f>VLOOKUP(C1199,Sheet1!$A$2:$B$3197,2,FALSE)</f>
        <v>생명과학도구및서비스</v>
      </c>
      <c r="E1199">
        <v>10000</v>
      </c>
      <c r="F1199">
        <v>8290</v>
      </c>
      <c r="G1199" s="7">
        <v>8580</v>
      </c>
      <c r="H1199" t="s">
        <v>1139</v>
      </c>
      <c r="I1199" s="7">
        <f>VALUE(LEFT(H1199,FIND("/",H1199)-1)) + VALUE(MID(H1199,FIND("/",H1199)+1,LEN(H1199)))</f>
        <v>7189448</v>
      </c>
      <c r="J1199" s="1">
        <v>9090</v>
      </c>
      <c r="K1199" s="1">
        <f>G1199*I1199/(10^8)</f>
        <v>616.8546384</v>
      </c>
      <c r="L1199">
        <v>47</v>
      </c>
      <c r="M1199">
        <v>56</v>
      </c>
      <c r="N1199">
        <v>57</v>
      </c>
      <c r="O1199">
        <v>78</v>
      </c>
      <c r="P1199">
        <v>80</v>
      </c>
      <c r="Q1199" s="3"/>
      <c r="R1199" s="3"/>
      <c r="S1199" s="3"/>
      <c r="T1199">
        <v>-16</v>
      </c>
      <c r="U1199">
        <v>-15</v>
      </c>
      <c r="V1199">
        <v>-19</v>
      </c>
      <c r="W1199">
        <v>-4</v>
      </c>
      <c r="X1199">
        <v>-3</v>
      </c>
      <c r="Y1199" s="3"/>
      <c r="Z1199" s="3"/>
      <c r="AA1199" s="3"/>
      <c r="AB1199">
        <v>-16</v>
      </c>
      <c r="AC1199">
        <v>-18</v>
      </c>
      <c r="AD1199">
        <v>-16</v>
      </c>
      <c r="AE1199">
        <v>1</v>
      </c>
      <c r="AF1199">
        <v>5</v>
      </c>
      <c r="AG1199" s="3"/>
      <c r="AH1199" s="3"/>
      <c r="AI1199" s="3"/>
      <c r="AJ1199">
        <v>259</v>
      </c>
      <c r="AK1199">
        <v>243</v>
      </c>
      <c r="AL1199">
        <v>230</v>
      </c>
      <c r="AM1199">
        <v>246</v>
      </c>
      <c r="AN1199">
        <v>255</v>
      </c>
      <c r="AO1199" s="3"/>
      <c r="AP1199" s="3"/>
      <c r="AQ1199" s="3"/>
      <c r="AR1199">
        <v>17</v>
      </c>
      <c r="AS1199">
        <v>17</v>
      </c>
      <c r="AT1199">
        <v>21</v>
      </c>
      <c r="AU1199">
        <v>37</v>
      </c>
      <c r="AV1199">
        <v>40</v>
      </c>
      <c r="AW1199" s="3"/>
      <c r="AX1199" s="3"/>
      <c r="AY1199" s="3"/>
      <c r="AZ1199">
        <v>242</v>
      </c>
      <c r="BA1199">
        <v>226</v>
      </c>
      <c r="BB1199">
        <v>209</v>
      </c>
      <c r="BC1199">
        <v>210</v>
      </c>
      <c r="BD1199">
        <v>215</v>
      </c>
      <c r="BE1199" s="3"/>
      <c r="BF1199" s="3"/>
      <c r="BG1199" s="3"/>
      <c r="BH1199">
        <v>242</v>
      </c>
      <c r="BI1199">
        <v>226</v>
      </c>
      <c r="BJ1199">
        <v>209</v>
      </c>
      <c r="BK1199">
        <v>210</v>
      </c>
      <c r="BL1199">
        <v>215</v>
      </c>
      <c r="BM1199" s="3"/>
      <c r="BN1199" s="3"/>
      <c r="BO1199" s="3"/>
      <c r="BP1199">
        <v>18</v>
      </c>
      <c r="BQ1199">
        <v>18</v>
      </c>
      <c r="BR1199">
        <v>18</v>
      </c>
      <c r="BS1199">
        <v>18</v>
      </c>
      <c r="BT1199">
        <v>36</v>
      </c>
      <c r="BU1199" s="3"/>
      <c r="BV1199" s="3"/>
      <c r="BW1199" s="3"/>
      <c r="BX1199">
        <v>-9.51</v>
      </c>
      <c r="BY1199">
        <v>-6.99</v>
      </c>
      <c r="BZ1199">
        <v>-6.71</v>
      </c>
      <c r="CA1199">
        <v>0.49</v>
      </c>
      <c r="CB1199">
        <v>1.87</v>
      </c>
      <c r="CC1199" s="3"/>
      <c r="CD1199" s="3"/>
      <c r="CE1199" s="3"/>
      <c r="CF1199">
        <v>-10.29</v>
      </c>
      <c r="CG1199">
        <v>-7.49</v>
      </c>
      <c r="CH1199">
        <v>-7.3</v>
      </c>
      <c r="CI1199">
        <v>0.56000000000000005</v>
      </c>
      <c r="CJ1199">
        <v>2.21</v>
      </c>
      <c r="CK1199" s="3"/>
      <c r="CL1199" s="3"/>
      <c r="CM1199" s="3"/>
      <c r="CN1199">
        <v>-268</v>
      </c>
      <c r="CO1199">
        <v>-245</v>
      </c>
      <c r="CP1199">
        <v>-221</v>
      </c>
      <c r="CQ1199">
        <v>16</v>
      </c>
      <c r="CR1199">
        <v>65</v>
      </c>
      <c r="CS1199" s="3"/>
      <c r="CT1199" s="3"/>
      <c r="CU1199" s="3"/>
      <c r="CV1199" t="s">
        <v>2</v>
      </c>
      <c r="CW1199" t="s">
        <v>2</v>
      </c>
      <c r="CX1199" t="s">
        <v>2</v>
      </c>
      <c r="CY1199">
        <v>417.49</v>
      </c>
      <c r="CZ1199">
        <v>152.01</v>
      </c>
      <c r="DA1199" s="3"/>
      <c r="DB1199" s="3"/>
      <c r="DC1199" s="3"/>
      <c r="DD1199">
        <v>2.5099999999999998</v>
      </c>
      <c r="DE1199">
        <v>1.98</v>
      </c>
      <c r="DF1199">
        <v>2.2599999999999998</v>
      </c>
      <c r="DG1199">
        <v>2.3199999999999998</v>
      </c>
      <c r="DH1199">
        <v>3.32</v>
      </c>
      <c r="DI1199" s="3"/>
      <c r="DJ1199" s="3"/>
      <c r="DK1199" s="3"/>
      <c r="DL1199" s="6">
        <f>(CM1199*3+CL1199*2+CK1199)/6</f>
        <v>0</v>
      </c>
      <c r="DM1199">
        <f>BH1199+(BH1199*(CG1199-8.25)/8.25)</f>
        <v>-219.70666666666665</v>
      </c>
      <c r="DN1199">
        <f>BI1199+(BI1199*(CH1199-8.25)/8.25)</f>
        <v>-199.9757575757576</v>
      </c>
      <c r="DO1199">
        <f>BJ1199+(BJ1199*(CI1199-8.25)/8.25)</f>
        <v>14.186666666666696</v>
      </c>
      <c r="DP1199">
        <f>BK1199+(BK1199*(CJ1199-8.25)/8.25)</f>
        <v>56.25454545454545</v>
      </c>
      <c r="DQ1199">
        <f>BL1199+(BL1199*(CK1199-8.25)/8.25)</f>
        <v>0</v>
      </c>
      <c r="DR1199">
        <f>BM1199+(BM1199*(CL1199-8.25)/8.25)</f>
        <v>0</v>
      </c>
      <c r="DS1199">
        <f>BN1199+(BN1199*(CM1199-8.25)/8.25)</f>
        <v>0</v>
      </c>
      <c r="DT1199" s="8">
        <f>DM1199*10^8/$I1199</f>
        <v>-3055.9601608728049</v>
      </c>
      <c r="DU1199" s="8">
        <f>DN1199*10^8/$I1199</f>
        <v>-2781.5175459333959</v>
      </c>
      <c r="DV1199" s="8">
        <f>DO1199*10^8/$I1199</f>
        <v>197.32622958906853</v>
      </c>
      <c r="DW1199" s="8">
        <f>DP1199*10^8/$I1199</f>
        <v>782.45986972220192</v>
      </c>
      <c r="DX1199" s="8">
        <f>DQ1199*10^8/$I1199</f>
        <v>0</v>
      </c>
      <c r="DY1199" s="8">
        <f>DR1199*10^8/$I1199</f>
        <v>0</v>
      </c>
      <c r="DZ1199" s="8">
        <f>DS1199*10^8/$I1199</f>
        <v>0</v>
      </c>
      <c r="EA1199" s="8">
        <f>DT1199*10^8/$I1199</f>
        <v>-42506.186300711881</v>
      </c>
      <c r="EB1199" s="8">
        <f>DZ1199*0.8</f>
        <v>0</v>
      </c>
      <c r="EC1199" s="10">
        <f>G1199-E1199</f>
        <v>-1420</v>
      </c>
      <c r="ED1199" s="4">
        <f>EC1199/E1199*100</f>
        <v>-14.2</v>
      </c>
      <c r="EE1199" s="4">
        <f>DY1199-G1199</f>
        <v>-8580</v>
      </c>
      <c r="EF1199" s="12">
        <f>EE1199/G1199</f>
        <v>-1</v>
      </c>
      <c r="EG1199" s="4">
        <f>G1199-F1199</f>
        <v>290</v>
      </c>
    </row>
    <row r="1200" spans="1:137" x14ac:dyDescent="0.3">
      <c r="A1200">
        <v>1199</v>
      </c>
      <c r="B1200" t="s">
        <v>6704</v>
      </c>
      <c r="C1200" t="s">
        <v>3478</v>
      </c>
      <c r="D1200" t="str">
        <f>VLOOKUP(C1200,Sheet1!$A$2:$B$3197,2,FALSE)</f>
        <v>화장품</v>
      </c>
      <c r="E1200">
        <v>3910</v>
      </c>
      <c r="F1200">
        <v>4125</v>
      </c>
      <c r="G1200" s="7">
        <v>4110</v>
      </c>
      <c r="H1200" t="s">
        <v>1140</v>
      </c>
      <c r="I1200" s="7">
        <f>VALUE(LEFT(H1200,FIND("/",H1200)-1)) + VALUE(MID(H1200,FIND("/",H1200)+1,LEN(H1200)))</f>
        <v>20743195</v>
      </c>
      <c r="J1200">
        <v>0</v>
      </c>
      <c r="K1200" s="1">
        <f>G1200*I1200/(10^8)</f>
        <v>852.54531450000002</v>
      </c>
      <c r="L1200">
        <v>292</v>
      </c>
      <c r="M1200">
        <v>329</v>
      </c>
      <c r="N1200">
        <v>277</v>
      </c>
      <c r="O1200">
        <v>292</v>
      </c>
      <c r="P1200">
        <v>366</v>
      </c>
      <c r="Q1200" s="3"/>
      <c r="R1200" s="3"/>
      <c r="S1200" s="3"/>
      <c r="T1200">
        <v>23</v>
      </c>
      <c r="U1200">
        <v>14</v>
      </c>
      <c r="V1200">
        <v>7</v>
      </c>
      <c r="W1200">
        <v>5</v>
      </c>
      <c r="X1200">
        <v>52</v>
      </c>
      <c r="Y1200" s="3"/>
      <c r="Z1200" s="3"/>
      <c r="AA1200" s="3"/>
      <c r="AB1200">
        <v>17</v>
      </c>
      <c r="AC1200">
        <v>-27</v>
      </c>
      <c r="AD1200">
        <v>11</v>
      </c>
      <c r="AE1200">
        <v>6</v>
      </c>
      <c r="AF1200">
        <v>43</v>
      </c>
      <c r="AG1200" s="3"/>
      <c r="AH1200" s="3"/>
      <c r="AI1200" s="3"/>
      <c r="AJ1200">
        <v>258</v>
      </c>
      <c r="AK1200">
        <v>283</v>
      </c>
      <c r="AL1200">
        <v>310</v>
      </c>
      <c r="AM1200">
        <v>295</v>
      </c>
      <c r="AN1200">
        <v>338</v>
      </c>
      <c r="AO1200" s="3"/>
      <c r="AP1200" s="3"/>
      <c r="AQ1200" s="3"/>
      <c r="AR1200">
        <v>116</v>
      </c>
      <c r="AS1200">
        <v>47</v>
      </c>
      <c r="AT1200">
        <v>51</v>
      </c>
      <c r="AU1200">
        <v>34</v>
      </c>
      <c r="AV1200">
        <v>37</v>
      </c>
      <c r="AW1200" s="3"/>
      <c r="AX1200" s="3"/>
      <c r="AY1200" s="3"/>
      <c r="AZ1200">
        <v>143</v>
      </c>
      <c r="BA1200">
        <v>237</v>
      </c>
      <c r="BB1200">
        <v>259</v>
      </c>
      <c r="BC1200">
        <v>261</v>
      </c>
      <c r="BD1200">
        <v>300</v>
      </c>
      <c r="BE1200" s="3"/>
      <c r="BF1200" s="3"/>
      <c r="BG1200" s="3"/>
      <c r="BH1200">
        <v>143</v>
      </c>
      <c r="BI1200">
        <v>237</v>
      </c>
      <c r="BJ1200">
        <v>259</v>
      </c>
      <c r="BK1200">
        <v>261</v>
      </c>
      <c r="BL1200">
        <v>300</v>
      </c>
      <c r="BM1200" s="3"/>
      <c r="BN1200" s="3"/>
      <c r="BO1200" s="3"/>
      <c r="BP1200">
        <v>19</v>
      </c>
      <c r="BQ1200">
        <v>19</v>
      </c>
      <c r="BR1200">
        <v>21</v>
      </c>
      <c r="BS1200">
        <v>21</v>
      </c>
      <c r="BT1200">
        <v>21</v>
      </c>
      <c r="BU1200" s="3"/>
      <c r="BV1200" s="3"/>
      <c r="BW1200" s="3"/>
      <c r="BX1200">
        <v>7.29</v>
      </c>
      <c r="BY1200">
        <v>-9.99</v>
      </c>
      <c r="BZ1200">
        <v>3.73</v>
      </c>
      <c r="CA1200">
        <v>1.97</v>
      </c>
      <c r="CB1200">
        <v>13.54</v>
      </c>
      <c r="CC1200" s="3"/>
      <c r="CD1200" s="3"/>
      <c r="CE1200" s="3"/>
      <c r="CF1200">
        <v>12.83</v>
      </c>
      <c r="CG1200">
        <v>-14.27</v>
      </c>
      <c r="CH1200">
        <v>4.46</v>
      </c>
      <c r="CI1200">
        <v>2.29</v>
      </c>
      <c r="CJ1200">
        <v>15.26</v>
      </c>
      <c r="CK1200" s="3"/>
      <c r="CL1200" s="3"/>
      <c r="CM1200" s="3"/>
      <c r="CN1200">
        <v>90</v>
      </c>
      <c r="CO1200">
        <v>-142</v>
      </c>
      <c r="CP1200">
        <v>53</v>
      </c>
      <c r="CQ1200">
        <v>29</v>
      </c>
      <c r="CR1200">
        <v>206</v>
      </c>
      <c r="CS1200" s="3"/>
      <c r="CT1200" s="3"/>
      <c r="CU1200" s="3"/>
      <c r="CV1200" s="3"/>
      <c r="CW1200" t="s">
        <v>2</v>
      </c>
      <c r="CX1200">
        <v>50.2</v>
      </c>
      <c r="CY1200">
        <v>101.74</v>
      </c>
      <c r="CZ1200">
        <v>18.920000000000002</v>
      </c>
      <c r="DA1200" s="3"/>
      <c r="DB1200" s="3"/>
      <c r="DC1200" s="3"/>
      <c r="DD1200" s="3"/>
      <c r="DE1200">
        <v>1.75</v>
      </c>
      <c r="DF1200">
        <v>2.02</v>
      </c>
      <c r="DG1200">
        <v>2.19</v>
      </c>
      <c r="DH1200">
        <v>2.56</v>
      </c>
      <c r="DI1200" s="3"/>
      <c r="DJ1200" s="3"/>
      <c r="DK1200" s="3"/>
      <c r="DL1200" s="6">
        <f>(CM1200*3+CL1200*2+CK1200)/6</f>
        <v>0</v>
      </c>
      <c r="DM1200">
        <f>BH1200+(BH1200*(CG1200-8.25)/8.25)</f>
        <v>-247.34666666666669</v>
      </c>
      <c r="DN1200">
        <f>BI1200+(BI1200*(CH1200-8.25)/8.25)</f>
        <v>128.12363636363636</v>
      </c>
      <c r="DO1200">
        <f>BJ1200+(BJ1200*(CI1200-8.25)/8.25)</f>
        <v>71.892121212121197</v>
      </c>
      <c r="DP1200">
        <f>BK1200+(BK1200*(CJ1200-8.25)/8.25)</f>
        <v>482.77090909090907</v>
      </c>
      <c r="DQ1200">
        <f>BL1200+(BL1200*(CK1200-8.25)/8.25)</f>
        <v>0</v>
      </c>
      <c r="DR1200">
        <f>BM1200+(BM1200*(CL1200-8.25)/8.25)</f>
        <v>0</v>
      </c>
      <c r="DS1200">
        <f>BN1200+(BN1200*(CM1200-8.25)/8.25)</f>
        <v>0</v>
      </c>
      <c r="DT1200" s="8">
        <f>DM1200*10^8/$I1200</f>
        <v>-1192.4231858528383</v>
      </c>
      <c r="DU1200" s="8">
        <f>DN1200*10^8/$I1200</f>
        <v>617.66587241568311</v>
      </c>
      <c r="DV1200" s="8">
        <f>DO1200*10^8/$I1200</f>
        <v>346.58171613447786</v>
      </c>
      <c r="DW1200" s="8">
        <f>DP1200*10^8/$I1200</f>
        <v>2327.3700560155226</v>
      </c>
      <c r="DX1200" s="8">
        <f>DQ1200*10^8/$I1200</f>
        <v>0</v>
      </c>
      <c r="DY1200" s="8">
        <f>DR1200*10^8/$I1200</f>
        <v>0</v>
      </c>
      <c r="DZ1200" s="8">
        <f>DS1200*10^8/$I1200</f>
        <v>0</v>
      </c>
      <c r="EA1200" s="8">
        <f>DT1200*10^8/$I1200</f>
        <v>-5748.5029950923099</v>
      </c>
      <c r="EB1200" s="8">
        <f>DZ1200*0.8</f>
        <v>0</v>
      </c>
      <c r="EC1200" s="10">
        <f>G1200-E1200</f>
        <v>200</v>
      </c>
      <c r="ED1200" s="4">
        <f>EC1200/E1200*100</f>
        <v>5.1150895140664963</v>
      </c>
      <c r="EE1200" s="4">
        <f>DY1200-G1200</f>
        <v>-4110</v>
      </c>
      <c r="EF1200" s="12">
        <f>EE1200/G1200</f>
        <v>-1</v>
      </c>
      <c r="EG1200" s="4">
        <f>G1200-F1200</f>
        <v>-15</v>
      </c>
    </row>
    <row r="1201" spans="1:137" x14ac:dyDescent="0.3">
      <c r="A1201">
        <v>1200</v>
      </c>
      <c r="B1201" t="s">
        <v>5961</v>
      </c>
      <c r="C1201" t="s">
        <v>3479</v>
      </c>
      <c r="D1201" t="str">
        <f>VLOOKUP(C1201,Sheet1!$A$2:$B$3197,2,FALSE)</f>
        <v>광고</v>
      </c>
      <c r="E1201">
        <v>50900</v>
      </c>
      <c r="F1201">
        <v>55900</v>
      </c>
      <c r="G1201" s="7">
        <v>54000</v>
      </c>
      <c r="H1201" t="s">
        <v>1141</v>
      </c>
      <c r="I1201" s="7">
        <f>VALUE(LEFT(H1201,FIND("/",H1201)-1)) + VALUE(MID(H1201,FIND("/",H1201)+1,LEN(H1201)))</f>
        <v>8056777</v>
      </c>
      <c r="J1201" s="1">
        <v>517336</v>
      </c>
      <c r="K1201" s="1">
        <f>G1201*I1201/(10^8)</f>
        <v>4350.6595799999996</v>
      </c>
      <c r="L1201">
        <v>315</v>
      </c>
      <c r="M1201">
        <v>368</v>
      </c>
      <c r="N1201">
        <v>358</v>
      </c>
      <c r="O1201">
        <v>345</v>
      </c>
      <c r="P1201">
        <v>394</v>
      </c>
      <c r="Q1201">
        <v>524</v>
      </c>
      <c r="R1201">
        <v>673</v>
      </c>
      <c r="S1201">
        <v>779</v>
      </c>
      <c r="T1201">
        <v>90</v>
      </c>
      <c r="U1201">
        <v>102</v>
      </c>
      <c r="V1201">
        <v>111</v>
      </c>
      <c r="W1201">
        <v>122</v>
      </c>
      <c r="X1201">
        <v>148</v>
      </c>
      <c r="Y1201">
        <v>234</v>
      </c>
      <c r="Z1201">
        <v>347</v>
      </c>
      <c r="AA1201">
        <v>429</v>
      </c>
      <c r="AB1201">
        <v>63</v>
      </c>
      <c r="AC1201">
        <v>83</v>
      </c>
      <c r="AD1201">
        <v>86</v>
      </c>
      <c r="AE1201">
        <v>93</v>
      </c>
      <c r="AF1201">
        <v>123</v>
      </c>
      <c r="AG1201">
        <v>183</v>
      </c>
      <c r="AH1201">
        <v>269</v>
      </c>
      <c r="AI1201">
        <v>334</v>
      </c>
      <c r="AJ1201">
        <v>905</v>
      </c>
      <c r="AK1201" s="1">
        <v>1249</v>
      </c>
      <c r="AL1201" s="1">
        <v>1213</v>
      </c>
      <c r="AM1201" s="1">
        <v>1443</v>
      </c>
      <c r="AN1201" s="1">
        <v>1793</v>
      </c>
      <c r="AO1201" s="1">
        <v>2052</v>
      </c>
      <c r="AP1201" s="1">
        <v>2455</v>
      </c>
      <c r="AQ1201" s="1">
        <v>3007</v>
      </c>
      <c r="AR1201">
        <v>438</v>
      </c>
      <c r="AS1201">
        <v>630</v>
      </c>
      <c r="AT1201">
        <v>584</v>
      </c>
      <c r="AU1201">
        <v>785</v>
      </c>
      <c r="AV1201" s="1">
        <v>1048</v>
      </c>
      <c r="AW1201" s="1">
        <v>1151</v>
      </c>
      <c r="AX1201" s="1">
        <v>1298</v>
      </c>
      <c r="AY1201" s="1">
        <v>1556</v>
      </c>
      <c r="AZ1201">
        <v>467</v>
      </c>
      <c r="BA1201">
        <v>619</v>
      </c>
      <c r="BB1201">
        <v>629</v>
      </c>
      <c r="BC1201">
        <v>657</v>
      </c>
      <c r="BD1201">
        <v>745</v>
      </c>
      <c r="BE1201">
        <v>902</v>
      </c>
      <c r="BF1201" s="1">
        <v>1155</v>
      </c>
      <c r="BG1201" s="1">
        <v>1449</v>
      </c>
      <c r="BH1201">
        <v>467</v>
      </c>
      <c r="BI1201">
        <v>619</v>
      </c>
      <c r="BJ1201">
        <v>629</v>
      </c>
      <c r="BK1201">
        <v>657</v>
      </c>
      <c r="BL1201">
        <v>745</v>
      </c>
      <c r="BM1201">
        <v>897</v>
      </c>
      <c r="BN1201" s="1">
        <v>1144</v>
      </c>
      <c r="BO1201" s="1">
        <v>1416</v>
      </c>
      <c r="BP1201">
        <v>15</v>
      </c>
      <c r="BQ1201">
        <v>39</v>
      </c>
      <c r="BR1201">
        <v>40</v>
      </c>
      <c r="BS1201">
        <v>40</v>
      </c>
      <c r="BT1201">
        <v>40</v>
      </c>
      <c r="BU1201">
        <v>40</v>
      </c>
      <c r="BV1201">
        <v>40</v>
      </c>
      <c r="BW1201">
        <v>40</v>
      </c>
      <c r="BX1201">
        <v>8.81</v>
      </c>
      <c r="BY1201">
        <v>7.7</v>
      </c>
      <c r="BZ1201">
        <v>7.01</v>
      </c>
      <c r="CA1201">
        <v>7.01</v>
      </c>
      <c r="CB1201">
        <v>7.61</v>
      </c>
      <c r="CC1201">
        <v>9.51</v>
      </c>
      <c r="CD1201">
        <v>11.94</v>
      </c>
      <c r="CE1201">
        <v>12.22</v>
      </c>
      <c r="CF1201">
        <v>18.55</v>
      </c>
      <c r="CG1201">
        <v>15.26</v>
      </c>
      <c r="CH1201">
        <v>13.82</v>
      </c>
      <c r="CI1201">
        <v>14.48</v>
      </c>
      <c r="CJ1201">
        <v>17.55</v>
      </c>
      <c r="CK1201">
        <v>22.27</v>
      </c>
      <c r="CL1201">
        <v>26.37</v>
      </c>
      <c r="CM1201">
        <v>26.07</v>
      </c>
      <c r="CN1201">
        <v>941</v>
      </c>
      <c r="CO1201" s="1">
        <v>1071</v>
      </c>
      <c r="CP1201" s="1">
        <v>1084</v>
      </c>
      <c r="CQ1201" s="1">
        <v>1157</v>
      </c>
      <c r="CR1201" s="1">
        <v>1528</v>
      </c>
      <c r="CS1201" s="1">
        <v>2269</v>
      </c>
      <c r="CT1201" s="1">
        <v>3339</v>
      </c>
      <c r="CU1201" s="1">
        <v>4142</v>
      </c>
      <c r="CV1201">
        <v>19.18</v>
      </c>
      <c r="CW1201">
        <v>21.42</v>
      </c>
      <c r="CX1201">
        <v>14.58</v>
      </c>
      <c r="CY1201">
        <v>21.73</v>
      </c>
      <c r="CZ1201">
        <v>35.35</v>
      </c>
      <c r="DA1201">
        <v>23.8</v>
      </c>
      <c r="DB1201">
        <v>16.170000000000002</v>
      </c>
      <c r="DC1201">
        <v>13.04</v>
      </c>
      <c r="DD1201">
        <v>2.84</v>
      </c>
      <c r="DE1201">
        <v>2.92</v>
      </c>
      <c r="DF1201">
        <v>1.79</v>
      </c>
      <c r="DG1201">
        <v>2.5499999999999998</v>
      </c>
      <c r="DH1201">
        <v>4.74</v>
      </c>
      <c r="DI1201">
        <v>4.07</v>
      </c>
      <c r="DJ1201">
        <v>3.31</v>
      </c>
      <c r="DK1201">
        <v>2.74</v>
      </c>
      <c r="DL1201" s="6">
        <f>(CM1201*3+CL1201*2+CK1201)/6</f>
        <v>25.536666666666672</v>
      </c>
      <c r="DM1201">
        <f>BH1201+(BH1201*(CG1201-8.25)/8.25)</f>
        <v>863.8084848484848</v>
      </c>
      <c r="DN1201">
        <f>BI1201+(BI1201*(CH1201-8.25)/8.25)</f>
        <v>1036.918787878788</v>
      </c>
      <c r="DO1201">
        <f>BJ1201+(BJ1201*(CI1201-8.25)/8.25)</f>
        <v>1103.990303030303</v>
      </c>
      <c r="DP1201">
        <f>BK1201+(BK1201*(CJ1201-8.25)/8.25)</f>
        <v>1397.6181818181817</v>
      </c>
      <c r="DQ1201">
        <f>BL1201+(BL1201*(CK1201-8.25)/8.25)</f>
        <v>2011.0484848484848</v>
      </c>
      <c r="DR1201">
        <f>BM1201+(BM1201*(CL1201-8.25)/8.25)</f>
        <v>2867.1381818181817</v>
      </c>
      <c r="DS1201">
        <f>BN1201+(BN1201*(CM1201-8.25)/8.25)</f>
        <v>3615.0400000000004</v>
      </c>
      <c r="DT1201" s="8">
        <f>DM1201*10^8/$I1201</f>
        <v>10721.514134603513</v>
      </c>
      <c r="DU1201" s="8">
        <f>DN1201*10^8/$I1201</f>
        <v>12870.143828962722</v>
      </c>
      <c r="DV1201" s="8">
        <f>DO1201*10^8/$I1201</f>
        <v>13702.629513393545</v>
      </c>
      <c r="DW1201" s="8">
        <f>DP1201*10^8/$I1201</f>
        <v>17347.112645890309</v>
      </c>
      <c r="DX1201" s="8">
        <f>DQ1201*10^8/$I1201</f>
        <v>24960.955042549704</v>
      </c>
      <c r="DY1201" s="8">
        <f>DR1201*10^8/$I1201</f>
        <v>35586.664268083652</v>
      </c>
      <c r="DZ1201" s="8">
        <f>DS1201*10^8/$I1201</f>
        <v>44869.555158346826</v>
      </c>
      <c r="EA1201" s="8">
        <f>DT1201*10^8/$I1201</f>
        <v>133074.48046040634</v>
      </c>
      <c r="EB1201" s="8">
        <f>DZ1201*0.8</f>
        <v>35895.644126677464</v>
      </c>
      <c r="EC1201" s="10">
        <f>G1201-E1201</f>
        <v>3100</v>
      </c>
      <c r="ED1201" s="4">
        <f>EC1201/E1201*100</f>
        <v>6.0903732809430258</v>
      </c>
      <c r="EE1201" s="4">
        <f>DY1201-G1201</f>
        <v>-18413.335731916348</v>
      </c>
      <c r="EF1201" s="12">
        <f>EE1201/G1201</f>
        <v>-0.3409876987391916</v>
      </c>
      <c r="EG1201" s="4">
        <f>G1201-F1201</f>
        <v>-1900</v>
      </c>
    </row>
    <row r="1202" spans="1:137" x14ac:dyDescent="0.3">
      <c r="A1202">
        <v>1201</v>
      </c>
      <c r="B1202" t="s">
        <v>7787</v>
      </c>
      <c r="C1202" t="s">
        <v>3480</v>
      </c>
      <c r="D1202" t="str">
        <f>VLOOKUP(C1202,Sheet1!$A$2:$B$3197,2,FALSE)</f>
        <v>제약</v>
      </c>
      <c r="E1202" s="7">
        <v>43650</v>
      </c>
      <c r="F1202" s="7">
        <v>38450</v>
      </c>
      <c r="G1202" s="7">
        <v>38850</v>
      </c>
      <c r="H1202" t="s">
        <v>1142</v>
      </c>
      <c r="I1202" s="7">
        <f>VALUE(LEFT(H1202,FIND("/",H1202)-1)) + VALUE(MID(H1202,FIND("/",H1202)+1,LEN(H1202)))</f>
        <v>5392115</v>
      </c>
      <c r="J1202" s="1">
        <v>60620</v>
      </c>
      <c r="K1202" s="1">
        <f>G1202*I1202/(10^8)</f>
        <v>2094.8366775</v>
      </c>
      <c r="L1202">
        <v>409</v>
      </c>
      <c r="M1202">
        <v>402</v>
      </c>
      <c r="N1202">
        <v>641</v>
      </c>
      <c r="O1202" s="1">
        <v>1283</v>
      </c>
      <c r="P1202" s="1">
        <v>1430</v>
      </c>
      <c r="Q1202" s="3"/>
      <c r="R1202" s="3"/>
      <c r="S1202" s="3"/>
      <c r="T1202">
        <v>68</v>
      </c>
      <c r="U1202">
        <v>53</v>
      </c>
      <c r="V1202">
        <v>122</v>
      </c>
      <c r="W1202">
        <v>237</v>
      </c>
      <c r="X1202">
        <v>236</v>
      </c>
      <c r="Y1202" s="3"/>
      <c r="Z1202" s="3"/>
      <c r="AA1202" s="3"/>
      <c r="AB1202">
        <v>61</v>
      </c>
      <c r="AC1202">
        <v>49</v>
      </c>
      <c r="AD1202">
        <v>109</v>
      </c>
      <c r="AE1202">
        <v>197</v>
      </c>
      <c r="AF1202">
        <v>196</v>
      </c>
      <c r="AG1202" s="3"/>
      <c r="AH1202" s="3"/>
      <c r="AI1202" s="3"/>
      <c r="AJ1202">
        <v>546</v>
      </c>
      <c r="AK1202">
        <v>577</v>
      </c>
      <c r="AL1202">
        <v>714</v>
      </c>
      <c r="AM1202">
        <v>944</v>
      </c>
      <c r="AN1202" s="1">
        <v>1071</v>
      </c>
      <c r="AO1202" s="3"/>
      <c r="AP1202" s="3"/>
      <c r="AQ1202" s="3"/>
      <c r="AR1202">
        <v>44</v>
      </c>
      <c r="AS1202">
        <v>46</v>
      </c>
      <c r="AT1202">
        <v>84</v>
      </c>
      <c r="AU1202">
        <v>132</v>
      </c>
      <c r="AV1202">
        <v>112</v>
      </c>
      <c r="AW1202" s="3"/>
      <c r="AX1202" s="3"/>
      <c r="AY1202" s="3"/>
      <c r="AZ1202">
        <v>502</v>
      </c>
      <c r="BA1202">
        <v>531</v>
      </c>
      <c r="BB1202">
        <v>630</v>
      </c>
      <c r="BC1202">
        <v>812</v>
      </c>
      <c r="BD1202">
        <v>958</v>
      </c>
      <c r="BE1202" s="3"/>
      <c r="BF1202" s="3"/>
      <c r="BG1202" s="3"/>
      <c r="BH1202">
        <v>502</v>
      </c>
      <c r="BI1202">
        <v>531</v>
      </c>
      <c r="BJ1202">
        <v>630</v>
      </c>
      <c r="BK1202">
        <v>812</v>
      </c>
      <c r="BL1202">
        <v>958</v>
      </c>
      <c r="BM1202" s="3"/>
      <c r="BN1202" s="3"/>
      <c r="BO1202" s="3"/>
      <c r="BP1202">
        <v>26</v>
      </c>
      <c r="BQ1202">
        <v>26</v>
      </c>
      <c r="BR1202">
        <v>26</v>
      </c>
      <c r="BS1202">
        <v>26</v>
      </c>
      <c r="BT1202">
        <v>26</v>
      </c>
      <c r="BU1202" s="3"/>
      <c r="BV1202" s="3"/>
      <c r="BW1202" s="3"/>
      <c r="BX1202">
        <v>16.87</v>
      </c>
      <c r="BY1202">
        <v>8.8000000000000007</v>
      </c>
      <c r="BZ1202">
        <v>16.829999999999998</v>
      </c>
      <c r="CA1202">
        <v>23.81</v>
      </c>
      <c r="CB1202">
        <v>19.5</v>
      </c>
      <c r="CC1202" s="3"/>
      <c r="CD1202" s="3"/>
      <c r="CE1202" s="3"/>
      <c r="CF1202">
        <v>18.77</v>
      </c>
      <c r="CG1202">
        <v>9.56</v>
      </c>
      <c r="CH1202">
        <v>18.71</v>
      </c>
      <c r="CI1202">
        <v>27.38</v>
      </c>
      <c r="CJ1202">
        <v>22.19</v>
      </c>
      <c r="CK1202" s="3"/>
      <c r="CL1202" s="3"/>
      <c r="CM1202" s="3"/>
      <c r="CN1202" s="1">
        <v>1367</v>
      </c>
      <c r="CO1202">
        <v>916</v>
      </c>
      <c r="CP1202" s="1">
        <v>2015</v>
      </c>
      <c r="CQ1202" s="1">
        <v>3661</v>
      </c>
      <c r="CR1202" s="1">
        <v>3643</v>
      </c>
      <c r="CS1202" s="3"/>
      <c r="CT1202" s="3"/>
      <c r="CU1202" s="3"/>
      <c r="CV1202">
        <v>20.09</v>
      </c>
      <c r="CW1202">
        <v>34.51</v>
      </c>
      <c r="CX1202">
        <v>20.399999999999999</v>
      </c>
      <c r="CY1202">
        <v>14.25</v>
      </c>
      <c r="CZ1202">
        <v>12.34</v>
      </c>
      <c r="DA1202" s="3"/>
      <c r="DB1202" s="3"/>
      <c r="DC1202" s="3"/>
      <c r="DD1202">
        <v>2.95</v>
      </c>
      <c r="DE1202">
        <v>3.09</v>
      </c>
      <c r="DF1202">
        <v>3.41</v>
      </c>
      <c r="DG1202">
        <v>3.38</v>
      </c>
      <c r="DH1202">
        <v>2.4</v>
      </c>
      <c r="DI1202" s="3"/>
      <c r="DJ1202" s="3"/>
      <c r="DK1202" s="3"/>
      <c r="DL1202" s="6">
        <f>(CM1202*3+CL1202*2+CK1202)/6</f>
        <v>0</v>
      </c>
      <c r="DM1202">
        <f>BH1202+(BH1202*(CG1202-8.25)/8.25)</f>
        <v>581.71151515151519</v>
      </c>
      <c r="DN1202">
        <f>BI1202+(BI1202*(CH1202-8.25)/8.25)</f>
        <v>1204.2436363636364</v>
      </c>
      <c r="DO1202">
        <f>BJ1202+(BJ1202*(CI1202-8.25)/8.25)</f>
        <v>2090.8363636363638</v>
      </c>
      <c r="DP1202">
        <f>BK1202+(BK1202*(CJ1202-8.25)/8.25)</f>
        <v>2184.0339393939394</v>
      </c>
      <c r="DQ1202">
        <f>BL1202+(BL1202*(CK1202-8.25)/8.25)</f>
        <v>0</v>
      </c>
      <c r="DR1202">
        <f>BM1202+(BM1202*(CL1202-8.25)/8.25)</f>
        <v>0</v>
      </c>
      <c r="DS1202">
        <f>BN1202+(BN1202*(CM1202-8.25)/8.25)</f>
        <v>0</v>
      </c>
      <c r="DT1202" s="8">
        <f>DM1202*10^8/$I1202</f>
        <v>10788.188218380268</v>
      </c>
      <c r="DU1202" s="8">
        <f>DN1202*10^8/$I1202</f>
        <v>22333.419008378649</v>
      </c>
      <c r="DV1202" s="8">
        <f>DO1202*10^8/$I1202</f>
        <v>38775.811785104059</v>
      </c>
      <c r="DW1202" s="8">
        <f>DP1202*10^8/$I1202</f>
        <v>40504.216608769275</v>
      </c>
      <c r="DX1202" s="8">
        <f>DQ1202*10^8/$I1202</f>
        <v>0</v>
      </c>
      <c r="DY1202" s="8">
        <f>DR1202*10^8/$I1202</f>
        <v>0</v>
      </c>
      <c r="DZ1202" s="8">
        <f>DS1202*10^8/$I1202</f>
        <v>0</v>
      </c>
      <c r="EA1202" s="8">
        <f>DT1202*10^8/$I1202</f>
        <v>200073.4075289616</v>
      </c>
      <c r="EB1202" s="8">
        <f>DZ1202*0.8</f>
        <v>0</v>
      </c>
      <c r="EC1202" s="10">
        <f>G1202-E1202</f>
        <v>-4800</v>
      </c>
      <c r="ED1202" s="4">
        <f>EC1202/E1202*100</f>
        <v>-10.996563573883162</v>
      </c>
      <c r="EE1202" s="4">
        <f>DY1202-G1202</f>
        <v>-38850</v>
      </c>
      <c r="EF1202" s="12">
        <f>EE1202/G1202</f>
        <v>-1</v>
      </c>
      <c r="EG1202" s="4">
        <f>G1202-F1202</f>
        <v>400</v>
      </c>
    </row>
    <row r="1203" spans="1:137" x14ac:dyDescent="0.3">
      <c r="A1203">
        <v>1202</v>
      </c>
      <c r="B1203" t="s">
        <v>5911</v>
      </c>
      <c r="C1203" t="s">
        <v>3481</v>
      </c>
      <c r="D1203" t="str">
        <f>VLOOKUP(C1203,Sheet1!$A$2:$B$3197,2,FALSE)</f>
        <v>화장품</v>
      </c>
      <c r="E1203">
        <v>12150</v>
      </c>
      <c r="F1203">
        <v>16150</v>
      </c>
      <c r="G1203" s="7">
        <v>16000</v>
      </c>
      <c r="H1203" t="s">
        <v>1143</v>
      </c>
      <c r="I1203" s="7">
        <f>VALUE(LEFT(H1203,FIND("/",H1203)-1)) + VALUE(MID(H1203,FIND("/",H1203)+1,LEN(H1203)))</f>
        <v>10680000</v>
      </c>
      <c r="J1203" s="1">
        <v>360000</v>
      </c>
      <c r="K1203" s="1">
        <f>G1203*I1203/(10^8)</f>
        <v>1708.8</v>
      </c>
      <c r="L1203" s="1">
        <v>1652</v>
      </c>
      <c r="M1203" s="1">
        <v>1823</v>
      </c>
      <c r="N1203" s="1">
        <v>3033</v>
      </c>
      <c r="O1203" s="1">
        <v>3470</v>
      </c>
      <c r="P1203" s="1">
        <v>3391</v>
      </c>
      <c r="Q1203" s="1">
        <v>3875</v>
      </c>
      <c r="R1203" s="1">
        <v>4200</v>
      </c>
      <c r="S1203" s="1">
        <v>4494</v>
      </c>
      <c r="T1203">
        <v>131</v>
      </c>
      <c r="U1203">
        <v>110</v>
      </c>
      <c r="V1203">
        <v>98</v>
      </c>
      <c r="W1203">
        <v>83</v>
      </c>
      <c r="X1203">
        <v>99</v>
      </c>
      <c r="Y1203">
        <v>163</v>
      </c>
      <c r="Z1203">
        <v>215</v>
      </c>
      <c r="AA1203">
        <v>253</v>
      </c>
      <c r="AB1203">
        <v>115</v>
      </c>
      <c r="AC1203">
        <v>99</v>
      </c>
      <c r="AD1203">
        <v>92</v>
      </c>
      <c r="AE1203">
        <v>40</v>
      </c>
      <c r="AF1203">
        <v>34</v>
      </c>
      <c r="AG1203">
        <v>96</v>
      </c>
      <c r="AH1203">
        <v>134</v>
      </c>
      <c r="AI1203">
        <v>162</v>
      </c>
      <c r="AJ1203" s="1">
        <v>1430</v>
      </c>
      <c r="AK1203" s="1">
        <v>1511</v>
      </c>
      <c r="AL1203" s="1">
        <v>3150</v>
      </c>
      <c r="AM1203" s="1">
        <v>3509</v>
      </c>
      <c r="AN1203" s="1">
        <v>3590</v>
      </c>
      <c r="AO1203" s="1">
        <v>3787</v>
      </c>
      <c r="AP1203" s="1">
        <v>4038</v>
      </c>
      <c r="AQ1203" s="1">
        <v>4312</v>
      </c>
      <c r="AR1203">
        <v>382</v>
      </c>
      <c r="AS1203">
        <v>376</v>
      </c>
      <c r="AT1203" s="1">
        <v>1434</v>
      </c>
      <c r="AU1203" s="1">
        <v>1785</v>
      </c>
      <c r="AV1203" s="1">
        <v>1864</v>
      </c>
      <c r="AW1203" s="1">
        <v>2001</v>
      </c>
      <c r="AX1203" s="1">
        <v>2155</v>
      </c>
      <c r="AY1203" s="1">
        <v>2284</v>
      </c>
      <c r="AZ1203" s="1">
        <v>1048</v>
      </c>
      <c r="BA1203" s="1">
        <v>1135</v>
      </c>
      <c r="BB1203" s="1">
        <v>1716</v>
      </c>
      <c r="BC1203" s="1">
        <v>1724</v>
      </c>
      <c r="BD1203" s="1">
        <v>1726</v>
      </c>
      <c r="BE1203" s="1">
        <v>1787</v>
      </c>
      <c r="BF1203" s="1">
        <v>1883</v>
      </c>
      <c r="BG1203" s="1">
        <v>2028</v>
      </c>
      <c r="BH1203" s="1">
        <v>1048</v>
      </c>
      <c r="BI1203" s="1">
        <v>1135</v>
      </c>
      <c r="BJ1203" s="1">
        <v>1250</v>
      </c>
      <c r="BK1203" s="1">
        <v>1277</v>
      </c>
      <c r="BL1203" s="1">
        <v>1298</v>
      </c>
      <c r="BM1203" s="1">
        <v>1340</v>
      </c>
      <c r="BN1203" s="1">
        <v>1438</v>
      </c>
      <c r="BO1203" s="1">
        <v>1560</v>
      </c>
      <c r="BP1203">
        <v>27</v>
      </c>
      <c r="BQ1203">
        <v>27</v>
      </c>
      <c r="BR1203">
        <v>53</v>
      </c>
      <c r="BS1203">
        <v>53</v>
      </c>
      <c r="BT1203">
        <v>53</v>
      </c>
      <c r="BU1203">
        <v>62</v>
      </c>
      <c r="BV1203">
        <v>62</v>
      </c>
      <c r="BW1203">
        <v>62</v>
      </c>
      <c r="BX1203">
        <v>10.81</v>
      </c>
      <c r="BY1203">
        <v>6.76</v>
      </c>
      <c r="BZ1203">
        <v>3.93</v>
      </c>
      <c r="CA1203">
        <v>1.21</v>
      </c>
      <c r="CB1203">
        <v>0.96</v>
      </c>
      <c r="CC1203">
        <v>2.59</v>
      </c>
      <c r="CD1203">
        <v>3.43</v>
      </c>
      <c r="CE1203">
        <v>3.88</v>
      </c>
      <c r="CF1203">
        <v>18.02</v>
      </c>
      <c r="CG1203">
        <v>9.1</v>
      </c>
      <c r="CH1203">
        <v>7.53</v>
      </c>
      <c r="CI1203">
        <v>3.85</v>
      </c>
      <c r="CJ1203">
        <v>2.04</v>
      </c>
      <c r="CK1203">
        <v>6.17</v>
      </c>
      <c r="CL1203">
        <v>8.64</v>
      </c>
      <c r="CM1203">
        <v>9.61</v>
      </c>
      <c r="CN1203" s="1">
        <v>1350</v>
      </c>
      <c r="CO1203">
        <v>930</v>
      </c>
      <c r="CP1203">
        <v>840</v>
      </c>
      <c r="CQ1203">
        <v>456</v>
      </c>
      <c r="CR1203">
        <v>245</v>
      </c>
      <c r="CS1203">
        <v>762</v>
      </c>
      <c r="CT1203" s="1">
        <v>1124</v>
      </c>
      <c r="CU1203" s="1">
        <v>1348</v>
      </c>
      <c r="CV1203">
        <v>20.74</v>
      </c>
      <c r="CW1203">
        <v>34.94</v>
      </c>
      <c r="CX1203">
        <v>38.69</v>
      </c>
      <c r="CY1203">
        <v>24.91</v>
      </c>
      <c r="CZ1203">
        <v>49.7</v>
      </c>
      <c r="DA1203">
        <v>21.01</v>
      </c>
      <c r="DB1203">
        <v>14.24</v>
      </c>
      <c r="DC1203">
        <v>11.87</v>
      </c>
      <c r="DD1203">
        <v>2.85</v>
      </c>
      <c r="DE1203">
        <v>3.06</v>
      </c>
      <c r="DF1203">
        <v>2.78</v>
      </c>
      <c r="DG1203">
        <v>0.95</v>
      </c>
      <c r="DH1203">
        <v>1</v>
      </c>
      <c r="DI1203">
        <v>1.28</v>
      </c>
      <c r="DJ1203">
        <v>1.19</v>
      </c>
      <c r="DK1203">
        <v>1.1000000000000001</v>
      </c>
      <c r="DL1203" s="6">
        <f>(CM1203*3+CL1203*2+CK1203)/6</f>
        <v>8.7133333333333329</v>
      </c>
      <c r="DM1203">
        <f>BH1203+(BH1203*(CG1203-8.25)/8.25)</f>
        <v>1155.9757575757576</v>
      </c>
      <c r="DN1203">
        <f>BI1203+(BI1203*(CH1203-8.25)/8.25)</f>
        <v>1035.9454545454546</v>
      </c>
      <c r="DO1203">
        <f>BJ1203+(BJ1203*(CI1203-8.25)/8.25)</f>
        <v>583.33333333333337</v>
      </c>
      <c r="DP1203">
        <f>BK1203+(BK1203*(CJ1203-8.25)/8.25)</f>
        <v>315.76727272727271</v>
      </c>
      <c r="DQ1203">
        <f>BL1203+(BL1203*(CK1203-8.25)/8.25)</f>
        <v>970.74666666666667</v>
      </c>
      <c r="DR1203">
        <f>BM1203+(BM1203*(CL1203-8.25)/8.25)</f>
        <v>1403.3454545454547</v>
      </c>
      <c r="DS1203">
        <f>BN1203+(BN1203*(CM1203-8.25)/8.25)</f>
        <v>1675.0521212121212</v>
      </c>
      <c r="DT1203" s="8">
        <f>DM1203*10^8/$I1203</f>
        <v>10823.743048462149</v>
      </c>
      <c r="DU1203" s="8">
        <f>DN1203*10^8/$I1203</f>
        <v>9699.8638066053791</v>
      </c>
      <c r="DV1203" s="8">
        <f>DO1203*10^8/$I1203</f>
        <v>5461.9225967540578</v>
      </c>
      <c r="DW1203" s="8">
        <f>DP1203*10^8/$I1203</f>
        <v>2956.6224038134151</v>
      </c>
      <c r="DX1203" s="8">
        <f>DQ1203*10^8/$I1203</f>
        <v>9089.3882646691636</v>
      </c>
      <c r="DY1203" s="8">
        <f>DR1203*10^8/$I1203</f>
        <v>13139.938712972422</v>
      </c>
      <c r="DZ1203" s="8">
        <f>DS1203*10^8/$I1203</f>
        <v>15684.00862558166</v>
      </c>
      <c r="EA1203" s="8">
        <f>DT1203*10^8/$I1203</f>
        <v>101345.90869346583</v>
      </c>
      <c r="EB1203" s="8">
        <f>DZ1203*0.8</f>
        <v>12547.206900465329</v>
      </c>
      <c r="EC1203" s="10">
        <f>G1203-E1203</f>
        <v>3850</v>
      </c>
      <c r="ED1203" s="4">
        <f>EC1203/E1203*100</f>
        <v>31.68724279835391</v>
      </c>
      <c r="EE1203" s="4">
        <f>DY1203-G1203</f>
        <v>-2860.0612870275781</v>
      </c>
      <c r="EF1203" s="12">
        <f>EE1203/G1203</f>
        <v>-0.17875383043922363</v>
      </c>
      <c r="EG1203" s="4">
        <f>G1203-F1203</f>
        <v>-150</v>
      </c>
    </row>
    <row r="1204" spans="1:137" x14ac:dyDescent="0.3">
      <c r="A1204">
        <v>1203</v>
      </c>
      <c r="B1204" t="s">
        <v>6161</v>
      </c>
      <c r="C1204" t="s">
        <v>3482</v>
      </c>
      <c r="D1204" t="str">
        <f>VLOOKUP(C1204,Sheet1!$A$2:$B$3197,2,FALSE)</f>
        <v>디스플레이장비및부품</v>
      </c>
      <c r="E1204" t="e">
        <v>#N/A</v>
      </c>
      <c r="F1204">
        <v>951</v>
      </c>
      <c r="G1204" s="7">
        <v>951</v>
      </c>
      <c r="H1204" t="s">
        <v>1144</v>
      </c>
      <c r="I1204" s="7">
        <f>VALUE(LEFT(H1204,FIND("/",H1204)-1)) + VALUE(MID(H1204,FIND("/",H1204)+1,LEN(H1204)))</f>
        <v>67375000</v>
      </c>
      <c r="J1204">
        <v>0</v>
      </c>
      <c r="K1204" s="1">
        <f>G1204*I1204/(10^8)</f>
        <v>640.73625000000004</v>
      </c>
      <c r="L1204" s="1">
        <v>1708</v>
      </c>
      <c r="M1204" s="1">
        <v>2387</v>
      </c>
      <c r="N1204" s="1">
        <v>3054</v>
      </c>
      <c r="O1204" s="1">
        <v>3680</v>
      </c>
      <c r="P1204" s="1">
        <v>3434</v>
      </c>
      <c r="Q1204" s="3"/>
      <c r="R1204" s="3"/>
      <c r="S1204" s="3"/>
      <c r="T1204">
        <v>507</v>
      </c>
      <c r="U1204">
        <v>591</v>
      </c>
      <c r="V1204">
        <v>640</v>
      </c>
      <c r="W1204">
        <v>774</v>
      </c>
      <c r="X1204">
        <v>679</v>
      </c>
      <c r="Y1204" s="3"/>
      <c r="Z1204" s="3"/>
      <c r="AA1204" s="3"/>
      <c r="AB1204">
        <v>364</v>
      </c>
      <c r="AC1204">
        <v>481</v>
      </c>
      <c r="AD1204">
        <v>528</v>
      </c>
      <c r="AE1204">
        <v>649</v>
      </c>
      <c r="AF1204">
        <v>515</v>
      </c>
      <c r="AG1204" s="3"/>
      <c r="AH1204" s="3"/>
      <c r="AI1204" s="3"/>
      <c r="AJ1204" s="1">
        <v>2649</v>
      </c>
      <c r="AK1204" s="1">
        <v>3678</v>
      </c>
      <c r="AL1204" s="1">
        <v>4132</v>
      </c>
      <c r="AM1204" s="1">
        <v>5798</v>
      </c>
      <c r="AN1204" s="1">
        <v>6234</v>
      </c>
      <c r="AO1204" s="3"/>
      <c r="AP1204" s="3"/>
      <c r="AQ1204" s="3"/>
      <c r="AR1204">
        <v>960</v>
      </c>
      <c r="AS1204">
        <v>763</v>
      </c>
      <c r="AT1204">
        <v>707</v>
      </c>
      <c r="AU1204">
        <v>727</v>
      </c>
      <c r="AV1204">
        <v>600</v>
      </c>
      <c r="AW1204" s="3"/>
      <c r="AX1204" s="3"/>
      <c r="AY1204" s="3"/>
      <c r="AZ1204" s="1">
        <v>1689</v>
      </c>
      <c r="BA1204" s="1">
        <v>2915</v>
      </c>
      <c r="BB1204" s="1">
        <v>3425</v>
      </c>
      <c r="BC1204" s="1">
        <v>5071</v>
      </c>
      <c r="BD1204" s="1">
        <v>5633</v>
      </c>
      <c r="BE1204" s="3"/>
      <c r="BF1204" s="3"/>
      <c r="BG1204" s="3"/>
      <c r="BH1204" s="1">
        <v>1689</v>
      </c>
      <c r="BI1204" s="1">
        <v>2915</v>
      </c>
      <c r="BJ1204" s="1">
        <v>3425</v>
      </c>
      <c r="BK1204" s="1">
        <v>4721</v>
      </c>
      <c r="BL1204" s="1">
        <v>5281</v>
      </c>
      <c r="BM1204" s="3"/>
      <c r="BN1204" s="3"/>
      <c r="BO1204" s="3"/>
      <c r="BP1204">
        <v>500</v>
      </c>
      <c r="BQ1204" s="1">
        <v>1292</v>
      </c>
      <c r="BR1204" s="1">
        <v>1305</v>
      </c>
      <c r="BS1204" s="1">
        <v>1294</v>
      </c>
      <c r="BT1204" s="1">
        <v>1307</v>
      </c>
      <c r="BU1204" s="3"/>
      <c r="BV1204" s="3"/>
      <c r="BW1204" s="3"/>
      <c r="BX1204">
        <v>16.420000000000002</v>
      </c>
      <c r="BY1204">
        <v>15.19</v>
      </c>
      <c r="BZ1204">
        <v>13.53</v>
      </c>
      <c r="CA1204">
        <v>13.08</v>
      </c>
      <c r="CB1204">
        <v>8.57</v>
      </c>
      <c r="CC1204" s="3"/>
      <c r="CD1204" s="3"/>
      <c r="CE1204" s="3"/>
      <c r="CF1204">
        <v>30.26</v>
      </c>
      <c r="CG1204">
        <v>20.88</v>
      </c>
      <c r="CH1204">
        <v>16.670000000000002</v>
      </c>
      <c r="CI1204">
        <v>15.94</v>
      </c>
      <c r="CJ1204">
        <v>10.32</v>
      </c>
      <c r="CK1204" s="3"/>
      <c r="CL1204" s="3"/>
      <c r="CM1204" s="3"/>
      <c r="CN1204" s="1">
        <v>1448</v>
      </c>
      <c r="CO1204">
        <v>775</v>
      </c>
      <c r="CP1204">
        <v>784</v>
      </c>
      <c r="CQ1204">
        <v>964</v>
      </c>
      <c r="CR1204">
        <v>766</v>
      </c>
      <c r="CS1204" s="3"/>
      <c r="CT1204" s="3"/>
      <c r="CU1204" s="3"/>
      <c r="CV1204" s="3"/>
      <c r="CW1204">
        <v>4.67</v>
      </c>
      <c r="CX1204">
        <v>3</v>
      </c>
      <c r="CY1204">
        <v>2.15</v>
      </c>
      <c r="CZ1204">
        <v>1.86</v>
      </c>
      <c r="DA1204" s="3"/>
      <c r="DB1204" s="3"/>
      <c r="DC1204" s="3"/>
      <c r="DD1204" s="3"/>
      <c r="DE1204">
        <v>0.84</v>
      </c>
      <c r="DF1204">
        <v>0.46</v>
      </c>
      <c r="DG1204">
        <v>0.3</v>
      </c>
      <c r="DH1204">
        <v>0.18</v>
      </c>
      <c r="DI1204" s="3"/>
      <c r="DJ1204" s="3"/>
      <c r="DK1204" s="3"/>
      <c r="DL1204" s="6">
        <f>(CM1204*3+CL1204*2+CK1204)/6</f>
        <v>0</v>
      </c>
      <c r="DM1204">
        <f>BH1204+(BH1204*(CG1204-8.25)/8.25)</f>
        <v>4274.7054545454539</v>
      </c>
      <c r="DN1204">
        <f>BI1204+(BI1204*(CH1204-8.25)/8.25)</f>
        <v>5890.0666666666675</v>
      </c>
      <c r="DO1204">
        <f>BJ1204+(BJ1204*(CI1204-8.25)/8.25)</f>
        <v>6617.515151515152</v>
      </c>
      <c r="DP1204">
        <f>BK1204+(BK1204*(CJ1204-8.25)/8.25)</f>
        <v>5905.5418181818186</v>
      </c>
      <c r="DQ1204">
        <f>BL1204+(BL1204*(CK1204-8.25)/8.25)</f>
        <v>0</v>
      </c>
      <c r="DR1204">
        <f>BM1204+(BM1204*(CL1204-8.25)/8.25)</f>
        <v>0</v>
      </c>
      <c r="DS1204">
        <f>BN1204+(BN1204*(CM1204-8.25)/8.25)</f>
        <v>0</v>
      </c>
      <c r="DT1204" s="8">
        <f>DM1204*10^8/$I1204</f>
        <v>6344.6463147242357</v>
      </c>
      <c r="DU1204" s="8">
        <f>DN1204*10^8/$I1204</f>
        <v>8742.2139764996919</v>
      </c>
      <c r="DV1204" s="8">
        <f>DO1204*10^8/$I1204</f>
        <v>9821.9148816551406</v>
      </c>
      <c r="DW1204" s="8">
        <f>DP1204*10^8/$I1204</f>
        <v>8765.1826614943511</v>
      </c>
      <c r="DX1204" s="8">
        <f>DQ1204*10^8/$I1204</f>
        <v>0</v>
      </c>
      <c r="DY1204" s="8">
        <f>DR1204*10^8/$I1204</f>
        <v>0</v>
      </c>
      <c r="DZ1204" s="8">
        <f>DS1204*10^8/$I1204</f>
        <v>0</v>
      </c>
      <c r="EA1204" s="8">
        <f>DT1204*10^8/$I1204</f>
        <v>9416.914752837456</v>
      </c>
      <c r="EB1204" s="8">
        <f>DZ1204*0.8</f>
        <v>0</v>
      </c>
      <c r="EC1204" s="10" t="e">
        <f>G1204-E1204</f>
        <v>#N/A</v>
      </c>
      <c r="ED1204" s="4" t="e">
        <f>EC1204/E1204*100</f>
        <v>#N/A</v>
      </c>
      <c r="EE1204" s="4">
        <f>DY1204-G1204</f>
        <v>-951</v>
      </c>
      <c r="EF1204" s="12">
        <f>EE1204/G1204</f>
        <v>-1</v>
      </c>
      <c r="EG1204" s="4">
        <f>G1204-F1204</f>
        <v>0</v>
      </c>
    </row>
    <row r="1205" spans="1:137" x14ac:dyDescent="0.3">
      <c r="A1205">
        <v>1204</v>
      </c>
      <c r="B1205" t="s">
        <v>6116</v>
      </c>
      <c r="C1205" t="s">
        <v>3483</v>
      </c>
      <c r="D1205" t="str">
        <f>VLOOKUP(C1205,Sheet1!$A$2:$B$3197,2,FALSE)</f>
        <v>자동차부품</v>
      </c>
      <c r="E1205">
        <v>288</v>
      </c>
      <c r="F1205">
        <v>429</v>
      </c>
      <c r="G1205" s="7">
        <v>472</v>
      </c>
      <c r="H1205" t="s">
        <v>1145</v>
      </c>
      <c r="I1205" s="7">
        <f>VALUE(LEFT(H1205,FIND("/",H1205)-1)) + VALUE(MID(H1205,FIND("/",H1205)+1,LEN(H1205)))</f>
        <v>158780000</v>
      </c>
      <c r="J1205">
        <v>0</v>
      </c>
      <c r="K1205" s="1">
        <f>G1205*I1205/(10^8)</f>
        <v>749.44159999999999</v>
      </c>
      <c r="L1205">
        <v>778</v>
      </c>
      <c r="M1205">
        <v>910</v>
      </c>
      <c r="N1205" s="1">
        <v>1061</v>
      </c>
      <c r="O1205">
        <v>883</v>
      </c>
      <c r="P1205" s="1">
        <v>1131</v>
      </c>
      <c r="Q1205" s="3"/>
      <c r="R1205" s="3"/>
      <c r="S1205" s="3"/>
      <c r="T1205">
        <v>200</v>
      </c>
      <c r="U1205">
        <v>251</v>
      </c>
      <c r="V1205">
        <v>266</v>
      </c>
      <c r="W1205">
        <v>245</v>
      </c>
      <c r="X1205">
        <v>294</v>
      </c>
      <c r="Y1205" s="3"/>
      <c r="Z1205" s="3"/>
      <c r="AA1205" s="3"/>
      <c r="AB1205">
        <v>144</v>
      </c>
      <c r="AC1205">
        <v>183</v>
      </c>
      <c r="AD1205">
        <v>191</v>
      </c>
      <c r="AE1205">
        <v>212</v>
      </c>
      <c r="AF1205">
        <v>217</v>
      </c>
      <c r="AG1205" s="3"/>
      <c r="AH1205" s="3"/>
      <c r="AI1205" s="3"/>
      <c r="AJ1205">
        <v>644</v>
      </c>
      <c r="AK1205" s="1">
        <v>1097</v>
      </c>
      <c r="AL1205" s="1">
        <v>1393</v>
      </c>
      <c r="AM1205" s="1">
        <v>1908</v>
      </c>
      <c r="AN1205" s="1">
        <v>2319</v>
      </c>
      <c r="AO1205" s="3"/>
      <c r="AP1205" s="3"/>
      <c r="AQ1205" s="3"/>
      <c r="AR1205">
        <v>82</v>
      </c>
      <c r="AS1205">
        <v>93</v>
      </c>
      <c r="AT1205">
        <v>268</v>
      </c>
      <c r="AU1205">
        <v>202</v>
      </c>
      <c r="AV1205">
        <v>156</v>
      </c>
      <c r="AW1205" s="3"/>
      <c r="AX1205" s="3"/>
      <c r="AY1205" s="3"/>
      <c r="AZ1205">
        <v>563</v>
      </c>
      <c r="BA1205" s="1">
        <v>1005</v>
      </c>
      <c r="BB1205" s="1">
        <v>1125</v>
      </c>
      <c r="BC1205" s="1">
        <v>1706</v>
      </c>
      <c r="BD1205" s="1">
        <v>2163</v>
      </c>
      <c r="BE1205" s="3"/>
      <c r="BF1205" s="3"/>
      <c r="BG1205" s="3"/>
      <c r="BH1205">
        <v>563</v>
      </c>
      <c r="BI1205" s="1">
        <v>1005</v>
      </c>
      <c r="BJ1205" s="1">
        <v>1125</v>
      </c>
      <c r="BK1205" s="1">
        <v>1706</v>
      </c>
      <c r="BL1205" s="1">
        <v>2163</v>
      </c>
      <c r="BM1205" s="3"/>
      <c r="BN1205" s="3"/>
      <c r="BO1205" s="3"/>
      <c r="BP1205">
        <v>48</v>
      </c>
      <c r="BQ1205">
        <v>66</v>
      </c>
      <c r="BR1205">
        <v>62</v>
      </c>
      <c r="BS1205">
        <v>193</v>
      </c>
      <c r="BT1205">
        <v>349</v>
      </c>
      <c r="BU1205" s="3"/>
      <c r="BV1205" s="3"/>
      <c r="BW1205" s="3"/>
      <c r="BX1205">
        <v>23.51</v>
      </c>
      <c r="BY1205">
        <v>21</v>
      </c>
      <c r="BZ1205">
        <v>15.37</v>
      </c>
      <c r="CA1205">
        <v>12.86</v>
      </c>
      <c r="CB1205">
        <v>10.27</v>
      </c>
      <c r="CC1205" s="3"/>
      <c r="CD1205" s="3"/>
      <c r="CE1205" s="3"/>
      <c r="CF1205">
        <v>30.48</v>
      </c>
      <c r="CG1205">
        <v>23.33</v>
      </c>
      <c r="CH1205">
        <v>17.97</v>
      </c>
      <c r="CI1205">
        <v>14.99</v>
      </c>
      <c r="CJ1205">
        <v>11.22</v>
      </c>
      <c r="CK1205" s="3"/>
      <c r="CL1205" s="3"/>
      <c r="CM1205" s="3"/>
      <c r="CN1205">
        <v>616</v>
      </c>
      <c r="CO1205">
        <v>389</v>
      </c>
      <c r="CP1205">
        <v>318</v>
      </c>
      <c r="CQ1205">
        <v>232</v>
      </c>
      <c r="CR1205">
        <v>214</v>
      </c>
      <c r="CS1205" s="3"/>
      <c r="CT1205" s="3"/>
      <c r="CU1205" s="3"/>
      <c r="CV1205" s="3"/>
      <c r="CW1205">
        <v>6.31</v>
      </c>
      <c r="CX1205">
        <v>4.49</v>
      </c>
      <c r="CY1205">
        <v>2.82</v>
      </c>
      <c r="CZ1205">
        <v>1.46</v>
      </c>
      <c r="DA1205" s="3"/>
      <c r="DB1205" s="3"/>
      <c r="DC1205" s="3"/>
      <c r="DD1205" s="3"/>
      <c r="DE1205">
        <v>1.47</v>
      </c>
      <c r="DF1205">
        <v>0.76</v>
      </c>
      <c r="DG1205">
        <v>0.36</v>
      </c>
      <c r="DH1205">
        <v>0.23</v>
      </c>
      <c r="DI1205" s="3"/>
      <c r="DJ1205" s="3"/>
      <c r="DK1205" s="3"/>
      <c r="DL1205" s="6">
        <f>(CM1205*3+CL1205*2+CK1205)/6</f>
        <v>0</v>
      </c>
      <c r="DM1205">
        <f>BH1205+(BH1205*(CG1205-8.25)/8.25)</f>
        <v>1592.0957575757575</v>
      </c>
      <c r="DN1205">
        <f>BI1205+(BI1205*(CH1205-8.25)/8.25)</f>
        <v>2189.0727272727272</v>
      </c>
      <c r="DO1205">
        <f>BJ1205+(BJ1205*(CI1205-8.25)/8.25)</f>
        <v>2044.090909090909</v>
      </c>
      <c r="DP1205">
        <f>BK1205+(BK1205*(CJ1205-8.25)/8.25)</f>
        <v>2320.1600000000003</v>
      </c>
      <c r="DQ1205">
        <f>BL1205+(BL1205*(CK1205-8.25)/8.25)</f>
        <v>0</v>
      </c>
      <c r="DR1205">
        <f>BM1205+(BM1205*(CL1205-8.25)/8.25)</f>
        <v>0</v>
      </c>
      <c r="DS1205">
        <f>BN1205+(BN1205*(CM1205-8.25)/8.25)</f>
        <v>0</v>
      </c>
      <c r="DT1205" s="8">
        <f>DM1205*10^8/$I1205</f>
        <v>1002.7054777527128</v>
      </c>
      <c r="DU1205" s="8">
        <f>DN1205*10^8/$I1205</f>
        <v>1378.6829117475295</v>
      </c>
      <c r="DV1205" s="8">
        <f>DO1205*10^8/$I1205</f>
        <v>1287.3730375934683</v>
      </c>
      <c r="DW1205" s="8">
        <f>DP1205*10^8/$I1205</f>
        <v>1461.2419700214134</v>
      </c>
      <c r="DX1205" s="8">
        <f>DQ1205*10^8/$I1205</f>
        <v>0</v>
      </c>
      <c r="DY1205" s="8">
        <f>DR1205*10^8/$I1205</f>
        <v>0</v>
      </c>
      <c r="DZ1205" s="8">
        <f>DS1205*10^8/$I1205</f>
        <v>0</v>
      </c>
      <c r="EA1205" s="8">
        <f>DT1205*10^8/$I1205</f>
        <v>631.50615805058123</v>
      </c>
      <c r="EB1205" s="8">
        <f>DZ1205*0.8</f>
        <v>0</v>
      </c>
      <c r="EC1205" s="10">
        <f>G1205-E1205</f>
        <v>184</v>
      </c>
      <c r="ED1205" s="4">
        <f>EC1205/E1205*100</f>
        <v>63.888888888888886</v>
      </c>
      <c r="EE1205" s="4">
        <f>DY1205-G1205</f>
        <v>-472</v>
      </c>
      <c r="EF1205" s="12">
        <f>EE1205/G1205</f>
        <v>-1</v>
      </c>
      <c r="EG1205" s="4">
        <f>G1205-F1205</f>
        <v>43</v>
      </c>
    </row>
    <row r="1206" spans="1:137" x14ac:dyDescent="0.3">
      <c r="A1206">
        <v>1205</v>
      </c>
      <c r="B1206" t="s">
        <v>6048</v>
      </c>
      <c r="C1206" t="s">
        <v>3484</v>
      </c>
      <c r="D1206" t="str">
        <f>VLOOKUP(C1206,Sheet1!$A$2:$B$3197,2,FALSE)</f>
        <v>통신장비</v>
      </c>
      <c r="E1206">
        <v>50800</v>
      </c>
      <c r="F1206">
        <v>61100</v>
      </c>
      <c r="G1206" s="7">
        <v>68600</v>
      </c>
      <c r="H1206" t="s">
        <v>1146</v>
      </c>
      <c r="I1206" s="7">
        <f>VALUE(LEFT(H1206,FIND("/",H1206)-1)) + VALUE(MID(H1206,FIND("/",H1206)+1,LEN(H1206)))</f>
        <v>7561338</v>
      </c>
      <c r="J1206" s="1">
        <v>195585</v>
      </c>
      <c r="K1206" s="1">
        <f>G1206*I1206/(10^8)</f>
        <v>5187.0778680000003</v>
      </c>
      <c r="L1206">
        <v>778</v>
      </c>
      <c r="M1206">
        <v>837</v>
      </c>
      <c r="N1206" s="1">
        <v>1098</v>
      </c>
      <c r="O1206" s="1">
        <v>1180</v>
      </c>
      <c r="P1206" s="1">
        <v>1101</v>
      </c>
      <c r="Q1206" s="1">
        <v>1264</v>
      </c>
      <c r="R1206" s="1">
        <v>1791</v>
      </c>
      <c r="S1206" s="1">
        <v>2222</v>
      </c>
      <c r="T1206">
        <v>74</v>
      </c>
      <c r="U1206">
        <v>70</v>
      </c>
      <c r="V1206">
        <v>83</v>
      </c>
      <c r="W1206">
        <v>71</v>
      </c>
      <c r="X1206">
        <v>32</v>
      </c>
      <c r="Y1206">
        <v>99</v>
      </c>
      <c r="Z1206">
        <v>200</v>
      </c>
      <c r="AA1206">
        <v>288</v>
      </c>
      <c r="AB1206">
        <v>62</v>
      </c>
      <c r="AC1206">
        <v>34</v>
      </c>
      <c r="AD1206">
        <v>77</v>
      </c>
      <c r="AE1206">
        <v>72</v>
      </c>
      <c r="AF1206">
        <v>6</v>
      </c>
      <c r="AG1206">
        <v>84</v>
      </c>
      <c r="AH1206">
        <v>163</v>
      </c>
      <c r="AI1206">
        <v>234</v>
      </c>
      <c r="AJ1206">
        <v>982</v>
      </c>
      <c r="AK1206" s="1">
        <v>1086</v>
      </c>
      <c r="AL1206" s="1">
        <v>1236</v>
      </c>
      <c r="AM1206" s="1">
        <v>1373</v>
      </c>
      <c r="AN1206" s="1">
        <v>1528</v>
      </c>
      <c r="AO1206" s="1">
        <v>1960</v>
      </c>
      <c r="AP1206" s="1">
        <v>2156</v>
      </c>
      <c r="AQ1206" s="1">
        <v>2426</v>
      </c>
      <c r="AR1206">
        <v>348</v>
      </c>
      <c r="AS1206">
        <v>442</v>
      </c>
      <c r="AT1206">
        <v>550</v>
      </c>
      <c r="AU1206">
        <v>590</v>
      </c>
      <c r="AV1206">
        <v>761</v>
      </c>
      <c r="AW1206">
        <v>767</v>
      </c>
      <c r="AX1206">
        <v>803</v>
      </c>
      <c r="AY1206">
        <v>844</v>
      </c>
      <c r="AZ1206">
        <v>633</v>
      </c>
      <c r="BA1206">
        <v>645</v>
      </c>
      <c r="BB1206">
        <v>687</v>
      </c>
      <c r="BC1206">
        <v>784</v>
      </c>
      <c r="BD1206">
        <v>767</v>
      </c>
      <c r="BE1206" s="1">
        <v>1193</v>
      </c>
      <c r="BF1206" s="1">
        <v>1353</v>
      </c>
      <c r="BG1206" s="1">
        <v>1582</v>
      </c>
      <c r="BH1206">
        <v>633</v>
      </c>
      <c r="BI1206">
        <v>645</v>
      </c>
      <c r="BJ1206">
        <v>687</v>
      </c>
      <c r="BK1206">
        <v>784</v>
      </c>
      <c r="BL1206">
        <v>767</v>
      </c>
      <c r="BM1206" s="1">
        <v>1540</v>
      </c>
      <c r="BN1206" s="1">
        <v>1670</v>
      </c>
      <c r="BO1206" s="1">
        <v>1850</v>
      </c>
      <c r="BP1206">
        <v>36</v>
      </c>
      <c r="BQ1206">
        <v>36</v>
      </c>
      <c r="BR1206">
        <v>36</v>
      </c>
      <c r="BS1206">
        <v>38</v>
      </c>
      <c r="BT1206">
        <v>38</v>
      </c>
      <c r="BU1206">
        <v>44</v>
      </c>
      <c r="BV1206">
        <v>44</v>
      </c>
      <c r="BW1206">
        <v>44</v>
      </c>
      <c r="BX1206">
        <v>8</v>
      </c>
      <c r="BY1206">
        <v>3.3</v>
      </c>
      <c r="BZ1206">
        <v>6.63</v>
      </c>
      <c r="CA1206">
        <v>5.49</v>
      </c>
      <c r="CB1206">
        <v>0.4</v>
      </c>
      <c r="CC1206">
        <v>4.79</v>
      </c>
      <c r="CD1206">
        <v>7.92</v>
      </c>
      <c r="CE1206">
        <v>10.210000000000001</v>
      </c>
      <c r="CF1206">
        <v>13.29</v>
      </c>
      <c r="CG1206">
        <v>5.35</v>
      </c>
      <c r="CH1206">
        <v>11.57</v>
      </c>
      <c r="CI1206">
        <v>9.75</v>
      </c>
      <c r="CJ1206">
        <v>0.74</v>
      </c>
      <c r="CK1206">
        <v>7.24</v>
      </c>
      <c r="CL1206">
        <v>10.16</v>
      </c>
      <c r="CM1206">
        <v>13.3</v>
      </c>
      <c r="CN1206" s="1">
        <v>1032</v>
      </c>
      <c r="CO1206">
        <v>474</v>
      </c>
      <c r="CP1206" s="1">
        <v>1065</v>
      </c>
      <c r="CQ1206">
        <v>951</v>
      </c>
      <c r="CR1206">
        <v>76</v>
      </c>
      <c r="CS1206" s="1">
        <v>1104</v>
      </c>
      <c r="CT1206" s="1">
        <v>2156</v>
      </c>
      <c r="CU1206" s="1">
        <v>3095</v>
      </c>
      <c r="CV1206">
        <v>15.75</v>
      </c>
      <c r="CW1206">
        <v>30.58</v>
      </c>
      <c r="CX1206">
        <v>12.4</v>
      </c>
      <c r="CY1206">
        <v>37.700000000000003</v>
      </c>
      <c r="CZ1206">
        <v>683.56</v>
      </c>
      <c r="DA1206">
        <v>62.12</v>
      </c>
      <c r="DB1206">
        <v>31.82</v>
      </c>
      <c r="DC1206">
        <v>22.17</v>
      </c>
      <c r="DD1206">
        <v>1.84</v>
      </c>
      <c r="DE1206">
        <v>1.56</v>
      </c>
      <c r="DF1206">
        <v>1.34</v>
      </c>
      <c r="DG1206">
        <v>3.33</v>
      </c>
      <c r="DH1206">
        <v>4.88</v>
      </c>
      <c r="DI1206">
        <v>3.28</v>
      </c>
      <c r="DJ1206">
        <v>3.03</v>
      </c>
      <c r="DK1206">
        <v>2.74</v>
      </c>
      <c r="DL1206" s="6">
        <f>(CM1206*3+CL1206*2+CK1206)/6</f>
        <v>11.243333333333334</v>
      </c>
      <c r="DM1206">
        <f>BH1206+(BH1206*(CG1206-8.25)/8.25)</f>
        <v>410.4909090909091</v>
      </c>
      <c r="DN1206">
        <f>BI1206+(BI1206*(CH1206-8.25)/8.25)</f>
        <v>904.56363636363631</v>
      </c>
      <c r="DO1206">
        <f>BJ1206+(BJ1206*(CI1206-8.25)/8.25)</f>
        <v>811.90909090909088</v>
      </c>
      <c r="DP1206">
        <f>BK1206+(BK1206*(CJ1206-8.25)/8.25)</f>
        <v>70.322424242424177</v>
      </c>
      <c r="DQ1206">
        <f>BL1206+(BL1206*(CK1206-8.25)/8.25)</f>
        <v>673.10060606060608</v>
      </c>
      <c r="DR1206">
        <f>BM1206+(BM1206*(CL1206-8.25)/8.25)</f>
        <v>1896.5333333333333</v>
      </c>
      <c r="DS1206">
        <f>BN1206+(BN1206*(CM1206-8.25)/8.25)</f>
        <v>2692.2424242424245</v>
      </c>
      <c r="DT1206" s="8">
        <f>DM1206*10^8/$I1206</f>
        <v>5428.8131160240309</v>
      </c>
      <c r="DU1206" s="8">
        <f>DN1206*10^8/$I1206</f>
        <v>11963.010202210724</v>
      </c>
      <c r="DV1206" s="8">
        <f>DO1206*10^8/$I1206</f>
        <v>10737.637848077826</v>
      </c>
      <c r="DW1206" s="8">
        <f>DP1206*10^8/$I1206</f>
        <v>930.02619698291721</v>
      </c>
      <c r="DX1206" s="8">
        <f>DQ1206*10^8/$I1206</f>
        <v>8901.8716801260052</v>
      </c>
      <c r="DY1206" s="8">
        <f>DR1206*10^8/$I1206</f>
        <v>25081.980640639704</v>
      </c>
      <c r="DZ1206" s="8">
        <f>DS1206*10^8/$I1206</f>
        <v>35605.370692890923</v>
      </c>
      <c r="EA1206" s="8">
        <f>DT1206*10^8/$I1206</f>
        <v>71796.990374243702</v>
      </c>
      <c r="EB1206" s="8">
        <f>DZ1206*0.8</f>
        <v>28484.296554312739</v>
      </c>
      <c r="EC1206" s="10">
        <f>G1206-E1206</f>
        <v>17800</v>
      </c>
      <c r="ED1206" s="4">
        <f>EC1206/E1206*100</f>
        <v>35.039370078740156</v>
      </c>
      <c r="EE1206" s="4">
        <f>DY1206-G1206</f>
        <v>-43518.019359360296</v>
      </c>
      <c r="EF1206" s="12">
        <f>EE1206/G1206</f>
        <v>-0.63437346004898387</v>
      </c>
      <c r="EG1206" s="4">
        <f>G1206-F1206</f>
        <v>7500</v>
      </c>
    </row>
    <row r="1207" spans="1:137" x14ac:dyDescent="0.3">
      <c r="A1207">
        <v>1206</v>
      </c>
      <c r="B1207" t="s">
        <v>5770</v>
      </c>
      <c r="C1207" t="s">
        <v>3485</v>
      </c>
      <c r="D1207" t="str">
        <f>VLOOKUP(C1207,Sheet1!$A$2:$B$3197,2,FALSE)</f>
        <v>전자장비와기기</v>
      </c>
      <c r="E1207">
        <v>14300</v>
      </c>
      <c r="F1207">
        <v>16650</v>
      </c>
      <c r="G1207" s="7">
        <v>16200</v>
      </c>
      <c r="H1207" t="s">
        <v>1147</v>
      </c>
      <c r="I1207" s="7">
        <f>VALUE(LEFT(H1207,FIND("/",H1207)-1)) + VALUE(MID(H1207,FIND("/",H1207)+1,LEN(H1207)))</f>
        <v>6995611</v>
      </c>
      <c r="J1207" s="1">
        <v>158787</v>
      </c>
      <c r="K1207" s="1">
        <f>G1207*I1207/(10^8)</f>
        <v>1133.288982</v>
      </c>
      <c r="L1207">
        <v>282</v>
      </c>
      <c r="M1207">
        <v>279</v>
      </c>
      <c r="N1207">
        <v>364</v>
      </c>
      <c r="O1207">
        <v>474</v>
      </c>
      <c r="P1207">
        <v>534</v>
      </c>
      <c r="Q1207">
        <v>622</v>
      </c>
      <c r="R1207">
        <v>702</v>
      </c>
      <c r="S1207">
        <v>784</v>
      </c>
      <c r="T1207">
        <v>49</v>
      </c>
      <c r="U1207">
        <v>4</v>
      </c>
      <c r="V1207">
        <v>43</v>
      </c>
      <c r="W1207">
        <v>72</v>
      </c>
      <c r="X1207">
        <v>104</v>
      </c>
      <c r="Y1207">
        <v>124</v>
      </c>
      <c r="Z1207">
        <v>141</v>
      </c>
      <c r="AA1207">
        <v>158</v>
      </c>
      <c r="AB1207">
        <v>42</v>
      </c>
      <c r="AC1207">
        <v>1</v>
      </c>
      <c r="AD1207">
        <v>36</v>
      </c>
      <c r="AE1207">
        <v>61</v>
      </c>
      <c r="AF1207">
        <v>104</v>
      </c>
      <c r="AG1207">
        <v>109</v>
      </c>
      <c r="AH1207">
        <v>124</v>
      </c>
      <c r="AI1207">
        <v>138</v>
      </c>
      <c r="AJ1207">
        <v>572</v>
      </c>
      <c r="AK1207">
        <v>628</v>
      </c>
      <c r="AL1207">
        <v>710</v>
      </c>
      <c r="AM1207">
        <v>755</v>
      </c>
      <c r="AN1207">
        <v>846</v>
      </c>
      <c r="AO1207">
        <v>947</v>
      </c>
      <c r="AP1207" s="1">
        <v>1061</v>
      </c>
      <c r="AQ1207" s="1">
        <v>1190</v>
      </c>
      <c r="AR1207">
        <v>142</v>
      </c>
      <c r="AS1207">
        <v>200</v>
      </c>
      <c r="AT1207">
        <v>257</v>
      </c>
      <c r="AU1207">
        <v>257</v>
      </c>
      <c r="AV1207">
        <v>263</v>
      </c>
      <c r="AW1207">
        <v>257</v>
      </c>
      <c r="AX1207">
        <v>252</v>
      </c>
      <c r="AY1207">
        <v>248</v>
      </c>
      <c r="AZ1207">
        <v>430</v>
      </c>
      <c r="BA1207">
        <v>428</v>
      </c>
      <c r="BB1207">
        <v>453</v>
      </c>
      <c r="BC1207">
        <v>497</v>
      </c>
      <c r="BD1207">
        <v>583</v>
      </c>
      <c r="BE1207">
        <v>690</v>
      </c>
      <c r="BF1207">
        <v>809</v>
      </c>
      <c r="BG1207">
        <v>942</v>
      </c>
      <c r="BH1207">
        <v>430</v>
      </c>
      <c r="BI1207">
        <v>428</v>
      </c>
      <c r="BJ1207">
        <v>452</v>
      </c>
      <c r="BK1207">
        <v>497</v>
      </c>
      <c r="BL1207">
        <v>582</v>
      </c>
      <c r="BM1207">
        <v>687</v>
      </c>
      <c r="BN1207">
        <v>806</v>
      </c>
      <c r="BO1207">
        <v>942</v>
      </c>
      <c r="BP1207">
        <v>23</v>
      </c>
      <c r="BQ1207">
        <v>23</v>
      </c>
      <c r="BR1207">
        <v>23</v>
      </c>
      <c r="BS1207">
        <v>34</v>
      </c>
      <c r="BT1207">
        <v>35</v>
      </c>
      <c r="BU1207">
        <v>35</v>
      </c>
      <c r="BV1207">
        <v>35</v>
      </c>
      <c r="BW1207">
        <v>35</v>
      </c>
      <c r="BX1207">
        <v>9.0500000000000007</v>
      </c>
      <c r="BY1207">
        <v>0.15</v>
      </c>
      <c r="BZ1207">
        <v>5.43</v>
      </c>
      <c r="CA1207">
        <v>8.31</v>
      </c>
      <c r="CB1207">
        <v>12.94</v>
      </c>
      <c r="CC1207">
        <v>12.16</v>
      </c>
      <c r="CD1207">
        <v>12.3</v>
      </c>
      <c r="CE1207">
        <v>12.26</v>
      </c>
      <c r="CF1207">
        <v>13.56</v>
      </c>
      <c r="CG1207">
        <v>0.21</v>
      </c>
      <c r="CH1207">
        <v>8.26</v>
      </c>
      <c r="CI1207">
        <v>12.94</v>
      </c>
      <c r="CJ1207">
        <v>19.16</v>
      </c>
      <c r="CK1207">
        <v>17.100000000000001</v>
      </c>
      <c r="CL1207">
        <v>16.48</v>
      </c>
      <c r="CM1207">
        <v>15.79</v>
      </c>
      <c r="CN1207">
        <v>876</v>
      </c>
      <c r="CO1207">
        <v>13</v>
      </c>
      <c r="CP1207">
        <v>519</v>
      </c>
      <c r="CQ1207">
        <v>878</v>
      </c>
      <c r="CR1207" s="1">
        <v>1477</v>
      </c>
      <c r="CS1207" s="1">
        <v>1551</v>
      </c>
      <c r="CT1207" s="1">
        <v>1758</v>
      </c>
      <c r="CU1207" s="1">
        <v>1973</v>
      </c>
      <c r="CV1207">
        <v>9.41</v>
      </c>
      <c r="CW1207">
        <v>515.66999999999996</v>
      </c>
      <c r="CX1207">
        <v>11.28</v>
      </c>
      <c r="CY1207">
        <v>11.31</v>
      </c>
      <c r="CZ1207">
        <v>9.98</v>
      </c>
      <c r="DA1207">
        <v>10.45</v>
      </c>
      <c r="DB1207">
        <v>9.2100000000000009</v>
      </c>
      <c r="DC1207">
        <v>8.2100000000000009</v>
      </c>
      <c r="DD1207">
        <v>1.34</v>
      </c>
      <c r="DE1207">
        <v>1.06</v>
      </c>
      <c r="DF1207">
        <v>0.91</v>
      </c>
      <c r="DG1207">
        <v>1.38</v>
      </c>
      <c r="DH1207">
        <v>1.73</v>
      </c>
      <c r="DI1207">
        <v>1.62</v>
      </c>
      <c r="DJ1207">
        <v>1.38</v>
      </c>
      <c r="DK1207">
        <v>1.19</v>
      </c>
      <c r="DL1207" s="6">
        <f>(CM1207*3+CL1207*2+CK1207)/6</f>
        <v>16.238333333333333</v>
      </c>
      <c r="DM1207">
        <f>BH1207+(BH1207*(CG1207-8.25)/8.25)</f>
        <v>10.945454545454595</v>
      </c>
      <c r="DN1207">
        <f>BI1207+(BI1207*(CH1207-8.25)/8.25)</f>
        <v>428.51878787878786</v>
      </c>
      <c r="DO1207">
        <f>BJ1207+(BJ1207*(CI1207-8.25)/8.25)</f>
        <v>708.95515151515156</v>
      </c>
      <c r="DP1207">
        <f>BK1207+(BK1207*(CJ1207-8.25)/8.25)</f>
        <v>1154.2448484848485</v>
      </c>
      <c r="DQ1207">
        <f>BL1207+(BL1207*(CK1207-8.25)/8.25)</f>
        <v>1206.3272727272729</v>
      </c>
      <c r="DR1207">
        <f>BM1207+(BM1207*(CL1207-8.25)/8.25)</f>
        <v>1372.3345454545456</v>
      </c>
      <c r="DS1207">
        <f>BN1207+(BN1207*(CM1207-8.25)/8.25)</f>
        <v>1542.6351515151514</v>
      </c>
      <c r="DT1207" s="8">
        <f>DM1207*10^8/$I1207</f>
        <v>156.46173787328362</v>
      </c>
      <c r="DU1207" s="8">
        <f>DN1207*10^8/$I1207</f>
        <v>6125.5376818234727</v>
      </c>
      <c r="DV1207" s="8">
        <f>DO1207*10^8/$I1207</f>
        <v>10134.284932583465</v>
      </c>
      <c r="DW1207" s="8">
        <f>DP1207*10^8/$I1207</f>
        <v>16499.557343666602</v>
      </c>
      <c r="DX1207" s="8">
        <f>DQ1207*10^8/$I1207</f>
        <v>17244.058778100625</v>
      </c>
      <c r="DY1207" s="8">
        <f>DR1207*10^8/$I1207</f>
        <v>19617.079129393351</v>
      </c>
      <c r="DZ1207" s="8">
        <f>DS1207*10^8/$I1207</f>
        <v>22051.47129414645</v>
      </c>
      <c r="EA1207" s="8">
        <f>DT1207*10^8/$I1207</f>
        <v>2236.5700133023925</v>
      </c>
      <c r="EB1207" s="8">
        <f>DZ1207*0.8</f>
        <v>17641.17703531716</v>
      </c>
      <c r="EC1207" s="10">
        <f>G1207-E1207</f>
        <v>1900</v>
      </c>
      <c r="ED1207" s="4">
        <f>EC1207/E1207*100</f>
        <v>13.286713286713287</v>
      </c>
      <c r="EE1207" s="4">
        <f>DY1207-G1207</f>
        <v>3417.0791293933507</v>
      </c>
      <c r="EF1207" s="12">
        <f>EE1207/G1207</f>
        <v>0.21093081045637968</v>
      </c>
      <c r="EG1207" s="4">
        <f>G1207-F1207</f>
        <v>-450</v>
      </c>
    </row>
    <row r="1208" spans="1:137" x14ac:dyDescent="0.3">
      <c r="A1208">
        <v>1207</v>
      </c>
      <c r="B1208" t="s">
        <v>7108</v>
      </c>
      <c r="C1208" t="s">
        <v>3486</v>
      </c>
      <c r="D1208" t="str">
        <f>VLOOKUP(C1208,Sheet1!$A$2:$B$3197,2,FALSE)</f>
        <v>화장품</v>
      </c>
      <c r="E1208">
        <v>5060</v>
      </c>
      <c r="F1208">
        <v>6850</v>
      </c>
      <c r="G1208" s="7">
        <v>7720</v>
      </c>
      <c r="H1208" t="s">
        <v>1148</v>
      </c>
      <c r="I1208" s="7">
        <f>VALUE(LEFT(H1208,FIND("/",H1208)-1)) + VALUE(MID(H1208,FIND("/",H1208)+1,LEN(H1208)))</f>
        <v>19867866</v>
      </c>
      <c r="J1208">
        <v>0</v>
      </c>
      <c r="K1208" s="1">
        <f>G1208*I1208/(10^8)</f>
        <v>1533.7992552000001</v>
      </c>
      <c r="L1208">
        <v>792</v>
      </c>
      <c r="M1208">
        <v>871</v>
      </c>
      <c r="N1208" s="1">
        <v>1188</v>
      </c>
      <c r="O1208" s="1">
        <v>1333</v>
      </c>
      <c r="P1208" s="1">
        <v>1372</v>
      </c>
      <c r="Q1208" s="1">
        <v>1588</v>
      </c>
      <c r="R1208" s="3"/>
      <c r="S1208" s="3"/>
      <c r="T1208">
        <v>70</v>
      </c>
      <c r="U1208">
        <v>-89</v>
      </c>
      <c r="V1208">
        <v>-3</v>
      </c>
      <c r="W1208">
        <v>67</v>
      </c>
      <c r="X1208">
        <v>79</v>
      </c>
      <c r="Y1208">
        <v>141</v>
      </c>
      <c r="Z1208" s="3"/>
      <c r="AA1208" s="3"/>
      <c r="AB1208">
        <v>-3</v>
      </c>
      <c r="AC1208">
        <v>-139</v>
      </c>
      <c r="AD1208">
        <v>-59</v>
      </c>
      <c r="AE1208">
        <v>23</v>
      </c>
      <c r="AF1208">
        <v>31</v>
      </c>
      <c r="AG1208">
        <v>107</v>
      </c>
      <c r="AH1208" s="3"/>
      <c r="AI1208" s="3"/>
      <c r="AJ1208">
        <v>845</v>
      </c>
      <c r="AK1208">
        <v>924</v>
      </c>
      <c r="AL1208" s="1">
        <v>1048</v>
      </c>
      <c r="AM1208" s="1">
        <v>1153</v>
      </c>
      <c r="AN1208" s="1">
        <v>1087</v>
      </c>
      <c r="AO1208" s="3"/>
      <c r="AP1208" s="3"/>
      <c r="AQ1208" s="3"/>
      <c r="AR1208">
        <v>97</v>
      </c>
      <c r="AS1208">
        <v>321</v>
      </c>
      <c r="AT1208">
        <v>481</v>
      </c>
      <c r="AU1208">
        <v>542</v>
      </c>
      <c r="AV1208">
        <v>481</v>
      </c>
      <c r="AW1208" s="3"/>
      <c r="AX1208" s="3"/>
      <c r="AY1208" s="3"/>
      <c r="AZ1208">
        <v>748</v>
      </c>
      <c r="BA1208">
        <v>603</v>
      </c>
      <c r="BB1208">
        <v>567</v>
      </c>
      <c r="BC1208">
        <v>611</v>
      </c>
      <c r="BD1208">
        <v>607</v>
      </c>
      <c r="BE1208" s="3"/>
      <c r="BF1208" s="3"/>
      <c r="BG1208" s="3"/>
      <c r="BH1208">
        <v>748</v>
      </c>
      <c r="BI1208">
        <v>603</v>
      </c>
      <c r="BJ1208">
        <v>567</v>
      </c>
      <c r="BK1208">
        <v>611</v>
      </c>
      <c r="BL1208">
        <v>607</v>
      </c>
      <c r="BM1208" s="3"/>
      <c r="BN1208" s="3"/>
      <c r="BO1208" s="3"/>
      <c r="BP1208">
        <v>59</v>
      </c>
      <c r="BQ1208">
        <v>53</v>
      </c>
      <c r="BR1208">
        <v>56</v>
      </c>
      <c r="BS1208">
        <v>58</v>
      </c>
      <c r="BT1208">
        <v>54</v>
      </c>
      <c r="BU1208" s="3"/>
      <c r="BV1208" s="3"/>
      <c r="BW1208" s="3"/>
      <c r="BX1208">
        <v>-0.43</v>
      </c>
      <c r="BY1208">
        <v>-15.69</v>
      </c>
      <c r="BZ1208">
        <v>-5.98</v>
      </c>
      <c r="CA1208">
        <v>2.06</v>
      </c>
      <c r="CB1208">
        <v>2.75</v>
      </c>
      <c r="CC1208">
        <v>9.84</v>
      </c>
      <c r="CD1208" s="3"/>
      <c r="CE1208" s="3"/>
      <c r="CF1208">
        <v>-0.56000000000000005</v>
      </c>
      <c r="CG1208">
        <v>-20.54</v>
      </c>
      <c r="CH1208">
        <v>-10.08</v>
      </c>
      <c r="CI1208">
        <v>3.85</v>
      </c>
      <c r="CJ1208">
        <v>5.0599999999999996</v>
      </c>
      <c r="CK1208" s="3"/>
      <c r="CL1208" s="3"/>
      <c r="CM1208" s="3"/>
      <c r="CN1208">
        <v>-20</v>
      </c>
      <c r="CO1208">
        <v>-703</v>
      </c>
      <c r="CP1208">
        <v>-297</v>
      </c>
      <c r="CQ1208">
        <v>114</v>
      </c>
      <c r="CR1208">
        <v>155</v>
      </c>
      <c r="CS1208" s="3"/>
      <c r="CT1208" s="3"/>
      <c r="CU1208" s="3"/>
      <c r="CV1208" t="s">
        <v>2</v>
      </c>
      <c r="CW1208" t="s">
        <v>2</v>
      </c>
      <c r="CX1208" t="s">
        <v>2</v>
      </c>
      <c r="CY1208">
        <v>38.71</v>
      </c>
      <c r="CZ1208">
        <v>32.17</v>
      </c>
      <c r="DA1208" s="3"/>
      <c r="DB1208" s="3"/>
      <c r="DC1208" s="3"/>
      <c r="DD1208">
        <v>3.08</v>
      </c>
      <c r="DE1208">
        <v>1.98</v>
      </c>
      <c r="DF1208">
        <v>2.1800000000000002</v>
      </c>
      <c r="DG1208">
        <v>1.44</v>
      </c>
      <c r="DH1208">
        <v>1.63</v>
      </c>
      <c r="DI1208" s="3"/>
      <c r="DJ1208" s="3"/>
      <c r="DK1208" s="3"/>
      <c r="DL1208" s="6">
        <f>(CM1208*3+CL1208*2+CK1208)/6</f>
        <v>0</v>
      </c>
      <c r="DM1208">
        <f>BH1208+(BH1208*(CG1208-8.25)/8.25)</f>
        <v>-1862.2933333333331</v>
      </c>
      <c r="DN1208">
        <f>BI1208+(BI1208*(CH1208-8.25)/8.25)</f>
        <v>-736.75636363636363</v>
      </c>
      <c r="DO1208">
        <f>BJ1208+(BJ1208*(CI1208-8.25)/8.25)</f>
        <v>264.59999999999997</v>
      </c>
      <c r="DP1208">
        <f>BK1208+(BK1208*(CJ1208-8.25)/8.25)</f>
        <v>374.74666666666667</v>
      </c>
      <c r="DQ1208">
        <f>BL1208+(BL1208*(CK1208-8.25)/8.25)</f>
        <v>0</v>
      </c>
      <c r="DR1208">
        <f>BM1208+(BM1208*(CL1208-8.25)/8.25)</f>
        <v>0</v>
      </c>
      <c r="DS1208">
        <f>BN1208+(BN1208*(CM1208-8.25)/8.25)</f>
        <v>0</v>
      </c>
      <c r="DT1208" s="8">
        <f>DM1208*10^8/$I1208</f>
        <v>-9373.3938679339444</v>
      </c>
      <c r="DU1208" s="8">
        <f>DN1208*10^8/$I1208</f>
        <v>-3708.2813203811806</v>
      </c>
      <c r="DV1208" s="8">
        <f>DO1208*10^8/$I1208</f>
        <v>1331.7987950995841</v>
      </c>
      <c r="DW1208" s="8">
        <f>DP1208*10^8/$I1208</f>
        <v>1886.1948568943774</v>
      </c>
      <c r="DX1208" s="8">
        <f>DQ1208*10^8/$I1208</f>
        <v>0</v>
      </c>
      <c r="DY1208" s="8">
        <f>DR1208*10^8/$I1208</f>
        <v>0</v>
      </c>
      <c r="DZ1208" s="8">
        <f>DS1208*10^8/$I1208</f>
        <v>0</v>
      </c>
      <c r="EA1208" s="8">
        <f>DT1208*10^8/$I1208</f>
        <v>-47178.664623236051</v>
      </c>
      <c r="EB1208" s="8">
        <f>DZ1208*0.8</f>
        <v>0</v>
      </c>
      <c r="EC1208" s="10">
        <f>G1208-E1208</f>
        <v>2660</v>
      </c>
      <c r="ED1208" s="4">
        <f>EC1208/E1208*100</f>
        <v>52.569169960474305</v>
      </c>
      <c r="EE1208" s="4">
        <f>DY1208-G1208</f>
        <v>-7720</v>
      </c>
      <c r="EF1208" s="12">
        <f>EE1208/G1208</f>
        <v>-1</v>
      </c>
      <c r="EG1208" s="4">
        <f>G1208-F1208</f>
        <v>870</v>
      </c>
    </row>
    <row r="1209" spans="1:137" x14ac:dyDescent="0.3">
      <c r="A1209">
        <v>1208</v>
      </c>
      <c r="B1209" t="s">
        <v>6792</v>
      </c>
      <c r="C1209" t="s">
        <v>3487</v>
      </c>
      <c r="D1209" t="str">
        <f>VLOOKUP(C1209,Sheet1!$A$2:$B$3197,2,FALSE)</f>
        <v>핸드셋</v>
      </c>
      <c r="E1209">
        <v>5700</v>
      </c>
      <c r="F1209">
        <v>5190</v>
      </c>
      <c r="G1209" s="7">
        <v>4810</v>
      </c>
      <c r="H1209" t="s">
        <v>1149</v>
      </c>
      <c r="I1209" s="7">
        <f>VALUE(LEFT(H1209,FIND("/",H1209)-1)) + VALUE(MID(H1209,FIND("/",H1209)+1,LEN(H1209)))</f>
        <v>60095305</v>
      </c>
      <c r="J1209" s="1">
        <v>3747888</v>
      </c>
      <c r="K1209" s="1">
        <f>G1209*I1209/(10^8)</f>
        <v>2890.5841704999998</v>
      </c>
      <c r="L1209">
        <v>706</v>
      </c>
      <c r="M1209">
        <v>523</v>
      </c>
      <c r="N1209">
        <v>478</v>
      </c>
      <c r="O1209">
        <v>841</v>
      </c>
      <c r="P1209">
        <v>890</v>
      </c>
      <c r="Q1209" s="3"/>
      <c r="R1209" s="3"/>
      <c r="S1209" s="3"/>
      <c r="T1209">
        <v>168</v>
      </c>
      <c r="U1209">
        <v>91</v>
      </c>
      <c r="V1209">
        <v>79</v>
      </c>
      <c r="W1209">
        <v>87</v>
      </c>
      <c r="X1209">
        <v>77</v>
      </c>
      <c r="Y1209" s="3"/>
      <c r="Z1209" s="3"/>
      <c r="AA1209" s="3"/>
      <c r="AB1209">
        <v>149</v>
      </c>
      <c r="AC1209">
        <v>81</v>
      </c>
      <c r="AD1209">
        <v>-136</v>
      </c>
      <c r="AE1209">
        <v>-15</v>
      </c>
      <c r="AF1209">
        <v>63</v>
      </c>
      <c r="AG1209" s="3"/>
      <c r="AH1209" s="3"/>
      <c r="AI1209" s="3"/>
      <c r="AJ1209">
        <v>888</v>
      </c>
      <c r="AK1209">
        <v>927</v>
      </c>
      <c r="AL1209" s="1">
        <v>1304</v>
      </c>
      <c r="AM1209" s="1">
        <v>1899</v>
      </c>
      <c r="AN1209" s="1">
        <v>1747</v>
      </c>
      <c r="AO1209" s="3"/>
      <c r="AP1209" s="3"/>
      <c r="AQ1209" s="3"/>
      <c r="AR1209">
        <v>83</v>
      </c>
      <c r="AS1209">
        <v>122</v>
      </c>
      <c r="AT1209">
        <v>420</v>
      </c>
      <c r="AU1209">
        <v>723</v>
      </c>
      <c r="AV1209">
        <v>361</v>
      </c>
      <c r="AW1209" s="3"/>
      <c r="AX1209" s="3"/>
      <c r="AY1209" s="3"/>
      <c r="AZ1209">
        <v>805</v>
      </c>
      <c r="BA1209">
        <v>805</v>
      </c>
      <c r="BB1209">
        <v>884</v>
      </c>
      <c r="BC1209" s="1">
        <v>1176</v>
      </c>
      <c r="BD1209" s="1">
        <v>1386</v>
      </c>
      <c r="BE1209" s="3"/>
      <c r="BF1209" s="3"/>
      <c r="BG1209" s="3"/>
      <c r="BH1209">
        <v>805</v>
      </c>
      <c r="BI1209">
        <v>805</v>
      </c>
      <c r="BJ1209">
        <v>846</v>
      </c>
      <c r="BK1209" s="1">
        <v>1112</v>
      </c>
      <c r="BL1209" s="1">
        <v>1332</v>
      </c>
      <c r="BM1209" s="3"/>
      <c r="BN1209" s="3"/>
      <c r="BO1209" s="3"/>
      <c r="BP1209">
        <v>75</v>
      </c>
      <c r="BQ1209">
        <v>75</v>
      </c>
      <c r="BR1209">
        <v>83</v>
      </c>
      <c r="BS1209">
        <v>102</v>
      </c>
      <c r="BT1209">
        <v>110</v>
      </c>
      <c r="BU1209" s="3"/>
      <c r="BV1209" s="3"/>
      <c r="BW1209" s="3"/>
      <c r="BX1209">
        <v>24.13</v>
      </c>
      <c r="BY1209">
        <v>8.89</v>
      </c>
      <c r="BZ1209">
        <v>-12.19</v>
      </c>
      <c r="CA1209">
        <v>-0.97</v>
      </c>
      <c r="CB1209">
        <v>3.45</v>
      </c>
      <c r="CC1209" s="3"/>
      <c r="CD1209" s="3"/>
      <c r="CE1209" s="3"/>
      <c r="CF1209">
        <v>28.45</v>
      </c>
      <c r="CG1209">
        <v>10.029999999999999</v>
      </c>
      <c r="CH1209">
        <v>-9.52</v>
      </c>
      <c r="CI1209">
        <v>-0.64</v>
      </c>
      <c r="CJ1209">
        <v>6.72</v>
      </c>
      <c r="CK1209" s="3"/>
      <c r="CL1209" s="3"/>
      <c r="CM1209" s="3"/>
      <c r="CN1209">
        <v>463</v>
      </c>
      <c r="CO1209">
        <v>211</v>
      </c>
      <c r="CP1209">
        <v>-204</v>
      </c>
      <c r="CQ1209">
        <v>-13</v>
      </c>
      <c r="CR1209">
        <v>149</v>
      </c>
      <c r="CS1209" s="3"/>
      <c r="CT1209" s="3"/>
      <c r="CU1209" s="3"/>
      <c r="CV1209">
        <v>11.51</v>
      </c>
      <c r="CW1209">
        <v>14.85</v>
      </c>
      <c r="CX1209" t="s">
        <v>2</v>
      </c>
      <c r="CY1209" t="s">
        <v>2</v>
      </c>
      <c r="CZ1209">
        <v>38.39</v>
      </c>
      <c r="DA1209" s="3"/>
      <c r="DB1209" s="3"/>
      <c r="DC1209" s="3"/>
      <c r="DD1209">
        <v>2.5299999999999998</v>
      </c>
      <c r="DE1209">
        <v>1.45</v>
      </c>
      <c r="DF1209">
        <v>2.81</v>
      </c>
      <c r="DG1209">
        <v>2</v>
      </c>
      <c r="DH1209">
        <v>2.2999999999999998</v>
      </c>
      <c r="DI1209" s="3"/>
      <c r="DJ1209" s="3"/>
      <c r="DK1209" s="3"/>
      <c r="DL1209" s="6">
        <f>(CM1209*3+CL1209*2+CK1209)/6</f>
        <v>0</v>
      </c>
      <c r="DM1209">
        <f>BH1209+(BH1209*(CG1209-8.25)/8.25)</f>
        <v>978.68484848484843</v>
      </c>
      <c r="DN1209">
        <f>BI1209+(BI1209*(CH1209-8.25)/8.25)</f>
        <v>-928.92121212121219</v>
      </c>
      <c r="DO1209">
        <f>BJ1209+(BJ1209*(CI1209-8.25)/8.25)</f>
        <v>-65.629090909091019</v>
      </c>
      <c r="DP1209">
        <f>BK1209+(BK1209*(CJ1209-8.25)/8.25)</f>
        <v>905.77454545454543</v>
      </c>
      <c r="DQ1209">
        <f>BL1209+(BL1209*(CK1209-8.25)/8.25)</f>
        <v>0</v>
      </c>
      <c r="DR1209">
        <f>BM1209+(BM1209*(CL1209-8.25)/8.25)</f>
        <v>0</v>
      </c>
      <c r="DS1209">
        <f>BN1209+(BN1209*(CM1209-8.25)/8.25)</f>
        <v>0</v>
      </c>
      <c r="DT1209" s="8">
        <f>DM1209*10^8/$I1209</f>
        <v>1628.5545908866732</v>
      </c>
      <c r="DU1209" s="8">
        <f>DN1209*10^8/$I1209</f>
        <v>-1545.7467303331136</v>
      </c>
      <c r="DV1209" s="8">
        <f>DO1209*10^8/$I1209</f>
        <v>-109.20834981882697</v>
      </c>
      <c r="DW1209" s="8">
        <f>DP1209*10^8/$I1209</f>
        <v>1507.2301329605457</v>
      </c>
      <c r="DX1209" s="8">
        <f>DQ1209*10^8/$I1209</f>
        <v>0</v>
      </c>
      <c r="DY1209" s="8">
        <f>DR1209*10^8/$I1209</f>
        <v>0</v>
      </c>
      <c r="DZ1209" s="8">
        <f>DS1209*10^8/$I1209</f>
        <v>0</v>
      </c>
      <c r="EA1209" s="8">
        <f>DT1209*10^8/$I1209</f>
        <v>2709.9531167812083</v>
      </c>
      <c r="EB1209" s="8">
        <f>DZ1209*0.8</f>
        <v>0</v>
      </c>
      <c r="EC1209" s="10">
        <f>G1209-E1209</f>
        <v>-890</v>
      </c>
      <c r="ED1209" s="4">
        <f>EC1209/E1209*100</f>
        <v>-15.6140350877193</v>
      </c>
      <c r="EE1209" s="4">
        <f>DY1209-G1209</f>
        <v>-4810</v>
      </c>
      <c r="EF1209" s="12">
        <f>EE1209/G1209</f>
        <v>-1</v>
      </c>
      <c r="EG1209" s="4">
        <f>G1209-F1209</f>
        <v>-380</v>
      </c>
    </row>
    <row r="1210" spans="1:137" x14ac:dyDescent="0.3">
      <c r="A1210">
        <v>1209</v>
      </c>
      <c r="B1210" t="s">
        <v>7751</v>
      </c>
      <c r="C1210" t="s">
        <v>3488</v>
      </c>
      <c r="D1210" t="str">
        <f>VLOOKUP(C1210,Sheet1!$A$2:$B$3197,2,FALSE)</f>
        <v>IT서비스</v>
      </c>
      <c r="E1210">
        <v>17650</v>
      </c>
      <c r="F1210">
        <v>32300</v>
      </c>
      <c r="G1210" s="7">
        <v>33050</v>
      </c>
      <c r="H1210" t="s">
        <v>1150</v>
      </c>
      <c r="I1210" s="7">
        <f>VALUE(LEFT(H1210,FIND("/",H1210)-1)) + VALUE(MID(H1210,FIND("/",H1210)+1,LEN(H1210)))</f>
        <v>6751000</v>
      </c>
      <c r="J1210">
        <v>0</v>
      </c>
      <c r="K1210" s="1">
        <f>G1210*I1210/(10^8)</f>
        <v>2231.2055</v>
      </c>
      <c r="L1210">
        <v>163</v>
      </c>
      <c r="M1210">
        <v>164</v>
      </c>
      <c r="N1210">
        <v>163</v>
      </c>
      <c r="O1210">
        <v>160</v>
      </c>
      <c r="P1210">
        <v>230</v>
      </c>
      <c r="Q1210" s="3"/>
      <c r="R1210" s="3"/>
      <c r="S1210" s="3"/>
      <c r="T1210">
        <v>56</v>
      </c>
      <c r="U1210">
        <v>44</v>
      </c>
      <c r="V1210">
        <v>27</v>
      </c>
      <c r="W1210">
        <v>28</v>
      </c>
      <c r="X1210">
        <v>30</v>
      </c>
      <c r="Y1210" s="3"/>
      <c r="Z1210" s="3"/>
      <c r="AA1210" s="3"/>
      <c r="AB1210">
        <v>52</v>
      </c>
      <c r="AC1210">
        <v>42</v>
      </c>
      <c r="AD1210">
        <v>31</v>
      </c>
      <c r="AE1210">
        <v>29</v>
      </c>
      <c r="AF1210">
        <v>20</v>
      </c>
      <c r="AG1210" s="3"/>
      <c r="AH1210" s="3"/>
      <c r="AI1210" s="3"/>
      <c r="AJ1210">
        <v>695</v>
      </c>
      <c r="AK1210">
        <v>714</v>
      </c>
      <c r="AL1210">
        <v>748</v>
      </c>
      <c r="AM1210">
        <v>795</v>
      </c>
      <c r="AN1210">
        <v>931</v>
      </c>
      <c r="AO1210" s="3"/>
      <c r="AP1210" s="3"/>
      <c r="AQ1210" s="3"/>
      <c r="AR1210">
        <v>20</v>
      </c>
      <c r="AS1210">
        <v>13</v>
      </c>
      <c r="AT1210">
        <v>21</v>
      </c>
      <c r="AU1210">
        <v>34</v>
      </c>
      <c r="AV1210">
        <v>119</v>
      </c>
      <c r="AW1210" s="3"/>
      <c r="AX1210" s="3"/>
      <c r="AY1210" s="3"/>
      <c r="AZ1210">
        <v>675</v>
      </c>
      <c r="BA1210">
        <v>701</v>
      </c>
      <c r="BB1210">
        <v>727</v>
      </c>
      <c r="BC1210">
        <v>761</v>
      </c>
      <c r="BD1210">
        <v>812</v>
      </c>
      <c r="BE1210" s="3"/>
      <c r="BF1210" s="3"/>
      <c r="BG1210" s="3"/>
      <c r="BH1210">
        <v>675</v>
      </c>
      <c r="BI1210">
        <v>701</v>
      </c>
      <c r="BJ1210">
        <v>727</v>
      </c>
      <c r="BK1210">
        <v>761</v>
      </c>
      <c r="BL1210">
        <v>785</v>
      </c>
      <c r="BM1210" s="3"/>
      <c r="BN1210" s="3"/>
      <c r="BO1210" s="3"/>
      <c r="BP1210">
        <v>34</v>
      </c>
      <c r="BQ1210">
        <v>34</v>
      </c>
      <c r="BR1210">
        <v>34</v>
      </c>
      <c r="BS1210">
        <v>34</v>
      </c>
      <c r="BT1210">
        <v>34</v>
      </c>
      <c r="BU1210" s="3"/>
      <c r="BV1210" s="3"/>
      <c r="BW1210" s="3"/>
      <c r="BX1210">
        <v>8.9700000000000006</v>
      </c>
      <c r="BY1210">
        <v>5.98</v>
      </c>
      <c r="BZ1210">
        <v>4.2699999999999996</v>
      </c>
      <c r="CA1210">
        <v>3.76</v>
      </c>
      <c r="CB1210">
        <v>2.34</v>
      </c>
      <c r="CC1210" s="3"/>
      <c r="CD1210" s="3"/>
      <c r="CE1210" s="3"/>
      <c r="CF1210">
        <v>9.25</v>
      </c>
      <c r="CG1210">
        <v>6.12</v>
      </c>
      <c r="CH1210">
        <v>4.37</v>
      </c>
      <c r="CI1210">
        <v>3.9</v>
      </c>
      <c r="CJ1210">
        <v>3.65</v>
      </c>
      <c r="CK1210" s="3"/>
      <c r="CL1210" s="3"/>
      <c r="CM1210" s="3"/>
      <c r="CN1210">
        <v>954</v>
      </c>
      <c r="CO1210">
        <v>624</v>
      </c>
      <c r="CP1210">
        <v>462</v>
      </c>
      <c r="CQ1210">
        <v>430</v>
      </c>
      <c r="CR1210">
        <v>418</v>
      </c>
      <c r="CS1210" s="3"/>
      <c r="CT1210" s="3"/>
      <c r="CU1210" s="3"/>
      <c r="CV1210">
        <v>9.64</v>
      </c>
      <c r="CW1210">
        <v>14.66</v>
      </c>
      <c r="CX1210">
        <v>14.71</v>
      </c>
      <c r="CY1210">
        <v>17.32</v>
      </c>
      <c r="CZ1210">
        <v>31.58</v>
      </c>
      <c r="DA1210" s="3"/>
      <c r="DB1210" s="3"/>
      <c r="DC1210" s="3"/>
      <c r="DD1210">
        <v>0.92</v>
      </c>
      <c r="DE1210">
        <v>0.88</v>
      </c>
      <c r="DF1210">
        <v>0.63</v>
      </c>
      <c r="DG1210">
        <v>0.66</v>
      </c>
      <c r="DH1210">
        <v>1.1299999999999999</v>
      </c>
      <c r="DI1210" s="3"/>
      <c r="DJ1210" s="3"/>
      <c r="DK1210" s="3"/>
      <c r="DL1210" s="6">
        <f>(CM1210*3+CL1210*2+CK1210)/6</f>
        <v>0</v>
      </c>
      <c r="DM1210">
        <f>BH1210+(BH1210*(CG1210-8.25)/8.25)</f>
        <v>500.72727272727275</v>
      </c>
      <c r="DN1210">
        <f>BI1210+(BI1210*(CH1210-8.25)/8.25)</f>
        <v>371.31757575757575</v>
      </c>
      <c r="DO1210">
        <f>BJ1210+(BJ1210*(CI1210-8.25)/8.25)</f>
        <v>343.67272727272729</v>
      </c>
      <c r="DP1210">
        <f>BK1210+(BK1210*(CJ1210-8.25)/8.25)</f>
        <v>336.68484848484849</v>
      </c>
      <c r="DQ1210">
        <f>BL1210+(BL1210*(CK1210-8.25)/8.25)</f>
        <v>0</v>
      </c>
      <c r="DR1210">
        <f>BM1210+(BM1210*(CL1210-8.25)/8.25)</f>
        <v>0</v>
      </c>
      <c r="DS1210">
        <f>BN1210+(BN1210*(CM1210-8.25)/8.25)</f>
        <v>0</v>
      </c>
      <c r="DT1210" s="8">
        <f>DM1210*10^8/$I1210</f>
        <v>7417.0829910720295</v>
      </c>
      <c r="DU1210" s="8">
        <f>DN1210*10^8/$I1210</f>
        <v>5500.1862799226155</v>
      </c>
      <c r="DV1210" s="8">
        <f>DO1210*10^8/$I1210</f>
        <v>5090.6936346130542</v>
      </c>
      <c r="DW1210" s="8">
        <f>DP1210*10^8/$I1210</f>
        <v>4987.1848390586356</v>
      </c>
      <c r="DX1210" s="8">
        <f>DQ1210*10^8/$I1210</f>
        <v>0</v>
      </c>
      <c r="DY1210" s="8">
        <f>DR1210*10^8/$I1210</f>
        <v>0</v>
      </c>
      <c r="DZ1210" s="8">
        <f>DS1210*10^8/$I1210</f>
        <v>0</v>
      </c>
      <c r="EA1210" s="8">
        <f>DT1210*10^8/$I1210</f>
        <v>109866.43447003451</v>
      </c>
      <c r="EB1210" s="8">
        <f>DZ1210*0.8</f>
        <v>0</v>
      </c>
      <c r="EC1210" s="10">
        <f>G1210-E1210</f>
        <v>15400</v>
      </c>
      <c r="ED1210" s="4">
        <f>EC1210/E1210*100</f>
        <v>87.252124645892351</v>
      </c>
      <c r="EE1210" s="4">
        <f>DY1210-G1210</f>
        <v>-33050</v>
      </c>
      <c r="EF1210" s="12">
        <f>EE1210/G1210</f>
        <v>-1</v>
      </c>
      <c r="EG1210" s="4">
        <f>G1210-F1210</f>
        <v>750</v>
      </c>
    </row>
    <row r="1211" spans="1:137" x14ac:dyDescent="0.3">
      <c r="A1211">
        <v>1210</v>
      </c>
      <c r="B1211" t="s">
        <v>6999</v>
      </c>
      <c r="C1211" t="s">
        <v>3489</v>
      </c>
      <c r="D1211" t="str">
        <f>VLOOKUP(C1211,Sheet1!$A$2:$B$3197,2,FALSE)</f>
        <v>게임엔터테인먼트</v>
      </c>
      <c r="E1211">
        <v>6330</v>
      </c>
      <c r="F1211">
        <v>6570</v>
      </c>
      <c r="G1211" s="7">
        <v>6500</v>
      </c>
      <c r="H1211" t="s">
        <v>1151</v>
      </c>
      <c r="I1211" s="7">
        <f>VALUE(LEFT(H1211,FIND("/",H1211)-1)) + VALUE(MID(H1211,FIND("/",H1211)+1,LEN(H1211)))</f>
        <v>31257770</v>
      </c>
      <c r="J1211">
        <v>0</v>
      </c>
      <c r="K1211" s="1">
        <f>G1211*I1211/(10^8)</f>
        <v>2031.75505</v>
      </c>
      <c r="L1211">
        <v>170</v>
      </c>
      <c r="M1211">
        <v>272</v>
      </c>
      <c r="N1211">
        <v>988</v>
      </c>
      <c r="O1211" s="1">
        <v>1191</v>
      </c>
      <c r="P1211" s="1">
        <v>1307</v>
      </c>
      <c r="Q1211" s="3"/>
      <c r="R1211" s="3"/>
      <c r="S1211" s="3"/>
      <c r="T1211">
        <v>30</v>
      </c>
      <c r="U1211">
        <v>29</v>
      </c>
      <c r="V1211">
        <v>295</v>
      </c>
      <c r="W1211">
        <v>405</v>
      </c>
      <c r="X1211">
        <v>446</v>
      </c>
      <c r="Y1211" s="3"/>
      <c r="Z1211" s="3"/>
      <c r="AA1211" s="3"/>
      <c r="AB1211">
        <v>31</v>
      </c>
      <c r="AC1211">
        <v>31</v>
      </c>
      <c r="AD1211">
        <v>233</v>
      </c>
      <c r="AE1211">
        <v>279</v>
      </c>
      <c r="AF1211">
        <v>294</v>
      </c>
      <c r="AG1211" s="3"/>
      <c r="AH1211" s="3"/>
      <c r="AI1211" s="3"/>
      <c r="AJ1211">
        <v>473</v>
      </c>
      <c r="AK1211" s="1">
        <v>1494</v>
      </c>
      <c r="AL1211" s="1">
        <v>1525</v>
      </c>
      <c r="AM1211" s="1">
        <v>1751</v>
      </c>
      <c r="AN1211" s="1">
        <v>2177</v>
      </c>
      <c r="AO1211" s="3"/>
      <c r="AP1211" s="3"/>
      <c r="AQ1211" s="3"/>
      <c r="AR1211">
        <v>18</v>
      </c>
      <c r="AS1211">
        <v>839</v>
      </c>
      <c r="AT1211">
        <v>612</v>
      </c>
      <c r="AU1211">
        <v>764</v>
      </c>
      <c r="AV1211">
        <v>526</v>
      </c>
      <c r="AW1211" s="3"/>
      <c r="AX1211" s="3"/>
      <c r="AY1211" s="3"/>
      <c r="AZ1211">
        <v>455</v>
      </c>
      <c r="BA1211">
        <v>655</v>
      </c>
      <c r="BB1211">
        <v>913</v>
      </c>
      <c r="BC1211">
        <v>988</v>
      </c>
      <c r="BD1211" s="1">
        <v>1651</v>
      </c>
      <c r="BE1211" s="3"/>
      <c r="BF1211" s="3"/>
      <c r="BG1211" s="3"/>
      <c r="BH1211">
        <v>455</v>
      </c>
      <c r="BI1211">
        <v>564</v>
      </c>
      <c r="BJ1211">
        <v>694</v>
      </c>
      <c r="BK1211">
        <v>704</v>
      </c>
      <c r="BL1211">
        <v>946</v>
      </c>
      <c r="BM1211" s="3"/>
      <c r="BN1211" s="3"/>
      <c r="BO1211" s="3"/>
      <c r="BP1211">
        <v>151</v>
      </c>
      <c r="BQ1211">
        <v>155</v>
      </c>
      <c r="BR1211">
        <v>156</v>
      </c>
      <c r="BS1211">
        <v>156</v>
      </c>
      <c r="BT1211">
        <v>156</v>
      </c>
      <c r="BU1211" s="3"/>
      <c r="BV1211" s="3"/>
      <c r="BW1211" s="3"/>
      <c r="BX1211">
        <v>9.39</v>
      </c>
      <c r="BY1211">
        <v>3.11</v>
      </c>
      <c r="BZ1211">
        <v>15.46</v>
      </c>
      <c r="CA1211">
        <v>17.010000000000002</v>
      </c>
      <c r="CB1211">
        <v>14.98</v>
      </c>
      <c r="CC1211" s="3"/>
      <c r="CD1211" s="3"/>
      <c r="CE1211" s="3"/>
      <c r="CF1211">
        <v>10.16</v>
      </c>
      <c r="CG1211">
        <v>4.93</v>
      </c>
      <c r="CH1211">
        <v>17.07</v>
      </c>
      <c r="CI1211">
        <v>15.94</v>
      </c>
      <c r="CJ1211">
        <v>12.62</v>
      </c>
      <c r="CK1211" s="3"/>
      <c r="CL1211" s="3"/>
      <c r="CM1211" s="3"/>
      <c r="CN1211">
        <v>126</v>
      </c>
      <c r="CO1211">
        <v>82</v>
      </c>
      <c r="CP1211">
        <v>345</v>
      </c>
      <c r="CQ1211">
        <v>356</v>
      </c>
      <c r="CR1211">
        <v>333</v>
      </c>
      <c r="CS1211" s="3"/>
      <c r="CT1211" s="3"/>
      <c r="CU1211" s="3"/>
      <c r="CV1211">
        <v>95.48</v>
      </c>
      <c r="CW1211">
        <v>97.42</v>
      </c>
      <c r="CX1211">
        <v>16.25</v>
      </c>
      <c r="CY1211">
        <v>16.14</v>
      </c>
      <c r="CZ1211">
        <v>18.5</v>
      </c>
      <c r="DA1211" s="3"/>
      <c r="DB1211" s="3"/>
      <c r="DC1211" s="3"/>
      <c r="DD1211">
        <v>7.94</v>
      </c>
      <c r="DE1211">
        <v>4.38</v>
      </c>
      <c r="DF1211">
        <v>2.52</v>
      </c>
      <c r="DG1211">
        <v>2.5499999999999998</v>
      </c>
      <c r="DH1211">
        <v>2.04</v>
      </c>
      <c r="DI1211" s="3"/>
      <c r="DJ1211" s="3"/>
      <c r="DK1211" s="3"/>
      <c r="DL1211" s="6">
        <f>(CM1211*3+CL1211*2+CK1211)/6</f>
        <v>0</v>
      </c>
      <c r="DM1211">
        <f>BH1211+(BH1211*(CG1211-8.25)/8.25)</f>
        <v>271.89696969696968</v>
      </c>
      <c r="DN1211">
        <f>BI1211+(BI1211*(CH1211-8.25)/8.25)</f>
        <v>1166.9672727272728</v>
      </c>
      <c r="DO1211">
        <f>BJ1211+(BJ1211*(CI1211-8.25)/8.25)</f>
        <v>1340.8921212121213</v>
      </c>
      <c r="DP1211">
        <f>BK1211+(BK1211*(CJ1211-8.25)/8.25)</f>
        <v>1076.9066666666668</v>
      </c>
      <c r="DQ1211">
        <f>BL1211+(BL1211*(CK1211-8.25)/8.25)</f>
        <v>0</v>
      </c>
      <c r="DR1211">
        <f>BM1211+(BM1211*(CL1211-8.25)/8.25)</f>
        <v>0</v>
      </c>
      <c r="DS1211">
        <f>BN1211+(BN1211*(CM1211-8.25)/8.25)</f>
        <v>0</v>
      </c>
      <c r="DT1211" s="8">
        <f>DM1211*10^8/$I1211</f>
        <v>869.8540225261421</v>
      </c>
      <c r="DU1211" s="8">
        <f>DN1211*10^8/$I1211</f>
        <v>3733.3670083543157</v>
      </c>
      <c r="DV1211" s="8">
        <f>DO1211*10^8/$I1211</f>
        <v>4289.7881749469689</v>
      </c>
      <c r="DW1211" s="8">
        <f>DP1211*10^8/$I1211</f>
        <v>3445.2447076892136</v>
      </c>
      <c r="DX1211" s="8">
        <f>DQ1211*10^8/$I1211</f>
        <v>0</v>
      </c>
      <c r="DY1211" s="8">
        <f>DR1211*10^8/$I1211</f>
        <v>0</v>
      </c>
      <c r="DZ1211" s="8">
        <f>DS1211*10^8/$I1211</f>
        <v>0</v>
      </c>
      <c r="EA1211" s="8">
        <f>DT1211*10^8/$I1211</f>
        <v>2782.8409465107143</v>
      </c>
      <c r="EB1211" s="8">
        <f>DZ1211*0.8</f>
        <v>0</v>
      </c>
      <c r="EC1211" s="10">
        <f>G1211-E1211</f>
        <v>170</v>
      </c>
      <c r="ED1211" s="4">
        <f>EC1211/E1211*100</f>
        <v>2.6856240126382307</v>
      </c>
      <c r="EE1211" s="4">
        <f>DY1211-G1211</f>
        <v>-6500</v>
      </c>
      <c r="EF1211" s="12">
        <f>EE1211/G1211</f>
        <v>-1</v>
      </c>
      <c r="EG1211" s="4">
        <f>G1211-F1211</f>
        <v>-70</v>
      </c>
    </row>
    <row r="1212" spans="1:137" x14ac:dyDescent="0.3">
      <c r="A1212">
        <v>1211</v>
      </c>
      <c r="B1212" t="s">
        <v>6473</v>
      </c>
      <c r="C1212" t="s">
        <v>3490</v>
      </c>
      <c r="D1212" t="str">
        <f>VLOOKUP(C1212,Sheet1!$A$2:$B$3197,2,FALSE)</f>
        <v>디스플레이장비및부품</v>
      </c>
      <c r="E1212">
        <v>2540</v>
      </c>
      <c r="F1212">
        <v>2435</v>
      </c>
      <c r="G1212" s="7">
        <v>2520</v>
      </c>
      <c r="H1212" t="s">
        <v>1152</v>
      </c>
      <c r="I1212" s="7">
        <f>VALUE(LEFT(H1212,FIND("/",H1212)-1)) + VALUE(MID(H1212,FIND("/",H1212)+1,LEN(H1212)))</f>
        <v>33000440</v>
      </c>
      <c r="J1212" s="1">
        <v>2324700</v>
      </c>
      <c r="K1212" s="1">
        <f>G1212*I1212/(10^8)</f>
        <v>831.611088</v>
      </c>
      <c r="L1212">
        <v>250</v>
      </c>
      <c r="M1212">
        <v>362</v>
      </c>
      <c r="N1212">
        <v>567</v>
      </c>
      <c r="O1212">
        <v>589</v>
      </c>
      <c r="P1212">
        <v>573</v>
      </c>
      <c r="Q1212" s="3"/>
      <c r="R1212" s="3"/>
      <c r="S1212" s="3"/>
      <c r="T1212">
        <v>-30</v>
      </c>
      <c r="U1212">
        <v>12</v>
      </c>
      <c r="V1212">
        <v>94</v>
      </c>
      <c r="W1212">
        <v>79</v>
      </c>
      <c r="X1212">
        <v>50</v>
      </c>
      <c r="Y1212" s="3"/>
      <c r="Z1212" s="3"/>
      <c r="AA1212" s="3"/>
      <c r="AB1212">
        <v>-24</v>
      </c>
      <c r="AC1212">
        <v>-10</v>
      </c>
      <c r="AD1212">
        <v>58</v>
      </c>
      <c r="AE1212">
        <v>-30</v>
      </c>
      <c r="AF1212">
        <v>17</v>
      </c>
      <c r="AG1212" s="3"/>
      <c r="AH1212" s="3"/>
      <c r="AI1212" s="3"/>
      <c r="AJ1212">
        <v>252</v>
      </c>
      <c r="AK1212">
        <v>272</v>
      </c>
      <c r="AL1212">
        <v>357</v>
      </c>
      <c r="AM1212">
        <v>486</v>
      </c>
      <c r="AN1212">
        <v>701</v>
      </c>
      <c r="AO1212" s="3"/>
      <c r="AP1212" s="3"/>
      <c r="AQ1212" s="3"/>
      <c r="AR1212">
        <v>155</v>
      </c>
      <c r="AS1212">
        <v>183</v>
      </c>
      <c r="AT1212">
        <v>208</v>
      </c>
      <c r="AU1212">
        <v>126</v>
      </c>
      <c r="AV1212">
        <v>333</v>
      </c>
      <c r="AW1212" s="3"/>
      <c r="AX1212" s="3"/>
      <c r="AY1212" s="3"/>
      <c r="AZ1212">
        <v>97</v>
      </c>
      <c r="BA1212">
        <v>89</v>
      </c>
      <c r="BB1212">
        <v>148</v>
      </c>
      <c r="BC1212">
        <v>360</v>
      </c>
      <c r="BD1212">
        <v>368</v>
      </c>
      <c r="BE1212" s="3"/>
      <c r="BF1212" s="3"/>
      <c r="BG1212" s="3"/>
      <c r="BH1212">
        <v>97</v>
      </c>
      <c r="BI1212">
        <v>89</v>
      </c>
      <c r="BJ1212">
        <v>148</v>
      </c>
      <c r="BK1212">
        <v>360</v>
      </c>
      <c r="BL1212">
        <v>368</v>
      </c>
      <c r="BM1212" s="3"/>
      <c r="BN1212" s="3"/>
      <c r="BO1212" s="3"/>
      <c r="BP1212">
        <v>32</v>
      </c>
      <c r="BQ1212">
        <v>32</v>
      </c>
      <c r="BR1212">
        <v>26</v>
      </c>
      <c r="BS1212">
        <v>33</v>
      </c>
      <c r="BT1212">
        <v>33</v>
      </c>
      <c r="BU1212" s="3"/>
      <c r="BV1212" s="3"/>
      <c r="BW1212" s="3"/>
      <c r="BX1212">
        <v>-9.34</v>
      </c>
      <c r="BY1212">
        <v>-3.93</v>
      </c>
      <c r="BZ1212">
        <v>18.38</v>
      </c>
      <c r="CA1212">
        <v>-7.08</v>
      </c>
      <c r="CB1212">
        <v>2.84</v>
      </c>
      <c r="CC1212" s="3"/>
      <c r="CD1212" s="3"/>
      <c r="CE1212" s="3"/>
      <c r="CF1212">
        <v>-21.37</v>
      </c>
      <c r="CG1212">
        <v>-11.09</v>
      </c>
      <c r="CH1212">
        <v>48.65</v>
      </c>
      <c r="CI1212">
        <v>-11.74</v>
      </c>
      <c r="CJ1212">
        <v>4.6399999999999997</v>
      </c>
      <c r="CK1212" s="3"/>
      <c r="CL1212" s="3"/>
      <c r="CM1212" s="3"/>
      <c r="CN1212">
        <v>-77</v>
      </c>
      <c r="CO1212">
        <v>-33</v>
      </c>
      <c r="CP1212">
        <v>185</v>
      </c>
      <c r="CQ1212">
        <v>-90</v>
      </c>
      <c r="CR1212">
        <v>51</v>
      </c>
      <c r="CS1212" s="3"/>
      <c r="CT1212" s="3"/>
      <c r="CU1212" s="3"/>
      <c r="CV1212" t="s">
        <v>2</v>
      </c>
      <c r="CW1212" t="s">
        <v>2</v>
      </c>
      <c r="CX1212">
        <v>16.84</v>
      </c>
      <c r="CY1212" t="s">
        <v>2</v>
      </c>
      <c r="CZ1212">
        <v>49.74</v>
      </c>
      <c r="DA1212" s="3"/>
      <c r="DB1212" s="3"/>
      <c r="DC1212" s="3"/>
      <c r="DD1212">
        <v>9.73</v>
      </c>
      <c r="DE1212">
        <v>10.53</v>
      </c>
      <c r="DF1212">
        <v>6.56</v>
      </c>
      <c r="DG1212">
        <v>2.2999999999999998</v>
      </c>
      <c r="DH1212">
        <v>2.2599999999999998</v>
      </c>
      <c r="DI1212" s="3"/>
      <c r="DJ1212" s="3"/>
      <c r="DK1212" s="3"/>
      <c r="DL1212" s="6">
        <f>(CM1212*3+CL1212*2+CK1212)/6</f>
        <v>0</v>
      </c>
      <c r="DM1212">
        <f>BH1212+(BH1212*(CG1212-8.25)/8.25)</f>
        <v>-130.39151515151516</v>
      </c>
      <c r="DN1212">
        <f>BI1212+(BI1212*(CH1212-8.25)/8.25)</f>
        <v>524.83030303030296</v>
      </c>
      <c r="DO1212">
        <f>BJ1212+(BJ1212*(CI1212-8.25)/8.25)</f>
        <v>-210.60848484848492</v>
      </c>
      <c r="DP1212">
        <f>BK1212+(BK1212*(CJ1212-8.25)/8.25)</f>
        <v>202.47272727272727</v>
      </c>
      <c r="DQ1212">
        <f>BL1212+(BL1212*(CK1212-8.25)/8.25)</f>
        <v>0</v>
      </c>
      <c r="DR1212">
        <f>BM1212+(BM1212*(CL1212-8.25)/8.25)</f>
        <v>0</v>
      </c>
      <c r="DS1212">
        <f>BN1212+(BN1212*(CM1212-8.25)/8.25)</f>
        <v>0</v>
      </c>
      <c r="DT1212" s="8">
        <f>DM1212*10^8/$I1212</f>
        <v>-395.12053521563701</v>
      </c>
      <c r="DU1212" s="8">
        <f>DN1212*10^8/$I1212</f>
        <v>1590.3736526855489</v>
      </c>
      <c r="DV1212" s="8">
        <f>DO1212*10^8/$I1212</f>
        <v>-638.19902052361999</v>
      </c>
      <c r="DW1212" s="8">
        <f>DP1212*10^8/$I1212</f>
        <v>613.54553840108576</v>
      </c>
      <c r="DX1212" s="8">
        <f>DQ1212*10^8/$I1212</f>
        <v>0</v>
      </c>
      <c r="DY1212" s="8">
        <f>DR1212*10^8/$I1212</f>
        <v>0</v>
      </c>
      <c r="DZ1212" s="8">
        <f>DS1212*10^8/$I1212</f>
        <v>0</v>
      </c>
      <c r="EA1212" s="8">
        <f>DT1212*10^8/$I1212</f>
        <v>-1197.3189909456873</v>
      </c>
      <c r="EB1212" s="8">
        <f>DZ1212*0.8</f>
        <v>0</v>
      </c>
      <c r="EC1212" s="10">
        <f>G1212-E1212</f>
        <v>-20</v>
      </c>
      <c r="ED1212" s="4">
        <f>EC1212/E1212*100</f>
        <v>-0.78740157480314954</v>
      </c>
      <c r="EE1212" s="4">
        <f>DY1212-G1212</f>
        <v>-2520</v>
      </c>
      <c r="EF1212" s="12">
        <f>EE1212/G1212</f>
        <v>-1</v>
      </c>
      <c r="EG1212" s="4">
        <f>G1212-F1212</f>
        <v>85</v>
      </c>
    </row>
    <row r="1213" spans="1:137" x14ac:dyDescent="0.3">
      <c r="A1213">
        <v>1212</v>
      </c>
      <c r="B1213" t="s">
        <v>7040</v>
      </c>
      <c r="C1213" t="s">
        <v>3491</v>
      </c>
      <c r="D1213" t="str">
        <f>VLOOKUP(C1213,Sheet1!$A$2:$B$3197,2,FALSE)</f>
        <v>자동차부품</v>
      </c>
      <c r="E1213">
        <v>6250</v>
      </c>
      <c r="F1213">
        <v>6770</v>
      </c>
      <c r="G1213" s="7">
        <v>6890</v>
      </c>
      <c r="H1213" t="s">
        <v>1153</v>
      </c>
      <c r="I1213" s="7">
        <f>VALUE(LEFT(H1213,FIND("/",H1213)-1)) + VALUE(MID(H1213,FIND("/",H1213)+1,LEN(H1213)))</f>
        <v>23605590</v>
      </c>
      <c r="J1213" s="1">
        <v>249450</v>
      </c>
      <c r="K1213" s="1">
        <f>G1213*I1213/(10^8)</f>
        <v>1626.4251509999999</v>
      </c>
      <c r="L1213">
        <v>683</v>
      </c>
      <c r="M1213">
        <v>661</v>
      </c>
      <c r="N1213">
        <v>664</v>
      </c>
      <c r="O1213">
        <v>821</v>
      </c>
      <c r="P1213">
        <v>754</v>
      </c>
      <c r="Q1213" s="3"/>
      <c r="R1213" s="3"/>
      <c r="S1213" s="3"/>
      <c r="T1213">
        <v>125</v>
      </c>
      <c r="U1213">
        <v>69</v>
      </c>
      <c r="V1213">
        <v>61</v>
      </c>
      <c r="W1213">
        <v>60</v>
      </c>
      <c r="X1213">
        <v>60</v>
      </c>
      <c r="Y1213" s="3"/>
      <c r="Z1213" s="3"/>
      <c r="AA1213" s="3"/>
      <c r="AB1213">
        <v>105</v>
      </c>
      <c r="AC1213">
        <v>62</v>
      </c>
      <c r="AD1213">
        <v>56</v>
      </c>
      <c r="AE1213">
        <v>55</v>
      </c>
      <c r="AF1213">
        <v>98</v>
      </c>
      <c r="AG1213" s="3"/>
      <c r="AH1213" s="3"/>
      <c r="AI1213" s="3"/>
      <c r="AJ1213">
        <v>697</v>
      </c>
      <c r="AK1213">
        <v>755</v>
      </c>
      <c r="AL1213" s="1">
        <v>1099</v>
      </c>
      <c r="AM1213" s="1">
        <v>1152</v>
      </c>
      <c r="AN1213" s="1">
        <v>1281</v>
      </c>
      <c r="AO1213" s="3"/>
      <c r="AP1213" s="3"/>
      <c r="AQ1213" s="3"/>
      <c r="AR1213">
        <v>200</v>
      </c>
      <c r="AS1213">
        <v>202</v>
      </c>
      <c r="AT1213">
        <v>461</v>
      </c>
      <c r="AU1213">
        <v>488</v>
      </c>
      <c r="AV1213">
        <v>519</v>
      </c>
      <c r="AW1213" s="3"/>
      <c r="AX1213" s="3"/>
      <c r="AY1213" s="3"/>
      <c r="AZ1213">
        <v>497</v>
      </c>
      <c r="BA1213">
        <v>552</v>
      </c>
      <c r="BB1213">
        <v>637</v>
      </c>
      <c r="BC1213">
        <v>663</v>
      </c>
      <c r="BD1213">
        <v>762</v>
      </c>
      <c r="BE1213" s="3"/>
      <c r="BF1213" s="3"/>
      <c r="BG1213" s="3"/>
      <c r="BH1213">
        <v>497</v>
      </c>
      <c r="BI1213">
        <v>552</v>
      </c>
      <c r="BJ1213">
        <v>629</v>
      </c>
      <c r="BK1213">
        <v>655</v>
      </c>
      <c r="BL1213">
        <v>753</v>
      </c>
      <c r="BM1213" s="3"/>
      <c r="BN1213" s="3"/>
      <c r="BO1213" s="3"/>
      <c r="BP1213">
        <v>30</v>
      </c>
      <c r="BQ1213">
        <v>60</v>
      </c>
      <c r="BR1213">
        <v>60</v>
      </c>
      <c r="BS1213">
        <v>60</v>
      </c>
      <c r="BT1213">
        <v>60</v>
      </c>
      <c r="BU1213" s="3"/>
      <c r="BV1213" s="3"/>
      <c r="BW1213" s="3"/>
      <c r="BX1213">
        <v>17.29</v>
      </c>
      <c r="BY1213">
        <v>8.5500000000000007</v>
      </c>
      <c r="BZ1213">
        <v>6</v>
      </c>
      <c r="CA1213">
        <v>4.93</v>
      </c>
      <c r="CB1213">
        <v>8.1</v>
      </c>
      <c r="CC1213" s="3"/>
      <c r="CD1213" s="3"/>
      <c r="CE1213" s="3"/>
      <c r="CF1213">
        <v>28.15</v>
      </c>
      <c r="CG1213">
        <v>11.82</v>
      </c>
      <c r="CH1213">
        <v>9.4700000000000006</v>
      </c>
      <c r="CI1213">
        <v>8.6999999999999993</v>
      </c>
      <c r="CJ1213">
        <v>13.86</v>
      </c>
      <c r="CK1213" s="3"/>
      <c r="CL1213" s="3"/>
      <c r="CM1213" s="3"/>
      <c r="CN1213">
        <v>537</v>
      </c>
      <c r="CO1213">
        <v>263</v>
      </c>
      <c r="CP1213">
        <v>237</v>
      </c>
      <c r="CQ1213">
        <v>237</v>
      </c>
      <c r="CR1213">
        <v>414</v>
      </c>
      <c r="CS1213" s="3"/>
      <c r="CT1213" s="3"/>
      <c r="CU1213" s="3"/>
      <c r="CV1213">
        <v>5.42</v>
      </c>
      <c r="CW1213">
        <v>23.28</v>
      </c>
      <c r="CX1213">
        <v>30.1</v>
      </c>
      <c r="CY1213">
        <v>17.95</v>
      </c>
      <c r="CZ1213">
        <v>14.91</v>
      </c>
      <c r="DA1213" s="3"/>
      <c r="DB1213" s="3"/>
      <c r="DC1213" s="3"/>
      <c r="DD1213">
        <v>1.38</v>
      </c>
      <c r="DE1213">
        <v>2.61</v>
      </c>
      <c r="DF1213">
        <v>2.68</v>
      </c>
      <c r="DG1213">
        <v>1.47</v>
      </c>
      <c r="DH1213">
        <v>1.86</v>
      </c>
      <c r="DI1213" s="3"/>
      <c r="DJ1213" s="3"/>
      <c r="DK1213" s="3"/>
      <c r="DL1213" s="6">
        <f>(CM1213*3+CL1213*2+CK1213)/6</f>
        <v>0</v>
      </c>
      <c r="DM1213">
        <f>BH1213+(BH1213*(CG1213-8.25)/8.25)</f>
        <v>712.0654545454546</v>
      </c>
      <c r="DN1213">
        <f>BI1213+(BI1213*(CH1213-8.25)/8.25)</f>
        <v>633.62909090909102</v>
      </c>
      <c r="DO1213">
        <f>BJ1213+(BJ1213*(CI1213-8.25)/8.25)</f>
        <v>663.30909090909086</v>
      </c>
      <c r="DP1213">
        <f>BK1213+(BK1213*(CJ1213-8.25)/8.25)</f>
        <v>1100.4000000000001</v>
      </c>
      <c r="DQ1213">
        <f>BL1213+(BL1213*(CK1213-8.25)/8.25)</f>
        <v>0</v>
      </c>
      <c r="DR1213">
        <f>BM1213+(BM1213*(CL1213-8.25)/8.25)</f>
        <v>0</v>
      </c>
      <c r="DS1213">
        <f>BN1213+(BN1213*(CM1213-8.25)/8.25)</f>
        <v>0</v>
      </c>
      <c r="DT1213" s="8">
        <f>DM1213*10^8/$I1213</f>
        <v>3016.5119979863016</v>
      </c>
      <c r="DU1213" s="8">
        <f>DN1213*10^8/$I1213</f>
        <v>2684.2332299641357</v>
      </c>
      <c r="DV1213" s="8">
        <f>DO1213*10^8/$I1213</f>
        <v>2809.9661601726152</v>
      </c>
      <c r="DW1213" s="8">
        <f>DP1213*10^8/$I1213</f>
        <v>4661.6076954653545</v>
      </c>
      <c r="DX1213" s="8">
        <f>DQ1213*10^8/$I1213</f>
        <v>0</v>
      </c>
      <c r="DY1213" s="8">
        <f>DR1213*10^8/$I1213</f>
        <v>0</v>
      </c>
      <c r="DZ1213" s="8">
        <f>DS1213*10^8/$I1213</f>
        <v>0</v>
      </c>
      <c r="EA1213" s="8">
        <f>DT1213*10^8/$I1213</f>
        <v>12778.803656194579</v>
      </c>
      <c r="EB1213" s="8">
        <f>DZ1213*0.8</f>
        <v>0</v>
      </c>
      <c r="EC1213" s="10">
        <f>G1213-E1213</f>
        <v>640</v>
      </c>
      <c r="ED1213" s="4">
        <f>EC1213/E1213*100</f>
        <v>10.24</v>
      </c>
      <c r="EE1213" s="4">
        <f>DY1213-G1213</f>
        <v>-6890</v>
      </c>
      <c r="EF1213" s="12">
        <f>EE1213/G1213</f>
        <v>-1</v>
      </c>
      <c r="EG1213" s="4">
        <f>G1213-F1213</f>
        <v>120</v>
      </c>
    </row>
    <row r="1214" spans="1:137" x14ac:dyDescent="0.3">
      <c r="A1214">
        <v>1213</v>
      </c>
      <c r="B1214" t="s">
        <v>6561</v>
      </c>
      <c r="C1214" t="s">
        <v>3492</v>
      </c>
      <c r="D1214" t="str">
        <f>VLOOKUP(C1214,Sheet1!$A$2:$B$3197,2,FALSE)</f>
        <v>전자장비와기기</v>
      </c>
      <c r="E1214">
        <v>2575</v>
      </c>
      <c r="F1214">
        <v>2870</v>
      </c>
      <c r="G1214" s="7">
        <v>3090</v>
      </c>
      <c r="H1214" t="s">
        <v>1154</v>
      </c>
      <c r="I1214" s="7">
        <f>VALUE(LEFT(H1214,FIND("/",H1214)-1)) + VALUE(MID(H1214,FIND("/",H1214)+1,LEN(H1214)))</f>
        <v>32171314</v>
      </c>
      <c r="J1214" s="1">
        <v>957427</v>
      </c>
      <c r="K1214" s="1">
        <f>G1214*I1214/(10^8)</f>
        <v>994.09360260000005</v>
      </c>
      <c r="L1214">
        <v>46</v>
      </c>
      <c r="M1214">
        <v>24</v>
      </c>
      <c r="N1214">
        <v>25</v>
      </c>
      <c r="O1214">
        <v>122</v>
      </c>
      <c r="P1214">
        <v>139</v>
      </c>
      <c r="Q1214" s="3"/>
      <c r="R1214" s="3"/>
      <c r="S1214" s="3"/>
      <c r="T1214">
        <v>7</v>
      </c>
      <c r="U1214">
        <v>-16</v>
      </c>
      <c r="V1214">
        <v>-15</v>
      </c>
      <c r="W1214">
        <v>-18</v>
      </c>
      <c r="X1214">
        <v>-4</v>
      </c>
      <c r="Y1214" s="3"/>
      <c r="Z1214" s="3"/>
      <c r="AA1214" s="3"/>
      <c r="AB1214">
        <v>7</v>
      </c>
      <c r="AC1214">
        <v>-27</v>
      </c>
      <c r="AD1214">
        <v>-4</v>
      </c>
      <c r="AE1214">
        <v>-7</v>
      </c>
      <c r="AF1214">
        <v>1</v>
      </c>
      <c r="AG1214" s="3"/>
      <c r="AH1214" s="3"/>
      <c r="AI1214" s="3"/>
      <c r="AJ1214">
        <v>82</v>
      </c>
      <c r="AK1214">
        <v>180</v>
      </c>
      <c r="AL1214">
        <v>276</v>
      </c>
      <c r="AM1214">
        <v>428</v>
      </c>
      <c r="AN1214">
        <v>471</v>
      </c>
      <c r="AO1214" s="3"/>
      <c r="AP1214" s="3"/>
      <c r="AQ1214" s="3"/>
      <c r="AR1214">
        <v>21</v>
      </c>
      <c r="AS1214">
        <v>10</v>
      </c>
      <c r="AT1214">
        <v>32</v>
      </c>
      <c r="AU1214">
        <v>95</v>
      </c>
      <c r="AV1214">
        <v>137</v>
      </c>
      <c r="AW1214" s="3"/>
      <c r="AX1214" s="3"/>
      <c r="AY1214" s="3"/>
      <c r="AZ1214">
        <v>62</v>
      </c>
      <c r="BA1214">
        <v>170</v>
      </c>
      <c r="BB1214">
        <v>244</v>
      </c>
      <c r="BC1214">
        <v>333</v>
      </c>
      <c r="BD1214">
        <v>334</v>
      </c>
      <c r="BE1214" s="3"/>
      <c r="BF1214" s="3"/>
      <c r="BG1214" s="3"/>
      <c r="BH1214">
        <v>62</v>
      </c>
      <c r="BI1214">
        <v>170</v>
      </c>
      <c r="BJ1214">
        <v>242</v>
      </c>
      <c r="BK1214">
        <v>259</v>
      </c>
      <c r="BL1214">
        <v>240</v>
      </c>
      <c r="BM1214" s="3"/>
      <c r="BN1214" s="3"/>
      <c r="BO1214" s="3"/>
      <c r="BP1214">
        <v>20</v>
      </c>
      <c r="BQ1214">
        <v>28</v>
      </c>
      <c r="BR1214">
        <v>32</v>
      </c>
      <c r="BS1214">
        <v>32</v>
      </c>
      <c r="BT1214">
        <v>32</v>
      </c>
      <c r="BU1214" s="3"/>
      <c r="BV1214" s="3"/>
      <c r="BW1214" s="3"/>
      <c r="BX1214">
        <v>8.17</v>
      </c>
      <c r="BY1214">
        <v>-20.79</v>
      </c>
      <c r="BZ1214">
        <v>-1.55</v>
      </c>
      <c r="CA1214">
        <v>-2.0099999999999998</v>
      </c>
      <c r="CB1214">
        <v>0.27</v>
      </c>
      <c r="CC1214" s="3"/>
      <c r="CD1214" s="3"/>
      <c r="CE1214" s="3"/>
      <c r="CF1214">
        <v>12.96</v>
      </c>
      <c r="CG1214">
        <v>-23.52</v>
      </c>
      <c r="CH1214">
        <v>-1.62</v>
      </c>
      <c r="CI1214">
        <v>-2.68</v>
      </c>
      <c r="CJ1214">
        <v>-5.79</v>
      </c>
      <c r="CK1214" s="3"/>
      <c r="CL1214" s="3"/>
      <c r="CM1214" s="3"/>
      <c r="CN1214">
        <v>28</v>
      </c>
      <c r="CO1214">
        <v>-98</v>
      </c>
      <c r="CP1214">
        <v>-11</v>
      </c>
      <c r="CQ1214">
        <v>-21</v>
      </c>
      <c r="CR1214">
        <v>-45</v>
      </c>
      <c r="CS1214" s="3"/>
      <c r="CT1214" s="3"/>
      <c r="CU1214" s="3"/>
      <c r="CV1214" s="3"/>
      <c r="CW1214" t="s">
        <v>2</v>
      </c>
      <c r="CX1214" t="s">
        <v>2</v>
      </c>
      <c r="CY1214" t="s">
        <v>2</v>
      </c>
      <c r="CZ1214" t="s">
        <v>2</v>
      </c>
      <c r="DA1214" s="3"/>
      <c r="DB1214" s="3"/>
      <c r="DC1214" s="3"/>
      <c r="DD1214" s="3"/>
      <c r="DE1214">
        <v>2.56</v>
      </c>
      <c r="DF1214">
        <v>5.42</v>
      </c>
      <c r="DG1214">
        <v>2.63</v>
      </c>
      <c r="DH1214">
        <v>3.16</v>
      </c>
      <c r="DI1214" s="3"/>
      <c r="DJ1214" s="3"/>
      <c r="DK1214" s="3"/>
      <c r="DL1214" s="6">
        <f>(CM1214*3+CL1214*2+CK1214)/6</f>
        <v>0</v>
      </c>
      <c r="DM1214">
        <f>BH1214+(BH1214*(CG1214-8.25)/8.25)</f>
        <v>-176.75636363636363</v>
      </c>
      <c r="DN1214">
        <f>BI1214+(BI1214*(CH1214-8.25)/8.25)</f>
        <v>-33.381818181818204</v>
      </c>
      <c r="DO1214">
        <f>BJ1214+(BJ1214*(CI1214-8.25)/8.25)</f>
        <v>-78.613333333333344</v>
      </c>
      <c r="DP1214">
        <f>BK1214+(BK1214*(CJ1214-8.25)/8.25)</f>
        <v>-181.77090909090907</v>
      </c>
      <c r="DQ1214">
        <f>BL1214+(BL1214*(CK1214-8.25)/8.25)</f>
        <v>0</v>
      </c>
      <c r="DR1214">
        <f>BM1214+(BM1214*(CL1214-8.25)/8.25)</f>
        <v>0</v>
      </c>
      <c r="DS1214">
        <f>BN1214+(BN1214*(CM1214-8.25)/8.25)</f>
        <v>0</v>
      </c>
      <c r="DT1214" s="8">
        <f>DM1214*10^8/$I1214</f>
        <v>-549.42226990281972</v>
      </c>
      <c r="DU1214" s="8">
        <f>DN1214*10^8/$I1214</f>
        <v>-103.76268181591279</v>
      </c>
      <c r="DV1214" s="8">
        <f>DO1214*10^8/$I1214</f>
        <v>-244.35847828078562</v>
      </c>
      <c r="DW1214" s="8">
        <f>DP1214*10^8/$I1214</f>
        <v>-565.00927842396823</v>
      </c>
      <c r="DX1214" s="8">
        <f>DQ1214*10^8/$I1214</f>
        <v>0</v>
      </c>
      <c r="DY1214" s="8">
        <f>DR1214*10^8/$I1214</f>
        <v>0</v>
      </c>
      <c r="DZ1214" s="8">
        <f>DS1214*10^8/$I1214</f>
        <v>0</v>
      </c>
      <c r="EA1214" s="8">
        <f>DT1214*10^8/$I1214</f>
        <v>-1707.8017699333627</v>
      </c>
      <c r="EB1214" s="8">
        <f>DZ1214*0.8</f>
        <v>0</v>
      </c>
      <c r="EC1214" s="10">
        <f>G1214-E1214</f>
        <v>515</v>
      </c>
      <c r="ED1214" s="4">
        <f>EC1214/E1214*100</f>
        <v>20</v>
      </c>
      <c r="EE1214" s="4">
        <f>DY1214-G1214</f>
        <v>-3090</v>
      </c>
      <c r="EF1214" s="12">
        <f>EE1214/G1214</f>
        <v>-1</v>
      </c>
      <c r="EG1214" s="4">
        <f>G1214-F1214</f>
        <v>220</v>
      </c>
    </row>
    <row r="1215" spans="1:137" x14ac:dyDescent="0.3">
      <c r="A1215">
        <v>1214</v>
      </c>
      <c r="B1215" t="s">
        <v>6545</v>
      </c>
      <c r="C1215" t="s">
        <v>3493</v>
      </c>
      <c r="D1215" t="str">
        <f>VLOOKUP(C1215,Sheet1!$A$2:$B$3197,2,FALSE)</f>
        <v>IT서비스</v>
      </c>
      <c r="E1215">
        <v>3190</v>
      </c>
      <c r="F1215">
        <v>3010</v>
      </c>
      <c r="G1215" s="7">
        <v>2980</v>
      </c>
      <c r="H1215" t="s">
        <v>1155</v>
      </c>
      <c r="I1215" s="7">
        <f>VALUE(LEFT(H1215,FIND("/",H1215)-1)) + VALUE(MID(H1215,FIND("/",H1215)+1,LEN(H1215)))</f>
        <v>32400660</v>
      </c>
      <c r="J1215">
        <v>0</v>
      </c>
      <c r="K1215" s="1">
        <f>G1215*I1215/(10^8)</f>
        <v>965.53966800000001</v>
      </c>
      <c r="L1215">
        <v>494</v>
      </c>
      <c r="M1215">
        <v>600</v>
      </c>
      <c r="N1215">
        <v>657</v>
      </c>
      <c r="O1215">
        <v>847</v>
      </c>
      <c r="P1215" s="1">
        <v>1001</v>
      </c>
      <c r="Q1215" s="3"/>
      <c r="R1215" s="3"/>
      <c r="S1215" s="3"/>
      <c r="T1215">
        <v>21</v>
      </c>
      <c r="U1215">
        <v>15</v>
      </c>
      <c r="V1215">
        <v>-41</v>
      </c>
      <c r="W1215">
        <v>41</v>
      </c>
      <c r="X1215">
        <v>-25</v>
      </c>
      <c r="Y1215" s="3"/>
      <c r="Z1215" s="3"/>
      <c r="AA1215" s="3"/>
      <c r="AB1215">
        <v>17</v>
      </c>
      <c r="AC1215">
        <v>9</v>
      </c>
      <c r="AD1215">
        <v>-73</v>
      </c>
      <c r="AE1215">
        <v>38</v>
      </c>
      <c r="AF1215">
        <v>-63</v>
      </c>
      <c r="AG1215" s="3"/>
      <c r="AH1215" s="3"/>
      <c r="AI1215" s="3"/>
      <c r="AJ1215">
        <v>155</v>
      </c>
      <c r="AK1215">
        <v>279</v>
      </c>
      <c r="AL1215">
        <v>351</v>
      </c>
      <c r="AM1215">
        <v>566</v>
      </c>
      <c r="AN1215">
        <v>796</v>
      </c>
      <c r="AO1215" s="3"/>
      <c r="AP1215" s="3"/>
      <c r="AQ1215" s="3"/>
      <c r="AR1215">
        <v>92</v>
      </c>
      <c r="AS1215">
        <v>204</v>
      </c>
      <c r="AT1215">
        <v>217</v>
      </c>
      <c r="AU1215">
        <v>386</v>
      </c>
      <c r="AV1215">
        <v>503</v>
      </c>
      <c r="AW1215" s="3"/>
      <c r="AX1215" s="3"/>
      <c r="AY1215" s="3"/>
      <c r="AZ1215">
        <v>63</v>
      </c>
      <c r="BA1215">
        <v>75</v>
      </c>
      <c r="BB1215">
        <v>134</v>
      </c>
      <c r="BC1215">
        <v>181</v>
      </c>
      <c r="BD1215">
        <v>293</v>
      </c>
      <c r="BE1215" s="3"/>
      <c r="BF1215" s="3"/>
      <c r="BG1215" s="3"/>
      <c r="BH1215">
        <v>54</v>
      </c>
      <c r="BI1215">
        <v>64</v>
      </c>
      <c r="BJ1215">
        <v>126</v>
      </c>
      <c r="BK1215">
        <v>173</v>
      </c>
      <c r="BL1215">
        <v>269</v>
      </c>
      <c r="BM1215" s="3"/>
      <c r="BN1215" s="3"/>
      <c r="BO1215" s="3"/>
      <c r="BP1215">
        <v>12</v>
      </c>
      <c r="BQ1215">
        <v>12</v>
      </c>
      <c r="BR1215">
        <v>27</v>
      </c>
      <c r="BS1215">
        <v>29</v>
      </c>
      <c r="BT1215">
        <v>32</v>
      </c>
      <c r="BU1215" s="3"/>
      <c r="BV1215" s="3"/>
      <c r="BW1215" s="3"/>
      <c r="BX1215" t="s">
        <v>0</v>
      </c>
      <c r="BY1215">
        <v>4.01</v>
      </c>
      <c r="BZ1215">
        <v>-23.19</v>
      </c>
      <c r="CA1215">
        <v>8.3800000000000008</v>
      </c>
      <c r="CB1215">
        <v>-9.2899999999999991</v>
      </c>
      <c r="CC1215" s="3"/>
      <c r="CD1215" s="3"/>
      <c r="CE1215" s="3"/>
      <c r="CF1215" t="s">
        <v>0</v>
      </c>
      <c r="CG1215">
        <v>15.07</v>
      </c>
      <c r="CH1215">
        <v>-69.489999999999995</v>
      </c>
      <c r="CI1215">
        <v>23.65</v>
      </c>
      <c r="CJ1215">
        <v>-19.57</v>
      </c>
      <c r="CK1215" s="3"/>
      <c r="CL1215" s="3"/>
      <c r="CM1215" s="3"/>
      <c r="CN1215">
        <v>66</v>
      </c>
      <c r="CO1215">
        <v>33</v>
      </c>
      <c r="CP1215">
        <v>-242</v>
      </c>
      <c r="CQ1215">
        <v>121</v>
      </c>
      <c r="CR1215">
        <v>-133</v>
      </c>
      <c r="CS1215" s="3"/>
      <c r="CT1215" s="3"/>
      <c r="CU1215" s="3"/>
      <c r="CV1215" s="3"/>
      <c r="CW1215" s="3"/>
      <c r="CX1215" t="s">
        <v>2</v>
      </c>
      <c r="CY1215">
        <v>23.48</v>
      </c>
      <c r="CZ1215" t="s">
        <v>2</v>
      </c>
      <c r="DA1215" s="3"/>
      <c r="DB1215" s="3"/>
      <c r="DC1215" s="3"/>
      <c r="DD1215" s="3"/>
      <c r="DE1215" s="3"/>
      <c r="DF1215">
        <v>2.46</v>
      </c>
      <c r="DG1215">
        <v>4.13</v>
      </c>
      <c r="DH1215">
        <v>3.38</v>
      </c>
      <c r="DI1215" s="3"/>
      <c r="DJ1215" s="3"/>
      <c r="DK1215" s="3"/>
      <c r="DL1215" s="6">
        <f>(CM1215*3+CL1215*2+CK1215)/6</f>
        <v>0</v>
      </c>
      <c r="DM1215">
        <f>BH1215+(BH1215*(CG1215-8.25)/8.25)</f>
        <v>98.64</v>
      </c>
      <c r="DN1215">
        <f>BI1215+(BI1215*(CH1215-8.25)/8.25)</f>
        <v>-539.07393939393933</v>
      </c>
      <c r="DO1215">
        <f>BJ1215+(BJ1215*(CI1215-8.25)/8.25)</f>
        <v>361.2</v>
      </c>
      <c r="DP1215">
        <f>BK1215+(BK1215*(CJ1215-8.25)/8.25)</f>
        <v>-410.3769696969697</v>
      </c>
      <c r="DQ1215">
        <f>BL1215+(BL1215*(CK1215-8.25)/8.25)</f>
        <v>0</v>
      </c>
      <c r="DR1215">
        <f>BM1215+(BM1215*(CL1215-8.25)/8.25)</f>
        <v>0</v>
      </c>
      <c r="DS1215">
        <f>BN1215+(BN1215*(CM1215-8.25)/8.25)</f>
        <v>0</v>
      </c>
      <c r="DT1215" s="8">
        <f>DM1215*10^8/$I1215</f>
        <v>304.43824292468116</v>
      </c>
      <c r="DU1215" s="8">
        <f>DN1215*10^8/$I1215</f>
        <v>-1663.7745632155004</v>
      </c>
      <c r="DV1215" s="8">
        <f>DO1215*10^8/$I1215</f>
        <v>1114.7921060867279</v>
      </c>
      <c r="DW1215" s="8">
        <f>DP1215*10^8/$I1215</f>
        <v>-1266.5697849888543</v>
      </c>
      <c r="DX1215" s="8">
        <f>DQ1215*10^8/$I1215</f>
        <v>0</v>
      </c>
      <c r="DY1215" s="8">
        <f>DR1215*10^8/$I1215</f>
        <v>0</v>
      </c>
      <c r="DZ1215" s="8">
        <f>DS1215*10^8/$I1215</f>
        <v>0</v>
      </c>
      <c r="EA1215" s="8">
        <f>DT1215*10^8/$I1215</f>
        <v>939.60506645445241</v>
      </c>
      <c r="EB1215" s="8">
        <f>DZ1215*0.8</f>
        <v>0</v>
      </c>
      <c r="EC1215" s="10">
        <f>G1215-E1215</f>
        <v>-210</v>
      </c>
      <c r="ED1215" s="4">
        <f>EC1215/E1215*100</f>
        <v>-6.5830721003134789</v>
      </c>
      <c r="EE1215" s="4">
        <f>DY1215-G1215</f>
        <v>-2980</v>
      </c>
      <c r="EF1215" s="12">
        <f>EE1215/G1215</f>
        <v>-1</v>
      </c>
      <c r="EG1215" s="4">
        <f>G1215-F1215</f>
        <v>-30</v>
      </c>
    </row>
    <row r="1216" spans="1:137" x14ac:dyDescent="0.3">
      <c r="A1216">
        <v>1215</v>
      </c>
      <c r="B1216" t="s">
        <v>6789</v>
      </c>
      <c r="C1216" t="s">
        <v>3494</v>
      </c>
      <c r="D1216" t="str">
        <f>VLOOKUP(C1216,Sheet1!$A$2:$B$3197,2,FALSE)</f>
        <v>가정용기기와용품</v>
      </c>
      <c r="E1216">
        <v>4065</v>
      </c>
      <c r="F1216">
        <v>4470</v>
      </c>
      <c r="G1216" s="7">
        <v>4800</v>
      </c>
      <c r="H1216" t="s">
        <v>1156</v>
      </c>
      <c r="I1216" s="7">
        <f>VALUE(LEFT(H1216,FIND("/",H1216)-1)) + VALUE(MID(H1216,FIND("/",H1216)+1,LEN(H1216)))</f>
        <v>13530910</v>
      </c>
      <c r="J1216" s="1">
        <v>67950</v>
      </c>
      <c r="K1216" s="1">
        <f>G1216*I1216/(10^8)</f>
        <v>649.48368000000005</v>
      </c>
      <c r="L1216" s="1">
        <v>1020</v>
      </c>
      <c r="M1216">
        <v>825</v>
      </c>
      <c r="N1216">
        <v>558</v>
      </c>
      <c r="O1216">
        <v>297</v>
      </c>
      <c r="P1216">
        <v>180</v>
      </c>
      <c r="Q1216" s="3"/>
      <c r="R1216" s="3"/>
      <c r="S1216" s="3"/>
      <c r="T1216">
        <v>131</v>
      </c>
      <c r="U1216">
        <v>60</v>
      </c>
      <c r="V1216">
        <v>-64</v>
      </c>
      <c r="W1216">
        <v>-156</v>
      </c>
      <c r="X1216">
        <v>13</v>
      </c>
      <c r="Y1216" s="3"/>
      <c r="Z1216" s="3"/>
      <c r="AA1216" s="3"/>
      <c r="AB1216">
        <v>108</v>
      </c>
      <c r="AC1216">
        <v>52</v>
      </c>
      <c r="AD1216">
        <v>-62</v>
      </c>
      <c r="AE1216">
        <v>-299</v>
      </c>
      <c r="AF1216">
        <v>9</v>
      </c>
      <c r="AG1216" s="3"/>
      <c r="AH1216" s="3"/>
      <c r="AI1216" s="3"/>
      <c r="AJ1216">
        <v>865</v>
      </c>
      <c r="AK1216">
        <v>890</v>
      </c>
      <c r="AL1216">
        <v>943</v>
      </c>
      <c r="AM1216">
        <v>626</v>
      </c>
      <c r="AN1216">
        <v>626</v>
      </c>
      <c r="AO1216" s="3"/>
      <c r="AP1216" s="3"/>
      <c r="AQ1216" s="3"/>
      <c r="AR1216">
        <v>51</v>
      </c>
      <c r="AS1216">
        <v>39</v>
      </c>
      <c r="AT1216">
        <v>121</v>
      </c>
      <c r="AU1216">
        <v>109</v>
      </c>
      <c r="AV1216">
        <v>106</v>
      </c>
      <c r="AW1216" s="3"/>
      <c r="AX1216" s="3"/>
      <c r="AY1216" s="3"/>
      <c r="AZ1216">
        <v>813</v>
      </c>
      <c r="BA1216">
        <v>851</v>
      </c>
      <c r="BB1216">
        <v>822</v>
      </c>
      <c r="BC1216">
        <v>517</v>
      </c>
      <c r="BD1216">
        <v>520</v>
      </c>
      <c r="BE1216" s="3"/>
      <c r="BF1216" s="3"/>
      <c r="BG1216" s="3"/>
      <c r="BH1216">
        <v>813</v>
      </c>
      <c r="BI1216">
        <v>851</v>
      </c>
      <c r="BJ1216">
        <v>822</v>
      </c>
      <c r="BK1216">
        <v>517</v>
      </c>
      <c r="BL1216">
        <v>520</v>
      </c>
      <c r="BM1216" s="3"/>
      <c r="BN1216" s="3"/>
      <c r="BO1216" s="3"/>
      <c r="BP1216">
        <v>68</v>
      </c>
      <c r="BQ1216">
        <v>68</v>
      </c>
      <c r="BR1216">
        <v>68</v>
      </c>
      <c r="BS1216">
        <v>68</v>
      </c>
      <c r="BT1216">
        <v>68</v>
      </c>
      <c r="BU1216" s="3"/>
      <c r="BV1216" s="3"/>
      <c r="BW1216" s="3"/>
      <c r="BX1216">
        <v>15.04</v>
      </c>
      <c r="BY1216">
        <v>5.88</v>
      </c>
      <c r="BZ1216">
        <v>-6.8</v>
      </c>
      <c r="CA1216">
        <v>-38.14</v>
      </c>
      <c r="CB1216">
        <v>1.38</v>
      </c>
      <c r="CC1216" s="3"/>
      <c r="CD1216" s="3"/>
      <c r="CE1216" s="3"/>
      <c r="CF1216">
        <v>16.75</v>
      </c>
      <c r="CG1216">
        <v>6.2</v>
      </c>
      <c r="CH1216">
        <v>-7.45</v>
      </c>
      <c r="CI1216">
        <v>-44.68</v>
      </c>
      <c r="CJ1216">
        <v>1.67</v>
      </c>
      <c r="CK1216" s="3"/>
      <c r="CL1216" s="3"/>
      <c r="CM1216" s="3"/>
      <c r="CN1216">
        <v>902</v>
      </c>
      <c r="CO1216">
        <v>381</v>
      </c>
      <c r="CP1216">
        <v>-461</v>
      </c>
      <c r="CQ1216" s="1">
        <v>-2211</v>
      </c>
      <c r="CR1216">
        <v>64</v>
      </c>
      <c r="CS1216" s="3"/>
      <c r="CT1216" s="3"/>
      <c r="CU1216" s="3"/>
      <c r="CV1216">
        <v>10.029999999999999</v>
      </c>
      <c r="CW1216">
        <v>18.29</v>
      </c>
      <c r="CX1216" t="s">
        <v>2</v>
      </c>
      <c r="CY1216" t="s">
        <v>2</v>
      </c>
      <c r="CZ1216">
        <v>60.5</v>
      </c>
      <c r="DA1216" s="3"/>
      <c r="DB1216" s="3"/>
      <c r="DC1216" s="3"/>
      <c r="DD1216">
        <v>1.49</v>
      </c>
      <c r="DE1216">
        <v>1.0900000000000001</v>
      </c>
      <c r="DF1216">
        <v>1.43</v>
      </c>
      <c r="DG1216">
        <v>1.48</v>
      </c>
      <c r="DH1216">
        <v>0.99</v>
      </c>
      <c r="DI1216" s="3"/>
      <c r="DJ1216" s="3"/>
      <c r="DK1216" s="3"/>
      <c r="DL1216" s="6">
        <f>(CM1216*3+CL1216*2+CK1216)/6</f>
        <v>0</v>
      </c>
      <c r="DM1216">
        <f>BH1216+(BH1216*(CG1216-8.25)/8.25)</f>
        <v>610.9818181818182</v>
      </c>
      <c r="DN1216">
        <f>BI1216+(BI1216*(CH1216-8.25)/8.25)</f>
        <v>-768.47878787878767</v>
      </c>
      <c r="DO1216">
        <f>BJ1216+(BJ1216*(CI1216-8.25)/8.25)</f>
        <v>-4451.7527272727275</v>
      </c>
      <c r="DP1216">
        <f>BK1216+(BK1216*(CJ1216-8.25)/8.25)</f>
        <v>104.65333333333331</v>
      </c>
      <c r="DQ1216">
        <f>BL1216+(BL1216*(CK1216-8.25)/8.25)</f>
        <v>0</v>
      </c>
      <c r="DR1216">
        <f>BM1216+(BM1216*(CL1216-8.25)/8.25)</f>
        <v>0</v>
      </c>
      <c r="DS1216">
        <f>BN1216+(BN1216*(CM1216-8.25)/8.25)</f>
        <v>0</v>
      </c>
      <c r="DT1216" s="8">
        <f>DM1216*10^8/$I1216</f>
        <v>4515.4525318830601</v>
      </c>
      <c r="DU1216" s="8">
        <f>DN1216*10^8/$I1216</f>
        <v>-5679.431670736024</v>
      </c>
      <c r="DV1216" s="8">
        <f>DO1216*10^8/$I1216</f>
        <v>-32900.615902941689</v>
      </c>
      <c r="DW1216" s="8">
        <f>DP1216*10^8/$I1216</f>
        <v>773.43898772021464</v>
      </c>
      <c r="DX1216" s="8">
        <f>DQ1216*10^8/$I1216</f>
        <v>0</v>
      </c>
      <c r="DY1216" s="8">
        <f>DR1216*10^8/$I1216</f>
        <v>0</v>
      </c>
      <c r="DZ1216" s="8">
        <f>DS1216*10^8/$I1216</f>
        <v>0</v>
      </c>
      <c r="EA1216" s="8">
        <f>DT1216*10^8/$I1216</f>
        <v>33371.388412775341</v>
      </c>
      <c r="EB1216" s="8">
        <f>DZ1216*0.8</f>
        <v>0</v>
      </c>
      <c r="EC1216" s="10">
        <f>G1216-E1216</f>
        <v>735</v>
      </c>
      <c r="ED1216" s="4">
        <f>EC1216/E1216*100</f>
        <v>18.081180811808117</v>
      </c>
      <c r="EE1216" s="4">
        <f>DY1216-G1216</f>
        <v>-4800</v>
      </c>
      <c r="EF1216" s="12">
        <f>EE1216/G1216</f>
        <v>-1</v>
      </c>
      <c r="EG1216" s="4">
        <f>G1216-F1216</f>
        <v>330</v>
      </c>
    </row>
    <row r="1217" spans="1:137" x14ac:dyDescent="0.3">
      <c r="A1217">
        <v>1216</v>
      </c>
      <c r="B1217" t="s">
        <v>6129</v>
      </c>
      <c r="C1217" t="s">
        <v>3495</v>
      </c>
      <c r="D1217" t="str">
        <f>VLOOKUP(C1217,Sheet1!$A$2:$B$3197,2,FALSE)</f>
        <v>레저용장비와제품</v>
      </c>
      <c r="E1217">
        <v>617</v>
      </c>
      <c r="F1217">
        <v>581</v>
      </c>
      <c r="G1217" s="7">
        <v>583</v>
      </c>
      <c r="H1217" t="s">
        <v>1157</v>
      </c>
      <c r="I1217" s="7">
        <f>VALUE(LEFT(H1217,FIND("/",H1217)-1)) + VALUE(MID(H1217,FIND("/",H1217)+1,LEN(H1217)))</f>
        <v>80000000</v>
      </c>
      <c r="J1217">
        <v>0</v>
      </c>
      <c r="K1217" s="1">
        <f>G1217*I1217/(10^8)</f>
        <v>466.4</v>
      </c>
      <c r="L1217" s="1">
        <v>1992</v>
      </c>
      <c r="M1217" s="1">
        <v>2008</v>
      </c>
      <c r="N1217" s="1">
        <v>2004</v>
      </c>
      <c r="O1217" s="1">
        <v>2212</v>
      </c>
      <c r="P1217" s="1">
        <v>1435</v>
      </c>
      <c r="Q1217" s="3"/>
      <c r="R1217" s="3"/>
      <c r="S1217" s="3"/>
      <c r="T1217">
        <v>385</v>
      </c>
      <c r="U1217">
        <v>390</v>
      </c>
      <c r="V1217">
        <v>345</v>
      </c>
      <c r="W1217">
        <v>439</v>
      </c>
      <c r="X1217">
        <v>50</v>
      </c>
      <c r="Y1217" s="3"/>
      <c r="Z1217" s="3"/>
      <c r="AA1217" s="3"/>
      <c r="AB1217">
        <v>296</v>
      </c>
      <c r="AC1217">
        <v>321</v>
      </c>
      <c r="AD1217">
        <v>248</v>
      </c>
      <c r="AE1217">
        <v>326</v>
      </c>
      <c r="AF1217">
        <v>51</v>
      </c>
      <c r="AG1217" s="3"/>
      <c r="AH1217" s="3"/>
      <c r="AI1217" s="3"/>
      <c r="AJ1217" s="1">
        <v>2693</v>
      </c>
      <c r="AK1217" s="1">
        <v>2786</v>
      </c>
      <c r="AL1217" s="1">
        <v>3007</v>
      </c>
      <c r="AM1217" s="1">
        <v>3366</v>
      </c>
      <c r="AN1217" s="1">
        <v>3356</v>
      </c>
      <c r="AO1217" s="3"/>
      <c r="AP1217" s="3"/>
      <c r="AQ1217" s="3"/>
      <c r="AR1217">
        <v>685</v>
      </c>
      <c r="AS1217">
        <v>606</v>
      </c>
      <c r="AT1217">
        <v>599</v>
      </c>
      <c r="AU1217">
        <v>588</v>
      </c>
      <c r="AV1217">
        <v>525</v>
      </c>
      <c r="AW1217" s="3"/>
      <c r="AX1217" s="3"/>
      <c r="AY1217" s="3"/>
      <c r="AZ1217" s="1">
        <v>2008</v>
      </c>
      <c r="BA1217" s="1">
        <v>2181</v>
      </c>
      <c r="BB1217" s="1">
        <v>2408</v>
      </c>
      <c r="BC1217" s="1">
        <v>2779</v>
      </c>
      <c r="BD1217" s="1">
        <v>2832</v>
      </c>
      <c r="BE1217" s="3"/>
      <c r="BF1217" s="3"/>
      <c r="BG1217" s="3"/>
      <c r="BH1217" s="1">
        <v>2008</v>
      </c>
      <c r="BI1217" s="1">
        <v>2181</v>
      </c>
      <c r="BJ1217" s="1">
        <v>2408</v>
      </c>
      <c r="BK1217" s="1">
        <v>2779</v>
      </c>
      <c r="BL1217" s="1">
        <v>2832</v>
      </c>
      <c r="BM1217" s="3"/>
      <c r="BN1217" s="3"/>
      <c r="BO1217" s="3"/>
      <c r="BP1217">
        <v>722</v>
      </c>
      <c r="BQ1217">
        <v>682</v>
      </c>
      <c r="BR1217">
        <v>678</v>
      </c>
      <c r="BS1217">
        <v>690</v>
      </c>
      <c r="BT1217">
        <v>695</v>
      </c>
      <c r="BU1217" s="3"/>
      <c r="BV1217" s="3"/>
      <c r="BW1217" s="3"/>
      <c r="BX1217">
        <v>13.41</v>
      </c>
      <c r="BY1217">
        <v>11.71</v>
      </c>
      <c r="BZ1217">
        <v>8.57</v>
      </c>
      <c r="CA1217">
        <v>10.220000000000001</v>
      </c>
      <c r="CB1217">
        <v>1.53</v>
      </c>
      <c r="CC1217" s="3"/>
      <c r="CD1217" s="3"/>
      <c r="CE1217" s="3"/>
      <c r="CF1217">
        <v>19.43</v>
      </c>
      <c r="CG1217">
        <v>15.32</v>
      </c>
      <c r="CH1217">
        <v>10.82</v>
      </c>
      <c r="CI1217">
        <v>12.56</v>
      </c>
      <c r="CJ1217">
        <v>1.83</v>
      </c>
      <c r="CK1217" s="3"/>
      <c r="CL1217" s="3"/>
      <c r="CM1217" s="3"/>
      <c r="CN1217">
        <v>437</v>
      </c>
      <c r="CO1217">
        <v>401</v>
      </c>
      <c r="CP1217">
        <v>310</v>
      </c>
      <c r="CQ1217">
        <v>407</v>
      </c>
      <c r="CR1217">
        <v>64</v>
      </c>
      <c r="CS1217" s="3"/>
      <c r="CT1217" s="3"/>
      <c r="CU1217" s="3"/>
      <c r="CV1217">
        <v>6.61</v>
      </c>
      <c r="CW1217">
        <v>5.37</v>
      </c>
      <c r="CX1217">
        <v>3.67</v>
      </c>
      <c r="CY1217">
        <v>2.62</v>
      </c>
      <c r="CZ1217">
        <v>9.7799999999999994</v>
      </c>
      <c r="DA1217" s="3"/>
      <c r="DB1217" s="3"/>
      <c r="DC1217" s="3"/>
      <c r="DD1217">
        <v>1.1499999999999999</v>
      </c>
      <c r="DE1217">
        <v>0.79</v>
      </c>
      <c r="DF1217">
        <v>0.38</v>
      </c>
      <c r="DG1217">
        <v>0.31</v>
      </c>
      <c r="DH1217">
        <v>0.18</v>
      </c>
      <c r="DI1217" s="3"/>
      <c r="DJ1217" s="3"/>
      <c r="DK1217" s="3"/>
      <c r="DL1217" s="6">
        <f>(CM1217*3+CL1217*2+CK1217)/6</f>
        <v>0</v>
      </c>
      <c r="DM1217">
        <f>BH1217+(BH1217*(CG1217-8.25)/8.25)</f>
        <v>3728.7951515151517</v>
      </c>
      <c r="DN1217">
        <f>BI1217+(BI1217*(CH1217-8.25)/8.25)</f>
        <v>2860.4145454545455</v>
      </c>
      <c r="DO1217">
        <f>BJ1217+(BJ1217*(CI1217-8.25)/8.25)</f>
        <v>3665.9975757575758</v>
      </c>
      <c r="DP1217">
        <f>BK1217+(BK1217*(CJ1217-8.25)/8.25)</f>
        <v>616.43272727272733</v>
      </c>
      <c r="DQ1217">
        <f>BL1217+(BL1217*(CK1217-8.25)/8.25)</f>
        <v>0</v>
      </c>
      <c r="DR1217">
        <f>BM1217+(BM1217*(CL1217-8.25)/8.25)</f>
        <v>0</v>
      </c>
      <c r="DS1217">
        <f>BN1217+(BN1217*(CM1217-8.25)/8.25)</f>
        <v>0</v>
      </c>
      <c r="DT1217" s="8">
        <f>DM1217*10^8/$I1217</f>
        <v>4660.9939393939403</v>
      </c>
      <c r="DU1217" s="8">
        <f>DN1217*10^8/$I1217</f>
        <v>3575.5181818181818</v>
      </c>
      <c r="DV1217" s="8">
        <f>DO1217*10^8/$I1217</f>
        <v>4582.4969696969692</v>
      </c>
      <c r="DW1217" s="8">
        <f>DP1217*10^8/$I1217</f>
        <v>770.54090909090917</v>
      </c>
      <c r="DX1217" s="8">
        <f>DQ1217*10^8/$I1217</f>
        <v>0</v>
      </c>
      <c r="DY1217" s="8">
        <f>DR1217*10^8/$I1217</f>
        <v>0</v>
      </c>
      <c r="DZ1217" s="8">
        <f>DS1217*10^8/$I1217</f>
        <v>0</v>
      </c>
      <c r="EA1217" s="8">
        <f>DT1217*10^8/$I1217</f>
        <v>5826.2424242424258</v>
      </c>
      <c r="EB1217" s="8">
        <f>DZ1217*0.8</f>
        <v>0</v>
      </c>
      <c r="EC1217" s="10">
        <f>G1217-E1217</f>
        <v>-34</v>
      </c>
      <c r="ED1217" s="4">
        <f>EC1217/E1217*100</f>
        <v>-5.5105348460291737</v>
      </c>
      <c r="EE1217" s="4">
        <f>DY1217-G1217</f>
        <v>-583</v>
      </c>
      <c r="EF1217" s="12">
        <f>EE1217/G1217</f>
        <v>-1</v>
      </c>
      <c r="EG1217" s="4">
        <f>G1217-F1217</f>
        <v>2</v>
      </c>
    </row>
    <row r="1218" spans="1:137" x14ac:dyDescent="0.3">
      <c r="A1218">
        <v>1217</v>
      </c>
      <c r="B1218" t="s">
        <v>5905</v>
      </c>
      <c r="C1218" t="s">
        <v>3496</v>
      </c>
      <c r="D1218" t="str">
        <f>VLOOKUP(C1218,Sheet1!$A$2:$B$3197,2,FALSE)</f>
        <v>광고</v>
      </c>
      <c r="E1218">
        <v>28600</v>
      </c>
      <c r="F1218">
        <v>24700</v>
      </c>
      <c r="G1218" s="7">
        <v>25650</v>
      </c>
      <c r="H1218" t="s">
        <v>1158</v>
      </c>
      <c r="I1218" s="7">
        <f>VALUE(LEFT(H1218,FIND("/",H1218)-1)) + VALUE(MID(H1218,FIND("/",H1218)+1,LEN(H1218)))</f>
        <v>32733029</v>
      </c>
      <c r="J1218" s="1">
        <v>1966841</v>
      </c>
      <c r="K1218" s="1">
        <f>G1218*I1218/(10^8)</f>
        <v>8396.0219385</v>
      </c>
      <c r="L1218">
        <v>166</v>
      </c>
      <c r="M1218">
        <v>241</v>
      </c>
      <c r="N1218">
        <v>621</v>
      </c>
      <c r="O1218" s="1">
        <v>1114</v>
      </c>
      <c r="P1218" s="1">
        <v>1770</v>
      </c>
      <c r="Q1218" s="1">
        <v>2279</v>
      </c>
      <c r="R1218" s="1">
        <v>2595</v>
      </c>
      <c r="S1218" s="1">
        <v>3003</v>
      </c>
      <c r="T1218">
        <v>68</v>
      </c>
      <c r="U1218">
        <v>79</v>
      </c>
      <c r="V1218">
        <v>169</v>
      </c>
      <c r="W1218">
        <v>378</v>
      </c>
      <c r="X1218">
        <v>589</v>
      </c>
      <c r="Y1218">
        <v>644</v>
      </c>
      <c r="Z1218">
        <v>805</v>
      </c>
      <c r="AA1218">
        <v>917</v>
      </c>
      <c r="AB1218">
        <v>67</v>
      </c>
      <c r="AC1218">
        <v>76</v>
      </c>
      <c r="AD1218">
        <v>160</v>
      </c>
      <c r="AE1218">
        <v>334</v>
      </c>
      <c r="AF1218">
        <v>548</v>
      </c>
      <c r="AG1218">
        <v>552</v>
      </c>
      <c r="AH1218">
        <v>678</v>
      </c>
      <c r="AI1218">
        <v>762</v>
      </c>
      <c r="AJ1218">
        <v>799</v>
      </c>
      <c r="AK1218">
        <v>931</v>
      </c>
      <c r="AL1218" s="1">
        <v>1174</v>
      </c>
      <c r="AM1218" s="1">
        <v>1396</v>
      </c>
      <c r="AN1218" s="1">
        <v>1950</v>
      </c>
      <c r="AO1218" s="1">
        <v>2302</v>
      </c>
      <c r="AP1218" s="1">
        <v>2769</v>
      </c>
      <c r="AQ1218" s="1">
        <v>3307</v>
      </c>
      <c r="AR1218">
        <v>104</v>
      </c>
      <c r="AS1218">
        <v>210</v>
      </c>
      <c r="AT1218">
        <v>295</v>
      </c>
      <c r="AU1218">
        <v>302</v>
      </c>
      <c r="AV1218">
        <v>457</v>
      </c>
      <c r="AW1218">
        <v>510</v>
      </c>
      <c r="AX1218">
        <v>540</v>
      </c>
      <c r="AY1218">
        <v>584</v>
      </c>
      <c r="AZ1218">
        <v>695</v>
      </c>
      <c r="BA1218">
        <v>721</v>
      </c>
      <c r="BB1218">
        <v>879</v>
      </c>
      <c r="BC1218" s="1">
        <v>1094</v>
      </c>
      <c r="BD1218" s="1">
        <v>1493</v>
      </c>
      <c r="BE1218" s="1">
        <v>1792</v>
      </c>
      <c r="BF1218" s="1">
        <v>2229</v>
      </c>
      <c r="BG1218" s="1">
        <v>2724</v>
      </c>
      <c r="BH1218">
        <v>695</v>
      </c>
      <c r="BI1218">
        <v>712</v>
      </c>
      <c r="BJ1218">
        <v>867</v>
      </c>
      <c r="BK1218" s="1">
        <v>1067</v>
      </c>
      <c r="BL1218" s="1">
        <v>1448</v>
      </c>
      <c r="BM1218" s="1">
        <v>1724</v>
      </c>
      <c r="BN1218" s="1">
        <v>2140</v>
      </c>
      <c r="BO1218" s="1">
        <v>2614</v>
      </c>
      <c r="BP1218">
        <v>8</v>
      </c>
      <c r="BQ1218">
        <v>8</v>
      </c>
      <c r="BR1218">
        <v>16</v>
      </c>
      <c r="BS1218">
        <v>16</v>
      </c>
      <c r="BT1218">
        <v>33</v>
      </c>
      <c r="BU1218">
        <v>34</v>
      </c>
      <c r="BV1218">
        <v>34</v>
      </c>
      <c r="BW1218">
        <v>34</v>
      </c>
      <c r="BX1218">
        <v>11.4</v>
      </c>
      <c r="BY1218">
        <v>8.81</v>
      </c>
      <c r="BZ1218">
        <v>15.21</v>
      </c>
      <c r="CA1218">
        <v>25.96</v>
      </c>
      <c r="CB1218">
        <v>32.74</v>
      </c>
      <c r="CC1218">
        <v>25.98</v>
      </c>
      <c r="CD1218">
        <v>26.74</v>
      </c>
      <c r="CE1218">
        <v>25.07</v>
      </c>
      <c r="CF1218">
        <v>14.18</v>
      </c>
      <c r="CG1218">
        <v>10.94</v>
      </c>
      <c r="CH1218">
        <v>19.46</v>
      </c>
      <c r="CI1218">
        <v>32.65</v>
      </c>
      <c r="CJ1218">
        <v>42.16</v>
      </c>
      <c r="CK1218">
        <v>33.58</v>
      </c>
      <c r="CL1218">
        <v>33.770000000000003</v>
      </c>
      <c r="CM1218">
        <v>30.88</v>
      </c>
      <c r="CN1218">
        <v>227</v>
      </c>
      <c r="CO1218">
        <v>238</v>
      </c>
      <c r="CP1218">
        <v>474</v>
      </c>
      <c r="CQ1218">
        <v>974</v>
      </c>
      <c r="CR1218" s="1">
        <v>1635</v>
      </c>
      <c r="CS1218" s="1">
        <v>1630</v>
      </c>
      <c r="CT1218" s="1">
        <v>1993</v>
      </c>
      <c r="CU1218" s="1">
        <v>2242</v>
      </c>
      <c r="CV1218">
        <v>24.33</v>
      </c>
      <c r="CW1218">
        <v>18.600000000000001</v>
      </c>
      <c r="CX1218">
        <v>12.02</v>
      </c>
      <c r="CY1218">
        <v>16.52</v>
      </c>
      <c r="CZ1218">
        <v>18.350000000000001</v>
      </c>
      <c r="DA1218">
        <v>15.73</v>
      </c>
      <c r="DB1218">
        <v>12.87</v>
      </c>
      <c r="DC1218">
        <v>11.44</v>
      </c>
      <c r="DD1218">
        <v>2.5</v>
      </c>
      <c r="DE1218">
        <v>1.98</v>
      </c>
      <c r="DF1218">
        <v>2.13</v>
      </c>
      <c r="DG1218">
        <v>4.8899999999999997</v>
      </c>
      <c r="DH1218">
        <v>6.74</v>
      </c>
      <c r="DI1218">
        <v>4.87</v>
      </c>
      <c r="DJ1218">
        <v>3.92</v>
      </c>
      <c r="DK1218">
        <v>3.21</v>
      </c>
      <c r="DL1218" s="6">
        <f>(CM1218*3+CL1218*2+CK1218)/6</f>
        <v>32.293333333333329</v>
      </c>
      <c r="DM1218">
        <f>BH1218+(BH1218*(CG1218-8.25)/8.25)</f>
        <v>921.61212121212111</v>
      </c>
      <c r="DN1218">
        <f>BI1218+(BI1218*(CH1218-8.25)/8.25)</f>
        <v>1679.4569696969697</v>
      </c>
      <c r="DO1218">
        <f>BJ1218+(BJ1218*(CI1218-8.25)/8.25)</f>
        <v>3431.2181818181816</v>
      </c>
      <c r="DP1218">
        <f>BK1218+(BK1218*(CJ1218-8.25)/8.25)</f>
        <v>5452.6933333333327</v>
      </c>
      <c r="DQ1218">
        <f>BL1218+(BL1218*(CK1218-8.25)/8.25)</f>
        <v>5893.7987878787872</v>
      </c>
      <c r="DR1218">
        <f>BM1218+(BM1218*(CL1218-8.25)/8.25)</f>
        <v>7056.9066666666668</v>
      </c>
      <c r="DS1218">
        <f>BN1218+(BN1218*(CM1218-8.25)/8.25)</f>
        <v>8010.0848484848484</v>
      </c>
      <c r="DT1218" s="8">
        <f>DM1218*10^8/$I1218</f>
        <v>2815.5418223352353</v>
      </c>
      <c r="DU1218" s="8">
        <f>DN1218*10^8/$I1218</f>
        <v>5130.7716426028574</v>
      </c>
      <c r="DV1218" s="8">
        <f>DO1218*10^8/$I1218</f>
        <v>10482.43406321542</v>
      </c>
      <c r="DW1218" s="8">
        <f>DP1218*10^8/$I1218</f>
        <v>16658.077482940342</v>
      </c>
      <c r="DX1218" s="8">
        <f>DQ1218*10^8/$I1218</f>
        <v>18005.662683642222</v>
      </c>
      <c r="DY1218" s="8">
        <f>DR1218*10^8/$I1218</f>
        <v>21558.978445492063</v>
      </c>
      <c r="DZ1218" s="8">
        <f>DS1218*10^8/$I1218</f>
        <v>24470.955158121324</v>
      </c>
      <c r="EA1218" s="8">
        <f>DT1218*10^8/$I1218</f>
        <v>8601.5315671984881</v>
      </c>
      <c r="EB1218" s="8">
        <f>DZ1218*0.8</f>
        <v>19576.764126497059</v>
      </c>
      <c r="EC1218" s="10">
        <f>G1218-E1218</f>
        <v>-2950</v>
      </c>
      <c r="ED1218" s="4">
        <f>EC1218/E1218*100</f>
        <v>-10.314685314685315</v>
      </c>
      <c r="EE1218" s="4">
        <f>DY1218-G1218</f>
        <v>-4091.0215545079373</v>
      </c>
      <c r="EF1218" s="12">
        <f>EE1218/G1218</f>
        <v>-0.15949401771960769</v>
      </c>
      <c r="EG1218" s="4">
        <f>G1218-F1218</f>
        <v>950</v>
      </c>
    </row>
    <row r="1219" spans="1:137" x14ac:dyDescent="0.3">
      <c r="A1219">
        <v>1218</v>
      </c>
      <c r="B1219" t="s">
        <v>6153</v>
      </c>
      <c r="C1219" t="s">
        <v>3497</v>
      </c>
      <c r="D1219" t="str">
        <f>VLOOKUP(C1219,Sheet1!$A$2:$B$3197,2,FALSE)</f>
        <v>IT서비스</v>
      </c>
      <c r="E1219" t="e">
        <v>#N/A</v>
      </c>
      <c r="F1219">
        <v>862</v>
      </c>
      <c r="G1219" s="7">
        <v>862</v>
      </c>
      <c r="H1219" t="s">
        <v>1159</v>
      </c>
      <c r="I1219" s="7">
        <f>VALUE(LEFT(H1219,FIND("/",H1219)-1)) + VALUE(MID(H1219,FIND("/",H1219)+1,LEN(H1219)))</f>
        <v>12240376</v>
      </c>
      <c r="J1219" s="1">
        <v>23669</v>
      </c>
      <c r="K1219" s="1">
        <f>G1219*I1219/(10^8)</f>
        <v>105.51204112000001</v>
      </c>
      <c r="L1219">
        <v>222</v>
      </c>
      <c r="M1219">
        <v>183</v>
      </c>
      <c r="N1219">
        <v>179</v>
      </c>
      <c r="O1219">
        <v>107</v>
      </c>
      <c r="P1219">
        <v>103</v>
      </c>
      <c r="Q1219" s="3"/>
      <c r="R1219" s="3"/>
      <c r="S1219" s="3"/>
      <c r="T1219">
        <v>39</v>
      </c>
      <c r="U1219">
        <v>13</v>
      </c>
      <c r="V1219">
        <v>0</v>
      </c>
      <c r="W1219">
        <v>-162</v>
      </c>
      <c r="X1219">
        <v>-85</v>
      </c>
      <c r="Y1219" s="3"/>
      <c r="Z1219" s="3"/>
      <c r="AA1219" s="3"/>
      <c r="AB1219">
        <v>36</v>
      </c>
      <c r="AC1219">
        <v>19</v>
      </c>
      <c r="AD1219">
        <v>-20</v>
      </c>
      <c r="AE1219">
        <v>-396</v>
      </c>
      <c r="AF1219">
        <v>-259</v>
      </c>
      <c r="AG1219" s="3"/>
      <c r="AH1219" s="3"/>
      <c r="AI1219" s="3"/>
      <c r="AJ1219">
        <v>475</v>
      </c>
      <c r="AK1219">
        <v>496</v>
      </c>
      <c r="AL1219">
        <v>628</v>
      </c>
      <c r="AM1219">
        <v>717</v>
      </c>
      <c r="AN1219">
        <v>330</v>
      </c>
      <c r="AO1219" s="3"/>
      <c r="AP1219" s="3"/>
      <c r="AQ1219" s="3"/>
      <c r="AR1219">
        <v>53</v>
      </c>
      <c r="AS1219">
        <v>54</v>
      </c>
      <c r="AT1219">
        <v>203</v>
      </c>
      <c r="AU1219">
        <v>681</v>
      </c>
      <c r="AV1219">
        <v>492</v>
      </c>
      <c r="AW1219" s="3"/>
      <c r="AX1219" s="3"/>
      <c r="AY1219" s="3"/>
      <c r="AZ1219">
        <v>421</v>
      </c>
      <c r="BA1219">
        <v>443</v>
      </c>
      <c r="BB1219">
        <v>425</v>
      </c>
      <c r="BC1219">
        <v>36</v>
      </c>
      <c r="BD1219">
        <v>-162</v>
      </c>
      <c r="BE1219" s="3"/>
      <c r="BF1219" s="3"/>
      <c r="BG1219" s="3"/>
      <c r="BH1219">
        <v>421</v>
      </c>
      <c r="BI1219">
        <v>443</v>
      </c>
      <c r="BJ1219">
        <v>421</v>
      </c>
      <c r="BK1219">
        <v>34</v>
      </c>
      <c r="BL1219">
        <v>-154</v>
      </c>
      <c r="BM1219" s="3"/>
      <c r="BN1219" s="3"/>
      <c r="BO1219" s="3"/>
      <c r="BP1219">
        <v>55</v>
      </c>
      <c r="BQ1219">
        <v>55</v>
      </c>
      <c r="BR1219">
        <v>55</v>
      </c>
      <c r="BS1219">
        <v>57</v>
      </c>
      <c r="BT1219">
        <v>61</v>
      </c>
      <c r="BU1219" s="3"/>
      <c r="BV1219" s="3"/>
      <c r="BW1219" s="3"/>
      <c r="BX1219">
        <v>9.2899999999999991</v>
      </c>
      <c r="BY1219">
        <v>3.86</v>
      </c>
      <c r="BZ1219">
        <v>-3.51</v>
      </c>
      <c r="CA1219">
        <v>-58.85</v>
      </c>
      <c r="CB1219">
        <v>-49.52</v>
      </c>
      <c r="CC1219" s="3"/>
      <c r="CD1219" s="3"/>
      <c r="CE1219" s="3"/>
      <c r="CF1219">
        <v>10.83</v>
      </c>
      <c r="CG1219">
        <v>4.34</v>
      </c>
      <c r="CH1219">
        <v>-4.5599999999999996</v>
      </c>
      <c r="CI1219">
        <v>-173.35</v>
      </c>
      <c r="CJ1219" t="s">
        <v>1</v>
      </c>
      <c r="CK1219" s="3"/>
      <c r="CL1219" s="3"/>
      <c r="CM1219" s="3"/>
      <c r="CN1219">
        <v>380</v>
      </c>
      <c r="CO1219">
        <v>169</v>
      </c>
      <c r="CP1219">
        <v>-178</v>
      </c>
      <c r="CQ1219" s="1">
        <v>-3435</v>
      </c>
      <c r="CR1219" s="1">
        <v>-2087</v>
      </c>
      <c r="CS1219" s="3"/>
      <c r="CT1219" s="3"/>
      <c r="CU1219" s="3"/>
      <c r="CV1219">
        <v>20.21</v>
      </c>
      <c r="CW1219">
        <v>56.09</v>
      </c>
      <c r="CX1219" t="s">
        <v>2</v>
      </c>
      <c r="CY1219" t="s">
        <v>2</v>
      </c>
      <c r="CZ1219" t="s">
        <v>2</v>
      </c>
      <c r="DA1219" s="3"/>
      <c r="DB1219" s="3"/>
      <c r="DC1219" s="3"/>
      <c r="DD1219">
        <v>2.02</v>
      </c>
      <c r="DE1219">
        <v>2.38</v>
      </c>
      <c r="DF1219">
        <v>1.93</v>
      </c>
      <c r="DG1219">
        <v>9.9600000000000009</v>
      </c>
      <c r="DH1219" t="s">
        <v>2</v>
      </c>
      <c r="DI1219" s="3"/>
      <c r="DJ1219" s="3"/>
      <c r="DK1219" s="3"/>
      <c r="DL1219" s="6">
        <f>(CM1219*3+CL1219*2+CK1219)/6</f>
        <v>0</v>
      </c>
      <c r="DM1219">
        <f>BH1219+(BH1219*(CG1219-8.25)/8.25)</f>
        <v>221.47151515151515</v>
      </c>
      <c r="DN1219">
        <f>BI1219+(BI1219*(CH1219-8.25)/8.25)</f>
        <v>-244.85818181818172</v>
      </c>
      <c r="DO1219">
        <f>BJ1219+(BJ1219*(CI1219-8.25)/8.25)</f>
        <v>-8846.1030303030293</v>
      </c>
      <c r="DP1219" t="e">
        <f>BK1219+(BK1219*(CJ1219-8.25)/8.25)</f>
        <v>#VALUE!</v>
      </c>
      <c r="DQ1219">
        <f>BL1219+(BL1219*(CK1219-8.25)/8.25)</f>
        <v>0</v>
      </c>
      <c r="DR1219">
        <f>BM1219+(BM1219*(CL1219-8.25)/8.25)</f>
        <v>0</v>
      </c>
      <c r="DS1219">
        <f>BN1219+(BN1219*(CM1219-8.25)/8.25)</f>
        <v>0</v>
      </c>
      <c r="DT1219" s="8">
        <f>DM1219*10^8/$I1219</f>
        <v>1809.3522221173203</v>
      </c>
      <c r="DU1219" s="8">
        <f>DN1219*10^8/$I1219</f>
        <v>-2000.4138910290151</v>
      </c>
      <c r="DV1219" s="8">
        <f>DO1219*10^8/$I1219</f>
        <v>-72269.863526275905</v>
      </c>
      <c r="DW1219" s="8" t="e">
        <f>DP1219*10^8/$I1219</f>
        <v>#VALUE!</v>
      </c>
      <c r="DX1219" s="8">
        <f>DQ1219*10^8/$I1219</f>
        <v>0</v>
      </c>
      <c r="DY1219" s="8">
        <f>DR1219*10^8/$I1219</f>
        <v>0</v>
      </c>
      <c r="DZ1219" s="8">
        <f>DS1219*10^8/$I1219</f>
        <v>0</v>
      </c>
      <c r="EA1219" s="8">
        <f>DT1219*10^8/$I1219</f>
        <v>14781.835313860622</v>
      </c>
      <c r="EB1219" s="8">
        <f>DZ1219*0.8</f>
        <v>0</v>
      </c>
      <c r="EC1219" s="10" t="e">
        <f>G1219-E1219</f>
        <v>#N/A</v>
      </c>
      <c r="ED1219" s="4" t="e">
        <f>EC1219/E1219*100</f>
        <v>#N/A</v>
      </c>
      <c r="EE1219" s="4">
        <f>DY1219-G1219</f>
        <v>-862</v>
      </c>
      <c r="EF1219" s="12">
        <f>EE1219/G1219</f>
        <v>-1</v>
      </c>
      <c r="EG1219" s="4">
        <f>G1219-F1219</f>
        <v>0</v>
      </c>
    </row>
    <row r="1220" spans="1:137" x14ac:dyDescent="0.3">
      <c r="A1220">
        <v>1219</v>
      </c>
      <c r="B1220" t="s">
        <v>6389</v>
      </c>
      <c r="C1220" t="s">
        <v>3498</v>
      </c>
      <c r="D1220" t="str">
        <f>VLOOKUP(C1220,Sheet1!$A$2:$B$3197,2,FALSE)</f>
        <v>소프트웨어</v>
      </c>
      <c r="E1220">
        <v>6430</v>
      </c>
      <c r="F1220">
        <v>2205</v>
      </c>
      <c r="G1220" s="7">
        <v>2205</v>
      </c>
      <c r="H1220" t="s">
        <v>1160</v>
      </c>
      <c r="I1220" s="7">
        <f>VALUE(LEFT(H1220,FIND("/",H1220)-1)) + VALUE(MID(H1220,FIND("/",H1220)+1,LEN(H1220)))</f>
        <v>11443863</v>
      </c>
      <c r="J1220" s="1">
        <v>9000</v>
      </c>
      <c r="K1220" s="1">
        <f>G1220*I1220/(10^8)</f>
        <v>252.33717915</v>
      </c>
      <c r="L1220">
        <v>37</v>
      </c>
      <c r="M1220">
        <v>34</v>
      </c>
      <c r="N1220">
        <v>42</v>
      </c>
      <c r="O1220">
        <v>63</v>
      </c>
      <c r="P1220">
        <v>333</v>
      </c>
      <c r="Q1220" s="3"/>
      <c r="R1220" s="3"/>
      <c r="S1220" s="3"/>
      <c r="T1220">
        <v>3</v>
      </c>
      <c r="U1220">
        <v>0</v>
      </c>
      <c r="V1220">
        <v>-9</v>
      </c>
      <c r="W1220">
        <v>-35</v>
      </c>
      <c r="X1220">
        <v>45</v>
      </c>
      <c r="Y1220" s="3"/>
      <c r="Z1220" s="3"/>
      <c r="AA1220" s="3"/>
      <c r="AB1220">
        <v>3</v>
      </c>
      <c r="AC1220">
        <v>0</v>
      </c>
      <c r="AD1220">
        <v>-10</v>
      </c>
      <c r="AE1220">
        <v>-84</v>
      </c>
      <c r="AF1220">
        <v>7</v>
      </c>
      <c r="AG1220" s="3"/>
      <c r="AH1220" s="3"/>
      <c r="AI1220" s="3"/>
      <c r="AJ1220">
        <v>123</v>
      </c>
      <c r="AK1220">
        <v>111</v>
      </c>
      <c r="AL1220">
        <v>310</v>
      </c>
      <c r="AM1220">
        <v>862</v>
      </c>
      <c r="AN1220">
        <v>901</v>
      </c>
      <c r="AO1220" s="3"/>
      <c r="AP1220" s="3"/>
      <c r="AQ1220" s="3"/>
      <c r="AR1220">
        <v>29</v>
      </c>
      <c r="AS1220">
        <v>17</v>
      </c>
      <c r="AT1220">
        <v>204</v>
      </c>
      <c r="AU1220">
        <v>602</v>
      </c>
      <c r="AV1220">
        <v>572</v>
      </c>
      <c r="AW1220" s="3"/>
      <c r="AX1220" s="3"/>
      <c r="AY1220" s="3"/>
      <c r="AZ1220">
        <v>94</v>
      </c>
      <c r="BA1220">
        <v>94</v>
      </c>
      <c r="BB1220">
        <v>106</v>
      </c>
      <c r="BC1220">
        <v>259</v>
      </c>
      <c r="BD1220">
        <v>329</v>
      </c>
      <c r="BE1220" s="3"/>
      <c r="BF1220" s="3"/>
      <c r="BG1220" s="3"/>
      <c r="BH1220">
        <v>94</v>
      </c>
      <c r="BI1220">
        <v>94</v>
      </c>
      <c r="BJ1220">
        <v>106</v>
      </c>
      <c r="BK1220">
        <v>96</v>
      </c>
      <c r="BL1220">
        <v>123</v>
      </c>
      <c r="BM1220" s="3"/>
      <c r="BN1220" s="3"/>
      <c r="BO1220" s="3"/>
      <c r="BP1220">
        <v>16</v>
      </c>
      <c r="BQ1220">
        <v>16</v>
      </c>
      <c r="BR1220">
        <v>47</v>
      </c>
      <c r="BS1220">
        <v>50</v>
      </c>
      <c r="BT1220">
        <v>54</v>
      </c>
      <c r="BU1220" s="3"/>
      <c r="BV1220" s="3"/>
      <c r="BW1220" s="3"/>
      <c r="BX1220">
        <v>2.9</v>
      </c>
      <c r="BY1220">
        <v>0.13</v>
      </c>
      <c r="BZ1220">
        <v>-4.58</v>
      </c>
      <c r="CA1220">
        <v>-14.27</v>
      </c>
      <c r="CB1220">
        <v>0.74</v>
      </c>
      <c r="CC1220" s="3"/>
      <c r="CD1220" s="3"/>
      <c r="CE1220" s="3"/>
      <c r="CF1220">
        <v>4.07</v>
      </c>
      <c r="CG1220">
        <v>0.17</v>
      </c>
      <c r="CH1220">
        <v>-9.64</v>
      </c>
      <c r="CI1220">
        <v>-81.16</v>
      </c>
      <c r="CJ1220">
        <v>-33.409999999999997</v>
      </c>
      <c r="CK1220" s="3"/>
      <c r="CL1220" s="3"/>
      <c r="CM1220" s="3"/>
      <c r="CN1220">
        <v>33</v>
      </c>
      <c r="CO1220">
        <v>2</v>
      </c>
      <c r="CP1220">
        <v>-103</v>
      </c>
      <c r="CQ1220">
        <v>-816</v>
      </c>
      <c r="CR1220">
        <v>-339</v>
      </c>
      <c r="CS1220" s="3"/>
      <c r="CT1220" s="3"/>
      <c r="CU1220" s="3"/>
      <c r="CV1220">
        <v>231.23</v>
      </c>
      <c r="CW1220" s="2">
        <v>3729.27</v>
      </c>
      <c r="CX1220" t="s">
        <v>2</v>
      </c>
      <c r="CY1220" t="s">
        <v>2</v>
      </c>
      <c r="CZ1220" t="s">
        <v>2</v>
      </c>
      <c r="DA1220" s="3"/>
      <c r="DB1220" s="3"/>
      <c r="DC1220" s="3"/>
      <c r="DD1220">
        <v>7.69</v>
      </c>
      <c r="DE1220">
        <v>6.24</v>
      </c>
      <c r="DF1220">
        <v>4.74</v>
      </c>
      <c r="DG1220">
        <v>5.07</v>
      </c>
      <c r="DH1220">
        <v>5.78</v>
      </c>
      <c r="DI1220" s="3"/>
      <c r="DJ1220" s="3"/>
      <c r="DK1220" s="3"/>
      <c r="DL1220" s="6">
        <f>(CM1220*3+CL1220*2+CK1220)/6</f>
        <v>0</v>
      </c>
      <c r="DM1220">
        <f>BH1220+(BH1220*(CG1220-8.25)/8.25)</f>
        <v>1.9369696969696975</v>
      </c>
      <c r="DN1220">
        <f>BI1220+(BI1220*(CH1220-8.25)/8.25)</f>
        <v>-109.83757575757576</v>
      </c>
      <c r="DO1220">
        <f>BJ1220+(BJ1220*(CI1220-8.25)/8.25)</f>
        <v>-1042.7830303030303</v>
      </c>
      <c r="DP1220">
        <f>BK1220+(BK1220*(CJ1220-8.25)/8.25)</f>
        <v>-388.77090909090907</v>
      </c>
      <c r="DQ1220">
        <f>BL1220+(BL1220*(CK1220-8.25)/8.25)</f>
        <v>0</v>
      </c>
      <c r="DR1220">
        <f>BM1220+(BM1220*(CL1220-8.25)/8.25)</f>
        <v>0</v>
      </c>
      <c r="DS1220">
        <f>BN1220+(BN1220*(CM1220-8.25)/8.25)</f>
        <v>0</v>
      </c>
      <c r="DT1220" s="8">
        <f>DM1220*10^8/$I1220</f>
        <v>16.925837865847377</v>
      </c>
      <c r="DU1220" s="8">
        <f>DN1220*10^8/$I1220</f>
        <v>-959.79457074569802</v>
      </c>
      <c r="DV1220" s="8">
        <f>DO1220*10^8/$I1220</f>
        <v>-9112.1593320632219</v>
      </c>
      <c r="DW1220" s="8">
        <f>DP1220*10^8/$I1220</f>
        <v>-3397.1999585359335</v>
      </c>
      <c r="DX1220" s="8">
        <f>DQ1220*10^8/$I1220</f>
        <v>0</v>
      </c>
      <c r="DY1220" s="8">
        <f>DR1220*10^8/$I1220</f>
        <v>0</v>
      </c>
      <c r="DZ1220" s="8">
        <f>DS1220*10^8/$I1220</f>
        <v>0</v>
      </c>
      <c r="EA1220" s="8">
        <f>DT1220*10^8/$I1220</f>
        <v>147.90318501582357</v>
      </c>
      <c r="EB1220" s="8">
        <f>DZ1220*0.8</f>
        <v>0</v>
      </c>
      <c r="EC1220" s="10">
        <f>G1220-E1220</f>
        <v>-4225</v>
      </c>
      <c r="ED1220" s="4">
        <f>EC1220/E1220*100</f>
        <v>-65.707620528771386</v>
      </c>
      <c r="EE1220" s="4">
        <f>DY1220-G1220</f>
        <v>-2205</v>
      </c>
      <c r="EF1220" s="12">
        <f>EE1220/G1220</f>
        <v>-1</v>
      </c>
      <c r="EG1220" s="4">
        <f>G1220-F1220</f>
        <v>0</v>
      </c>
    </row>
    <row r="1221" spans="1:137" x14ac:dyDescent="0.3">
      <c r="A1221">
        <v>1220</v>
      </c>
      <c r="B1221" t="s">
        <v>6432</v>
      </c>
      <c r="C1221" t="s">
        <v>3499</v>
      </c>
      <c r="D1221" t="str">
        <f>VLOOKUP(C1221,Sheet1!$A$2:$B$3197,2,FALSE)</f>
        <v>식품</v>
      </c>
      <c r="E1221">
        <v>2075</v>
      </c>
      <c r="F1221">
        <v>2400</v>
      </c>
      <c r="G1221" s="7">
        <v>2350</v>
      </c>
      <c r="H1221" t="s">
        <v>1161</v>
      </c>
      <c r="I1221" s="7">
        <f>VALUE(LEFT(H1221,FIND("/",H1221)-1)) + VALUE(MID(H1221,FIND("/",H1221)+1,LEN(H1221)))</f>
        <v>69237643</v>
      </c>
      <c r="J1221">
        <v>0</v>
      </c>
      <c r="K1221" s="1">
        <f>G1221*I1221/(10^8)</f>
        <v>1627.0846105000001</v>
      </c>
      <c r="L1221" s="1">
        <v>1867</v>
      </c>
      <c r="M1221" s="1">
        <v>2097</v>
      </c>
      <c r="N1221" s="1">
        <v>2368</v>
      </c>
      <c r="O1221" s="1">
        <v>2252</v>
      </c>
      <c r="P1221" s="1">
        <v>2371</v>
      </c>
      <c r="Q1221" s="3"/>
      <c r="R1221" s="3"/>
      <c r="S1221" s="3"/>
      <c r="T1221">
        <v>272</v>
      </c>
      <c r="U1221">
        <v>414</v>
      </c>
      <c r="V1221">
        <v>203</v>
      </c>
      <c r="W1221">
        <v>102</v>
      </c>
      <c r="X1221">
        <v>322</v>
      </c>
      <c r="Y1221" s="3"/>
      <c r="Z1221" s="3"/>
      <c r="AA1221" s="3"/>
      <c r="AB1221">
        <v>138</v>
      </c>
      <c r="AC1221">
        <v>275</v>
      </c>
      <c r="AD1221">
        <v>274</v>
      </c>
      <c r="AE1221">
        <v>43</v>
      </c>
      <c r="AF1221">
        <v>238</v>
      </c>
      <c r="AG1221" s="3"/>
      <c r="AH1221" s="3"/>
      <c r="AI1221" s="3"/>
      <c r="AJ1221" s="1">
        <v>2659</v>
      </c>
      <c r="AK1221" s="1">
        <v>2904</v>
      </c>
      <c r="AL1221" s="1">
        <v>3559</v>
      </c>
      <c r="AM1221" s="1">
        <v>3706</v>
      </c>
      <c r="AN1221" s="1">
        <v>4120</v>
      </c>
      <c r="AO1221" s="3"/>
      <c r="AP1221" s="3"/>
      <c r="AQ1221" s="3"/>
      <c r="AR1221" s="1">
        <v>1277</v>
      </c>
      <c r="AS1221" s="1">
        <v>1263</v>
      </c>
      <c r="AT1221" s="1">
        <v>1719</v>
      </c>
      <c r="AU1221" s="1">
        <v>1830</v>
      </c>
      <c r="AV1221" s="1">
        <v>2014</v>
      </c>
      <c r="AW1221" s="3"/>
      <c r="AX1221" s="3"/>
      <c r="AY1221" s="3"/>
      <c r="AZ1221" s="1">
        <v>1381</v>
      </c>
      <c r="BA1221" s="1">
        <v>1641</v>
      </c>
      <c r="BB1221" s="1">
        <v>1841</v>
      </c>
      <c r="BC1221" s="1">
        <v>1875</v>
      </c>
      <c r="BD1221" s="1">
        <v>2106</v>
      </c>
      <c r="BE1221" s="3"/>
      <c r="BF1221" s="3"/>
      <c r="BG1221" s="3"/>
      <c r="BH1221" s="1">
        <v>1344</v>
      </c>
      <c r="BI1221" s="1">
        <v>1598</v>
      </c>
      <c r="BJ1221" s="1">
        <v>1801</v>
      </c>
      <c r="BK1221" s="1">
        <v>1831</v>
      </c>
      <c r="BL1221" s="1">
        <v>2043</v>
      </c>
      <c r="BM1221" s="3"/>
      <c r="BN1221" s="3"/>
      <c r="BO1221" s="3"/>
      <c r="BP1221">
        <v>346</v>
      </c>
      <c r="BQ1221">
        <v>346</v>
      </c>
      <c r="BR1221">
        <v>346</v>
      </c>
      <c r="BS1221">
        <v>346</v>
      </c>
      <c r="BT1221">
        <v>346</v>
      </c>
      <c r="BU1221" s="3"/>
      <c r="BV1221" s="3"/>
      <c r="BW1221" s="3"/>
      <c r="BX1221">
        <v>5.49</v>
      </c>
      <c r="BY1221">
        <v>9.89</v>
      </c>
      <c r="BZ1221">
        <v>8.48</v>
      </c>
      <c r="CA1221">
        <v>1.18</v>
      </c>
      <c r="CB1221">
        <v>6.08</v>
      </c>
      <c r="CC1221" s="3"/>
      <c r="CD1221" s="3"/>
      <c r="CE1221" s="3"/>
      <c r="CF1221">
        <v>11.5</v>
      </c>
      <c r="CG1221">
        <v>17.989999999999998</v>
      </c>
      <c r="CH1221">
        <v>15.93</v>
      </c>
      <c r="CI1221">
        <v>2.3199999999999998</v>
      </c>
      <c r="CJ1221">
        <v>11.27</v>
      </c>
      <c r="CK1221" s="3"/>
      <c r="CL1221" s="3"/>
      <c r="CM1221" s="3"/>
      <c r="CN1221">
        <v>203</v>
      </c>
      <c r="CO1221">
        <v>382</v>
      </c>
      <c r="CP1221">
        <v>391</v>
      </c>
      <c r="CQ1221">
        <v>61</v>
      </c>
      <c r="CR1221">
        <v>315</v>
      </c>
      <c r="CS1221" s="3"/>
      <c r="CT1221" s="3"/>
      <c r="CU1221" s="3"/>
      <c r="CV1221">
        <v>11.43</v>
      </c>
      <c r="CW1221">
        <v>6.15</v>
      </c>
      <c r="CX1221">
        <v>4.03</v>
      </c>
      <c r="CY1221">
        <v>33.25</v>
      </c>
      <c r="CZ1221">
        <v>6.31</v>
      </c>
      <c r="DA1221" s="3"/>
      <c r="DB1221" s="3"/>
      <c r="DC1221" s="3"/>
      <c r="DD1221">
        <v>1.2</v>
      </c>
      <c r="DE1221">
        <v>1.02</v>
      </c>
      <c r="DF1221">
        <v>0.61</v>
      </c>
      <c r="DG1221">
        <v>0.76</v>
      </c>
      <c r="DH1221">
        <v>0.67</v>
      </c>
      <c r="DI1221" s="3"/>
      <c r="DJ1221" s="3"/>
      <c r="DK1221" s="3"/>
      <c r="DL1221" s="6">
        <f>(CM1221*3+CL1221*2+CK1221)/6</f>
        <v>0</v>
      </c>
      <c r="DM1221">
        <f>BH1221+(BH1221*(CG1221-8.25)/8.25)</f>
        <v>2930.7345454545452</v>
      </c>
      <c r="DN1221">
        <f>BI1221+(BI1221*(CH1221-8.25)/8.25)</f>
        <v>3085.5927272727272</v>
      </c>
      <c r="DO1221">
        <f>BJ1221+(BJ1221*(CI1221-8.25)/8.25)</f>
        <v>506.46303030303034</v>
      </c>
      <c r="DP1221">
        <f>BK1221+(BK1221*(CJ1221-8.25)/8.25)</f>
        <v>2501.2569696969695</v>
      </c>
      <c r="DQ1221">
        <f>BL1221+(BL1221*(CK1221-8.25)/8.25)</f>
        <v>0</v>
      </c>
      <c r="DR1221">
        <f>BM1221+(BM1221*(CL1221-8.25)/8.25)</f>
        <v>0</v>
      </c>
      <c r="DS1221">
        <f>BN1221+(BN1221*(CM1221-8.25)/8.25)</f>
        <v>0</v>
      </c>
      <c r="DT1221" s="8">
        <f>DM1221*10^8/$I1221</f>
        <v>4232.8629607662197</v>
      </c>
      <c r="DU1221" s="8">
        <f>DN1221*10^8/$I1221</f>
        <v>4456.5247942838359</v>
      </c>
      <c r="DV1221" s="8">
        <f>DO1221*10^8/$I1221</f>
        <v>731.48508290935081</v>
      </c>
      <c r="DW1221" s="8">
        <f>DP1221*10^8/$I1221</f>
        <v>3612.5680501529632</v>
      </c>
      <c r="DX1221" s="8">
        <f>DQ1221*10^8/$I1221</f>
        <v>0</v>
      </c>
      <c r="DY1221" s="8">
        <f>DR1221*10^8/$I1221</f>
        <v>0</v>
      </c>
      <c r="DZ1221" s="8">
        <f>DS1221*10^8/$I1221</f>
        <v>0</v>
      </c>
      <c r="EA1221" s="8">
        <f>DT1221*10^8/$I1221</f>
        <v>6113.5283891252902</v>
      </c>
      <c r="EB1221" s="8">
        <f>DZ1221*0.8</f>
        <v>0</v>
      </c>
      <c r="EC1221" s="10">
        <f>G1221-E1221</f>
        <v>275</v>
      </c>
      <c r="ED1221" s="4">
        <f>EC1221/E1221*100</f>
        <v>13.253012048192772</v>
      </c>
      <c r="EE1221" s="4">
        <f>DY1221-G1221</f>
        <v>-2350</v>
      </c>
      <c r="EF1221" s="12">
        <f>EE1221/G1221</f>
        <v>-1</v>
      </c>
      <c r="EG1221" s="4">
        <f>G1221-F1221</f>
        <v>-50</v>
      </c>
    </row>
    <row r="1222" spans="1:137" x14ac:dyDescent="0.3">
      <c r="A1222">
        <v>1221</v>
      </c>
      <c r="B1222" t="s">
        <v>6342</v>
      </c>
      <c r="C1222" t="s">
        <v>3500</v>
      </c>
      <c r="D1222" t="str">
        <f>VLOOKUP(C1222,Sheet1!$A$2:$B$3197,2,FALSE)</f>
        <v>반도체와반도체장비</v>
      </c>
      <c r="E1222">
        <v>1740</v>
      </c>
      <c r="F1222">
        <v>1985</v>
      </c>
      <c r="G1222" s="7">
        <v>2045</v>
      </c>
      <c r="H1222" t="s">
        <v>1162</v>
      </c>
      <c r="I1222" s="7">
        <f>VALUE(LEFT(H1222,FIND("/",H1222)-1)) + VALUE(MID(H1222,FIND("/",H1222)+1,LEN(H1222)))</f>
        <v>49743571</v>
      </c>
      <c r="J1222" s="1">
        <v>1169420</v>
      </c>
      <c r="K1222" s="1">
        <f>G1222*I1222/(10^8)</f>
        <v>1017.25602695</v>
      </c>
      <c r="L1222">
        <v>288</v>
      </c>
      <c r="M1222">
        <v>142</v>
      </c>
      <c r="N1222">
        <v>92</v>
      </c>
      <c r="O1222">
        <v>54</v>
      </c>
      <c r="P1222">
        <v>81</v>
      </c>
      <c r="Q1222" s="3"/>
      <c r="R1222" s="3"/>
      <c r="S1222" s="3"/>
      <c r="T1222">
        <v>0</v>
      </c>
      <c r="U1222">
        <v>-31</v>
      </c>
      <c r="V1222">
        <v>-40</v>
      </c>
      <c r="W1222">
        <v>-58</v>
      </c>
      <c r="X1222">
        <v>-40</v>
      </c>
      <c r="Y1222" s="3"/>
      <c r="Z1222" s="3"/>
      <c r="AA1222" s="3"/>
      <c r="AB1222">
        <v>-4</v>
      </c>
      <c r="AC1222">
        <v>-32</v>
      </c>
      <c r="AD1222">
        <v>-44</v>
      </c>
      <c r="AE1222">
        <v>-78</v>
      </c>
      <c r="AF1222">
        <v>-39</v>
      </c>
      <c r="AG1222" s="3"/>
      <c r="AH1222" s="3"/>
      <c r="AI1222" s="3"/>
      <c r="AJ1222">
        <v>281</v>
      </c>
      <c r="AK1222">
        <v>218</v>
      </c>
      <c r="AL1222">
        <v>176</v>
      </c>
      <c r="AM1222">
        <v>288</v>
      </c>
      <c r="AN1222">
        <v>418</v>
      </c>
      <c r="AO1222" s="3"/>
      <c r="AP1222" s="3"/>
      <c r="AQ1222" s="3"/>
      <c r="AR1222">
        <v>159</v>
      </c>
      <c r="AS1222">
        <v>114</v>
      </c>
      <c r="AT1222">
        <v>116</v>
      </c>
      <c r="AU1222">
        <v>211</v>
      </c>
      <c r="AV1222">
        <v>166</v>
      </c>
      <c r="AW1222" s="3"/>
      <c r="AX1222" s="3"/>
      <c r="AY1222" s="3"/>
      <c r="AZ1222">
        <v>122</v>
      </c>
      <c r="BA1222">
        <v>104</v>
      </c>
      <c r="BB1222">
        <v>60</v>
      </c>
      <c r="BC1222">
        <v>77</v>
      </c>
      <c r="BD1222">
        <v>252</v>
      </c>
      <c r="BE1222" s="3"/>
      <c r="BF1222" s="3"/>
      <c r="BG1222" s="3"/>
      <c r="BH1222">
        <v>122</v>
      </c>
      <c r="BI1222">
        <v>104</v>
      </c>
      <c r="BJ1222">
        <v>60</v>
      </c>
      <c r="BK1222">
        <v>77</v>
      </c>
      <c r="BL1222">
        <v>252</v>
      </c>
      <c r="BM1222" s="3"/>
      <c r="BN1222" s="3"/>
      <c r="BO1222" s="3"/>
      <c r="BP1222">
        <v>26</v>
      </c>
      <c r="BQ1222">
        <v>27</v>
      </c>
      <c r="BR1222">
        <v>27</v>
      </c>
      <c r="BS1222">
        <v>37</v>
      </c>
      <c r="BT1222">
        <v>51</v>
      </c>
      <c r="BU1222" s="3"/>
      <c r="BV1222" s="3"/>
      <c r="BW1222" s="3"/>
      <c r="BX1222">
        <v>-1.43</v>
      </c>
      <c r="BY1222">
        <v>-12.91</v>
      </c>
      <c r="BZ1222">
        <v>-22.2</v>
      </c>
      <c r="CA1222">
        <v>-33.549999999999997</v>
      </c>
      <c r="CB1222">
        <v>-11.18</v>
      </c>
      <c r="CC1222" s="3"/>
      <c r="CD1222" s="3"/>
      <c r="CE1222" s="3"/>
      <c r="CF1222">
        <v>-4.18</v>
      </c>
      <c r="CG1222">
        <v>-28.41</v>
      </c>
      <c r="CH1222">
        <v>-53.13</v>
      </c>
      <c r="CI1222">
        <v>-113.42</v>
      </c>
      <c r="CJ1222">
        <v>-24.02</v>
      </c>
      <c r="CK1222" s="3"/>
      <c r="CL1222" s="3"/>
      <c r="CM1222" s="3"/>
      <c r="CN1222">
        <v>-18</v>
      </c>
      <c r="CO1222">
        <v>-131</v>
      </c>
      <c r="CP1222">
        <v>-175</v>
      </c>
      <c r="CQ1222">
        <v>-279</v>
      </c>
      <c r="CR1222">
        <v>-89</v>
      </c>
      <c r="CS1222" s="3"/>
      <c r="CT1222" s="3"/>
      <c r="CU1222" s="3"/>
      <c r="CV1222" t="s">
        <v>2</v>
      </c>
      <c r="CW1222" t="s">
        <v>2</v>
      </c>
      <c r="CX1222" t="s">
        <v>2</v>
      </c>
      <c r="CY1222" t="s">
        <v>2</v>
      </c>
      <c r="CZ1222" t="s">
        <v>2</v>
      </c>
      <c r="DA1222" s="3"/>
      <c r="DB1222" s="3"/>
      <c r="DC1222" s="3"/>
      <c r="DD1222">
        <v>2.09</v>
      </c>
      <c r="DE1222">
        <v>1.66</v>
      </c>
      <c r="DF1222">
        <v>2.62</v>
      </c>
      <c r="DG1222">
        <v>4.8600000000000003</v>
      </c>
      <c r="DH1222">
        <v>2.92</v>
      </c>
      <c r="DI1222" s="3"/>
      <c r="DJ1222" s="3"/>
      <c r="DK1222" s="3"/>
      <c r="DL1222" s="6">
        <f>(CM1222*3+CL1222*2+CK1222)/6</f>
        <v>0</v>
      </c>
      <c r="DM1222">
        <f>BH1222+(BH1222*(CG1222-8.25)/8.25)</f>
        <v>-420.12363636363625</v>
      </c>
      <c r="DN1222">
        <f>BI1222+(BI1222*(CH1222-8.25)/8.25)</f>
        <v>-669.7600000000001</v>
      </c>
      <c r="DO1222">
        <f>BJ1222+(BJ1222*(CI1222-8.25)/8.25)</f>
        <v>-824.87272727272727</v>
      </c>
      <c r="DP1222">
        <f>BK1222+(BK1222*(CJ1222-8.25)/8.25)</f>
        <v>-224.18666666666661</v>
      </c>
      <c r="DQ1222">
        <f>BL1222+(BL1222*(CK1222-8.25)/8.25)</f>
        <v>0</v>
      </c>
      <c r="DR1222">
        <f>BM1222+(BM1222*(CL1222-8.25)/8.25)</f>
        <v>0</v>
      </c>
      <c r="DS1222">
        <f>BN1222+(BN1222*(CM1222-8.25)/8.25)</f>
        <v>0</v>
      </c>
      <c r="DT1222" s="8">
        <f>DM1222*10^8/$I1222</f>
        <v>-844.5787624769365</v>
      </c>
      <c r="DU1222" s="8">
        <f>DN1222*10^8/$I1222</f>
        <v>-1346.4252496066276</v>
      </c>
      <c r="DV1222" s="8">
        <f>DO1222*10^8/$I1222</f>
        <v>-1658.2499219300664</v>
      </c>
      <c r="DW1222" s="8">
        <f>DP1222*10^8/$I1222</f>
        <v>-450.68470590232977</v>
      </c>
      <c r="DX1222" s="8">
        <f>DQ1222*10^8/$I1222</f>
        <v>0</v>
      </c>
      <c r="DY1222" s="8">
        <f>DR1222*10^8/$I1222</f>
        <v>0</v>
      </c>
      <c r="DZ1222" s="8">
        <f>DS1222*10^8/$I1222</f>
        <v>0</v>
      </c>
      <c r="EA1222" s="8">
        <f>DT1222*10^8/$I1222</f>
        <v>-1697.8651622677762</v>
      </c>
      <c r="EB1222" s="8">
        <f>DZ1222*0.8</f>
        <v>0</v>
      </c>
      <c r="EC1222" s="10">
        <f>G1222-E1222</f>
        <v>305</v>
      </c>
      <c r="ED1222" s="4">
        <f>EC1222/E1222*100</f>
        <v>17.52873563218391</v>
      </c>
      <c r="EE1222" s="4">
        <f>DY1222-G1222</f>
        <v>-2045</v>
      </c>
      <c r="EF1222" s="12">
        <f>EE1222/G1222</f>
        <v>-1</v>
      </c>
      <c r="EG1222" s="4">
        <f>G1222-F1222</f>
        <v>60</v>
      </c>
    </row>
    <row r="1223" spans="1:137" x14ac:dyDescent="0.3">
      <c r="A1223">
        <v>1222</v>
      </c>
      <c r="B1223" t="s">
        <v>6644</v>
      </c>
      <c r="C1223" t="s">
        <v>3501</v>
      </c>
      <c r="D1223" t="str">
        <f>VLOOKUP(C1223,Sheet1!$A$2:$B$3197,2,FALSE)</f>
        <v>핸드셋</v>
      </c>
      <c r="E1223">
        <v>6825</v>
      </c>
      <c r="F1223">
        <v>3815</v>
      </c>
      <c r="G1223" s="7">
        <v>3770</v>
      </c>
      <c r="H1223" t="s">
        <v>1163</v>
      </c>
      <c r="I1223" s="7">
        <f>VALUE(LEFT(H1223,FIND("/",H1223)-1)) + VALUE(MID(H1223,FIND("/",H1223)+1,LEN(H1223)))</f>
        <v>16461027</v>
      </c>
      <c r="J1223">
        <v>0</v>
      </c>
      <c r="K1223" s="1">
        <f>G1223*I1223/(10^8)</f>
        <v>620.58071789999997</v>
      </c>
      <c r="L1223" s="1">
        <v>1012</v>
      </c>
      <c r="M1223">
        <v>886</v>
      </c>
      <c r="N1223" s="1">
        <v>1183</v>
      </c>
      <c r="O1223">
        <v>948</v>
      </c>
      <c r="P1223">
        <v>478</v>
      </c>
      <c r="Q1223" s="3"/>
      <c r="R1223" s="3"/>
      <c r="S1223" s="3"/>
      <c r="T1223">
        <v>51</v>
      </c>
      <c r="U1223">
        <v>28</v>
      </c>
      <c r="V1223">
        <v>116</v>
      </c>
      <c r="W1223">
        <v>-39</v>
      </c>
      <c r="X1223">
        <v>-195</v>
      </c>
      <c r="Y1223" s="3"/>
      <c r="Z1223" s="3"/>
      <c r="AA1223" s="3"/>
      <c r="AB1223">
        <v>33</v>
      </c>
      <c r="AC1223">
        <v>-31</v>
      </c>
      <c r="AD1223">
        <v>92</v>
      </c>
      <c r="AE1223">
        <v>-16</v>
      </c>
      <c r="AF1223">
        <v>-660</v>
      </c>
      <c r="AG1223" s="3"/>
      <c r="AH1223" s="3"/>
      <c r="AI1223" s="3"/>
      <c r="AJ1223" s="1">
        <v>1002</v>
      </c>
      <c r="AK1223">
        <v>892</v>
      </c>
      <c r="AL1223" s="1">
        <v>1026</v>
      </c>
      <c r="AM1223" s="1">
        <v>1669</v>
      </c>
      <c r="AN1223" s="1">
        <v>1362</v>
      </c>
      <c r="AO1223" s="3"/>
      <c r="AP1223" s="3"/>
      <c r="AQ1223" s="3"/>
      <c r="AR1223">
        <v>373</v>
      </c>
      <c r="AS1223">
        <v>326</v>
      </c>
      <c r="AT1223">
        <v>366</v>
      </c>
      <c r="AU1223">
        <v>967</v>
      </c>
      <c r="AV1223">
        <v>566</v>
      </c>
      <c r="AW1223" s="3"/>
      <c r="AX1223" s="3"/>
      <c r="AY1223" s="3"/>
      <c r="AZ1223">
        <v>629</v>
      </c>
      <c r="BA1223">
        <v>566</v>
      </c>
      <c r="BB1223">
        <v>660</v>
      </c>
      <c r="BC1223">
        <v>702</v>
      </c>
      <c r="BD1223">
        <v>795</v>
      </c>
      <c r="BE1223" s="3"/>
      <c r="BF1223" s="3"/>
      <c r="BG1223" s="3"/>
      <c r="BH1223">
        <v>629</v>
      </c>
      <c r="BI1223">
        <v>566</v>
      </c>
      <c r="BJ1223">
        <v>660</v>
      </c>
      <c r="BK1223">
        <v>702</v>
      </c>
      <c r="BL1223">
        <v>795</v>
      </c>
      <c r="BM1223" s="3"/>
      <c r="BN1223" s="3"/>
      <c r="BO1223" s="3"/>
      <c r="BP1223">
        <v>30</v>
      </c>
      <c r="BQ1223">
        <v>30</v>
      </c>
      <c r="BR1223">
        <v>30</v>
      </c>
      <c r="BS1223">
        <v>32</v>
      </c>
      <c r="BT1223">
        <v>72</v>
      </c>
      <c r="BU1223" s="3"/>
      <c r="BV1223" s="3"/>
      <c r="BW1223" s="3"/>
      <c r="BX1223">
        <v>3.65</v>
      </c>
      <c r="BY1223">
        <v>-3.31</v>
      </c>
      <c r="BZ1223">
        <v>9.58</v>
      </c>
      <c r="CA1223">
        <v>-1.2</v>
      </c>
      <c r="CB1223">
        <v>-43.56</v>
      </c>
      <c r="CC1223" s="3"/>
      <c r="CD1223" s="3"/>
      <c r="CE1223" s="3"/>
      <c r="CF1223">
        <v>6.43</v>
      </c>
      <c r="CG1223">
        <v>-5.24</v>
      </c>
      <c r="CH1223">
        <v>14.99</v>
      </c>
      <c r="CI1223">
        <v>-2.37</v>
      </c>
      <c r="CJ1223">
        <v>-88.16</v>
      </c>
      <c r="CK1223" s="3"/>
      <c r="CL1223" s="3"/>
      <c r="CM1223" s="3"/>
      <c r="CN1223">
        <v>614</v>
      </c>
      <c r="CO1223">
        <v>-519</v>
      </c>
      <c r="CP1223" s="1">
        <v>1520</v>
      </c>
      <c r="CQ1223">
        <v>-262</v>
      </c>
      <c r="CR1223" s="1">
        <v>-4730</v>
      </c>
      <c r="CS1223" s="3"/>
      <c r="CT1223" s="3"/>
      <c r="CU1223" s="3"/>
      <c r="CV1223">
        <v>14.85</v>
      </c>
      <c r="CW1223" t="s">
        <v>2</v>
      </c>
      <c r="CX1223">
        <v>9.51</v>
      </c>
      <c r="CY1223" t="s">
        <v>2</v>
      </c>
      <c r="CZ1223" t="s">
        <v>2</v>
      </c>
      <c r="DA1223" s="3"/>
      <c r="DB1223" s="3"/>
      <c r="DC1223" s="3"/>
      <c r="DD1223">
        <v>0.85</v>
      </c>
      <c r="DE1223">
        <v>0.77</v>
      </c>
      <c r="DF1223">
        <v>1.27</v>
      </c>
      <c r="DG1223">
        <v>1.22</v>
      </c>
      <c r="DH1223">
        <v>1.21</v>
      </c>
      <c r="DI1223" s="3"/>
      <c r="DJ1223" s="3"/>
      <c r="DK1223" s="3"/>
      <c r="DL1223" s="6">
        <f>(CM1223*3+CL1223*2+CK1223)/6</f>
        <v>0</v>
      </c>
      <c r="DM1223">
        <f>BH1223+(BH1223*(CG1223-8.25)/8.25)</f>
        <v>-399.51030303030325</v>
      </c>
      <c r="DN1223">
        <f>BI1223+(BI1223*(CH1223-8.25)/8.25)</f>
        <v>1028.4048484848486</v>
      </c>
      <c r="DO1223">
        <f>BJ1223+(BJ1223*(CI1223-8.25)/8.25)</f>
        <v>-189.60000000000014</v>
      </c>
      <c r="DP1223">
        <f>BK1223+(BK1223*(CJ1223-8.25)/8.25)</f>
        <v>-7501.614545454544</v>
      </c>
      <c r="DQ1223">
        <f>BL1223+(BL1223*(CK1223-8.25)/8.25)</f>
        <v>0</v>
      </c>
      <c r="DR1223">
        <f>BM1223+(BM1223*(CL1223-8.25)/8.25)</f>
        <v>0</v>
      </c>
      <c r="DS1223">
        <f>BN1223+(BN1223*(CM1223-8.25)/8.25)</f>
        <v>0</v>
      </c>
      <c r="DT1223" s="8">
        <f>DM1223*10^8/$I1223</f>
        <v>-2427.0071547194671</v>
      </c>
      <c r="DU1223" s="8">
        <f>DN1223*10^8/$I1223</f>
        <v>6247.5132838604095</v>
      </c>
      <c r="DV1223" s="8">
        <f>DO1223*10^8/$I1223</f>
        <v>-1151.8114878251531</v>
      </c>
      <c r="DW1223" s="8">
        <f>DP1223*10^8/$I1223</f>
        <v>-45571.97157537342</v>
      </c>
      <c r="DX1223" s="8">
        <f>DQ1223*10^8/$I1223</f>
        <v>0</v>
      </c>
      <c r="DY1223" s="8">
        <f>DR1223*10^8/$I1223</f>
        <v>0</v>
      </c>
      <c r="DZ1223" s="8">
        <f>DS1223*10^8/$I1223</f>
        <v>0</v>
      </c>
      <c r="EA1223" s="8">
        <f>DT1223*10^8/$I1223</f>
        <v>-14743.959503374042</v>
      </c>
      <c r="EB1223" s="8">
        <f>DZ1223*0.8</f>
        <v>0</v>
      </c>
      <c r="EC1223" s="10">
        <f>G1223-E1223</f>
        <v>-3055</v>
      </c>
      <c r="ED1223" s="4">
        <f>EC1223/E1223*100</f>
        <v>-44.761904761904766</v>
      </c>
      <c r="EE1223" s="4">
        <f>DY1223-G1223</f>
        <v>-3770</v>
      </c>
      <c r="EF1223" s="12">
        <f>EE1223/G1223</f>
        <v>-1</v>
      </c>
      <c r="EG1223" s="4">
        <f>G1223-F1223</f>
        <v>-45</v>
      </c>
    </row>
    <row r="1224" spans="1:137" x14ac:dyDescent="0.3">
      <c r="A1224">
        <v>1223</v>
      </c>
      <c r="B1224" t="s">
        <v>6926</v>
      </c>
      <c r="C1224" t="s">
        <v>3502</v>
      </c>
      <c r="D1224" t="str">
        <f>VLOOKUP(C1224,Sheet1!$A$2:$B$3197,2,FALSE)</f>
        <v>가정용기기와용품</v>
      </c>
      <c r="E1224">
        <v>2565</v>
      </c>
      <c r="F1224">
        <v>5980</v>
      </c>
      <c r="G1224" s="7">
        <v>5940</v>
      </c>
      <c r="H1224" t="s">
        <v>1164</v>
      </c>
      <c r="I1224" s="7">
        <f>VALUE(LEFT(H1224,FIND("/",H1224)-1)) + VALUE(MID(H1224,FIND("/",H1224)+1,LEN(H1224)))</f>
        <v>35967295</v>
      </c>
      <c r="J1224" s="1">
        <v>2440014</v>
      </c>
      <c r="K1224" s="1">
        <f>G1224*I1224/(10^8)</f>
        <v>2136.4573230000001</v>
      </c>
      <c r="L1224" s="1">
        <v>4467</v>
      </c>
      <c r="M1224" s="1">
        <v>5000</v>
      </c>
      <c r="N1224" s="1">
        <v>5574</v>
      </c>
      <c r="O1224" s="1">
        <v>7505</v>
      </c>
      <c r="P1224" s="1">
        <v>8756</v>
      </c>
      <c r="Q1224" s="1">
        <v>10227</v>
      </c>
      <c r="R1224" s="3"/>
      <c r="S1224" s="3"/>
      <c r="T1224">
        <v>78</v>
      </c>
      <c r="U1224">
        <v>91</v>
      </c>
      <c r="V1224">
        <v>-12</v>
      </c>
      <c r="W1224">
        <v>206</v>
      </c>
      <c r="X1224">
        <v>497</v>
      </c>
      <c r="Y1224">
        <v>604</v>
      </c>
      <c r="Z1224" s="3"/>
      <c r="AA1224" s="3"/>
      <c r="AB1224">
        <v>25</v>
      </c>
      <c r="AC1224">
        <v>40</v>
      </c>
      <c r="AD1224">
        <v>-134</v>
      </c>
      <c r="AE1224">
        <v>111</v>
      </c>
      <c r="AF1224">
        <v>304</v>
      </c>
      <c r="AG1224">
        <v>398</v>
      </c>
      <c r="AH1224" s="3"/>
      <c r="AI1224" s="3"/>
      <c r="AJ1224" s="1">
        <v>2965</v>
      </c>
      <c r="AK1224" s="1">
        <v>3523</v>
      </c>
      <c r="AL1224" s="1">
        <v>3463</v>
      </c>
      <c r="AM1224" s="1">
        <v>4707</v>
      </c>
      <c r="AN1224" s="1">
        <v>5257</v>
      </c>
      <c r="AO1224" s="3"/>
      <c r="AP1224" s="3"/>
      <c r="AQ1224" s="3"/>
      <c r="AR1224" s="1">
        <v>1988</v>
      </c>
      <c r="AS1224" s="1">
        <v>2516</v>
      </c>
      <c r="AT1224" s="1">
        <v>2726</v>
      </c>
      <c r="AU1224" s="1">
        <v>3514</v>
      </c>
      <c r="AV1224" s="1">
        <v>4112</v>
      </c>
      <c r="AW1224" s="3"/>
      <c r="AX1224" s="3"/>
      <c r="AY1224" s="3"/>
      <c r="AZ1224">
        <v>978</v>
      </c>
      <c r="BA1224" s="1">
        <v>1007</v>
      </c>
      <c r="BB1224">
        <v>737</v>
      </c>
      <c r="BC1224" s="1">
        <v>1194</v>
      </c>
      <c r="BD1224" s="1">
        <v>1145</v>
      </c>
      <c r="BE1224" s="3"/>
      <c r="BF1224" s="3"/>
      <c r="BG1224" s="3"/>
      <c r="BH1224">
        <v>978</v>
      </c>
      <c r="BI1224" s="1">
        <v>1007</v>
      </c>
      <c r="BJ1224">
        <v>718</v>
      </c>
      <c r="BK1224">
        <v>861</v>
      </c>
      <c r="BL1224">
        <v>786</v>
      </c>
      <c r="BM1224" s="3"/>
      <c r="BN1224" s="3"/>
      <c r="BO1224" s="3"/>
      <c r="BP1224">
        <v>121</v>
      </c>
      <c r="BQ1224">
        <v>180</v>
      </c>
      <c r="BR1224">
        <v>180</v>
      </c>
      <c r="BS1224">
        <v>180</v>
      </c>
      <c r="BT1224">
        <v>180</v>
      </c>
      <c r="BU1224" s="3"/>
      <c r="BV1224" s="3"/>
      <c r="BW1224" s="3"/>
      <c r="BX1224">
        <v>1.01</v>
      </c>
      <c r="BY1224">
        <v>1.24</v>
      </c>
      <c r="BZ1224">
        <v>-3.82</v>
      </c>
      <c r="CA1224">
        <v>2.71</v>
      </c>
      <c r="CB1224">
        <v>6.11</v>
      </c>
      <c r="CC1224">
        <v>7.57</v>
      </c>
      <c r="CD1224" s="3"/>
      <c r="CE1224" s="3"/>
      <c r="CF1224">
        <v>3.41</v>
      </c>
      <c r="CG1224">
        <v>4.05</v>
      </c>
      <c r="CH1224">
        <v>-16.84</v>
      </c>
      <c r="CI1224">
        <v>5.92</v>
      </c>
      <c r="CJ1224">
        <v>15.03</v>
      </c>
      <c r="CK1224">
        <v>27.85</v>
      </c>
      <c r="CL1224" s="3"/>
      <c r="CM1224" s="3"/>
      <c r="CN1224">
        <v>83</v>
      </c>
      <c r="CO1224">
        <v>112</v>
      </c>
      <c r="CP1224">
        <v>-404</v>
      </c>
      <c r="CQ1224">
        <v>130</v>
      </c>
      <c r="CR1224">
        <v>344</v>
      </c>
      <c r="CS1224">
        <v>609</v>
      </c>
      <c r="CT1224" s="3"/>
      <c r="CU1224" s="3"/>
      <c r="CV1224">
        <v>37.17</v>
      </c>
      <c r="CW1224">
        <v>25.29</v>
      </c>
      <c r="CX1224" t="s">
        <v>2</v>
      </c>
      <c r="CY1224">
        <v>22.81</v>
      </c>
      <c r="CZ1224">
        <v>7.55</v>
      </c>
      <c r="DA1224">
        <v>9.76</v>
      </c>
      <c r="DB1224" s="3"/>
      <c r="DC1224" s="3"/>
      <c r="DD1224">
        <v>1.1299999999999999</v>
      </c>
      <c r="DE1224">
        <v>0.99</v>
      </c>
      <c r="DF1224">
        <v>1.27</v>
      </c>
      <c r="DG1224">
        <v>1.21</v>
      </c>
      <c r="DH1224">
        <v>1.1599999999999999</v>
      </c>
      <c r="DI1224" s="3"/>
      <c r="DJ1224" s="3"/>
      <c r="DK1224" s="3"/>
      <c r="DL1224" s="6">
        <f>(CM1224*3+CL1224*2+CK1224)/6</f>
        <v>4.6416666666666666</v>
      </c>
      <c r="DM1224">
        <f>BH1224+(BH1224*(CG1224-8.25)/8.25)</f>
        <v>480.10909090909087</v>
      </c>
      <c r="DN1224">
        <f>BI1224+(BI1224*(CH1224-8.25)/8.25)</f>
        <v>-2055.5006060606061</v>
      </c>
      <c r="DO1224">
        <f>BJ1224+(BJ1224*(CI1224-8.25)/8.25)</f>
        <v>515.21939393939397</v>
      </c>
      <c r="DP1224">
        <f>BK1224+(BK1224*(CJ1224-8.25)/8.25)</f>
        <v>1568.5854545454545</v>
      </c>
      <c r="DQ1224">
        <f>BL1224+(BL1224*(CK1224-8.25)/8.25)</f>
        <v>2653.3454545454547</v>
      </c>
      <c r="DR1224">
        <f>BM1224+(BM1224*(CL1224-8.25)/8.25)</f>
        <v>0</v>
      </c>
      <c r="DS1224">
        <f>BN1224+(BN1224*(CM1224-8.25)/8.25)</f>
        <v>0</v>
      </c>
      <c r="DT1224" s="8">
        <f>DM1224*10^8/$I1224</f>
        <v>1334.8490369072538</v>
      </c>
      <c r="DU1224" s="8">
        <f>DN1224*10^8/$I1224</f>
        <v>-5714.9157479332434</v>
      </c>
      <c r="DV1224" s="8">
        <f>DO1224*10^8/$I1224</f>
        <v>1432.4663390432725</v>
      </c>
      <c r="DW1224" s="8">
        <f>DP1224*10^8/$I1224</f>
        <v>4361.1437961777619</v>
      </c>
      <c r="DX1224" s="8">
        <f>DQ1224*10^8/$I1224</f>
        <v>7377.1059362274946</v>
      </c>
      <c r="DY1224" s="8">
        <f>DR1224*10^8/$I1224</f>
        <v>0</v>
      </c>
      <c r="DZ1224" s="8">
        <f>DS1224*10^8/$I1224</f>
        <v>0</v>
      </c>
      <c r="EA1224" s="8">
        <f>DT1224*10^8/$I1224</f>
        <v>3711.2855912774471</v>
      </c>
      <c r="EB1224" s="8">
        <f>DZ1224*0.8</f>
        <v>0</v>
      </c>
      <c r="EC1224" s="10">
        <f>G1224-E1224</f>
        <v>3375</v>
      </c>
      <c r="ED1224" s="4">
        <f>EC1224/E1224*100</f>
        <v>131.57894736842107</v>
      </c>
      <c r="EE1224" s="4">
        <f>DY1224-G1224</f>
        <v>-5940</v>
      </c>
      <c r="EF1224" s="12">
        <f>EE1224/G1224</f>
        <v>-1</v>
      </c>
      <c r="EG1224" s="4">
        <f>G1224-F1224</f>
        <v>-40</v>
      </c>
    </row>
    <row r="1225" spans="1:137" x14ac:dyDescent="0.3">
      <c r="A1225">
        <v>1224</v>
      </c>
      <c r="B1225" t="s">
        <v>6990</v>
      </c>
      <c r="C1225" t="s">
        <v>3503</v>
      </c>
      <c r="D1225" t="str">
        <f>VLOOKUP(C1225,Sheet1!$A$2:$B$3197,2,FALSE)</f>
        <v>생물공학</v>
      </c>
      <c r="E1225">
        <v>6310</v>
      </c>
      <c r="F1225">
        <v>7120</v>
      </c>
      <c r="G1225" s="7">
        <v>6440</v>
      </c>
      <c r="H1225" t="s">
        <v>1165</v>
      </c>
      <c r="I1225" s="7">
        <f>VALUE(LEFT(H1225,FIND("/",H1225)-1)) + VALUE(MID(H1225,FIND("/",H1225)+1,LEN(H1225)))</f>
        <v>29342721</v>
      </c>
      <c r="J1225" s="1">
        <v>28234</v>
      </c>
      <c r="K1225" s="1">
        <f>G1225*I1225/(10^8)</f>
        <v>1889.6712324</v>
      </c>
      <c r="L1225">
        <v>25</v>
      </c>
      <c r="M1225">
        <v>76</v>
      </c>
      <c r="N1225">
        <v>861</v>
      </c>
      <c r="O1225">
        <v>729</v>
      </c>
      <c r="P1225">
        <v>805</v>
      </c>
      <c r="Q1225" s="3"/>
      <c r="R1225" s="3"/>
      <c r="S1225" s="3"/>
      <c r="T1225">
        <v>-60</v>
      </c>
      <c r="U1225">
        <v>-68</v>
      </c>
      <c r="V1225">
        <v>-62</v>
      </c>
      <c r="W1225">
        <v>-124</v>
      </c>
      <c r="X1225">
        <v>-118</v>
      </c>
      <c r="Y1225" s="3"/>
      <c r="Z1225" s="3"/>
      <c r="AA1225" s="3"/>
      <c r="AB1225">
        <v>-59</v>
      </c>
      <c r="AC1225">
        <v>-66</v>
      </c>
      <c r="AD1225">
        <v>-163</v>
      </c>
      <c r="AE1225">
        <v>-417</v>
      </c>
      <c r="AF1225">
        <v>-334</v>
      </c>
      <c r="AG1225" s="3"/>
      <c r="AH1225" s="3"/>
      <c r="AI1225" s="3"/>
      <c r="AJ1225">
        <v>216</v>
      </c>
      <c r="AK1225">
        <v>376</v>
      </c>
      <c r="AL1225" s="1">
        <v>1533</v>
      </c>
      <c r="AM1225" s="1">
        <v>1481</v>
      </c>
      <c r="AN1225" s="1">
        <v>1907</v>
      </c>
      <c r="AO1225" s="3"/>
      <c r="AP1225" s="3"/>
      <c r="AQ1225" s="3"/>
      <c r="AR1225">
        <v>42</v>
      </c>
      <c r="AS1225">
        <v>24</v>
      </c>
      <c r="AT1225">
        <v>849</v>
      </c>
      <c r="AU1225">
        <v>896</v>
      </c>
      <c r="AV1225">
        <v>974</v>
      </c>
      <c r="AW1225" s="3"/>
      <c r="AX1225" s="3"/>
      <c r="AY1225" s="3"/>
      <c r="AZ1225">
        <v>175</v>
      </c>
      <c r="BA1225">
        <v>352</v>
      </c>
      <c r="BB1225">
        <v>684</v>
      </c>
      <c r="BC1225">
        <v>585</v>
      </c>
      <c r="BD1225">
        <v>933</v>
      </c>
      <c r="BE1225" s="3"/>
      <c r="BF1225" s="3"/>
      <c r="BG1225" s="3"/>
      <c r="BH1225">
        <v>175</v>
      </c>
      <c r="BI1225">
        <v>352</v>
      </c>
      <c r="BJ1225">
        <v>235</v>
      </c>
      <c r="BK1225">
        <v>238</v>
      </c>
      <c r="BL1225">
        <v>306</v>
      </c>
      <c r="BM1225" s="3"/>
      <c r="BN1225" s="3"/>
      <c r="BO1225" s="3"/>
      <c r="BP1225">
        <v>62</v>
      </c>
      <c r="BQ1225">
        <v>80</v>
      </c>
      <c r="BR1225">
        <v>80</v>
      </c>
      <c r="BS1225">
        <v>88</v>
      </c>
      <c r="BT1225">
        <v>137</v>
      </c>
      <c r="BU1225" s="3"/>
      <c r="BV1225" s="3"/>
      <c r="BW1225" s="3"/>
      <c r="BX1225">
        <v>-37.85</v>
      </c>
      <c r="BY1225">
        <v>-22.46</v>
      </c>
      <c r="BZ1225">
        <v>-17.07</v>
      </c>
      <c r="CA1225">
        <v>-27.64</v>
      </c>
      <c r="CB1225">
        <v>-19.72</v>
      </c>
      <c r="CC1225" s="3"/>
      <c r="CD1225" s="3"/>
      <c r="CE1225" s="3"/>
      <c r="CF1225">
        <v>-51.23</v>
      </c>
      <c r="CG1225">
        <v>-25.26</v>
      </c>
      <c r="CH1225">
        <v>-58.74</v>
      </c>
      <c r="CI1225">
        <v>-118.55</v>
      </c>
      <c r="CJ1225">
        <v>-77.680000000000007</v>
      </c>
      <c r="CK1225" s="3"/>
      <c r="CL1225" s="3"/>
      <c r="CM1225" s="3"/>
      <c r="CN1225">
        <v>-454</v>
      </c>
      <c r="CO1225">
        <v>-398</v>
      </c>
      <c r="CP1225">
        <v>-977</v>
      </c>
      <c r="CQ1225" s="1">
        <v>-1456</v>
      </c>
      <c r="CR1225">
        <v>-959</v>
      </c>
      <c r="CS1225" s="3"/>
      <c r="CT1225" s="3"/>
      <c r="CU1225" s="3"/>
      <c r="CV1225" t="s">
        <v>2</v>
      </c>
      <c r="CW1225" t="s">
        <v>2</v>
      </c>
      <c r="CX1225" t="s">
        <v>2</v>
      </c>
      <c r="CY1225" t="s">
        <v>2</v>
      </c>
      <c r="CZ1225" t="s">
        <v>2</v>
      </c>
      <c r="DA1225" s="3"/>
      <c r="DB1225" s="3"/>
      <c r="DC1225" s="3"/>
      <c r="DD1225">
        <v>4.34</v>
      </c>
      <c r="DE1225">
        <v>4.47</v>
      </c>
      <c r="DF1225">
        <v>6.21</v>
      </c>
      <c r="DG1225">
        <v>3.88</v>
      </c>
      <c r="DH1225">
        <v>3.25</v>
      </c>
      <c r="DI1225" s="3"/>
      <c r="DJ1225" s="3"/>
      <c r="DK1225" s="3"/>
      <c r="DL1225" s="6">
        <f>(CM1225*3+CL1225*2+CK1225)/6</f>
        <v>0</v>
      </c>
      <c r="DM1225">
        <f>BH1225+(BH1225*(CG1225-8.25)/8.25)</f>
        <v>-535.81818181818198</v>
      </c>
      <c r="DN1225">
        <f>BI1225+(BI1225*(CH1225-8.25)/8.25)</f>
        <v>-2506.2400000000002</v>
      </c>
      <c r="DO1225">
        <f>BJ1225+(BJ1225*(CI1225-8.25)/8.25)</f>
        <v>-3376.878787878788</v>
      </c>
      <c r="DP1225">
        <f>BK1225+(BK1225*(CJ1225-8.25)/8.25)</f>
        <v>-2240.9503030303031</v>
      </c>
      <c r="DQ1225">
        <f>BL1225+(BL1225*(CK1225-8.25)/8.25)</f>
        <v>0</v>
      </c>
      <c r="DR1225">
        <f>BM1225+(BM1225*(CL1225-8.25)/8.25)</f>
        <v>0</v>
      </c>
      <c r="DS1225">
        <f>BN1225+(BN1225*(CM1225-8.25)/8.25)</f>
        <v>0</v>
      </c>
      <c r="DT1225" s="8">
        <f>DM1225*10^8/$I1225</f>
        <v>-1826.0684883933634</v>
      </c>
      <c r="DU1225" s="8">
        <f>DN1225*10^8/$I1225</f>
        <v>-8541.2665035393293</v>
      </c>
      <c r="DV1225" s="8">
        <f>DO1225*10^8/$I1225</f>
        <v>-11508.403695345049</v>
      </c>
      <c r="DW1225" s="8">
        <f>DP1225*10^8/$I1225</f>
        <v>-7637.1591544979865</v>
      </c>
      <c r="DX1225" s="8">
        <f>DQ1225*10^8/$I1225</f>
        <v>0</v>
      </c>
      <c r="DY1225" s="8">
        <f>DR1225*10^8/$I1225</f>
        <v>0</v>
      </c>
      <c r="DZ1225" s="8">
        <f>DS1225*10^8/$I1225</f>
        <v>0</v>
      </c>
      <c r="EA1225" s="8">
        <f>DT1225*10^8/$I1225</f>
        <v>-6223.2418336164646</v>
      </c>
      <c r="EB1225" s="8">
        <f>DZ1225*0.8</f>
        <v>0</v>
      </c>
      <c r="EC1225" s="10">
        <f>G1225-E1225</f>
        <v>130</v>
      </c>
      <c r="ED1225" s="4">
        <f>EC1225/E1225*100</f>
        <v>2.0602218700475436</v>
      </c>
      <c r="EE1225" s="4">
        <f>DY1225-G1225</f>
        <v>-6440</v>
      </c>
      <c r="EF1225" s="12">
        <f>EE1225/G1225</f>
        <v>-1</v>
      </c>
      <c r="EG1225" s="4">
        <f>G1225-F1225</f>
        <v>-680</v>
      </c>
    </row>
    <row r="1226" spans="1:137" x14ac:dyDescent="0.3">
      <c r="A1226">
        <v>1225</v>
      </c>
      <c r="B1226" t="s">
        <v>7093</v>
      </c>
      <c r="C1226" t="s">
        <v>3504</v>
      </c>
      <c r="D1226" t="str">
        <f>VLOOKUP(C1226,Sheet1!$A$2:$B$3197,2,FALSE)</f>
        <v>전기장비</v>
      </c>
      <c r="E1226">
        <v>6220</v>
      </c>
      <c r="F1226">
        <v>7100</v>
      </c>
      <c r="G1226" s="7">
        <v>7430</v>
      </c>
      <c r="H1226" t="s">
        <v>1166</v>
      </c>
      <c r="I1226" s="7">
        <f>VALUE(LEFT(H1226,FIND("/",H1226)-1)) + VALUE(MID(H1226,FIND("/",H1226)+1,LEN(H1226)))</f>
        <v>6496600</v>
      </c>
      <c r="J1226">
        <v>0</v>
      </c>
      <c r="K1226" s="1">
        <f>G1226*I1226/(10^8)</f>
        <v>482.69738000000001</v>
      </c>
      <c r="L1226">
        <v>281</v>
      </c>
      <c r="M1226">
        <v>298</v>
      </c>
      <c r="N1226">
        <v>228</v>
      </c>
      <c r="O1226">
        <v>214</v>
      </c>
      <c r="P1226">
        <v>196</v>
      </c>
      <c r="Q1226" s="3"/>
      <c r="R1226" s="3"/>
      <c r="S1226" s="3"/>
      <c r="T1226">
        <v>57</v>
      </c>
      <c r="U1226">
        <v>48</v>
      </c>
      <c r="V1226">
        <v>18</v>
      </c>
      <c r="W1226">
        <v>23</v>
      </c>
      <c r="X1226">
        <v>11</v>
      </c>
      <c r="Y1226" s="3"/>
      <c r="Z1226" s="3"/>
      <c r="AA1226" s="3"/>
      <c r="AB1226">
        <v>50</v>
      </c>
      <c r="AC1226">
        <v>38</v>
      </c>
      <c r="AD1226">
        <v>23</v>
      </c>
      <c r="AE1226">
        <v>28</v>
      </c>
      <c r="AF1226">
        <v>22</v>
      </c>
      <c r="AG1226" s="3"/>
      <c r="AH1226" s="3"/>
      <c r="AI1226" s="3"/>
      <c r="AJ1226">
        <v>579</v>
      </c>
      <c r="AK1226">
        <v>641</v>
      </c>
      <c r="AL1226">
        <v>652</v>
      </c>
      <c r="AM1226">
        <v>682</v>
      </c>
      <c r="AN1226">
        <v>696</v>
      </c>
      <c r="AO1226" s="3"/>
      <c r="AP1226" s="3"/>
      <c r="AQ1226" s="3"/>
      <c r="AR1226">
        <v>67</v>
      </c>
      <c r="AS1226">
        <v>88</v>
      </c>
      <c r="AT1226">
        <v>75</v>
      </c>
      <c r="AU1226">
        <v>86</v>
      </c>
      <c r="AV1226">
        <v>75</v>
      </c>
      <c r="AW1226" s="3"/>
      <c r="AX1226" s="3"/>
      <c r="AY1226" s="3"/>
      <c r="AZ1226">
        <v>512</v>
      </c>
      <c r="BA1226">
        <v>552</v>
      </c>
      <c r="BB1226">
        <v>576</v>
      </c>
      <c r="BC1226">
        <v>596</v>
      </c>
      <c r="BD1226">
        <v>620</v>
      </c>
      <c r="BE1226" s="3"/>
      <c r="BF1226" s="3"/>
      <c r="BG1226" s="3"/>
      <c r="BH1226">
        <v>512</v>
      </c>
      <c r="BI1226">
        <v>552</v>
      </c>
      <c r="BJ1226">
        <v>576</v>
      </c>
      <c r="BK1226">
        <v>596</v>
      </c>
      <c r="BL1226">
        <v>620</v>
      </c>
      <c r="BM1226" s="3"/>
      <c r="BN1226" s="3"/>
      <c r="BO1226" s="3"/>
      <c r="BP1226">
        <v>32</v>
      </c>
      <c r="BQ1226">
        <v>32</v>
      </c>
      <c r="BR1226">
        <v>32</v>
      </c>
      <c r="BS1226">
        <v>32</v>
      </c>
      <c r="BT1226">
        <v>32</v>
      </c>
      <c r="BU1226" s="3"/>
      <c r="BV1226" s="3"/>
      <c r="BW1226" s="3"/>
      <c r="BX1226">
        <v>11.86</v>
      </c>
      <c r="BY1226">
        <v>6.23</v>
      </c>
      <c r="BZ1226">
        <v>3.6</v>
      </c>
      <c r="CA1226">
        <v>4.17</v>
      </c>
      <c r="CB1226">
        <v>3.16</v>
      </c>
      <c r="CC1226" s="3"/>
      <c r="CD1226" s="3"/>
      <c r="CE1226" s="3"/>
      <c r="CF1226">
        <v>14.08</v>
      </c>
      <c r="CG1226">
        <v>7.14</v>
      </c>
      <c r="CH1226">
        <v>4.13</v>
      </c>
      <c r="CI1226">
        <v>4.74</v>
      </c>
      <c r="CJ1226">
        <v>3.58</v>
      </c>
      <c r="CK1226" s="3"/>
      <c r="CL1226" s="3"/>
      <c r="CM1226" s="3"/>
      <c r="CN1226">
        <v>963</v>
      </c>
      <c r="CO1226">
        <v>585</v>
      </c>
      <c r="CP1226">
        <v>359</v>
      </c>
      <c r="CQ1226">
        <v>428</v>
      </c>
      <c r="CR1226">
        <v>335</v>
      </c>
      <c r="CS1226" s="3"/>
      <c r="CT1226" s="3"/>
      <c r="CU1226" s="3"/>
      <c r="CV1226">
        <v>9.5</v>
      </c>
      <c r="CW1226">
        <v>14.23</v>
      </c>
      <c r="CX1226">
        <v>23.43</v>
      </c>
      <c r="CY1226">
        <v>12.95</v>
      </c>
      <c r="CZ1226">
        <v>17.57</v>
      </c>
      <c r="DA1226" s="3"/>
      <c r="DB1226" s="3"/>
      <c r="DC1226" s="3"/>
      <c r="DD1226">
        <v>1.1599999999999999</v>
      </c>
      <c r="DE1226">
        <v>0.98</v>
      </c>
      <c r="DF1226">
        <v>0.95</v>
      </c>
      <c r="DG1226">
        <v>0.6</v>
      </c>
      <c r="DH1226">
        <v>0.62</v>
      </c>
      <c r="DI1226" s="3"/>
      <c r="DJ1226" s="3"/>
      <c r="DK1226" s="3"/>
      <c r="DL1226" s="6">
        <f>(CM1226*3+CL1226*2+CK1226)/6</f>
        <v>0</v>
      </c>
      <c r="DM1226">
        <f>BH1226+(BH1226*(CG1226-8.25)/8.25)</f>
        <v>443.11272727272728</v>
      </c>
      <c r="DN1226">
        <f>BI1226+(BI1226*(CH1226-8.25)/8.25)</f>
        <v>276.33454545454543</v>
      </c>
      <c r="DO1226">
        <f>BJ1226+(BJ1226*(CI1226-8.25)/8.25)</f>
        <v>330.93818181818187</v>
      </c>
      <c r="DP1226">
        <f>BK1226+(BK1226*(CJ1226-8.25)/8.25)</f>
        <v>258.62787878787879</v>
      </c>
      <c r="DQ1226">
        <f>BL1226+(BL1226*(CK1226-8.25)/8.25)</f>
        <v>0</v>
      </c>
      <c r="DR1226">
        <f>BM1226+(BM1226*(CL1226-8.25)/8.25)</f>
        <v>0</v>
      </c>
      <c r="DS1226">
        <f>BN1226+(BN1226*(CM1226-8.25)/8.25)</f>
        <v>0</v>
      </c>
      <c r="DT1226" s="8">
        <f>DM1226*10^8/$I1226</f>
        <v>6820.6866248919014</v>
      </c>
      <c r="DU1226" s="8">
        <f>DN1226*10^8/$I1226</f>
        <v>4253.5256203944436</v>
      </c>
      <c r="DV1226" s="8">
        <f>DO1226*10^8/$I1226</f>
        <v>5094.021208296369</v>
      </c>
      <c r="DW1226" s="8">
        <f>DP1226*10^8/$I1226</f>
        <v>3980.9727978924175</v>
      </c>
      <c r="DX1226" s="8">
        <f>DQ1226*10^8/$I1226</f>
        <v>0</v>
      </c>
      <c r="DY1226" s="8">
        <f>DR1226*10^8/$I1226</f>
        <v>0</v>
      </c>
      <c r="DZ1226" s="8">
        <f>DS1226*10^8/$I1226</f>
        <v>0</v>
      </c>
      <c r="EA1226" s="8">
        <f>DT1226*10^8/$I1226</f>
        <v>104988.55747455441</v>
      </c>
      <c r="EB1226" s="8">
        <f>DZ1226*0.8</f>
        <v>0</v>
      </c>
      <c r="EC1226" s="10">
        <f>G1226-E1226</f>
        <v>1210</v>
      </c>
      <c r="ED1226" s="4">
        <f>EC1226/E1226*100</f>
        <v>19.45337620578778</v>
      </c>
      <c r="EE1226" s="4">
        <f>DY1226-G1226</f>
        <v>-7430</v>
      </c>
      <c r="EF1226" s="12">
        <f>EE1226/G1226</f>
        <v>-1</v>
      </c>
      <c r="EG1226" s="4">
        <f>G1226-F1226</f>
        <v>330</v>
      </c>
    </row>
    <row r="1227" spans="1:137" x14ac:dyDescent="0.3">
      <c r="A1227">
        <v>1226</v>
      </c>
      <c r="B1227" t="s">
        <v>6109</v>
      </c>
      <c r="C1227" t="s">
        <v>3505</v>
      </c>
      <c r="D1227" t="str">
        <f>VLOOKUP(C1227,Sheet1!$A$2:$B$3197,2,FALSE)</f>
        <v>자동차부품</v>
      </c>
      <c r="E1227">
        <v>314</v>
      </c>
      <c r="F1227">
        <v>312</v>
      </c>
      <c r="G1227" s="7">
        <v>312</v>
      </c>
      <c r="H1227" t="s">
        <v>1167</v>
      </c>
      <c r="I1227" s="7">
        <f>VALUE(LEFT(H1227,FIND("/",H1227)-1)) + VALUE(MID(H1227,FIND("/",H1227)+1,LEN(H1227)))</f>
        <v>141781250</v>
      </c>
      <c r="J1227">
        <v>0</v>
      </c>
      <c r="K1227" s="1">
        <f>G1227*I1227/(10^8)</f>
        <v>442.35750000000002</v>
      </c>
      <c r="L1227" s="1">
        <v>1612</v>
      </c>
      <c r="M1227" s="1">
        <v>1933</v>
      </c>
      <c r="N1227" s="1">
        <v>1356</v>
      </c>
      <c r="O1227">
        <v>977</v>
      </c>
      <c r="P1227">
        <v>579</v>
      </c>
      <c r="Q1227" s="3"/>
      <c r="R1227" s="3"/>
      <c r="S1227" s="3"/>
      <c r="T1227">
        <v>360</v>
      </c>
      <c r="U1227">
        <v>352</v>
      </c>
      <c r="V1227">
        <v>158</v>
      </c>
      <c r="W1227">
        <v>44</v>
      </c>
      <c r="X1227">
        <v>-35</v>
      </c>
      <c r="Y1227" s="3"/>
      <c r="Z1227" s="3"/>
      <c r="AA1227" s="3"/>
      <c r="AB1227">
        <v>312</v>
      </c>
      <c r="AC1227">
        <v>301</v>
      </c>
      <c r="AD1227">
        <v>127</v>
      </c>
      <c r="AE1227">
        <v>28</v>
      </c>
      <c r="AF1227">
        <v>-757</v>
      </c>
      <c r="AG1227" s="3"/>
      <c r="AH1227" s="3"/>
      <c r="AI1227" s="3"/>
      <c r="AJ1227" s="1">
        <v>2292</v>
      </c>
      <c r="AK1227" s="1">
        <v>2798</v>
      </c>
      <c r="AL1227" s="1">
        <v>2754</v>
      </c>
      <c r="AM1227" s="1">
        <v>3314</v>
      </c>
      <c r="AN1227" s="1">
        <v>3049</v>
      </c>
      <c r="AO1227" s="3"/>
      <c r="AP1227" s="3"/>
      <c r="AQ1227" s="3"/>
      <c r="AR1227">
        <v>418</v>
      </c>
      <c r="AS1227">
        <v>809</v>
      </c>
      <c r="AT1227">
        <v>666</v>
      </c>
      <c r="AU1227">
        <v>744</v>
      </c>
      <c r="AV1227" s="1">
        <v>1234</v>
      </c>
      <c r="AW1227" s="3"/>
      <c r="AX1227" s="3"/>
      <c r="AY1227" s="3"/>
      <c r="AZ1227" s="1">
        <v>1874</v>
      </c>
      <c r="BA1227" s="1">
        <v>1989</v>
      </c>
      <c r="BB1227" s="1">
        <v>2088</v>
      </c>
      <c r="BC1227" s="1">
        <v>2569</v>
      </c>
      <c r="BD1227" s="1">
        <v>1815</v>
      </c>
      <c r="BE1227" s="3"/>
      <c r="BF1227" s="3"/>
      <c r="BG1227" s="3"/>
      <c r="BH1227" s="1">
        <v>1874</v>
      </c>
      <c r="BI1227" s="1">
        <v>1989</v>
      </c>
      <c r="BJ1227" s="1">
        <v>2088</v>
      </c>
      <c r="BK1227" s="1">
        <v>2569</v>
      </c>
      <c r="BL1227" s="1">
        <v>1815</v>
      </c>
      <c r="BM1227" s="3"/>
      <c r="BN1227" s="3"/>
      <c r="BO1227" s="3"/>
      <c r="BP1227" s="1">
        <v>1170</v>
      </c>
      <c r="BQ1227" s="1">
        <v>1105</v>
      </c>
      <c r="BR1227" s="1">
        <v>1099</v>
      </c>
      <c r="BS1227" s="1">
        <v>1523</v>
      </c>
      <c r="BT1227" s="1">
        <v>1534</v>
      </c>
      <c r="BU1227" s="3"/>
      <c r="BV1227" s="3"/>
      <c r="BW1227" s="3"/>
      <c r="BX1227">
        <v>18.600000000000001</v>
      </c>
      <c r="BY1227">
        <v>11.82</v>
      </c>
      <c r="BZ1227">
        <v>4.58</v>
      </c>
      <c r="CA1227">
        <v>0.91</v>
      </c>
      <c r="CB1227">
        <v>-23.81</v>
      </c>
      <c r="CC1227" s="3"/>
      <c r="CD1227" s="3"/>
      <c r="CE1227" s="3"/>
      <c r="CF1227">
        <v>24.66</v>
      </c>
      <c r="CG1227">
        <v>15.57</v>
      </c>
      <c r="CH1227">
        <v>6.23</v>
      </c>
      <c r="CI1227">
        <v>1.19</v>
      </c>
      <c r="CJ1227">
        <v>-34.549999999999997</v>
      </c>
      <c r="CK1227" s="3"/>
      <c r="CL1227" s="3"/>
      <c r="CM1227" s="3"/>
      <c r="CN1227">
        <v>378</v>
      </c>
      <c r="CO1227">
        <v>306</v>
      </c>
      <c r="CP1227">
        <v>129</v>
      </c>
      <c r="CQ1227">
        <v>24</v>
      </c>
      <c r="CR1227">
        <v>-534</v>
      </c>
      <c r="CS1227" s="3"/>
      <c r="CT1227" s="3"/>
      <c r="CU1227" s="3"/>
      <c r="CV1227">
        <v>6.41</v>
      </c>
      <c r="CW1227">
        <v>5.59</v>
      </c>
      <c r="CX1227">
        <v>6.95</v>
      </c>
      <c r="CY1227">
        <v>19.75</v>
      </c>
      <c r="CZ1227" t="s">
        <v>2</v>
      </c>
      <c r="DA1227" s="3"/>
      <c r="DB1227" s="3"/>
      <c r="DC1227" s="3"/>
      <c r="DD1227">
        <v>1.27</v>
      </c>
      <c r="DE1227">
        <v>0.84</v>
      </c>
      <c r="DF1227">
        <v>0.42</v>
      </c>
      <c r="DG1227">
        <v>0.25</v>
      </c>
      <c r="DH1227">
        <v>0.24</v>
      </c>
      <c r="DI1227" s="3"/>
      <c r="DJ1227" s="3"/>
      <c r="DK1227" s="3"/>
      <c r="DL1227" s="6">
        <f>(CM1227*3+CL1227*2+CK1227)/6</f>
        <v>0</v>
      </c>
      <c r="DM1227">
        <f>BH1227+(BH1227*(CG1227-8.25)/8.25)</f>
        <v>3536.7490909090911</v>
      </c>
      <c r="DN1227">
        <f>BI1227+(BI1227*(CH1227-8.25)/8.25)</f>
        <v>1501.9963636363636</v>
      </c>
      <c r="DO1227">
        <f>BJ1227+(BJ1227*(CI1227-8.25)/8.25)</f>
        <v>301.17818181818166</v>
      </c>
      <c r="DP1227">
        <f>BK1227+(BK1227*(CJ1227-8.25)/8.25)</f>
        <v>-10758.660606060606</v>
      </c>
      <c r="DQ1227">
        <f>BL1227+(BL1227*(CK1227-8.25)/8.25)</f>
        <v>0</v>
      </c>
      <c r="DR1227">
        <f>BM1227+(BM1227*(CL1227-8.25)/8.25)</f>
        <v>0</v>
      </c>
      <c r="DS1227">
        <f>BN1227+(BN1227*(CM1227-8.25)/8.25)</f>
        <v>0</v>
      </c>
      <c r="DT1227" s="8">
        <f>DM1227*10^8/$I1227</f>
        <v>2494.5111507403772</v>
      </c>
      <c r="DU1227" s="8">
        <f>DN1227*10^8/$I1227</f>
        <v>1059.3758791351913</v>
      </c>
      <c r="DV1227" s="8">
        <f>DO1227*10^8/$I1227</f>
        <v>212.4245496623719</v>
      </c>
      <c r="DW1227" s="8">
        <f>DP1227*10^8/$I1227</f>
        <v>-7588.211139385925</v>
      </c>
      <c r="DX1227" s="8">
        <f>DQ1227*10^8/$I1227</f>
        <v>0</v>
      </c>
      <c r="DY1227" s="8">
        <f>DR1227*10^8/$I1227</f>
        <v>0</v>
      </c>
      <c r="DZ1227" s="8">
        <f>DS1227*10^8/$I1227</f>
        <v>0</v>
      </c>
      <c r="EA1227" s="8">
        <f>DT1227*10^8/$I1227</f>
        <v>1759.4083496515775</v>
      </c>
      <c r="EB1227" s="8">
        <f>DZ1227*0.8</f>
        <v>0</v>
      </c>
      <c r="EC1227" s="10">
        <f>G1227-E1227</f>
        <v>-2</v>
      </c>
      <c r="ED1227" s="4">
        <f>EC1227/E1227*100</f>
        <v>-0.63694267515923575</v>
      </c>
      <c r="EE1227" s="4">
        <f>DY1227-G1227</f>
        <v>-312</v>
      </c>
      <c r="EF1227" s="12">
        <f>EE1227/G1227</f>
        <v>-1</v>
      </c>
      <c r="EG1227" s="4">
        <f>G1227-F1227</f>
        <v>0</v>
      </c>
    </row>
    <row r="1228" spans="1:137" x14ac:dyDescent="0.3">
      <c r="A1228">
        <v>1227</v>
      </c>
      <c r="B1228" t="s">
        <v>7884</v>
      </c>
      <c r="C1228" t="s">
        <v>3506</v>
      </c>
      <c r="D1228" t="str">
        <f>VLOOKUP(C1228,Sheet1!$A$2:$B$3197,2,FALSE)</f>
        <v>건강관리업체및서비스</v>
      </c>
      <c r="E1228">
        <v>120600</v>
      </c>
      <c r="F1228">
        <v>100400</v>
      </c>
      <c r="G1228" s="7">
        <v>99800</v>
      </c>
      <c r="H1228" t="s">
        <v>1168</v>
      </c>
      <c r="I1228" s="7">
        <f>VALUE(LEFT(H1228,FIND("/",H1228)-1)) + VALUE(MID(H1228,FIND("/",H1228)+1,LEN(H1228)))</f>
        <v>10554054</v>
      </c>
      <c r="J1228" s="1">
        <v>1100</v>
      </c>
      <c r="K1228" s="1">
        <f>G1228*I1228/(10^8)</f>
        <v>10532.945892</v>
      </c>
      <c r="L1228">
        <v>424</v>
      </c>
      <c r="M1228">
        <v>458</v>
      </c>
      <c r="N1228">
        <v>506</v>
      </c>
      <c r="O1228">
        <v>579</v>
      </c>
      <c r="P1228">
        <v>856</v>
      </c>
      <c r="Q1228" s="3"/>
      <c r="R1228" s="3"/>
      <c r="S1228" s="3"/>
      <c r="T1228">
        <v>20</v>
      </c>
      <c r="U1228">
        <v>17</v>
      </c>
      <c r="V1228">
        <v>4</v>
      </c>
      <c r="W1228">
        <v>-33</v>
      </c>
      <c r="X1228">
        <v>64</v>
      </c>
      <c r="Y1228" s="3"/>
      <c r="Z1228" s="3"/>
      <c r="AA1228" s="3"/>
      <c r="AB1228">
        <v>23</v>
      </c>
      <c r="AC1228">
        <v>11</v>
      </c>
      <c r="AD1228">
        <v>10</v>
      </c>
      <c r="AE1228">
        <v>-22</v>
      </c>
      <c r="AF1228">
        <v>41</v>
      </c>
      <c r="AG1228" s="3"/>
      <c r="AH1228" s="3"/>
      <c r="AI1228" s="3"/>
      <c r="AJ1228">
        <v>545</v>
      </c>
      <c r="AK1228">
        <v>554</v>
      </c>
      <c r="AL1228">
        <v>573</v>
      </c>
      <c r="AM1228">
        <v>681</v>
      </c>
      <c r="AN1228">
        <v>764</v>
      </c>
      <c r="AO1228" s="3"/>
      <c r="AP1228" s="3"/>
      <c r="AQ1228" s="3"/>
      <c r="AR1228">
        <v>64</v>
      </c>
      <c r="AS1228">
        <v>70</v>
      </c>
      <c r="AT1228">
        <v>95</v>
      </c>
      <c r="AU1228">
        <v>202</v>
      </c>
      <c r="AV1228">
        <v>245</v>
      </c>
      <c r="AW1228" s="3"/>
      <c r="AX1228" s="3"/>
      <c r="AY1228" s="3"/>
      <c r="AZ1228">
        <v>481</v>
      </c>
      <c r="BA1228">
        <v>483</v>
      </c>
      <c r="BB1228">
        <v>477</v>
      </c>
      <c r="BC1228">
        <v>479</v>
      </c>
      <c r="BD1228">
        <v>518</v>
      </c>
      <c r="BE1228" s="3"/>
      <c r="BF1228" s="3"/>
      <c r="BG1228" s="3"/>
      <c r="BH1228">
        <v>481</v>
      </c>
      <c r="BI1228">
        <v>483</v>
      </c>
      <c r="BJ1228">
        <v>477</v>
      </c>
      <c r="BK1228">
        <v>440</v>
      </c>
      <c r="BL1228">
        <v>472</v>
      </c>
      <c r="BM1228" s="3"/>
      <c r="BN1228" s="3"/>
      <c r="BO1228" s="3"/>
      <c r="BP1228">
        <v>53</v>
      </c>
      <c r="BQ1228">
        <v>53</v>
      </c>
      <c r="BR1228">
        <v>53</v>
      </c>
      <c r="BS1228">
        <v>53</v>
      </c>
      <c r="BT1228">
        <v>53</v>
      </c>
      <c r="BU1228" s="3"/>
      <c r="BV1228" s="3"/>
      <c r="BW1228" s="3"/>
      <c r="BX1228">
        <v>6.52</v>
      </c>
      <c r="BY1228">
        <v>1.92</v>
      </c>
      <c r="BZ1228">
        <v>1.78</v>
      </c>
      <c r="CA1228">
        <v>-3.56</v>
      </c>
      <c r="CB1228">
        <v>5.67</v>
      </c>
      <c r="CC1228" s="3"/>
      <c r="CD1228" s="3"/>
      <c r="CE1228" s="3"/>
      <c r="CF1228">
        <v>8.16</v>
      </c>
      <c r="CG1228">
        <v>2.19</v>
      </c>
      <c r="CH1228">
        <v>2.09</v>
      </c>
      <c r="CI1228">
        <v>-4.96</v>
      </c>
      <c r="CJ1228">
        <v>9.1199999999999992</v>
      </c>
      <c r="CK1228" s="3"/>
      <c r="CL1228" s="3"/>
      <c r="CM1228" s="3"/>
      <c r="CN1228">
        <v>243</v>
      </c>
      <c r="CO1228">
        <v>100</v>
      </c>
      <c r="CP1228">
        <v>95</v>
      </c>
      <c r="CQ1228">
        <v>-216</v>
      </c>
      <c r="CR1228">
        <v>394</v>
      </c>
      <c r="CS1228" s="3"/>
      <c r="CT1228" s="3"/>
      <c r="CU1228" s="3"/>
      <c r="CV1228">
        <v>102.79</v>
      </c>
      <c r="CW1228">
        <v>499.12</v>
      </c>
      <c r="CX1228">
        <v>483.43</v>
      </c>
      <c r="CY1228" t="s">
        <v>2</v>
      </c>
      <c r="CZ1228">
        <v>233.66</v>
      </c>
      <c r="DA1228" s="3"/>
      <c r="DB1228" s="3"/>
      <c r="DC1228" s="3"/>
      <c r="DD1228">
        <v>5.47</v>
      </c>
      <c r="DE1228">
        <v>10.92</v>
      </c>
      <c r="DF1228">
        <v>10.15</v>
      </c>
      <c r="DG1228">
        <v>9.08</v>
      </c>
      <c r="DH1228">
        <v>20.61</v>
      </c>
      <c r="DI1228" s="3"/>
      <c r="DJ1228" s="3"/>
      <c r="DK1228" s="3"/>
      <c r="DL1228" s="6">
        <f>(CM1228*3+CL1228*2+CK1228)/6</f>
        <v>0</v>
      </c>
      <c r="DM1228">
        <f>BH1228+(BH1228*(CG1228-8.25)/8.25)</f>
        <v>127.68363636363637</v>
      </c>
      <c r="DN1228">
        <f>BI1228+(BI1228*(CH1228-8.25)/8.25)</f>
        <v>122.35999999999996</v>
      </c>
      <c r="DO1228">
        <f>BJ1228+(BJ1228*(CI1228-8.25)/8.25)</f>
        <v>-286.77818181818179</v>
      </c>
      <c r="DP1228">
        <f>BK1228+(BK1228*(CJ1228-8.25)/8.25)</f>
        <v>486.4</v>
      </c>
      <c r="DQ1228">
        <f>BL1228+(BL1228*(CK1228-8.25)/8.25)</f>
        <v>0</v>
      </c>
      <c r="DR1228">
        <f>BM1228+(BM1228*(CL1228-8.25)/8.25)</f>
        <v>0</v>
      </c>
      <c r="DS1228">
        <f>BN1228+(BN1228*(CM1228-8.25)/8.25)</f>
        <v>0</v>
      </c>
      <c r="DT1228" s="8">
        <f>DM1228*10^8/$I1228</f>
        <v>1209.8065479259094</v>
      </c>
      <c r="DU1228" s="8">
        <f>DN1228*10^8/$I1228</f>
        <v>1159.3649227112157</v>
      </c>
      <c r="DV1228" s="8">
        <f>DO1228*10^8/$I1228</f>
        <v>-2717.2324664833227</v>
      </c>
      <c r="DW1228" s="8">
        <f>DP1228*10^8/$I1228</f>
        <v>4608.6555933862001</v>
      </c>
      <c r="DX1228" s="8">
        <f>DQ1228*10^8/$I1228</f>
        <v>0</v>
      </c>
      <c r="DY1228" s="8">
        <f>DR1228*10^8/$I1228</f>
        <v>0</v>
      </c>
      <c r="DZ1228" s="8">
        <f>DS1228*10^8/$I1228</f>
        <v>0</v>
      </c>
      <c r="EA1228" s="8">
        <f>DT1228*10^8/$I1228</f>
        <v>11462.955826509031</v>
      </c>
      <c r="EB1228" s="8">
        <f>DZ1228*0.8</f>
        <v>0</v>
      </c>
      <c r="EC1228" s="10">
        <f>G1228-E1228</f>
        <v>-20800</v>
      </c>
      <c r="ED1228" s="4">
        <f>EC1228/E1228*100</f>
        <v>-17.247097844112769</v>
      </c>
      <c r="EE1228" s="4">
        <f>DY1228-G1228</f>
        <v>-99800</v>
      </c>
      <c r="EF1228" s="12">
        <f>EE1228/G1228</f>
        <v>-1</v>
      </c>
      <c r="EG1228" s="4">
        <f>G1228-F1228</f>
        <v>-600</v>
      </c>
    </row>
    <row r="1229" spans="1:137" x14ac:dyDescent="0.3">
      <c r="A1229">
        <v>1228</v>
      </c>
      <c r="B1229" t="s">
        <v>6081</v>
      </c>
      <c r="C1229" t="s">
        <v>3507</v>
      </c>
      <c r="D1229" t="str">
        <f>VLOOKUP(C1229,Sheet1!$A$2:$B$3197,2,FALSE)</f>
        <v>제약</v>
      </c>
      <c r="E1229" s="7">
        <v>99400</v>
      </c>
      <c r="F1229" s="7">
        <v>121500</v>
      </c>
      <c r="G1229" s="7">
        <v>112000</v>
      </c>
      <c r="H1229" t="s">
        <v>1169</v>
      </c>
      <c r="I1229" s="7">
        <f>VALUE(LEFT(H1229,FIND("/",H1229)-1)) + VALUE(MID(H1229,FIND("/",H1229)+1,LEN(H1229)))</f>
        <v>18656000</v>
      </c>
      <c r="J1229">
        <v>0</v>
      </c>
      <c r="K1229" s="1">
        <f>G1229*I1229/(10^8)</f>
        <v>20894.72</v>
      </c>
      <c r="L1229" s="1">
        <v>2004</v>
      </c>
      <c r="M1229" s="1">
        <v>2028</v>
      </c>
      <c r="N1229">
        <v>977</v>
      </c>
      <c r="O1229">
        <v>933</v>
      </c>
      <c r="P1229" s="1">
        <v>1241</v>
      </c>
      <c r="Q1229" s="1">
        <v>1576</v>
      </c>
      <c r="R1229" s="1">
        <v>2143</v>
      </c>
      <c r="S1229" s="3"/>
      <c r="T1229">
        <v>776</v>
      </c>
      <c r="U1229">
        <v>618</v>
      </c>
      <c r="V1229">
        <v>-156</v>
      </c>
      <c r="W1229">
        <v>-267</v>
      </c>
      <c r="X1229">
        <v>-188</v>
      </c>
      <c r="Y1229">
        <v>6</v>
      </c>
      <c r="Z1229">
        <v>263</v>
      </c>
      <c r="AA1229" s="3"/>
      <c r="AB1229">
        <v>614</v>
      </c>
      <c r="AC1229">
        <v>450</v>
      </c>
      <c r="AD1229">
        <v>-93</v>
      </c>
      <c r="AE1229">
        <v>-185</v>
      </c>
      <c r="AF1229">
        <v>-132</v>
      </c>
      <c r="AG1229">
        <v>25</v>
      </c>
      <c r="AH1229">
        <v>269</v>
      </c>
      <c r="AI1229" s="3"/>
      <c r="AJ1229" s="1">
        <v>3678</v>
      </c>
      <c r="AK1229" s="1">
        <v>3815</v>
      </c>
      <c r="AL1229" s="1">
        <v>3455</v>
      </c>
      <c r="AM1229" s="1">
        <v>3406</v>
      </c>
      <c r="AN1229" s="1">
        <v>4456</v>
      </c>
      <c r="AO1229" s="1">
        <v>3851</v>
      </c>
      <c r="AP1229" s="1">
        <v>4224</v>
      </c>
      <c r="AQ1229" s="3"/>
      <c r="AR1229">
        <v>545</v>
      </c>
      <c r="AS1229">
        <v>304</v>
      </c>
      <c r="AT1229">
        <v>139</v>
      </c>
      <c r="AU1229">
        <v>374</v>
      </c>
      <c r="AV1229" s="1">
        <v>1488</v>
      </c>
      <c r="AW1229">
        <v>886</v>
      </c>
      <c r="AX1229">
        <v>991</v>
      </c>
      <c r="AY1229" s="3"/>
      <c r="AZ1229" s="1">
        <v>3132</v>
      </c>
      <c r="BA1229" s="1">
        <v>3511</v>
      </c>
      <c r="BB1229" s="1">
        <v>3316</v>
      </c>
      <c r="BC1229" s="1">
        <v>3032</v>
      </c>
      <c r="BD1229" s="1">
        <v>2968</v>
      </c>
      <c r="BE1229" s="1">
        <v>2965</v>
      </c>
      <c r="BF1229" s="1">
        <v>3233</v>
      </c>
      <c r="BG1229" s="3"/>
      <c r="BH1229" s="1">
        <v>3132</v>
      </c>
      <c r="BI1229" s="1">
        <v>3511</v>
      </c>
      <c r="BJ1229" s="1">
        <v>3316</v>
      </c>
      <c r="BK1229" s="1">
        <v>3008</v>
      </c>
      <c r="BL1229" s="1">
        <v>2953</v>
      </c>
      <c r="BM1229" s="1">
        <v>2942</v>
      </c>
      <c r="BN1229" s="1">
        <v>3213</v>
      </c>
      <c r="BO1229" s="3"/>
      <c r="BP1229">
        <v>92</v>
      </c>
      <c r="BQ1229">
        <v>93</v>
      </c>
      <c r="BR1229">
        <v>93</v>
      </c>
      <c r="BS1229">
        <v>93</v>
      </c>
      <c r="BT1229">
        <v>93</v>
      </c>
      <c r="BU1229">
        <v>111</v>
      </c>
      <c r="BV1229">
        <v>111</v>
      </c>
      <c r="BW1229" s="3"/>
      <c r="BX1229">
        <v>20.47</v>
      </c>
      <c r="BY1229">
        <v>12.01</v>
      </c>
      <c r="BZ1229">
        <v>-2.5499999999999998</v>
      </c>
      <c r="CA1229">
        <v>-5.4</v>
      </c>
      <c r="CB1229">
        <v>-3.35</v>
      </c>
      <c r="CC1229">
        <v>0.6</v>
      </c>
      <c r="CD1229">
        <v>6.67</v>
      </c>
      <c r="CE1229" s="3"/>
      <c r="CF1229">
        <v>28.97</v>
      </c>
      <c r="CG1229">
        <v>13.55</v>
      </c>
      <c r="CH1229">
        <v>-2.72</v>
      </c>
      <c r="CI1229">
        <v>-5.86</v>
      </c>
      <c r="CJ1229">
        <v>-4.08</v>
      </c>
      <c r="CK1229">
        <v>0.85</v>
      </c>
      <c r="CL1229">
        <v>8.93</v>
      </c>
      <c r="CM1229" s="3"/>
      <c r="CN1229" s="1">
        <v>3731</v>
      </c>
      <c r="CO1229" s="1">
        <v>2412</v>
      </c>
      <c r="CP1229">
        <v>-497</v>
      </c>
      <c r="CQ1229">
        <v>-993</v>
      </c>
      <c r="CR1229">
        <v>-651</v>
      </c>
      <c r="CS1229">
        <v>134</v>
      </c>
      <c r="CT1229" s="1">
        <v>1472</v>
      </c>
      <c r="CU1229" s="3"/>
      <c r="CV1229">
        <v>12.02</v>
      </c>
      <c r="CW1229">
        <v>13.7</v>
      </c>
      <c r="CX1229" t="s">
        <v>2</v>
      </c>
      <c r="CY1229" t="s">
        <v>2</v>
      </c>
      <c r="CZ1229" t="s">
        <v>2</v>
      </c>
      <c r="DA1229">
        <v>835.76</v>
      </c>
      <c r="DB1229">
        <v>76.069999999999993</v>
      </c>
      <c r="DC1229" s="3"/>
      <c r="DD1229">
        <v>2.67</v>
      </c>
      <c r="DE1229">
        <v>1.76</v>
      </c>
      <c r="DF1229">
        <v>1.1100000000000001</v>
      </c>
      <c r="DG1229">
        <v>1.85</v>
      </c>
      <c r="DH1229">
        <v>6.56</v>
      </c>
      <c r="DI1229">
        <v>7.1</v>
      </c>
      <c r="DJ1229">
        <v>6.5</v>
      </c>
      <c r="DK1229" s="3"/>
      <c r="DL1229" s="6">
        <f>(CM1229*3+CL1229*2+CK1229)/6</f>
        <v>3.1183333333333336</v>
      </c>
      <c r="DM1229">
        <f>BH1229+(BH1229*(CG1229-8.25)/8.25)</f>
        <v>5144.0727272727272</v>
      </c>
      <c r="DN1229">
        <f>BI1229+(BI1229*(CH1229-8.25)/8.25)</f>
        <v>-1157.566060606061</v>
      </c>
      <c r="DO1229">
        <f>BJ1229+(BJ1229*(CI1229-8.25)/8.25)</f>
        <v>-2355.3648484848482</v>
      </c>
      <c r="DP1229">
        <f>BK1229+(BK1229*(CJ1229-8.25)/8.25)</f>
        <v>-1487.5927272727276</v>
      </c>
      <c r="DQ1229">
        <f>BL1229+(BL1229*(CK1229-8.25)/8.25)</f>
        <v>304.24848484848462</v>
      </c>
      <c r="DR1229">
        <f>BM1229+(BM1229*(CL1229-8.25)/8.25)</f>
        <v>3184.4921212121212</v>
      </c>
      <c r="DS1229">
        <f>BN1229+(BN1229*(CM1229-8.25)/8.25)</f>
        <v>0</v>
      </c>
      <c r="DT1229" s="8">
        <f>DM1229*10^8/$I1229</f>
        <v>27573.288632465305</v>
      </c>
      <c r="DU1229" s="8">
        <f>DN1229*10^8/$I1229</f>
        <v>-6204.7923488746837</v>
      </c>
      <c r="DV1229" s="8">
        <f>DO1229*10^8/$I1229</f>
        <v>-12625.240397110034</v>
      </c>
      <c r="DW1229" s="8">
        <f>DP1229*10^8/$I1229</f>
        <v>-7973.8032122251698</v>
      </c>
      <c r="DX1229" s="8">
        <f>DQ1229*10^8/$I1229</f>
        <v>1630.8345028327863</v>
      </c>
      <c r="DY1229" s="8">
        <f>DR1229*10^8/$I1229</f>
        <v>17069.533239773376</v>
      </c>
      <c r="DZ1229" s="8">
        <f>DS1229*10^8/$I1229</f>
        <v>0</v>
      </c>
      <c r="EA1229" s="8">
        <f>DT1229*10^8/$I1229</f>
        <v>147798.50253251128</v>
      </c>
      <c r="EB1229" s="8">
        <f>DZ1229*0.8</f>
        <v>0</v>
      </c>
      <c r="EC1229" s="10">
        <f>G1229-E1229</f>
        <v>12600</v>
      </c>
      <c r="ED1229" s="4">
        <f>EC1229/E1229*100</f>
        <v>12.676056338028168</v>
      </c>
      <c r="EE1229" s="4">
        <f>DY1229-G1229</f>
        <v>-94930.466760226627</v>
      </c>
      <c r="EF1229" s="12">
        <f>EE1229/G1229</f>
        <v>-0.84759345321630919</v>
      </c>
      <c r="EG1229" s="4">
        <f>G1229-F1229</f>
        <v>-9500</v>
      </c>
    </row>
    <row r="1230" spans="1:137" x14ac:dyDescent="0.3">
      <c r="A1230">
        <v>1229</v>
      </c>
      <c r="B1230" t="s">
        <v>7500</v>
      </c>
      <c r="C1230" t="s">
        <v>3508</v>
      </c>
      <c r="D1230" t="str">
        <f>VLOOKUP(C1230,Sheet1!$A$2:$B$3197,2,FALSE)</f>
        <v>통신장비</v>
      </c>
      <c r="E1230">
        <v>19400</v>
      </c>
      <c r="F1230">
        <v>15850</v>
      </c>
      <c r="G1230" s="7">
        <v>15150</v>
      </c>
      <c r="H1230" t="s">
        <v>1170</v>
      </c>
      <c r="I1230" s="7">
        <f>VALUE(LEFT(H1230,FIND("/",H1230)-1)) + VALUE(MID(H1230,FIND("/",H1230)+1,LEN(H1230)))</f>
        <v>7386521</v>
      </c>
      <c r="J1230" s="1">
        <v>54091</v>
      </c>
      <c r="K1230" s="1">
        <f>G1230*I1230/(10^8)</f>
        <v>1119.0579315</v>
      </c>
      <c r="L1230">
        <v>120</v>
      </c>
      <c r="M1230">
        <v>144</v>
      </c>
      <c r="N1230">
        <v>173</v>
      </c>
      <c r="O1230">
        <v>210</v>
      </c>
      <c r="P1230">
        <v>238</v>
      </c>
      <c r="Q1230" s="3"/>
      <c r="R1230" s="3"/>
      <c r="S1230" s="3"/>
      <c r="T1230">
        <v>11</v>
      </c>
      <c r="U1230">
        <v>7</v>
      </c>
      <c r="V1230">
        <v>15</v>
      </c>
      <c r="W1230">
        <v>28</v>
      </c>
      <c r="X1230">
        <v>41</v>
      </c>
      <c r="Y1230" s="3"/>
      <c r="Z1230" s="3"/>
      <c r="AA1230" s="3"/>
      <c r="AB1230">
        <v>12</v>
      </c>
      <c r="AC1230">
        <v>8</v>
      </c>
      <c r="AD1230">
        <v>10</v>
      </c>
      <c r="AE1230">
        <v>9</v>
      </c>
      <c r="AF1230">
        <v>40</v>
      </c>
      <c r="AG1230" s="3"/>
      <c r="AH1230" s="3"/>
      <c r="AI1230" s="3"/>
      <c r="AJ1230">
        <v>271</v>
      </c>
      <c r="AK1230">
        <v>355</v>
      </c>
      <c r="AL1230">
        <v>389</v>
      </c>
      <c r="AM1230">
        <v>505</v>
      </c>
      <c r="AN1230">
        <v>557</v>
      </c>
      <c r="AO1230" s="3"/>
      <c r="AP1230" s="3"/>
      <c r="AQ1230" s="3"/>
      <c r="AR1230">
        <v>61</v>
      </c>
      <c r="AS1230">
        <v>140</v>
      </c>
      <c r="AT1230">
        <v>168</v>
      </c>
      <c r="AU1230">
        <v>188</v>
      </c>
      <c r="AV1230">
        <v>196</v>
      </c>
      <c r="AW1230" s="3"/>
      <c r="AX1230" s="3"/>
      <c r="AY1230" s="3"/>
      <c r="AZ1230">
        <v>210</v>
      </c>
      <c r="BA1230">
        <v>214</v>
      </c>
      <c r="BB1230">
        <v>221</v>
      </c>
      <c r="BC1230">
        <v>317</v>
      </c>
      <c r="BD1230">
        <v>361</v>
      </c>
      <c r="BE1230" s="3"/>
      <c r="BF1230" s="3"/>
      <c r="BG1230" s="3"/>
      <c r="BH1230">
        <v>210</v>
      </c>
      <c r="BI1230">
        <v>214</v>
      </c>
      <c r="BJ1230">
        <v>221</v>
      </c>
      <c r="BK1230">
        <v>317</v>
      </c>
      <c r="BL1230">
        <v>361</v>
      </c>
      <c r="BM1230" s="3"/>
      <c r="BN1230" s="3"/>
      <c r="BO1230" s="3"/>
      <c r="BP1230">
        <v>32</v>
      </c>
      <c r="BQ1230">
        <v>32</v>
      </c>
      <c r="BR1230">
        <v>32</v>
      </c>
      <c r="BS1230">
        <v>35</v>
      </c>
      <c r="BT1230">
        <v>36</v>
      </c>
      <c r="BU1230" s="3"/>
      <c r="BV1230" s="3"/>
      <c r="BW1230" s="3"/>
      <c r="BX1230">
        <v>5.03</v>
      </c>
      <c r="BY1230">
        <v>2.48</v>
      </c>
      <c r="BZ1230">
        <v>2.6</v>
      </c>
      <c r="CA1230">
        <v>2.0299999999999998</v>
      </c>
      <c r="CB1230">
        <v>7.45</v>
      </c>
      <c r="CC1230" s="3"/>
      <c r="CD1230" s="3"/>
      <c r="CE1230" s="3"/>
      <c r="CF1230">
        <v>6.63</v>
      </c>
      <c r="CG1230">
        <v>3.66</v>
      </c>
      <c r="CH1230">
        <v>4.43</v>
      </c>
      <c r="CI1230">
        <v>3.38</v>
      </c>
      <c r="CJ1230">
        <v>11.67</v>
      </c>
      <c r="CK1230" s="3"/>
      <c r="CL1230" s="3"/>
      <c r="CM1230" s="3"/>
      <c r="CN1230">
        <v>205</v>
      </c>
      <c r="CO1230">
        <v>123</v>
      </c>
      <c r="CP1230">
        <v>152</v>
      </c>
      <c r="CQ1230">
        <v>129</v>
      </c>
      <c r="CR1230">
        <v>548</v>
      </c>
      <c r="CS1230" s="3"/>
      <c r="CT1230" s="3"/>
      <c r="CU1230" s="3"/>
      <c r="CV1230">
        <v>26.46</v>
      </c>
      <c r="CW1230">
        <v>67.95</v>
      </c>
      <c r="CX1230">
        <v>59.05</v>
      </c>
      <c r="CY1230">
        <v>82.12</v>
      </c>
      <c r="CZ1230">
        <v>35.200000000000003</v>
      </c>
      <c r="DA1230" s="3"/>
      <c r="DB1230" s="3"/>
      <c r="DC1230" s="3"/>
      <c r="DD1230">
        <v>1.64</v>
      </c>
      <c r="DE1230">
        <v>2.46</v>
      </c>
      <c r="DF1230">
        <v>2.58</v>
      </c>
      <c r="DG1230">
        <v>2.36</v>
      </c>
      <c r="DH1230">
        <v>3.78</v>
      </c>
      <c r="DI1230" s="3"/>
      <c r="DJ1230" s="3"/>
      <c r="DK1230" s="3"/>
      <c r="DL1230" s="6">
        <f>(CM1230*3+CL1230*2+CK1230)/6</f>
        <v>0</v>
      </c>
      <c r="DM1230">
        <f>BH1230+(BH1230*(CG1230-8.25)/8.25)</f>
        <v>93.163636363636371</v>
      </c>
      <c r="DN1230">
        <f>BI1230+(BI1230*(CH1230-8.25)/8.25)</f>
        <v>114.91151515151515</v>
      </c>
      <c r="DO1230">
        <f>BJ1230+(BJ1230*(CI1230-8.25)/8.25)</f>
        <v>90.543030303030292</v>
      </c>
      <c r="DP1230">
        <f>BK1230+(BK1230*(CJ1230-8.25)/8.25)</f>
        <v>448.41090909090906</v>
      </c>
      <c r="DQ1230">
        <f>BL1230+(BL1230*(CK1230-8.25)/8.25)</f>
        <v>0</v>
      </c>
      <c r="DR1230">
        <f>BM1230+(BM1230*(CL1230-8.25)/8.25)</f>
        <v>0</v>
      </c>
      <c r="DS1230">
        <f>BN1230+(BN1230*(CM1230-8.25)/8.25)</f>
        <v>0</v>
      </c>
      <c r="DT1230" s="8">
        <f>DM1230*10^8/$I1230</f>
        <v>1261.2654369172765</v>
      </c>
      <c r="DU1230" s="8">
        <f>DN1230*10^8/$I1230</f>
        <v>1555.6919847857353</v>
      </c>
      <c r="DV1230" s="8">
        <f>DO1230*10^8/$I1230</f>
        <v>1225.7872184081018</v>
      </c>
      <c r="DW1230" s="8">
        <f>DP1230*10^8/$I1230</f>
        <v>6070.6645129812678</v>
      </c>
      <c r="DX1230" s="8">
        <f>DQ1230*10^8/$I1230</f>
        <v>0</v>
      </c>
      <c r="DY1230" s="8">
        <f>DR1230*10^8/$I1230</f>
        <v>0</v>
      </c>
      <c r="DZ1230" s="8">
        <f>DS1230*10^8/$I1230</f>
        <v>0</v>
      </c>
      <c r="EA1230" s="8">
        <f>DT1230*10^8/$I1230</f>
        <v>17075.229826291383</v>
      </c>
      <c r="EB1230" s="8">
        <f>DZ1230*0.8</f>
        <v>0</v>
      </c>
      <c r="EC1230" s="10">
        <f>G1230-E1230</f>
        <v>-4250</v>
      </c>
      <c r="ED1230" s="4">
        <f>EC1230/E1230*100</f>
        <v>-21.907216494845361</v>
      </c>
      <c r="EE1230" s="4">
        <f>DY1230-G1230</f>
        <v>-15150</v>
      </c>
      <c r="EF1230" s="12">
        <f>EE1230/G1230</f>
        <v>-1</v>
      </c>
      <c r="EG1230" s="4">
        <f>G1230-F1230</f>
        <v>-700</v>
      </c>
    </row>
    <row r="1231" spans="1:137" x14ac:dyDescent="0.3">
      <c r="A1231">
        <v>1230</v>
      </c>
      <c r="B1231" t="s">
        <v>6950</v>
      </c>
      <c r="C1231" t="s">
        <v>3509</v>
      </c>
      <c r="D1231" t="str">
        <f>VLOOKUP(C1231,Sheet1!$A$2:$B$3197,2,FALSE)</f>
        <v>양방향미디어와서비스</v>
      </c>
      <c r="E1231">
        <v>6030</v>
      </c>
      <c r="F1231">
        <v>6000</v>
      </c>
      <c r="G1231" s="7">
        <v>6160</v>
      </c>
      <c r="H1231" t="s">
        <v>1171</v>
      </c>
      <c r="I1231" s="7">
        <f>VALUE(LEFT(H1231,FIND("/",H1231)-1)) + VALUE(MID(H1231,FIND("/",H1231)+1,LEN(H1231)))</f>
        <v>26979634</v>
      </c>
      <c r="J1231" s="1">
        <v>70294</v>
      </c>
      <c r="K1231" s="1">
        <f>G1231*I1231/(10^8)</f>
        <v>1661.9454544</v>
      </c>
      <c r="L1231">
        <v>193</v>
      </c>
      <c r="M1231">
        <v>224</v>
      </c>
      <c r="N1231">
        <v>243</v>
      </c>
      <c r="O1231">
        <v>247</v>
      </c>
      <c r="P1231">
        <v>238</v>
      </c>
      <c r="Q1231" s="3"/>
      <c r="R1231" s="3"/>
      <c r="S1231" s="3"/>
      <c r="T1231">
        <v>15</v>
      </c>
      <c r="U1231">
        <v>17</v>
      </c>
      <c r="V1231">
        <v>26</v>
      </c>
      <c r="W1231">
        <v>9</v>
      </c>
      <c r="X1231">
        <v>8</v>
      </c>
      <c r="Y1231" s="3"/>
      <c r="Z1231" s="3"/>
      <c r="AA1231" s="3"/>
      <c r="AB1231">
        <v>15</v>
      </c>
      <c r="AC1231">
        <v>26</v>
      </c>
      <c r="AD1231">
        <v>32</v>
      </c>
      <c r="AE1231">
        <v>-118</v>
      </c>
      <c r="AF1231">
        <v>8</v>
      </c>
      <c r="AG1231" s="3"/>
      <c r="AH1231" s="3"/>
      <c r="AI1231" s="3"/>
      <c r="AJ1231">
        <v>77</v>
      </c>
      <c r="AK1231">
        <v>105</v>
      </c>
      <c r="AL1231">
        <v>191</v>
      </c>
      <c r="AM1231">
        <v>345</v>
      </c>
      <c r="AN1231">
        <v>423</v>
      </c>
      <c r="AO1231" s="3"/>
      <c r="AP1231" s="3"/>
      <c r="AQ1231" s="3"/>
      <c r="AR1231">
        <v>21</v>
      </c>
      <c r="AS1231">
        <v>22</v>
      </c>
      <c r="AT1231">
        <v>77</v>
      </c>
      <c r="AU1231">
        <v>62</v>
      </c>
      <c r="AV1231">
        <v>113</v>
      </c>
      <c r="AW1231" s="3"/>
      <c r="AX1231" s="3"/>
      <c r="AY1231" s="3"/>
      <c r="AZ1231">
        <v>56</v>
      </c>
      <c r="BA1231">
        <v>83</v>
      </c>
      <c r="BB1231">
        <v>115</v>
      </c>
      <c r="BC1231">
        <v>283</v>
      </c>
      <c r="BD1231">
        <v>310</v>
      </c>
      <c r="BE1231" s="3"/>
      <c r="BF1231" s="3"/>
      <c r="BG1231" s="3"/>
      <c r="BH1231">
        <v>56</v>
      </c>
      <c r="BI1231">
        <v>83</v>
      </c>
      <c r="BJ1231">
        <v>115</v>
      </c>
      <c r="BK1231">
        <v>262</v>
      </c>
      <c r="BL1231">
        <v>268</v>
      </c>
      <c r="BM1231" s="3"/>
      <c r="BN1231" s="3"/>
      <c r="BO1231" s="3"/>
      <c r="BP1231">
        <v>53</v>
      </c>
      <c r="BQ1231">
        <v>54</v>
      </c>
      <c r="BR1231">
        <v>54</v>
      </c>
      <c r="BS1231">
        <v>27</v>
      </c>
      <c r="BT1231">
        <v>27</v>
      </c>
      <c r="BU1231" s="3"/>
      <c r="BV1231" s="3"/>
      <c r="BW1231" s="3"/>
      <c r="BX1231">
        <v>20.98</v>
      </c>
      <c r="BY1231">
        <v>28.13</v>
      </c>
      <c r="BZ1231">
        <v>21.8</v>
      </c>
      <c r="CA1231">
        <v>-43.94</v>
      </c>
      <c r="CB1231">
        <v>2.0299999999999998</v>
      </c>
      <c r="CC1231" s="3"/>
      <c r="CD1231" s="3"/>
      <c r="CE1231" s="3"/>
      <c r="CF1231">
        <v>132.88999999999999</v>
      </c>
      <c r="CG1231">
        <v>36.86</v>
      </c>
      <c r="CH1231">
        <v>32.65</v>
      </c>
      <c r="CI1231">
        <v>-62.52</v>
      </c>
      <c r="CJ1231">
        <v>4.49</v>
      </c>
      <c r="CK1231" s="3"/>
      <c r="CL1231" s="3"/>
      <c r="CM1231" s="3"/>
      <c r="CN1231">
        <v>68</v>
      </c>
      <c r="CO1231">
        <v>109</v>
      </c>
      <c r="CP1231">
        <v>136</v>
      </c>
      <c r="CQ1231">
        <v>-443</v>
      </c>
      <c r="CR1231">
        <v>44</v>
      </c>
      <c r="CS1231" s="3"/>
      <c r="CT1231" s="3"/>
      <c r="CU1231" s="3"/>
      <c r="CV1231" s="3"/>
      <c r="CW1231" s="3"/>
      <c r="CX1231" s="3"/>
      <c r="CY1231" t="s">
        <v>2</v>
      </c>
      <c r="CZ1231">
        <v>132.69</v>
      </c>
      <c r="DA1231" s="3"/>
      <c r="DB1231" s="3"/>
      <c r="DC1231" s="3"/>
      <c r="DD1231" s="3"/>
      <c r="DE1231" s="3"/>
      <c r="DF1231" s="3"/>
      <c r="DG1231">
        <v>4.67</v>
      </c>
      <c r="DH1231">
        <v>5.89</v>
      </c>
      <c r="DI1231" s="3"/>
      <c r="DJ1231" s="3"/>
      <c r="DK1231" s="3"/>
      <c r="DL1231" s="6">
        <f>(CM1231*3+CL1231*2+CK1231)/6</f>
        <v>0</v>
      </c>
      <c r="DM1231">
        <f>BH1231+(BH1231*(CG1231-8.25)/8.25)</f>
        <v>250.20121212121211</v>
      </c>
      <c r="DN1231">
        <f>BI1231+(BI1231*(CH1231-8.25)/8.25)</f>
        <v>328.4787878787879</v>
      </c>
      <c r="DO1231">
        <f>BJ1231+(BJ1231*(CI1231-8.25)/8.25)</f>
        <v>-871.49090909090921</v>
      </c>
      <c r="DP1231">
        <f>BK1231+(BK1231*(CJ1231-8.25)/8.25)</f>
        <v>142.59151515151518</v>
      </c>
      <c r="DQ1231">
        <f>BL1231+(BL1231*(CK1231-8.25)/8.25)</f>
        <v>0</v>
      </c>
      <c r="DR1231">
        <f>BM1231+(BM1231*(CL1231-8.25)/8.25)</f>
        <v>0</v>
      </c>
      <c r="DS1231">
        <f>BN1231+(BN1231*(CM1231-8.25)/8.25)</f>
        <v>0</v>
      </c>
      <c r="DT1231" s="8">
        <f>DM1231*10^8/$I1231</f>
        <v>927.37066826485534</v>
      </c>
      <c r="DU1231" s="8">
        <f>DN1231*10^8/$I1231</f>
        <v>1217.5064638711847</v>
      </c>
      <c r="DV1231" s="8">
        <f>DO1231*10^8/$I1231</f>
        <v>-3230.1806210229142</v>
      </c>
      <c r="DW1231" s="8">
        <f>DP1231*10^8/$I1231</f>
        <v>528.5153799770419</v>
      </c>
      <c r="DX1231" s="8">
        <f>DQ1231*10^8/$I1231</f>
        <v>0</v>
      </c>
      <c r="DY1231" s="8">
        <f>DR1231*10^8/$I1231</f>
        <v>0</v>
      </c>
      <c r="DZ1231" s="8">
        <f>DS1231*10^8/$I1231</f>
        <v>0</v>
      </c>
      <c r="EA1231" s="8">
        <f>DT1231*10^8/$I1231</f>
        <v>3437.2989206037983</v>
      </c>
      <c r="EB1231" s="8">
        <f>DZ1231*0.8</f>
        <v>0</v>
      </c>
      <c r="EC1231" s="10">
        <f>G1231-E1231</f>
        <v>130</v>
      </c>
      <c r="ED1231" s="4">
        <f>EC1231/E1231*100</f>
        <v>2.1558872305140961</v>
      </c>
      <c r="EE1231" s="4">
        <f>DY1231-G1231</f>
        <v>-6160</v>
      </c>
      <c r="EF1231" s="12">
        <f>EE1231/G1231</f>
        <v>-1</v>
      </c>
      <c r="EG1231" s="4">
        <f>G1231-F1231</f>
        <v>160</v>
      </c>
    </row>
    <row r="1232" spans="1:137" x14ac:dyDescent="0.3">
      <c r="A1232">
        <v>1231</v>
      </c>
      <c r="B1232" t="s">
        <v>5843</v>
      </c>
      <c r="C1232" t="s">
        <v>3510</v>
      </c>
      <c r="D1232" t="str">
        <f>VLOOKUP(C1232,Sheet1!$A$2:$B$3197,2,FALSE)</f>
        <v>제약</v>
      </c>
      <c r="E1232" s="7">
        <v>60700</v>
      </c>
      <c r="F1232" s="7">
        <v>62300</v>
      </c>
      <c r="G1232" s="7">
        <v>62900</v>
      </c>
      <c r="H1232" t="s">
        <v>1172</v>
      </c>
      <c r="I1232" s="7">
        <f>VALUE(LEFT(H1232,FIND("/",H1232)-1)) + VALUE(MID(H1232,FIND("/",H1232)+1,LEN(H1232)))</f>
        <v>10859671</v>
      </c>
      <c r="J1232" s="1">
        <v>2259</v>
      </c>
      <c r="K1232" s="1">
        <f>G1232*I1232/(10^8)</f>
        <v>6830.7330590000001</v>
      </c>
      <c r="L1232" s="1">
        <v>1690</v>
      </c>
      <c r="M1232" s="1">
        <v>2848</v>
      </c>
      <c r="N1232" s="1">
        <v>3286</v>
      </c>
      <c r="O1232" s="1">
        <v>3650</v>
      </c>
      <c r="P1232" s="1">
        <v>4067</v>
      </c>
      <c r="Q1232" s="1">
        <v>4478</v>
      </c>
      <c r="R1232" s="1">
        <v>4992</v>
      </c>
      <c r="S1232" s="1">
        <v>5408</v>
      </c>
      <c r="T1232">
        <v>215</v>
      </c>
      <c r="U1232">
        <v>362</v>
      </c>
      <c r="V1232">
        <v>453</v>
      </c>
      <c r="W1232">
        <v>484</v>
      </c>
      <c r="X1232">
        <v>541</v>
      </c>
      <c r="Y1232">
        <v>612</v>
      </c>
      <c r="Z1232">
        <v>688</v>
      </c>
      <c r="AA1232">
        <v>723</v>
      </c>
      <c r="AB1232">
        <v>148</v>
      </c>
      <c r="AC1232">
        <v>348</v>
      </c>
      <c r="AD1232">
        <v>446</v>
      </c>
      <c r="AE1232">
        <v>374</v>
      </c>
      <c r="AF1232">
        <v>566</v>
      </c>
      <c r="AG1232">
        <v>472</v>
      </c>
      <c r="AH1232">
        <v>582</v>
      </c>
      <c r="AI1232">
        <v>582</v>
      </c>
      <c r="AJ1232" s="1">
        <v>1793</v>
      </c>
      <c r="AK1232" s="1">
        <v>2160</v>
      </c>
      <c r="AL1232" s="1">
        <v>2514</v>
      </c>
      <c r="AM1232" s="1">
        <v>3003</v>
      </c>
      <c r="AN1232" s="1">
        <v>4165</v>
      </c>
      <c r="AO1232" s="1">
        <v>4582</v>
      </c>
      <c r="AP1232" s="1">
        <v>4994</v>
      </c>
      <c r="AQ1232" s="1">
        <v>5051</v>
      </c>
      <c r="AR1232">
        <v>836</v>
      </c>
      <c r="AS1232">
        <v>917</v>
      </c>
      <c r="AT1232">
        <v>837</v>
      </c>
      <c r="AU1232" s="1">
        <v>1021</v>
      </c>
      <c r="AV1232" s="1">
        <v>1730</v>
      </c>
      <c r="AW1232" s="1">
        <v>1690</v>
      </c>
      <c r="AX1232" s="1">
        <v>1549</v>
      </c>
      <c r="AY1232" s="1">
        <v>1152</v>
      </c>
      <c r="AZ1232">
        <v>957</v>
      </c>
      <c r="BA1232" s="1">
        <v>1243</v>
      </c>
      <c r="BB1232" s="1">
        <v>1677</v>
      </c>
      <c r="BC1232" s="1">
        <v>1982</v>
      </c>
      <c r="BD1232" s="1">
        <v>2435</v>
      </c>
      <c r="BE1232" s="1">
        <v>2892</v>
      </c>
      <c r="BF1232" s="1">
        <v>3445</v>
      </c>
      <c r="BG1232" s="1">
        <v>3899</v>
      </c>
      <c r="BH1232">
        <v>939</v>
      </c>
      <c r="BI1232" s="1">
        <v>1227</v>
      </c>
      <c r="BJ1232" s="1">
        <v>1633</v>
      </c>
      <c r="BK1232" s="1">
        <v>1945</v>
      </c>
      <c r="BL1232" s="1">
        <v>2388</v>
      </c>
      <c r="BM1232" s="1">
        <v>2815</v>
      </c>
      <c r="BN1232" s="1">
        <v>3361</v>
      </c>
      <c r="BO1232" s="1">
        <v>3818</v>
      </c>
      <c r="BP1232">
        <v>29</v>
      </c>
      <c r="BQ1232">
        <v>31</v>
      </c>
      <c r="BR1232">
        <v>41</v>
      </c>
      <c r="BS1232">
        <v>45</v>
      </c>
      <c r="BT1232">
        <v>49</v>
      </c>
      <c r="BU1232">
        <v>52</v>
      </c>
      <c r="BV1232">
        <v>52</v>
      </c>
      <c r="BW1232">
        <v>54</v>
      </c>
      <c r="BX1232" s="3"/>
      <c r="BY1232">
        <v>17.579999999999998</v>
      </c>
      <c r="BZ1232">
        <v>19.079999999999998</v>
      </c>
      <c r="CA1232">
        <v>13.56</v>
      </c>
      <c r="CB1232">
        <v>15.79</v>
      </c>
      <c r="CC1232">
        <v>10.8</v>
      </c>
      <c r="CD1232">
        <v>12.16</v>
      </c>
      <c r="CE1232">
        <v>11.58</v>
      </c>
      <c r="CF1232" s="3"/>
      <c r="CG1232">
        <v>32.39</v>
      </c>
      <c r="CH1232">
        <v>31.64</v>
      </c>
      <c r="CI1232">
        <v>21.36</v>
      </c>
      <c r="CJ1232">
        <v>25.66</v>
      </c>
      <c r="CK1232">
        <v>18.63</v>
      </c>
      <c r="CL1232">
        <v>19.84</v>
      </c>
      <c r="CM1232">
        <v>16.690000000000001</v>
      </c>
      <c r="CN1232" s="1">
        <v>1412</v>
      </c>
      <c r="CO1232" s="1">
        <v>3229</v>
      </c>
      <c r="CP1232" s="1">
        <v>4165</v>
      </c>
      <c r="CQ1232" s="1">
        <v>3518</v>
      </c>
      <c r="CR1232" s="1">
        <v>5118</v>
      </c>
      <c r="CS1232" s="1">
        <v>4461</v>
      </c>
      <c r="CT1232" s="1">
        <v>5640</v>
      </c>
      <c r="CU1232" s="1">
        <v>5516</v>
      </c>
      <c r="CV1232">
        <v>25.81</v>
      </c>
      <c r="CW1232">
        <v>17.43</v>
      </c>
      <c r="CX1232">
        <v>14.23</v>
      </c>
      <c r="CY1232">
        <v>13.97</v>
      </c>
      <c r="CZ1232">
        <v>12.07</v>
      </c>
      <c r="DA1232">
        <v>14.1</v>
      </c>
      <c r="DB1232">
        <v>11.15</v>
      </c>
      <c r="DC1232">
        <v>11.4</v>
      </c>
      <c r="DD1232">
        <v>4.1900000000000004</v>
      </c>
      <c r="DE1232">
        <v>4.96</v>
      </c>
      <c r="DF1232">
        <v>3.92</v>
      </c>
      <c r="DG1232">
        <v>2.73</v>
      </c>
      <c r="DH1232">
        <v>2.74</v>
      </c>
      <c r="DI1232">
        <v>2.37</v>
      </c>
      <c r="DJ1232">
        <v>2</v>
      </c>
      <c r="DK1232">
        <v>1.76</v>
      </c>
      <c r="DL1232" s="6">
        <f>(CM1232*3+CL1232*2+CK1232)/6</f>
        <v>18.063333333333333</v>
      </c>
      <c r="DM1232">
        <f>BH1232+(BH1232*(CG1232-8.25)/8.25)</f>
        <v>3686.570909090909</v>
      </c>
      <c r="DN1232">
        <f>BI1232+(BI1232*(CH1232-8.25)/8.25)</f>
        <v>4705.7309090909093</v>
      </c>
      <c r="DO1232">
        <f>BJ1232+(BJ1232*(CI1232-8.25)/8.25)</f>
        <v>4227.9854545454546</v>
      </c>
      <c r="DP1232">
        <f>BK1232+(BK1232*(CJ1232-8.25)/8.25)</f>
        <v>6049.5393939393934</v>
      </c>
      <c r="DQ1232">
        <f>BL1232+(BL1232*(CK1232-8.25)/8.25)</f>
        <v>5392.5381818181813</v>
      </c>
      <c r="DR1232">
        <f>BM1232+(BM1232*(CL1232-8.25)/8.25)</f>
        <v>6769.6484848484852</v>
      </c>
      <c r="DS1232">
        <f>BN1232+(BN1232*(CM1232-8.25)/8.25)</f>
        <v>6799.404848484849</v>
      </c>
      <c r="DT1232" s="8">
        <f>DM1232*10^8/$I1232</f>
        <v>33947.353553260582</v>
      </c>
      <c r="DU1232" s="8">
        <f>DN1232*10^8/$I1232</f>
        <v>43332.168249764742</v>
      </c>
      <c r="DV1232" s="8">
        <f>DO1232*10^8/$I1232</f>
        <v>38932.905559896382</v>
      </c>
      <c r="DW1232" s="8">
        <f>DP1232*10^8/$I1232</f>
        <v>55706.470241496201</v>
      </c>
      <c r="DX1232" s="8">
        <f>DQ1232*10^8/$I1232</f>
        <v>49656.552043042386</v>
      </c>
      <c r="DY1232" s="8">
        <f>DR1232*10^8/$I1232</f>
        <v>62337.50990106869</v>
      </c>
      <c r="DZ1232" s="8">
        <f>DS1232*10^8/$I1232</f>
        <v>62611.517867206552</v>
      </c>
      <c r="EA1232" s="8">
        <f>DT1232*10^8/$I1232</f>
        <v>312600.20265126432</v>
      </c>
      <c r="EB1232" s="8">
        <f>DZ1232*0.8</f>
        <v>50089.214293765246</v>
      </c>
      <c r="EC1232" s="10">
        <f>G1232-E1232</f>
        <v>2200</v>
      </c>
      <c r="ED1232" s="4">
        <f>EC1232/E1232*100</f>
        <v>3.6243822075782535</v>
      </c>
      <c r="EE1232" s="4">
        <f>DY1232-G1232</f>
        <v>-562.49009893131006</v>
      </c>
      <c r="EF1232" s="12">
        <f>EE1232/G1232</f>
        <v>-8.9426088860303666E-3</v>
      </c>
      <c r="EG1232" s="4">
        <f>G1232-F1232</f>
        <v>600</v>
      </c>
    </row>
    <row r="1233" spans="1:137" x14ac:dyDescent="0.3">
      <c r="A1233">
        <v>1232</v>
      </c>
      <c r="B1233" t="s">
        <v>5869</v>
      </c>
      <c r="C1233" t="s">
        <v>3511</v>
      </c>
      <c r="D1233" t="str">
        <f>VLOOKUP(C1233,Sheet1!$A$2:$B$3197,2,FALSE)</f>
        <v>반도체와반도체장비</v>
      </c>
      <c r="E1233">
        <v>45650</v>
      </c>
      <c r="F1233">
        <v>51100</v>
      </c>
      <c r="G1233" s="7">
        <v>50300</v>
      </c>
      <c r="H1233" t="s">
        <v>1173</v>
      </c>
      <c r="I1233" s="7">
        <f>VALUE(LEFT(H1233,FIND("/",H1233)-1)) + VALUE(MID(H1233,FIND("/",H1233)+1,LEN(H1233)))</f>
        <v>49083901</v>
      </c>
      <c r="J1233" s="1">
        <v>2473240</v>
      </c>
      <c r="K1233" s="1">
        <f>G1233*I1233/(10^8)</f>
        <v>24689.202203000001</v>
      </c>
      <c r="L1233" s="1">
        <v>2441</v>
      </c>
      <c r="M1233" s="1">
        <v>6309</v>
      </c>
      <c r="N1233" s="1">
        <v>6493</v>
      </c>
      <c r="O1233" s="1">
        <v>6692</v>
      </c>
      <c r="P1233" s="1">
        <v>10909</v>
      </c>
      <c r="Q1233" s="1">
        <v>13604</v>
      </c>
      <c r="R1233" s="1">
        <v>15123</v>
      </c>
      <c r="S1233" s="1">
        <v>15110</v>
      </c>
      <c r="T1233">
        <v>287</v>
      </c>
      <c r="U1233" s="1">
        <v>1223</v>
      </c>
      <c r="V1233" s="1">
        <v>1059</v>
      </c>
      <c r="W1233">
        <v>411</v>
      </c>
      <c r="X1233" s="1">
        <v>1406</v>
      </c>
      <c r="Y1233" s="1">
        <v>2349</v>
      </c>
      <c r="Z1233" s="1">
        <v>2738</v>
      </c>
      <c r="AA1233" s="1">
        <v>2794</v>
      </c>
      <c r="AB1233">
        <v>225</v>
      </c>
      <c r="AC1233">
        <v>954</v>
      </c>
      <c r="AD1233">
        <v>869</v>
      </c>
      <c r="AE1233">
        <v>429</v>
      </c>
      <c r="AF1233">
        <v>978</v>
      </c>
      <c r="AG1233" s="1">
        <v>1819</v>
      </c>
      <c r="AH1233" s="1">
        <v>2109</v>
      </c>
      <c r="AI1233" s="1">
        <v>2168</v>
      </c>
      <c r="AJ1233" s="1">
        <v>2807</v>
      </c>
      <c r="AK1233" s="1">
        <v>4096</v>
      </c>
      <c r="AL1233" s="1">
        <v>5123</v>
      </c>
      <c r="AM1233" s="1">
        <v>8992</v>
      </c>
      <c r="AN1233" s="1">
        <v>10996</v>
      </c>
      <c r="AO1233" s="1">
        <v>13038</v>
      </c>
      <c r="AP1233" s="1">
        <v>15518</v>
      </c>
      <c r="AQ1233" s="1">
        <v>18969</v>
      </c>
      <c r="AR1233">
        <v>617</v>
      </c>
      <c r="AS1233">
        <v>961</v>
      </c>
      <c r="AT1233" s="1">
        <v>1431</v>
      </c>
      <c r="AU1233" s="1">
        <v>3326</v>
      </c>
      <c r="AV1233" s="1">
        <v>4366</v>
      </c>
      <c r="AW1233" s="1">
        <v>4670</v>
      </c>
      <c r="AX1233" s="1">
        <v>5116</v>
      </c>
      <c r="AY1233" s="1">
        <v>6277</v>
      </c>
      <c r="AZ1233" s="1">
        <v>2189</v>
      </c>
      <c r="BA1233" s="1">
        <v>3135</v>
      </c>
      <c r="BB1233" s="1">
        <v>3692</v>
      </c>
      <c r="BC1233" s="1">
        <v>5666</v>
      </c>
      <c r="BD1233" s="1">
        <v>6630</v>
      </c>
      <c r="BE1233" s="1">
        <v>8369</v>
      </c>
      <c r="BF1233" s="1">
        <v>10403</v>
      </c>
      <c r="BG1233" s="1">
        <v>12692</v>
      </c>
      <c r="BH1233" s="1">
        <v>2189</v>
      </c>
      <c r="BI1233" s="1">
        <v>3135</v>
      </c>
      <c r="BJ1233" s="1">
        <v>3692</v>
      </c>
      <c r="BK1233" s="1">
        <v>5666</v>
      </c>
      <c r="BL1233" s="1">
        <v>6630</v>
      </c>
      <c r="BM1233" s="1">
        <v>8344</v>
      </c>
      <c r="BN1233" s="1">
        <v>10308</v>
      </c>
      <c r="BO1233" s="1">
        <v>12312</v>
      </c>
      <c r="BP1233">
        <v>206</v>
      </c>
      <c r="BQ1233">
        <v>206</v>
      </c>
      <c r="BR1233">
        <v>206</v>
      </c>
      <c r="BS1233">
        <v>245</v>
      </c>
      <c r="BT1233">
        <v>245</v>
      </c>
      <c r="BU1233">
        <v>248</v>
      </c>
      <c r="BV1233">
        <v>247</v>
      </c>
      <c r="BW1233">
        <v>247</v>
      </c>
      <c r="BX1233" s="3"/>
      <c r="BY1233">
        <v>27.63</v>
      </c>
      <c r="BZ1233">
        <v>18.84</v>
      </c>
      <c r="CA1233">
        <v>6.07</v>
      </c>
      <c r="CB1233">
        <v>9.7899999999999991</v>
      </c>
      <c r="CC1233">
        <v>15.14</v>
      </c>
      <c r="CD1233">
        <v>14.77</v>
      </c>
      <c r="CE1233">
        <v>12.57</v>
      </c>
      <c r="CF1233" s="3"/>
      <c r="CG1233">
        <v>35.83</v>
      </c>
      <c r="CH1233">
        <v>25.45</v>
      </c>
      <c r="CI1233">
        <v>9.16</v>
      </c>
      <c r="CJ1233">
        <v>15.91</v>
      </c>
      <c r="CK1233">
        <v>24.3</v>
      </c>
      <c r="CL1233">
        <v>22.62</v>
      </c>
      <c r="CM1233">
        <v>19.46</v>
      </c>
      <c r="CN1233">
        <v>546</v>
      </c>
      <c r="CO1233" s="1">
        <v>2311</v>
      </c>
      <c r="CP1233" s="1">
        <v>2105</v>
      </c>
      <c r="CQ1233">
        <v>885</v>
      </c>
      <c r="CR1233" s="1">
        <v>1993</v>
      </c>
      <c r="CS1233" s="1">
        <v>3706</v>
      </c>
      <c r="CT1233" s="1">
        <v>4298</v>
      </c>
      <c r="CU1233" s="1">
        <v>4485</v>
      </c>
      <c r="CV1233">
        <v>48.02</v>
      </c>
      <c r="CW1233">
        <v>14.46</v>
      </c>
      <c r="CX1233">
        <v>9.5500000000000007</v>
      </c>
      <c r="CY1233">
        <v>40.5</v>
      </c>
      <c r="CZ1233">
        <v>22.2</v>
      </c>
      <c r="DA1233">
        <v>13.57</v>
      </c>
      <c r="DB1233">
        <v>11.7</v>
      </c>
      <c r="DC1233">
        <v>11.21</v>
      </c>
      <c r="DD1233">
        <v>4.93</v>
      </c>
      <c r="DE1233">
        <v>4.3899999999999997</v>
      </c>
      <c r="DF1233">
        <v>2.25</v>
      </c>
      <c r="DG1233">
        <v>3.02</v>
      </c>
      <c r="DH1233">
        <v>3.2</v>
      </c>
      <c r="DI1233">
        <v>2.9</v>
      </c>
      <c r="DJ1233">
        <v>2.36</v>
      </c>
      <c r="DK1233">
        <v>1.98</v>
      </c>
      <c r="DL1233" s="6">
        <f>(CM1233*3+CL1233*2+CK1233)/6</f>
        <v>21.32</v>
      </c>
      <c r="DM1233">
        <f>BH1233+(BH1233*(CG1233-8.25)/8.25)</f>
        <v>9506.8933333333334</v>
      </c>
      <c r="DN1233">
        <f>BI1233+(BI1233*(CH1233-8.25)/8.25)</f>
        <v>9671</v>
      </c>
      <c r="DO1233">
        <f>BJ1233+(BJ1233*(CI1233-8.25)/8.25)</f>
        <v>4099.2387878787877</v>
      </c>
      <c r="DP1233">
        <f>BK1233+(BK1233*(CJ1233-8.25)/8.25)</f>
        <v>10926.795151515151</v>
      </c>
      <c r="DQ1233">
        <f>BL1233+(BL1233*(CK1233-8.25)/8.25)</f>
        <v>19528.363636363636</v>
      </c>
      <c r="DR1233">
        <f>BM1233+(BM1233*(CL1233-8.25)/8.25)</f>
        <v>22877.730909090911</v>
      </c>
      <c r="DS1233">
        <f>BN1233+(BN1233*(CM1233-8.25)/8.25)</f>
        <v>24314.385454545456</v>
      </c>
      <c r="DT1233" s="8">
        <f>DM1233*10^8/$I1233</f>
        <v>19368.658846682407</v>
      </c>
      <c r="DU1233" s="8">
        <f>DN1233*10^8/$I1233</f>
        <v>19702.997934088409</v>
      </c>
      <c r="DV1233" s="8">
        <f>DO1233*10^8/$I1233</f>
        <v>8351.4934721239606</v>
      </c>
      <c r="DW1233" s="8">
        <f>DP1233*10^8/$I1233</f>
        <v>22261.464408697164</v>
      </c>
      <c r="DX1233" s="8">
        <f>DQ1233*10^8/$I1233</f>
        <v>39785.679700485984</v>
      </c>
      <c r="DY1233" s="8">
        <f>DR1233*10^8/$I1233</f>
        <v>46609.439027861525</v>
      </c>
      <c r="DZ1233" s="8">
        <f>DS1233*10^8/$I1233</f>
        <v>49536.375388226486</v>
      </c>
      <c r="EA1233" s="8">
        <f>DT1233*10^8/$I1233</f>
        <v>39460.308679789749</v>
      </c>
      <c r="EB1233" s="8">
        <f>DZ1233*0.8</f>
        <v>39629.100310581191</v>
      </c>
      <c r="EC1233" s="10">
        <f>G1233-E1233</f>
        <v>4650</v>
      </c>
      <c r="ED1233" s="4">
        <f>EC1233/E1233*100</f>
        <v>10.186199342825848</v>
      </c>
      <c r="EE1233" s="4">
        <f>DY1233-G1233</f>
        <v>-3690.5609721384753</v>
      </c>
      <c r="EF1233" s="12">
        <f>EE1233/G1233</f>
        <v>-7.3370993481878241E-2</v>
      </c>
      <c r="EG1233" s="4">
        <f>G1233-F1233</f>
        <v>-800</v>
      </c>
    </row>
    <row r="1234" spans="1:137" x14ac:dyDescent="0.3">
      <c r="A1234">
        <v>1233</v>
      </c>
      <c r="B1234" t="s">
        <v>5799</v>
      </c>
      <c r="C1234" t="s">
        <v>3512</v>
      </c>
      <c r="D1234" t="str">
        <f>VLOOKUP(C1234,Sheet1!$A$2:$B$3197,2,FALSE)</f>
        <v>건강관리장비와용품</v>
      </c>
      <c r="E1234">
        <v>11350</v>
      </c>
      <c r="F1234">
        <v>13750</v>
      </c>
      <c r="G1234" s="7">
        <v>13700</v>
      </c>
      <c r="H1234" t="s">
        <v>1174</v>
      </c>
      <c r="I1234" s="7">
        <f>VALUE(LEFT(H1234,FIND("/",H1234)-1)) + VALUE(MID(H1234,FIND("/",H1234)+1,LEN(H1234)))</f>
        <v>16591014</v>
      </c>
      <c r="J1234" s="1">
        <v>2080</v>
      </c>
      <c r="K1234" s="1">
        <f>G1234*I1234/(10^8)</f>
        <v>2272.968918</v>
      </c>
      <c r="L1234">
        <v>985</v>
      </c>
      <c r="M1234" s="1">
        <v>1065</v>
      </c>
      <c r="N1234" s="1">
        <v>1164</v>
      </c>
      <c r="O1234" s="1">
        <v>1262</v>
      </c>
      <c r="P1234" s="1">
        <v>1015</v>
      </c>
      <c r="Q1234" s="1">
        <v>1322</v>
      </c>
      <c r="R1234" s="1">
        <v>1489</v>
      </c>
      <c r="S1234" s="1">
        <v>1712</v>
      </c>
      <c r="T1234">
        <v>180</v>
      </c>
      <c r="U1234">
        <v>173</v>
      </c>
      <c r="V1234">
        <v>212</v>
      </c>
      <c r="W1234">
        <v>228</v>
      </c>
      <c r="X1234">
        <v>84</v>
      </c>
      <c r="Y1234">
        <v>247</v>
      </c>
      <c r="Z1234">
        <v>288</v>
      </c>
      <c r="AA1234">
        <v>366</v>
      </c>
      <c r="AB1234">
        <v>147</v>
      </c>
      <c r="AC1234">
        <v>144</v>
      </c>
      <c r="AD1234">
        <v>156</v>
      </c>
      <c r="AE1234">
        <v>138</v>
      </c>
      <c r="AF1234">
        <v>-41</v>
      </c>
      <c r="AG1234">
        <v>202</v>
      </c>
      <c r="AH1234">
        <v>220</v>
      </c>
      <c r="AI1234">
        <v>285</v>
      </c>
      <c r="AJ1234" s="1">
        <v>1904</v>
      </c>
      <c r="AK1234" s="1">
        <v>1965</v>
      </c>
      <c r="AL1234" s="1">
        <v>2011</v>
      </c>
      <c r="AM1234" s="1">
        <v>2321</v>
      </c>
      <c r="AN1234" s="1">
        <v>2247</v>
      </c>
      <c r="AO1234" s="1">
        <v>2466</v>
      </c>
      <c r="AP1234" s="1">
        <v>2675</v>
      </c>
      <c r="AQ1234" s="1">
        <v>2930</v>
      </c>
      <c r="AR1234">
        <v>243</v>
      </c>
      <c r="AS1234">
        <v>195</v>
      </c>
      <c r="AT1234">
        <v>188</v>
      </c>
      <c r="AU1234">
        <v>378</v>
      </c>
      <c r="AV1234">
        <v>372</v>
      </c>
      <c r="AW1234">
        <v>405</v>
      </c>
      <c r="AX1234">
        <v>428</v>
      </c>
      <c r="AY1234">
        <v>432</v>
      </c>
      <c r="AZ1234" s="1">
        <v>1660</v>
      </c>
      <c r="BA1234" s="1">
        <v>1770</v>
      </c>
      <c r="BB1234" s="1">
        <v>1823</v>
      </c>
      <c r="BC1234" s="1">
        <v>1943</v>
      </c>
      <c r="BD1234" s="1">
        <v>1875</v>
      </c>
      <c r="BE1234" s="1">
        <v>2061</v>
      </c>
      <c r="BF1234" s="1">
        <v>2248</v>
      </c>
      <c r="BG1234" s="1">
        <v>2498</v>
      </c>
      <c r="BH1234" s="1">
        <v>1654</v>
      </c>
      <c r="BI1234" s="1">
        <v>1766</v>
      </c>
      <c r="BJ1234" s="1">
        <v>1819</v>
      </c>
      <c r="BK1234" s="1">
        <v>1943</v>
      </c>
      <c r="BL1234" s="1">
        <v>1882</v>
      </c>
      <c r="BM1234" s="1">
        <v>2069</v>
      </c>
      <c r="BN1234" s="1">
        <v>2256</v>
      </c>
      <c r="BO1234" s="1">
        <v>2506</v>
      </c>
      <c r="BP1234">
        <v>83</v>
      </c>
      <c r="BQ1234">
        <v>83</v>
      </c>
      <c r="BR1234">
        <v>83</v>
      </c>
      <c r="BS1234">
        <v>83</v>
      </c>
      <c r="BT1234">
        <v>83</v>
      </c>
      <c r="BU1234">
        <v>82</v>
      </c>
      <c r="BV1234">
        <v>82</v>
      </c>
      <c r="BW1234">
        <v>82</v>
      </c>
      <c r="BX1234">
        <v>10.31</v>
      </c>
      <c r="BY1234">
        <v>7.44</v>
      </c>
      <c r="BZ1234">
        <v>7.83</v>
      </c>
      <c r="CA1234">
        <v>6.38</v>
      </c>
      <c r="CB1234">
        <v>-1.78</v>
      </c>
      <c r="CC1234">
        <v>8.5500000000000007</v>
      </c>
      <c r="CD1234">
        <v>8.56</v>
      </c>
      <c r="CE1234">
        <v>10.17</v>
      </c>
      <c r="CF1234">
        <v>13.08</v>
      </c>
      <c r="CG1234">
        <v>8.5500000000000007</v>
      </c>
      <c r="CH1234">
        <v>8.77</v>
      </c>
      <c r="CI1234">
        <v>7.81</v>
      </c>
      <c r="CJ1234">
        <v>-1</v>
      </c>
      <c r="CK1234">
        <v>10.07</v>
      </c>
      <c r="CL1234">
        <v>10.24</v>
      </c>
      <c r="CM1234">
        <v>11.97</v>
      </c>
      <c r="CN1234">
        <v>948</v>
      </c>
      <c r="CO1234">
        <v>881</v>
      </c>
      <c r="CP1234">
        <v>948</v>
      </c>
      <c r="CQ1234">
        <v>885</v>
      </c>
      <c r="CR1234">
        <v>-115</v>
      </c>
      <c r="CS1234" s="1">
        <v>1199</v>
      </c>
      <c r="CT1234" s="1">
        <v>1335</v>
      </c>
      <c r="CU1234" s="1">
        <v>1718</v>
      </c>
      <c r="CV1234">
        <v>18.09</v>
      </c>
      <c r="CW1234">
        <v>20.99</v>
      </c>
      <c r="CX1234">
        <v>17.25</v>
      </c>
      <c r="CY1234">
        <v>14.97</v>
      </c>
      <c r="CZ1234" t="s">
        <v>2</v>
      </c>
      <c r="DA1234">
        <v>11.42</v>
      </c>
      <c r="DB1234">
        <v>10.26</v>
      </c>
      <c r="DC1234">
        <v>7.98</v>
      </c>
      <c r="DD1234">
        <v>1.67</v>
      </c>
      <c r="DE1234">
        <v>1.67</v>
      </c>
      <c r="DF1234">
        <v>1.37</v>
      </c>
      <c r="DG1234">
        <v>1.05</v>
      </c>
      <c r="DH1234">
        <v>0.89</v>
      </c>
      <c r="DI1234">
        <v>1.02</v>
      </c>
      <c r="DJ1234">
        <v>0.94</v>
      </c>
      <c r="DK1234">
        <v>0.85</v>
      </c>
      <c r="DL1234" s="6">
        <f>(CM1234*3+CL1234*2+CK1234)/6</f>
        <v>11.076666666666668</v>
      </c>
      <c r="DM1234">
        <f>BH1234+(BH1234*(CG1234-8.25)/8.25)</f>
        <v>1714.1454545454546</v>
      </c>
      <c r="DN1234">
        <f>BI1234+(BI1234*(CH1234-8.25)/8.25)</f>
        <v>1877.3115151515151</v>
      </c>
      <c r="DO1234">
        <f>BJ1234+(BJ1234*(CI1234-8.25)/8.25)</f>
        <v>1721.9866666666667</v>
      </c>
      <c r="DP1234">
        <f>BK1234+(BK1234*(CJ1234-8.25)/8.25)</f>
        <v>-235.5151515151515</v>
      </c>
      <c r="DQ1234">
        <f>BL1234+(BL1234*(CK1234-8.25)/8.25)</f>
        <v>2297.1806060606059</v>
      </c>
      <c r="DR1234">
        <f>BM1234+(BM1234*(CL1234-8.25)/8.25)</f>
        <v>2568.0678787878787</v>
      </c>
      <c r="DS1234">
        <f>BN1234+(BN1234*(CM1234-8.25)/8.25)</f>
        <v>3273.2509090909093</v>
      </c>
      <c r="DT1234" s="8">
        <f>DM1234*10^8/$I1234</f>
        <v>10331.770285682687</v>
      </c>
      <c r="DU1234" s="8">
        <f>DN1234*10^8/$I1234</f>
        <v>11315.230733646027</v>
      </c>
      <c r="DV1234" s="8">
        <f>DO1234*10^8/$I1234</f>
        <v>10379.032087289339</v>
      </c>
      <c r="DW1234" s="8">
        <f>DP1234*10^8/$I1234</f>
        <v>-1419.5344028710454</v>
      </c>
      <c r="DX1234" s="8">
        <f>DQ1234*10^8/$I1234</f>
        <v>13845.932539509675</v>
      </c>
      <c r="DY1234" s="8">
        <f>DR1234*10^8/$I1234</f>
        <v>15478.667420736783</v>
      </c>
      <c r="DZ1234" s="8">
        <f>DS1234*10^8/$I1234</f>
        <v>19729.058809129503</v>
      </c>
      <c r="EA1234" s="8">
        <f>DT1234*10^8/$I1234</f>
        <v>62273.290141776066</v>
      </c>
      <c r="EB1234" s="8">
        <f>DZ1234*0.8</f>
        <v>15783.247047303603</v>
      </c>
      <c r="EC1234" s="10">
        <f>G1234-E1234</f>
        <v>2350</v>
      </c>
      <c r="ED1234" s="4">
        <f>EC1234/E1234*100</f>
        <v>20.704845814977972</v>
      </c>
      <c r="EE1234" s="4">
        <f>DY1234-G1234</f>
        <v>1778.6674207367832</v>
      </c>
      <c r="EF1234" s="12">
        <f>EE1234/G1234</f>
        <v>0.12982973873991119</v>
      </c>
      <c r="EG1234" s="4">
        <f>G1234-F1234</f>
        <v>-50</v>
      </c>
    </row>
    <row r="1235" spans="1:137" x14ac:dyDescent="0.3">
      <c r="A1235">
        <v>1234</v>
      </c>
      <c r="B1235" t="s">
        <v>7046</v>
      </c>
      <c r="C1235" t="s">
        <v>3513</v>
      </c>
      <c r="D1235" t="str">
        <f>VLOOKUP(C1235,Sheet1!$A$2:$B$3197,2,FALSE)</f>
        <v>교육서비스</v>
      </c>
      <c r="E1235">
        <v>5290</v>
      </c>
      <c r="F1235">
        <v>6620</v>
      </c>
      <c r="G1235" s="7">
        <v>6940</v>
      </c>
      <c r="H1235" t="s">
        <v>1175</v>
      </c>
      <c r="I1235" s="7">
        <f>VALUE(LEFT(H1235,FIND("/",H1235)-1)) + VALUE(MID(H1235,FIND("/",H1235)+1,LEN(H1235)))</f>
        <v>18634628</v>
      </c>
      <c r="J1235">
        <v>0</v>
      </c>
      <c r="K1235" s="1">
        <f>G1235*I1235/(10^8)</f>
        <v>1293.2431832</v>
      </c>
      <c r="L1235">
        <v>560</v>
      </c>
      <c r="M1235">
        <v>640</v>
      </c>
      <c r="N1235">
        <v>701</v>
      </c>
      <c r="O1235">
        <v>821</v>
      </c>
      <c r="P1235">
        <v>843</v>
      </c>
      <c r="Q1235" s="3"/>
      <c r="R1235" s="3"/>
      <c r="S1235" s="3"/>
      <c r="T1235">
        <v>73</v>
      </c>
      <c r="U1235">
        <v>72</v>
      </c>
      <c r="V1235">
        <v>71</v>
      </c>
      <c r="W1235">
        <v>95</v>
      </c>
      <c r="X1235">
        <v>71</v>
      </c>
      <c r="Y1235" s="3"/>
      <c r="Z1235" s="3"/>
      <c r="AA1235" s="3"/>
      <c r="AB1235">
        <v>41</v>
      </c>
      <c r="AC1235">
        <v>60</v>
      </c>
      <c r="AD1235">
        <v>52</v>
      </c>
      <c r="AE1235">
        <v>61</v>
      </c>
      <c r="AF1235">
        <v>62</v>
      </c>
      <c r="AG1235" s="3"/>
      <c r="AH1235" s="3"/>
      <c r="AI1235" s="3"/>
      <c r="AJ1235">
        <v>643</v>
      </c>
      <c r="AK1235">
        <v>707</v>
      </c>
      <c r="AL1235">
        <v>916</v>
      </c>
      <c r="AM1235" s="1">
        <v>1023</v>
      </c>
      <c r="AN1235" s="1">
        <v>1008</v>
      </c>
      <c r="AO1235" s="3"/>
      <c r="AP1235" s="3"/>
      <c r="AQ1235" s="3"/>
      <c r="AR1235">
        <v>275</v>
      </c>
      <c r="AS1235">
        <v>275</v>
      </c>
      <c r="AT1235">
        <v>500</v>
      </c>
      <c r="AU1235">
        <v>636</v>
      </c>
      <c r="AV1235">
        <v>582</v>
      </c>
      <c r="AW1235" s="3"/>
      <c r="AX1235" s="3"/>
      <c r="AY1235" s="3"/>
      <c r="AZ1235">
        <v>368</v>
      </c>
      <c r="BA1235">
        <v>432</v>
      </c>
      <c r="BB1235">
        <v>416</v>
      </c>
      <c r="BC1235">
        <v>387</v>
      </c>
      <c r="BD1235">
        <v>426</v>
      </c>
      <c r="BE1235" s="3"/>
      <c r="BF1235" s="3"/>
      <c r="BG1235" s="3"/>
      <c r="BH1235">
        <v>368</v>
      </c>
      <c r="BI1235">
        <v>432</v>
      </c>
      <c r="BJ1235">
        <v>416</v>
      </c>
      <c r="BK1235">
        <v>387</v>
      </c>
      <c r="BL1235">
        <v>426</v>
      </c>
      <c r="BM1235" s="3"/>
      <c r="BN1235" s="3"/>
      <c r="BO1235" s="3"/>
      <c r="BP1235">
        <v>21</v>
      </c>
      <c r="BQ1235">
        <v>93</v>
      </c>
      <c r="BR1235">
        <v>95</v>
      </c>
      <c r="BS1235">
        <v>95</v>
      </c>
      <c r="BT1235">
        <v>95</v>
      </c>
      <c r="BU1235" s="3"/>
      <c r="BV1235" s="3"/>
      <c r="BW1235" s="3"/>
      <c r="BX1235">
        <v>8.85</v>
      </c>
      <c r="BY1235">
        <v>8.86</v>
      </c>
      <c r="BZ1235">
        <v>6.44</v>
      </c>
      <c r="CA1235">
        <v>6.34</v>
      </c>
      <c r="CB1235">
        <v>6.11</v>
      </c>
      <c r="CC1235" s="3"/>
      <c r="CD1235" s="3"/>
      <c r="CE1235" s="3"/>
      <c r="CF1235">
        <v>15.87</v>
      </c>
      <c r="CG1235">
        <v>14.95</v>
      </c>
      <c r="CH1235">
        <v>12.31</v>
      </c>
      <c r="CI1235">
        <v>15.29</v>
      </c>
      <c r="CJ1235">
        <v>15.25</v>
      </c>
      <c r="CK1235" s="3"/>
      <c r="CL1235" s="3"/>
      <c r="CM1235" s="3"/>
      <c r="CN1235">
        <v>257</v>
      </c>
      <c r="CO1235">
        <v>334</v>
      </c>
      <c r="CP1235">
        <v>278</v>
      </c>
      <c r="CQ1235">
        <v>328</v>
      </c>
      <c r="CR1235">
        <v>333</v>
      </c>
      <c r="CS1235" s="3"/>
      <c r="CT1235" s="3"/>
      <c r="CU1235" s="3"/>
      <c r="CV1235">
        <v>25.48</v>
      </c>
      <c r="CW1235">
        <v>26.5</v>
      </c>
      <c r="CX1235">
        <v>24.18</v>
      </c>
      <c r="CY1235">
        <v>16.14</v>
      </c>
      <c r="CZ1235">
        <v>16.43</v>
      </c>
      <c r="DA1235" s="3"/>
      <c r="DB1235" s="3"/>
      <c r="DC1235" s="3"/>
      <c r="DD1235">
        <v>3.01</v>
      </c>
      <c r="DE1235">
        <v>3.69</v>
      </c>
      <c r="DF1235">
        <v>2.87</v>
      </c>
      <c r="DG1235">
        <v>2.5499999999999998</v>
      </c>
      <c r="DH1235">
        <v>2.39</v>
      </c>
      <c r="DI1235" s="3"/>
      <c r="DJ1235" s="3"/>
      <c r="DK1235" s="3"/>
      <c r="DL1235" s="6">
        <f>(CM1235*3+CL1235*2+CK1235)/6</f>
        <v>0</v>
      </c>
      <c r="DM1235">
        <f>BH1235+(BH1235*(CG1235-8.25)/8.25)</f>
        <v>666.86060606060607</v>
      </c>
      <c r="DN1235">
        <f>BI1235+(BI1235*(CH1235-8.25)/8.25)</f>
        <v>644.59636363636366</v>
      </c>
      <c r="DO1235">
        <f>BJ1235+(BJ1235*(CI1235-8.25)/8.25)</f>
        <v>770.98666666666668</v>
      </c>
      <c r="DP1235">
        <f>BK1235+(BK1235*(CJ1235-8.25)/8.25)</f>
        <v>715.36363636363637</v>
      </c>
      <c r="DQ1235">
        <f>BL1235+(BL1235*(CK1235-8.25)/8.25)</f>
        <v>0</v>
      </c>
      <c r="DR1235">
        <f>BM1235+(BM1235*(CL1235-8.25)/8.25)</f>
        <v>0</v>
      </c>
      <c r="DS1235">
        <f>BN1235+(BN1235*(CM1235-8.25)/8.25)</f>
        <v>0</v>
      </c>
      <c r="DT1235" s="8">
        <f>DM1235*10^8/$I1235</f>
        <v>3578.6097047958569</v>
      </c>
      <c r="DU1235" s="8">
        <f>DN1235*10^8/$I1235</f>
        <v>3459.1319109582637</v>
      </c>
      <c r="DV1235" s="8">
        <f>DO1235*10^8/$I1235</f>
        <v>4137.3869479265522</v>
      </c>
      <c r="DW1235" s="8">
        <f>DP1235*10^8/$I1235</f>
        <v>3838.8941081283529</v>
      </c>
      <c r="DX1235" s="8">
        <f>DQ1235*10^8/$I1235</f>
        <v>0</v>
      </c>
      <c r="DY1235" s="8">
        <f>DR1235*10^8/$I1235</f>
        <v>0</v>
      </c>
      <c r="DZ1235" s="8">
        <f>DS1235*10^8/$I1235</f>
        <v>0</v>
      </c>
      <c r="EA1235" s="8">
        <f>DT1235*10^8/$I1235</f>
        <v>19204.084486129032</v>
      </c>
      <c r="EB1235" s="8">
        <f>DZ1235*0.8</f>
        <v>0</v>
      </c>
      <c r="EC1235" s="10">
        <f>G1235-E1235</f>
        <v>1650</v>
      </c>
      <c r="ED1235" s="4">
        <f>EC1235/E1235*100</f>
        <v>31.190926275992435</v>
      </c>
      <c r="EE1235" s="4">
        <f>DY1235-G1235</f>
        <v>-6940</v>
      </c>
      <c r="EF1235" s="12">
        <f>EE1235/G1235</f>
        <v>-1</v>
      </c>
      <c r="EG1235" s="4">
        <f>G1235-F1235</f>
        <v>320</v>
      </c>
    </row>
    <row r="1236" spans="1:137" x14ac:dyDescent="0.3">
      <c r="A1236">
        <v>1235</v>
      </c>
      <c r="B1236" t="s">
        <v>7068</v>
      </c>
      <c r="C1236" t="s">
        <v>3514</v>
      </c>
      <c r="D1236" t="str">
        <f>VLOOKUP(C1236,Sheet1!$A$2:$B$3197,2,FALSE)</f>
        <v>건축자재</v>
      </c>
      <c r="E1236">
        <v>3340</v>
      </c>
      <c r="F1236">
        <v>6880</v>
      </c>
      <c r="G1236" s="7">
        <v>7190</v>
      </c>
      <c r="H1236" t="s">
        <v>1094</v>
      </c>
      <c r="I1236" s="7">
        <f>VALUE(LEFT(H1236,FIND("/",H1236)-1)) + VALUE(MID(H1236,FIND("/",H1236)+1,LEN(H1236)))</f>
        <v>20000000</v>
      </c>
      <c r="J1236">
        <v>0</v>
      </c>
      <c r="K1236" s="1">
        <f>G1236*I1236/(10^8)</f>
        <v>1438</v>
      </c>
      <c r="L1236" s="1">
        <v>1209</v>
      </c>
      <c r="M1236">
        <v>886</v>
      </c>
      <c r="N1236">
        <v>679</v>
      </c>
      <c r="O1236">
        <v>532</v>
      </c>
      <c r="P1236">
        <v>470</v>
      </c>
      <c r="Q1236" s="3"/>
      <c r="R1236" s="3"/>
      <c r="S1236" s="3"/>
      <c r="T1236">
        <v>384</v>
      </c>
      <c r="U1236">
        <v>147</v>
      </c>
      <c r="V1236">
        <v>-22</v>
      </c>
      <c r="W1236">
        <v>-55</v>
      </c>
      <c r="X1236">
        <v>-41</v>
      </c>
      <c r="Y1236" s="3"/>
      <c r="Z1236" s="3"/>
      <c r="AA1236" s="3"/>
      <c r="AB1236">
        <v>285</v>
      </c>
      <c r="AC1236">
        <v>82</v>
      </c>
      <c r="AD1236">
        <v>-64</v>
      </c>
      <c r="AE1236">
        <v>-152</v>
      </c>
      <c r="AF1236">
        <v>-66</v>
      </c>
      <c r="AG1236" s="3"/>
      <c r="AH1236" s="3"/>
      <c r="AI1236" s="3"/>
      <c r="AJ1236" s="1">
        <v>1887</v>
      </c>
      <c r="AK1236" s="1">
        <v>1597</v>
      </c>
      <c r="AL1236" s="1">
        <v>1481</v>
      </c>
      <c r="AM1236" s="1">
        <v>1300</v>
      </c>
      <c r="AN1236" s="1">
        <v>1223</v>
      </c>
      <c r="AO1236" s="3"/>
      <c r="AP1236" s="3"/>
      <c r="AQ1236" s="3"/>
      <c r="AR1236">
        <v>451</v>
      </c>
      <c r="AS1236">
        <v>128</v>
      </c>
      <c r="AT1236">
        <v>106</v>
      </c>
      <c r="AU1236">
        <v>77</v>
      </c>
      <c r="AV1236">
        <v>67</v>
      </c>
      <c r="AW1236" s="3"/>
      <c r="AX1236" s="3"/>
      <c r="AY1236" s="3"/>
      <c r="AZ1236" s="1">
        <v>1437</v>
      </c>
      <c r="BA1236" s="1">
        <v>1469</v>
      </c>
      <c r="BB1236" s="1">
        <v>1375</v>
      </c>
      <c r="BC1236" s="1">
        <v>1222</v>
      </c>
      <c r="BD1236" s="1">
        <v>1156</v>
      </c>
      <c r="BE1236" s="3"/>
      <c r="BF1236" s="3"/>
      <c r="BG1236" s="3"/>
      <c r="BH1236" s="1">
        <v>1437</v>
      </c>
      <c r="BI1236" s="1">
        <v>1469</v>
      </c>
      <c r="BJ1236" s="1">
        <v>1375</v>
      </c>
      <c r="BK1236" s="1">
        <v>1222</v>
      </c>
      <c r="BL1236" s="1">
        <v>1156</v>
      </c>
      <c r="BM1236" s="3"/>
      <c r="BN1236" s="3"/>
      <c r="BO1236" s="3"/>
      <c r="BP1236">
        <v>100</v>
      </c>
      <c r="BQ1236">
        <v>100</v>
      </c>
      <c r="BR1236">
        <v>100</v>
      </c>
      <c r="BS1236">
        <v>100</v>
      </c>
      <c r="BT1236">
        <v>100</v>
      </c>
      <c r="BU1236" s="3"/>
      <c r="BV1236" s="3"/>
      <c r="BW1236" s="3"/>
      <c r="BX1236">
        <v>16.18</v>
      </c>
      <c r="BY1236">
        <v>4.7300000000000004</v>
      </c>
      <c r="BZ1236">
        <v>-4.1399999999999997</v>
      </c>
      <c r="CA1236">
        <v>-10.97</v>
      </c>
      <c r="CB1236">
        <v>-5.24</v>
      </c>
      <c r="CC1236" s="3"/>
      <c r="CD1236" s="3"/>
      <c r="CE1236" s="3"/>
      <c r="CF1236">
        <v>25.96</v>
      </c>
      <c r="CG1236">
        <v>5.67</v>
      </c>
      <c r="CH1236">
        <v>-4.4800000000000004</v>
      </c>
      <c r="CI1236">
        <v>-11.74</v>
      </c>
      <c r="CJ1236">
        <v>-5.55</v>
      </c>
      <c r="CK1236" s="3"/>
      <c r="CL1236" s="3"/>
      <c r="CM1236" s="3"/>
      <c r="CN1236" s="1">
        <v>1498</v>
      </c>
      <c r="CO1236">
        <v>412</v>
      </c>
      <c r="CP1236">
        <v>-319</v>
      </c>
      <c r="CQ1236">
        <v>-762</v>
      </c>
      <c r="CR1236">
        <v>-330</v>
      </c>
      <c r="CS1236" s="3"/>
      <c r="CT1236" s="3"/>
      <c r="CU1236" s="3"/>
      <c r="CV1236">
        <v>5.05</v>
      </c>
      <c r="CW1236">
        <v>12.07</v>
      </c>
      <c r="CX1236" t="s">
        <v>2</v>
      </c>
      <c r="CY1236" t="s">
        <v>2</v>
      </c>
      <c r="CZ1236" t="s">
        <v>2</v>
      </c>
      <c r="DA1236" s="3"/>
      <c r="DB1236" s="3"/>
      <c r="DC1236" s="3"/>
      <c r="DD1236">
        <v>1.05</v>
      </c>
      <c r="DE1236">
        <v>0.68</v>
      </c>
      <c r="DF1236">
        <v>0.73</v>
      </c>
      <c r="DG1236">
        <v>0.51</v>
      </c>
      <c r="DH1236">
        <v>0.55000000000000004</v>
      </c>
      <c r="DI1236" s="3"/>
      <c r="DJ1236" s="3"/>
      <c r="DK1236" s="3"/>
      <c r="DL1236" s="6">
        <f>(CM1236*3+CL1236*2+CK1236)/6</f>
        <v>0</v>
      </c>
      <c r="DM1236">
        <f>BH1236+(BH1236*(CG1236-8.25)/8.25)</f>
        <v>987.6109090909091</v>
      </c>
      <c r="DN1236">
        <f>BI1236+(BI1236*(CH1236-8.25)/8.25)</f>
        <v>-797.71151515151496</v>
      </c>
      <c r="DO1236">
        <f>BJ1236+(BJ1236*(CI1236-8.25)/8.25)</f>
        <v>-1956.666666666667</v>
      </c>
      <c r="DP1236">
        <f>BK1236+(BK1236*(CJ1236-8.25)/8.25)</f>
        <v>-822.07272727272743</v>
      </c>
      <c r="DQ1236">
        <f>BL1236+(BL1236*(CK1236-8.25)/8.25)</f>
        <v>0</v>
      </c>
      <c r="DR1236">
        <f>BM1236+(BM1236*(CL1236-8.25)/8.25)</f>
        <v>0</v>
      </c>
      <c r="DS1236">
        <f>BN1236+(BN1236*(CM1236-8.25)/8.25)</f>
        <v>0</v>
      </c>
      <c r="DT1236" s="8">
        <f>DM1236*10^8/$I1236</f>
        <v>4938.0545454545454</v>
      </c>
      <c r="DU1236" s="8">
        <f>DN1236*10^8/$I1236</f>
        <v>-3988.5575757575743</v>
      </c>
      <c r="DV1236" s="8">
        <f>DO1236*10^8/$I1236</f>
        <v>-9783.3333333333339</v>
      </c>
      <c r="DW1236" s="8">
        <f>DP1236*10^8/$I1236</f>
        <v>-4110.3636363636379</v>
      </c>
      <c r="DX1236" s="8">
        <f>DQ1236*10^8/$I1236</f>
        <v>0</v>
      </c>
      <c r="DY1236" s="8">
        <f>DR1236*10^8/$I1236</f>
        <v>0</v>
      </c>
      <c r="DZ1236" s="8">
        <f>DS1236*10^8/$I1236</f>
        <v>0</v>
      </c>
      <c r="EA1236" s="8">
        <f>DT1236*10^8/$I1236</f>
        <v>24690.272727272728</v>
      </c>
      <c r="EB1236" s="8">
        <f>DZ1236*0.8</f>
        <v>0</v>
      </c>
      <c r="EC1236" s="10">
        <f>G1236-E1236</f>
        <v>3850</v>
      </c>
      <c r="ED1236" s="4">
        <f>EC1236/E1236*100</f>
        <v>115.2694610778443</v>
      </c>
      <c r="EE1236" s="4">
        <f>DY1236-G1236</f>
        <v>-7190</v>
      </c>
      <c r="EF1236" s="12">
        <f>EE1236/G1236</f>
        <v>-1</v>
      </c>
      <c r="EG1236" s="4">
        <f>G1236-F1236</f>
        <v>310</v>
      </c>
    </row>
    <row r="1237" spans="1:137" x14ac:dyDescent="0.3">
      <c r="A1237">
        <v>1236</v>
      </c>
      <c r="B1237" t="s">
        <v>7359</v>
      </c>
      <c r="C1237" t="s">
        <v>3515</v>
      </c>
      <c r="D1237" t="str">
        <f>VLOOKUP(C1237,Sheet1!$A$2:$B$3197,2,FALSE)</f>
        <v>생물공학</v>
      </c>
      <c r="E1237">
        <v>10700</v>
      </c>
      <c r="F1237">
        <v>9800</v>
      </c>
      <c r="G1237" s="7">
        <v>11600</v>
      </c>
      <c r="H1237" t="s">
        <v>1176</v>
      </c>
      <c r="I1237" s="7">
        <f>VALUE(LEFT(H1237,FIND("/",H1237)-1)) + VALUE(MID(H1237,FIND("/",H1237)+1,LEN(H1237)))</f>
        <v>9646281</v>
      </c>
      <c r="J1237" s="1">
        <v>25310</v>
      </c>
      <c r="K1237" s="1">
        <f>G1237*I1237/(10^8)</f>
        <v>1118.9685959999999</v>
      </c>
      <c r="L1237">
        <v>15</v>
      </c>
      <c r="M1237">
        <v>24</v>
      </c>
      <c r="N1237">
        <v>57</v>
      </c>
      <c r="O1237">
        <v>29</v>
      </c>
      <c r="P1237">
        <v>62</v>
      </c>
      <c r="Q1237" s="3"/>
      <c r="R1237" s="3"/>
      <c r="S1237" s="3"/>
      <c r="T1237">
        <v>-73</v>
      </c>
      <c r="U1237">
        <v>-39</v>
      </c>
      <c r="V1237">
        <v>-30</v>
      </c>
      <c r="W1237">
        <v>-80</v>
      </c>
      <c r="X1237">
        <v>-37</v>
      </c>
      <c r="Y1237" s="3"/>
      <c r="Z1237" s="3"/>
      <c r="AA1237" s="3"/>
      <c r="AB1237">
        <v>-51</v>
      </c>
      <c r="AC1237">
        <v>-70</v>
      </c>
      <c r="AD1237">
        <v>-46</v>
      </c>
      <c r="AE1237">
        <v>-89</v>
      </c>
      <c r="AF1237">
        <v>-44</v>
      </c>
      <c r="AG1237" s="3"/>
      <c r="AH1237" s="3"/>
      <c r="AI1237" s="3"/>
      <c r="AJ1237">
        <v>374</v>
      </c>
      <c r="AK1237">
        <v>356</v>
      </c>
      <c r="AL1237">
        <v>456</v>
      </c>
      <c r="AM1237">
        <v>391</v>
      </c>
      <c r="AN1237">
        <v>363</v>
      </c>
      <c r="AO1237" s="3"/>
      <c r="AP1237" s="3"/>
      <c r="AQ1237" s="3"/>
      <c r="AR1237">
        <v>21</v>
      </c>
      <c r="AS1237">
        <v>43</v>
      </c>
      <c r="AT1237">
        <v>187</v>
      </c>
      <c r="AU1237">
        <v>207</v>
      </c>
      <c r="AV1237">
        <v>221</v>
      </c>
      <c r="AW1237" s="3"/>
      <c r="AX1237" s="3"/>
      <c r="AY1237" s="3"/>
      <c r="AZ1237">
        <v>353</v>
      </c>
      <c r="BA1237">
        <v>313</v>
      </c>
      <c r="BB1237">
        <v>269</v>
      </c>
      <c r="BC1237">
        <v>184</v>
      </c>
      <c r="BD1237">
        <v>142</v>
      </c>
      <c r="BE1237" s="3"/>
      <c r="BF1237" s="3"/>
      <c r="BG1237" s="3"/>
      <c r="BH1237">
        <v>353</v>
      </c>
      <c r="BI1237">
        <v>313</v>
      </c>
      <c r="BJ1237">
        <v>269</v>
      </c>
      <c r="BK1237">
        <v>184</v>
      </c>
      <c r="BL1237">
        <v>142</v>
      </c>
      <c r="BM1237" s="3"/>
      <c r="BN1237" s="3"/>
      <c r="BO1237" s="3"/>
      <c r="BP1237">
        <v>45</v>
      </c>
      <c r="BQ1237">
        <v>48</v>
      </c>
      <c r="BR1237">
        <v>48</v>
      </c>
      <c r="BS1237">
        <v>48</v>
      </c>
      <c r="BT1237">
        <v>48</v>
      </c>
      <c r="BU1237" s="3"/>
      <c r="BV1237" s="3"/>
      <c r="BW1237" s="3"/>
      <c r="BX1237">
        <v>-19.23</v>
      </c>
      <c r="BY1237">
        <v>-19.22</v>
      </c>
      <c r="BZ1237">
        <v>-11.4</v>
      </c>
      <c r="CA1237">
        <v>-21.11</v>
      </c>
      <c r="CB1237">
        <v>-11.56</v>
      </c>
      <c r="CC1237" s="3"/>
      <c r="CD1237" s="3"/>
      <c r="CE1237" s="3"/>
      <c r="CF1237">
        <v>-24.48</v>
      </c>
      <c r="CG1237">
        <v>-21.06</v>
      </c>
      <c r="CH1237">
        <v>-15.9</v>
      </c>
      <c r="CI1237">
        <v>-39.4</v>
      </c>
      <c r="CJ1237">
        <v>-26.69</v>
      </c>
      <c r="CK1237" s="3"/>
      <c r="CL1237" s="3"/>
      <c r="CM1237" s="3"/>
      <c r="CN1237">
        <v>-599</v>
      </c>
      <c r="CO1237">
        <v>-744</v>
      </c>
      <c r="CP1237">
        <v>-481</v>
      </c>
      <c r="CQ1237">
        <v>-927</v>
      </c>
      <c r="CR1237">
        <v>-452</v>
      </c>
      <c r="CS1237" s="3"/>
      <c r="CT1237" s="3"/>
      <c r="CU1237" s="3"/>
      <c r="CV1237" t="s">
        <v>2</v>
      </c>
      <c r="CW1237" t="s">
        <v>2</v>
      </c>
      <c r="CX1237" t="s">
        <v>2</v>
      </c>
      <c r="CY1237" t="s">
        <v>2</v>
      </c>
      <c r="CZ1237" t="s">
        <v>2</v>
      </c>
      <c r="DA1237" s="3"/>
      <c r="DB1237" s="3"/>
      <c r="DC1237" s="3"/>
      <c r="DD1237">
        <v>4.2699999999999996</v>
      </c>
      <c r="DE1237">
        <v>4.55</v>
      </c>
      <c r="DF1237">
        <v>3.76</v>
      </c>
      <c r="DG1237">
        <v>4.07</v>
      </c>
      <c r="DH1237">
        <v>6.89</v>
      </c>
      <c r="DI1237" s="3"/>
      <c r="DJ1237" s="3"/>
      <c r="DK1237" s="3"/>
      <c r="DL1237" s="6">
        <f>(CM1237*3+CL1237*2+CK1237)/6</f>
        <v>0</v>
      </c>
      <c r="DM1237">
        <f>BH1237+(BH1237*(CG1237-8.25)/8.25)</f>
        <v>-901.1127272727274</v>
      </c>
      <c r="DN1237">
        <f>BI1237+(BI1237*(CH1237-8.25)/8.25)</f>
        <v>-603.23636363636365</v>
      </c>
      <c r="DO1237">
        <f>BJ1237+(BJ1237*(CI1237-8.25)/8.25)</f>
        <v>-1284.6787878787879</v>
      </c>
      <c r="DP1237">
        <f>BK1237+(BK1237*(CJ1237-8.25)/8.25)</f>
        <v>-595.26787878787866</v>
      </c>
      <c r="DQ1237">
        <f>BL1237+(BL1237*(CK1237-8.25)/8.25)</f>
        <v>0</v>
      </c>
      <c r="DR1237">
        <f>BM1237+(BM1237*(CL1237-8.25)/8.25)</f>
        <v>0</v>
      </c>
      <c r="DS1237">
        <f>BN1237+(BN1237*(CM1237-8.25)/8.25)</f>
        <v>0</v>
      </c>
      <c r="DT1237" s="8">
        <f>DM1237*10^8/$I1237</f>
        <v>-9341.5558521748153</v>
      </c>
      <c r="DU1237" s="8">
        <f>DN1237*10^8/$I1237</f>
        <v>-6253.5640796319713</v>
      </c>
      <c r="DV1237" s="8">
        <f>DO1237*10^8/$I1237</f>
        <v>-13317.866106935802</v>
      </c>
      <c r="DW1237" s="8">
        <f>DP1237*10^8/$I1237</f>
        <v>-6170.9572713865446</v>
      </c>
      <c r="DX1237" s="8">
        <f>DQ1237*10^8/$I1237</f>
        <v>0</v>
      </c>
      <c r="DY1237" s="8">
        <f>DR1237*10^8/$I1237</f>
        <v>0</v>
      </c>
      <c r="DZ1237" s="8">
        <f>DS1237*10^8/$I1237</f>
        <v>0</v>
      </c>
      <c r="EA1237" s="8">
        <f>DT1237*10^8/$I1237</f>
        <v>-96841.009008288427</v>
      </c>
      <c r="EB1237" s="8">
        <f>DZ1237*0.8</f>
        <v>0</v>
      </c>
      <c r="EC1237" s="10">
        <f>G1237-E1237</f>
        <v>900</v>
      </c>
      <c r="ED1237" s="4">
        <f>EC1237/E1237*100</f>
        <v>8.4112149532710276</v>
      </c>
      <c r="EE1237" s="4">
        <f>DY1237-G1237</f>
        <v>-11600</v>
      </c>
      <c r="EF1237" s="12">
        <f>EE1237/G1237</f>
        <v>-1</v>
      </c>
      <c r="EG1237" s="4">
        <f>G1237-F1237</f>
        <v>1800</v>
      </c>
    </row>
    <row r="1238" spans="1:137" x14ac:dyDescent="0.3">
      <c r="A1238">
        <v>1237</v>
      </c>
      <c r="B1238" t="s">
        <v>7524</v>
      </c>
      <c r="C1238" t="s">
        <v>3516</v>
      </c>
      <c r="D1238" t="str">
        <f>VLOOKUP(C1238,Sheet1!$A$2:$B$3197,2,FALSE)</f>
        <v>핸드셋</v>
      </c>
      <c r="E1238">
        <v>8190</v>
      </c>
      <c r="F1238">
        <v>14850</v>
      </c>
      <c r="G1238" s="7">
        <v>15750</v>
      </c>
      <c r="H1238" t="s">
        <v>1177</v>
      </c>
      <c r="I1238" s="7">
        <f>VALUE(LEFT(H1238,FIND("/",H1238)-1)) + VALUE(MID(H1238,FIND("/",H1238)+1,LEN(H1238)))</f>
        <v>15082304</v>
      </c>
      <c r="J1238">
        <v>0</v>
      </c>
      <c r="K1238" s="1">
        <f>G1238*I1238/(10^8)</f>
        <v>2375.46288</v>
      </c>
      <c r="L1238">
        <v>249</v>
      </c>
      <c r="M1238">
        <v>300</v>
      </c>
      <c r="N1238">
        <v>428</v>
      </c>
      <c r="O1238">
        <v>457</v>
      </c>
      <c r="P1238">
        <v>454</v>
      </c>
      <c r="Q1238" s="3"/>
      <c r="R1238" s="3"/>
      <c r="S1238" s="3"/>
      <c r="T1238">
        <v>16</v>
      </c>
      <c r="U1238">
        <v>27</v>
      </c>
      <c r="V1238">
        <v>9</v>
      </c>
      <c r="W1238">
        <v>71</v>
      </c>
      <c r="X1238">
        <v>44</v>
      </c>
      <c r="Y1238" s="3"/>
      <c r="Z1238" s="3"/>
      <c r="AA1238" s="3"/>
      <c r="AB1238">
        <v>60</v>
      </c>
      <c r="AC1238">
        <v>1</v>
      </c>
      <c r="AD1238">
        <v>-7</v>
      </c>
      <c r="AE1238">
        <v>7</v>
      </c>
      <c r="AF1238">
        <v>-14</v>
      </c>
      <c r="AG1238" s="3"/>
      <c r="AH1238" s="3"/>
      <c r="AI1238" s="3"/>
      <c r="AJ1238">
        <v>860</v>
      </c>
      <c r="AK1238" s="1">
        <v>1037</v>
      </c>
      <c r="AL1238">
        <v>997</v>
      </c>
      <c r="AM1238" s="1">
        <v>1026</v>
      </c>
      <c r="AN1238" s="1">
        <v>1127</v>
      </c>
      <c r="AO1238" s="3"/>
      <c r="AP1238" s="3"/>
      <c r="AQ1238" s="3"/>
      <c r="AR1238">
        <v>53</v>
      </c>
      <c r="AS1238">
        <v>217</v>
      </c>
      <c r="AT1238">
        <v>182</v>
      </c>
      <c r="AU1238">
        <v>204</v>
      </c>
      <c r="AV1238">
        <v>328</v>
      </c>
      <c r="AW1238" s="3"/>
      <c r="AX1238" s="3"/>
      <c r="AY1238" s="3"/>
      <c r="AZ1238">
        <v>807</v>
      </c>
      <c r="BA1238">
        <v>821</v>
      </c>
      <c r="BB1238">
        <v>815</v>
      </c>
      <c r="BC1238">
        <v>823</v>
      </c>
      <c r="BD1238">
        <v>799</v>
      </c>
      <c r="BE1238" s="3"/>
      <c r="BF1238" s="3"/>
      <c r="BG1238" s="3"/>
      <c r="BH1238">
        <v>807</v>
      </c>
      <c r="BI1238">
        <v>821</v>
      </c>
      <c r="BJ1238">
        <v>815</v>
      </c>
      <c r="BK1238">
        <v>823</v>
      </c>
      <c r="BL1238">
        <v>799</v>
      </c>
      <c r="BM1238" s="3"/>
      <c r="BN1238" s="3"/>
      <c r="BO1238" s="3"/>
      <c r="BP1238">
        <v>75</v>
      </c>
      <c r="BQ1238">
        <v>75</v>
      </c>
      <c r="BR1238">
        <v>75</v>
      </c>
      <c r="BS1238">
        <v>75</v>
      </c>
      <c r="BT1238">
        <v>75</v>
      </c>
      <c r="BU1238" s="3"/>
      <c r="BV1238" s="3"/>
      <c r="BW1238" s="3"/>
      <c r="BX1238">
        <v>9.3000000000000007</v>
      </c>
      <c r="BY1238">
        <v>7.0000000000000007E-2</v>
      </c>
      <c r="BZ1238">
        <v>-0.65</v>
      </c>
      <c r="CA1238">
        <v>0.71</v>
      </c>
      <c r="CB1238">
        <v>-1.26</v>
      </c>
      <c r="CC1238" s="3"/>
      <c r="CD1238" s="3"/>
      <c r="CE1238" s="3"/>
      <c r="CF1238">
        <v>10.07</v>
      </c>
      <c r="CG1238">
        <v>0.08</v>
      </c>
      <c r="CH1238">
        <v>-0.81</v>
      </c>
      <c r="CI1238">
        <v>0.87</v>
      </c>
      <c r="CJ1238">
        <v>-1.68</v>
      </c>
      <c r="CK1238" s="3"/>
      <c r="CL1238" s="3"/>
      <c r="CM1238" s="3"/>
      <c r="CN1238">
        <v>462</v>
      </c>
      <c r="CO1238">
        <v>4</v>
      </c>
      <c r="CP1238">
        <v>-44</v>
      </c>
      <c r="CQ1238">
        <v>48</v>
      </c>
      <c r="CR1238">
        <v>-91</v>
      </c>
      <c r="CS1238" s="3"/>
      <c r="CT1238" s="3"/>
      <c r="CU1238" s="3"/>
      <c r="CV1238">
        <v>19</v>
      </c>
      <c r="CW1238" s="2">
        <v>1954.73</v>
      </c>
      <c r="CX1238" t="s">
        <v>2</v>
      </c>
      <c r="CY1238">
        <v>147.9</v>
      </c>
      <c r="CZ1238" t="s">
        <v>2</v>
      </c>
      <c r="DA1238" s="3"/>
      <c r="DB1238" s="3"/>
      <c r="DC1238" s="3"/>
      <c r="DD1238">
        <v>1.44</v>
      </c>
      <c r="DE1238">
        <v>1.41</v>
      </c>
      <c r="DF1238">
        <v>1.08</v>
      </c>
      <c r="DG1238">
        <v>1.17</v>
      </c>
      <c r="DH1238">
        <v>1.36</v>
      </c>
      <c r="DI1238" s="3"/>
      <c r="DJ1238" s="3"/>
      <c r="DK1238" s="3"/>
      <c r="DL1238" s="6">
        <f>(CM1238*3+CL1238*2+CK1238)/6</f>
        <v>0</v>
      </c>
      <c r="DM1238">
        <f>BH1238+(BH1238*(CG1238-8.25)/8.25)</f>
        <v>7.8254545454545905</v>
      </c>
      <c r="DN1238">
        <f>BI1238+(BI1238*(CH1238-8.25)/8.25)</f>
        <v>-80.607272727272743</v>
      </c>
      <c r="DO1238">
        <f>BJ1238+(BJ1238*(CI1238-8.25)/8.25)</f>
        <v>85.945454545454595</v>
      </c>
      <c r="DP1238">
        <f>BK1238+(BK1238*(CJ1238-8.25)/8.25)</f>
        <v>-167.59272727272719</v>
      </c>
      <c r="DQ1238">
        <f>BL1238+(BL1238*(CK1238-8.25)/8.25)</f>
        <v>0</v>
      </c>
      <c r="DR1238">
        <f>BM1238+(BM1238*(CL1238-8.25)/8.25)</f>
        <v>0</v>
      </c>
      <c r="DS1238">
        <f>BN1238+(BN1238*(CM1238-8.25)/8.25)</f>
        <v>0</v>
      </c>
      <c r="DT1238" s="8">
        <f>DM1238*10^8/$I1238</f>
        <v>51.885007393131652</v>
      </c>
      <c r="DU1238" s="8">
        <f>DN1238*10^8/$I1238</f>
        <v>-534.44933033621874</v>
      </c>
      <c r="DV1238" s="8">
        <f>DO1238*10^8/$I1238</f>
        <v>569.84300638320644</v>
      </c>
      <c r="DW1238" s="8">
        <f>DP1238*10^8/$I1238</f>
        <v>-1111.1878349138644</v>
      </c>
      <c r="DX1238" s="8">
        <f>DQ1238*10^8/$I1238</f>
        <v>0</v>
      </c>
      <c r="DY1238" s="8">
        <f>DR1238*10^8/$I1238</f>
        <v>0</v>
      </c>
      <c r="DZ1238" s="8">
        <f>DS1238*10^8/$I1238</f>
        <v>0</v>
      </c>
      <c r="EA1238" s="8">
        <f>DT1238*10^8/$I1238</f>
        <v>344.01247576717486</v>
      </c>
      <c r="EB1238" s="8">
        <f>DZ1238*0.8</f>
        <v>0</v>
      </c>
      <c r="EC1238" s="10">
        <f>G1238-E1238</f>
        <v>7560</v>
      </c>
      <c r="ED1238" s="4">
        <f>EC1238/E1238*100</f>
        <v>92.307692307692307</v>
      </c>
      <c r="EE1238" s="4">
        <f>DY1238-G1238</f>
        <v>-15750</v>
      </c>
      <c r="EF1238" s="12">
        <f>EE1238/G1238</f>
        <v>-1</v>
      </c>
      <c r="EG1238" s="4">
        <f>G1238-F1238</f>
        <v>900</v>
      </c>
    </row>
    <row r="1239" spans="1:137" x14ac:dyDescent="0.3">
      <c r="A1239">
        <v>1238</v>
      </c>
      <c r="B1239" t="s">
        <v>6352</v>
      </c>
      <c r="C1239" t="s">
        <v>3517</v>
      </c>
      <c r="D1239" t="str">
        <f>VLOOKUP(C1239,Sheet1!$A$2:$B$3197,2,FALSE)</f>
        <v>우주항공과국방</v>
      </c>
      <c r="E1239">
        <v>1810</v>
      </c>
      <c r="F1239">
        <v>2010</v>
      </c>
      <c r="G1239" s="7">
        <v>2140</v>
      </c>
      <c r="H1239" t="s">
        <v>1178</v>
      </c>
      <c r="I1239" s="7">
        <f>VALUE(LEFT(H1239,FIND("/",H1239)-1)) + VALUE(MID(H1239,FIND("/",H1239)+1,LEN(H1239)))</f>
        <v>57868076</v>
      </c>
      <c r="J1239">
        <v>0</v>
      </c>
      <c r="K1239" s="1">
        <f>G1239*I1239/(10^8)</f>
        <v>1238.3768264</v>
      </c>
      <c r="L1239">
        <v>83</v>
      </c>
      <c r="M1239">
        <v>111</v>
      </c>
      <c r="N1239">
        <v>77</v>
      </c>
      <c r="O1239">
        <v>131</v>
      </c>
      <c r="P1239">
        <v>106</v>
      </c>
      <c r="Q1239" s="3"/>
      <c r="R1239" s="3"/>
      <c r="S1239" s="3"/>
      <c r="T1239">
        <v>6</v>
      </c>
      <c r="U1239">
        <v>14</v>
      </c>
      <c r="V1239">
        <v>-16</v>
      </c>
      <c r="W1239">
        <v>-13</v>
      </c>
      <c r="X1239">
        <v>6</v>
      </c>
      <c r="Y1239" s="3"/>
      <c r="Z1239" s="3"/>
      <c r="AA1239" s="3"/>
      <c r="AB1239">
        <v>-22</v>
      </c>
      <c r="AC1239">
        <v>9</v>
      </c>
      <c r="AD1239">
        <v>-6</v>
      </c>
      <c r="AE1239">
        <v>-116</v>
      </c>
      <c r="AF1239">
        <v>-7</v>
      </c>
      <c r="AG1239" s="3"/>
      <c r="AH1239" s="3"/>
      <c r="AI1239" s="3"/>
      <c r="AJ1239">
        <v>96</v>
      </c>
      <c r="AK1239">
        <v>481</v>
      </c>
      <c r="AL1239">
        <v>588</v>
      </c>
      <c r="AM1239">
        <v>335</v>
      </c>
      <c r="AN1239">
        <v>441</v>
      </c>
      <c r="AO1239" s="3"/>
      <c r="AP1239" s="3"/>
      <c r="AQ1239" s="3"/>
      <c r="AR1239">
        <v>11</v>
      </c>
      <c r="AS1239">
        <v>377</v>
      </c>
      <c r="AT1239">
        <v>363</v>
      </c>
      <c r="AU1239">
        <v>226</v>
      </c>
      <c r="AV1239">
        <v>214</v>
      </c>
      <c r="AW1239" s="3"/>
      <c r="AX1239" s="3"/>
      <c r="AY1239" s="3"/>
      <c r="AZ1239">
        <v>85</v>
      </c>
      <c r="BA1239">
        <v>104</v>
      </c>
      <c r="BB1239">
        <v>225</v>
      </c>
      <c r="BC1239">
        <v>109</v>
      </c>
      <c r="BD1239">
        <v>227</v>
      </c>
      <c r="BE1239" s="3"/>
      <c r="BF1239" s="3"/>
      <c r="BG1239" s="3"/>
      <c r="BH1239">
        <v>85</v>
      </c>
      <c r="BI1239">
        <v>85</v>
      </c>
      <c r="BJ1239">
        <v>209</v>
      </c>
      <c r="BK1239">
        <v>108</v>
      </c>
      <c r="BL1239">
        <v>226</v>
      </c>
      <c r="BM1239" s="3"/>
      <c r="BN1239" s="3"/>
      <c r="BO1239" s="3"/>
      <c r="BP1239">
        <v>9</v>
      </c>
      <c r="BQ1239">
        <v>9</v>
      </c>
      <c r="BR1239">
        <v>13</v>
      </c>
      <c r="BS1239">
        <v>13</v>
      </c>
      <c r="BT1239">
        <v>16</v>
      </c>
      <c r="BU1239" s="3"/>
      <c r="BV1239" s="3"/>
      <c r="BW1239" s="3"/>
      <c r="BX1239">
        <v>-27.65</v>
      </c>
      <c r="BY1239">
        <v>3.02</v>
      </c>
      <c r="BZ1239">
        <v>-1.0900000000000001</v>
      </c>
      <c r="CA1239">
        <v>-25.04</v>
      </c>
      <c r="CB1239">
        <v>-1.71</v>
      </c>
      <c r="CC1239" s="3"/>
      <c r="CD1239" s="3"/>
      <c r="CE1239" s="3"/>
      <c r="CF1239">
        <v>-33.840000000000003</v>
      </c>
      <c r="CG1239">
        <v>10.29</v>
      </c>
      <c r="CH1239">
        <v>-5.53</v>
      </c>
      <c r="CI1239">
        <v>-71.91</v>
      </c>
      <c r="CJ1239">
        <v>-4.05</v>
      </c>
      <c r="CK1239" s="3"/>
      <c r="CL1239" s="3"/>
      <c r="CM1239" s="3"/>
      <c r="CN1239">
        <v>-85</v>
      </c>
      <c r="CO1239">
        <v>32</v>
      </c>
      <c r="CP1239">
        <v>-25</v>
      </c>
      <c r="CQ1239">
        <v>-295</v>
      </c>
      <c r="CR1239">
        <v>-14</v>
      </c>
      <c r="CS1239" s="3"/>
      <c r="CT1239" s="3"/>
      <c r="CU1239" s="3"/>
      <c r="CV1239" t="s">
        <v>2</v>
      </c>
      <c r="CW1239">
        <v>37.15</v>
      </c>
      <c r="CX1239" t="s">
        <v>2</v>
      </c>
      <c r="CY1239" t="s">
        <v>2</v>
      </c>
      <c r="CZ1239" t="s">
        <v>2</v>
      </c>
      <c r="DA1239" s="3"/>
      <c r="DB1239" s="3"/>
      <c r="DC1239" s="3"/>
      <c r="DD1239">
        <v>3.52</v>
      </c>
      <c r="DE1239">
        <v>3.83</v>
      </c>
      <c r="DF1239">
        <v>2.5299999999999998</v>
      </c>
      <c r="DG1239">
        <v>6.94</v>
      </c>
      <c r="DH1239">
        <v>3.77</v>
      </c>
      <c r="DI1239" s="3"/>
      <c r="DJ1239" s="3"/>
      <c r="DK1239" s="3"/>
      <c r="DL1239" s="6">
        <f>(CM1239*3+CL1239*2+CK1239)/6</f>
        <v>0</v>
      </c>
      <c r="DM1239">
        <f>BH1239+(BH1239*(CG1239-8.25)/8.25)</f>
        <v>106.0181818181818</v>
      </c>
      <c r="DN1239">
        <f>BI1239+(BI1239*(CH1239-8.25)/8.25)</f>
        <v>-56.975757575757598</v>
      </c>
      <c r="DO1239">
        <f>BJ1239+(BJ1239*(CI1239-8.25)/8.25)</f>
        <v>-1821.7199999999998</v>
      </c>
      <c r="DP1239">
        <f>BK1239+(BK1239*(CJ1239-8.25)/8.25)</f>
        <v>-53.01818181818183</v>
      </c>
      <c r="DQ1239">
        <f>BL1239+(BL1239*(CK1239-8.25)/8.25)</f>
        <v>0</v>
      </c>
      <c r="DR1239">
        <f>BM1239+(BM1239*(CL1239-8.25)/8.25)</f>
        <v>0</v>
      </c>
      <c r="DS1239">
        <f>BN1239+(BN1239*(CM1239-8.25)/8.25)</f>
        <v>0</v>
      </c>
      <c r="DT1239" s="8">
        <f>DM1239*10^8/$I1239</f>
        <v>183.20668172583066</v>
      </c>
      <c r="DU1239" s="8">
        <f>DN1239*10^8/$I1239</f>
        <v>-98.458012628167552</v>
      </c>
      <c r="DV1239" s="8">
        <f>DO1239*10^8/$I1239</f>
        <v>-3148.0569701332383</v>
      </c>
      <c r="DW1239" s="8">
        <f>DP1239*10^8/$I1239</f>
        <v>-91.619050576663085</v>
      </c>
      <c r="DX1239" s="8">
        <f>DQ1239*10^8/$I1239</f>
        <v>0</v>
      </c>
      <c r="DY1239" s="8">
        <f>DR1239*10^8/$I1239</f>
        <v>0</v>
      </c>
      <c r="DZ1239" s="8">
        <f>DS1239*10^8/$I1239</f>
        <v>0</v>
      </c>
      <c r="EA1239" s="8">
        <f>DT1239*10^8/$I1239</f>
        <v>316.59369792393073</v>
      </c>
      <c r="EB1239" s="8">
        <f>DZ1239*0.8</f>
        <v>0</v>
      </c>
      <c r="EC1239" s="10">
        <f>G1239-E1239</f>
        <v>330</v>
      </c>
      <c r="ED1239" s="4">
        <f>EC1239/E1239*100</f>
        <v>18.232044198895029</v>
      </c>
      <c r="EE1239" s="4">
        <f>DY1239-G1239</f>
        <v>-2140</v>
      </c>
      <c r="EF1239" s="12">
        <f>EE1239/G1239</f>
        <v>-1</v>
      </c>
      <c r="EG1239" s="4">
        <f>G1239-F1239</f>
        <v>130</v>
      </c>
    </row>
    <row r="1240" spans="1:137" x14ac:dyDescent="0.3">
      <c r="A1240">
        <v>1239</v>
      </c>
      <c r="B1240" t="s">
        <v>7730</v>
      </c>
      <c r="C1240" t="s">
        <v>3518</v>
      </c>
      <c r="D1240" t="str">
        <f>VLOOKUP(C1240,Sheet1!$A$2:$B$3197,2,FALSE)</f>
        <v>생물공학</v>
      </c>
      <c r="E1240">
        <v>38450</v>
      </c>
      <c r="F1240">
        <v>30300</v>
      </c>
      <c r="G1240" s="7">
        <v>30300</v>
      </c>
      <c r="H1240" t="s">
        <v>1179</v>
      </c>
      <c r="I1240" s="7">
        <f>VALUE(LEFT(H1240,FIND("/",H1240)-1)) + VALUE(MID(H1240,FIND("/",H1240)+1,LEN(H1240)))</f>
        <v>11564857</v>
      </c>
      <c r="J1240" s="1">
        <v>703536</v>
      </c>
      <c r="K1240" s="1">
        <f>G1240*I1240/(10^8)</f>
        <v>3504.1516710000001</v>
      </c>
      <c r="L1240">
        <v>0</v>
      </c>
      <c r="M1240">
        <v>0</v>
      </c>
      <c r="N1240">
        <v>0</v>
      </c>
      <c r="O1240">
        <v>0</v>
      </c>
      <c r="P1240">
        <v>0</v>
      </c>
      <c r="Q1240" s="3"/>
      <c r="R1240" s="3"/>
      <c r="S1240" s="3"/>
      <c r="T1240">
        <v>-111</v>
      </c>
      <c r="U1240">
        <v>-127</v>
      </c>
      <c r="V1240">
        <v>-167</v>
      </c>
      <c r="W1240">
        <v>-232</v>
      </c>
      <c r="X1240">
        <v>-210</v>
      </c>
      <c r="Y1240" s="3"/>
      <c r="Z1240" s="3"/>
      <c r="AA1240" s="3"/>
      <c r="AB1240">
        <v>-105</v>
      </c>
      <c r="AC1240">
        <v>-122</v>
      </c>
      <c r="AD1240">
        <v>-164</v>
      </c>
      <c r="AE1240">
        <v>-227</v>
      </c>
      <c r="AF1240">
        <v>-208</v>
      </c>
      <c r="AG1240" s="3"/>
      <c r="AH1240" s="3"/>
      <c r="AI1240" s="3"/>
      <c r="AJ1240">
        <v>262</v>
      </c>
      <c r="AK1240">
        <v>157</v>
      </c>
      <c r="AL1240">
        <v>432</v>
      </c>
      <c r="AM1240">
        <v>205</v>
      </c>
      <c r="AN1240">
        <v>608</v>
      </c>
      <c r="AO1240" s="3"/>
      <c r="AP1240" s="3"/>
      <c r="AQ1240" s="3"/>
      <c r="AR1240">
        <v>19</v>
      </c>
      <c r="AS1240">
        <v>11</v>
      </c>
      <c r="AT1240">
        <v>38</v>
      </c>
      <c r="AU1240">
        <v>31</v>
      </c>
      <c r="AV1240">
        <v>39</v>
      </c>
      <c r="AW1240" s="3"/>
      <c r="AX1240" s="3"/>
      <c r="AY1240" s="3"/>
      <c r="AZ1240">
        <v>243</v>
      </c>
      <c r="BA1240">
        <v>145</v>
      </c>
      <c r="BB1240">
        <v>394</v>
      </c>
      <c r="BC1240">
        <v>174</v>
      </c>
      <c r="BD1240">
        <v>570</v>
      </c>
      <c r="BE1240" s="3"/>
      <c r="BF1240" s="3"/>
      <c r="BG1240" s="3"/>
      <c r="BH1240">
        <v>243</v>
      </c>
      <c r="BI1240">
        <v>145</v>
      </c>
      <c r="BJ1240">
        <v>394</v>
      </c>
      <c r="BK1240">
        <v>174</v>
      </c>
      <c r="BL1240">
        <v>566</v>
      </c>
      <c r="BM1240" s="3"/>
      <c r="BN1240" s="3"/>
      <c r="BO1240" s="3"/>
      <c r="BP1240">
        <v>36</v>
      </c>
      <c r="BQ1240">
        <v>38</v>
      </c>
      <c r="BR1240">
        <v>48</v>
      </c>
      <c r="BS1240">
        <v>49</v>
      </c>
      <c r="BT1240">
        <v>58</v>
      </c>
      <c r="BU1240" s="3"/>
      <c r="BV1240" s="3"/>
      <c r="BW1240" s="3"/>
      <c r="BX1240">
        <v>-70.010000000000005</v>
      </c>
      <c r="BY1240">
        <v>-58.19</v>
      </c>
      <c r="BZ1240">
        <v>-55.76</v>
      </c>
      <c r="CA1240">
        <v>-71.25</v>
      </c>
      <c r="CB1240">
        <v>-51.09</v>
      </c>
      <c r="CC1240" s="3"/>
      <c r="CD1240" s="3"/>
      <c r="CE1240" s="3"/>
      <c r="CF1240">
        <v>-77.349999999999994</v>
      </c>
      <c r="CG1240">
        <v>-62.74</v>
      </c>
      <c r="CH1240">
        <v>-60.87</v>
      </c>
      <c r="CI1240">
        <v>-79.94</v>
      </c>
      <c r="CJ1240">
        <v>-55.44</v>
      </c>
      <c r="CK1240" s="3"/>
      <c r="CL1240" s="3"/>
      <c r="CM1240" s="3"/>
      <c r="CN1240" s="1">
        <v>-1507</v>
      </c>
      <c r="CO1240" s="1">
        <v>-1637</v>
      </c>
      <c r="CP1240" s="1">
        <v>-2048</v>
      </c>
      <c r="CQ1240" s="1">
        <v>-2339</v>
      </c>
      <c r="CR1240" s="1">
        <v>-2042</v>
      </c>
      <c r="CS1240" s="3"/>
      <c r="CT1240" s="3"/>
      <c r="CU1240" s="3"/>
      <c r="CV1240" t="s">
        <v>2</v>
      </c>
      <c r="CW1240" t="s">
        <v>2</v>
      </c>
      <c r="CX1240" t="s">
        <v>2</v>
      </c>
      <c r="CY1240" t="s">
        <v>2</v>
      </c>
      <c r="CZ1240" t="s">
        <v>2</v>
      </c>
      <c r="DA1240" s="3"/>
      <c r="DB1240" s="3"/>
      <c r="DC1240" s="3"/>
      <c r="DD1240">
        <v>10.42</v>
      </c>
      <c r="DE1240">
        <v>15.88</v>
      </c>
      <c r="DF1240">
        <v>4.88</v>
      </c>
      <c r="DG1240">
        <v>17.079999999999998</v>
      </c>
      <c r="DH1240">
        <v>6.94</v>
      </c>
      <c r="DI1240" s="3"/>
      <c r="DJ1240" s="3"/>
      <c r="DK1240" s="3"/>
      <c r="DL1240" s="6">
        <f>(CM1240*3+CL1240*2+CK1240)/6</f>
        <v>0</v>
      </c>
      <c r="DM1240">
        <f>BH1240+(BH1240*(CG1240-8.25)/8.25)</f>
        <v>-1847.9781818181823</v>
      </c>
      <c r="DN1240">
        <f>BI1240+(BI1240*(CH1240-8.25)/8.25)</f>
        <v>-1069.8363636363638</v>
      </c>
      <c r="DO1240">
        <f>BJ1240+(BJ1240*(CI1240-8.25)/8.25)</f>
        <v>-3817.7406060606063</v>
      </c>
      <c r="DP1240">
        <f>BK1240+(BK1240*(CJ1240-8.25)/8.25)</f>
        <v>-1169.28</v>
      </c>
      <c r="DQ1240">
        <f>BL1240+(BL1240*(CK1240-8.25)/8.25)</f>
        <v>0</v>
      </c>
      <c r="DR1240">
        <f>BM1240+(BM1240*(CL1240-8.25)/8.25)</f>
        <v>0</v>
      </c>
      <c r="DS1240">
        <f>BN1240+(BN1240*(CM1240-8.25)/8.25)</f>
        <v>0</v>
      </c>
      <c r="DT1240" s="8">
        <f>DM1240*10^8/$I1240</f>
        <v>-15979.256655038471</v>
      </c>
      <c r="DU1240" s="8">
        <f>DN1240*10^8/$I1240</f>
        <v>-9250.753067127107</v>
      </c>
      <c r="DV1240" s="8">
        <f>DO1240*10^8/$I1240</f>
        <v>-33011.567770017442</v>
      </c>
      <c r="DW1240" s="8">
        <f>DP1240*10^8/$I1240</f>
        <v>-10110.63085345543</v>
      </c>
      <c r="DX1240" s="8">
        <f>DQ1240*10^8/$I1240</f>
        <v>0</v>
      </c>
      <c r="DY1240" s="8">
        <f>DR1240*10^8/$I1240</f>
        <v>0</v>
      </c>
      <c r="DZ1240" s="8">
        <f>DS1240*10^8/$I1240</f>
        <v>0</v>
      </c>
      <c r="EA1240" s="8">
        <f>DT1240*10^8/$I1240</f>
        <v>-138170.81054299654</v>
      </c>
      <c r="EB1240" s="8">
        <f>DZ1240*0.8</f>
        <v>0</v>
      </c>
      <c r="EC1240" s="10">
        <f>G1240-E1240</f>
        <v>-8150</v>
      </c>
      <c r="ED1240" s="4">
        <f>EC1240/E1240*100</f>
        <v>-21.196358907672302</v>
      </c>
      <c r="EE1240" s="4">
        <f>DY1240-G1240</f>
        <v>-30300</v>
      </c>
      <c r="EF1240" s="12">
        <f>EE1240/G1240</f>
        <v>-1</v>
      </c>
      <c r="EG1240" s="4">
        <f>G1240-F1240</f>
        <v>0</v>
      </c>
    </row>
    <row r="1241" spans="1:137" x14ac:dyDescent="0.3">
      <c r="A1241">
        <v>1240</v>
      </c>
      <c r="B1241" t="s">
        <v>7827</v>
      </c>
      <c r="C1241" t="s">
        <v>3519</v>
      </c>
      <c r="D1241" t="str">
        <f>VLOOKUP(C1241,Sheet1!$A$2:$B$3197,2,FALSE)</f>
        <v>제약</v>
      </c>
      <c r="E1241" s="7">
        <v>67300</v>
      </c>
      <c r="F1241" s="7">
        <v>50200</v>
      </c>
      <c r="G1241" s="7">
        <v>50700</v>
      </c>
      <c r="H1241" t="s">
        <v>1180</v>
      </c>
      <c r="I1241" s="7">
        <f>VALUE(LEFT(H1241,FIND("/",H1241)-1)) + VALUE(MID(H1241,FIND("/",H1241)+1,LEN(H1241)))</f>
        <v>9421845</v>
      </c>
      <c r="J1241">
        <v>0</v>
      </c>
      <c r="K1241" s="1">
        <f>G1241*I1241/(10^8)</f>
        <v>4776.8754150000004</v>
      </c>
      <c r="L1241">
        <v>49</v>
      </c>
      <c r="M1241">
        <v>54</v>
      </c>
      <c r="N1241">
        <v>36</v>
      </c>
      <c r="O1241">
        <v>41</v>
      </c>
      <c r="P1241">
        <v>42</v>
      </c>
      <c r="Q1241" s="3"/>
      <c r="R1241" s="3"/>
      <c r="S1241" s="3"/>
      <c r="T1241">
        <v>1</v>
      </c>
      <c r="U1241">
        <v>-1</v>
      </c>
      <c r="V1241">
        <v>-24</v>
      </c>
      <c r="W1241">
        <v>-29</v>
      </c>
      <c r="X1241">
        <v>-37</v>
      </c>
      <c r="Y1241" s="3"/>
      <c r="Z1241" s="3"/>
      <c r="AA1241" s="3"/>
      <c r="AB1241">
        <v>4</v>
      </c>
      <c r="AC1241">
        <v>4</v>
      </c>
      <c r="AD1241">
        <v>-10</v>
      </c>
      <c r="AE1241">
        <v>-40</v>
      </c>
      <c r="AF1241">
        <v>-44</v>
      </c>
      <c r="AG1241" s="3"/>
      <c r="AH1241" s="3"/>
      <c r="AI1241" s="3"/>
      <c r="AJ1241">
        <v>354</v>
      </c>
      <c r="AK1241">
        <v>581</v>
      </c>
      <c r="AL1241" s="1">
        <v>1014</v>
      </c>
      <c r="AM1241">
        <v>846</v>
      </c>
      <c r="AN1241">
        <v>942</v>
      </c>
      <c r="AO1241" s="3"/>
      <c r="AP1241" s="3"/>
      <c r="AQ1241" s="3"/>
      <c r="AR1241">
        <v>14</v>
      </c>
      <c r="AS1241">
        <v>115</v>
      </c>
      <c r="AT1241">
        <v>454</v>
      </c>
      <c r="AU1241">
        <v>162</v>
      </c>
      <c r="AV1241">
        <v>131</v>
      </c>
      <c r="AW1241" s="3"/>
      <c r="AX1241" s="3"/>
      <c r="AY1241" s="3"/>
      <c r="AZ1241">
        <v>340</v>
      </c>
      <c r="BA1241">
        <v>466</v>
      </c>
      <c r="BB1241">
        <v>561</v>
      </c>
      <c r="BC1241">
        <v>684</v>
      </c>
      <c r="BD1241">
        <v>811</v>
      </c>
      <c r="BE1241" s="3"/>
      <c r="BF1241" s="3"/>
      <c r="BG1241" s="3"/>
      <c r="BH1241">
        <v>340</v>
      </c>
      <c r="BI1241">
        <v>466</v>
      </c>
      <c r="BJ1241">
        <v>561</v>
      </c>
      <c r="BK1241">
        <v>684</v>
      </c>
      <c r="BL1241">
        <v>811</v>
      </c>
      <c r="BM1241" s="3"/>
      <c r="BN1241" s="3"/>
      <c r="BO1241" s="3"/>
      <c r="BP1241">
        <v>37</v>
      </c>
      <c r="BQ1241">
        <v>40</v>
      </c>
      <c r="BR1241">
        <v>42</v>
      </c>
      <c r="BS1241">
        <v>45</v>
      </c>
      <c r="BT1241">
        <v>45</v>
      </c>
      <c r="BU1241" s="3"/>
      <c r="BV1241" s="3"/>
      <c r="BW1241" s="3"/>
      <c r="BX1241">
        <v>1.38</v>
      </c>
      <c r="BY1241">
        <v>0.95</v>
      </c>
      <c r="BZ1241">
        <v>-1.21</v>
      </c>
      <c r="CA1241">
        <v>-4.3499999999999996</v>
      </c>
      <c r="CB1241">
        <v>-4.8899999999999997</v>
      </c>
      <c r="CC1241" s="3"/>
      <c r="CD1241" s="3"/>
      <c r="CE1241" s="3"/>
      <c r="CF1241">
        <v>1.47</v>
      </c>
      <c r="CG1241">
        <v>1.1100000000000001</v>
      </c>
      <c r="CH1241">
        <v>-1.87</v>
      </c>
      <c r="CI1241">
        <v>-6.51</v>
      </c>
      <c r="CJ1241">
        <v>-5.85</v>
      </c>
      <c r="CK1241" s="3"/>
      <c r="CL1241" s="3"/>
      <c r="CM1241" s="3"/>
      <c r="CN1241">
        <v>50</v>
      </c>
      <c r="CO1241">
        <v>57</v>
      </c>
      <c r="CP1241">
        <v>-114</v>
      </c>
      <c r="CQ1241">
        <v>-457</v>
      </c>
      <c r="CR1241">
        <v>-484</v>
      </c>
      <c r="CS1241" s="3"/>
      <c r="CT1241" s="3"/>
      <c r="CU1241" s="3"/>
      <c r="CV1241">
        <v>471.53</v>
      </c>
      <c r="CW1241">
        <v>802.8</v>
      </c>
      <c r="CX1241" t="s">
        <v>2</v>
      </c>
      <c r="CY1241" t="s">
        <v>2</v>
      </c>
      <c r="CZ1241" t="s">
        <v>2</v>
      </c>
      <c r="DA1241" s="3"/>
      <c r="DB1241" s="3"/>
      <c r="DC1241" s="3"/>
      <c r="DD1241">
        <v>5.2</v>
      </c>
      <c r="DE1241">
        <v>7.85</v>
      </c>
      <c r="DF1241">
        <v>10.81</v>
      </c>
      <c r="DG1241">
        <v>5.64</v>
      </c>
      <c r="DH1241">
        <v>6.99</v>
      </c>
      <c r="DI1241" s="3"/>
      <c r="DJ1241" s="3"/>
      <c r="DK1241" s="3"/>
      <c r="DL1241" s="6">
        <f>(CM1241*3+CL1241*2+CK1241)/6</f>
        <v>0</v>
      </c>
      <c r="DM1241">
        <f>BH1241+(BH1241*(CG1241-8.25)/8.25)</f>
        <v>45.74545454545455</v>
      </c>
      <c r="DN1241">
        <f>BI1241+(BI1241*(CH1241-8.25)/8.25)</f>
        <v>-105.62666666666667</v>
      </c>
      <c r="DO1241">
        <f>BJ1241+(BJ1241*(CI1241-8.25)/8.25)</f>
        <v>-442.68000000000006</v>
      </c>
      <c r="DP1241">
        <f>BK1241+(BK1241*(CJ1241-8.25)/8.25)</f>
        <v>-485.0181818181818</v>
      </c>
      <c r="DQ1241">
        <f>BL1241+(BL1241*(CK1241-8.25)/8.25)</f>
        <v>0</v>
      </c>
      <c r="DR1241">
        <f>BM1241+(BM1241*(CL1241-8.25)/8.25)</f>
        <v>0</v>
      </c>
      <c r="DS1241">
        <f>BN1241+(BN1241*(CM1241-8.25)/8.25)</f>
        <v>0</v>
      </c>
      <c r="DT1241" s="8">
        <f>DM1241*10^8/$I1241</f>
        <v>485.52544162480439</v>
      </c>
      <c r="DU1241" s="8">
        <f>DN1241*10^8/$I1241</f>
        <v>-1121.0826188147507</v>
      </c>
      <c r="DV1241" s="8">
        <f>DO1241*10^8/$I1241</f>
        <v>-4698.4428209124653</v>
      </c>
      <c r="DW1241" s="8">
        <f>DP1241*10^8/$I1241</f>
        <v>-5147.8047220919243</v>
      </c>
      <c r="DX1241" s="8">
        <f>DQ1241*10^8/$I1241</f>
        <v>0</v>
      </c>
      <c r="DY1241" s="8">
        <f>DR1241*10^8/$I1241</f>
        <v>0</v>
      </c>
      <c r="DZ1241" s="8">
        <f>DS1241*10^8/$I1241</f>
        <v>0</v>
      </c>
      <c r="EA1241" s="8">
        <f>DT1241*10^8/$I1241</f>
        <v>5153.1885912451799</v>
      </c>
      <c r="EB1241" s="8">
        <f>DZ1241*0.8</f>
        <v>0</v>
      </c>
      <c r="EC1241" s="10">
        <f>G1241-E1241</f>
        <v>-16600</v>
      </c>
      <c r="ED1241" s="4">
        <f>EC1241/E1241*100</f>
        <v>-24.665676077265974</v>
      </c>
      <c r="EE1241" s="4">
        <f>DY1241-G1241</f>
        <v>-50700</v>
      </c>
      <c r="EF1241" s="12">
        <f>EE1241/G1241</f>
        <v>-1</v>
      </c>
      <c r="EG1241" s="4">
        <f>G1241-F1241</f>
        <v>500</v>
      </c>
    </row>
    <row r="1242" spans="1:137" x14ac:dyDescent="0.3">
      <c r="A1242">
        <v>1241</v>
      </c>
      <c r="B1242" t="s">
        <v>7705</v>
      </c>
      <c r="C1242" t="s">
        <v>3520</v>
      </c>
      <c r="D1242" t="str">
        <f>VLOOKUP(C1242,Sheet1!$A$2:$B$3197,2,FALSE)</f>
        <v>전자장비와기기</v>
      </c>
      <c r="E1242">
        <v>29900</v>
      </c>
      <c r="F1242">
        <v>27100</v>
      </c>
      <c r="G1242" s="7">
        <v>27050</v>
      </c>
      <c r="H1242" t="s">
        <v>1181</v>
      </c>
      <c r="I1242" s="7">
        <f>VALUE(LEFT(H1242,FIND("/",H1242)-1)) + VALUE(MID(H1242,FIND("/",H1242)+1,LEN(H1242)))</f>
        <v>7193273</v>
      </c>
      <c r="J1242" s="1">
        <v>12000</v>
      </c>
      <c r="K1242" s="1">
        <f>G1242*I1242/(10^8)</f>
        <v>1945.7803465</v>
      </c>
      <c r="L1242">
        <v>422</v>
      </c>
      <c r="M1242">
        <v>471</v>
      </c>
      <c r="N1242">
        <v>528</v>
      </c>
      <c r="O1242">
        <v>721</v>
      </c>
      <c r="P1242">
        <v>578</v>
      </c>
      <c r="Q1242" s="3"/>
      <c r="R1242" s="3"/>
      <c r="S1242" s="3"/>
      <c r="T1242">
        <v>108</v>
      </c>
      <c r="U1242">
        <v>124</v>
      </c>
      <c r="V1242">
        <v>122</v>
      </c>
      <c r="W1242">
        <v>246</v>
      </c>
      <c r="X1242">
        <v>106</v>
      </c>
      <c r="Y1242" s="3"/>
      <c r="Z1242" s="3"/>
      <c r="AA1242" s="3"/>
      <c r="AB1242">
        <v>111</v>
      </c>
      <c r="AC1242">
        <v>91</v>
      </c>
      <c r="AD1242">
        <v>114</v>
      </c>
      <c r="AE1242">
        <v>259</v>
      </c>
      <c r="AF1242">
        <v>94</v>
      </c>
      <c r="AG1242" s="3"/>
      <c r="AH1242" s="3"/>
      <c r="AI1242" s="3"/>
      <c r="AJ1242">
        <v>947</v>
      </c>
      <c r="AK1242" s="1">
        <v>1033</v>
      </c>
      <c r="AL1242" s="1">
        <v>1159</v>
      </c>
      <c r="AM1242" s="1">
        <v>1486</v>
      </c>
      <c r="AN1242" s="1">
        <v>1538</v>
      </c>
      <c r="AO1242" s="3"/>
      <c r="AP1242" s="3"/>
      <c r="AQ1242" s="3"/>
      <c r="AR1242">
        <v>64</v>
      </c>
      <c r="AS1242">
        <v>61</v>
      </c>
      <c r="AT1242">
        <v>72</v>
      </c>
      <c r="AU1242">
        <v>122</v>
      </c>
      <c r="AV1242">
        <v>80</v>
      </c>
      <c r="AW1242" s="3"/>
      <c r="AX1242" s="3"/>
      <c r="AY1242" s="3"/>
      <c r="AZ1242">
        <v>882</v>
      </c>
      <c r="BA1242">
        <v>972</v>
      </c>
      <c r="BB1242" s="1">
        <v>1086</v>
      </c>
      <c r="BC1242" s="1">
        <v>1364</v>
      </c>
      <c r="BD1242" s="1">
        <v>1459</v>
      </c>
      <c r="BE1242" s="3"/>
      <c r="BF1242" s="3"/>
      <c r="BG1242" s="3"/>
      <c r="BH1242">
        <v>882</v>
      </c>
      <c r="BI1242">
        <v>972</v>
      </c>
      <c r="BJ1242" s="1">
        <v>1086</v>
      </c>
      <c r="BK1242" s="1">
        <v>1364</v>
      </c>
      <c r="BL1242" s="1">
        <v>1459</v>
      </c>
      <c r="BM1242" s="3"/>
      <c r="BN1242" s="3"/>
      <c r="BO1242" s="3"/>
      <c r="BP1242">
        <v>35</v>
      </c>
      <c r="BQ1242">
        <v>35</v>
      </c>
      <c r="BR1242">
        <v>35</v>
      </c>
      <c r="BS1242">
        <v>36</v>
      </c>
      <c r="BT1242">
        <v>36</v>
      </c>
      <c r="BU1242" s="3"/>
      <c r="BV1242" s="3"/>
      <c r="BW1242" s="3"/>
      <c r="BX1242">
        <v>12.66</v>
      </c>
      <c r="BY1242">
        <v>9.18</v>
      </c>
      <c r="BZ1242">
        <v>10.4</v>
      </c>
      <c r="CA1242">
        <v>19.62</v>
      </c>
      <c r="CB1242">
        <v>6.23</v>
      </c>
      <c r="CC1242" s="3"/>
      <c r="CD1242" s="3"/>
      <c r="CE1242" s="3"/>
      <c r="CF1242">
        <v>13.45</v>
      </c>
      <c r="CG1242">
        <v>9.8000000000000007</v>
      </c>
      <c r="CH1242">
        <v>11.06</v>
      </c>
      <c r="CI1242">
        <v>21.18</v>
      </c>
      <c r="CJ1242">
        <v>6.68</v>
      </c>
      <c r="CK1242" s="3"/>
      <c r="CL1242" s="3"/>
      <c r="CM1242" s="3"/>
      <c r="CN1242" s="1">
        <v>1571</v>
      </c>
      <c r="CO1242" s="1">
        <v>1284</v>
      </c>
      <c r="CP1242" s="1">
        <v>1608</v>
      </c>
      <c r="CQ1242" s="1">
        <v>3643</v>
      </c>
      <c r="CR1242" s="1">
        <v>1310</v>
      </c>
      <c r="CS1242" s="3"/>
      <c r="CT1242" s="3"/>
      <c r="CU1242" s="3"/>
      <c r="CV1242">
        <v>13.05</v>
      </c>
      <c r="CW1242">
        <v>18.23</v>
      </c>
      <c r="CX1242">
        <v>16.170000000000002</v>
      </c>
      <c r="CY1242">
        <v>9.2899999999999991</v>
      </c>
      <c r="CZ1242">
        <v>22.67</v>
      </c>
      <c r="DA1242" s="3"/>
      <c r="DB1242" s="3"/>
      <c r="DC1242" s="3"/>
      <c r="DD1242">
        <v>1.65</v>
      </c>
      <c r="DE1242">
        <v>1.7</v>
      </c>
      <c r="DF1242">
        <v>1.69</v>
      </c>
      <c r="DG1242">
        <v>1.77</v>
      </c>
      <c r="DH1242">
        <v>1.46</v>
      </c>
      <c r="DI1242" s="3"/>
      <c r="DJ1242" s="3"/>
      <c r="DK1242" s="3"/>
      <c r="DL1242" s="6">
        <f>(CM1242*3+CL1242*2+CK1242)/6</f>
        <v>0</v>
      </c>
      <c r="DM1242">
        <f>BH1242+(BH1242*(CG1242-8.25)/8.25)</f>
        <v>1047.7090909090909</v>
      </c>
      <c r="DN1242">
        <f>BI1242+(BI1242*(CH1242-8.25)/8.25)</f>
        <v>1303.0690909090908</v>
      </c>
      <c r="DO1242">
        <f>BJ1242+(BJ1242*(CI1242-8.25)/8.25)</f>
        <v>2788.0581818181818</v>
      </c>
      <c r="DP1242">
        <f>BK1242+(BK1242*(CJ1242-8.25)/8.25)</f>
        <v>1104.4266666666667</v>
      </c>
      <c r="DQ1242">
        <f>BL1242+(BL1242*(CK1242-8.25)/8.25)</f>
        <v>0</v>
      </c>
      <c r="DR1242">
        <f>BM1242+(BM1242*(CL1242-8.25)/8.25)</f>
        <v>0</v>
      </c>
      <c r="DS1242">
        <f>BN1242+(BN1242*(CM1242-8.25)/8.25)</f>
        <v>0</v>
      </c>
      <c r="DT1242" s="8">
        <f>DM1242*10^8/$I1242</f>
        <v>14565.123427250584</v>
      </c>
      <c r="DU1242" s="8">
        <f>DN1242*10^8/$I1242</f>
        <v>18115.106863163553</v>
      </c>
      <c r="DV1242" s="8">
        <f>DO1242*10^8/$I1242</f>
        <v>38759.243279355331</v>
      </c>
      <c r="DW1242" s="8">
        <f>DP1242*10^8/$I1242</f>
        <v>15353.604216976983</v>
      </c>
      <c r="DX1242" s="8">
        <f>DQ1242*10^8/$I1242</f>
        <v>0</v>
      </c>
      <c r="DY1242" s="8">
        <f>DR1242*10^8/$I1242</f>
        <v>0</v>
      </c>
      <c r="DZ1242" s="8">
        <f>DS1242*10^8/$I1242</f>
        <v>0</v>
      </c>
      <c r="EA1242" s="8">
        <f>DT1242*10^8/$I1242</f>
        <v>202482.56151616355</v>
      </c>
      <c r="EB1242" s="8">
        <f>DZ1242*0.8</f>
        <v>0</v>
      </c>
      <c r="EC1242" s="10">
        <f>G1242-E1242</f>
        <v>-2850</v>
      </c>
      <c r="ED1242" s="4">
        <f>EC1242/E1242*100</f>
        <v>-9.5317725752508373</v>
      </c>
      <c r="EE1242" s="4">
        <f>DY1242-G1242</f>
        <v>-27050</v>
      </c>
      <c r="EF1242" s="12">
        <f>EE1242/G1242</f>
        <v>-1</v>
      </c>
      <c r="EG1242" s="4">
        <f>G1242-F1242</f>
        <v>-50</v>
      </c>
    </row>
    <row r="1243" spans="1:137" x14ac:dyDescent="0.3">
      <c r="A1243">
        <v>1242</v>
      </c>
      <c r="B1243" t="s">
        <v>6857</v>
      </c>
      <c r="C1243" t="s">
        <v>3521</v>
      </c>
      <c r="D1243" t="str">
        <f>VLOOKUP(C1243,Sheet1!$A$2:$B$3197,2,FALSE)</f>
        <v>핸드셋</v>
      </c>
      <c r="E1243" t="e">
        <v>#N/A</v>
      </c>
      <c r="F1243">
        <v>5350</v>
      </c>
      <c r="G1243" s="7">
        <v>5350</v>
      </c>
      <c r="H1243" t="s">
        <v>1182</v>
      </c>
      <c r="I1243" s="7">
        <f>VALUE(LEFT(H1243,FIND("/",H1243)-1)) + VALUE(MID(H1243,FIND("/",H1243)+1,LEN(H1243)))</f>
        <v>4831715</v>
      </c>
      <c r="J1243">
        <v>0</v>
      </c>
      <c r="K1243" s="1">
        <f>G1243*I1243/(10^8)</f>
        <v>258.49675250000001</v>
      </c>
      <c r="L1243">
        <v>811</v>
      </c>
      <c r="M1243">
        <v>105</v>
      </c>
      <c r="N1243">
        <v>118</v>
      </c>
      <c r="O1243">
        <v>138</v>
      </c>
      <c r="P1243">
        <v>155</v>
      </c>
      <c r="Q1243" s="3"/>
      <c r="R1243" s="3"/>
      <c r="S1243" s="3"/>
      <c r="T1243">
        <v>3</v>
      </c>
      <c r="U1243">
        <v>-12</v>
      </c>
      <c r="V1243">
        <v>-48</v>
      </c>
      <c r="W1243">
        <v>-29</v>
      </c>
      <c r="X1243">
        <v>-31</v>
      </c>
      <c r="Y1243" s="3"/>
      <c r="Z1243" s="3"/>
      <c r="AA1243" s="3"/>
      <c r="AB1243">
        <v>-169</v>
      </c>
      <c r="AC1243">
        <v>-210</v>
      </c>
      <c r="AD1243">
        <v>-270</v>
      </c>
      <c r="AE1243">
        <v>-13</v>
      </c>
      <c r="AF1243">
        <v>-332</v>
      </c>
      <c r="AG1243" s="3"/>
      <c r="AH1243" s="3"/>
      <c r="AI1243" s="3"/>
      <c r="AJ1243">
        <v>614</v>
      </c>
      <c r="AK1243">
        <v>476</v>
      </c>
      <c r="AL1243">
        <v>331</v>
      </c>
      <c r="AM1243">
        <v>543</v>
      </c>
      <c r="AN1243">
        <v>281</v>
      </c>
      <c r="AO1243" s="3"/>
      <c r="AP1243" s="3"/>
      <c r="AQ1243" s="3"/>
      <c r="AR1243">
        <v>222</v>
      </c>
      <c r="AS1243">
        <v>250</v>
      </c>
      <c r="AT1243">
        <v>323</v>
      </c>
      <c r="AU1243">
        <v>370</v>
      </c>
      <c r="AV1243">
        <v>386</v>
      </c>
      <c r="AW1243" s="3"/>
      <c r="AX1243" s="3"/>
      <c r="AY1243" s="3"/>
      <c r="AZ1243">
        <v>392</v>
      </c>
      <c r="BA1243">
        <v>226</v>
      </c>
      <c r="BB1243">
        <v>7</v>
      </c>
      <c r="BC1243">
        <v>173</v>
      </c>
      <c r="BD1243">
        <v>-106</v>
      </c>
      <c r="BE1243" s="3"/>
      <c r="BF1243" s="3"/>
      <c r="BG1243" s="3"/>
      <c r="BH1243">
        <v>392</v>
      </c>
      <c r="BI1243">
        <v>226</v>
      </c>
      <c r="BJ1243">
        <v>22</v>
      </c>
      <c r="BK1243">
        <v>173</v>
      </c>
      <c r="BL1243">
        <v>-106</v>
      </c>
      <c r="BM1243" s="3"/>
      <c r="BN1243" s="3"/>
      <c r="BO1243" s="3"/>
      <c r="BP1243">
        <v>85</v>
      </c>
      <c r="BQ1243">
        <v>95</v>
      </c>
      <c r="BR1243">
        <v>106</v>
      </c>
      <c r="BS1243">
        <v>190</v>
      </c>
      <c r="BT1243">
        <v>218</v>
      </c>
      <c r="BU1243" s="3"/>
      <c r="BV1243" s="3"/>
      <c r="BW1243" s="3"/>
      <c r="BX1243">
        <v>-29.92</v>
      </c>
      <c r="BY1243">
        <v>-38.46</v>
      </c>
      <c r="BZ1243">
        <v>-66.92</v>
      </c>
      <c r="CA1243">
        <v>-2.87</v>
      </c>
      <c r="CB1243">
        <v>-80.66</v>
      </c>
      <c r="CC1243" s="3"/>
      <c r="CD1243" s="3"/>
      <c r="CE1243" s="3"/>
      <c r="CF1243">
        <v>-45.61</v>
      </c>
      <c r="CG1243">
        <v>-67.84</v>
      </c>
      <c r="CH1243">
        <v>-204.95</v>
      </c>
      <c r="CI1243">
        <v>-28.32</v>
      </c>
      <c r="CJ1243">
        <v>-985.74</v>
      </c>
      <c r="CK1243" s="3"/>
      <c r="CL1243" s="3"/>
      <c r="CM1243" s="3"/>
      <c r="CN1243" s="1">
        <v>-26027</v>
      </c>
      <c r="CO1243" s="1">
        <v>-31047</v>
      </c>
      <c r="CP1243" s="1">
        <v>-31901</v>
      </c>
      <c r="CQ1243" s="1">
        <v>-2016</v>
      </c>
      <c r="CR1243" s="1">
        <v>-19532</v>
      </c>
      <c r="CS1243" s="3"/>
      <c r="CT1243" s="3"/>
      <c r="CU1243" s="3"/>
      <c r="CV1243" t="s">
        <v>2</v>
      </c>
      <c r="CW1243" t="s">
        <v>2</v>
      </c>
      <c r="CX1243" t="s">
        <v>2</v>
      </c>
      <c r="CY1243" t="s">
        <v>2</v>
      </c>
      <c r="CZ1243" t="s">
        <v>2</v>
      </c>
      <c r="DA1243" s="3"/>
      <c r="DB1243" s="3"/>
      <c r="DC1243" s="3"/>
      <c r="DD1243">
        <v>2.23</v>
      </c>
      <c r="DE1243">
        <v>2.3199999999999998</v>
      </c>
      <c r="DF1243">
        <v>12.17</v>
      </c>
      <c r="DG1243">
        <v>2.17</v>
      </c>
      <c r="DH1243" t="s">
        <v>2</v>
      </c>
      <c r="DI1243" s="3"/>
      <c r="DJ1243" s="3"/>
      <c r="DK1243" s="3"/>
      <c r="DL1243" s="6">
        <f>(CM1243*3+CL1243*2+CK1243)/6</f>
        <v>0</v>
      </c>
      <c r="DM1243">
        <f>BH1243+(BH1243*(CG1243-8.25)/8.25)</f>
        <v>-3223.4278787878793</v>
      </c>
      <c r="DN1243">
        <f>BI1243+(BI1243*(CH1243-8.25)/8.25)</f>
        <v>-5614.3878787878784</v>
      </c>
      <c r="DO1243">
        <f>BJ1243+(BJ1243*(CI1243-8.25)/8.25)</f>
        <v>-75.52</v>
      </c>
      <c r="DP1243">
        <f>BK1243+(BK1243*(CJ1243-8.25)/8.25)</f>
        <v>-20670.66909090909</v>
      </c>
      <c r="DQ1243">
        <f>BL1243+(BL1243*(CK1243-8.25)/8.25)</f>
        <v>0</v>
      </c>
      <c r="DR1243">
        <f>BM1243+(BM1243*(CL1243-8.25)/8.25)</f>
        <v>0</v>
      </c>
      <c r="DS1243">
        <f>BN1243+(BN1243*(CM1243-8.25)/8.25)</f>
        <v>0</v>
      </c>
      <c r="DT1243" s="8">
        <f>DM1243*10^8/$I1243</f>
        <v>-66713.948955761647</v>
      </c>
      <c r="DU1243" s="8">
        <f>DN1243*10^8/$I1243</f>
        <v>-116198.65573172006</v>
      </c>
      <c r="DV1243" s="8">
        <f>DO1243*10^8/$I1243</f>
        <v>-1563.0060961791</v>
      </c>
      <c r="DW1243" s="8">
        <f>DP1243*10^8/$I1243</f>
        <v>-427812.25902001857</v>
      </c>
      <c r="DX1243" s="8">
        <f>DQ1243*10^8/$I1243</f>
        <v>0</v>
      </c>
      <c r="DY1243" s="8">
        <f>DR1243*10^8/$I1243</f>
        <v>0</v>
      </c>
      <c r="DZ1243" s="8">
        <f>DS1243*10^8/$I1243</f>
        <v>0</v>
      </c>
      <c r="EA1243" s="8">
        <f>DT1243*10^8/$I1243</f>
        <v>-1380750.912579936</v>
      </c>
      <c r="EB1243" s="8">
        <f>DZ1243*0.8</f>
        <v>0</v>
      </c>
      <c r="EC1243" s="10" t="e">
        <f>G1243-E1243</f>
        <v>#N/A</v>
      </c>
      <c r="ED1243" s="4" t="e">
        <f>EC1243/E1243*100</f>
        <v>#N/A</v>
      </c>
      <c r="EE1243" s="4">
        <f>DY1243-G1243</f>
        <v>-5350</v>
      </c>
      <c r="EF1243" s="12">
        <f>EE1243/G1243</f>
        <v>-1</v>
      </c>
      <c r="EG1243" s="4">
        <f>G1243-F1243</f>
        <v>0</v>
      </c>
    </row>
    <row r="1244" spans="1:137" x14ac:dyDescent="0.3">
      <c r="A1244">
        <v>1243</v>
      </c>
      <c r="B1244" t="s">
        <v>7026</v>
      </c>
      <c r="C1244" t="s">
        <v>3522</v>
      </c>
      <c r="D1244" t="str">
        <f>VLOOKUP(C1244,Sheet1!$A$2:$B$3197,2,FALSE)</f>
        <v>반도체와반도체장비</v>
      </c>
      <c r="E1244">
        <v>7310</v>
      </c>
      <c r="F1244">
        <v>7000</v>
      </c>
      <c r="G1244" s="7">
        <v>6790</v>
      </c>
      <c r="H1244" t="s">
        <v>1183</v>
      </c>
      <c r="I1244" s="7">
        <f>VALUE(LEFT(H1244,FIND("/",H1244)-1)) + VALUE(MID(H1244,FIND("/",H1244)+1,LEN(H1244)))</f>
        <v>12077643</v>
      </c>
      <c r="J1244" s="1">
        <v>24387</v>
      </c>
      <c r="K1244" s="1">
        <f>G1244*I1244/(10^8)</f>
        <v>820.07195969999998</v>
      </c>
      <c r="L1244" s="1">
        <v>1484</v>
      </c>
      <c r="M1244" s="1">
        <v>1773</v>
      </c>
      <c r="N1244" s="1">
        <v>2346</v>
      </c>
      <c r="O1244" s="1">
        <v>2836</v>
      </c>
      <c r="P1244" s="1">
        <v>2914</v>
      </c>
      <c r="Q1244" s="3"/>
      <c r="R1244" s="3"/>
      <c r="S1244" s="3"/>
      <c r="T1244">
        <v>85</v>
      </c>
      <c r="U1244">
        <v>53</v>
      </c>
      <c r="V1244">
        <v>63</v>
      </c>
      <c r="W1244">
        <v>102</v>
      </c>
      <c r="X1244">
        <v>62</v>
      </c>
      <c r="Y1244" s="3"/>
      <c r="Z1244" s="3"/>
      <c r="AA1244" s="3"/>
      <c r="AB1244">
        <v>72</v>
      </c>
      <c r="AC1244">
        <v>30</v>
      </c>
      <c r="AD1244">
        <v>59</v>
      </c>
      <c r="AE1244">
        <v>25</v>
      </c>
      <c r="AF1244">
        <v>5</v>
      </c>
      <c r="AG1244" s="3"/>
      <c r="AH1244" s="3"/>
      <c r="AI1244" s="3"/>
      <c r="AJ1244">
        <v>699</v>
      </c>
      <c r="AK1244">
        <v>671</v>
      </c>
      <c r="AL1244" s="1">
        <v>1038</v>
      </c>
      <c r="AM1244" s="1">
        <v>1146</v>
      </c>
      <c r="AN1244" s="1">
        <v>1623</v>
      </c>
      <c r="AO1244" s="3"/>
      <c r="AP1244" s="3"/>
      <c r="AQ1244" s="3"/>
      <c r="AR1244">
        <v>374</v>
      </c>
      <c r="AS1244">
        <v>346</v>
      </c>
      <c r="AT1244">
        <v>635</v>
      </c>
      <c r="AU1244">
        <v>689</v>
      </c>
      <c r="AV1244" s="1">
        <v>1069</v>
      </c>
      <c r="AW1244" s="3"/>
      <c r="AX1244" s="3"/>
      <c r="AY1244" s="3"/>
      <c r="AZ1244">
        <v>326</v>
      </c>
      <c r="BA1244">
        <v>325</v>
      </c>
      <c r="BB1244">
        <v>402</v>
      </c>
      <c r="BC1244">
        <v>458</v>
      </c>
      <c r="BD1244">
        <v>554</v>
      </c>
      <c r="BE1244" s="3"/>
      <c r="BF1244" s="3"/>
      <c r="BG1244" s="3"/>
      <c r="BH1244">
        <v>321</v>
      </c>
      <c r="BI1244">
        <v>322</v>
      </c>
      <c r="BJ1244">
        <v>371</v>
      </c>
      <c r="BK1244">
        <v>429</v>
      </c>
      <c r="BL1244">
        <v>502</v>
      </c>
      <c r="BM1244" s="3"/>
      <c r="BN1244" s="3"/>
      <c r="BO1244" s="3"/>
      <c r="BP1244">
        <v>50</v>
      </c>
      <c r="BQ1244">
        <v>50</v>
      </c>
      <c r="BR1244">
        <v>50</v>
      </c>
      <c r="BS1244">
        <v>53</v>
      </c>
      <c r="BT1244">
        <v>60</v>
      </c>
      <c r="BU1244" s="3"/>
      <c r="BV1244" s="3"/>
      <c r="BW1244" s="3"/>
      <c r="BX1244">
        <v>13.56</v>
      </c>
      <c r="BY1244">
        <v>4.4000000000000004</v>
      </c>
      <c r="BZ1244">
        <v>6.91</v>
      </c>
      <c r="CA1244">
        <v>2.27</v>
      </c>
      <c r="CB1244">
        <v>0.38</v>
      </c>
      <c r="CC1244" s="3"/>
      <c r="CD1244" s="3"/>
      <c r="CE1244" s="3"/>
      <c r="CF1244">
        <v>28.22</v>
      </c>
      <c r="CG1244">
        <v>9.64</v>
      </c>
      <c r="CH1244">
        <v>17.739999999999998</v>
      </c>
      <c r="CI1244">
        <v>7.26</v>
      </c>
      <c r="CJ1244">
        <v>3.2</v>
      </c>
      <c r="CK1244" s="3"/>
      <c r="CL1244" s="3"/>
      <c r="CM1244" s="3"/>
      <c r="CN1244">
        <v>739</v>
      </c>
      <c r="CO1244">
        <v>312</v>
      </c>
      <c r="CP1244">
        <v>618</v>
      </c>
      <c r="CQ1244">
        <v>272</v>
      </c>
      <c r="CR1244">
        <v>123</v>
      </c>
      <c r="CS1244" s="3"/>
      <c r="CT1244" s="3"/>
      <c r="CU1244" s="3"/>
      <c r="CV1244">
        <v>12.06</v>
      </c>
      <c r="CW1244">
        <v>22.26</v>
      </c>
      <c r="CX1244">
        <v>7.23</v>
      </c>
      <c r="CY1244">
        <v>24.85</v>
      </c>
      <c r="CZ1244">
        <v>57.98</v>
      </c>
      <c r="DA1244" s="3"/>
      <c r="DB1244" s="3"/>
      <c r="DC1244" s="3"/>
      <c r="DD1244">
        <v>2.73</v>
      </c>
      <c r="DE1244">
        <v>2.0299999999999998</v>
      </c>
      <c r="DF1244">
        <v>1.1200000000000001</v>
      </c>
      <c r="DG1244">
        <v>1.59</v>
      </c>
      <c r="DH1244">
        <v>1.64</v>
      </c>
      <c r="DI1244" s="3"/>
      <c r="DJ1244" s="3"/>
      <c r="DK1244" s="3"/>
      <c r="DL1244" s="6">
        <f>(CM1244*3+CL1244*2+CK1244)/6</f>
        <v>0</v>
      </c>
      <c r="DM1244">
        <f>BH1244+(BH1244*(CG1244-8.25)/8.25)</f>
        <v>375.0836363636364</v>
      </c>
      <c r="DN1244">
        <f>BI1244+(BI1244*(CH1244-8.25)/8.25)</f>
        <v>692.39757575757562</v>
      </c>
      <c r="DO1244">
        <f>BJ1244+(BJ1244*(CI1244-8.25)/8.25)</f>
        <v>326.48</v>
      </c>
      <c r="DP1244">
        <f>BK1244+(BK1244*(CJ1244-8.25)/8.25)</f>
        <v>166.40000000000003</v>
      </c>
      <c r="DQ1244">
        <f>BL1244+(BL1244*(CK1244-8.25)/8.25)</f>
        <v>0</v>
      </c>
      <c r="DR1244">
        <f>BM1244+(BM1244*(CL1244-8.25)/8.25)</f>
        <v>0</v>
      </c>
      <c r="DS1244">
        <f>BN1244+(BN1244*(CM1244-8.25)/8.25)</f>
        <v>0</v>
      </c>
      <c r="DT1244" s="8">
        <f>DM1244*10^8/$I1244</f>
        <v>3105.6029422598135</v>
      </c>
      <c r="DU1244" s="8">
        <f>DN1244*10^8/$I1244</f>
        <v>5732.8865885303585</v>
      </c>
      <c r="DV1244" s="8">
        <f>DO1244*10^8/$I1244</f>
        <v>2703.1764393102198</v>
      </c>
      <c r="DW1244" s="8">
        <f>DP1244*10^8/$I1244</f>
        <v>1377.7522650735748</v>
      </c>
      <c r="DX1244" s="8">
        <f>DQ1244*10^8/$I1244</f>
        <v>0</v>
      </c>
      <c r="DY1244" s="8">
        <f>DR1244*10^8/$I1244</f>
        <v>0</v>
      </c>
      <c r="DZ1244" s="8">
        <f>DS1244*10^8/$I1244</f>
        <v>0</v>
      </c>
      <c r="EA1244" s="8">
        <f>DT1244*10^8/$I1244</f>
        <v>25713.650769937587</v>
      </c>
      <c r="EB1244" s="8">
        <f>DZ1244*0.8</f>
        <v>0</v>
      </c>
      <c r="EC1244" s="10">
        <f>G1244-E1244</f>
        <v>-520</v>
      </c>
      <c r="ED1244" s="4">
        <f>EC1244/E1244*100</f>
        <v>-7.1135430916552664</v>
      </c>
      <c r="EE1244" s="4">
        <f>DY1244-G1244</f>
        <v>-6790</v>
      </c>
      <c r="EF1244" s="12">
        <f>EE1244/G1244</f>
        <v>-1</v>
      </c>
      <c r="EG1244" s="4">
        <f>G1244-F1244</f>
        <v>-210</v>
      </c>
    </row>
    <row r="1245" spans="1:137" x14ac:dyDescent="0.3">
      <c r="A1245">
        <v>1244</v>
      </c>
      <c r="B1245" t="s">
        <v>6272</v>
      </c>
      <c r="C1245" t="s">
        <v>3523</v>
      </c>
      <c r="D1245" t="str">
        <f>VLOOKUP(C1245,Sheet1!$A$2:$B$3197,2,FALSE)</f>
        <v>화학</v>
      </c>
      <c r="E1245">
        <v>1705</v>
      </c>
      <c r="F1245">
        <v>1610</v>
      </c>
      <c r="G1245" s="7">
        <v>1615</v>
      </c>
      <c r="H1245" t="s">
        <v>1184</v>
      </c>
      <c r="I1245" s="7">
        <f>VALUE(LEFT(H1245,FIND("/",H1245)-1)) + VALUE(MID(H1245,FIND("/",H1245)+1,LEN(H1245)))</f>
        <v>67783852</v>
      </c>
      <c r="J1245">
        <v>0</v>
      </c>
      <c r="K1245" s="1">
        <f>G1245*I1245/(10^8)</f>
        <v>1094.7092098000001</v>
      </c>
      <c r="L1245">
        <v>650</v>
      </c>
      <c r="M1245">
        <v>715</v>
      </c>
      <c r="N1245">
        <v>760</v>
      </c>
      <c r="O1245">
        <v>846</v>
      </c>
      <c r="P1245">
        <v>908</v>
      </c>
      <c r="Q1245" s="3"/>
      <c r="R1245" s="3"/>
      <c r="S1245" s="3"/>
      <c r="T1245">
        <v>322</v>
      </c>
      <c r="U1245">
        <v>343</v>
      </c>
      <c r="V1245">
        <v>315</v>
      </c>
      <c r="W1245">
        <v>285</v>
      </c>
      <c r="X1245">
        <v>311</v>
      </c>
      <c r="Y1245" s="3"/>
      <c r="Z1245" s="3"/>
      <c r="AA1245" s="3"/>
      <c r="AB1245">
        <v>263</v>
      </c>
      <c r="AC1245">
        <v>284</v>
      </c>
      <c r="AD1245">
        <v>252</v>
      </c>
      <c r="AE1245">
        <v>226</v>
      </c>
      <c r="AF1245">
        <v>222</v>
      </c>
      <c r="AG1245" s="3"/>
      <c r="AH1245" s="3"/>
      <c r="AI1245" s="3"/>
      <c r="AJ1245" s="1">
        <v>2239</v>
      </c>
      <c r="AK1245" s="1">
        <v>2398</v>
      </c>
      <c r="AL1245" s="1">
        <v>2792</v>
      </c>
      <c r="AM1245" s="1">
        <v>2988</v>
      </c>
      <c r="AN1245" s="1">
        <v>3230</v>
      </c>
      <c r="AO1245" s="3"/>
      <c r="AP1245" s="3"/>
      <c r="AQ1245" s="3"/>
      <c r="AR1245">
        <v>215</v>
      </c>
      <c r="AS1245">
        <v>242</v>
      </c>
      <c r="AT1245">
        <v>410</v>
      </c>
      <c r="AU1245">
        <v>337</v>
      </c>
      <c r="AV1245">
        <v>343</v>
      </c>
      <c r="AW1245" s="3"/>
      <c r="AX1245" s="3"/>
      <c r="AY1245" s="3"/>
      <c r="AZ1245" s="1">
        <v>2024</v>
      </c>
      <c r="BA1245" s="1">
        <v>2157</v>
      </c>
      <c r="BB1245" s="1">
        <v>2382</v>
      </c>
      <c r="BC1245" s="1">
        <v>2650</v>
      </c>
      <c r="BD1245" s="1">
        <v>2887</v>
      </c>
      <c r="BE1245" s="3"/>
      <c r="BF1245" s="3"/>
      <c r="BG1245" s="3"/>
      <c r="BH1245" s="1">
        <v>2024</v>
      </c>
      <c r="BI1245" s="1">
        <v>2157</v>
      </c>
      <c r="BJ1245" s="1">
        <v>2382</v>
      </c>
      <c r="BK1245" s="1">
        <v>2648</v>
      </c>
      <c r="BL1245" s="1">
        <v>2886</v>
      </c>
      <c r="BM1245" s="3"/>
      <c r="BN1245" s="3"/>
      <c r="BO1245" s="3"/>
      <c r="BP1245">
        <v>343</v>
      </c>
      <c r="BQ1245">
        <v>358</v>
      </c>
      <c r="BR1245">
        <v>356</v>
      </c>
      <c r="BS1245">
        <v>363</v>
      </c>
      <c r="BT1245">
        <v>365</v>
      </c>
      <c r="BU1245" s="3"/>
      <c r="BV1245" s="3"/>
      <c r="BW1245" s="3"/>
      <c r="BX1245">
        <v>13</v>
      </c>
      <c r="BY1245">
        <v>12.24</v>
      </c>
      <c r="BZ1245">
        <v>9.69</v>
      </c>
      <c r="CA1245">
        <v>7.81</v>
      </c>
      <c r="CB1245">
        <v>7.15</v>
      </c>
      <c r="CC1245" s="3"/>
      <c r="CD1245" s="3"/>
      <c r="CE1245" s="3"/>
      <c r="CF1245">
        <v>14.5</v>
      </c>
      <c r="CG1245">
        <v>13.58</v>
      </c>
      <c r="CH1245">
        <v>11.08</v>
      </c>
      <c r="CI1245">
        <v>9</v>
      </c>
      <c r="CJ1245">
        <v>8.09</v>
      </c>
      <c r="CK1245" s="3"/>
      <c r="CL1245" s="3"/>
      <c r="CM1245" s="3"/>
      <c r="CN1245">
        <v>392</v>
      </c>
      <c r="CO1245">
        <v>419</v>
      </c>
      <c r="CP1245">
        <v>371</v>
      </c>
      <c r="CQ1245">
        <v>334</v>
      </c>
      <c r="CR1245">
        <v>330</v>
      </c>
      <c r="CS1245" s="3"/>
      <c r="CT1245" s="3"/>
      <c r="CU1245" s="3"/>
      <c r="CV1245">
        <v>8.91</v>
      </c>
      <c r="CW1245">
        <v>5.21</v>
      </c>
      <c r="CX1245">
        <v>2.79</v>
      </c>
      <c r="CY1245">
        <v>5.25</v>
      </c>
      <c r="CZ1245">
        <v>5.18</v>
      </c>
      <c r="DA1245" s="3"/>
      <c r="DB1245" s="3"/>
      <c r="DC1245" s="3"/>
      <c r="DD1245">
        <v>1.17</v>
      </c>
      <c r="DE1245">
        <v>0.69</v>
      </c>
      <c r="DF1245">
        <v>0.28999999999999998</v>
      </c>
      <c r="DG1245">
        <v>0.45</v>
      </c>
      <c r="DH1245">
        <v>0.4</v>
      </c>
      <c r="DI1245" s="3"/>
      <c r="DJ1245" s="3"/>
      <c r="DK1245" s="3"/>
      <c r="DL1245" s="6">
        <f>(CM1245*3+CL1245*2+CK1245)/6</f>
        <v>0</v>
      </c>
      <c r="DM1245">
        <f>BH1245+(BH1245*(CG1245-8.25)/8.25)</f>
        <v>3331.626666666667</v>
      </c>
      <c r="DN1245">
        <f>BI1245+(BI1245*(CH1245-8.25)/8.25)</f>
        <v>2896.9163636363637</v>
      </c>
      <c r="DO1245">
        <f>BJ1245+(BJ1245*(CI1245-8.25)/8.25)</f>
        <v>2598.5454545454545</v>
      </c>
      <c r="DP1245">
        <f>BK1245+(BK1245*(CJ1245-8.25)/8.25)</f>
        <v>2596.6448484848484</v>
      </c>
      <c r="DQ1245">
        <f>BL1245+(BL1245*(CK1245-8.25)/8.25)</f>
        <v>0</v>
      </c>
      <c r="DR1245">
        <f>BM1245+(BM1245*(CL1245-8.25)/8.25)</f>
        <v>0</v>
      </c>
      <c r="DS1245">
        <f>BN1245+(BN1245*(CM1245-8.25)/8.25)</f>
        <v>0</v>
      </c>
      <c r="DT1245" s="8">
        <f>DM1245*10^8/$I1245</f>
        <v>4915.0742667540744</v>
      </c>
      <c r="DU1245" s="8">
        <f>DN1245*10^8/$I1245</f>
        <v>4273.755884567262</v>
      </c>
      <c r="DV1245" s="8">
        <f>DO1245*10^8/$I1245</f>
        <v>3833.5759592792901</v>
      </c>
      <c r="DW1245" s="8">
        <f>DP1245*10^8/$I1245</f>
        <v>3830.7720376895199</v>
      </c>
      <c r="DX1245" s="8">
        <f>DQ1245*10^8/$I1245</f>
        <v>0</v>
      </c>
      <c r="DY1245" s="8">
        <f>DR1245*10^8/$I1245</f>
        <v>0</v>
      </c>
      <c r="DZ1245" s="8">
        <f>DS1245*10^8/$I1245</f>
        <v>0</v>
      </c>
      <c r="EA1245" s="8">
        <f>DT1245*10^8/$I1245</f>
        <v>7251.0990770398748</v>
      </c>
      <c r="EB1245" s="8">
        <f>DZ1245*0.8</f>
        <v>0</v>
      </c>
      <c r="EC1245" s="10">
        <f>G1245-E1245</f>
        <v>-90</v>
      </c>
      <c r="ED1245" s="4">
        <f>EC1245/E1245*100</f>
        <v>-5.2785923753665687</v>
      </c>
      <c r="EE1245" s="4">
        <f>DY1245-G1245</f>
        <v>-1615</v>
      </c>
      <c r="EF1245" s="12">
        <f>EE1245/G1245</f>
        <v>-1</v>
      </c>
      <c r="EG1245" s="4">
        <f>G1245-F1245</f>
        <v>5</v>
      </c>
    </row>
    <row r="1246" spans="1:137" x14ac:dyDescent="0.3">
      <c r="A1246">
        <v>1245</v>
      </c>
      <c r="B1246" t="s">
        <v>7438</v>
      </c>
      <c r="C1246" t="s">
        <v>3524</v>
      </c>
      <c r="D1246" t="str">
        <f>VLOOKUP(C1246,Sheet1!$A$2:$B$3197,2,FALSE)</f>
        <v>화학</v>
      </c>
      <c r="E1246">
        <v>13250</v>
      </c>
      <c r="F1246">
        <v>339</v>
      </c>
      <c r="G1246" s="7">
        <v>13500</v>
      </c>
      <c r="H1246" t="s">
        <v>1185</v>
      </c>
      <c r="I1246" s="7">
        <f>VALUE(LEFT(H1246,FIND("/",H1246)-1)) + VALUE(MID(H1246,FIND("/",H1246)+1,LEN(H1246)))</f>
        <v>6495130</v>
      </c>
      <c r="J1246">
        <v>500</v>
      </c>
      <c r="K1246" s="1">
        <f>G1246*I1246/(10^8)</f>
        <v>876.84254999999996</v>
      </c>
      <c r="L1246">
        <v>554</v>
      </c>
      <c r="M1246">
        <v>458</v>
      </c>
      <c r="N1246">
        <v>352</v>
      </c>
      <c r="O1246">
        <v>439</v>
      </c>
      <c r="P1246">
        <v>163</v>
      </c>
      <c r="Q1246" s="3"/>
      <c r="R1246" s="3"/>
      <c r="S1246" s="3"/>
      <c r="T1246">
        <v>62</v>
      </c>
      <c r="U1246">
        <v>8</v>
      </c>
      <c r="V1246">
        <v>-80</v>
      </c>
      <c r="W1246">
        <v>4</v>
      </c>
      <c r="X1246">
        <v>-89</v>
      </c>
      <c r="Y1246" s="3"/>
      <c r="Z1246" s="3"/>
      <c r="AA1246" s="3"/>
      <c r="AB1246">
        <v>54</v>
      </c>
      <c r="AC1246">
        <v>-4</v>
      </c>
      <c r="AD1246">
        <v>-110</v>
      </c>
      <c r="AE1246">
        <v>7</v>
      </c>
      <c r="AF1246">
        <v>-133</v>
      </c>
      <c r="AG1246" s="3"/>
      <c r="AH1246" s="3"/>
      <c r="AI1246" s="3"/>
      <c r="AJ1246">
        <v>573</v>
      </c>
      <c r="AK1246">
        <v>506</v>
      </c>
      <c r="AL1246">
        <v>369</v>
      </c>
      <c r="AM1246">
        <v>347</v>
      </c>
      <c r="AN1246" s="1">
        <v>1188</v>
      </c>
      <c r="AO1246" s="3"/>
      <c r="AP1246" s="3"/>
      <c r="AQ1246" s="3"/>
      <c r="AR1246">
        <v>184</v>
      </c>
      <c r="AS1246">
        <v>148</v>
      </c>
      <c r="AT1246">
        <v>121</v>
      </c>
      <c r="AU1246">
        <v>93</v>
      </c>
      <c r="AV1246">
        <v>550</v>
      </c>
      <c r="AW1246" s="3"/>
      <c r="AX1246" s="3"/>
      <c r="AY1246" s="3"/>
      <c r="AZ1246">
        <v>389</v>
      </c>
      <c r="BA1246">
        <v>358</v>
      </c>
      <c r="BB1246">
        <v>248</v>
      </c>
      <c r="BC1246">
        <v>254</v>
      </c>
      <c r="BD1246">
        <v>638</v>
      </c>
      <c r="BE1246" s="3"/>
      <c r="BF1246" s="3"/>
      <c r="BG1246" s="3"/>
      <c r="BH1246">
        <v>389</v>
      </c>
      <c r="BI1246">
        <v>358</v>
      </c>
      <c r="BJ1246">
        <v>248</v>
      </c>
      <c r="BK1246">
        <v>254</v>
      </c>
      <c r="BL1246">
        <v>638</v>
      </c>
      <c r="BM1246" s="3"/>
      <c r="BN1246" s="3"/>
      <c r="BO1246" s="3"/>
      <c r="BP1246">
        <v>20</v>
      </c>
      <c r="BQ1246">
        <v>20</v>
      </c>
      <c r="BR1246">
        <v>20</v>
      </c>
      <c r="BS1246">
        <v>20</v>
      </c>
      <c r="BT1246">
        <v>281</v>
      </c>
      <c r="BU1246" s="3"/>
      <c r="BV1246" s="3"/>
      <c r="BW1246" s="3"/>
      <c r="BX1246">
        <v>10.38</v>
      </c>
      <c r="BY1246">
        <v>-0.65</v>
      </c>
      <c r="BZ1246">
        <v>-25.12</v>
      </c>
      <c r="CA1246">
        <v>1.88</v>
      </c>
      <c r="CB1246">
        <v>-17.38</v>
      </c>
      <c r="CC1246" s="3"/>
      <c r="CD1246" s="3"/>
      <c r="CE1246" s="3"/>
      <c r="CF1246">
        <v>18.57</v>
      </c>
      <c r="CG1246">
        <v>-0.94</v>
      </c>
      <c r="CH1246">
        <v>-36.26</v>
      </c>
      <c r="CI1246">
        <v>2.67</v>
      </c>
      <c r="CJ1246">
        <v>-29.87</v>
      </c>
      <c r="CK1246" s="3"/>
      <c r="CL1246" s="3"/>
      <c r="CM1246" s="3"/>
      <c r="CN1246" s="1">
        <v>2486</v>
      </c>
      <c r="CO1246">
        <v>-148</v>
      </c>
      <c r="CP1246" s="1">
        <v>-4632</v>
      </c>
      <c r="CQ1246">
        <v>283</v>
      </c>
      <c r="CR1246" s="1">
        <v>-4291</v>
      </c>
      <c r="CS1246" s="3"/>
      <c r="CT1246" s="3"/>
      <c r="CU1246" s="3"/>
      <c r="CV1246">
        <v>9.3699999999999992</v>
      </c>
      <c r="CW1246" t="s">
        <v>2</v>
      </c>
      <c r="CX1246" t="s">
        <v>2</v>
      </c>
      <c r="CY1246">
        <v>52.52</v>
      </c>
      <c r="CZ1246" t="s">
        <v>2</v>
      </c>
      <c r="DA1246" s="3"/>
      <c r="DB1246" s="3"/>
      <c r="DC1246" s="3"/>
      <c r="DD1246">
        <v>1.42</v>
      </c>
      <c r="DE1246">
        <v>0.86</v>
      </c>
      <c r="DF1246">
        <v>0.84</v>
      </c>
      <c r="DG1246">
        <v>1.39</v>
      </c>
      <c r="DH1246">
        <v>1.33</v>
      </c>
      <c r="DI1246" s="3"/>
      <c r="DJ1246" s="3"/>
      <c r="DK1246" s="3"/>
      <c r="DL1246" s="6">
        <f>(CM1246*3+CL1246*2+CK1246)/6</f>
        <v>0</v>
      </c>
      <c r="DM1246">
        <f>BH1246+(BH1246*(CG1246-8.25)/8.25)</f>
        <v>-44.322424242424233</v>
      </c>
      <c r="DN1246">
        <f>BI1246+(BI1246*(CH1246-8.25)/8.25)</f>
        <v>-1573.4642424242425</v>
      </c>
      <c r="DO1246">
        <f>BJ1246+(BJ1246*(CI1246-8.25)/8.25)</f>
        <v>80.261818181818199</v>
      </c>
      <c r="DP1246">
        <f>BK1246+(BK1246*(CJ1246-8.25)/8.25)</f>
        <v>-919.6339393939395</v>
      </c>
      <c r="DQ1246">
        <f>BL1246+(BL1246*(CK1246-8.25)/8.25)</f>
        <v>0</v>
      </c>
      <c r="DR1246">
        <f>BM1246+(BM1246*(CL1246-8.25)/8.25)</f>
        <v>0</v>
      </c>
      <c r="DS1246">
        <f>BN1246+(BN1246*(CM1246-8.25)/8.25)</f>
        <v>0</v>
      </c>
      <c r="DT1246" s="8">
        <f>DM1246*10^8/$I1246</f>
        <v>-682.39472100518742</v>
      </c>
      <c r="DU1246" s="8">
        <f>DN1246*10^8/$I1246</f>
        <v>-24225.292525696063</v>
      </c>
      <c r="DV1246" s="8">
        <f>DO1246*10^8/$I1246</f>
        <v>1235.7230445244084</v>
      </c>
      <c r="DW1246" s="8">
        <f>DP1246*10^8/$I1246</f>
        <v>-14158.822677820759</v>
      </c>
      <c r="DX1246" s="8">
        <f>DQ1246*10^8/$I1246</f>
        <v>0</v>
      </c>
      <c r="DY1246" s="8">
        <f>DR1246*10^8/$I1246</f>
        <v>0</v>
      </c>
      <c r="DZ1246" s="8">
        <f>DS1246*10^8/$I1246</f>
        <v>0</v>
      </c>
      <c r="EA1246" s="8">
        <f>DT1246*10^8/$I1246</f>
        <v>-10506.251930372255</v>
      </c>
      <c r="EB1246" s="8">
        <f>DZ1246*0.8</f>
        <v>0</v>
      </c>
      <c r="EC1246" s="10">
        <f>G1246-E1246</f>
        <v>250</v>
      </c>
      <c r="ED1246" s="4">
        <f>EC1246/E1246*100</f>
        <v>1.8867924528301887</v>
      </c>
      <c r="EE1246" s="4">
        <f>DY1246-G1246</f>
        <v>-13500</v>
      </c>
      <c r="EF1246" s="12">
        <f>EE1246/G1246</f>
        <v>-1</v>
      </c>
      <c r="EG1246" s="4">
        <f>G1246-F1246</f>
        <v>13161</v>
      </c>
    </row>
    <row r="1247" spans="1:137" x14ac:dyDescent="0.3">
      <c r="A1247">
        <v>1246</v>
      </c>
      <c r="B1247" t="s">
        <v>6630</v>
      </c>
      <c r="C1247" t="s">
        <v>3525</v>
      </c>
      <c r="D1247" t="str">
        <f>VLOOKUP(C1247,Sheet1!$A$2:$B$3197,2,FALSE)</f>
        <v>건축자재</v>
      </c>
      <c r="E1247">
        <v>4260</v>
      </c>
      <c r="F1247">
        <v>3720</v>
      </c>
      <c r="G1247" s="7">
        <v>3680</v>
      </c>
      <c r="H1247" t="s">
        <v>1186</v>
      </c>
      <c r="I1247" s="7">
        <f>VALUE(LEFT(H1247,FIND("/",H1247)-1)) + VALUE(MID(H1247,FIND("/",H1247)+1,LEN(H1247)))</f>
        <v>46869082</v>
      </c>
      <c r="J1247" s="1">
        <v>167733</v>
      </c>
      <c r="K1247" s="1">
        <f>G1247*I1247/(10^8)</f>
        <v>1724.7822176</v>
      </c>
      <c r="L1247" s="1">
        <v>3061</v>
      </c>
      <c r="M1247" s="1">
        <v>3935</v>
      </c>
      <c r="N1247" s="1">
        <v>4199</v>
      </c>
      <c r="O1247" s="1">
        <v>3801</v>
      </c>
      <c r="P1247" s="1">
        <v>3101</v>
      </c>
      <c r="Q1247" s="3"/>
      <c r="R1247" s="3"/>
      <c r="S1247" s="3"/>
      <c r="T1247">
        <v>92</v>
      </c>
      <c r="U1247">
        <v>95</v>
      </c>
      <c r="V1247">
        <v>91</v>
      </c>
      <c r="W1247">
        <v>-84</v>
      </c>
      <c r="X1247">
        <v>-125</v>
      </c>
      <c r="Y1247" s="3"/>
      <c r="Z1247" s="3"/>
      <c r="AA1247" s="3"/>
      <c r="AB1247">
        <v>16</v>
      </c>
      <c r="AC1247">
        <v>5</v>
      </c>
      <c r="AD1247">
        <v>15</v>
      </c>
      <c r="AE1247">
        <v>-162</v>
      </c>
      <c r="AF1247">
        <v>-290</v>
      </c>
      <c r="AG1247" s="3"/>
      <c r="AH1247" s="3"/>
      <c r="AI1247" s="3"/>
      <c r="AJ1247" s="1">
        <v>2745</v>
      </c>
      <c r="AK1247" s="1">
        <v>3430</v>
      </c>
      <c r="AL1247" s="1">
        <v>3350</v>
      </c>
      <c r="AM1247" s="1">
        <v>3616</v>
      </c>
      <c r="AN1247" s="1">
        <v>3470</v>
      </c>
      <c r="AO1247" s="3"/>
      <c r="AP1247" s="3"/>
      <c r="AQ1247" s="3"/>
      <c r="AR1247" s="1">
        <v>2179</v>
      </c>
      <c r="AS1247" s="1">
        <v>2291</v>
      </c>
      <c r="AT1247" s="1">
        <v>2124</v>
      </c>
      <c r="AU1247" s="1">
        <v>2399</v>
      </c>
      <c r="AV1247" s="1">
        <v>1899</v>
      </c>
      <c r="AW1247" s="3"/>
      <c r="AX1247" s="3"/>
      <c r="AY1247" s="3"/>
      <c r="AZ1247">
        <v>565</v>
      </c>
      <c r="BA1247" s="1">
        <v>1139</v>
      </c>
      <c r="BB1247" s="1">
        <v>1226</v>
      </c>
      <c r="BC1247" s="1">
        <v>1217</v>
      </c>
      <c r="BD1247" s="1">
        <v>1571</v>
      </c>
      <c r="BE1247" s="3"/>
      <c r="BF1247" s="3"/>
      <c r="BG1247" s="3"/>
      <c r="BH1247">
        <v>487</v>
      </c>
      <c r="BI1247" s="1">
        <v>1063</v>
      </c>
      <c r="BJ1247" s="1">
        <v>1117</v>
      </c>
      <c r="BK1247" s="1">
        <v>1094</v>
      </c>
      <c r="BL1247" s="1">
        <v>1466</v>
      </c>
      <c r="BM1247" s="3"/>
      <c r="BN1247" s="3"/>
      <c r="BO1247" s="3"/>
      <c r="BP1247">
        <v>61</v>
      </c>
      <c r="BQ1247">
        <v>121</v>
      </c>
      <c r="BR1247">
        <v>125</v>
      </c>
      <c r="BS1247">
        <v>125</v>
      </c>
      <c r="BT1247">
        <v>234</v>
      </c>
      <c r="BU1247" s="3"/>
      <c r="BV1247" s="3"/>
      <c r="BW1247" s="3"/>
      <c r="BX1247">
        <v>0.65</v>
      </c>
      <c r="BY1247">
        <v>0.16</v>
      </c>
      <c r="BZ1247">
        <v>0.43</v>
      </c>
      <c r="CA1247">
        <v>-4.66</v>
      </c>
      <c r="CB1247">
        <v>-8.1999999999999993</v>
      </c>
      <c r="CC1247" s="3"/>
      <c r="CD1247" s="3"/>
      <c r="CE1247" s="3"/>
      <c r="CF1247">
        <v>3.54</v>
      </c>
      <c r="CG1247">
        <v>0.37</v>
      </c>
      <c r="CH1247">
        <v>1.61</v>
      </c>
      <c r="CI1247">
        <v>-14.58</v>
      </c>
      <c r="CJ1247">
        <v>-19.13</v>
      </c>
      <c r="CK1247" s="3"/>
      <c r="CL1247" s="3"/>
      <c r="CM1247" s="3"/>
      <c r="CN1247">
        <v>84</v>
      </c>
      <c r="CO1247">
        <v>11</v>
      </c>
      <c r="CP1247">
        <v>62</v>
      </c>
      <c r="CQ1247">
        <v>-564</v>
      </c>
      <c r="CR1247">
        <v>-730</v>
      </c>
      <c r="CS1247" s="3"/>
      <c r="CT1247" s="3"/>
      <c r="CU1247" s="3"/>
      <c r="CV1247">
        <v>194.29</v>
      </c>
      <c r="CW1247">
        <v>470.11</v>
      </c>
      <c r="CX1247">
        <v>73.38</v>
      </c>
      <c r="CY1247" t="s">
        <v>2</v>
      </c>
      <c r="CZ1247" t="s">
        <v>2</v>
      </c>
      <c r="DA1247" s="3"/>
      <c r="DB1247" s="3"/>
      <c r="DC1247" s="3"/>
      <c r="DD1247">
        <v>6.44</v>
      </c>
      <c r="DE1247">
        <v>1.26</v>
      </c>
      <c r="DF1247">
        <v>1.1200000000000001</v>
      </c>
      <c r="DG1247">
        <v>0.87</v>
      </c>
      <c r="DH1247">
        <v>1.38</v>
      </c>
      <c r="DI1247" s="3"/>
      <c r="DJ1247" s="3"/>
      <c r="DK1247" s="3"/>
      <c r="DL1247" s="6">
        <f>(CM1247*3+CL1247*2+CK1247)/6</f>
        <v>0</v>
      </c>
      <c r="DM1247">
        <f>BH1247+(BH1247*(CG1247-8.25)/8.25)</f>
        <v>21.841212121212152</v>
      </c>
      <c r="DN1247">
        <f>BI1247+(BI1247*(CH1247-8.25)/8.25)</f>
        <v>207.44606060606066</v>
      </c>
      <c r="DO1247">
        <f>BJ1247+(BJ1247*(CI1247-8.25)/8.25)</f>
        <v>-1974.0436363636359</v>
      </c>
      <c r="DP1247">
        <f>BK1247+(BK1247*(CJ1247-8.25)/8.25)</f>
        <v>-2536.7539393939392</v>
      </c>
      <c r="DQ1247">
        <f>BL1247+(BL1247*(CK1247-8.25)/8.25)</f>
        <v>0</v>
      </c>
      <c r="DR1247">
        <f>BM1247+(BM1247*(CL1247-8.25)/8.25)</f>
        <v>0</v>
      </c>
      <c r="DS1247">
        <f>BN1247+(BN1247*(CM1247-8.25)/8.25)</f>
        <v>0</v>
      </c>
      <c r="DT1247" s="8">
        <f>DM1247*10^8/$I1247</f>
        <v>46.600469198889265</v>
      </c>
      <c r="DU1247" s="8">
        <f>DN1247*10^8/$I1247</f>
        <v>442.60747544844304</v>
      </c>
      <c r="DV1247" s="8">
        <f>DO1247*10^8/$I1247</f>
        <v>-4211.8248366025946</v>
      </c>
      <c r="DW1247" s="8">
        <f>DP1247*10^8/$I1247</f>
        <v>-5412.4250596458005</v>
      </c>
      <c r="DX1247" s="8">
        <f>DQ1247*10^8/$I1247</f>
        <v>0</v>
      </c>
      <c r="DY1247" s="8">
        <f>DR1247*10^8/$I1247</f>
        <v>0</v>
      </c>
      <c r="DZ1247" s="8">
        <f>DS1247*10^8/$I1247</f>
        <v>0</v>
      </c>
      <c r="EA1247" s="8">
        <f>DT1247*10^8/$I1247</f>
        <v>99.426887001732325</v>
      </c>
      <c r="EB1247" s="8">
        <f>DZ1247*0.8</f>
        <v>0</v>
      </c>
      <c r="EC1247" s="10">
        <f>G1247-E1247</f>
        <v>-580</v>
      </c>
      <c r="ED1247" s="4">
        <f>EC1247/E1247*100</f>
        <v>-13.615023474178404</v>
      </c>
      <c r="EE1247" s="4">
        <f>DY1247-G1247</f>
        <v>-3680</v>
      </c>
      <c r="EF1247" s="12">
        <f>EE1247/G1247</f>
        <v>-1</v>
      </c>
      <c r="EG1247" s="4">
        <f>G1247-F1247</f>
        <v>-40</v>
      </c>
    </row>
    <row r="1248" spans="1:137" x14ac:dyDescent="0.3">
      <c r="A1248">
        <v>1247</v>
      </c>
      <c r="B1248" t="s">
        <v>6103</v>
      </c>
      <c r="C1248" t="s">
        <v>3526</v>
      </c>
      <c r="D1248" t="str">
        <f>VLOOKUP(C1248,Sheet1!$A$2:$B$3197,2,FALSE)</f>
        <v>반도체와반도체장비</v>
      </c>
      <c r="E1248">
        <v>436</v>
      </c>
      <c r="F1248">
        <v>285</v>
      </c>
      <c r="G1248" s="7">
        <v>269</v>
      </c>
      <c r="H1248" t="s">
        <v>1187</v>
      </c>
      <c r="I1248" s="7">
        <f>VALUE(LEFT(H1248,FIND("/",H1248)-1)) + VALUE(MID(H1248,FIND("/",H1248)+1,LEN(H1248)))</f>
        <v>263233774</v>
      </c>
      <c r="J1248">
        <v>0</v>
      </c>
      <c r="K1248" s="1">
        <f>G1248*I1248/(10^8)</f>
        <v>708.09885206000001</v>
      </c>
      <c r="L1248">
        <v>443</v>
      </c>
      <c r="M1248">
        <v>735</v>
      </c>
      <c r="N1248">
        <v>366</v>
      </c>
      <c r="O1248">
        <v>118</v>
      </c>
      <c r="P1248">
        <v>280</v>
      </c>
      <c r="Q1248" s="3"/>
      <c r="R1248" s="3"/>
      <c r="S1248" s="3"/>
      <c r="T1248">
        <v>-40</v>
      </c>
      <c r="U1248">
        <v>-34</v>
      </c>
      <c r="V1248">
        <v>-107</v>
      </c>
      <c r="W1248">
        <v>-50</v>
      </c>
      <c r="X1248">
        <v>-86</v>
      </c>
      <c r="Y1248" s="3"/>
      <c r="Z1248" s="3"/>
      <c r="AA1248" s="3"/>
      <c r="AB1248">
        <v>-54</v>
      </c>
      <c r="AC1248">
        <v>-40</v>
      </c>
      <c r="AD1248">
        <v>-121</v>
      </c>
      <c r="AE1248">
        <v>32</v>
      </c>
      <c r="AF1248">
        <v>-165</v>
      </c>
      <c r="AG1248" s="3"/>
      <c r="AH1248" s="3"/>
      <c r="AI1248" s="3"/>
      <c r="AJ1248">
        <v>682</v>
      </c>
      <c r="AK1248">
        <v>610</v>
      </c>
      <c r="AL1248">
        <v>939</v>
      </c>
      <c r="AM1248" s="1">
        <v>1246</v>
      </c>
      <c r="AN1248" s="1">
        <v>1250</v>
      </c>
      <c r="AO1248" s="3"/>
      <c r="AP1248" s="3"/>
      <c r="AQ1248" s="3"/>
      <c r="AR1248">
        <v>523</v>
      </c>
      <c r="AS1248">
        <v>57</v>
      </c>
      <c r="AT1248">
        <v>375</v>
      </c>
      <c r="AU1248">
        <v>618</v>
      </c>
      <c r="AV1248">
        <v>492</v>
      </c>
      <c r="AW1248" s="3"/>
      <c r="AX1248" s="3"/>
      <c r="AY1248" s="3"/>
      <c r="AZ1248">
        <v>159</v>
      </c>
      <c r="BA1248">
        <v>553</v>
      </c>
      <c r="BB1248">
        <v>564</v>
      </c>
      <c r="BC1248">
        <v>628</v>
      </c>
      <c r="BD1248">
        <v>758</v>
      </c>
      <c r="BE1248" s="3"/>
      <c r="BF1248" s="3"/>
      <c r="BG1248" s="3"/>
      <c r="BH1248">
        <v>158</v>
      </c>
      <c r="BI1248">
        <v>553</v>
      </c>
      <c r="BJ1248">
        <v>563</v>
      </c>
      <c r="BK1248">
        <v>633</v>
      </c>
      <c r="BL1248">
        <v>799</v>
      </c>
      <c r="BM1248" s="3"/>
      <c r="BN1248" s="3"/>
      <c r="BO1248" s="3"/>
      <c r="BP1248">
        <v>68</v>
      </c>
      <c r="BQ1248">
        <v>123</v>
      </c>
      <c r="BR1248">
        <v>142</v>
      </c>
      <c r="BS1248">
        <v>146</v>
      </c>
      <c r="BT1248">
        <v>263</v>
      </c>
      <c r="BU1248" s="3"/>
      <c r="BV1248" s="3"/>
      <c r="BW1248" s="3"/>
      <c r="BX1248">
        <v>-12.27</v>
      </c>
      <c r="BY1248">
        <v>-6.27</v>
      </c>
      <c r="BZ1248">
        <v>-15.68</v>
      </c>
      <c r="CA1248">
        <v>2.93</v>
      </c>
      <c r="CB1248">
        <v>-13.24</v>
      </c>
      <c r="CC1248" s="3"/>
      <c r="CD1248" s="3"/>
      <c r="CE1248" s="3"/>
      <c r="CF1248">
        <v>-38.49</v>
      </c>
      <c r="CG1248">
        <v>-9.2799999999999994</v>
      </c>
      <c r="CH1248">
        <v>-21.71</v>
      </c>
      <c r="CI1248">
        <v>6.38</v>
      </c>
      <c r="CJ1248">
        <v>-18</v>
      </c>
      <c r="CK1248" s="3"/>
      <c r="CL1248" s="3"/>
      <c r="CM1248" s="3"/>
      <c r="CN1248">
        <v>-92</v>
      </c>
      <c r="CO1248">
        <v>-27</v>
      </c>
      <c r="CP1248">
        <v>-88</v>
      </c>
      <c r="CQ1248">
        <v>26</v>
      </c>
      <c r="CR1248">
        <v>-50</v>
      </c>
      <c r="CS1248" s="3"/>
      <c r="CT1248" s="3"/>
      <c r="CU1248" s="3"/>
      <c r="CV1248" t="s">
        <v>2</v>
      </c>
      <c r="CW1248" t="s">
        <v>2</v>
      </c>
      <c r="CX1248" t="s">
        <v>2</v>
      </c>
      <c r="CY1248">
        <v>19.87</v>
      </c>
      <c r="CZ1248" t="s">
        <v>2</v>
      </c>
      <c r="DA1248" s="3"/>
      <c r="DB1248" s="3"/>
      <c r="DC1248" s="3"/>
      <c r="DD1248">
        <v>8.9700000000000006</v>
      </c>
      <c r="DE1248">
        <v>1.95</v>
      </c>
      <c r="DF1248">
        <v>1.87</v>
      </c>
      <c r="DG1248">
        <v>1.21</v>
      </c>
      <c r="DH1248">
        <v>1.5</v>
      </c>
      <c r="DI1248" s="3"/>
      <c r="DJ1248" s="3"/>
      <c r="DK1248" s="3"/>
      <c r="DL1248" s="6">
        <f>(CM1248*3+CL1248*2+CK1248)/6</f>
        <v>0</v>
      </c>
      <c r="DM1248">
        <f>BH1248+(BH1248*(CG1248-8.25)/8.25)</f>
        <v>-177.72606060606063</v>
      </c>
      <c r="DN1248">
        <f>BI1248+(BI1248*(CH1248-8.25)/8.25)</f>
        <v>-1455.2278787878788</v>
      </c>
      <c r="DO1248">
        <f>BJ1248+(BJ1248*(CI1248-8.25)/8.25)</f>
        <v>435.38666666666666</v>
      </c>
      <c r="DP1248">
        <f>BK1248+(BK1248*(CJ1248-8.25)/8.25)</f>
        <v>-1381.090909090909</v>
      </c>
      <c r="DQ1248">
        <f>BL1248+(BL1248*(CK1248-8.25)/8.25)</f>
        <v>0</v>
      </c>
      <c r="DR1248">
        <f>BM1248+(BM1248*(CL1248-8.25)/8.25)</f>
        <v>0</v>
      </c>
      <c r="DS1248">
        <f>BN1248+(BN1248*(CM1248-8.25)/8.25)</f>
        <v>0</v>
      </c>
      <c r="DT1248" s="8">
        <f>DM1248*10^8/$I1248</f>
        <v>-67.516435260340359</v>
      </c>
      <c r="DU1248" s="8">
        <f>DN1248*10^8/$I1248</f>
        <v>-552.82719108372419</v>
      </c>
      <c r="DV1248" s="8">
        <f>DO1248*10^8/$I1248</f>
        <v>165.39924191743975</v>
      </c>
      <c r="DW1248" s="8">
        <f>DP1248*10^8/$I1248</f>
        <v>-524.66326341957517</v>
      </c>
      <c r="DX1248" s="8">
        <f>DQ1248*10^8/$I1248</f>
        <v>0</v>
      </c>
      <c r="DY1248" s="8">
        <f>DR1248*10^8/$I1248</f>
        <v>0</v>
      </c>
      <c r="DZ1248" s="8">
        <f>DS1248*10^8/$I1248</f>
        <v>0</v>
      </c>
      <c r="EA1248" s="8">
        <f>DT1248*10^8/$I1248</f>
        <v>-25.648849778805495</v>
      </c>
      <c r="EB1248" s="8">
        <f>DZ1248*0.8</f>
        <v>0</v>
      </c>
      <c r="EC1248" s="10">
        <f>G1248-E1248</f>
        <v>-167</v>
      </c>
      <c r="ED1248" s="4">
        <f>EC1248/E1248*100</f>
        <v>-38.302752293577981</v>
      </c>
      <c r="EE1248" s="4">
        <f>DY1248-G1248</f>
        <v>-269</v>
      </c>
      <c r="EF1248" s="12">
        <f>EE1248/G1248</f>
        <v>-1</v>
      </c>
      <c r="EG1248" s="4">
        <f>G1248-F1248</f>
        <v>-16</v>
      </c>
    </row>
    <row r="1249" spans="1:137" x14ac:dyDescent="0.3">
      <c r="A1249">
        <v>1248</v>
      </c>
      <c r="B1249" t="s">
        <v>6590</v>
      </c>
      <c r="C1249" t="s">
        <v>3527</v>
      </c>
      <c r="D1249" t="str">
        <f>VLOOKUP(C1249,Sheet1!$A$2:$B$3197,2,FALSE)</f>
        <v>전자제품</v>
      </c>
      <c r="E1249" t="e">
        <v>#N/A</v>
      </c>
      <c r="F1249">
        <v>3320</v>
      </c>
      <c r="G1249" s="7">
        <v>3320</v>
      </c>
      <c r="H1249" t="s">
        <v>1188</v>
      </c>
      <c r="I1249" s="7">
        <f>VALUE(LEFT(H1249,FIND("/",H1249)-1)) + VALUE(MID(H1249,FIND("/",H1249)+1,LEN(H1249)))</f>
        <v>11396461</v>
      </c>
      <c r="J1249" s="1">
        <v>5267</v>
      </c>
      <c r="K1249" s="1">
        <f>G1249*I1249/(10^8)</f>
        <v>378.36250519999999</v>
      </c>
      <c r="L1249">
        <v>329</v>
      </c>
      <c r="M1249">
        <v>152</v>
      </c>
      <c r="N1249">
        <v>121</v>
      </c>
      <c r="O1249">
        <v>91</v>
      </c>
      <c r="P1249">
        <v>102</v>
      </c>
      <c r="Q1249" s="3"/>
      <c r="R1249" s="3"/>
      <c r="S1249" s="3"/>
      <c r="T1249">
        <v>-35</v>
      </c>
      <c r="U1249">
        <v>-156</v>
      </c>
      <c r="V1249">
        <v>-53</v>
      </c>
      <c r="W1249">
        <v>1</v>
      </c>
      <c r="X1249">
        <v>-47</v>
      </c>
      <c r="Y1249" s="3"/>
      <c r="Z1249" s="3"/>
      <c r="AA1249" s="3"/>
      <c r="AB1249">
        <v>-22</v>
      </c>
      <c r="AC1249">
        <v>-276</v>
      </c>
      <c r="AD1249">
        <v>-253</v>
      </c>
      <c r="AE1249">
        <v>-36</v>
      </c>
      <c r="AF1249">
        <v>-98</v>
      </c>
      <c r="AG1249" s="3"/>
      <c r="AH1249" s="3"/>
      <c r="AI1249" s="3"/>
      <c r="AJ1249">
        <v>318</v>
      </c>
      <c r="AK1249">
        <v>559</v>
      </c>
      <c r="AL1249">
        <v>665</v>
      </c>
      <c r="AM1249">
        <v>405</v>
      </c>
      <c r="AN1249">
        <v>318</v>
      </c>
      <c r="AO1249" s="3"/>
      <c r="AP1249" s="3"/>
      <c r="AQ1249" s="3"/>
      <c r="AR1249">
        <v>49</v>
      </c>
      <c r="AS1249">
        <v>407</v>
      </c>
      <c r="AT1249">
        <v>360</v>
      </c>
      <c r="AU1249">
        <v>96</v>
      </c>
      <c r="AV1249">
        <v>65</v>
      </c>
      <c r="AW1249" s="3"/>
      <c r="AX1249" s="3"/>
      <c r="AY1249" s="3"/>
      <c r="AZ1249">
        <v>269</v>
      </c>
      <c r="BA1249">
        <v>152</v>
      </c>
      <c r="BB1249">
        <v>305</v>
      </c>
      <c r="BC1249">
        <v>309</v>
      </c>
      <c r="BD1249">
        <v>253</v>
      </c>
      <c r="BE1249" s="3"/>
      <c r="BF1249" s="3"/>
      <c r="BG1249" s="3"/>
      <c r="BH1249">
        <v>269</v>
      </c>
      <c r="BI1249">
        <v>142</v>
      </c>
      <c r="BJ1249">
        <v>301</v>
      </c>
      <c r="BK1249">
        <v>309</v>
      </c>
      <c r="BL1249">
        <v>253</v>
      </c>
      <c r="BM1249" s="3"/>
      <c r="BN1249" s="3"/>
      <c r="BO1249" s="3"/>
      <c r="BP1249">
        <v>33</v>
      </c>
      <c r="BQ1249">
        <v>79</v>
      </c>
      <c r="BR1249">
        <v>113</v>
      </c>
      <c r="BS1249">
        <v>131</v>
      </c>
      <c r="BT1249">
        <v>11</v>
      </c>
      <c r="BU1249" s="3"/>
      <c r="BV1249" s="3"/>
      <c r="BW1249" s="3"/>
      <c r="BX1249">
        <v>-6.75</v>
      </c>
      <c r="BY1249">
        <v>-62.98</v>
      </c>
      <c r="BZ1249">
        <v>-41.27</v>
      </c>
      <c r="CA1249">
        <v>-6.67</v>
      </c>
      <c r="CB1249">
        <v>-26.98</v>
      </c>
      <c r="CC1249" s="3"/>
      <c r="CD1249" s="3"/>
      <c r="CE1249" s="3"/>
      <c r="CF1249">
        <v>-8.17</v>
      </c>
      <c r="CG1249">
        <v>-133</v>
      </c>
      <c r="CH1249">
        <v>-109.25</v>
      </c>
      <c r="CI1249">
        <v>-10.51</v>
      </c>
      <c r="CJ1249">
        <v>-34.729999999999997</v>
      </c>
      <c r="CK1249" s="3"/>
      <c r="CL1249" s="3"/>
      <c r="CM1249" s="3"/>
      <c r="CN1249">
        <v>-673</v>
      </c>
      <c r="CO1249" s="1">
        <v>-7078</v>
      </c>
      <c r="CP1249" s="1">
        <v>-4663</v>
      </c>
      <c r="CQ1249">
        <v>-527</v>
      </c>
      <c r="CR1249">
        <v>-926</v>
      </c>
      <c r="CS1249" s="3"/>
      <c r="CT1249" s="3"/>
      <c r="CU1249" s="3"/>
      <c r="CV1249" t="s">
        <v>2</v>
      </c>
      <c r="CW1249" t="s">
        <v>2</v>
      </c>
      <c r="CX1249" t="s">
        <v>2</v>
      </c>
      <c r="CY1249" t="s">
        <v>2</v>
      </c>
      <c r="CZ1249" t="s">
        <v>2</v>
      </c>
      <c r="DA1249" s="3"/>
      <c r="DB1249" s="3"/>
      <c r="DC1249" s="3"/>
      <c r="DD1249">
        <v>2.6</v>
      </c>
      <c r="DE1249">
        <v>6</v>
      </c>
      <c r="DF1249">
        <v>3.25</v>
      </c>
      <c r="DG1249">
        <v>0.74</v>
      </c>
      <c r="DH1249">
        <v>1.49</v>
      </c>
      <c r="DI1249" s="3"/>
      <c r="DJ1249" s="3"/>
      <c r="DK1249" s="3"/>
      <c r="DL1249" s="6">
        <f>(CM1249*3+CL1249*2+CK1249)/6</f>
        <v>0</v>
      </c>
      <c r="DM1249">
        <f>BH1249+(BH1249*(CG1249-8.25)/8.25)</f>
        <v>-4336.606060606061</v>
      </c>
      <c r="DN1249">
        <f>BI1249+(BI1249*(CH1249-8.25)/8.25)</f>
        <v>-1880.4242424242425</v>
      </c>
      <c r="DO1249">
        <f>BJ1249+(BJ1249*(CI1249-8.25)/8.25)</f>
        <v>-383.4557575757575</v>
      </c>
      <c r="DP1249">
        <f>BK1249+(BK1249*(CJ1249-8.25)/8.25)</f>
        <v>-1300.7963636363636</v>
      </c>
      <c r="DQ1249">
        <f>BL1249+(BL1249*(CK1249-8.25)/8.25)</f>
        <v>0</v>
      </c>
      <c r="DR1249">
        <f>BM1249+(BM1249*(CL1249-8.25)/8.25)</f>
        <v>0</v>
      </c>
      <c r="DS1249">
        <f>BN1249+(BN1249*(CM1249-8.25)/8.25)</f>
        <v>0</v>
      </c>
      <c r="DT1249" s="8">
        <f>DM1249*10^8/$I1249</f>
        <v>-38052.2169172172</v>
      </c>
      <c r="DU1249" s="8">
        <f>DN1249*10^8/$I1249</f>
        <v>-16500.071754066834</v>
      </c>
      <c r="DV1249" s="8">
        <f>DO1249*10^8/$I1249</f>
        <v>-3364.6915263936544</v>
      </c>
      <c r="DW1249" s="8">
        <f>DP1249*10^8/$I1249</f>
        <v>-11414.037775730234</v>
      </c>
      <c r="DX1249" s="8">
        <f>DQ1249*10^8/$I1249</f>
        <v>0</v>
      </c>
      <c r="DY1249" s="8">
        <f>DR1249*10^8/$I1249</f>
        <v>0</v>
      </c>
      <c r="DZ1249" s="8">
        <f>DS1249*10^8/$I1249</f>
        <v>0</v>
      </c>
      <c r="EA1249" s="8">
        <f>DT1249*10^8/$I1249</f>
        <v>-333895.03037142148</v>
      </c>
      <c r="EB1249" s="8">
        <f>DZ1249*0.8</f>
        <v>0</v>
      </c>
      <c r="EC1249" s="10" t="e">
        <f>G1249-E1249</f>
        <v>#N/A</v>
      </c>
      <c r="ED1249" s="4" t="e">
        <f>EC1249/E1249*100</f>
        <v>#N/A</v>
      </c>
      <c r="EE1249" s="4">
        <f>DY1249-G1249</f>
        <v>-3320</v>
      </c>
      <c r="EF1249" s="12">
        <f>EE1249/G1249</f>
        <v>-1</v>
      </c>
      <c r="EG1249" s="4">
        <f>G1249-F1249</f>
        <v>0</v>
      </c>
    </row>
    <row r="1250" spans="1:137" x14ac:dyDescent="0.3">
      <c r="A1250">
        <v>1249</v>
      </c>
      <c r="B1250" t="s">
        <v>6957</v>
      </c>
      <c r="C1250" t="s">
        <v>3528</v>
      </c>
      <c r="D1250" t="str">
        <f>VLOOKUP(C1250,Sheet1!$A$2:$B$3197,2,FALSE)</f>
        <v>반도체와반도체장비</v>
      </c>
      <c r="E1250">
        <v>6240</v>
      </c>
      <c r="F1250">
        <v>6400</v>
      </c>
      <c r="G1250" s="7">
        <v>6200</v>
      </c>
      <c r="H1250" t="s">
        <v>1189</v>
      </c>
      <c r="I1250" s="7">
        <f>VALUE(LEFT(H1250,FIND("/",H1250)-1)) + VALUE(MID(H1250,FIND("/",H1250)+1,LEN(H1250)))</f>
        <v>82045350</v>
      </c>
      <c r="J1250" s="1">
        <v>463216</v>
      </c>
      <c r="K1250" s="1">
        <f>G1250*I1250/(10^8)</f>
        <v>5086.8117000000002</v>
      </c>
      <c r="L1250">
        <v>677</v>
      </c>
      <c r="M1250" s="1">
        <v>1505</v>
      </c>
      <c r="N1250" s="1">
        <v>2432</v>
      </c>
      <c r="O1250">
        <v>500</v>
      </c>
      <c r="P1250" s="1">
        <v>1719</v>
      </c>
      <c r="Q1250" s="3"/>
      <c r="R1250" s="3"/>
      <c r="S1250" s="3"/>
      <c r="T1250">
        <v>99</v>
      </c>
      <c r="U1250">
        <v>194</v>
      </c>
      <c r="V1250">
        <v>329</v>
      </c>
      <c r="W1250">
        <v>-118</v>
      </c>
      <c r="X1250">
        <v>248</v>
      </c>
      <c r="Y1250" s="3"/>
      <c r="Z1250" s="3"/>
      <c r="AA1250" s="3"/>
      <c r="AB1250">
        <v>82</v>
      </c>
      <c r="AC1250">
        <v>144</v>
      </c>
      <c r="AD1250">
        <v>296</v>
      </c>
      <c r="AE1250">
        <v>-121</v>
      </c>
      <c r="AF1250">
        <v>205</v>
      </c>
      <c r="AG1250" s="3"/>
      <c r="AH1250" s="3"/>
      <c r="AI1250" s="3"/>
      <c r="AJ1250">
        <v>957</v>
      </c>
      <c r="AK1250" s="1">
        <v>1330</v>
      </c>
      <c r="AL1250" s="1">
        <v>1921</v>
      </c>
      <c r="AM1250" s="1">
        <v>1966</v>
      </c>
      <c r="AN1250" s="1">
        <v>2808</v>
      </c>
      <c r="AO1250" s="3"/>
      <c r="AP1250" s="3"/>
      <c r="AQ1250" s="3"/>
      <c r="AR1250">
        <v>554</v>
      </c>
      <c r="AS1250">
        <v>520</v>
      </c>
      <c r="AT1250">
        <v>746</v>
      </c>
      <c r="AU1250">
        <v>923</v>
      </c>
      <c r="AV1250">
        <v>662</v>
      </c>
      <c r="AW1250" s="3"/>
      <c r="AX1250" s="3"/>
      <c r="AY1250" s="3"/>
      <c r="AZ1250">
        <v>403</v>
      </c>
      <c r="BA1250">
        <v>810</v>
      </c>
      <c r="BB1250" s="1">
        <v>1175</v>
      </c>
      <c r="BC1250" s="1">
        <v>1043</v>
      </c>
      <c r="BD1250" s="1">
        <v>2146</v>
      </c>
      <c r="BE1250" s="3"/>
      <c r="BF1250" s="3"/>
      <c r="BG1250" s="3"/>
      <c r="BH1250">
        <v>403</v>
      </c>
      <c r="BI1250">
        <v>810</v>
      </c>
      <c r="BJ1250" s="1">
        <v>1081</v>
      </c>
      <c r="BK1250">
        <v>952</v>
      </c>
      <c r="BL1250" s="1">
        <v>2045</v>
      </c>
      <c r="BM1250" s="3"/>
      <c r="BN1250" s="3"/>
      <c r="BO1250" s="3"/>
      <c r="BP1250">
        <v>50</v>
      </c>
      <c r="BQ1250">
        <v>62</v>
      </c>
      <c r="BR1250">
        <v>62</v>
      </c>
      <c r="BS1250">
        <v>62</v>
      </c>
      <c r="BT1250">
        <v>81</v>
      </c>
      <c r="BU1250" s="3"/>
      <c r="BV1250" s="3"/>
      <c r="BW1250" s="3"/>
      <c r="BX1250">
        <v>10.130000000000001</v>
      </c>
      <c r="BY1250">
        <v>12.59</v>
      </c>
      <c r="BZ1250">
        <v>18.190000000000001</v>
      </c>
      <c r="CA1250">
        <v>-6.21</v>
      </c>
      <c r="CB1250">
        <v>8.57</v>
      </c>
      <c r="CC1250" s="3"/>
      <c r="CD1250" s="3"/>
      <c r="CE1250" s="3"/>
      <c r="CF1250">
        <v>23.16</v>
      </c>
      <c r="CG1250">
        <v>23.73</v>
      </c>
      <c r="CH1250">
        <v>32.6</v>
      </c>
      <c r="CI1250">
        <v>-12.14</v>
      </c>
      <c r="CJ1250">
        <v>12</v>
      </c>
      <c r="CK1250" s="3"/>
      <c r="CL1250" s="3"/>
      <c r="CM1250" s="3"/>
      <c r="CN1250">
        <v>135</v>
      </c>
      <c r="CO1250">
        <v>233</v>
      </c>
      <c r="CP1250">
        <v>499</v>
      </c>
      <c r="CQ1250">
        <v>-200</v>
      </c>
      <c r="CR1250">
        <v>240</v>
      </c>
      <c r="CS1250" s="3"/>
      <c r="CT1250" s="3"/>
      <c r="CU1250" s="3"/>
      <c r="CV1250">
        <v>20.55</v>
      </c>
      <c r="CW1250">
        <v>31.3</v>
      </c>
      <c r="CX1250">
        <v>5.4</v>
      </c>
      <c r="CY1250" t="s">
        <v>2</v>
      </c>
      <c r="CZ1250">
        <v>26</v>
      </c>
      <c r="DA1250" s="3"/>
      <c r="DB1250" s="3"/>
      <c r="DC1250" s="3"/>
      <c r="DD1250">
        <v>4.16</v>
      </c>
      <c r="DE1250">
        <v>5.56</v>
      </c>
      <c r="DF1250">
        <v>1.52</v>
      </c>
      <c r="DG1250">
        <v>2.13</v>
      </c>
      <c r="DH1250">
        <v>2.4500000000000002</v>
      </c>
      <c r="DI1250" s="3"/>
      <c r="DJ1250" s="3"/>
      <c r="DK1250" s="3"/>
      <c r="DL1250" s="6">
        <f>(CM1250*3+CL1250*2+CK1250)/6</f>
        <v>0</v>
      </c>
      <c r="DM1250">
        <f>BH1250+(BH1250*(CG1250-8.25)/8.25)</f>
        <v>1159.1745454545455</v>
      </c>
      <c r="DN1250">
        <f>BI1250+(BI1250*(CH1250-8.25)/8.25)</f>
        <v>3200.7272727272725</v>
      </c>
      <c r="DO1250">
        <f>BJ1250+(BJ1250*(CI1250-8.25)/8.25)</f>
        <v>-1590.7078787878786</v>
      </c>
      <c r="DP1250">
        <f>BK1250+(BK1250*(CJ1250-8.25)/8.25)</f>
        <v>1384.7272727272727</v>
      </c>
      <c r="DQ1250">
        <f>BL1250+(BL1250*(CK1250-8.25)/8.25)</f>
        <v>0</v>
      </c>
      <c r="DR1250">
        <f>BM1250+(BM1250*(CL1250-8.25)/8.25)</f>
        <v>0</v>
      </c>
      <c r="DS1250">
        <f>BN1250+(BN1250*(CM1250-8.25)/8.25)</f>
        <v>0</v>
      </c>
      <c r="DT1250" s="8">
        <f>DM1250*10^8/$I1250</f>
        <v>1412.8461216321773</v>
      </c>
      <c r="DU1250" s="8">
        <f>DN1250*10^8/$I1250</f>
        <v>3901.1684059209601</v>
      </c>
      <c r="DV1250" s="8">
        <f>DO1250*10^8/$I1250</f>
        <v>-1938.8153975671732</v>
      </c>
      <c r="DW1250" s="8">
        <f>DP1250*10^8/$I1250</f>
        <v>1687.7583832932307</v>
      </c>
      <c r="DX1250" s="8">
        <f>DQ1250*10^8/$I1250</f>
        <v>0</v>
      </c>
      <c r="DY1250" s="8">
        <f>DR1250*10^8/$I1250</f>
        <v>0</v>
      </c>
      <c r="DZ1250" s="8">
        <f>DS1250*10^8/$I1250</f>
        <v>0</v>
      </c>
      <c r="EA1250" s="8">
        <f>DT1250*10^8/$I1250</f>
        <v>1722.0307081780716</v>
      </c>
      <c r="EB1250" s="8">
        <f>DZ1250*0.8</f>
        <v>0</v>
      </c>
      <c r="EC1250" s="10">
        <f>G1250-E1250</f>
        <v>-40</v>
      </c>
      <c r="ED1250" s="4">
        <f>EC1250/E1250*100</f>
        <v>-0.64102564102564097</v>
      </c>
      <c r="EE1250" s="4">
        <f>DY1250-G1250</f>
        <v>-6200</v>
      </c>
      <c r="EF1250" s="12">
        <f>EE1250/G1250</f>
        <v>-1</v>
      </c>
      <c r="EG1250" s="4">
        <f>G1250-F1250</f>
        <v>-200</v>
      </c>
    </row>
    <row r="1251" spans="1:137" x14ac:dyDescent="0.3">
      <c r="A1251">
        <v>1250</v>
      </c>
      <c r="B1251" t="s">
        <v>6592</v>
      </c>
      <c r="C1251" t="s">
        <v>3529</v>
      </c>
      <c r="D1251" t="str">
        <f>VLOOKUP(C1251,Sheet1!$A$2:$B$3197,2,FALSE)</f>
        <v>핸드셋</v>
      </c>
      <c r="E1251">
        <v>3025</v>
      </c>
      <c r="F1251">
        <v>3050</v>
      </c>
      <c r="G1251" s="7">
        <v>3325</v>
      </c>
      <c r="H1251" t="s">
        <v>1190</v>
      </c>
      <c r="I1251" s="7">
        <f>VALUE(LEFT(H1251,FIND("/",H1251)-1)) + VALUE(MID(H1251,FIND("/",H1251)+1,LEN(H1251)))</f>
        <v>11723182</v>
      </c>
      <c r="J1251">
        <v>0</v>
      </c>
      <c r="K1251" s="1">
        <f>G1251*I1251/(10^8)</f>
        <v>389.79580149999998</v>
      </c>
      <c r="L1251">
        <v>432</v>
      </c>
      <c r="M1251" s="1">
        <v>1483</v>
      </c>
      <c r="N1251">
        <v>934</v>
      </c>
      <c r="O1251">
        <v>616</v>
      </c>
      <c r="P1251">
        <v>764</v>
      </c>
      <c r="Q1251" s="3"/>
      <c r="R1251" s="3"/>
      <c r="S1251" s="3"/>
      <c r="T1251">
        <v>-128</v>
      </c>
      <c r="U1251">
        <v>156</v>
      </c>
      <c r="V1251">
        <v>27</v>
      </c>
      <c r="W1251">
        <v>-92</v>
      </c>
      <c r="X1251">
        <v>-172</v>
      </c>
      <c r="Y1251" s="3"/>
      <c r="Z1251" s="3"/>
      <c r="AA1251" s="3"/>
      <c r="AB1251">
        <v>-148</v>
      </c>
      <c r="AC1251">
        <v>136</v>
      </c>
      <c r="AD1251">
        <v>2</v>
      </c>
      <c r="AE1251">
        <v>-78</v>
      </c>
      <c r="AF1251">
        <v>-215</v>
      </c>
      <c r="AG1251" s="3"/>
      <c r="AH1251" s="3"/>
      <c r="AI1251" s="3"/>
      <c r="AJ1251">
        <v>880</v>
      </c>
      <c r="AK1251" s="1">
        <v>1368</v>
      </c>
      <c r="AL1251" s="1">
        <v>1065</v>
      </c>
      <c r="AM1251">
        <v>907</v>
      </c>
      <c r="AN1251">
        <v>744</v>
      </c>
      <c r="AO1251" s="3"/>
      <c r="AP1251" s="3"/>
      <c r="AQ1251" s="3"/>
      <c r="AR1251">
        <v>709</v>
      </c>
      <c r="AS1251" s="1">
        <v>1080</v>
      </c>
      <c r="AT1251">
        <v>623</v>
      </c>
      <c r="AU1251">
        <v>538</v>
      </c>
      <c r="AV1251">
        <v>583</v>
      </c>
      <c r="AW1251" s="3"/>
      <c r="AX1251" s="3"/>
      <c r="AY1251" s="3"/>
      <c r="AZ1251">
        <v>171</v>
      </c>
      <c r="BA1251">
        <v>288</v>
      </c>
      <c r="BB1251">
        <v>442</v>
      </c>
      <c r="BC1251">
        <v>369</v>
      </c>
      <c r="BD1251">
        <v>161</v>
      </c>
      <c r="BE1251" s="3"/>
      <c r="BF1251" s="3"/>
      <c r="BG1251" s="3"/>
      <c r="BH1251">
        <v>170</v>
      </c>
      <c r="BI1251">
        <v>287</v>
      </c>
      <c r="BJ1251">
        <v>441</v>
      </c>
      <c r="BK1251">
        <v>369</v>
      </c>
      <c r="BL1251">
        <v>161</v>
      </c>
      <c r="BM1251" s="3"/>
      <c r="BN1251" s="3"/>
      <c r="BO1251" s="3"/>
      <c r="BP1251">
        <v>43</v>
      </c>
      <c r="BQ1251">
        <v>43</v>
      </c>
      <c r="BR1251">
        <v>59</v>
      </c>
      <c r="BS1251">
        <v>59</v>
      </c>
      <c r="BT1251">
        <v>59</v>
      </c>
      <c r="BU1251" s="3"/>
      <c r="BV1251" s="3"/>
      <c r="BW1251" s="3"/>
      <c r="BX1251">
        <v>-19.47</v>
      </c>
      <c r="BY1251">
        <v>12.14</v>
      </c>
      <c r="BZ1251">
        <v>0.19</v>
      </c>
      <c r="CA1251">
        <v>-7.95</v>
      </c>
      <c r="CB1251">
        <v>-26.08</v>
      </c>
      <c r="CC1251" s="3"/>
      <c r="CD1251" s="3"/>
      <c r="CE1251" s="3"/>
      <c r="CF1251">
        <v>-61.39</v>
      </c>
      <c r="CG1251">
        <v>59.74</v>
      </c>
      <c r="CH1251">
        <v>0.64</v>
      </c>
      <c r="CI1251">
        <v>-19.27</v>
      </c>
      <c r="CJ1251">
        <v>-81.209999999999994</v>
      </c>
      <c r="CK1251" s="3"/>
      <c r="CL1251" s="3"/>
      <c r="CM1251" s="3"/>
      <c r="CN1251" s="1">
        <v>-1733</v>
      </c>
      <c r="CO1251" s="1">
        <v>1601</v>
      </c>
      <c r="CP1251">
        <v>24</v>
      </c>
      <c r="CQ1251">
        <v>-666</v>
      </c>
      <c r="CR1251" s="1">
        <v>-1836</v>
      </c>
      <c r="CS1251" s="3"/>
      <c r="CT1251" s="3"/>
      <c r="CU1251" s="3"/>
      <c r="CV1251" t="s">
        <v>2</v>
      </c>
      <c r="CW1251">
        <v>3.5</v>
      </c>
      <c r="CX1251">
        <v>138.72</v>
      </c>
      <c r="CY1251" t="s">
        <v>2</v>
      </c>
      <c r="CZ1251" t="s">
        <v>2</v>
      </c>
      <c r="DA1251" s="3"/>
      <c r="DB1251" s="3"/>
      <c r="DC1251" s="3"/>
      <c r="DD1251">
        <v>4.12</v>
      </c>
      <c r="DE1251">
        <v>1.66</v>
      </c>
      <c r="DF1251">
        <v>0.88</v>
      </c>
      <c r="DG1251">
        <v>0.75</v>
      </c>
      <c r="DH1251">
        <v>2.1800000000000002</v>
      </c>
      <c r="DI1251" s="3"/>
      <c r="DJ1251" s="3"/>
      <c r="DK1251" s="3"/>
      <c r="DL1251" s="6">
        <f>(CM1251*3+CL1251*2+CK1251)/6</f>
        <v>0</v>
      </c>
      <c r="DM1251">
        <f>BH1251+(BH1251*(CG1251-8.25)/8.25)</f>
        <v>1231.0060606060608</v>
      </c>
      <c r="DN1251">
        <f>BI1251+(BI1251*(CH1251-8.25)/8.25)</f>
        <v>22.264242424242411</v>
      </c>
      <c r="DO1251">
        <f>BJ1251+(BJ1251*(CI1251-8.25)/8.25)</f>
        <v>-1030.0690909090908</v>
      </c>
      <c r="DP1251">
        <f>BK1251+(BK1251*(CJ1251-8.25)/8.25)</f>
        <v>-3632.3018181818179</v>
      </c>
      <c r="DQ1251">
        <f>BL1251+(BL1251*(CK1251-8.25)/8.25)</f>
        <v>0</v>
      </c>
      <c r="DR1251">
        <f>BM1251+(BM1251*(CL1251-8.25)/8.25)</f>
        <v>0</v>
      </c>
      <c r="DS1251">
        <f>BN1251+(BN1251*(CM1251-8.25)/8.25)</f>
        <v>0</v>
      </c>
      <c r="DT1251" s="8">
        <f>DM1251*10^8/$I1251</f>
        <v>10500.613746387804</v>
      </c>
      <c r="DU1251" s="8">
        <f>DN1251*10^8/$I1251</f>
        <v>189.91637615318444</v>
      </c>
      <c r="DV1251" s="8">
        <f>DO1251*10^8/$I1251</f>
        <v>-8786.5998404621787</v>
      </c>
      <c r="DW1251" s="8">
        <f>DP1251*10^8/$I1251</f>
        <v>-30983.924144330587</v>
      </c>
      <c r="DX1251" s="8">
        <f>DQ1251*10^8/$I1251</f>
        <v>0</v>
      </c>
      <c r="DY1251" s="8">
        <f>DR1251*10^8/$I1251</f>
        <v>0</v>
      </c>
      <c r="DZ1251" s="8">
        <f>DS1251*10^8/$I1251</f>
        <v>0</v>
      </c>
      <c r="EA1251" s="8">
        <f>DT1251*10^8/$I1251</f>
        <v>89571.361652389285</v>
      </c>
      <c r="EB1251" s="8">
        <f>DZ1251*0.8</f>
        <v>0</v>
      </c>
      <c r="EC1251" s="10">
        <f>G1251-E1251</f>
        <v>300</v>
      </c>
      <c r="ED1251" s="4">
        <f>EC1251/E1251*100</f>
        <v>9.9173553719008272</v>
      </c>
      <c r="EE1251" s="4">
        <f>DY1251-G1251</f>
        <v>-3325</v>
      </c>
      <c r="EF1251" s="12">
        <f>EE1251/G1251</f>
        <v>-1</v>
      </c>
      <c r="EG1251" s="4">
        <f>G1251-F1251</f>
        <v>275</v>
      </c>
    </row>
    <row r="1252" spans="1:137" x14ac:dyDescent="0.3">
      <c r="A1252">
        <v>1251</v>
      </c>
      <c r="B1252" t="s">
        <v>6033</v>
      </c>
      <c r="C1252" t="s">
        <v>3530</v>
      </c>
      <c r="D1252" t="str">
        <f>VLOOKUP(C1252,Sheet1!$A$2:$B$3197,2,FALSE)</f>
        <v>생물공학</v>
      </c>
      <c r="E1252">
        <v>190300</v>
      </c>
      <c r="F1252">
        <v>194400</v>
      </c>
      <c r="G1252" s="7">
        <v>200800</v>
      </c>
      <c r="H1252" t="s">
        <v>1191</v>
      </c>
      <c r="I1252" s="7">
        <f>VALUE(LEFT(H1252,FIND("/",H1252)-1)) + VALUE(MID(H1252,FIND("/",H1252)+1,LEN(H1252)))</f>
        <v>12485455</v>
      </c>
      <c r="J1252" s="1">
        <v>45756</v>
      </c>
      <c r="K1252" s="1">
        <f>G1252*I1252/(10^8)</f>
        <v>25070.79364</v>
      </c>
      <c r="L1252" s="1">
        <v>1242</v>
      </c>
      <c r="M1252" s="1">
        <v>1821</v>
      </c>
      <c r="N1252" s="1">
        <v>1824</v>
      </c>
      <c r="O1252" s="1">
        <v>2046</v>
      </c>
      <c r="P1252" s="1">
        <v>2110</v>
      </c>
      <c r="Q1252" s="1">
        <v>2661</v>
      </c>
      <c r="R1252" s="1">
        <v>3174</v>
      </c>
      <c r="S1252" s="1">
        <v>3769</v>
      </c>
      <c r="T1252">
        <v>633</v>
      </c>
      <c r="U1252" s="1">
        <v>1019</v>
      </c>
      <c r="V1252">
        <v>602</v>
      </c>
      <c r="W1252">
        <v>681</v>
      </c>
      <c r="X1252">
        <v>781</v>
      </c>
      <c r="Y1252" s="1">
        <v>1050</v>
      </c>
      <c r="Z1252" s="1">
        <v>1263</v>
      </c>
      <c r="AA1252" s="1">
        <v>1570</v>
      </c>
      <c r="AB1252">
        <v>509</v>
      </c>
      <c r="AC1252">
        <v>814</v>
      </c>
      <c r="AD1252">
        <v>757</v>
      </c>
      <c r="AE1252">
        <v>503</v>
      </c>
      <c r="AF1252">
        <v>453</v>
      </c>
      <c r="AG1252">
        <v>768</v>
      </c>
      <c r="AH1252">
        <v>946</v>
      </c>
      <c r="AI1252" s="1">
        <v>1197</v>
      </c>
      <c r="AJ1252" s="1">
        <v>2943</v>
      </c>
      <c r="AK1252" s="1">
        <v>8209</v>
      </c>
      <c r="AL1252" s="1">
        <v>9183</v>
      </c>
      <c r="AM1252" s="1">
        <v>8947</v>
      </c>
      <c r="AN1252" s="1">
        <v>9563</v>
      </c>
      <c r="AO1252" s="1">
        <v>10329</v>
      </c>
      <c r="AP1252" s="1">
        <v>11377</v>
      </c>
      <c r="AQ1252" s="1">
        <v>12405</v>
      </c>
      <c r="AR1252">
        <v>204</v>
      </c>
      <c r="AS1252" s="1">
        <v>1030</v>
      </c>
      <c r="AT1252" s="1">
        <v>1335</v>
      </c>
      <c r="AU1252" s="1">
        <v>1504</v>
      </c>
      <c r="AV1252" s="1">
        <v>1623</v>
      </c>
      <c r="AW1252" s="1">
        <v>1691</v>
      </c>
      <c r="AX1252" s="1">
        <v>1784</v>
      </c>
      <c r="AY1252" s="1">
        <v>1670</v>
      </c>
      <c r="AZ1252" s="1">
        <v>2739</v>
      </c>
      <c r="BA1252" s="1">
        <v>7179</v>
      </c>
      <c r="BB1252" s="1">
        <v>7848</v>
      </c>
      <c r="BC1252" s="1">
        <v>7443</v>
      </c>
      <c r="BD1252" s="1">
        <v>7941</v>
      </c>
      <c r="BE1252" s="1">
        <v>8639</v>
      </c>
      <c r="BF1252" s="1">
        <v>9593</v>
      </c>
      <c r="BG1252" s="1">
        <v>10735</v>
      </c>
      <c r="BH1252" s="1">
        <v>2528</v>
      </c>
      <c r="BI1252" s="1">
        <v>6957</v>
      </c>
      <c r="BJ1252" s="1">
        <v>7277</v>
      </c>
      <c r="BK1252" s="1">
        <v>6995</v>
      </c>
      <c r="BL1252" s="1">
        <v>7467</v>
      </c>
      <c r="BM1252" s="1">
        <v>8134</v>
      </c>
      <c r="BN1252" s="1">
        <v>9045</v>
      </c>
      <c r="BO1252" s="1">
        <v>10124</v>
      </c>
      <c r="BP1252">
        <v>16</v>
      </c>
      <c r="BQ1252">
        <v>22</v>
      </c>
      <c r="BR1252">
        <v>22</v>
      </c>
      <c r="BS1252">
        <v>22</v>
      </c>
      <c r="BT1252">
        <v>64</v>
      </c>
      <c r="BU1252">
        <v>62</v>
      </c>
      <c r="BV1252">
        <v>62</v>
      </c>
      <c r="BW1252">
        <v>63</v>
      </c>
      <c r="BX1252">
        <v>19.29</v>
      </c>
      <c r="BY1252">
        <v>14.59</v>
      </c>
      <c r="BZ1252">
        <v>8.6999999999999993</v>
      </c>
      <c r="CA1252">
        <v>5.55</v>
      </c>
      <c r="CB1252">
        <v>4.9000000000000004</v>
      </c>
      <c r="CC1252">
        <v>7.73</v>
      </c>
      <c r="CD1252">
        <v>8.7200000000000006</v>
      </c>
      <c r="CE1252">
        <v>10.07</v>
      </c>
      <c r="CF1252">
        <v>18.79</v>
      </c>
      <c r="CG1252">
        <v>15.36</v>
      </c>
      <c r="CH1252">
        <v>9.8000000000000007</v>
      </c>
      <c r="CI1252">
        <v>6.25</v>
      </c>
      <c r="CJ1252">
        <v>5.81</v>
      </c>
      <c r="CK1252">
        <v>9.16</v>
      </c>
      <c r="CL1252">
        <v>10.3</v>
      </c>
      <c r="CM1252">
        <v>11.74</v>
      </c>
      <c r="CN1252" s="1">
        <v>4559</v>
      </c>
      <c r="CO1252" s="1">
        <v>6711</v>
      </c>
      <c r="CP1252" s="1">
        <v>5546</v>
      </c>
      <c r="CQ1252" s="1">
        <v>3294</v>
      </c>
      <c r="CR1252" s="1">
        <v>3363</v>
      </c>
      <c r="CS1252" s="1">
        <v>5723</v>
      </c>
      <c r="CT1252" s="1">
        <v>7083</v>
      </c>
      <c r="CU1252" s="1">
        <v>9009</v>
      </c>
      <c r="CV1252">
        <v>24.02</v>
      </c>
      <c r="CW1252">
        <v>28.44</v>
      </c>
      <c r="CX1252">
        <v>23.46</v>
      </c>
      <c r="CY1252">
        <v>41.17</v>
      </c>
      <c r="CZ1252">
        <v>55.84</v>
      </c>
      <c r="DA1252">
        <v>35.090000000000003</v>
      </c>
      <c r="DB1252">
        <v>28.35</v>
      </c>
      <c r="DC1252">
        <v>22.29</v>
      </c>
      <c r="DD1252">
        <v>4.01</v>
      </c>
      <c r="DE1252">
        <v>3.41</v>
      </c>
      <c r="DF1252">
        <v>2.13</v>
      </c>
      <c r="DG1252">
        <v>2.25</v>
      </c>
      <c r="DH1252">
        <v>2.93</v>
      </c>
      <c r="DI1252">
        <v>2.9</v>
      </c>
      <c r="DJ1252">
        <v>2.62</v>
      </c>
      <c r="DK1252">
        <v>2.35</v>
      </c>
      <c r="DL1252" s="6">
        <f>(CM1252*3+CL1252*2+CK1252)/6</f>
        <v>10.83</v>
      </c>
      <c r="DM1252">
        <f>BH1252+(BH1252*(CG1252-8.25)/8.25)</f>
        <v>4706.676363636363</v>
      </c>
      <c r="DN1252">
        <f>BI1252+(BI1252*(CH1252-8.25)/8.25)</f>
        <v>8264.0727272727272</v>
      </c>
      <c r="DO1252">
        <f>BJ1252+(BJ1252*(CI1252-8.25)/8.25)</f>
        <v>5512.878787878788</v>
      </c>
      <c r="DP1252">
        <f>BK1252+(BK1252*(CJ1252-8.25)/8.25)</f>
        <v>4926.1757575757574</v>
      </c>
      <c r="DQ1252">
        <f>BL1252+(BL1252*(CK1252-8.25)/8.25)</f>
        <v>8290.6327272727267</v>
      </c>
      <c r="DR1252">
        <f>BM1252+(BM1252*(CL1252-8.25)/8.25)</f>
        <v>10155.175757575758</v>
      </c>
      <c r="DS1252">
        <f>BN1252+(BN1252*(CM1252-8.25)/8.25)</f>
        <v>12871.309090909092</v>
      </c>
      <c r="DT1252" s="8">
        <f>DM1252*10^8/$I1252</f>
        <v>37697.27545881478</v>
      </c>
      <c r="DU1252" s="8">
        <f>DN1252*10^8/$I1252</f>
        <v>66189.600036784614</v>
      </c>
      <c r="DV1252" s="8">
        <f>DO1252*10^8/$I1252</f>
        <v>44154.408372612677</v>
      </c>
      <c r="DW1252" s="8">
        <f>DP1252*10^8/$I1252</f>
        <v>39455.316266613889</v>
      </c>
      <c r="DX1252" s="8">
        <f>DQ1252*10^8/$I1252</f>
        <v>66402.327566538239</v>
      </c>
      <c r="DY1252" s="8">
        <f>DR1252*10^8/$I1252</f>
        <v>81336.048686858092</v>
      </c>
      <c r="DZ1252" s="8">
        <f>DS1252*10^8/$I1252</f>
        <v>103090.42875016642</v>
      </c>
      <c r="EA1252" s="8">
        <f>DT1252*10^8/$I1252</f>
        <v>301929.52887031174</v>
      </c>
      <c r="EB1252" s="8">
        <f>DZ1252*0.8</f>
        <v>82472.343000133144</v>
      </c>
      <c r="EC1252" s="10">
        <f>G1252-E1252</f>
        <v>10500</v>
      </c>
      <c r="ED1252" s="4">
        <f>EC1252/E1252*100</f>
        <v>5.5176037834997373</v>
      </c>
      <c r="EE1252" s="4">
        <f>DY1252-G1252</f>
        <v>-119463.95131314191</v>
      </c>
      <c r="EF1252" s="12">
        <f>EE1252/G1252</f>
        <v>-0.59493999657939201</v>
      </c>
      <c r="EG1252" s="4">
        <f>G1252-F1252</f>
        <v>6400</v>
      </c>
    </row>
    <row r="1253" spans="1:137" x14ac:dyDescent="0.3">
      <c r="A1253">
        <v>1252</v>
      </c>
      <c r="B1253" t="s">
        <v>7314</v>
      </c>
      <c r="C1253" t="s">
        <v>3531</v>
      </c>
      <c r="D1253" t="str">
        <f>VLOOKUP(C1253,Sheet1!$A$2:$B$3197,2,FALSE)</f>
        <v>식품</v>
      </c>
      <c r="E1253">
        <v>6210</v>
      </c>
      <c r="F1253">
        <v>9260</v>
      </c>
      <c r="G1253" s="7">
        <v>10750</v>
      </c>
      <c r="H1253" t="s">
        <v>1192</v>
      </c>
      <c r="I1253" s="7">
        <f>VALUE(LEFT(H1253,FIND("/",H1253)-1)) + VALUE(MID(H1253,FIND("/",H1253)+1,LEN(H1253)))</f>
        <v>10534795</v>
      </c>
      <c r="J1253" s="1">
        <v>57612</v>
      </c>
      <c r="K1253" s="1">
        <f>G1253*I1253/(10^8)</f>
        <v>1132.4904624999999</v>
      </c>
      <c r="L1253">
        <v>325</v>
      </c>
      <c r="M1253">
        <v>329</v>
      </c>
      <c r="N1253">
        <v>332</v>
      </c>
      <c r="O1253">
        <v>428</v>
      </c>
      <c r="P1253">
        <v>491</v>
      </c>
      <c r="Q1253" s="3"/>
      <c r="R1253" s="3"/>
      <c r="S1253" s="3"/>
      <c r="T1253">
        <v>37</v>
      </c>
      <c r="U1253">
        <v>20</v>
      </c>
      <c r="V1253">
        <v>7</v>
      </c>
      <c r="W1253">
        <v>21</v>
      </c>
      <c r="X1253">
        <v>33</v>
      </c>
      <c r="Y1253" s="3"/>
      <c r="Z1253" s="3"/>
      <c r="AA1253" s="3"/>
      <c r="AB1253">
        <v>27</v>
      </c>
      <c r="AC1253">
        <v>13</v>
      </c>
      <c r="AD1253">
        <v>7</v>
      </c>
      <c r="AE1253">
        <v>-8</v>
      </c>
      <c r="AF1253">
        <v>47</v>
      </c>
      <c r="AG1253" s="3"/>
      <c r="AH1253" s="3"/>
      <c r="AI1253" s="3"/>
      <c r="AJ1253">
        <v>378</v>
      </c>
      <c r="AK1253">
        <v>406</v>
      </c>
      <c r="AL1253">
        <v>443</v>
      </c>
      <c r="AM1253">
        <v>529</v>
      </c>
      <c r="AN1253">
        <v>670</v>
      </c>
      <c r="AO1253" s="3"/>
      <c r="AP1253" s="3"/>
      <c r="AQ1253" s="3"/>
      <c r="AR1253">
        <v>102</v>
      </c>
      <c r="AS1253">
        <v>123</v>
      </c>
      <c r="AT1253">
        <v>142</v>
      </c>
      <c r="AU1253">
        <v>225</v>
      </c>
      <c r="AV1253">
        <v>286</v>
      </c>
      <c r="AW1253" s="3"/>
      <c r="AX1253" s="3"/>
      <c r="AY1253" s="3"/>
      <c r="AZ1253">
        <v>276</v>
      </c>
      <c r="BA1253">
        <v>282</v>
      </c>
      <c r="BB1253">
        <v>301</v>
      </c>
      <c r="BC1253">
        <v>303</v>
      </c>
      <c r="BD1253">
        <v>384</v>
      </c>
      <c r="BE1253" s="3"/>
      <c r="BF1253" s="3"/>
      <c r="BG1253" s="3"/>
      <c r="BH1253">
        <v>276</v>
      </c>
      <c r="BI1253">
        <v>282</v>
      </c>
      <c r="BJ1253">
        <v>276</v>
      </c>
      <c r="BK1253">
        <v>275</v>
      </c>
      <c r="BL1253">
        <v>345</v>
      </c>
      <c r="BM1253" s="3"/>
      <c r="BN1253" s="3"/>
      <c r="BO1253" s="3"/>
      <c r="BP1253">
        <v>25</v>
      </c>
      <c r="BQ1253">
        <v>25</v>
      </c>
      <c r="BR1253">
        <v>25</v>
      </c>
      <c r="BS1253">
        <v>50</v>
      </c>
      <c r="BT1253">
        <v>52</v>
      </c>
      <c r="BU1253" s="3"/>
      <c r="BV1253" s="3"/>
      <c r="BW1253" s="3"/>
      <c r="BX1253">
        <v>7.53</v>
      </c>
      <c r="BY1253">
        <v>3.22</v>
      </c>
      <c r="BZ1253">
        <v>1.69</v>
      </c>
      <c r="CA1253">
        <v>-1.6</v>
      </c>
      <c r="CB1253">
        <v>7.87</v>
      </c>
      <c r="CC1253" s="3"/>
      <c r="CD1253" s="3"/>
      <c r="CE1253" s="3"/>
      <c r="CF1253">
        <v>10.34</v>
      </c>
      <c r="CG1253">
        <v>4.5199999999999996</v>
      </c>
      <c r="CH1253">
        <v>2.42</v>
      </c>
      <c r="CI1253">
        <v>-3.84</v>
      </c>
      <c r="CJ1253">
        <v>14.09</v>
      </c>
      <c r="CK1253" s="3"/>
      <c r="CL1253" s="3"/>
      <c r="CM1253" s="3"/>
      <c r="CN1253">
        <v>276</v>
      </c>
      <c r="CO1253">
        <v>127</v>
      </c>
      <c r="CP1253">
        <v>68</v>
      </c>
      <c r="CQ1253">
        <v>-106</v>
      </c>
      <c r="CR1253">
        <v>419</v>
      </c>
      <c r="CS1253" s="3"/>
      <c r="CT1253" s="3"/>
      <c r="CU1253" s="3"/>
      <c r="CV1253">
        <v>25.11</v>
      </c>
      <c r="CW1253">
        <v>51.71</v>
      </c>
      <c r="CX1253">
        <v>82.05</v>
      </c>
      <c r="CY1253" t="s">
        <v>2</v>
      </c>
      <c r="CZ1253">
        <v>14.97</v>
      </c>
      <c r="DA1253" s="3"/>
      <c r="DB1253" s="3"/>
      <c r="DC1253" s="3"/>
      <c r="DD1253">
        <v>2.5</v>
      </c>
      <c r="DE1253">
        <v>2.31</v>
      </c>
      <c r="DF1253">
        <v>1.94</v>
      </c>
      <c r="DG1253">
        <v>3.27</v>
      </c>
      <c r="DH1253">
        <v>1.89</v>
      </c>
      <c r="DI1253" s="3"/>
      <c r="DJ1253" s="3"/>
      <c r="DK1253" s="3"/>
      <c r="DL1253" s="6">
        <f>(CM1253*3+CL1253*2+CK1253)/6</f>
        <v>0</v>
      </c>
      <c r="DM1253">
        <f>BH1253+(BH1253*(CG1253-8.25)/8.25)</f>
        <v>151.21454545454546</v>
      </c>
      <c r="DN1253">
        <f>BI1253+(BI1253*(CH1253-8.25)/8.25)</f>
        <v>82.72</v>
      </c>
      <c r="DO1253">
        <f>BJ1253+(BJ1253*(CI1253-8.25)/8.25)</f>
        <v>-128.46545454545458</v>
      </c>
      <c r="DP1253">
        <f>BK1253+(BK1253*(CJ1253-8.25)/8.25)</f>
        <v>469.66666666666663</v>
      </c>
      <c r="DQ1253">
        <f>BL1253+(BL1253*(CK1253-8.25)/8.25)</f>
        <v>0</v>
      </c>
      <c r="DR1253">
        <f>BM1253+(BM1253*(CL1253-8.25)/8.25)</f>
        <v>0</v>
      </c>
      <c r="DS1253">
        <f>BN1253+(BN1253*(CM1253-8.25)/8.25)</f>
        <v>0</v>
      </c>
      <c r="DT1253" s="8">
        <f>DM1253*10^8/$I1253</f>
        <v>1435.3819457763104</v>
      </c>
      <c r="DU1253" s="8">
        <f>DN1253*10^8/$I1253</f>
        <v>785.20749573200044</v>
      </c>
      <c r="DV1253" s="8">
        <f>DO1253*10^8/$I1253</f>
        <v>-1219.4395291550959</v>
      </c>
      <c r="DW1253" s="8">
        <f>DP1253*10^8/$I1253</f>
        <v>4458.2421078593998</v>
      </c>
      <c r="DX1253" s="8">
        <f>DQ1253*10^8/$I1253</f>
        <v>0</v>
      </c>
      <c r="DY1253" s="8">
        <f>DR1253*10^8/$I1253</f>
        <v>0</v>
      </c>
      <c r="DZ1253" s="8">
        <f>DS1253*10^8/$I1253</f>
        <v>0</v>
      </c>
      <c r="EA1253" s="8">
        <f>DT1253*10^8/$I1253</f>
        <v>13625.153083437413</v>
      </c>
      <c r="EB1253" s="8">
        <f>DZ1253*0.8</f>
        <v>0</v>
      </c>
      <c r="EC1253" s="10">
        <f>G1253-E1253</f>
        <v>4540</v>
      </c>
      <c r="ED1253" s="4">
        <f>EC1253/E1253*100</f>
        <v>73.107890499194852</v>
      </c>
      <c r="EE1253" s="4">
        <f>DY1253-G1253</f>
        <v>-10750</v>
      </c>
      <c r="EF1253" s="12">
        <f>EE1253/G1253</f>
        <v>-1</v>
      </c>
      <c r="EG1253" s="4">
        <f>G1253-F1253</f>
        <v>1490</v>
      </c>
    </row>
    <row r="1254" spans="1:137" x14ac:dyDescent="0.3">
      <c r="A1254">
        <v>1253</v>
      </c>
      <c r="B1254" t="s">
        <v>5996</v>
      </c>
      <c r="C1254" t="s">
        <v>3532</v>
      </c>
      <c r="D1254" t="str">
        <f>VLOOKUP(C1254,Sheet1!$A$2:$B$3197,2,FALSE)</f>
        <v>방송과엔터테인먼트</v>
      </c>
      <c r="E1254">
        <v>6000</v>
      </c>
      <c r="F1254">
        <v>7160</v>
      </c>
      <c r="G1254" s="7">
        <v>7250</v>
      </c>
      <c r="H1254" t="s">
        <v>1193</v>
      </c>
      <c r="I1254" s="7">
        <f>VALUE(LEFT(H1254,FIND("/",H1254)-1)) + VALUE(MID(H1254,FIND("/",H1254)+1,LEN(H1254)))</f>
        <v>25348136</v>
      </c>
      <c r="J1254" s="1">
        <v>400000</v>
      </c>
      <c r="K1254" s="1">
        <f>G1254*I1254/(10^8)</f>
        <v>1837.7398599999999</v>
      </c>
      <c r="L1254">
        <v>318</v>
      </c>
      <c r="M1254">
        <v>253</v>
      </c>
      <c r="N1254">
        <v>392</v>
      </c>
      <c r="O1254">
        <v>555</v>
      </c>
      <c r="P1254">
        <v>263</v>
      </c>
      <c r="Q1254">
        <v>426</v>
      </c>
      <c r="R1254">
        <v>632</v>
      </c>
      <c r="S1254" s="3"/>
      <c r="T1254">
        <v>24</v>
      </c>
      <c r="U1254">
        <v>-219</v>
      </c>
      <c r="V1254">
        <v>21</v>
      </c>
      <c r="W1254">
        <v>-54</v>
      </c>
      <c r="X1254">
        <v>2</v>
      </c>
      <c r="Y1254">
        <v>56</v>
      </c>
      <c r="Z1254">
        <v>104</v>
      </c>
      <c r="AA1254" s="3"/>
      <c r="AB1254">
        <v>51</v>
      </c>
      <c r="AC1254">
        <v>-342</v>
      </c>
      <c r="AD1254">
        <v>28</v>
      </c>
      <c r="AE1254">
        <v>-77</v>
      </c>
      <c r="AF1254">
        <v>-30</v>
      </c>
      <c r="AG1254">
        <v>36</v>
      </c>
      <c r="AH1254">
        <v>84</v>
      </c>
      <c r="AI1254" s="3"/>
      <c r="AJ1254">
        <v>857</v>
      </c>
      <c r="AK1254">
        <v>895</v>
      </c>
      <c r="AL1254">
        <v>808</v>
      </c>
      <c r="AM1254">
        <v>665</v>
      </c>
      <c r="AN1254">
        <v>686</v>
      </c>
      <c r="AO1254">
        <v>722</v>
      </c>
      <c r="AP1254">
        <v>807</v>
      </c>
      <c r="AQ1254" s="3"/>
      <c r="AR1254">
        <v>75</v>
      </c>
      <c r="AS1254">
        <v>487</v>
      </c>
      <c r="AT1254">
        <v>176</v>
      </c>
      <c r="AU1254">
        <v>112</v>
      </c>
      <c r="AV1254">
        <v>113</v>
      </c>
      <c r="AW1254">
        <v>113</v>
      </c>
      <c r="AX1254">
        <v>114</v>
      </c>
      <c r="AY1254" s="3"/>
      <c r="AZ1254">
        <v>782</v>
      </c>
      <c r="BA1254">
        <v>409</v>
      </c>
      <c r="BB1254">
        <v>632</v>
      </c>
      <c r="BC1254">
        <v>553</v>
      </c>
      <c r="BD1254">
        <v>573</v>
      </c>
      <c r="BE1254">
        <v>609</v>
      </c>
      <c r="BF1254">
        <v>693</v>
      </c>
      <c r="BG1254" s="3"/>
      <c r="BH1254">
        <v>782</v>
      </c>
      <c r="BI1254">
        <v>408</v>
      </c>
      <c r="BJ1254">
        <v>632</v>
      </c>
      <c r="BK1254">
        <v>553</v>
      </c>
      <c r="BL1254">
        <v>572</v>
      </c>
      <c r="BM1254">
        <v>609</v>
      </c>
      <c r="BN1254">
        <v>693</v>
      </c>
      <c r="BO1254" s="3"/>
      <c r="BP1254">
        <v>108</v>
      </c>
      <c r="BQ1254">
        <v>112</v>
      </c>
      <c r="BR1254">
        <v>123</v>
      </c>
      <c r="BS1254">
        <v>123</v>
      </c>
      <c r="BT1254">
        <v>127</v>
      </c>
      <c r="BU1254">
        <v>127</v>
      </c>
      <c r="BV1254">
        <v>127</v>
      </c>
      <c r="BW1254" s="3"/>
      <c r="BX1254">
        <v>6.19</v>
      </c>
      <c r="BY1254">
        <v>-39.020000000000003</v>
      </c>
      <c r="BZ1254">
        <v>3.31</v>
      </c>
      <c r="CA1254">
        <v>-10.46</v>
      </c>
      <c r="CB1254">
        <v>-4.5</v>
      </c>
      <c r="CC1254">
        <v>5.1100000000000003</v>
      </c>
      <c r="CD1254">
        <v>10.99</v>
      </c>
      <c r="CE1254" s="3"/>
      <c r="CF1254">
        <v>6.9</v>
      </c>
      <c r="CG1254">
        <v>-57.46</v>
      </c>
      <c r="CH1254">
        <v>5.4</v>
      </c>
      <c r="CI1254">
        <v>-13.02</v>
      </c>
      <c r="CJ1254">
        <v>-5.4</v>
      </c>
      <c r="CK1254">
        <v>6.09</v>
      </c>
      <c r="CL1254">
        <v>12.9</v>
      </c>
      <c r="CM1254" s="3"/>
      <c r="CN1254">
        <v>243</v>
      </c>
      <c r="CO1254" s="1">
        <v>-1552</v>
      </c>
      <c r="CP1254">
        <v>114</v>
      </c>
      <c r="CQ1254">
        <v>-313</v>
      </c>
      <c r="CR1254">
        <v>-120</v>
      </c>
      <c r="CS1254">
        <v>142</v>
      </c>
      <c r="CT1254">
        <v>331</v>
      </c>
      <c r="CU1254" s="3"/>
      <c r="CV1254">
        <v>39</v>
      </c>
      <c r="CW1254" t="s">
        <v>2</v>
      </c>
      <c r="CX1254">
        <v>41.56</v>
      </c>
      <c r="CY1254" t="s">
        <v>2</v>
      </c>
      <c r="CZ1254" t="s">
        <v>2</v>
      </c>
      <c r="DA1254">
        <v>51.05</v>
      </c>
      <c r="DB1254">
        <v>21.88</v>
      </c>
      <c r="DC1254" s="3"/>
      <c r="DD1254">
        <v>2.59</v>
      </c>
      <c r="DE1254">
        <v>4.9800000000000004</v>
      </c>
      <c r="DF1254">
        <v>1.74</v>
      </c>
      <c r="DG1254">
        <v>3.21</v>
      </c>
      <c r="DH1254">
        <v>2.39</v>
      </c>
      <c r="DI1254">
        <v>2.84</v>
      </c>
      <c r="DJ1254">
        <v>2.5099999999999998</v>
      </c>
      <c r="DK1254" s="3"/>
      <c r="DL1254" s="6">
        <f>(CM1254*3+CL1254*2+CK1254)/6</f>
        <v>5.3150000000000004</v>
      </c>
      <c r="DM1254">
        <f>BH1254+(BH1254*(CG1254-8.25)/8.25)</f>
        <v>-5446.5115151515165</v>
      </c>
      <c r="DN1254">
        <f>BI1254+(BI1254*(CH1254-8.25)/8.25)</f>
        <v>267.05454545454546</v>
      </c>
      <c r="DO1254">
        <f>BJ1254+(BJ1254*(CI1254-8.25)/8.25)</f>
        <v>-997.41090909090894</v>
      </c>
      <c r="DP1254">
        <f>BK1254+(BK1254*(CJ1254-8.25)/8.25)</f>
        <v>-361.9636363636364</v>
      </c>
      <c r="DQ1254">
        <f>BL1254+(BL1254*(CK1254-8.25)/8.25)</f>
        <v>422.24</v>
      </c>
      <c r="DR1254">
        <f>BM1254+(BM1254*(CL1254-8.25)/8.25)</f>
        <v>952.25454545454545</v>
      </c>
      <c r="DS1254">
        <f>BN1254+(BN1254*(CM1254-8.25)/8.25)</f>
        <v>0</v>
      </c>
      <c r="DT1254" s="8">
        <f>DM1254*10^8/$I1254</f>
        <v>-21486.832464333933</v>
      </c>
      <c r="DU1254" s="8">
        <f>DN1254*10^8/$I1254</f>
        <v>1053.547075234824</v>
      </c>
      <c r="DV1254" s="8">
        <f>DO1254*10^8/$I1254</f>
        <v>-3934.8491308824796</v>
      </c>
      <c r="DW1254" s="8">
        <f>DP1254*10^8/$I1254</f>
        <v>-1427.9694426589647</v>
      </c>
      <c r="DX1254" s="8">
        <f>DQ1254*10^8/$I1254</f>
        <v>1665.7635101847331</v>
      </c>
      <c r="DY1254" s="8">
        <f>DR1254*10^8/$I1254</f>
        <v>3756.7044198222129</v>
      </c>
      <c r="DZ1254" s="8">
        <f>DS1254*10^8/$I1254</f>
        <v>0</v>
      </c>
      <c r="EA1254" s="8">
        <f>DT1254*10^8/$I1254</f>
        <v>-84766.913292298632</v>
      </c>
      <c r="EB1254" s="8">
        <f>DZ1254*0.8</f>
        <v>0</v>
      </c>
      <c r="EC1254" s="10">
        <f>G1254-E1254</f>
        <v>1250</v>
      </c>
      <c r="ED1254" s="4">
        <f>EC1254/E1254*100</f>
        <v>20.833333333333336</v>
      </c>
      <c r="EE1254" s="4">
        <f>DY1254-G1254</f>
        <v>-3493.2955801777871</v>
      </c>
      <c r="EF1254" s="12">
        <f>EE1254/G1254</f>
        <v>-0.48183387312797066</v>
      </c>
      <c r="EG1254" s="4">
        <f>G1254-F1254</f>
        <v>90</v>
      </c>
    </row>
    <row r="1255" spans="1:137" x14ac:dyDescent="0.3">
      <c r="A1255">
        <v>1254</v>
      </c>
      <c r="B1255" t="s">
        <v>6623</v>
      </c>
      <c r="C1255" t="s">
        <v>3533</v>
      </c>
      <c r="D1255" t="str">
        <f>VLOOKUP(C1255,Sheet1!$A$2:$B$3197,2,FALSE)</f>
        <v>자동차부품</v>
      </c>
      <c r="E1255">
        <v>3010</v>
      </c>
      <c r="F1255">
        <v>3565</v>
      </c>
      <c r="G1255" s="7">
        <v>3620</v>
      </c>
      <c r="H1255" t="s">
        <v>1194</v>
      </c>
      <c r="I1255" s="7">
        <f>VALUE(LEFT(H1255,FIND("/",H1255)-1)) + VALUE(MID(H1255,FIND("/",H1255)+1,LEN(H1255)))</f>
        <v>38806582</v>
      </c>
      <c r="J1255" s="1">
        <v>2640</v>
      </c>
      <c r="K1255" s="1">
        <f>G1255*I1255/(10^8)</f>
        <v>1404.7982684000001</v>
      </c>
      <c r="L1255" s="1">
        <v>5060</v>
      </c>
      <c r="M1255" s="1">
        <v>4279</v>
      </c>
      <c r="N1255" s="1">
        <v>3969</v>
      </c>
      <c r="O1255" s="1">
        <v>4408</v>
      </c>
      <c r="P1255" s="1">
        <v>4407</v>
      </c>
      <c r="Q1255" s="3"/>
      <c r="R1255" s="3"/>
      <c r="S1255" s="3"/>
      <c r="T1255">
        <v>388</v>
      </c>
      <c r="U1255">
        <v>224</v>
      </c>
      <c r="V1255">
        <v>89</v>
      </c>
      <c r="W1255">
        <v>278</v>
      </c>
      <c r="X1255">
        <v>146</v>
      </c>
      <c r="Y1255" s="3"/>
      <c r="Z1255" s="3"/>
      <c r="AA1255" s="3"/>
      <c r="AB1255">
        <v>167</v>
      </c>
      <c r="AC1255">
        <v>107</v>
      </c>
      <c r="AD1255">
        <v>-112</v>
      </c>
      <c r="AE1255">
        <v>138</v>
      </c>
      <c r="AF1255">
        <v>-13</v>
      </c>
      <c r="AG1255" s="3"/>
      <c r="AH1255" s="3"/>
      <c r="AI1255" s="3"/>
      <c r="AJ1255" s="1">
        <v>5213</v>
      </c>
      <c r="AK1255" s="1">
        <v>5073</v>
      </c>
      <c r="AL1255" s="1">
        <v>5607</v>
      </c>
      <c r="AM1255" s="1">
        <v>6547</v>
      </c>
      <c r="AN1255" s="1">
        <v>6278</v>
      </c>
      <c r="AO1255" s="3"/>
      <c r="AP1255" s="3"/>
      <c r="AQ1255" s="3"/>
      <c r="AR1255" s="1">
        <v>3855</v>
      </c>
      <c r="AS1255" s="1">
        <v>3630</v>
      </c>
      <c r="AT1255" s="1">
        <v>3920</v>
      </c>
      <c r="AU1255" s="1">
        <v>4534</v>
      </c>
      <c r="AV1255" s="1">
        <v>4265</v>
      </c>
      <c r="AW1255" s="3"/>
      <c r="AX1255" s="3"/>
      <c r="AY1255" s="3"/>
      <c r="AZ1255" s="1">
        <v>1358</v>
      </c>
      <c r="BA1255" s="1">
        <v>1443</v>
      </c>
      <c r="BB1255" s="1">
        <v>1688</v>
      </c>
      <c r="BC1255" s="1">
        <v>2013</v>
      </c>
      <c r="BD1255" s="1">
        <v>2013</v>
      </c>
      <c r="BE1255" s="3"/>
      <c r="BF1255" s="3"/>
      <c r="BG1255" s="3"/>
      <c r="BH1255" s="1">
        <v>1358</v>
      </c>
      <c r="BI1255" s="1">
        <v>1439</v>
      </c>
      <c r="BJ1255" s="1">
        <v>1688</v>
      </c>
      <c r="BK1255" s="1">
        <v>2013</v>
      </c>
      <c r="BL1255" s="1">
        <v>2013</v>
      </c>
      <c r="BM1255" s="3"/>
      <c r="BN1255" s="3"/>
      <c r="BO1255" s="3"/>
      <c r="BP1255">
        <v>65</v>
      </c>
      <c r="BQ1255">
        <v>66</v>
      </c>
      <c r="BR1255">
        <v>149</v>
      </c>
      <c r="BS1255">
        <v>183</v>
      </c>
      <c r="BT1255">
        <v>190</v>
      </c>
      <c r="BU1255" s="3"/>
      <c r="BV1255" s="3"/>
      <c r="BW1255" s="3"/>
      <c r="BX1255">
        <v>3.41</v>
      </c>
      <c r="BY1255">
        <v>2.08</v>
      </c>
      <c r="BZ1255">
        <v>-2.1</v>
      </c>
      <c r="CA1255">
        <v>2.27</v>
      </c>
      <c r="CB1255">
        <v>-0.21</v>
      </c>
      <c r="CC1255" s="3"/>
      <c r="CD1255" s="3"/>
      <c r="CE1255" s="3"/>
      <c r="CF1255">
        <v>13.36</v>
      </c>
      <c r="CG1255">
        <v>7.79</v>
      </c>
      <c r="CH1255">
        <v>-7.17</v>
      </c>
      <c r="CI1255">
        <v>7.47</v>
      </c>
      <c r="CJ1255">
        <v>-0.66</v>
      </c>
      <c r="CK1255" s="3"/>
      <c r="CL1255" s="3"/>
      <c r="CM1255" s="3"/>
      <c r="CN1255">
        <v>964</v>
      </c>
      <c r="CO1255">
        <v>606</v>
      </c>
      <c r="CP1255">
        <v>-412</v>
      </c>
      <c r="CQ1255">
        <v>378</v>
      </c>
      <c r="CR1255">
        <v>-35</v>
      </c>
      <c r="CS1255" s="3"/>
      <c r="CT1255" s="3"/>
      <c r="CU1255" s="3"/>
      <c r="CV1255">
        <v>6.32</v>
      </c>
      <c r="CW1255">
        <v>6.25</v>
      </c>
      <c r="CX1255" t="s">
        <v>2</v>
      </c>
      <c r="CY1255">
        <v>6.87</v>
      </c>
      <c r="CZ1255" t="s">
        <v>2</v>
      </c>
      <c r="DA1255" s="3"/>
      <c r="DB1255" s="3"/>
      <c r="DC1255" s="3"/>
      <c r="DD1255">
        <v>0.8</v>
      </c>
      <c r="DE1255">
        <v>0.48</v>
      </c>
      <c r="DF1255">
        <v>0.36</v>
      </c>
      <c r="DG1255">
        <v>0.47</v>
      </c>
      <c r="DH1255">
        <v>0.55000000000000004</v>
      </c>
      <c r="DI1255" s="3"/>
      <c r="DJ1255" s="3"/>
      <c r="DK1255" s="3"/>
      <c r="DL1255" s="6">
        <f>(CM1255*3+CL1255*2+CK1255)/6</f>
        <v>0</v>
      </c>
      <c r="DM1255">
        <f>BH1255+(BH1255*(CG1255-8.25)/8.25)</f>
        <v>1282.2812121212121</v>
      </c>
      <c r="DN1255">
        <f>BI1255+(BI1255*(CH1255-8.25)/8.25)</f>
        <v>-1250.6218181818185</v>
      </c>
      <c r="DO1255">
        <f>BJ1255+(BJ1255*(CI1255-8.25)/8.25)</f>
        <v>1528.4072727272728</v>
      </c>
      <c r="DP1255">
        <f>BK1255+(BK1255*(CJ1255-8.25)/8.25)</f>
        <v>-161.04000000000042</v>
      </c>
      <c r="DQ1255">
        <f>BL1255+(BL1255*(CK1255-8.25)/8.25)</f>
        <v>0</v>
      </c>
      <c r="DR1255">
        <f>BM1255+(BM1255*(CL1255-8.25)/8.25)</f>
        <v>0</v>
      </c>
      <c r="DS1255">
        <f>BN1255+(BN1255*(CM1255-8.25)/8.25)</f>
        <v>0</v>
      </c>
      <c r="DT1255" s="8">
        <f>DM1255*10^8/$I1255</f>
        <v>3304.2879481661439</v>
      </c>
      <c r="DU1255" s="8">
        <f>DN1255*10^8/$I1255</f>
        <v>-3222.7054116279</v>
      </c>
      <c r="DV1255" s="8">
        <f>DO1255*10^8/$I1255</f>
        <v>3938.5258735934872</v>
      </c>
      <c r="DW1255" s="8">
        <f>DP1255*10^8/$I1255</f>
        <v>-414.98114933183348</v>
      </c>
      <c r="DX1255" s="8">
        <f>DQ1255*10^8/$I1255</f>
        <v>0</v>
      </c>
      <c r="DY1255" s="8">
        <f>DR1255*10^8/$I1255</f>
        <v>0</v>
      </c>
      <c r="DZ1255" s="8">
        <f>DS1255*10^8/$I1255</f>
        <v>0</v>
      </c>
      <c r="EA1255" s="8">
        <f>DT1255*10^8/$I1255</f>
        <v>8514.7616148367397</v>
      </c>
      <c r="EB1255" s="8">
        <f>DZ1255*0.8</f>
        <v>0</v>
      </c>
      <c r="EC1255" s="10">
        <f>G1255-E1255</f>
        <v>610</v>
      </c>
      <c r="ED1255" s="4">
        <f>EC1255/E1255*100</f>
        <v>20.26578073089701</v>
      </c>
      <c r="EE1255" s="4">
        <f>DY1255-G1255</f>
        <v>-3620</v>
      </c>
      <c r="EF1255" s="12">
        <f>EE1255/G1255</f>
        <v>-1</v>
      </c>
      <c r="EG1255" s="4">
        <f>G1255-F1255</f>
        <v>55</v>
      </c>
    </row>
    <row r="1256" spans="1:137" x14ac:dyDescent="0.3">
      <c r="A1256">
        <v>1255</v>
      </c>
      <c r="B1256" t="s">
        <v>6914</v>
      </c>
      <c r="C1256" t="s">
        <v>3534</v>
      </c>
      <c r="D1256" t="str">
        <f>VLOOKUP(C1256,Sheet1!$A$2:$B$3197,2,FALSE)</f>
        <v>생물공학</v>
      </c>
      <c r="E1256">
        <v>7900</v>
      </c>
      <c r="F1256">
        <v>6230</v>
      </c>
      <c r="G1256" s="7">
        <v>5870</v>
      </c>
      <c r="H1256" t="s">
        <v>1195</v>
      </c>
      <c r="I1256" s="7">
        <f>VALUE(LEFT(H1256,FIND("/",H1256)-1)) + VALUE(MID(H1256,FIND("/",H1256)+1,LEN(H1256)))</f>
        <v>25629187</v>
      </c>
      <c r="J1256" s="1">
        <v>46000</v>
      </c>
      <c r="K1256" s="1">
        <f>G1256*I1256/(10^8)</f>
        <v>1504.4332769</v>
      </c>
      <c r="L1256">
        <v>8</v>
      </c>
      <c r="M1256">
        <v>91</v>
      </c>
      <c r="N1256">
        <v>92</v>
      </c>
      <c r="O1256">
        <v>60</v>
      </c>
      <c r="P1256">
        <v>91</v>
      </c>
      <c r="Q1256" s="3"/>
      <c r="R1256" s="3"/>
      <c r="S1256" s="3"/>
      <c r="T1256">
        <v>-91</v>
      </c>
      <c r="U1256">
        <v>-117</v>
      </c>
      <c r="V1256">
        <v>-117</v>
      </c>
      <c r="W1256">
        <v>-232</v>
      </c>
      <c r="X1256">
        <v>-187</v>
      </c>
      <c r="Y1256" s="3"/>
      <c r="Z1256" s="3"/>
      <c r="AA1256" s="3"/>
      <c r="AB1256">
        <v>-83</v>
      </c>
      <c r="AC1256">
        <v>-156</v>
      </c>
      <c r="AD1256">
        <v>-143</v>
      </c>
      <c r="AE1256">
        <v>-264</v>
      </c>
      <c r="AF1256">
        <v>-197</v>
      </c>
      <c r="AG1256" s="3"/>
      <c r="AH1256" s="3"/>
      <c r="AI1256" s="3"/>
      <c r="AJ1256">
        <v>474</v>
      </c>
      <c r="AK1256">
        <v>459</v>
      </c>
      <c r="AL1256">
        <v>732</v>
      </c>
      <c r="AM1256" s="1">
        <v>1136</v>
      </c>
      <c r="AN1256">
        <v>825</v>
      </c>
      <c r="AO1256" s="3"/>
      <c r="AP1256" s="3"/>
      <c r="AQ1256" s="3"/>
      <c r="AR1256">
        <v>245</v>
      </c>
      <c r="AS1256">
        <v>225</v>
      </c>
      <c r="AT1256">
        <v>256</v>
      </c>
      <c r="AU1256">
        <v>449</v>
      </c>
      <c r="AV1256">
        <v>339</v>
      </c>
      <c r="AW1256" s="3"/>
      <c r="AX1256" s="3"/>
      <c r="AY1256" s="3"/>
      <c r="AZ1256">
        <v>230</v>
      </c>
      <c r="BA1256">
        <v>234</v>
      </c>
      <c r="BB1256">
        <v>476</v>
      </c>
      <c r="BC1256">
        <v>687</v>
      </c>
      <c r="BD1256">
        <v>486</v>
      </c>
      <c r="BE1256" s="3"/>
      <c r="BF1256" s="3"/>
      <c r="BG1256" s="3"/>
      <c r="BH1256">
        <v>230</v>
      </c>
      <c r="BI1256">
        <v>235</v>
      </c>
      <c r="BJ1256">
        <v>477</v>
      </c>
      <c r="BK1256">
        <v>707</v>
      </c>
      <c r="BL1256">
        <v>516</v>
      </c>
      <c r="BM1256" s="3"/>
      <c r="BN1256" s="3"/>
      <c r="BO1256" s="3"/>
      <c r="BP1256">
        <v>71</v>
      </c>
      <c r="BQ1256">
        <v>81</v>
      </c>
      <c r="BR1256">
        <v>104</v>
      </c>
      <c r="BS1256">
        <v>120</v>
      </c>
      <c r="BT1256">
        <v>127</v>
      </c>
      <c r="BU1256" s="3"/>
      <c r="BV1256" s="3"/>
      <c r="BW1256" s="3"/>
      <c r="BX1256">
        <v>-22.92</v>
      </c>
      <c r="BY1256">
        <v>-33.450000000000003</v>
      </c>
      <c r="BZ1256">
        <v>-24</v>
      </c>
      <c r="CA1256">
        <v>-28.25</v>
      </c>
      <c r="CB1256">
        <v>-20.13</v>
      </c>
      <c r="CC1256" s="3"/>
      <c r="CD1256" s="3"/>
      <c r="CE1256" s="3"/>
      <c r="CF1256">
        <v>-37.549999999999997</v>
      </c>
      <c r="CG1256">
        <v>-66.41</v>
      </c>
      <c r="CH1256">
        <v>-38.36</v>
      </c>
      <c r="CI1256">
        <v>-41.61</v>
      </c>
      <c r="CJ1256">
        <v>-30.2</v>
      </c>
      <c r="CK1256" s="3"/>
      <c r="CL1256" s="3"/>
      <c r="CM1256" s="3"/>
      <c r="CN1256">
        <v>-577</v>
      </c>
      <c r="CO1256">
        <v>-939</v>
      </c>
      <c r="CP1256">
        <v>-733</v>
      </c>
      <c r="CQ1256" s="1">
        <v>-1101</v>
      </c>
      <c r="CR1256">
        <v>-749</v>
      </c>
      <c r="CS1256" s="3"/>
      <c r="CT1256" s="3"/>
      <c r="CU1256" s="3"/>
      <c r="CV1256" t="s">
        <v>2</v>
      </c>
      <c r="CW1256" t="s">
        <v>2</v>
      </c>
      <c r="CX1256" t="s">
        <v>2</v>
      </c>
      <c r="CY1256" t="s">
        <v>2</v>
      </c>
      <c r="CZ1256" t="s">
        <v>2</v>
      </c>
      <c r="DA1256" s="3"/>
      <c r="DB1256" s="3"/>
      <c r="DC1256" s="3"/>
      <c r="DD1256">
        <v>6.49</v>
      </c>
      <c r="DE1256">
        <v>8.4</v>
      </c>
      <c r="DF1256">
        <v>9.52</v>
      </c>
      <c r="DG1256">
        <v>2.77</v>
      </c>
      <c r="DH1256">
        <v>3.89</v>
      </c>
      <c r="DI1256" s="3"/>
      <c r="DJ1256" s="3"/>
      <c r="DK1256" s="3"/>
      <c r="DL1256" s="6">
        <f>(CM1256*3+CL1256*2+CK1256)/6</f>
        <v>0</v>
      </c>
      <c r="DM1256">
        <f>BH1256+(BH1256*(CG1256-8.25)/8.25)</f>
        <v>-1851.4303030303031</v>
      </c>
      <c r="DN1256">
        <f>BI1256+(BI1256*(CH1256-8.25)/8.25)</f>
        <v>-1092.6787878787879</v>
      </c>
      <c r="DO1256">
        <f>BJ1256+(BJ1256*(CI1256-8.25)/8.25)</f>
        <v>-2405.8145454545456</v>
      </c>
      <c r="DP1256">
        <f>BK1256+(BK1256*(CJ1256-8.25)/8.25)</f>
        <v>-2588.0484848484848</v>
      </c>
      <c r="DQ1256">
        <f>BL1256+(BL1256*(CK1256-8.25)/8.25)</f>
        <v>0</v>
      </c>
      <c r="DR1256">
        <f>BM1256+(BM1256*(CL1256-8.25)/8.25)</f>
        <v>0</v>
      </c>
      <c r="DS1256">
        <f>BN1256+(BN1256*(CM1256-8.25)/8.25)</f>
        <v>0</v>
      </c>
      <c r="DT1256" s="8">
        <f>DM1256*10^8/$I1256</f>
        <v>-7223.9135132546462</v>
      </c>
      <c r="DU1256" s="8">
        <f>DN1256*10^8/$I1256</f>
        <v>-4263.4157216098502</v>
      </c>
      <c r="DV1256" s="8">
        <f>DO1256*10^8/$I1256</f>
        <v>-9387.0107758570157</v>
      </c>
      <c r="DW1256" s="8">
        <f>DP1256*10^8/$I1256</f>
        <v>-10098.051431941578</v>
      </c>
      <c r="DX1256" s="8">
        <f>DQ1256*10^8/$I1256</f>
        <v>0</v>
      </c>
      <c r="DY1256" s="8">
        <f>DR1256*10^8/$I1256</f>
        <v>0</v>
      </c>
      <c r="DZ1256" s="8">
        <f>DS1256*10^8/$I1256</f>
        <v>0</v>
      </c>
      <c r="EA1256" s="8">
        <f>DT1256*10^8/$I1256</f>
        <v>-28186.276502858425</v>
      </c>
      <c r="EB1256" s="8">
        <f>DZ1256*0.8</f>
        <v>0</v>
      </c>
      <c r="EC1256" s="10">
        <f>G1256-E1256</f>
        <v>-2030</v>
      </c>
      <c r="ED1256" s="4">
        <f>EC1256/E1256*100</f>
        <v>-25.696202531645568</v>
      </c>
      <c r="EE1256" s="4">
        <f>DY1256-G1256</f>
        <v>-5870</v>
      </c>
      <c r="EF1256" s="12">
        <f>EE1256/G1256</f>
        <v>-1</v>
      </c>
      <c r="EG1256" s="4">
        <f>G1256-F1256</f>
        <v>-360</v>
      </c>
    </row>
    <row r="1257" spans="1:137" x14ac:dyDescent="0.3">
      <c r="A1257">
        <v>1256</v>
      </c>
      <c r="B1257" t="s">
        <v>7525</v>
      </c>
      <c r="C1257" t="s">
        <v>3535</v>
      </c>
      <c r="D1257" t="str">
        <f>VLOOKUP(C1257,Sheet1!$A$2:$B$3197,2,FALSE)</f>
        <v>제약</v>
      </c>
      <c r="E1257" s="7">
        <v>16700</v>
      </c>
      <c r="F1257" s="7">
        <v>15450</v>
      </c>
      <c r="G1257" s="7">
        <v>15750</v>
      </c>
      <c r="H1257" t="s">
        <v>1196</v>
      </c>
      <c r="I1257" s="7">
        <f>VALUE(LEFT(H1257,FIND("/",H1257)-1)) + VALUE(MID(H1257,FIND("/",H1257)+1,LEN(H1257)))</f>
        <v>22357821</v>
      </c>
      <c r="J1257" s="1">
        <v>48915</v>
      </c>
      <c r="K1257" s="1">
        <f>G1257*I1257/(10^8)</f>
        <v>3521.3568074999998</v>
      </c>
      <c r="L1257">
        <v>203</v>
      </c>
      <c r="M1257">
        <v>156</v>
      </c>
      <c r="N1257">
        <v>205</v>
      </c>
      <c r="O1257">
        <v>361</v>
      </c>
      <c r="P1257">
        <v>406</v>
      </c>
      <c r="Q1257" s="3"/>
      <c r="R1257" s="3"/>
      <c r="S1257" s="3"/>
      <c r="T1257">
        <v>6</v>
      </c>
      <c r="U1257">
        <v>-38</v>
      </c>
      <c r="V1257">
        <v>-58</v>
      </c>
      <c r="W1257">
        <v>14</v>
      </c>
      <c r="X1257">
        <v>10</v>
      </c>
      <c r="Y1257" s="3"/>
      <c r="Z1257" s="3"/>
      <c r="AA1257" s="3"/>
      <c r="AB1257">
        <v>6</v>
      </c>
      <c r="AC1257">
        <v>-54</v>
      </c>
      <c r="AD1257">
        <v>-71</v>
      </c>
      <c r="AE1257">
        <v>5</v>
      </c>
      <c r="AF1257">
        <v>-748</v>
      </c>
      <c r="AG1257" s="3"/>
      <c r="AH1257" s="3"/>
      <c r="AI1257" s="3"/>
      <c r="AJ1257">
        <v>412</v>
      </c>
      <c r="AK1257">
        <v>398</v>
      </c>
      <c r="AL1257">
        <v>364</v>
      </c>
      <c r="AM1257">
        <v>458</v>
      </c>
      <c r="AN1257" s="1">
        <v>1114</v>
      </c>
      <c r="AO1257" s="3"/>
      <c r="AP1257" s="3"/>
      <c r="AQ1257" s="3"/>
      <c r="AR1257">
        <v>223</v>
      </c>
      <c r="AS1257">
        <v>230</v>
      </c>
      <c r="AT1257">
        <v>194</v>
      </c>
      <c r="AU1257">
        <v>279</v>
      </c>
      <c r="AV1257">
        <v>668</v>
      </c>
      <c r="AW1257" s="3"/>
      <c r="AX1257" s="3"/>
      <c r="AY1257" s="3"/>
      <c r="AZ1257">
        <v>189</v>
      </c>
      <c r="BA1257">
        <v>168</v>
      </c>
      <c r="BB1257">
        <v>170</v>
      </c>
      <c r="BC1257">
        <v>179</v>
      </c>
      <c r="BD1257">
        <v>446</v>
      </c>
      <c r="BE1257" s="3"/>
      <c r="BF1257" s="3"/>
      <c r="BG1257" s="3"/>
      <c r="BH1257">
        <v>189</v>
      </c>
      <c r="BI1257">
        <v>168</v>
      </c>
      <c r="BJ1257">
        <v>170</v>
      </c>
      <c r="BK1257">
        <v>179</v>
      </c>
      <c r="BL1257">
        <v>446</v>
      </c>
      <c r="BM1257" s="3"/>
      <c r="BN1257" s="3"/>
      <c r="BO1257" s="3"/>
      <c r="BP1257">
        <v>59</v>
      </c>
      <c r="BQ1257">
        <v>62</v>
      </c>
      <c r="BR1257">
        <v>69</v>
      </c>
      <c r="BS1257">
        <v>69</v>
      </c>
      <c r="BT1257">
        <v>105</v>
      </c>
      <c r="BU1257" s="3"/>
      <c r="BV1257" s="3"/>
      <c r="BW1257" s="3"/>
      <c r="BX1257">
        <v>1.75</v>
      </c>
      <c r="BY1257">
        <v>-13.44</v>
      </c>
      <c r="BZ1257">
        <v>-18.510000000000002</v>
      </c>
      <c r="CA1257">
        <v>1.1499999999999999</v>
      </c>
      <c r="CB1257">
        <v>-95.18</v>
      </c>
      <c r="CC1257" s="3"/>
      <c r="CD1257" s="3"/>
      <c r="CE1257" s="3"/>
      <c r="CF1257">
        <v>3.72</v>
      </c>
      <c r="CG1257">
        <v>-30.52</v>
      </c>
      <c r="CH1257">
        <v>-41.77</v>
      </c>
      <c r="CI1257">
        <v>2.71</v>
      </c>
      <c r="CJ1257">
        <v>-239.39</v>
      </c>
      <c r="CK1257" s="3"/>
      <c r="CL1257" s="3"/>
      <c r="CM1257" s="3"/>
      <c r="CN1257">
        <v>49</v>
      </c>
      <c r="CO1257">
        <v>-455</v>
      </c>
      <c r="CP1257">
        <v>-519</v>
      </c>
      <c r="CQ1257">
        <v>34</v>
      </c>
      <c r="CR1257" s="1">
        <v>-4552</v>
      </c>
      <c r="CS1257" s="3"/>
      <c r="CT1257" s="3"/>
      <c r="CU1257" s="3"/>
      <c r="CV1257">
        <v>105.89</v>
      </c>
      <c r="CW1257" t="s">
        <v>2</v>
      </c>
      <c r="CX1257" t="s">
        <v>2</v>
      </c>
      <c r="CY1257">
        <v>159.09</v>
      </c>
      <c r="CZ1257" t="s">
        <v>2</v>
      </c>
      <c r="DA1257" s="3"/>
      <c r="DB1257" s="3"/>
      <c r="DC1257" s="3"/>
      <c r="DD1257">
        <v>3.25</v>
      </c>
      <c r="DE1257">
        <v>4.7699999999999996</v>
      </c>
      <c r="DF1257">
        <v>3.44</v>
      </c>
      <c r="DG1257">
        <v>4.2</v>
      </c>
      <c r="DH1257">
        <v>8.0399999999999991</v>
      </c>
      <c r="DI1257" s="3"/>
      <c r="DJ1257" s="3"/>
      <c r="DK1257" s="3"/>
      <c r="DL1257" s="6">
        <f>(CM1257*3+CL1257*2+CK1257)/6</f>
        <v>0</v>
      </c>
      <c r="DM1257">
        <f>BH1257+(BH1257*(CG1257-8.25)/8.25)</f>
        <v>-699.18545454545438</v>
      </c>
      <c r="DN1257">
        <f>BI1257+(BI1257*(CH1257-8.25)/8.25)</f>
        <v>-850.58909090909094</v>
      </c>
      <c r="DO1257">
        <f>BJ1257+(BJ1257*(CI1257-8.25)/8.25)</f>
        <v>55.842424242424244</v>
      </c>
      <c r="DP1257">
        <f>BK1257+(BK1257*(CJ1257-8.25)/8.25)</f>
        <v>-5194.0375757575757</v>
      </c>
      <c r="DQ1257">
        <f>BL1257+(BL1257*(CK1257-8.25)/8.25)</f>
        <v>0</v>
      </c>
      <c r="DR1257">
        <f>BM1257+(BM1257*(CL1257-8.25)/8.25)</f>
        <v>0</v>
      </c>
      <c r="DS1257">
        <f>BN1257+(BN1257*(CM1257-8.25)/8.25)</f>
        <v>0</v>
      </c>
      <c r="DT1257" s="8">
        <f>DM1257*10^8/$I1257</f>
        <v>-3127.2522243802491</v>
      </c>
      <c r="DU1257" s="8">
        <f>DN1257*10^8/$I1257</f>
        <v>-3804.4364471344988</v>
      </c>
      <c r="DV1257" s="8">
        <f>DO1257*10^8/$I1257</f>
        <v>249.76684553662113</v>
      </c>
      <c r="DW1257" s="8">
        <f>DP1257*10^8/$I1257</f>
        <v>-23231.412290838074</v>
      </c>
      <c r="DX1257" s="8">
        <f>DQ1257*10^8/$I1257</f>
        <v>0</v>
      </c>
      <c r="DY1257" s="8">
        <f>DR1257*10^8/$I1257</f>
        <v>0</v>
      </c>
      <c r="DZ1257" s="8">
        <f>DS1257*10^8/$I1257</f>
        <v>0</v>
      </c>
      <c r="EA1257" s="8">
        <f>DT1257*10^8/$I1257</f>
        <v>-13987.285363722382</v>
      </c>
      <c r="EB1257" s="8">
        <f>DZ1257*0.8</f>
        <v>0</v>
      </c>
      <c r="EC1257" s="10">
        <f>G1257-E1257</f>
        <v>-950</v>
      </c>
      <c r="ED1257" s="4">
        <f>EC1257/E1257*100</f>
        <v>-5.6886227544910177</v>
      </c>
      <c r="EE1257" s="4">
        <f>DY1257-G1257</f>
        <v>-15750</v>
      </c>
      <c r="EF1257" s="12">
        <f>EE1257/G1257</f>
        <v>-1</v>
      </c>
      <c r="EG1257" s="4">
        <f>G1257-F1257</f>
        <v>300</v>
      </c>
    </row>
    <row r="1258" spans="1:137" x14ac:dyDescent="0.3">
      <c r="A1258">
        <v>1257</v>
      </c>
      <c r="B1258" t="s">
        <v>6889</v>
      </c>
      <c r="C1258" t="s">
        <v>3536</v>
      </c>
      <c r="D1258" t="str">
        <f>VLOOKUP(C1258,Sheet1!$A$2:$B$3197,2,FALSE)</f>
        <v>교육서비스</v>
      </c>
      <c r="E1258">
        <v>3985</v>
      </c>
      <c r="F1258">
        <v>5340</v>
      </c>
      <c r="G1258" s="7">
        <v>5600</v>
      </c>
      <c r="H1258" t="s">
        <v>1197</v>
      </c>
      <c r="I1258" s="7">
        <f>VALUE(LEFT(H1258,FIND("/",H1258)-1)) + VALUE(MID(H1258,FIND("/",H1258)+1,LEN(H1258)))</f>
        <v>23407077</v>
      </c>
      <c r="J1258" s="1">
        <v>379419</v>
      </c>
      <c r="K1258" s="1">
        <f>G1258*I1258/(10^8)</f>
        <v>1310.7963119999999</v>
      </c>
      <c r="L1258">
        <v>601</v>
      </c>
      <c r="M1258">
        <v>692</v>
      </c>
      <c r="N1258">
        <v>753</v>
      </c>
      <c r="O1258">
        <v>804</v>
      </c>
      <c r="P1258">
        <v>824</v>
      </c>
      <c r="Q1258" s="3"/>
      <c r="R1258" s="3"/>
      <c r="S1258" s="3"/>
      <c r="T1258">
        <v>21</v>
      </c>
      <c r="U1258">
        <v>-21</v>
      </c>
      <c r="V1258">
        <v>19</v>
      </c>
      <c r="W1258">
        <v>-8</v>
      </c>
      <c r="X1258">
        <v>71</v>
      </c>
      <c r="Y1258" s="3"/>
      <c r="Z1258" s="3"/>
      <c r="AA1258" s="3"/>
      <c r="AB1258">
        <v>12</v>
      </c>
      <c r="AC1258">
        <v>-32</v>
      </c>
      <c r="AD1258">
        <v>11</v>
      </c>
      <c r="AE1258">
        <v>8</v>
      </c>
      <c r="AF1258">
        <v>49</v>
      </c>
      <c r="AG1258" s="3"/>
      <c r="AH1258" s="3"/>
      <c r="AI1258" s="3"/>
      <c r="AJ1258">
        <v>918</v>
      </c>
      <c r="AK1258">
        <v>923</v>
      </c>
      <c r="AL1258" s="1">
        <v>1007</v>
      </c>
      <c r="AM1258" s="1">
        <v>1083</v>
      </c>
      <c r="AN1258" s="1">
        <v>1131</v>
      </c>
      <c r="AO1258" s="3"/>
      <c r="AP1258" s="3"/>
      <c r="AQ1258" s="3"/>
      <c r="AR1258">
        <v>292</v>
      </c>
      <c r="AS1258">
        <v>352</v>
      </c>
      <c r="AT1258">
        <v>435</v>
      </c>
      <c r="AU1258">
        <v>510</v>
      </c>
      <c r="AV1258">
        <v>513</v>
      </c>
      <c r="AW1258" s="3"/>
      <c r="AX1258" s="3"/>
      <c r="AY1258" s="3"/>
      <c r="AZ1258">
        <v>626</v>
      </c>
      <c r="BA1258">
        <v>572</v>
      </c>
      <c r="BB1258">
        <v>572</v>
      </c>
      <c r="BC1258">
        <v>573</v>
      </c>
      <c r="BD1258">
        <v>619</v>
      </c>
      <c r="BE1258" s="3"/>
      <c r="BF1258" s="3"/>
      <c r="BG1258" s="3"/>
      <c r="BH1258">
        <v>630</v>
      </c>
      <c r="BI1258">
        <v>581</v>
      </c>
      <c r="BJ1258">
        <v>581</v>
      </c>
      <c r="BK1258">
        <v>574</v>
      </c>
      <c r="BL1258">
        <v>619</v>
      </c>
      <c r="BM1258" s="3"/>
      <c r="BN1258" s="3"/>
      <c r="BO1258" s="3"/>
      <c r="BP1258">
        <v>112</v>
      </c>
      <c r="BQ1258">
        <v>112</v>
      </c>
      <c r="BR1258">
        <v>112</v>
      </c>
      <c r="BS1258">
        <v>115</v>
      </c>
      <c r="BT1258">
        <v>117</v>
      </c>
      <c r="BU1258" s="3"/>
      <c r="BV1258" s="3"/>
      <c r="BW1258" s="3"/>
      <c r="BX1258">
        <v>1.29</v>
      </c>
      <c r="BY1258">
        <v>-3.53</v>
      </c>
      <c r="BZ1258">
        <v>1.17</v>
      </c>
      <c r="CA1258">
        <v>0.77</v>
      </c>
      <c r="CB1258">
        <v>4.41</v>
      </c>
      <c r="CC1258" s="3"/>
      <c r="CD1258" s="3"/>
      <c r="CE1258" s="3"/>
      <c r="CF1258">
        <v>3.03</v>
      </c>
      <c r="CG1258">
        <v>-4.6500000000000004</v>
      </c>
      <c r="CH1258">
        <v>1.91</v>
      </c>
      <c r="CI1258">
        <v>0.72</v>
      </c>
      <c r="CJ1258">
        <v>8.2100000000000009</v>
      </c>
      <c r="CK1258" s="3"/>
      <c r="CL1258" s="3"/>
      <c r="CM1258" s="3"/>
      <c r="CN1258">
        <v>90</v>
      </c>
      <c r="CO1258">
        <v>-126</v>
      </c>
      <c r="CP1258">
        <v>50</v>
      </c>
      <c r="CQ1258">
        <v>18</v>
      </c>
      <c r="CR1258">
        <v>211</v>
      </c>
      <c r="CS1258" s="3"/>
      <c r="CT1258" s="3"/>
      <c r="CU1258" s="3"/>
      <c r="CV1258">
        <v>49.18</v>
      </c>
      <c r="CW1258" t="s">
        <v>2</v>
      </c>
      <c r="CX1258">
        <v>47.78</v>
      </c>
      <c r="CY1258">
        <v>177.22</v>
      </c>
      <c r="CZ1258">
        <v>19.34</v>
      </c>
      <c r="DA1258" s="3"/>
      <c r="DB1258" s="3"/>
      <c r="DC1258" s="3"/>
      <c r="DD1258">
        <v>1.57</v>
      </c>
      <c r="DE1258">
        <v>1.02</v>
      </c>
      <c r="DF1258">
        <v>0.91</v>
      </c>
      <c r="DG1258">
        <v>1.31</v>
      </c>
      <c r="DH1258">
        <v>1.54</v>
      </c>
      <c r="DI1258" s="3"/>
      <c r="DJ1258" s="3"/>
      <c r="DK1258" s="3"/>
      <c r="DL1258" s="6">
        <f>(CM1258*3+CL1258*2+CK1258)/6</f>
        <v>0</v>
      </c>
      <c r="DM1258">
        <f>BH1258+(BH1258*(CG1258-8.25)/8.25)</f>
        <v>-355.09090909090912</v>
      </c>
      <c r="DN1258">
        <f>BI1258+(BI1258*(CH1258-8.25)/8.25)</f>
        <v>134.51030303030302</v>
      </c>
      <c r="DO1258">
        <f>BJ1258+(BJ1258*(CI1258-8.25)/8.25)</f>
        <v>50.705454545454472</v>
      </c>
      <c r="DP1258">
        <f>BK1258+(BK1258*(CJ1258-8.25)/8.25)</f>
        <v>571.21696969696973</v>
      </c>
      <c r="DQ1258">
        <f>BL1258+(BL1258*(CK1258-8.25)/8.25)</f>
        <v>0</v>
      </c>
      <c r="DR1258">
        <f>BM1258+(BM1258*(CL1258-8.25)/8.25)</f>
        <v>0</v>
      </c>
      <c r="DS1258">
        <f>BN1258+(BN1258*(CM1258-8.25)/8.25)</f>
        <v>0</v>
      </c>
      <c r="DT1258" s="8">
        <f>DM1258*10^8/$I1258</f>
        <v>-1517.0237150538237</v>
      </c>
      <c r="DU1258" s="8">
        <f>DN1258*10^8/$I1258</f>
        <v>574.65655805850099</v>
      </c>
      <c r="DV1258" s="8">
        <f>DO1258*10^8/$I1258</f>
        <v>216.62446167650268</v>
      </c>
      <c r="DW1258" s="8">
        <f>DP1258*10^8/$I1258</f>
        <v>2440.3601085986506</v>
      </c>
      <c r="DX1258" s="8">
        <f>DQ1258*10^8/$I1258</f>
        <v>0</v>
      </c>
      <c r="DY1258" s="8">
        <f>DR1258*10^8/$I1258</f>
        <v>0</v>
      </c>
      <c r="DZ1258" s="8">
        <f>DS1258*10^8/$I1258</f>
        <v>0</v>
      </c>
      <c r="EA1258" s="8">
        <f>DT1258*10^8/$I1258</f>
        <v>-6481.0472279551341</v>
      </c>
      <c r="EB1258" s="8">
        <f>DZ1258*0.8</f>
        <v>0</v>
      </c>
      <c r="EC1258" s="10">
        <f>G1258-E1258</f>
        <v>1615</v>
      </c>
      <c r="ED1258" s="4">
        <f>EC1258/E1258*100</f>
        <v>40.52697616060226</v>
      </c>
      <c r="EE1258" s="4">
        <f>DY1258-G1258</f>
        <v>-5600</v>
      </c>
      <c r="EF1258" s="12">
        <f>EE1258/G1258</f>
        <v>-1</v>
      </c>
      <c r="EG1258" s="4">
        <f>G1258-F1258</f>
        <v>260</v>
      </c>
    </row>
    <row r="1259" spans="1:137" x14ac:dyDescent="0.3">
      <c r="A1259">
        <v>1258</v>
      </c>
      <c r="B1259" t="s">
        <v>7050</v>
      </c>
      <c r="C1259" t="s">
        <v>3537</v>
      </c>
      <c r="D1259" t="str">
        <f>VLOOKUP(C1259,Sheet1!$A$2:$B$3197,2,FALSE)</f>
        <v>건축자재</v>
      </c>
      <c r="E1259">
        <v>5510</v>
      </c>
      <c r="F1259">
        <v>7350</v>
      </c>
      <c r="G1259" s="7">
        <v>6950</v>
      </c>
      <c r="H1259" t="s">
        <v>1198</v>
      </c>
      <c r="I1259" s="7">
        <f>VALUE(LEFT(H1259,FIND("/",H1259)-1)) + VALUE(MID(H1259,FIND("/",H1259)+1,LEN(H1259)))</f>
        <v>36338727</v>
      </c>
      <c r="J1259" s="1">
        <v>33000</v>
      </c>
      <c r="K1259" s="1">
        <f>G1259*I1259/(10^8)</f>
        <v>2525.5415265000001</v>
      </c>
      <c r="L1259">
        <v>477</v>
      </c>
      <c r="M1259">
        <v>420</v>
      </c>
      <c r="N1259">
        <v>373</v>
      </c>
      <c r="O1259">
        <v>498</v>
      </c>
      <c r="P1259">
        <v>569</v>
      </c>
      <c r="Q1259" s="3"/>
      <c r="R1259" s="3"/>
      <c r="S1259" s="3"/>
      <c r="T1259">
        <v>116</v>
      </c>
      <c r="U1259">
        <v>93</v>
      </c>
      <c r="V1259">
        <v>48</v>
      </c>
      <c r="W1259">
        <v>74</v>
      </c>
      <c r="X1259">
        <v>97</v>
      </c>
      <c r="Y1259" s="3"/>
      <c r="Z1259" s="3"/>
      <c r="AA1259" s="3"/>
      <c r="AB1259">
        <v>102</v>
      </c>
      <c r="AC1259">
        <v>91</v>
      </c>
      <c r="AD1259">
        <v>46</v>
      </c>
      <c r="AE1259">
        <v>63</v>
      </c>
      <c r="AF1259">
        <v>86</v>
      </c>
      <c r="AG1259" s="3"/>
      <c r="AH1259" s="3"/>
      <c r="AI1259" s="3"/>
      <c r="AJ1259">
        <v>878</v>
      </c>
      <c r="AK1259">
        <v>904</v>
      </c>
      <c r="AL1259">
        <v>925</v>
      </c>
      <c r="AM1259" s="1">
        <v>1006</v>
      </c>
      <c r="AN1259" s="1">
        <v>1360</v>
      </c>
      <c r="AO1259" s="3"/>
      <c r="AP1259" s="3"/>
      <c r="AQ1259" s="3"/>
      <c r="AR1259">
        <v>333</v>
      </c>
      <c r="AS1259">
        <v>319</v>
      </c>
      <c r="AT1259">
        <v>349</v>
      </c>
      <c r="AU1259">
        <v>328</v>
      </c>
      <c r="AV1259">
        <v>568</v>
      </c>
      <c r="AW1259" s="3"/>
      <c r="AX1259" s="3"/>
      <c r="AY1259" s="3"/>
      <c r="AZ1259">
        <v>545</v>
      </c>
      <c r="BA1259">
        <v>585</v>
      </c>
      <c r="BB1259">
        <v>576</v>
      </c>
      <c r="BC1259">
        <v>677</v>
      </c>
      <c r="BD1259">
        <v>792</v>
      </c>
      <c r="BE1259" s="3"/>
      <c r="BF1259" s="3"/>
      <c r="BG1259" s="3"/>
      <c r="BH1259">
        <v>545</v>
      </c>
      <c r="BI1259">
        <v>585</v>
      </c>
      <c r="BJ1259">
        <v>576</v>
      </c>
      <c r="BK1259">
        <v>677</v>
      </c>
      <c r="BL1259">
        <v>775</v>
      </c>
      <c r="BM1259" s="3"/>
      <c r="BN1259" s="3"/>
      <c r="BO1259" s="3"/>
      <c r="BP1259">
        <v>115</v>
      </c>
      <c r="BQ1259">
        <v>172</v>
      </c>
      <c r="BR1259">
        <v>172</v>
      </c>
      <c r="BS1259">
        <v>179</v>
      </c>
      <c r="BT1259">
        <v>182</v>
      </c>
      <c r="BU1259" s="3"/>
      <c r="BV1259" s="3"/>
      <c r="BW1259" s="3"/>
      <c r="BX1259">
        <v>11.83</v>
      </c>
      <c r="BY1259">
        <v>10.24</v>
      </c>
      <c r="BZ1259">
        <v>4.99</v>
      </c>
      <c r="CA1259">
        <v>6.49</v>
      </c>
      <c r="CB1259">
        <v>7.26</v>
      </c>
      <c r="CC1259" s="3"/>
      <c r="CD1259" s="3"/>
      <c r="CE1259" s="3"/>
      <c r="CF1259">
        <v>20.75</v>
      </c>
      <c r="CG1259">
        <v>16.14</v>
      </c>
      <c r="CH1259">
        <v>7.86</v>
      </c>
      <c r="CI1259">
        <v>9.99</v>
      </c>
      <c r="CJ1259">
        <v>11.82</v>
      </c>
      <c r="CK1259" s="3"/>
      <c r="CL1259" s="3"/>
      <c r="CM1259" s="3"/>
      <c r="CN1259">
        <v>296</v>
      </c>
      <c r="CO1259">
        <v>265</v>
      </c>
      <c r="CP1259">
        <v>132</v>
      </c>
      <c r="CQ1259">
        <v>175</v>
      </c>
      <c r="CR1259">
        <v>236</v>
      </c>
      <c r="CS1259" s="3"/>
      <c r="CT1259" s="3"/>
      <c r="CU1259" s="3"/>
      <c r="CV1259">
        <v>36.299999999999997</v>
      </c>
      <c r="CW1259">
        <v>22.83</v>
      </c>
      <c r="CX1259">
        <v>29.97</v>
      </c>
      <c r="CY1259">
        <v>29.2</v>
      </c>
      <c r="CZ1259">
        <v>23.67</v>
      </c>
      <c r="DA1259" s="3"/>
      <c r="DB1259" s="3"/>
      <c r="DC1259" s="3"/>
      <c r="DD1259">
        <v>6.8</v>
      </c>
      <c r="DE1259">
        <v>3.56</v>
      </c>
      <c r="DF1259">
        <v>2.38</v>
      </c>
      <c r="DG1259">
        <v>2.7</v>
      </c>
      <c r="DH1259">
        <v>2.62</v>
      </c>
      <c r="DI1259" s="3"/>
      <c r="DJ1259" s="3"/>
      <c r="DK1259" s="3"/>
      <c r="DL1259" s="6">
        <f>(CM1259*3+CL1259*2+CK1259)/6</f>
        <v>0</v>
      </c>
      <c r="DM1259">
        <f>BH1259+(BH1259*(CG1259-8.25)/8.25)</f>
        <v>1066.2181818181818</v>
      </c>
      <c r="DN1259">
        <f>BI1259+(BI1259*(CH1259-8.25)/8.25)</f>
        <v>557.34545454545457</v>
      </c>
      <c r="DO1259">
        <f>BJ1259+(BJ1259*(CI1259-8.25)/8.25)</f>
        <v>697.48363636363638</v>
      </c>
      <c r="DP1259">
        <f>BK1259+(BK1259*(CJ1259-8.25)/8.25)</f>
        <v>969.95636363636368</v>
      </c>
      <c r="DQ1259">
        <f>BL1259+(BL1259*(CK1259-8.25)/8.25)</f>
        <v>0</v>
      </c>
      <c r="DR1259">
        <f>BM1259+(BM1259*(CL1259-8.25)/8.25)</f>
        <v>0</v>
      </c>
      <c r="DS1259">
        <f>BN1259+(BN1259*(CM1259-8.25)/8.25)</f>
        <v>0</v>
      </c>
      <c r="DT1259" s="8">
        <f>DM1259*10^8/$I1259</f>
        <v>2934.1098872786101</v>
      </c>
      <c r="DU1259" s="8">
        <f>DN1259*10^8/$I1259</f>
        <v>1533.7506306851492</v>
      </c>
      <c r="DV1259" s="8">
        <f>DO1259*10^8/$I1259</f>
        <v>1919.3947998333467</v>
      </c>
      <c r="DW1259" s="8">
        <f>DP1259*10^8/$I1259</f>
        <v>2669.2084277921008</v>
      </c>
      <c r="DX1259" s="8">
        <f>DQ1259*10^8/$I1259</f>
        <v>0</v>
      </c>
      <c r="DY1259" s="8">
        <f>DR1259*10^8/$I1259</f>
        <v>0</v>
      </c>
      <c r="DZ1259" s="8">
        <f>DS1259*10^8/$I1259</f>
        <v>0</v>
      </c>
      <c r="EA1259" s="8">
        <f>DT1259*10^8/$I1259</f>
        <v>8074.3331687943009</v>
      </c>
      <c r="EB1259" s="8">
        <f>DZ1259*0.8</f>
        <v>0</v>
      </c>
      <c r="EC1259" s="10">
        <f>G1259-E1259</f>
        <v>1440</v>
      </c>
      <c r="ED1259" s="4">
        <f>EC1259/E1259*100</f>
        <v>26.134301270417421</v>
      </c>
      <c r="EE1259" s="4">
        <f>DY1259-G1259</f>
        <v>-6950</v>
      </c>
      <c r="EF1259" s="12">
        <f>EE1259/G1259</f>
        <v>-1</v>
      </c>
      <c r="EG1259" s="4">
        <f>G1259-F1259</f>
        <v>-400</v>
      </c>
    </row>
    <row r="1260" spans="1:137" x14ac:dyDescent="0.3">
      <c r="A1260">
        <v>1259</v>
      </c>
      <c r="B1260" t="s">
        <v>6053</v>
      </c>
      <c r="C1260" t="s">
        <v>3538</v>
      </c>
      <c r="D1260" t="str">
        <f>VLOOKUP(C1260,Sheet1!$A$2:$B$3197,2,FALSE)</f>
        <v>전자장비와기기</v>
      </c>
      <c r="E1260">
        <v>91300</v>
      </c>
      <c r="F1260">
        <v>140000</v>
      </c>
      <c r="G1260" s="7">
        <v>142400</v>
      </c>
      <c r="H1260" t="s">
        <v>1199</v>
      </c>
      <c r="I1260" s="7">
        <f>VALUE(LEFT(H1260,FIND("/",H1260)-1)) + VALUE(MID(H1260,FIND("/",H1260)+1,LEN(H1260)))</f>
        <v>6680255</v>
      </c>
      <c r="J1260" s="1">
        <v>409213</v>
      </c>
      <c r="K1260" s="1">
        <f>G1260*I1260/(10^8)</f>
        <v>9512.6831199999997</v>
      </c>
      <c r="L1260">
        <v>245</v>
      </c>
      <c r="M1260">
        <v>329</v>
      </c>
      <c r="N1260">
        <v>418</v>
      </c>
      <c r="O1260">
        <v>520</v>
      </c>
      <c r="P1260">
        <v>712</v>
      </c>
      <c r="Q1260" s="1">
        <v>1009</v>
      </c>
      <c r="R1260" s="1">
        <v>1406</v>
      </c>
      <c r="S1260" s="1">
        <v>1901</v>
      </c>
      <c r="T1260">
        <v>35</v>
      </c>
      <c r="U1260">
        <v>60</v>
      </c>
      <c r="V1260">
        <v>57</v>
      </c>
      <c r="W1260">
        <v>80</v>
      </c>
      <c r="X1260">
        <v>150</v>
      </c>
      <c r="Y1260">
        <v>244</v>
      </c>
      <c r="Z1260">
        <v>393</v>
      </c>
      <c r="AA1260">
        <v>580</v>
      </c>
      <c r="AB1260">
        <v>37</v>
      </c>
      <c r="AC1260">
        <v>45</v>
      </c>
      <c r="AD1260">
        <v>56</v>
      </c>
      <c r="AE1260">
        <v>85</v>
      </c>
      <c r="AF1260">
        <v>100</v>
      </c>
      <c r="AG1260">
        <v>185</v>
      </c>
      <c r="AH1260">
        <v>325</v>
      </c>
      <c r="AI1260">
        <v>475</v>
      </c>
      <c r="AJ1260">
        <v>322</v>
      </c>
      <c r="AK1260">
        <v>371</v>
      </c>
      <c r="AL1260">
        <v>432</v>
      </c>
      <c r="AM1260">
        <v>605</v>
      </c>
      <c r="AN1260" s="1">
        <v>1044</v>
      </c>
      <c r="AO1260" s="1">
        <v>1363</v>
      </c>
      <c r="AP1260" s="1">
        <v>1824</v>
      </c>
      <c r="AQ1260" s="1">
        <v>2429</v>
      </c>
      <c r="AR1260">
        <v>58</v>
      </c>
      <c r="AS1260">
        <v>65</v>
      </c>
      <c r="AT1260">
        <v>71</v>
      </c>
      <c r="AU1260">
        <v>161</v>
      </c>
      <c r="AV1260">
        <v>513</v>
      </c>
      <c r="AW1260">
        <v>661</v>
      </c>
      <c r="AX1260">
        <v>807</v>
      </c>
      <c r="AY1260">
        <v>954</v>
      </c>
      <c r="AZ1260">
        <v>264</v>
      </c>
      <c r="BA1260">
        <v>306</v>
      </c>
      <c r="BB1260">
        <v>361</v>
      </c>
      <c r="BC1260">
        <v>444</v>
      </c>
      <c r="BD1260">
        <v>531</v>
      </c>
      <c r="BE1260">
        <v>702</v>
      </c>
      <c r="BF1260" s="1">
        <v>1017</v>
      </c>
      <c r="BG1260" s="1">
        <v>1476</v>
      </c>
      <c r="BH1260">
        <v>264</v>
      </c>
      <c r="BI1260">
        <v>306</v>
      </c>
      <c r="BJ1260">
        <v>361</v>
      </c>
      <c r="BK1260">
        <v>444</v>
      </c>
      <c r="BL1260">
        <v>531</v>
      </c>
      <c r="BM1260">
        <v>702</v>
      </c>
      <c r="BN1260" s="1">
        <v>1017</v>
      </c>
      <c r="BO1260" s="1">
        <v>1476</v>
      </c>
      <c r="BP1260">
        <v>33</v>
      </c>
      <c r="BQ1260">
        <v>33</v>
      </c>
      <c r="BR1260">
        <v>33</v>
      </c>
      <c r="BS1260">
        <v>33</v>
      </c>
      <c r="BT1260">
        <v>33</v>
      </c>
      <c r="BU1260">
        <v>32</v>
      </c>
      <c r="BV1260">
        <v>32</v>
      </c>
      <c r="BW1260">
        <v>32</v>
      </c>
      <c r="BX1260">
        <v>12.91</v>
      </c>
      <c r="BY1260">
        <v>13.12</v>
      </c>
      <c r="BZ1260">
        <v>13.94</v>
      </c>
      <c r="CA1260">
        <v>16.399999999999999</v>
      </c>
      <c r="CB1260">
        <v>12.07</v>
      </c>
      <c r="CC1260">
        <v>15.33</v>
      </c>
      <c r="CD1260">
        <v>20.37</v>
      </c>
      <c r="CE1260">
        <v>22.31</v>
      </c>
      <c r="CF1260">
        <v>15.2</v>
      </c>
      <c r="CG1260">
        <v>15.95</v>
      </c>
      <c r="CH1260">
        <v>16.78</v>
      </c>
      <c r="CI1260">
        <v>21.14</v>
      </c>
      <c r="CJ1260">
        <v>20.43</v>
      </c>
      <c r="CK1260">
        <v>29.61</v>
      </c>
      <c r="CL1260">
        <v>37.869999999999997</v>
      </c>
      <c r="CM1260">
        <v>38.07</v>
      </c>
      <c r="CN1260">
        <v>572</v>
      </c>
      <c r="CO1260">
        <v>694</v>
      </c>
      <c r="CP1260">
        <v>844</v>
      </c>
      <c r="CQ1260" s="1">
        <v>1277</v>
      </c>
      <c r="CR1260" s="1">
        <v>1493</v>
      </c>
      <c r="CS1260" s="1">
        <v>2733</v>
      </c>
      <c r="CT1260" s="1">
        <v>4873</v>
      </c>
      <c r="CU1260" s="1">
        <v>7103</v>
      </c>
      <c r="CV1260">
        <v>31.09</v>
      </c>
      <c r="CW1260">
        <v>43.37</v>
      </c>
      <c r="CX1260">
        <v>47.75</v>
      </c>
      <c r="CY1260">
        <v>31.74</v>
      </c>
      <c r="CZ1260">
        <v>63.28</v>
      </c>
      <c r="DA1260">
        <v>52.11</v>
      </c>
      <c r="DB1260">
        <v>29.22</v>
      </c>
      <c r="DC1260">
        <v>20.05</v>
      </c>
      <c r="DD1260">
        <v>4.4000000000000004</v>
      </c>
      <c r="DE1260">
        <v>6.49</v>
      </c>
      <c r="DF1260">
        <v>7.42</v>
      </c>
      <c r="DG1260">
        <v>6.09</v>
      </c>
      <c r="DH1260">
        <v>11.7</v>
      </c>
      <c r="DI1260">
        <v>13.41</v>
      </c>
      <c r="DJ1260">
        <v>9.2799999999999994</v>
      </c>
      <c r="DK1260">
        <v>6.41</v>
      </c>
      <c r="DL1260" s="6">
        <f>(CM1260*3+CL1260*2+CK1260)/6</f>
        <v>36.593333333333334</v>
      </c>
      <c r="DM1260">
        <f>BH1260+(BH1260*(CG1260-8.25)/8.25)</f>
        <v>510.4</v>
      </c>
      <c r="DN1260">
        <f>BI1260+(BI1260*(CH1260-8.25)/8.25)</f>
        <v>622.38545454545465</v>
      </c>
      <c r="DO1260">
        <f>BJ1260+(BJ1260*(CI1260-8.25)/8.25)</f>
        <v>925.03515151515148</v>
      </c>
      <c r="DP1260">
        <f>BK1260+(BK1260*(CJ1260-8.25)/8.25)</f>
        <v>1099.5054545454545</v>
      </c>
      <c r="DQ1260">
        <f>BL1260+(BL1260*(CK1260-8.25)/8.25)</f>
        <v>1905.8072727272727</v>
      </c>
      <c r="DR1260">
        <f>BM1260+(BM1260*(CL1260-8.25)/8.25)</f>
        <v>3222.3927272727269</v>
      </c>
      <c r="DS1260">
        <f>BN1260+(BN1260*(CM1260-8.25)/8.25)</f>
        <v>4692.9927272727273</v>
      </c>
      <c r="DT1260" s="8">
        <f>DM1260*10^8/$I1260</f>
        <v>7640.4268998713369</v>
      </c>
      <c r="DU1260" s="8">
        <f>DN1260*10^8/$I1260</f>
        <v>9316.791867158583</v>
      </c>
      <c r="DV1260" s="8">
        <f>DO1260*10^8/$I1260</f>
        <v>13847.303007372495</v>
      </c>
      <c r="DW1260" s="8">
        <f>DP1260*10^8/$I1260</f>
        <v>16459.034191740502</v>
      </c>
      <c r="DX1260" s="8">
        <f>DQ1260*10^8/$I1260</f>
        <v>28528.95993831482</v>
      </c>
      <c r="DY1260" s="8">
        <f>DR1260*10^8/$I1260</f>
        <v>48237.570680651072</v>
      </c>
      <c r="DZ1260" s="8">
        <f>DS1260*10^8/$I1260</f>
        <v>70251.700380789756</v>
      </c>
      <c r="EA1260" s="8">
        <f>DT1260*10^8/$I1260</f>
        <v>114373.28215571617</v>
      </c>
      <c r="EB1260" s="8">
        <f>DZ1260*0.8</f>
        <v>56201.360304631809</v>
      </c>
      <c r="EC1260" s="10">
        <f>G1260-E1260</f>
        <v>51100</v>
      </c>
      <c r="ED1260" s="4">
        <f>EC1260/E1260*100</f>
        <v>55.969331872946327</v>
      </c>
      <c r="EE1260" s="4">
        <f>DY1260-G1260</f>
        <v>-94162.429319348928</v>
      </c>
      <c r="EF1260" s="12">
        <f>EE1260/G1260</f>
        <v>-0.66125301488306831</v>
      </c>
      <c r="EG1260" s="4">
        <f>G1260-F1260</f>
        <v>2400</v>
      </c>
    </row>
    <row r="1261" spans="1:137" x14ac:dyDescent="0.3">
      <c r="A1261">
        <v>1260</v>
      </c>
      <c r="B1261" t="s">
        <v>7636</v>
      </c>
      <c r="C1261" t="s">
        <v>3539</v>
      </c>
      <c r="D1261" t="str">
        <f>VLOOKUP(C1261,Sheet1!$A$2:$B$3197,2,FALSE)</f>
        <v>통신장비</v>
      </c>
      <c r="E1261">
        <v>31150</v>
      </c>
      <c r="F1261">
        <v>20700</v>
      </c>
      <c r="G1261" s="7">
        <v>21500</v>
      </c>
      <c r="H1261" t="s">
        <v>1200</v>
      </c>
      <c r="I1261" s="7">
        <f>VALUE(LEFT(H1261,FIND("/",H1261)-1)) + VALUE(MID(H1261,FIND("/",H1261)+1,LEN(H1261)))</f>
        <v>12882020</v>
      </c>
      <c r="J1261">
        <v>0</v>
      </c>
      <c r="K1261" s="1">
        <f>G1261*I1261/(10^8)</f>
        <v>2769.6343000000002</v>
      </c>
      <c r="L1261" s="1">
        <v>1123</v>
      </c>
      <c r="M1261" s="1">
        <v>1308</v>
      </c>
      <c r="N1261" s="1">
        <v>1350</v>
      </c>
      <c r="O1261" s="1">
        <v>1567</v>
      </c>
      <c r="P1261">
        <v>921</v>
      </c>
      <c r="Q1261" s="3"/>
      <c r="R1261" s="3"/>
      <c r="S1261" s="3"/>
      <c r="T1261">
        <v>73</v>
      </c>
      <c r="U1261">
        <v>28</v>
      </c>
      <c r="V1261">
        <v>29</v>
      </c>
      <c r="W1261">
        <v>22</v>
      </c>
      <c r="X1261">
        <v>-259</v>
      </c>
      <c r="Y1261" s="3"/>
      <c r="Z1261" s="3"/>
      <c r="AA1261" s="3"/>
      <c r="AB1261">
        <v>77</v>
      </c>
      <c r="AC1261">
        <v>31</v>
      </c>
      <c r="AD1261">
        <v>6</v>
      </c>
      <c r="AE1261">
        <v>4</v>
      </c>
      <c r="AF1261">
        <v>-290</v>
      </c>
      <c r="AG1261" s="3"/>
      <c r="AH1261" s="3"/>
      <c r="AI1261" s="3"/>
      <c r="AJ1261" s="1">
        <v>1045</v>
      </c>
      <c r="AK1261" s="1">
        <v>1029</v>
      </c>
      <c r="AL1261" s="1">
        <v>1281</v>
      </c>
      <c r="AM1261" s="1">
        <v>1365</v>
      </c>
      <c r="AN1261" s="1">
        <v>1429</v>
      </c>
      <c r="AO1261" s="3"/>
      <c r="AP1261" s="3"/>
      <c r="AQ1261" s="3"/>
      <c r="AR1261">
        <v>558</v>
      </c>
      <c r="AS1261">
        <v>490</v>
      </c>
      <c r="AT1261">
        <v>481</v>
      </c>
      <c r="AU1261">
        <v>548</v>
      </c>
      <c r="AV1261">
        <v>689</v>
      </c>
      <c r="AW1261" s="3"/>
      <c r="AX1261" s="3"/>
      <c r="AY1261" s="3"/>
      <c r="AZ1261">
        <v>487</v>
      </c>
      <c r="BA1261">
        <v>539</v>
      </c>
      <c r="BB1261">
        <v>799</v>
      </c>
      <c r="BC1261">
        <v>817</v>
      </c>
      <c r="BD1261">
        <v>740</v>
      </c>
      <c r="BE1261" s="3"/>
      <c r="BF1261" s="3"/>
      <c r="BG1261" s="3"/>
      <c r="BH1261">
        <v>478</v>
      </c>
      <c r="BI1261">
        <v>522</v>
      </c>
      <c r="BJ1261">
        <v>793</v>
      </c>
      <c r="BK1261">
        <v>816</v>
      </c>
      <c r="BL1261">
        <v>740</v>
      </c>
      <c r="BM1261" s="3"/>
      <c r="BN1261" s="3"/>
      <c r="BO1261" s="3"/>
      <c r="BP1261">
        <v>25</v>
      </c>
      <c r="BQ1261">
        <v>25</v>
      </c>
      <c r="BR1261">
        <v>59</v>
      </c>
      <c r="BS1261">
        <v>60</v>
      </c>
      <c r="BT1261">
        <v>64</v>
      </c>
      <c r="BU1261" s="3"/>
      <c r="BV1261" s="3"/>
      <c r="BW1261" s="3"/>
      <c r="BX1261">
        <v>8.4600000000000009</v>
      </c>
      <c r="BY1261">
        <v>3.03</v>
      </c>
      <c r="BZ1261">
        <v>0.5</v>
      </c>
      <c r="CA1261">
        <v>0.32</v>
      </c>
      <c r="CB1261">
        <v>-20.78</v>
      </c>
      <c r="CC1261" s="3"/>
      <c r="CD1261" s="3"/>
      <c r="CE1261" s="3"/>
      <c r="CF1261">
        <v>16.41</v>
      </c>
      <c r="CG1261">
        <v>6.43</v>
      </c>
      <c r="CH1261">
        <v>0.66</v>
      </c>
      <c r="CI1261">
        <v>1.29</v>
      </c>
      <c r="CJ1261">
        <v>-35.729999999999997</v>
      </c>
      <c r="CK1261" s="3"/>
      <c r="CL1261" s="3"/>
      <c r="CM1261" s="3"/>
      <c r="CN1261">
        <v>657</v>
      </c>
      <c r="CO1261">
        <v>291</v>
      </c>
      <c r="CP1261">
        <v>38</v>
      </c>
      <c r="CQ1261">
        <v>85</v>
      </c>
      <c r="CR1261" s="1">
        <v>-2290</v>
      </c>
      <c r="CS1261" s="3"/>
      <c r="CT1261" s="3"/>
      <c r="CU1261" s="3"/>
      <c r="CV1261" s="3"/>
      <c r="CW1261" s="3"/>
      <c r="CX1261">
        <v>293.13</v>
      </c>
      <c r="CY1261">
        <v>341.31</v>
      </c>
      <c r="CZ1261" t="s">
        <v>2</v>
      </c>
      <c r="DA1261" s="3"/>
      <c r="DB1261" s="3"/>
      <c r="DC1261" s="3"/>
      <c r="DD1261" s="3"/>
      <c r="DE1261" s="3"/>
      <c r="DF1261">
        <v>1.69</v>
      </c>
      <c r="DG1261">
        <v>4.33</v>
      </c>
      <c r="DH1261">
        <v>5.48</v>
      </c>
      <c r="DI1261" s="3"/>
      <c r="DJ1261" s="3"/>
      <c r="DK1261" s="3"/>
      <c r="DL1261" s="6">
        <f>(CM1261*3+CL1261*2+CK1261)/6</f>
        <v>0</v>
      </c>
      <c r="DM1261">
        <f>BH1261+(BH1261*(CG1261-8.25)/8.25)</f>
        <v>372.55030303030298</v>
      </c>
      <c r="DN1261">
        <f>BI1261+(BI1261*(CH1261-8.25)/8.25)</f>
        <v>41.759999999999991</v>
      </c>
      <c r="DO1261">
        <f>BJ1261+(BJ1261*(CI1261-8.25)/8.25)</f>
        <v>123.99636363636364</v>
      </c>
      <c r="DP1261">
        <f>BK1261+(BK1261*(CJ1261-8.25)/8.25)</f>
        <v>-3534.0218181818182</v>
      </c>
      <c r="DQ1261">
        <f>BL1261+(BL1261*(CK1261-8.25)/8.25)</f>
        <v>0</v>
      </c>
      <c r="DR1261">
        <f>BM1261+(BM1261*(CL1261-8.25)/8.25)</f>
        <v>0</v>
      </c>
      <c r="DS1261">
        <f>BN1261+(BN1261*(CM1261-8.25)/8.25)</f>
        <v>0</v>
      </c>
      <c r="DT1261" s="8">
        <f>DM1261*10^8/$I1261</f>
        <v>2892.0177350314852</v>
      </c>
      <c r="DU1261" s="8">
        <f>DN1261*10^8/$I1261</f>
        <v>324.17276172525732</v>
      </c>
      <c r="DV1261" s="8">
        <f>DO1261*10^8/$I1261</f>
        <v>962.55372710462836</v>
      </c>
      <c r="DW1261" s="8">
        <f>DP1261*10^8/$I1261</f>
        <v>-27433.755095721153</v>
      </c>
      <c r="DX1261" s="8">
        <f>DQ1261*10^8/$I1261</f>
        <v>0</v>
      </c>
      <c r="DY1261" s="8">
        <f>DR1261*10^8/$I1261</f>
        <v>0</v>
      </c>
      <c r="DZ1261" s="8">
        <f>DS1261*10^8/$I1261</f>
        <v>0</v>
      </c>
      <c r="EA1261" s="8">
        <f>DT1261*10^8/$I1261</f>
        <v>22450.032953150865</v>
      </c>
      <c r="EB1261" s="8">
        <f>DZ1261*0.8</f>
        <v>0</v>
      </c>
      <c r="EC1261" s="10">
        <f>G1261-E1261</f>
        <v>-9650</v>
      </c>
      <c r="ED1261" s="4">
        <f>EC1261/E1261*100</f>
        <v>-30.97913322632424</v>
      </c>
      <c r="EE1261" s="4">
        <f>DY1261-G1261</f>
        <v>-21500</v>
      </c>
      <c r="EF1261" s="12">
        <f>EE1261/G1261</f>
        <v>-1</v>
      </c>
      <c r="EG1261" s="4">
        <f>G1261-F1261</f>
        <v>800</v>
      </c>
    </row>
    <row r="1262" spans="1:137" x14ac:dyDescent="0.3">
      <c r="A1262">
        <v>1261</v>
      </c>
      <c r="B1262" t="s">
        <v>7443</v>
      </c>
      <c r="C1262" t="s">
        <v>3540</v>
      </c>
      <c r="D1262" t="str">
        <f>VLOOKUP(C1262,Sheet1!$A$2:$B$3197,2,FALSE)</f>
        <v>반도체와반도체장비</v>
      </c>
      <c r="E1262">
        <v>9400</v>
      </c>
      <c r="F1262">
        <v>13700</v>
      </c>
      <c r="G1262" s="7">
        <v>13800</v>
      </c>
      <c r="H1262" t="s">
        <v>1201</v>
      </c>
      <c r="I1262" s="7">
        <f>VALUE(LEFT(H1262,FIND("/",H1262)-1)) + VALUE(MID(H1262,FIND("/",H1262)+1,LEN(H1262)))</f>
        <v>17691285</v>
      </c>
      <c r="J1262" s="1">
        <v>306291</v>
      </c>
      <c r="K1262" s="1">
        <f>G1262*I1262/(10^8)</f>
        <v>2441.3973299999998</v>
      </c>
      <c r="L1262">
        <v>527</v>
      </c>
      <c r="M1262" s="1">
        <v>1504</v>
      </c>
      <c r="N1262">
        <v>921</v>
      </c>
      <c r="O1262">
        <v>534</v>
      </c>
      <c r="P1262">
        <v>661</v>
      </c>
      <c r="Q1262" s="3"/>
      <c r="R1262" s="3"/>
      <c r="S1262" s="3"/>
      <c r="T1262">
        <v>30</v>
      </c>
      <c r="U1262">
        <v>157</v>
      </c>
      <c r="V1262">
        <v>3</v>
      </c>
      <c r="W1262">
        <v>-219</v>
      </c>
      <c r="X1262">
        <v>5</v>
      </c>
      <c r="Y1262" s="3"/>
      <c r="Z1262" s="3"/>
      <c r="AA1262" s="3"/>
      <c r="AB1262">
        <v>25</v>
      </c>
      <c r="AC1262">
        <v>147</v>
      </c>
      <c r="AD1262">
        <v>-7</v>
      </c>
      <c r="AE1262">
        <v>-308</v>
      </c>
      <c r="AF1262">
        <v>4</v>
      </c>
      <c r="AG1262" s="3"/>
      <c r="AH1262" s="3"/>
      <c r="AI1262" s="3"/>
      <c r="AJ1262">
        <v>823</v>
      </c>
      <c r="AK1262" s="1">
        <v>1169</v>
      </c>
      <c r="AL1262" s="1">
        <v>1349</v>
      </c>
      <c r="AM1262" s="1">
        <v>1720</v>
      </c>
      <c r="AN1262" s="1">
        <v>1657</v>
      </c>
      <c r="AO1262" s="3"/>
      <c r="AP1262" s="3"/>
      <c r="AQ1262" s="3"/>
      <c r="AR1262">
        <v>396</v>
      </c>
      <c r="AS1262">
        <v>618</v>
      </c>
      <c r="AT1262">
        <v>793</v>
      </c>
      <c r="AU1262" s="1">
        <v>1136</v>
      </c>
      <c r="AV1262" s="1">
        <v>1003</v>
      </c>
      <c r="AW1262" s="3"/>
      <c r="AX1262" s="3"/>
      <c r="AY1262" s="3"/>
      <c r="AZ1262">
        <v>426</v>
      </c>
      <c r="BA1262">
        <v>551</v>
      </c>
      <c r="BB1262">
        <v>556</v>
      </c>
      <c r="BC1262">
        <v>584</v>
      </c>
      <c r="BD1262">
        <v>655</v>
      </c>
      <c r="BE1262" s="3"/>
      <c r="BF1262" s="3"/>
      <c r="BG1262" s="3"/>
      <c r="BH1262">
        <v>426</v>
      </c>
      <c r="BI1262">
        <v>551</v>
      </c>
      <c r="BJ1262">
        <v>556</v>
      </c>
      <c r="BK1262">
        <v>569</v>
      </c>
      <c r="BL1262">
        <v>639</v>
      </c>
      <c r="BM1262" s="3"/>
      <c r="BN1262" s="3"/>
      <c r="BO1262" s="3"/>
      <c r="BP1262">
        <v>22</v>
      </c>
      <c r="BQ1262">
        <v>22</v>
      </c>
      <c r="BR1262">
        <v>55</v>
      </c>
      <c r="BS1262">
        <v>70</v>
      </c>
      <c r="BT1262">
        <v>75</v>
      </c>
      <c r="BU1262" s="3"/>
      <c r="BV1262" s="3"/>
      <c r="BW1262" s="3"/>
      <c r="BX1262">
        <v>3.51</v>
      </c>
      <c r="BY1262">
        <v>14.77</v>
      </c>
      <c r="BZ1262">
        <v>-0.55000000000000004</v>
      </c>
      <c r="CA1262">
        <v>-20.05</v>
      </c>
      <c r="CB1262">
        <v>0.24</v>
      </c>
      <c r="CC1262" s="3"/>
      <c r="CD1262" s="3"/>
      <c r="CE1262" s="3"/>
      <c r="CF1262">
        <v>6.12</v>
      </c>
      <c r="CG1262">
        <v>30.1</v>
      </c>
      <c r="CH1262">
        <v>-1.25</v>
      </c>
      <c r="CI1262">
        <v>-54.58</v>
      </c>
      <c r="CJ1262">
        <v>0.48</v>
      </c>
      <c r="CK1262" s="3"/>
      <c r="CL1262" s="3"/>
      <c r="CM1262" s="3"/>
      <c r="CN1262">
        <v>235</v>
      </c>
      <c r="CO1262" s="1">
        <v>1359</v>
      </c>
      <c r="CP1262">
        <v>-63</v>
      </c>
      <c r="CQ1262" s="1">
        <v>-2132</v>
      </c>
      <c r="CR1262">
        <v>19</v>
      </c>
      <c r="CS1262" s="3"/>
      <c r="CT1262" s="3"/>
      <c r="CU1262" s="3"/>
      <c r="CV1262">
        <v>51.73</v>
      </c>
      <c r="CW1262">
        <v>15.93</v>
      </c>
      <c r="CX1262" t="s">
        <v>2</v>
      </c>
      <c r="CY1262" t="s">
        <v>2</v>
      </c>
      <c r="CZ1262">
        <v>459.02</v>
      </c>
      <c r="DA1262" s="3"/>
      <c r="DB1262" s="3"/>
      <c r="DC1262" s="3"/>
      <c r="DD1262">
        <v>3.06</v>
      </c>
      <c r="DE1262">
        <v>4.1399999999999997</v>
      </c>
      <c r="DF1262">
        <v>1.34</v>
      </c>
      <c r="DG1262">
        <v>3.18</v>
      </c>
      <c r="DH1262">
        <v>1.87</v>
      </c>
      <c r="DI1262" s="3"/>
      <c r="DJ1262" s="3"/>
      <c r="DK1262" s="3"/>
      <c r="DL1262" s="6">
        <f>(CM1262*3+CL1262*2+CK1262)/6</f>
        <v>0</v>
      </c>
      <c r="DM1262">
        <f>BH1262+(BH1262*(CG1262-8.25)/8.25)</f>
        <v>1554.2545454545455</v>
      </c>
      <c r="DN1262">
        <f>BI1262+(BI1262*(CH1262-8.25)/8.25)</f>
        <v>-83.484848484848499</v>
      </c>
      <c r="DO1262">
        <f>BJ1262+(BJ1262*(CI1262-8.25)/8.25)</f>
        <v>-3678.3612121212118</v>
      </c>
      <c r="DP1262">
        <f>BK1262+(BK1262*(CJ1262-8.25)/8.25)</f>
        <v>33.105454545454563</v>
      </c>
      <c r="DQ1262">
        <f>BL1262+(BL1262*(CK1262-8.25)/8.25)</f>
        <v>0</v>
      </c>
      <c r="DR1262">
        <f>BM1262+(BM1262*(CL1262-8.25)/8.25)</f>
        <v>0</v>
      </c>
      <c r="DS1262">
        <f>BN1262+(BN1262*(CM1262-8.25)/8.25)</f>
        <v>0</v>
      </c>
      <c r="DT1262" s="8">
        <f>DM1262*10^8/$I1262</f>
        <v>8785.4248318002083</v>
      </c>
      <c r="DU1262" s="8">
        <f>DN1262*10^8/$I1262</f>
        <v>-471.89816050585642</v>
      </c>
      <c r="DV1262" s="8">
        <f>DO1262*10^8/$I1262</f>
        <v>-20791.939150385129</v>
      </c>
      <c r="DW1262" s="8">
        <f>DP1262*10^8/$I1262</f>
        <v>187.12860340814453</v>
      </c>
      <c r="DX1262" s="8">
        <f>DQ1262*10^8/$I1262</f>
        <v>0</v>
      </c>
      <c r="DY1262" s="8">
        <f>DR1262*10^8/$I1262</f>
        <v>0</v>
      </c>
      <c r="DZ1262" s="8">
        <f>DS1262*10^8/$I1262</f>
        <v>0</v>
      </c>
      <c r="EA1262" s="8">
        <f>DT1262*10^8/$I1262</f>
        <v>49659.61959122929</v>
      </c>
      <c r="EB1262" s="8">
        <f>DZ1262*0.8</f>
        <v>0</v>
      </c>
      <c r="EC1262" s="10">
        <f>G1262-E1262</f>
        <v>4400</v>
      </c>
      <c r="ED1262" s="4">
        <f>EC1262/E1262*100</f>
        <v>46.808510638297875</v>
      </c>
      <c r="EE1262" s="4">
        <f>DY1262-G1262</f>
        <v>-13800</v>
      </c>
      <c r="EF1262" s="12">
        <f>EE1262/G1262</f>
        <v>-1</v>
      </c>
      <c r="EG1262" s="4">
        <f>G1262-F1262</f>
        <v>100</v>
      </c>
    </row>
    <row r="1263" spans="1:137" x14ac:dyDescent="0.3">
      <c r="A1263">
        <v>1262</v>
      </c>
      <c r="B1263" t="s">
        <v>5828</v>
      </c>
      <c r="C1263" t="s">
        <v>3541</v>
      </c>
      <c r="D1263" t="str">
        <f>VLOOKUP(C1263,Sheet1!$A$2:$B$3197,2,FALSE)</f>
        <v>제약</v>
      </c>
      <c r="E1263" s="7">
        <v>8620</v>
      </c>
      <c r="F1263" s="7">
        <v>9820</v>
      </c>
      <c r="G1263" s="7">
        <v>9950</v>
      </c>
      <c r="H1263" t="s">
        <v>1202</v>
      </c>
      <c r="I1263" s="7">
        <f>VALUE(LEFT(H1263,FIND("/",H1263)-1)) + VALUE(MID(H1263,FIND("/",H1263)+1,LEN(H1263)))</f>
        <v>20628000</v>
      </c>
      <c r="J1263" s="1">
        <v>33957</v>
      </c>
      <c r="K1263" s="1">
        <f>G1263*I1263/(10^8)</f>
        <v>2052.4859999999999</v>
      </c>
      <c r="L1263" s="1">
        <v>1208</v>
      </c>
      <c r="M1263" s="1">
        <v>1364</v>
      </c>
      <c r="N1263" s="1">
        <v>2017</v>
      </c>
      <c r="O1263" s="1">
        <v>1943</v>
      </c>
      <c r="P1263" s="1">
        <v>2668</v>
      </c>
      <c r="Q1263" s="1">
        <v>3252</v>
      </c>
      <c r="R1263" s="1">
        <v>3790</v>
      </c>
      <c r="S1263" s="1">
        <v>4127</v>
      </c>
      <c r="T1263">
        <v>188</v>
      </c>
      <c r="U1263">
        <v>115</v>
      </c>
      <c r="V1263">
        <v>180</v>
      </c>
      <c r="W1263">
        <v>-99</v>
      </c>
      <c r="X1263">
        <v>-23</v>
      </c>
      <c r="Y1263">
        <v>152</v>
      </c>
      <c r="Z1263">
        <v>303</v>
      </c>
      <c r="AA1263">
        <v>349</v>
      </c>
      <c r="AB1263">
        <v>171</v>
      </c>
      <c r="AC1263">
        <v>64</v>
      </c>
      <c r="AD1263">
        <v>76</v>
      </c>
      <c r="AE1263">
        <v>-177</v>
      </c>
      <c r="AF1263">
        <v>-117</v>
      </c>
      <c r="AG1263">
        <v>97</v>
      </c>
      <c r="AH1263">
        <v>207</v>
      </c>
      <c r="AI1263">
        <v>224</v>
      </c>
      <c r="AJ1263" s="1">
        <v>1830</v>
      </c>
      <c r="AK1263" s="1">
        <v>1994</v>
      </c>
      <c r="AL1263" s="1">
        <v>2755</v>
      </c>
      <c r="AM1263" s="1">
        <v>2862</v>
      </c>
      <c r="AN1263" s="1">
        <v>3050</v>
      </c>
      <c r="AO1263" s="1">
        <v>3111</v>
      </c>
      <c r="AP1263" s="1">
        <v>3362</v>
      </c>
      <c r="AQ1263" s="1">
        <v>3779</v>
      </c>
      <c r="AR1263" s="1">
        <v>1005</v>
      </c>
      <c r="AS1263" s="1">
        <v>1130</v>
      </c>
      <c r="AT1263" s="1">
        <v>1833</v>
      </c>
      <c r="AU1263" s="1">
        <v>2144</v>
      </c>
      <c r="AV1263" s="1">
        <v>2452</v>
      </c>
      <c r="AW1263" s="1">
        <v>2428</v>
      </c>
      <c r="AX1263" s="1">
        <v>2478</v>
      </c>
      <c r="AY1263" s="1">
        <v>2747</v>
      </c>
      <c r="AZ1263">
        <v>825</v>
      </c>
      <c r="BA1263">
        <v>864</v>
      </c>
      <c r="BB1263">
        <v>923</v>
      </c>
      <c r="BC1263">
        <v>718</v>
      </c>
      <c r="BD1263">
        <v>598</v>
      </c>
      <c r="BE1263">
        <v>684</v>
      </c>
      <c r="BF1263">
        <v>884</v>
      </c>
      <c r="BG1263" s="1">
        <v>1027</v>
      </c>
      <c r="BH1263">
        <v>815</v>
      </c>
      <c r="BI1263">
        <v>849</v>
      </c>
      <c r="BJ1263">
        <v>909</v>
      </c>
      <c r="BK1263">
        <v>704</v>
      </c>
      <c r="BL1263">
        <v>578</v>
      </c>
      <c r="BM1263">
        <v>666</v>
      </c>
      <c r="BN1263">
        <v>851</v>
      </c>
      <c r="BO1263">
        <v>830</v>
      </c>
      <c r="BP1263">
        <v>52</v>
      </c>
      <c r="BQ1263">
        <v>103</v>
      </c>
      <c r="BR1263">
        <v>103</v>
      </c>
      <c r="BS1263">
        <v>103</v>
      </c>
      <c r="BT1263">
        <v>103</v>
      </c>
      <c r="BU1263">
        <v>102</v>
      </c>
      <c r="BV1263">
        <v>102</v>
      </c>
      <c r="BW1263">
        <v>102</v>
      </c>
      <c r="BX1263">
        <v>11.51</v>
      </c>
      <c r="BY1263">
        <v>3.33</v>
      </c>
      <c r="BZ1263">
        <v>3.22</v>
      </c>
      <c r="CA1263">
        <v>-6.31</v>
      </c>
      <c r="CB1263">
        <v>-3.96</v>
      </c>
      <c r="CC1263">
        <v>3.13</v>
      </c>
      <c r="CD1263">
        <v>6.39</v>
      </c>
      <c r="CE1263">
        <v>6.27</v>
      </c>
      <c r="CF1263">
        <v>23.66</v>
      </c>
      <c r="CG1263">
        <v>7.53</v>
      </c>
      <c r="CH1263">
        <v>8.67</v>
      </c>
      <c r="CI1263">
        <v>-22.01</v>
      </c>
      <c r="CJ1263">
        <v>-18.89</v>
      </c>
      <c r="CK1263">
        <v>14.87</v>
      </c>
      <c r="CL1263">
        <v>26.64</v>
      </c>
      <c r="CM1263">
        <v>25.47</v>
      </c>
      <c r="CN1263">
        <v>834</v>
      </c>
      <c r="CO1263">
        <v>304</v>
      </c>
      <c r="CP1263">
        <v>369</v>
      </c>
      <c r="CQ1263">
        <v>-861</v>
      </c>
      <c r="CR1263">
        <v>-587</v>
      </c>
      <c r="CS1263">
        <v>448</v>
      </c>
      <c r="CT1263">
        <v>979</v>
      </c>
      <c r="CU1263" s="1">
        <v>1037</v>
      </c>
      <c r="CV1263">
        <v>36.85</v>
      </c>
      <c r="CW1263">
        <v>72.05</v>
      </c>
      <c r="CX1263">
        <v>44.41</v>
      </c>
      <c r="CY1263" t="s">
        <v>2</v>
      </c>
      <c r="CZ1263" t="s">
        <v>2</v>
      </c>
      <c r="DA1263">
        <v>22.19</v>
      </c>
      <c r="DB1263">
        <v>10.16</v>
      </c>
      <c r="DC1263">
        <v>9.59</v>
      </c>
      <c r="DD1263">
        <v>7.78</v>
      </c>
      <c r="DE1263">
        <v>5.32</v>
      </c>
      <c r="DF1263">
        <v>3.72</v>
      </c>
      <c r="DG1263">
        <v>1.92</v>
      </c>
      <c r="DH1263">
        <v>3.04</v>
      </c>
      <c r="DI1263">
        <v>3.08</v>
      </c>
      <c r="DJ1263">
        <v>2.41</v>
      </c>
      <c r="DK1263">
        <v>2.4700000000000002</v>
      </c>
      <c r="DL1263" s="6">
        <f>(CM1263*3+CL1263*2+CK1263)/6</f>
        <v>24.093333333333334</v>
      </c>
      <c r="DM1263">
        <f>BH1263+(BH1263*(CG1263-8.25)/8.25)</f>
        <v>743.87272727272727</v>
      </c>
      <c r="DN1263">
        <f>BI1263+(BI1263*(CH1263-8.25)/8.25)</f>
        <v>892.22181818181821</v>
      </c>
      <c r="DO1263">
        <f>BJ1263+(BJ1263*(CI1263-8.25)/8.25)</f>
        <v>-2425.1018181818181</v>
      </c>
      <c r="DP1263">
        <f>BK1263+(BK1263*(CJ1263-8.25)/8.25)</f>
        <v>-1611.9466666666667</v>
      </c>
      <c r="DQ1263">
        <f>BL1263+(BL1263*(CK1263-8.25)/8.25)</f>
        <v>1041.8012121212121</v>
      </c>
      <c r="DR1263">
        <f>BM1263+(BM1263*(CL1263-8.25)/8.25)</f>
        <v>2150.5745454545454</v>
      </c>
      <c r="DS1263">
        <f>BN1263+(BN1263*(CM1263-8.25)/8.25)</f>
        <v>2627.2690909090907</v>
      </c>
      <c r="DT1263" s="8">
        <f>DM1263*10^8/$I1263</f>
        <v>3606.1311192201242</v>
      </c>
      <c r="DU1263" s="8">
        <f>DN1263*10^8/$I1263</f>
        <v>4325.2948331482366</v>
      </c>
      <c r="DV1263" s="8">
        <f>DO1263*10^8/$I1263</f>
        <v>-11756.359405574065</v>
      </c>
      <c r="DW1263" s="8">
        <f>DP1263*10^8/$I1263</f>
        <v>-7814.3623553745711</v>
      </c>
      <c r="DX1263" s="8">
        <f>DQ1263*10^8/$I1263</f>
        <v>5050.4227851522783</v>
      </c>
      <c r="DY1263" s="8">
        <f>DR1263*10^8/$I1263</f>
        <v>10425.511661113755</v>
      </c>
      <c r="DZ1263" s="8">
        <f>DS1263*10^8/$I1263</f>
        <v>12736.421809720237</v>
      </c>
      <c r="EA1263" s="8">
        <f>DT1263*10^8/$I1263</f>
        <v>17481.729296199945</v>
      </c>
      <c r="EB1263" s="8">
        <f>DZ1263*0.8</f>
        <v>10189.137447776191</v>
      </c>
      <c r="EC1263" s="10">
        <f>G1263-E1263</f>
        <v>1330</v>
      </c>
      <c r="ED1263" s="4">
        <f>EC1263/E1263*100</f>
        <v>15.429234338747101</v>
      </c>
      <c r="EE1263" s="4">
        <f>DY1263-G1263</f>
        <v>475.5116611137546</v>
      </c>
      <c r="EF1263" s="12">
        <f>EE1263/G1263</f>
        <v>4.7790116694849706E-2</v>
      </c>
      <c r="EG1263" s="4">
        <f>G1263-F1263</f>
        <v>130</v>
      </c>
    </row>
    <row r="1264" spans="1:137" x14ac:dyDescent="0.3">
      <c r="A1264">
        <v>1263</v>
      </c>
      <c r="B1264" t="s">
        <v>7507</v>
      </c>
      <c r="C1264" t="s">
        <v>3542</v>
      </c>
      <c r="D1264" t="str">
        <f>VLOOKUP(C1264,Sheet1!$A$2:$B$3197,2,FALSE)</f>
        <v>건강관리장비와용품</v>
      </c>
      <c r="E1264">
        <v>17406.91</v>
      </c>
      <c r="F1264">
        <v>15650</v>
      </c>
      <c r="G1264" s="7">
        <v>15400</v>
      </c>
      <c r="H1264" t="s">
        <v>1203</v>
      </c>
      <c r="I1264" s="7">
        <f>VALUE(LEFT(H1264,FIND("/",H1264)-1)) + VALUE(MID(H1264,FIND("/",H1264)+1,LEN(H1264)))</f>
        <v>16050530</v>
      </c>
      <c r="J1264" s="1">
        <v>30284</v>
      </c>
      <c r="K1264" s="1">
        <f>G1264*I1264/(10^8)</f>
        <v>2471.7816200000002</v>
      </c>
      <c r="L1264">
        <v>79</v>
      </c>
      <c r="M1264">
        <v>86</v>
      </c>
      <c r="N1264">
        <v>87</v>
      </c>
      <c r="O1264">
        <v>129</v>
      </c>
      <c r="P1264">
        <v>681</v>
      </c>
      <c r="Q1264" s="3"/>
      <c r="R1264" s="3"/>
      <c r="S1264" s="3"/>
      <c r="T1264">
        <v>-15</v>
      </c>
      <c r="U1264">
        <v>-10</v>
      </c>
      <c r="V1264">
        <v>-18</v>
      </c>
      <c r="W1264">
        <v>-2</v>
      </c>
      <c r="X1264">
        <v>303</v>
      </c>
      <c r="Y1264" s="3"/>
      <c r="Z1264" s="3"/>
      <c r="AA1264" s="3"/>
      <c r="AB1264">
        <v>-18</v>
      </c>
      <c r="AC1264">
        <v>-20</v>
      </c>
      <c r="AD1264">
        <v>-28</v>
      </c>
      <c r="AE1264">
        <v>-17</v>
      </c>
      <c r="AF1264">
        <v>241</v>
      </c>
      <c r="AG1264" s="3"/>
      <c r="AH1264" s="3"/>
      <c r="AI1264" s="3"/>
      <c r="AJ1264">
        <v>250</v>
      </c>
      <c r="AK1264">
        <v>227</v>
      </c>
      <c r="AL1264">
        <v>244</v>
      </c>
      <c r="AM1264">
        <v>249</v>
      </c>
      <c r="AN1264">
        <v>706</v>
      </c>
      <c r="AO1264" s="3"/>
      <c r="AP1264" s="3"/>
      <c r="AQ1264" s="3"/>
      <c r="AR1264">
        <v>152</v>
      </c>
      <c r="AS1264">
        <v>148</v>
      </c>
      <c r="AT1264">
        <v>190</v>
      </c>
      <c r="AU1264">
        <v>207</v>
      </c>
      <c r="AV1264">
        <v>310</v>
      </c>
      <c r="AW1264" s="3"/>
      <c r="AX1264" s="3"/>
      <c r="AY1264" s="3"/>
      <c r="AZ1264">
        <v>99</v>
      </c>
      <c r="BA1264">
        <v>79</v>
      </c>
      <c r="BB1264">
        <v>55</v>
      </c>
      <c r="BC1264">
        <v>42</v>
      </c>
      <c r="BD1264">
        <v>396</v>
      </c>
      <c r="BE1264" s="3"/>
      <c r="BF1264" s="3"/>
      <c r="BG1264" s="3"/>
      <c r="BH1264">
        <v>98</v>
      </c>
      <c r="BI1264">
        <v>79</v>
      </c>
      <c r="BJ1264">
        <v>51</v>
      </c>
      <c r="BK1264">
        <v>40</v>
      </c>
      <c r="BL1264">
        <v>386</v>
      </c>
      <c r="BM1264" s="3"/>
      <c r="BN1264" s="3"/>
      <c r="BO1264" s="3"/>
      <c r="BP1264">
        <v>27</v>
      </c>
      <c r="BQ1264">
        <v>27</v>
      </c>
      <c r="BR1264">
        <v>27</v>
      </c>
      <c r="BS1264">
        <v>27</v>
      </c>
      <c r="BT1264">
        <v>35</v>
      </c>
      <c r="BU1264" s="3"/>
      <c r="BV1264" s="3"/>
      <c r="BW1264" s="3"/>
      <c r="BX1264">
        <v>-7.76</v>
      </c>
      <c r="BY1264">
        <v>-8.1999999999999993</v>
      </c>
      <c r="BZ1264">
        <v>-11.68</v>
      </c>
      <c r="CA1264">
        <v>-6.85</v>
      </c>
      <c r="CB1264">
        <v>50.6</v>
      </c>
      <c r="CC1264" s="3"/>
      <c r="CD1264" s="3"/>
      <c r="CE1264" s="3"/>
      <c r="CF1264">
        <v>-17.75</v>
      </c>
      <c r="CG1264">
        <v>-21.98</v>
      </c>
      <c r="CH1264">
        <v>-41.83</v>
      </c>
      <c r="CI1264">
        <v>-31.4</v>
      </c>
      <c r="CJ1264">
        <v>113.22</v>
      </c>
      <c r="CK1264" s="3"/>
      <c r="CL1264" s="3"/>
      <c r="CM1264" s="3"/>
      <c r="CN1264">
        <v>-166</v>
      </c>
      <c r="CO1264">
        <v>-182</v>
      </c>
      <c r="CP1264">
        <v>-253</v>
      </c>
      <c r="CQ1264">
        <v>-134</v>
      </c>
      <c r="CR1264" s="1">
        <v>1751</v>
      </c>
      <c r="CS1264" s="3"/>
      <c r="CT1264" s="3"/>
      <c r="CU1264" s="3"/>
      <c r="CV1264" t="s">
        <v>2</v>
      </c>
      <c r="CW1264" t="s">
        <v>2</v>
      </c>
      <c r="CX1264" t="s">
        <v>2</v>
      </c>
      <c r="CY1264" t="s">
        <v>2</v>
      </c>
      <c r="CZ1264">
        <v>10.51</v>
      </c>
      <c r="DA1264" s="3"/>
      <c r="DB1264" s="3"/>
      <c r="DC1264" s="3"/>
      <c r="DD1264">
        <v>3.16</v>
      </c>
      <c r="DE1264">
        <v>3.33</v>
      </c>
      <c r="DF1264">
        <v>3.36</v>
      </c>
      <c r="DG1264">
        <v>4.9800000000000004</v>
      </c>
      <c r="DH1264">
        <v>6.66</v>
      </c>
      <c r="DI1264" s="3"/>
      <c r="DJ1264" s="3"/>
      <c r="DK1264" s="3"/>
      <c r="DL1264" s="6">
        <f>(CM1264*3+CL1264*2+CK1264)/6</f>
        <v>0</v>
      </c>
      <c r="DM1264">
        <f>BH1264+(BH1264*(CG1264-8.25)/8.25)</f>
        <v>-261.09575757575755</v>
      </c>
      <c r="DN1264">
        <f>BI1264+(BI1264*(CH1264-8.25)/8.25)</f>
        <v>-400.55393939393934</v>
      </c>
      <c r="DO1264">
        <f>BJ1264+(BJ1264*(CI1264-8.25)/8.25)</f>
        <v>-194.1090909090909</v>
      </c>
      <c r="DP1264">
        <f>BK1264+(BK1264*(CJ1264-8.25)/8.25)</f>
        <v>548.9454545454546</v>
      </c>
      <c r="DQ1264">
        <f>BL1264+(BL1264*(CK1264-8.25)/8.25)</f>
        <v>0</v>
      </c>
      <c r="DR1264">
        <f>BM1264+(BM1264*(CL1264-8.25)/8.25)</f>
        <v>0</v>
      </c>
      <c r="DS1264">
        <f>BN1264+(BN1264*(CM1264-8.25)/8.25)</f>
        <v>0</v>
      </c>
      <c r="DT1264" s="8">
        <f>DM1264*10^8/$I1264</f>
        <v>-1626.7111277681022</v>
      </c>
      <c r="DU1264" s="8">
        <f>DN1264*10^8/$I1264</f>
        <v>-2495.5807652079984</v>
      </c>
      <c r="DV1264" s="8">
        <f>DO1264*10^8/$I1264</f>
        <v>-1209.362500235761</v>
      </c>
      <c r="DW1264" s="8">
        <f>DP1264*10^8/$I1264</f>
        <v>3420.1079624501781</v>
      </c>
      <c r="DX1264" s="8">
        <f>DQ1264*10^8/$I1264</f>
        <v>0</v>
      </c>
      <c r="DY1264" s="8">
        <f>DR1264*10^8/$I1264</f>
        <v>0</v>
      </c>
      <c r="DZ1264" s="8">
        <f>DS1264*10^8/$I1264</f>
        <v>0</v>
      </c>
      <c r="EA1264" s="8">
        <f>DT1264*10^8/$I1264</f>
        <v>-10134.93715016328</v>
      </c>
      <c r="EB1264" s="8">
        <f>DZ1264*0.8</f>
        <v>0</v>
      </c>
      <c r="EC1264" s="10">
        <f>G1264-E1264</f>
        <v>-2006.9099999999999</v>
      </c>
      <c r="ED1264" s="4">
        <f>EC1264/E1264*100</f>
        <v>-11.529386892906322</v>
      </c>
      <c r="EE1264" s="4">
        <f>DY1264-G1264</f>
        <v>-15400</v>
      </c>
      <c r="EF1264" s="12">
        <f>EE1264/G1264</f>
        <v>-1</v>
      </c>
      <c r="EG1264" s="4">
        <f>G1264-F1264</f>
        <v>-250</v>
      </c>
    </row>
    <row r="1265" spans="1:137" x14ac:dyDescent="0.3">
      <c r="A1265">
        <v>1264</v>
      </c>
      <c r="B1265" t="s">
        <v>7388</v>
      </c>
      <c r="C1265" t="s">
        <v>3543</v>
      </c>
      <c r="D1265" t="str">
        <f>VLOOKUP(C1265,Sheet1!$A$2:$B$3197,2,FALSE)</f>
        <v>전기제품</v>
      </c>
      <c r="E1265">
        <v>10900</v>
      </c>
      <c r="F1265">
        <v>12850</v>
      </c>
      <c r="G1265" s="7">
        <v>12250</v>
      </c>
      <c r="H1265" t="s">
        <v>1204</v>
      </c>
      <c r="I1265" s="7">
        <f>VALUE(LEFT(H1265,FIND("/",H1265)-1)) + VALUE(MID(H1265,FIND("/",H1265)+1,LEN(H1265)))</f>
        <v>11513237</v>
      </c>
      <c r="J1265">
        <v>0</v>
      </c>
      <c r="K1265" s="1">
        <f>G1265*I1265/(10^8)</f>
        <v>1410.3715325000001</v>
      </c>
      <c r="L1265">
        <v>296</v>
      </c>
      <c r="M1265">
        <v>422</v>
      </c>
      <c r="N1265">
        <v>506</v>
      </c>
      <c r="O1265">
        <v>651</v>
      </c>
      <c r="P1265">
        <v>666</v>
      </c>
      <c r="Q1265" s="3"/>
      <c r="R1265" s="3"/>
      <c r="S1265" s="3"/>
      <c r="T1265">
        <v>22</v>
      </c>
      <c r="U1265">
        <v>23</v>
      </c>
      <c r="V1265">
        <v>30</v>
      </c>
      <c r="W1265">
        <v>56</v>
      </c>
      <c r="X1265">
        <v>68</v>
      </c>
      <c r="Y1265" s="3"/>
      <c r="Z1265" s="3"/>
      <c r="AA1265" s="3"/>
      <c r="AB1265">
        <v>21</v>
      </c>
      <c r="AC1265">
        <v>10</v>
      </c>
      <c r="AD1265">
        <v>32</v>
      </c>
      <c r="AE1265">
        <v>43</v>
      </c>
      <c r="AF1265">
        <v>38</v>
      </c>
      <c r="AG1265" s="3"/>
      <c r="AH1265" s="3"/>
      <c r="AI1265" s="3"/>
      <c r="AJ1265">
        <v>337</v>
      </c>
      <c r="AK1265">
        <v>619</v>
      </c>
      <c r="AL1265">
        <v>730</v>
      </c>
      <c r="AM1265" s="1">
        <v>1074</v>
      </c>
      <c r="AN1265">
        <v>956</v>
      </c>
      <c r="AO1265" s="3"/>
      <c r="AP1265" s="3"/>
      <c r="AQ1265" s="3"/>
      <c r="AR1265">
        <v>102</v>
      </c>
      <c r="AS1265">
        <v>380</v>
      </c>
      <c r="AT1265">
        <v>459</v>
      </c>
      <c r="AU1265">
        <v>752</v>
      </c>
      <c r="AV1265">
        <v>549</v>
      </c>
      <c r="AW1265" s="3"/>
      <c r="AX1265" s="3"/>
      <c r="AY1265" s="3"/>
      <c r="AZ1265">
        <v>234</v>
      </c>
      <c r="BA1265">
        <v>239</v>
      </c>
      <c r="BB1265">
        <v>271</v>
      </c>
      <c r="BC1265">
        <v>322</v>
      </c>
      <c r="BD1265">
        <v>408</v>
      </c>
      <c r="BE1265" s="3"/>
      <c r="BF1265" s="3"/>
      <c r="BG1265" s="3"/>
      <c r="BH1265">
        <v>234</v>
      </c>
      <c r="BI1265">
        <v>239</v>
      </c>
      <c r="BJ1265">
        <v>271</v>
      </c>
      <c r="BK1265">
        <v>322</v>
      </c>
      <c r="BL1265">
        <v>408</v>
      </c>
      <c r="BM1265" s="3"/>
      <c r="BN1265" s="3"/>
      <c r="BO1265" s="3"/>
      <c r="BP1265">
        <v>25</v>
      </c>
      <c r="BQ1265">
        <v>25</v>
      </c>
      <c r="BR1265">
        <v>25</v>
      </c>
      <c r="BS1265">
        <v>49</v>
      </c>
      <c r="BT1265">
        <v>54</v>
      </c>
      <c r="BU1265" s="3"/>
      <c r="BV1265" s="3"/>
      <c r="BW1265" s="3"/>
      <c r="BX1265">
        <v>5.99</v>
      </c>
      <c r="BY1265">
        <v>2.08</v>
      </c>
      <c r="BZ1265">
        <v>4.78</v>
      </c>
      <c r="CA1265">
        <v>4.7699999999999996</v>
      </c>
      <c r="CB1265">
        <v>3.74</v>
      </c>
      <c r="CC1265" s="3"/>
      <c r="CD1265" s="3"/>
      <c r="CE1265" s="3"/>
      <c r="CF1265">
        <v>9.15</v>
      </c>
      <c r="CG1265">
        <v>4.21</v>
      </c>
      <c r="CH1265">
        <v>12.64</v>
      </c>
      <c r="CI1265">
        <v>14.5</v>
      </c>
      <c r="CJ1265">
        <v>10.41</v>
      </c>
      <c r="CK1265" s="3"/>
      <c r="CL1265" s="3"/>
      <c r="CM1265" s="3"/>
      <c r="CN1265">
        <v>212</v>
      </c>
      <c r="CO1265">
        <v>102</v>
      </c>
      <c r="CP1265">
        <v>329</v>
      </c>
      <c r="CQ1265">
        <v>439</v>
      </c>
      <c r="CR1265">
        <v>353</v>
      </c>
      <c r="CS1265" s="3"/>
      <c r="CT1265" s="3"/>
      <c r="CU1265" s="3"/>
      <c r="CV1265">
        <v>24.21</v>
      </c>
      <c r="CW1265">
        <v>87.43</v>
      </c>
      <c r="CX1265">
        <v>15.19</v>
      </c>
      <c r="CY1265">
        <v>11.5</v>
      </c>
      <c r="CZ1265">
        <v>30.13</v>
      </c>
      <c r="DA1265" s="3"/>
      <c r="DB1265" s="3"/>
      <c r="DC1265" s="3"/>
      <c r="DD1265">
        <v>2.14</v>
      </c>
      <c r="DE1265">
        <v>3.65</v>
      </c>
      <c r="DF1265">
        <v>1.8</v>
      </c>
      <c r="DG1265">
        <v>1.54</v>
      </c>
      <c r="DH1265">
        <v>2.81</v>
      </c>
      <c r="DI1265" s="3"/>
      <c r="DJ1265" s="3"/>
      <c r="DK1265" s="3"/>
      <c r="DL1265" s="6">
        <f>(CM1265*3+CL1265*2+CK1265)/6</f>
        <v>0</v>
      </c>
      <c r="DM1265">
        <f>BH1265+(BH1265*(CG1265-8.25)/8.25)</f>
        <v>119.41090909090909</v>
      </c>
      <c r="DN1265">
        <f>BI1265+(BI1265*(CH1265-8.25)/8.25)</f>
        <v>366.17696969696971</v>
      </c>
      <c r="DO1265">
        <f>BJ1265+(BJ1265*(CI1265-8.25)/8.25)</f>
        <v>476.30303030303031</v>
      </c>
      <c r="DP1265">
        <f>BK1265+(BK1265*(CJ1265-8.25)/8.25)</f>
        <v>406.30545454545455</v>
      </c>
      <c r="DQ1265">
        <f>BL1265+(BL1265*(CK1265-8.25)/8.25)</f>
        <v>0</v>
      </c>
      <c r="DR1265">
        <f>BM1265+(BM1265*(CL1265-8.25)/8.25)</f>
        <v>0</v>
      </c>
      <c r="DS1265">
        <f>BN1265+(BN1265*(CM1265-8.25)/8.25)</f>
        <v>0</v>
      </c>
      <c r="DT1265" s="8">
        <f>DM1265*10^8/$I1265</f>
        <v>1037.1619127697022</v>
      </c>
      <c r="DU1265" s="8">
        <f>DN1265*10^8/$I1265</f>
        <v>3180.4866841268854</v>
      </c>
      <c r="DV1265" s="8">
        <f>DO1265*10^8/$I1265</f>
        <v>4137.0036098712317</v>
      </c>
      <c r="DW1265" s="8">
        <f>DP1265*10^8/$I1265</f>
        <v>3529.0288434560548</v>
      </c>
      <c r="DX1265" s="8">
        <f>DQ1265*10^8/$I1265</f>
        <v>0</v>
      </c>
      <c r="DY1265" s="8">
        <f>DR1265*10^8/$I1265</f>
        <v>0</v>
      </c>
      <c r="DZ1265" s="8">
        <f>DS1265*10^8/$I1265</f>
        <v>0</v>
      </c>
      <c r="EA1265" s="8">
        <f>DT1265*10^8/$I1265</f>
        <v>9008.4301467059358</v>
      </c>
      <c r="EB1265" s="8">
        <f>DZ1265*0.8</f>
        <v>0</v>
      </c>
      <c r="EC1265" s="10">
        <f>G1265-E1265</f>
        <v>1350</v>
      </c>
      <c r="ED1265" s="4">
        <f>EC1265/E1265*100</f>
        <v>12.385321100917432</v>
      </c>
      <c r="EE1265" s="4">
        <f>DY1265-G1265</f>
        <v>-12250</v>
      </c>
      <c r="EF1265" s="12">
        <f>EE1265/G1265</f>
        <v>-1</v>
      </c>
      <c r="EG1265" s="4">
        <f>G1265-F1265</f>
        <v>-600</v>
      </c>
    </row>
    <row r="1266" spans="1:137" x14ac:dyDescent="0.3">
      <c r="A1266">
        <v>1265</v>
      </c>
      <c r="B1266" t="s">
        <v>7328</v>
      </c>
      <c r="C1266" t="s">
        <v>3544</v>
      </c>
      <c r="D1266" t="str">
        <f>VLOOKUP(C1266,Sheet1!$A$2:$B$3197,2,FALSE)</f>
        <v>IT서비스</v>
      </c>
      <c r="E1266">
        <v>8270</v>
      </c>
      <c r="F1266">
        <v>9400</v>
      </c>
      <c r="G1266" s="7">
        <v>11000</v>
      </c>
      <c r="H1266" t="s">
        <v>1205</v>
      </c>
      <c r="I1266" s="7">
        <f>VALUE(LEFT(H1266,FIND("/",H1266)-1)) + VALUE(MID(H1266,FIND("/",H1266)+1,LEN(H1266)))</f>
        <v>6120788</v>
      </c>
      <c r="J1266" s="1">
        <v>335171</v>
      </c>
      <c r="K1266" s="1">
        <f>G1266*I1266/(10^8)</f>
        <v>673.28668000000005</v>
      </c>
      <c r="L1266">
        <v>220</v>
      </c>
      <c r="M1266">
        <v>224</v>
      </c>
      <c r="N1266">
        <v>324</v>
      </c>
      <c r="O1266">
        <v>359</v>
      </c>
      <c r="P1266">
        <v>306</v>
      </c>
      <c r="Q1266" s="3"/>
      <c r="R1266" s="3"/>
      <c r="S1266" s="3"/>
      <c r="T1266">
        <v>43</v>
      </c>
      <c r="U1266">
        <v>46</v>
      </c>
      <c r="V1266">
        <v>42</v>
      </c>
      <c r="W1266">
        <v>37</v>
      </c>
      <c r="X1266">
        <v>10</v>
      </c>
      <c r="Y1266" s="3"/>
      <c r="Z1266" s="3"/>
      <c r="AA1266" s="3"/>
      <c r="AB1266">
        <v>41</v>
      </c>
      <c r="AC1266">
        <v>49</v>
      </c>
      <c r="AD1266">
        <v>-7</v>
      </c>
      <c r="AE1266">
        <v>37</v>
      </c>
      <c r="AF1266">
        <v>-9</v>
      </c>
      <c r="AG1266" s="3"/>
      <c r="AH1266" s="3"/>
      <c r="AI1266" s="3"/>
      <c r="AJ1266">
        <v>476</v>
      </c>
      <c r="AK1266" s="1">
        <v>1003</v>
      </c>
      <c r="AL1266">
        <v>933</v>
      </c>
      <c r="AM1266" s="1">
        <v>1088</v>
      </c>
      <c r="AN1266" s="1">
        <v>1267</v>
      </c>
      <c r="AO1266" s="3"/>
      <c r="AP1266" s="3"/>
      <c r="AQ1266" s="3"/>
      <c r="AR1266">
        <v>16</v>
      </c>
      <c r="AS1266">
        <v>255</v>
      </c>
      <c r="AT1266">
        <v>205</v>
      </c>
      <c r="AU1266">
        <v>342</v>
      </c>
      <c r="AV1266">
        <v>351</v>
      </c>
      <c r="AW1266" s="3"/>
      <c r="AX1266" s="3"/>
      <c r="AY1266" s="3"/>
      <c r="AZ1266">
        <v>460</v>
      </c>
      <c r="BA1266">
        <v>748</v>
      </c>
      <c r="BB1266">
        <v>728</v>
      </c>
      <c r="BC1266">
        <v>746</v>
      </c>
      <c r="BD1266">
        <v>916</v>
      </c>
      <c r="BE1266" s="3"/>
      <c r="BF1266" s="3"/>
      <c r="BG1266" s="3"/>
      <c r="BH1266">
        <v>460</v>
      </c>
      <c r="BI1266">
        <v>571</v>
      </c>
      <c r="BJ1266">
        <v>556</v>
      </c>
      <c r="BK1266">
        <v>569</v>
      </c>
      <c r="BL1266">
        <v>626</v>
      </c>
      <c r="BM1266" s="3"/>
      <c r="BN1266" s="3"/>
      <c r="BO1266" s="3"/>
      <c r="BP1266">
        <v>28</v>
      </c>
      <c r="BQ1266">
        <v>31</v>
      </c>
      <c r="BR1266">
        <v>31</v>
      </c>
      <c r="BS1266">
        <v>31</v>
      </c>
      <c r="BT1266">
        <v>31</v>
      </c>
      <c r="BU1266" s="3"/>
      <c r="BV1266" s="3"/>
      <c r="BW1266" s="3"/>
      <c r="BX1266">
        <v>8.76</v>
      </c>
      <c r="BY1266">
        <v>6.62</v>
      </c>
      <c r="BZ1266">
        <v>-0.72</v>
      </c>
      <c r="CA1266">
        <v>3.64</v>
      </c>
      <c r="CB1266">
        <v>-0.79</v>
      </c>
      <c r="CC1266" s="3"/>
      <c r="CD1266" s="3"/>
      <c r="CE1266" s="3"/>
      <c r="CF1266">
        <v>9.1199999999999992</v>
      </c>
      <c r="CG1266">
        <v>9.5</v>
      </c>
      <c r="CH1266">
        <v>-0.24</v>
      </c>
      <c r="CI1266">
        <v>5.74</v>
      </c>
      <c r="CJ1266">
        <v>4.3899999999999997</v>
      </c>
      <c r="CK1266" s="3"/>
      <c r="CL1266" s="3"/>
      <c r="CM1266" s="3"/>
      <c r="CN1266">
        <v>737</v>
      </c>
      <c r="CO1266">
        <v>889</v>
      </c>
      <c r="CP1266">
        <v>-22</v>
      </c>
      <c r="CQ1266">
        <v>528</v>
      </c>
      <c r="CR1266">
        <v>429</v>
      </c>
      <c r="CS1266" s="3"/>
      <c r="CT1266" s="3"/>
      <c r="CU1266" s="3"/>
      <c r="CV1266">
        <v>12.43</v>
      </c>
      <c r="CW1266">
        <v>11.58</v>
      </c>
      <c r="CX1266" t="s">
        <v>2</v>
      </c>
      <c r="CY1266">
        <v>15.54</v>
      </c>
      <c r="CZ1266">
        <v>19.190000000000001</v>
      </c>
      <c r="DA1266" s="3"/>
      <c r="DB1266" s="3"/>
      <c r="DC1266" s="3"/>
      <c r="DD1266">
        <v>1.08</v>
      </c>
      <c r="DE1266">
        <v>1.0900000000000001</v>
      </c>
      <c r="DF1266">
        <v>0.89</v>
      </c>
      <c r="DG1266">
        <v>0.84</v>
      </c>
      <c r="DH1266">
        <v>0.78</v>
      </c>
      <c r="DI1266" s="3"/>
      <c r="DJ1266" s="3"/>
      <c r="DK1266" s="3"/>
      <c r="DL1266" s="6">
        <f>(CM1266*3+CL1266*2+CK1266)/6</f>
        <v>0</v>
      </c>
      <c r="DM1266">
        <f>BH1266+(BH1266*(CG1266-8.25)/8.25)</f>
        <v>529.69696969696975</v>
      </c>
      <c r="DN1266">
        <f>BI1266+(BI1266*(CH1266-8.25)/8.25)</f>
        <v>-16.610909090909104</v>
      </c>
      <c r="DO1266">
        <f>BJ1266+(BJ1266*(CI1266-8.25)/8.25)</f>
        <v>386.84121212121215</v>
      </c>
      <c r="DP1266">
        <f>BK1266+(BK1266*(CJ1266-8.25)/8.25)</f>
        <v>302.77696969696967</v>
      </c>
      <c r="DQ1266">
        <f>BL1266+(BL1266*(CK1266-8.25)/8.25)</f>
        <v>0</v>
      </c>
      <c r="DR1266">
        <f>BM1266+(BM1266*(CL1266-8.25)/8.25)</f>
        <v>0</v>
      </c>
      <c r="DS1266">
        <f>BN1266+(BN1266*(CM1266-8.25)/8.25)</f>
        <v>0</v>
      </c>
      <c r="DT1266" s="8">
        <f>DM1266*10^8/$I1266</f>
        <v>8654.0649618475563</v>
      </c>
      <c r="DU1266" s="8">
        <f>DN1266*10^8/$I1266</f>
        <v>-271.38514013079856</v>
      </c>
      <c r="DV1266" s="8">
        <f>DO1266*10^8/$I1266</f>
        <v>6320.1210713589844</v>
      </c>
      <c r="DW1266" s="8">
        <f>DP1266*10^8/$I1266</f>
        <v>4946.6991782262294</v>
      </c>
      <c r="DX1266" s="8">
        <f>DQ1266*10^8/$I1266</f>
        <v>0</v>
      </c>
      <c r="DY1266" s="8">
        <f>DR1266*10^8/$I1266</f>
        <v>0</v>
      </c>
      <c r="DZ1266" s="8">
        <f>DS1266*10^8/$I1266</f>
        <v>0</v>
      </c>
      <c r="EA1266" s="8">
        <f>DT1266*10^8/$I1266</f>
        <v>141388.08535514635</v>
      </c>
      <c r="EB1266" s="8">
        <f>DZ1266*0.8</f>
        <v>0</v>
      </c>
      <c r="EC1266" s="10">
        <f>G1266-E1266</f>
        <v>2730</v>
      </c>
      <c r="ED1266" s="4">
        <f>EC1266/E1266*100</f>
        <v>33.01088270858525</v>
      </c>
      <c r="EE1266" s="4">
        <f>DY1266-G1266</f>
        <v>-11000</v>
      </c>
      <c r="EF1266" s="12">
        <f>EE1266/G1266</f>
        <v>-1</v>
      </c>
      <c r="EG1266" s="4">
        <f>G1266-F1266</f>
        <v>1600</v>
      </c>
    </row>
    <row r="1267" spans="1:137" x14ac:dyDescent="0.3">
      <c r="A1267">
        <v>1266</v>
      </c>
      <c r="B1267" t="s">
        <v>6897</v>
      </c>
      <c r="C1267" t="s">
        <v>3545</v>
      </c>
      <c r="D1267" t="str">
        <f>VLOOKUP(C1267,Sheet1!$A$2:$B$3197,2,FALSE)</f>
        <v>우주항공과국방</v>
      </c>
      <c r="E1267">
        <v>5050</v>
      </c>
      <c r="F1267">
        <v>5500</v>
      </c>
      <c r="G1267" s="7">
        <v>5680</v>
      </c>
      <c r="H1267" t="s">
        <v>1206</v>
      </c>
      <c r="I1267" s="7">
        <f>VALUE(LEFT(H1267,FIND("/",H1267)-1)) + VALUE(MID(H1267,FIND("/",H1267)+1,LEN(H1267)))</f>
        <v>17696167</v>
      </c>
      <c r="J1267" s="1">
        <v>404285</v>
      </c>
      <c r="K1267" s="1">
        <f>G1267*I1267/(10^8)</f>
        <v>1005.1422856</v>
      </c>
      <c r="L1267">
        <v>329</v>
      </c>
      <c r="M1267">
        <v>447</v>
      </c>
      <c r="N1267">
        <v>517</v>
      </c>
      <c r="O1267">
        <v>737</v>
      </c>
      <c r="P1267">
        <v>529</v>
      </c>
      <c r="Q1267" s="3"/>
      <c r="R1267" s="3"/>
      <c r="S1267" s="3"/>
      <c r="T1267">
        <v>-16</v>
      </c>
      <c r="U1267">
        <v>20</v>
      </c>
      <c r="V1267">
        <v>12</v>
      </c>
      <c r="W1267">
        <v>38</v>
      </c>
      <c r="X1267">
        <v>-28</v>
      </c>
      <c r="Y1267" s="3"/>
      <c r="Z1267" s="3"/>
      <c r="AA1267" s="3"/>
      <c r="AB1267">
        <v>-33</v>
      </c>
      <c r="AC1267">
        <v>7</v>
      </c>
      <c r="AD1267">
        <v>6</v>
      </c>
      <c r="AE1267">
        <v>37</v>
      </c>
      <c r="AF1267">
        <v>-37</v>
      </c>
      <c r="AG1267" s="3"/>
      <c r="AH1267" s="3"/>
      <c r="AI1267" s="3"/>
      <c r="AJ1267" s="1">
        <v>1275</v>
      </c>
      <c r="AK1267" s="1">
        <v>1308</v>
      </c>
      <c r="AL1267" s="1">
        <v>1305</v>
      </c>
      <c r="AM1267" s="1">
        <v>1373</v>
      </c>
      <c r="AN1267" s="1">
        <v>1465</v>
      </c>
      <c r="AO1267" s="3"/>
      <c r="AP1267" s="3"/>
      <c r="AQ1267" s="3"/>
      <c r="AR1267">
        <v>518</v>
      </c>
      <c r="AS1267">
        <v>568</v>
      </c>
      <c r="AT1267">
        <v>555</v>
      </c>
      <c r="AU1267">
        <v>596</v>
      </c>
      <c r="AV1267">
        <v>701</v>
      </c>
      <c r="AW1267" s="3"/>
      <c r="AX1267" s="3"/>
      <c r="AY1267" s="3"/>
      <c r="AZ1267">
        <v>757</v>
      </c>
      <c r="BA1267">
        <v>741</v>
      </c>
      <c r="BB1267">
        <v>750</v>
      </c>
      <c r="BC1267">
        <v>777</v>
      </c>
      <c r="BD1267">
        <v>764</v>
      </c>
      <c r="BE1267" s="3"/>
      <c r="BF1267" s="3"/>
      <c r="BG1267" s="3"/>
      <c r="BH1267">
        <v>757</v>
      </c>
      <c r="BI1267">
        <v>734</v>
      </c>
      <c r="BJ1267">
        <v>738</v>
      </c>
      <c r="BK1267">
        <v>765</v>
      </c>
      <c r="BL1267">
        <v>750</v>
      </c>
      <c r="BM1267" s="3"/>
      <c r="BN1267" s="3"/>
      <c r="BO1267" s="3"/>
      <c r="BP1267">
        <v>88</v>
      </c>
      <c r="BQ1267">
        <v>88</v>
      </c>
      <c r="BR1267">
        <v>88</v>
      </c>
      <c r="BS1267">
        <v>88</v>
      </c>
      <c r="BT1267">
        <v>88</v>
      </c>
      <c r="BU1267" s="3"/>
      <c r="BV1267" s="3"/>
      <c r="BW1267" s="3"/>
      <c r="BX1267">
        <v>-2.59</v>
      </c>
      <c r="BY1267">
        <v>0.55000000000000004</v>
      </c>
      <c r="BZ1267">
        <v>0.49</v>
      </c>
      <c r="CA1267">
        <v>2.77</v>
      </c>
      <c r="CB1267">
        <v>-2.6</v>
      </c>
      <c r="CC1267" s="3"/>
      <c r="CD1267" s="3"/>
      <c r="CE1267" s="3"/>
      <c r="CF1267">
        <v>-4.12</v>
      </c>
      <c r="CG1267">
        <v>0.88</v>
      </c>
      <c r="CH1267">
        <v>1.1499999999999999</v>
      </c>
      <c r="CI1267">
        <v>4.8899999999999997</v>
      </c>
      <c r="CJ1267">
        <v>-5.12</v>
      </c>
      <c r="CK1267" s="3"/>
      <c r="CL1267" s="3"/>
      <c r="CM1267" s="3"/>
      <c r="CN1267">
        <v>-185</v>
      </c>
      <c r="CO1267">
        <v>37</v>
      </c>
      <c r="CP1267">
        <v>48</v>
      </c>
      <c r="CQ1267">
        <v>208</v>
      </c>
      <c r="CR1267">
        <v>-219</v>
      </c>
      <c r="CS1267" s="3"/>
      <c r="CT1267" s="3"/>
      <c r="CU1267" s="3"/>
      <c r="CV1267" t="s">
        <v>2</v>
      </c>
      <c r="CW1267">
        <v>190.45</v>
      </c>
      <c r="CX1267">
        <v>110.71</v>
      </c>
      <c r="CY1267">
        <v>23.7</v>
      </c>
      <c r="CZ1267" t="s">
        <v>2</v>
      </c>
      <c r="DA1267" s="3"/>
      <c r="DB1267" s="3"/>
      <c r="DC1267" s="3"/>
      <c r="DD1267">
        <v>1.84</v>
      </c>
      <c r="DE1267">
        <v>1.58</v>
      </c>
      <c r="DF1267">
        <v>1.17</v>
      </c>
      <c r="DG1267">
        <v>1.05</v>
      </c>
      <c r="DH1267">
        <v>1.1499999999999999</v>
      </c>
      <c r="DI1267" s="3"/>
      <c r="DJ1267" s="3"/>
      <c r="DK1267" s="3"/>
      <c r="DL1267" s="6">
        <f>(CM1267*3+CL1267*2+CK1267)/6</f>
        <v>0</v>
      </c>
      <c r="DM1267">
        <f>BH1267+(BH1267*(CG1267-8.25)/8.25)</f>
        <v>80.74666666666667</v>
      </c>
      <c r="DN1267">
        <f>BI1267+(BI1267*(CH1267-8.25)/8.25)</f>
        <v>102.31515151515157</v>
      </c>
      <c r="DO1267">
        <f>BJ1267+(BJ1267*(CI1267-8.25)/8.25)</f>
        <v>437.43272727272722</v>
      </c>
      <c r="DP1267">
        <f>BK1267+(BK1267*(CJ1267-8.25)/8.25)</f>
        <v>-474.76363636363658</v>
      </c>
      <c r="DQ1267">
        <f>BL1267+(BL1267*(CK1267-8.25)/8.25)</f>
        <v>0</v>
      </c>
      <c r="DR1267">
        <f>BM1267+(BM1267*(CL1267-8.25)/8.25)</f>
        <v>0</v>
      </c>
      <c r="DS1267">
        <f>BN1267+(BN1267*(CM1267-8.25)/8.25)</f>
        <v>0</v>
      </c>
      <c r="DT1267" s="8">
        <f>DM1267*10^8/$I1267</f>
        <v>456.29466916008801</v>
      </c>
      <c r="DU1267" s="8">
        <f>DN1267*10^8/$I1267</f>
        <v>578.17690980850023</v>
      </c>
      <c r="DV1267" s="8">
        <f>DO1267*10^8/$I1267</f>
        <v>2471.9066409846109</v>
      </c>
      <c r="DW1267" s="8">
        <f>DP1267*10^8/$I1267</f>
        <v>-2682.8614149246928</v>
      </c>
      <c r="DX1267" s="8">
        <f>DQ1267*10^8/$I1267</f>
        <v>0</v>
      </c>
      <c r="DY1267" s="8">
        <f>DR1267*10^8/$I1267</f>
        <v>0</v>
      </c>
      <c r="DZ1267" s="8">
        <f>DS1267*10^8/$I1267</f>
        <v>0</v>
      </c>
      <c r="EA1267" s="8">
        <f>DT1267*10^8/$I1267</f>
        <v>2578.4943663793861</v>
      </c>
      <c r="EB1267" s="8">
        <f>DZ1267*0.8</f>
        <v>0</v>
      </c>
      <c r="EC1267" s="10">
        <f>G1267-E1267</f>
        <v>630</v>
      </c>
      <c r="ED1267" s="4">
        <f>EC1267/E1267*100</f>
        <v>12.475247524752476</v>
      </c>
      <c r="EE1267" s="4">
        <f>DY1267-G1267</f>
        <v>-5680</v>
      </c>
      <c r="EF1267" s="12">
        <f>EE1267/G1267</f>
        <v>-1</v>
      </c>
      <c r="EG1267" s="4">
        <f>G1267-F1267</f>
        <v>180</v>
      </c>
    </row>
    <row r="1268" spans="1:137" x14ac:dyDescent="0.3">
      <c r="A1268">
        <v>1267</v>
      </c>
      <c r="B1268" t="s">
        <v>7109</v>
      </c>
      <c r="C1268" t="s">
        <v>3546</v>
      </c>
      <c r="D1268" t="str">
        <f>VLOOKUP(C1268,Sheet1!$A$2:$B$3197,2,FALSE)</f>
        <v>생명과학도구및서비스</v>
      </c>
      <c r="E1268" t="e">
        <v>#N/A</v>
      </c>
      <c r="F1268">
        <v>7740</v>
      </c>
      <c r="G1268" s="7">
        <v>7740</v>
      </c>
      <c r="H1268" t="s">
        <v>1207</v>
      </c>
      <c r="I1268" s="7">
        <f>VALUE(LEFT(H1268,FIND("/",H1268)-1)) + VALUE(MID(H1268,FIND("/",H1268)+1,LEN(H1268)))</f>
        <v>23078062</v>
      </c>
      <c r="J1268" s="1">
        <v>10500</v>
      </c>
      <c r="K1268" s="1">
        <f>G1268*I1268/(10^8)</f>
        <v>1786.2419987999999</v>
      </c>
      <c r="L1268">
        <v>51</v>
      </c>
      <c r="M1268">
        <v>47</v>
      </c>
      <c r="N1268">
        <v>53</v>
      </c>
      <c r="O1268">
        <v>58</v>
      </c>
      <c r="P1268">
        <v>77</v>
      </c>
      <c r="Q1268" s="3"/>
      <c r="R1268" s="3"/>
      <c r="S1268" s="3"/>
      <c r="T1268">
        <v>-7</v>
      </c>
      <c r="U1268">
        <v>-32</v>
      </c>
      <c r="V1268">
        <v>-80</v>
      </c>
      <c r="W1268">
        <v>-70</v>
      </c>
      <c r="X1268">
        <v>-60</v>
      </c>
      <c r="Y1268" s="3"/>
      <c r="Z1268" s="3"/>
      <c r="AA1268" s="3"/>
      <c r="AB1268">
        <v>-5</v>
      </c>
      <c r="AC1268">
        <v>-37</v>
      </c>
      <c r="AD1268">
        <v>-113</v>
      </c>
      <c r="AE1268">
        <v>-172</v>
      </c>
      <c r="AF1268">
        <v>-72</v>
      </c>
      <c r="AG1268" s="3"/>
      <c r="AH1268" s="3"/>
      <c r="AI1268" s="3"/>
      <c r="AJ1268">
        <v>297</v>
      </c>
      <c r="AK1268">
        <v>570</v>
      </c>
      <c r="AL1268">
        <v>612</v>
      </c>
      <c r="AM1268">
        <v>300</v>
      </c>
      <c r="AN1268">
        <v>306</v>
      </c>
      <c r="AO1268" s="3"/>
      <c r="AP1268" s="3"/>
      <c r="AQ1268" s="3"/>
      <c r="AR1268">
        <v>6</v>
      </c>
      <c r="AS1268">
        <v>272</v>
      </c>
      <c r="AT1268">
        <v>368</v>
      </c>
      <c r="AU1268">
        <v>65</v>
      </c>
      <c r="AV1268">
        <v>60</v>
      </c>
      <c r="AW1268" s="3"/>
      <c r="AX1268" s="3"/>
      <c r="AY1268" s="3"/>
      <c r="AZ1268">
        <v>291</v>
      </c>
      <c r="BA1268">
        <v>298</v>
      </c>
      <c r="BB1268">
        <v>244</v>
      </c>
      <c r="BC1268">
        <v>236</v>
      </c>
      <c r="BD1268">
        <v>247</v>
      </c>
      <c r="BE1268" s="3"/>
      <c r="BF1268" s="3"/>
      <c r="BG1268" s="3"/>
      <c r="BH1268">
        <v>291</v>
      </c>
      <c r="BI1268">
        <v>298</v>
      </c>
      <c r="BJ1268">
        <v>244</v>
      </c>
      <c r="BK1268">
        <v>244</v>
      </c>
      <c r="BL1268">
        <v>257</v>
      </c>
      <c r="BM1268" s="3"/>
      <c r="BN1268" s="3"/>
      <c r="BO1268" s="3"/>
      <c r="BP1268">
        <v>12</v>
      </c>
      <c r="BQ1268">
        <v>30</v>
      </c>
      <c r="BR1268">
        <v>97</v>
      </c>
      <c r="BS1268">
        <v>111</v>
      </c>
      <c r="BT1268">
        <v>115</v>
      </c>
      <c r="BU1268" s="3"/>
      <c r="BV1268" s="3"/>
      <c r="BW1268" s="3"/>
      <c r="BX1268">
        <v>-1.85</v>
      </c>
      <c r="BY1268">
        <v>-8.64</v>
      </c>
      <c r="BZ1268">
        <v>-19.21</v>
      </c>
      <c r="CA1268">
        <v>-37.75</v>
      </c>
      <c r="CB1268">
        <v>-23.67</v>
      </c>
      <c r="CC1268" s="3"/>
      <c r="CD1268" s="3"/>
      <c r="CE1268" s="3"/>
      <c r="CF1268">
        <v>-1.89</v>
      </c>
      <c r="CG1268">
        <v>-12.72</v>
      </c>
      <c r="CH1268">
        <v>-41.92</v>
      </c>
      <c r="CI1268">
        <v>-70.05</v>
      </c>
      <c r="CJ1268">
        <v>-25.54</v>
      </c>
      <c r="CK1268" s="3"/>
      <c r="CL1268" s="3"/>
      <c r="CM1268" s="3"/>
      <c r="CN1268">
        <v>-30</v>
      </c>
      <c r="CO1268">
        <v>-208</v>
      </c>
      <c r="CP1268">
        <v>-547</v>
      </c>
      <c r="CQ1268">
        <v>-748</v>
      </c>
      <c r="CR1268">
        <v>-278</v>
      </c>
      <c r="CS1268" s="3"/>
      <c r="CT1268" s="3"/>
      <c r="CU1268" s="3"/>
      <c r="CV1268" t="s">
        <v>2</v>
      </c>
      <c r="CW1268" t="s">
        <v>2</v>
      </c>
      <c r="CX1268" t="s">
        <v>2</v>
      </c>
      <c r="CY1268" t="s">
        <v>2</v>
      </c>
      <c r="CZ1268" t="s">
        <v>2</v>
      </c>
      <c r="DA1268" s="3"/>
      <c r="DB1268" s="3"/>
      <c r="DC1268" s="3"/>
      <c r="DD1268">
        <v>3.74</v>
      </c>
      <c r="DE1268">
        <v>8.33</v>
      </c>
      <c r="DF1268">
        <v>5.33</v>
      </c>
      <c r="DG1268">
        <v>7.26</v>
      </c>
      <c r="DH1268">
        <v>6.95</v>
      </c>
      <c r="DI1268" s="3"/>
      <c r="DJ1268" s="3"/>
      <c r="DK1268" s="3"/>
      <c r="DL1268" s="6">
        <f>(CM1268*3+CL1268*2+CK1268)/6</f>
        <v>0</v>
      </c>
      <c r="DM1268">
        <f>BH1268+(BH1268*(CG1268-8.25)/8.25)</f>
        <v>-448.66909090909087</v>
      </c>
      <c r="DN1268">
        <f>BI1268+(BI1268*(CH1268-8.25)/8.25)</f>
        <v>-1514.2012121212122</v>
      </c>
      <c r="DO1268">
        <f>BJ1268+(BJ1268*(CI1268-8.25)/8.25)</f>
        <v>-2071.7818181818184</v>
      </c>
      <c r="DP1268">
        <f>BK1268+(BK1268*(CJ1268-8.25)/8.25)</f>
        <v>-755.36484848484849</v>
      </c>
      <c r="DQ1268">
        <f>BL1268+(BL1268*(CK1268-8.25)/8.25)</f>
        <v>0</v>
      </c>
      <c r="DR1268">
        <f>BM1268+(BM1268*(CL1268-8.25)/8.25)</f>
        <v>0</v>
      </c>
      <c r="DS1268">
        <f>BN1268+(BN1268*(CM1268-8.25)/8.25)</f>
        <v>0</v>
      </c>
      <c r="DT1268" s="8">
        <f>DM1268*10^8/$I1268</f>
        <v>-1944.1367776422946</v>
      </c>
      <c r="DU1268" s="8">
        <f>DN1268*10^8/$I1268</f>
        <v>-6561.2147680390672</v>
      </c>
      <c r="DV1268" s="8">
        <f>DO1268*10^8/$I1268</f>
        <v>-8977.2781535200756</v>
      </c>
      <c r="DW1268" s="8">
        <f>DP1268*10^8/$I1268</f>
        <v>-3273.0861390564273</v>
      </c>
      <c r="DX1268" s="8">
        <f>DQ1268*10^8/$I1268</f>
        <v>0</v>
      </c>
      <c r="DY1268" s="8">
        <f>DR1268*10^8/$I1268</f>
        <v>0</v>
      </c>
      <c r="DZ1268" s="8">
        <f>DS1268*10^8/$I1268</f>
        <v>0</v>
      </c>
      <c r="EA1268" s="8">
        <f>DT1268*10^8/$I1268</f>
        <v>-8424.1769419039374</v>
      </c>
      <c r="EB1268" s="8">
        <f>DZ1268*0.8</f>
        <v>0</v>
      </c>
      <c r="EC1268" s="10" t="e">
        <f>G1268-E1268</f>
        <v>#N/A</v>
      </c>
      <c r="ED1268" s="4" t="e">
        <f>EC1268/E1268*100</f>
        <v>#N/A</v>
      </c>
      <c r="EE1268" s="4">
        <f>DY1268-G1268</f>
        <v>-7740</v>
      </c>
      <c r="EF1268" s="12">
        <f>EE1268/G1268</f>
        <v>-1</v>
      </c>
      <c r="EG1268" s="4">
        <f>G1268-F1268</f>
        <v>0</v>
      </c>
    </row>
    <row r="1269" spans="1:137" x14ac:dyDescent="0.3">
      <c r="A1269">
        <v>1268</v>
      </c>
      <c r="B1269" t="s">
        <v>6105</v>
      </c>
      <c r="C1269" t="s">
        <v>3547</v>
      </c>
      <c r="D1269" t="str">
        <f>VLOOKUP(C1269,Sheet1!$A$2:$B$3197,2,FALSE)</f>
        <v>디스플레이장비및부품</v>
      </c>
      <c r="E1269">
        <v>315</v>
      </c>
      <c r="F1269">
        <v>282</v>
      </c>
      <c r="G1269" s="7">
        <v>282</v>
      </c>
      <c r="H1269" t="s">
        <v>1208</v>
      </c>
      <c r="I1269" s="7">
        <f>VALUE(LEFT(H1269,FIND("/",H1269)-1)) + VALUE(MID(H1269,FIND("/",H1269)+1,LEN(H1269)))</f>
        <v>86623501</v>
      </c>
      <c r="J1269" s="1">
        <v>4382835</v>
      </c>
      <c r="K1269" s="1">
        <f>G1269*I1269/(10^8)</f>
        <v>244.27827282000001</v>
      </c>
      <c r="L1269">
        <v>648</v>
      </c>
      <c r="M1269">
        <v>777</v>
      </c>
      <c r="N1269">
        <v>800</v>
      </c>
      <c r="O1269">
        <v>735</v>
      </c>
      <c r="P1269">
        <v>490</v>
      </c>
      <c r="Q1269" s="3"/>
      <c r="R1269" s="3"/>
      <c r="S1269" s="3"/>
      <c r="T1269">
        <v>-61</v>
      </c>
      <c r="U1269">
        <v>-34</v>
      </c>
      <c r="V1269">
        <v>4</v>
      </c>
      <c r="W1269">
        <v>-75</v>
      </c>
      <c r="X1269">
        <v>-130</v>
      </c>
      <c r="Y1269" s="3"/>
      <c r="Z1269" s="3"/>
      <c r="AA1269" s="3"/>
      <c r="AB1269">
        <v>-65</v>
      </c>
      <c r="AC1269">
        <v>-46</v>
      </c>
      <c r="AD1269">
        <v>-41</v>
      </c>
      <c r="AE1269">
        <v>-157</v>
      </c>
      <c r="AF1269">
        <v>-469</v>
      </c>
      <c r="AG1269" s="3"/>
      <c r="AH1269" s="3"/>
      <c r="AI1269" s="3"/>
      <c r="AJ1269">
        <v>952</v>
      </c>
      <c r="AK1269">
        <v>927</v>
      </c>
      <c r="AL1269" s="1">
        <v>1396</v>
      </c>
      <c r="AM1269" s="1">
        <v>1290</v>
      </c>
      <c r="AN1269">
        <v>801</v>
      </c>
      <c r="AO1269" s="3"/>
      <c r="AP1269" s="3"/>
      <c r="AQ1269" s="3"/>
      <c r="AR1269">
        <v>621</v>
      </c>
      <c r="AS1269">
        <v>588</v>
      </c>
      <c r="AT1269">
        <v>668</v>
      </c>
      <c r="AU1269">
        <v>707</v>
      </c>
      <c r="AV1269">
        <v>604</v>
      </c>
      <c r="AW1269" s="3"/>
      <c r="AX1269" s="3"/>
      <c r="AY1269" s="3"/>
      <c r="AZ1269">
        <v>332</v>
      </c>
      <c r="BA1269">
        <v>339</v>
      </c>
      <c r="BB1269">
        <v>728</v>
      </c>
      <c r="BC1269">
        <v>582</v>
      </c>
      <c r="BD1269">
        <v>197</v>
      </c>
      <c r="BE1269" s="3"/>
      <c r="BF1269" s="3"/>
      <c r="BG1269" s="3"/>
      <c r="BH1269">
        <v>332</v>
      </c>
      <c r="BI1269">
        <v>341</v>
      </c>
      <c r="BJ1269">
        <v>686</v>
      </c>
      <c r="BK1269">
        <v>552</v>
      </c>
      <c r="BL1269">
        <v>165</v>
      </c>
      <c r="BM1269" s="3"/>
      <c r="BN1269" s="3"/>
      <c r="BO1269" s="3"/>
      <c r="BP1269">
        <v>31</v>
      </c>
      <c r="BQ1269">
        <v>32</v>
      </c>
      <c r="BR1269">
        <v>59</v>
      </c>
      <c r="BS1269">
        <v>61</v>
      </c>
      <c r="BT1269">
        <v>78</v>
      </c>
      <c r="BU1269" s="3"/>
      <c r="BV1269" s="3"/>
      <c r="BW1269" s="3"/>
      <c r="BX1269">
        <v>-6.87</v>
      </c>
      <c r="BY1269">
        <v>-4.8899999999999997</v>
      </c>
      <c r="BZ1269">
        <v>-3.55</v>
      </c>
      <c r="CA1269">
        <v>-11.7</v>
      </c>
      <c r="CB1269">
        <v>-44.91</v>
      </c>
      <c r="CC1269" s="3"/>
      <c r="CD1269" s="3"/>
      <c r="CE1269" s="3"/>
      <c r="CF1269">
        <v>-17.96</v>
      </c>
      <c r="CG1269">
        <v>-13.16</v>
      </c>
      <c r="CH1269">
        <v>-7.78</v>
      </c>
      <c r="CI1269">
        <v>-23.47</v>
      </c>
      <c r="CJ1269">
        <v>-128.87</v>
      </c>
      <c r="CK1269" s="3"/>
      <c r="CL1269" s="3"/>
      <c r="CM1269" s="3"/>
      <c r="CN1269">
        <v>-206</v>
      </c>
      <c r="CO1269">
        <v>-140</v>
      </c>
      <c r="CP1269">
        <v>-76</v>
      </c>
      <c r="CQ1269">
        <v>-238</v>
      </c>
      <c r="CR1269">
        <v>-605</v>
      </c>
      <c r="CS1269" s="3"/>
      <c r="CT1269" s="3"/>
      <c r="CU1269" s="3"/>
      <c r="CV1269" t="s">
        <v>2</v>
      </c>
      <c r="CW1269" t="s">
        <v>2</v>
      </c>
      <c r="CX1269" t="s">
        <v>2</v>
      </c>
      <c r="CY1269" t="s">
        <v>2</v>
      </c>
      <c r="CZ1269" t="s">
        <v>2</v>
      </c>
      <c r="DA1269" s="3"/>
      <c r="DB1269" s="3"/>
      <c r="DC1269" s="3"/>
      <c r="DD1269">
        <v>0.84</v>
      </c>
      <c r="DE1269">
        <v>1.1399999999999999</v>
      </c>
      <c r="DF1269">
        <v>2.95</v>
      </c>
      <c r="DG1269">
        <v>0.89</v>
      </c>
      <c r="DH1269">
        <v>1.4</v>
      </c>
      <c r="DI1269" s="3"/>
      <c r="DJ1269" s="3"/>
      <c r="DK1269" s="3"/>
      <c r="DL1269" s="6">
        <f>(CM1269*3+CL1269*2+CK1269)/6</f>
        <v>0</v>
      </c>
      <c r="DM1269">
        <f>BH1269+(BH1269*(CG1269-8.25)/8.25)</f>
        <v>-529.59030303030306</v>
      </c>
      <c r="DN1269">
        <f>BI1269+(BI1269*(CH1269-8.25)/8.25)</f>
        <v>-321.57333333333338</v>
      </c>
      <c r="DO1269">
        <f>BJ1269+(BJ1269*(CI1269-8.25)/8.25)</f>
        <v>-1951.5660606060605</v>
      </c>
      <c r="DP1269">
        <f>BK1269+(BK1269*(CJ1269-8.25)/8.25)</f>
        <v>-8622.5745454545468</v>
      </c>
      <c r="DQ1269">
        <f>BL1269+(BL1269*(CK1269-8.25)/8.25)</f>
        <v>0</v>
      </c>
      <c r="DR1269">
        <f>BM1269+(BM1269*(CL1269-8.25)/8.25)</f>
        <v>0</v>
      </c>
      <c r="DS1269">
        <f>BN1269+(BN1269*(CM1269-8.25)/8.25)</f>
        <v>0</v>
      </c>
      <c r="DT1269" s="8">
        <f>DM1269*10^8/$I1269</f>
        <v>-611.37023661777766</v>
      </c>
      <c r="DU1269" s="8">
        <f>DN1269*10^8/$I1269</f>
        <v>-371.23105118244229</v>
      </c>
      <c r="DV1269" s="8">
        <f>DO1269*10^8/$I1269</f>
        <v>-2252.9290990052</v>
      </c>
      <c r="DW1269" s="8">
        <f>DP1269*10^8/$I1269</f>
        <v>-9954.0822593334651</v>
      </c>
      <c r="DX1269" s="8">
        <f>DQ1269*10^8/$I1269</f>
        <v>0</v>
      </c>
      <c r="DY1269" s="8">
        <f>DR1269*10^8/$I1269</f>
        <v>0</v>
      </c>
      <c r="DZ1269" s="8">
        <f>DS1269*10^8/$I1269</f>
        <v>0</v>
      </c>
      <c r="EA1269" s="8">
        <f>DT1269*10^8/$I1269</f>
        <v>-705.77872004708934</v>
      </c>
      <c r="EB1269" s="8">
        <f>DZ1269*0.8</f>
        <v>0</v>
      </c>
      <c r="EC1269" s="10">
        <f>G1269-E1269</f>
        <v>-33</v>
      </c>
      <c r="ED1269" s="4">
        <f>EC1269/E1269*100</f>
        <v>-10.476190476190476</v>
      </c>
      <c r="EE1269" s="4">
        <f>DY1269-G1269</f>
        <v>-282</v>
      </c>
      <c r="EF1269" s="12">
        <f>EE1269/G1269</f>
        <v>-1</v>
      </c>
      <c r="EG1269" s="4">
        <f>G1269-F1269</f>
        <v>0</v>
      </c>
    </row>
    <row r="1270" spans="1:137" x14ac:dyDescent="0.3">
      <c r="A1270">
        <v>1269</v>
      </c>
      <c r="B1270" t="s">
        <v>7548</v>
      </c>
      <c r="C1270" t="s">
        <v>3548</v>
      </c>
      <c r="D1270" t="str">
        <f>VLOOKUP(C1270,Sheet1!$A$2:$B$3197,2,FALSE)</f>
        <v>화학</v>
      </c>
      <c r="E1270">
        <v>13550</v>
      </c>
      <c r="F1270">
        <v>16950</v>
      </c>
      <c r="G1270" s="7">
        <v>16750</v>
      </c>
      <c r="H1270" t="s">
        <v>1209</v>
      </c>
      <c r="I1270" s="7">
        <f>VALUE(LEFT(H1270,FIND("/",H1270)-1)) + VALUE(MID(H1270,FIND("/",H1270)+1,LEN(H1270)))</f>
        <v>4034800</v>
      </c>
      <c r="J1270" s="1">
        <v>30800</v>
      </c>
      <c r="K1270" s="1">
        <f>G1270*I1270/(10^8)</f>
        <v>675.82899999999995</v>
      </c>
      <c r="L1270">
        <v>477</v>
      </c>
      <c r="M1270">
        <v>510</v>
      </c>
      <c r="N1270">
        <v>500</v>
      </c>
      <c r="O1270">
        <v>488</v>
      </c>
      <c r="P1270">
        <v>475</v>
      </c>
      <c r="Q1270" s="3"/>
      <c r="R1270" s="3"/>
      <c r="S1270" s="3"/>
      <c r="T1270">
        <v>81</v>
      </c>
      <c r="U1270">
        <v>72</v>
      </c>
      <c r="V1270">
        <v>73</v>
      </c>
      <c r="W1270">
        <v>64</v>
      </c>
      <c r="X1270">
        <v>62</v>
      </c>
      <c r="Y1270" s="3"/>
      <c r="Z1270" s="3"/>
      <c r="AA1270" s="3"/>
      <c r="AB1270">
        <v>82</v>
      </c>
      <c r="AC1270">
        <v>66</v>
      </c>
      <c r="AD1270">
        <v>68</v>
      </c>
      <c r="AE1270">
        <v>75</v>
      </c>
      <c r="AF1270">
        <v>70</v>
      </c>
      <c r="AG1270" s="3"/>
      <c r="AH1270" s="3"/>
      <c r="AI1270" s="3"/>
      <c r="AJ1270">
        <v>713</v>
      </c>
      <c r="AK1270">
        <v>741</v>
      </c>
      <c r="AL1270">
        <v>802</v>
      </c>
      <c r="AM1270">
        <v>833</v>
      </c>
      <c r="AN1270">
        <v>988</v>
      </c>
      <c r="AO1270" s="3"/>
      <c r="AP1270" s="3"/>
      <c r="AQ1270" s="3"/>
      <c r="AR1270">
        <v>74</v>
      </c>
      <c r="AS1270">
        <v>70</v>
      </c>
      <c r="AT1270">
        <v>79</v>
      </c>
      <c r="AU1270">
        <v>60</v>
      </c>
      <c r="AV1270">
        <v>165</v>
      </c>
      <c r="AW1270" s="3"/>
      <c r="AX1270" s="3"/>
      <c r="AY1270" s="3"/>
      <c r="AZ1270">
        <v>640</v>
      </c>
      <c r="BA1270">
        <v>671</v>
      </c>
      <c r="BB1270">
        <v>723</v>
      </c>
      <c r="BC1270">
        <v>773</v>
      </c>
      <c r="BD1270">
        <v>823</v>
      </c>
      <c r="BE1270" s="3"/>
      <c r="BF1270" s="3"/>
      <c r="BG1270" s="3"/>
      <c r="BH1270">
        <v>640</v>
      </c>
      <c r="BI1270">
        <v>671</v>
      </c>
      <c r="BJ1270">
        <v>723</v>
      </c>
      <c r="BK1270">
        <v>773</v>
      </c>
      <c r="BL1270">
        <v>823</v>
      </c>
      <c r="BM1270" s="3"/>
      <c r="BN1270" s="3"/>
      <c r="BO1270" s="3"/>
      <c r="BP1270">
        <v>20</v>
      </c>
      <c r="BQ1270">
        <v>20</v>
      </c>
      <c r="BR1270">
        <v>20</v>
      </c>
      <c r="BS1270">
        <v>20</v>
      </c>
      <c r="BT1270">
        <v>20</v>
      </c>
      <c r="BU1270" s="3"/>
      <c r="BV1270" s="3"/>
      <c r="BW1270" s="3"/>
      <c r="BX1270">
        <v>12.05</v>
      </c>
      <c r="BY1270">
        <v>9.14</v>
      </c>
      <c r="BZ1270">
        <v>8.81</v>
      </c>
      <c r="CA1270">
        <v>9.16</v>
      </c>
      <c r="CB1270">
        <v>7.72</v>
      </c>
      <c r="CC1270" s="3"/>
      <c r="CD1270" s="3"/>
      <c r="CE1270" s="3"/>
      <c r="CF1270">
        <v>13.45</v>
      </c>
      <c r="CG1270">
        <v>10.14</v>
      </c>
      <c r="CH1270">
        <v>9.75</v>
      </c>
      <c r="CI1270">
        <v>10.02</v>
      </c>
      <c r="CJ1270">
        <v>8.81</v>
      </c>
      <c r="CK1270" s="3"/>
      <c r="CL1270" s="3"/>
      <c r="CM1270" s="3"/>
      <c r="CN1270" s="1">
        <v>2037</v>
      </c>
      <c r="CO1270" s="1">
        <v>1646</v>
      </c>
      <c r="CP1270" s="1">
        <v>1685</v>
      </c>
      <c r="CQ1270" s="1">
        <v>1857</v>
      </c>
      <c r="CR1270" s="1">
        <v>1743</v>
      </c>
      <c r="CS1270" s="3"/>
      <c r="CT1270" s="3"/>
      <c r="CU1270" s="3"/>
      <c r="CV1270">
        <v>8.98</v>
      </c>
      <c r="CW1270">
        <v>9.69</v>
      </c>
      <c r="CX1270">
        <v>7.3</v>
      </c>
      <c r="CY1270">
        <v>6.62</v>
      </c>
      <c r="CZ1270">
        <v>7.6</v>
      </c>
      <c r="DA1270" s="3"/>
      <c r="DB1270" s="3"/>
      <c r="DC1270" s="3"/>
      <c r="DD1270">
        <v>1.1499999999999999</v>
      </c>
      <c r="DE1270">
        <v>0.94</v>
      </c>
      <c r="DF1270">
        <v>0.67</v>
      </c>
      <c r="DG1270">
        <v>0.62</v>
      </c>
      <c r="DH1270">
        <v>0.63</v>
      </c>
      <c r="DI1270" s="3"/>
      <c r="DJ1270" s="3"/>
      <c r="DK1270" s="3"/>
      <c r="DL1270" s="6">
        <f>(CM1270*3+CL1270*2+CK1270)/6</f>
        <v>0</v>
      </c>
      <c r="DM1270">
        <f>BH1270+(BH1270*(CG1270-8.25)/8.25)</f>
        <v>786.61818181818182</v>
      </c>
      <c r="DN1270">
        <f>BI1270+(BI1270*(CH1270-8.25)/8.25)</f>
        <v>793</v>
      </c>
      <c r="DO1270">
        <f>BJ1270+(BJ1270*(CI1270-8.25)/8.25)</f>
        <v>878.11636363636353</v>
      </c>
      <c r="DP1270">
        <f>BK1270+(BK1270*(CJ1270-8.25)/8.25)</f>
        <v>825.47030303030306</v>
      </c>
      <c r="DQ1270">
        <f>BL1270+(BL1270*(CK1270-8.25)/8.25)</f>
        <v>0</v>
      </c>
      <c r="DR1270">
        <f>BM1270+(BM1270*(CL1270-8.25)/8.25)</f>
        <v>0</v>
      </c>
      <c r="DS1270">
        <f>BN1270+(BN1270*(CM1270-8.25)/8.25)</f>
        <v>0</v>
      </c>
      <c r="DT1270" s="8">
        <f>DM1270*10^8/$I1270</f>
        <v>19495.840731094027</v>
      </c>
      <c r="DU1270" s="8">
        <f>DN1270*10^8/$I1270</f>
        <v>19654.010112025378</v>
      </c>
      <c r="DV1270" s="8">
        <f>DO1270*10^8/$I1270</f>
        <v>21763.566066133724</v>
      </c>
      <c r="DW1270" s="8">
        <f>DP1270*10^8/$I1270</f>
        <v>20458.766308870403</v>
      </c>
      <c r="DX1270" s="8">
        <f>DQ1270*10^8/$I1270</f>
        <v>0</v>
      </c>
      <c r="DY1270" s="8">
        <f>DR1270*10^8/$I1270</f>
        <v>0</v>
      </c>
      <c r="DZ1270" s="8">
        <f>DS1270*10^8/$I1270</f>
        <v>0</v>
      </c>
      <c r="EA1270" s="8">
        <f>DT1270*10^8/$I1270</f>
        <v>483192.24573941779</v>
      </c>
      <c r="EB1270" s="8">
        <f>DZ1270*0.8</f>
        <v>0</v>
      </c>
      <c r="EC1270" s="10">
        <f>G1270-E1270</f>
        <v>3200</v>
      </c>
      <c r="ED1270" s="4">
        <f>EC1270/E1270*100</f>
        <v>23.616236162361623</v>
      </c>
      <c r="EE1270" s="4">
        <f>DY1270-G1270</f>
        <v>-16750</v>
      </c>
      <c r="EF1270" s="12">
        <f>EE1270/G1270</f>
        <v>-1</v>
      </c>
      <c r="EG1270" s="4">
        <f>G1270-F1270</f>
        <v>-200</v>
      </c>
    </row>
    <row r="1271" spans="1:137" x14ac:dyDescent="0.3">
      <c r="A1271">
        <v>1270</v>
      </c>
      <c r="B1271" t="s">
        <v>7167</v>
      </c>
      <c r="C1271" t="s">
        <v>3549</v>
      </c>
      <c r="D1271" t="str">
        <f>VLOOKUP(C1271,Sheet1!$A$2:$B$3197,2,FALSE)</f>
        <v>자동차부품</v>
      </c>
      <c r="E1271">
        <v>5040</v>
      </c>
      <c r="F1271">
        <v>8220</v>
      </c>
      <c r="G1271" s="7">
        <v>8340</v>
      </c>
      <c r="H1271" t="s">
        <v>1210</v>
      </c>
      <c r="I1271" s="7">
        <f>VALUE(LEFT(H1271,FIND("/",H1271)-1)) + VALUE(MID(H1271,FIND("/",H1271)+1,LEN(H1271)))</f>
        <v>7874963</v>
      </c>
      <c r="J1271">
        <v>406</v>
      </c>
      <c r="K1271" s="1">
        <f>G1271*I1271/(10^8)</f>
        <v>656.77191419999997</v>
      </c>
      <c r="L1271" s="1">
        <v>1405</v>
      </c>
      <c r="M1271" s="1">
        <v>1282</v>
      </c>
      <c r="N1271" s="1">
        <v>1152</v>
      </c>
      <c r="O1271" s="1">
        <v>1184</v>
      </c>
      <c r="P1271" s="1">
        <v>1175</v>
      </c>
      <c r="Q1271" s="3"/>
      <c r="R1271" s="3"/>
      <c r="S1271" s="3"/>
      <c r="T1271">
        <v>101</v>
      </c>
      <c r="U1271">
        <v>16</v>
      </c>
      <c r="V1271">
        <v>24</v>
      </c>
      <c r="W1271">
        <v>8</v>
      </c>
      <c r="X1271">
        <v>30</v>
      </c>
      <c r="Y1271" s="3"/>
      <c r="Z1271" s="3"/>
      <c r="AA1271" s="3"/>
      <c r="AB1271">
        <v>79</v>
      </c>
      <c r="AC1271">
        <v>41</v>
      </c>
      <c r="AD1271">
        <v>58</v>
      </c>
      <c r="AE1271">
        <v>25</v>
      </c>
      <c r="AF1271">
        <v>35</v>
      </c>
      <c r="AG1271" s="3"/>
      <c r="AH1271" s="3"/>
      <c r="AI1271" s="3"/>
      <c r="AJ1271" s="1">
        <v>1349</v>
      </c>
      <c r="AK1271" s="1">
        <v>1371</v>
      </c>
      <c r="AL1271" s="1">
        <v>1425</v>
      </c>
      <c r="AM1271" s="1">
        <v>1411</v>
      </c>
      <c r="AN1271" s="1">
        <v>1444</v>
      </c>
      <c r="AO1271" s="3"/>
      <c r="AP1271" s="3"/>
      <c r="AQ1271" s="3"/>
      <c r="AR1271">
        <v>658</v>
      </c>
      <c r="AS1271">
        <v>646</v>
      </c>
      <c r="AT1271">
        <v>650</v>
      </c>
      <c r="AU1271">
        <v>617</v>
      </c>
      <c r="AV1271">
        <v>617</v>
      </c>
      <c r="AW1271" s="3"/>
      <c r="AX1271" s="3"/>
      <c r="AY1271" s="3"/>
      <c r="AZ1271">
        <v>690</v>
      </c>
      <c r="BA1271">
        <v>725</v>
      </c>
      <c r="BB1271">
        <v>775</v>
      </c>
      <c r="BC1271">
        <v>794</v>
      </c>
      <c r="BD1271">
        <v>827</v>
      </c>
      <c r="BE1271" s="3"/>
      <c r="BF1271" s="3"/>
      <c r="BG1271" s="3"/>
      <c r="BH1271">
        <v>690</v>
      </c>
      <c r="BI1271">
        <v>725</v>
      </c>
      <c r="BJ1271">
        <v>775</v>
      </c>
      <c r="BK1271">
        <v>794</v>
      </c>
      <c r="BL1271">
        <v>827</v>
      </c>
      <c r="BM1271" s="3"/>
      <c r="BN1271" s="3"/>
      <c r="BO1271" s="3"/>
      <c r="BP1271">
        <v>26</v>
      </c>
      <c r="BQ1271">
        <v>39</v>
      </c>
      <c r="BR1271">
        <v>39</v>
      </c>
      <c r="BS1271">
        <v>39</v>
      </c>
      <c r="BT1271">
        <v>39</v>
      </c>
      <c r="BU1271" s="3"/>
      <c r="BV1271" s="3"/>
      <c r="BW1271" s="3"/>
      <c r="BX1271">
        <v>6.18</v>
      </c>
      <c r="BY1271">
        <v>3.04</v>
      </c>
      <c r="BZ1271">
        <v>4.1500000000000004</v>
      </c>
      <c r="CA1271">
        <v>1.76</v>
      </c>
      <c r="CB1271">
        <v>2.48</v>
      </c>
      <c r="CC1271" s="3"/>
      <c r="CD1271" s="3"/>
      <c r="CE1271" s="3"/>
      <c r="CF1271">
        <v>12.09</v>
      </c>
      <c r="CG1271">
        <v>5.84</v>
      </c>
      <c r="CH1271">
        <v>7.73</v>
      </c>
      <c r="CI1271">
        <v>3.18</v>
      </c>
      <c r="CJ1271">
        <v>4.37</v>
      </c>
      <c r="CK1271" s="3"/>
      <c r="CL1271" s="3"/>
      <c r="CM1271" s="3"/>
      <c r="CN1271" s="1">
        <v>1001</v>
      </c>
      <c r="CO1271">
        <v>525</v>
      </c>
      <c r="CP1271">
        <v>736</v>
      </c>
      <c r="CQ1271">
        <v>317</v>
      </c>
      <c r="CR1271">
        <v>450</v>
      </c>
      <c r="CS1271" s="3"/>
      <c r="CT1271" s="3"/>
      <c r="CU1271" s="3"/>
      <c r="CV1271">
        <v>6.97</v>
      </c>
      <c r="CW1271">
        <v>10.57</v>
      </c>
      <c r="CX1271">
        <v>5.75</v>
      </c>
      <c r="CY1271">
        <v>14.3</v>
      </c>
      <c r="CZ1271">
        <v>11.18</v>
      </c>
      <c r="DA1271" s="3"/>
      <c r="DB1271" s="3"/>
      <c r="DC1271" s="3"/>
      <c r="DD1271">
        <v>0.8</v>
      </c>
      <c r="DE1271">
        <v>0.6</v>
      </c>
      <c r="DF1271">
        <v>0.43</v>
      </c>
      <c r="DG1271">
        <v>0.45</v>
      </c>
      <c r="DH1271">
        <v>0.48</v>
      </c>
      <c r="DI1271" s="3"/>
      <c r="DJ1271" s="3"/>
      <c r="DK1271" s="3"/>
      <c r="DL1271" s="6">
        <f>(CM1271*3+CL1271*2+CK1271)/6</f>
        <v>0</v>
      </c>
      <c r="DM1271">
        <f>BH1271+(BH1271*(CG1271-8.25)/8.25)</f>
        <v>488.43636363636364</v>
      </c>
      <c r="DN1271">
        <f>BI1271+(BI1271*(CH1271-8.25)/8.25)</f>
        <v>679.30303030303037</v>
      </c>
      <c r="DO1271">
        <f>BJ1271+(BJ1271*(CI1271-8.25)/8.25)</f>
        <v>298.72727272727275</v>
      </c>
      <c r="DP1271">
        <f>BK1271+(BK1271*(CJ1271-8.25)/8.25)</f>
        <v>420.57939393939398</v>
      </c>
      <c r="DQ1271">
        <f>BL1271+(BL1271*(CK1271-8.25)/8.25)</f>
        <v>0</v>
      </c>
      <c r="DR1271">
        <f>BM1271+(BM1271*(CL1271-8.25)/8.25)</f>
        <v>0</v>
      </c>
      <c r="DS1271">
        <f>BN1271+(BN1271*(CM1271-8.25)/8.25)</f>
        <v>0</v>
      </c>
      <c r="DT1271" s="8">
        <f>DM1271*10^8/$I1271</f>
        <v>6202.3956637810688</v>
      </c>
      <c r="DU1271" s="8">
        <f>DN1271*10^8/$I1271</f>
        <v>8626.1107550985362</v>
      </c>
      <c r="DV1271" s="8">
        <f>DO1271*10^8/$I1271</f>
        <v>3793.3800162270318</v>
      </c>
      <c r="DW1271" s="8">
        <f>DP1271*10^8/$I1271</f>
        <v>5340.7158095776958</v>
      </c>
      <c r="DX1271" s="8">
        <f>DQ1271*10^8/$I1271</f>
        <v>0</v>
      </c>
      <c r="DY1271" s="8">
        <f>DR1271*10^8/$I1271</f>
        <v>0</v>
      </c>
      <c r="DZ1271" s="8">
        <f>DS1271*10^8/$I1271</f>
        <v>0</v>
      </c>
      <c r="EA1271" s="8">
        <f>DT1271*10^8/$I1271</f>
        <v>78760.949908984578</v>
      </c>
      <c r="EB1271" s="8">
        <f>DZ1271*0.8</f>
        <v>0</v>
      </c>
      <c r="EC1271" s="10">
        <f>G1271-E1271</f>
        <v>3300</v>
      </c>
      <c r="ED1271" s="4">
        <f>EC1271/E1271*100</f>
        <v>65.476190476190482</v>
      </c>
      <c r="EE1271" s="4">
        <f>DY1271-G1271</f>
        <v>-8340</v>
      </c>
      <c r="EF1271" s="12">
        <f>EE1271/G1271</f>
        <v>-1</v>
      </c>
      <c r="EG1271" s="4">
        <f>G1271-F1271</f>
        <v>120</v>
      </c>
    </row>
    <row r="1272" spans="1:137" x14ac:dyDescent="0.3">
      <c r="A1272">
        <v>1271</v>
      </c>
      <c r="B1272" t="s">
        <v>6447</v>
      </c>
      <c r="C1272" t="s">
        <v>3550</v>
      </c>
      <c r="D1272" t="str">
        <f>VLOOKUP(C1272,Sheet1!$A$2:$B$3197,2,FALSE)</f>
        <v>반도체와반도체장비</v>
      </c>
      <c r="E1272">
        <v>4140</v>
      </c>
      <c r="F1272">
        <v>2405</v>
      </c>
      <c r="G1272" s="7">
        <v>2405</v>
      </c>
      <c r="H1272" t="s">
        <v>1211</v>
      </c>
      <c r="I1272" s="7">
        <f>VALUE(LEFT(H1272,FIND("/",H1272)-1)) + VALUE(MID(H1272,FIND("/",H1272)+1,LEN(H1272)))</f>
        <v>70914180</v>
      </c>
      <c r="J1272">
        <v>0</v>
      </c>
      <c r="K1272" s="1">
        <f>G1272*I1272/(10^8)</f>
        <v>1705.4860289999999</v>
      </c>
      <c r="L1272" s="3"/>
      <c r="M1272">
        <v>215</v>
      </c>
      <c r="N1272">
        <v>191</v>
      </c>
      <c r="O1272">
        <v>59</v>
      </c>
      <c r="P1272">
        <v>575</v>
      </c>
      <c r="Q1272" s="3"/>
      <c r="R1272" s="3"/>
      <c r="S1272" s="3"/>
      <c r="T1272" s="3"/>
      <c r="U1272">
        <v>21</v>
      </c>
      <c r="V1272">
        <v>-9</v>
      </c>
      <c r="W1272">
        <v>-38</v>
      </c>
      <c r="X1272">
        <v>17</v>
      </c>
      <c r="Y1272" s="3"/>
      <c r="Z1272" s="3"/>
      <c r="AA1272" s="3"/>
      <c r="AB1272" s="3"/>
      <c r="AC1272">
        <v>15</v>
      </c>
      <c r="AD1272">
        <v>-48</v>
      </c>
      <c r="AE1272">
        <v>-58</v>
      </c>
      <c r="AF1272">
        <v>-195</v>
      </c>
      <c r="AG1272" s="3"/>
      <c r="AH1272" s="3"/>
      <c r="AI1272" s="3"/>
      <c r="AJ1272" s="3"/>
      <c r="AK1272">
        <v>234</v>
      </c>
      <c r="AL1272">
        <v>287</v>
      </c>
      <c r="AM1272">
        <v>448</v>
      </c>
      <c r="AN1272" s="1">
        <v>1090</v>
      </c>
      <c r="AO1272" s="3"/>
      <c r="AP1272" s="3"/>
      <c r="AQ1272" s="3"/>
      <c r="AR1272" s="3"/>
      <c r="AS1272">
        <v>159</v>
      </c>
      <c r="AT1272">
        <v>149</v>
      </c>
      <c r="AU1272">
        <v>324</v>
      </c>
      <c r="AV1272">
        <v>632</v>
      </c>
      <c r="AW1272" s="3"/>
      <c r="AX1272" s="3"/>
      <c r="AY1272" s="3"/>
      <c r="AZ1272" s="3"/>
      <c r="BA1272">
        <v>75</v>
      </c>
      <c r="BB1272">
        <v>137</v>
      </c>
      <c r="BC1272">
        <v>124</v>
      </c>
      <c r="BD1272">
        <v>458</v>
      </c>
      <c r="BE1272" s="3"/>
      <c r="BF1272" s="3"/>
      <c r="BG1272" s="3"/>
      <c r="BH1272" s="3"/>
      <c r="BI1272">
        <v>75</v>
      </c>
      <c r="BJ1272">
        <v>137</v>
      </c>
      <c r="BK1272">
        <v>124</v>
      </c>
      <c r="BL1272">
        <v>454</v>
      </c>
      <c r="BM1272" s="3"/>
      <c r="BN1272" s="3"/>
      <c r="BO1272" s="3"/>
      <c r="BP1272" s="3"/>
      <c r="BQ1272">
        <v>11</v>
      </c>
      <c r="BR1272">
        <v>19</v>
      </c>
      <c r="BS1272">
        <v>19</v>
      </c>
      <c r="BT1272">
        <v>40</v>
      </c>
      <c r="BU1272" s="3"/>
      <c r="BV1272" s="3"/>
      <c r="BW1272" s="3"/>
      <c r="BX1272" s="3"/>
      <c r="BY1272" s="3"/>
      <c r="BZ1272">
        <v>-18.260000000000002</v>
      </c>
      <c r="CA1272">
        <v>-15.69</v>
      </c>
      <c r="CB1272">
        <v>-25.42</v>
      </c>
      <c r="CC1272" s="3"/>
      <c r="CD1272" s="3"/>
      <c r="CE1272" s="3"/>
      <c r="CF1272" s="3"/>
      <c r="CG1272" s="3"/>
      <c r="CH1272">
        <v>-44.82</v>
      </c>
      <c r="CI1272">
        <v>-44.12</v>
      </c>
      <c r="CJ1272">
        <v>-67.56</v>
      </c>
      <c r="CK1272" s="3"/>
      <c r="CL1272" s="3"/>
      <c r="CM1272" s="3"/>
      <c r="CN1272" s="3"/>
      <c r="CO1272">
        <v>79</v>
      </c>
      <c r="CP1272">
        <v>-250</v>
      </c>
      <c r="CQ1272">
        <v>-303</v>
      </c>
      <c r="CR1272">
        <v>-627</v>
      </c>
      <c r="CS1272" s="3"/>
      <c r="CT1272" s="3"/>
      <c r="CU1272" s="3"/>
      <c r="CV1272" s="3"/>
      <c r="CW1272">
        <v>25.98</v>
      </c>
      <c r="CX1272" t="s">
        <v>2</v>
      </c>
      <c r="CY1272" t="s">
        <v>2</v>
      </c>
      <c r="CZ1272" t="s">
        <v>2</v>
      </c>
      <c r="DA1272" s="3"/>
      <c r="DB1272" s="3"/>
      <c r="DC1272" s="3"/>
      <c r="DD1272" s="3"/>
      <c r="DE1272">
        <v>5.18</v>
      </c>
      <c r="DF1272">
        <v>1.4</v>
      </c>
      <c r="DG1272">
        <v>2.96</v>
      </c>
      <c r="DH1272">
        <v>2.81</v>
      </c>
      <c r="DI1272" s="3"/>
      <c r="DJ1272" s="3"/>
      <c r="DK1272" s="3"/>
      <c r="DL1272" s="6">
        <f>(CM1272*3+CL1272*2+CK1272)/6</f>
        <v>0</v>
      </c>
      <c r="DM1272">
        <f>BH1272+(BH1272*(CG1272-8.25)/8.25)</f>
        <v>0</v>
      </c>
      <c r="DN1272">
        <f>BI1272+(BI1272*(CH1272-8.25)/8.25)</f>
        <v>-407.45454545454544</v>
      </c>
      <c r="DO1272">
        <f>BJ1272+(BJ1272*(CI1272-8.25)/8.25)</f>
        <v>-732.65939393939391</v>
      </c>
      <c r="DP1272">
        <f>BK1272+(BK1272*(CJ1272-8.25)/8.25)</f>
        <v>-1015.4472727272728</v>
      </c>
      <c r="DQ1272">
        <f>BL1272+(BL1272*(CK1272-8.25)/8.25)</f>
        <v>0</v>
      </c>
      <c r="DR1272">
        <f>BM1272+(BM1272*(CL1272-8.25)/8.25)</f>
        <v>0</v>
      </c>
      <c r="DS1272">
        <f>BN1272+(BN1272*(CM1272-8.25)/8.25)</f>
        <v>0</v>
      </c>
      <c r="DT1272" s="8">
        <f>DM1272*10^8/$I1272</f>
        <v>0</v>
      </c>
      <c r="DU1272" s="8">
        <f>DN1272*10^8/$I1272</f>
        <v>-574.57414787077198</v>
      </c>
      <c r="DV1272" s="8">
        <f>DO1272*10^8/$I1272</f>
        <v>-1033.1634574910038</v>
      </c>
      <c r="DW1272" s="8">
        <f>DP1272*10^8/$I1272</f>
        <v>-1431.9382565338453</v>
      </c>
      <c r="DX1272" s="8">
        <f>DQ1272*10^8/$I1272</f>
        <v>0</v>
      </c>
      <c r="DY1272" s="8">
        <f>DR1272*10^8/$I1272</f>
        <v>0</v>
      </c>
      <c r="DZ1272" s="8">
        <f>DS1272*10^8/$I1272</f>
        <v>0</v>
      </c>
      <c r="EA1272" s="8">
        <f>DT1272*10^8/$I1272</f>
        <v>0</v>
      </c>
      <c r="EB1272" s="8">
        <f>DZ1272*0.8</f>
        <v>0</v>
      </c>
      <c r="EC1272" s="10">
        <f>G1272-E1272</f>
        <v>-1735</v>
      </c>
      <c r="ED1272" s="4">
        <f>EC1272/E1272*100</f>
        <v>-41.908212560386474</v>
      </c>
      <c r="EE1272" s="4">
        <f>DY1272-G1272</f>
        <v>-2405</v>
      </c>
      <c r="EF1272" s="12">
        <f>EE1272/G1272</f>
        <v>-1</v>
      </c>
      <c r="EG1272" s="4">
        <f>G1272-F1272</f>
        <v>0</v>
      </c>
    </row>
    <row r="1273" spans="1:137" x14ac:dyDescent="0.3">
      <c r="A1273">
        <v>1272</v>
      </c>
      <c r="B1273" t="s">
        <v>7857</v>
      </c>
      <c r="C1273" t="s">
        <v>3551</v>
      </c>
      <c r="D1273" t="str">
        <f>VLOOKUP(C1273,Sheet1!$A$2:$B$3197,2,FALSE)</f>
        <v>생물공학</v>
      </c>
      <c r="E1273">
        <v>75300</v>
      </c>
      <c r="F1273">
        <v>67000</v>
      </c>
      <c r="G1273" s="7">
        <v>67900</v>
      </c>
      <c r="H1273" t="s">
        <v>1212</v>
      </c>
      <c r="I1273" s="7">
        <f>VALUE(LEFT(H1273,FIND("/",H1273)-1)) + VALUE(MID(H1273,FIND("/",H1273)+1,LEN(H1273)))</f>
        <v>10743000</v>
      </c>
      <c r="J1273" s="1">
        <v>20255</v>
      </c>
      <c r="K1273" s="1">
        <f>G1273*I1273/(10^8)</f>
        <v>7294.4970000000003</v>
      </c>
      <c r="L1273">
        <v>309</v>
      </c>
      <c r="M1273">
        <v>465</v>
      </c>
      <c r="N1273">
        <v>512</v>
      </c>
      <c r="O1273">
        <v>647</v>
      </c>
      <c r="P1273">
        <v>603</v>
      </c>
      <c r="Q1273" s="3"/>
      <c r="R1273" s="3"/>
      <c r="S1273" s="3"/>
      <c r="T1273">
        <v>107</v>
      </c>
      <c r="U1273">
        <v>219</v>
      </c>
      <c r="V1273">
        <v>197</v>
      </c>
      <c r="W1273">
        <v>354</v>
      </c>
      <c r="X1273">
        <v>320</v>
      </c>
      <c r="Y1273" s="3"/>
      <c r="Z1273" s="3"/>
      <c r="AA1273" s="3"/>
      <c r="AB1273">
        <v>114</v>
      </c>
      <c r="AC1273">
        <v>182</v>
      </c>
      <c r="AD1273">
        <v>163</v>
      </c>
      <c r="AE1273">
        <v>280</v>
      </c>
      <c r="AF1273">
        <v>314</v>
      </c>
      <c r="AG1273" s="3"/>
      <c r="AH1273" s="3"/>
      <c r="AI1273" s="3"/>
      <c r="AJ1273" s="1">
        <v>2307</v>
      </c>
      <c r="AK1273" s="1">
        <v>2218</v>
      </c>
      <c r="AL1273" s="1">
        <v>2189</v>
      </c>
      <c r="AM1273" s="1">
        <v>2318</v>
      </c>
      <c r="AN1273" s="1">
        <v>2166</v>
      </c>
      <c r="AO1273" s="3"/>
      <c r="AP1273" s="3"/>
      <c r="AQ1273" s="3"/>
      <c r="AR1273">
        <v>110</v>
      </c>
      <c r="AS1273">
        <v>114</v>
      </c>
      <c r="AT1273">
        <v>143</v>
      </c>
      <c r="AU1273">
        <v>150</v>
      </c>
      <c r="AV1273">
        <v>113</v>
      </c>
      <c r="AW1273" s="3"/>
      <c r="AX1273" s="3"/>
      <c r="AY1273" s="3"/>
      <c r="AZ1273" s="1">
        <v>2197</v>
      </c>
      <c r="BA1273" s="1">
        <v>2104</v>
      </c>
      <c r="BB1273" s="1">
        <v>2047</v>
      </c>
      <c r="BC1273" s="1">
        <v>2169</v>
      </c>
      <c r="BD1273" s="1">
        <v>2052</v>
      </c>
      <c r="BE1273" s="3"/>
      <c r="BF1273" s="3"/>
      <c r="BG1273" s="3"/>
      <c r="BH1273" s="1">
        <v>2151</v>
      </c>
      <c r="BI1273" s="1">
        <v>2070</v>
      </c>
      <c r="BJ1273" s="1">
        <v>2048</v>
      </c>
      <c r="BK1273" s="1">
        <v>2170</v>
      </c>
      <c r="BL1273" s="1">
        <v>2052</v>
      </c>
      <c r="BM1273" s="3"/>
      <c r="BN1273" s="3"/>
      <c r="BO1273" s="3"/>
      <c r="BP1273">
        <v>54</v>
      </c>
      <c r="BQ1273">
        <v>54</v>
      </c>
      <c r="BR1273">
        <v>54</v>
      </c>
      <c r="BS1273">
        <v>54</v>
      </c>
      <c r="BT1273">
        <v>54</v>
      </c>
      <c r="BU1273" s="3"/>
      <c r="BV1273" s="3"/>
      <c r="BW1273" s="3"/>
      <c r="BX1273">
        <v>4.74</v>
      </c>
      <c r="BY1273">
        <v>8.06</v>
      </c>
      <c r="BZ1273">
        <v>7.37</v>
      </c>
      <c r="CA1273">
        <v>12.43</v>
      </c>
      <c r="CB1273">
        <v>14.03</v>
      </c>
      <c r="CC1273" s="3"/>
      <c r="CD1273" s="3"/>
      <c r="CE1273" s="3"/>
      <c r="CF1273">
        <v>5.07</v>
      </c>
      <c r="CG1273">
        <v>8.73</v>
      </c>
      <c r="CH1273">
        <v>8.01</v>
      </c>
      <c r="CI1273">
        <v>13.31</v>
      </c>
      <c r="CJ1273">
        <v>14.91</v>
      </c>
      <c r="CK1273" s="3"/>
      <c r="CL1273" s="3"/>
      <c r="CM1273" s="3"/>
      <c r="CN1273" s="1">
        <v>1080</v>
      </c>
      <c r="CO1273" s="1">
        <v>1717</v>
      </c>
      <c r="CP1273" s="1">
        <v>1535</v>
      </c>
      <c r="CQ1273" s="1">
        <v>2613</v>
      </c>
      <c r="CR1273" s="1">
        <v>2930</v>
      </c>
      <c r="CS1273" s="3"/>
      <c r="CT1273" s="3"/>
      <c r="CU1273" s="3"/>
      <c r="CV1273">
        <v>60.8</v>
      </c>
      <c r="CW1273">
        <v>39.92</v>
      </c>
      <c r="CX1273">
        <v>36.950000000000003</v>
      </c>
      <c r="CY1273">
        <v>23.42</v>
      </c>
      <c r="CZ1273">
        <v>24.47</v>
      </c>
      <c r="DA1273" s="3"/>
      <c r="DB1273" s="3"/>
      <c r="DC1273" s="3"/>
      <c r="DD1273">
        <v>2.83</v>
      </c>
      <c r="DE1273">
        <v>2.99</v>
      </c>
      <c r="DF1273">
        <v>2.4300000000000002</v>
      </c>
      <c r="DG1273">
        <v>2.37</v>
      </c>
      <c r="DH1273">
        <v>2.81</v>
      </c>
      <c r="DI1273" s="3"/>
      <c r="DJ1273" s="3"/>
      <c r="DK1273" s="3"/>
      <c r="DL1273" s="6">
        <f>(CM1273*3+CL1273*2+CK1273)/6</f>
        <v>0</v>
      </c>
      <c r="DM1273">
        <f>BH1273+(BH1273*(CG1273-8.25)/8.25)</f>
        <v>2276.1490909090912</v>
      </c>
      <c r="DN1273">
        <f>BI1273+(BI1273*(CH1273-8.25)/8.25)</f>
        <v>2009.7818181818182</v>
      </c>
      <c r="DO1273">
        <f>BJ1273+(BJ1273*(CI1273-8.25)/8.25)</f>
        <v>3304.1066666666666</v>
      </c>
      <c r="DP1273">
        <f>BK1273+(BK1273*(CJ1273-8.25)/8.25)</f>
        <v>3921.7818181818184</v>
      </c>
      <c r="DQ1273">
        <f>BL1273+(BL1273*(CK1273-8.25)/8.25)</f>
        <v>0</v>
      </c>
      <c r="DR1273">
        <f>BM1273+(BM1273*(CL1273-8.25)/8.25)</f>
        <v>0</v>
      </c>
      <c r="DS1273">
        <f>BN1273+(BN1273*(CM1273-8.25)/8.25)</f>
        <v>0</v>
      </c>
      <c r="DT1273" s="8">
        <f>DM1273*10^8/$I1273</f>
        <v>21187.276281384075</v>
      </c>
      <c r="DU1273" s="8">
        <f>DN1273*10^8/$I1273</f>
        <v>18707.826660912393</v>
      </c>
      <c r="DV1273" s="8">
        <f>DO1273*10^8/$I1273</f>
        <v>30755.903068664869</v>
      </c>
      <c r="DW1273" s="8">
        <f>DP1273*10^8/$I1273</f>
        <v>36505.462330650829</v>
      </c>
      <c r="DX1273" s="8">
        <f>DQ1273*10^8/$I1273</f>
        <v>0</v>
      </c>
      <c r="DY1273" s="8">
        <f>DR1273*10^8/$I1273</f>
        <v>0</v>
      </c>
      <c r="DZ1273" s="8">
        <f>DS1273*10^8/$I1273</f>
        <v>0</v>
      </c>
      <c r="EA1273" s="8">
        <f>DT1273*10^8/$I1273</f>
        <v>197219.36406389347</v>
      </c>
      <c r="EB1273" s="8">
        <f>DZ1273*0.8</f>
        <v>0</v>
      </c>
      <c r="EC1273" s="10">
        <f>G1273-E1273</f>
        <v>-7400</v>
      </c>
      <c r="ED1273" s="4">
        <f>EC1273/E1273*100</f>
        <v>-9.8273572377158036</v>
      </c>
      <c r="EE1273" s="4">
        <f>DY1273-G1273</f>
        <v>-67900</v>
      </c>
      <c r="EF1273" s="12">
        <f>EE1273/G1273</f>
        <v>-1</v>
      </c>
      <c r="EG1273" s="4">
        <f>G1273-F1273</f>
        <v>900</v>
      </c>
    </row>
    <row r="1274" spans="1:137" x14ac:dyDescent="0.3">
      <c r="A1274">
        <v>1273</v>
      </c>
      <c r="B1274" t="s">
        <v>7755</v>
      </c>
      <c r="C1274" t="s">
        <v>3552</v>
      </c>
      <c r="D1274" t="str">
        <f>VLOOKUP(C1274,Sheet1!$A$2:$B$3197,2,FALSE)</f>
        <v>생물공학</v>
      </c>
      <c r="E1274">
        <v>12102.79</v>
      </c>
      <c r="F1274">
        <v>36400</v>
      </c>
      <c r="G1274" s="7">
        <v>33550</v>
      </c>
      <c r="H1274" t="s">
        <v>1213</v>
      </c>
      <c r="I1274" s="7">
        <f>VALUE(LEFT(H1274,FIND("/",H1274)-1)) + VALUE(MID(H1274,FIND("/",H1274)+1,LEN(H1274)))</f>
        <v>12193553</v>
      </c>
      <c r="J1274">
        <v>0</v>
      </c>
      <c r="K1274" s="1">
        <f>G1274*I1274/(10^8)</f>
        <v>4090.9370315000001</v>
      </c>
      <c r="L1274">
        <v>3</v>
      </c>
      <c r="M1274">
        <v>3</v>
      </c>
      <c r="N1274">
        <v>20</v>
      </c>
      <c r="O1274">
        <v>42</v>
      </c>
      <c r="P1274">
        <v>34</v>
      </c>
      <c r="Q1274" s="3"/>
      <c r="R1274" s="3"/>
      <c r="S1274" s="3"/>
      <c r="T1274">
        <v>-86</v>
      </c>
      <c r="U1274">
        <v>-93</v>
      </c>
      <c r="V1274">
        <v>-83</v>
      </c>
      <c r="W1274">
        <v>-94</v>
      </c>
      <c r="X1274">
        <v>-137</v>
      </c>
      <c r="Y1274" s="3"/>
      <c r="Z1274" s="3"/>
      <c r="AA1274" s="3"/>
      <c r="AB1274">
        <v>-83</v>
      </c>
      <c r="AC1274">
        <v>-85</v>
      </c>
      <c r="AD1274">
        <v>-59</v>
      </c>
      <c r="AE1274">
        <v>-87</v>
      </c>
      <c r="AF1274">
        <v>-149</v>
      </c>
      <c r="AG1274" s="3"/>
      <c r="AH1274" s="3"/>
      <c r="AI1274" s="3"/>
      <c r="AJ1274">
        <v>186</v>
      </c>
      <c r="AK1274">
        <v>303</v>
      </c>
      <c r="AL1274">
        <v>540</v>
      </c>
      <c r="AM1274">
        <v>473</v>
      </c>
      <c r="AN1274">
        <v>444</v>
      </c>
      <c r="AO1274" s="3"/>
      <c r="AP1274" s="3"/>
      <c r="AQ1274" s="3"/>
      <c r="AR1274">
        <v>24</v>
      </c>
      <c r="AS1274">
        <v>65</v>
      </c>
      <c r="AT1274">
        <v>307</v>
      </c>
      <c r="AU1274">
        <v>283</v>
      </c>
      <c r="AV1274">
        <v>315</v>
      </c>
      <c r="AW1274" s="3"/>
      <c r="AX1274" s="3"/>
      <c r="AY1274" s="3"/>
      <c r="AZ1274">
        <v>162</v>
      </c>
      <c r="BA1274">
        <v>238</v>
      </c>
      <c r="BB1274">
        <v>233</v>
      </c>
      <c r="BC1274">
        <v>190</v>
      </c>
      <c r="BD1274">
        <v>129</v>
      </c>
      <c r="BE1274" s="3"/>
      <c r="BF1274" s="3"/>
      <c r="BG1274" s="3"/>
      <c r="BH1274">
        <v>162</v>
      </c>
      <c r="BI1274">
        <v>238</v>
      </c>
      <c r="BJ1274">
        <v>233</v>
      </c>
      <c r="BK1274">
        <v>190</v>
      </c>
      <c r="BL1274">
        <v>129</v>
      </c>
      <c r="BM1274" s="3"/>
      <c r="BN1274" s="3"/>
      <c r="BO1274" s="3"/>
      <c r="BP1274">
        <v>50</v>
      </c>
      <c r="BQ1274">
        <v>55</v>
      </c>
      <c r="BR1274">
        <v>55</v>
      </c>
      <c r="BS1274">
        <v>57</v>
      </c>
      <c r="BT1274">
        <v>58</v>
      </c>
      <c r="BU1274" s="3"/>
      <c r="BV1274" s="3"/>
      <c r="BW1274" s="3"/>
      <c r="BX1274">
        <v>-38.57</v>
      </c>
      <c r="BY1274">
        <v>-34.61</v>
      </c>
      <c r="BZ1274">
        <v>-14.01</v>
      </c>
      <c r="CA1274">
        <v>-17.25</v>
      </c>
      <c r="CB1274">
        <v>-32.4</v>
      </c>
      <c r="CC1274" s="3"/>
      <c r="CD1274" s="3"/>
      <c r="CE1274" s="3"/>
      <c r="CF1274">
        <v>-42.47</v>
      </c>
      <c r="CG1274">
        <v>-42.32</v>
      </c>
      <c r="CH1274">
        <v>-25.09</v>
      </c>
      <c r="CI1274">
        <v>-41.25</v>
      </c>
      <c r="CJ1274">
        <v>-93.1</v>
      </c>
      <c r="CK1274" s="3"/>
      <c r="CL1274" s="3"/>
      <c r="CM1274" s="3"/>
      <c r="CN1274">
        <v>-825</v>
      </c>
      <c r="CO1274">
        <v>-837</v>
      </c>
      <c r="CP1274">
        <v>-531</v>
      </c>
      <c r="CQ1274">
        <v>-755</v>
      </c>
      <c r="CR1274" s="1">
        <v>-1268</v>
      </c>
      <c r="CS1274" s="3"/>
      <c r="CT1274" s="3"/>
      <c r="CU1274" s="3"/>
      <c r="CV1274" t="s">
        <v>2</v>
      </c>
      <c r="CW1274" t="s">
        <v>2</v>
      </c>
      <c r="CX1274" t="s">
        <v>2</v>
      </c>
      <c r="CY1274" t="s">
        <v>2</v>
      </c>
      <c r="CZ1274" t="s">
        <v>2</v>
      </c>
      <c r="DA1274" s="3"/>
      <c r="DB1274" s="3"/>
      <c r="DC1274" s="3"/>
      <c r="DD1274">
        <v>6.35</v>
      </c>
      <c r="DE1274">
        <v>8.19</v>
      </c>
      <c r="DF1274">
        <v>6.44</v>
      </c>
      <c r="DG1274">
        <v>6.43</v>
      </c>
      <c r="DH1274">
        <v>10.57</v>
      </c>
      <c r="DI1274" s="3"/>
      <c r="DJ1274" s="3"/>
      <c r="DK1274" s="3"/>
      <c r="DL1274" s="6">
        <f>(CM1274*3+CL1274*2+CK1274)/6</f>
        <v>0</v>
      </c>
      <c r="DM1274">
        <f>BH1274+(BH1274*(CG1274-8.25)/8.25)</f>
        <v>-831.01090909090908</v>
      </c>
      <c r="DN1274">
        <f>BI1274+(BI1274*(CH1274-8.25)/8.25)</f>
        <v>-723.80848484848502</v>
      </c>
      <c r="DO1274">
        <f>BJ1274+(BJ1274*(CI1274-8.25)/8.25)</f>
        <v>-1165</v>
      </c>
      <c r="DP1274">
        <f>BK1274+(BK1274*(CJ1274-8.25)/8.25)</f>
        <v>-2144.121212121212</v>
      </c>
      <c r="DQ1274">
        <f>BL1274+(BL1274*(CK1274-8.25)/8.25)</f>
        <v>0</v>
      </c>
      <c r="DR1274">
        <f>BM1274+(BM1274*(CL1274-8.25)/8.25)</f>
        <v>0</v>
      </c>
      <c r="DS1274">
        <f>BN1274+(BN1274*(CM1274-8.25)/8.25)</f>
        <v>0</v>
      </c>
      <c r="DT1274" s="8">
        <f>DM1274*10^8/$I1274</f>
        <v>-6815.1662529445612</v>
      </c>
      <c r="DU1274" s="8">
        <f>DN1274*10^8/$I1274</f>
        <v>-5935.9932650350966</v>
      </c>
      <c r="DV1274" s="8">
        <f>DO1274*10^8/$I1274</f>
        <v>-9554.2291898021849</v>
      </c>
      <c r="DW1274" s="8">
        <f>DP1274*10^8/$I1274</f>
        <v>-17584.056198560109</v>
      </c>
      <c r="DX1274" s="8">
        <f>DQ1274*10^8/$I1274</f>
        <v>0</v>
      </c>
      <c r="DY1274" s="8">
        <f>DR1274*10^8/$I1274</f>
        <v>0</v>
      </c>
      <c r="DZ1274" s="8">
        <f>DS1274*10^8/$I1274</f>
        <v>0</v>
      </c>
      <c r="EA1274" s="8">
        <f>DT1274*10^8/$I1274</f>
        <v>-55891.553946126791</v>
      </c>
      <c r="EB1274" s="8">
        <f>DZ1274*0.8</f>
        <v>0</v>
      </c>
      <c r="EC1274" s="10">
        <f>G1274-E1274</f>
        <v>21447.21</v>
      </c>
      <c r="ED1274" s="4">
        <f>EC1274/E1274*100</f>
        <v>177.20880887795292</v>
      </c>
      <c r="EE1274" s="4">
        <f>DY1274-G1274</f>
        <v>-33550</v>
      </c>
      <c r="EF1274" s="12">
        <f>EE1274/G1274</f>
        <v>-1</v>
      </c>
      <c r="EG1274" s="4">
        <f>G1274-F1274</f>
        <v>-2850</v>
      </c>
    </row>
    <row r="1275" spans="1:137" x14ac:dyDescent="0.3">
      <c r="A1275">
        <v>1274</v>
      </c>
      <c r="B1275" t="s">
        <v>7229</v>
      </c>
      <c r="C1275" t="s">
        <v>3553</v>
      </c>
      <c r="D1275" t="str">
        <f>VLOOKUP(C1275,Sheet1!$A$2:$B$3197,2,FALSE)</f>
        <v>핸드셋</v>
      </c>
      <c r="E1275">
        <v>10450</v>
      </c>
      <c r="F1275">
        <v>8600</v>
      </c>
      <c r="G1275" s="7">
        <v>9190</v>
      </c>
      <c r="H1275" t="s">
        <v>1214</v>
      </c>
      <c r="I1275" s="7">
        <f>VALUE(LEFT(H1275,FIND("/",H1275)-1)) + VALUE(MID(H1275,FIND("/",H1275)+1,LEN(H1275)))</f>
        <v>13742180</v>
      </c>
      <c r="J1275" s="1">
        <v>125300</v>
      </c>
      <c r="K1275" s="1">
        <f>G1275*I1275/(10^8)</f>
        <v>1262.906342</v>
      </c>
      <c r="L1275" s="1">
        <v>2926</v>
      </c>
      <c r="M1275" s="1">
        <v>2576</v>
      </c>
      <c r="N1275" s="1">
        <v>3111</v>
      </c>
      <c r="O1275" s="1">
        <v>3621</v>
      </c>
      <c r="P1275" s="1">
        <v>5118</v>
      </c>
      <c r="Q1275" s="3"/>
      <c r="R1275" s="3"/>
      <c r="S1275" s="3"/>
      <c r="T1275">
        <v>-7</v>
      </c>
      <c r="U1275">
        <v>-315</v>
      </c>
      <c r="V1275">
        <v>39</v>
      </c>
      <c r="W1275">
        <v>27</v>
      </c>
      <c r="X1275">
        <v>-23</v>
      </c>
      <c r="Y1275" s="3"/>
      <c r="Z1275" s="3"/>
      <c r="AA1275" s="3"/>
      <c r="AB1275">
        <v>-42</v>
      </c>
      <c r="AC1275">
        <v>-409</v>
      </c>
      <c r="AD1275">
        <v>36</v>
      </c>
      <c r="AE1275">
        <v>-6</v>
      </c>
      <c r="AF1275">
        <v>-79</v>
      </c>
      <c r="AG1275" s="3"/>
      <c r="AH1275" s="3"/>
      <c r="AI1275" s="3"/>
      <c r="AJ1275" s="1">
        <v>1959</v>
      </c>
      <c r="AK1275" s="1">
        <v>1424</v>
      </c>
      <c r="AL1275" s="1">
        <v>1188</v>
      </c>
      <c r="AM1275" s="1">
        <v>1945</v>
      </c>
      <c r="AN1275" s="1">
        <v>1834</v>
      </c>
      <c r="AO1275" s="3"/>
      <c r="AP1275" s="3"/>
      <c r="AQ1275" s="3"/>
      <c r="AR1275" s="1">
        <v>1242</v>
      </c>
      <c r="AS1275" s="1">
        <v>1118</v>
      </c>
      <c r="AT1275">
        <v>833</v>
      </c>
      <c r="AU1275" s="1">
        <v>1502</v>
      </c>
      <c r="AV1275" s="1">
        <v>1450</v>
      </c>
      <c r="AW1275" s="3"/>
      <c r="AX1275" s="3"/>
      <c r="AY1275" s="3"/>
      <c r="AZ1275">
        <v>717</v>
      </c>
      <c r="BA1275">
        <v>306</v>
      </c>
      <c r="BB1275">
        <v>354</v>
      </c>
      <c r="BC1275">
        <v>443</v>
      </c>
      <c r="BD1275">
        <v>384</v>
      </c>
      <c r="BE1275" s="3"/>
      <c r="BF1275" s="3"/>
      <c r="BG1275" s="3"/>
      <c r="BH1275">
        <v>716</v>
      </c>
      <c r="BI1275">
        <v>307</v>
      </c>
      <c r="BJ1275">
        <v>360</v>
      </c>
      <c r="BK1275">
        <v>443</v>
      </c>
      <c r="BL1275">
        <v>384</v>
      </c>
      <c r="BM1275" s="3"/>
      <c r="BN1275" s="3"/>
      <c r="BO1275" s="3"/>
      <c r="BP1275">
        <v>19</v>
      </c>
      <c r="BQ1275">
        <v>19</v>
      </c>
      <c r="BR1275">
        <v>19</v>
      </c>
      <c r="BS1275">
        <v>19</v>
      </c>
      <c r="BT1275">
        <v>36</v>
      </c>
      <c r="BU1275" s="3"/>
      <c r="BV1275" s="3"/>
      <c r="BW1275" s="3"/>
      <c r="BX1275">
        <v>-2.1</v>
      </c>
      <c r="BY1275">
        <v>-24.19</v>
      </c>
      <c r="BZ1275">
        <v>2.75</v>
      </c>
      <c r="CA1275">
        <v>-0.37</v>
      </c>
      <c r="CB1275">
        <v>-4.18</v>
      </c>
      <c r="CC1275" s="3"/>
      <c r="CD1275" s="3"/>
      <c r="CE1275" s="3"/>
      <c r="CF1275">
        <v>-6.29</v>
      </c>
      <c r="CG1275">
        <v>-79.31</v>
      </c>
      <c r="CH1275">
        <v>12.19</v>
      </c>
      <c r="CI1275">
        <v>-0.94</v>
      </c>
      <c r="CJ1275">
        <v>-19.100000000000001</v>
      </c>
      <c r="CK1275" s="3"/>
      <c r="CL1275" s="3"/>
      <c r="CM1275" s="3"/>
      <c r="CN1275">
        <v>-310</v>
      </c>
      <c r="CO1275" s="1">
        <v>-2991</v>
      </c>
      <c r="CP1275">
        <v>297</v>
      </c>
      <c r="CQ1275">
        <v>-27</v>
      </c>
      <c r="CR1275">
        <v>-574</v>
      </c>
      <c r="CS1275" s="3"/>
      <c r="CT1275" s="3"/>
      <c r="CU1275" s="3"/>
      <c r="CV1275" t="s">
        <v>2</v>
      </c>
      <c r="CW1275" t="s">
        <v>2</v>
      </c>
      <c r="CX1275">
        <v>16.09</v>
      </c>
      <c r="CY1275" t="s">
        <v>2</v>
      </c>
      <c r="CZ1275" t="s">
        <v>2</v>
      </c>
      <c r="DA1275" s="3"/>
      <c r="DB1275" s="3"/>
      <c r="DC1275" s="3"/>
      <c r="DD1275">
        <v>2.64</v>
      </c>
      <c r="DE1275">
        <v>1.9</v>
      </c>
      <c r="DF1275">
        <v>1.66</v>
      </c>
      <c r="DG1275">
        <v>3.66</v>
      </c>
      <c r="DH1275">
        <v>3.86</v>
      </c>
      <c r="DI1275" s="3"/>
      <c r="DJ1275" s="3"/>
      <c r="DK1275" s="3"/>
      <c r="DL1275" s="6">
        <f>(CM1275*3+CL1275*2+CK1275)/6</f>
        <v>0</v>
      </c>
      <c r="DM1275">
        <f>BH1275+(BH1275*(CG1275-8.25)/8.25)</f>
        <v>-6883.1466666666665</v>
      </c>
      <c r="DN1275">
        <f>BI1275+(BI1275*(CH1275-8.25)/8.25)</f>
        <v>453.61575757575758</v>
      </c>
      <c r="DO1275">
        <f>BJ1275+(BJ1275*(CI1275-8.25)/8.25)</f>
        <v>-41.018181818181802</v>
      </c>
      <c r="DP1275">
        <f>BK1275+(BK1275*(CJ1275-8.25)/8.25)</f>
        <v>-1025.6121212121213</v>
      </c>
      <c r="DQ1275">
        <f>BL1275+(BL1275*(CK1275-8.25)/8.25)</f>
        <v>0</v>
      </c>
      <c r="DR1275">
        <f>BM1275+(BM1275*(CL1275-8.25)/8.25)</f>
        <v>0</v>
      </c>
      <c r="DS1275">
        <f>BN1275+(BN1275*(CM1275-8.25)/8.25)</f>
        <v>0</v>
      </c>
      <c r="DT1275" s="8">
        <f>DM1275*10^8/$I1275</f>
        <v>-50087.734745627451</v>
      </c>
      <c r="DU1275" s="8">
        <f>DN1275*10^8/$I1275</f>
        <v>3300.9010038855376</v>
      </c>
      <c r="DV1275" s="8">
        <f>DO1275*10^8/$I1275</f>
        <v>-298.48380546741345</v>
      </c>
      <c r="DW1275" s="8">
        <f>DP1275*10^8/$I1275</f>
        <v>-7463.2417943304572</v>
      </c>
      <c r="DX1275" s="8">
        <f>DQ1275*10^8/$I1275</f>
        <v>0</v>
      </c>
      <c r="DY1275" s="8">
        <f>DR1275*10^8/$I1275</f>
        <v>0</v>
      </c>
      <c r="DZ1275" s="8">
        <f>DS1275*10^8/$I1275</f>
        <v>0</v>
      </c>
      <c r="EA1275" s="8">
        <f>DT1275*10^8/$I1275</f>
        <v>-364481.7252111925</v>
      </c>
      <c r="EB1275" s="8">
        <f>DZ1275*0.8</f>
        <v>0</v>
      </c>
      <c r="EC1275" s="10">
        <f>G1275-E1275</f>
        <v>-1260</v>
      </c>
      <c r="ED1275" s="4">
        <f>EC1275/E1275*100</f>
        <v>-12.057416267942584</v>
      </c>
      <c r="EE1275" s="4">
        <f>DY1275-G1275</f>
        <v>-9190</v>
      </c>
      <c r="EF1275" s="12">
        <f>EE1275/G1275</f>
        <v>-1</v>
      </c>
      <c r="EG1275" s="4">
        <f>G1275-F1275</f>
        <v>590</v>
      </c>
    </row>
    <row r="1276" spans="1:137" x14ac:dyDescent="0.3">
      <c r="A1276">
        <v>1275</v>
      </c>
      <c r="B1276" t="s">
        <v>6752</v>
      </c>
      <c r="C1276" t="s">
        <v>3554</v>
      </c>
      <c r="D1276" t="str">
        <f>VLOOKUP(C1276,Sheet1!$A$2:$B$3197,2,FALSE)</f>
        <v>건강관리장비와용품</v>
      </c>
      <c r="E1276">
        <v>4725</v>
      </c>
      <c r="F1276">
        <v>5480</v>
      </c>
      <c r="G1276" s="7">
        <v>4500</v>
      </c>
      <c r="H1276" t="s">
        <v>1215</v>
      </c>
      <c r="I1276" s="7">
        <f>VALUE(LEFT(H1276,FIND("/",H1276)-1)) + VALUE(MID(H1276,FIND("/",H1276)+1,LEN(H1276)))</f>
        <v>9241438</v>
      </c>
      <c r="J1276" s="1">
        <v>108993</v>
      </c>
      <c r="K1276" s="1">
        <f>G1276*I1276/(10^8)</f>
        <v>415.86471</v>
      </c>
      <c r="L1276">
        <v>117</v>
      </c>
      <c r="M1276">
        <v>133</v>
      </c>
      <c r="N1276">
        <v>317</v>
      </c>
      <c r="O1276">
        <v>348</v>
      </c>
      <c r="P1276">
        <v>278</v>
      </c>
      <c r="Q1276" s="3"/>
      <c r="R1276" s="3"/>
      <c r="S1276" s="3"/>
      <c r="T1276">
        <v>-32</v>
      </c>
      <c r="U1276">
        <v>-53</v>
      </c>
      <c r="V1276">
        <v>-49</v>
      </c>
      <c r="W1276">
        <v>-12</v>
      </c>
      <c r="X1276">
        <v>-108</v>
      </c>
      <c r="Y1276" s="3"/>
      <c r="Z1276" s="3"/>
      <c r="AA1276" s="3"/>
      <c r="AB1276">
        <v>-21</v>
      </c>
      <c r="AC1276">
        <v>-65</v>
      </c>
      <c r="AD1276">
        <v>-147</v>
      </c>
      <c r="AE1276">
        <v>-19</v>
      </c>
      <c r="AF1276">
        <v>-123</v>
      </c>
      <c r="AG1276" s="3"/>
      <c r="AH1276" s="3"/>
      <c r="AI1276" s="3"/>
      <c r="AJ1276">
        <v>662</v>
      </c>
      <c r="AK1276">
        <v>791</v>
      </c>
      <c r="AL1276">
        <v>749</v>
      </c>
      <c r="AM1276">
        <v>711</v>
      </c>
      <c r="AN1276">
        <v>644</v>
      </c>
      <c r="AO1276" s="3"/>
      <c r="AP1276" s="3"/>
      <c r="AQ1276" s="3"/>
      <c r="AR1276">
        <v>71</v>
      </c>
      <c r="AS1276">
        <v>248</v>
      </c>
      <c r="AT1276">
        <v>357</v>
      </c>
      <c r="AU1276">
        <v>331</v>
      </c>
      <c r="AV1276">
        <v>373</v>
      </c>
      <c r="AW1276" s="3"/>
      <c r="AX1276" s="3"/>
      <c r="AY1276" s="3"/>
      <c r="AZ1276">
        <v>591</v>
      </c>
      <c r="BA1276">
        <v>543</v>
      </c>
      <c r="BB1276">
        <v>392</v>
      </c>
      <c r="BC1276">
        <v>380</v>
      </c>
      <c r="BD1276">
        <v>271</v>
      </c>
      <c r="BE1276" s="3"/>
      <c r="BF1276" s="3"/>
      <c r="BG1276" s="3"/>
      <c r="BH1276">
        <v>591</v>
      </c>
      <c r="BI1276">
        <v>543</v>
      </c>
      <c r="BJ1276">
        <v>392</v>
      </c>
      <c r="BK1276">
        <v>380</v>
      </c>
      <c r="BL1276">
        <v>271</v>
      </c>
      <c r="BM1276" s="3"/>
      <c r="BN1276" s="3"/>
      <c r="BO1276" s="3"/>
      <c r="BP1276">
        <v>38</v>
      </c>
      <c r="BQ1276">
        <v>38</v>
      </c>
      <c r="BR1276">
        <v>39</v>
      </c>
      <c r="BS1276">
        <v>39</v>
      </c>
      <c r="BT1276">
        <v>41</v>
      </c>
      <c r="BU1276" s="3"/>
      <c r="BV1276" s="3"/>
      <c r="BW1276" s="3"/>
      <c r="BX1276">
        <v>-2.89</v>
      </c>
      <c r="BY1276">
        <v>-9.01</v>
      </c>
      <c r="BZ1276">
        <v>-19.12</v>
      </c>
      <c r="CA1276">
        <v>-2.59</v>
      </c>
      <c r="CB1276">
        <v>-18.13</v>
      </c>
      <c r="CC1276" s="3"/>
      <c r="CD1276" s="3"/>
      <c r="CE1276" s="3"/>
      <c r="CF1276">
        <v>-3.41</v>
      </c>
      <c r="CG1276">
        <v>-11.55</v>
      </c>
      <c r="CH1276">
        <v>-31.49</v>
      </c>
      <c r="CI1276">
        <v>-4.9000000000000004</v>
      </c>
      <c r="CJ1276">
        <v>-37.75</v>
      </c>
      <c r="CK1276" s="3"/>
      <c r="CL1276" s="3"/>
      <c r="CM1276" s="3"/>
      <c r="CN1276">
        <v>-271</v>
      </c>
      <c r="CO1276">
        <v>-852</v>
      </c>
      <c r="CP1276" s="1">
        <v>-1907</v>
      </c>
      <c r="CQ1276">
        <v>-243</v>
      </c>
      <c r="CR1276" s="1">
        <v>-1508</v>
      </c>
      <c r="CS1276" s="3"/>
      <c r="CT1276" s="3"/>
      <c r="CU1276" s="3"/>
      <c r="CV1276" t="s">
        <v>2</v>
      </c>
      <c r="CW1276" t="s">
        <v>2</v>
      </c>
      <c r="CX1276" t="s">
        <v>2</v>
      </c>
      <c r="CY1276" t="s">
        <v>2</v>
      </c>
      <c r="CZ1276" t="s">
        <v>2</v>
      </c>
      <c r="DA1276" s="3"/>
      <c r="DB1276" s="3"/>
      <c r="DC1276" s="3"/>
      <c r="DD1276">
        <v>1.83</v>
      </c>
      <c r="DE1276">
        <v>1.71</v>
      </c>
      <c r="DF1276">
        <v>1.8</v>
      </c>
      <c r="DG1276">
        <v>1.07</v>
      </c>
      <c r="DH1276">
        <v>1.25</v>
      </c>
      <c r="DI1276" s="3"/>
      <c r="DJ1276" s="3"/>
      <c r="DK1276" s="3"/>
      <c r="DL1276" s="6">
        <f>(CM1276*3+CL1276*2+CK1276)/6</f>
        <v>0</v>
      </c>
      <c r="DM1276">
        <f>BH1276+(BH1276*(CG1276-8.25)/8.25)</f>
        <v>-827.40000000000009</v>
      </c>
      <c r="DN1276">
        <f>BI1276+(BI1276*(CH1276-8.25)/8.25)</f>
        <v>-2072.6145454545449</v>
      </c>
      <c r="DO1276">
        <f>BJ1276+(BJ1276*(CI1276-8.25)/8.25)</f>
        <v>-232.82424242424247</v>
      </c>
      <c r="DP1276">
        <f>BK1276+(BK1276*(CJ1276-8.25)/8.25)</f>
        <v>-1738.787878787879</v>
      </c>
      <c r="DQ1276">
        <f>BL1276+(BL1276*(CK1276-8.25)/8.25)</f>
        <v>0</v>
      </c>
      <c r="DR1276">
        <f>BM1276+(BM1276*(CL1276-8.25)/8.25)</f>
        <v>0</v>
      </c>
      <c r="DS1276">
        <f>BN1276+(BN1276*(CM1276-8.25)/8.25)</f>
        <v>0</v>
      </c>
      <c r="DT1276" s="8">
        <f>DM1276*10^8/$I1276</f>
        <v>-8953.1520960266153</v>
      </c>
      <c r="DU1276" s="8">
        <f>DN1276*10^8/$I1276</f>
        <v>-22427.403023799379</v>
      </c>
      <c r="DV1276" s="8">
        <f>DO1276*10^8/$I1276</f>
        <v>-2519.3508025941687</v>
      </c>
      <c r="DW1276" s="8">
        <f>DP1276*10^8/$I1276</f>
        <v>-18815.122481889495</v>
      </c>
      <c r="DX1276" s="8">
        <f>DQ1276*10^8/$I1276</f>
        <v>0</v>
      </c>
      <c r="DY1276" s="8">
        <f>DR1276*10^8/$I1276</f>
        <v>0</v>
      </c>
      <c r="DZ1276" s="8">
        <f>DS1276*10^8/$I1276</f>
        <v>0</v>
      </c>
      <c r="EA1276" s="8">
        <f>DT1276*10^8/$I1276</f>
        <v>-96880.50816362795</v>
      </c>
      <c r="EB1276" s="8">
        <f>DZ1276*0.8</f>
        <v>0</v>
      </c>
      <c r="EC1276" s="10">
        <f>G1276-E1276</f>
        <v>-225</v>
      </c>
      <c r="ED1276" s="4">
        <f>EC1276/E1276*100</f>
        <v>-4.7619047619047619</v>
      </c>
      <c r="EE1276" s="4">
        <f>DY1276-G1276</f>
        <v>-4500</v>
      </c>
      <c r="EF1276" s="12">
        <f>EE1276/G1276</f>
        <v>-1</v>
      </c>
      <c r="EG1276" s="4">
        <f>G1276-F1276</f>
        <v>-980</v>
      </c>
    </row>
    <row r="1277" spans="1:137" x14ac:dyDescent="0.3">
      <c r="A1277">
        <v>1276</v>
      </c>
      <c r="B1277" t="s">
        <v>6652</v>
      </c>
      <c r="C1277" t="s">
        <v>3555</v>
      </c>
      <c r="D1277" t="str">
        <f>VLOOKUP(C1277,Sheet1!$A$2:$B$3197,2,FALSE)</f>
        <v>화장품</v>
      </c>
      <c r="E1277">
        <v>2415</v>
      </c>
      <c r="F1277">
        <v>3240</v>
      </c>
      <c r="G1277" s="7">
        <v>3820</v>
      </c>
      <c r="H1277" t="s">
        <v>1216</v>
      </c>
      <c r="I1277" s="7">
        <f>VALUE(LEFT(H1277,FIND("/",H1277)-1)) + VALUE(MID(H1277,FIND("/",H1277)+1,LEN(H1277)))</f>
        <v>30699596</v>
      </c>
      <c r="J1277">
        <v>40</v>
      </c>
      <c r="K1277" s="1">
        <f>G1277*I1277/(10^8)</f>
        <v>1172.7245671999999</v>
      </c>
      <c r="L1277">
        <v>165</v>
      </c>
      <c r="M1277">
        <v>236</v>
      </c>
      <c r="N1277">
        <v>292</v>
      </c>
      <c r="O1277">
        <v>470</v>
      </c>
      <c r="P1277">
        <v>360</v>
      </c>
      <c r="Q1277" s="3"/>
      <c r="R1277" s="3"/>
      <c r="S1277" s="3"/>
      <c r="T1277">
        <v>14</v>
      </c>
      <c r="U1277">
        <v>41</v>
      </c>
      <c r="V1277">
        <v>34</v>
      </c>
      <c r="W1277">
        <v>56</v>
      </c>
      <c r="X1277">
        <v>-9</v>
      </c>
      <c r="Y1277" s="3"/>
      <c r="Z1277" s="3"/>
      <c r="AA1277" s="3"/>
      <c r="AB1277">
        <v>10</v>
      </c>
      <c r="AC1277">
        <v>28</v>
      </c>
      <c r="AD1277">
        <v>3</v>
      </c>
      <c r="AE1277">
        <v>50</v>
      </c>
      <c r="AF1277">
        <v>-24</v>
      </c>
      <c r="AG1277" s="3"/>
      <c r="AH1277" s="3"/>
      <c r="AI1277" s="3"/>
      <c r="AJ1277">
        <v>99</v>
      </c>
      <c r="AK1277">
        <v>133</v>
      </c>
      <c r="AL1277">
        <v>343</v>
      </c>
      <c r="AM1277">
        <v>411</v>
      </c>
      <c r="AN1277">
        <v>545</v>
      </c>
      <c r="AO1277" s="3"/>
      <c r="AP1277" s="3"/>
      <c r="AQ1277" s="3"/>
      <c r="AR1277">
        <v>66</v>
      </c>
      <c r="AS1277">
        <v>40</v>
      </c>
      <c r="AT1277">
        <v>95</v>
      </c>
      <c r="AU1277">
        <v>71</v>
      </c>
      <c r="AV1277">
        <v>224</v>
      </c>
      <c r="AW1277" s="3"/>
      <c r="AX1277" s="3"/>
      <c r="AY1277" s="3"/>
      <c r="AZ1277">
        <v>33</v>
      </c>
      <c r="BA1277">
        <v>92</v>
      </c>
      <c r="BB1277">
        <v>248</v>
      </c>
      <c r="BC1277">
        <v>340</v>
      </c>
      <c r="BD1277">
        <v>321</v>
      </c>
      <c r="BE1277" s="3"/>
      <c r="BF1277" s="3"/>
      <c r="BG1277" s="3"/>
      <c r="BH1277">
        <v>33</v>
      </c>
      <c r="BI1277">
        <v>92</v>
      </c>
      <c r="BJ1277">
        <v>248</v>
      </c>
      <c r="BK1277">
        <v>340</v>
      </c>
      <c r="BL1277">
        <v>325</v>
      </c>
      <c r="BM1277" s="3"/>
      <c r="BN1277" s="3"/>
      <c r="BO1277" s="3"/>
      <c r="BP1277">
        <v>13</v>
      </c>
      <c r="BQ1277">
        <v>16</v>
      </c>
      <c r="BR1277">
        <v>29</v>
      </c>
      <c r="BS1277">
        <v>31</v>
      </c>
      <c r="BT1277">
        <v>31</v>
      </c>
      <c r="BU1277" s="3"/>
      <c r="BV1277" s="3"/>
      <c r="BW1277" s="3"/>
      <c r="BX1277" t="s">
        <v>0</v>
      </c>
      <c r="BY1277">
        <v>24.48</v>
      </c>
      <c r="BZ1277">
        <v>1.32</v>
      </c>
      <c r="CA1277">
        <v>13.35</v>
      </c>
      <c r="CB1277">
        <v>-4.97</v>
      </c>
      <c r="CC1277" s="3"/>
      <c r="CD1277" s="3"/>
      <c r="CE1277" s="3"/>
      <c r="CF1277" t="s">
        <v>0</v>
      </c>
      <c r="CG1277">
        <v>45.07</v>
      </c>
      <c r="CH1277">
        <v>1.84</v>
      </c>
      <c r="CI1277">
        <v>17.13</v>
      </c>
      <c r="CJ1277">
        <v>-5.79</v>
      </c>
      <c r="CK1277" s="3"/>
      <c r="CL1277" s="3"/>
      <c r="CM1277" s="3"/>
      <c r="CN1277">
        <v>22</v>
      </c>
      <c r="CO1277">
        <v>107</v>
      </c>
      <c r="CP1277">
        <v>11</v>
      </c>
      <c r="CQ1277">
        <v>166</v>
      </c>
      <c r="CR1277">
        <v>-63</v>
      </c>
      <c r="CS1277" s="3"/>
      <c r="CT1277" s="3"/>
      <c r="CU1277" s="3"/>
      <c r="CV1277" s="3"/>
      <c r="CW1277" s="3"/>
      <c r="CX1277">
        <v>186.13</v>
      </c>
      <c r="CY1277">
        <v>22.98</v>
      </c>
      <c r="CZ1277" t="s">
        <v>2</v>
      </c>
      <c r="DA1277" s="3"/>
      <c r="DB1277" s="3"/>
      <c r="DC1277" s="3"/>
      <c r="DD1277" s="3"/>
      <c r="DE1277" s="3"/>
      <c r="DF1277">
        <v>2.35</v>
      </c>
      <c r="DG1277">
        <v>3.44</v>
      </c>
      <c r="DH1277">
        <v>2.21</v>
      </c>
      <c r="DI1277" s="3"/>
      <c r="DJ1277" s="3"/>
      <c r="DK1277" s="3"/>
      <c r="DL1277" s="6">
        <f>(CM1277*3+CL1277*2+CK1277)/6</f>
        <v>0</v>
      </c>
      <c r="DM1277">
        <f>BH1277+(BH1277*(CG1277-8.25)/8.25)</f>
        <v>180.28</v>
      </c>
      <c r="DN1277">
        <f>BI1277+(BI1277*(CH1277-8.25)/8.25)</f>
        <v>20.518787878787876</v>
      </c>
      <c r="DO1277">
        <f>BJ1277+(BJ1277*(CI1277-8.25)/8.25)</f>
        <v>514.93818181818187</v>
      </c>
      <c r="DP1277">
        <f>BK1277+(BK1277*(CJ1277-8.25)/8.25)</f>
        <v>-238.61818181818171</v>
      </c>
      <c r="DQ1277">
        <f>BL1277+(BL1277*(CK1277-8.25)/8.25)</f>
        <v>0</v>
      </c>
      <c r="DR1277">
        <f>BM1277+(BM1277*(CL1277-8.25)/8.25)</f>
        <v>0</v>
      </c>
      <c r="DS1277">
        <f>BN1277+(BN1277*(CM1277-8.25)/8.25)</f>
        <v>0</v>
      </c>
      <c r="DT1277" s="8">
        <f>DM1277*10^8/$I1277</f>
        <v>587.23899819398275</v>
      </c>
      <c r="DU1277" s="8">
        <f>DN1277*10^8/$I1277</f>
        <v>66.837322154949121</v>
      </c>
      <c r="DV1277" s="8">
        <f>DO1277*10^8/$I1277</f>
        <v>1677.3451410180833</v>
      </c>
      <c r="DW1277" s="8">
        <f>DP1277*10^8/$I1277</f>
        <v>-777.26814977689514</v>
      </c>
      <c r="DX1277" s="8">
        <f>DQ1277*10^8/$I1277</f>
        <v>0</v>
      </c>
      <c r="DY1277" s="8">
        <f>DR1277*10^8/$I1277</f>
        <v>0</v>
      </c>
      <c r="DZ1277" s="8">
        <f>DS1277*10^8/$I1277</f>
        <v>0</v>
      </c>
      <c r="EA1277" s="8">
        <f>DT1277*10^8/$I1277</f>
        <v>1912.8557854441563</v>
      </c>
      <c r="EB1277" s="8">
        <f>DZ1277*0.8</f>
        <v>0</v>
      </c>
      <c r="EC1277" s="10">
        <f>G1277-E1277</f>
        <v>1405</v>
      </c>
      <c r="ED1277" s="4">
        <f>EC1277/E1277*100</f>
        <v>58.178053830227739</v>
      </c>
      <c r="EE1277" s="4">
        <f>DY1277-G1277</f>
        <v>-3820</v>
      </c>
      <c r="EF1277" s="12">
        <f>EE1277/G1277</f>
        <v>-1</v>
      </c>
      <c r="EG1277" s="4">
        <f>G1277-F1277</f>
        <v>580</v>
      </c>
    </row>
    <row r="1278" spans="1:137" x14ac:dyDescent="0.3">
      <c r="A1278">
        <v>1277</v>
      </c>
      <c r="B1278" t="s">
        <v>5914</v>
      </c>
      <c r="C1278" t="s">
        <v>3556</v>
      </c>
      <c r="D1278" t="str">
        <f>VLOOKUP(C1278,Sheet1!$A$2:$B$3197,2,FALSE)</f>
        <v>포장재</v>
      </c>
      <c r="E1278">
        <v>19650</v>
      </c>
      <c r="F1278">
        <v>29600</v>
      </c>
      <c r="G1278" s="7">
        <v>30500</v>
      </c>
      <c r="H1278" t="s">
        <v>1217</v>
      </c>
      <c r="I1278" s="7">
        <f>VALUE(LEFT(H1278,FIND("/",H1278)-1)) + VALUE(MID(H1278,FIND("/",H1278)+1,LEN(H1278)))</f>
        <v>12398000</v>
      </c>
      <c r="J1278" s="1">
        <v>137850</v>
      </c>
      <c r="K1278" s="1">
        <f>G1278*I1278/(10^8)</f>
        <v>3781.39</v>
      </c>
      <c r="L1278" s="1">
        <v>2346</v>
      </c>
      <c r="M1278" s="1">
        <v>2293</v>
      </c>
      <c r="N1278" s="1">
        <v>2729</v>
      </c>
      <c r="O1278" s="1">
        <v>2946</v>
      </c>
      <c r="P1278" s="1">
        <v>2512</v>
      </c>
      <c r="Q1278" s="1">
        <v>2965</v>
      </c>
      <c r="R1278" s="1">
        <v>3294</v>
      </c>
      <c r="S1278" s="1">
        <v>3533</v>
      </c>
      <c r="T1278">
        <v>249</v>
      </c>
      <c r="U1278">
        <v>90</v>
      </c>
      <c r="V1278">
        <v>62</v>
      </c>
      <c r="W1278">
        <v>225</v>
      </c>
      <c r="X1278">
        <v>160</v>
      </c>
      <c r="Y1278">
        <v>283</v>
      </c>
      <c r="Z1278">
        <v>333</v>
      </c>
      <c r="AA1278">
        <v>371</v>
      </c>
      <c r="AB1278">
        <v>209</v>
      </c>
      <c r="AC1278">
        <v>78</v>
      </c>
      <c r="AD1278">
        <v>74</v>
      </c>
      <c r="AE1278">
        <v>168</v>
      </c>
      <c r="AF1278">
        <v>114</v>
      </c>
      <c r="AG1278">
        <v>221</v>
      </c>
      <c r="AH1278">
        <v>257</v>
      </c>
      <c r="AI1278">
        <v>297</v>
      </c>
      <c r="AJ1278" s="1">
        <v>2361</v>
      </c>
      <c r="AK1278" s="1">
        <v>2591</v>
      </c>
      <c r="AL1278" s="1">
        <v>2858</v>
      </c>
      <c r="AM1278" s="1">
        <v>2959</v>
      </c>
      <c r="AN1278" s="1">
        <v>2888</v>
      </c>
      <c r="AO1278" s="1">
        <v>3094</v>
      </c>
      <c r="AP1278" s="1">
        <v>3342</v>
      </c>
      <c r="AQ1278" s="1">
        <v>3664</v>
      </c>
      <c r="AR1278">
        <v>570</v>
      </c>
      <c r="AS1278">
        <v>727</v>
      </c>
      <c r="AT1278">
        <v>942</v>
      </c>
      <c r="AU1278">
        <v>863</v>
      </c>
      <c r="AV1278">
        <v>701</v>
      </c>
      <c r="AW1278">
        <v>711</v>
      </c>
      <c r="AX1278">
        <v>731</v>
      </c>
      <c r="AY1278">
        <v>768</v>
      </c>
      <c r="AZ1278" s="1">
        <v>1792</v>
      </c>
      <c r="BA1278" s="1">
        <v>1864</v>
      </c>
      <c r="BB1278" s="1">
        <v>1916</v>
      </c>
      <c r="BC1278" s="1">
        <v>2096</v>
      </c>
      <c r="BD1278" s="1">
        <v>2186</v>
      </c>
      <c r="BE1278" s="1">
        <v>2383</v>
      </c>
      <c r="BF1278" s="1">
        <v>2611</v>
      </c>
      <c r="BG1278" s="1">
        <v>2897</v>
      </c>
      <c r="BH1278" s="1">
        <v>1792</v>
      </c>
      <c r="BI1278" s="1">
        <v>1864</v>
      </c>
      <c r="BJ1278" s="1">
        <v>1916</v>
      </c>
      <c r="BK1278" s="1">
        <v>2096</v>
      </c>
      <c r="BL1278" s="1">
        <v>2186</v>
      </c>
      <c r="BM1278" s="1">
        <v>2385</v>
      </c>
      <c r="BN1278" s="1">
        <v>2619</v>
      </c>
      <c r="BO1278" s="1">
        <v>2897</v>
      </c>
      <c r="BP1278">
        <v>62</v>
      </c>
      <c r="BQ1278">
        <v>62</v>
      </c>
      <c r="BR1278">
        <v>62</v>
      </c>
      <c r="BS1278">
        <v>62</v>
      </c>
      <c r="BT1278">
        <v>62</v>
      </c>
      <c r="BU1278">
        <v>61</v>
      </c>
      <c r="BV1278">
        <v>61</v>
      </c>
      <c r="BW1278">
        <v>62</v>
      </c>
      <c r="BX1278">
        <v>9.33</v>
      </c>
      <c r="BY1278">
        <v>3.15</v>
      </c>
      <c r="BZ1278">
        <v>2.7</v>
      </c>
      <c r="CA1278">
        <v>5.78</v>
      </c>
      <c r="CB1278">
        <v>3.89</v>
      </c>
      <c r="CC1278">
        <v>7.4</v>
      </c>
      <c r="CD1278">
        <v>7.99</v>
      </c>
      <c r="CE1278">
        <v>8.48</v>
      </c>
      <c r="CF1278">
        <v>12.36</v>
      </c>
      <c r="CG1278">
        <v>4.26</v>
      </c>
      <c r="CH1278">
        <v>3.89</v>
      </c>
      <c r="CI1278">
        <v>8.3699999999999992</v>
      </c>
      <c r="CJ1278">
        <v>5.31</v>
      </c>
      <c r="CK1278">
        <v>9.68</v>
      </c>
      <c r="CL1278">
        <v>10.45</v>
      </c>
      <c r="CM1278">
        <v>10.82</v>
      </c>
      <c r="CN1278" s="1">
        <v>1687</v>
      </c>
      <c r="CO1278">
        <v>628</v>
      </c>
      <c r="CP1278">
        <v>594</v>
      </c>
      <c r="CQ1278" s="1">
        <v>1355</v>
      </c>
      <c r="CR1278">
        <v>917</v>
      </c>
      <c r="CS1278" s="1">
        <v>1784</v>
      </c>
      <c r="CT1278" s="1">
        <v>2109</v>
      </c>
      <c r="CU1278" s="1">
        <v>2408</v>
      </c>
      <c r="CV1278">
        <v>22.85</v>
      </c>
      <c r="CW1278">
        <v>47.91</v>
      </c>
      <c r="CX1278">
        <v>38.57</v>
      </c>
      <c r="CY1278">
        <v>17.23</v>
      </c>
      <c r="CZ1278">
        <v>20.93</v>
      </c>
      <c r="DA1278">
        <v>17.100000000000001</v>
      </c>
      <c r="DB1278">
        <v>14.46</v>
      </c>
      <c r="DC1278">
        <v>12.67</v>
      </c>
      <c r="DD1278">
        <v>2.67</v>
      </c>
      <c r="DE1278">
        <v>2</v>
      </c>
      <c r="DF1278">
        <v>1.48</v>
      </c>
      <c r="DG1278">
        <v>1.38</v>
      </c>
      <c r="DH1278">
        <v>1.0900000000000001</v>
      </c>
      <c r="DI1278">
        <v>1.59</v>
      </c>
      <c r="DJ1278">
        <v>1.44</v>
      </c>
      <c r="DK1278">
        <v>1.31</v>
      </c>
      <c r="DL1278" s="6">
        <f>(CM1278*3+CL1278*2+CK1278)/6</f>
        <v>10.506666666666666</v>
      </c>
      <c r="DM1278">
        <f>BH1278+(BH1278*(CG1278-8.25)/8.25)</f>
        <v>925.32363636363641</v>
      </c>
      <c r="DN1278">
        <f>BI1278+(BI1278*(CH1278-8.25)/8.25)</f>
        <v>878.90424242424251</v>
      </c>
      <c r="DO1278">
        <f>BJ1278+(BJ1278*(CI1278-8.25)/8.25)</f>
        <v>1943.8690909090908</v>
      </c>
      <c r="DP1278">
        <f>BK1278+(BK1278*(CJ1278-8.25)/8.25)</f>
        <v>1349.0618181818181</v>
      </c>
      <c r="DQ1278">
        <f>BL1278+(BL1278*(CK1278-8.25)/8.25)</f>
        <v>2564.9066666666668</v>
      </c>
      <c r="DR1278">
        <f>BM1278+(BM1278*(CL1278-8.25)/8.25)</f>
        <v>3021</v>
      </c>
      <c r="DS1278">
        <f>BN1278+(BN1278*(CM1278-8.25)/8.25)</f>
        <v>3434.8581818181819</v>
      </c>
      <c r="DT1278" s="8">
        <f>DM1278*10^8/$I1278</f>
        <v>7463.4911789291536</v>
      </c>
      <c r="DU1278" s="8">
        <f>DN1278*10^8/$I1278</f>
        <v>7089.0808390405109</v>
      </c>
      <c r="DV1278" s="8">
        <f>DO1278*10^8/$I1278</f>
        <v>15678.892489991054</v>
      </c>
      <c r="DW1278" s="8">
        <f>DP1278*10^8/$I1278</f>
        <v>10881.285837891741</v>
      </c>
      <c r="DX1278" s="8">
        <f>DQ1278*10^8/$I1278</f>
        <v>20688.067967951822</v>
      </c>
      <c r="DY1278" s="8">
        <f>DR1278*10^8/$I1278</f>
        <v>24366.833360219389</v>
      </c>
      <c r="DZ1278" s="8">
        <f>DS1278*10^8/$I1278</f>
        <v>27704.937746557363</v>
      </c>
      <c r="EA1278" s="8">
        <f>DT1278*10^8/$I1278</f>
        <v>60199.154532417764</v>
      </c>
      <c r="EB1278" s="8">
        <f>DZ1278*0.8</f>
        <v>22163.950197245893</v>
      </c>
      <c r="EC1278" s="10">
        <f>G1278-E1278</f>
        <v>10850</v>
      </c>
      <c r="ED1278" s="4">
        <f>EC1278/E1278*100</f>
        <v>55.216284987277355</v>
      </c>
      <c r="EE1278" s="4">
        <f>DY1278-G1278</f>
        <v>-6133.1666397806111</v>
      </c>
      <c r="EF1278" s="12">
        <f>EE1278/G1278</f>
        <v>-0.20108743081247907</v>
      </c>
      <c r="EG1278" s="4">
        <f>G1278-F1278</f>
        <v>900</v>
      </c>
    </row>
    <row r="1279" spans="1:137" x14ac:dyDescent="0.3">
      <c r="A1279">
        <v>1278</v>
      </c>
      <c r="B1279" t="s">
        <v>7484</v>
      </c>
      <c r="C1279" t="s">
        <v>3557</v>
      </c>
      <c r="D1279" t="str">
        <f>VLOOKUP(C1279,Sheet1!$A$2:$B$3197,2,FALSE)</f>
        <v>생명과학도구및서비스</v>
      </c>
      <c r="E1279">
        <v>24500</v>
      </c>
      <c r="F1279">
        <v>15200</v>
      </c>
      <c r="G1279" s="7">
        <v>14700</v>
      </c>
      <c r="H1279" t="s">
        <v>1218</v>
      </c>
      <c r="I1279" s="7">
        <f>VALUE(LEFT(H1279,FIND("/",H1279)-1)) + VALUE(MID(H1279,FIND("/",H1279)+1,LEN(H1279)))</f>
        <v>35409501</v>
      </c>
      <c r="J1279" s="1">
        <v>74400</v>
      </c>
      <c r="K1279" s="1">
        <f>G1279*I1279/(10^8)</f>
        <v>5205.1966469999998</v>
      </c>
      <c r="L1279">
        <v>69</v>
      </c>
      <c r="M1279">
        <v>48</v>
      </c>
      <c r="N1279">
        <v>63</v>
      </c>
      <c r="O1279">
        <v>87</v>
      </c>
      <c r="P1279">
        <v>104</v>
      </c>
      <c r="Q1279" s="3"/>
      <c r="R1279" s="3"/>
      <c r="S1279" s="3"/>
      <c r="T1279">
        <v>-79</v>
      </c>
      <c r="U1279">
        <v>-160</v>
      </c>
      <c r="V1279">
        <v>-144</v>
      </c>
      <c r="W1279">
        <v>-241</v>
      </c>
      <c r="X1279">
        <v>-412</v>
      </c>
      <c r="Y1279" s="3"/>
      <c r="Z1279" s="3"/>
      <c r="AA1279" s="3"/>
      <c r="AB1279">
        <v>-48</v>
      </c>
      <c r="AC1279">
        <v>-166</v>
      </c>
      <c r="AD1279">
        <v>-205</v>
      </c>
      <c r="AE1279">
        <v>-114</v>
      </c>
      <c r="AF1279">
        <v>-414</v>
      </c>
      <c r="AG1279" s="3"/>
      <c r="AH1279" s="3"/>
      <c r="AI1279" s="3"/>
      <c r="AJ1279">
        <v>675</v>
      </c>
      <c r="AK1279">
        <v>540</v>
      </c>
      <c r="AL1279">
        <v>706</v>
      </c>
      <c r="AM1279" s="1">
        <v>1822</v>
      </c>
      <c r="AN1279" s="1">
        <v>2053</v>
      </c>
      <c r="AO1279" s="3"/>
      <c r="AP1279" s="3"/>
      <c r="AQ1279" s="3"/>
      <c r="AR1279">
        <v>268</v>
      </c>
      <c r="AS1279">
        <v>141</v>
      </c>
      <c r="AT1279">
        <v>357</v>
      </c>
      <c r="AU1279">
        <v>746</v>
      </c>
      <c r="AV1279">
        <v>853</v>
      </c>
      <c r="AW1279" s="3"/>
      <c r="AX1279" s="3"/>
      <c r="AY1279" s="3"/>
      <c r="AZ1279">
        <v>407</v>
      </c>
      <c r="BA1279">
        <v>399</v>
      </c>
      <c r="BB1279">
        <v>349</v>
      </c>
      <c r="BC1279" s="1">
        <v>1075</v>
      </c>
      <c r="BD1279" s="1">
        <v>1200</v>
      </c>
      <c r="BE1279" s="3"/>
      <c r="BF1279" s="3"/>
      <c r="BG1279" s="3"/>
      <c r="BH1279">
        <v>407</v>
      </c>
      <c r="BI1279">
        <v>399</v>
      </c>
      <c r="BJ1279">
        <v>349</v>
      </c>
      <c r="BK1279" s="1">
        <v>1075</v>
      </c>
      <c r="BL1279" s="1">
        <v>1198</v>
      </c>
      <c r="BM1279" s="3"/>
      <c r="BN1279" s="3"/>
      <c r="BO1279" s="3"/>
      <c r="BP1279">
        <v>57</v>
      </c>
      <c r="BQ1279">
        <v>60</v>
      </c>
      <c r="BR1279">
        <v>124</v>
      </c>
      <c r="BS1279">
        <v>156</v>
      </c>
      <c r="BT1279">
        <v>174</v>
      </c>
      <c r="BU1279" s="3"/>
      <c r="BV1279" s="3"/>
      <c r="BW1279" s="3"/>
      <c r="BX1279">
        <v>-9.69</v>
      </c>
      <c r="BY1279">
        <v>-27.36</v>
      </c>
      <c r="BZ1279">
        <v>-32.83</v>
      </c>
      <c r="CA1279">
        <v>-9.0399999999999991</v>
      </c>
      <c r="CB1279">
        <v>-21.39</v>
      </c>
      <c r="CC1279" s="3"/>
      <c r="CD1279" s="3"/>
      <c r="CE1279" s="3"/>
      <c r="CF1279">
        <v>-13.93</v>
      </c>
      <c r="CG1279">
        <v>-41.26</v>
      </c>
      <c r="CH1279">
        <v>-54.66</v>
      </c>
      <c r="CI1279">
        <v>-16.05</v>
      </c>
      <c r="CJ1279">
        <v>-36.46</v>
      </c>
      <c r="CK1279" s="3"/>
      <c r="CL1279" s="3"/>
      <c r="CM1279" s="3"/>
      <c r="CN1279">
        <v>-216</v>
      </c>
      <c r="CO1279">
        <v>-695</v>
      </c>
      <c r="CP1279">
        <v>-827</v>
      </c>
      <c r="CQ1279">
        <v>-402</v>
      </c>
      <c r="CR1279" s="1">
        <v>-1217</v>
      </c>
      <c r="CS1279" s="3"/>
      <c r="CT1279" s="3"/>
      <c r="CU1279" s="3"/>
      <c r="CV1279" t="s">
        <v>2</v>
      </c>
      <c r="CW1279" t="s">
        <v>2</v>
      </c>
      <c r="CX1279" t="s">
        <v>2</v>
      </c>
      <c r="CY1279" t="s">
        <v>2</v>
      </c>
      <c r="CZ1279" t="s">
        <v>2</v>
      </c>
      <c r="DA1279" s="3"/>
      <c r="DB1279" s="3"/>
      <c r="DC1279" s="3"/>
      <c r="DD1279">
        <v>9.9700000000000006</v>
      </c>
      <c r="DE1279">
        <v>12</v>
      </c>
      <c r="DF1279">
        <v>9.2100000000000009</v>
      </c>
      <c r="DG1279">
        <v>3.17</v>
      </c>
      <c r="DH1279">
        <v>6.09</v>
      </c>
      <c r="DI1279" s="3"/>
      <c r="DJ1279" s="3"/>
      <c r="DK1279" s="3"/>
      <c r="DL1279" s="6">
        <f>(CM1279*3+CL1279*2+CK1279)/6</f>
        <v>0</v>
      </c>
      <c r="DM1279">
        <f>BH1279+(BH1279*(CG1279-8.25)/8.25)</f>
        <v>-2035.4933333333333</v>
      </c>
      <c r="DN1279">
        <f>BI1279+(BI1279*(CH1279-8.25)/8.25)</f>
        <v>-2643.5563636363636</v>
      </c>
      <c r="DO1279">
        <f>BJ1279+(BJ1279*(CI1279-8.25)/8.25)</f>
        <v>-678.9636363636364</v>
      </c>
      <c r="DP1279">
        <f>BK1279+(BK1279*(CJ1279-8.25)/8.25)</f>
        <v>-4750.848484848485</v>
      </c>
      <c r="DQ1279">
        <f>BL1279+(BL1279*(CK1279-8.25)/8.25)</f>
        <v>0</v>
      </c>
      <c r="DR1279">
        <f>BM1279+(BM1279*(CL1279-8.25)/8.25)</f>
        <v>0</v>
      </c>
      <c r="DS1279">
        <f>BN1279+(BN1279*(CM1279-8.25)/8.25)</f>
        <v>0</v>
      </c>
      <c r="DT1279" s="8">
        <f>DM1279*10^8/$I1279</f>
        <v>-5748.438345215126</v>
      </c>
      <c r="DU1279" s="8">
        <f>DN1279*10^8/$I1279</f>
        <v>-7465.6696337978992</v>
      </c>
      <c r="DV1279" s="8">
        <f>DO1279*10^8/$I1279</f>
        <v>-1917.4617466753807</v>
      </c>
      <c r="DW1279" s="8">
        <f>DP1279*10^8/$I1279</f>
        <v>-13416.874993094325</v>
      </c>
      <c r="DX1279" s="8">
        <f>DQ1279*10^8/$I1279</f>
        <v>0</v>
      </c>
      <c r="DY1279" s="8">
        <f>DR1279*10^8/$I1279</f>
        <v>0</v>
      </c>
      <c r="DZ1279" s="8">
        <f>DS1279*10^8/$I1279</f>
        <v>0</v>
      </c>
      <c r="EA1279" s="8">
        <f>DT1279*10^8/$I1279</f>
        <v>-16234.169312962433</v>
      </c>
      <c r="EB1279" s="8">
        <f>DZ1279*0.8</f>
        <v>0</v>
      </c>
      <c r="EC1279" s="10">
        <f>G1279-E1279</f>
        <v>-9800</v>
      </c>
      <c r="ED1279" s="4">
        <f>EC1279/E1279*100</f>
        <v>-40</v>
      </c>
      <c r="EE1279" s="4">
        <f>DY1279-G1279</f>
        <v>-14700</v>
      </c>
      <c r="EF1279" s="12">
        <f>EE1279/G1279</f>
        <v>-1</v>
      </c>
      <c r="EG1279" s="4">
        <f>G1279-F1279</f>
        <v>-500</v>
      </c>
    </row>
    <row r="1280" spans="1:137" x14ac:dyDescent="0.3">
      <c r="A1280">
        <v>1279</v>
      </c>
      <c r="B1280" t="s">
        <v>6273</v>
      </c>
      <c r="C1280" t="s">
        <v>7949</v>
      </c>
      <c r="D1280" t="str">
        <f>VLOOKUP(C1280,Sheet1!$A$2:$B$3197,2,FALSE)</f>
        <v>건축자재</v>
      </c>
      <c r="E1280">
        <v>2580</v>
      </c>
      <c r="F1280">
        <v>1785</v>
      </c>
      <c r="G1280" s="7">
        <v>1615</v>
      </c>
      <c r="H1280" t="s">
        <v>1219</v>
      </c>
      <c r="I1280" s="7">
        <f>VALUE(LEFT(H1280,FIND("/",H1280)-1)) + VALUE(MID(H1280,FIND("/",H1280)+1,LEN(H1280)))</f>
        <v>54334503</v>
      </c>
      <c r="J1280" s="1">
        <v>44193</v>
      </c>
      <c r="K1280" s="1">
        <f>G1280*I1280/(10^8)</f>
        <v>877.50222344999997</v>
      </c>
      <c r="L1280">
        <v>298</v>
      </c>
      <c r="M1280">
        <v>353</v>
      </c>
      <c r="N1280">
        <v>386</v>
      </c>
      <c r="O1280">
        <v>317</v>
      </c>
      <c r="P1280">
        <v>498</v>
      </c>
      <c r="Q1280" s="3"/>
      <c r="R1280" s="3"/>
      <c r="S1280" s="3"/>
      <c r="T1280">
        <v>56</v>
      </c>
      <c r="U1280">
        <v>71</v>
      </c>
      <c r="V1280">
        <v>35</v>
      </c>
      <c r="W1280">
        <v>36</v>
      </c>
      <c r="X1280">
        <v>26</v>
      </c>
      <c r="Y1280" s="3"/>
      <c r="Z1280" s="3"/>
      <c r="AA1280" s="3"/>
      <c r="AB1280">
        <v>44</v>
      </c>
      <c r="AC1280">
        <v>35</v>
      </c>
      <c r="AD1280">
        <v>31</v>
      </c>
      <c r="AE1280">
        <v>-49</v>
      </c>
      <c r="AF1280">
        <v>-340</v>
      </c>
      <c r="AG1280" s="3"/>
      <c r="AH1280" s="3"/>
      <c r="AI1280" s="3"/>
      <c r="AJ1280">
        <v>268</v>
      </c>
      <c r="AK1280">
        <v>435</v>
      </c>
      <c r="AL1280">
        <v>460</v>
      </c>
      <c r="AM1280">
        <v>991</v>
      </c>
      <c r="AN1280" s="1">
        <v>1181</v>
      </c>
      <c r="AO1280" s="3"/>
      <c r="AP1280" s="3"/>
      <c r="AQ1280" s="3"/>
      <c r="AR1280">
        <v>66</v>
      </c>
      <c r="AS1280">
        <v>73</v>
      </c>
      <c r="AT1280">
        <v>62</v>
      </c>
      <c r="AU1280">
        <v>587</v>
      </c>
      <c r="AV1280">
        <v>442</v>
      </c>
      <c r="AW1280" s="3"/>
      <c r="AX1280" s="3"/>
      <c r="AY1280" s="3"/>
      <c r="AZ1280">
        <v>202</v>
      </c>
      <c r="BA1280">
        <v>361</v>
      </c>
      <c r="BB1280">
        <v>398</v>
      </c>
      <c r="BC1280">
        <v>403</v>
      </c>
      <c r="BD1280">
        <v>739</v>
      </c>
      <c r="BE1280" s="3"/>
      <c r="BF1280" s="3"/>
      <c r="BG1280" s="3"/>
      <c r="BH1280">
        <v>202</v>
      </c>
      <c r="BI1280">
        <v>361</v>
      </c>
      <c r="BJ1280">
        <v>398</v>
      </c>
      <c r="BK1280">
        <v>403</v>
      </c>
      <c r="BL1280">
        <v>736</v>
      </c>
      <c r="BM1280" s="3"/>
      <c r="BN1280" s="3"/>
      <c r="BO1280" s="3"/>
      <c r="BP1280">
        <v>19</v>
      </c>
      <c r="BQ1280">
        <v>25</v>
      </c>
      <c r="BR1280">
        <v>27</v>
      </c>
      <c r="BS1280">
        <v>29</v>
      </c>
      <c r="BT1280">
        <v>53</v>
      </c>
      <c r="BU1280" s="3"/>
      <c r="BV1280" s="3"/>
      <c r="BW1280" s="3"/>
      <c r="BX1280">
        <v>20.09</v>
      </c>
      <c r="BY1280">
        <v>9.8699999999999992</v>
      </c>
      <c r="BZ1280">
        <v>6.88</v>
      </c>
      <c r="CA1280">
        <v>-6.72</v>
      </c>
      <c r="CB1280">
        <v>-31.31</v>
      </c>
      <c r="CC1280" s="3"/>
      <c r="CD1280" s="3"/>
      <c r="CE1280" s="3"/>
      <c r="CF1280">
        <v>27.21</v>
      </c>
      <c r="CG1280">
        <v>12.33</v>
      </c>
      <c r="CH1280">
        <v>8.11</v>
      </c>
      <c r="CI1280">
        <v>-12.17</v>
      </c>
      <c r="CJ1280">
        <v>-59.53</v>
      </c>
      <c r="CK1280" s="3"/>
      <c r="CL1280" s="3"/>
      <c r="CM1280" s="3"/>
      <c r="CN1280">
        <v>224</v>
      </c>
      <c r="CO1280">
        <v>138</v>
      </c>
      <c r="CP1280">
        <v>114</v>
      </c>
      <c r="CQ1280">
        <v>-176</v>
      </c>
      <c r="CR1280">
        <v>-674</v>
      </c>
      <c r="CS1280" s="3"/>
      <c r="CT1280" s="3"/>
      <c r="CU1280" s="3"/>
      <c r="CV1280" s="3"/>
      <c r="CW1280">
        <v>13.44</v>
      </c>
      <c r="CX1280">
        <v>25.76</v>
      </c>
      <c r="CY1280" t="s">
        <v>2</v>
      </c>
      <c r="CZ1280" t="s">
        <v>2</v>
      </c>
      <c r="DA1280" s="3"/>
      <c r="DB1280" s="3"/>
      <c r="DC1280" s="3"/>
      <c r="DD1280" s="3"/>
      <c r="DE1280">
        <v>1.25</v>
      </c>
      <c r="DF1280">
        <v>1.94</v>
      </c>
      <c r="DG1280">
        <v>2.63</v>
      </c>
      <c r="DH1280">
        <v>1.84</v>
      </c>
      <c r="DI1280" s="3"/>
      <c r="DJ1280" s="3"/>
      <c r="DK1280" s="3"/>
      <c r="DL1280" s="6">
        <f>(CM1280*3+CL1280*2+CK1280)/6</f>
        <v>0</v>
      </c>
      <c r="DM1280">
        <f>BH1280+(BH1280*(CG1280-8.25)/8.25)</f>
        <v>301.8981818181818</v>
      </c>
      <c r="DN1280">
        <f>BI1280+(BI1280*(CH1280-8.25)/8.25)</f>
        <v>354.87393939393939</v>
      </c>
      <c r="DO1280">
        <f>BJ1280+(BJ1280*(CI1280-8.25)/8.25)</f>
        <v>-587.11030303030316</v>
      </c>
      <c r="DP1280">
        <f>BK1280+(BK1280*(CJ1280-8.25)/8.25)</f>
        <v>-2907.9503030303031</v>
      </c>
      <c r="DQ1280">
        <f>BL1280+(BL1280*(CK1280-8.25)/8.25)</f>
        <v>0</v>
      </c>
      <c r="DR1280">
        <f>BM1280+(BM1280*(CL1280-8.25)/8.25)</f>
        <v>0</v>
      </c>
      <c r="DS1280">
        <f>BN1280+(BN1280*(CM1280-8.25)/8.25)</f>
        <v>0</v>
      </c>
      <c r="DT1280" s="8">
        <f>DM1280*10^8/$I1280</f>
        <v>555.62886407221174</v>
      </c>
      <c r="DU1280" s="8">
        <f>DN1280*10^8/$I1280</f>
        <v>653.12815945687282</v>
      </c>
      <c r="DV1280" s="8">
        <f>DO1280*10^8/$I1280</f>
        <v>-1080.5478482619105</v>
      </c>
      <c r="DW1280" s="8">
        <f>DP1280*10^8/$I1280</f>
        <v>-5351.9405579734548</v>
      </c>
      <c r="DX1280" s="8">
        <f>DQ1280*10^8/$I1280</f>
        <v>0</v>
      </c>
      <c r="DY1280" s="8">
        <f>DR1280*10^8/$I1280</f>
        <v>0</v>
      </c>
      <c r="DZ1280" s="8">
        <f>DS1280*10^8/$I1280</f>
        <v>0</v>
      </c>
      <c r="EA1280" s="8">
        <f>DT1280*10^8/$I1280</f>
        <v>1022.6077968767135</v>
      </c>
      <c r="EB1280" s="8">
        <f>DZ1280*0.8</f>
        <v>0</v>
      </c>
      <c r="EC1280" s="10">
        <f>G1280-E1280</f>
        <v>-965</v>
      </c>
      <c r="ED1280" s="4">
        <f>EC1280/E1280*100</f>
        <v>-37.403100775193799</v>
      </c>
      <c r="EE1280" s="4">
        <f>DY1280-G1280</f>
        <v>-1615</v>
      </c>
      <c r="EF1280" s="12">
        <f>EE1280/G1280</f>
        <v>-1</v>
      </c>
      <c r="EG1280" s="4">
        <f>G1280-F1280</f>
        <v>-170</v>
      </c>
    </row>
    <row r="1281" spans="1:137" x14ac:dyDescent="0.3">
      <c r="A1281">
        <v>1280</v>
      </c>
      <c r="B1281" t="s">
        <v>7430</v>
      </c>
      <c r="C1281" t="s">
        <v>3558</v>
      </c>
      <c r="D1281" t="str">
        <f>VLOOKUP(C1281,Sheet1!$A$2:$B$3197,2,FALSE)</f>
        <v>반도체와반도체장비</v>
      </c>
      <c r="E1281">
        <v>16600</v>
      </c>
      <c r="F1281">
        <v>13700</v>
      </c>
      <c r="G1281" s="7">
        <v>13250</v>
      </c>
      <c r="H1281" t="s">
        <v>1220</v>
      </c>
      <c r="I1281" s="7">
        <f>VALUE(LEFT(H1281,FIND("/",H1281)-1)) + VALUE(MID(H1281,FIND("/",H1281)+1,LEN(H1281)))</f>
        <v>10736996</v>
      </c>
      <c r="J1281" s="1">
        <v>570650</v>
      </c>
      <c r="K1281" s="1">
        <f>G1281*I1281/(10^8)</f>
        <v>1422.6519699999999</v>
      </c>
      <c r="L1281">
        <v>451</v>
      </c>
      <c r="M1281">
        <v>672</v>
      </c>
      <c r="N1281">
        <v>565</v>
      </c>
      <c r="O1281">
        <v>382</v>
      </c>
      <c r="P1281">
        <v>674</v>
      </c>
      <c r="Q1281" s="3"/>
      <c r="R1281" s="3"/>
      <c r="S1281" s="3"/>
      <c r="T1281">
        <v>31</v>
      </c>
      <c r="U1281">
        <v>76</v>
      </c>
      <c r="V1281">
        <v>37</v>
      </c>
      <c r="W1281">
        <v>-52</v>
      </c>
      <c r="X1281">
        <v>83</v>
      </c>
      <c r="Y1281" s="3"/>
      <c r="Z1281" s="3"/>
      <c r="AA1281" s="3"/>
      <c r="AB1281">
        <v>51</v>
      </c>
      <c r="AC1281">
        <v>82</v>
      </c>
      <c r="AD1281">
        <v>37</v>
      </c>
      <c r="AE1281">
        <v>-53</v>
      </c>
      <c r="AF1281">
        <v>122</v>
      </c>
      <c r="AG1281" s="3"/>
      <c r="AH1281" s="3"/>
      <c r="AI1281" s="3"/>
      <c r="AJ1281">
        <v>946</v>
      </c>
      <c r="AK1281">
        <v>914</v>
      </c>
      <c r="AL1281" s="1">
        <v>1078</v>
      </c>
      <c r="AM1281" s="1">
        <v>1040</v>
      </c>
      <c r="AN1281" s="1">
        <v>1176</v>
      </c>
      <c r="AO1281" s="3"/>
      <c r="AP1281" s="3"/>
      <c r="AQ1281" s="3"/>
      <c r="AR1281">
        <v>244</v>
      </c>
      <c r="AS1281">
        <v>160</v>
      </c>
      <c r="AT1281">
        <v>272</v>
      </c>
      <c r="AU1281">
        <v>291</v>
      </c>
      <c r="AV1281">
        <v>195</v>
      </c>
      <c r="AW1281" s="3"/>
      <c r="AX1281" s="3"/>
      <c r="AY1281" s="3"/>
      <c r="AZ1281">
        <v>701</v>
      </c>
      <c r="BA1281">
        <v>755</v>
      </c>
      <c r="BB1281">
        <v>806</v>
      </c>
      <c r="BC1281">
        <v>749</v>
      </c>
      <c r="BD1281">
        <v>981</v>
      </c>
      <c r="BE1281" s="3"/>
      <c r="BF1281" s="3"/>
      <c r="BG1281" s="3"/>
      <c r="BH1281">
        <v>700</v>
      </c>
      <c r="BI1281">
        <v>753</v>
      </c>
      <c r="BJ1281">
        <v>804</v>
      </c>
      <c r="BK1281">
        <v>747</v>
      </c>
      <c r="BL1281">
        <v>980</v>
      </c>
      <c r="BM1281" s="3"/>
      <c r="BN1281" s="3"/>
      <c r="BO1281" s="3"/>
      <c r="BP1281">
        <v>44</v>
      </c>
      <c r="BQ1281">
        <v>44</v>
      </c>
      <c r="BR1281">
        <v>44</v>
      </c>
      <c r="BS1281">
        <v>44</v>
      </c>
      <c r="BT1281">
        <v>52</v>
      </c>
      <c r="BU1281" s="3"/>
      <c r="BV1281" s="3"/>
      <c r="BW1281" s="3"/>
      <c r="BX1281">
        <v>5.53</v>
      </c>
      <c r="BY1281">
        <v>8.83</v>
      </c>
      <c r="BZ1281">
        <v>3.73</v>
      </c>
      <c r="CA1281">
        <v>-5.0199999999999996</v>
      </c>
      <c r="CB1281">
        <v>10.97</v>
      </c>
      <c r="CC1281" s="3"/>
      <c r="CD1281" s="3"/>
      <c r="CE1281" s="3"/>
      <c r="CF1281">
        <v>7.62</v>
      </c>
      <c r="CG1281">
        <v>11.24</v>
      </c>
      <c r="CH1281">
        <v>4.71</v>
      </c>
      <c r="CI1281">
        <v>-6.82</v>
      </c>
      <c r="CJ1281">
        <v>14.07</v>
      </c>
      <c r="CK1281" s="3"/>
      <c r="CL1281" s="3"/>
      <c r="CM1281" s="3"/>
      <c r="CN1281">
        <v>576</v>
      </c>
      <c r="CO1281">
        <v>910</v>
      </c>
      <c r="CP1281">
        <v>371</v>
      </c>
      <c r="CQ1281">
        <v>-515</v>
      </c>
      <c r="CR1281" s="1">
        <v>1152</v>
      </c>
      <c r="CS1281" s="3"/>
      <c r="CT1281" s="3"/>
      <c r="CU1281" s="3"/>
      <c r="CV1281">
        <v>18.329999999999998</v>
      </c>
      <c r="CW1281">
        <v>17.84</v>
      </c>
      <c r="CX1281">
        <v>15.42</v>
      </c>
      <c r="CY1281" t="s">
        <v>2</v>
      </c>
      <c r="CZ1281">
        <v>14.33</v>
      </c>
      <c r="DA1281" s="3"/>
      <c r="DB1281" s="3"/>
      <c r="DC1281" s="3"/>
      <c r="DD1281">
        <v>1.35</v>
      </c>
      <c r="DE1281">
        <v>1.89</v>
      </c>
      <c r="DF1281">
        <v>0.71</v>
      </c>
      <c r="DG1281">
        <v>0.9</v>
      </c>
      <c r="DH1281">
        <v>1.78</v>
      </c>
      <c r="DI1281" s="3"/>
      <c r="DJ1281" s="3"/>
      <c r="DK1281" s="3"/>
      <c r="DL1281" s="6">
        <f>(CM1281*3+CL1281*2+CK1281)/6</f>
        <v>0</v>
      </c>
      <c r="DM1281">
        <f>BH1281+(BH1281*(CG1281-8.25)/8.25)</f>
        <v>953.69696969696975</v>
      </c>
      <c r="DN1281">
        <f>BI1281+(BI1281*(CH1281-8.25)/8.25)</f>
        <v>429.89454545454549</v>
      </c>
      <c r="DO1281">
        <f>BJ1281+(BJ1281*(CI1281-8.25)/8.25)</f>
        <v>-664.6400000000001</v>
      </c>
      <c r="DP1281">
        <f>BK1281+(BK1281*(CJ1281-8.25)/8.25)</f>
        <v>1273.9745454545455</v>
      </c>
      <c r="DQ1281">
        <f>BL1281+(BL1281*(CK1281-8.25)/8.25)</f>
        <v>0</v>
      </c>
      <c r="DR1281">
        <f>BM1281+(BM1281*(CL1281-8.25)/8.25)</f>
        <v>0</v>
      </c>
      <c r="DS1281">
        <f>BN1281+(BN1281*(CM1281-8.25)/8.25)</f>
        <v>0</v>
      </c>
      <c r="DT1281" s="8">
        <f>DM1281*10^8/$I1281</f>
        <v>8882.3444629854548</v>
      </c>
      <c r="DU1281" s="8">
        <f>DN1281*10^8/$I1281</f>
        <v>4003.8623974018947</v>
      </c>
      <c r="DV1281" s="8">
        <f>DO1281*10^8/$I1281</f>
        <v>-6190.1857838076876</v>
      </c>
      <c r="DW1281" s="8">
        <f>DP1281*10^8/$I1281</f>
        <v>11865.279128860115</v>
      </c>
      <c r="DX1281" s="8">
        <f>DQ1281*10^8/$I1281</f>
        <v>0</v>
      </c>
      <c r="DY1281" s="8">
        <f>DR1281*10^8/$I1281</f>
        <v>0</v>
      </c>
      <c r="DZ1281" s="8">
        <f>DS1281*10^8/$I1281</f>
        <v>0</v>
      </c>
      <c r="EA1281" s="8">
        <f>DT1281*10^8/$I1281</f>
        <v>82726.532290646806</v>
      </c>
      <c r="EB1281" s="8">
        <f>DZ1281*0.8</f>
        <v>0</v>
      </c>
      <c r="EC1281" s="10">
        <f>G1281-E1281</f>
        <v>-3350</v>
      </c>
      <c r="ED1281" s="4">
        <f>EC1281/E1281*100</f>
        <v>-20.180722891566266</v>
      </c>
      <c r="EE1281" s="4">
        <f>DY1281-G1281</f>
        <v>-13250</v>
      </c>
      <c r="EF1281" s="12">
        <f>EE1281/G1281</f>
        <v>-1</v>
      </c>
      <c r="EG1281" s="4">
        <f>G1281-F1281</f>
        <v>-450</v>
      </c>
    </row>
    <row r="1282" spans="1:137" x14ac:dyDescent="0.3">
      <c r="A1282">
        <v>1281</v>
      </c>
      <c r="B1282" t="s">
        <v>7296</v>
      </c>
      <c r="C1282" t="s">
        <v>3559</v>
      </c>
      <c r="D1282" t="str">
        <f>VLOOKUP(C1282,Sheet1!$A$2:$B$3197,2,FALSE)</f>
        <v>통신장비</v>
      </c>
      <c r="E1282">
        <v>13950</v>
      </c>
      <c r="F1282">
        <v>10500</v>
      </c>
      <c r="G1282" s="7">
        <v>10400</v>
      </c>
      <c r="H1282" t="s">
        <v>1221</v>
      </c>
      <c r="I1282" s="7">
        <f>VALUE(LEFT(H1282,FIND("/",H1282)-1)) + VALUE(MID(H1282,FIND("/",H1282)+1,LEN(H1282)))</f>
        <v>30245212</v>
      </c>
      <c r="J1282">
        <v>0</v>
      </c>
      <c r="K1282" s="1">
        <f>G1282*I1282/(10^8)</f>
        <v>3145.5020479999998</v>
      </c>
      <c r="L1282">
        <v>329</v>
      </c>
      <c r="M1282">
        <v>306</v>
      </c>
      <c r="N1282">
        <v>186</v>
      </c>
      <c r="O1282">
        <v>958</v>
      </c>
      <c r="P1282">
        <v>544</v>
      </c>
      <c r="Q1282" s="3"/>
      <c r="R1282" s="3"/>
      <c r="S1282" s="3"/>
      <c r="T1282">
        <v>-27</v>
      </c>
      <c r="U1282">
        <v>-60</v>
      </c>
      <c r="V1282">
        <v>-56</v>
      </c>
      <c r="W1282">
        <v>-14</v>
      </c>
      <c r="X1282">
        <v>-174</v>
      </c>
      <c r="Y1282" s="3"/>
      <c r="Z1282" s="3"/>
      <c r="AA1282" s="3"/>
      <c r="AB1282">
        <v>-11</v>
      </c>
      <c r="AC1282">
        <v>-91</v>
      </c>
      <c r="AD1282">
        <v>-74</v>
      </c>
      <c r="AE1282">
        <v>-40</v>
      </c>
      <c r="AF1282">
        <v>-226</v>
      </c>
      <c r="AG1282" s="3"/>
      <c r="AH1282" s="3"/>
      <c r="AI1282" s="3"/>
      <c r="AJ1282">
        <v>445</v>
      </c>
      <c r="AK1282">
        <v>734</v>
      </c>
      <c r="AL1282">
        <v>587</v>
      </c>
      <c r="AM1282" s="1">
        <v>1172</v>
      </c>
      <c r="AN1282" s="1">
        <v>1270</v>
      </c>
      <c r="AO1282" s="3"/>
      <c r="AP1282" s="3"/>
      <c r="AQ1282" s="3"/>
      <c r="AR1282">
        <v>107</v>
      </c>
      <c r="AS1282">
        <v>355</v>
      </c>
      <c r="AT1282">
        <v>270</v>
      </c>
      <c r="AU1282">
        <v>513</v>
      </c>
      <c r="AV1282">
        <v>637</v>
      </c>
      <c r="AW1282" s="3"/>
      <c r="AX1282" s="3"/>
      <c r="AY1282" s="3"/>
      <c r="AZ1282">
        <v>338</v>
      </c>
      <c r="BA1282">
        <v>378</v>
      </c>
      <c r="BB1282">
        <v>318</v>
      </c>
      <c r="BC1282">
        <v>659</v>
      </c>
      <c r="BD1282">
        <v>633</v>
      </c>
      <c r="BE1282" s="3"/>
      <c r="BF1282" s="3"/>
      <c r="BG1282" s="3"/>
      <c r="BH1282">
        <v>338</v>
      </c>
      <c r="BI1282">
        <v>378</v>
      </c>
      <c r="BJ1282">
        <v>318</v>
      </c>
      <c r="BK1282">
        <v>659</v>
      </c>
      <c r="BL1282">
        <v>633</v>
      </c>
      <c r="BM1282" s="3"/>
      <c r="BN1282" s="3"/>
      <c r="BO1282" s="3"/>
      <c r="BP1282">
        <v>30</v>
      </c>
      <c r="BQ1282">
        <v>35</v>
      </c>
      <c r="BR1282">
        <v>73</v>
      </c>
      <c r="BS1282">
        <v>124</v>
      </c>
      <c r="BT1282">
        <v>146</v>
      </c>
      <c r="BU1282" s="3"/>
      <c r="BV1282" s="3"/>
      <c r="BW1282" s="3"/>
      <c r="BX1282">
        <v>-2.52</v>
      </c>
      <c r="BY1282">
        <v>-15.46</v>
      </c>
      <c r="BZ1282">
        <v>-11.15</v>
      </c>
      <c r="CA1282">
        <v>-4.55</v>
      </c>
      <c r="CB1282">
        <v>-18.52</v>
      </c>
      <c r="CC1282" s="3"/>
      <c r="CD1282" s="3"/>
      <c r="CE1282" s="3"/>
      <c r="CF1282">
        <v>-3.16</v>
      </c>
      <c r="CG1282">
        <v>-25.44</v>
      </c>
      <c r="CH1282">
        <v>-21.15</v>
      </c>
      <c r="CI1282">
        <v>-8.1999999999999993</v>
      </c>
      <c r="CJ1282">
        <v>-35.01</v>
      </c>
      <c r="CK1282" s="3"/>
      <c r="CL1282" s="3"/>
      <c r="CM1282" s="3"/>
      <c r="CN1282">
        <v>-91</v>
      </c>
      <c r="CO1282">
        <v>-741</v>
      </c>
      <c r="CP1282">
        <v>-507</v>
      </c>
      <c r="CQ1282">
        <v>-170</v>
      </c>
      <c r="CR1282">
        <v>-774</v>
      </c>
      <c r="CS1282" s="3"/>
      <c r="CT1282" s="3"/>
      <c r="CU1282" s="3"/>
      <c r="CV1282" t="s">
        <v>2</v>
      </c>
      <c r="CW1282" t="s">
        <v>2</v>
      </c>
      <c r="CX1282" t="s">
        <v>2</v>
      </c>
      <c r="CY1282" t="s">
        <v>2</v>
      </c>
      <c r="CZ1282" t="s">
        <v>2</v>
      </c>
      <c r="DA1282" s="3"/>
      <c r="DB1282" s="3"/>
      <c r="DC1282" s="3"/>
      <c r="DD1282">
        <v>1.17</v>
      </c>
      <c r="DE1282">
        <v>2.16</v>
      </c>
      <c r="DF1282">
        <v>2.08</v>
      </c>
      <c r="DG1282">
        <v>4.2300000000000004</v>
      </c>
      <c r="DH1282">
        <v>6.07</v>
      </c>
      <c r="DI1282" s="3"/>
      <c r="DJ1282" s="3"/>
      <c r="DK1282" s="3"/>
      <c r="DL1282" s="6">
        <f>(CM1282*3+CL1282*2+CK1282)/6</f>
        <v>0</v>
      </c>
      <c r="DM1282">
        <f>BH1282+(BH1282*(CG1282-8.25)/8.25)</f>
        <v>-1042.2690909090909</v>
      </c>
      <c r="DN1282">
        <f>BI1282+(BI1282*(CH1282-8.25)/8.25)</f>
        <v>-969.0545454545454</v>
      </c>
      <c r="DO1282">
        <f>BJ1282+(BJ1282*(CI1282-8.25)/8.25)</f>
        <v>-316.07272727272721</v>
      </c>
      <c r="DP1282">
        <f>BK1282+(BK1282*(CJ1282-8.25)/8.25)</f>
        <v>-2796.5563636363636</v>
      </c>
      <c r="DQ1282">
        <f>BL1282+(BL1282*(CK1282-8.25)/8.25)</f>
        <v>0</v>
      </c>
      <c r="DR1282">
        <f>BM1282+(BM1282*(CL1282-8.25)/8.25)</f>
        <v>0</v>
      </c>
      <c r="DS1282">
        <f>BN1282+(BN1282*(CM1282-8.25)/8.25)</f>
        <v>0</v>
      </c>
      <c r="DT1282" s="8">
        <f>DM1282*10^8/$I1282</f>
        <v>-3446.0631021832178</v>
      </c>
      <c r="DU1282" s="8">
        <f>DN1282*10^8/$I1282</f>
        <v>-3203.9932319024429</v>
      </c>
      <c r="DV1282" s="8">
        <f>DO1282*10^8/$I1282</f>
        <v>-1045.0339289165081</v>
      </c>
      <c r="DW1282" s="8">
        <f>DP1282*10^8/$I1282</f>
        <v>-9246.277935285636</v>
      </c>
      <c r="DX1282" s="8">
        <f>DQ1282*10^8/$I1282</f>
        <v>0</v>
      </c>
      <c r="DY1282" s="8">
        <f>DR1282*10^8/$I1282</f>
        <v>0</v>
      </c>
      <c r="DZ1282" s="8">
        <f>DS1282*10^8/$I1282</f>
        <v>0</v>
      </c>
      <c r="EA1282" s="8">
        <f>DT1282*10^8/$I1282</f>
        <v>-11393.747553110945</v>
      </c>
      <c r="EB1282" s="8">
        <f>DZ1282*0.8</f>
        <v>0</v>
      </c>
      <c r="EC1282" s="10">
        <f>G1282-E1282</f>
        <v>-3550</v>
      </c>
      <c r="ED1282" s="4">
        <f>EC1282/E1282*100</f>
        <v>-25.448028673835125</v>
      </c>
      <c r="EE1282" s="4">
        <f>DY1282-G1282</f>
        <v>-10400</v>
      </c>
      <c r="EF1282" s="12">
        <f>EE1282/G1282</f>
        <v>-1</v>
      </c>
      <c r="EG1282" s="4">
        <f>G1282-F1282</f>
        <v>-100</v>
      </c>
    </row>
    <row r="1283" spans="1:137" x14ac:dyDescent="0.3">
      <c r="A1283">
        <v>1282</v>
      </c>
      <c r="B1283" t="s">
        <v>6539</v>
      </c>
      <c r="C1283" t="s">
        <v>3560</v>
      </c>
      <c r="D1283" t="str">
        <f>VLOOKUP(C1283,Sheet1!$A$2:$B$3197,2,FALSE)</f>
        <v>가정용품</v>
      </c>
      <c r="E1283">
        <v>2950</v>
      </c>
      <c r="F1283">
        <v>2865</v>
      </c>
      <c r="G1283" s="7">
        <v>2940</v>
      </c>
      <c r="H1283" t="s">
        <v>1222</v>
      </c>
      <c r="I1283" s="7">
        <f>VALUE(LEFT(H1283,FIND("/",H1283)-1)) + VALUE(MID(H1283,FIND("/",H1283)+1,LEN(H1283)))</f>
        <v>27887050</v>
      </c>
      <c r="J1283">
        <v>0</v>
      </c>
      <c r="K1283" s="1">
        <f>G1283*I1283/(10^8)</f>
        <v>819.87927000000002</v>
      </c>
      <c r="L1283">
        <v>176</v>
      </c>
      <c r="M1283">
        <v>177</v>
      </c>
      <c r="N1283">
        <v>173</v>
      </c>
      <c r="O1283">
        <v>203</v>
      </c>
      <c r="P1283">
        <v>229</v>
      </c>
      <c r="Q1283" s="3"/>
      <c r="R1283" s="3"/>
      <c r="S1283" s="3"/>
      <c r="T1283">
        <v>24</v>
      </c>
      <c r="U1283">
        <v>25</v>
      </c>
      <c r="V1283">
        <v>16</v>
      </c>
      <c r="W1283">
        <v>-15</v>
      </c>
      <c r="X1283">
        <v>7</v>
      </c>
      <c r="Y1283" s="3"/>
      <c r="Z1283" s="3"/>
      <c r="AA1283" s="3"/>
      <c r="AB1283">
        <v>18</v>
      </c>
      <c r="AC1283">
        <v>20</v>
      </c>
      <c r="AD1283">
        <v>-123</v>
      </c>
      <c r="AE1283">
        <v>-9</v>
      </c>
      <c r="AF1283">
        <v>5</v>
      </c>
      <c r="AG1283" s="3"/>
      <c r="AH1283" s="3"/>
      <c r="AI1283" s="3"/>
      <c r="AJ1283">
        <v>222</v>
      </c>
      <c r="AK1283">
        <v>240</v>
      </c>
      <c r="AL1283">
        <v>327</v>
      </c>
      <c r="AM1283">
        <v>431</v>
      </c>
      <c r="AN1283">
        <v>502</v>
      </c>
      <c r="AO1283" s="3"/>
      <c r="AP1283" s="3"/>
      <c r="AQ1283" s="3"/>
      <c r="AR1283">
        <v>88</v>
      </c>
      <c r="AS1283">
        <v>91</v>
      </c>
      <c r="AT1283">
        <v>89</v>
      </c>
      <c r="AU1283">
        <v>189</v>
      </c>
      <c r="AV1283">
        <v>95</v>
      </c>
      <c r="AW1283" s="3"/>
      <c r="AX1283" s="3"/>
      <c r="AY1283" s="3"/>
      <c r="AZ1283">
        <v>135</v>
      </c>
      <c r="BA1283">
        <v>149</v>
      </c>
      <c r="BB1283">
        <v>238</v>
      </c>
      <c r="BC1283">
        <v>242</v>
      </c>
      <c r="BD1283">
        <v>408</v>
      </c>
      <c r="BE1283" s="3"/>
      <c r="BF1283" s="3"/>
      <c r="BG1283" s="3"/>
      <c r="BH1283">
        <v>135</v>
      </c>
      <c r="BI1283">
        <v>149</v>
      </c>
      <c r="BJ1283">
        <v>238</v>
      </c>
      <c r="BK1283">
        <v>242</v>
      </c>
      <c r="BL1283">
        <v>408</v>
      </c>
      <c r="BM1283" s="3"/>
      <c r="BN1283" s="3"/>
      <c r="BO1283" s="3"/>
      <c r="BP1283">
        <v>2</v>
      </c>
      <c r="BQ1283">
        <v>2</v>
      </c>
      <c r="BR1283">
        <v>20</v>
      </c>
      <c r="BS1283">
        <v>21</v>
      </c>
      <c r="BT1283">
        <v>28</v>
      </c>
      <c r="BU1283" s="3"/>
      <c r="BV1283" s="3"/>
      <c r="BW1283" s="3"/>
      <c r="BX1283">
        <v>9.6999999999999993</v>
      </c>
      <c r="BY1283">
        <v>8.7100000000000009</v>
      </c>
      <c r="BZ1283">
        <v>-43.5</v>
      </c>
      <c r="CA1283">
        <v>-2.38</v>
      </c>
      <c r="CB1283">
        <v>1.01</v>
      </c>
      <c r="CC1283" s="3"/>
      <c r="CD1283" s="3"/>
      <c r="CE1283" s="3"/>
      <c r="CF1283">
        <v>17.809999999999999</v>
      </c>
      <c r="CG1283">
        <v>14.19</v>
      </c>
      <c r="CH1283">
        <v>-63.68</v>
      </c>
      <c r="CI1283">
        <v>-3.76</v>
      </c>
      <c r="CJ1283">
        <v>1.45</v>
      </c>
      <c r="CK1283" s="3"/>
      <c r="CL1283" s="3"/>
      <c r="CM1283" s="3"/>
      <c r="CN1283">
        <v>95</v>
      </c>
      <c r="CO1283">
        <v>97</v>
      </c>
      <c r="CP1283">
        <v>-592</v>
      </c>
      <c r="CQ1283">
        <v>-40</v>
      </c>
      <c r="CR1283">
        <v>21</v>
      </c>
      <c r="CS1283" s="3"/>
      <c r="CT1283" s="3"/>
      <c r="CU1283" s="3"/>
      <c r="CV1283" s="3"/>
      <c r="CW1283" s="3"/>
      <c r="CX1283" t="s">
        <v>2</v>
      </c>
      <c r="CY1283" t="s">
        <v>2</v>
      </c>
      <c r="CZ1283">
        <v>140.49</v>
      </c>
      <c r="DA1283" s="3"/>
      <c r="DB1283" s="3"/>
      <c r="DC1283" s="3"/>
      <c r="DD1283" s="3"/>
      <c r="DE1283" s="3"/>
      <c r="DF1283">
        <v>2.46</v>
      </c>
      <c r="DG1283">
        <v>2.4500000000000002</v>
      </c>
      <c r="DH1283">
        <v>1.99</v>
      </c>
      <c r="DI1283" s="3"/>
      <c r="DJ1283" s="3"/>
      <c r="DK1283" s="3"/>
      <c r="DL1283" s="6">
        <f>(CM1283*3+CL1283*2+CK1283)/6</f>
        <v>0</v>
      </c>
      <c r="DM1283">
        <f>BH1283+(BH1283*(CG1283-8.25)/8.25)</f>
        <v>232.2</v>
      </c>
      <c r="DN1283">
        <f>BI1283+(BI1283*(CH1283-8.25)/8.25)</f>
        <v>-1150.0993939393941</v>
      </c>
      <c r="DO1283">
        <f>BJ1283+(BJ1283*(CI1283-8.25)/8.25)</f>
        <v>-108.47030303030306</v>
      </c>
      <c r="DP1283">
        <f>BK1283+(BK1283*(CJ1283-8.25)/8.25)</f>
        <v>42.533333333333331</v>
      </c>
      <c r="DQ1283">
        <f>BL1283+(BL1283*(CK1283-8.25)/8.25)</f>
        <v>0</v>
      </c>
      <c r="DR1283">
        <f>BM1283+(BM1283*(CL1283-8.25)/8.25)</f>
        <v>0</v>
      </c>
      <c r="DS1283">
        <f>BN1283+(BN1283*(CM1283-8.25)/8.25)</f>
        <v>0</v>
      </c>
      <c r="DT1283" s="8">
        <f>DM1283*10^8/$I1283</f>
        <v>832.64454289715115</v>
      </c>
      <c r="DU1283" s="8">
        <f>DN1283*10^8/$I1283</f>
        <v>-4124.1342986776808</v>
      </c>
      <c r="DV1283" s="8">
        <f>DO1283*10^8/$I1283</f>
        <v>-388.96298830569407</v>
      </c>
      <c r="DW1283" s="8">
        <f>DP1283*10^8/$I1283</f>
        <v>152.52001675807708</v>
      </c>
      <c r="DX1283" s="8">
        <f>DQ1283*10^8/$I1283</f>
        <v>0</v>
      </c>
      <c r="DY1283" s="8">
        <f>DR1283*10^8/$I1283</f>
        <v>0</v>
      </c>
      <c r="DZ1283" s="8">
        <f>DS1283*10^8/$I1283</f>
        <v>0</v>
      </c>
      <c r="EA1283" s="8">
        <f>DT1283*10^8/$I1283</f>
        <v>2985.7749130766833</v>
      </c>
      <c r="EB1283" s="8">
        <f>DZ1283*0.8</f>
        <v>0</v>
      </c>
      <c r="EC1283" s="10">
        <f>G1283-E1283</f>
        <v>-10</v>
      </c>
      <c r="ED1283" s="4">
        <f>EC1283/E1283*100</f>
        <v>-0.33898305084745761</v>
      </c>
      <c r="EE1283" s="4">
        <f>DY1283-G1283</f>
        <v>-2940</v>
      </c>
      <c r="EF1283" s="12">
        <f>EE1283/G1283</f>
        <v>-1</v>
      </c>
      <c r="EG1283" s="4">
        <f>G1283-F1283</f>
        <v>75</v>
      </c>
    </row>
    <row r="1284" spans="1:137" x14ac:dyDescent="0.3">
      <c r="A1284">
        <v>1283</v>
      </c>
      <c r="B1284" t="s">
        <v>6280</v>
      </c>
      <c r="C1284" t="s">
        <v>3561</v>
      </c>
      <c r="D1284" t="str">
        <f>VLOOKUP(C1284,Sheet1!$A$2:$B$3197,2,FALSE)</f>
        <v>디스플레이장비및부품</v>
      </c>
      <c r="E1284">
        <v>1760</v>
      </c>
      <c r="F1284">
        <v>1650</v>
      </c>
      <c r="G1284" s="7">
        <v>1660</v>
      </c>
      <c r="H1284" t="s">
        <v>1223</v>
      </c>
      <c r="I1284" s="7">
        <f>VALUE(LEFT(H1284,FIND("/",H1284)-1)) + VALUE(MID(H1284,FIND("/",H1284)+1,LEN(H1284)))</f>
        <v>53805540</v>
      </c>
      <c r="J1284" s="1">
        <v>1182178</v>
      </c>
      <c r="K1284" s="1">
        <f>G1284*I1284/(10^8)</f>
        <v>893.171964</v>
      </c>
      <c r="L1284">
        <v>474</v>
      </c>
      <c r="M1284">
        <v>620</v>
      </c>
      <c r="N1284">
        <v>383</v>
      </c>
      <c r="O1284">
        <v>215</v>
      </c>
      <c r="P1284">
        <v>193</v>
      </c>
      <c r="Q1284" s="3"/>
      <c r="R1284" s="3"/>
      <c r="S1284" s="3"/>
      <c r="T1284">
        <v>32</v>
      </c>
      <c r="U1284">
        <v>88</v>
      </c>
      <c r="V1284">
        <v>16</v>
      </c>
      <c r="W1284">
        <v>8</v>
      </c>
      <c r="X1284">
        <v>4</v>
      </c>
      <c r="Y1284" s="3"/>
      <c r="Z1284" s="3"/>
      <c r="AA1284" s="3"/>
      <c r="AB1284">
        <v>22</v>
      </c>
      <c r="AC1284">
        <v>54</v>
      </c>
      <c r="AD1284">
        <v>-28</v>
      </c>
      <c r="AE1284">
        <v>4</v>
      </c>
      <c r="AF1284">
        <v>-6</v>
      </c>
      <c r="AG1284" s="3"/>
      <c r="AH1284" s="3"/>
      <c r="AI1284" s="3"/>
      <c r="AJ1284">
        <v>343</v>
      </c>
      <c r="AK1284">
        <v>366</v>
      </c>
      <c r="AL1284">
        <v>255</v>
      </c>
      <c r="AM1284">
        <v>387</v>
      </c>
      <c r="AN1284">
        <v>485</v>
      </c>
      <c r="AO1284" s="3"/>
      <c r="AP1284" s="3"/>
      <c r="AQ1284" s="3"/>
      <c r="AR1284">
        <v>272</v>
      </c>
      <c r="AS1284">
        <v>241</v>
      </c>
      <c r="AT1284">
        <v>88</v>
      </c>
      <c r="AU1284">
        <v>195</v>
      </c>
      <c r="AV1284">
        <v>114</v>
      </c>
      <c r="AW1284" s="3"/>
      <c r="AX1284" s="3"/>
      <c r="AY1284" s="3"/>
      <c r="AZ1284">
        <v>71</v>
      </c>
      <c r="BA1284">
        <v>125</v>
      </c>
      <c r="BB1284">
        <v>167</v>
      </c>
      <c r="BC1284">
        <v>192</v>
      </c>
      <c r="BD1284">
        <v>371</v>
      </c>
      <c r="BE1284" s="3"/>
      <c r="BF1284" s="3"/>
      <c r="BG1284" s="3"/>
      <c r="BH1284">
        <v>71</v>
      </c>
      <c r="BI1284">
        <v>125</v>
      </c>
      <c r="BJ1284">
        <v>167</v>
      </c>
      <c r="BK1284">
        <v>192</v>
      </c>
      <c r="BL1284">
        <v>367</v>
      </c>
      <c r="BM1284" s="3"/>
      <c r="BN1284" s="3"/>
      <c r="BO1284" s="3"/>
      <c r="BP1284">
        <v>11</v>
      </c>
      <c r="BQ1284">
        <v>11</v>
      </c>
      <c r="BR1284">
        <v>38</v>
      </c>
      <c r="BS1284">
        <v>40</v>
      </c>
      <c r="BT1284">
        <v>54</v>
      </c>
      <c r="BU1284" s="3"/>
      <c r="BV1284" s="3"/>
      <c r="BW1284" s="3"/>
      <c r="BX1284" t="s">
        <v>0</v>
      </c>
      <c r="BY1284">
        <v>15.36</v>
      </c>
      <c r="BZ1284">
        <v>-8.99</v>
      </c>
      <c r="CA1284">
        <v>1.0900000000000001</v>
      </c>
      <c r="CB1284">
        <v>-1.37</v>
      </c>
      <c r="CC1284" s="3"/>
      <c r="CD1284" s="3"/>
      <c r="CE1284" s="3"/>
      <c r="CF1284" t="s">
        <v>0</v>
      </c>
      <c r="CG1284">
        <v>55.65</v>
      </c>
      <c r="CH1284">
        <v>-19.13</v>
      </c>
      <c r="CI1284">
        <v>1.95</v>
      </c>
      <c r="CJ1284">
        <v>-2.11</v>
      </c>
      <c r="CK1284" s="3"/>
      <c r="CL1284" s="3"/>
      <c r="CM1284" s="3"/>
      <c r="CN1284">
        <v>30</v>
      </c>
      <c r="CO1284">
        <v>142</v>
      </c>
      <c r="CP1284">
        <v>-73</v>
      </c>
      <c r="CQ1284">
        <v>9</v>
      </c>
      <c r="CR1284">
        <v>-11</v>
      </c>
      <c r="CS1284" s="3"/>
      <c r="CT1284" s="3"/>
      <c r="CU1284" s="3"/>
      <c r="CV1284" s="3"/>
      <c r="CW1284" s="3"/>
      <c r="CX1284" t="s">
        <v>2</v>
      </c>
      <c r="CY1284">
        <v>150.35</v>
      </c>
      <c r="CZ1284" t="s">
        <v>2</v>
      </c>
      <c r="DA1284" s="3"/>
      <c r="DB1284" s="3"/>
      <c r="DC1284" s="3"/>
      <c r="DD1284" s="3"/>
      <c r="DE1284" s="3"/>
      <c r="DF1284">
        <v>3.84</v>
      </c>
      <c r="DG1284">
        <v>2.5099999999999998</v>
      </c>
      <c r="DH1284">
        <v>2.52</v>
      </c>
      <c r="DI1284" s="3"/>
      <c r="DJ1284" s="3"/>
      <c r="DK1284" s="3"/>
      <c r="DL1284" s="6">
        <f>(CM1284*3+CL1284*2+CK1284)/6</f>
        <v>0</v>
      </c>
      <c r="DM1284">
        <f>BH1284+(BH1284*(CG1284-8.25)/8.25)</f>
        <v>478.92727272727274</v>
      </c>
      <c r="DN1284">
        <f>BI1284+(BI1284*(CH1284-8.25)/8.25)</f>
        <v>-289.84848484848487</v>
      </c>
      <c r="DO1284">
        <f>BJ1284+(BJ1284*(CI1284-8.25)/8.25)</f>
        <v>39.472727272727283</v>
      </c>
      <c r="DP1284">
        <f>BK1284+(BK1284*(CJ1284-8.25)/8.25)</f>
        <v>-49.105454545454535</v>
      </c>
      <c r="DQ1284">
        <f>BL1284+(BL1284*(CK1284-8.25)/8.25)</f>
        <v>0</v>
      </c>
      <c r="DR1284">
        <f>BM1284+(BM1284*(CL1284-8.25)/8.25)</f>
        <v>0</v>
      </c>
      <c r="DS1284">
        <f>BN1284+(BN1284*(CM1284-8.25)/8.25)</f>
        <v>0</v>
      </c>
      <c r="DT1284" s="8">
        <f>DM1284*10^8/$I1284</f>
        <v>890.10773375245878</v>
      </c>
      <c r="DU1284" s="8">
        <f>DN1284*10^8/$I1284</f>
        <v>-538.69635886654953</v>
      </c>
      <c r="DV1284" s="8">
        <f>DO1284*10^8/$I1284</f>
        <v>73.361827188663625</v>
      </c>
      <c r="DW1284" s="8">
        <f>DP1284*10^8/$I1284</f>
        <v>-91.264681193524922</v>
      </c>
      <c r="DX1284" s="8">
        <f>DQ1284*10^8/$I1284</f>
        <v>0</v>
      </c>
      <c r="DY1284" s="8">
        <f>DR1284*10^8/$I1284</f>
        <v>0</v>
      </c>
      <c r="DZ1284" s="8">
        <f>DS1284*10^8/$I1284</f>
        <v>0</v>
      </c>
      <c r="EA1284" s="8">
        <f>DT1284*10^8/$I1284</f>
        <v>1654.3049911820583</v>
      </c>
      <c r="EB1284" s="8">
        <f>DZ1284*0.8</f>
        <v>0</v>
      </c>
      <c r="EC1284" s="10">
        <f>G1284-E1284</f>
        <v>-100</v>
      </c>
      <c r="ED1284" s="4">
        <f>EC1284/E1284*100</f>
        <v>-5.6818181818181817</v>
      </c>
      <c r="EE1284" s="4">
        <f>DY1284-G1284</f>
        <v>-1660</v>
      </c>
      <c r="EF1284" s="12">
        <f>EE1284/G1284</f>
        <v>-1</v>
      </c>
      <c r="EG1284" s="4">
        <f>G1284-F1284</f>
        <v>10</v>
      </c>
    </row>
    <row r="1285" spans="1:137" x14ac:dyDescent="0.3">
      <c r="A1285">
        <v>1284</v>
      </c>
      <c r="B1285" t="s">
        <v>6270</v>
      </c>
      <c r="C1285" t="s">
        <v>3562</v>
      </c>
      <c r="D1285" t="str">
        <f>VLOOKUP(C1285,Sheet1!$A$2:$B$3197,2,FALSE)</f>
        <v>섬유,의류,신발,호화품</v>
      </c>
      <c r="E1285">
        <v>1350</v>
      </c>
      <c r="F1285">
        <v>1570</v>
      </c>
      <c r="G1285" s="7">
        <v>1610</v>
      </c>
      <c r="H1285" t="s">
        <v>1224</v>
      </c>
      <c r="I1285" s="7">
        <f>VALUE(LEFT(H1285,FIND("/",H1285)-1)) + VALUE(MID(H1285,FIND("/",H1285)+1,LEN(H1285)))</f>
        <v>26636713</v>
      </c>
      <c r="J1285" s="1">
        <v>81000</v>
      </c>
      <c r="K1285" s="1">
        <f>G1285*I1285/(10^8)</f>
        <v>428.85107929999998</v>
      </c>
      <c r="L1285">
        <v>554</v>
      </c>
      <c r="M1285">
        <v>653</v>
      </c>
      <c r="N1285">
        <v>743</v>
      </c>
      <c r="O1285">
        <v>794</v>
      </c>
      <c r="P1285">
        <v>581</v>
      </c>
      <c r="Q1285" s="3"/>
      <c r="R1285" s="3"/>
      <c r="S1285" s="3"/>
      <c r="T1285">
        <v>66</v>
      </c>
      <c r="U1285">
        <v>52</v>
      </c>
      <c r="V1285">
        <v>50</v>
      </c>
      <c r="W1285">
        <v>75</v>
      </c>
      <c r="X1285">
        <v>18</v>
      </c>
      <c r="Y1285" s="3"/>
      <c r="Z1285" s="3"/>
      <c r="AA1285" s="3"/>
      <c r="AB1285">
        <v>52</v>
      </c>
      <c r="AC1285">
        <v>42</v>
      </c>
      <c r="AD1285">
        <v>12</v>
      </c>
      <c r="AE1285">
        <v>55</v>
      </c>
      <c r="AF1285">
        <v>11</v>
      </c>
      <c r="AG1285" s="3"/>
      <c r="AH1285" s="3"/>
      <c r="AI1285" s="3"/>
      <c r="AJ1285">
        <v>274</v>
      </c>
      <c r="AK1285">
        <v>296</v>
      </c>
      <c r="AL1285">
        <v>433</v>
      </c>
      <c r="AM1285">
        <v>548</v>
      </c>
      <c r="AN1285">
        <v>549</v>
      </c>
      <c r="AO1285" s="3"/>
      <c r="AP1285" s="3"/>
      <c r="AQ1285" s="3"/>
      <c r="AR1285">
        <v>137</v>
      </c>
      <c r="AS1285">
        <v>116</v>
      </c>
      <c r="AT1285">
        <v>116</v>
      </c>
      <c r="AU1285">
        <v>141</v>
      </c>
      <c r="AV1285">
        <v>132</v>
      </c>
      <c r="AW1285" s="3"/>
      <c r="AX1285" s="3"/>
      <c r="AY1285" s="3"/>
      <c r="AZ1285">
        <v>137</v>
      </c>
      <c r="BA1285">
        <v>181</v>
      </c>
      <c r="BB1285">
        <v>316</v>
      </c>
      <c r="BC1285">
        <v>407</v>
      </c>
      <c r="BD1285">
        <v>417</v>
      </c>
      <c r="BE1285" s="3"/>
      <c r="BF1285" s="3"/>
      <c r="BG1285" s="3"/>
      <c r="BH1285">
        <v>137</v>
      </c>
      <c r="BI1285">
        <v>181</v>
      </c>
      <c r="BJ1285">
        <v>316</v>
      </c>
      <c r="BK1285">
        <v>407</v>
      </c>
      <c r="BL1285">
        <v>417</v>
      </c>
      <c r="BM1285" s="3"/>
      <c r="BN1285" s="3"/>
      <c r="BO1285" s="3"/>
      <c r="BP1285">
        <v>22</v>
      </c>
      <c r="BQ1285">
        <v>18</v>
      </c>
      <c r="BR1285">
        <v>25</v>
      </c>
      <c r="BS1285">
        <v>27</v>
      </c>
      <c r="BT1285">
        <v>27</v>
      </c>
      <c r="BU1285" s="3"/>
      <c r="BV1285" s="3"/>
      <c r="BW1285" s="3"/>
      <c r="BX1285" s="3"/>
      <c r="BY1285">
        <v>14.88</v>
      </c>
      <c r="BZ1285">
        <v>3.32</v>
      </c>
      <c r="CA1285">
        <v>11.31</v>
      </c>
      <c r="CB1285">
        <v>1.98</v>
      </c>
      <c r="CC1285" s="3"/>
      <c r="CD1285" s="3"/>
      <c r="CE1285" s="3"/>
      <c r="CF1285" s="3"/>
      <c r="CG1285">
        <v>26.69</v>
      </c>
      <c r="CH1285">
        <v>4.87</v>
      </c>
      <c r="CI1285">
        <v>15.33</v>
      </c>
      <c r="CJ1285">
        <v>2.63</v>
      </c>
      <c r="CK1285" s="3"/>
      <c r="CL1285" s="3"/>
      <c r="CM1285" s="3"/>
      <c r="CN1285" s="3"/>
      <c r="CO1285">
        <v>180</v>
      </c>
      <c r="CP1285">
        <v>46</v>
      </c>
      <c r="CQ1285">
        <v>209</v>
      </c>
      <c r="CR1285">
        <v>41</v>
      </c>
      <c r="CS1285" s="3"/>
      <c r="CT1285" s="3"/>
      <c r="CU1285" s="3"/>
      <c r="CV1285" s="3"/>
      <c r="CW1285" s="3"/>
      <c r="CX1285">
        <v>28.95</v>
      </c>
      <c r="CY1285">
        <v>6.1</v>
      </c>
      <c r="CZ1285">
        <v>33.159999999999997</v>
      </c>
      <c r="DA1285" s="3"/>
      <c r="DB1285" s="3"/>
      <c r="DC1285" s="3"/>
      <c r="DD1285" s="3"/>
      <c r="DE1285" s="3"/>
      <c r="DF1285">
        <v>1.04</v>
      </c>
      <c r="DG1285">
        <v>0.79</v>
      </c>
      <c r="DH1285">
        <v>0.82</v>
      </c>
      <c r="DI1285" s="3"/>
      <c r="DJ1285" s="3"/>
      <c r="DK1285" s="3"/>
      <c r="DL1285" s="6">
        <f>(CM1285*3+CL1285*2+CK1285)/6</f>
        <v>0</v>
      </c>
      <c r="DM1285">
        <f>BH1285+(BH1285*(CG1285-8.25)/8.25)</f>
        <v>443.21575757575761</v>
      </c>
      <c r="DN1285">
        <f>BI1285+(BI1285*(CH1285-8.25)/8.25)</f>
        <v>106.84484848484848</v>
      </c>
      <c r="DO1285">
        <f>BJ1285+(BJ1285*(CI1285-8.25)/8.25)</f>
        <v>587.1854545454546</v>
      </c>
      <c r="DP1285">
        <f>BK1285+(BK1285*(CJ1285-8.25)/8.25)</f>
        <v>129.74666666666667</v>
      </c>
      <c r="DQ1285">
        <f>BL1285+(BL1285*(CK1285-8.25)/8.25)</f>
        <v>0</v>
      </c>
      <c r="DR1285">
        <f>BM1285+(BM1285*(CL1285-8.25)/8.25)</f>
        <v>0</v>
      </c>
      <c r="DS1285">
        <f>BN1285+(BN1285*(CM1285-8.25)/8.25)</f>
        <v>0</v>
      </c>
      <c r="DT1285" s="8">
        <f>DM1285*10^8/$I1285</f>
        <v>1663.9281189678231</v>
      </c>
      <c r="DU1285" s="8">
        <f>DN1285*10^8/$I1285</f>
        <v>401.11874346075837</v>
      </c>
      <c r="DV1285" s="8">
        <f>DO1285*10^8/$I1285</f>
        <v>2204.4215986614213</v>
      </c>
      <c r="DW1285" s="8">
        <f>DP1285*10^8/$I1285</f>
        <v>487.0971379489153</v>
      </c>
      <c r="DX1285" s="8">
        <f>DQ1285*10^8/$I1285</f>
        <v>0</v>
      </c>
      <c r="DY1285" s="8">
        <f>DR1285*10^8/$I1285</f>
        <v>0</v>
      </c>
      <c r="DZ1285" s="8">
        <f>DS1285*10^8/$I1285</f>
        <v>0</v>
      </c>
      <c r="EA1285" s="8">
        <f>DT1285*10^8/$I1285</f>
        <v>6246.7471829869664</v>
      </c>
      <c r="EB1285" s="8">
        <f>DZ1285*0.8</f>
        <v>0</v>
      </c>
      <c r="EC1285" s="10">
        <f>G1285-E1285</f>
        <v>260</v>
      </c>
      <c r="ED1285" s="4">
        <f>EC1285/E1285*100</f>
        <v>19.25925925925926</v>
      </c>
      <c r="EE1285" s="4">
        <f>DY1285-G1285</f>
        <v>-1610</v>
      </c>
      <c r="EF1285" s="12">
        <f>EE1285/G1285</f>
        <v>-1</v>
      </c>
      <c r="EG1285" s="4">
        <f>G1285-F1285</f>
        <v>40</v>
      </c>
    </row>
    <row r="1286" spans="1:137" x14ac:dyDescent="0.3">
      <c r="A1286">
        <v>1285</v>
      </c>
      <c r="B1286" t="s">
        <v>7317</v>
      </c>
      <c r="C1286" t="s">
        <v>3563</v>
      </c>
      <c r="D1286" t="str">
        <f>VLOOKUP(C1286,Sheet1!$A$2:$B$3197,2,FALSE)</f>
        <v>게임엔터테인먼트</v>
      </c>
      <c r="E1286">
        <v>14950</v>
      </c>
      <c r="F1286">
        <v>10400</v>
      </c>
      <c r="G1286" s="7">
        <v>10850</v>
      </c>
      <c r="H1286" t="s">
        <v>1225</v>
      </c>
      <c r="I1286" s="7">
        <f>VALUE(LEFT(H1286,FIND("/",H1286)-1)) + VALUE(MID(H1286,FIND("/",H1286)+1,LEN(H1286)))</f>
        <v>28850967</v>
      </c>
      <c r="J1286" s="1">
        <v>251492</v>
      </c>
      <c r="K1286" s="1">
        <f>G1286*I1286/(10^8)</f>
        <v>3130.3299195</v>
      </c>
      <c r="L1286">
        <v>256</v>
      </c>
      <c r="M1286">
        <v>224</v>
      </c>
      <c r="N1286">
        <v>236</v>
      </c>
      <c r="O1286">
        <v>285</v>
      </c>
      <c r="P1286">
        <v>814</v>
      </c>
      <c r="Q1286" s="3"/>
      <c r="R1286" s="3"/>
      <c r="S1286" s="3"/>
      <c r="T1286">
        <v>103</v>
      </c>
      <c r="U1286">
        <v>-37</v>
      </c>
      <c r="V1286">
        <v>-108</v>
      </c>
      <c r="W1286">
        <v>-171</v>
      </c>
      <c r="X1286">
        <v>255</v>
      </c>
      <c r="Y1286" s="3"/>
      <c r="Z1286" s="3"/>
      <c r="AA1286" s="3"/>
      <c r="AB1286">
        <v>97</v>
      </c>
      <c r="AC1286">
        <v>-31</v>
      </c>
      <c r="AD1286">
        <v>-126</v>
      </c>
      <c r="AE1286">
        <v>-171</v>
      </c>
      <c r="AF1286">
        <v>261</v>
      </c>
      <c r="AG1286" s="3"/>
      <c r="AH1286" s="3"/>
      <c r="AI1286" s="3"/>
      <c r="AJ1286">
        <v>200</v>
      </c>
      <c r="AK1286">
        <v>430</v>
      </c>
      <c r="AL1286">
        <v>294</v>
      </c>
      <c r="AM1286">
        <v>729</v>
      </c>
      <c r="AN1286">
        <v>944</v>
      </c>
      <c r="AO1286" s="3"/>
      <c r="AP1286" s="3"/>
      <c r="AQ1286" s="3"/>
      <c r="AR1286">
        <v>48</v>
      </c>
      <c r="AS1286">
        <v>135</v>
      </c>
      <c r="AT1286">
        <v>107</v>
      </c>
      <c r="AU1286">
        <v>348</v>
      </c>
      <c r="AV1286">
        <v>280</v>
      </c>
      <c r="AW1286" s="3"/>
      <c r="AX1286" s="3"/>
      <c r="AY1286" s="3"/>
      <c r="AZ1286">
        <v>151</v>
      </c>
      <c r="BA1286">
        <v>295</v>
      </c>
      <c r="BB1286">
        <v>187</v>
      </c>
      <c r="BC1286">
        <v>382</v>
      </c>
      <c r="BD1286">
        <v>664</v>
      </c>
      <c r="BE1286" s="3"/>
      <c r="BF1286" s="3"/>
      <c r="BG1286" s="3"/>
      <c r="BH1286">
        <v>151</v>
      </c>
      <c r="BI1286">
        <v>295</v>
      </c>
      <c r="BJ1286">
        <v>187</v>
      </c>
      <c r="BK1286">
        <v>382</v>
      </c>
      <c r="BL1286">
        <v>664</v>
      </c>
      <c r="BM1286" s="3"/>
      <c r="BN1286" s="3"/>
      <c r="BO1286" s="3"/>
      <c r="BP1286">
        <v>97</v>
      </c>
      <c r="BQ1286">
        <v>115</v>
      </c>
      <c r="BR1286">
        <v>120</v>
      </c>
      <c r="BS1286">
        <v>144</v>
      </c>
      <c r="BT1286">
        <v>144</v>
      </c>
      <c r="BU1286" s="3"/>
      <c r="BV1286" s="3"/>
      <c r="BW1286" s="3"/>
      <c r="BX1286">
        <v>69.67</v>
      </c>
      <c r="BY1286">
        <v>-9.77</v>
      </c>
      <c r="BZ1286">
        <v>-34.74</v>
      </c>
      <c r="CA1286">
        <v>-33.36</v>
      </c>
      <c r="CB1286">
        <v>31.19</v>
      </c>
      <c r="CC1286" s="3"/>
      <c r="CD1286" s="3"/>
      <c r="CE1286" s="3"/>
      <c r="CF1286">
        <v>97.66</v>
      </c>
      <c r="CG1286">
        <v>-13.77</v>
      </c>
      <c r="CH1286">
        <v>-52.21</v>
      </c>
      <c r="CI1286">
        <v>-60.09</v>
      </c>
      <c r="CJ1286">
        <v>49.93</v>
      </c>
      <c r="CK1286" s="3"/>
      <c r="CL1286" s="3"/>
      <c r="CM1286" s="3"/>
      <c r="CN1286">
        <v>456</v>
      </c>
      <c r="CO1286">
        <v>-140</v>
      </c>
      <c r="CP1286">
        <v>-528</v>
      </c>
      <c r="CQ1286">
        <v>-698</v>
      </c>
      <c r="CR1286">
        <v>905</v>
      </c>
      <c r="CS1286" s="3"/>
      <c r="CT1286" s="3"/>
      <c r="CU1286" s="3"/>
      <c r="CV1286" s="3"/>
      <c r="CW1286" t="s">
        <v>2</v>
      </c>
      <c r="CX1286" t="s">
        <v>2</v>
      </c>
      <c r="CY1286" t="s">
        <v>2</v>
      </c>
      <c r="CZ1286">
        <v>10.8</v>
      </c>
      <c r="DA1286" s="3"/>
      <c r="DB1286" s="3"/>
      <c r="DC1286" s="3"/>
      <c r="DD1286" s="3"/>
      <c r="DE1286">
        <v>9.3000000000000007</v>
      </c>
      <c r="DF1286">
        <v>9.3699999999999992</v>
      </c>
      <c r="DG1286">
        <v>5.68</v>
      </c>
      <c r="DH1286">
        <v>4.24</v>
      </c>
      <c r="DI1286" s="3"/>
      <c r="DJ1286" s="3"/>
      <c r="DK1286" s="3"/>
      <c r="DL1286" s="6">
        <f>(CM1286*3+CL1286*2+CK1286)/6</f>
        <v>0</v>
      </c>
      <c r="DM1286">
        <f>BH1286+(BH1286*(CG1286-8.25)/8.25)</f>
        <v>-252.03272727272724</v>
      </c>
      <c r="DN1286">
        <f>BI1286+(BI1286*(CH1286-8.25)/8.25)</f>
        <v>-1866.9030303030304</v>
      </c>
      <c r="DO1286">
        <f>BJ1286+(BJ1286*(CI1286-8.25)/8.25)</f>
        <v>-1362.04</v>
      </c>
      <c r="DP1286">
        <f>BK1286+(BK1286*(CJ1286-8.25)/8.25)</f>
        <v>2311.9103030303031</v>
      </c>
      <c r="DQ1286">
        <f>BL1286+(BL1286*(CK1286-8.25)/8.25)</f>
        <v>0</v>
      </c>
      <c r="DR1286">
        <f>BM1286+(BM1286*(CL1286-8.25)/8.25)</f>
        <v>0</v>
      </c>
      <c r="DS1286">
        <f>BN1286+(BN1286*(CM1286-8.25)/8.25)</f>
        <v>0</v>
      </c>
      <c r="DT1286" s="8">
        <f>DM1286*10^8/$I1286</f>
        <v>-873.56769453421521</v>
      </c>
      <c r="DU1286" s="8">
        <f>DN1286*10^8/$I1286</f>
        <v>-6470.8508047686246</v>
      </c>
      <c r="DV1286" s="8">
        <f>DO1286*10^8/$I1286</f>
        <v>-4720.950947675341</v>
      </c>
      <c r="DW1286" s="8">
        <f>DP1286*10^8/$I1286</f>
        <v>8013.28531910318</v>
      </c>
      <c r="DX1286" s="8">
        <f>DQ1286*10^8/$I1286</f>
        <v>0</v>
      </c>
      <c r="DY1286" s="8">
        <f>DR1286*10^8/$I1286</f>
        <v>0</v>
      </c>
      <c r="DZ1286" s="8">
        <f>DS1286*10^8/$I1286</f>
        <v>0</v>
      </c>
      <c r="EA1286" s="8">
        <f>DT1286*10^8/$I1286</f>
        <v>-3027.8627906448169</v>
      </c>
      <c r="EB1286" s="8">
        <f>DZ1286*0.8</f>
        <v>0</v>
      </c>
      <c r="EC1286" s="10">
        <f>G1286-E1286</f>
        <v>-4100</v>
      </c>
      <c r="ED1286" s="4">
        <f>EC1286/E1286*100</f>
        <v>-27.424749163879596</v>
      </c>
      <c r="EE1286" s="4">
        <f>DY1286-G1286</f>
        <v>-10850</v>
      </c>
      <c r="EF1286" s="12">
        <f>EE1286/G1286</f>
        <v>-1</v>
      </c>
      <c r="EG1286" s="4">
        <f>G1286-F1286</f>
        <v>450</v>
      </c>
    </row>
    <row r="1287" spans="1:137" x14ac:dyDescent="0.3">
      <c r="A1287">
        <v>1286</v>
      </c>
      <c r="B1287" t="s">
        <v>7268</v>
      </c>
      <c r="C1287" t="s">
        <v>3564</v>
      </c>
      <c r="D1287" t="str">
        <f>VLOOKUP(C1287,Sheet1!$A$2:$B$3197,2,FALSE)</f>
        <v>반도체와반도체장비</v>
      </c>
      <c r="E1287">
        <v>4290</v>
      </c>
      <c r="F1287">
        <v>7870</v>
      </c>
      <c r="G1287" s="7">
        <v>9830</v>
      </c>
      <c r="H1287" t="s">
        <v>1226</v>
      </c>
      <c r="I1287" s="7">
        <f>VALUE(LEFT(H1287,FIND("/",H1287)-1)) + VALUE(MID(H1287,FIND("/",H1287)+1,LEN(H1287)))</f>
        <v>8769174</v>
      </c>
      <c r="J1287">
        <v>0</v>
      </c>
      <c r="K1287" s="1">
        <f>G1287*I1287/(10^8)</f>
        <v>862.00980419999996</v>
      </c>
      <c r="L1287">
        <v>178</v>
      </c>
      <c r="M1287">
        <v>277</v>
      </c>
      <c r="N1287">
        <v>260</v>
      </c>
      <c r="O1287">
        <v>387</v>
      </c>
      <c r="P1287">
        <v>419</v>
      </c>
      <c r="Q1287" s="3"/>
      <c r="R1287" s="3"/>
      <c r="S1287" s="3"/>
      <c r="T1287">
        <v>-25</v>
      </c>
      <c r="U1287">
        <v>-38</v>
      </c>
      <c r="V1287">
        <v>-63</v>
      </c>
      <c r="W1287">
        <v>31</v>
      </c>
      <c r="X1287">
        <v>-10</v>
      </c>
      <c r="Y1287" s="3"/>
      <c r="Z1287" s="3"/>
      <c r="AA1287" s="3"/>
      <c r="AB1287">
        <v>-18</v>
      </c>
      <c r="AC1287">
        <v>-66</v>
      </c>
      <c r="AD1287">
        <v>-80</v>
      </c>
      <c r="AE1287">
        <v>31</v>
      </c>
      <c r="AF1287">
        <v>-11</v>
      </c>
      <c r="AG1287" s="3"/>
      <c r="AH1287" s="3"/>
      <c r="AI1287" s="3"/>
      <c r="AJ1287">
        <v>500</v>
      </c>
      <c r="AK1287">
        <v>444</v>
      </c>
      <c r="AL1287">
        <v>469</v>
      </c>
      <c r="AM1287">
        <v>488</v>
      </c>
      <c r="AN1287">
        <v>543</v>
      </c>
      <c r="AO1287" s="3"/>
      <c r="AP1287" s="3"/>
      <c r="AQ1287" s="3"/>
      <c r="AR1287">
        <v>219</v>
      </c>
      <c r="AS1287">
        <v>229</v>
      </c>
      <c r="AT1287">
        <v>322</v>
      </c>
      <c r="AU1287">
        <v>314</v>
      </c>
      <c r="AV1287">
        <v>382</v>
      </c>
      <c r="AW1287" s="3"/>
      <c r="AX1287" s="3"/>
      <c r="AY1287" s="3"/>
      <c r="AZ1287">
        <v>281</v>
      </c>
      <c r="BA1287">
        <v>216</v>
      </c>
      <c r="BB1287">
        <v>147</v>
      </c>
      <c r="BC1287">
        <v>174</v>
      </c>
      <c r="BD1287">
        <v>161</v>
      </c>
      <c r="BE1287" s="3"/>
      <c r="BF1287" s="3"/>
      <c r="BG1287" s="3"/>
      <c r="BH1287">
        <v>281</v>
      </c>
      <c r="BI1287">
        <v>216</v>
      </c>
      <c r="BJ1287">
        <v>147</v>
      </c>
      <c r="BK1287">
        <v>174</v>
      </c>
      <c r="BL1287">
        <v>161</v>
      </c>
      <c r="BM1287" s="3"/>
      <c r="BN1287" s="3"/>
      <c r="BO1287" s="3"/>
      <c r="BP1287">
        <v>44</v>
      </c>
      <c r="BQ1287">
        <v>44</v>
      </c>
      <c r="BR1287">
        <v>44</v>
      </c>
      <c r="BS1287">
        <v>44</v>
      </c>
      <c r="BT1287">
        <v>44</v>
      </c>
      <c r="BU1287" s="3"/>
      <c r="BV1287" s="3"/>
      <c r="BW1287" s="3"/>
      <c r="BX1287">
        <v>-3.81</v>
      </c>
      <c r="BY1287">
        <v>-13.9</v>
      </c>
      <c r="BZ1287">
        <v>-17.510000000000002</v>
      </c>
      <c r="CA1287">
        <v>6.45</v>
      </c>
      <c r="CB1287">
        <v>-2.0499999999999998</v>
      </c>
      <c r="CC1287" s="3"/>
      <c r="CD1287" s="3"/>
      <c r="CE1287" s="3"/>
      <c r="CF1287">
        <v>-6.33</v>
      </c>
      <c r="CG1287">
        <v>-26.43</v>
      </c>
      <c r="CH1287">
        <v>-44.07</v>
      </c>
      <c r="CI1287">
        <v>19.239999999999998</v>
      </c>
      <c r="CJ1287">
        <v>-6.32</v>
      </c>
      <c r="CK1287" s="3"/>
      <c r="CL1287" s="3"/>
      <c r="CM1287" s="3"/>
      <c r="CN1287">
        <v>-206</v>
      </c>
      <c r="CO1287">
        <v>-749</v>
      </c>
      <c r="CP1287">
        <v>-912</v>
      </c>
      <c r="CQ1287">
        <v>352</v>
      </c>
      <c r="CR1287">
        <v>-121</v>
      </c>
      <c r="CS1287" s="3"/>
      <c r="CT1287" s="3"/>
      <c r="CU1287" s="3"/>
      <c r="CV1287" t="s">
        <v>2</v>
      </c>
      <c r="CW1287" t="s">
        <v>2</v>
      </c>
      <c r="CX1287" t="s">
        <v>2</v>
      </c>
      <c r="CY1287">
        <v>8.65</v>
      </c>
      <c r="CZ1287" t="s">
        <v>2</v>
      </c>
      <c r="DA1287" s="3"/>
      <c r="DB1287" s="3"/>
      <c r="DC1287" s="3"/>
      <c r="DD1287">
        <v>1.7</v>
      </c>
      <c r="DE1287">
        <v>1.3</v>
      </c>
      <c r="DF1287">
        <v>1.02</v>
      </c>
      <c r="DG1287">
        <v>1.54</v>
      </c>
      <c r="DH1287">
        <v>2.21</v>
      </c>
      <c r="DI1287" s="3"/>
      <c r="DJ1287" s="3"/>
      <c r="DK1287" s="3"/>
      <c r="DL1287" s="6">
        <f>(CM1287*3+CL1287*2+CK1287)/6</f>
        <v>0</v>
      </c>
      <c r="DM1287">
        <f>BH1287+(BH1287*(CG1287-8.25)/8.25)</f>
        <v>-900.22181818181821</v>
      </c>
      <c r="DN1287">
        <f>BI1287+(BI1287*(CH1287-8.25)/8.25)</f>
        <v>-1153.8327272727274</v>
      </c>
      <c r="DO1287">
        <f>BJ1287+(BJ1287*(CI1287-8.25)/8.25)</f>
        <v>342.82181818181812</v>
      </c>
      <c r="DP1287">
        <f>BK1287+(BK1287*(CJ1287-8.25)/8.25)</f>
        <v>-133.29454545454541</v>
      </c>
      <c r="DQ1287">
        <f>BL1287+(BL1287*(CK1287-8.25)/8.25)</f>
        <v>0</v>
      </c>
      <c r="DR1287">
        <f>BM1287+(BM1287*(CL1287-8.25)/8.25)</f>
        <v>0</v>
      </c>
      <c r="DS1287">
        <f>BN1287+(BN1287*(CM1287-8.25)/8.25)</f>
        <v>0</v>
      </c>
      <c r="DT1287" s="8">
        <f>DM1287*10^8/$I1287</f>
        <v>-10265.753857567637</v>
      </c>
      <c r="DU1287" s="8">
        <f>DN1287*10^8/$I1287</f>
        <v>-13157.826806409901</v>
      </c>
      <c r="DV1287" s="8">
        <f>DO1287*10^8/$I1287</f>
        <v>3909.3969190464018</v>
      </c>
      <c r="DW1287" s="8">
        <f>DP1287*10^8/$I1287</f>
        <v>-1520.0353585702076</v>
      </c>
      <c r="DX1287" s="8">
        <f>DQ1287*10^8/$I1287</f>
        <v>0</v>
      </c>
      <c r="DY1287" s="8">
        <f>DR1287*10^8/$I1287</f>
        <v>0</v>
      </c>
      <c r="DZ1287" s="8">
        <f>DS1287*10^8/$I1287</f>
        <v>0</v>
      </c>
      <c r="EA1287" s="8">
        <f>DT1287*10^8/$I1287</f>
        <v>-117066.37201596909</v>
      </c>
      <c r="EB1287" s="8">
        <f>DZ1287*0.8</f>
        <v>0</v>
      </c>
      <c r="EC1287" s="10">
        <f>G1287-E1287</f>
        <v>5540</v>
      </c>
      <c r="ED1287" s="4">
        <f>EC1287/E1287*100</f>
        <v>129.13752913752913</v>
      </c>
      <c r="EE1287" s="4">
        <f>DY1287-G1287</f>
        <v>-9830</v>
      </c>
      <c r="EF1287" s="12">
        <f>EE1287/G1287</f>
        <v>-1</v>
      </c>
      <c r="EG1287" s="4">
        <f>G1287-F1287</f>
        <v>1960</v>
      </c>
    </row>
    <row r="1288" spans="1:137" x14ac:dyDescent="0.3">
      <c r="A1288">
        <v>1287</v>
      </c>
      <c r="B1288" t="s">
        <v>7531</v>
      </c>
      <c r="C1288" t="s">
        <v>3565</v>
      </c>
      <c r="D1288" t="str">
        <f>VLOOKUP(C1288,Sheet1!$A$2:$B$3197,2,FALSE)</f>
        <v>반도체와반도체장비</v>
      </c>
      <c r="E1288">
        <v>13800</v>
      </c>
      <c r="F1288">
        <v>16350</v>
      </c>
      <c r="G1288" s="7">
        <v>15950</v>
      </c>
      <c r="H1288" t="s">
        <v>1227</v>
      </c>
      <c r="I1288" s="7">
        <f>VALUE(LEFT(H1288,FIND("/",H1288)-1)) + VALUE(MID(H1288,FIND("/",H1288)+1,LEN(H1288)))</f>
        <v>6314290</v>
      </c>
      <c r="J1288">
        <v>856</v>
      </c>
      <c r="K1288" s="1">
        <f>G1288*I1288/(10^8)</f>
        <v>1007.1292549999999</v>
      </c>
      <c r="L1288">
        <v>280</v>
      </c>
      <c r="M1288">
        <v>334</v>
      </c>
      <c r="N1288">
        <v>337</v>
      </c>
      <c r="O1288">
        <v>351</v>
      </c>
      <c r="P1288">
        <v>436</v>
      </c>
      <c r="Q1288" s="3"/>
      <c r="R1288" s="3"/>
      <c r="S1288" s="3"/>
      <c r="T1288">
        <v>11</v>
      </c>
      <c r="U1288">
        <v>47</v>
      </c>
      <c r="V1288">
        <v>24</v>
      </c>
      <c r="W1288">
        <v>15</v>
      </c>
      <c r="X1288">
        <v>59</v>
      </c>
      <c r="Y1288" s="3"/>
      <c r="Z1288" s="3"/>
      <c r="AA1288" s="3"/>
      <c r="AB1288">
        <v>9</v>
      </c>
      <c r="AC1288">
        <v>38</v>
      </c>
      <c r="AD1288">
        <v>22</v>
      </c>
      <c r="AE1288">
        <v>16</v>
      </c>
      <c r="AF1288">
        <v>44</v>
      </c>
      <c r="AG1288" s="3"/>
      <c r="AH1288" s="3"/>
      <c r="AI1288" s="3"/>
      <c r="AJ1288">
        <v>400</v>
      </c>
      <c r="AK1288">
        <v>449</v>
      </c>
      <c r="AL1288">
        <v>469</v>
      </c>
      <c r="AM1288">
        <v>605</v>
      </c>
      <c r="AN1288">
        <v>681</v>
      </c>
      <c r="AO1288" s="3"/>
      <c r="AP1288" s="3"/>
      <c r="AQ1288" s="3"/>
      <c r="AR1288">
        <v>43</v>
      </c>
      <c r="AS1288">
        <v>54</v>
      </c>
      <c r="AT1288">
        <v>51</v>
      </c>
      <c r="AU1288">
        <v>168</v>
      </c>
      <c r="AV1288">
        <v>199</v>
      </c>
      <c r="AW1288" s="3"/>
      <c r="AX1288" s="3"/>
      <c r="AY1288" s="3"/>
      <c r="AZ1288">
        <v>357</v>
      </c>
      <c r="BA1288">
        <v>396</v>
      </c>
      <c r="BB1288">
        <v>418</v>
      </c>
      <c r="BC1288">
        <v>437</v>
      </c>
      <c r="BD1288">
        <v>482</v>
      </c>
      <c r="BE1288" s="3"/>
      <c r="BF1288" s="3"/>
      <c r="BG1288" s="3"/>
      <c r="BH1288">
        <v>357</v>
      </c>
      <c r="BI1288">
        <v>396</v>
      </c>
      <c r="BJ1288">
        <v>418</v>
      </c>
      <c r="BK1288">
        <v>437</v>
      </c>
      <c r="BL1288">
        <v>482</v>
      </c>
      <c r="BM1288" s="3"/>
      <c r="BN1288" s="3"/>
      <c r="BO1288" s="3"/>
      <c r="BP1288">
        <v>32</v>
      </c>
      <c r="BQ1288">
        <v>32</v>
      </c>
      <c r="BR1288">
        <v>32</v>
      </c>
      <c r="BS1288">
        <v>32</v>
      </c>
      <c r="BT1288">
        <v>32</v>
      </c>
      <c r="BU1288" s="3"/>
      <c r="BV1288" s="3"/>
      <c r="BW1288" s="3"/>
      <c r="BX1288">
        <v>2.21</v>
      </c>
      <c r="BY1288">
        <v>8.8800000000000008</v>
      </c>
      <c r="BZ1288">
        <v>4.7300000000000004</v>
      </c>
      <c r="CA1288">
        <v>3</v>
      </c>
      <c r="CB1288">
        <v>6.88</v>
      </c>
      <c r="CC1288" s="3"/>
      <c r="CD1288" s="3"/>
      <c r="CE1288" s="3"/>
      <c r="CF1288">
        <v>2.58</v>
      </c>
      <c r="CG1288">
        <v>10.02</v>
      </c>
      <c r="CH1288">
        <v>5.34</v>
      </c>
      <c r="CI1288">
        <v>3.77</v>
      </c>
      <c r="CJ1288">
        <v>9.6300000000000008</v>
      </c>
      <c r="CK1288" s="3"/>
      <c r="CL1288" s="3"/>
      <c r="CM1288" s="3"/>
      <c r="CN1288">
        <v>143</v>
      </c>
      <c r="CO1288">
        <v>597</v>
      </c>
      <c r="CP1288">
        <v>344</v>
      </c>
      <c r="CQ1288">
        <v>255</v>
      </c>
      <c r="CR1288">
        <v>701</v>
      </c>
      <c r="CS1288" s="3"/>
      <c r="CT1288" s="3"/>
      <c r="CU1288" s="3"/>
      <c r="CV1288">
        <v>39.979999999999997</v>
      </c>
      <c r="CW1288">
        <v>10.45</v>
      </c>
      <c r="CX1288">
        <v>11.86</v>
      </c>
      <c r="CY1288">
        <v>21.45</v>
      </c>
      <c r="CZ1288">
        <v>21.41</v>
      </c>
      <c r="DA1288" s="3"/>
      <c r="DB1288" s="3"/>
      <c r="DC1288" s="3"/>
      <c r="DD1288">
        <v>1.01</v>
      </c>
      <c r="DE1288">
        <v>1</v>
      </c>
      <c r="DF1288">
        <v>0.62</v>
      </c>
      <c r="DG1288">
        <v>0.79</v>
      </c>
      <c r="DH1288">
        <v>1.96</v>
      </c>
      <c r="DI1288" s="3"/>
      <c r="DJ1288" s="3"/>
      <c r="DK1288" s="3"/>
      <c r="DL1288" s="6">
        <f>(CM1288*3+CL1288*2+CK1288)/6</f>
        <v>0</v>
      </c>
      <c r="DM1288">
        <f>BH1288+(BH1288*(CG1288-8.25)/8.25)</f>
        <v>433.59272727272725</v>
      </c>
      <c r="DN1288">
        <f>BI1288+(BI1288*(CH1288-8.25)/8.25)</f>
        <v>256.32</v>
      </c>
      <c r="DO1288">
        <f>BJ1288+(BJ1288*(CI1288-8.25)/8.25)</f>
        <v>191.01333333333332</v>
      </c>
      <c r="DP1288">
        <f>BK1288+(BK1288*(CJ1288-8.25)/8.25)</f>
        <v>510.09818181818184</v>
      </c>
      <c r="DQ1288">
        <f>BL1288+(BL1288*(CK1288-8.25)/8.25)</f>
        <v>0</v>
      </c>
      <c r="DR1288">
        <f>BM1288+(BM1288*(CL1288-8.25)/8.25)</f>
        <v>0</v>
      </c>
      <c r="DS1288">
        <f>BN1288+(BN1288*(CM1288-8.25)/8.25)</f>
        <v>0</v>
      </c>
      <c r="DT1288" s="8">
        <f>DM1288*10^8/$I1288</f>
        <v>6866.8484860962562</v>
      </c>
      <c r="DU1288" s="8">
        <f>DN1288*10^8/$I1288</f>
        <v>4059.3637606128323</v>
      </c>
      <c r="DV1288" s="8">
        <f>DO1288*10^8/$I1288</f>
        <v>3025.0959859831164</v>
      </c>
      <c r="DW1288" s="8">
        <f>DP1288*10^8/$I1288</f>
        <v>8078.4725094695023</v>
      </c>
      <c r="DX1288" s="8">
        <f>DQ1288*10^8/$I1288</f>
        <v>0</v>
      </c>
      <c r="DY1288" s="8">
        <f>DR1288*10^8/$I1288</f>
        <v>0</v>
      </c>
      <c r="DZ1288" s="8">
        <f>DS1288*10^8/$I1288</f>
        <v>0</v>
      </c>
      <c r="EA1288" s="8">
        <f>DT1288*10^8/$I1288</f>
        <v>108750.92031085452</v>
      </c>
      <c r="EB1288" s="8">
        <f>DZ1288*0.8</f>
        <v>0</v>
      </c>
      <c r="EC1288" s="10">
        <f>G1288-E1288</f>
        <v>2150</v>
      </c>
      <c r="ED1288" s="4">
        <f>EC1288/E1288*100</f>
        <v>15.579710144927535</v>
      </c>
      <c r="EE1288" s="4">
        <f>DY1288-G1288</f>
        <v>-15950</v>
      </c>
      <c r="EF1288" s="12">
        <f>EE1288/G1288</f>
        <v>-1</v>
      </c>
      <c r="EG1288" s="4">
        <f>G1288-F1288</f>
        <v>-400</v>
      </c>
    </row>
    <row r="1289" spans="1:137" x14ac:dyDescent="0.3">
      <c r="A1289">
        <v>1288</v>
      </c>
      <c r="B1289" t="s">
        <v>7211</v>
      </c>
      <c r="C1289" t="s">
        <v>3566</v>
      </c>
      <c r="D1289" t="str">
        <f>VLOOKUP(C1289,Sheet1!$A$2:$B$3197,2,FALSE)</f>
        <v>핸드셋</v>
      </c>
      <c r="E1289">
        <v>8090</v>
      </c>
      <c r="F1289">
        <v>8130</v>
      </c>
      <c r="G1289" s="7">
        <v>9000</v>
      </c>
      <c r="H1289" t="s">
        <v>1228</v>
      </c>
      <c r="I1289" s="7">
        <f>VALUE(LEFT(H1289,FIND("/",H1289)-1)) + VALUE(MID(H1289,FIND("/",H1289)+1,LEN(H1289)))</f>
        <v>5074288</v>
      </c>
      <c r="J1289" s="1">
        <v>50128</v>
      </c>
      <c r="K1289" s="1">
        <f>G1289*I1289/(10^8)</f>
        <v>456.68592000000001</v>
      </c>
      <c r="L1289">
        <v>637</v>
      </c>
      <c r="M1289">
        <v>564</v>
      </c>
      <c r="N1289" s="1">
        <v>1185</v>
      </c>
      <c r="O1289">
        <v>752</v>
      </c>
      <c r="P1289">
        <v>435</v>
      </c>
      <c r="Q1289" s="3"/>
      <c r="R1289" s="3"/>
      <c r="S1289" s="3"/>
      <c r="T1289">
        <v>22</v>
      </c>
      <c r="U1289">
        <v>-70</v>
      </c>
      <c r="V1289">
        <v>-8</v>
      </c>
      <c r="W1289">
        <v>-118</v>
      </c>
      <c r="X1289">
        <v>-85</v>
      </c>
      <c r="Y1289" s="3"/>
      <c r="Z1289" s="3"/>
      <c r="AA1289" s="3"/>
      <c r="AB1289">
        <v>11</v>
      </c>
      <c r="AC1289">
        <v>-74</v>
      </c>
      <c r="AD1289">
        <v>-5</v>
      </c>
      <c r="AE1289">
        <v>-109</v>
      </c>
      <c r="AF1289">
        <v>-109</v>
      </c>
      <c r="AG1289" s="3"/>
      <c r="AH1289" s="3"/>
      <c r="AI1289" s="3"/>
      <c r="AJ1289">
        <v>460</v>
      </c>
      <c r="AK1289">
        <v>760</v>
      </c>
      <c r="AL1289">
        <v>517</v>
      </c>
      <c r="AM1289">
        <v>545</v>
      </c>
      <c r="AN1289">
        <v>431</v>
      </c>
      <c r="AO1289" s="3"/>
      <c r="AP1289" s="3"/>
      <c r="AQ1289" s="3"/>
      <c r="AR1289">
        <v>178</v>
      </c>
      <c r="AS1289">
        <v>542</v>
      </c>
      <c r="AT1289">
        <v>305</v>
      </c>
      <c r="AU1289">
        <v>430</v>
      </c>
      <c r="AV1289">
        <v>372</v>
      </c>
      <c r="AW1289" s="3"/>
      <c r="AX1289" s="3"/>
      <c r="AY1289" s="3"/>
      <c r="AZ1289">
        <v>282</v>
      </c>
      <c r="BA1289">
        <v>218</v>
      </c>
      <c r="BB1289">
        <v>212</v>
      </c>
      <c r="BC1289">
        <v>115</v>
      </c>
      <c r="BD1289">
        <v>59</v>
      </c>
      <c r="BE1289" s="3"/>
      <c r="BF1289" s="3"/>
      <c r="BG1289" s="3"/>
      <c r="BH1289">
        <v>282</v>
      </c>
      <c r="BI1289">
        <v>216</v>
      </c>
      <c r="BJ1289">
        <v>217</v>
      </c>
      <c r="BK1289">
        <v>115</v>
      </c>
      <c r="BL1289">
        <v>59</v>
      </c>
      <c r="BM1289" s="3"/>
      <c r="BN1289" s="3"/>
      <c r="BO1289" s="3"/>
      <c r="BP1289">
        <v>18</v>
      </c>
      <c r="BQ1289">
        <v>18</v>
      </c>
      <c r="BR1289">
        <v>18</v>
      </c>
      <c r="BS1289">
        <v>18</v>
      </c>
      <c r="BT1289">
        <v>22</v>
      </c>
      <c r="BU1289" s="3"/>
      <c r="BV1289" s="3"/>
      <c r="BW1289" s="3"/>
      <c r="BX1289">
        <v>2.4</v>
      </c>
      <c r="BY1289">
        <v>-12.13</v>
      </c>
      <c r="BZ1289">
        <v>-0.79</v>
      </c>
      <c r="CA1289">
        <v>-20.56</v>
      </c>
      <c r="CB1289">
        <v>-22.43</v>
      </c>
      <c r="CC1289" s="3"/>
      <c r="CD1289" s="3"/>
      <c r="CE1289" s="3"/>
      <c r="CF1289">
        <v>3.94</v>
      </c>
      <c r="CG1289">
        <v>-28.94</v>
      </c>
      <c r="CH1289">
        <v>0.57999999999999996</v>
      </c>
      <c r="CI1289">
        <v>-63.98</v>
      </c>
      <c r="CJ1289">
        <v>-125.85</v>
      </c>
      <c r="CK1289" s="3"/>
      <c r="CL1289" s="3"/>
      <c r="CM1289" s="3"/>
      <c r="CN1289">
        <v>308</v>
      </c>
      <c r="CO1289" s="1">
        <v>-2007</v>
      </c>
      <c r="CP1289">
        <v>34</v>
      </c>
      <c r="CQ1289" s="1">
        <v>-2910</v>
      </c>
      <c r="CR1289" s="1">
        <v>-2491</v>
      </c>
      <c r="CS1289" s="3"/>
      <c r="CT1289" s="3"/>
      <c r="CU1289" s="3"/>
      <c r="CV1289">
        <v>54.18</v>
      </c>
      <c r="CW1289" t="s">
        <v>2</v>
      </c>
      <c r="CX1289">
        <v>290.86</v>
      </c>
      <c r="CY1289" t="s">
        <v>2</v>
      </c>
      <c r="CZ1289" t="s">
        <v>2</v>
      </c>
      <c r="DA1289" s="3"/>
      <c r="DB1289" s="3"/>
      <c r="DC1289" s="3"/>
      <c r="DD1289">
        <v>2.11</v>
      </c>
      <c r="DE1289">
        <v>3.87</v>
      </c>
      <c r="DF1289">
        <v>1.67</v>
      </c>
      <c r="DG1289">
        <v>3.41</v>
      </c>
      <c r="DH1289">
        <v>5.26</v>
      </c>
      <c r="DI1289" s="3"/>
      <c r="DJ1289" s="3"/>
      <c r="DK1289" s="3"/>
      <c r="DL1289" s="6">
        <f>(CM1289*3+CL1289*2+CK1289)/6</f>
        <v>0</v>
      </c>
      <c r="DM1289">
        <f>BH1289+(BH1289*(CG1289-8.25)/8.25)</f>
        <v>-989.22181818181821</v>
      </c>
      <c r="DN1289">
        <f>BI1289+(BI1289*(CH1289-8.25)/8.25)</f>
        <v>15.185454545454547</v>
      </c>
      <c r="DO1289">
        <f>BJ1289+(BJ1289*(CI1289-8.25)/8.25)</f>
        <v>-1682.8678787878785</v>
      </c>
      <c r="DP1289">
        <f>BK1289+(BK1289*(CJ1289-8.25)/8.25)</f>
        <v>-1754.2727272727273</v>
      </c>
      <c r="DQ1289">
        <f>BL1289+(BL1289*(CK1289-8.25)/8.25)</f>
        <v>0</v>
      </c>
      <c r="DR1289">
        <f>BM1289+(BM1289*(CL1289-8.25)/8.25)</f>
        <v>0</v>
      </c>
      <c r="DS1289">
        <f>BN1289+(BN1289*(CM1289-8.25)/8.25)</f>
        <v>0</v>
      </c>
      <c r="DT1289" s="8">
        <f>DM1289*10^8/$I1289</f>
        <v>-19494.790563362156</v>
      </c>
      <c r="DU1289" s="8">
        <f>DN1289*10^8/$I1289</f>
        <v>299.26276445985224</v>
      </c>
      <c r="DV1289" s="8">
        <f>DO1289*10^8/$I1289</f>
        <v>-33164.611050611995</v>
      </c>
      <c r="DW1289" s="8">
        <f>DP1289*10^8/$I1289</f>
        <v>-34571.800561433003</v>
      </c>
      <c r="DX1289" s="8">
        <f>DQ1289*10^8/$I1289</f>
        <v>0</v>
      </c>
      <c r="DY1289" s="8">
        <f>DR1289*10^8/$I1289</f>
        <v>0</v>
      </c>
      <c r="DZ1289" s="8">
        <f>DS1289*10^8/$I1289</f>
        <v>0</v>
      </c>
      <c r="EA1289" s="8">
        <f>DT1289*10^8/$I1289</f>
        <v>-384187.70403576136</v>
      </c>
      <c r="EB1289" s="8">
        <f>DZ1289*0.8</f>
        <v>0</v>
      </c>
      <c r="EC1289" s="10">
        <f>G1289-E1289</f>
        <v>910</v>
      </c>
      <c r="ED1289" s="4">
        <f>EC1289/E1289*100</f>
        <v>11.248454882571075</v>
      </c>
      <c r="EE1289" s="4">
        <f>DY1289-G1289</f>
        <v>-9000</v>
      </c>
      <c r="EF1289" s="12">
        <f>EE1289/G1289</f>
        <v>-1</v>
      </c>
      <c r="EG1289" s="4">
        <f>G1289-F1289</f>
        <v>870</v>
      </c>
    </row>
    <row r="1290" spans="1:137" x14ac:dyDescent="0.3">
      <c r="A1290">
        <v>1289</v>
      </c>
      <c r="B1290" t="s">
        <v>7376</v>
      </c>
      <c r="C1290" t="s">
        <v>3567</v>
      </c>
      <c r="D1290" t="str">
        <f>VLOOKUP(C1290,Sheet1!$A$2:$B$3197,2,FALSE)</f>
        <v>전기제품</v>
      </c>
      <c r="E1290">
        <v>9630</v>
      </c>
      <c r="F1290">
        <v>11500</v>
      </c>
      <c r="G1290" s="7">
        <v>12000</v>
      </c>
      <c r="H1290" t="s">
        <v>1229</v>
      </c>
      <c r="I1290" s="7">
        <f>VALUE(LEFT(H1290,FIND("/",H1290)-1)) + VALUE(MID(H1290,FIND("/",H1290)+1,LEN(H1290)))</f>
        <v>57491676</v>
      </c>
      <c r="J1290" s="1">
        <v>3941708</v>
      </c>
      <c r="K1290" s="1">
        <f>G1290*I1290/(10^8)</f>
        <v>6899.0011199999999</v>
      </c>
      <c r="L1290">
        <v>761</v>
      </c>
      <c r="M1290">
        <v>261</v>
      </c>
      <c r="N1290">
        <v>436</v>
      </c>
      <c r="O1290" s="1">
        <v>1006</v>
      </c>
      <c r="P1290" s="1">
        <v>1181</v>
      </c>
      <c r="Q1290" s="3"/>
      <c r="R1290" s="3"/>
      <c r="S1290" s="3"/>
      <c r="T1290">
        <v>103</v>
      </c>
      <c r="U1290">
        <v>-48</v>
      </c>
      <c r="V1290">
        <v>-121</v>
      </c>
      <c r="W1290">
        <v>154</v>
      </c>
      <c r="X1290">
        <v>139</v>
      </c>
      <c r="Y1290" s="3"/>
      <c r="Z1290" s="3"/>
      <c r="AA1290" s="3"/>
      <c r="AB1290">
        <v>86</v>
      </c>
      <c r="AC1290">
        <v>-75</v>
      </c>
      <c r="AD1290">
        <v>-84</v>
      </c>
      <c r="AE1290">
        <v>112</v>
      </c>
      <c r="AF1290">
        <v>-44</v>
      </c>
      <c r="AG1290" s="3"/>
      <c r="AH1290" s="3"/>
      <c r="AI1290" s="3"/>
      <c r="AJ1290">
        <v>870</v>
      </c>
      <c r="AK1290" s="1">
        <v>1106</v>
      </c>
      <c r="AL1290" s="1">
        <v>1673</v>
      </c>
      <c r="AM1290" s="1">
        <v>1697</v>
      </c>
      <c r="AN1290" s="1">
        <v>2339</v>
      </c>
      <c r="AO1290" s="3"/>
      <c r="AP1290" s="3"/>
      <c r="AQ1290" s="3"/>
      <c r="AR1290">
        <v>528</v>
      </c>
      <c r="AS1290">
        <v>634</v>
      </c>
      <c r="AT1290" s="1">
        <v>1286</v>
      </c>
      <c r="AU1290" s="1">
        <v>1201</v>
      </c>
      <c r="AV1290" s="1">
        <v>1694</v>
      </c>
      <c r="AW1290" s="3"/>
      <c r="AX1290" s="3"/>
      <c r="AY1290" s="3"/>
      <c r="AZ1290">
        <v>342</v>
      </c>
      <c r="BA1290">
        <v>472</v>
      </c>
      <c r="BB1290">
        <v>387</v>
      </c>
      <c r="BC1290">
        <v>497</v>
      </c>
      <c r="BD1290">
        <v>645</v>
      </c>
      <c r="BE1290" s="3"/>
      <c r="BF1290" s="3"/>
      <c r="BG1290" s="3"/>
      <c r="BH1290">
        <v>339</v>
      </c>
      <c r="BI1290">
        <v>463</v>
      </c>
      <c r="BJ1290">
        <v>378</v>
      </c>
      <c r="BK1290">
        <v>497</v>
      </c>
      <c r="BL1290">
        <v>645</v>
      </c>
      <c r="BM1290" s="3"/>
      <c r="BN1290" s="3"/>
      <c r="BO1290" s="3"/>
      <c r="BP1290">
        <v>42</v>
      </c>
      <c r="BQ1290">
        <v>54</v>
      </c>
      <c r="BR1290">
        <v>54</v>
      </c>
      <c r="BS1290">
        <v>54</v>
      </c>
      <c r="BT1290">
        <v>57</v>
      </c>
      <c r="BU1290" s="3"/>
      <c r="BV1290" s="3"/>
      <c r="BW1290" s="3"/>
      <c r="BX1290">
        <v>11.21</v>
      </c>
      <c r="BY1290">
        <v>-7.6</v>
      </c>
      <c r="BZ1290">
        <v>-6.03</v>
      </c>
      <c r="CA1290">
        <v>6.64</v>
      </c>
      <c r="CB1290">
        <v>-2.19</v>
      </c>
      <c r="CC1290" s="3"/>
      <c r="CD1290" s="3"/>
      <c r="CE1290" s="3"/>
      <c r="CF1290">
        <v>28.28</v>
      </c>
      <c r="CG1290">
        <v>-18.41</v>
      </c>
      <c r="CH1290">
        <v>-19.920000000000002</v>
      </c>
      <c r="CI1290">
        <v>25.6</v>
      </c>
      <c r="CJ1290">
        <v>-7.73</v>
      </c>
      <c r="CK1290" s="3"/>
      <c r="CL1290" s="3"/>
      <c r="CM1290" s="3"/>
      <c r="CN1290">
        <v>171</v>
      </c>
      <c r="CO1290">
        <v>-142</v>
      </c>
      <c r="CP1290">
        <v>-156</v>
      </c>
      <c r="CQ1290">
        <v>209</v>
      </c>
      <c r="CR1290">
        <v>-77</v>
      </c>
      <c r="CS1290" s="3"/>
      <c r="CT1290" s="3"/>
      <c r="CU1290" s="3"/>
      <c r="CV1290" s="3"/>
      <c r="CW1290" t="s">
        <v>2</v>
      </c>
      <c r="CX1290" t="s">
        <v>2</v>
      </c>
      <c r="CY1290">
        <v>12.57</v>
      </c>
      <c r="CZ1290" t="s">
        <v>2</v>
      </c>
      <c r="DA1290" s="3"/>
      <c r="DB1290" s="3"/>
      <c r="DC1290" s="3"/>
      <c r="DD1290" s="3"/>
      <c r="DE1290">
        <v>1.94</v>
      </c>
      <c r="DF1290">
        <v>3.24</v>
      </c>
      <c r="DG1290">
        <v>2.83</v>
      </c>
      <c r="DH1290">
        <v>8.41</v>
      </c>
      <c r="DI1290" s="3"/>
      <c r="DJ1290" s="3"/>
      <c r="DK1290" s="3"/>
      <c r="DL1290" s="6">
        <f>(CM1290*3+CL1290*2+CK1290)/6</f>
        <v>0</v>
      </c>
      <c r="DM1290">
        <f>BH1290+(BH1290*(CG1290-8.25)/8.25)</f>
        <v>-756.48363636363638</v>
      </c>
      <c r="DN1290">
        <f>BI1290+(BI1290*(CH1290-8.25)/8.25)</f>
        <v>-1117.9345454545455</v>
      </c>
      <c r="DO1290">
        <f>BJ1290+(BJ1290*(CI1290-8.25)/8.25)</f>
        <v>1172.9454545454546</v>
      </c>
      <c r="DP1290">
        <f>BK1290+(BK1290*(CJ1290-8.25)/8.25)</f>
        <v>-465.67393939393946</v>
      </c>
      <c r="DQ1290">
        <f>BL1290+(BL1290*(CK1290-8.25)/8.25)</f>
        <v>0</v>
      </c>
      <c r="DR1290">
        <f>BM1290+(BM1290*(CL1290-8.25)/8.25)</f>
        <v>0</v>
      </c>
      <c r="DS1290">
        <f>BN1290+(BN1290*(CM1290-8.25)/8.25)</f>
        <v>0</v>
      </c>
      <c r="DT1290" s="8">
        <f>DM1290*10^8/$I1290</f>
        <v>-1315.8141995436631</v>
      </c>
      <c r="DU1290" s="8">
        <f>DN1290*10^8/$I1290</f>
        <v>-1944.5154903025361</v>
      </c>
      <c r="DV1290" s="8">
        <f>DO1290*10^8/$I1290</f>
        <v>2040.2004884071471</v>
      </c>
      <c r="DW1290" s="8">
        <f>DP1290*10^8/$I1290</f>
        <v>-809.98497833658462</v>
      </c>
      <c r="DX1290" s="8">
        <f>DQ1290*10^8/$I1290</f>
        <v>0</v>
      </c>
      <c r="DY1290" s="8">
        <f>DR1290*10^8/$I1290</f>
        <v>0</v>
      </c>
      <c r="DZ1290" s="8">
        <f>DS1290*10^8/$I1290</f>
        <v>0</v>
      </c>
      <c r="EA1290" s="8">
        <f>DT1290*10^8/$I1290</f>
        <v>-2288.7038456552618</v>
      </c>
      <c r="EB1290" s="8">
        <f>DZ1290*0.8</f>
        <v>0</v>
      </c>
      <c r="EC1290" s="10">
        <f>G1290-E1290</f>
        <v>2370</v>
      </c>
      <c r="ED1290" s="4">
        <f>EC1290/E1290*100</f>
        <v>24.610591900311526</v>
      </c>
      <c r="EE1290" s="4">
        <f>DY1290-G1290</f>
        <v>-12000</v>
      </c>
      <c r="EF1290" s="12">
        <f>EE1290/G1290</f>
        <v>-1</v>
      </c>
      <c r="EG1290" s="4">
        <f>G1290-F1290</f>
        <v>500</v>
      </c>
    </row>
    <row r="1291" spans="1:137" x14ac:dyDescent="0.3">
      <c r="A1291">
        <v>1290</v>
      </c>
      <c r="B1291" t="s">
        <v>5927</v>
      </c>
      <c r="C1291" t="s">
        <v>3568</v>
      </c>
      <c r="D1291" t="str">
        <f>VLOOKUP(C1291,Sheet1!$A$2:$B$3197,2,FALSE)</f>
        <v>호텔,레스토랑,레저</v>
      </c>
      <c r="E1291">
        <v>3755</v>
      </c>
      <c r="F1291">
        <v>3970</v>
      </c>
      <c r="G1291" s="7">
        <v>4090</v>
      </c>
      <c r="H1291" t="s">
        <v>1230</v>
      </c>
      <c r="I1291" s="7">
        <f>VALUE(LEFT(H1291,FIND("/",H1291)-1)) + VALUE(MID(H1291,FIND("/",H1291)+1,LEN(H1291)))</f>
        <v>101817531</v>
      </c>
      <c r="J1291" s="1">
        <v>7016993</v>
      </c>
      <c r="K1291" s="1">
        <f>G1291*I1291/(10^8)</f>
        <v>4164.3370179000003</v>
      </c>
      <c r="L1291" s="1">
        <v>2019</v>
      </c>
      <c r="M1291" s="1">
        <v>2396</v>
      </c>
      <c r="N1291" s="1">
        <v>2591</v>
      </c>
      <c r="O1291" s="1">
        <v>2889</v>
      </c>
      <c r="P1291" s="1">
        <v>2860</v>
      </c>
      <c r="Q1291" s="1">
        <v>2949</v>
      </c>
      <c r="R1291" s="1">
        <v>3090</v>
      </c>
      <c r="S1291" s="1">
        <v>3220</v>
      </c>
      <c r="T1291">
        <v>169</v>
      </c>
      <c r="U1291">
        <v>155</v>
      </c>
      <c r="V1291">
        <v>208</v>
      </c>
      <c r="W1291">
        <v>190</v>
      </c>
      <c r="X1291">
        <v>263</v>
      </c>
      <c r="Y1291">
        <v>329</v>
      </c>
      <c r="Z1291">
        <v>340</v>
      </c>
      <c r="AA1291">
        <v>360</v>
      </c>
      <c r="AB1291">
        <v>89</v>
      </c>
      <c r="AC1291">
        <v>113</v>
      </c>
      <c r="AD1291">
        <v>168</v>
      </c>
      <c r="AE1291">
        <v>129</v>
      </c>
      <c r="AF1291">
        <v>234</v>
      </c>
      <c r="AG1291">
        <v>260</v>
      </c>
      <c r="AH1291">
        <v>290</v>
      </c>
      <c r="AI1291">
        <v>300</v>
      </c>
      <c r="AJ1291">
        <v>749</v>
      </c>
      <c r="AK1291" s="1">
        <v>1048</v>
      </c>
      <c r="AL1291" s="1">
        <v>1274</v>
      </c>
      <c r="AM1291" s="1">
        <v>1399</v>
      </c>
      <c r="AN1291" s="1">
        <v>1168</v>
      </c>
      <c r="AO1291" s="1">
        <v>1420</v>
      </c>
      <c r="AP1291" s="1">
        <v>1570</v>
      </c>
      <c r="AQ1291" s="1">
        <v>1750</v>
      </c>
      <c r="AR1291">
        <v>317</v>
      </c>
      <c r="AS1291">
        <v>478</v>
      </c>
      <c r="AT1291">
        <v>549</v>
      </c>
      <c r="AU1291">
        <v>589</v>
      </c>
      <c r="AV1291">
        <v>386</v>
      </c>
      <c r="AW1291">
        <v>400</v>
      </c>
      <c r="AX1291">
        <v>360</v>
      </c>
      <c r="AY1291">
        <v>350</v>
      </c>
      <c r="AZ1291">
        <v>431</v>
      </c>
      <c r="BA1291">
        <v>569</v>
      </c>
      <c r="BB1291">
        <v>725</v>
      </c>
      <c r="BC1291">
        <v>810</v>
      </c>
      <c r="BD1291">
        <v>781</v>
      </c>
      <c r="BE1291" s="1">
        <v>1020</v>
      </c>
      <c r="BF1291" s="1">
        <v>1210</v>
      </c>
      <c r="BG1291" s="1">
        <v>1400</v>
      </c>
      <c r="BH1291">
        <v>431</v>
      </c>
      <c r="BI1291">
        <v>569</v>
      </c>
      <c r="BJ1291">
        <v>720</v>
      </c>
      <c r="BK1291">
        <v>816</v>
      </c>
      <c r="BL1291">
        <v>790</v>
      </c>
      <c r="BM1291" s="1">
        <v>1040</v>
      </c>
      <c r="BN1291" s="1">
        <v>1230</v>
      </c>
      <c r="BO1291" s="1">
        <v>1430</v>
      </c>
      <c r="BP1291">
        <v>91</v>
      </c>
      <c r="BQ1291">
        <v>94</v>
      </c>
      <c r="BR1291">
        <v>94</v>
      </c>
      <c r="BS1291">
        <v>95</v>
      </c>
      <c r="BT1291">
        <v>102</v>
      </c>
      <c r="BU1291">
        <v>100</v>
      </c>
      <c r="BV1291">
        <v>100</v>
      </c>
      <c r="BW1291">
        <v>100</v>
      </c>
      <c r="BX1291">
        <v>14.88</v>
      </c>
      <c r="BY1291">
        <v>12.53</v>
      </c>
      <c r="BZ1291">
        <v>14.48</v>
      </c>
      <c r="CA1291">
        <v>9.67</v>
      </c>
      <c r="CB1291">
        <v>18.22</v>
      </c>
      <c r="CC1291">
        <v>20.09</v>
      </c>
      <c r="CD1291">
        <v>19.399999999999999</v>
      </c>
      <c r="CE1291">
        <v>18.07</v>
      </c>
      <c r="CF1291">
        <v>30.54</v>
      </c>
      <c r="CG1291">
        <v>22.49</v>
      </c>
      <c r="CH1291">
        <v>26.3</v>
      </c>
      <c r="CI1291">
        <v>18.149999999999999</v>
      </c>
      <c r="CJ1291">
        <v>29.6</v>
      </c>
      <c r="CK1291">
        <v>29.5</v>
      </c>
      <c r="CL1291">
        <v>25.55</v>
      </c>
      <c r="CM1291">
        <v>23.31</v>
      </c>
      <c r="CN1291">
        <v>101</v>
      </c>
      <c r="CO1291">
        <v>120</v>
      </c>
      <c r="CP1291">
        <v>181</v>
      </c>
      <c r="CQ1291">
        <v>147</v>
      </c>
      <c r="CR1291">
        <v>233</v>
      </c>
      <c r="CS1291">
        <v>265</v>
      </c>
      <c r="CT1291">
        <v>285</v>
      </c>
      <c r="CU1291">
        <v>304</v>
      </c>
      <c r="CV1291">
        <v>18.98</v>
      </c>
      <c r="CW1291">
        <v>18.23</v>
      </c>
      <c r="CX1291">
        <v>11.68</v>
      </c>
      <c r="CY1291">
        <v>18.920000000000002</v>
      </c>
      <c r="CZ1291">
        <v>16.190000000000001</v>
      </c>
      <c r="DA1291">
        <v>15.42</v>
      </c>
      <c r="DB1291">
        <v>14.36</v>
      </c>
      <c r="DC1291">
        <v>13.43</v>
      </c>
      <c r="DD1291">
        <v>4.0599999999999996</v>
      </c>
      <c r="DE1291">
        <v>3.61</v>
      </c>
      <c r="DF1291">
        <v>2.75</v>
      </c>
      <c r="DG1291">
        <v>3.23</v>
      </c>
      <c r="DH1291">
        <v>3.37</v>
      </c>
      <c r="DI1291">
        <v>2.99</v>
      </c>
      <c r="DJ1291">
        <v>2.63</v>
      </c>
      <c r="DK1291">
        <v>2.34</v>
      </c>
      <c r="DL1291" s="6">
        <f>(CM1291*3+CL1291*2+CK1291)/6</f>
        <v>25.088333333333335</v>
      </c>
      <c r="DM1291">
        <f>BH1291+(BH1291*(CG1291-8.25)/8.25)</f>
        <v>1174.9321212121213</v>
      </c>
      <c r="DN1291">
        <f>BI1291+(BI1291*(CH1291-8.25)/8.25)</f>
        <v>1813.9030303030304</v>
      </c>
      <c r="DO1291">
        <f>BJ1291+(BJ1291*(CI1291-8.25)/8.25)</f>
        <v>1584</v>
      </c>
      <c r="DP1291">
        <f>BK1291+(BK1291*(CJ1291-8.25)/8.25)</f>
        <v>2927.7090909090912</v>
      </c>
      <c r="DQ1291">
        <f>BL1291+(BL1291*(CK1291-8.25)/8.25)</f>
        <v>2824.848484848485</v>
      </c>
      <c r="DR1291">
        <f>BM1291+(BM1291*(CL1291-8.25)/8.25)</f>
        <v>3220.848484848485</v>
      </c>
      <c r="DS1291">
        <f>BN1291+(BN1291*(CM1291-8.25)/8.25)</f>
        <v>3475.3090909090906</v>
      </c>
      <c r="DT1291" s="8">
        <f>DM1291*10^8/$I1291</f>
        <v>1153.9585665381351</v>
      </c>
      <c r="DU1291" s="8">
        <f>DN1291*10^8/$I1291</f>
        <v>1781.5232921951626</v>
      </c>
      <c r="DV1291" s="8">
        <f>DO1291*10^8/$I1291</f>
        <v>1555.7242298480014</v>
      </c>
      <c r="DW1291" s="8">
        <f>DP1291*10^8/$I1291</f>
        <v>2875.4469511827892</v>
      </c>
      <c r="DX1291" s="8">
        <f>DQ1291*10^8/$I1291</f>
        <v>2774.4224959142693</v>
      </c>
      <c r="DY1291" s="8">
        <f>DR1291*10^8/$I1291</f>
        <v>3163.3535533762697</v>
      </c>
      <c r="DZ1291" s="8">
        <f>DS1291*10^8/$I1291</f>
        <v>3413.2718175115547</v>
      </c>
      <c r="EA1291" s="8">
        <f>DT1291*10^8/$I1291</f>
        <v>1133.3594079570983</v>
      </c>
      <c r="EB1291" s="8">
        <f>DZ1291*0.8</f>
        <v>2730.6174540092438</v>
      </c>
      <c r="EC1291" s="10">
        <f>G1291-E1291</f>
        <v>335</v>
      </c>
      <c r="ED1291" s="4">
        <f>EC1291/E1291*100</f>
        <v>8.9214380825565911</v>
      </c>
      <c r="EE1291" s="4">
        <f>DY1291-G1291</f>
        <v>-926.6464466237303</v>
      </c>
      <c r="EF1291" s="12">
        <f>EE1291/G1291</f>
        <v>-0.22656392337988515</v>
      </c>
      <c r="EG1291" s="4">
        <f>G1291-F1291</f>
        <v>120</v>
      </c>
    </row>
    <row r="1292" spans="1:137" x14ac:dyDescent="0.3">
      <c r="A1292">
        <v>1291</v>
      </c>
      <c r="B1292" t="s">
        <v>7773</v>
      </c>
      <c r="C1292" t="s">
        <v>3569</v>
      </c>
      <c r="D1292" t="str">
        <f>VLOOKUP(C1292,Sheet1!$A$2:$B$3197,2,FALSE)</f>
        <v>컴퓨터와주변기기</v>
      </c>
      <c r="E1292">
        <v>27300</v>
      </c>
      <c r="F1292">
        <v>35800</v>
      </c>
      <c r="G1292" s="7">
        <v>36500</v>
      </c>
      <c r="H1292" t="s">
        <v>1231</v>
      </c>
      <c r="I1292" s="7">
        <f>VALUE(LEFT(H1292,FIND("/",H1292)-1)) + VALUE(MID(H1292,FIND("/",H1292)+1,LEN(H1292)))</f>
        <v>5340000</v>
      </c>
      <c r="J1292" s="1">
        <v>78241</v>
      </c>
      <c r="K1292" s="1">
        <f>G1292*I1292/(10^8)</f>
        <v>1949.1</v>
      </c>
      <c r="L1292">
        <v>360</v>
      </c>
      <c r="M1292">
        <v>409</v>
      </c>
      <c r="N1292" s="1">
        <v>1186</v>
      </c>
      <c r="O1292" s="1">
        <v>1280</v>
      </c>
      <c r="P1292" s="1">
        <v>1184</v>
      </c>
      <c r="Q1292" s="3"/>
      <c r="R1292" s="3"/>
      <c r="S1292" s="3"/>
      <c r="T1292">
        <v>7</v>
      </c>
      <c r="U1292">
        <v>37</v>
      </c>
      <c r="V1292">
        <v>78</v>
      </c>
      <c r="W1292">
        <v>52</v>
      </c>
      <c r="X1292">
        <v>47</v>
      </c>
      <c r="Y1292" s="3"/>
      <c r="Z1292" s="3"/>
      <c r="AA1292" s="3"/>
      <c r="AB1292">
        <v>7</v>
      </c>
      <c r="AC1292">
        <v>115</v>
      </c>
      <c r="AD1292">
        <v>58</v>
      </c>
      <c r="AE1292">
        <v>50</v>
      </c>
      <c r="AF1292">
        <v>39</v>
      </c>
      <c r="AG1292" s="3"/>
      <c r="AH1292" s="3"/>
      <c r="AI1292" s="3"/>
      <c r="AJ1292">
        <v>340</v>
      </c>
      <c r="AK1292" s="1">
        <v>1074</v>
      </c>
      <c r="AL1292" s="1">
        <v>1041</v>
      </c>
      <c r="AM1292" s="1">
        <v>1280</v>
      </c>
      <c r="AN1292" s="1">
        <v>1111</v>
      </c>
      <c r="AO1292" s="3"/>
      <c r="AP1292" s="3"/>
      <c r="AQ1292" s="3"/>
      <c r="AR1292">
        <v>47</v>
      </c>
      <c r="AS1292">
        <v>401</v>
      </c>
      <c r="AT1292">
        <v>252</v>
      </c>
      <c r="AU1292">
        <v>447</v>
      </c>
      <c r="AV1292">
        <v>300</v>
      </c>
      <c r="AW1292" s="3"/>
      <c r="AX1292" s="3"/>
      <c r="AY1292" s="3"/>
      <c r="AZ1292">
        <v>293</v>
      </c>
      <c r="BA1292">
        <v>672</v>
      </c>
      <c r="BB1292">
        <v>790</v>
      </c>
      <c r="BC1292">
        <v>833</v>
      </c>
      <c r="BD1292">
        <v>811</v>
      </c>
      <c r="BE1292" s="3"/>
      <c r="BF1292" s="3"/>
      <c r="BG1292" s="3"/>
      <c r="BH1292">
        <v>293</v>
      </c>
      <c r="BI1292">
        <v>381</v>
      </c>
      <c r="BJ1292">
        <v>471</v>
      </c>
      <c r="BK1292">
        <v>489</v>
      </c>
      <c r="BL1292">
        <v>498</v>
      </c>
      <c r="BM1292" s="3"/>
      <c r="BN1292" s="3"/>
      <c r="BO1292" s="3"/>
      <c r="BP1292">
        <v>27</v>
      </c>
      <c r="BQ1292">
        <v>27</v>
      </c>
      <c r="BR1292">
        <v>27</v>
      </c>
      <c r="BS1292">
        <v>27</v>
      </c>
      <c r="BT1292">
        <v>27</v>
      </c>
      <c r="BU1292" s="3"/>
      <c r="BV1292" s="3"/>
      <c r="BW1292" s="3"/>
      <c r="BX1292">
        <v>2.2000000000000002</v>
      </c>
      <c r="BY1292">
        <v>16.29</v>
      </c>
      <c r="BZ1292">
        <v>5.51</v>
      </c>
      <c r="CA1292">
        <v>4.34</v>
      </c>
      <c r="CB1292">
        <v>3.25</v>
      </c>
      <c r="CC1292" s="3"/>
      <c r="CD1292" s="3"/>
      <c r="CE1292" s="3"/>
      <c r="CF1292">
        <v>2.52</v>
      </c>
      <c r="CG1292">
        <v>26.08</v>
      </c>
      <c r="CH1292">
        <v>7.21</v>
      </c>
      <c r="CI1292">
        <v>5.28</v>
      </c>
      <c r="CJ1292">
        <v>5.3</v>
      </c>
      <c r="CK1292" s="3"/>
      <c r="CL1292" s="3"/>
      <c r="CM1292" s="3"/>
      <c r="CN1292">
        <v>138</v>
      </c>
      <c r="CO1292" s="1">
        <v>1647</v>
      </c>
      <c r="CP1292">
        <v>575</v>
      </c>
      <c r="CQ1292">
        <v>475</v>
      </c>
      <c r="CR1292">
        <v>490</v>
      </c>
      <c r="CS1292" s="3"/>
      <c r="CT1292" s="3"/>
      <c r="CU1292" s="3"/>
      <c r="CV1292">
        <v>86.01</v>
      </c>
      <c r="CW1292">
        <v>6.34</v>
      </c>
      <c r="CX1292">
        <v>13.03</v>
      </c>
      <c r="CY1292">
        <v>18.899999999999999</v>
      </c>
      <c r="CZ1292">
        <v>47.42</v>
      </c>
      <c r="DA1292" s="3"/>
      <c r="DB1292" s="3"/>
      <c r="DC1292" s="3"/>
      <c r="DD1292">
        <v>2.13</v>
      </c>
      <c r="DE1292">
        <v>1.45</v>
      </c>
      <c r="DF1292">
        <v>0.84</v>
      </c>
      <c r="DG1292">
        <v>0.97</v>
      </c>
      <c r="DH1292">
        <v>2.46</v>
      </c>
      <c r="DI1292" s="3"/>
      <c r="DJ1292" s="3"/>
      <c r="DK1292" s="3"/>
      <c r="DL1292" s="6">
        <f>(CM1292*3+CL1292*2+CK1292)/6</f>
        <v>0</v>
      </c>
      <c r="DM1292">
        <f>BH1292+(BH1292*(CG1292-8.25)/8.25)</f>
        <v>926.23515151515141</v>
      </c>
      <c r="DN1292">
        <f>BI1292+(BI1292*(CH1292-8.25)/8.25)</f>
        <v>332.97090909090912</v>
      </c>
      <c r="DO1292">
        <f>BJ1292+(BJ1292*(CI1292-8.25)/8.25)</f>
        <v>301.44000000000005</v>
      </c>
      <c r="DP1292">
        <f>BK1292+(BK1292*(CJ1292-8.25)/8.25)</f>
        <v>314.14545454545453</v>
      </c>
      <c r="DQ1292">
        <f>BL1292+(BL1292*(CK1292-8.25)/8.25)</f>
        <v>0</v>
      </c>
      <c r="DR1292">
        <f>BM1292+(BM1292*(CL1292-8.25)/8.25)</f>
        <v>0</v>
      </c>
      <c r="DS1292">
        <f>BN1292+(BN1292*(CM1292-8.25)/8.25)</f>
        <v>0</v>
      </c>
      <c r="DT1292" s="8">
        <f>DM1292*10^8/$I1292</f>
        <v>17345.227556463509</v>
      </c>
      <c r="DU1292" s="8">
        <f>DN1292*10^8/$I1292</f>
        <v>6235.4102826012941</v>
      </c>
      <c r="DV1292" s="8">
        <f>DO1292*10^8/$I1292</f>
        <v>5644.9438202247202</v>
      </c>
      <c r="DW1292" s="8">
        <f>DP1292*10^8/$I1292</f>
        <v>5882.8736806264887</v>
      </c>
      <c r="DX1292" s="8">
        <f>DQ1292*10^8/$I1292</f>
        <v>0</v>
      </c>
      <c r="DY1292" s="8">
        <f>DR1292*10^8/$I1292</f>
        <v>0</v>
      </c>
      <c r="DZ1292" s="8">
        <f>DS1292*10^8/$I1292</f>
        <v>0</v>
      </c>
      <c r="EA1292" s="8">
        <f>DT1292*10^8/$I1292</f>
        <v>324816.99543939152</v>
      </c>
      <c r="EB1292" s="8">
        <f>DZ1292*0.8</f>
        <v>0</v>
      </c>
      <c r="EC1292" s="10">
        <f>G1292-E1292</f>
        <v>9200</v>
      </c>
      <c r="ED1292" s="4">
        <f>EC1292/E1292*100</f>
        <v>33.699633699633701</v>
      </c>
      <c r="EE1292" s="4">
        <f>DY1292-G1292</f>
        <v>-36500</v>
      </c>
      <c r="EF1292" s="12">
        <f>EE1292/G1292</f>
        <v>-1</v>
      </c>
      <c r="EG1292" s="4">
        <f>G1292-F1292</f>
        <v>700</v>
      </c>
    </row>
    <row r="1293" spans="1:137" x14ac:dyDescent="0.3">
      <c r="A1293">
        <v>1292</v>
      </c>
      <c r="B1293" t="s">
        <v>6496</v>
      </c>
      <c r="C1293" t="s">
        <v>3570</v>
      </c>
      <c r="D1293" t="str">
        <f>VLOOKUP(C1293,Sheet1!$A$2:$B$3197,2,FALSE)</f>
        <v>화학</v>
      </c>
      <c r="E1293">
        <v>1850</v>
      </c>
      <c r="F1293">
        <v>2460</v>
      </c>
      <c r="G1293" s="7">
        <v>2690</v>
      </c>
      <c r="H1293" t="s">
        <v>1232</v>
      </c>
      <c r="I1293" s="7">
        <f>VALUE(LEFT(H1293,FIND("/",H1293)-1)) + VALUE(MID(H1293,FIND("/",H1293)+1,LEN(H1293)))</f>
        <v>13698476</v>
      </c>
      <c r="J1293" s="1">
        <v>20604</v>
      </c>
      <c r="K1293" s="1">
        <f>G1293*I1293/(10^8)</f>
        <v>368.4890044</v>
      </c>
      <c r="L1293">
        <v>273</v>
      </c>
      <c r="M1293">
        <v>307</v>
      </c>
      <c r="N1293">
        <v>284</v>
      </c>
      <c r="O1293">
        <v>285</v>
      </c>
      <c r="P1293">
        <v>326</v>
      </c>
      <c r="Q1293" s="3"/>
      <c r="R1293" s="3"/>
      <c r="S1293" s="3"/>
      <c r="T1293">
        <v>19</v>
      </c>
      <c r="U1293">
        <v>7</v>
      </c>
      <c r="V1293">
        <v>3</v>
      </c>
      <c r="W1293">
        <v>4</v>
      </c>
      <c r="X1293">
        <v>0</v>
      </c>
      <c r="Y1293" s="3"/>
      <c r="Z1293" s="3"/>
      <c r="AA1293" s="3"/>
      <c r="AB1293">
        <v>19</v>
      </c>
      <c r="AC1293">
        <v>-8</v>
      </c>
      <c r="AD1293">
        <v>0</v>
      </c>
      <c r="AE1293">
        <v>-2</v>
      </c>
      <c r="AF1293">
        <v>-8</v>
      </c>
      <c r="AG1293" s="3"/>
      <c r="AH1293" s="3"/>
      <c r="AI1293" s="3"/>
      <c r="AJ1293">
        <v>663</v>
      </c>
      <c r="AK1293">
        <v>660</v>
      </c>
      <c r="AL1293">
        <v>671</v>
      </c>
      <c r="AM1293">
        <v>686</v>
      </c>
      <c r="AN1293">
        <v>669</v>
      </c>
      <c r="AO1293" s="3"/>
      <c r="AP1293" s="3"/>
      <c r="AQ1293" s="3"/>
      <c r="AR1293">
        <v>261</v>
      </c>
      <c r="AS1293">
        <v>271</v>
      </c>
      <c r="AT1293">
        <v>280</v>
      </c>
      <c r="AU1293">
        <v>297</v>
      </c>
      <c r="AV1293">
        <v>302</v>
      </c>
      <c r="AW1293" s="3"/>
      <c r="AX1293" s="3"/>
      <c r="AY1293" s="3"/>
      <c r="AZ1293">
        <v>401</v>
      </c>
      <c r="BA1293">
        <v>390</v>
      </c>
      <c r="BB1293">
        <v>390</v>
      </c>
      <c r="BC1293">
        <v>389</v>
      </c>
      <c r="BD1293">
        <v>367</v>
      </c>
      <c r="BE1293" s="3"/>
      <c r="BF1293" s="3"/>
      <c r="BG1293" s="3"/>
      <c r="BH1293">
        <v>401</v>
      </c>
      <c r="BI1293">
        <v>390</v>
      </c>
      <c r="BJ1293">
        <v>390</v>
      </c>
      <c r="BK1293">
        <v>389</v>
      </c>
      <c r="BL1293">
        <v>367</v>
      </c>
      <c r="BM1293" s="3"/>
      <c r="BN1293" s="3"/>
      <c r="BO1293" s="3"/>
      <c r="BP1293">
        <v>34</v>
      </c>
      <c r="BQ1293">
        <v>34</v>
      </c>
      <c r="BR1293">
        <v>68</v>
      </c>
      <c r="BS1293">
        <v>68</v>
      </c>
      <c r="BT1293">
        <v>68</v>
      </c>
      <c r="BU1293" s="3"/>
      <c r="BV1293" s="3"/>
      <c r="BW1293" s="3"/>
      <c r="BX1293">
        <v>3.04</v>
      </c>
      <c r="BY1293">
        <v>-1.17</v>
      </c>
      <c r="BZ1293">
        <v>-0.04</v>
      </c>
      <c r="CA1293">
        <v>-0.33</v>
      </c>
      <c r="CB1293">
        <v>-1.23</v>
      </c>
      <c r="CC1293" s="3"/>
      <c r="CD1293" s="3"/>
      <c r="CE1293" s="3"/>
      <c r="CF1293">
        <v>4.97</v>
      </c>
      <c r="CG1293">
        <v>-1.96</v>
      </c>
      <c r="CH1293">
        <v>-0.06</v>
      </c>
      <c r="CI1293">
        <v>-0.57999999999999996</v>
      </c>
      <c r="CJ1293">
        <v>-2.21</v>
      </c>
      <c r="CK1293" s="3"/>
      <c r="CL1293" s="3"/>
      <c r="CM1293" s="3"/>
      <c r="CN1293">
        <v>142</v>
      </c>
      <c r="CO1293">
        <v>-57</v>
      </c>
      <c r="CP1293">
        <v>-2</v>
      </c>
      <c r="CQ1293">
        <v>-16</v>
      </c>
      <c r="CR1293">
        <v>-61</v>
      </c>
      <c r="CS1293" s="3"/>
      <c r="CT1293" s="3"/>
      <c r="CU1293" s="3"/>
      <c r="CV1293">
        <v>28.42</v>
      </c>
      <c r="CW1293" t="s">
        <v>2</v>
      </c>
      <c r="CX1293" t="s">
        <v>2</v>
      </c>
      <c r="CY1293" t="s">
        <v>2</v>
      </c>
      <c r="CZ1293" t="s">
        <v>2</v>
      </c>
      <c r="DA1293" s="3"/>
      <c r="DB1293" s="3"/>
      <c r="DC1293" s="3"/>
      <c r="DD1293">
        <v>1.38</v>
      </c>
      <c r="DE1293">
        <v>0.8</v>
      </c>
      <c r="DF1293">
        <v>0.71</v>
      </c>
      <c r="DG1293">
        <v>0.67</v>
      </c>
      <c r="DH1293">
        <v>0.67</v>
      </c>
      <c r="DI1293" s="3"/>
      <c r="DJ1293" s="3"/>
      <c r="DK1293" s="3"/>
      <c r="DL1293" s="6">
        <f>(CM1293*3+CL1293*2+CK1293)/6</f>
        <v>0</v>
      </c>
      <c r="DM1293">
        <f>BH1293+(BH1293*(CG1293-8.25)/8.25)</f>
        <v>-95.267878787878828</v>
      </c>
      <c r="DN1293">
        <f>BI1293+(BI1293*(CH1293-8.25)/8.25)</f>
        <v>-2.8363636363636715</v>
      </c>
      <c r="DO1293">
        <f>BJ1293+(BJ1293*(CI1293-8.25)/8.25)</f>
        <v>-27.418181818181779</v>
      </c>
      <c r="DP1293">
        <f>BK1293+(BK1293*(CJ1293-8.25)/8.25)</f>
        <v>-104.20484848484853</v>
      </c>
      <c r="DQ1293">
        <f>BL1293+(BL1293*(CK1293-8.25)/8.25)</f>
        <v>0</v>
      </c>
      <c r="DR1293">
        <f>BM1293+(BM1293*(CL1293-8.25)/8.25)</f>
        <v>0</v>
      </c>
      <c r="DS1293">
        <f>BN1293+(BN1293*(CM1293-8.25)/8.25)</f>
        <v>0</v>
      </c>
      <c r="DT1293" s="8">
        <f>DM1293*10^8/$I1293</f>
        <v>-695.46334050502287</v>
      </c>
      <c r="DU1293" s="8">
        <f>DN1293*10^8/$I1293</f>
        <v>-20.705687525850841</v>
      </c>
      <c r="DV1293" s="8">
        <f>DO1293*10^8/$I1293</f>
        <v>-200.15497941655536</v>
      </c>
      <c r="DW1293" s="8">
        <f>DP1293*10^8/$I1293</f>
        <v>-760.70395338027765</v>
      </c>
      <c r="DX1293" s="8">
        <f>DQ1293*10^8/$I1293</f>
        <v>0</v>
      </c>
      <c r="DY1293" s="8">
        <f>DR1293*10^8/$I1293</f>
        <v>0</v>
      </c>
      <c r="DZ1293" s="8">
        <f>DS1293*10^8/$I1293</f>
        <v>0</v>
      </c>
      <c r="EA1293" s="8">
        <f>DT1293*10^8/$I1293</f>
        <v>-5076.9395114100498</v>
      </c>
      <c r="EB1293" s="8">
        <f>DZ1293*0.8</f>
        <v>0</v>
      </c>
      <c r="EC1293" s="10">
        <f>G1293-E1293</f>
        <v>840</v>
      </c>
      <c r="ED1293" s="4">
        <f>EC1293/E1293*100</f>
        <v>45.405405405405411</v>
      </c>
      <c r="EE1293" s="4">
        <f>DY1293-G1293</f>
        <v>-2690</v>
      </c>
      <c r="EF1293" s="12">
        <f>EE1293/G1293</f>
        <v>-1</v>
      </c>
      <c r="EG1293" s="4">
        <f>G1293-F1293</f>
        <v>230</v>
      </c>
    </row>
    <row r="1294" spans="1:137" x14ac:dyDescent="0.3">
      <c r="A1294">
        <v>1293</v>
      </c>
      <c r="B1294" t="s">
        <v>6245</v>
      </c>
      <c r="C1294" t="s">
        <v>3571</v>
      </c>
      <c r="D1294" t="str">
        <f>VLOOKUP(C1294,Sheet1!$A$2:$B$3197,2,FALSE)</f>
        <v>디스플레이장비및부품</v>
      </c>
      <c r="E1294">
        <v>1690</v>
      </c>
      <c r="F1294">
        <v>1465</v>
      </c>
      <c r="G1294" s="7">
        <v>1470</v>
      </c>
      <c r="H1294" t="s">
        <v>1233</v>
      </c>
      <c r="I1294" s="7">
        <f>VALUE(LEFT(H1294,FIND("/",H1294)-1)) + VALUE(MID(H1294,FIND("/",H1294)+1,LEN(H1294)))</f>
        <v>42926793</v>
      </c>
      <c r="J1294" s="1">
        <v>10384</v>
      </c>
      <c r="K1294" s="1">
        <f>G1294*I1294/(10^8)</f>
        <v>631.02385709999999</v>
      </c>
      <c r="L1294">
        <v>871</v>
      </c>
      <c r="M1294" s="1">
        <v>1223</v>
      </c>
      <c r="N1294">
        <v>659</v>
      </c>
      <c r="O1294">
        <v>779</v>
      </c>
      <c r="P1294">
        <v>813</v>
      </c>
      <c r="Q1294" s="3"/>
      <c r="R1294" s="3"/>
      <c r="S1294" s="3"/>
      <c r="T1294">
        <v>61</v>
      </c>
      <c r="U1294">
        <v>79</v>
      </c>
      <c r="V1294">
        <v>4</v>
      </c>
      <c r="W1294">
        <v>36</v>
      </c>
      <c r="X1294">
        <v>-58</v>
      </c>
      <c r="Y1294" s="3"/>
      <c r="Z1294" s="3"/>
      <c r="AA1294" s="3"/>
      <c r="AB1294">
        <v>-74</v>
      </c>
      <c r="AC1294">
        <v>-223</v>
      </c>
      <c r="AD1294">
        <v>-154</v>
      </c>
      <c r="AE1294">
        <v>1</v>
      </c>
      <c r="AF1294">
        <v>-277</v>
      </c>
      <c r="AG1294" s="3"/>
      <c r="AH1294" s="3"/>
      <c r="AI1294" s="3"/>
      <c r="AJ1294" s="1">
        <v>2196</v>
      </c>
      <c r="AK1294" s="1">
        <v>1504</v>
      </c>
      <c r="AL1294" s="1">
        <v>1033</v>
      </c>
      <c r="AM1294" s="1">
        <v>1202</v>
      </c>
      <c r="AN1294" s="1">
        <v>1002</v>
      </c>
      <c r="AO1294" s="3"/>
      <c r="AP1294" s="3"/>
      <c r="AQ1294" s="3"/>
      <c r="AR1294" s="1">
        <v>1727</v>
      </c>
      <c r="AS1294" s="1">
        <v>1089</v>
      </c>
      <c r="AT1294">
        <v>756</v>
      </c>
      <c r="AU1294">
        <v>576</v>
      </c>
      <c r="AV1294">
        <v>671</v>
      </c>
      <c r="AW1294" s="3"/>
      <c r="AX1294" s="3"/>
      <c r="AY1294" s="3"/>
      <c r="AZ1294">
        <v>469</v>
      </c>
      <c r="BA1294">
        <v>414</v>
      </c>
      <c r="BB1294">
        <v>277</v>
      </c>
      <c r="BC1294">
        <v>626</v>
      </c>
      <c r="BD1294">
        <v>332</v>
      </c>
      <c r="BE1294" s="3"/>
      <c r="BF1294" s="3"/>
      <c r="BG1294" s="3"/>
      <c r="BH1294">
        <v>469</v>
      </c>
      <c r="BI1294">
        <v>414</v>
      </c>
      <c r="BJ1294">
        <v>277</v>
      </c>
      <c r="BK1294">
        <v>626</v>
      </c>
      <c r="BL1294">
        <v>331</v>
      </c>
      <c r="BM1294" s="3"/>
      <c r="BN1294" s="3"/>
      <c r="BO1294" s="3"/>
      <c r="BP1294">
        <v>36</v>
      </c>
      <c r="BQ1294">
        <v>51</v>
      </c>
      <c r="BR1294">
        <v>58</v>
      </c>
      <c r="BS1294">
        <v>215</v>
      </c>
      <c r="BT1294">
        <v>215</v>
      </c>
      <c r="BU1294" s="3"/>
      <c r="BV1294" s="3"/>
      <c r="BW1294" s="3"/>
      <c r="BX1294">
        <v>-4.5199999999999996</v>
      </c>
      <c r="BY1294">
        <v>-12.04</v>
      </c>
      <c r="BZ1294">
        <v>-12.15</v>
      </c>
      <c r="CA1294">
        <v>0.08</v>
      </c>
      <c r="CB1294">
        <v>-25.13</v>
      </c>
      <c r="CC1294" s="3"/>
      <c r="CD1294" s="3"/>
      <c r="CE1294" s="3"/>
      <c r="CF1294">
        <v>-16.61</v>
      </c>
      <c r="CG1294">
        <v>-50.43</v>
      </c>
      <c r="CH1294">
        <v>-44.57</v>
      </c>
      <c r="CI1294">
        <v>0.2</v>
      </c>
      <c r="CJ1294">
        <v>-57.81</v>
      </c>
      <c r="CK1294" s="3"/>
      <c r="CL1294" s="3"/>
      <c r="CM1294" s="3"/>
      <c r="CN1294">
        <v>-829</v>
      </c>
      <c r="CO1294" s="1">
        <v>-1931</v>
      </c>
      <c r="CP1294" s="1">
        <v>-1228</v>
      </c>
      <c r="CQ1294">
        <v>3</v>
      </c>
      <c r="CR1294">
        <v>-645</v>
      </c>
      <c r="CS1294" s="3"/>
      <c r="CT1294" s="3"/>
      <c r="CU1294" s="3"/>
      <c r="CV1294" t="s">
        <v>2</v>
      </c>
      <c r="CW1294" t="s">
        <v>2</v>
      </c>
      <c r="CX1294" t="s">
        <v>2</v>
      </c>
      <c r="CY1294">
        <v>791.91</v>
      </c>
      <c r="CZ1294" t="s">
        <v>2</v>
      </c>
      <c r="DA1294" s="3"/>
      <c r="DB1294" s="3"/>
      <c r="DC1294" s="3"/>
      <c r="DD1294">
        <v>1.1499999999999999</v>
      </c>
      <c r="DE1294">
        <v>0.94</v>
      </c>
      <c r="DF1294">
        <v>0.65</v>
      </c>
      <c r="DG1294">
        <v>1.44</v>
      </c>
      <c r="DH1294">
        <v>2.09</v>
      </c>
      <c r="DI1294" s="3"/>
      <c r="DJ1294" s="3"/>
      <c r="DK1294" s="3"/>
      <c r="DL1294" s="6">
        <f>(CM1294*3+CL1294*2+CK1294)/6</f>
        <v>0</v>
      </c>
      <c r="DM1294">
        <f>BH1294+(BH1294*(CG1294-8.25)/8.25)</f>
        <v>-2866.8690909090906</v>
      </c>
      <c r="DN1294">
        <f>BI1294+(BI1294*(CH1294-8.25)/8.25)</f>
        <v>-2236.6036363636363</v>
      </c>
      <c r="DO1294">
        <f>BJ1294+(BJ1294*(CI1294-8.25)/8.25)</f>
        <v>6.71515151515149</v>
      </c>
      <c r="DP1294">
        <f>BK1294+(BK1294*(CJ1294-8.25)/8.25)</f>
        <v>-4386.5527272727277</v>
      </c>
      <c r="DQ1294">
        <f>BL1294+(BL1294*(CK1294-8.25)/8.25)</f>
        <v>0</v>
      </c>
      <c r="DR1294">
        <f>BM1294+(BM1294*(CL1294-8.25)/8.25)</f>
        <v>0</v>
      </c>
      <c r="DS1294">
        <f>BN1294+(BN1294*(CM1294-8.25)/8.25)</f>
        <v>0</v>
      </c>
      <c r="DT1294" s="8">
        <f>DM1294*10^8/$I1294</f>
        <v>-6678.5075020840495</v>
      </c>
      <c r="DU1294" s="8">
        <f>DN1294*10^8/$I1294</f>
        <v>-5210.2742368003965</v>
      </c>
      <c r="DV1294" s="8">
        <f>DO1294*10^8/$I1294</f>
        <v>15.643263905485531</v>
      </c>
      <c r="DW1294" s="8">
        <f>DP1294*10^8/$I1294</f>
        <v>-10218.682600567734</v>
      </c>
      <c r="DX1294" s="8">
        <f>DQ1294*10^8/$I1294</f>
        <v>0</v>
      </c>
      <c r="DY1294" s="8">
        <f>DR1294*10^8/$I1294</f>
        <v>0</v>
      </c>
      <c r="DZ1294" s="8">
        <f>DS1294*10^8/$I1294</f>
        <v>0</v>
      </c>
      <c r="EA1294" s="8">
        <f>DT1294*10^8/$I1294</f>
        <v>-15557.89993928512</v>
      </c>
      <c r="EB1294" s="8">
        <f>DZ1294*0.8</f>
        <v>0</v>
      </c>
      <c r="EC1294" s="10">
        <f>G1294-E1294</f>
        <v>-220</v>
      </c>
      <c r="ED1294" s="4">
        <f>EC1294/E1294*100</f>
        <v>-13.017751479289942</v>
      </c>
      <c r="EE1294" s="4">
        <f>DY1294-G1294</f>
        <v>-1470</v>
      </c>
      <c r="EF1294" s="12">
        <f>EE1294/G1294</f>
        <v>-1</v>
      </c>
      <c r="EG1294" s="4">
        <f>G1294-F1294</f>
        <v>5</v>
      </c>
    </row>
    <row r="1295" spans="1:137" x14ac:dyDescent="0.3">
      <c r="A1295">
        <v>1294</v>
      </c>
      <c r="B1295" t="s">
        <v>6119</v>
      </c>
      <c r="C1295" t="s">
        <v>3572</v>
      </c>
      <c r="D1295" t="str">
        <f>VLOOKUP(C1295,Sheet1!$A$2:$B$3197,2,FALSE)</f>
        <v>소프트웨어</v>
      </c>
      <c r="E1295">
        <v>682</v>
      </c>
      <c r="F1295">
        <v>500</v>
      </c>
      <c r="G1295" s="7">
        <v>500</v>
      </c>
      <c r="H1295" t="s">
        <v>1234</v>
      </c>
      <c r="I1295" s="7">
        <f>VALUE(LEFT(H1295,FIND("/",H1295)-1)) + VALUE(MID(H1295,FIND("/",H1295)+1,LEN(H1295)))</f>
        <v>141227294</v>
      </c>
      <c r="J1295" s="1">
        <v>157168</v>
      </c>
      <c r="K1295" s="1">
        <f>G1295*I1295/(10^8)</f>
        <v>706.13647000000003</v>
      </c>
      <c r="L1295">
        <v>148</v>
      </c>
      <c r="M1295">
        <v>149</v>
      </c>
      <c r="N1295">
        <v>133</v>
      </c>
      <c r="O1295">
        <v>130</v>
      </c>
      <c r="P1295">
        <v>82</v>
      </c>
      <c r="Q1295" s="3"/>
      <c r="R1295" s="3"/>
      <c r="S1295" s="3"/>
      <c r="T1295">
        <v>-31</v>
      </c>
      <c r="U1295">
        <v>-10</v>
      </c>
      <c r="V1295">
        <v>-50</v>
      </c>
      <c r="W1295">
        <v>-61</v>
      </c>
      <c r="X1295">
        <v>-40</v>
      </c>
      <c r="Y1295" s="3"/>
      <c r="Z1295" s="3"/>
      <c r="AA1295" s="3"/>
      <c r="AB1295">
        <v>-36</v>
      </c>
      <c r="AC1295">
        <v>-53</v>
      </c>
      <c r="AD1295">
        <v>-118</v>
      </c>
      <c r="AE1295">
        <v>-365</v>
      </c>
      <c r="AF1295">
        <v>-122</v>
      </c>
      <c r="AG1295" s="3"/>
      <c r="AH1295" s="3"/>
      <c r="AI1295" s="3"/>
      <c r="AJ1295">
        <v>255</v>
      </c>
      <c r="AK1295">
        <v>188</v>
      </c>
      <c r="AL1295">
        <v>494</v>
      </c>
      <c r="AM1295">
        <v>556</v>
      </c>
      <c r="AN1295">
        <v>454</v>
      </c>
      <c r="AO1295" s="3"/>
      <c r="AP1295" s="3"/>
      <c r="AQ1295" s="3"/>
      <c r="AR1295">
        <v>113</v>
      </c>
      <c r="AS1295">
        <v>89</v>
      </c>
      <c r="AT1295">
        <v>290</v>
      </c>
      <c r="AU1295">
        <v>526</v>
      </c>
      <c r="AV1295">
        <v>70</v>
      </c>
      <c r="AW1295" s="3"/>
      <c r="AX1295" s="3"/>
      <c r="AY1295" s="3"/>
      <c r="AZ1295">
        <v>142</v>
      </c>
      <c r="BA1295">
        <v>99</v>
      </c>
      <c r="BB1295">
        <v>204</v>
      </c>
      <c r="BC1295">
        <v>30</v>
      </c>
      <c r="BD1295">
        <v>384</v>
      </c>
      <c r="BE1295" s="3"/>
      <c r="BF1295" s="3"/>
      <c r="BG1295" s="3"/>
      <c r="BH1295">
        <v>142</v>
      </c>
      <c r="BI1295">
        <v>99</v>
      </c>
      <c r="BJ1295">
        <v>204</v>
      </c>
      <c r="BK1295">
        <v>30</v>
      </c>
      <c r="BL1295">
        <v>384</v>
      </c>
      <c r="BM1295" s="3"/>
      <c r="BN1295" s="3"/>
      <c r="BO1295" s="3"/>
      <c r="BP1295">
        <v>15</v>
      </c>
      <c r="BQ1295">
        <v>16</v>
      </c>
      <c r="BR1295">
        <v>20</v>
      </c>
      <c r="BS1295">
        <v>31</v>
      </c>
      <c r="BT1295">
        <v>120</v>
      </c>
      <c r="BU1295" s="3"/>
      <c r="BV1295" s="3"/>
      <c r="BW1295" s="3"/>
      <c r="BX1295">
        <v>-15.62</v>
      </c>
      <c r="BY1295">
        <v>-24.01</v>
      </c>
      <c r="BZ1295">
        <v>-34.72</v>
      </c>
      <c r="CA1295">
        <v>-69.569999999999993</v>
      </c>
      <c r="CB1295">
        <v>-24.12</v>
      </c>
      <c r="CC1295" s="3"/>
      <c r="CD1295" s="3"/>
      <c r="CE1295" s="3"/>
      <c r="CF1295">
        <v>-28.23</v>
      </c>
      <c r="CG1295">
        <v>-44.04</v>
      </c>
      <c r="CH1295">
        <v>-77.95</v>
      </c>
      <c r="CI1295">
        <v>-310.39</v>
      </c>
      <c r="CJ1295">
        <v>-58.89</v>
      </c>
      <c r="CK1295" s="3"/>
      <c r="CL1295" s="3"/>
      <c r="CM1295" s="3"/>
      <c r="CN1295">
        <v>-239</v>
      </c>
      <c r="CO1295">
        <v>-342</v>
      </c>
      <c r="CP1295">
        <v>-738</v>
      </c>
      <c r="CQ1295" s="1">
        <v>-1561</v>
      </c>
      <c r="CR1295">
        <v>-120</v>
      </c>
      <c r="CS1295" s="3"/>
      <c r="CT1295" s="3"/>
      <c r="CU1295" s="3"/>
      <c r="CV1295" t="s">
        <v>2</v>
      </c>
      <c r="CW1295" t="s">
        <v>2</v>
      </c>
      <c r="CX1295" t="s">
        <v>2</v>
      </c>
      <c r="CY1295" t="s">
        <v>2</v>
      </c>
      <c r="CZ1295" t="s">
        <v>2</v>
      </c>
      <c r="DA1295" s="3"/>
      <c r="DB1295" s="3"/>
      <c r="DC1295" s="3"/>
      <c r="DD1295">
        <v>2.27</v>
      </c>
      <c r="DE1295">
        <v>2.8</v>
      </c>
      <c r="DF1295">
        <v>4.74</v>
      </c>
      <c r="DG1295">
        <v>7.45</v>
      </c>
      <c r="DH1295">
        <v>1.99</v>
      </c>
      <c r="DI1295" s="3"/>
      <c r="DJ1295" s="3"/>
      <c r="DK1295" s="3"/>
      <c r="DL1295" s="6">
        <f>(CM1295*3+CL1295*2+CK1295)/6</f>
        <v>0</v>
      </c>
      <c r="DM1295">
        <f>BH1295+(BH1295*(CG1295-8.25)/8.25)</f>
        <v>-758.02181818181816</v>
      </c>
      <c r="DN1295">
        <f>BI1295+(BI1295*(CH1295-8.25)/8.25)</f>
        <v>-935.40000000000009</v>
      </c>
      <c r="DO1295">
        <f>BJ1295+(BJ1295*(CI1295-8.25)/8.25)</f>
        <v>-7675.0981818181817</v>
      </c>
      <c r="DP1295">
        <f>BK1295+(BK1295*(CJ1295-8.25)/8.25)</f>
        <v>-214.14545454545456</v>
      </c>
      <c r="DQ1295">
        <f>BL1295+(BL1295*(CK1295-8.25)/8.25)</f>
        <v>0</v>
      </c>
      <c r="DR1295">
        <f>BM1295+(BM1295*(CL1295-8.25)/8.25)</f>
        <v>0</v>
      </c>
      <c r="DS1295">
        <f>BN1295+(BN1295*(CM1295-8.25)/8.25)</f>
        <v>0</v>
      </c>
      <c r="DT1295" s="8">
        <f>DM1295*10^8/$I1295</f>
        <v>-536.7388956569672</v>
      </c>
      <c r="DU1295" s="8">
        <f>DN1295*10^8/$I1295</f>
        <v>-662.33655939056666</v>
      </c>
      <c r="DV1295" s="8">
        <f>DO1295*10^8/$I1295</f>
        <v>-5434.571437599152</v>
      </c>
      <c r="DW1295" s="8">
        <f>DP1295*10^8/$I1295</f>
        <v>-151.6317763232471</v>
      </c>
      <c r="DX1295" s="8">
        <f>DQ1295*10^8/$I1295</f>
        <v>0</v>
      </c>
      <c r="DY1295" s="8">
        <f>DR1295*10^8/$I1295</f>
        <v>0</v>
      </c>
      <c r="DZ1295" s="8">
        <f>DS1295*10^8/$I1295</f>
        <v>0</v>
      </c>
      <c r="EA1295" s="8">
        <f>DT1295*10^8/$I1295</f>
        <v>-380.05323224345517</v>
      </c>
      <c r="EB1295" s="8">
        <f>DZ1295*0.8</f>
        <v>0</v>
      </c>
      <c r="EC1295" s="10">
        <f>G1295-E1295</f>
        <v>-182</v>
      </c>
      <c r="ED1295" s="4">
        <f>EC1295/E1295*100</f>
        <v>-26.686217008797652</v>
      </c>
      <c r="EE1295" s="4">
        <f>DY1295-G1295</f>
        <v>-500</v>
      </c>
      <c r="EF1295" s="12">
        <f>EE1295/G1295</f>
        <v>-1</v>
      </c>
      <c r="EG1295" s="4">
        <f>G1295-F1295</f>
        <v>0</v>
      </c>
    </row>
    <row r="1296" spans="1:137" x14ac:dyDescent="0.3">
      <c r="A1296">
        <v>1295</v>
      </c>
      <c r="B1296" t="s">
        <v>5730</v>
      </c>
      <c r="C1296" t="s">
        <v>3573</v>
      </c>
      <c r="D1296" t="str">
        <f>VLOOKUP(C1296,Sheet1!$A$2:$B$3197,2,FALSE)</f>
        <v>전자장비와기기</v>
      </c>
      <c r="E1296">
        <v>23450</v>
      </c>
      <c r="F1296">
        <v>22400</v>
      </c>
      <c r="G1296" s="7">
        <v>22450</v>
      </c>
      <c r="H1296" t="s">
        <v>1235</v>
      </c>
      <c r="I1296" s="7">
        <f>VALUE(LEFT(H1296,FIND("/",H1296)-1)) + VALUE(MID(H1296,FIND("/",H1296)+1,LEN(H1296)))</f>
        <v>32564803</v>
      </c>
      <c r="J1296" s="1">
        <v>12649</v>
      </c>
      <c r="K1296" s="1">
        <f>G1296*I1296/(10^8)</f>
        <v>7310.7982734999996</v>
      </c>
      <c r="L1296" s="1">
        <v>7920</v>
      </c>
      <c r="M1296" s="1">
        <v>8116</v>
      </c>
      <c r="N1296" s="1">
        <v>10075</v>
      </c>
      <c r="O1296" s="1">
        <v>10002</v>
      </c>
      <c r="P1296" s="1">
        <v>12014</v>
      </c>
      <c r="Q1296" s="1">
        <v>12339</v>
      </c>
      <c r="R1296" s="1">
        <v>13342</v>
      </c>
      <c r="S1296" s="1">
        <v>14228</v>
      </c>
      <c r="T1296">
        <v>402</v>
      </c>
      <c r="U1296">
        <v>338</v>
      </c>
      <c r="V1296">
        <v>308</v>
      </c>
      <c r="W1296">
        <v>-179</v>
      </c>
      <c r="X1296">
        <v>897</v>
      </c>
      <c r="Y1296" s="1">
        <v>1146</v>
      </c>
      <c r="Z1296" s="1">
        <v>1342</v>
      </c>
      <c r="AA1296" s="1">
        <v>1466</v>
      </c>
      <c r="AB1296">
        <v>293</v>
      </c>
      <c r="AC1296">
        <v>161</v>
      </c>
      <c r="AD1296">
        <v>23</v>
      </c>
      <c r="AE1296">
        <v>-394</v>
      </c>
      <c r="AF1296">
        <v>565</v>
      </c>
      <c r="AG1296">
        <v>814</v>
      </c>
      <c r="AH1296">
        <v>964</v>
      </c>
      <c r="AI1296" s="1">
        <v>1060</v>
      </c>
      <c r="AJ1296" s="1">
        <v>6012</v>
      </c>
      <c r="AK1296" s="1">
        <v>7282</v>
      </c>
      <c r="AL1296" s="1">
        <v>8133</v>
      </c>
      <c r="AM1296" s="1">
        <v>8399</v>
      </c>
      <c r="AN1296" s="1">
        <v>7798</v>
      </c>
      <c r="AO1296" s="1">
        <v>9547</v>
      </c>
      <c r="AP1296" s="1">
        <v>10427</v>
      </c>
      <c r="AQ1296" s="1">
        <v>11294</v>
      </c>
      <c r="AR1296" s="1">
        <v>4220</v>
      </c>
      <c r="AS1296" s="1">
        <v>5134</v>
      </c>
      <c r="AT1296" s="1">
        <v>5988</v>
      </c>
      <c r="AU1296" s="1">
        <v>6784</v>
      </c>
      <c r="AV1296" s="1">
        <v>4915</v>
      </c>
      <c r="AW1296" s="1">
        <v>6125</v>
      </c>
      <c r="AX1296" s="1">
        <v>6145</v>
      </c>
      <c r="AY1296" s="1">
        <v>6055</v>
      </c>
      <c r="AZ1296" s="1">
        <v>1792</v>
      </c>
      <c r="BA1296" s="1">
        <v>2147</v>
      </c>
      <c r="BB1296" s="1">
        <v>2146</v>
      </c>
      <c r="BC1296" s="1">
        <v>1615</v>
      </c>
      <c r="BD1296" s="1">
        <v>2883</v>
      </c>
      <c r="BE1296" s="1">
        <v>3422</v>
      </c>
      <c r="BF1296" s="1">
        <v>4283</v>
      </c>
      <c r="BG1296" s="1">
        <v>5239</v>
      </c>
      <c r="BH1296" s="1">
        <v>1788</v>
      </c>
      <c r="BI1296" s="1">
        <v>2090</v>
      </c>
      <c r="BJ1296" s="1">
        <v>2128</v>
      </c>
      <c r="BK1296" s="1">
        <v>1625</v>
      </c>
      <c r="BL1296" s="1">
        <v>2879</v>
      </c>
      <c r="BM1296" s="1">
        <v>3395</v>
      </c>
      <c r="BN1296" s="1">
        <v>4231</v>
      </c>
      <c r="BO1296" s="1">
        <v>5158</v>
      </c>
      <c r="BP1296">
        <v>112</v>
      </c>
      <c r="BQ1296">
        <v>122</v>
      </c>
      <c r="BR1296">
        <v>122</v>
      </c>
      <c r="BS1296">
        <v>122</v>
      </c>
      <c r="BT1296">
        <v>171</v>
      </c>
      <c r="BU1296">
        <v>170</v>
      </c>
      <c r="BV1296">
        <v>170</v>
      </c>
      <c r="BW1296">
        <v>170</v>
      </c>
      <c r="BX1296">
        <v>5.0999999999999996</v>
      </c>
      <c r="BY1296">
        <v>2.42</v>
      </c>
      <c r="BZ1296">
        <v>0.3</v>
      </c>
      <c r="CA1296">
        <v>-4.7699999999999996</v>
      </c>
      <c r="CB1296">
        <v>6.97</v>
      </c>
      <c r="CC1296">
        <v>9.39</v>
      </c>
      <c r="CD1296">
        <v>9.65</v>
      </c>
      <c r="CE1296">
        <v>9.76</v>
      </c>
      <c r="CF1296">
        <v>17.48</v>
      </c>
      <c r="CG1296">
        <v>8.1999999999999993</v>
      </c>
      <c r="CH1296">
        <v>2.36</v>
      </c>
      <c r="CI1296">
        <v>-19.5</v>
      </c>
      <c r="CJ1296">
        <v>25.12</v>
      </c>
      <c r="CK1296">
        <v>25.22</v>
      </c>
      <c r="CL1296">
        <v>24.56</v>
      </c>
      <c r="CM1296">
        <v>21.96</v>
      </c>
      <c r="CN1296" s="1">
        <v>1210</v>
      </c>
      <c r="CO1296">
        <v>635</v>
      </c>
      <c r="CP1296">
        <v>188</v>
      </c>
      <c r="CQ1296" s="1">
        <v>-1426</v>
      </c>
      <c r="CR1296" s="1">
        <v>1905</v>
      </c>
      <c r="CS1296" s="1">
        <v>2429</v>
      </c>
      <c r="CT1296" s="1">
        <v>2876</v>
      </c>
      <c r="CU1296" s="1">
        <v>3166</v>
      </c>
      <c r="CV1296">
        <v>9.48</v>
      </c>
      <c r="CW1296">
        <v>15.8</v>
      </c>
      <c r="CX1296">
        <v>34.39</v>
      </c>
      <c r="CY1296" t="s">
        <v>2</v>
      </c>
      <c r="CZ1296">
        <v>12</v>
      </c>
      <c r="DA1296">
        <v>9.24</v>
      </c>
      <c r="DB1296">
        <v>7.81</v>
      </c>
      <c r="DC1296">
        <v>7.09</v>
      </c>
      <c r="DD1296">
        <v>1.57</v>
      </c>
      <c r="DE1296">
        <v>1.27</v>
      </c>
      <c r="DF1296">
        <v>0.81</v>
      </c>
      <c r="DG1296">
        <v>1.84</v>
      </c>
      <c r="DH1296">
        <v>2.58</v>
      </c>
      <c r="DI1296">
        <v>2.15</v>
      </c>
      <c r="DJ1296">
        <v>1.73</v>
      </c>
      <c r="DK1296">
        <v>1.42</v>
      </c>
      <c r="DL1296" s="6">
        <f>(CM1296*3+CL1296*2+CK1296)/6</f>
        <v>23.37</v>
      </c>
      <c r="DM1296">
        <f>BH1296+(BH1296*(CG1296-8.25)/8.25)</f>
        <v>1777.1636363636362</v>
      </c>
      <c r="DN1296">
        <f>BI1296+(BI1296*(CH1296-8.25)/8.25)</f>
        <v>597.86666666666656</v>
      </c>
      <c r="DO1296">
        <f>BJ1296+(BJ1296*(CI1296-8.25)/8.25)</f>
        <v>-5029.818181818182</v>
      </c>
      <c r="DP1296">
        <f>BK1296+(BK1296*(CJ1296-8.25)/8.25)</f>
        <v>4947.878787878788</v>
      </c>
      <c r="DQ1296">
        <f>BL1296+(BL1296*(CK1296-8.25)/8.25)</f>
        <v>8801.0157575757585</v>
      </c>
      <c r="DR1296">
        <f>BM1296+(BM1296*(CL1296-8.25)/8.25)</f>
        <v>10106.81212121212</v>
      </c>
      <c r="DS1296">
        <f>BN1296+(BN1296*(CM1296-8.25)/8.25)</f>
        <v>11262.152727272727</v>
      </c>
      <c r="DT1296" s="8">
        <f>DM1296*10^8/$I1296</f>
        <v>5457.3142554052492</v>
      </c>
      <c r="DU1296" s="8">
        <f>DN1296*10^8/$I1296</f>
        <v>1835.9290141158433</v>
      </c>
      <c r="DV1296" s="8">
        <f>DO1296*10^8/$I1296</f>
        <v>-15445.566128000779</v>
      </c>
      <c r="DW1296" s="8">
        <f>DP1296*10^8/$I1296</f>
        <v>15193.946629674952</v>
      </c>
      <c r="DX1296" s="8">
        <f>DQ1296*10^8/$I1296</f>
        <v>27026.159984986731</v>
      </c>
      <c r="DY1296" s="8">
        <f>DR1296*10^8/$I1296</f>
        <v>31035.999576635302</v>
      </c>
      <c r="DZ1296" s="8">
        <f>DS1296*10^8/$I1296</f>
        <v>34583.819614301756</v>
      </c>
      <c r="EA1296" s="8">
        <f>DT1296*10^8/$I1296</f>
        <v>16758.321109466713</v>
      </c>
      <c r="EB1296" s="8">
        <f>DZ1296*0.8</f>
        <v>27667.055691441405</v>
      </c>
      <c r="EC1296" s="10">
        <f>G1296-E1296</f>
        <v>-1000</v>
      </c>
      <c r="ED1296" s="4">
        <f>EC1296/E1296*100</f>
        <v>-4.2643923240938166</v>
      </c>
      <c r="EE1296" s="4">
        <f>DY1296-G1296</f>
        <v>8585.9995766353022</v>
      </c>
      <c r="EF1296" s="12">
        <f>EE1296/G1296</f>
        <v>0.38244986978330969</v>
      </c>
      <c r="EG1296" s="4">
        <f>G1296-F1296</f>
        <v>50</v>
      </c>
    </row>
    <row r="1297" spans="1:137" x14ac:dyDescent="0.3">
      <c r="A1297">
        <v>1296</v>
      </c>
      <c r="B1297" t="s">
        <v>6667</v>
      </c>
      <c r="C1297" t="s">
        <v>3574</v>
      </c>
      <c r="D1297" t="str">
        <f>VLOOKUP(C1297,Sheet1!$A$2:$B$3197,2,FALSE)</f>
        <v>음료</v>
      </c>
      <c r="E1297">
        <v>2015</v>
      </c>
      <c r="F1297">
        <v>3880</v>
      </c>
      <c r="G1297" s="7">
        <v>3900</v>
      </c>
      <c r="H1297" t="s">
        <v>1236</v>
      </c>
      <c r="I1297" s="7">
        <f>VALUE(LEFT(H1297,FIND("/",H1297)-1)) + VALUE(MID(H1297,FIND("/",H1297)+1,LEN(H1297)))</f>
        <v>38387127</v>
      </c>
      <c r="J1297" s="1">
        <v>77550</v>
      </c>
      <c r="K1297" s="1">
        <f>G1297*I1297/(10^8)</f>
        <v>1497.097953</v>
      </c>
      <c r="L1297">
        <v>414</v>
      </c>
      <c r="M1297">
        <v>449</v>
      </c>
      <c r="N1297">
        <v>477</v>
      </c>
      <c r="O1297">
        <v>538</v>
      </c>
      <c r="P1297">
        <v>504</v>
      </c>
      <c r="Q1297" s="3"/>
      <c r="R1297" s="3"/>
      <c r="S1297" s="3"/>
      <c r="T1297">
        <v>39</v>
      </c>
      <c r="U1297">
        <v>29</v>
      </c>
      <c r="V1297">
        <v>43</v>
      </c>
      <c r="W1297">
        <v>58</v>
      </c>
      <c r="X1297">
        <v>25</v>
      </c>
      <c r="Y1297" s="3"/>
      <c r="Z1297" s="3"/>
      <c r="AA1297" s="3"/>
      <c r="AB1297">
        <v>33</v>
      </c>
      <c r="AC1297">
        <v>26</v>
      </c>
      <c r="AD1297">
        <v>28</v>
      </c>
      <c r="AE1297">
        <v>53</v>
      </c>
      <c r="AF1297">
        <v>39</v>
      </c>
      <c r="AG1297" s="3"/>
      <c r="AH1297" s="3"/>
      <c r="AI1297" s="3"/>
      <c r="AJ1297">
        <v>669</v>
      </c>
      <c r="AK1297">
        <v>702</v>
      </c>
      <c r="AL1297">
        <v>819</v>
      </c>
      <c r="AM1297">
        <v>893</v>
      </c>
      <c r="AN1297">
        <v>926</v>
      </c>
      <c r="AO1297" s="3"/>
      <c r="AP1297" s="3"/>
      <c r="AQ1297" s="3"/>
      <c r="AR1297">
        <v>114</v>
      </c>
      <c r="AS1297">
        <v>128</v>
      </c>
      <c r="AT1297">
        <v>221</v>
      </c>
      <c r="AU1297">
        <v>252</v>
      </c>
      <c r="AV1297">
        <v>238</v>
      </c>
      <c r="AW1297" s="3"/>
      <c r="AX1297" s="3"/>
      <c r="AY1297" s="3"/>
      <c r="AZ1297">
        <v>555</v>
      </c>
      <c r="BA1297">
        <v>574</v>
      </c>
      <c r="BB1297">
        <v>597</v>
      </c>
      <c r="BC1297">
        <v>641</v>
      </c>
      <c r="BD1297">
        <v>688</v>
      </c>
      <c r="BE1297" s="3"/>
      <c r="BF1297" s="3"/>
      <c r="BG1297" s="3"/>
      <c r="BH1297">
        <v>555</v>
      </c>
      <c r="BI1297">
        <v>574</v>
      </c>
      <c r="BJ1297">
        <v>597</v>
      </c>
      <c r="BK1297">
        <v>641</v>
      </c>
      <c r="BL1297">
        <v>687</v>
      </c>
      <c r="BM1297" s="3"/>
      <c r="BN1297" s="3"/>
      <c r="BO1297" s="3"/>
      <c r="BP1297">
        <v>37</v>
      </c>
      <c r="BQ1297">
        <v>37</v>
      </c>
      <c r="BR1297">
        <v>37</v>
      </c>
      <c r="BS1297">
        <v>37</v>
      </c>
      <c r="BT1297">
        <v>38</v>
      </c>
      <c r="BU1297" s="3"/>
      <c r="BV1297" s="3"/>
      <c r="BW1297" s="3"/>
      <c r="BX1297">
        <v>4.71</v>
      </c>
      <c r="BY1297">
        <v>3.82</v>
      </c>
      <c r="BZ1297">
        <v>3.63</v>
      </c>
      <c r="CA1297">
        <v>6.2</v>
      </c>
      <c r="CB1297">
        <v>4.3</v>
      </c>
      <c r="CC1297" s="3"/>
      <c r="CD1297" s="3"/>
      <c r="CE1297" s="3"/>
      <c r="CF1297">
        <v>5.6</v>
      </c>
      <c r="CG1297">
        <v>4.6399999999999997</v>
      </c>
      <c r="CH1297">
        <v>4.71</v>
      </c>
      <c r="CI1297">
        <v>8.57</v>
      </c>
      <c r="CJ1297">
        <v>6.12</v>
      </c>
      <c r="CK1297" s="3"/>
      <c r="CL1297" s="3"/>
      <c r="CM1297" s="3"/>
      <c r="CN1297">
        <v>91</v>
      </c>
      <c r="CO1297">
        <v>71</v>
      </c>
      <c r="CP1297">
        <v>75</v>
      </c>
      <c r="CQ1297">
        <v>144</v>
      </c>
      <c r="CR1297">
        <v>106</v>
      </c>
      <c r="CS1297" s="3"/>
      <c r="CT1297" s="3"/>
      <c r="CU1297" s="3"/>
      <c r="CV1297">
        <v>30.18</v>
      </c>
      <c r="CW1297">
        <v>24.37</v>
      </c>
      <c r="CX1297">
        <v>17.16</v>
      </c>
      <c r="CY1297">
        <v>12.32</v>
      </c>
      <c r="CZ1297">
        <v>19.989999999999998</v>
      </c>
      <c r="DA1297" s="3"/>
      <c r="DB1297" s="3"/>
      <c r="DC1297" s="3"/>
      <c r="DD1297">
        <v>1.54</v>
      </c>
      <c r="DE1297">
        <v>0.95</v>
      </c>
      <c r="DF1297">
        <v>0.68</v>
      </c>
      <c r="DG1297">
        <v>0.88</v>
      </c>
      <c r="DH1297">
        <v>1.03</v>
      </c>
      <c r="DI1297" s="3"/>
      <c r="DJ1297" s="3"/>
      <c r="DK1297" s="3"/>
      <c r="DL1297" s="6">
        <f>(CM1297*3+CL1297*2+CK1297)/6</f>
        <v>0</v>
      </c>
      <c r="DM1297">
        <f>BH1297+(BH1297*(CG1297-8.25)/8.25)</f>
        <v>312.14545454545453</v>
      </c>
      <c r="DN1297">
        <f>BI1297+(BI1297*(CH1297-8.25)/8.25)</f>
        <v>327.70181818181817</v>
      </c>
      <c r="DO1297">
        <f>BJ1297+(BJ1297*(CI1297-8.25)/8.25)</f>
        <v>620.15636363636361</v>
      </c>
      <c r="DP1297">
        <f>BK1297+(BK1297*(CJ1297-8.25)/8.25)</f>
        <v>475.50545454545454</v>
      </c>
      <c r="DQ1297">
        <f>BL1297+(BL1297*(CK1297-8.25)/8.25)</f>
        <v>0</v>
      </c>
      <c r="DR1297">
        <f>BM1297+(BM1297*(CL1297-8.25)/8.25)</f>
        <v>0</v>
      </c>
      <c r="DS1297">
        <f>BN1297+(BN1297*(CM1297-8.25)/8.25)</f>
        <v>0</v>
      </c>
      <c r="DT1297" s="8">
        <f>DM1297*10^8/$I1297</f>
        <v>813.15138417484206</v>
      </c>
      <c r="DU1297" s="8">
        <f>DN1297*10^8/$I1297</f>
        <v>853.67633316715308</v>
      </c>
      <c r="DV1297" s="8">
        <f>DO1297*10^8/$I1297</f>
        <v>1615.5321122009564</v>
      </c>
      <c r="DW1297" s="8">
        <f>DP1297*10^8/$I1297</f>
        <v>1238.7107129571186</v>
      </c>
      <c r="DX1297" s="8">
        <f>DQ1297*10^8/$I1297</f>
        <v>0</v>
      </c>
      <c r="DY1297" s="8">
        <f>DR1297*10^8/$I1297</f>
        <v>0</v>
      </c>
      <c r="DZ1297" s="8">
        <f>DS1297*10^8/$I1297</f>
        <v>0</v>
      </c>
      <c r="EA1297" s="8">
        <f>DT1297*10^8/$I1297</f>
        <v>2118.2918538676836</v>
      </c>
      <c r="EB1297" s="8">
        <f>DZ1297*0.8</f>
        <v>0</v>
      </c>
      <c r="EC1297" s="10">
        <f>G1297-E1297</f>
        <v>1885</v>
      </c>
      <c r="ED1297" s="4">
        <f>EC1297/E1297*100</f>
        <v>93.548387096774192</v>
      </c>
      <c r="EE1297" s="4">
        <f>DY1297-G1297</f>
        <v>-3900</v>
      </c>
      <c r="EF1297" s="12">
        <f>EE1297/G1297</f>
        <v>-1</v>
      </c>
      <c r="EG1297" s="4">
        <f>G1297-F1297</f>
        <v>20</v>
      </c>
    </row>
    <row r="1298" spans="1:137" x14ac:dyDescent="0.3">
      <c r="A1298">
        <v>1297</v>
      </c>
      <c r="B1298" t="s">
        <v>6345</v>
      </c>
      <c r="C1298" t="s">
        <v>3575</v>
      </c>
      <c r="D1298" t="str">
        <f>VLOOKUP(C1298,Sheet1!$A$2:$B$3197,2,FALSE)</f>
        <v>화학</v>
      </c>
      <c r="E1298">
        <v>2175</v>
      </c>
      <c r="F1298">
        <v>2030</v>
      </c>
      <c r="G1298" s="7">
        <v>2065</v>
      </c>
      <c r="H1298" t="s">
        <v>1237</v>
      </c>
      <c r="I1298" s="7">
        <f>VALUE(LEFT(H1298,FIND("/",H1298)-1)) + VALUE(MID(H1298,FIND("/",H1298)+1,LEN(H1298)))</f>
        <v>40158175</v>
      </c>
      <c r="J1298">
        <v>3</v>
      </c>
      <c r="K1298" s="1">
        <f>G1298*I1298/(10^8)</f>
        <v>829.26631374999999</v>
      </c>
      <c r="L1298">
        <v>402</v>
      </c>
      <c r="M1298">
        <v>405</v>
      </c>
      <c r="N1298">
        <v>328</v>
      </c>
      <c r="O1298">
        <v>282</v>
      </c>
      <c r="P1298">
        <v>234</v>
      </c>
      <c r="Q1298" s="3"/>
      <c r="R1298" s="3"/>
      <c r="S1298" s="3"/>
      <c r="T1298">
        <v>65</v>
      </c>
      <c r="U1298">
        <v>41</v>
      </c>
      <c r="V1298">
        <v>-16</v>
      </c>
      <c r="W1298">
        <v>-1</v>
      </c>
      <c r="X1298">
        <v>-25</v>
      </c>
      <c r="Y1298" s="3"/>
      <c r="Z1298" s="3"/>
      <c r="AA1298" s="3"/>
      <c r="AB1298">
        <v>30</v>
      </c>
      <c r="AC1298">
        <v>23</v>
      </c>
      <c r="AD1298">
        <v>-28</v>
      </c>
      <c r="AE1298">
        <v>-22</v>
      </c>
      <c r="AF1298">
        <v>-72</v>
      </c>
      <c r="AG1298" s="3"/>
      <c r="AH1298" s="3"/>
      <c r="AI1298" s="3"/>
      <c r="AJ1298">
        <v>511</v>
      </c>
      <c r="AK1298">
        <v>544</v>
      </c>
      <c r="AL1298">
        <v>705</v>
      </c>
      <c r="AM1298">
        <v>853</v>
      </c>
      <c r="AN1298">
        <v>811</v>
      </c>
      <c r="AO1298" s="3"/>
      <c r="AP1298" s="3"/>
      <c r="AQ1298" s="3"/>
      <c r="AR1298">
        <v>163</v>
      </c>
      <c r="AS1298">
        <v>155</v>
      </c>
      <c r="AT1298">
        <v>338</v>
      </c>
      <c r="AU1298">
        <v>504</v>
      </c>
      <c r="AV1298">
        <v>530</v>
      </c>
      <c r="AW1298" s="3"/>
      <c r="AX1298" s="3"/>
      <c r="AY1298" s="3"/>
      <c r="AZ1298">
        <v>348</v>
      </c>
      <c r="BA1298">
        <v>389</v>
      </c>
      <c r="BB1298">
        <v>366</v>
      </c>
      <c r="BC1298">
        <v>349</v>
      </c>
      <c r="BD1298">
        <v>281</v>
      </c>
      <c r="BE1298" s="3"/>
      <c r="BF1298" s="3"/>
      <c r="BG1298" s="3"/>
      <c r="BH1298">
        <v>348</v>
      </c>
      <c r="BI1298">
        <v>389</v>
      </c>
      <c r="BJ1298">
        <v>366</v>
      </c>
      <c r="BK1298">
        <v>349</v>
      </c>
      <c r="BL1298">
        <v>281</v>
      </c>
      <c r="BM1298" s="3"/>
      <c r="BN1298" s="3"/>
      <c r="BO1298" s="3"/>
      <c r="BP1298">
        <v>38</v>
      </c>
      <c r="BQ1298">
        <v>39</v>
      </c>
      <c r="BR1298">
        <v>40</v>
      </c>
      <c r="BS1298">
        <v>40</v>
      </c>
      <c r="BT1298">
        <v>40</v>
      </c>
      <c r="BU1298" s="3"/>
      <c r="BV1298" s="3"/>
      <c r="BW1298" s="3"/>
      <c r="BX1298">
        <v>6.49</v>
      </c>
      <c r="BY1298">
        <v>4.4400000000000004</v>
      </c>
      <c r="BZ1298">
        <v>-4.43</v>
      </c>
      <c r="CA1298">
        <v>-2.77</v>
      </c>
      <c r="CB1298">
        <v>-8.6199999999999992</v>
      </c>
      <c r="CC1298" s="3"/>
      <c r="CD1298" s="3"/>
      <c r="CE1298" s="3"/>
      <c r="CF1298">
        <v>10.54</v>
      </c>
      <c r="CG1298">
        <v>6.35</v>
      </c>
      <c r="CH1298">
        <v>-7.32</v>
      </c>
      <c r="CI1298">
        <v>-6.03</v>
      </c>
      <c r="CJ1298">
        <v>-22.79</v>
      </c>
      <c r="CK1298" s="3"/>
      <c r="CL1298" s="3"/>
      <c r="CM1298" s="3"/>
      <c r="CN1298">
        <v>77</v>
      </c>
      <c r="CO1298">
        <v>61</v>
      </c>
      <c r="CP1298">
        <v>-71</v>
      </c>
      <c r="CQ1298">
        <v>-54</v>
      </c>
      <c r="CR1298">
        <v>-179</v>
      </c>
      <c r="CS1298" s="3"/>
      <c r="CT1298" s="3"/>
      <c r="CU1298" s="3"/>
      <c r="CV1298">
        <v>45.38</v>
      </c>
      <c r="CW1298">
        <v>52.66</v>
      </c>
      <c r="CX1298" t="s">
        <v>2</v>
      </c>
      <c r="CY1298" t="s">
        <v>2</v>
      </c>
      <c r="CZ1298" t="s">
        <v>2</v>
      </c>
      <c r="DA1298" s="3"/>
      <c r="DB1298" s="3"/>
      <c r="DC1298" s="3"/>
      <c r="DD1298">
        <v>3.85</v>
      </c>
      <c r="DE1298">
        <v>3.24</v>
      </c>
      <c r="DF1298">
        <v>2.19</v>
      </c>
      <c r="DG1298">
        <v>2.33</v>
      </c>
      <c r="DH1298">
        <v>3.1</v>
      </c>
      <c r="DI1298" s="3"/>
      <c r="DJ1298" s="3"/>
      <c r="DK1298" s="3"/>
      <c r="DL1298" s="6">
        <f>(CM1298*3+CL1298*2+CK1298)/6</f>
        <v>0</v>
      </c>
      <c r="DM1298">
        <f>BH1298+(BH1298*(CG1298-8.25)/8.25)</f>
        <v>267.85454545454542</v>
      </c>
      <c r="DN1298">
        <f>BI1298+(BI1298*(CH1298-8.25)/8.25)</f>
        <v>-345.149090909091</v>
      </c>
      <c r="DO1298">
        <f>BJ1298+(BJ1298*(CI1298-8.25)/8.25)</f>
        <v>-267.51272727272737</v>
      </c>
      <c r="DP1298">
        <f>BK1298+(BK1298*(CJ1298-8.25)/8.25)</f>
        <v>-964.08606060606053</v>
      </c>
      <c r="DQ1298">
        <f>BL1298+(BL1298*(CK1298-8.25)/8.25)</f>
        <v>0</v>
      </c>
      <c r="DR1298">
        <f>BM1298+(BM1298*(CL1298-8.25)/8.25)</f>
        <v>0</v>
      </c>
      <c r="DS1298">
        <f>BN1298+(BN1298*(CM1298-8.25)/8.25)</f>
        <v>0</v>
      </c>
      <c r="DT1298" s="8">
        <f>DM1298*10^8/$I1298</f>
        <v>666.99880025560276</v>
      </c>
      <c r="DU1298" s="8">
        <f>DN1298*10^8/$I1298</f>
        <v>-859.47404459762186</v>
      </c>
      <c r="DV1298" s="8">
        <f>DO1298*10^8/$I1298</f>
        <v>-666.14762068427501</v>
      </c>
      <c r="DW1298" s="8">
        <f>DP1298*10^8/$I1298</f>
        <v>-2400.7217972581188</v>
      </c>
      <c r="DX1298" s="8">
        <f>DQ1298*10^8/$I1298</f>
        <v>0</v>
      </c>
      <c r="DY1298" s="8">
        <f>DR1298*10^8/$I1298</f>
        <v>0</v>
      </c>
      <c r="DZ1298" s="8">
        <f>DS1298*10^8/$I1298</f>
        <v>0</v>
      </c>
      <c r="EA1298" s="8">
        <f>DT1298*10^8/$I1298</f>
        <v>1660.9290642704823</v>
      </c>
      <c r="EB1298" s="8">
        <f>DZ1298*0.8</f>
        <v>0</v>
      </c>
      <c r="EC1298" s="10">
        <f>G1298-E1298</f>
        <v>-110</v>
      </c>
      <c r="ED1298" s="4">
        <f>EC1298/E1298*100</f>
        <v>-5.0574712643678161</v>
      </c>
      <c r="EE1298" s="4">
        <f>DY1298-G1298</f>
        <v>-2065</v>
      </c>
      <c r="EF1298" s="12">
        <f>EE1298/G1298</f>
        <v>-1</v>
      </c>
      <c r="EG1298" s="4">
        <f>G1298-F1298</f>
        <v>35</v>
      </c>
    </row>
    <row r="1299" spans="1:137" x14ac:dyDescent="0.3">
      <c r="A1299">
        <v>1298</v>
      </c>
      <c r="B1299" t="s">
        <v>6008</v>
      </c>
      <c r="C1299" t="s">
        <v>3576</v>
      </c>
      <c r="D1299" t="str">
        <f>VLOOKUP(C1299,Sheet1!$A$2:$B$3197,2,FALSE)</f>
        <v>반도체와반도체장비</v>
      </c>
      <c r="E1299">
        <v>12600</v>
      </c>
      <c r="F1299">
        <v>15850</v>
      </c>
      <c r="G1299" s="7">
        <v>15600</v>
      </c>
      <c r="H1299" t="s">
        <v>1238</v>
      </c>
      <c r="I1299" s="7">
        <f>VALUE(LEFT(H1299,FIND("/",H1299)-1)) + VALUE(MID(H1299,FIND("/",H1299)+1,LEN(H1299)))</f>
        <v>9640315</v>
      </c>
      <c r="J1299" s="1">
        <v>25506</v>
      </c>
      <c r="K1299" s="1">
        <f>G1299*I1299/(10^8)</f>
        <v>1503.88914</v>
      </c>
      <c r="L1299">
        <v>137</v>
      </c>
      <c r="M1299">
        <v>91</v>
      </c>
      <c r="N1299">
        <v>141</v>
      </c>
      <c r="O1299">
        <v>161</v>
      </c>
      <c r="P1299">
        <v>154</v>
      </c>
      <c r="Q1299">
        <v>188</v>
      </c>
      <c r="R1299">
        <v>215</v>
      </c>
      <c r="S1299">
        <v>242</v>
      </c>
      <c r="T1299">
        <v>28</v>
      </c>
      <c r="U1299">
        <v>-15</v>
      </c>
      <c r="V1299">
        <v>20</v>
      </c>
      <c r="W1299">
        <v>36</v>
      </c>
      <c r="X1299">
        <v>24</v>
      </c>
      <c r="Y1299">
        <v>48</v>
      </c>
      <c r="Z1299">
        <v>61</v>
      </c>
      <c r="AA1299">
        <v>73</v>
      </c>
      <c r="AB1299">
        <v>36</v>
      </c>
      <c r="AC1299">
        <v>-23</v>
      </c>
      <c r="AD1299">
        <v>26</v>
      </c>
      <c r="AE1299">
        <v>45</v>
      </c>
      <c r="AF1299">
        <v>19</v>
      </c>
      <c r="AG1299">
        <v>48</v>
      </c>
      <c r="AH1299">
        <v>62</v>
      </c>
      <c r="AI1299">
        <v>74</v>
      </c>
      <c r="AJ1299">
        <v>316</v>
      </c>
      <c r="AK1299">
        <v>290</v>
      </c>
      <c r="AL1299">
        <v>319</v>
      </c>
      <c r="AM1299">
        <v>359</v>
      </c>
      <c r="AN1299">
        <v>398</v>
      </c>
      <c r="AO1299">
        <v>441</v>
      </c>
      <c r="AP1299">
        <v>490</v>
      </c>
      <c r="AQ1299">
        <v>561</v>
      </c>
      <c r="AR1299">
        <v>24</v>
      </c>
      <c r="AS1299">
        <v>25</v>
      </c>
      <c r="AT1299">
        <v>33</v>
      </c>
      <c r="AU1299">
        <v>38</v>
      </c>
      <c r="AV1299">
        <v>72</v>
      </c>
      <c r="AW1299">
        <v>72</v>
      </c>
      <c r="AX1299">
        <v>74</v>
      </c>
      <c r="AY1299">
        <v>76</v>
      </c>
      <c r="AZ1299">
        <v>292</v>
      </c>
      <c r="BA1299">
        <v>265</v>
      </c>
      <c r="BB1299">
        <v>285</v>
      </c>
      <c r="BC1299">
        <v>321</v>
      </c>
      <c r="BD1299">
        <v>326</v>
      </c>
      <c r="BE1299">
        <v>369</v>
      </c>
      <c r="BF1299">
        <v>416</v>
      </c>
      <c r="BG1299">
        <v>485</v>
      </c>
      <c r="BH1299">
        <v>292</v>
      </c>
      <c r="BI1299">
        <v>265</v>
      </c>
      <c r="BJ1299">
        <v>285</v>
      </c>
      <c r="BK1299">
        <v>321</v>
      </c>
      <c r="BL1299">
        <v>326</v>
      </c>
      <c r="BM1299">
        <v>369</v>
      </c>
      <c r="BN1299">
        <v>416</v>
      </c>
      <c r="BO1299">
        <v>485</v>
      </c>
      <c r="BP1299">
        <v>38</v>
      </c>
      <c r="BQ1299">
        <v>38</v>
      </c>
      <c r="BR1299">
        <v>39</v>
      </c>
      <c r="BS1299">
        <v>39</v>
      </c>
      <c r="BT1299">
        <v>50</v>
      </c>
      <c r="BU1299">
        <v>50</v>
      </c>
      <c r="BV1299">
        <v>50</v>
      </c>
      <c r="BW1299">
        <v>50</v>
      </c>
      <c r="BX1299">
        <v>12</v>
      </c>
      <c r="BY1299">
        <v>-7.66</v>
      </c>
      <c r="BZ1299">
        <v>8.68</v>
      </c>
      <c r="CA1299">
        <v>13.35</v>
      </c>
      <c r="CB1299">
        <v>5.0999999999999996</v>
      </c>
      <c r="CC1299">
        <v>11.45</v>
      </c>
      <c r="CD1299">
        <v>13.32</v>
      </c>
      <c r="CE1299">
        <v>14.08</v>
      </c>
      <c r="CF1299">
        <v>13.02</v>
      </c>
      <c r="CG1299">
        <v>-8.34</v>
      </c>
      <c r="CH1299">
        <v>9.6</v>
      </c>
      <c r="CI1299">
        <v>14.91</v>
      </c>
      <c r="CJ1299">
        <v>5.96</v>
      </c>
      <c r="CK1299">
        <v>13.81</v>
      </c>
      <c r="CL1299">
        <v>15.8</v>
      </c>
      <c r="CM1299">
        <v>16.43</v>
      </c>
      <c r="CN1299">
        <v>386</v>
      </c>
      <c r="CO1299">
        <v>-242</v>
      </c>
      <c r="CP1299">
        <v>274</v>
      </c>
      <c r="CQ1299">
        <v>469</v>
      </c>
      <c r="CR1299">
        <v>200</v>
      </c>
      <c r="CS1299">
        <v>498</v>
      </c>
      <c r="CT1299">
        <v>643</v>
      </c>
      <c r="CU1299">
        <v>768</v>
      </c>
      <c r="CV1299">
        <v>27.24</v>
      </c>
      <c r="CW1299" t="s">
        <v>2</v>
      </c>
      <c r="CX1299">
        <v>17.940000000000001</v>
      </c>
      <c r="CY1299">
        <v>15.62</v>
      </c>
      <c r="CZ1299">
        <v>60.99</v>
      </c>
      <c r="DA1299">
        <v>31.33</v>
      </c>
      <c r="DB1299">
        <v>24.26</v>
      </c>
      <c r="DC1299">
        <v>20.32</v>
      </c>
      <c r="DD1299">
        <v>3.39</v>
      </c>
      <c r="DE1299">
        <v>2.29</v>
      </c>
      <c r="DF1299">
        <v>1.66</v>
      </c>
      <c r="DG1299">
        <v>2.2000000000000002</v>
      </c>
      <c r="DH1299">
        <v>3.6</v>
      </c>
      <c r="DI1299">
        <v>4.07</v>
      </c>
      <c r="DJ1299">
        <v>3.61</v>
      </c>
      <c r="DK1299">
        <v>3.1</v>
      </c>
      <c r="DL1299" s="6">
        <f>(CM1299*3+CL1299*2+CK1299)/6</f>
        <v>15.783333333333333</v>
      </c>
      <c r="DM1299">
        <f>BH1299+(BH1299*(CG1299-8.25)/8.25)</f>
        <v>-295.18545454545449</v>
      </c>
      <c r="DN1299">
        <f>BI1299+(BI1299*(CH1299-8.25)/8.25)</f>
        <v>308.36363636363637</v>
      </c>
      <c r="DO1299">
        <f>BJ1299+(BJ1299*(CI1299-8.25)/8.25)</f>
        <v>515.07272727272732</v>
      </c>
      <c r="DP1299">
        <f>BK1299+(BK1299*(CJ1299-8.25)/8.25)</f>
        <v>231.8981818181818</v>
      </c>
      <c r="DQ1299">
        <f>BL1299+(BL1299*(CK1299-8.25)/8.25)</f>
        <v>545.70424242424247</v>
      </c>
      <c r="DR1299">
        <f>BM1299+(BM1299*(CL1299-8.25)/8.25)</f>
        <v>706.69090909090914</v>
      </c>
      <c r="DS1299">
        <f>BN1299+(BN1299*(CM1299-8.25)/8.25)</f>
        <v>828.47030303030306</v>
      </c>
      <c r="DT1299" s="8">
        <f>DM1299*10^8/$I1299</f>
        <v>-3061.9897227990423</v>
      </c>
      <c r="DU1299" s="8">
        <f>DN1299*10^8/$I1299</f>
        <v>3198.6883868798514</v>
      </c>
      <c r="DV1299" s="8">
        <f>DO1299*10^8/$I1299</f>
        <v>5342.9034971650544</v>
      </c>
      <c r="DW1299" s="8">
        <f>DP1299*10^8/$I1299</f>
        <v>2405.5041958502579</v>
      </c>
      <c r="DX1299" s="8">
        <f>DQ1299*10^8/$I1299</f>
        <v>5660.6474210048373</v>
      </c>
      <c r="DY1299" s="8">
        <f>DR1299*10^8/$I1299</f>
        <v>7330.5790224791317</v>
      </c>
      <c r="DZ1299" s="8">
        <f>DS1299*10^8/$I1299</f>
        <v>8593.8094660838688</v>
      </c>
      <c r="EA1299" s="8">
        <f>DT1299*10^8/$I1299</f>
        <v>-31762.340989885106</v>
      </c>
      <c r="EB1299" s="8">
        <f>DZ1299*0.8</f>
        <v>6875.0475728670954</v>
      </c>
      <c r="EC1299" s="10">
        <f>G1299-E1299</f>
        <v>3000</v>
      </c>
      <c r="ED1299" s="4">
        <f>EC1299/E1299*100</f>
        <v>23.809523809523807</v>
      </c>
      <c r="EE1299" s="4">
        <f>DY1299-G1299</f>
        <v>-8269.4209775208692</v>
      </c>
      <c r="EF1299" s="12">
        <f>EE1299/G1299</f>
        <v>-0.53009108830261986</v>
      </c>
      <c r="EG1299" s="4">
        <f>G1299-F1299</f>
        <v>-250</v>
      </c>
    </row>
    <row r="1300" spans="1:137" x14ac:dyDescent="0.3">
      <c r="A1300">
        <v>1299</v>
      </c>
      <c r="B1300" t="s">
        <v>6890</v>
      </c>
      <c r="C1300" t="s">
        <v>3577</v>
      </c>
      <c r="D1300" t="str">
        <f>VLOOKUP(C1300,Sheet1!$A$2:$B$3197,2,FALSE)</f>
        <v>출판</v>
      </c>
      <c r="E1300">
        <v>2030</v>
      </c>
      <c r="F1300">
        <v>5220</v>
      </c>
      <c r="G1300" s="7">
        <v>5600</v>
      </c>
      <c r="H1300" t="s">
        <v>1239</v>
      </c>
      <c r="I1300" s="7">
        <f>VALUE(LEFT(H1300,FIND("/",H1300)-1)) + VALUE(MID(H1300,FIND("/",H1300)+1,LEN(H1300)))</f>
        <v>25508734</v>
      </c>
      <c r="J1300">
        <v>0</v>
      </c>
      <c r="K1300" s="1">
        <f>G1300*I1300/(10^8)</f>
        <v>1428.489104</v>
      </c>
      <c r="L1300">
        <v>564</v>
      </c>
      <c r="M1300">
        <v>359</v>
      </c>
      <c r="N1300">
        <v>384</v>
      </c>
      <c r="O1300">
        <v>384</v>
      </c>
      <c r="P1300">
        <v>718</v>
      </c>
      <c r="Q1300" s="3"/>
      <c r="R1300" s="3"/>
      <c r="S1300" s="3"/>
      <c r="T1300">
        <v>93</v>
      </c>
      <c r="U1300">
        <v>51</v>
      </c>
      <c r="V1300">
        <v>58</v>
      </c>
      <c r="W1300">
        <v>33</v>
      </c>
      <c r="X1300">
        <v>54</v>
      </c>
      <c r="Y1300" s="3"/>
      <c r="Z1300" s="3"/>
      <c r="AA1300" s="3"/>
      <c r="AB1300">
        <v>68</v>
      </c>
      <c r="AC1300">
        <v>100</v>
      </c>
      <c r="AD1300">
        <v>295</v>
      </c>
      <c r="AE1300">
        <v>41</v>
      </c>
      <c r="AF1300">
        <v>43</v>
      </c>
      <c r="AG1300" s="3"/>
      <c r="AH1300" s="3"/>
      <c r="AI1300" s="3"/>
      <c r="AJ1300">
        <v>992</v>
      </c>
      <c r="AK1300" s="1">
        <v>1290</v>
      </c>
      <c r="AL1300" s="1">
        <v>1557</v>
      </c>
      <c r="AM1300" s="1">
        <v>1350</v>
      </c>
      <c r="AN1300" s="1">
        <v>1749</v>
      </c>
      <c r="AO1300" s="3"/>
      <c r="AP1300" s="3"/>
      <c r="AQ1300" s="3"/>
      <c r="AR1300">
        <v>152</v>
      </c>
      <c r="AS1300">
        <v>203</v>
      </c>
      <c r="AT1300">
        <v>502</v>
      </c>
      <c r="AU1300">
        <v>323</v>
      </c>
      <c r="AV1300">
        <v>472</v>
      </c>
      <c r="AW1300" s="3"/>
      <c r="AX1300" s="3"/>
      <c r="AY1300" s="3"/>
      <c r="AZ1300">
        <v>841</v>
      </c>
      <c r="BA1300" s="1">
        <v>1087</v>
      </c>
      <c r="BB1300" s="1">
        <v>1055</v>
      </c>
      <c r="BC1300" s="1">
        <v>1026</v>
      </c>
      <c r="BD1300" s="1">
        <v>1278</v>
      </c>
      <c r="BE1300" s="3"/>
      <c r="BF1300" s="3"/>
      <c r="BG1300" s="3"/>
      <c r="BH1300">
        <v>599</v>
      </c>
      <c r="BI1300">
        <v>785</v>
      </c>
      <c r="BJ1300" s="1">
        <v>1063</v>
      </c>
      <c r="BK1300" s="1">
        <v>1032</v>
      </c>
      <c r="BL1300" s="1">
        <v>1238</v>
      </c>
      <c r="BM1300" s="3"/>
      <c r="BN1300" s="3"/>
      <c r="BO1300" s="3"/>
      <c r="BP1300">
        <v>126</v>
      </c>
      <c r="BQ1300">
        <v>126</v>
      </c>
      <c r="BR1300">
        <v>126</v>
      </c>
      <c r="BS1300">
        <v>128</v>
      </c>
      <c r="BT1300">
        <v>128</v>
      </c>
      <c r="BU1300" s="3"/>
      <c r="BV1300" s="3"/>
      <c r="BW1300" s="3"/>
      <c r="BX1300">
        <v>7.47</v>
      </c>
      <c r="BY1300">
        <v>8.74</v>
      </c>
      <c r="BZ1300">
        <v>20.75</v>
      </c>
      <c r="CA1300">
        <v>2.81</v>
      </c>
      <c r="CB1300">
        <v>2.79</v>
      </c>
      <c r="CC1300" s="3"/>
      <c r="CD1300" s="3"/>
      <c r="CE1300" s="3"/>
      <c r="CF1300">
        <v>9.34</v>
      </c>
      <c r="CG1300">
        <v>13.14</v>
      </c>
      <c r="CH1300">
        <v>31.09</v>
      </c>
      <c r="CI1300">
        <v>3.55</v>
      </c>
      <c r="CJ1300">
        <v>3.17</v>
      </c>
      <c r="CK1300" s="3"/>
      <c r="CL1300" s="3"/>
      <c r="CM1300" s="3"/>
      <c r="CN1300">
        <v>208</v>
      </c>
      <c r="CO1300">
        <v>360</v>
      </c>
      <c r="CP1300" s="1">
        <v>1138</v>
      </c>
      <c r="CQ1300">
        <v>146</v>
      </c>
      <c r="CR1300">
        <v>141</v>
      </c>
      <c r="CS1300" s="3"/>
      <c r="CT1300" s="3"/>
      <c r="CU1300" s="3"/>
      <c r="CV1300">
        <v>19.82</v>
      </c>
      <c r="CW1300">
        <v>8.76</v>
      </c>
      <c r="CX1300">
        <v>2.06</v>
      </c>
      <c r="CY1300">
        <v>13.51</v>
      </c>
      <c r="CZ1300">
        <v>14.38</v>
      </c>
      <c r="DA1300" s="3"/>
      <c r="DB1300" s="3"/>
      <c r="DC1300" s="3"/>
      <c r="DD1300">
        <v>1.74</v>
      </c>
      <c r="DE1300">
        <v>1.01</v>
      </c>
      <c r="DF1300">
        <v>0.56000000000000005</v>
      </c>
      <c r="DG1300">
        <v>0.49</v>
      </c>
      <c r="DH1300">
        <v>0.42</v>
      </c>
      <c r="DI1300" s="3"/>
      <c r="DJ1300" s="3"/>
      <c r="DK1300" s="3"/>
      <c r="DL1300" s="6">
        <f>(CM1300*3+CL1300*2+CK1300)/6</f>
        <v>0</v>
      </c>
      <c r="DM1300">
        <f>BH1300+(BH1300*(CG1300-8.25)/8.25)</f>
        <v>954.04363636363632</v>
      </c>
      <c r="DN1300">
        <f>BI1300+(BI1300*(CH1300-8.25)/8.25)</f>
        <v>2958.2606060606063</v>
      </c>
      <c r="DO1300">
        <f>BJ1300+(BJ1300*(CI1300-8.25)/8.25)</f>
        <v>457.41212121212118</v>
      </c>
      <c r="DP1300">
        <f>BK1300+(BK1300*(CJ1300-8.25)/8.25)</f>
        <v>396.53818181818178</v>
      </c>
      <c r="DQ1300">
        <f>BL1300+(BL1300*(CK1300-8.25)/8.25)</f>
        <v>0</v>
      </c>
      <c r="DR1300">
        <f>BM1300+(BM1300*(CL1300-8.25)/8.25)</f>
        <v>0</v>
      </c>
      <c r="DS1300">
        <f>BN1300+(BN1300*(CM1300-8.25)/8.25)</f>
        <v>0</v>
      </c>
      <c r="DT1300" s="8">
        <f>DM1300*10^8/$I1300</f>
        <v>3740.0665841105101</v>
      </c>
      <c r="DU1300" s="8">
        <f>DN1300*10^8/$I1300</f>
        <v>11597.049881270494</v>
      </c>
      <c r="DV1300" s="8">
        <f>DO1300*10^8/$I1300</f>
        <v>1793.1588498751887</v>
      </c>
      <c r="DW1300" s="8">
        <f>DP1300*10^8/$I1300</f>
        <v>1554.5192553193026</v>
      </c>
      <c r="DX1300" s="8">
        <f>DQ1300*10^8/$I1300</f>
        <v>0</v>
      </c>
      <c r="DY1300" s="8">
        <f>DR1300*10^8/$I1300</f>
        <v>0</v>
      </c>
      <c r="DZ1300" s="8">
        <f>DS1300*10^8/$I1300</f>
        <v>0</v>
      </c>
      <c r="EA1300" s="8">
        <f>DT1300*10^8/$I1300</f>
        <v>14661.905934298857</v>
      </c>
      <c r="EB1300" s="8">
        <f>DZ1300*0.8</f>
        <v>0</v>
      </c>
      <c r="EC1300" s="10">
        <f>G1300-E1300</f>
        <v>3570</v>
      </c>
      <c r="ED1300" s="4">
        <f>EC1300/E1300*100</f>
        <v>175.86206896551724</v>
      </c>
      <c r="EE1300" s="4">
        <f>DY1300-G1300</f>
        <v>-5600</v>
      </c>
      <c r="EF1300" s="12">
        <f>EE1300/G1300</f>
        <v>-1</v>
      </c>
      <c r="EG1300" s="4">
        <f>G1300-F1300</f>
        <v>380</v>
      </c>
    </row>
    <row r="1301" spans="1:137" x14ac:dyDescent="0.3">
      <c r="A1301">
        <v>1300</v>
      </c>
      <c r="B1301" t="s">
        <v>7609</v>
      </c>
      <c r="C1301" t="s">
        <v>3578</v>
      </c>
      <c r="D1301" t="str">
        <f>VLOOKUP(C1301,Sheet1!$A$2:$B$3197,2,FALSE)</f>
        <v>우주항공과국방</v>
      </c>
      <c r="E1301">
        <v>22400</v>
      </c>
      <c r="F1301">
        <v>20000</v>
      </c>
      <c r="G1301" s="7">
        <v>19950</v>
      </c>
      <c r="H1301" t="s">
        <v>1240</v>
      </c>
      <c r="I1301" s="7">
        <f>VALUE(LEFT(H1301,FIND("/",H1301)-1)) + VALUE(MID(H1301,FIND("/",H1301)+1,LEN(H1301)))</f>
        <v>7106760</v>
      </c>
      <c r="J1301" s="1">
        <v>15831</v>
      </c>
      <c r="K1301" s="1">
        <f>G1301*I1301/(10^8)</f>
        <v>1417.79862</v>
      </c>
      <c r="L1301">
        <v>511</v>
      </c>
      <c r="M1301">
        <v>696</v>
      </c>
      <c r="N1301">
        <v>692</v>
      </c>
      <c r="O1301">
        <v>519</v>
      </c>
      <c r="P1301">
        <v>665</v>
      </c>
      <c r="Q1301" s="3"/>
      <c r="R1301" s="3"/>
      <c r="S1301" s="3"/>
      <c r="T1301">
        <v>60</v>
      </c>
      <c r="U1301">
        <v>92</v>
      </c>
      <c r="V1301">
        <v>90</v>
      </c>
      <c r="W1301">
        <v>-24</v>
      </c>
      <c r="X1301">
        <v>8</v>
      </c>
      <c r="Y1301" s="3"/>
      <c r="Z1301" s="3"/>
      <c r="AA1301" s="3"/>
      <c r="AB1301">
        <v>74</v>
      </c>
      <c r="AC1301">
        <v>94</v>
      </c>
      <c r="AD1301">
        <v>98</v>
      </c>
      <c r="AE1301">
        <v>2</v>
      </c>
      <c r="AF1301">
        <v>30</v>
      </c>
      <c r="AG1301" s="3"/>
      <c r="AH1301" s="3"/>
      <c r="AI1301" s="3"/>
      <c r="AJ1301">
        <v>765</v>
      </c>
      <c r="AK1301">
        <v>855</v>
      </c>
      <c r="AL1301">
        <v>919</v>
      </c>
      <c r="AM1301">
        <v>915</v>
      </c>
      <c r="AN1301" s="1">
        <v>1170</v>
      </c>
      <c r="AO1301" s="3"/>
      <c r="AP1301" s="3"/>
      <c r="AQ1301" s="3"/>
      <c r="AR1301">
        <v>211</v>
      </c>
      <c r="AS1301">
        <v>218</v>
      </c>
      <c r="AT1301">
        <v>211</v>
      </c>
      <c r="AU1301">
        <v>225</v>
      </c>
      <c r="AV1301">
        <v>463</v>
      </c>
      <c r="AW1301" s="3"/>
      <c r="AX1301" s="3"/>
      <c r="AY1301" s="3"/>
      <c r="AZ1301">
        <v>555</v>
      </c>
      <c r="BA1301">
        <v>637</v>
      </c>
      <c r="BB1301">
        <v>708</v>
      </c>
      <c r="BC1301">
        <v>690</v>
      </c>
      <c r="BD1301">
        <v>707</v>
      </c>
      <c r="BE1301" s="3"/>
      <c r="BF1301" s="3"/>
      <c r="BG1301" s="3"/>
      <c r="BH1301">
        <v>555</v>
      </c>
      <c r="BI1301">
        <v>637</v>
      </c>
      <c r="BJ1301">
        <v>708</v>
      </c>
      <c r="BK1301">
        <v>690</v>
      </c>
      <c r="BL1301">
        <v>707</v>
      </c>
      <c r="BM1301" s="3"/>
      <c r="BN1301" s="3"/>
      <c r="BO1301" s="3"/>
      <c r="BP1301">
        <v>17</v>
      </c>
      <c r="BQ1301">
        <v>35</v>
      </c>
      <c r="BR1301">
        <v>36</v>
      </c>
      <c r="BS1301">
        <v>36</v>
      </c>
      <c r="BT1301">
        <v>36</v>
      </c>
      <c r="BU1301" s="3"/>
      <c r="BV1301" s="3"/>
      <c r="BW1301" s="3"/>
      <c r="BX1301">
        <v>9.93</v>
      </c>
      <c r="BY1301">
        <v>11.55</v>
      </c>
      <c r="BZ1301">
        <v>11.03</v>
      </c>
      <c r="CA1301">
        <v>0.2</v>
      </c>
      <c r="CB1301">
        <v>2.89</v>
      </c>
      <c r="CC1301" s="3"/>
      <c r="CD1301" s="3"/>
      <c r="CE1301" s="3"/>
      <c r="CF1301">
        <v>13.82</v>
      </c>
      <c r="CG1301">
        <v>15.71</v>
      </c>
      <c r="CH1301">
        <v>14.55</v>
      </c>
      <c r="CI1301">
        <v>0.26</v>
      </c>
      <c r="CJ1301">
        <v>4.3099999999999996</v>
      </c>
      <c r="CK1301" s="3"/>
      <c r="CL1301" s="3"/>
      <c r="CM1301" s="3"/>
      <c r="CN1301" s="1">
        <v>1106</v>
      </c>
      <c r="CO1301" s="1">
        <v>1381</v>
      </c>
      <c r="CP1301" s="1">
        <v>1395</v>
      </c>
      <c r="CQ1301">
        <v>25</v>
      </c>
      <c r="CR1301">
        <v>424</v>
      </c>
      <c r="CS1301" s="3"/>
      <c r="CT1301" s="3"/>
      <c r="CU1301" s="3"/>
      <c r="CV1301">
        <v>18.95</v>
      </c>
      <c r="CW1301">
        <v>15.93</v>
      </c>
      <c r="CX1301">
        <v>11.97</v>
      </c>
      <c r="CY1301">
        <v>865.37</v>
      </c>
      <c r="CZ1301">
        <v>50.97</v>
      </c>
      <c r="DA1301" s="3"/>
      <c r="DB1301" s="3"/>
      <c r="DC1301" s="3"/>
      <c r="DD1301">
        <v>2.4700000000000002</v>
      </c>
      <c r="DE1301">
        <v>2.31</v>
      </c>
      <c r="DF1301">
        <v>1.61</v>
      </c>
      <c r="DG1301">
        <v>2.16</v>
      </c>
      <c r="DH1301">
        <v>2.06</v>
      </c>
      <c r="DI1301" s="3"/>
      <c r="DJ1301" s="3"/>
      <c r="DK1301" s="3"/>
      <c r="DL1301" s="6">
        <f>(CM1301*3+CL1301*2+CK1301)/6</f>
        <v>0</v>
      </c>
      <c r="DM1301">
        <f>BH1301+(BH1301*(CG1301-8.25)/8.25)</f>
        <v>1056.8545454545456</v>
      </c>
      <c r="DN1301">
        <f>BI1301+(BI1301*(CH1301-8.25)/8.25)</f>
        <v>1123.4363636363637</v>
      </c>
      <c r="DO1301">
        <f>BJ1301+(BJ1301*(CI1301-8.25)/8.25)</f>
        <v>22.312727272727216</v>
      </c>
      <c r="DP1301">
        <f>BK1301+(BK1301*(CJ1301-8.25)/8.25)</f>
        <v>360.47272727272724</v>
      </c>
      <c r="DQ1301">
        <f>BL1301+(BL1301*(CK1301-8.25)/8.25)</f>
        <v>0</v>
      </c>
      <c r="DR1301">
        <f>BM1301+(BM1301*(CL1301-8.25)/8.25)</f>
        <v>0</v>
      </c>
      <c r="DS1301">
        <f>BN1301+(BN1301*(CM1301-8.25)/8.25)</f>
        <v>0</v>
      </c>
      <c r="DT1301" s="8">
        <f>DM1301*10^8/$I1301</f>
        <v>14871.116309746574</v>
      </c>
      <c r="DU1301" s="8">
        <f>DN1301*10^8/$I1301</f>
        <v>15807.996381422246</v>
      </c>
      <c r="DV1301" s="8">
        <f>DO1301*10^8/$I1301</f>
        <v>313.96483450583975</v>
      </c>
      <c r="DW1301" s="8">
        <f>DP1301*10^8/$I1301</f>
        <v>5072.2513110436712</v>
      </c>
      <c r="DX1301" s="8">
        <f>DQ1301*10^8/$I1301</f>
        <v>0</v>
      </c>
      <c r="DY1301" s="8">
        <f>DR1301*10^8/$I1301</f>
        <v>0</v>
      </c>
      <c r="DZ1301" s="8">
        <f>DS1301*10^8/$I1301</f>
        <v>0</v>
      </c>
      <c r="EA1301" s="8">
        <f>DT1301*10^8/$I1301</f>
        <v>209253.10985240215</v>
      </c>
      <c r="EB1301" s="8">
        <f>DZ1301*0.8</f>
        <v>0</v>
      </c>
      <c r="EC1301" s="10">
        <f>G1301-E1301</f>
        <v>-2450</v>
      </c>
      <c r="ED1301" s="4">
        <f>EC1301/E1301*100</f>
        <v>-10.9375</v>
      </c>
      <c r="EE1301" s="4">
        <f>DY1301-G1301</f>
        <v>-19950</v>
      </c>
      <c r="EF1301" s="12">
        <f>EE1301/G1301</f>
        <v>-1</v>
      </c>
      <c r="EG1301" s="4">
        <f>G1301-F1301</f>
        <v>-50</v>
      </c>
    </row>
    <row r="1302" spans="1:137" x14ac:dyDescent="0.3">
      <c r="A1302">
        <v>1301</v>
      </c>
      <c r="B1302" t="s">
        <v>7256</v>
      </c>
      <c r="C1302" t="s">
        <v>3579</v>
      </c>
      <c r="D1302" t="str">
        <f>VLOOKUP(C1302,Sheet1!$A$2:$B$3197,2,FALSE)</f>
        <v>IT서비스</v>
      </c>
      <c r="E1302">
        <v>4660</v>
      </c>
      <c r="F1302">
        <v>8950</v>
      </c>
      <c r="G1302" s="7">
        <v>9630</v>
      </c>
      <c r="H1302" t="s">
        <v>1241</v>
      </c>
      <c r="I1302" s="7">
        <f>VALUE(LEFT(H1302,FIND("/",H1302)-1)) + VALUE(MID(H1302,FIND("/",H1302)+1,LEN(H1302)))</f>
        <v>9673922</v>
      </c>
      <c r="J1302">
        <v>0</v>
      </c>
      <c r="K1302" s="1">
        <f>G1302*I1302/(10^8)</f>
        <v>931.59868859999995</v>
      </c>
      <c r="L1302">
        <v>359</v>
      </c>
      <c r="M1302">
        <v>409</v>
      </c>
      <c r="N1302">
        <v>400</v>
      </c>
      <c r="O1302">
        <v>334</v>
      </c>
      <c r="P1302">
        <v>329</v>
      </c>
      <c r="Q1302" s="3"/>
      <c r="R1302" s="3"/>
      <c r="S1302" s="3"/>
      <c r="T1302">
        <v>5</v>
      </c>
      <c r="U1302">
        <v>6</v>
      </c>
      <c r="V1302">
        <v>7</v>
      </c>
      <c r="W1302">
        <v>4</v>
      </c>
      <c r="X1302">
        <v>4</v>
      </c>
      <c r="Y1302" s="3"/>
      <c r="Z1302" s="3"/>
      <c r="AA1302" s="3"/>
      <c r="AB1302">
        <v>6</v>
      </c>
      <c r="AC1302">
        <v>7</v>
      </c>
      <c r="AD1302">
        <v>7</v>
      </c>
      <c r="AE1302">
        <v>-10</v>
      </c>
      <c r="AF1302">
        <v>5</v>
      </c>
      <c r="AG1302" s="3"/>
      <c r="AH1302" s="3"/>
      <c r="AI1302" s="3"/>
      <c r="AJ1302">
        <v>241</v>
      </c>
      <c r="AK1302">
        <v>262</v>
      </c>
      <c r="AL1302">
        <v>259</v>
      </c>
      <c r="AM1302">
        <v>242</v>
      </c>
      <c r="AN1302">
        <v>240</v>
      </c>
      <c r="AO1302" s="3"/>
      <c r="AP1302" s="3"/>
      <c r="AQ1302" s="3"/>
      <c r="AR1302">
        <v>78</v>
      </c>
      <c r="AS1302">
        <v>99</v>
      </c>
      <c r="AT1302">
        <v>92</v>
      </c>
      <c r="AU1302">
        <v>86</v>
      </c>
      <c r="AV1302">
        <v>76</v>
      </c>
      <c r="AW1302" s="3"/>
      <c r="AX1302" s="3"/>
      <c r="AY1302" s="3"/>
      <c r="AZ1302">
        <v>163</v>
      </c>
      <c r="BA1302">
        <v>162</v>
      </c>
      <c r="BB1302">
        <v>168</v>
      </c>
      <c r="BC1302">
        <v>157</v>
      </c>
      <c r="BD1302">
        <v>164</v>
      </c>
      <c r="BE1302" s="3"/>
      <c r="BF1302" s="3"/>
      <c r="BG1302" s="3"/>
      <c r="BH1302">
        <v>163</v>
      </c>
      <c r="BI1302">
        <v>162</v>
      </c>
      <c r="BJ1302">
        <v>168</v>
      </c>
      <c r="BK1302">
        <v>157</v>
      </c>
      <c r="BL1302">
        <v>164</v>
      </c>
      <c r="BM1302" s="3"/>
      <c r="BN1302" s="3"/>
      <c r="BO1302" s="3"/>
      <c r="BP1302">
        <v>47</v>
      </c>
      <c r="BQ1302">
        <v>47</v>
      </c>
      <c r="BR1302">
        <v>47</v>
      </c>
      <c r="BS1302">
        <v>47</v>
      </c>
      <c r="BT1302">
        <v>47</v>
      </c>
      <c r="BU1302" s="3"/>
      <c r="BV1302" s="3"/>
      <c r="BW1302" s="3"/>
      <c r="BX1302">
        <v>2.54</v>
      </c>
      <c r="BY1302">
        <v>2.64</v>
      </c>
      <c r="BZ1302">
        <v>2.85</v>
      </c>
      <c r="CA1302">
        <v>-3.96</v>
      </c>
      <c r="CB1302">
        <v>1.92</v>
      </c>
      <c r="CC1302" s="3"/>
      <c r="CD1302" s="3"/>
      <c r="CE1302" s="3"/>
      <c r="CF1302">
        <v>3.62</v>
      </c>
      <c r="CG1302">
        <v>4.08</v>
      </c>
      <c r="CH1302">
        <v>4.49</v>
      </c>
      <c r="CI1302">
        <v>-6.13</v>
      </c>
      <c r="CJ1302">
        <v>2.9</v>
      </c>
      <c r="CK1302" s="3"/>
      <c r="CL1302" s="3"/>
      <c r="CM1302" s="3"/>
      <c r="CN1302">
        <v>62</v>
      </c>
      <c r="CO1302">
        <v>71</v>
      </c>
      <c r="CP1302">
        <v>79</v>
      </c>
      <c r="CQ1302">
        <v>-106</v>
      </c>
      <c r="CR1302">
        <v>50</v>
      </c>
      <c r="CS1302" s="3"/>
      <c r="CT1302" s="3"/>
      <c r="CU1302" s="3"/>
      <c r="CV1302">
        <v>88</v>
      </c>
      <c r="CW1302">
        <v>51.17</v>
      </c>
      <c r="CX1302">
        <v>35.450000000000003</v>
      </c>
      <c r="CY1302" t="s">
        <v>2</v>
      </c>
      <c r="CZ1302">
        <v>93.62</v>
      </c>
      <c r="DA1302" s="3"/>
      <c r="DB1302" s="3"/>
      <c r="DC1302" s="3"/>
      <c r="DD1302">
        <v>3.14</v>
      </c>
      <c r="DE1302">
        <v>2.09</v>
      </c>
      <c r="DF1302">
        <v>1.57</v>
      </c>
      <c r="DG1302">
        <v>2.06</v>
      </c>
      <c r="DH1302">
        <v>2.65</v>
      </c>
      <c r="DI1302" s="3"/>
      <c r="DJ1302" s="3"/>
      <c r="DK1302" s="3"/>
      <c r="DL1302" s="6">
        <f>(CM1302*3+CL1302*2+CK1302)/6</f>
        <v>0</v>
      </c>
      <c r="DM1302">
        <f>BH1302+(BH1302*(CG1302-8.25)/8.25)</f>
        <v>80.61090909090909</v>
      </c>
      <c r="DN1302">
        <f>BI1302+(BI1302*(CH1302-8.25)/8.25)</f>
        <v>88.167272727272731</v>
      </c>
      <c r="DO1302">
        <f>BJ1302+(BJ1302*(CI1302-8.25)/8.25)</f>
        <v>-124.82909090909089</v>
      </c>
      <c r="DP1302">
        <f>BK1302+(BK1302*(CJ1302-8.25)/8.25)</f>
        <v>55.187878787878802</v>
      </c>
      <c r="DQ1302">
        <f>BL1302+(BL1302*(CK1302-8.25)/8.25)</f>
        <v>0</v>
      </c>
      <c r="DR1302">
        <f>BM1302+(BM1302*(CL1302-8.25)/8.25)</f>
        <v>0</v>
      </c>
      <c r="DS1302">
        <f>BN1302+(BN1302*(CM1302-8.25)/8.25)</f>
        <v>0</v>
      </c>
      <c r="DT1302" s="8">
        <f>DM1302*10^8/$I1302</f>
        <v>833.28053596988991</v>
      </c>
      <c r="DU1302" s="8">
        <f>DN1302*10^8/$I1302</f>
        <v>911.39118888153882</v>
      </c>
      <c r="DV1302" s="8">
        <f>DO1302*10^8/$I1302</f>
        <v>-1290.366936068855</v>
      </c>
      <c r="DW1302" s="8">
        <f>DP1302*10^8/$I1302</f>
        <v>570.4809154743939</v>
      </c>
      <c r="DX1302" s="8">
        <f>DQ1302*10^8/$I1302</f>
        <v>0</v>
      </c>
      <c r="DY1302" s="8">
        <f>DR1302*10^8/$I1302</f>
        <v>0</v>
      </c>
      <c r="DZ1302" s="8">
        <f>DS1302*10^8/$I1302</f>
        <v>0</v>
      </c>
      <c r="EA1302" s="8">
        <f>DT1302*10^8/$I1302</f>
        <v>8613.6784643280153</v>
      </c>
      <c r="EB1302" s="8">
        <f>DZ1302*0.8</f>
        <v>0</v>
      </c>
      <c r="EC1302" s="10">
        <f>G1302-E1302</f>
        <v>4970</v>
      </c>
      <c r="ED1302" s="4">
        <f>EC1302/E1302*100</f>
        <v>106.65236051502146</v>
      </c>
      <c r="EE1302" s="4">
        <f>DY1302-G1302</f>
        <v>-9630</v>
      </c>
      <c r="EF1302" s="12">
        <f>EE1302/G1302</f>
        <v>-1</v>
      </c>
      <c r="EG1302" s="4">
        <f>G1302-F1302</f>
        <v>680</v>
      </c>
    </row>
    <row r="1303" spans="1:137" x14ac:dyDescent="0.3">
      <c r="A1303">
        <v>1302</v>
      </c>
      <c r="B1303" t="s">
        <v>6958</v>
      </c>
      <c r="C1303" t="s">
        <v>3580</v>
      </c>
      <c r="D1303" t="str">
        <f>VLOOKUP(C1303,Sheet1!$A$2:$B$3197,2,FALSE)</f>
        <v>화학</v>
      </c>
      <c r="E1303">
        <v>7850</v>
      </c>
      <c r="F1303">
        <v>6080</v>
      </c>
      <c r="G1303" s="7">
        <v>6200</v>
      </c>
      <c r="H1303" t="s">
        <v>1242</v>
      </c>
      <c r="I1303" s="7">
        <f>VALUE(LEFT(H1303,FIND("/",H1303)-1)) + VALUE(MID(H1303,FIND("/",H1303)+1,LEN(H1303)))</f>
        <v>26558307</v>
      </c>
      <c r="J1303">
        <v>700</v>
      </c>
      <c r="K1303" s="1">
        <f>G1303*I1303/(10^8)</f>
        <v>1646.6150339999999</v>
      </c>
      <c r="L1303">
        <v>357</v>
      </c>
      <c r="M1303">
        <v>435</v>
      </c>
      <c r="N1303">
        <v>444</v>
      </c>
      <c r="O1303">
        <v>438</v>
      </c>
      <c r="P1303">
        <v>435</v>
      </c>
      <c r="Q1303" s="3"/>
      <c r="R1303" s="3"/>
      <c r="S1303" s="3"/>
      <c r="T1303">
        <v>42</v>
      </c>
      <c r="U1303">
        <v>55</v>
      </c>
      <c r="V1303">
        <v>38</v>
      </c>
      <c r="W1303">
        <v>26</v>
      </c>
      <c r="X1303">
        <v>13</v>
      </c>
      <c r="Y1303" s="3"/>
      <c r="Z1303" s="3"/>
      <c r="AA1303" s="3"/>
      <c r="AB1303">
        <v>29</v>
      </c>
      <c r="AC1303">
        <v>11</v>
      </c>
      <c r="AD1303">
        <v>55</v>
      </c>
      <c r="AE1303">
        <v>3</v>
      </c>
      <c r="AF1303">
        <v>15</v>
      </c>
      <c r="AG1303" s="3"/>
      <c r="AH1303" s="3"/>
      <c r="AI1303" s="3"/>
      <c r="AJ1303">
        <v>408</v>
      </c>
      <c r="AK1303">
        <v>515</v>
      </c>
      <c r="AL1303">
        <v>649</v>
      </c>
      <c r="AM1303">
        <v>681</v>
      </c>
      <c r="AN1303">
        <v>715</v>
      </c>
      <c r="AO1303" s="3"/>
      <c r="AP1303" s="3"/>
      <c r="AQ1303" s="3"/>
      <c r="AR1303">
        <v>203</v>
      </c>
      <c r="AS1303">
        <v>214</v>
      </c>
      <c r="AT1303">
        <v>292</v>
      </c>
      <c r="AU1303">
        <v>235</v>
      </c>
      <c r="AV1303">
        <v>254</v>
      </c>
      <c r="AW1303" s="3"/>
      <c r="AX1303" s="3"/>
      <c r="AY1303" s="3"/>
      <c r="AZ1303">
        <v>205</v>
      </c>
      <c r="BA1303">
        <v>301</v>
      </c>
      <c r="BB1303">
        <v>357</v>
      </c>
      <c r="BC1303">
        <v>445</v>
      </c>
      <c r="BD1303">
        <v>461</v>
      </c>
      <c r="BE1303" s="3"/>
      <c r="BF1303" s="3"/>
      <c r="BG1303" s="3"/>
      <c r="BH1303">
        <v>205</v>
      </c>
      <c r="BI1303">
        <v>301</v>
      </c>
      <c r="BJ1303">
        <v>357</v>
      </c>
      <c r="BK1303">
        <v>445</v>
      </c>
      <c r="BL1303">
        <v>461</v>
      </c>
      <c r="BM1303" s="3"/>
      <c r="BN1303" s="3"/>
      <c r="BO1303" s="3"/>
      <c r="BP1303">
        <v>21</v>
      </c>
      <c r="BQ1303">
        <v>24</v>
      </c>
      <c r="BR1303">
        <v>24</v>
      </c>
      <c r="BS1303">
        <v>26</v>
      </c>
      <c r="BT1303">
        <v>26</v>
      </c>
      <c r="BU1303" s="3"/>
      <c r="BV1303" s="3"/>
      <c r="BW1303" s="3"/>
      <c r="BX1303">
        <v>7.53</v>
      </c>
      <c r="BY1303">
        <v>2.35</v>
      </c>
      <c r="BZ1303">
        <v>9.43</v>
      </c>
      <c r="CA1303">
        <v>0.43</v>
      </c>
      <c r="CB1303">
        <v>2.15</v>
      </c>
      <c r="CC1303" s="3"/>
      <c r="CD1303" s="3"/>
      <c r="CE1303" s="3"/>
      <c r="CF1303">
        <v>19.38</v>
      </c>
      <c r="CG1303">
        <v>4.29</v>
      </c>
      <c r="CH1303">
        <v>16.68</v>
      </c>
      <c r="CI1303">
        <v>0.7</v>
      </c>
      <c r="CJ1303">
        <v>3.32</v>
      </c>
      <c r="CK1303" s="3"/>
      <c r="CL1303" s="3"/>
      <c r="CM1303" s="3"/>
      <c r="CN1303">
        <v>153</v>
      </c>
      <c r="CO1303">
        <v>46</v>
      </c>
      <c r="CP1303">
        <v>228</v>
      </c>
      <c r="CQ1303">
        <v>11</v>
      </c>
      <c r="CR1303">
        <v>57</v>
      </c>
      <c r="CS1303" s="3"/>
      <c r="CT1303" s="3"/>
      <c r="CU1303" s="3"/>
      <c r="CV1303" s="3"/>
      <c r="CW1303">
        <v>89.03</v>
      </c>
      <c r="CX1303">
        <v>11.19</v>
      </c>
      <c r="CY1303">
        <v>286.16000000000003</v>
      </c>
      <c r="CZ1303">
        <v>124.48</v>
      </c>
      <c r="DA1303" s="3"/>
      <c r="DB1303" s="3"/>
      <c r="DC1303" s="3"/>
      <c r="DD1303" s="3"/>
      <c r="DE1303">
        <v>3.21</v>
      </c>
      <c r="DF1303">
        <v>1.72</v>
      </c>
      <c r="DG1303">
        <v>1.87</v>
      </c>
      <c r="DH1303">
        <v>4.0599999999999996</v>
      </c>
      <c r="DI1303" s="3"/>
      <c r="DJ1303" s="3"/>
      <c r="DK1303" s="3"/>
      <c r="DL1303" s="6">
        <f>(CM1303*3+CL1303*2+CK1303)/6</f>
        <v>0</v>
      </c>
      <c r="DM1303">
        <f>BH1303+(BH1303*(CG1303-8.25)/8.25)</f>
        <v>106.60000000000001</v>
      </c>
      <c r="DN1303">
        <f>BI1303+(BI1303*(CH1303-8.25)/8.25)</f>
        <v>608.56727272727267</v>
      </c>
      <c r="DO1303">
        <f>BJ1303+(BJ1303*(CI1303-8.25)/8.25)</f>
        <v>30.290909090909111</v>
      </c>
      <c r="DP1303">
        <f>BK1303+(BK1303*(CJ1303-8.25)/8.25)</f>
        <v>179.07878787878786</v>
      </c>
      <c r="DQ1303">
        <f>BL1303+(BL1303*(CK1303-8.25)/8.25)</f>
        <v>0</v>
      </c>
      <c r="DR1303">
        <f>BM1303+(BM1303*(CL1303-8.25)/8.25)</f>
        <v>0</v>
      </c>
      <c r="DS1303">
        <f>BN1303+(BN1303*(CM1303-8.25)/8.25)</f>
        <v>0</v>
      </c>
      <c r="DT1303" s="8">
        <f>DM1303*10^8/$I1303</f>
        <v>401.381006703477</v>
      </c>
      <c r="DU1303" s="8">
        <f>DN1303*10^8/$I1303</f>
        <v>2291.4385044471119</v>
      </c>
      <c r="DV1303" s="8">
        <f>DO1303*10^8/$I1303</f>
        <v>114.0543675879231</v>
      </c>
      <c r="DW1303" s="8">
        <f>DP1303*10^8/$I1303</f>
        <v>674.28540485953374</v>
      </c>
      <c r="DX1303" s="8">
        <f>DQ1303*10^8/$I1303</f>
        <v>0</v>
      </c>
      <c r="DY1303" s="8">
        <f>DR1303*10^8/$I1303</f>
        <v>0</v>
      </c>
      <c r="DZ1303" s="8">
        <f>DS1303*10^8/$I1303</f>
        <v>0</v>
      </c>
      <c r="EA1303" s="8">
        <f>DT1303*10^8/$I1303</f>
        <v>1511.3200050872106</v>
      </c>
      <c r="EB1303" s="8">
        <f>DZ1303*0.8</f>
        <v>0</v>
      </c>
      <c r="EC1303" s="10">
        <f>G1303-E1303</f>
        <v>-1650</v>
      </c>
      <c r="ED1303" s="4">
        <f>EC1303/E1303*100</f>
        <v>-21.019108280254777</v>
      </c>
      <c r="EE1303" s="4">
        <f>DY1303-G1303</f>
        <v>-6200</v>
      </c>
      <c r="EF1303" s="12">
        <f>EE1303/G1303</f>
        <v>-1</v>
      </c>
      <c r="EG1303" s="4">
        <f>G1303-F1303</f>
        <v>120</v>
      </c>
    </row>
    <row r="1304" spans="1:137" x14ac:dyDescent="0.3">
      <c r="A1304">
        <v>1303</v>
      </c>
      <c r="B1304" t="s">
        <v>5936</v>
      </c>
      <c r="C1304" t="s">
        <v>3581</v>
      </c>
      <c r="D1304" t="str">
        <f>VLOOKUP(C1304,Sheet1!$A$2:$B$3197,2,FALSE)</f>
        <v>제약</v>
      </c>
      <c r="E1304" s="7">
        <v>55800</v>
      </c>
      <c r="F1304" s="7">
        <v>79400</v>
      </c>
      <c r="G1304" s="7">
        <v>83300</v>
      </c>
      <c r="H1304" t="s">
        <v>1243</v>
      </c>
      <c r="I1304" s="7">
        <f>VALUE(LEFT(H1304,FIND("/",H1304)-1)) + VALUE(MID(H1304,FIND("/",H1304)+1,LEN(H1304)))</f>
        <v>10111930</v>
      </c>
      <c r="J1304" s="1">
        <v>112219</v>
      </c>
      <c r="K1304" s="1">
        <f>G1304*I1304/(10^8)</f>
        <v>8423.2376899999999</v>
      </c>
      <c r="L1304">
        <v>460</v>
      </c>
      <c r="M1304">
        <v>545</v>
      </c>
      <c r="N1304">
        <v>643</v>
      </c>
      <c r="O1304">
        <v>839</v>
      </c>
      <c r="P1304" s="1">
        <v>1087</v>
      </c>
      <c r="Q1304" s="1">
        <v>1368</v>
      </c>
      <c r="R1304" s="1">
        <v>1628</v>
      </c>
      <c r="S1304" s="1">
        <v>2020</v>
      </c>
      <c r="T1304">
        <v>141</v>
      </c>
      <c r="U1304">
        <v>148</v>
      </c>
      <c r="V1304">
        <v>87</v>
      </c>
      <c r="W1304">
        <v>191</v>
      </c>
      <c r="X1304">
        <v>334</v>
      </c>
      <c r="Y1304">
        <v>473</v>
      </c>
      <c r="Z1304">
        <v>587</v>
      </c>
      <c r="AA1304">
        <v>781</v>
      </c>
      <c r="AB1304">
        <v>138</v>
      </c>
      <c r="AC1304">
        <v>125</v>
      </c>
      <c r="AD1304">
        <v>113</v>
      </c>
      <c r="AE1304">
        <v>149</v>
      </c>
      <c r="AF1304">
        <v>325</v>
      </c>
      <c r="AG1304">
        <v>415</v>
      </c>
      <c r="AH1304">
        <v>529</v>
      </c>
      <c r="AI1304">
        <v>704</v>
      </c>
      <c r="AJ1304" s="1">
        <v>1793</v>
      </c>
      <c r="AK1304" s="1">
        <v>1890</v>
      </c>
      <c r="AL1304" s="1">
        <v>2582</v>
      </c>
      <c r="AM1304" s="1">
        <v>2699</v>
      </c>
      <c r="AN1304" s="1">
        <v>3198</v>
      </c>
      <c r="AO1304" s="1">
        <v>3598</v>
      </c>
      <c r="AP1304" s="1">
        <v>4071</v>
      </c>
      <c r="AQ1304" s="1">
        <v>4737</v>
      </c>
      <c r="AR1304">
        <v>69</v>
      </c>
      <c r="AS1304">
        <v>69</v>
      </c>
      <c r="AT1304">
        <v>393</v>
      </c>
      <c r="AU1304">
        <v>415</v>
      </c>
      <c r="AV1304">
        <v>554</v>
      </c>
      <c r="AW1304">
        <v>566</v>
      </c>
      <c r="AX1304">
        <v>492</v>
      </c>
      <c r="AY1304">
        <v>499</v>
      </c>
      <c r="AZ1304" s="1">
        <v>1725</v>
      </c>
      <c r="BA1304" s="1">
        <v>1822</v>
      </c>
      <c r="BB1304" s="1">
        <v>2189</v>
      </c>
      <c r="BC1304" s="1">
        <v>2284</v>
      </c>
      <c r="BD1304" s="1">
        <v>2644</v>
      </c>
      <c r="BE1304" s="1">
        <v>3031</v>
      </c>
      <c r="BF1304" s="1">
        <v>3580</v>
      </c>
      <c r="BG1304" s="1">
        <v>4238</v>
      </c>
      <c r="BH1304" s="1">
        <v>1716</v>
      </c>
      <c r="BI1304" s="1">
        <v>1789</v>
      </c>
      <c r="BJ1304" s="1">
        <v>1976</v>
      </c>
      <c r="BK1304" s="1">
        <v>2091</v>
      </c>
      <c r="BL1304" s="1">
        <v>2454</v>
      </c>
      <c r="BM1304" s="1">
        <v>2816</v>
      </c>
      <c r="BN1304" s="1">
        <v>3024</v>
      </c>
      <c r="BO1304" s="1">
        <v>3987</v>
      </c>
      <c r="BP1304">
        <v>47</v>
      </c>
      <c r="BQ1304">
        <v>47</v>
      </c>
      <c r="BR1304">
        <v>47</v>
      </c>
      <c r="BS1304">
        <v>48</v>
      </c>
      <c r="BT1304">
        <v>49</v>
      </c>
      <c r="BU1304">
        <v>50</v>
      </c>
      <c r="BV1304">
        <v>50</v>
      </c>
      <c r="BW1304">
        <v>50</v>
      </c>
      <c r="BX1304">
        <v>7.93</v>
      </c>
      <c r="BY1304">
        <v>6.8</v>
      </c>
      <c r="BZ1304">
        <v>5.04</v>
      </c>
      <c r="CA1304">
        <v>5.62</v>
      </c>
      <c r="CB1304">
        <v>11.01</v>
      </c>
      <c r="CC1304">
        <v>12.2</v>
      </c>
      <c r="CD1304">
        <v>13.79</v>
      </c>
      <c r="CE1304">
        <v>15.97</v>
      </c>
      <c r="CF1304">
        <v>8.4700000000000006</v>
      </c>
      <c r="CG1304">
        <v>7.39</v>
      </c>
      <c r="CH1304">
        <v>7.65</v>
      </c>
      <c r="CI1304">
        <v>8.1999999999999993</v>
      </c>
      <c r="CJ1304">
        <v>14.42</v>
      </c>
      <c r="CK1304">
        <v>15.42</v>
      </c>
      <c r="CL1304">
        <v>18.32</v>
      </c>
      <c r="CM1304">
        <v>19.57</v>
      </c>
      <c r="CN1304" s="1">
        <v>1469</v>
      </c>
      <c r="CO1304" s="1">
        <v>1369</v>
      </c>
      <c r="CP1304" s="1">
        <v>1467</v>
      </c>
      <c r="CQ1304" s="1">
        <v>1678</v>
      </c>
      <c r="CR1304" s="1">
        <v>3287</v>
      </c>
      <c r="CS1304" s="1">
        <v>4027</v>
      </c>
      <c r="CT1304" s="1">
        <v>5291</v>
      </c>
      <c r="CU1304" s="1">
        <v>6784</v>
      </c>
      <c r="CV1304">
        <v>27.5</v>
      </c>
      <c r="CW1304">
        <v>43.04</v>
      </c>
      <c r="CX1304">
        <v>22.93</v>
      </c>
      <c r="CY1304">
        <v>21.69</v>
      </c>
      <c r="CZ1304">
        <v>17.399999999999999</v>
      </c>
      <c r="DA1304">
        <v>20.69</v>
      </c>
      <c r="DB1304">
        <v>15.74</v>
      </c>
      <c r="DC1304">
        <v>12.28</v>
      </c>
      <c r="DD1304">
        <v>2.19</v>
      </c>
      <c r="DE1304">
        <v>3.03</v>
      </c>
      <c r="DF1304">
        <v>1.69</v>
      </c>
      <c r="DG1304">
        <v>1.69</v>
      </c>
      <c r="DH1304">
        <v>2.29</v>
      </c>
      <c r="DI1304">
        <v>2.94</v>
      </c>
      <c r="DJ1304">
        <v>2.74</v>
      </c>
      <c r="DK1304">
        <v>2.09</v>
      </c>
      <c r="DL1304" s="6">
        <f>(CM1304*3+CL1304*2+CK1304)/6</f>
        <v>18.461666666666666</v>
      </c>
      <c r="DM1304">
        <f>BH1304+(BH1304*(CG1304-8.25)/8.25)</f>
        <v>1537.12</v>
      </c>
      <c r="DN1304">
        <f>BI1304+(BI1304*(CH1304-8.25)/8.25)</f>
        <v>1658.8909090909092</v>
      </c>
      <c r="DO1304">
        <f>BJ1304+(BJ1304*(CI1304-8.25)/8.25)</f>
        <v>1964.0242424242422</v>
      </c>
      <c r="DP1304">
        <f>BK1304+(BK1304*(CJ1304-8.25)/8.25)</f>
        <v>3654.8145454545456</v>
      </c>
      <c r="DQ1304">
        <f>BL1304+(BL1304*(CK1304-8.25)/8.25)</f>
        <v>4586.7490909090911</v>
      </c>
      <c r="DR1304">
        <f>BM1304+(BM1304*(CL1304-8.25)/8.25)</f>
        <v>6253.2266666666674</v>
      </c>
      <c r="DS1304">
        <f>BN1304+(BN1304*(CM1304-8.25)/8.25)</f>
        <v>7173.2945454545452</v>
      </c>
      <c r="DT1304" s="8">
        <f>DM1304*10^8/$I1304</f>
        <v>15201.054595908001</v>
      </c>
      <c r="DU1304" s="8">
        <f>DN1304*10^8/$I1304</f>
        <v>16405.284738827395</v>
      </c>
      <c r="DV1304" s="8">
        <f>DO1304*10^8/$I1304</f>
        <v>19422.842547607055</v>
      </c>
      <c r="DW1304" s="8">
        <f>DP1304*10^8/$I1304</f>
        <v>36143.590248889639</v>
      </c>
      <c r="DX1304" s="8">
        <f>DQ1304*10^8/$I1304</f>
        <v>45359.77890382045</v>
      </c>
      <c r="DY1304" s="8">
        <f>DR1304*10^8/$I1304</f>
        <v>61840.090533327144</v>
      </c>
      <c r="DZ1304" s="8">
        <f>DS1304*10^8/$I1304</f>
        <v>70938.926055209493</v>
      </c>
      <c r="EA1304" s="8">
        <f>DT1304*10^8/$I1304</f>
        <v>150327.92548908072</v>
      </c>
      <c r="EB1304" s="8">
        <f>DZ1304*0.8</f>
        <v>56751.140844167596</v>
      </c>
      <c r="EC1304" s="10">
        <f>G1304-E1304</f>
        <v>27500</v>
      </c>
      <c r="ED1304" s="4">
        <f>EC1304/E1304*100</f>
        <v>49.283154121863795</v>
      </c>
      <c r="EE1304" s="4">
        <f>DY1304-G1304</f>
        <v>-21459.909466672856</v>
      </c>
      <c r="EF1304" s="12">
        <f>EE1304/G1304</f>
        <v>-0.25762196238502827</v>
      </c>
      <c r="EG1304" s="4">
        <f>G1304-F1304</f>
        <v>3900</v>
      </c>
    </row>
    <row r="1305" spans="1:137" x14ac:dyDescent="0.3">
      <c r="A1305">
        <v>1304</v>
      </c>
      <c r="B1305" t="s">
        <v>7176</v>
      </c>
      <c r="C1305" t="s">
        <v>3582</v>
      </c>
      <c r="D1305" t="str">
        <f>VLOOKUP(C1305,Sheet1!$A$2:$B$3197,2,FALSE)</f>
        <v>화장품</v>
      </c>
      <c r="E1305">
        <v>12950</v>
      </c>
      <c r="F1305">
        <v>835</v>
      </c>
      <c r="G1305" s="7">
        <v>8420</v>
      </c>
      <c r="H1305" t="s">
        <v>1244</v>
      </c>
      <c r="I1305" s="7">
        <f>VALUE(LEFT(H1305,FIND("/",H1305)-1)) + VALUE(MID(H1305,FIND("/",H1305)+1,LEN(H1305)))</f>
        <v>7982786</v>
      </c>
      <c r="J1305" s="1">
        <v>454545</v>
      </c>
      <c r="K1305" s="1">
        <f>G1305*I1305/(10^8)</f>
        <v>672.15058120000003</v>
      </c>
      <c r="L1305">
        <v>500</v>
      </c>
      <c r="M1305">
        <v>637</v>
      </c>
      <c r="N1305">
        <v>542</v>
      </c>
      <c r="O1305">
        <v>481</v>
      </c>
      <c r="P1305">
        <v>304</v>
      </c>
      <c r="Q1305" s="3"/>
      <c r="R1305" s="3"/>
      <c r="S1305" s="3"/>
      <c r="T1305">
        <v>100</v>
      </c>
      <c r="U1305">
        <v>108</v>
      </c>
      <c r="V1305">
        <v>53</v>
      </c>
      <c r="W1305">
        <v>-18</v>
      </c>
      <c r="X1305">
        <v>-85</v>
      </c>
      <c r="Y1305" s="3"/>
      <c r="Z1305" s="3"/>
      <c r="AA1305" s="3"/>
      <c r="AB1305">
        <v>79</v>
      </c>
      <c r="AC1305">
        <v>64</v>
      </c>
      <c r="AD1305">
        <v>40</v>
      </c>
      <c r="AE1305">
        <v>-29</v>
      </c>
      <c r="AF1305">
        <v>-107</v>
      </c>
      <c r="AG1305" s="3"/>
      <c r="AH1305" s="3"/>
      <c r="AI1305" s="3"/>
      <c r="AJ1305">
        <v>243</v>
      </c>
      <c r="AK1305">
        <v>446</v>
      </c>
      <c r="AL1305">
        <v>320</v>
      </c>
      <c r="AM1305">
        <v>522</v>
      </c>
      <c r="AN1305">
        <v>206</v>
      </c>
      <c r="AO1305" s="3"/>
      <c r="AP1305" s="3"/>
      <c r="AQ1305" s="3"/>
      <c r="AR1305">
        <v>35</v>
      </c>
      <c r="AS1305">
        <v>61</v>
      </c>
      <c r="AT1305">
        <v>27</v>
      </c>
      <c r="AU1305">
        <v>214</v>
      </c>
      <c r="AV1305">
        <v>35</v>
      </c>
      <c r="AW1305" s="3"/>
      <c r="AX1305" s="3"/>
      <c r="AY1305" s="3"/>
      <c r="AZ1305">
        <v>208</v>
      </c>
      <c r="BA1305">
        <v>385</v>
      </c>
      <c r="BB1305">
        <v>293</v>
      </c>
      <c r="BC1305">
        <v>309</v>
      </c>
      <c r="BD1305">
        <v>171</v>
      </c>
      <c r="BE1305" s="3"/>
      <c r="BF1305" s="3"/>
      <c r="BG1305" s="3"/>
      <c r="BH1305">
        <v>208</v>
      </c>
      <c r="BI1305">
        <v>385</v>
      </c>
      <c r="BJ1305">
        <v>293</v>
      </c>
      <c r="BK1305">
        <v>305</v>
      </c>
      <c r="BL1305">
        <v>171</v>
      </c>
      <c r="BM1305" s="3"/>
      <c r="BN1305" s="3"/>
      <c r="BO1305" s="3"/>
      <c r="BP1305">
        <v>3</v>
      </c>
      <c r="BQ1305">
        <v>55</v>
      </c>
      <c r="BR1305">
        <v>57</v>
      </c>
      <c r="BS1305">
        <v>57</v>
      </c>
      <c r="BT1305">
        <v>65</v>
      </c>
      <c r="BU1305" s="3"/>
      <c r="BV1305" s="3"/>
      <c r="BW1305" s="3"/>
      <c r="BX1305">
        <v>39.53</v>
      </c>
      <c r="BY1305">
        <v>18.690000000000001</v>
      </c>
      <c r="BZ1305">
        <v>10.45</v>
      </c>
      <c r="CA1305">
        <v>-6.86</v>
      </c>
      <c r="CB1305">
        <v>-29.28</v>
      </c>
      <c r="CC1305" s="3"/>
      <c r="CD1305" s="3"/>
      <c r="CE1305" s="3"/>
      <c r="CF1305">
        <v>46.98</v>
      </c>
      <c r="CG1305">
        <v>21.71</v>
      </c>
      <c r="CH1305">
        <v>11.8</v>
      </c>
      <c r="CI1305">
        <v>-9.74</v>
      </c>
      <c r="CJ1305">
        <v>-44.66</v>
      </c>
      <c r="CK1305" s="3"/>
      <c r="CL1305" s="3"/>
      <c r="CM1305" s="3"/>
      <c r="CN1305" s="1">
        <v>1445</v>
      </c>
      <c r="CO1305" s="1">
        <v>1173</v>
      </c>
      <c r="CP1305">
        <v>704</v>
      </c>
      <c r="CQ1305">
        <v>-513</v>
      </c>
      <c r="CR1305" s="1">
        <v>-1651</v>
      </c>
      <c r="CS1305" s="3"/>
      <c r="CT1305" s="3"/>
      <c r="CU1305" s="3"/>
      <c r="CV1305" s="3"/>
      <c r="CW1305">
        <v>15.86</v>
      </c>
      <c r="CX1305">
        <v>21.31</v>
      </c>
      <c r="CY1305" t="s">
        <v>2</v>
      </c>
      <c r="CZ1305" t="s">
        <v>2</v>
      </c>
      <c r="DA1305" s="3"/>
      <c r="DB1305" s="3"/>
      <c r="DC1305" s="3"/>
      <c r="DD1305" s="3"/>
      <c r="DE1305">
        <v>2.4300000000000002</v>
      </c>
      <c r="DF1305">
        <v>2.25</v>
      </c>
      <c r="DG1305">
        <v>1.34</v>
      </c>
      <c r="DH1305">
        <v>3.49</v>
      </c>
      <c r="DI1305" s="3"/>
      <c r="DJ1305" s="3"/>
      <c r="DK1305" s="3"/>
      <c r="DL1305" s="6">
        <f>(CM1305*3+CL1305*2+CK1305)/6</f>
        <v>0</v>
      </c>
      <c r="DM1305">
        <f>BH1305+(BH1305*(CG1305-8.25)/8.25)</f>
        <v>547.35515151515153</v>
      </c>
      <c r="DN1305">
        <f>BI1305+(BI1305*(CH1305-8.25)/8.25)</f>
        <v>550.66666666666674</v>
      </c>
      <c r="DO1305">
        <f>BJ1305+(BJ1305*(CI1305-8.25)/8.25)</f>
        <v>-345.91757575757583</v>
      </c>
      <c r="DP1305">
        <f>BK1305+(BK1305*(CJ1305-8.25)/8.25)</f>
        <v>-1651.0666666666666</v>
      </c>
      <c r="DQ1305">
        <f>BL1305+(BL1305*(CK1305-8.25)/8.25)</f>
        <v>0</v>
      </c>
      <c r="DR1305">
        <f>BM1305+(BM1305*(CL1305-8.25)/8.25)</f>
        <v>0</v>
      </c>
      <c r="DS1305">
        <f>BN1305+(BN1305*(CM1305-8.25)/8.25)</f>
        <v>0</v>
      </c>
      <c r="DT1305" s="8">
        <f>DM1305*10^8/$I1305</f>
        <v>6856.6932837126224</v>
      </c>
      <c r="DU1305" s="8">
        <f>DN1305*10^8/$I1305</f>
        <v>6898.176484584038</v>
      </c>
      <c r="DV1305" s="8">
        <f>DO1305*10^8/$I1305</f>
        <v>-4333.293862037337</v>
      </c>
      <c r="DW1305" s="8">
        <f>DP1305*10^8/$I1305</f>
        <v>-20682.837629201968</v>
      </c>
      <c r="DX1305" s="8">
        <f>DQ1305*10^8/$I1305</f>
        <v>0</v>
      </c>
      <c r="DY1305" s="8">
        <f>DR1305*10^8/$I1305</f>
        <v>0</v>
      </c>
      <c r="DZ1305" s="8">
        <f>DS1305*10^8/$I1305</f>
        <v>0</v>
      </c>
      <c r="EA1305" s="8">
        <f>DT1305*10^8/$I1305</f>
        <v>85893.487357829988</v>
      </c>
      <c r="EB1305" s="8">
        <f>DZ1305*0.8</f>
        <v>0</v>
      </c>
      <c r="EC1305" s="10">
        <f>G1305-E1305</f>
        <v>-4530</v>
      </c>
      <c r="ED1305" s="4">
        <f>EC1305/E1305*100</f>
        <v>-34.980694980694985</v>
      </c>
      <c r="EE1305" s="4">
        <f>DY1305-G1305</f>
        <v>-8420</v>
      </c>
      <c r="EF1305" s="12">
        <f>EE1305/G1305</f>
        <v>-1</v>
      </c>
      <c r="EG1305" s="4">
        <f>G1305-F1305</f>
        <v>7585</v>
      </c>
    </row>
    <row r="1306" spans="1:137" x14ac:dyDescent="0.3">
      <c r="A1306">
        <v>1305</v>
      </c>
      <c r="B1306" t="s">
        <v>7402</v>
      </c>
      <c r="C1306" t="s">
        <v>3583</v>
      </c>
      <c r="D1306" t="str">
        <f>VLOOKUP(C1306,Sheet1!$A$2:$B$3197,2,FALSE)</f>
        <v>생물공학</v>
      </c>
      <c r="E1306">
        <v>17300</v>
      </c>
      <c r="F1306">
        <v>13100</v>
      </c>
      <c r="G1306" s="7">
        <v>12550</v>
      </c>
      <c r="H1306" t="s">
        <v>1245</v>
      </c>
      <c r="I1306" s="7">
        <f>VALUE(LEFT(H1306,FIND("/",H1306)-1)) + VALUE(MID(H1306,FIND("/",H1306)+1,LEN(H1306)))</f>
        <v>20626853</v>
      </c>
      <c r="J1306">
        <v>0</v>
      </c>
      <c r="K1306" s="1">
        <f>G1306*I1306/(10^8)</f>
        <v>2588.6700515000002</v>
      </c>
      <c r="L1306">
        <v>31</v>
      </c>
      <c r="M1306">
        <v>32</v>
      </c>
      <c r="N1306">
        <v>39</v>
      </c>
      <c r="O1306">
        <v>18</v>
      </c>
      <c r="P1306">
        <v>31</v>
      </c>
      <c r="Q1306" s="3"/>
      <c r="R1306" s="3"/>
      <c r="S1306" s="3"/>
      <c r="T1306">
        <v>-36</v>
      </c>
      <c r="U1306">
        <v>-48</v>
      </c>
      <c r="V1306">
        <v>-79</v>
      </c>
      <c r="W1306">
        <v>-127</v>
      </c>
      <c r="X1306">
        <v>-176</v>
      </c>
      <c r="Y1306" s="3"/>
      <c r="Z1306" s="3"/>
      <c r="AA1306" s="3"/>
      <c r="AB1306">
        <v>-32</v>
      </c>
      <c r="AC1306">
        <v>-44</v>
      </c>
      <c r="AD1306">
        <v>-37</v>
      </c>
      <c r="AE1306">
        <v>-177</v>
      </c>
      <c r="AF1306">
        <v>-184</v>
      </c>
      <c r="AG1306" s="3"/>
      <c r="AH1306" s="3"/>
      <c r="AI1306" s="3"/>
      <c r="AJ1306">
        <v>579</v>
      </c>
      <c r="AK1306">
        <v>530</v>
      </c>
      <c r="AL1306">
        <v>718</v>
      </c>
      <c r="AM1306">
        <v>610</v>
      </c>
      <c r="AN1306" s="1">
        <v>1177</v>
      </c>
      <c r="AO1306" s="3"/>
      <c r="AP1306" s="3"/>
      <c r="AQ1306" s="3"/>
      <c r="AR1306">
        <v>47</v>
      </c>
      <c r="AS1306">
        <v>41</v>
      </c>
      <c r="AT1306">
        <v>267</v>
      </c>
      <c r="AU1306">
        <v>329</v>
      </c>
      <c r="AV1306">
        <v>406</v>
      </c>
      <c r="AW1306" s="3"/>
      <c r="AX1306" s="3"/>
      <c r="AY1306" s="3"/>
      <c r="AZ1306">
        <v>532</v>
      </c>
      <c r="BA1306">
        <v>489</v>
      </c>
      <c r="BB1306">
        <v>451</v>
      </c>
      <c r="BC1306">
        <v>281</v>
      </c>
      <c r="BD1306">
        <v>771</v>
      </c>
      <c r="BE1306" s="3"/>
      <c r="BF1306" s="3"/>
      <c r="BG1306" s="3"/>
      <c r="BH1306">
        <v>532</v>
      </c>
      <c r="BI1306">
        <v>489</v>
      </c>
      <c r="BJ1306">
        <v>451</v>
      </c>
      <c r="BK1306">
        <v>281</v>
      </c>
      <c r="BL1306">
        <v>771</v>
      </c>
      <c r="BM1306" s="3"/>
      <c r="BN1306" s="3"/>
      <c r="BO1306" s="3"/>
      <c r="BP1306">
        <v>37</v>
      </c>
      <c r="BQ1306">
        <v>38</v>
      </c>
      <c r="BR1306">
        <v>77</v>
      </c>
      <c r="BS1306">
        <v>77</v>
      </c>
      <c r="BT1306">
        <v>103</v>
      </c>
      <c r="BU1306" s="3"/>
      <c r="BV1306" s="3"/>
      <c r="BW1306" s="3"/>
      <c r="BX1306">
        <v>-8.02</v>
      </c>
      <c r="BY1306">
        <v>-7.98</v>
      </c>
      <c r="BZ1306">
        <v>-5.97</v>
      </c>
      <c r="CA1306">
        <v>-26.69</v>
      </c>
      <c r="CB1306">
        <v>-20.57</v>
      </c>
      <c r="CC1306" s="3"/>
      <c r="CD1306" s="3"/>
      <c r="CE1306" s="3"/>
      <c r="CF1306">
        <v>-9.06</v>
      </c>
      <c r="CG1306">
        <v>-8.67</v>
      </c>
      <c r="CH1306">
        <v>-7.92</v>
      </c>
      <c r="CI1306">
        <v>-48.42</v>
      </c>
      <c r="CJ1306">
        <v>-34.94</v>
      </c>
      <c r="CK1306" s="3"/>
      <c r="CL1306" s="3"/>
      <c r="CM1306" s="3"/>
      <c r="CN1306">
        <v>-235</v>
      </c>
      <c r="CO1306">
        <v>-299</v>
      </c>
      <c r="CP1306">
        <v>-237</v>
      </c>
      <c r="CQ1306" s="1">
        <v>-1118</v>
      </c>
      <c r="CR1306" s="1">
        <v>-1157</v>
      </c>
      <c r="CS1306" s="3"/>
      <c r="CT1306" s="3"/>
      <c r="CU1306" s="3"/>
      <c r="CV1306" t="s">
        <v>2</v>
      </c>
      <c r="CW1306" t="s">
        <v>2</v>
      </c>
      <c r="CX1306" t="s">
        <v>2</v>
      </c>
      <c r="CY1306" t="s">
        <v>2</v>
      </c>
      <c r="CZ1306" t="s">
        <v>2</v>
      </c>
      <c r="DA1306" s="3"/>
      <c r="DB1306" s="3"/>
      <c r="DC1306" s="3"/>
      <c r="DD1306">
        <v>4.92</v>
      </c>
      <c r="DE1306">
        <v>9.9499999999999993</v>
      </c>
      <c r="DF1306">
        <v>8.15</v>
      </c>
      <c r="DG1306">
        <v>10.49</v>
      </c>
      <c r="DH1306">
        <v>4.3899999999999997</v>
      </c>
      <c r="DI1306" s="3"/>
      <c r="DJ1306" s="3"/>
      <c r="DK1306" s="3"/>
      <c r="DL1306" s="6">
        <f>(CM1306*3+CL1306*2+CK1306)/6</f>
        <v>0</v>
      </c>
      <c r="DM1306">
        <f>BH1306+(BH1306*(CG1306-8.25)/8.25)</f>
        <v>-559.08363636363651</v>
      </c>
      <c r="DN1306">
        <f>BI1306+(BI1306*(CH1306-8.25)/8.25)</f>
        <v>-469.44000000000017</v>
      </c>
      <c r="DO1306">
        <f>BJ1306+(BJ1306*(CI1306-8.25)/8.25)</f>
        <v>-2646.96</v>
      </c>
      <c r="DP1306">
        <f>BK1306+(BK1306*(CJ1306-8.25)/8.25)</f>
        <v>-1190.0775757575757</v>
      </c>
      <c r="DQ1306">
        <f>BL1306+(BL1306*(CK1306-8.25)/8.25)</f>
        <v>0</v>
      </c>
      <c r="DR1306">
        <f>BM1306+(BM1306*(CL1306-8.25)/8.25)</f>
        <v>0</v>
      </c>
      <c r="DS1306">
        <f>BN1306+(BN1306*(CM1306-8.25)/8.25)</f>
        <v>0</v>
      </c>
      <c r="DT1306" s="8">
        <f>DM1306*10^8/$I1306</f>
        <v>-2710.4650251962166</v>
      </c>
      <c r="DU1306" s="8">
        <f>DN1306*10^8/$I1306</f>
        <v>-2275.8682577511954</v>
      </c>
      <c r="DV1306" s="8">
        <f>DO1306*10^8/$I1306</f>
        <v>-12832.592543322047</v>
      </c>
      <c r="DW1306" s="8">
        <f>DP1306*10^8/$I1306</f>
        <v>-5769.5547437972027</v>
      </c>
      <c r="DX1306" s="8">
        <f>DQ1306*10^8/$I1306</f>
        <v>0</v>
      </c>
      <c r="DY1306" s="8">
        <f>DR1306*10^8/$I1306</f>
        <v>0</v>
      </c>
      <c r="DZ1306" s="8">
        <f>DS1306*10^8/$I1306</f>
        <v>0</v>
      </c>
      <c r="EA1306" s="8">
        <f>DT1306*10^8/$I1306</f>
        <v>-13140.468035507969</v>
      </c>
      <c r="EB1306" s="8">
        <f>DZ1306*0.8</f>
        <v>0</v>
      </c>
      <c r="EC1306" s="10">
        <f>G1306-E1306</f>
        <v>-4750</v>
      </c>
      <c r="ED1306" s="4">
        <f>EC1306/E1306*100</f>
        <v>-27.456647398843931</v>
      </c>
      <c r="EE1306" s="4">
        <f>DY1306-G1306</f>
        <v>-12550</v>
      </c>
      <c r="EF1306" s="12">
        <f>EE1306/G1306</f>
        <v>-1</v>
      </c>
      <c r="EG1306" s="4">
        <f>G1306-F1306</f>
        <v>-550</v>
      </c>
    </row>
    <row r="1307" spans="1:137" x14ac:dyDescent="0.3">
      <c r="A1307">
        <v>1306</v>
      </c>
      <c r="B1307" t="s">
        <v>6016</v>
      </c>
      <c r="C1307" t="s">
        <v>3584</v>
      </c>
      <c r="D1307" t="str">
        <f>VLOOKUP(C1307,Sheet1!$A$2:$B$3197,2,FALSE)</f>
        <v>통신장비</v>
      </c>
      <c r="E1307">
        <v>44700</v>
      </c>
      <c r="F1307">
        <v>37200</v>
      </c>
      <c r="G1307" s="7">
        <v>37450</v>
      </c>
      <c r="H1307" t="s">
        <v>1246</v>
      </c>
      <c r="I1307" s="7">
        <f>VALUE(LEFT(H1307,FIND("/",H1307)-1)) + VALUE(MID(H1307,FIND("/",H1307)+1,LEN(H1307)))</f>
        <v>23847620</v>
      </c>
      <c r="J1307">
        <v>0</v>
      </c>
      <c r="K1307" s="1">
        <f>G1307*I1307/(10^8)</f>
        <v>8930.9336899999998</v>
      </c>
      <c r="L1307">
        <v>612</v>
      </c>
      <c r="M1307">
        <v>621</v>
      </c>
      <c r="N1307" s="1">
        <v>1081</v>
      </c>
      <c r="O1307" s="1">
        <v>1078</v>
      </c>
      <c r="P1307">
        <v>705</v>
      </c>
      <c r="Q1307" s="1">
        <v>1559</v>
      </c>
      <c r="R1307" s="1">
        <v>2064</v>
      </c>
      <c r="S1307" s="1">
        <v>2425</v>
      </c>
      <c r="T1307">
        <v>55</v>
      </c>
      <c r="U1307">
        <v>81</v>
      </c>
      <c r="V1307">
        <v>267</v>
      </c>
      <c r="W1307">
        <v>179</v>
      </c>
      <c r="X1307">
        <v>-30</v>
      </c>
      <c r="Y1307">
        <v>237</v>
      </c>
      <c r="Z1307">
        <v>380</v>
      </c>
      <c r="AA1307">
        <v>462</v>
      </c>
      <c r="AB1307">
        <v>56</v>
      </c>
      <c r="AC1307">
        <v>61</v>
      </c>
      <c r="AD1307">
        <v>254</v>
      </c>
      <c r="AE1307">
        <v>202</v>
      </c>
      <c r="AF1307">
        <v>16</v>
      </c>
      <c r="AG1307">
        <v>255</v>
      </c>
      <c r="AH1307">
        <v>376</v>
      </c>
      <c r="AI1307">
        <v>461</v>
      </c>
      <c r="AJ1307" s="1">
        <v>1314</v>
      </c>
      <c r="AK1307" s="1">
        <v>1551</v>
      </c>
      <c r="AL1307" s="1">
        <v>2343</v>
      </c>
      <c r="AM1307" s="1">
        <v>2602</v>
      </c>
      <c r="AN1307" s="1">
        <v>3123</v>
      </c>
      <c r="AO1307" s="1">
        <v>3473</v>
      </c>
      <c r="AP1307" s="1">
        <v>3986</v>
      </c>
      <c r="AQ1307" s="1">
        <v>4865</v>
      </c>
      <c r="AR1307">
        <v>276</v>
      </c>
      <c r="AS1307">
        <v>276</v>
      </c>
      <c r="AT1307">
        <v>706</v>
      </c>
      <c r="AU1307">
        <v>447</v>
      </c>
      <c r="AV1307">
        <v>952</v>
      </c>
      <c r="AW1307" s="1">
        <v>1098</v>
      </c>
      <c r="AX1307" s="1">
        <v>1281</v>
      </c>
      <c r="AY1307" s="1">
        <v>1771</v>
      </c>
      <c r="AZ1307" s="1">
        <v>1038</v>
      </c>
      <c r="BA1307" s="1">
        <v>1274</v>
      </c>
      <c r="BB1307" s="1">
        <v>1637</v>
      </c>
      <c r="BC1307" s="1">
        <v>2156</v>
      </c>
      <c r="BD1307" s="1">
        <v>2171</v>
      </c>
      <c r="BE1307" s="1">
        <v>2375</v>
      </c>
      <c r="BF1307" s="1">
        <v>2705</v>
      </c>
      <c r="BG1307" s="1">
        <v>3094</v>
      </c>
      <c r="BH1307" s="1">
        <v>1038</v>
      </c>
      <c r="BI1307" s="1">
        <v>1231</v>
      </c>
      <c r="BJ1307" s="1">
        <v>1566</v>
      </c>
      <c r="BK1307" s="1">
        <v>1991</v>
      </c>
      <c r="BL1307" s="1">
        <v>1970</v>
      </c>
      <c r="BM1307" s="1">
        <v>2185</v>
      </c>
      <c r="BN1307" s="1">
        <v>2521</v>
      </c>
      <c r="BO1307" s="1">
        <v>2909</v>
      </c>
      <c r="BP1307">
        <v>59</v>
      </c>
      <c r="BQ1307">
        <v>110</v>
      </c>
      <c r="BR1307">
        <v>112</v>
      </c>
      <c r="BS1307">
        <v>119</v>
      </c>
      <c r="BT1307">
        <v>119</v>
      </c>
      <c r="BU1307">
        <v>119</v>
      </c>
      <c r="BV1307">
        <v>119</v>
      </c>
      <c r="BW1307">
        <v>120</v>
      </c>
      <c r="BX1307">
        <v>4.3499999999999996</v>
      </c>
      <c r="BY1307">
        <v>4.28</v>
      </c>
      <c r="BZ1307">
        <v>13.05</v>
      </c>
      <c r="CA1307">
        <v>8.15</v>
      </c>
      <c r="CB1307">
        <v>0.55000000000000004</v>
      </c>
      <c r="CC1307">
        <v>7.73</v>
      </c>
      <c r="CD1307">
        <v>10.08</v>
      </c>
      <c r="CE1307">
        <v>10.42</v>
      </c>
      <c r="CF1307">
        <v>5.51</v>
      </c>
      <c r="CG1307">
        <v>5.41</v>
      </c>
      <c r="CH1307">
        <v>17.22</v>
      </c>
      <c r="CI1307">
        <v>11.22</v>
      </c>
      <c r="CJ1307">
        <v>1.02</v>
      </c>
      <c r="CK1307">
        <v>11.08</v>
      </c>
      <c r="CL1307">
        <v>15.45</v>
      </c>
      <c r="CM1307">
        <v>16.25</v>
      </c>
      <c r="CN1307">
        <v>255</v>
      </c>
      <c r="CO1307">
        <v>280</v>
      </c>
      <c r="CP1307" s="1">
        <v>1074</v>
      </c>
      <c r="CQ1307">
        <v>837</v>
      </c>
      <c r="CR1307">
        <v>85</v>
      </c>
      <c r="CS1307">
        <v>965</v>
      </c>
      <c r="CT1307" s="1">
        <v>1525</v>
      </c>
      <c r="CU1307" s="1">
        <v>1850</v>
      </c>
      <c r="CV1307">
        <v>38.71</v>
      </c>
      <c r="CW1307">
        <v>60</v>
      </c>
      <c r="CX1307">
        <v>22.92</v>
      </c>
      <c r="CY1307">
        <v>44.02</v>
      </c>
      <c r="CZ1307">
        <v>526.57000000000005</v>
      </c>
      <c r="DA1307">
        <v>38.799999999999997</v>
      </c>
      <c r="DB1307">
        <v>24.56</v>
      </c>
      <c r="DC1307">
        <v>20.239999999999998</v>
      </c>
      <c r="DD1307">
        <v>2.0699999999999998</v>
      </c>
      <c r="DE1307">
        <v>2.96</v>
      </c>
      <c r="DF1307">
        <v>3.53</v>
      </c>
      <c r="DG1307">
        <v>4.41</v>
      </c>
      <c r="DH1307">
        <v>5.26</v>
      </c>
      <c r="DI1307">
        <v>3.99</v>
      </c>
      <c r="DJ1307">
        <v>3.47</v>
      </c>
      <c r="DK1307">
        <v>3.02</v>
      </c>
      <c r="DL1307" s="6">
        <f>(CM1307*3+CL1307*2+CK1307)/6</f>
        <v>15.121666666666668</v>
      </c>
      <c r="DM1307">
        <f>BH1307+(BH1307*(CG1307-8.25)/8.25)</f>
        <v>680.6763636363637</v>
      </c>
      <c r="DN1307">
        <f>BI1307+(BI1307*(CH1307-8.25)/8.25)</f>
        <v>2569.4327272727269</v>
      </c>
      <c r="DO1307">
        <f>BJ1307+(BJ1307*(CI1307-8.25)/8.25)</f>
        <v>2129.7600000000002</v>
      </c>
      <c r="DP1307">
        <f>BK1307+(BK1307*(CJ1307-8.25)/8.25)</f>
        <v>246.15999999999985</v>
      </c>
      <c r="DQ1307">
        <f>BL1307+(BL1307*(CK1307-8.25)/8.25)</f>
        <v>2645.7696969696972</v>
      </c>
      <c r="DR1307">
        <f>BM1307+(BM1307*(CL1307-8.25)/8.25)</f>
        <v>4091.909090909091</v>
      </c>
      <c r="DS1307">
        <f>BN1307+(BN1307*(CM1307-8.25)/8.25)</f>
        <v>4965.6060606060601</v>
      </c>
      <c r="DT1307" s="8">
        <f>DM1307*10^8/$I1307</f>
        <v>2854.273775061678</v>
      </c>
      <c r="DU1307" s="8">
        <f>DN1307*10^8/$I1307</f>
        <v>10774.378018740346</v>
      </c>
      <c r="DV1307" s="8">
        <f>DO1307*10^8/$I1307</f>
        <v>8930.7025187419131</v>
      </c>
      <c r="DW1307" s="8">
        <f>DP1307*10^8/$I1307</f>
        <v>1032.2204060614847</v>
      </c>
      <c r="DX1307" s="8">
        <f>DQ1307*10^8/$I1307</f>
        <v>11094.481113711545</v>
      </c>
      <c r="DY1307" s="8">
        <f>DR1307*10^8/$I1307</f>
        <v>17158.563793406182</v>
      </c>
      <c r="DZ1307" s="8">
        <f>DS1307*10^8/$I1307</f>
        <v>20822.229055168023</v>
      </c>
      <c r="EA1307" s="8">
        <f>DT1307*10^8/$I1307</f>
        <v>11968.799297630865</v>
      </c>
      <c r="EB1307" s="8">
        <f>DZ1307*0.8</f>
        <v>16657.783244134418</v>
      </c>
      <c r="EC1307" s="10">
        <f>G1307-E1307</f>
        <v>-7250</v>
      </c>
      <c r="ED1307" s="4">
        <f>EC1307/E1307*100</f>
        <v>-16.219239373601791</v>
      </c>
      <c r="EE1307" s="4">
        <f>DY1307-G1307</f>
        <v>-20291.436206593818</v>
      </c>
      <c r="EF1307" s="12">
        <f>EE1307/G1307</f>
        <v>-0.54182740204522883</v>
      </c>
      <c r="EG1307" s="4">
        <f>G1307-F1307</f>
        <v>250</v>
      </c>
    </row>
    <row r="1308" spans="1:137" x14ac:dyDescent="0.3">
      <c r="A1308">
        <v>1307</v>
      </c>
      <c r="B1308" t="s">
        <v>7042</v>
      </c>
      <c r="C1308" t="s">
        <v>3585</v>
      </c>
      <c r="D1308" t="str">
        <f>VLOOKUP(C1308,Sheet1!$A$2:$B$3197,2,FALSE)</f>
        <v>핸드셋</v>
      </c>
      <c r="E1308">
        <v>11600</v>
      </c>
      <c r="F1308">
        <v>6690</v>
      </c>
      <c r="G1308" s="7">
        <v>6910</v>
      </c>
      <c r="H1308" t="s">
        <v>1247</v>
      </c>
      <c r="I1308" s="7">
        <f>VALUE(LEFT(H1308,FIND("/",H1308)-1)) + VALUE(MID(H1308,FIND("/",H1308)+1,LEN(H1308)))</f>
        <v>17577506</v>
      </c>
      <c r="J1308" s="1">
        <v>32997</v>
      </c>
      <c r="K1308" s="1">
        <f>G1308*I1308/(10^8)</f>
        <v>1214.6056646</v>
      </c>
      <c r="L1308">
        <v>547</v>
      </c>
      <c r="M1308">
        <v>550</v>
      </c>
      <c r="N1308">
        <v>467</v>
      </c>
      <c r="O1308">
        <v>548</v>
      </c>
      <c r="P1308">
        <v>707</v>
      </c>
      <c r="Q1308" s="3"/>
      <c r="R1308" s="3"/>
      <c r="S1308" s="3"/>
      <c r="T1308">
        <v>15</v>
      </c>
      <c r="U1308">
        <v>-18</v>
      </c>
      <c r="V1308">
        <v>-63</v>
      </c>
      <c r="W1308">
        <v>-22</v>
      </c>
      <c r="X1308">
        <v>23</v>
      </c>
      <c r="Y1308" s="3"/>
      <c r="Z1308" s="3"/>
      <c r="AA1308" s="3"/>
      <c r="AB1308">
        <v>13</v>
      </c>
      <c r="AC1308">
        <v>-31</v>
      </c>
      <c r="AD1308">
        <v>-79</v>
      </c>
      <c r="AE1308">
        <v>66</v>
      </c>
      <c r="AF1308">
        <v>8</v>
      </c>
      <c r="AG1308" s="3"/>
      <c r="AH1308" s="3"/>
      <c r="AI1308" s="3"/>
      <c r="AJ1308">
        <v>428</v>
      </c>
      <c r="AK1308">
        <v>429</v>
      </c>
      <c r="AL1308">
        <v>417</v>
      </c>
      <c r="AM1308">
        <v>540</v>
      </c>
      <c r="AN1308">
        <v>702</v>
      </c>
      <c r="AO1308" s="3"/>
      <c r="AP1308" s="3"/>
      <c r="AQ1308" s="3"/>
      <c r="AR1308">
        <v>100</v>
      </c>
      <c r="AS1308">
        <v>164</v>
      </c>
      <c r="AT1308">
        <v>210</v>
      </c>
      <c r="AU1308">
        <v>293</v>
      </c>
      <c r="AV1308">
        <v>404</v>
      </c>
      <c r="AW1308" s="3"/>
      <c r="AX1308" s="3"/>
      <c r="AY1308" s="3"/>
      <c r="AZ1308">
        <v>328</v>
      </c>
      <c r="BA1308">
        <v>265</v>
      </c>
      <c r="BB1308">
        <v>206</v>
      </c>
      <c r="BC1308">
        <v>247</v>
      </c>
      <c r="BD1308">
        <v>299</v>
      </c>
      <c r="BE1308" s="3"/>
      <c r="BF1308" s="3"/>
      <c r="BG1308" s="3"/>
      <c r="BH1308">
        <v>328</v>
      </c>
      <c r="BI1308">
        <v>265</v>
      </c>
      <c r="BJ1308">
        <v>206</v>
      </c>
      <c r="BK1308">
        <v>247</v>
      </c>
      <c r="BL1308">
        <v>299</v>
      </c>
      <c r="BM1308" s="3"/>
      <c r="BN1308" s="3"/>
      <c r="BO1308" s="3"/>
      <c r="BP1308">
        <v>30</v>
      </c>
      <c r="BQ1308">
        <v>30</v>
      </c>
      <c r="BR1308">
        <v>67</v>
      </c>
      <c r="BS1308">
        <v>76</v>
      </c>
      <c r="BT1308">
        <v>79</v>
      </c>
      <c r="BU1308" s="3"/>
      <c r="BV1308" s="3"/>
      <c r="BW1308" s="3"/>
      <c r="BX1308">
        <v>3.09</v>
      </c>
      <c r="BY1308">
        <v>-7.29</v>
      </c>
      <c r="BZ1308">
        <v>-18.61</v>
      </c>
      <c r="CA1308">
        <v>13.8</v>
      </c>
      <c r="CB1308">
        <v>1.28</v>
      </c>
      <c r="CC1308" s="3"/>
      <c r="CD1308" s="3"/>
      <c r="CE1308" s="3"/>
      <c r="CF1308">
        <v>3.91</v>
      </c>
      <c r="CG1308">
        <v>-10.53</v>
      </c>
      <c r="CH1308">
        <v>-33.36</v>
      </c>
      <c r="CI1308">
        <v>29.12</v>
      </c>
      <c r="CJ1308">
        <v>2.91</v>
      </c>
      <c r="CK1308" s="3"/>
      <c r="CL1308" s="3"/>
      <c r="CM1308" s="3"/>
      <c r="CN1308">
        <v>90</v>
      </c>
      <c r="CO1308">
        <v>-210</v>
      </c>
      <c r="CP1308">
        <v>-518</v>
      </c>
      <c r="CQ1308">
        <v>407</v>
      </c>
      <c r="CR1308">
        <v>46</v>
      </c>
      <c r="CS1308" s="3"/>
      <c r="CT1308" s="3"/>
      <c r="CU1308" s="3"/>
      <c r="CV1308">
        <v>50.75</v>
      </c>
      <c r="CW1308" t="s">
        <v>2</v>
      </c>
      <c r="CX1308" t="s">
        <v>2</v>
      </c>
      <c r="CY1308">
        <v>16.93</v>
      </c>
      <c r="CZ1308">
        <v>267.83999999999997</v>
      </c>
      <c r="DA1308" s="3"/>
      <c r="DB1308" s="3"/>
      <c r="DC1308" s="3"/>
      <c r="DD1308">
        <v>1.89</v>
      </c>
      <c r="DE1308">
        <v>3.26</v>
      </c>
      <c r="DF1308">
        <v>2.61</v>
      </c>
      <c r="DG1308">
        <v>2.93</v>
      </c>
      <c r="DH1308">
        <v>4.8600000000000003</v>
      </c>
      <c r="DI1308" s="3"/>
      <c r="DJ1308" s="3"/>
      <c r="DK1308" s="3"/>
      <c r="DL1308" s="6">
        <f>(CM1308*3+CL1308*2+CK1308)/6</f>
        <v>0</v>
      </c>
      <c r="DM1308">
        <f>BH1308+(BH1308*(CG1308-8.25)/8.25)</f>
        <v>-418.64727272727271</v>
      </c>
      <c r="DN1308">
        <f>BI1308+(BI1308*(CH1308-8.25)/8.25)</f>
        <v>-1071.5636363636363</v>
      </c>
      <c r="DO1308">
        <f>BJ1308+(BJ1308*(CI1308-8.25)/8.25)</f>
        <v>727.11757575757576</v>
      </c>
      <c r="DP1308">
        <f>BK1308+(BK1308*(CJ1308-8.25)/8.25)</f>
        <v>87.123636363636365</v>
      </c>
      <c r="DQ1308">
        <f>BL1308+(BL1308*(CK1308-8.25)/8.25)</f>
        <v>0</v>
      </c>
      <c r="DR1308">
        <f>BM1308+(BM1308*(CL1308-8.25)/8.25)</f>
        <v>0</v>
      </c>
      <c r="DS1308">
        <f>BN1308+(BN1308*(CM1308-8.25)/8.25)</f>
        <v>0</v>
      </c>
      <c r="DT1308" s="8">
        <f>DM1308*10^8/$I1308</f>
        <v>-2381.7216886586339</v>
      </c>
      <c r="DU1308" s="8">
        <f>DN1308*10^8/$I1308</f>
        <v>-6096.2211383323456</v>
      </c>
      <c r="DV1308" s="8">
        <f>DO1308*10^8/$I1308</f>
        <v>4136.6367660894321</v>
      </c>
      <c r="DW1308" s="8">
        <f>DP1308*10^8/$I1308</f>
        <v>495.65414094375143</v>
      </c>
      <c r="DX1308" s="8">
        <f>DQ1308*10^8/$I1308</f>
        <v>0</v>
      </c>
      <c r="DY1308" s="8">
        <f>DR1308*10^8/$I1308</f>
        <v>0</v>
      </c>
      <c r="DZ1308" s="8">
        <f>DS1308*10^8/$I1308</f>
        <v>0</v>
      </c>
      <c r="EA1308" s="8">
        <f>DT1308*10^8/$I1308</f>
        <v>-13549.827197661794</v>
      </c>
      <c r="EB1308" s="8">
        <f>DZ1308*0.8</f>
        <v>0</v>
      </c>
      <c r="EC1308" s="10">
        <f>G1308-E1308</f>
        <v>-4690</v>
      </c>
      <c r="ED1308" s="4">
        <f>EC1308/E1308*100</f>
        <v>-40.431034482758619</v>
      </c>
      <c r="EE1308" s="4">
        <f>DY1308-G1308</f>
        <v>-6910</v>
      </c>
      <c r="EF1308" s="12">
        <f>EE1308/G1308</f>
        <v>-1</v>
      </c>
      <c r="EG1308" s="4">
        <f>G1308-F1308</f>
        <v>220</v>
      </c>
    </row>
    <row r="1309" spans="1:137" x14ac:dyDescent="0.3">
      <c r="A1309">
        <v>1308</v>
      </c>
      <c r="B1309" t="s">
        <v>5736</v>
      </c>
      <c r="C1309" t="s">
        <v>3586</v>
      </c>
      <c r="D1309" t="str">
        <f>VLOOKUP(C1309,Sheet1!$A$2:$B$3197,2,FALSE)</f>
        <v>IT서비스</v>
      </c>
      <c r="E1309">
        <v>17700</v>
      </c>
      <c r="F1309">
        <v>18100</v>
      </c>
      <c r="G1309" s="7">
        <v>18900</v>
      </c>
      <c r="H1309" t="s">
        <v>1248</v>
      </c>
      <c r="I1309" s="7">
        <f>VALUE(LEFT(H1309,FIND("/",H1309)-1)) + VALUE(MID(H1309,FIND("/",H1309)+1,LEN(H1309)))</f>
        <v>13158324</v>
      </c>
      <c r="J1309">
        <v>0</v>
      </c>
      <c r="K1309" s="1">
        <f>G1309*I1309/(10^8)</f>
        <v>2486.9232360000001</v>
      </c>
      <c r="L1309">
        <v>407</v>
      </c>
      <c r="M1309">
        <v>805</v>
      </c>
      <c r="N1309" s="1">
        <v>1073</v>
      </c>
      <c r="O1309" s="1">
        <v>1237</v>
      </c>
      <c r="P1309" s="1">
        <v>1709</v>
      </c>
      <c r="Q1309" s="1">
        <v>2100</v>
      </c>
      <c r="R1309" s="1">
        <v>2464</v>
      </c>
      <c r="S1309" s="1">
        <v>2851</v>
      </c>
      <c r="T1309">
        <v>159</v>
      </c>
      <c r="U1309">
        <v>214</v>
      </c>
      <c r="V1309">
        <v>260</v>
      </c>
      <c r="W1309">
        <v>270</v>
      </c>
      <c r="X1309">
        <v>282</v>
      </c>
      <c r="Y1309">
        <v>350</v>
      </c>
      <c r="Z1309">
        <v>414</v>
      </c>
      <c r="AA1309">
        <v>486</v>
      </c>
      <c r="AB1309">
        <v>111</v>
      </c>
      <c r="AC1309">
        <v>183</v>
      </c>
      <c r="AD1309">
        <v>197</v>
      </c>
      <c r="AE1309">
        <v>239</v>
      </c>
      <c r="AF1309">
        <v>293</v>
      </c>
      <c r="AG1309">
        <v>335</v>
      </c>
      <c r="AH1309">
        <v>421</v>
      </c>
      <c r="AI1309">
        <v>492</v>
      </c>
      <c r="AJ1309" s="1">
        <v>1603</v>
      </c>
      <c r="AK1309" s="1">
        <v>2134</v>
      </c>
      <c r="AL1309" s="1">
        <v>2329</v>
      </c>
      <c r="AM1309" s="1">
        <v>3010</v>
      </c>
      <c r="AN1309" s="1">
        <v>3618</v>
      </c>
      <c r="AO1309" s="1">
        <v>3842</v>
      </c>
      <c r="AP1309" s="1">
        <v>4114</v>
      </c>
      <c r="AQ1309" s="1">
        <v>4429</v>
      </c>
      <c r="AR1309">
        <v>439</v>
      </c>
      <c r="AS1309">
        <v>761</v>
      </c>
      <c r="AT1309">
        <v>795</v>
      </c>
      <c r="AU1309">
        <v>862</v>
      </c>
      <c r="AV1309" s="1">
        <v>1203</v>
      </c>
      <c r="AW1309" s="1">
        <v>1233</v>
      </c>
      <c r="AX1309" s="1">
        <v>1272</v>
      </c>
      <c r="AY1309" s="1">
        <v>1318</v>
      </c>
      <c r="AZ1309" s="1">
        <v>1164</v>
      </c>
      <c r="BA1309" s="1">
        <v>1373</v>
      </c>
      <c r="BB1309" s="1">
        <v>1534</v>
      </c>
      <c r="BC1309" s="1">
        <v>2148</v>
      </c>
      <c r="BD1309" s="1">
        <v>2415</v>
      </c>
      <c r="BE1309" s="1">
        <v>2609</v>
      </c>
      <c r="BF1309" s="1">
        <v>2842</v>
      </c>
      <c r="BG1309" s="1">
        <v>3111</v>
      </c>
      <c r="BH1309">
        <v>766</v>
      </c>
      <c r="BI1309">
        <v>936</v>
      </c>
      <c r="BJ1309" s="1">
        <v>1017</v>
      </c>
      <c r="BK1309" s="1">
        <v>1265</v>
      </c>
      <c r="BL1309" s="1">
        <v>1293</v>
      </c>
      <c r="BM1309" s="1">
        <v>1487</v>
      </c>
      <c r="BN1309" s="1">
        <v>1720</v>
      </c>
      <c r="BO1309" s="1">
        <v>1989</v>
      </c>
      <c r="BP1309">
        <v>34</v>
      </c>
      <c r="BQ1309">
        <v>67</v>
      </c>
      <c r="BR1309">
        <v>67</v>
      </c>
      <c r="BS1309">
        <v>67</v>
      </c>
      <c r="BT1309">
        <v>67</v>
      </c>
      <c r="BU1309">
        <v>67</v>
      </c>
      <c r="BV1309">
        <v>67</v>
      </c>
      <c r="BW1309">
        <v>67</v>
      </c>
      <c r="BX1309">
        <v>10.51</v>
      </c>
      <c r="BY1309">
        <v>9.81</v>
      </c>
      <c r="BZ1309">
        <v>8.84</v>
      </c>
      <c r="CA1309">
        <v>8.9600000000000009</v>
      </c>
      <c r="CB1309">
        <v>8.85</v>
      </c>
      <c r="CC1309">
        <v>8.98</v>
      </c>
      <c r="CD1309">
        <v>10.58</v>
      </c>
      <c r="CE1309">
        <v>11.52</v>
      </c>
      <c r="CF1309">
        <v>17.28</v>
      </c>
      <c r="CG1309">
        <v>17.03</v>
      </c>
      <c r="CH1309">
        <v>14.79</v>
      </c>
      <c r="CI1309">
        <v>15.71</v>
      </c>
      <c r="CJ1309">
        <v>15.9</v>
      </c>
      <c r="CK1309">
        <v>16.91</v>
      </c>
      <c r="CL1309">
        <v>18.399999999999999</v>
      </c>
      <c r="CM1309">
        <v>18.55</v>
      </c>
      <c r="CN1309">
        <v>886</v>
      </c>
      <c r="CO1309" s="1">
        <v>1075</v>
      </c>
      <c r="CP1309" s="1">
        <v>1072</v>
      </c>
      <c r="CQ1309" s="1">
        <v>1329</v>
      </c>
      <c r="CR1309" s="1">
        <v>1532</v>
      </c>
      <c r="CS1309" s="1">
        <v>1786</v>
      </c>
      <c r="CT1309" s="1">
        <v>2242</v>
      </c>
      <c r="CU1309" s="1">
        <v>2614</v>
      </c>
      <c r="CV1309">
        <v>16.920000000000002</v>
      </c>
      <c r="CW1309">
        <v>23.34</v>
      </c>
      <c r="CX1309">
        <v>16.329999999999998</v>
      </c>
      <c r="CY1309">
        <v>11.25</v>
      </c>
      <c r="CZ1309">
        <v>11.62</v>
      </c>
      <c r="DA1309">
        <v>10.58</v>
      </c>
      <c r="DB1309">
        <v>8.43</v>
      </c>
      <c r="DC1309">
        <v>7.23</v>
      </c>
      <c r="DD1309">
        <v>2.41</v>
      </c>
      <c r="DE1309">
        <v>3.61</v>
      </c>
      <c r="DF1309">
        <v>2.2799999999999998</v>
      </c>
      <c r="DG1309">
        <v>1.56</v>
      </c>
      <c r="DH1309">
        <v>1.65</v>
      </c>
      <c r="DI1309">
        <v>1.54</v>
      </c>
      <c r="DJ1309">
        <v>1.35</v>
      </c>
      <c r="DK1309">
        <v>1.18</v>
      </c>
      <c r="DL1309" s="6">
        <f>(CM1309*3+CL1309*2+CK1309)/6</f>
        <v>18.226666666666667</v>
      </c>
      <c r="DM1309">
        <f>BH1309+(BH1309*(CG1309-8.25)/8.25)</f>
        <v>1581.209696969697</v>
      </c>
      <c r="DN1309">
        <f>BI1309+(BI1309*(CH1309-8.25)/8.25)</f>
        <v>1677.9927272727273</v>
      </c>
      <c r="DO1309">
        <f>BJ1309+(BJ1309*(CI1309-8.25)/8.25)</f>
        <v>1936.6145454545456</v>
      </c>
      <c r="DP1309">
        <f>BK1309+(BK1309*(CJ1309-8.25)/8.25)</f>
        <v>2438</v>
      </c>
      <c r="DQ1309">
        <f>BL1309+(BL1309*(CK1309-8.25)/8.25)</f>
        <v>2650.258181818182</v>
      </c>
      <c r="DR1309">
        <f>BM1309+(BM1309*(CL1309-8.25)/8.25)</f>
        <v>3316.4606060606056</v>
      </c>
      <c r="DS1309">
        <f>BN1309+(BN1309*(CM1309-8.25)/8.25)</f>
        <v>3867.3939393939395</v>
      </c>
      <c r="DT1309" s="8">
        <f>DM1309*10^8/$I1309</f>
        <v>12016.801660832314</v>
      </c>
      <c r="DU1309" s="8">
        <f>DN1309*10^8/$I1309</f>
        <v>12752.328695301372</v>
      </c>
      <c r="DV1309" s="8">
        <f>DO1309*10^8/$I1309</f>
        <v>14717.790392260789</v>
      </c>
      <c r="DW1309" s="8">
        <f>DP1309*10^8/$I1309</f>
        <v>18528.195536148829</v>
      </c>
      <c r="DX1309" s="8">
        <f>DQ1309*10^8/$I1309</f>
        <v>20141.305091880866</v>
      </c>
      <c r="DY1309" s="8">
        <f>DR1309*10^8/$I1309</f>
        <v>25204.278341683981</v>
      </c>
      <c r="DZ1309" s="8">
        <f>DS1309*10^8/$I1309</f>
        <v>29391.235079740698</v>
      </c>
      <c r="EA1309" s="8">
        <f>DT1309*10^8/$I1309</f>
        <v>91324.713244880695</v>
      </c>
      <c r="EB1309" s="8">
        <f>DZ1309*0.8</f>
        <v>23512.98806379256</v>
      </c>
      <c r="EC1309" s="10">
        <f>G1309-E1309</f>
        <v>1200</v>
      </c>
      <c r="ED1309" s="4">
        <f>EC1309/E1309*100</f>
        <v>6.7796610169491522</v>
      </c>
      <c r="EE1309" s="4">
        <f>DY1309-G1309</f>
        <v>6304.2783416839811</v>
      </c>
      <c r="EF1309" s="12">
        <f>EE1309/G1309</f>
        <v>0.33355970061820006</v>
      </c>
      <c r="EG1309" s="4">
        <f>G1309-F1309</f>
        <v>800</v>
      </c>
    </row>
    <row r="1310" spans="1:137" x14ac:dyDescent="0.3">
      <c r="A1310">
        <v>1309</v>
      </c>
      <c r="B1310" t="s">
        <v>6293</v>
      </c>
      <c r="C1310" t="s">
        <v>3587</v>
      </c>
      <c r="D1310" t="str">
        <f>VLOOKUP(C1310,Sheet1!$A$2:$B$3197,2,FALSE)</f>
        <v>핸드셋</v>
      </c>
      <c r="E1310">
        <v>3775</v>
      </c>
      <c r="F1310">
        <v>1730</v>
      </c>
      <c r="G1310" s="7">
        <v>1730</v>
      </c>
      <c r="H1310" t="s">
        <v>1249</v>
      </c>
      <c r="I1310" s="7">
        <f>VALUE(LEFT(H1310,FIND("/",H1310)-1)) + VALUE(MID(H1310,FIND("/",H1310)+1,LEN(H1310)))</f>
        <v>34820984</v>
      </c>
      <c r="J1310">
        <v>0</v>
      </c>
      <c r="K1310" s="1">
        <f>G1310*I1310/(10^8)</f>
        <v>602.40302320000001</v>
      </c>
      <c r="L1310">
        <v>284</v>
      </c>
      <c r="M1310">
        <v>320</v>
      </c>
      <c r="N1310">
        <v>526</v>
      </c>
      <c r="O1310">
        <v>333</v>
      </c>
      <c r="P1310">
        <v>365</v>
      </c>
      <c r="Q1310" s="3"/>
      <c r="R1310" s="3"/>
      <c r="S1310" s="3"/>
      <c r="T1310">
        <v>-103</v>
      </c>
      <c r="U1310">
        <v>-88</v>
      </c>
      <c r="V1310">
        <v>-116</v>
      </c>
      <c r="W1310">
        <v>-80</v>
      </c>
      <c r="X1310">
        <v>20</v>
      </c>
      <c r="Y1310" s="3"/>
      <c r="Z1310" s="3"/>
      <c r="AA1310" s="3"/>
      <c r="AB1310">
        <v>-117</v>
      </c>
      <c r="AC1310">
        <v>-186</v>
      </c>
      <c r="AD1310">
        <v>-288</v>
      </c>
      <c r="AE1310">
        <v>-58</v>
      </c>
      <c r="AF1310">
        <v>-96</v>
      </c>
      <c r="AG1310" s="3"/>
      <c r="AH1310" s="3"/>
      <c r="AI1310" s="3"/>
      <c r="AJ1310">
        <v>643</v>
      </c>
      <c r="AK1310">
        <v>825</v>
      </c>
      <c r="AL1310">
        <v>559</v>
      </c>
      <c r="AM1310">
        <v>420</v>
      </c>
      <c r="AN1310">
        <v>381</v>
      </c>
      <c r="AO1310" s="3"/>
      <c r="AP1310" s="3"/>
      <c r="AQ1310" s="3"/>
      <c r="AR1310">
        <v>382</v>
      </c>
      <c r="AS1310">
        <v>657</v>
      </c>
      <c r="AT1310">
        <v>453</v>
      </c>
      <c r="AU1310">
        <v>198</v>
      </c>
      <c r="AV1310">
        <v>88</v>
      </c>
      <c r="AW1310" s="3"/>
      <c r="AX1310" s="3"/>
      <c r="AY1310" s="3"/>
      <c r="AZ1310">
        <v>260</v>
      </c>
      <c r="BA1310">
        <v>168</v>
      </c>
      <c r="BB1310">
        <v>105</v>
      </c>
      <c r="BC1310">
        <v>221</v>
      </c>
      <c r="BD1310">
        <v>293</v>
      </c>
      <c r="BE1310" s="3"/>
      <c r="BF1310" s="3"/>
      <c r="BG1310" s="3"/>
      <c r="BH1310">
        <v>260</v>
      </c>
      <c r="BI1310">
        <v>141</v>
      </c>
      <c r="BJ1310">
        <v>148</v>
      </c>
      <c r="BK1310">
        <v>221</v>
      </c>
      <c r="BL1310">
        <v>293</v>
      </c>
      <c r="BM1310" s="3"/>
      <c r="BN1310" s="3"/>
      <c r="BO1310" s="3"/>
      <c r="BP1310">
        <v>51</v>
      </c>
      <c r="BQ1310">
        <v>55</v>
      </c>
      <c r="BR1310">
        <v>87</v>
      </c>
      <c r="BS1310">
        <v>123</v>
      </c>
      <c r="BT1310">
        <v>173</v>
      </c>
      <c r="BU1310" s="3"/>
      <c r="BV1310" s="3"/>
      <c r="BW1310" s="3"/>
      <c r="BX1310">
        <v>-17.7</v>
      </c>
      <c r="BY1310">
        <v>-25.28</v>
      </c>
      <c r="BZ1310">
        <v>-41.56</v>
      </c>
      <c r="CA1310">
        <v>-11.76</v>
      </c>
      <c r="CB1310">
        <v>-24.05</v>
      </c>
      <c r="CC1310" s="3"/>
      <c r="CD1310" s="3"/>
      <c r="CE1310" s="3"/>
      <c r="CF1310">
        <v>-37.18</v>
      </c>
      <c r="CG1310">
        <v>-92.53</v>
      </c>
      <c r="CH1310">
        <v>-165.28</v>
      </c>
      <c r="CI1310">
        <v>-14.84</v>
      </c>
      <c r="CJ1310">
        <v>-37.46</v>
      </c>
      <c r="CK1310" s="3"/>
      <c r="CL1310" s="3"/>
      <c r="CM1310" s="3"/>
      <c r="CN1310" s="1">
        <v>-1148</v>
      </c>
      <c r="CO1310" s="1">
        <v>-1696</v>
      </c>
      <c r="CP1310" s="1">
        <v>-1411</v>
      </c>
      <c r="CQ1310">
        <v>-123</v>
      </c>
      <c r="CR1310">
        <v>-278</v>
      </c>
      <c r="CS1310" s="3"/>
      <c r="CT1310" s="3"/>
      <c r="CU1310" s="3"/>
      <c r="CV1310" t="s">
        <v>2</v>
      </c>
      <c r="CW1310" t="s">
        <v>2</v>
      </c>
      <c r="CX1310" t="s">
        <v>2</v>
      </c>
      <c r="CY1310" t="s">
        <v>2</v>
      </c>
      <c r="CZ1310" t="s">
        <v>2</v>
      </c>
      <c r="DA1310" s="3"/>
      <c r="DB1310" s="3"/>
      <c r="DC1310" s="3"/>
      <c r="DD1310">
        <v>3.45</v>
      </c>
      <c r="DE1310">
        <v>3.14</v>
      </c>
      <c r="DF1310">
        <v>3.55</v>
      </c>
      <c r="DG1310">
        <v>2.75</v>
      </c>
      <c r="DH1310">
        <v>3.44</v>
      </c>
      <c r="DI1310" s="3"/>
      <c r="DJ1310" s="3"/>
      <c r="DK1310" s="3"/>
      <c r="DL1310" s="6">
        <f>(CM1310*3+CL1310*2+CK1310)/6</f>
        <v>0</v>
      </c>
      <c r="DM1310">
        <f>BH1310+(BH1310*(CG1310-8.25)/8.25)</f>
        <v>-2916.0969696969696</v>
      </c>
      <c r="DN1310">
        <f>BI1310+(BI1310*(CH1310-8.25)/8.25)</f>
        <v>-2824.7854545454543</v>
      </c>
      <c r="DO1310">
        <f>BJ1310+(BJ1310*(CI1310-8.25)/8.25)</f>
        <v>-266.22060606060609</v>
      </c>
      <c r="DP1310">
        <f>BK1310+(BK1310*(CJ1310-8.25)/8.25)</f>
        <v>-1003.4739393939394</v>
      </c>
      <c r="DQ1310">
        <f>BL1310+(BL1310*(CK1310-8.25)/8.25)</f>
        <v>0</v>
      </c>
      <c r="DR1310">
        <f>BM1310+(BM1310*(CL1310-8.25)/8.25)</f>
        <v>0</v>
      </c>
      <c r="DS1310">
        <f>BN1310+(BN1310*(CM1310-8.25)/8.25)</f>
        <v>0</v>
      </c>
      <c r="DT1310" s="8">
        <f>DM1310*10^8/$I1310</f>
        <v>-8374.5392424779548</v>
      </c>
      <c r="DU1310" s="8">
        <f>DN1310*10^8/$I1310</f>
        <v>-8112.3079535760799</v>
      </c>
      <c r="DV1310" s="8">
        <f>DO1310*10^8/$I1310</f>
        <v>-764.5407322797256</v>
      </c>
      <c r="DW1310" s="8">
        <f>DP1310*10^8/$I1310</f>
        <v>-2881.8081056926462</v>
      </c>
      <c r="DX1310" s="8">
        <f>DQ1310*10^8/$I1310</f>
        <v>0</v>
      </c>
      <c r="DY1310" s="8">
        <f>DR1310*10^8/$I1310</f>
        <v>0</v>
      </c>
      <c r="DZ1310" s="8">
        <f>DS1310*10^8/$I1310</f>
        <v>0</v>
      </c>
      <c r="EA1310" s="8">
        <f>DT1310*10^8/$I1310</f>
        <v>-24050.265904254615</v>
      </c>
      <c r="EB1310" s="8">
        <f>DZ1310*0.8</f>
        <v>0</v>
      </c>
      <c r="EC1310" s="10">
        <f>G1310-E1310</f>
        <v>-2045</v>
      </c>
      <c r="ED1310" s="4">
        <f>EC1310/E1310*100</f>
        <v>-54.172185430463571</v>
      </c>
      <c r="EE1310" s="4">
        <f>DY1310-G1310</f>
        <v>-1730</v>
      </c>
      <c r="EF1310" s="12">
        <f>EE1310/G1310</f>
        <v>-1</v>
      </c>
      <c r="EG1310" s="4">
        <f>G1310-F1310</f>
        <v>0</v>
      </c>
    </row>
    <row r="1311" spans="1:137" x14ac:dyDescent="0.3">
      <c r="A1311">
        <v>1310</v>
      </c>
      <c r="B1311" t="s">
        <v>6563</v>
      </c>
      <c r="C1311" t="s">
        <v>3588</v>
      </c>
      <c r="D1311" t="str">
        <f>VLOOKUP(C1311,Sheet1!$A$2:$B$3197,2,FALSE)</f>
        <v>디스플레이장비및부품</v>
      </c>
      <c r="E1311" t="e">
        <v>#N/A</v>
      </c>
      <c r="F1311">
        <v>310</v>
      </c>
      <c r="G1311" s="7">
        <v>3100</v>
      </c>
      <c r="H1311" t="s">
        <v>1250</v>
      </c>
      <c r="I1311" s="7">
        <f>VALUE(LEFT(H1311,FIND("/",H1311)-1)) + VALUE(MID(H1311,FIND("/",H1311)+1,LEN(H1311)))</f>
        <v>6013620</v>
      </c>
      <c r="J1311" s="1">
        <v>399437</v>
      </c>
      <c r="K1311" s="1">
        <f>G1311*I1311/(10^8)</f>
        <v>186.42222000000001</v>
      </c>
      <c r="L1311">
        <v>667</v>
      </c>
      <c r="M1311">
        <v>606</v>
      </c>
      <c r="N1311" s="1">
        <v>1127</v>
      </c>
      <c r="O1311">
        <v>907</v>
      </c>
      <c r="P1311">
        <v>236</v>
      </c>
      <c r="Q1311" s="3"/>
      <c r="R1311" s="3"/>
      <c r="S1311" s="3"/>
      <c r="T1311">
        <v>2</v>
      </c>
      <c r="U1311">
        <v>19</v>
      </c>
      <c r="V1311">
        <v>49</v>
      </c>
      <c r="W1311">
        <v>-259</v>
      </c>
      <c r="X1311">
        <v>-57</v>
      </c>
      <c r="Y1311" s="3"/>
      <c r="Z1311" s="3"/>
      <c r="AA1311" s="3"/>
      <c r="AB1311">
        <v>6</v>
      </c>
      <c r="AC1311">
        <v>7</v>
      </c>
      <c r="AD1311">
        <v>52</v>
      </c>
      <c r="AE1311">
        <v>-384</v>
      </c>
      <c r="AF1311">
        <v>-94</v>
      </c>
      <c r="AG1311" s="3"/>
      <c r="AH1311" s="3"/>
      <c r="AI1311" s="3"/>
      <c r="AJ1311">
        <v>653</v>
      </c>
      <c r="AK1311">
        <v>739</v>
      </c>
      <c r="AL1311">
        <v>864</v>
      </c>
      <c r="AM1311">
        <v>783</v>
      </c>
      <c r="AN1311">
        <v>505</v>
      </c>
      <c r="AO1311" s="3"/>
      <c r="AP1311" s="3"/>
      <c r="AQ1311" s="3"/>
      <c r="AR1311">
        <v>328</v>
      </c>
      <c r="AS1311">
        <v>372</v>
      </c>
      <c r="AT1311">
        <v>497</v>
      </c>
      <c r="AU1311">
        <v>729</v>
      </c>
      <c r="AV1311">
        <v>468</v>
      </c>
      <c r="AW1311" s="3"/>
      <c r="AX1311" s="3"/>
      <c r="AY1311" s="3"/>
      <c r="AZ1311">
        <v>325</v>
      </c>
      <c r="BA1311">
        <v>367</v>
      </c>
      <c r="BB1311">
        <v>367</v>
      </c>
      <c r="BC1311">
        <v>54</v>
      </c>
      <c r="BD1311">
        <v>37</v>
      </c>
      <c r="BE1311" s="3"/>
      <c r="BF1311" s="3"/>
      <c r="BG1311" s="3"/>
      <c r="BH1311">
        <v>325</v>
      </c>
      <c r="BI1311">
        <v>367</v>
      </c>
      <c r="BJ1311">
        <v>366</v>
      </c>
      <c r="BK1311">
        <v>54</v>
      </c>
      <c r="BL1311">
        <v>37</v>
      </c>
      <c r="BM1311" s="3"/>
      <c r="BN1311" s="3"/>
      <c r="BO1311" s="3"/>
      <c r="BP1311">
        <v>57</v>
      </c>
      <c r="BQ1311">
        <v>58</v>
      </c>
      <c r="BR1311">
        <v>59</v>
      </c>
      <c r="BS1311">
        <v>151</v>
      </c>
      <c r="BT1311">
        <v>151</v>
      </c>
      <c r="BU1311" s="3"/>
      <c r="BV1311" s="3"/>
      <c r="BW1311" s="3"/>
      <c r="BX1311">
        <v>0.95</v>
      </c>
      <c r="BY1311">
        <v>0.98</v>
      </c>
      <c r="BZ1311">
        <v>6.48</v>
      </c>
      <c r="CA1311">
        <v>-46.6</v>
      </c>
      <c r="CB1311">
        <v>-14.59</v>
      </c>
      <c r="CC1311" s="3"/>
      <c r="CD1311" s="3"/>
      <c r="CE1311" s="3"/>
      <c r="CF1311">
        <v>1.74</v>
      </c>
      <c r="CG1311">
        <v>1.98</v>
      </c>
      <c r="CH1311">
        <v>14.11</v>
      </c>
      <c r="CI1311">
        <v>-181.03</v>
      </c>
      <c r="CJ1311">
        <v>-205.56</v>
      </c>
      <c r="CK1311" s="3"/>
      <c r="CL1311" s="3"/>
      <c r="CM1311" s="3"/>
      <c r="CN1311">
        <v>204</v>
      </c>
      <c r="CO1311">
        <v>293</v>
      </c>
      <c r="CP1311" s="1">
        <v>2229</v>
      </c>
      <c r="CQ1311" s="1">
        <v>-14151</v>
      </c>
      <c r="CR1311" s="1">
        <v>-3121</v>
      </c>
      <c r="CS1311" s="3"/>
      <c r="CT1311" s="3"/>
      <c r="CU1311" s="3"/>
      <c r="CV1311">
        <v>256.7</v>
      </c>
      <c r="CW1311">
        <v>116.65</v>
      </c>
      <c r="CX1311">
        <v>13.03</v>
      </c>
      <c r="CY1311" t="s">
        <v>2</v>
      </c>
      <c r="CZ1311" t="s">
        <v>2</v>
      </c>
      <c r="DA1311" s="3"/>
      <c r="DB1311" s="3"/>
      <c r="DC1311" s="3"/>
      <c r="DD1311">
        <v>4.25</v>
      </c>
      <c r="DE1311">
        <v>2.02</v>
      </c>
      <c r="DF1311">
        <v>1.75</v>
      </c>
      <c r="DG1311">
        <v>6.42</v>
      </c>
      <c r="DH1311">
        <v>1.47</v>
      </c>
      <c r="DI1311" s="3"/>
      <c r="DJ1311" s="3"/>
      <c r="DK1311" s="3"/>
      <c r="DL1311" s="6">
        <f>(CM1311*3+CL1311*2+CK1311)/6</f>
        <v>0</v>
      </c>
      <c r="DM1311">
        <f>BH1311+(BH1311*(CG1311-8.25)/8.25)</f>
        <v>78.000000000000028</v>
      </c>
      <c r="DN1311">
        <f>BI1311+(BI1311*(CH1311-8.25)/8.25)</f>
        <v>627.68121212121218</v>
      </c>
      <c r="DO1311">
        <f>BJ1311+(BJ1311*(CI1311-8.25)/8.25)</f>
        <v>-8031.1490909090899</v>
      </c>
      <c r="DP1311">
        <f>BK1311+(BK1311*(CJ1311-8.25)/8.25)</f>
        <v>-1345.4836363636364</v>
      </c>
      <c r="DQ1311">
        <f>BL1311+(BL1311*(CK1311-8.25)/8.25)</f>
        <v>0</v>
      </c>
      <c r="DR1311">
        <f>BM1311+(BM1311*(CL1311-8.25)/8.25)</f>
        <v>0</v>
      </c>
      <c r="DS1311">
        <f>BN1311+(BN1311*(CM1311-8.25)/8.25)</f>
        <v>0</v>
      </c>
      <c r="DT1311" s="8">
        <f>DM1311*10^8/$I1311</f>
        <v>1297.0556835982325</v>
      </c>
      <c r="DU1311" s="8">
        <f>DN1311*10^8/$I1311</f>
        <v>10437.66004704674</v>
      </c>
      <c r="DV1311" s="8">
        <f>DO1311*10^8/$I1311</f>
        <v>-133549.32787421037</v>
      </c>
      <c r="DW1311" s="8">
        <f>DP1311*10^8/$I1311</f>
        <v>-22373.938432485531</v>
      </c>
      <c r="DX1311" s="8">
        <f>DQ1311*10^8/$I1311</f>
        <v>0</v>
      </c>
      <c r="DY1311" s="8">
        <f>DR1311*10^8/$I1311</f>
        <v>0</v>
      </c>
      <c r="DZ1311" s="8">
        <f>DS1311*10^8/$I1311</f>
        <v>0</v>
      </c>
      <c r="EA1311" s="8">
        <f>DT1311*10^8/$I1311</f>
        <v>21568.633927621508</v>
      </c>
      <c r="EB1311" s="8">
        <f>DZ1311*0.8</f>
        <v>0</v>
      </c>
      <c r="EC1311" s="10" t="e">
        <f>G1311-E1311</f>
        <v>#N/A</v>
      </c>
      <c r="ED1311" s="4" t="e">
        <f>EC1311/E1311*100</f>
        <v>#N/A</v>
      </c>
      <c r="EE1311" s="4">
        <f>DY1311-G1311</f>
        <v>-3100</v>
      </c>
      <c r="EF1311" s="12">
        <f>EE1311/G1311</f>
        <v>-1</v>
      </c>
      <c r="EG1311" s="4">
        <f>G1311-F1311</f>
        <v>2790</v>
      </c>
    </row>
    <row r="1312" spans="1:137" x14ac:dyDescent="0.3">
      <c r="A1312">
        <v>1311</v>
      </c>
      <c r="B1312" t="s">
        <v>6660</v>
      </c>
      <c r="C1312" t="s">
        <v>3589</v>
      </c>
      <c r="D1312" t="str">
        <f>VLOOKUP(C1312,Sheet1!$A$2:$B$3197,2,FALSE)</f>
        <v>생명과학도구및서비스</v>
      </c>
      <c r="E1312">
        <v>4470</v>
      </c>
      <c r="F1312">
        <v>4205</v>
      </c>
      <c r="G1312" s="7">
        <v>3855</v>
      </c>
      <c r="H1312" t="s">
        <v>1251</v>
      </c>
      <c r="I1312" s="7">
        <f>VALUE(LEFT(H1312,FIND("/",H1312)-1)) + VALUE(MID(H1312,FIND("/",H1312)+1,LEN(H1312)))</f>
        <v>63861340</v>
      </c>
      <c r="J1312" s="1">
        <v>193890</v>
      </c>
      <c r="K1312" s="1">
        <f>G1312*I1312/(10^8)</f>
        <v>2461.8546569999999</v>
      </c>
      <c r="L1312">
        <v>154</v>
      </c>
      <c r="M1312">
        <v>155</v>
      </c>
      <c r="N1312">
        <v>195</v>
      </c>
      <c r="O1312">
        <v>209</v>
      </c>
      <c r="P1312">
        <v>248</v>
      </c>
      <c r="Q1312" s="3"/>
      <c r="R1312" s="3"/>
      <c r="S1312" s="3"/>
      <c r="T1312">
        <v>21</v>
      </c>
      <c r="U1312">
        <v>-5</v>
      </c>
      <c r="V1312">
        <v>6</v>
      </c>
      <c r="W1312">
        <v>19</v>
      </c>
      <c r="X1312">
        <v>24</v>
      </c>
      <c r="Y1312" s="3"/>
      <c r="Z1312" s="3"/>
      <c r="AA1312" s="3"/>
      <c r="AB1312">
        <v>17</v>
      </c>
      <c r="AC1312">
        <v>-16</v>
      </c>
      <c r="AD1312">
        <v>8</v>
      </c>
      <c r="AE1312">
        <v>19</v>
      </c>
      <c r="AF1312">
        <v>19</v>
      </c>
      <c r="AG1312" s="3"/>
      <c r="AH1312" s="3"/>
      <c r="AI1312" s="3"/>
      <c r="AJ1312">
        <v>312</v>
      </c>
      <c r="AK1312">
        <v>395</v>
      </c>
      <c r="AL1312">
        <v>425</v>
      </c>
      <c r="AM1312">
        <v>446</v>
      </c>
      <c r="AN1312">
        <v>727</v>
      </c>
      <c r="AO1312" s="3"/>
      <c r="AP1312" s="3"/>
      <c r="AQ1312" s="3"/>
      <c r="AR1312">
        <v>45</v>
      </c>
      <c r="AS1312">
        <v>63</v>
      </c>
      <c r="AT1312">
        <v>84</v>
      </c>
      <c r="AU1312">
        <v>75</v>
      </c>
      <c r="AV1312">
        <v>180</v>
      </c>
      <c r="AW1312" s="3"/>
      <c r="AX1312" s="3"/>
      <c r="AY1312" s="3"/>
      <c r="AZ1312">
        <v>268</v>
      </c>
      <c r="BA1312">
        <v>331</v>
      </c>
      <c r="BB1312">
        <v>341</v>
      </c>
      <c r="BC1312">
        <v>371</v>
      </c>
      <c r="BD1312">
        <v>547</v>
      </c>
      <c r="BE1312" s="3"/>
      <c r="BF1312" s="3"/>
      <c r="BG1312" s="3"/>
      <c r="BH1312">
        <v>268</v>
      </c>
      <c r="BI1312">
        <v>331</v>
      </c>
      <c r="BJ1312">
        <v>341</v>
      </c>
      <c r="BK1312">
        <v>371</v>
      </c>
      <c r="BL1312">
        <v>547</v>
      </c>
      <c r="BM1312" s="3"/>
      <c r="BN1312" s="3"/>
      <c r="BO1312" s="3"/>
      <c r="BP1312">
        <v>55</v>
      </c>
      <c r="BQ1312">
        <v>63</v>
      </c>
      <c r="BR1312">
        <v>64</v>
      </c>
      <c r="BS1312">
        <v>64</v>
      </c>
      <c r="BT1312">
        <v>64</v>
      </c>
      <c r="BU1312" s="3"/>
      <c r="BV1312" s="3"/>
      <c r="BW1312" s="3"/>
      <c r="BX1312">
        <v>6.91</v>
      </c>
      <c r="BY1312">
        <v>-4.42</v>
      </c>
      <c r="BZ1312">
        <v>2.06</v>
      </c>
      <c r="CA1312">
        <v>4.43</v>
      </c>
      <c r="CB1312">
        <v>3.28</v>
      </c>
      <c r="CC1312" s="3"/>
      <c r="CD1312" s="3"/>
      <c r="CE1312" s="3"/>
      <c r="CF1312">
        <v>8.65</v>
      </c>
      <c r="CG1312">
        <v>-5.22</v>
      </c>
      <c r="CH1312">
        <v>2.5099999999999998</v>
      </c>
      <c r="CI1312">
        <v>5.42</v>
      </c>
      <c r="CJ1312">
        <v>4.18</v>
      </c>
      <c r="CK1312" s="3"/>
      <c r="CL1312" s="3"/>
      <c r="CM1312" s="3"/>
      <c r="CN1312">
        <v>30</v>
      </c>
      <c r="CO1312">
        <v>-25</v>
      </c>
      <c r="CP1312">
        <v>13</v>
      </c>
      <c r="CQ1312">
        <v>30</v>
      </c>
      <c r="CR1312">
        <v>30</v>
      </c>
      <c r="CS1312" s="3"/>
      <c r="CT1312" s="3"/>
      <c r="CU1312" s="3"/>
      <c r="CV1312" s="3"/>
      <c r="CW1312" t="s">
        <v>2</v>
      </c>
      <c r="CX1312">
        <v>122.55</v>
      </c>
      <c r="CY1312">
        <v>45.99</v>
      </c>
      <c r="CZ1312">
        <v>150.44</v>
      </c>
      <c r="DA1312" s="3"/>
      <c r="DB1312" s="3"/>
      <c r="DC1312" s="3"/>
      <c r="DD1312" s="3"/>
      <c r="DE1312">
        <v>2.34</v>
      </c>
      <c r="DF1312">
        <v>2.5099999999999998</v>
      </c>
      <c r="DG1312">
        <v>2</v>
      </c>
      <c r="DH1312">
        <v>5.29</v>
      </c>
      <c r="DI1312" s="3"/>
      <c r="DJ1312" s="3"/>
      <c r="DK1312" s="3"/>
      <c r="DL1312" s="6">
        <f>(CM1312*3+CL1312*2+CK1312)/6</f>
        <v>0</v>
      </c>
      <c r="DM1312">
        <f>BH1312+(BH1312*(CG1312-8.25)/8.25)</f>
        <v>-169.57090909090903</v>
      </c>
      <c r="DN1312">
        <f>BI1312+(BI1312*(CH1312-8.25)/8.25)</f>
        <v>100.70424242424241</v>
      </c>
      <c r="DO1312">
        <f>BJ1312+(BJ1312*(CI1312-8.25)/8.25)</f>
        <v>224.02666666666667</v>
      </c>
      <c r="DP1312">
        <f>BK1312+(BK1312*(CJ1312-8.25)/8.25)</f>
        <v>187.97333333333333</v>
      </c>
      <c r="DQ1312">
        <f>BL1312+(BL1312*(CK1312-8.25)/8.25)</f>
        <v>0</v>
      </c>
      <c r="DR1312">
        <f>BM1312+(BM1312*(CL1312-8.25)/8.25)</f>
        <v>0</v>
      </c>
      <c r="DS1312">
        <f>BN1312+(BN1312*(CM1312-8.25)/8.25)</f>
        <v>0</v>
      </c>
      <c r="DT1312" s="8">
        <f>DM1312*10^8/$I1312</f>
        <v>-265.52983243212407</v>
      </c>
      <c r="DU1312" s="8">
        <f>DN1312*10^8/$I1312</f>
        <v>157.69202842320942</v>
      </c>
      <c r="DV1312" s="8">
        <f>DO1312*10^8/$I1312</f>
        <v>350.80170047585392</v>
      </c>
      <c r="DW1312" s="8">
        <f>DP1312*10^8/$I1312</f>
        <v>294.34605245260013</v>
      </c>
      <c r="DX1312" s="8">
        <f>DQ1312*10^8/$I1312</f>
        <v>0</v>
      </c>
      <c r="DY1312" s="8">
        <f>DR1312*10^8/$I1312</f>
        <v>0</v>
      </c>
      <c r="DZ1312" s="8">
        <f>DS1312*10^8/$I1312</f>
        <v>0</v>
      </c>
      <c r="EA1312" s="8">
        <f>DT1312*10^8/$I1312</f>
        <v>-415.7912007986742</v>
      </c>
      <c r="EB1312" s="8">
        <f>DZ1312*0.8</f>
        <v>0</v>
      </c>
      <c r="EC1312" s="10">
        <f>G1312-E1312</f>
        <v>-615</v>
      </c>
      <c r="ED1312" s="4">
        <f>EC1312/E1312*100</f>
        <v>-13.758389261744966</v>
      </c>
      <c r="EE1312" s="4">
        <f>DY1312-G1312</f>
        <v>-3855</v>
      </c>
      <c r="EF1312" s="12">
        <f>EE1312/G1312</f>
        <v>-1</v>
      </c>
      <c r="EG1312" s="4">
        <f>G1312-F1312</f>
        <v>-350</v>
      </c>
    </row>
    <row r="1313" spans="1:137" x14ac:dyDescent="0.3">
      <c r="A1313">
        <v>1312</v>
      </c>
      <c r="B1313" t="s">
        <v>7538</v>
      </c>
      <c r="C1313" t="s">
        <v>3590</v>
      </c>
      <c r="D1313" t="str">
        <f>VLOOKUP(C1313,Sheet1!$A$2:$B$3197,2,FALSE)</f>
        <v>생물공학</v>
      </c>
      <c r="E1313">
        <v>25400</v>
      </c>
      <c r="F1313">
        <v>16200</v>
      </c>
      <c r="G1313" s="7">
        <v>16350</v>
      </c>
      <c r="H1313" t="s">
        <v>1252</v>
      </c>
      <c r="I1313" s="7">
        <f>VALUE(LEFT(H1313,FIND("/",H1313)-1)) + VALUE(MID(H1313,FIND("/",H1313)+1,LEN(H1313)))</f>
        <v>15717440</v>
      </c>
      <c r="J1313" s="1">
        <v>5116</v>
      </c>
      <c r="K1313" s="1">
        <f>G1313*I1313/(10^8)</f>
        <v>2569.8014400000002</v>
      </c>
      <c r="L1313">
        <v>180</v>
      </c>
      <c r="M1313">
        <v>181</v>
      </c>
      <c r="N1313">
        <v>223</v>
      </c>
      <c r="O1313">
        <v>243</v>
      </c>
      <c r="P1313">
        <v>264</v>
      </c>
      <c r="Q1313" s="3"/>
      <c r="R1313" s="3"/>
      <c r="S1313" s="3"/>
      <c r="T1313">
        <v>-16</v>
      </c>
      <c r="U1313">
        <v>-51</v>
      </c>
      <c r="V1313">
        <v>-40</v>
      </c>
      <c r="W1313">
        <v>-51</v>
      </c>
      <c r="X1313">
        <v>-70</v>
      </c>
      <c r="Y1313" s="3"/>
      <c r="Z1313" s="3"/>
      <c r="AA1313" s="3"/>
      <c r="AB1313">
        <v>-12</v>
      </c>
      <c r="AC1313">
        <v>-48</v>
      </c>
      <c r="AD1313">
        <v>-31</v>
      </c>
      <c r="AE1313">
        <v>-44</v>
      </c>
      <c r="AF1313">
        <v>-224</v>
      </c>
      <c r="AG1313" s="3"/>
      <c r="AH1313" s="3"/>
      <c r="AI1313" s="3"/>
      <c r="AJ1313">
        <v>857</v>
      </c>
      <c r="AK1313">
        <v>907</v>
      </c>
      <c r="AL1313">
        <v>893</v>
      </c>
      <c r="AM1313">
        <v>856</v>
      </c>
      <c r="AN1313" s="1">
        <v>1429</v>
      </c>
      <c r="AO1313" s="3"/>
      <c r="AP1313" s="3"/>
      <c r="AQ1313" s="3"/>
      <c r="AR1313">
        <v>79</v>
      </c>
      <c r="AS1313">
        <v>98</v>
      </c>
      <c r="AT1313">
        <v>115</v>
      </c>
      <c r="AU1313">
        <v>111</v>
      </c>
      <c r="AV1313">
        <v>753</v>
      </c>
      <c r="AW1313" s="3"/>
      <c r="AX1313" s="3"/>
      <c r="AY1313" s="3"/>
      <c r="AZ1313">
        <v>778</v>
      </c>
      <c r="BA1313">
        <v>809</v>
      </c>
      <c r="BB1313">
        <v>778</v>
      </c>
      <c r="BC1313">
        <v>746</v>
      </c>
      <c r="BD1313">
        <v>676</v>
      </c>
      <c r="BE1313" s="3"/>
      <c r="BF1313" s="3"/>
      <c r="BG1313" s="3"/>
      <c r="BH1313">
        <v>667</v>
      </c>
      <c r="BI1313">
        <v>656</v>
      </c>
      <c r="BJ1313">
        <v>622</v>
      </c>
      <c r="BK1313">
        <v>577</v>
      </c>
      <c r="BL1313">
        <v>413</v>
      </c>
      <c r="BM1313" s="3"/>
      <c r="BN1313" s="3"/>
      <c r="BO1313" s="3"/>
      <c r="BP1313">
        <v>79</v>
      </c>
      <c r="BQ1313">
        <v>79</v>
      </c>
      <c r="BR1313">
        <v>79</v>
      </c>
      <c r="BS1313">
        <v>79</v>
      </c>
      <c r="BT1313">
        <v>79</v>
      </c>
      <c r="BU1313" s="3"/>
      <c r="BV1313" s="3"/>
      <c r="BW1313" s="3"/>
      <c r="BX1313">
        <v>-1.52</v>
      </c>
      <c r="BY1313">
        <v>-5.39</v>
      </c>
      <c r="BZ1313">
        <v>-3.43</v>
      </c>
      <c r="CA1313">
        <v>-5</v>
      </c>
      <c r="CB1313">
        <v>-19.59</v>
      </c>
      <c r="CC1313" s="3"/>
      <c r="CD1313" s="3"/>
      <c r="CE1313" s="3"/>
      <c r="CF1313">
        <v>-2.56</v>
      </c>
      <c r="CG1313">
        <v>-6.06</v>
      </c>
      <c r="CH1313">
        <v>-5.31</v>
      </c>
      <c r="CI1313">
        <v>-8.6199999999999992</v>
      </c>
      <c r="CJ1313">
        <v>-46.85</v>
      </c>
      <c r="CK1313" s="3"/>
      <c r="CL1313" s="3"/>
      <c r="CM1313" s="3"/>
      <c r="CN1313">
        <v>-106</v>
      </c>
      <c r="CO1313">
        <v>-255</v>
      </c>
      <c r="CP1313">
        <v>-216</v>
      </c>
      <c r="CQ1313">
        <v>-329</v>
      </c>
      <c r="CR1313" s="1">
        <v>-1475</v>
      </c>
      <c r="CS1313" s="3"/>
      <c r="CT1313" s="3"/>
      <c r="CU1313" s="3"/>
      <c r="CV1313" t="s">
        <v>2</v>
      </c>
      <c r="CW1313" t="s">
        <v>2</v>
      </c>
      <c r="CX1313" t="s">
        <v>2</v>
      </c>
      <c r="CY1313" t="s">
        <v>2</v>
      </c>
      <c r="CZ1313" t="s">
        <v>2</v>
      </c>
      <c r="DA1313" s="3"/>
      <c r="DB1313" s="3"/>
      <c r="DC1313" s="3"/>
      <c r="DD1313">
        <v>2.74</v>
      </c>
      <c r="DE1313">
        <v>3.15</v>
      </c>
      <c r="DF1313">
        <v>3.03</v>
      </c>
      <c r="DG1313">
        <v>2.4700000000000002</v>
      </c>
      <c r="DH1313">
        <v>8.83</v>
      </c>
      <c r="DI1313" s="3"/>
      <c r="DJ1313" s="3"/>
      <c r="DK1313" s="3"/>
      <c r="DL1313" s="6">
        <f>(CM1313*3+CL1313*2+CK1313)/6</f>
        <v>0</v>
      </c>
      <c r="DM1313">
        <f>BH1313+(BH1313*(CG1313-8.25)/8.25)</f>
        <v>-489.94181818181801</v>
      </c>
      <c r="DN1313">
        <f>BI1313+(BI1313*(CH1313-8.25)/8.25)</f>
        <v>-422.22545454545434</v>
      </c>
      <c r="DO1313">
        <f>BJ1313+(BJ1313*(CI1313-8.25)/8.25)</f>
        <v>-649.89575757575722</v>
      </c>
      <c r="DP1313">
        <f>BK1313+(BK1313*(CJ1313-8.25)/8.25)</f>
        <v>-3276.6606060606064</v>
      </c>
      <c r="DQ1313">
        <f>BL1313+(BL1313*(CK1313-8.25)/8.25)</f>
        <v>0</v>
      </c>
      <c r="DR1313">
        <f>BM1313+(BM1313*(CL1313-8.25)/8.25)</f>
        <v>0</v>
      </c>
      <c r="DS1313">
        <f>BN1313+(BN1313*(CM1313-8.25)/8.25)</f>
        <v>0</v>
      </c>
      <c r="DT1313" s="8">
        <f>DM1313*10^8/$I1313</f>
        <v>-3117.1858660304606</v>
      </c>
      <c r="DU1313" s="8">
        <f>DN1313*10^8/$I1313</f>
        <v>-2686.3500324827346</v>
      </c>
      <c r="DV1313" s="8">
        <f>DO1313*10^8/$I1313</f>
        <v>-4134.8702942448463</v>
      </c>
      <c r="DW1313" s="8">
        <f>DP1313*10^8/$I1313</f>
        <v>-20847.291963962365</v>
      </c>
      <c r="DX1313" s="8">
        <f>DQ1313*10^8/$I1313</f>
        <v>0</v>
      </c>
      <c r="DY1313" s="8">
        <f>DR1313*10^8/$I1313</f>
        <v>0</v>
      </c>
      <c r="DZ1313" s="8">
        <f>DS1313*10^8/$I1313</f>
        <v>0</v>
      </c>
      <c r="EA1313" s="8">
        <f>DT1313*10^8/$I1313</f>
        <v>-19832.656374259808</v>
      </c>
      <c r="EB1313" s="8">
        <f>DZ1313*0.8</f>
        <v>0</v>
      </c>
      <c r="EC1313" s="10">
        <f>G1313-E1313</f>
        <v>-9050</v>
      </c>
      <c r="ED1313" s="4">
        <f>EC1313/E1313*100</f>
        <v>-35.629921259842519</v>
      </c>
      <c r="EE1313" s="4">
        <f>DY1313-G1313</f>
        <v>-16350</v>
      </c>
      <c r="EF1313" s="12">
        <f>EE1313/G1313</f>
        <v>-1</v>
      </c>
      <c r="EG1313" s="4">
        <f>G1313-F1313</f>
        <v>150</v>
      </c>
    </row>
    <row r="1314" spans="1:137" x14ac:dyDescent="0.3">
      <c r="A1314">
        <v>1313</v>
      </c>
      <c r="B1314" t="s">
        <v>6187</v>
      </c>
      <c r="C1314" t="s">
        <v>3591</v>
      </c>
      <c r="D1314" t="str">
        <f>VLOOKUP(C1314,Sheet1!$A$2:$B$3197,2,FALSE)</f>
        <v>디스플레이장비및부품</v>
      </c>
      <c r="E1314">
        <v>1400</v>
      </c>
      <c r="F1314">
        <v>1080</v>
      </c>
      <c r="G1314" s="7">
        <v>1140</v>
      </c>
      <c r="H1314" t="s">
        <v>1253</v>
      </c>
      <c r="I1314" s="7">
        <f>VALUE(LEFT(H1314,FIND("/",H1314)-1)) + VALUE(MID(H1314,FIND("/",H1314)+1,LEN(H1314)))</f>
        <v>41352913</v>
      </c>
      <c r="J1314">
        <v>53</v>
      </c>
      <c r="K1314" s="1">
        <f>G1314*I1314/(10^8)</f>
        <v>471.42320819999998</v>
      </c>
      <c r="L1314">
        <v>593</v>
      </c>
      <c r="M1314">
        <v>480</v>
      </c>
      <c r="N1314">
        <v>317</v>
      </c>
      <c r="O1314">
        <v>242</v>
      </c>
      <c r="P1314">
        <v>286</v>
      </c>
      <c r="Q1314" s="3"/>
      <c r="R1314" s="3"/>
      <c r="S1314" s="3"/>
      <c r="T1314">
        <v>-83</v>
      </c>
      <c r="U1314">
        <v>-1</v>
      </c>
      <c r="V1314">
        <v>-47</v>
      </c>
      <c r="W1314">
        <v>-41</v>
      </c>
      <c r="X1314">
        <v>-33</v>
      </c>
      <c r="Y1314" s="3"/>
      <c r="Z1314" s="3"/>
      <c r="AA1314" s="3"/>
      <c r="AB1314">
        <v>-120</v>
      </c>
      <c r="AC1314">
        <v>-145</v>
      </c>
      <c r="AD1314">
        <v>-173</v>
      </c>
      <c r="AE1314">
        <v>-234</v>
      </c>
      <c r="AF1314">
        <v>-2</v>
      </c>
      <c r="AG1314" s="3"/>
      <c r="AH1314" s="3"/>
      <c r="AI1314" s="3"/>
      <c r="AJ1314">
        <v>708</v>
      </c>
      <c r="AK1314">
        <v>564</v>
      </c>
      <c r="AL1314">
        <v>645</v>
      </c>
      <c r="AM1314">
        <v>419</v>
      </c>
      <c r="AN1314">
        <v>648</v>
      </c>
      <c r="AO1314" s="3"/>
      <c r="AP1314" s="3"/>
      <c r="AQ1314" s="3"/>
      <c r="AR1314">
        <v>399</v>
      </c>
      <c r="AS1314">
        <v>399</v>
      </c>
      <c r="AT1314">
        <v>332</v>
      </c>
      <c r="AU1314">
        <v>157</v>
      </c>
      <c r="AV1314">
        <v>178</v>
      </c>
      <c r="AW1314" s="3"/>
      <c r="AX1314" s="3"/>
      <c r="AY1314" s="3"/>
      <c r="AZ1314">
        <v>309</v>
      </c>
      <c r="BA1314">
        <v>165</v>
      </c>
      <c r="BB1314">
        <v>313</v>
      </c>
      <c r="BC1314">
        <v>262</v>
      </c>
      <c r="BD1314">
        <v>470</v>
      </c>
      <c r="BE1314" s="3"/>
      <c r="BF1314" s="3"/>
      <c r="BG1314" s="3"/>
      <c r="BH1314">
        <v>304</v>
      </c>
      <c r="BI1314">
        <v>165</v>
      </c>
      <c r="BJ1314">
        <v>313</v>
      </c>
      <c r="BK1314">
        <v>262</v>
      </c>
      <c r="BL1314">
        <v>470</v>
      </c>
      <c r="BM1314" s="3"/>
      <c r="BN1314" s="3"/>
      <c r="BO1314" s="3"/>
      <c r="BP1314">
        <v>46</v>
      </c>
      <c r="BQ1314">
        <v>46</v>
      </c>
      <c r="BR1314">
        <v>65</v>
      </c>
      <c r="BS1314">
        <v>84</v>
      </c>
      <c r="BT1314">
        <v>199</v>
      </c>
      <c r="BU1314" s="3"/>
      <c r="BV1314" s="3"/>
      <c r="BW1314" s="3"/>
      <c r="BX1314">
        <v>-20.07</v>
      </c>
      <c r="BY1314">
        <v>-22.82</v>
      </c>
      <c r="BZ1314">
        <v>-28.57</v>
      </c>
      <c r="CA1314">
        <v>-44.08</v>
      </c>
      <c r="CB1314">
        <v>-0.38</v>
      </c>
      <c r="CC1314" s="3"/>
      <c r="CD1314" s="3"/>
      <c r="CE1314" s="3"/>
      <c r="CF1314">
        <v>-37.659999999999997</v>
      </c>
      <c r="CG1314">
        <v>-61.9</v>
      </c>
      <c r="CH1314">
        <v>-72.23</v>
      </c>
      <c r="CI1314">
        <v>-81.56</v>
      </c>
      <c r="CJ1314">
        <v>-0.55000000000000004</v>
      </c>
      <c r="CK1314" s="3"/>
      <c r="CL1314" s="3"/>
      <c r="CM1314" s="3"/>
      <c r="CN1314" s="1">
        <v>-1464</v>
      </c>
      <c r="CO1314" s="1">
        <v>-1591</v>
      </c>
      <c r="CP1314" s="1">
        <v>-1384</v>
      </c>
      <c r="CQ1314" s="1">
        <v>-1400</v>
      </c>
      <c r="CR1314">
        <v>-6</v>
      </c>
      <c r="CS1314" s="3"/>
      <c r="CT1314" s="3"/>
      <c r="CU1314" s="3"/>
      <c r="CV1314" t="s">
        <v>2</v>
      </c>
      <c r="CW1314" t="s">
        <v>2</v>
      </c>
      <c r="CX1314" t="s">
        <v>2</v>
      </c>
      <c r="CY1314" t="s">
        <v>2</v>
      </c>
      <c r="CZ1314" t="s">
        <v>2</v>
      </c>
      <c r="DA1314" s="3"/>
      <c r="DB1314" s="3"/>
      <c r="DC1314" s="3"/>
      <c r="DD1314">
        <v>2.93</v>
      </c>
      <c r="DE1314">
        <v>3.89</v>
      </c>
      <c r="DF1314">
        <v>2.0699999999999998</v>
      </c>
      <c r="DG1314">
        <v>1.53</v>
      </c>
      <c r="DH1314">
        <v>1.36</v>
      </c>
      <c r="DI1314" s="3"/>
      <c r="DJ1314" s="3"/>
      <c r="DK1314" s="3"/>
      <c r="DL1314" s="6">
        <f>(CM1314*3+CL1314*2+CK1314)/6</f>
        <v>0</v>
      </c>
      <c r="DM1314">
        <f>BH1314+(BH1314*(CG1314-8.25)/8.25)</f>
        <v>-2280.9212121212122</v>
      </c>
      <c r="DN1314">
        <f>BI1314+(BI1314*(CH1314-8.25)/8.25)</f>
        <v>-1444.6000000000001</v>
      </c>
      <c r="DO1314">
        <f>BJ1314+(BJ1314*(CI1314-8.25)/8.25)</f>
        <v>-3094.3369696969698</v>
      </c>
      <c r="DP1314">
        <f>BK1314+(BK1314*(CJ1314-8.25)/8.25)</f>
        <v>-17.466666666666697</v>
      </c>
      <c r="DQ1314">
        <f>BL1314+(BL1314*(CK1314-8.25)/8.25)</f>
        <v>0</v>
      </c>
      <c r="DR1314">
        <f>BM1314+(BM1314*(CL1314-8.25)/8.25)</f>
        <v>0</v>
      </c>
      <c r="DS1314">
        <f>BN1314+(BN1314*(CM1314-8.25)/8.25)</f>
        <v>0</v>
      </c>
      <c r="DT1314" s="8">
        <f>DM1314*10^8/$I1314</f>
        <v>-5515.7449539799336</v>
      </c>
      <c r="DU1314" s="8">
        <f>DN1314*10^8/$I1314</f>
        <v>-3493.3451967458736</v>
      </c>
      <c r="DV1314" s="8">
        <f>DO1314*10^8/$I1314</f>
        <v>-7482.754527346041</v>
      </c>
      <c r="DW1314" s="8">
        <f>DP1314*10^8/$I1314</f>
        <v>-42.238056280743017</v>
      </c>
      <c r="DX1314" s="8">
        <f>DQ1314*10^8/$I1314</f>
        <v>0</v>
      </c>
      <c r="DY1314" s="8">
        <f>DR1314*10^8/$I1314</f>
        <v>0</v>
      </c>
      <c r="DZ1314" s="8">
        <f>DS1314*10^8/$I1314</f>
        <v>0</v>
      </c>
      <c r="EA1314" s="8">
        <f>DT1314*10^8/$I1314</f>
        <v>-13338.225904375669</v>
      </c>
      <c r="EB1314" s="8">
        <f>DZ1314*0.8</f>
        <v>0</v>
      </c>
      <c r="EC1314" s="10">
        <f>G1314-E1314</f>
        <v>-260</v>
      </c>
      <c r="ED1314" s="4">
        <f>EC1314/E1314*100</f>
        <v>-18.571428571428573</v>
      </c>
      <c r="EE1314" s="4">
        <f>DY1314-G1314</f>
        <v>-1140</v>
      </c>
      <c r="EF1314" s="12">
        <f>EE1314/G1314</f>
        <v>-1</v>
      </c>
      <c r="EG1314" s="4">
        <f>G1314-F1314</f>
        <v>60</v>
      </c>
    </row>
    <row r="1315" spans="1:137" x14ac:dyDescent="0.3">
      <c r="A1315">
        <v>1314</v>
      </c>
      <c r="B1315" t="s">
        <v>6817</v>
      </c>
      <c r="C1315" t="s">
        <v>3592</v>
      </c>
      <c r="D1315" t="str">
        <f>VLOOKUP(C1315,Sheet1!$A$2:$B$3197,2,FALSE)</f>
        <v>디스플레이장비및부품</v>
      </c>
      <c r="E1315">
        <v>3615</v>
      </c>
      <c r="F1315">
        <v>4955</v>
      </c>
      <c r="G1315" s="7">
        <v>4975</v>
      </c>
      <c r="H1315" t="s">
        <v>1254</v>
      </c>
      <c r="I1315" s="7">
        <f>VALUE(LEFT(H1315,FIND("/",H1315)-1)) + VALUE(MID(H1315,FIND("/",H1315)+1,LEN(H1315)))</f>
        <v>11192368</v>
      </c>
      <c r="J1315" s="1">
        <v>574352</v>
      </c>
      <c r="K1315" s="1">
        <f>G1315*I1315/(10^8)</f>
        <v>556.82030799999995</v>
      </c>
      <c r="L1315">
        <v>440</v>
      </c>
      <c r="M1315">
        <v>806</v>
      </c>
      <c r="N1315">
        <v>758</v>
      </c>
      <c r="O1315">
        <v>423</v>
      </c>
      <c r="P1315">
        <v>708</v>
      </c>
      <c r="Q1315" s="3"/>
      <c r="R1315" s="3"/>
      <c r="S1315" s="3"/>
      <c r="T1315">
        <v>22</v>
      </c>
      <c r="U1315">
        <v>103</v>
      </c>
      <c r="V1315">
        <v>26</v>
      </c>
      <c r="W1315">
        <v>-73</v>
      </c>
      <c r="X1315">
        <v>-15</v>
      </c>
      <c r="Y1315" s="3"/>
      <c r="Z1315" s="3"/>
      <c r="AA1315" s="3"/>
      <c r="AB1315">
        <v>42</v>
      </c>
      <c r="AC1315">
        <v>50</v>
      </c>
      <c r="AD1315">
        <v>13</v>
      </c>
      <c r="AE1315">
        <v>-110</v>
      </c>
      <c r="AF1315">
        <v>-23</v>
      </c>
      <c r="AG1315" s="3"/>
      <c r="AH1315" s="3"/>
      <c r="AI1315" s="3"/>
      <c r="AJ1315">
        <v>762</v>
      </c>
      <c r="AK1315">
        <v>977</v>
      </c>
      <c r="AL1315">
        <v>852</v>
      </c>
      <c r="AM1315">
        <v>862</v>
      </c>
      <c r="AN1315">
        <v>610</v>
      </c>
      <c r="AO1315" s="3"/>
      <c r="AP1315" s="3"/>
      <c r="AQ1315" s="3"/>
      <c r="AR1315">
        <v>338</v>
      </c>
      <c r="AS1315">
        <v>524</v>
      </c>
      <c r="AT1315">
        <v>547</v>
      </c>
      <c r="AU1315">
        <v>667</v>
      </c>
      <c r="AV1315">
        <v>421</v>
      </c>
      <c r="AW1315" s="3"/>
      <c r="AX1315" s="3"/>
      <c r="AY1315" s="3"/>
      <c r="AZ1315">
        <v>424</v>
      </c>
      <c r="BA1315">
        <v>453</v>
      </c>
      <c r="BB1315">
        <v>305</v>
      </c>
      <c r="BC1315">
        <v>195</v>
      </c>
      <c r="BD1315">
        <v>189</v>
      </c>
      <c r="BE1315" s="3"/>
      <c r="BF1315" s="3"/>
      <c r="BG1315" s="3"/>
      <c r="BH1315">
        <v>424</v>
      </c>
      <c r="BI1315">
        <v>453</v>
      </c>
      <c r="BJ1315">
        <v>305</v>
      </c>
      <c r="BK1315">
        <v>195</v>
      </c>
      <c r="BL1315">
        <v>185</v>
      </c>
      <c r="BM1315" s="3"/>
      <c r="BN1315" s="3"/>
      <c r="BO1315" s="3"/>
      <c r="BP1315">
        <v>56</v>
      </c>
      <c r="BQ1315">
        <v>56</v>
      </c>
      <c r="BR1315">
        <v>56</v>
      </c>
      <c r="BS1315">
        <v>56</v>
      </c>
      <c r="BT1315">
        <v>56</v>
      </c>
      <c r="BU1315" s="3"/>
      <c r="BV1315" s="3"/>
      <c r="BW1315" s="3"/>
      <c r="BX1315">
        <v>5.84</v>
      </c>
      <c r="BY1315">
        <v>5.77</v>
      </c>
      <c r="BZ1315">
        <v>1.4</v>
      </c>
      <c r="CA1315">
        <v>-12.88</v>
      </c>
      <c r="CB1315">
        <v>-3.08</v>
      </c>
      <c r="CC1315" s="3"/>
      <c r="CD1315" s="3"/>
      <c r="CE1315" s="3"/>
      <c r="CF1315">
        <v>10.47</v>
      </c>
      <c r="CG1315">
        <v>11.44</v>
      </c>
      <c r="CH1315">
        <v>3.38</v>
      </c>
      <c r="CI1315">
        <v>-44.15</v>
      </c>
      <c r="CJ1315">
        <v>-5.25</v>
      </c>
      <c r="CK1315" s="3"/>
      <c r="CL1315" s="3"/>
      <c r="CM1315" s="3"/>
      <c r="CN1315">
        <v>379</v>
      </c>
      <c r="CO1315">
        <v>448</v>
      </c>
      <c r="CP1315">
        <v>114</v>
      </c>
      <c r="CQ1315">
        <v>-987</v>
      </c>
      <c r="CR1315">
        <v>-89</v>
      </c>
      <c r="CS1315" s="3"/>
      <c r="CT1315" s="3"/>
      <c r="CU1315" s="3"/>
      <c r="CV1315">
        <v>17.059999999999999</v>
      </c>
      <c r="CW1315">
        <v>15.05</v>
      </c>
      <c r="CX1315">
        <v>36.119999999999997</v>
      </c>
      <c r="CY1315" t="s">
        <v>2</v>
      </c>
      <c r="CZ1315" t="s">
        <v>2</v>
      </c>
      <c r="DA1315" s="3"/>
      <c r="DB1315" s="3"/>
      <c r="DC1315" s="3"/>
      <c r="DD1315">
        <v>1.71</v>
      </c>
      <c r="DE1315">
        <v>1.63</v>
      </c>
      <c r="DF1315">
        <v>1.34</v>
      </c>
      <c r="DG1315">
        <v>2.0499999999999998</v>
      </c>
      <c r="DH1315">
        <v>1.75</v>
      </c>
      <c r="DI1315" s="3"/>
      <c r="DJ1315" s="3"/>
      <c r="DK1315" s="3"/>
      <c r="DL1315" s="6">
        <f>(CM1315*3+CL1315*2+CK1315)/6</f>
        <v>0</v>
      </c>
      <c r="DM1315">
        <f>BH1315+(BH1315*(CG1315-8.25)/8.25)</f>
        <v>587.9466666666666</v>
      </c>
      <c r="DN1315">
        <f>BI1315+(BI1315*(CH1315-8.25)/8.25)</f>
        <v>185.59272727272725</v>
      </c>
      <c r="DO1315">
        <f>BJ1315+(BJ1315*(CI1315-8.25)/8.25)</f>
        <v>-1632.2121212121212</v>
      </c>
      <c r="DP1315">
        <f>BK1315+(BK1315*(CJ1315-8.25)/8.25)</f>
        <v>-124.09090909090907</v>
      </c>
      <c r="DQ1315">
        <f>BL1315+(BL1315*(CK1315-8.25)/8.25)</f>
        <v>0</v>
      </c>
      <c r="DR1315">
        <f>BM1315+(BM1315*(CL1315-8.25)/8.25)</f>
        <v>0</v>
      </c>
      <c r="DS1315">
        <f>BN1315+(BN1315*(CM1315-8.25)/8.25)</f>
        <v>0</v>
      </c>
      <c r="DT1315" s="8">
        <f>DM1315*10^8/$I1315</f>
        <v>5253.1034242857859</v>
      </c>
      <c r="DU1315" s="8">
        <f>DN1315*10^8/$I1315</f>
        <v>1658.2078722994745</v>
      </c>
      <c r="DV1315" s="8">
        <f>DO1315*10^8/$I1315</f>
        <v>-14583.259960824387</v>
      </c>
      <c r="DW1315" s="8">
        <f>DP1315*10^8/$I1315</f>
        <v>-1108.7100521615182</v>
      </c>
      <c r="DX1315" s="8">
        <f>DQ1315*10^8/$I1315</f>
        <v>0</v>
      </c>
      <c r="DY1315" s="8">
        <f>DR1315*10^8/$I1315</f>
        <v>0</v>
      </c>
      <c r="DZ1315" s="8">
        <f>DS1315*10^8/$I1315</f>
        <v>0</v>
      </c>
      <c r="EA1315" s="8">
        <f>DT1315*10^8/$I1315</f>
        <v>46934.691785382558</v>
      </c>
      <c r="EB1315" s="8">
        <f>DZ1315*0.8</f>
        <v>0</v>
      </c>
      <c r="EC1315" s="10">
        <f>G1315-E1315</f>
        <v>1360</v>
      </c>
      <c r="ED1315" s="4">
        <f>EC1315/E1315*100</f>
        <v>37.621023513139697</v>
      </c>
      <c r="EE1315" s="4">
        <f>DY1315-G1315</f>
        <v>-4975</v>
      </c>
      <c r="EF1315" s="12">
        <f>EE1315/G1315</f>
        <v>-1</v>
      </c>
      <c r="EG1315" s="4">
        <f>G1315-F1315</f>
        <v>20</v>
      </c>
    </row>
    <row r="1316" spans="1:137" x14ac:dyDescent="0.3">
      <c r="A1316">
        <v>1315</v>
      </c>
      <c r="B1316" t="s">
        <v>7690</v>
      </c>
      <c r="C1316" t="s">
        <v>3593</v>
      </c>
      <c r="D1316" t="str">
        <f>VLOOKUP(C1316,Sheet1!$A$2:$B$3197,2,FALSE)</f>
        <v>게임엔터테인먼트</v>
      </c>
      <c r="E1316">
        <v>28500</v>
      </c>
      <c r="F1316">
        <v>24250</v>
      </c>
      <c r="G1316" s="7">
        <v>25850</v>
      </c>
      <c r="H1316" t="s">
        <v>1255</v>
      </c>
      <c r="I1316" s="7">
        <f>VALUE(LEFT(H1316,FIND("/",H1316)-1)) + VALUE(MID(H1316,FIND("/",H1316)+1,LEN(H1316)))</f>
        <v>31711822</v>
      </c>
      <c r="J1316" s="1">
        <v>62356</v>
      </c>
      <c r="K1316" s="1">
        <f>G1316*I1316/(10^8)</f>
        <v>8197.5059870000005</v>
      </c>
      <c r="L1316">
        <v>183</v>
      </c>
      <c r="M1316">
        <v>205</v>
      </c>
      <c r="N1316">
        <v>182</v>
      </c>
      <c r="O1316">
        <v>180</v>
      </c>
      <c r="P1316">
        <v>196</v>
      </c>
      <c r="Q1316">
        <v>401</v>
      </c>
      <c r="R1316" s="3"/>
      <c r="S1316" s="3"/>
      <c r="T1316">
        <v>-31</v>
      </c>
      <c r="U1316">
        <v>-86</v>
      </c>
      <c r="V1316">
        <v>-184</v>
      </c>
      <c r="W1316">
        <v>-101</v>
      </c>
      <c r="X1316">
        <v>-87</v>
      </c>
      <c r="Y1316">
        <v>3</v>
      </c>
      <c r="Z1316" s="3"/>
      <c r="AA1316" s="3"/>
      <c r="AB1316">
        <v>-40</v>
      </c>
      <c r="AC1316">
        <v>321</v>
      </c>
      <c r="AD1316">
        <v>-369</v>
      </c>
      <c r="AE1316">
        <v>-208</v>
      </c>
      <c r="AF1316">
        <v>438</v>
      </c>
      <c r="AG1316">
        <v>25</v>
      </c>
      <c r="AH1316" s="3"/>
      <c r="AI1316" s="3"/>
      <c r="AJ1316">
        <v>479</v>
      </c>
      <c r="AK1316" s="1">
        <v>1103</v>
      </c>
      <c r="AL1316" s="1">
        <v>1296</v>
      </c>
      <c r="AM1316" s="1">
        <v>1157</v>
      </c>
      <c r="AN1316" s="1">
        <v>1613</v>
      </c>
      <c r="AO1316" s="1">
        <v>3597</v>
      </c>
      <c r="AP1316" s="3"/>
      <c r="AQ1316" s="3"/>
      <c r="AR1316">
        <v>89</v>
      </c>
      <c r="AS1316">
        <v>278</v>
      </c>
      <c r="AT1316">
        <v>608</v>
      </c>
      <c r="AU1316">
        <v>537</v>
      </c>
      <c r="AV1316">
        <v>527</v>
      </c>
      <c r="AW1316">
        <v>531</v>
      </c>
      <c r="AX1316" s="3"/>
      <c r="AY1316" s="3"/>
      <c r="AZ1316">
        <v>389</v>
      </c>
      <c r="BA1316">
        <v>825</v>
      </c>
      <c r="BB1316">
        <v>688</v>
      </c>
      <c r="BC1316">
        <v>620</v>
      </c>
      <c r="BD1316" s="1">
        <v>1086</v>
      </c>
      <c r="BE1316" s="1">
        <v>3066</v>
      </c>
      <c r="BF1316" s="3"/>
      <c r="BG1316" s="3"/>
      <c r="BH1316">
        <v>402</v>
      </c>
      <c r="BI1316">
        <v>850</v>
      </c>
      <c r="BJ1316">
        <v>725</v>
      </c>
      <c r="BK1316">
        <v>688</v>
      </c>
      <c r="BL1316" s="1">
        <v>1163</v>
      </c>
      <c r="BM1316" s="1">
        <v>3062</v>
      </c>
      <c r="BN1316" s="3"/>
      <c r="BO1316" s="3"/>
      <c r="BP1316">
        <v>88</v>
      </c>
      <c r="BQ1316">
        <v>95</v>
      </c>
      <c r="BR1316">
        <v>107</v>
      </c>
      <c r="BS1316">
        <v>117</v>
      </c>
      <c r="BT1316">
        <v>119</v>
      </c>
      <c r="BU1316">
        <v>196</v>
      </c>
      <c r="BV1316" s="3"/>
      <c r="BW1316" s="3"/>
      <c r="BX1316">
        <v>-9.5299999999999994</v>
      </c>
      <c r="BY1316">
        <v>40.58</v>
      </c>
      <c r="BZ1316">
        <v>-30.78</v>
      </c>
      <c r="CA1316">
        <v>-16.95</v>
      </c>
      <c r="CB1316">
        <v>31.66</v>
      </c>
      <c r="CC1316">
        <v>0.96</v>
      </c>
      <c r="CD1316" s="3"/>
      <c r="CE1316" s="3"/>
      <c r="CF1316">
        <v>-10.199999999999999</v>
      </c>
      <c r="CG1316">
        <v>54.16</v>
      </c>
      <c r="CH1316">
        <v>-42.69</v>
      </c>
      <c r="CI1316">
        <v>-25.05</v>
      </c>
      <c r="CJ1316">
        <v>49.96</v>
      </c>
      <c r="CK1316">
        <v>0.99</v>
      </c>
      <c r="CL1316" s="3"/>
      <c r="CM1316" s="3"/>
      <c r="CN1316">
        <v>-206</v>
      </c>
      <c r="CO1316" s="1">
        <v>1793</v>
      </c>
      <c r="CP1316" s="1">
        <v>-1677</v>
      </c>
      <c r="CQ1316">
        <v>-792</v>
      </c>
      <c r="CR1316" s="1">
        <v>1955</v>
      </c>
      <c r="CS1316">
        <v>68</v>
      </c>
      <c r="CT1316" s="3"/>
      <c r="CU1316" s="3"/>
      <c r="CV1316" t="s">
        <v>2</v>
      </c>
      <c r="CW1316">
        <v>8.2200000000000006</v>
      </c>
      <c r="CX1316" t="s">
        <v>2</v>
      </c>
      <c r="CY1316" t="s">
        <v>2</v>
      </c>
      <c r="CZ1316">
        <v>13.66</v>
      </c>
      <c r="DA1316">
        <v>381.16</v>
      </c>
      <c r="DB1316" s="3"/>
      <c r="DC1316" s="3"/>
      <c r="DD1316">
        <v>3.53</v>
      </c>
      <c r="DE1316">
        <v>3.28</v>
      </c>
      <c r="DF1316">
        <v>2.95</v>
      </c>
      <c r="DG1316">
        <v>2.2599999999999998</v>
      </c>
      <c r="DH1316">
        <v>5.41</v>
      </c>
      <c r="DI1316">
        <v>2.67</v>
      </c>
      <c r="DJ1316" s="3"/>
      <c r="DK1316" s="3"/>
      <c r="DL1316" s="6">
        <f>(CM1316*3+CL1316*2+CK1316)/6</f>
        <v>0.16500000000000001</v>
      </c>
      <c r="DM1316">
        <f>BH1316+(BH1316*(CG1316-8.25)/8.25)</f>
        <v>2639.0690909090908</v>
      </c>
      <c r="DN1316">
        <f>BI1316+(BI1316*(CH1316-8.25)/8.25)</f>
        <v>-4398.363636363636</v>
      </c>
      <c r="DO1316">
        <f>BJ1316+(BJ1316*(CI1316-8.25)/8.25)</f>
        <v>-2201.363636363636</v>
      </c>
      <c r="DP1316">
        <f>BK1316+(BK1316*(CJ1316-8.25)/8.25)</f>
        <v>4166.3612121212118</v>
      </c>
      <c r="DQ1316">
        <f>BL1316+(BL1316*(CK1316-8.25)/8.25)</f>
        <v>139.56000000000006</v>
      </c>
      <c r="DR1316">
        <f>BM1316+(BM1316*(CL1316-8.25)/8.25)</f>
        <v>0</v>
      </c>
      <c r="DS1316">
        <f>BN1316+(BN1316*(CM1316-8.25)/8.25)</f>
        <v>0</v>
      </c>
      <c r="DT1316" s="8">
        <f>DM1316*10^8/$I1316</f>
        <v>8322.0355200943377</v>
      </c>
      <c r="DU1316" s="8">
        <f>DN1316*10^8/$I1316</f>
        <v>-13869.791639104293</v>
      </c>
      <c r="DV1316" s="8">
        <f>DO1316*10^8/$I1316</f>
        <v>-6941.7759609133655</v>
      </c>
      <c r="DW1316" s="8">
        <f>DP1316*10^8/$I1316</f>
        <v>13138.195629759815</v>
      </c>
      <c r="DX1316" s="8">
        <f>DQ1316*10^8/$I1316</f>
        <v>440.08824217038068</v>
      </c>
      <c r="DY1316" s="8">
        <f>DR1316*10^8/$I1316</f>
        <v>0</v>
      </c>
      <c r="DZ1316" s="8">
        <f>DS1316*10^8/$I1316</f>
        <v>0</v>
      </c>
      <c r="EA1316" s="8">
        <f>DT1316*10^8/$I1316</f>
        <v>26242.691196028842</v>
      </c>
      <c r="EB1316" s="8">
        <f>DZ1316*0.8</f>
        <v>0</v>
      </c>
      <c r="EC1316" s="10">
        <f>G1316-E1316</f>
        <v>-2650</v>
      </c>
      <c r="ED1316" s="4">
        <f>EC1316/E1316*100</f>
        <v>-9.2982456140350873</v>
      </c>
      <c r="EE1316" s="4">
        <f>DY1316-G1316</f>
        <v>-25850</v>
      </c>
      <c r="EF1316" s="12">
        <f>EE1316/G1316</f>
        <v>-1</v>
      </c>
      <c r="EG1316" s="4">
        <f>G1316-F1316</f>
        <v>1600</v>
      </c>
    </row>
    <row r="1317" spans="1:137" x14ac:dyDescent="0.3">
      <c r="A1317">
        <v>1316</v>
      </c>
      <c r="B1317" t="s">
        <v>6812</v>
      </c>
      <c r="C1317" t="s">
        <v>3594</v>
      </c>
      <c r="D1317" t="str">
        <f>VLOOKUP(C1317,Sheet1!$A$2:$B$3197,2,FALSE)</f>
        <v>식품</v>
      </c>
      <c r="E1317">
        <v>3125</v>
      </c>
      <c r="F1317">
        <v>5610</v>
      </c>
      <c r="G1317" s="7">
        <v>4910</v>
      </c>
      <c r="H1317" t="s">
        <v>1256</v>
      </c>
      <c r="I1317" s="7">
        <f>VALUE(LEFT(H1317,FIND("/",H1317)-1)) + VALUE(MID(H1317,FIND("/",H1317)+1,LEN(H1317)))</f>
        <v>18671428</v>
      </c>
      <c r="J1317" s="1">
        <v>373428</v>
      </c>
      <c r="K1317" s="1">
        <f>G1317*I1317/(10^8)</f>
        <v>916.76711479999994</v>
      </c>
      <c r="L1317">
        <v>412</v>
      </c>
      <c r="M1317">
        <v>409</v>
      </c>
      <c r="N1317">
        <v>352</v>
      </c>
      <c r="O1317">
        <v>501</v>
      </c>
      <c r="P1317">
        <v>475</v>
      </c>
      <c r="Q1317" s="3"/>
      <c r="R1317" s="3"/>
      <c r="S1317" s="3"/>
      <c r="T1317">
        <v>26</v>
      </c>
      <c r="U1317">
        <v>15</v>
      </c>
      <c r="V1317">
        <v>20</v>
      </c>
      <c r="W1317">
        <v>15</v>
      </c>
      <c r="X1317">
        <v>14</v>
      </c>
      <c r="Y1317" s="3"/>
      <c r="Z1317" s="3"/>
      <c r="AA1317" s="3"/>
      <c r="AB1317">
        <v>17</v>
      </c>
      <c r="AC1317">
        <v>-20</v>
      </c>
      <c r="AD1317">
        <v>18</v>
      </c>
      <c r="AE1317">
        <v>10</v>
      </c>
      <c r="AF1317">
        <v>10</v>
      </c>
      <c r="AG1317" s="3"/>
      <c r="AH1317" s="3"/>
      <c r="AI1317" s="3"/>
      <c r="AJ1317">
        <v>233</v>
      </c>
      <c r="AK1317">
        <v>310</v>
      </c>
      <c r="AL1317">
        <v>341</v>
      </c>
      <c r="AM1317">
        <v>385</v>
      </c>
      <c r="AN1317">
        <v>391</v>
      </c>
      <c r="AO1317" s="3"/>
      <c r="AP1317" s="3"/>
      <c r="AQ1317" s="3"/>
      <c r="AR1317">
        <v>70</v>
      </c>
      <c r="AS1317">
        <v>63</v>
      </c>
      <c r="AT1317">
        <v>57</v>
      </c>
      <c r="AU1317">
        <v>89</v>
      </c>
      <c r="AV1317">
        <v>84</v>
      </c>
      <c r="AW1317" s="3"/>
      <c r="AX1317" s="3"/>
      <c r="AY1317" s="3"/>
      <c r="AZ1317">
        <v>163</v>
      </c>
      <c r="BA1317">
        <v>247</v>
      </c>
      <c r="BB1317">
        <v>284</v>
      </c>
      <c r="BC1317">
        <v>297</v>
      </c>
      <c r="BD1317">
        <v>307</v>
      </c>
      <c r="BE1317" s="3"/>
      <c r="BF1317" s="3"/>
      <c r="BG1317" s="3"/>
      <c r="BH1317">
        <v>163</v>
      </c>
      <c r="BI1317">
        <v>247</v>
      </c>
      <c r="BJ1317">
        <v>284</v>
      </c>
      <c r="BK1317">
        <v>297</v>
      </c>
      <c r="BL1317">
        <v>304</v>
      </c>
      <c r="BM1317" s="3"/>
      <c r="BN1317" s="3"/>
      <c r="BO1317" s="3"/>
      <c r="BP1317">
        <v>3</v>
      </c>
      <c r="BQ1317">
        <v>17</v>
      </c>
      <c r="BR1317">
        <v>19</v>
      </c>
      <c r="BS1317">
        <v>19</v>
      </c>
      <c r="BT1317">
        <v>19</v>
      </c>
      <c r="BU1317" s="3"/>
      <c r="BV1317" s="3"/>
      <c r="BW1317" s="3"/>
      <c r="BX1317">
        <v>7.83</v>
      </c>
      <c r="BY1317">
        <v>-7.38</v>
      </c>
      <c r="BZ1317">
        <v>5.46</v>
      </c>
      <c r="CA1317">
        <v>2.84</v>
      </c>
      <c r="CB1317">
        <v>2.46</v>
      </c>
      <c r="CC1317" s="3"/>
      <c r="CD1317" s="3"/>
      <c r="CE1317" s="3"/>
      <c r="CF1317">
        <v>10.96</v>
      </c>
      <c r="CG1317">
        <v>-9.77</v>
      </c>
      <c r="CH1317">
        <v>6.69</v>
      </c>
      <c r="CI1317">
        <v>3.55</v>
      </c>
      <c r="CJ1317">
        <v>3.17</v>
      </c>
      <c r="CK1317" s="3"/>
      <c r="CL1317" s="3"/>
      <c r="CM1317" s="3"/>
      <c r="CN1317">
        <v>99</v>
      </c>
      <c r="CO1317">
        <v>-117</v>
      </c>
      <c r="CP1317">
        <v>95</v>
      </c>
      <c r="CQ1317">
        <v>55</v>
      </c>
      <c r="CR1317">
        <v>51</v>
      </c>
      <c r="CS1317" s="3"/>
      <c r="CT1317" s="3"/>
      <c r="CU1317" s="3"/>
      <c r="CV1317" s="3"/>
      <c r="CW1317" t="s">
        <v>2</v>
      </c>
      <c r="CX1317">
        <v>31.69</v>
      </c>
      <c r="CY1317">
        <v>52.4</v>
      </c>
      <c r="CZ1317">
        <v>59.04</v>
      </c>
      <c r="DA1317" s="3"/>
      <c r="DB1317" s="3"/>
      <c r="DC1317" s="3"/>
      <c r="DD1317" s="3"/>
      <c r="DE1317">
        <v>2.11</v>
      </c>
      <c r="DF1317">
        <v>1.93</v>
      </c>
      <c r="DG1317">
        <v>1.77</v>
      </c>
      <c r="DH1317">
        <v>1.78</v>
      </c>
      <c r="DI1317" s="3"/>
      <c r="DJ1317" s="3"/>
      <c r="DK1317" s="3"/>
      <c r="DL1317" s="6">
        <f>(CM1317*3+CL1317*2+CK1317)/6</f>
        <v>0</v>
      </c>
      <c r="DM1317">
        <f>BH1317+(BH1317*(CG1317-8.25)/8.25)</f>
        <v>-193.03151515151512</v>
      </c>
      <c r="DN1317">
        <f>BI1317+(BI1317*(CH1317-8.25)/8.25)</f>
        <v>200.29454545454547</v>
      </c>
      <c r="DO1317">
        <f>BJ1317+(BJ1317*(CI1317-8.25)/8.25)</f>
        <v>122.20606060606062</v>
      </c>
      <c r="DP1317">
        <f>BK1317+(BK1317*(CJ1317-8.25)/8.25)</f>
        <v>114.12</v>
      </c>
      <c r="DQ1317">
        <f>BL1317+(BL1317*(CK1317-8.25)/8.25)</f>
        <v>0</v>
      </c>
      <c r="DR1317">
        <f>BM1317+(BM1317*(CL1317-8.25)/8.25)</f>
        <v>0</v>
      </c>
      <c r="DS1317">
        <f>BN1317+(BN1317*(CM1317-8.25)/8.25)</f>
        <v>0</v>
      </c>
      <c r="DT1317" s="8">
        <f>DM1317*10^8/$I1317</f>
        <v>-1033.8337011583426</v>
      </c>
      <c r="DU1317" s="8">
        <f>DN1317*10^8/$I1317</f>
        <v>1072.732870000867</v>
      </c>
      <c r="DV1317" s="8">
        <f>DO1317*10^8/$I1317</f>
        <v>654.50837828826275</v>
      </c>
      <c r="DW1317" s="8">
        <f>DP1317*10^8/$I1317</f>
        <v>611.20124288297609</v>
      </c>
      <c r="DX1317" s="8">
        <f>DQ1317*10^8/$I1317</f>
        <v>0</v>
      </c>
      <c r="DY1317" s="8">
        <f>DR1317*10^8/$I1317</f>
        <v>0</v>
      </c>
      <c r="DZ1317" s="8">
        <f>DS1317*10^8/$I1317</f>
        <v>0</v>
      </c>
      <c r="EA1317" s="8">
        <f>DT1317*10^8/$I1317</f>
        <v>-5536.9825015973211</v>
      </c>
      <c r="EB1317" s="8">
        <f>DZ1317*0.8</f>
        <v>0</v>
      </c>
      <c r="EC1317" s="10">
        <f>G1317-E1317</f>
        <v>1785</v>
      </c>
      <c r="ED1317" s="4">
        <f>EC1317/E1317*100</f>
        <v>57.120000000000005</v>
      </c>
      <c r="EE1317" s="4">
        <f>DY1317-G1317</f>
        <v>-4910</v>
      </c>
      <c r="EF1317" s="12">
        <f>EE1317/G1317</f>
        <v>-1</v>
      </c>
      <c r="EG1317" s="4">
        <f>G1317-F1317</f>
        <v>-700</v>
      </c>
    </row>
    <row r="1318" spans="1:137" x14ac:dyDescent="0.3">
      <c r="A1318">
        <v>1317</v>
      </c>
      <c r="B1318" t="s">
        <v>7641</v>
      </c>
      <c r="C1318" t="s">
        <v>3595</v>
      </c>
      <c r="D1318" t="str">
        <f>VLOOKUP(C1318,Sheet1!$A$2:$B$3197,2,FALSE)</f>
        <v>반도체와반도체장비</v>
      </c>
      <c r="E1318">
        <v>19550</v>
      </c>
      <c r="F1318">
        <v>23700</v>
      </c>
      <c r="G1318" s="7">
        <v>22050</v>
      </c>
      <c r="H1318" t="s">
        <v>1257</v>
      </c>
      <c r="I1318" s="7">
        <f>VALUE(LEFT(H1318,FIND("/",H1318)-1)) + VALUE(MID(H1318,FIND("/",H1318)+1,LEN(H1318)))</f>
        <v>10924243</v>
      </c>
      <c r="J1318" s="1">
        <v>269660</v>
      </c>
      <c r="K1318" s="1">
        <f>G1318*I1318/(10^8)</f>
        <v>2408.7955815</v>
      </c>
      <c r="L1318">
        <v>732</v>
      </c>
      <c r="M1318" s="1">
        <v>1641</v>
      </c>
      <c r="N1318" s="1">
        <v>1335</v>
      </c>
      <c r="O1318">
        <v>835</v>
      </c>
      <c r="P1318" s="1">
        <v>1729</v>
      </c>
      <c r="Q1318" s="3"/>
      <c r="R1318" s="3"/>
      <c r="S1318" s="3"/>
      <c r="T1318">
        <v>74</v>
      </c>
      <c r="U1318">
        <v>238</v>
      </c>
      <c r="V1318">
        <v>157</v>
      </c>
      <c r="W1318">
        <v>20</v>
      </c>
      <c r="X1318">
        <v>230</v>
      </c>
      <c r="Y1318" s="3"/>
      <c r="Z1318" s="3"/>
      <c r="AA1318" s="3"/>
      <c r="AB1318">
        <v>63</v>
      </c>
      <c r="AC1318">
        <v>176</v>
      </c>
      <c r="AD1318">
        <v>133</v>
      </c>
      <c r="AE1318">
        <v>32</v>
      </c>
      <c r="AF1318">
        <v>230</v>
      </c>
      <c r="AG1318" s="3"/>
      <c r="AH1318" s="3"/>
      <c r="AI1318" s="3"/>
      <c r="AJ1318">
        <v>906</v>
      </c>
      <c r="AK1318" s="1">
        <v>1479</v>
      </c>
      <c r="AL1318" s="1">
        <v>1373</v>
      </c>
      <c r="AM1318" s="1">
        <v>1505</v>
      </c>
      <c r="AN1318" s="1">
        <v>1906</v>
      </c>
      <c r="AO1318" s="3"/>
      <c r="AP1318" s="3"/>
      <c r="AQ1318" s="3"/>
      <c r="AR1318">
        <v>352</v>
      </c>
      <c r="AS1318">
        <v>461</v>
      </c>
      <c r="AT1318">
        <v>304</v>
      </c>
      <c r="AU1318">
        <v>448</v>
      </c>
      <c r="AV1318">
        <v>609</v>
      </c>
      <c r="AW1318" s="3"/>
      <c r="AX1318" s="3"/>
      <c r="AY1318" s="3"/>
      <c r="AZ1318">
        <v>554</v>
      </c>
      <c r="BA1318" s="1">
        <v>1018</v>
      </c>
      <c r="BB1318" s="1">
        <v>1069</v>
      </c>
      <c r="BC1318" s="1">
        <v>1057</v>
      </c>
      <c r="BD1318" s="1">
        <v>1296</v>
      </c>
      <c r="BE1318" s="3"/>
      <c r="BF1318" s="3"/>
      <c r="BG1318" s="3"/>
      <c r="BH1318">
        <v>554</v>
      </c>
      <c r="BI1318">
        <v>983</v>
      </c>
      <c r="BJ1318" s="1">
        <v>1030</v>
      </c>
      <c r="BK1318" s="1">
        <v>1029</v>
      </c>
      <c r="BL1318" s="1">
        <v>1268</v>
      </c>
      <c r="BM1318" s="3"/>
      <c r="BN1318" s="3"/>
      <c r="BO1318" s="3"/>
      <c r="BP1318">
        <v>27</v>
      </c>
      <c r="BQ1318">
        <v>53</v>
      </c>
      <c r="BR1318">
        <v>53</v>
      </c>
      <c r="BS1318">
        <v>53</v>
      </c>
      <c r="BT1318">
        <v>55</v>
      </c>
      <c r="BU1318" s="3"/>
      <c r="BV1318" s="3"/>
      <c r="BW1318" s="3"/>
      <c r="BX1318">
        <v>7.85</v>
      </c>
      <c r="BY1318">
        <v>14.73</v>
      </c>
      <c r="BZ1318">
        <v>9.35</v>
      </c>
      <c r="CA1318">
        <v>2.2000000000000002</v>
      </c>
      <c r="CB1318">
        <v>13.48</v>
      </c>
      <c r="CC1318" s="3"/>
      <c r="CD1318" s="3"/>
      <c r="CE1318" s="3"/>
      <c r="CF1318">
        <v>11.9</v>
      </c>
      <c r="CG1318">
        <v>23</v>
      </c>
      <c r="CH1318">
        <v>12.89</v>
      </c>
      <c r="CI1318">
        <v>4.12</v>
      </c>
      <c r="CJ1318">
        <v>20.05</v>
      </c>
      <c r="CK1318" s="3"/>
      <c r="CL1318" s="3"/>
      <c r="CM1318" s="3"/>
      <c r="CN1318">
        <v>782</v>
      </c>
      <c r="CO1318" s="1">
        <v>2060</v>
      </c>
      <c r="CP1318" s="1">
        <v>1226</v>
      </c>
      <c r="CQ1318">
        <v>401</v>
      </c>
      <c r="CR1318" s="1">
        <v>2113</v>
      </c>
      <c r="CS1318" s="3"/>
      <c r="CT1318" s="3"/>
      <c r="CU1318" s="3"/>
      <c r="CV1318">
        <v>14.32</v>
      </c>
      <c r="CW1318">
        <v>8.2799999999999994</v>
      </c>
      <c r="CX1318">
        <v>6.28</v>
      </c>
      <c r="CY1318">
        <v>27.44</v>
      </c>
      <c r="CZ1318">
        <v>9.84</v>
      </c>
      <c r="DA1318" s="3"/>
      <c r="DB1318" s="3"/>
      <c r="DC1318" s="3"/>
      <c r="DD1318">
        <v>1.53</v>
      </c>
      <c r="DE1318">
        <v>1.79</v>
      </c>
      <c r="DF1318">
        <v>0.76</v>
      </c>
      <c r="DG1318">
        <v>1.07</v>
      </c>
      <c r="DH1318">
        <v>1.7</v>
      </c>
      <c r="DI1318" s="3"/>
      <c r="DJ1318" s="3"/>
      <c r="DK1318" s="3"/>
      <c r="DL1318" s="6">
        <f>(CM1318*3+CL1318*2+CK1318)/6</f>
        <v>0</v>
      </c>
      <c r="DM1318">
        <f>BH1318+(BH1318*(CG1318-8.25)/8.25)</f>
        <v>1544.4848484848485</v>
      </c>
      <c r="DN1318">
        <f>BI1318+(BI1318*(CH1318-8.25)/8.25)</f>
        <v>1535.8630303030304</v>
      </c>
      <c r="DO1318">
        <f>BJ1318+(BJ1318*(CI1318-8.25)/8.25)</f>
        <v>514.37575757575758</v>
      </c>
      <c r="DP1318">
        <f>BK1318+(BK1318*(CJ1318-8.25)/8.25)</f>
        <v>2500.7818181818184</v>
      </c>
      <c r="DQ1318">
        <f>BL1318+(BL1318*(CK1318-8.25)/8.25)</f>
        <v>0</v>
      </c>
      <c r="DR1318">
        <f>BM1318+(BM1318*(CL1318-8.25)/8.25)</f>
        <v>0</v>
      </c>
      <c r="DS1318">
        <f>BN1318+(BN1318*(CM1318-8.25)/8.25)</f>
        <v>0</v>
      </c>
      <c r="DT1318" s="8">
        <f>DM1318*10^8/$I1318</f>
        <v>14138.140725035581</v>
      </c>
      <c r="DU1318" s="8">
        <f>DN1318*10^8/$I1318</f>
        <v>14059.217012135581</v>
      </c>
      <c r="DV1318" s="8">
        <f>DO1318*10^8/$I1318</f>
        <v>4708.5711804081766</v>
      </c>
      <c r="DW1318" s="8">
        <f>DP1318*10^8/$I1318</f>
        <v>22892.037628436297</v>
      </c>
      <c r="DX1318" s="8">
        <f>DQ1318*10^8/$I1318</f>
        <v>0</v>
      </c>
      <c r="DY1318" s="8">
        <f>DR1318*10^8/$I1318</f>
        <v>0</v>
      </c>
      <c r="DZ1318" s="8">
        <f>DS1318*10^8/$I1318</f>
        <v>0</v>
      </c>
      <c r="EA1318" s="8">
        <f>DT1318*10^8/$I1318</f>
        <v>129419.8666675172</v>
      </c>
      <c r="EB1318" s="8">
        <f>DZ1318*0.8</f>
        <v>0</v>
      </c>
      <c r="EC1318" s="10">
        <f>G1318-E1318</f>
        <v>2500</v>
      </c>
      <c r="ED1318" s="4">
        <f>EC1318/E1318*100</f>
        <v>12.787723785166241</v>
      </c>
      <c r="EE1318" s="4">
        <f>DY1318-G1318</f>
        <v>-22050</v>
      </c>
      <c r="EF1318" s="12">
        <f>EE1318/G1318</f>
        <v>-1</v>
      </c>
      <c r="EG1318" s="4">
        <f>G1318-F1318</f>
        <v>-1650</v>
      </c>
    </row>
    <row r="1319" spans="1:137" x14ac:dyDescent="0.3">
      <c r="A1319">
        <v>1318</v>
      </c>
      <c r="B1319" t="s">
        <v>6825</v>
      </c>
      <c r="C1319" t="s">
        <v>3596</v>
      </c>
      <c r="D1319" t="str">
        <f>VLOOKUP(C1319,Sheet1!$A$2:$B$3197,2,FALSE)</f>
        <v>반도체와반도체장비</v>
      </c>
      <c r="E1319">
        <v>2965</v>
      </c>
      <c r="F1319">
        <v>5290</v>
      </c>
      <c r="G1319" s="7">
        <v>5020</v>
      </c>
      <c r="H1319" t="s">
        <v>1258</v>
      </c>
      <c r="I1319" s="7">
        <f>VALUE(LEFT(H1319,FIND("/",H1319)-1)) + VALUE(MID(H1319,FIND("/",H1319)+1,LEN(H1319)))</f>
        <v>31812000</v>
      </c>
      <c r="J1319" s="1">
        <v>2227007</v>
      </c>
      <c r="K1319" s="1">
        <f>G1319*I1319/(10^8)</f>
        <v>1596.9623999999999</v>
      </c>
      <c r="L1319">
        <v>211</v>
      </c>
      <c r="M1319">
        <v>361</v>
      </c>
      <c r="N1319">
        <v>313</v>
      </c>
      <c r="O1319">
        <v>410</v>
      </c>
      <c r="P1319">
        <v>345</v>
      </c>
      <c r="Q1319" s="3"/>
      <c r="R1319" s="3"/>
      <c r="S1319" s="3"/>
      <c r="T1319">
        <v>30</v>
      </c>
      <c r="U1319">
        <v>80</v>
      </c>
      <c r="V1319">
        <v>57</v>
      </c>
      <c r="W1319">
        <v>49</v>
      </c>
      <c r="X1319">
        <v>27</v>
      </c>
      <c r="Y1319" s="3"/>
      <c r="Z1319" s="3"/>
      <c r="AA1319" s="3"/>
      <c r="AB1319">
        <v>27</v>
      </c>
      <c r="AC1319">
        <v>62</v>
      </c>
      <c r="AD1319">
        <v>0</v>
      </c>
      <c r="AE1319">
        <v>42</v>
      </c>
      <c r="AF1319">
        <v>17</v>
      </c>
      <c r="AG1319" s="3"/>
      <c r="AH1319" s="3"/>
      <c r="AI1319" s="3"/>
      <c r="AJ1319">
        <v>162</v>
      </c>
      <c r="AK1319">
        <v>285</v>
      </c>
      <c r="AL1319">
        <v>422</v>
      </c>
      <c r="AM1319">
        <v>453</v>
      </c>
      <c r="AN1319">
        <v>535</v>
      </c>
      <c r="AO1319" s="3"/>
      <c r="AP1319" s="3"/>
      <c r="AQ1319" s="3"/>
      <c r="AR1319">
        <v>36</v>
      </c>
      <c r="AS1319">
        <v>95</v>
      </c>
      <c r="AT1319">
        <v>94</v>
      </c>
      <c r="AU1319">
        <v>50</v>
      </c>
      <c r="AV1319">
        <v>123</v>
      </c>
      <c r="AW1319" s="3"/>
      <c r="AX1319" s="3"/>
      <c r="AY1319" s="3"/>
      <c r="AZ1319">
        <v>126</v>
      </c>
      <c r="BA1319">
        <v>189</v>
      </c>
      <c r="BB1319">
        <v>328</v>
      </c>
      <c r="BC1319">
        <v>402</v>
      </c>
      <c r="BD1319">
        <v>412</v>
      </c>
      <c r="BE1319" s="3"/>
      <c r="BF1319" s="3"/>
      <c r="BG1319" s="3"/>
      <c r="BH1319">
        <v>126</v>
      </c>
      <c r="BI1319">
        <v>189</v>
      </c>
      <c r="BJ1319">
        <v>328</v>
      </c>
      <c r="BK1319">
        <v>402</v>
      </c>
      <c r="BL1319">
        <v>416</v>
      </c>
      <c r="BM1319" s="3"/>
      <c r="BN1319" s="3"/>
      <c r="BO1319" s="3"/>
      <c r="BP1319">
        <v>10</v>
      </c>
      <c r="BQ1319">
        <v>26</v>
      </c>
      <c r="BR1319">
        <v>32</v>
      </c>
      <c r="BS1319">
        <v>32</v>
      </c>
      <c r="BT1319">
        <v>32</v>
      </c>
      <c r="BU1319" s="3"/>
      <c r="BV1319" s="3"/>
      <c r="BW1319" s="3"/>
      <c r="BX1319">
        <v>18.45</v>
      </c>
      <c r="BY1319">
        <v>27.88</v>
      </c>
      <c r="BZ1319">
        <v>0.12</v>
      </c>
      <c r="CA1319">
        <v>9.6199999999999992</v>
      </c>
      <c r="CB1319">
        <v>3.38</v>
      </c>
      <c r="CC1319" s="3"/>
      <c r="CD1319" s="3"/>
      <c r="CE1319" s="3"/>
      <c r="CF1319">
        <v>23.77</v>
      </c>
      <c r="CG1319">
        <v>39.520000000000003</v>
      </c>
      <c r="CH1319">
        <v>0.16</v>
      </c>
      <c r="CI1319">
        <v>11.52</v>
      </c>
      <c r="CJ1319">
        <v>4.6500000000000004</v>
      </c>
      <c r="CK1319" s="3"/>
      <c r="CL1319" s="3"/>
      <c r="CM1319" s="3"/>
      <c r="CN1319">
        <v>88</v>
      </c>
      <c r="CO1319">
        <v>202</v>
      </c>
      <c r="CP1319">
        <v>1</v>
      </c>
      <c r="CQ1319">
        <v>132</v>
      </c>
      <c r="CR1319">
        <v>60</v>
      </c>
      <c r="CS1319" s="3"/>
      <c r="CT1319" s="3"/>
      <c r="CU1319" s="3"/>
      <c r="CV1319" s="3"/>
      <c r="CW1319" s="3"/>
      <c r="CX1319" s="2">
        <v>1194.24</v>
      </c>
      <c r="CY1319">
        <v>14.85</v>
      </c>
      <c r="CZ1319">
        <v>48.19</v>
      </c>
      <c r="DA1319" s="3"/>
      <c r="DB1319" s="3"/>
      <c r="DC1319" s="3"/>
      <c r="DD1319" s="3"/>
      <c r="DE1319" s="3"/>
      <c r="DF1319">
        <v>1.41</v>
      </c>
      <c r="DG1319">
        <v>1.51</v>
      </c>
      <c r="DH1319">
        <v>2.14</v>
      </c>
      <c r="DI1319" s="3"/>
      <c r="DJ1319" s="3"/>
      <c r="DK1319" s="3"/>
      <c r="DL1319" s="6">
        <f>(CM1319*3+CL1319*2+CK1319)/6</f>
        <v>0</v>
      </c>
      <c r="DM1319">
        <f>BH1319+(BH1319*(CG1319-8.25)/8.25)</f>
        <v>603.57818181818186</v>
      </c>
      <c r="DN1319">
        <f>BI1319+(BI1319*(CH1319-8.25)/8.25)</f>
        <v>3.6654545454545371</v>
      </c>
      <c r="DO1319">
        <f>BJ1319+(BJ1319*(CI1319-8.25)/8.25)</f>
        <v>458.00727272727272</v>
      </c>
      <c r="DP1319">
        <f>BK1319+(BK1319*(CJ1319-8.25)/8.25)</f>
        <v>226.58181818181819</v>
      </c>
      <c r="DQ1319">
        <f>BL1319+(BL1319*(CK1319-8.25)/8.25)</f>
        <v>0</v>
      </c>
      <c r="DR1319">
        <f>BM1319+(BM1319*(CL1319-8.25)/8.25)</f>
        <v>0</v>
      </c>
      <c r="DS1319">
        <f>BN1319+(BN1319*(CM1319-8.25)/8.25)</f>
        <v>0</v>
      </c>
      <c r="DT1319" s="8">
        <f>DM1319*10^8/$I1319</f>
        <v>1897.3286238469188</v>
      </c>
      <c r="DU1319" s="8">
        <f>DN1319*10^8/$I1319</f>
        <v>11.522238606357782</v>
      </c>
      <c r="DV1319" s="8">
        <f>DO1319*10^8/$I1319</f>
        <v>1439.7311477658516</v>
      </c>
      <c r="DW1319" s="8">
        <f>DP1319*10^8/$I1319</f>
        <v>712.25266623229663</v>
      </c>
      <c r="DX1319" s="8">
        <f>DQ1319*10^8/$I1319</f>
        <v>0</v>
      </c>
      <c r="DY1319" s="8">
        <f>DR1319*10^8/$I1319</f>
        <v>0</v>
      </c>
      <c r="DZ1319" s="8">
        <f>DS1319*10^8/$I1319</f>
        <v>0</v>
      </c>
      <c r="EA1319" s="8">
        <f>DT1319*10^8/$I1319</f>
        <v>5964.1915750248927</v>
      </c>
      <c r="EB1319" s="8">
        <f>DZ1319*0.8</f>
        <v>0</v>
      </c>
      <c r="EC1319" s="10">
        <f>G1319-E1319</f>
        <v>2055</v>
      </c>
      <c r="ED1319" s="4">
        <f>EC1319/E1319*100</f>
        <v>69.308600337268132</v>
      </c>
      <c r="EE1319" s="4">
        <f>DY1319-G1319</f>
        <v>-5020</v>
      </c>
      <c r="EF1319" s="12">
        <f>EE1319/G1319</f>
        <v>-1</v>
      </c>
      <c r="EG1319" s="4">
        <f>G1319-F1319</f>
        <v>-270</v>
      </c>
    </row>
    <row r="1320" spans="1:137" x14ac:dyDescent="0.3">
      <c r="A1320">
        <v>1319</v>
      </c>
      <c r="B1320" t="s">
        <v>7071</v>
      </c>
      <c r="C1320" t="s">
        <v>3597</v>
      </c>
      <c r="D1320" t="str">
        <f>VLOOKUP(C1320,Sheet1!$A$2:$B$3197,2,FALSE)</f>
        <v>반도체와반도체장비</v>
      </c>
      <c r="E1320">
        <v>7150</v>
      </c>
      <c r="F1320">
        <v>7370</v>
      </c>
      <c r="G1320" s="7">
        <v>7230</v>
      </c>
      <c r="H1320" t="s">
        <v>1259</v>
      </c>
      <c r="I1320" s="7">
        <f>VALUE(LEFT(H1320,FIND("/",H1320)-1)) + VALUE(MID(H1320,FIND("/",H1320)+1,LEN(H1320)))</f>
        <v>8166558</v>
      </c>
      <c r="J1320" s="1">
        <v>976759</v>
      </c>
      <c r="K1320" s="1">
        <f>G1320*I1320/(10^8)</f>
        <v>590.44214339999996</v>
      </c>
      <c r="L1320">
        <v>734</v>
      </c>
      <c r="M1320">
        <v>549</v>
      </c>
      <c r="N1320">
        <v>378</v>
      </c>
      <c r="O1320">
        <v>353</v>
      </c>
      <c r="P1320">
        <v>391</v>
      </c>
      <c r="Q1320" s="3"/>
      <c r="R1320" s="3"/>
      <c r="S1320" s="3"/>
      <c r="T1320">
        <v>-74</v>
      </c>
      <c r="U1320">
        <v>-107</v>
      </c>
      <c r="V1320">
        <v>-94</v>
      </c>
      <c r="W1320">
        <v>-83</v>
      </c>
      <c r="X1320">
        <v>10</v>
      </c>
      <c r="Y1320" s="3"/>
      <c r="Z1320" s="3"/>
      <c r="AA1320" s="3"/>
      <c r="AB1320">
        <v>-68</v>
      </c>
      <c r="AC1320">
        <v>-22</v>
      </c>
      <c r="AD1320">
        <v>-95</v>
      </c>
      <c r="AE1320">
        <v>-61</v>
      </c>
      <c r="AF1320">
        <v>40</v>
      </c>
      <c r="AG1320" s="3"/>
      <c r="AH1320" s="3"/>
      <c r="AI1320" s="3"/>
      <c r="AJ1320" s="1">
        <v>1103</v>
      </c>
      <c r="AK1320">
        <v>999</v>
      </c>
      <c r="AL1320">
        <v>899</v>
      </c>
      <c r="AM1320">
        <v>834</v>
      </c>
      <c r="AN1320">
        <v>865</v>
      </c>
      <c r="AO1320" s="3"/>
      <c r="AP1320" s="3"/>
      <c r="AQ1320" s="3"/>
      <c r="AR1320">
        <v>78</v>
      </c>
      <c r="AS1320">
        <v>34</v>
      </c>
      <c r="AT1320">
        <v>46</v>
      </c>
      <c r="AU1320">
        <v>56</v>
      </c>
      <c r="AV1320">
        <v>60</v>
      </c>
      <c r="AW1320" s="3"/>
      <c r="AX1320" s="3"/>
      <c r="AY1320" s="3"/>
      <c r="AZ1320" s="1">
        <v>1024</v>
      </c>
      <c r="BA1320">
        <v>965</v>
      </c>
      <c r="BB1320">
        <v>852</v>
      </c>
      <c r="BC1320">
        <v>778</v>
      </c>
      <c r="BD1320">
        <v>804</v>
      </c>
      <c r="BE1320" s="3"/>
      <c r="BF1320" s="3"/>
      <c r="BG1320" s="3"/>
      <c r="BH1320" s="1">
        <v>1024</v>
      </c>
      <c r="BI1320">
        <v>965</v>
      </c>
      <c r="BJ1320">
        <v>852</v>
      </c>
      <c r="BK1320">
        <v>778</v>
      </c>
      <c r="BL1320">
        <v>804</v>
      </c>
      <c r="BM1320" s="3"/>
      <c r="BN1320" s="3"/>
      <c r="BO1320" s="3"/>
      <c r="BP1320">
        <v>41</v>
      </c>
      <c r="BQ1320">
        <v>41</v>
      </c>
      <c r="BR1320">
        <v>41</v>
      </c>
      <c r="BS1320">
        <v>41</v>
      </c>
      <c r="BT1320">
        <v>41</v>
      </c>
      <c r="BU1320" s="3"/>
      <c r="BV1320" s="3"/>
      <c r="BW1320" s="3"/>
      <c r="BX1320">
        <v>-5.75</v>
      </c>
      <c r="BY1320">
        <v>-2.11</v>
      </c>
      <c r="BZ1320">
        <v>-10.02</v>
      </c>
      <c r="CA1320">
        <v>-7.09</v>
      </c>
      <c r="CB1320">
        <v>4.6900000000000004</v>
      </c>
      <c r="CC1320" s="3"/>
      <c r="CD1320" s="3"/>
      <c r="CE1320" s="3"/>
      <c r="CF1320">
        <v>-6.11</v>
      </c>
      <c r="CG1320">
        <v>-2.23</v>
      </c>
      <c r="CH1320">
        <v>-10.46</v>
      </c>
      <c r="CI1320">
        <v>-7.54</v>
      </c>
      <c r="CJ1320">
        <v>5.03</v>
      </c>
      <c r="CK1320" s="3"/>
      <c r="CL1320" s="3"/>
      <c r="CM1320" s="3"/>
      <c r="CN1320">
        <v>-832</v>
      </c>
      <c r="CO1320">
        <v>-271</v>
      </c>
      <c r="CP1320" s="1">
        <v>-1164</v>
      </c>
      <c r="CQ1320">
        <v>-752</v>
      </c>
      <c r="CR1320">
        <v>488</v>
      </c>
      <c r="CS1320" s="3"/>
      <c r="CT1320" s="3"/>
      <c r="CU1320" s="3"/>
      <c r="CV1320" t="s">
        <v>2</v>
      </c>
      <c r="CW1320" t="s">
        <v>2</v>
      </c>
      <c r="CX1320" t="s">
        <v>2</v>
      </c>
      <c r="CY1320" t="s">
        <v>2</v>
      </c>
      <c r="CZ1320">
        <v>15.26</v>
      </c>
      <c r="DA1320" s="3"/>
      <c r="DB1320" s="3"/>
      <c r="DC1320" s="3"/>
      <c r="DD1320">
        <v>1.1000000000000001</v>
      </c>
      <c r="DE1320">
        <v>0.72</v>
      </c>
      <c r="DF1320">
        <v>0.48</v>
      </c>
      <c r="DG1320">
        <v>0.34</v>
      </c>
      <c r="DH1320">
        <v>0.61</v>
      </c>
      <c r="DI1320" s="3"/>
      <c r="DJ1320" s="3"/>
      <c r="DK1320" s="3"/>
      <c r="DL1320" s="6">
        <f>(CM1320*3+CL1320*2+CK1320)/6</f>
        <v>0</v>
      </c>
      <c r="DM1320">
        <f>BH1320+(BH1320*(CG1320-8.25)/8.25)</f>
        <v>-276.79030303030299</v>
      </c>
      <c r="DN1320">
        <f>BI1320+(BI1320*(CH1320-8.25)/8.25)</f>
        <v>-1223.5030303030303</v>
      </c>
      <c r="DO1320">
        <f>BJ1320+(BJ1320*(CI1320-8.25)/8.25)</f>
        <v>-778.6763636363637</v>
      </c>
      <c r="DP1320">
        <f>BK1320+(BK1320*(CJ1320-8.25)/8.25)</f>
        <v>474.34424242424245</v>
      </c>
      <c r="DQ1320">
        <f>BL1320+(BL1320*(CK1320-8.25)/8.25)</f>
        <v>0</v>
      </c>
      <c r="DR1320">
        <f>BM1320+(BM1320*(CL1320-8.25)/8.25)</f>
        <v>0</v>
      </c>
      <c r="DS1320">
        <f>BN1320+(BN1320*(CM1320-8.25)/8.25)</f>
        <v>0</v>
      </c>
      <c r="DT1320" s="8">
        <f>DM1320*10^8/$I1320</f>
        <v>-3389.3141153262245</v>
      </c>
      <c r="DU1320" s="8">
        <f>DN1320*10^8/$I1320</f>
        <v>-14981.869109397499</v>
      </c>
      <c r="DV1320" s="8">
        <f>DO1320*10^8/$I1320</f>
        <v>-9534.9394890278581</v>
      </c>
      <c r="DW1320" s="8">
        <f>DP1320*10^8/$I1320</f>
        <v>5808.3741329485747</v>
      </c>
      <c r="DX1320" s="8">
        <f>DQ1320*10^8/$I1320</f>
        <v>0</v>
      </c>
      <c r="DY1320" s="8">
        <f>DR1320*10^8/$I1320</f>
        <v>0</v>
      </c>
      <c r="DZ1320" s="8">
        <f>DS1320*10^8/$I1320</f>
        <v>0</v>
      </c>
      <c r="EA1320" s="8">
        <f>DT1320*10^8/$I1320</f>
        <v>-41502.357729244366</v>
      </c>
      <c r="EB1320" s="8">
        <f>DZ1320*0.8</f>
        <v>0</v>
      </c>
      <c r="EC1320" s="10">
        <f>G1320-E1320</f>
        <v>80</v>
      </c>
      <c r="ED1320" s="4">
        <f>EC1320/E1320*100</f>
        <v>1.118881118881119</v>
      </c>
      <c r="EE1320" s="4">
        <f>DY1320-G1320</f>
        <v>-7230</v>
      </c>
      <c r="EF1320" s="12">
        <f>EE1320/G1320</f>
        <v>-1</v>
      </c>
      <c r="EG1320" s="4">
        <f>G1320-F1320</f>
        <v>-140</v>
      </c>
    </row>
    <row r="1321" spans="1:137" x14ac:dyDescent="0.3">
      <c r="A1321">
        <v>1320</v>
      </c>
      <c r="B1321" t="s">
        <v>6297</v>
      </c>
      <c r="C1321" t="s">
        <v>3598</v>
      </c>
      <c r="D1321" t="str">
        <f>VLOOKUP(C1321,Sheet1!$A$2:$B$3197,2,FALSE)</f>
        <v>호텔,레스토랑,레저</v>
      </c>
      <c r="E1321">
        <v>2145</v>
      </c>
      <c r="F1321">
        <v>1760</v>
      </c>
      <c r="G1321" s="7">
        <v>1745</v>
      </c>
      <c r="H1321" t="s">
        <v>1260</v>
      </c>
      <c r="I1321" s="7">
        <f>VALUE(LEFT(H1321,FIND("/",H1321)-1)) + VALUE(MID(H1321,FIND("/",H1321)+1,LEN(H1321)))</f>
        <v>37049478</v>
      </c>
      <c r="J1321" s="1">
        <v>1433372</v>
      </c>
      <c r="K1321" s="1">
        <f>G1321*I1321/(10^8)</f>
        <v>646.51339110000004</v>
      </c>
      <c r="L1321">
        <v>690</v>
      </c>
      <c r="M1321">
        <v>688</v>
      </c>
      <c r="N1321">
        <v>970</v>
      </c>
      <c r="O1321" s="1">
        <v>1253</v>
      </c>
      <c r="P1321">
        <v>809</v>
      </c>
      <c r="Q1321" s="3"/>
      <c r="R1321" s="3"/>
      <c r="S1321" s="3"/>
      <c r="T1321">
        <v>55</v>
      </c>
      <c r="U1321">
        <v>15</v>
      </c>
      <c r="V1321">
        <v>44</v>
      </c>
      <c r="W1321">
        <v>35</v>
      </c>
      <c r="X1321">
        <v>-133</v>
      </c>
      <c r="Y1321" s="3"/>
      <c r="Z1321" s="3"/>
      <c r="AA1321" s="3"/>
      <c r="AB1321">
        <v>41</v>
      </c>
      <c r="AC1321">
        <v>23</v>
      </c>
      <c r="AD1321">
        <v>26</v>
      </c>
      <c r="AE1321">
        <v>14</v>
      </c>
      <c r="AF1321">
        <v>-281</v>
      </c>
      <c r="AG1321" s="3"/>
      <c r="AH1321" s="3"/>
      <c r="AI1321" s="3"/>
      <c r="AJ1321">
        <v>442</v>
      </c>
      <c r="AK1321">
        <v>541</v>
      </c>
      <c r="AL1321">
        <v>697</v>
      </c>
      <c r="AM1321" s="1">
        <v>1170</v>
      </c>
      <c r="AN1321">
        <v>896</v>
      </c>
      <c r="AO1321" s="3"/>
      <c r="AP1321" s="3"/>
      <c r="AQ1321" s="3"/>
      <c r="AR1321">
        <v>311</v>
      </c>
      <c r="AS1321">
        <v>228</v>
      </c>
      <c r="AT1321">
        <v>362</v>
      </c>
      <c r="AU1321">
        <v>843</v>
      </c>
      <c r="AV1321">
        <v>844</v>
      </c>
      <c r="AW1321" s="3"/>
      <c r="AX1321" s="3"/>
      <c r="AY1321" s="3"/>
      <c r="AZ1321">
        <v>131</v>
      </c>
      <c r="BA1321">
        <v>313</v>
      </c>
      <c r="BB1321">
        <v>335</v>
      </c>
      <c r="BC1321">
        <v>328</v>
      </c>
      <c r="BD1321">
        <v>52</v>
      </c>
      <c r="BE1321" s="3"/>
      <c r="BF1321" s="3"/>
      <c r="BG1321" s="3"/>
      <c r="BH1321">
        <v>126</v>
      </c>
      <c r="BI1321">
        <v>313</v>
      </c>
      <c r="BJ1321">
        <v>332</v>
      </c>
      <c r="BK1321">
        <v>328</v>
      </c>
      <c r="BL1321">
        <v>52</v>
      </c>
      <c r="BM1321" s="3"/>
      <c r="BN1321" s="3"/>
      <c r="BO1321" s="3"/>
      <c r="BP1321">
        <v>28</v>
      </c>
      <c r="BQ1321">
        <v>35</v>
      </c>
      <c r="BR1321">
        <v>37</v>
      </c>
      <c r="BS1321">
        <v>37</v>
      </c>
      <c r="BT1321">
        <v>37</v>
      </c>
      <c r="BU1321" s="3"/>
      <c r="BV1321" s="3"/>
      <c r="BW1321" s="3"/>
      <c r="BX1321">
        <v>9.39</v>
      </c>
      <c r="BY1321">
        <v>4.72</v>
      </c>
      <c r="BZ1321">
        <v>4.22</v>
      </c>
      <c r="CA1321">
        <v>1.45</v>
      </c>
      <c r="CB1321">
        <v>-27.17</v>
      </c>
      <c r="CC1321" s="3"/>
      <c r="CD1321" s="3"/>
      <c r="CE1321" s="3"/>
      <c r="CF1321">
        <v>37.31</v>
      </c>
      <c r="CG1321">
        <v>10.73</v>
      </c>
      <c r="CH1321">
        <v>8.3699999999999992</v>
      </c>
      <c r="CI1321">
        <v>4.24</v>
      </c>
      <c r="CJ1321">
        <v>-147.72999999999999</v>
      </c>
      <c r="CK1321" s="3"/>
      <c r="CL1321" s="3"/>
      <c r="CM1321" s="3"/>
      <c r="CN1321">
        <v>112</v>
      </c>
      <c r="CO1321">
        <v>67</v>
      </c>
      <c r="CP1321">
        <v>73</v>
      </c>
      <c r="CQ1321">
        <v>38</v>
      </c>
      <c r="CR1321">
        <v>-759</v>
      </c>
      <c r="CS1321" s="3"/>
      <c r="CT1321" s="3"/>
      <c r="CU1321" s="3"/>
      <c r="CV1321" s="3"/>
      <c r="CW1321">
        <v>32</v>
      </c>
      <c r="CX1321">
        <v>38</v>
      </c>
      <c r="CY1321">
        <v>51.84</v>
      </c>
      <c r="CZ1321" t="s">
        <v>2</v>
      </c>
      <c r="DA1321" s="3"/>
      <c r="DB1321" s="3"/>
      <c r="DC1321" s="3"/>
      <c r="DD1321" s="3"/>
      <c r="DE1321">
        <v>2.37</v>
      </c>
      <c r="DF1321">
        <v>2.9</v>
      </c>
      <c r="DG1321">
        <v>2.0099999999999998</v>
      </c>
      <c r="DH1321">
        <v>9.36</v>
      </c>
      <c r="DI1321" s="3"/>
      <c r="DJ1321" s="3"/>
      <c r="DK1321" s="3"/>
      <c r="DL1321" s="6">
        <f>(CM1321*3+CL1321*2+CK1321)/6</f>
        <v>0</v>
      </c>
      <c r="DM1321">
        <f>BH1321+(BH1321*(CG1321-8.25)/8.25)</f>
        <v>163.87636363636364</v>
      </c>
      <c r="DN1321">
        <f>BI1321+(BI1321*(CH1321-8.25)/8.25)</f>
        <v>317.55272727272722</v>
      </c>
      <c r="DO1321">
        <f>BJ1321+(BJ1321*(CI1321-8.25)/8.25)</f>
        <v>170.62787878787879</v>
      </c>
      <c r="DP1321">
        <f>BK1321+(BK1321*(CJ1321-8.25)/8.25)</f>
        <v>-5873.3866666666663</v>
      </c>
      <c r="DQ1321">
        <f>BL1321+(BL1321*(CK1321-8.25)/8.25)</f>
        <v>0</v>
      </c>
      <c r="DR1321">
        <f>BM1321+(BM1321*(CL1321-8.25)/8.25)</f>
        <v>0</v>
      </c>
      <c r="DS1321">
        <f>BN1321+(BN1321*(CM1321-8.25)/8.25)</f>
        <v>0</v>
      </c>
      <c r="DT1321" s="8">
        <f>DM1321*10^8/$I1321</f>
        <v>442.31760468086389</v>
      </c>
      <c r="DU1321" s="8">
        <f>DN1321*10^8/$I1321</f>
        <v>857.10445710659474</v>
      </c>
      <c r="DV1321" s="8">
        <f>DO1321*10^8/$I1321</f>
        <v>460.54057438509329</v>
      </c>
      <c r="DW1321" s="8">
        <f>DP1321*10^8/$I1321</f>
        <v>-15852.818943000131</v>
      </c>
      <c r="DX1321" s="8">
        <f>DQ1321*10^8/$I1321</f>
        <v>0</v>
      </c>
      <c r="DY1321" s="8">
        <f>DR1321*10^8/$I1321</f>
        <v>0</v>
      </c>
      <c r="DZ1321" s="8">
        <f>DS1321*10^8/$I1321</f>
        <v>0</v>
      </c>
      <c r="EA1321" s="8">
        <f>DT1321*10^8/$I1321</f>
        <v>1193.8565090737955</v>
      </c>
      <c r="EB1321" s="8">
        <f>DZ1321*0.8</f>
        <v>0</v>
      </c>
      <c r="EC1321" s="10">
        <f>G1321-E1321</f>
        <v>-400</v>
      </c>
      <c r="ED1321" s="4">
        <f>EC1321/E1321*100</f>
        <v>-18.648018648018649</v>
      </c>
      <c r="EE1321" s="4">
        <f>DY1321-G1321</f>
        <v>-1745</v>
      </c>
      <c r="EF1321" s="12">
        <f>EE1321/G1321</f>
        <v>-1</v>
      </c>
      <c r="EG1321" s="4">
        <f>G1321-F1321</f>
        <v>-15</v>
      </c>
    </row>
    <row r="1322" spans="1:137" x14ac:dyDescent="0.3">
      <c r="A1322">
        <v>1321</v>
      </c>
      <c r="B1322" t="s">
        <v>7128</v>
      </c>
      <c r="C1322" t="s">
        <v>3599</v>
      </c>
      <c r="D1322" t="str">
        <f>VLOOKUP(C1322,Sheet1!$A$2:$B$3197,2,FALSE)</f>
        <v>생물공학</v>
      </c>
      <c r="E1322">
        <v>12500</v>
      </c>
      <c r="F1322">
        <v>8400</v>
      </c>
      <c r="G1322" s="7">
        <v>7950</v>
      </c>
      <c r="H1322" t="s">
        <v>1261</v>
      </c>
      <c r="I1322" s="7">
        <f>VALUE(LEFT(H1322,FIND("/",H1322)-1)) + VALUE(MID(H1322,FIND("/",H1322)+1,LEN(H1322)))</f>
        <v>22399210</v>
      </c>
      <c r="J1322" s="1">
        <v>2000</v>
      </c>
      <c r="K1322" s="1">
        <f>G1322*I1322/(10^8)</f>
        <v>1780.7371949999999</v>
      </c>
      <c r="L1322">
        <v>70</v>
      </c>
      <c r="M1322">
        <v>115</v>
      </c>
      <c r="N1322">
        <v>115</v>
      </c>
      <c r="O1322">
        <v>149</v>
      </c>
      <c r="P1322">
        <v>188</v>
      </c>
      <c r="Q1322" s="3"/>
      <c r="R1322" s="3"/>
      <c r="S1322" s="3"/>
      <c r="T1322">
        <v>13</v>
      </c>
      <c r="U1322">
        <v>12</v>
      </c>
      <c r="V1322">
        <v>-12</v>
      </c>
      <c r="W1322">
        <v>-29</v>
      </c>
      <c r="X1322">
        <v>-47</v>
      </c>
      <c r="Y1322" s="3"/>
      <c r="Z1322" s="3"/>
      <c r="AA1322" s="3"/>
      <c r="AB1322">
        <v>16</v>
      </c>
      <c r="AC1322">
        <v>13</v>
      </c>
      <c r="AD1322">
        <v>-24</v>
      </c>
      <c r="AE1322">
        <v>-55</v>
      </c>
      <c r="AF1322">
        <v>-121</v>
      </c>
      <c r="AG1322" s="3"/>
      <c r="AH1322" s="3"/>
      <c r="AI1322" s="3"/>
      <c r="AJ1322">
        <v>632</v>
      </c>
      <c r="AK1322">
        <v>702</v>
      </c>
      <c r="AL1322">
        <v>703</v>
      </c>
      <c r="AM1322">
        <v>902</v>
      </c>
      <c r="AN1322" s="1">
        <v>1132</v>
      </c>
      <c r="AO1322" s="3"/>
      <c r="AP1322" s="3"/>
      <c r="AQ1322" s="3"/>
      <c r="AR1322">
        <v>7</v>
      </c>
      <c r="AS1322">
        <v>36</v>
      </c>
      <c r="AT1322">
        <v>88</v>
      </c>
      <c r="AU1322">
        <v>341</v>
      </c>
      <c r="AV1322">
        <v>683</v>
      </c>
      <c r="AW1322" s="3"/>
      <c r="AX1322" s="3"/>
      <c r="AY1322" s="3"/>
      <c r="AZ1322">
        <v>625</v>
      </c>
      <c r="BA1322">
        <v>666</v>
      </c>
      <c r="BB1322">
        <v>616</v>
      </c>
      <c r="BC1322">
        <v>561</v>
      </c>
      <c r="BD1322">
        <v>449</v>
      </c>
      <c r="BE1322" s="3"/>
      <c r="BF1322" s="3"/>
      <c r="BG1322" s="3"/>
      <c r="BH1322">
        <v>625</v>
      </c>
      <c r="BI1322">
        <v>642</v>
      </c>
      <c r="BJ1322">
        <v>602</v>
      </c>
      <c r="BK1322">
        <v>521</v>
      </c>
      <c r="BL1322">
        <v>398</v>
      </c>
      <c r="BM1322" s="3"/>
      <c r="BN1322" s="3"/>
      <c r="BO1322" s="3"/>
      <c r="BP1322">
        <v>54</v>
      </c>
      <c r="BQ1322">
        <v>54</v>
      </c>
      <c r="BR1322">
        <v>109</v>
      </c>
      <c r="BS1322">
        <v>111</v>
      </c>
      <c r="BT1322">
        <v>112</v>
      </c>
      <c r="BU1322" s="3"/>
      <c r="BV1322" s="3"/>
      <c r="BW1322" s="3"/>
      <c r="BX1322">
        <v>3.45</v>
      </c>
      <c r="BY1322">
        <v>2.0099999999999998</v>
      </c>
      <c r="BZ1322">
        <v>-3.48</v>
      </c>
      <c r="CA1322">
        <v>-6.88</v>
      </c>
      <c r="CB1322">
        <v>-11.92</v>
      </c>
      <c r="CC1322" s="3"/>
      <c r="CD1322" s="3"/>
      <c r="CE1322" s="3"/>
      <c r="CF1322">
        <v>3.5</v>
      </c>
      <c r="CG1322">
        <v>2.23</v>
      </c>
      <c r="CH1322">
        <v>-3.72</v>
      </c>
      <c r="CI1322">
        <v>-10.25</v>
      </c>
      <c r="CJ1322">
        <v>-26.59</v>
      </c>
      <c r="CK1322" s="3"/>
      <c r="CL1322" s="3"/>
      <c r="CM1322" s="3"/>
      <c r="CN1322">
        <v>89</v>
      </c>
      <c r="CO1322">
        <v>71</v>
      </c>
      <c r="CP1322">
        <v>-116</v>
      </c>
      <c r="CQ1322">
        <v>-263</v>
      </c>
      <c r="CR1322">
        <v>-551</v>
      </c>
      <c r="CS1322" s="3"/>
      <c r="CT1322" s="3"/>
      <c r="CU1322" s="3"/>
      <c r="CV1322">
        <v>109.05</v>
      </c>
      <c r="CW1322">
        <v>144.99</v>
      </c>
      <c r="CX1322" t="s">
        <v>2</v>
      </c>
      <c r="CY1322" t="s">
        <v>2</v>
      </c>
      <c r="CZ1322" t="s">
        <v>2</v>
      </c>
      <c r="DA1322" s="3"/>
      <c r="DB1322" s="3"/>
      <c r="DC1322" s="3"/>
      <c r="DD1322">
        <v>3.06</v>
      </c>
      <c r="DE1322">
        <v>3.2</v>
      </c>
      <c r="DF1322">
        <v>2.5499999999999998</v>
      </c>
      <c r="DG1322">
        <v>2.42</v>
      </c>
      <c r="DH1322">
        <v>6.2</v>
      </c>
      <c r="DI1322" s="3"/>
      <c r="DJ1322" s="3"/>
      <c r="DK1322" s="3"/>
      <c r="DL1322" s="6">
        <f>(CM1322*3+CL1322*2+CK1322)/6</f>
        <v>0</v>
      </c>
      <c r="DM1322">
        <f>BH1322+(BH1322*(CG1322-8.25)/8.25)</f>
        <v>168.93939393939399</v>
      </c>
      <c r="DN1322">
        <f>BI1322+(BI1322*(CH1322-8.25)/8.25)</f>
        <v>-289.48363636363649</v>
      </c>
      <c r="DO1322">
        <f>BJ1322+(BJ1322*(CI1322-8.25)/8.25)</f>
        <v>-747.93939393939399</v>
      </c>
      <c r="DP1322">
        <f>BK1322+(BK1322*(CJ1322-8.25)/8.25)</f>
        <v>-1679.1987878787882</v>
      </c>
      <c r="DQ1322">
        <f>BL1322+(BL1322*(CK1322-8.25)/8.25)</f>
        <v>0</v>
      </c>
      <c r="DR1322">
        <f>BM1322+(BM1322*(CL1322-8.25)/8.25)</f>
        <v>0</v>
      </c>
      <c r="DS1322">
        <f>BN1322+(BN1322*(CM1322-8.25)/8.25)</f>
        <v>0</v>
      </c>
      <c r="DT1322" s="8">
        <f>DM1322*10^8/$I1322</f>
        <v>754.22032267831764</v>
      </c>
      <c r="DU1322" s="8">
        <f>DN1322*10^8/$I1322</f>
        <v>-1292.3832419252128</v>
      </c>
      <c r="DV1322" s="8">
        <f>DO1322*10^8/$I1322</f>
        <v>-3339.1329155777989</v>
      </c>
      <c r="DW1322" s="8">
        <f>DP1322*10^8/$I1322</f>
        <v>-7496.6875522787996</v>
      </c>
      <c r="DX1322" s="8">
        <f>DQ1322*10^8/$I1322</f>
        <v>0</v>
      </c>
      <c r="DY1322" s="8">
        <f>DR1322*10^8/$I1322</f>
        <v>0</v>
      </c>
      <c r="DZ1322" s="8">
        <f>DS1322*10^8/$I1322</f>
        <v>0</v>
      </c>
      <c r="EA1322" s="8">
        <f>DT1322*10^8/$I1322</f>
        <v>3367.1737649600932</v>
      </c>
      <c r="EB1322" s="8">
        <f>DZ1322*0.8</f>
        <v>0</v>
      </c>
      <c r="EC1322" s="10">
        <f>G1322-E1322</f>
        <v>-4550</v>
      </c>
      <c r="ED1322" s="4">
        <f>EC1322/E1322*100</f>
        <v>-36.4</v>
      </c>
      <c r="EE1322" s="4">
        <f>DY1322-G1322</f>
        <v>-7950</v>
      </c>
      <c r="EF1322" s="12">
        <f>EE1322/G1322</f>
        <v>-1</v>
      </c>
      <c r="EG1322" s="4">
        <f>G1322-F1322</f>
        <v>-450</v>
      </c>
    </row>
    <row r="1323" spans="1:137" x14ac:dyDescent="0.3">
      <c r="A1323">
        <v>1322</v>
      </c>
      <c r="B1323" t="s">
        <v>7053</v>
      </c>
      <c r="C1323" t="s">
        <v>3600</v>
      </c>
      <c r="D1323" t="str">
        <f>VLOOKUP(C1323,Sheet1!$A$2:$B$3197,2,FALSE)</f>
        <v>생명과학도구및서비스</v>
      </c>
      <c r="E1323">
        <v>8980</v>
      </c>
      <c r="F1323">
        <v>7200</v>
      </c>
      <c r="G1323" s="7">
        <v>6970</v>
      </c>
      <c r="H1323" t="s">
        <v>1262</v>
      </c>
      <c r="I1323" s="7">
        <f>VALUE(LEFT(H1323,FIND("/",H1323)-1)) + VALUE(MID(H1323,FIND("/",H1323)+1,LEN(H1323)))</f>
        <v>12744817</v>
      </c>
      <c r="J1323" s="1">
        <v>7210</v>
      </c>
      <c r="K1323" s="1">
        <f>G1323*I1323/(10^8)</f>
        <v>888.31374489999996</v>
      </c>
      <c r="L1323">
        <v>215</v>
      </c>
      <c r="M1323">
        <v>289</v>
      </c>
      <c r="N1323">
        <v>238</v>
      </c>
      <c r="O1323">
        <v>323</v>
      </c>
      <c r="P1323">
        <v>373</v>
      </c>
      <c r="Q1323" s="3"/>
      <c r="R1323" s="3"/>
      <c r="S1323" s="3"/>
      <c r="T1323">
        <v>7</v>
      </c>
      <c r="U1323">
        <v>-24</v>
      </c>
      <c r="V1323">
        <v>-32</v>
      </c>
      <c r="W1323">
        <v>6</v>
      </c>
      <c r="X1323">
        <v>-53</v>
      </c>
      <c r="Y1323" s="3"/>
      <c r="Z1323" s="3"/>
      <c r="AA1323" s="3"/>
      <c r="AB1323">
        <v>11</v>
      </c>
      <c r="AC1323">
        <v>-69</v>
      </c>
      <c r="AD1323">
        <v>-46</v>
      </c>
      <c r="AE1323">
        <v>3</v>
      </c>
      <c r="AF1323">
        <v>-109</v>
      </c>
      <c r="AG1323" s="3"/>
      <c r="AH1323" s="3"/>
      <c r="AI1323" s="3"/>
      <c r="AJ1323">
        <v>193</v>
      </c>
      <c r="AK1323">
        <v>314</v>
      </c>
      <c r="AL1323">
        <v>448</v>
      </c>
      <c r="AM1323">
        <v>576</v>
      </c>
      <c r="AN1323">
        <v>698</v>
      </c>
      <c r="AO1323" s="3"/>
      <c r="AP1323" s="3"/>
      <c r="AQ1323" s="3"/>
      <c r="AR1323">
        <v>95</v>
      </c>
      <c r="AS1323">
        <v>131</v>
      </c>
      <c r="AT1323">
        <v>242</v>
      </c>
      <c r="AU1323">
        <v>310</v>
      </c>
      <c r="AV1323">
        <v>418</v>
      </c>
      <c r="AW1323" s="3"/>
      <c r="AX1323" s="3"/>
      <c r="AY1323" s="3"/>
      <c r="AZ1323">
        <v>98</v>
      </c>
      <c r="BA1323">
        <v>183</v>
      </c>
      <c r="BB1323">
        <v>206</v>
      </c>
      <c r="BC1323">
        <v>267</v>
      </c>
      <c r="BD1323">
        <v>280</v>
      </c>
      <c r="BE1323" s="3"/>
      <c r="BF1323" s="3"/>
      <c r="BG1323" s="3"/>
      <c r="BH1323">
        <v>98</v>
      </c>
      <c r="BI1323">
        <v>183</v>
      </c>
      <c r="BJ1323">
        <v>206</v>
      </c>
      <c r="BK1323">
        <v>267</v>
      </c>
      <c r="BL1323">
        <v>280</v>
      </c>
      <c r="BM1323" s="3"/>
      <c r="BN1323" s="3"/>
      <c r="BO1323" s="3"/>
      <c r="BP1323">
        <v>14</v>
      </c>
      <c r="BQ1323">
        <v>22</v>
      </c>
      <c r="BR1323">
        <v>25</v>
      </c>
      <c r="BS1323">
        <v>53</v>
      </c>
      <c r="BT1323">
        <v>60</v>
      </c>
      <c r="BU1323" s="3"/>
      <c r="BV1323" s="3"/>
      <c r="BW1323" s="3"/>
      <c r="BX1323">
        <v>6.72</v>
      </c>
      <c r="BY1323">
        <v>-27.29</v>
      </c>
      <c r="BZ1323">
        <v>-12.12</v>
      </c>
      <c r="CA1323">
        <v>0.55000000000000004</v>
      </c>
      <c r="CB1323">
        <v>-17.07</v>
      </c>
      <c r="CC1323" s="3"/>
      <c r="CD1323" s="3"/>
      <c r="CE1323" s="3"/>
      <c r="CF1323">
        <v>13</v>
      </c>
      <c r="CG1323">
        <v>-49.15</v>
      </c>
      <c r="CH1323">
        <v>-23.75</v>
      </c>
      <c r="CI1323">
        <v>1.18</v>
      </c>
      <c r="CJ1323">
        <v>-39.78</v>
      </c>
      <c r="CK1323" s="3"/>
      <c r="CL1323" s="3"/>
      <c r="CM1323" s="3"/>
      <c r="CN1323">
        <v>154</v>
      </c>
      <c r="CO1323">
        <v>-810</v>
      </c>
      <c r="CP1323">
        <v>-467</v>
      </c>
      <c r="CQ1323">
        <v>28</v>
      </c>
      <c r="CR1323">
        <v>-913</v>
      </c>
      <c r="CS1323" s="3"/>
      <c r="CT1323" s="3"/>
      <c r="CU1323" s="3"/>
      <c r="CV1323" s="3"/>
      <c r="CW1323" t="s">
        <v>2</v>
      </c>
      <c r="CX1323" t="s">
        <v>2</v>
      </c>
      <c r="CY1323">
        <v>192.84</v>
      </c>
      <c r="CZ1323" t="s">
        <v>2</v>
      </c>
      <c r="DA1323" s="3"/>
      <c r="DB1323" s="3"/>
      <c r="DC1323" s="3"/>
      <c r="DD1323" s="3"/>
      <c r="DE1323">
        <v>2.64</v>
      </c>
      <c r="DF1323">
        <v>2.31</v>
      </c>
      <c r="DG1323">
        <v>1.99</v>
      </c>
      <c r="DH1323">
        <v>4</v>
      </c>
      <c r="DI1323" s="3"/>
      <c r="DJ1323" s="3"/>
      <c r="DK1323" s="3"/>
      <c r="DL1323" s="6">
        <f>(CM1323*3+CL1323*2+CK1323)/6</f>
        <v>0</v>
      </c>
      <c r="DM1323">
        <f>BH1323+(BH1323*(CG1323-8.25)/8.25)</f>
        <v>-583.84242424242427</v>
      </c>
      <c r="DN1323">
        <f>BI1323+(BI1323*(CH1323-8.25)/8.25)</f>
        <v>-526.81818181818187</v>
      </c>
      <c r="DO1323">
        <f>BJ1323+(BJ1323*(CI1323-8.25)/8.25)</f>
        <v>29.464242424242428</v>
      </c>
      <c r="DP1323">
        <f>BK1323+(BK1323*(CJ1323-8.25)/8.25)</f>
        <v>-1287.4254545454546</v>
      </c>
      <c r="DQ1323">
        <f>BL1323+(BL1323*(CK1323-8.25)/8.25)</f>
        <v>0</v>
      </c>
      <c r="DR1323">
        <f>BM1323+(BM1323*(CL1323-8.25)/8.25)</f>
        <v>0</v>
      </c>
      <c r="DS1323">
        <f>BN1323+(BN1323*(CM1323-8.25)/8.25)</f>
        <v>0</v>
      </c>
      <c r="DT1323" s="8">
        <f>DM1323*10^8/$I1323</f>
        <v>-4581.0184974992126</v>
      </c>
      <c r="DU1323" s="8">
        <f>DN1323*10^8/$I1323</f>
        <v>-4133.5876522839189</v>
      </c>
      <c r="DV1323" s="8">
        <f>DO1323*10^8/$I1323</f>
        <v>231.18607685180908</v>
      </c>
      <c r="DW1323" s="8">
        <f>DP1323*10^8/$I1323</f>
        <v>-10101.560929007099</v>
      </c>
      <c r="DX1323" s="8">
        <f>DQ1323*10^8/$I1323</f>
        <v>0</v>
      </c>
      <c r="DY1323" s="8">
        <f>DR1323*10^8/$I1323</f>
        <v>0</v>
      </c>
      <c r="DZ1323" s="8">
        <f>DS1323*10^8/$I1323</f>
        <v>0</v>
      </c>
      <c r="EA1323" s="8">
        <f>DT1323*10^8/$I1323</f>
        <v>-35944.168500020147</v>
      </c>
      <c r="EB1323" s="8">
        <f>DZ1323*0.8</f>
        <v>0</v>
      </c>
      <c r="EC1323" s="10">
        <f>G1323-E1323</f>
        <v>-2010</v>
      </c>
      <c r="ED1323" s="4">
        <f>EC1323/E1323*100</f>
        <v>-22.383073496659243</v>
      </c>
      <c r="EE1323" s="4">
        <f>DY1323-G1323</f>
        <v>-6970</v>
      </c>
      <c r="EF1323" s="12">
        <f>EE1323/G1323</f>
        <v>-1</v>
      </c>
      <c r="EG1323" s="4">
        <f>G1323-F1323</f>
        <v>-230</v>
      </c>
    </row>
    <row r="1324" spans="1:137" x14ac:dyDescent="0.3">
      <c r="A1324">
        <v>1323</v>
      </c>
      <c r="B1324" t="s">
        <v>6306</v>
      </c>
      <c r="C1324" t="s">
        <v>3601</v>
      </c>
      <c r="D1324" t="str">
        <f>VLOOKUP(C1324,Sheet1!$A$2:$B$3197,2,FALSE)</f>
        <v>섬유,의류,신발,호화품</v>
      </c>
      <c r="E1324">
        <v>1170</v>
      </c>
      <c r="F1324">
        <v>1720</v>
      </c>
      <c r="G1324" s="7">
        <v>1805</v>
      </c>
      <c r="H1324" t="s">
        <v>1263</v>
      </c>
      <c r="I1324" s="7">
        <f>VALUE(LEFT(H1324,FIND("/",H1324)-1)) + VALUE(MID(H1324,FIND("/",H1324)+1,LEN(H1324)))</f>
        <v>48074789</v>
      </c>
      <c r="J1324" s="1">
        <v>1025889</v>
      </c>
      <c r="K1324" s="1">
        <f>G1324*I1324/(10^8)</f>
        <v>867.74994145000005</v>
      </c>
      <c r="L1324">
        <v>238</v>
      </c>
      <c r="M1324">
        <v>305</v>
      </c>
      <c r="N1324">
        <v>244</v>
      </c>
      <c r="O1324">
        <v>284</v>
      </c>
      <c r="P1324">
        <v>253</v>
      </c>
      <c r="Q1324" s="3"/>
      <c r="R1324" s="3"/>
      <c r="S1324" s="3"/>
      <c r="T1324">
        <v>41</v>
      </c>
      <c r="U1324">
        <v>45</v>
      </c>
      <c r="V1324">
        <v>-24</v>
      </c>
      <c r="W1324">
        <v>11</v>
      </c>
      <c r="X1324">
        <v>-30</v>
      </c>
      <c r="Y1324" s="3"/>
      <c r="Z1324" s="3"/>
      <c r="AA1324" s="3"/>
      <c r="AB1324">
        <v>30</v>
      </c>
      <c r="AC1324">
        <v>5</v>
      </c>
      <c r="AD1324">
        <v>-39</v>
      </c>
      <c r="AE1324">
        <v>2</v>
      </c>
      <c r="AF1324">
        <v>-35</v>
      </c>
      <c r="AG1324" s="3"/>
      <c r="AH1324" s="3"/>
      <c r="AI1324" s="3"/>
      <c r="AJ1324">
        <v>126</v>
      </c>
      <c r="AK1324">
        <v>313</v>
      </c>
      <c r="AL1324">
        <v>279</v>
      </c>
      <c r="AM1324">
        <v>321</v>
      </c>
      <c r="AN1324">
        <v>276</v>
      </c>
      <c r="AO1324" s="3"/>
      <c r="AP1324" s="3"/>
      <c r="AQ1324" s="3"/>
      <c r="AR1324">
        <v>24</v>
      </c>
      <c r="AS1324">
        <v>108</v>
      </c>
      <c r="AT1324">
        <v>106</v>
      </c>
      <c r="AU1324">
        <v>94</v>
      </c>
      <c r="AV1324">
        <v>53</v>
      </c>
      <c r="AW1324" s="3"/>
      <c r="AX1324" s="3"/>
      <c r="AY1324" s="3"/>
      <c r="AZ1324">
        <v>103</v>
      </c>
      <c r="BA1324">
        <v>206</v>
      </c>
      <c r="BB1324">
        <v>174</v>
      </c>
      <c r="BC1324">
        <v>227</v>
      </c>
      <c r="BD1324">
        <v>223</v>
      </c>
      <c r="BE1324" s="3"/>
      <c r="BF1324" s="3"/>
      <c r="BG1324" s="3"/>
      <c r="BH1324">
        <v>103</v>
      </c>
      <c r="BI1324">
        <v>206</v>
      </c>
      <c r="BJ1324">
        <v>174</v>
      </c>
      <c r="BK1324">
        <v>227</v>
      </c>
      <c r="BL1324">
        <v>223</v>
      </c>
      <c r="BM1324" s="3"/>
      <c r="BN1324" s="3"/>
      <c r="BO1324" s="3"/>
      <c r="BP1324">
        <v>15</v>
      </c>
      <c r="BQ1324">
        <v>36</v>
      </c>
      <c r="BR1324">
        <v>38</v>
      </c>
      <c r="BS1324">
        <v>41</v>
      </c>
      <c r="BT1324">
        <v>45</v>
      </c>
      <c r="BU1324" s="3"/>
      <c r="BV1324" s="3"/>
      <c r="BW1324" s="3"/>
      <c r="BX1324">
        <v>28.6</v>
      </c>
      <c r="BY1324">
        <v>2.5</v>
      </c>
      <c r="BZ1324">
        <v>-13.07</v>
      </c>
      <c r="CA1324">
        <v>0.51</v>
      </c>
      <c r="CB1324">
        <v>-11.71</v>
      </c>
      <c r="CC1324" s="3"/>
      <c r="CD1324" s="3"/>
      <c r="CE1324" s="3"/>
      <c r="CF1324">
        <v>49.51</v>
      </c>
      <c r="CG1324">
        <v>3.56</v>
      </c>
      <c r="CH1324">
        <v>-20.420000000000002</v>
      </c>
      <c r="CI1324">
        <v>0.76</v>
      </c>
      <c r="CJ1324">
        <v>-15.55</v>
      </c>
      <c r="CK1324" s="3"/>
      <c r="CL1324" s="3"/>
      <c r="CM1324" s="3"/>
      <c r="CN1324">
        <v>93</v>
      </c>
      <c r="CO1324">
        <v>15</v>
      </c>
      <c r="CP1324">
        <v>-103</v>
      </c>
      <c r="CQ1324">
        <v>4</v>
      </c>
      <c r="CR1324">
        <v>-78</v>
      </c>
      <c r="CS1324" s="3"/>
      <c r="CT1324" s="3"/>
      <c r="CU1324" s="3"/>
      <c r="CV1324" s="3"/>
      <c r="CW1324">
        <v>103.65</v>
      </c>
      <c r="CX1324" t="s">
        <v>2</v>
      </c>
      <c r="CY1324">
        <v>360.15</v>
      </c>
      <c r="CZ1324" t="s">
        <v>2</v>
      </c>
      <c r="DA1324" s="3"/>
      <c r="DB1324" s="3"/>
      <c r="DC1324" s="3"/>
      <c r="DD1324" s="3"/>
      <c r="DE1324">
        <v>2.77</v>
      </c>
      <c r="DF1324">
        <v>1.84</v>
      </c>
      <c r="DG1324">
        <v>2.42</v>
      </c>
      <c r="DH1324">
        <v>2.25</v>
      </c>
      <c r="DI1324" s="3"/>
      <c r="DJ1324" s="3"/>
      <c r="DK1324" s="3"/>
      <c r="DL1324" s="6">
        <f>(CM1324*3+CL1324*2+CK1324)/6</f>
        <v>0</v>
      </c>
      <c r="DM1324">
        <f>BH1324+(BH1324*(CG1324-8.25)/8.25)</f>
        <v>44.446060606060612</v>
      </c>
      <c r="DN1324">
        <f>BI1324+(BI1324*(CH1324-8.25)/8.25)</f>
        <v>-509.88121212121223</v>
      </c>
      <c r="DO1324">
        <f>BJ1324+(BJ1324*(CI1324-8.25)/8.25)</f>
        <v>16.029090909090911</v>
      </c>
      <c r="DP1324">
        <f>BK1324+(BK1324*(CJ1324-8.25)/8.25)</f>
        <v>-427.86060606060607</v>
      </c>
      <c r="DQ1324">
        <f>BL1324+(BL1324*(CK1324-8.25)/8.25)</f>
        <v>0</v>
      </c>
      <c r="DR1324">
        <f>BM1324+(BM1324*(CL1324-8.25)/8.25)</f>
        <v>0</v>
      </c>
      <c r="DS1324">
        <f>BN1324+(BN1324*(CM1324-8.25)/8.25)</f>
        <v>0</v>
      </c>
      <c r="DT1324" s="8">
        <f>DM1324*10^8/$I1324</f>
        <v>92.451909889943792</v>
      </c>
      <c r="DU1324" s="8">
        <f>DN1324*10^8/$I1324</f>
        <v>-1060.5999999734004</v>
      </c>
      <c r="DV1324" s="8">
        <f>DO1324*10^8/$I1324</f>
        <v>33.341989101794937</v>
      </c>
      <c r="DW1324" s="8">
        <f>DP1324*10^8/$I1324</f>
        <v>-889.98956617491569</v>
      </c>
      <c r="DX1324" s="8">
        <f>DQ1324*10^8/$I1324</f>
        <v>0</v>
      </c>
      <c r="DY1324" s="8">
        <f>DR1324*10^8/$I1324</f>
        <v>0</v>
      </c>
      <c r="DZ1324" s="8">
        <f>DS1324*10^8/$I1324</f>
        <v>0</v>
      </c>
      <c r="EA1324" s="8">
        <f>DT1324*10^8/$I1324</f>
        <v>192.30850891502362</v>
      </c>
      <c r="EB1324" s="8">
        <f>DZ1324*0.8</f>
        <v>0</v>
      </c>
      <c r="EC1324" s="10">
        <f>G1324-E1324</f>
        <v>635</v>
      </c>
      <c r="ED1324" s="4">
        <f>EC1324/E1324*100</f>
        <v>54.273504273504273</v>
      </c>
      <c r="EE1324" s="4">
        <f>DY1324-G1324</f>
        <v>-1805</v>
      </c>
      <c r="EF1324" s="12">
        <f>EE1324/G1324</f>
        <v>-1</v>
      </c>
      <c r="EG1324" s="4">
        <f>G1324-F1324</f>
        <v>85</v>
      </c>
    </row>
    <row r="1325" spans="1:137" x14ac:dyDescent="0.3">
      <c r="A1325">
        <v>1324</v>
      </c>
      <c r="B1325" t="s">
        <v>6392</v>
      </c>
      <c r="C1325" t="s">
        <v>3602</v>
      </c>
      <c r="D1325" t="str">
        <f>VLOOKUP(C1325,Sheet1!$A$2:$B$3197,2,FALSE)</f>
        <v>통신장비</v>
      </c>
      <c r="E1325">
        <v>2230</v>
      </c>
      <c r="F1325">
        <v>2230</v>
      </c>
      <c r="G1325" s="7">
        <v>2220</v>
      </c>
      <c r="H1325" t="s">
        <v>1264</v>
      </c>
      <c r="I1325" s="7">
        <f>VALUE(LEFT(H1325,FIND("/",H1325)-1)) + VALUE(MID(H1325,FIND("/",H1325)+1,LEN(H1325)))</f>
        <v>40283149</v>
      </c>
      <c r="J1325">
        <v>0</v>
      </c>
      <c r="K1325" s="1">
        <f>G1325*I1325/(10^8)</f>
        <v>894.28590780000002</v>
      </c>
      <c r="L1325">
        <v>884</v>
      </c>
      <c r="M1325">
        <v>685</v>
      </c>
      <c r="N1325">
        <v>499</v>
      </c>
      <c r="O1325">
        <v>435</v>
      </c>
      <c r="P1325">
        <v>420</v>
      </c>
      <c r="Q1325" s="3"/>
      <c r="R1325" s="3"/>
      <c r="S1325" s="3"/>
      <c r="T1325">
        <v>245</v>
      </c>
      <c r="U1325">
        <v>78</v>
      </c>
      <c r="V1325">
        <v>-49</v>
      </c>
      <c r="W1325">
        <v>-175</v>
      </c>
      <c r="X1325">
        <v>31</v>
      </c>
      <c r="Y1325" s="3"/>
      <c r="Z1325" s="3"/>
      <c r="AA1325" s="3"/>
      <c r="AB1325">
        <v>210</v>
      </c>
      <c r="AC1325">
        <v>42</v>
      </c>
      <c r="AD1325">
        <v>-42</v>
      </c>
      <c r="AE1325">
        <v>-243</v>
      </c>
      <c r="AF1325">
        <v>53</v>
      </c>
      <c r="AG1325" s="3"/>
      <c r="AH1325" s="3"/>
      <c r="AI1325" s="3"/>
      <c r="AJ1325">
        <v>683</v>
      </c>
      <c r="AK1325">
        <v>816</v>
      </c>
      <c r="AL1325" s="1">
        <v>1190</v>
      </c>
      <c r="AM1325" s="1">
        <v>1061</v>
      </c>
      <c r="AN1325" s="1">
        <v>1104</v>
      </c>
      <c r="AO1325" s="3"/>
      <c r="AP1325" s="3"/>
      <c r="AQ1325" s="3"/>
      <c r="AR1325">
        <v>257</v>
      </c>
      <c r="AS1325">
        <v>209</v>
      </c>
      <c r="AT1325">
        <v>594</v>
      </c>
      <c r="AU1325">
        <v>690</v>
      </c>
      <c r="AV1325">
        <v>344</v>
      </c>
      <c r="AW1325" s="3"/>
      <c r="AX1325" s="3"/>
      <c r="AY1325" s="3"/>
      <c r="AZ1325">
        <v>426</v>
      </c>
      <c r="BA1325">
        <v>607</v>
      </c>
      <c r="BB1325">
        <v>597</v>
      </c>
      <c r="BC1325">
        <v>371</v>
      </c>
      <c r="BD1325">
        <v>760</v>
      </c>
      <c r="BE1325" s="3"/>
      <c r="BF1325" s="3"/>
      <c r="BG1325" s="3"/>
      <c r="BH1325">
        <v>426</v>
      </c>
      <c r="BI1325">
        <v>607</v>
      </c>
      <c r="BJ1325">
        <v>597</v>
      </c>
      <c r="BK1325">
        <v>371</v>
      </c>
      <c r="BL1325">
        <v>760</v>
      </c>
      <c r="BM1325" s="3"/>
      <c r="BN1325" s="3"/>
      <c r="BO1325" s="3"/>
      <c r="BP1325">
        <v>93</v>
      </c>
      <c r="BQ1325">
        <v>100</v>
      </c>
      <c r="BR1325">
        <v>101</v>
      </c>
      <c r="BS1325">
        <v>101</v>
      </c>
      <c r="BT1325">
        <v>201</v>
      </c>
      <c r="BU1325" s="3"/>
      <c r="BV1325" s="3"/>
      <c r="BW1325" s="3"/>
      <c r="BX1325">
        <v>39.130000000000003</v>
      </c>
      <c r="BY1325">
        <v>5.61</v>
      </c>
      <c r="BZ1325">
        <v>-4.2300000000000004</v>
      </c>
      <c r="CA1325">
        <v>-21.6</v>
      </c>
      <c r="CB1325">
        <v>4.9000000000000004</v>
      </c>
      <c r="CC1325" s="3"/>
      <c r="CD1325" s="3"/>
      <c r="CE1325" s="3"/>
      <c r="CF1325">
        <v>64.75</v>
      </c>
      <c r="CG1325">
        <v>8.25</v>
      </c>
      <c r="CH1325">
        <v>-6.99</v>
      </c>
      <c r="CI1325">
        <v>-50.28</v>
      </c>
      <c r="CJ1325">
        <v>9.3800000000000008</v>
      </c>
      <c r="CK1325" s="3"/>
      <c r="CL1325" s="3"/>
      <c r="CM1325" s="3"/>
      <c r="CN1325">
        <v>819</v>
      </c>
      <c r="CO1325">
        <v>166</v>
      </c>
      <c r="CP1325">
        <v>-162</v>
      </c>
      <c r="CQ1325">
        <v>-934</v>
      </c>
      <c r="CR1325">
        <v>146</v>
      </c>
      <c r="CS1325" s="3"/>
      <c r="CT1325" s="3"/>
      <c r="CU1325" s="3"/>
      <c r="CV1325" s="3"/>
      <c r="CW1325">
        <v>48.02</v>
      </c>
      <c r="CX1325" t="s">
        <v>2</v>
      </c>
      <c r="CY1325" t="s">
        <v>2</v>
      </c>
      <c r="CZ1325">
        <v>15.7</v>
      </c>
      <c r="DA1325" s="3"/>
      <c r="DB1325" s="3"/>
      <c r="DC1325" s="3"/>
      <c r="DD1325" s="3"/>
      <c r="DE1325">
        <v>3.37</v>
      </c>
      <c r="DF1325">
        <v>1.67</v>
      </c>
      <c r="DG1325">
        <v>1.21</v>
      </c>
      <c r="DH1325">
        <v>1.21</v>
      </c>
      <c r="DI1325" s="3"/>
      <c r="DJ1325" s="3"/>
      <c r="DK1325" s="3"/>
      <c r="DL1325" s="6">
        <f>(CM1325*3+CL1325*2+CK1325)/6</f>
        <v>0</v>
      </c>
      <c r="DM1325">
        <f>BH1325+(BH1325*(CG1325-8.25)/8.25)</f>
        <v>426</v>
      </c>
      <c r="DN1325">
        <f>BI1325+(BI1325*(CH1325-8.25)/8.25)</f>
        <v>-514.29454545454541</v>
      </c>
      <c r="DO1325">
        <f>BJ1325+(BJ1325*(CI1325-8.25)/8.25)</f>
        <v>-3638.4436363636369</v>
      </c>
      <c r="DP1325">
        <f>BK1325+(BK1325*(CJ1325-8.25)/8.25)</f>
        <v>421.81575757575763</v>
      </c>
      <c r="DQ1325">
        <f>BL1325+(BL1325*(CK1325-8.25)/8.25)</f>
        <v>0</v>
      </c>
      <c r="DR1325">
        <f>BM1325+(BM1325*(CL1325-8.25)/8.25)</f>
        <v>0</v>
      </c>
      <c r="DS1325">
        <f>BN1325+(BN1325*(CM1325-8.25)/8.25)</f>
        <v>0</v>
      </c>
      <c r="DT1325" s="8">
        <f>DM1325*10^8/$I1325</f>
        <v>1057.5141481615551</v>
      </c>
      <c r="DU1325" s="8">
        <f>DN1325*10^8/$I1325</f>
        <v>-1276.6989627711216</v>
      </c>
      <c r="DV1325" s="8">
        <f>DO1325*10^8/$I1325</f>
        <v>-9032.1728233401936</v>
      </c>
      <c r="DW1325" s="8">
        <f>DP1325*10^8/$I1325</f>
        <v>1047.1270693752308</v>
      </c>
      <c r="DX1325" s="8">
        <f>DQ1325*10^8/$I1325</f>
        <v>0</v>
      </c>
      <c r="DY1325" s="8">
        <f>DR1325*10^8/$I1325</f>
        <v>0</v>
      </c>
      <c r="DZ1325" s="8">
        <f>DS1325*10^8/$I1325</f>
        <v>0</v>
      </c>
      <c r="EA1325" s="8">
        <f>DT1325*10^8/$I1325</f>
        <v>2625.2022853564781</v>
      </c>
      <c r="EB1325" s="8">
        <f>DZ1325*0.8</f>
        <v>0</v>
      </c>
      <c r="EC1325" s="10">
        <f>G1325-E1325</f>
        <v>-10</v>
      </c>
      <c r="ED1325" s="4">
        <f>EC1325/E1325*100</f>
        <v>-0.44843049327354262</v>
      </c>
      <c r="EE1325" s="4">
        <f>DY1325-G1325</f>
        <v>-2220</v>
      </c>
      <c r="EF1325" s="12">
        <f>EE1325/G1325</f>
        <v>-1</v>
      </c>
      <c r="EG1325" s="4">
        <f>G1325-F1325</f>
        <v>-10</v>
      </c>
    </row>
    <row r="1326" spans="1:137" x14ac:dyDescent="0.3">
      <c r="A1326">
        <v>1325</v>
      </c>
      <c r="B1326" t="s">
        <v>5827</v>
      </c>
      <c r="C1326" t="s">
        <v>3603</v>
      </c>
      <c r="D1326" t="str">
        <f>VLOOKUP(C1326,Sheet1!$A$2:$B$3197,2,FALSE)</f>
        <v>자동차부품</v>
      </c>
      <c r="E1326">
        <v>26300</v>
      </c>
      <c r="F1326">
        <v>25800</v>
      </c>
      <c r="G1326" s="7">
        <v>25450</v>
      </c>
      <c r="H1326" t="s">
        <v>1265</v>
      </c>
      <c r="I1326" s="7">
        <f>VALUE(LEFT(H1326,FIND("/",H1326)-1)) + VALUE(MID(H1326,FIND("/",H1326)+1,LEN(H1326)))</f>
        <v>9132163</v>
      </c>
      <c r="J1326">
        <v>0</v>
      </c>
      <c r="K1326" s="1">
        <f>G1326*I1326/(10^8)</f>
        <v>2324.1354835000002</v>
      </c>
      <c r="L1326" s="1">
        <v>2588</v>
      </c>
      <c r="M1326" s="1">
        <v>2794</v>
      </c>
      <c r="N1326" s="1">
        <v>3328</v>
      </c>
      <c r="O1326" s="1">
        <v>3188</v>
      </c>
      <c r="P1326" s="1">
        <v>2890</v>
      </c>
      <c r="Q1326" s="1">
        <v>3668</v>
      </c>
      <c r="R1326" s="1">
        <v>4237</v>
      </c>
      <c r="S1326" s="1">
        <v>5360</v>
      </c>
      <c r="T1326">
        <v>160</v>
      </c>
      <c r="U1326">
        <v>171</v>
      </c>
      <c r="V1326">
        <v>174</v>
      </c>
      <c r="W1326">
        <v>141</v>
      </c>
      <c r="X1326">
        <v>103</v>
      </c>
      <c r="Y1326">
        <v>245</v>
      </c>
      <c r="Z1326">
        <v>298</v>
      </c>
      <c r="AA1326">
        <v>410</v>
      </c>
      <c r="AB1326">
        <v>131</v>
      </c>
      <c r="AC1326">
        <v>118</v>
      </c>
      <c r="AD1326">
        <v>121</v>
      </c>
      <c r="AE1326">
        <v>76</v>
      </c>
      <c r="AF1326">
        <v>54</v>
      </c>
      <c r="AG1326">
        <v>170</v>
      </c>
      <c r="AH1326">
        <v>210</v>
      </c>
      <c r="AI1326">
        <v>300</v>
      </c>
      <c r="AJ1326" s="1">
        <v>1888</v>
      </c>
      <c r="AK1326" s="1">
        <v>2307</v>
      </c>
      <c r="AL1326" s="1">
        <v>2496</v>
      </c>
      <c r="AM1326" s="1">
        <v>2458</v>
      </c>
      <c r="AN1326" s="1">
        <v>2494</v>
      </c>
      <c r="AO1326" s="1">
        <v>2890</v>
      </c>
      <c r="AP1326" s="1">
        <v>3200</v>
      </c>
      <c r="AQ1326" s="1">
        <v>3830</v>
      </c>
      <c r="AR1326" s="1">
        <v>1222</v>
      </c>
      <c r="AS1326" s="1">
        <v>1320</v>
      </c>
      <c r="AT1326" s="1">
        <v>1383</v>
      </c>
      <c r="AU1326" s="1">
        <v>1292</v>
      </c>
      <c r="AV1326" s="1">
        <v>1288</v>
      </c>
      <c r="AW1326" s="1">
        <v>1490</v>
      </c>
      <c r="AX1326" s="1">
        <v>1610</v>
      </c>
      <c r="AY1326" s="1">
        <v>1900</v>
      </c>
      <c r="AZ1326">
        <v>666</v>
      </c>
      <c r="BA1326">
        <v>987</v>
      </c>
      <c r="BB1326" s="1">
        <v>1114</v>
      </c>
      <c r="BC1326" s="1">
        <v>1166</v>
      </c>
      <c r="BD1326" s="1">
        <v>1206</v>
      </c>
      <c r="BE1326" s="1">
        <v>1400</v>
      </c>
      <c r="BF1326" s="1">
        <v>1590</v>
      </c>
      <c r="BG1326" s="1">
        <v>1880</v>
      </c>
      <c r="BH1326">
        <v>666</v>
      </c>
      <c r="BI1326">
        <v>987</v>
      </c>
      <c r="BJ1326" s="1">
        <v>1088</v>
      </c>
      <c r="BK1326" s="1">
        <v>1139</v>
      </c>
      <c r="BL1326" s="1">
        <v>1177</v>
      </c>
      <c r="BM1326" s="1">
        <v>1360</v>
      </c>
      <c r="BN1326" s="1">
        <v>1560</v>
      </c>
      <c r="BO1326" s="1">
        <v>1840</v>
      </c>
      <c r="BP1326">
        <v>46</v>
      </c>
      <c r="BQ1326">
        <v>46</v>
      </c>
      <c r="BR1326">
        <v>46</v>
      </c>
      <c r="BS1326">
        <v>46</v>
      </c>
      <c r="BT1326">
        <v>46</v>
      </c>
      <c r="BU1326">
        <v>50</v>
      </c>
      <c r="BV1326">
        <v>50</v>
      </c>
      <c r="BW1326">
        <v>50</v>
      </c>
      <c r="BX1326">
        <v>7.01</v>
      </c>
      <c r="BY1326">
        <v>5.6</v>
      </c>
      <c r="BZ1326">
        <v>5.04</v>
      </c>
      <c r="CA1326">
        <v>3.06</v>
      </c>
      <c r="CB1326">
        <v>2.19</v>
      </c>
      <c r="CC1326">
        <v>6.32</v>
      </c>
      <c r="CD1326">
        <v>6.9</v>
      </c>
      <c r="CE1326">
        <v>8.5299999999999994</v>
      </c>
      <c r="CF1326">
        <v>21.72</v>
      </c>
      <c r="CG1326">
        <v>14.25</v>
      </c>
      <c r="CH1326">
        <v>11.78</v>
      </c>
      <c r="CI1326">
        <v>6.58</v>
      </c>
      <c r="CJ1326">
        <v>4.53</v>
      </c>
      <c r="CK1326">
        <v>13.72</v>
      </c>
      <c r="CL1326">
        <v>14.79</v>
      </c>
      <c r="CM1326">
        <v>17.649999999999999</v>
      </c>
      <c r="CN1326" s="1">
        <v>1441</v>
      </c>
      <c r="CO1326" s="1">
        <v>1289</v>
      </c>
      <c r="CP1326" s="1">
        <v>1338</v>
      </c>
      <c r="CQ1326">
        <v>802</v>
      </c>
      <c r="CR1326">
        <v>574</v>
      </c>
      <c r="CS1326" s="1">
        <v>1905</v>
      </c>
      <c r="CT1326" s="1">
        <v>2365</v>
      </c>
      <c r="CU1326" s="1">
        <v>3285</v>
      </c>
      <c r="CV1326">
        <v>16.059999999999999</v>
      </c>
      <c r="CW1326">
        <v>27.23</v>
      </c>
      <c r="CX1326">
        <v>27.16</v>
      </c>
      <c r="CY1326">
        <v>25.42</v>
      </c>
      <c r="CZ1326">
        <v>41.45</v>
      </c>
      <c r="DA1326">
        <v>13.36</v>
      </c>
      <c r="DB1326">
        <v>10.76</v>
      </c>
      <c r="DC1326">
        <v>7.75</v>
      </c>
      <c r="DD1326">
        <v>3.13</v>
      </c>
      <c r="DE1326">
        <v>3.25</v>
      </c>
      <c r="DF1326">
        <v>3.05</v>
      </c>
      <c r="DG1326">
        <v>1.64</v>
      </c>
      <c r="DH1326">
        <v>1.85</v>
      </c>
      <c r="DI1326">
        <v>1.71</v>
      </c>
      <c r="DJ1326">
        <v>1.49</v>
      </c>
      <c r="DK1326">
        <v>1.26</v>
      </c>
      <c r="DL1326" s="6">
        <f>(CM1326*3+CL1326*2+CK1326)/6</f>
        <v>16.041666666666668</v>
      </c>
      <c r="DM1326">
        <f>BH1326+(BH1326*(CG1326-8.25)/8.25)</f>
        <v>1150.3636363636365</v>
      </c>
      <c r="DN1326">
        <f>BI1326+(BI1326*(CH1326-8.25)/8.25)</f>
        <v>1409.3163636363636</v>
      </c>
      <c r="DO1326">
        <f>BJ1326+(BJ1326*(CI1326-8.25)/8.25)</f>
        <v>867.76242424242423</v>
      </c>
      <c r="DP1326">
        <f>BK1326+(BK1326*(CJ1326-8.25)/8.25)</f>
        <v>625.41454545454542</v>
      </c>
      <c r="DQ1326">
        <f>BL1326+(BL1326*(CK1326-8.25)/8.25)</f>
        <v>1957.3866666666668</v>
      </c>
      <c r="DR1326">
        <f>BM1326+(BM1326*(CL1326-8.25)/8.25)</f>
        <v>2438.1090909090908</v>
      </c>
      <c r="DS1326">
        <f>BN1326+(BN1326*(CM1326-8.25)/8.25)</f>
        <v>3337.454545454545</v>
      </c>
      <c r="DT1326" s="8">
        <f>DM1326*10^8/$I1326</f>
        <v>12596.836438022805</v>
      </c>
      <c r="DU1326" s="8">
        <f>DN1326*10^8/$I1326</f>
        <v>15432.448628395743</v>
      </c>
      <c r="DV1326" s="8">
        <f>DO1326*10^8/$I1326</f>
        <v>9502.2660484972093</v>
      </c>
      <c r="DW1326" s="8">
        <f>DP1326*10^8/$I1326</f>
        <v>6848.4820677702037</v>
      </c>
      <c r="DX1326" s="8">
        <f>DQ1326*10^8/$I1326</f>
        <v>21433.987398896261</v>
      </c>
      <c r="DY1326" s="8">
        <f>DR1326*10^8/$I1326</f>
        <v>26698.046135500328</v>
      </c>
      <c r="DZ1326" s="8">
        <f>DS1326*10^8/$I1326</f>
        <v>36546.156101840774</v>
      </c>
      <c r="EA1326" s="8">
        <f>DT1326*10^8/$I1326</f>
        <v>137939.24219292632</v>
      </c>
      <c r="EB1326" s="8">
        <f>DZ1326*0.8</f>
        <v>29236.92488147262</v>
      </c>
      <c r="EC1326" s="10">
        <f>G1326-E1326</f>
        <v>-850</v>
      </c>
      <c r="ED1326" s="4">
        <f>EC1326/E1326*100</f>
        <v>-3.2319391634980987</v>
      </c>
      <c r="EE1326" s="4">
        <f>DY1326-G1326</f>
        <v>1248.0461355003281</v>
      </c>
      <c r="EF1326" s="12">
        <f>EE1326/G1326</f>
        <v>4.9039140884099337E-2</v>
      </c>
      <c r="EG1326" s="4">
        <f>G1326-F1326</f>
        <v>-350</v>
      </c>
    </row>
    <row r="1327" spans="1:137" x14ac:dyDescent="0.3">
      <c r="A1327">
        <v>1326</v>
      </c>
      <c r="B1327" t="s">
        <v>5742</v>
      </c>
      <c r="C1327" t="s">
        <v>3604</v>
      </c>
      <c r="D1327" t="str">
        <f>VLOOKUP(C1327,Sheet1!$A$2:$B$3197,2,FALSE)</f>
        <v>교육서비스</v>
      </c>
      <c r="E1327">
        <v>41200</v>
      </c>
      <c r="F1327">
        <v>66900</v>
      </c>
      <c r="G1327" s="7">
        <v>66100</v>
      </c>
      <c r="H1327" t="s">
        <v>1266</v>
      </c>
      <c r="I1327" s="7">
        <f>VALUE(LEFT(H1327,FIND("/",H1327)-1)) + VALUE(MID(H1327,FIND("/",H1327)+1,LEN(H1327)))</f>
        <v>11845380</v>
      </c>
      <c r="J1327" s="1">
        <v>852982</v>
      </c>
      <c r="K1327" s="1">
        <f>G1327*I1327/(10^8)</f>
        <v>7829.7961800000003</v>
      </c>
      <c r="L1327" s="1">
        <v>1745</v>
      </c>
      <c r="M1327" s="1">
        <v>2521</v>
      </c>
      <c r="N1327" s="1">
        <v>3569</v>
      </c>
      <c r="O1327" s="1">
        <v>4373</v>
      </c>
      <c r="P1327" s="1">
        <v>4747</v>
      </c>
      <c r="Q1327" s="1">
        <v>6846</v>
      </c>
      <c r="R1327" s="1">
        <v>7754</v>
      </c>
      <c r="S1327" s="1">
        <v>8531</v>
      </c>
      <c r="T1327">
        <v>35</v>
      </c>
      <c r="U1327">
        <v>144</v>
      </c>
      <c r="V1327">
        <v>482</v>
      </c>
      <c r="W1327">
        <v>596</v>
      </c>
      <c r="X1327">
        <v>328</v>
      </c>
      <c r="Y1327">
        <v>941</v>
      </c>
      <c r="Z1327" s="1">
        <v>1241</v>
      </c>
      <c r="AA1327" s="1">
        <v>1504</v>
      </c>
      <c r="AB1327">
        <v>30</v>
      </c>
      <c r="AC1327">
        <v>108</v>
      </c>
      <c r="AD1327">
        <v>428</v>
      </c>
      <c r="AE1327">
        <v>484</v>
      </c>
      <c r="AF1327">
        <v>210</v>
      </c>
      <c r="AG1327">
        <v>722</v>
      </c>
      <c r="AH1327">
        <v>974</v>
      </c>
      <c r="AI1327" s="1">
        <v>1175</v>
      </c>
      <c r="AJ1327" s="1">
        <v>2318</v>
      </c>
      <c r="AK1327" s="1">
        <v>2844</v>
      </c>
      <c r="AL1327" s="1">
        <v>3672</v>
      </c>
      <c r="AM1327" s="1">
        <v>4328</v>
      </c>
      <c r="AN1327" s="1">
        <v>5540</v>
      </c>
      <c r="AO1327" s="1">
        <v>6729</v>
      </c>
      <c r="AP1327" s="1">
        <v>7773</v>
      </c>
      <c r="AQ1327" s="1">
        <v>8951</v>
      </c>
      <c r="AR1327">
        <v>601</v>
      </c>
      <c r="AS1327" s="1">
        <v>1066</v>
      </c>
      <c r="AT1327" s="1">
        <v>1512</v>
      </c>
      <c r="AU1327" s="1">
        <v>1823</v>
      </c>
      <c r="AV1327" s="1">
        <v>2771</v>
      </c>
      <c r="AW1327" s="1">
        <v>3409</v>
      </c>
      <c r="AX1327" s="1">
        <v>3673</v>
      </c>
      <c r="AY1327" s="1">
        <v>3900</v>
      </c>
      <c r="AZ1327" s="1">
        <v>1717</v>
      </c>
      <c r="BA1327" s="1">
        <v>1778</v>
      </c>
      <c r="BB1327" s="1">
        <v>2160</v>
      </c>
      <c r="BC1327" s="1">
        <v>2506</v>
      </c>
      <c r="BD1327" s="1">
        <v>2769</v>
      </c>
      <c r="BE1327" s="1">
        <v>3320</v>
      </c>
      <c r="BF1327" s="1">
        <v>4100</v>
      </c>
      <c r="BG1327" s="1">
        <v>5051</v>
      </c>
      <c r="BH1327" s="1">
        <v>1715</v>
      </c>
      <c r="BI1327" s="1">
        <v>1786</v>
      </c>
      <c r="BJ1327" s="1">
        <v>2132</v>
      </c>
      <c r="BK1327" s="1">
        <v>2468</v>
      </c>
      <c r="BL1327" s="1">
        <v>2661</v>
      </c>
      <c r="BM1327" s="1">
        <v>3212</v>
      </c>
      <c r="BN1327" s="1">
        <v>3973</v>
      </c>
      <c r="BO1327" s="1">
        <v>4896</v>
      </c>
      <c r="BP1327">
        <v>12</v>
      </c>
      <c r="BQ1327">
        <v>12</v>
      </c>
      <c r="BR1327">
        <v>12</v>
      </c>
      <c r="BS1327">
        <v>12</v>
      </c>
      <c r="BT1327">
        <v>12</v>
      </c>
      <c r="BU1327">
        <v>12</v>
      </c>
      <c r="BV1327">
        <v>12</v>
      </c>
      <c r="BW1327">
        <v>12</v>
      </c>
      <c r="BX1327">
        <v>1.31</v>
      </c>
      <c r="BY1327">
        <v>4.2</v>
      </c>
      <c r="BZ1327">
        <v>13.14</v>
      </c>
      <c r="CA1327">
        <v>12.11</v>
      </c>
      <c r="CB1327">
        <v>4.25</v>
      </c>
      <c r="CC1327">
        <v>11.77</v>
      </c>
      <c r="CD1327">
        <v>13.43</v>
      </c>
      <c r="CE1327">
        <v>14.05</v>
      </c>
      <c r="CF1327">
        <v>1.84</v>
      </c>
      <c r="CG1327">
        <v>5.52</v>
      </c>
      <c r="CH1327">
        <v>20.86</v>
      </c>
      <c r="CI1327">
        <v>20.45</v>
      </c>
      <c r="CJ1327">
        <v>8.3800000000000008</v>
      </c>
      <c r="CK1327">
        <v>24.59</v>
      </c>
      <c r="CL1327">
        <v>26.57</v>
      </c>
      <c r="CM1327">
        <v>25.84</v>
      </c>
      <c r="CN1327">
        <v>271</v>
      </c>
      <c r="CO1327">
        <v>831</v>
      </c>
      <c r="CP1327" s="1">
        <v>3502</v>
      </c>
      <c r="CQ1327" s="1">
        <v>3985</v>
      </c>
      <c r="CR1327" s="1">
        <v>1816</v>
      </c>
      <c r="CS1327" s="1">
        <v>6095</v>
      </c>
      <c r="CT1327" s="1">
        <v>8058</v>
      </c>
      <c r="CU1327" s="1">
        <v>9675</v>
      </c>
      <c r="CV1327">
        <v>33.17</v>
      </c>
      <c r="CW1327">
        <v>13.72</v>
      </c>
      <c r="CX1327">
        <v>7.41</v>
      </c>
      <c r="CY1327">
        <v>10.42</v>
      </c>
      <c r="CZ1327">
        <v>21.47</v>
      </c>
      <c r="DA1327">
        <v>10.84</v>
      </c>
      <c r="DB1327">
        <v>8.1999999999999993</v>
      </c>
      <c r="DC1327">
        <v>6.83</v>
      </c>
      <c r="DD1327">
        <v>0.61</v>
      </c>
      <c r="DE1327">
        <v>0.74</v>
      </c>
      <c r="DF1327">
        <v>1.42</v>
      </c>
      <c r="DG1327">
        <v>1.95</v>
      </c>
      <c r="DH1327">
        <v>1.72</v>
      </c>
      <c r="DI1327">
        <v>2.42</v>
      </c>
      <c r="DJ1327">
        <v>1.96</v>
      </c>
      <c r="DK1327">
        <v>1.59</v>
      </c>
      <c r="DL1327" s="6">
        <f>(CM1327*3+CL1327*2+CK1327)/6</f>
        <v>25.875</v>
      </c>
      <c r="DM1327">
        <f>BH1327+(BH1327*(CG1327-8.25)/8.25)</f>
        <v>1147.4909090909091</v>
      </c>
      <c r="DN1327">
        <f>BI1327+(BI1327*(CH1327-8.25)/8.25)</f>
        <v>4515.8739393939395</v>
      </c>
      <c r="DO1327">
        <f>BJ1327+(BJ1327*(CI1327-8.25)/8.25)</f>
        <v>5284.7757575757569</v>
      </c>
      <c r="DP1327">
        <f>BK1327+(BK1327*(CJ1327-8.25)/8.25)</f>
        <v>2506.8896969696971</v>
      </c>
      <c r="DQ1327">
        <f>BL1327+(BL1327*(CK1327-8.25)/8.25)</f>
        <v>7931.3927272727269</v>
      </c>
      <c r="DR1327">
        <f>BM1327+(BM1327*(CL1327-8.25)/8.25)</f>
        <v>10344.586666666666</v>
      </c>
      <c r="DS1327">
        <f>BN1327+(BN1327*(CM1327-8.25)/8.25)</f>
        <v>12443.917575757574</v>
      </c>
      <c r="DT1327" s="8">
        <f>DM1327*10^8/$I1327</f>
        <v>9687.2443863422632</v>
      </c>
      <c r="DU1327" s="8">
        <f>DN1327*10^8/$I1327</f>
        <v>38123.504179637457</v>
      </c>
      <c r="DV1327" s="8">
        <f>DO1327*10^8/$I1327</f>
        <v>44614.657846145557</v>
      </c>
      <c r="DW1327" s="8">
        <f>DP1327*10^8/$I1327</f>
        <v>21163.438378251241</v>
      </c>
      <c r="DX1327" s="8">
        <f>DQ1327*10^8/$I1327</f>
        <v>66957.689219533073</v>
      </c>
      <c r="DY1327" s="8">
        <f>DR1327*10^8/$I1327</f>
        <v>87330.137713325079</v>
      </c>
      <c r="DZ1327" s="8">
        <f>DS1327*10^8/$I1327</f>
        <v>105052.92000558507</v>
      </c>
      <c r="EA1327" s="8">
        <f>DT1327*10^8/$I1327</f>
        <v>81780.781927994394</v>
      </c>
      <c r="EB1327" s="8">
        <f>DZ1327*0.8</f>
        <v>84042.336004468059</v>
      </c>
      <c r="EC1327" s="10">
        <f>G1327-E1327</f>
        <v>24900</v>
      </c>
      <c r="ED1327" s="4">
        <f>EC1327/E1327*100</f>
        <v>60.436893203883493</v>
      </c>
      <c r="EE1327" s="4">
        <f>DY1327-G1327</f>
        <v>21230.137713325079</v>
      </c>
      <c r="EF1327" s="12">
        <f>EE1327/G1327</f>
        <v>0.32118211366603749</v>
      </c>
      <c r="EG1327" s="4">
        <f>G1327-F1327</f>
        <v>-800</v>
      </c>
    </row>
    <row r="1328" spans="1:137" x14ac:dyDescent="0.3">
      <c r="A1328">
        <v>1327</v>
      </c>
      <c r="B1328" t="s">
        <v>6184</v>
      </c>
      <c r="C1328" t="s">
        <v>3605</v>
      </c>
      <c r="D1328" t="str">
        <f>VLOOKUP(C1328,Sheet1!$A$2:$B$3197,2,FALSE)</f>
        <v>우주항공과국방</v>
      </c>
      <c r="E1328">
        <v>801</v>
      </c>
      <c r="F1328">
        <v>1030</v>
      </c>
      <c r="G1328" s="7">
        <v>1125</v>
      </c>
      <c r="H1328" t="s">
        <v>1267</v>
      </c>
      <c r="I1328" s="7">
        <f>VALUE(LEFT(H1328,FIND("/",H1328)-1)) + VALUE(MID(H1328,FIND("/",H1328)+1,LEN(H1328)))</f>
        <v>68078329</v>
      </c>
      <c r="J1328" s="1">
        <v>45003</v>
      </c>
      <c r="K1328" s="1">
        <f>G1328*I1328/(10^8)</f>
        <v>765.88120125</v>
      </c>
      <c r="L1328">
        <v>170</v>
      </c>
      <c r="M1328">
        <v>194</v>
      </c>
      <c r="N1328">
        <v>208</v>
      </c>
      <c r="O1328">
        <v>178</v>
      </c>
      <c r="P1328">
        <v>184</v>
      </c>
      <c r="Q1328" s="3"/>
      <c r="R1328" s="3"/>
      <c r="S1328" s="3"/>
      <c r="T1328">
        <v>20</v>
      </c>
      <c r="U1328">
        <v>16</v>
      </c>
      <c r="V1328">
        <v>8</v>
      </c>
      <c r="W1328">
        <v>-33</v>
      </c>
      <c r="X1328">
        <v>3</v>
      </c>
      <c r="Y1328" s="3"/>
      <c r="Z1328" s="3"/>
      <c r="AA1328" s="3"/>
      <c r="AB1328">
        <v>17</v>
      </c>
      <c r="AC1328">
        <v>7</v>
      </c>
      <c r="AD1328">
        <v>-16</v>
      </c>
      <c r="AE1328">
        <v>-58</v>
      </c>
      <c r="AF1328">
        <v>-30</v>
      </c>
      <c r="AG1328" s="3"/>
      <c r="AH1328" s="3"/>
      <c r="AI1328" s="3"/>
      <c r="AJ1328">
        <v>184</v>
      </c>
      <c r="AK1328">
        <v>199</v>
      </c>
      <c r="AL1328">
        <v>304</v>
      </c>
      <c r="AM1328">
        <v>223</v>
      </c>
      <c r="AN1328">
        <v>323</v>
      </c>
      <c r="AO1328" s="3"/>
      <c r="AP1328" s="3"/>
      <c r="AQ1328" s="3"/>
      <c r="AR1328">
        <v>116</v>
      </c>
      <c r="AS1328">
        <v>121</v>
      </c>
      <c r="AT1328">
        <v>112</v>
      </c>
      <c r="AU1328">
        <v>65</v>
      </c>
      <c r="AV1328">
        <v>118</v>
      </c>
      <c r="AW1328" s="3"/>
      <c r="AX1328" s="3"/>
      <c r="AY1328" s="3"/>
      <c r="AZ1328">
        <v>69</v>
      </c>
      <c r="BA1328">
        <v>77</v>
      </c>
      <c r="BB1328">
        <v>191</v>
      </c>
      <c r="BC1328">
        <v>158</v>
      </c>
      <c r="BD1328">
        <v>204</v>
      </c>
      <c r="BE1328" s="3"/>
      <c r="BF1328" s="3"/>
      <c r="BG1328" s="3"/>
      <c r="BH1328">
        <v>69</v>
      </c>
      <c r="BI1328">
        <v>77</v>
      </c>
      <c r="BJ1328">
        <v>191</v>
      </c>
      <c r="BK1328">
        <v>158</v>
      </c>
      <c r="BL1328">
        <v>204</v>
      </c>
      <c r="BM1328" s="3"/>
      <c r="BN1328" s="3"/>
      <c r="BO1328" s="3"/>
      <c r="BP1328">
        <v>9</v>
      </c>
      <c r="BQ1328">
        <v>13</v>
      </c>
      <c r="BR1328">
        <v>18</v>
      </c>
      <c r="BS1328">
        <v>20</v>
      </c>
      <c r="BT1328">
        <v>26</v>
      </c>
      <c r="BU1328" s="3"/>
      <c r="BV1328" s="3"/>
      <c r="BW1328" s="3"/>
      <c r="BX1328" s="3"/>
      <c r="BY1328">
        <v>3.63</v>
      </c>
      <c r="BZ1328">
        <v>-6.19</v>
      </c>
      <c r="CA1328">
        <v>-21.98</v>
      </c>
      <c r="CB1328">
        <v>-10.9</v>
      </c>
      <c r="CC1328" s="3"/>
      <c r="CD1328" s="3"/>
      <c r="CE1328" s="3"/>
      <c r="CF1328" s="3"/>
      <c r="CG1328">
        <v>9.5</v>
      </c>
      <c r="CH1328">
        <v>-11.59</v>
      </c>
      <c r="CI1328">
        <v>-33.18</v>
      </c>
      <c r="CJ1328">
        <v>-16.440000000000001</v>
      </c>
      <c r="CK1328" s="3"/>
      <c r="CL1328" s="3"/>
      <c r="CM1328" s="3"/>
      <c r="CN1328" s="3"/>
      <c r="CO1328">
        <v>39</v>
      </c>
      <c r="CP1328">
        <v>-86</v>
      </c>
      <c r="CQ1328">
        <v>-293</v>
      </c>
      <c r="CR1328">
        <v>-117</v>
      </c>
      <c r="CS1328" s="3"/>
      <c r="CT1328" s="3"/>
      <c r="CU1328" s="3"/>
      <c r="CV1328" s="3"/>
      <c r="CW1328" s="3"/>
      <c r="CX1328" t="s">
        <v>2</v>
      </c>
      <c r="CY1328" t="s">
        <v>2</v>
      </c>
      <c r="CZ1328" t="s">
        <v>2</v>
      </c>
      <c r="DA1328" s="3"/>
      <c r="DB1328" s="3"/>
      <c r="DC1328" s="3"/>
      <c r="DD1328" s="3"/>
      <c r="DE1328" s="3"/>
      <c r="DF1328">
        <v>2.0699999999999998</v>
      </c>
      <c r="DG1328">
        <v>2.78</v>
      </c>
      <c r="DH1328">
        <v>1.03</v>
      </c>
      <c r="DI1328" s="3"/>
      <c r="DJ1328" s="3"/>
      <c r="DK1328" s="3"/>
      <c r="DL1328" s="6">
        <f>(CM1328*3+CL1328*2+CK1328)/6</f>
        <v>0</v>
      </c>
      <c r="DM1328">
        <f>BH1328+(BH1328*(CG1328-8.25)/8.25)</f>
        <v>79.454545454545453</v>
      </c>
      <c r="DN1328">
        <f>BI1328+(BI1328*(CH1328-8.25)/8.25)</f>
        <v>-108.17333333333335</v>
      </c>
      <c r="DO1328">
        <f>BJ1328+(BJ1328*(CI1328-8.25)/8.25)</f>
        <v>-768.16727272727269</v>
      </c>
      <c r="DP1328">
        <f>BK1328+(BK1328*(CJ1328-8.25)/8.25)</f>
        <v>-314.85090909090911</v>
      </c>
      <c r="DQ1328">
        <f>BL1328+(BL1328*(CK1328-8.25)/8.25)</f>
        <v>0</v>
      </c>
      <c r="DR1328">
        <f>BM1328+(BM1328*(CL1328-8.25)/8.25)</f>
        <v>0</v>
      </c>
      <c r="DS1328">
        <f>BN1328+(BN1328*(CM1328-8.25)/8.25)</f>
        <v>0</v>
      </c>
      <c r="DT1328" s="8">
        <f>DM1328*10^8/$I1328</f>
        <v>116.71048132592304</v>
      </c>
      <c r="DU1328" s="8">
        <f>DN1328*10^8/$I1328</f>
        <v>-158.89540022836539</v>
      </c>
      <c r="DV1328" s="8">
        <f>DO1328*10^8/$I1328</f>
        <v>-1128.3580017471825</v>
      </c>
      <c r="DW1328" s="8">
        <f>DP1328*10^8/$I1328</f>
        <v>-462.4833096166463</v>
      </c>
      <c r="DX1328" s="8">
        <f>DQ1328*10^8/$I1328</f>
        <v>0</v>
      </c>
      <c r="DY1328" s="8">
        <f>DR1328*10^8/$I1328</f>
        <v>0</v>
      </c>
      <c r="DZ1328" s="8">
        <f>DS1328*10^8/$I1328</f>
        <v>0</v>
      </c>
      <c r="EA1328" s="8">
        <f>DT1328*10^8/$I1328</f>
        <v>171.43558462770588</v>
      </c>
      <c r="EB1328" s="8">
        <f>DZ1328*0.8</f>
        <v>0</v>
      </c>
      <c r="EC1328" s="10">
        <f>G1328-E1328</f>
        <v>324</v>
      </c>
      <c r="ED1328" s="4">
        <f>EC1328/E1328*100</f>
        <v>40.449438202247187</v>
      </c>
      <c r="EE1328" s="4">
        <f>DY1328-G1328</f>
        <v>-1125</v>
      </c>
      <c r="EF1328" s="12">
        <f>EE1328/G1328</f>
        <v>-1</v>
      </c>
      <c r="EG1328" s="4">
        <f>G1328-F1328</f>
        <v>95</v>
      </c>
    </row>
    <row r="1329" spans="1:137" x14ac:dyDescent="0.3">
      <c r="A1329">
        <v>1328</v>
      </c>
      <c r="B1329" t="s">
        <v>6735</v>
      </c>
      <c r="C1329" t="s">
        <v>3606</v>
      </c>
      <c r="D1329" t="str">
        <f>VLOOKUP(C1329,Sheet1!$A$2:$B$3197,2,FALSE)</f>
        <v>교육서비스</v>
      </c>
      <c r="E1329">
        <v>4825</v>
      </c>
      <c r="F1329">
        <v>5100</v>
      </c>
      <c r="G1329" s="7">
        <v>4350</v>
      </c>
      <c r="H1329" t="s">
        <v>1268</v>
      </c>
      <c r="I1329" s="7">
        <f>VALUE(LEFT(H1329,FIND("/",H1329)-1)) + VALUE(MID(H1329,FIND("/",H1329)+1,LEN(H1329)))</f>
        <v>17798454</v>
      </c>
      <c r="J1329">
        <v>0</v>
      </c>
      <c r="K1329" s="1">
        <f>G1329*I1329/(10^8)</f>
        <v>774.23274900000001</v>
      </c>
      <c r="L1329">
        <v>124</v>
      </c>
      <c r="M1329">
        <v>144</v>
      </c>
      <c r="N1329">
        <v>173</v>
      </c>
      <c r="O1329">
        <v>132</v>
      </c>
      <c r="P1329">
        <v>48</v>
      </c>
      <c r="Q1329" s="3"/>
      <c r="R1329" s="3"/>
      <c r="S1329" s="3"/>
      <c r="T1329">
        <v>17</v>
      </c>
      <c r="U1329">
        <v>18</v>
      </c>
      <c r="V1329">
        <v>27</v>
      </c>
      <c r="W1329">
        <v>2</v>
      </c>
      <c r="X1329">
        <v>-26</v>
      </c>
      <c r="Y1329" s="3"/>
      <c r="Z1329" s="3"/>
      <c r="AA1329" s="3"/>
      <c r="AB1329">
        <v>17</v>
      </c>
      <c r="AC1329">
        <v>-11</v>
      </c>
      <c r="AD1329">
        <v>26</v>
      </c>
      <c r="AE1329">
        <v>11</v>
      </c>
      <c r="AF1329">
        <v>-31</v>
      </c>
      <c r="AG1329" s="3"/>
      <c r="AH1329" s="3"/>
      <c r="AI1329" s="3"/>
      <c r="AJ1329">
        <v>160</v>
      </c>
      <c r="AK1329">
        <v>245</v>
      </c>
      <c r="AL1329">
        <v>267</v>
      </c>
      <c r="AM1329">
        <v>272</v>
      </c>
      <c r="AN1329">
        <v>249</v>
      </c>
      <c r="AO1329" s="3"/>
      <c r="AP1329" s="3"/>
      <c r="AQ1329" s="3"/>
      <c r="AR1329">
        <v>16</v>
      </c>
      <c r="AS1329">
        <v>27</v>
      </c>
      <c r="AT1329">
        <v>15</v>
      </c>
      <c r="AU1329">
        <v>26</v>
      </c>
      <c r="AV1329">
        <v>14</v>
      </c>
      <c r="AW1329" s="3"/>
      <c r="AX1329" s="3"/>
      <c r="AY1329" s="3"/>
      <c r="AZ1329">
        <v>145</v>
      </c>
      <c r="BA1329">
        <v>217</v>
      </c>
      <c r="BB1329">
        <v>252</v>
      </c>
      <c r="BC1329">
        <v>246</v>
      </c>
      <c r="BD1329">
        <v>234</v>
      </c>
      <c r="BE1329" s="3"/>
      <c r="BF1329" s="3"/>
      <c r="BG1329" s="3"/>
      <c r="BH1329">
        <v>145</v>
      </c>
      <c r="BI1329">
        <v>217</v>
      </c>
      <c r="BJ1329">
        <v>252</v>
      </c>
      <c r="BK1329">
        <v>246</v>
      </c>
      <c r="BL1329">
        <v>234</v>
      </c>
      <c r="BM1329" s="3"/>
      <c r="BN1329" s="3"/>
      <c r="BO1329" s="3"/>
      <c r="BP1329">
        <v>14</v>
      </c>
      <c r="BQ1329">
        <v>16</v>
      </c>
      <c r="BR1329">
        <v>18</v>
      </c>
      <c r="BS1329">
        <v>18</v>
      </c>
      <c r="BT1329">
        <v>18</v>
      </c>
      <c r="BU1329" s="3"/>
      <c r="BV1329" s="3"/>
      <c r="BW1329" s="3"/>
      <c r="BX1329">
        <v>12</v>
      </c>
      <c r="BY1329">
        <v>-5.5</v>
      </c>
      <c r="BZ1329">
        <v>9.99</v>
      </c>
      <c r="CA1329">
        <v>4.04</v>
      </c>
      <c r="CB1329">
        <v>-11.72</v>
      </c>
      <c r="CC1329" s="3"/>
      <c r="CD1329" s="3"/>
      <c r="CE1329" s="3"/>
      <c r="CF1329">
        <v>13.53</v>
      </c>
      <c r="CG1329">
        <v>-6.15</v>
      </c>
      <c r="CH1329">
        <v>10.89</v>
      </c>
      <c r="CI1329">
        <v>4.38</v>
      </c>
      <c r="CJ1329">
        <v>-12.7</v>
      </c>
      <c r="CK1329" s="3"/>
      <c r="CL1329" s="3"/>
      <c r="CM1329" s="3"/>
      <c r="CN1329">
        <v>125</v>
      </c>
      <c r="CO1329">
        <v>-68</v>
      </c>
      <c r="CP1329">
        <v>144</v>
      </c>
      <c r="CQ1329">
        <v>61</v>
      </c>
      <c r="CR1329">
        <v>-171</v>
      </c>
      <c r="CS1329" s="3"/>
      <c r="CT1329" s="3"/>
      <c r="CU1329" s="3"/>
      <c r="CV1329" s="3"/>
      <c r="CW1329" t="s">
        <v>2</v>
      </c>
      <c r="CX1329">
        <v>13.37</v>
      </c>
      <c r="CY1329">
        <v>74.349999999999994</v>
      </c>
      <c r="CZ1329" t="s">
        <v>2</v>
      </c>
      <c r="DA1329" s="3"/>
      <c r="DB1329" s="3"/>
      <c r="DC1329" s="3"/>
      <c r="DD1329" s="3"/>
      <c r="DE1329">
        <v>2.35</v>
      </c>
      <c r="DF1329">
        <v>1.36</v>
      </c>
      <c r="DG1329">
        <v>3.17</v>
      </c>
      <c r="DH1329">
        <v>3.59</v>
      </c>
      <c r="DI1329" s="3"/>
      <c r="DJ1329" s="3"/>
      <c r="DK1329" s="3"/>
      <c r="DL1329" s="6">
        <f>(CM1329*3+CL1329*2+CK1329)/6</f>
        <v>0</v>
      </c>
      <c r="DM1329">
        <f>BH1329+(BH1329*(CG1329-8.25)/8.25)</f>
        <v>-108.09090909090909</v>
      </c>
      <c r="DN1329">
        <f>BI1329+(BI1329*(CH1329-8.25)/8.25)</f>
        <v>286.44</v>
      </c>
      <c r="DO1329">
        <f>BJ1329+(BJ1329*(CI1329-8.25)/8.25)</f>
        <v>133.7890909090909</v>
      </c>
      <c r="DP1329">
        <f>BK1329+(BK1329*(CJ1329-8.25)/8.25)</f>
        <v>-378.69090909090903</v>
      </c>
      <c r="DQ1329">
        <f>BL1329+(BL1329*(CK1329-8.25)/8.25)</f>
        <v>0</v>
      </c>
      <c r="DR1329">
        <f>BM1329+(BM1329*(CL1329-8.25)/8.25)</f>
        <v>0</v>
      </c>
      <c r="DS1329">
        <f>BN1329+(BN1329*(CM1329-8.25)/8.25)</f>
        <v>0</v>
      </c>
      <c r="DT1329" s="8">
        <f>DM1329*10^8/$I1329</f>
        <v>-607.30504509497905</v>
      </c>
      <c r="DU1329" s="8">
        <f>DN1329*10^8/$I1329</f>
        <v>1609.3532618057725</v>
      </c>
      <c r="DV1329" s="8">
        <f>DO1329*10^8/$I1329</f>
        <v>751.68939341074736</v>
      </c>
      <c r="DW1329" s="8">
        <f>DP1329*10^8/$I1329</f>
        <v>-2127.66181316034</v>
      </c>
      <c r="DX1329" s="8">
        <f>DQ1329*10^8/$I1329</f>
        <v>0</v>
      </c>
      <c r="DY1329" s="8">
        <f>DR1329*10^8/$I1329</f>
        <v>0</v>
      </c>
      <c r="DZ1329" s="8">
        <f>DS1329*10^8/$I1329</f>
        <v>0</v>
      </c>
      <c r="EA1329" s="8">
        <f>DT1329*10^8/$I1329</f>
        <v>-3412.1224522926486</v>
      </c>
      <c r="EB1329" s="8">
        <f>DZ1329*0.8</f>
        <v>0</v>
      </c>
      <c r="EC1329" s="10">
        <f>G1329-E1329</f>
        <v>-475</v>
      </c>
      <c r="ED1329" s="4">
        <f>EC1329/E1329*100</f>
        <v>-9.8445595854922274</v>
      </c>
      <c r="EE1329" s="4">
        <f>DY1329-G1329</f>
        <v>-4350</v>
      </c>
      <c r="EF1329" s="12">
        <f>EE1329/G1329</f>
        <v>-1</v>
      </c>
      <c r="EG1329" s="4">
        <f>G1329-F1329</f>
        <v>-750</v>
      </c>
    </row>
    <row r="1330" spans="1:137" x14ac:dyDescent="0.3">
      <c r="A1330">
        <v>1329</v>
      </c>
      <c r="B1330" t="s">
        <v>6296</v>
      </c>
      <c r="C1330" t="s">
        <v>3607</v>
      </c>
      <c r="D1330" t="str">
        <f>VLOOKUP(C1330,Sheet1!$A$2:$B$3197,2,FALSE)</f>
        <v>건강관리장비와용품</v>
      </c>
      <c r="E1330">
        <v>1445</v>
      </c>
      <c r="F1330">
        <v>1720</v>
      </c>
      <c r="G1330" s="7">
        <v>1740</v>
      </c>
      <c r="H1330" t="s">
        <v>1269</v>
      </c>
      <c r="I1330" s="7">
        <f>VALUE(LEFT(H1330,FIND("/",H1330)-1)) + VALUE(MID(H1330,FIND("/",H1330)+1,LEN(H1330)))</f>
        <v>51782343</v>
      </c>
      <c r="J1330" s="1">
        <v>2507950</v>
      </c>
      <c r="K1330" s="1">
        <f>G1330*I1330/(10^8)</f>
        <v>901.01276819999998</v>
      </c>
      <c r="L1330">
        <v>366</v>
      </c>
      <c r="M1330">
        <v>388</v>
      </c>
      <c r="N1330">
        <v>447</v>
      </c>
      <c r="O1330">
        <v>478</v>
      </c>
      <c r="P1330">
        <v>553</v>
      </c>
      <c r="Q1330" s="3"/>
      <c r="R1330" s="3"/>
      <c r="S1330" s="3"/>
      <c r="T1330">
        <v>24</v>
      </c>
      <c r="U1330">
        <v>-11</v>
      </c>
      <c r="V1330">
        <v>16</v>
      </c>
      <c r="W1330">
        <v>14</v>
      </c>
      <c r="X1330">
        <v>-55</v>
      </c>
      <c r="Y1330" s="3"/>
      <c r="Z1330" s="3"/>
      <c r="AA1330" s="3"/>
      <c r="AB1330">
        <v>-4</v>
      </c>
      <c r="AC1330">
        <v>-18</v>
      </c>
      <c r="AD1330">
        <v>12</v>
      </c>
      <c r="AE1330">
        <v>9</v>
      </c>
      <c r="AF1330">
        <v>-78</v>
      </c>
      <c r="AG1330" s="3"/>
      <c r="AH1330" s="3"/>
      <c r="AI1330" s="3"/>
      <c r="AJ1330">
        <v>376</v>
      </c>
      <c r="AK1330">
        <v>435</v>
      </c>
      <c r="AL1330">
        <v>498</v>
      </c>
      <c r="AM1330">
        <v>710</v>
      </c>
      <c r="AN1330">
        <v>918</v>
      </c>
      <c r="AO1330" s="3"/>
      <c r="AP1330" s="3"/>
      <c r="AQ1330" s="3"/>
      <c r="AR1330">
        <v>103</v>
      </c>
      <c r="AS1330">
        <v>170</v>
      </c>
      <c r="AT1330">
        <v>185</v>
      </c>
      <c r="AU1330">
        <v>336</v>
      </c>
      <c r="AV1330">
        <v>590</v>
      </c>
      <c r="AW1330" s="3"/>
      <c r="AX1330" s="3"/>
      <c r="AY1330" s="3"/>
      <c r="AZ1330">
        <v>273</v>
      </c>
      <c r="BA1330">
        <v>265</v>
      </c>
      <c r="BB1330">
        <v>313</v>
      </c>
      <c r="BC1330">
        <v>374</v>
      </c>
      <c r="BD1330">
        <v>328</v>
      </c>
      <c r="BE1330" s="3"/>
      <c r="BF1330" s="3"/>
      <c r="BG1330" s="3"/>
      <c r="BH1330">
        <v>273</v>
      </c>
      <c r="BI1330">
        <v>265</v>
      </c>
      <c r="BJ1330">
        <v>313</v>
      </c>
      <c r="BK1330">
        <v>374</v>
      </c>
      <c r="BL1330">
        <v>331</v>
      </c>
      <c r="BM1330" s="3"/>
      <c r="BN1330" s="3"/>
      <c r="BO1330" s="3"/>
      <c r="BP1330">
        <v>40</v>
      </c>
      <c r="BQ1330">
        <v>41</v>
      </c>
      <c r="BR1330">
        <v>44</v>
      </c>
      <c r="BS1330">
        <v>49</v>
      </c>
      <c r="BT1330">
        <v>52</v>
      </c>
      <c r="BU1330" s="3"/>
      <c r="BV1330" s="3"/>
      <c r="BW1330" s="3"/>
      <c r="BX1330">
        <v>-1.42</v>
      </c>
      <c r="BY1330">
        <v>-4.47</v>
      </c>
      <c r="BZ1330">
        <v>2.67</v>
      </c>
      <c r="CA1330">
        <v>1.56</v>
      </c>
      <c r="CB1330">
        <v>-9.59</v>
      </c>
      <c r="CC1330" s="3"/>
      <c r="CD1330" s="3"/>
      <c r="CE1330" s="3"/>
      <c r="CF1330">
        <v>-2.2400000000000002</v>
      </c>
      <c r="CG1330">
        <v>-6.75</v>
      </c>
      <c r="CH1330">
        <v>4.3099999999999996</v>
      </c>
      <c r="CI1330">
        <v>2.75</v>
      </c>
      <c r="CJ1330">
        <v>-20.52</v>
      </c>
      <c r="CK1330" s="3"/>
      <c r="CL1330" s="3"/>
      <c r="CM1330" s="3"/>
      <c r="CN1330">
        <v>-12</v>
      </c>
      <c r="CO1330">
        <v>-44</v>
      </c>
      <c r="CP1330">
        <v>28</v>
      </c>
      <c r="CQ1330">
        <v>20</v>
      </c>
      <c r="CR1330">
        <v>-140</v>
      </c>
      <c r="CS1330" s="3"/>
      <c r="CT1330" s="3"/>
      <c r="CU1330" s="3"/>
      <c r="CV1330" t="s">
        <v>2</v>
      </c>
      <c r="CW1330" t="s">
        <v>2</v>
      </c>
      <c r="CX1330">
        <v>45.57</v>
      </c>
      <c r="CY1330">
        <v>90.2</v>
      </c>
      <c r="CZ1330" t="s">
        <v>2</v>
      </c>
      <c r="DA1330" s="3"/>
      <c r="DB1330" s="3"/>
      <c r="DC1330" s="3"/>
      <c r="DD1330">
        <v>3.19</v>
      </c>
      <c r="DE1330">
        <v>2.78</v>
      </c>
      <c r="DF1330">
        <v>1.82</v>
      </c>
      <c r="DG1330">
        <v>2.35</v>
      </c>
      <c r="DH1330">
        <v>2.2200000000000002</v>
      </c>
      <c r="DI1330" s="3"/>
      <c r="DJ1330" s="3"/>
      <c r="DK1330" s="3"/>
      <c r="DL1330" s="6">
        <f>(CM1330*3+CL1330*2+CK1330)/6</f>
        <v>0</v>
      </c>
      <c r="DM1330">
        <f>BH1330+(BH1330*(CG1330-8.25)/8.25)</f>
        <v>-223.36363636363637</v>
      </c>
      <c r="DN1330">
        <f>BI1330+(BI1330*(CH1330-8.25)/8.25)</f>
        <v>138.44242424242424</v>
      </c>
      <c r="DO1330">
        <f>BJ1330+(BJ1330*(CI1330-8.25)/8.25)</f>
        <v>104.33333333333334</v>
      </c>
      <c r="DP1330">
        <f>BK1330+(BK1330*(CJ1330-8.25)/8.25)</f>
        <v>-930.24</v>
      </c>
      <c r="DQ1330">
        <f>BL1330+(BL1330*(CK1330-8.25)/8.25)</f>
        <v>0</v>
      </c>
      <c r="DR1330">
        <f>BM1330+(BM1330*(CL1330-8.25)/8.25)</f>
        <v>0</v>
      </c>
      <c r="DS1330">
        <f>BN1330+(BN1330*(CM1330-8.25)/8.25)</f>
        <v>0</v>
      </c>
      <c r="DT1330" s="8">
        <f>DM1330*10^8/$I1330</f>
        <v>-431.35096525786088</v>
      </c>
      <c r="DU1330" s="8">
        <f>DN1330*10^8/$I1330</f>
        <v>267.35450005115496</v>
      </c>
      <c r="DV1330" s="8">
        <f>DO1330*10^8/$I1330</f>
        <v>201.48438113998307</v>
      </c>
      <c r="DW1330" s="8">
        <f>DP1330*10^8/$I1330</f>
        <v>-1796.4424668848994</v>
      </c>
      <c r="DX1330" s="8">
        <f>DQ1330*10^8/$I1330</f>
        <v>0</v>
      </c>
      <c r="DY1330" s="8">
        <f>DR1330*10^8/$I1330</f>
        <v>0</v>
      </c>
      <c r="DZ1330" s="8">
        <f>DS1330*10^8/$I1330</f>
        <v>0</v>
      </c>
      <c r="EA1330" s="8">
        <f>DT1330*10^8/$I1330</f>
        <v>-833.00781746755047</v>
      </c>
      <c r="EB1330" s="8">
        <f>DZ1330*0.8</f>
        <v>0</v>
      </c>
      <c r="EC1330" s="10">
        <f>G1330-E1330</f>
        <v>295</v>
      </c>
      <c r="ED1330" s="4">
        <f>EC1330/E1330*100</f>
        <v>20.415224913494807</v>
      </c>
      <c r="EE1330" s="4">
        <f>DY1330-G1330</f>
        <v>-1740</v>
      </c>
      <c r="EF1330" s="12">
        <f>EE1330/G1330</f>
        <v>-1</v>
      </c>
      <c r="EG1330" s="4">
        <f>G1330-F1330</f>
        <v>20</v>
      </c>
    </row>
    <row r="1331" spans="1:137" x14ac:dyDescent="0.3">
      <c r="A1331">
        <v>1330</v>
      </c>
      <c r="B1331" t="s">
        <v>6221</v>
      </c>
      <c r="C1331" t="s">
        <v>3608</v>
      </c>
      <c r="D1331" t="str">
        <f>VLOOKUP(C1331,Sheet1!$A$2:$B$3197,2,FALSE)</f>
        <v>기계</v>
      </c>
      <c r="E1331">
        <v>1845</v>
      </c>
      <c r="F1331">
        <v>1350</v>
      </c>
      <c r="G1331" s="7">
        <v>1325</v>
      </c>
      <c r="H1331" t="s">
        <v>1270</v>
      </c>
      <c r="I1331" s="7">
        <f>VALUE(LEFT(H1331,FIND("/",H1331)-1)) + VALUE(MID(H1331,FIND("/",H1331)+1,LEN(H1331)))</f>
        <v>251469584</v>
      </c>
      <c r="J1331">
        <v>0</v>
      </c>
      <c r="K1331" s="1">
        <f>G1331*I1331/(10^8)</f>
        <v>3331.9719879999998</v>
      </c>
      <c r="L1331">
        <v>495</v>
      </c>
      <c r="M1331">
        <v>459</v>
      </c>
      <c r="N1331">
        <v>589</v>
      </c>
      <c r="O1331">
        <v>319</v>
      </c>
      <c r="P1331">
        <v>493</v>
      </c>
      <c r="Q1331" s="3"/>
      <c r="R1331" s="3"/>
      <c r="S1331" s="3"/>
      <c r="T1331">
        <v>10</v>
      </c>
      <c r="U1331">
        <v>-117</v>
      </c>
      <c r="V1331">
        <v>-41</v>
      </c>
      <c r="W1331">
        <v>-299</v>
      </c>
      <c r="X1331">
        <v>-61</v>
      </c>
      <c r="Y1331" s="3"/>
      <c r="Z1331" s="3"/>
      <c r="AA1331" s="3"/>
      <c r="AB1331">
        <v>-2</v>
      </c>
      <c r="AC1331">
        <v>-115</v>
      </c>
      <c r="AD1331">
        <v>-116</v>
      </c>
      <c r="AE1331">
        <v>-396</v>
      </c>
      <c r="AF1331">
        <v>-616</v>
      </c>
      <c r="AG1331" s="3"/>
      <c r="AH1331" s="3"/>
      <c r="AI1331" s="3"/>
      <c r="AJ1331" s="1">
        <v>1664</v>
      </c>
      <c r="AK1331" s="1">
        <v>1719</v>
      </c>
      <c r="AL1331" s="1">
        <v>1765</v>
      </c>
      <c r="AM1331" s="1">
        <v>2029</v>
      </c>
      <c r="AN1331" s="1">
        <v>1660</v>
      </c>
      <c r="AO1331" s="3"/>
      <c r="AP1331" s="3"/>
      <c r="AQ1331" s="3"/>
      <c r="AR1331">
        <v>522</v>
      </c>
      <c r="AS1331">
        <v>699</v>
      </c>
      <c r="AT1331">
        <v>609</v>
      </c>
      <c r="AU1331">
        <v>837</v>
      </c>
      <c r="AV1331">
        <v>278</v>
      </c>
      <c r="AW1331" s="3"/>
      <c r="AX1331" s="3"/>
      <c r="AY1331" s="3"/>
      <c r="AZ1331" s="1">
        <v>1142</v>
      </c>
      <c r="BA1331" s="1">
        <v>1021</v>
      </c>
      <c r="BB1331" s="1">
        <v>1156</v>
      </c>
      <c r="BC1331" s="1">
        <v>1192</v>
      </c>
      <c r="BD1331" s="1">
        <v>1382</v>
      </c>
      <c r="BE1331" s="3"/>
      <c r="BF1331" s="3"/>
      <c r="BG1331" s="3"/>
      <c r="BH1331" s="1">
        <v>1097</v>
      </c>
      <c r="BI1331">
        <v>976</v>
      </c>
      <c r="BJ1331" s="1">
        <v>1069</v>
      </c>
      <c r="BK1331" s="1">
        <v>1174</v>
      </c>
      <c r="BL1331" s="1">
        <v>1391</v>
      </c>
      <c r="BM1331" s="3"/>
      <c r="BN1331" s="3"/>
      <c r="BO1331" s="3"/>
      <c r="BP1331">
        <v>367</v>
      </c>
      <c r="BQ1331">
        <v>369</v>
      </c>
      <c r="BR1331">
        <v>492</v>
      </c>
      <c r="BS1331">
        <v>884</v>
      </c>
      <c r="BT1331" s="1">
        <v>1257</v>
      </c>
      <c r="BU1331" s="3"/>
      <c r="BV1331" s="3"/>
      <c r="BW1331" s="3"/>
      <c r="BX1331">
        <v>-0.11</v>
      </c>
      <c r="BY1331">
        <v>-6.81</v>
      </c>
      <c r="BZ1331">
        <v>-6.64</v>
      </c>
      <c r="CA1331">
        <v>-20.9</v>
      </c>
      <c r="CB1331">
        <v>-33.409999999999997</v>
      </c>
      <c r="CC1331" s="3"/>
      <c r="CD1331" s="3"/>
      <c r="CE1331" s="3"/>
      <c r="CF1331">
        <v>0.02</v>
      </c>
      <c r="CG1331">
        <v>-11.22</v>
      </c>
      <c r="CH1331">
        <v>-10.81</v>
      </c>
      <c r="CI1331">
        <v>-33.76</v>
      </c>
      <c r="CJ1331">
        <v>-45.97</v>
      </c>
      <c r="CK1331" s="3"/>
      <c r="CL1331" s="3"/>
      <c r="CM1331" s="3"/>
      <c r="CN1331">
        <v>0</v>
      </c>
      <c r="CO1331">
        <v>-158</v>
      </c>
      <c r="CP1331">
        <v>-112</v>
      </c>
      <c r="CQ1331">
        <v>-252</v>
      </c>
      <c r="CR1331">
        <v>-235</v>
      </c>
      <c r="CS1331" s="3"/>
      <c r="CT1331" s="3"/>
      <c r="CU1331" s="3"/>
      <c r="CV1331" s="2">
        <v>10193.280000000001</v>
      </c>
      <c r="CW1331" t="s">
        <v>2</v>
      </c>
      <c r="CX1331" t="s">
        <v>2</v>
      </c>
      <c r="CY1331" t="s">
        <v>2</v>
      </c>
      <c r="CZ1331" t="s">
        <v>2</v>
      </c>
      <c r="DA1331" s="3"/>
      <c r="DB1331" s="3"/>
      <c r="DC1331" s="3"/>
      <c r="DD1331">
        <v>1.66</v>
      </c>
      <c r="DE1331">
        <v>0.88</v>
      </c>
      <c r="DF1331">
        <v>0.72</v>
      </c>
      <c r="DG1331">
        <v>1.21</v>
      </c>
      <c r="DH1331">
        <v>3.32</v>
      </c>
      <c r="DI1331" s="3"/>
      <c r="DJ1331" s="3"/>
      <c r="DK1331" s="3"/>
      <c r="DL1331" s="6">
        <f>(CM1331*3+CL1331*2+CK1331)/6</f>
        <v>0</v>
      </c>
      <c r="DM1331">
        <f>BH1331+(BH1331*(CG1331-8.25)/8.25)</f>
        <v>-1491.92</v>
      </c>
      <c r="DN1331">
        <f>BI1331+(BI1331*(CH1331-8.25)/8.25)</f>
        <v>-1278.8557575757577</v>
      </c>
      <c r="DO1331">
        <f>BJ1331+(BJ1331*(CI1331-8.25)/8.25)</f>
        <v>-4374.4775757575753</v>
      </c>
      <c r="DP1331">
        <f>BK1331+(BK1331*(CJ1331-8.25)/8.25)</f>
        <v>-6541.6703030303033</v>
      </c>
      <c r="DQ1331">
        <f>BL1331+(BL1331*(CK1331-8.25)/8.25)</f>
        <v>0</v>
      </c>
      <c r="DR1331">
        <f>BM1331+(BM1331*(CL1331-8.25)/8.25)</f>
        <v>0</v>
      </c>
      <c r="DS1331">
        <f>BN1331+(BN1331*(CM1331-8.25)/8.25)</f>
        <v>0</v>
      </c>
      <c r="DT1331" s="8">
        <f>DM1331*10^8/$I1331</f>
        <v>-593.28049789114857</v>
      </c>
      <c r="DU1331" s="8">
        <f>DN1331*10^8/$I1331</f>
        <v>-508.55285845454682</v>
      </c>
      <c r="DV1331" s="8">
        <f>DO1331*10^8/$I1331</f>
        <v>-1739.5652810868669</v>
      </c>
      <c r="DW1331" s="8">
        <f>DP1331*10^8/$I1331</f>
        <v>-2601.376356923668</v>
      </c>
      <c r="DX1331" s="8">
        <f>DQ1331*10^8/$I1331</f>
        <v>0</v>
      </c>
      <c r="DY1331" s="8">
        <f>DR1331*10^8/$I1331</f>
        <v>0</v>
      </c>
      <c r="DZ1331" s="8">
        <f>DS1331*10^8/$I1331</f>
        <v>0</v>
      </c>
      <c r="EA1331" s="8">
        <f>DT1331*10^8/$I1331</f>
        <v>-235.92535067427821</v>
      </c>
      <c r="EB1331" s="8">
        <f>DZ1331*0.8</f>
        <v>0</v>
      </c>
      <c r="EC1331" s="10">
        <f>G1331-E1331</f>
        <v>-520</v>
      </c>
      <c r="ED1331" s="4">
        <f>EC1331/E1331*100</f>
        <v>-28.184281842818425</v>
      </c>
      <c r="EE1331" s="4">
        <f>DY1331-G1331</f>
        <v>-1325</v>
      </c>
      <c r="EF1331" s="12">
        <f>EE1331/G1331</f>
        <v>-1</v>
      </c>
      <c r="EG1331" s="4">
        <f>G1331-F1331</f>
        <v>-25</v>
      </c>
    </row>
    <row r="1332" spans="1:137" x14ac:dyDescent="0.3">
      <c r="A1332">
        <v>1331</v>
      </c>
      <c r="B1332" t="s">
        <v>5790</v>
      </c>
      <c r="C1332" t="s">
        <v>3609</v>
      </c>
      <c r="D1332" t="str">
        <f>VLOOKUP(C1332,Sheet1!$A$2:$B$3197,2,FALSE)</f>
        <v>게임엔터테인먼트</v>
      </c>
      <c r="E1332">
        <v>68800</v>
      </c>
      <c r="F1332">
        <v>112800</v>
      </c>
      <c r="G1332" s="7">
        <v>113500</v>
      </c>
      <c r="H1332" t="s">
        <v>1271</v>
      </c>
      <c r="I1332" s="7">
        <f>VALUE(LEFT(H1332,FIND("/",H1332)-1)) + VALUE(MID(H1332,FIND("/",H1332)+1,LEN(H1332)))</f>
        <v>6275415</v>
      </c>
      <c r="J1332" s="1">
        <v>2945</v>
      </c>
      <c r="K1332" s="1">
        <f>G1332*I1332/(10^8)</f>
        <v>7122.5960249999998</v>
      </c>
      <c r="L1332" s="1">
        <v>2170</v>
      </c>
      <c r="M1332" s="1">
        <v>2001</v>
      </c>
      <c r="N1332" s="1">
        <v>1987</v>
      </c>
      <c r="O1332" s="1">
        <v>2470</v>
      </c>
      <c r="P1332" s="1">
        <v>2985</v>
      </c>
      <c r="Q1332" s="1">
        <v>3783</v>
      </c>
      <c r="R1332" s="1">
        <v>4119</v>
      </c>
      <c r="S1332" s="1">
        <v>4816</v>
      </c>
      <c r="T1332">
        <v>437</v>
      </c>
      <c r="U1332">
        <v>375</v>
      </c>
      <c r="V1332">
        <v>282</v>
      </c>
      <c r="W1332">
        <v>323</v>
      </c>
      <c r="X1332">
        <v>516</v>
      </c>
      <c r="Y1332">
        <v>879</v>
      </c>
      <c r="Z1332">
        <v>984</v>
      </c>
      <c r="AA1332" s="1">
        <v>1160</v>
      </c>
      <c r="AB1332">
        <v>365</v>
      </c>
      <c r="AC1332">
        <v>794</v>
      </c>
      <c r="AD1332">
        <v>204</v>
      </c>
      <c r="AE1332">
        <v>162</v>
      </c>
      <c r="AF1332">
        <v>375</v>
      </c>
      <c r="AG1332">
        <v>657</v>
      </c>
      <c r="AH1332">
        <v>743</v>
      </c>
      <c r="AI1332">
        <v>906</v>
      </c>
      <c r="AJ1332" s="1">
        <v>1879</v>
      </c>
      <c r="AK1332" s="1">
        <v>2537</v>
      </c>
      <c r="AL1332" s="1">
        <v>2541</v>
      </c>
      <c r="AM1332" s="1">
        <v>3126</v>
      </c>
      <c r="AN1332" s="1">
        <v>3673</v>
      </c>
      <c r="AO1332" s="1">
        <v>4218</v>
      </c>
      <c r="AP1332" s="1">
        <v>4836</v>
      </c>
      <c r="AQ1332" s="1">
        <v>5614</v>
      </c>
      <c r="AR1332">
        <v>673</v>
      </c>
      <c r="AS1332">
        <v>643</v>
      </c>
      <c r="AT1332">
        <v>591</v>
      </c>
      <c r="AU1332" s="1">
        <v>1125</v>
      </c>
      <c r="AV1332" s="1">
        <v>1417</v>
      </c>
      <c r="AW1332" s="1">
        <v>1481</v>
      </c>
      <c r="AX1332" s="1">
        <v>1564</v>
      </c>
      <c r="AY1332" s="1">
        <v>1664</v>
      </c>
      <c r="AZ1332" s="1">
        <v>1206</v>
      </c>
      <c r="BA1332" s="1">
        <v>1894</v>
      </c>
      <c r="BB1332" s="1">
        <v>1949</v>
      </c>
      <c r="BC1332" s="1">
        <v>2000</v>
      </c>
      <c r="BD1332" s="1">
        <v>2256</v>
      </c>
      <c r="BE1332" s="1">
        <v>2737</v>
      </c>
      <c r="BF1332" s="1">
        <v>3273</v>
      </c>
      <c r="BG1332" s="1">
        <v>3950</v>
      </c>
      <c r="BH1332" s="1">
        <v>1206</v>
      </c>
      <c r="BI1332" s="1">
        <v>1893</v>
      </c>
      <c r="BJ1332" s="1">
        <v>1949</v>
      </c>
      <c r="BK1332" s="1">
        <v>2000</v>
      </c>
      <c r="BL1332" s="1">
        <v>2246</v>
      </c>
      <c r="BM1332" s="1">
        <v>2735</v>
      </c>
      <c r="BN1332" s="1">
        <v>3278</v>
      </c>
      <c r="BO1332" s="1">
        <v>3978</v>
      </c>
      <c r="BP1332">
        <v>31</v>
      </c>
      <c r="BQ1332">
        <v>31</v>
      </c>
      <c r="BR1332">
        <v>31</v>
      </c>
      <c r="BS1332">
        <v>31</v>
      </c>
      <c r="BT1332">
        <v>31</v>
      </c>
      <c r="BU1332">
        <v>31</v>
      </c>
      <c r="BV1332">
        <v>31</v>
      </c>
      <c r="BW1332">
        <v>31</v>
      </c>
      <c r="BX1332">
        <v>19.96</v>
      </c>
      <c r="BY1332">
        <v>35.96</v>
      </c>
      <c r="BZ1332">
        <v>8.0399999999999991</v>
      </c>
      <c r="CA1332">
        <v>5.72</v>
      </c>
      <c r="CB1332">
        <v>11.03</v>
      </c>
      <c r="CC1332">
        <v>16.649999999999999</v>
      </c>
      <c r="CD1332">
        <v>16.420000000000002</v>
      </c>
      <c r="CE1332">
        <v>17.34</v>
      </c>
      <c r="CF1332">
        <v>31.85</v>
      </c>
      <c r="CG1332">
        <v>51.19</v>
      </c>
      <c r="CH1332">
        <v>10.63</v>
      </c>
      <c r="CI1332">
        <v>8.2100000000000009</v>
      </c>
      <c r="CJ1332">
        <v>18.02</v>
      </c>
      <c r="CK1332">
        <v>26.87</v>
      </c>
      <c r="CL1332">
        <v>24.88</v>
      </c>
      <c r="CM1332">
        <v>25.34</v>
      </c>
      <c r="CN1332" s="1">
        <v>5822</v>
      </c>
      <c r="CO1332" s="1">
        <v>12639</v>
      </c>
      <c r="CP1332" s="1">
        <v>3254</v>
      </c>
      <c r="CQ1332" s="1">
        <v>2584</v>
      </c>
      <c r="CR1332" s="1">
        <v>6098</v>
      </c>
      <c r="CS1332" s="1">
        <v>10661</v>
      </c>
      <c r="CT1332" s="1">
        <v>11920</v>
      </c>
      <c r="CU1332" s="1">
        <v>14652</v>
      </c>
      <c r="CV1332">
        <v>11.22</v>
      </c>
      <c r="CW1332">
        <v>3.55</v>
      </c>
      <c r="CX1332">
        <v>10.28</v>
      </c>
      <c r="CY1332">
        <v>26.67</v>
      </c>
      <c r="CZ1332">
        <v>11.36</v>
      </c>
      <c r="DA1332">
        <v>10.65</v>
      </c>
      <c r="DB1332">
        <v>9.52</v>
      </c>
      <c r="DC1332">
        <v>7.75</v>
      </c>
      <c r="DD1332">
        <v>3.39</v>
      </c>
      <c r="DE1332">
        <v>1.49</v>
      </c>
      <c r="DF1332">
        <v>1.08</v>
      </c>
      <c r="DG1332">
        <v>2.16</v>
      </c>
      <c r="DH1332">
        <v>1.94</v>
      </c>
      <c r="DI1332">
        <v>2.6</v>
      </c>
      <c r="DJ1332">
        <v>2.17</v>
      </c>
      <c r="DK1332">
        <v>1.79</v>
      </c>
      <c r="DL1332" s="6">
        <f>(CM1332*3+CL1332*2+CK1332)/6</f>
        <v>25.441666666666666</v>
      </c>
      <c r="DM1332">
        <f>BH1332+(BH1332*(CG1332-8.25)/8.25)</f>
        <v>7483.0472727272727</v>
      </c>
      <c r="DN1332">
        <f>BI1332+(BI1332*(CH1332-8.25)/8.25)</f>
        <v>2439.1018181818181</v>
      </c>
      <c r="DO1332">
        <f>BJ1332+(BJ1332*(CI1332-8.25)/8.25)</f>
        <v>1939.5503030303032</v>
      </c>
      <c r="DP1332">
        <f>BK1332+(BK1332*(CJ1332-8.25)/8.25)</f>
        <v>4368.484848484848</v>
      </c>
      <c r="DQ1332">
        <f>BL1332+(BL1332*(CK1332-8.25)/8.25)</f>
        <v>7315.1539393939402</v>
      </c>
      <c r="DR1332">
        <f>BM1332+(BM1332*(CL1332-8.25)/8.25)</f>
        <v>8248.0969696969696</v>
      </c>
      <c r="DS1332">
        <f>BN1332+(BN1332*(CM1332-8.25)/8.25)</f>
        <v>10068.426666666666</v>
      </c>
      <c r="DT1332" s="8">
        <f>DM1332*10^8/$I1332</f>
        <v>119243.86311865068</v>
      </c>
      <c r="DU1332" s="8">
        <f>DN1332*10^8/$I1332</f>
        <v>38867.577971844381</v>
      </c>
      <c r="DV1332" s="8">
        <f>DO1332*10^8/$I1332</f>
        <v>30907.124118967484</v>
      </c>
      <c r="DW1332" s="8">
        <f>DP1332*10^8/$I1332</f>
        <v>69612.684555281972</v>
      </c>
      <c r="DX1332" s="8">
        <f>DQ1332*10^8/$I1332</f>
        <v>116568.44908892782</v>
      </c>
      <c r="DY1332" s="8">
        <f>DR1332*10^8/$I1332</f>
        <v>131435.08389002114</v>
      </c>
      <c r="DZ1332" s="8">
        <f>DS1332*10^8/$I1332</f>
        <v>160442.40367635712</v>
      </c>
      <c r="EA1332" s="8">
        <f>DT1332*10^8/$I1332</f>
        <v>1900174.9385283792</v>
      </c>
      <c r="EB1332" s="8">
        <f>DZ1332*0.8</f>
        <v>128353.92294108571</v>
      </c>
      <c r="EC1332" s="10">
        <f>G1332-E1332</f>
        <v>44700</v>
      </c>
      <c r="ED1332" s="4">
        <f>EC1332/E1332*100</f>
        <v>64.970930232558146</v>
      </c>
      <c r="EE1332" s="4">
        <f>DY1332-G1332</f>
        <v>17935.083890021138</v>
      </c>
      <c r="EF1332" s="12">
        <f>EE1332/G1332</f>
        <v>0.15801836026450342</v>
      </c>
      <c r="EG1332" s="4">
        <f>G1332-F1332</f>
        <v>700</v>
      </c>
    </row>
    <row r="1333" spans="1:137" x14ac:dyDescent="0.3">
      <c r="A1333">
        <v>1332</v>
      </c>
      <c r="B1333" t="s">
        <v>5980</v>
      </c>
      <c r="C1333" t="s">
        <v>3610</v>
      </c>
      <c r="D1333" t="str">
        <f>VLOOKUP(C1333,Sheet1!$A$2:$B$3197,2,FALSE)</f>
        <v>건강관리장비와용품</v>
      </c>
      <c r="E1333">
        <v>15550</v>
      </c>
      <c r="F1333">
        <v>14300</v>
      </c>
      <c r="G1333" s="7">
        <v>15350</v>
      </c>
      <c r="H1333" t="s">
        <v>1272</v>
      </c>
      <c r="I1333" s="7">
        <f>VALUE(LEFT(H1333,FIND("/",H1333)-1)) + VALUE(MID(H1333,FIND("/",H1333)+1,LEN(H1333)))</f>
        <v>64716864</v>
      </c>
      <c r="J1333">
        <v>0</v>
      </c>
      <c r="K1333" s="1">
        <f>G1333*I1333/(10^8)</f>
        <v>9934.0386240000007</v>
      </c>
      <c r="L1333">
        <v>272</v>
      </c>
      <c r="M1333">
        <v>349</v>
      </c>
      <c r="N1333">
        <v>475</v>
      </c>
      <c r="O1333">
        <v>811</v>
      </c>
      <c r="P1333">
        <v>765</v>
      </c>
      <c r="Q1333">
        <v>977</v>
      </c>
      <c r="R1333" s="1">
        <v>1264</v>
      </c>
      <c r="S1333" s="1">
        <v>1433</v>
      </c>
      <c r="T1333">
        <v>83</v>
      </c>
      <c r="U1333">
        <v>108</v>
      </c>
      <c r="V1333">
        <v>175</v>
      </c>
      <c r="W1333">
        <v>417</v>
      </c>
      <c r="X1333">
        <v>406</v>
      </c>
      <c r="Y1333">
        <v>538</v>
      </c>
      <c r="Z1333">
        <v>715</v>
      </c>
      <c r="AA1333">
        <v>792</v>
      </c>
      <c r="AB1333">
        <v>71</v>
      </c>
      <c r="AC1333">
        <v>-51</v>
      </c>
      <c r="AD1333">
        <v>149</v>
      </c>
      <c r="AE1333">
        <v>334</v>
      </c>
      <c r="AF1333">
        <v>382</v>
      </c>
      <c r="AG1333">
        <v>437</v>
      </c>
      <c r="AH1333">
        <v>571</v>
      </c>
      <c r="AI1333">
        <v>656</v>
      </c>
      <c r="AJ1333">
        <v>220</v>
      </c>
      <c r="AK1333">
        <v>632</v>
      </c>
      <c r="AL1333">
        <v>757</v>
      </c>
      <c r="AM1333" s="1">
        <v>1137</v>
      </c>
      <c r="AN1333" s="1">
        <v>1375</v>
      </c>
      <c r="AO1333" s="1">
        <v>1859</v>
      </c>
      <c r="AP1333" s="1">
        <v>2431</v>
      </c>
      <c r="AQ1333" s="1">
        <v>2959</v>
      </c>
      <c r="AR1333">
        <v>57</v>
      </c>
      <c r="AS1333">
        <v>281</v>
      </c>
      <c r="AT1333">
        <v>246</v>
      </c>
      <c r="AU1333">
        <v>257</v>
      </c>
      <c r="AV1333">
        <v>138</v>
      </c>
      <c r="AW1333">
        <v>215</v>
      </c>
      <c r="AX1333">
        <v>259</v>
      </c>
      <c r="AY1333">
        <v>240</v>
      </c>
      <c r="AZ1333">
        <v>163</v>
      </c>
      <c r="BA1333">
        <v>351</v>
      </c>
      <c r="BB1333">
        <v>510</v>
      </c>
      <c r="BC1333">
        <v>879</v>
      </c>
      <c r="BD1333" s="1">
        <v>1238</v>
      </c>
      <c r="BE1333" s="1">
        <v>1644</v>
      </c>
      <c r="BF1333" s="1">
        <v>2173</v>
      </c>
      <c r="BG1333" s="1">
        <v>2719</v>
      </c>
      <c r="BH1333">
        <v>163</v>
      </c>
      <c r="BI1333">
        <v>351</v>
      </c>
      <c r="BJ1333">
        <v>510</v>
      </c>
      <c r="BK1333">
        <v>879</v>
      </c>
      <c r="BL1333" s="1">
        <v>1238</v>
      </c>
      <c r="BM1333" s="1">
        <v>1651</v>
      </c>
      <c r="BN1333" s="1">
        <v>2191</v>
      </c>
      <c r="BO1333" s="1">
        <v>2719</v>
      </c>
      <c r="BP1333">
        <v>55</v>
      </c>
      <c r="BQ1333">
        <v>60</v>
      </c>
      <c r="BR1333">
        <v>62</v>
      </c>
      <c r="BS1333">
        <v>64</v>
      </c>
      <c r="BT1333">
        <v>65</v>
      </c>
      <c r="BU1333">
        <v>61</v>
      </c>
      <c r="BV1333">
        <v>61</v>
      </c>
      <c r="BW1333">
        <v>63</v>
      </c>
      <c r="BX1333">
        <v>40.97</v>
      </c>
      <c r="BY1333">
        <v>-12.04</v>
      </c>
      <c r="BZ1333">
        <v>21.41</v>
      </c>
      <c r="CA1333">
        <v>35.28</v>
      </c>
      <c r="CB1333">
        <v>30.39</v>
      </c>
      <c r="CC1333">
        <v>27</v>
      </c>
      <c r="CD1333">
        <v>26.64</v>
      </c>
      <c r="CE1333">
        <v>24.34</v>
      </c>
      <c r="CF1333">
        <v>55.3</v>
      </c>
      <c r="CG1333">
        <v>-19.95</v>
      </c>
      <c r="CH1333">
        <v>34.51</v>
      </c>
      <c r="CI1333">
        <v>48.06</v>
      </c>
      <c r="CJ1333">
        <v>36.06</v>
      </c>
      <c r="CK1333">
        <v>30.54</v>
      </c>
      <c r="CL1333">
        <v>29.73</v>
      </c>
      <c r="CM1333">
        <v>26.72</v>
      </c>
      <c r="CN1333">
        <v>117</v>
      </c>
      <c r="CO1333">
        <v>-85</v>
      </c>
      <c r="CP1333">
        <v>240</v>
      </c>
      <c r="CQ1333">
        <v>534</v>
      </c>
      <c r="CR1333">
        <v>590</v>
      </c>
      <c r="CS1333">
        <v>681</v>
      </c>
      <c r="CT1333">
        <v>882</v>
      </c>
      <c r="CU1333" s="1">
        <v>1014</v>
      </c>
      <c r="CV1333">
        <v>34.119999999999997</v>
      </c>
      <c r="CW1333" t="s">
        <v>2</v>
      </c>
      <c r="CX1333">
        <v>17.03</v>
      </c>
      <c r="CY1333">
        <v>26.49</v>
      </c>
      <c r="CZ1333">
        <v>26.11</v>
      </c>
      <c r="DA1333">
        <v>22.53</v>
      </c>
      <c r="DB1333">
        <v>17.399999999999999</v>
      </c>
      <c r="DC1333">
        <v>15.14</v>
      </c>
      <c r="DD1333">
        <v>14.78</v>
      </c>
      <c r="DE1333">
        <v>7.18</v>
      </c>
      <c r="DF1333">
        <v>4.96</v>
      </c>
      <c r="DG1333">
        <v>10.36</v>
      </c>
      <c r="DH1333">
        <v>8.0500000000000007</v>
      </c>
      <c r="DI1333">
        <v>6.02</v>
      </c>
      <c r="DJ1333">
        <v>4.53</v>
      </c>
      <c r="DK1333">
        <v>3.65</v>
      </c>
      <c r="DL1333" s="6">
        <f>(CM1333*3+CL1333*2+CK1333)/6</f>
        <v>28.36</v>
      </c>
      <c r="DM1333">
        <f>BH1333+(BH1333*(CG1333-8.25)/8.25)</f>
        <v>-394.16363636363633</v>
      </c>
      <c r="DN1333">
        <f>BI1333+(BI1333*(CH1333-8.25)/8.25)</f>
        <v>1468.2436363636361</v>
      </c>
      <c r="DO1333">
        <f>BJ1333+(BJ1333*(CI1333-8.25)/8.25)</f>
        <v>2970.9818181818187</v>
      </c>
      <c r="DP1333">
        <f>BK1333+(BK1333*(CJ1333-8.25)/8.25)</f>
        <v>3842.0290909090909</v>
      </c>
      <c r="DQ1333">
        <f>BL1333+(BL1333*(CK1333-8.25)/8.25)</f>
        <v>4582.8509090909092</v>
      </c>
      <c r="DR1333">
        <f>BM1333+(BM1333*(CL1333-8.25)/8.25)</f>
        <v>5949.6036363636367</v>
      </c>
      <c r="DS1333">
        <f>BN1333+(BN1333*(CM1333-8.25)/8.25)</f>
        <v>7096.1842424242423</v>
      </c>
      <c r="DT1333" s="8">
        <f>DM1333*10^8/$I1333</f>
        <v>-609.05861625748173</v>
      </c>
      <c r="DU1333" s="8">
        <f>DN1333*10^8/$I1333</f>
        <v>2268.71876295433</v>
      </c>
      <c r="DV1333" s="8">
        <f>DO1333*10^8/$I1333</f>
        <v>4590.7382319727649</v>
      </c>
      <c r="DW1333" s="8">
        <f>DP1333*10^8/$I1333</f>
        <v>5936.6737716294338</v>
      </c>
      <c r="DX1333" s="8">
        <f>DQ1333*10^8/$I1333</f>
        <v>7081.3859415235411</v>
      </c>
      <c r="DY1333" s="8">
        <f>DR1333*10^8/$I1333</f>
        <v>9193.2817331254446</v>
      </c>
      <c r="DZ1333" s="8">
        <f>DS1333*10^8/$I1333</f>
        <v>10964.96925812759</v>
      </c>
      <c r="EA1333" s="8">
        <f>DT1333*10^8/$I1333</f>
        <v>-941.11268472075801</v>
      </c>
      <c r="EB1333" s="8">
        <f>DZ1333*0.8</f>
        <v>8771.9754065020734</v>
      </c>
      <c r="EC1333" s="10">
        <f>G1333-E1333</f>
        <v>-200</v>
      </c>
      <c r="ED1333" s="4">
        <f>EC1333/E1333*100</f>
        <v>-1.2861736334405145</v>
      </c>
      <c r="EE1333" s="4">
        <f>DY1333-G1333</f>
        <v>-6156.7182668745554</v>
      </c>
      <c r="EF1333" s="12">
        <f>EE1333/G1333</f>
        <v>-0.40108913790713718</v>
      </c>
      <c r="EG1333" s="4">
        <f>G1333-F1333</f>
        <v>1050</v>
      </c>
    </row>
    <row r="1334" spans="1:137" x14ac:dyDescent="0.3">
      <c r="A1334">
        <v>1333</v>
      </c>
      <c r="B1334" t="s">
        <v>6216</v>
      </c>
      <c r="C1334" t="s">
        <v>3611</v>
      </c>
      <c r="D1334" t="str">
        <f>VLOOKUP(C1334,Sheet1!$A$2:$B$3197,2,FALSE)</f>
        <v>양방향미디어와서비스</v>
      </c>
      <c r="E1334">
        <v>1060</v>
      </c>
      <c r="F1334">
        <v>1320</v>
      </c>
      <c r="G1334" s="7">
        <v>1290</v>
      </c>
      <c r="H1334" t="s">
        <v>1273</v>
      </c>
      <c r="I1334" s="7">
        <f>VALUE(LEFT(H1334,FIND("/",H1334)-1)) + VALUE(MID(H1334,FIND("/",H1334)+1,LEN(H1334)))</f>
        <v>124697714</v>
      </c>
      <c r="J1334" s="1">
        <v>88817</v>
      </c>
      <c r="K1334" s="1">
        <f>G1334*I1334/(10^8)</f>
        <v>1608.6005106</v>
      </c>
      <c r="L1334">
        <v>325</v>
      </c>
      <c r="M1334">
        <v>342</v>
      </c>
      <c r="N1334" s="1">
        <v>1115</v>
      </c>
      <c r="O1334" s="1">
        <v>1454</v>
      </c>
      <c r="P1334" s="1">
        <v>1635</v>
      </c>
      <c r="Q1334" s="3"/>
      <c r="R1334" s="3"/>
      <c r="S1334" s="3"/>
      <c r="T1334">
        <v>16</v>
      </c>
      <c r="U1334">
        <v>2</v>
      </c>
      <c r="V1334">
        <v>99</v>
      </c>
      <c r="W1334">
        <v>77</v>
      </c>
      <c r="X1334">
        <v>43</v>
      </c>
      <c r="Y1334" s="3"/>
      <c r="Z1334" s="3"/>
      <c r="AA1334" s="3"/>
      <c r="AB1334">
        <v>-69</v>
      </c>
      <c r="AC1334">
        <v>4</v>
      </c>
      <c r="AD1334">
        <v>30</v>
      </c>
      <c r="AE1334">
        <v>86</v>
      </c>
      <c r="AF1334">
        <v>8</v>
      </c>
      <c r="AG1334" s="3"/>
      <c r="AH1334" s="3"/>
      <c r="AI1334" s="3"/>
      <c r="AJ1334">
        <v>285</v>
      </c>
      <c r="AK1334">
        <v>380</v>
      </c>
      <c r="AL1334" s="1">
        <v>1896</v>
      </c>
      <c r="AM1334" s="1">
        <v>1970</v>
      </c>
      <c r="AN1334" s="1">
        <v>2129</v>
      </c>
      <c r="AO1334" s="3"/>
      <c r="AP1334" s="3"/>
      <c r="AQ1334" s="3"/>
      <c r="AR1334">
        <v>60</v>
      </c>
      <c r="AS1334">
        <v>142</v>
      </c>
      <c r="AT1334" s="1">
        <v>1460</v>
      </c>
      <c r="AU1334" s="1">
        <v>1297</v>
      </c>
      <c r="AV1334" s="1">
        <v>1369</v>
      </c>
      <c r="AW1334" s="3"/>
      <c r="AX1334" s="3"/>
      <c r="AY1334" s="3"/>
      <c r="AZ1334">
        <v>225</v>
      </c>
      <c r="BA1334">
        <v>238</v>
      </c>
      <c r="BB1334">
        <v>436</v>
      </c>
      <c r="BC1334">
        <v>673</v>
      </c>
      <c r="BD1334">
        <v>760</v>
      </c>
      <c r="BE1334" s="3"/>
      <c r="BF1334" s="3"/>
      <c r="BG1334" s="3"/>
      <c r="BH1334">
        <v>225</v>
      </c>
      <c r="BI1334">
        <v>227</v>
      </c>
      <c r="BJ1334">
        <v>396</v>
      </c>
      <c r="BK1334">
        <v>566</v>
      </c>
      <c r="BL1334">
        <v>574</v>
      </c>
      <c r="BM1334" s="3"/>
      <c r="BN1334" s="3"/>
      <c r="BO1334" s="3"/>
      <c r="BP1334">
        <v>46</v>
      </c>
      <c r="BQ1334">
        <v>54</v>
      </c>
      <c r="BR1334">
        <v>88</v>
      </c>
      <c r="BS1334">
        <v>96</v>
      </c>
      <c r="BT1334">
        <v>101</v>
      </c>
      <c r="BU1334" s="3"/>
      <c r="BV1334" s="3"/>
      <c r="BW1334" s="3"/>
      <c r="BX1334">
        <v>-30.35</v>
      </c>
      <c r="BY1334">
        <v>1.2</v>
      </c>
      <c r="BZ1334">
        <v>2.6</v>
      </c>
      <c r="CA1334">
        <v>4.47</v>
      </c>
      <c r="CB1334">
        <v>0.41</v>
      </c>
      <c r="CC1334" s="3"/>
      <c r="CD1334" s="3"/>
      <c r="CE1334" s="3"/>
      <c r="CF1334">
        <v>-40.83</v>
      </c>
      <c r="CG1334">
        <v>1.59</v>
      </c>
      <c r="CH1334">
        <v>11.12</v>
      </c>
      <c r="CI1334">
        <v>6.78</v>
      </c>
      <c r="CJ1334">
        <v>-10.5</v>
      </c>
      <c r="CK1334" s="3"/>
      <c r="CL1334" s="3"/>
      <c r="CM1334" s="3"/>
      <c r="CN1334">
        <v>-152</v>
      </c>
      <c r="CO1334">
        <v>7</v>
      </c>
      <c r="CP1334">
        <v>42</v>
      </c>
      <c r="CQ1334">
        <v>35</v>
      </c>
      <c r="CR1334">
        <v>-59</v>
      </c>
      <c r="CS1334" s="3"/>
      <c r="CT1334" s="3"/>
      <c r="CU1334" s="3"/>
      <c r="CV1334" t="s">
        <v>2</v>
      </c>
      <c r="CW1334">
        <v>226.85</v>
      </c>
      <c r="CX1334">
        <v>30.78</v>
      </c>
      <c r="CY1334">
        <v>32.36</v>
      </c>
      <c r="CZ1334" t="s">
        <v>2</v>
      </c>
      <c r="DA1334" s="3"/>
      <c r="DB1334" s="3"/>
      <c r="DC1334" s="3"/>
      <c r="DD1334">
        <v>4.7300000000000004</v>
      </c>
      <c r="DE1334">
        <v>4</v>
      </c>
      <c r="DF1334">
        <v>2.85</v>
      </c>
      <c r="DG1334">
        <v>1.92</v>
      </c>
      <c r="DH1334">
        <v>1.84</v>
      </c>
      <c r="DI1334" s="3"/>
      <c r="DJ1334" s="3"/>
      <c r="DK1334" s="3"/>
      <c r="DL1334" s="6">
        <f>(CM1334*3+CL1334*2+CK1334)/6</f>
        <v>0</v>
      </c>
      <c r="DM1334">
        <f>BH1334+(BH1334*(CG1334-8.25)/8.25)</f>
        <v>43.363636363636374</v>
      </c>
      <c r="DN1334">
        <f>BI1334+(BI1334*(CH1334-8.25)/8.25)</f>
        <v>305.96848484848482</v>
      </c>
      <c r="DO1334">
        <f>BJ1334+(BJ1334*(CI1334-8.25)/8.25)</f>
        <v>325.44</v>
      </c>
      <c r="DP1334">
        <f>BK1334+(BK1334*(CJ1334-8.25)/8.25)</f>
        <v>-720.36363636363626</v>
      </c>
      <c r="DQ1334">
        <f>BL1334+(BL1334*(CK1334-8.25)/8.25)</f>
        <v>0</v>
      </c>
      <c r="DR1334">
        <f>BM1334+(BM1334*(CL1334-8.25)/8.25)</f>
        <v>0</v>
      </c>
      <c r="DS1334">
        <f>BN1334+(BN1334*(CM1334-8.25)/8.25)</f>
        <v>0</v>
      </c>
      <c r="DT1334" s="8">
        <f>DM1334*10^8/$I1334</f>
        <v>34.775005068365864</v>
      </c>
      <c r="DU1334" s="8">
        <f>DN1334*10^8/$I1334</f>
        <v>245.36815875268155</v>
      </c>
      <c r="DV1334" s="8">
        <f>DO1334*10^8/$I1334</f>
        <v>260.98313237723028</v>
      </c>
      <c r="DW1334" s="8">
        <f>DP1334*10^8/$I1334</f>
        <v>-577.68792486736072</v>
      </c>
      <c r="DX1334" s="8">
        <f>DQ1334*10^8/$I1334</f>
        <v>0</v>
      </c>
      <c r="DY1334" s="8">
        <f>DR1334*10^8/$I1334</f>
        <v>0</v>
      </c>
      <c r="DZ1334" s="8">
        <f>DS1334*10^8/$I1334</f>
        <v>0</v>
      </c>
      <c r="EA1334" s="8">
        <f>DT1334*10^8/$I1334</f>
        <v>27.887443925688856</v>
      </c>
      <c r="EB1334" s="8">
        <f>DZ1334*0.8</f>
        <v>0</v>
      </c>
      <c r="EC1334" s="10">
        <f>G1334-E1334</f>
        <v>230</v>
      </c>
      <c r="ED1334" s="4">
        <f>EC1334/E1334*100</f>
        <v>21.69811320754717</v>
      </c>
      <c r="EE1334" s="4">
        <f>DY1334-G1334</f>
        <v>-1290</v>
      </c>
      <c r="EF1334" s="12">
        <f>EE1334/G1334</f>
        <v>-1</v>
      </c>
      <c r="EG1334" s="4">
        <f>G1334-F1334</f>
        <v>-30</v>
      </c>
    </row>
    <row r="1335" spans="1:137" x14ac:dyDescent="0.3">
      <c r="A1335">
        <v>1334</v>
      </c>
      <c r="B1335" t="s">
        <v>7185</v>
      </c>
      <c r="C1335" t="s">
        <v>3612</v>
      </c>
      <c r="D1335" t="str">
        <f>VLOOKUP(C1335,Sheet1!$A$2:$B$3197,2,FALSE)</f>
        <v>소프트웨어</v>
      </c>
      <c r="E1335">
        <v>7900</v>
      </c>
      <c r="F1335">
        <v>7850</v>
      </c>
      <c r="G1335" s="7">
        <v>8550</v>
      </c>
      <c r="H1335" t="s">
        <v>1274</v>
      </c>
      <c r="I1335" s="7">
        <f>VALUE(LEFT(H1335,FIND("/",H1335)-1)) + VALUE(MID(H1335,FIND("/",H1335)+1,LEN(H1335)))</f>
        <v>8260611</v>
      </c>
      <c r="J1335" s="1">
        <v>10509</v>
      </c>
      <c r="K1335" s="1">
        <f>G1335*I1335/(10^8)</f>
        <v>706.28224049999994</v>
      </c>
      <c r="L1335">
        <v>140</v>
      </c>
      <c r="M1335">
        <v>128</v>
      </c>
      <c r="N1335">
        <v>181</v>
      </c>
      <c r="O1335">
        <v>197</v>
      </c>
      <c r="P1335">
        <v>217</v>
      </c>
      <c r="Q1335" s="3"/>
      <c r="R1335" s="3"/>
      <c r="S1335" s="3"/>
      <c r="T1335">
        <v>43</v>
      </c>
      <c r="U1335">
        <v>20</v>
      </c>
      <c r="V1335">
        <v>41</v>
      </c>
      <c r="W1335">
        <v>50</v>
      </c>
      <c r="X1335">
        <v>48</v>
      </c>
      <c r="Y1335" s="3"/>
      <c r="Z1335" s="3"/>
      <c r="AA1335" s="3"/>
      <c r="AB1335">
        <v>43</v>
      </c>
      <c r="AC1335">
        <v>21</v>
      </c>
      <c r="AD1335">
        <v>63</v>
      </c>
      <c r="AE1335">
        <v>19</v>
      </c>
      <c r="AF1335">
        <v>51</v>
      </c>
      <c r="AG1335" s="3"/>
      <c r="AH1335" s="3"/>
      <c r="AI1335" s="3"/>
      <c r="AJ1335">
        <v>432</v>
      </c>
      <c r="AK1335">
        <v>443</v>
      </c>
      <c r="AL1335">
        <v>511</v>
      </c>
      <c r="AM1335">
        <v>528</v>
      </c>
      <c r="AN1335">
        <v>570</v>
      </c>
      <c r="AO1335" s="3"/>
      <c r="AP1335" s="3"/>
      <c r="AQ1335" s="3"/>
      <c r="AR1335">
        <v>14</v>
      </c>
      <c r="AS1335">
        <v>10</v>
      </c>
      <c r="AT1335">
        <v>21</v>
      </c>
      <c r="AU1335">
        <v>26</v>
      </c>
      <c r="AV1335">
        <v>25</v>
      </c>
      <c r="AW1335" s="3"/>
      <c r="AX1335" s="3"/>
      <c r="AY1335" s="3"/>
      <c r="AZ1335">
        <v>419</v>
      </c>
      <c r="BA1335">
        <v>433</v>
      </c>
      <c r="BB1335">
        <v>491</v>
      </c>
      <c r="BC1335">
        <v>502</v>
      </c>
      <c r="BD1335">
        <v>544</v>
      </c>
      <c r="BE1335" s="3"/>
      <c r="BF1335" s="3"/>
      <c r="BG1335" s="3"/>
      <c r="BH1335">
        <v>419</v>
      </c>
      <c r="BI1335">
        <v>433</v>
      </c>
      <c r="BJ1335">
        <v>491</v>
      </c>
      <c r="BK1335">
        <v>502</v>
      </c>
      <c r="BL1335">
        <v>544</v>
      </c>
      <c r="BM1335" s="3"/>
      <c r="BN1335" s="3"/>
      <c r="BO1335" s="3"/>
      <c r="BP1335">
        <v>33</v>
      </c>
      <c r="BQ1335">
        <v>34</v>
      </c>
      <c r="BR1335">
        <v>36</v>
      </c>
      <c r="BS1335">
        <v>38</v>
      </c>
      <c r="BT1335">
        <v>39</v>
      </c>
      <c r="BU1335" s="3"/>
      <c r="BV1335" s="3"/>
      <c r="BW1335" s="3"/>
      <c r="BX1335">
        <v>10.02</v>
      </c>
      <c r="BY1335">
        <v>4.7300000000000004</v>
      </c>
      <c r="BZ1335">
        <v>13.24</v>
      </c>
      <c r="CA1335">
        <v>3.63</v>
      </c>
      <c r="CB1335">
        <v>9.34</v>
      </c>
      <c r="CC1335" s="3"/>
      <c r="CD1335" s="3"/>
      <c r="CE1335" s="3"/>
      <c r="CF1335">
        <v>10.41</v>
      </c>
      <c r="CG1335">
        <v>4.88</v>
      </c>
      <c r="CH1335">
        <v>13.69</v>
      </c>
      <c r="CI1335">
        <v>3.79</v>
      </c>
      <c r="CJ1335">
        <v>9.7899999999999991</v>
      </c>
      <c r="CK1335" s="3"/>
      <c r="CL1335" s="3"/>
      <c r="CM1335" s="3"/>
      <c r="CN1335">
        <v>516</v>
      </c>
      <c r="CO1335">
        <v>252</v>
      </c>
      <c r="CP1335">
        <v>766</v>
      </c>
      <c r="CQ1335">
        <v>228</v>
      </c>
      <c r="CR1335">
        <v>620</v>
      </c>
      <c r="CS1335" s="3"/>
      <c r="CT1335" s="3"/>
      <c r="CU1335" s="3"/>
      <c r="CV1335">
        <v>12.59</v>
      </c>
      <c r="CW1335">
        <v>27.84</v>
      </c>
      <c r="CX1335">
        <v>8.32</v>
      </c>
      <c r="CY1335">
        <v>28.21</v>
      </c>
      <c r="CZ1335">
        <v>11.99</v>
      </c>
      <c r="DA1335" s="3"/>
      <c r="DB1335" s="3"/>
      <c r="DC1335" s="3"/>
      <c r="DD1335">
        <v>1.22</v>
      </c>
      <c r="DE1335">
        <v>1.28</v>
      </c>
      <c r="DF1335">
        <v>1.03</v>
      </c>
      <c r="DG1335">
        <v>1.02</v>
      </c>
      <c r="DH1335">
        <v>1.0900000000000001</v>
      </c>
      <c r="DI1335" s="3"/>
      <c r="DJ1335" s="3"/>
      <c r="DK1335" s="3"/>
      <c r="DL1335" s="6">
        <f>(CM1335*3+CL1335*2+CK1335)/6</f>
        <v>0</v>
      </c>
      <c r="DM1335">
        <f>BH1335+(BH1335*(CG1335-8.25)/8.25)</f>
        <v>247.84484848484848</v>
      </c>
      <c r="DN1335">
        <f>BI1335+(BI1335*(CH1335-8.25)/8.25)</f>
        <v>718.51757575757574</v>
      </c>
      <c r="DO1335">
        <f>BJ1335+(BJ1335*(CI1335-8.25)/8.25)</f>
        <v>225.56242424242424</v>
      </c>
      <c r="DP1335">
        <f>BK1335+(BK1335*(CJ1335-8.25)/8.25)</f>
        <v>595.70666666666659</v>
      </c>
      <c r="DQ1335">
        <f>BL1335+(BL1335*(CK1335-8.25)/8.25)</f>
        <v>0</v>
      </c>
      <c r="DR1335">
        <f>BM1335+(BM1335*(CL1335-8.25)/8.25)</f>
        <v>0</v>
      </c>
      <c r="DS1335">
        <f>BN1335+(BN1335*(CM1335-8.25)/8.25)</f>
        <v>0</v>
      </c>
      <c r="DT1335" s="8">
        <f>DM1335*10^8/$I1335</f>
        <v>3000.3210232856682</v>
      </c>
      <c r="DU1335" s="8">
        <f>DN1335*10^8/$I1335</f>
        <v>8698.1165891672626</v>
      </c>
      <c r="DV1335" s="8">
        <f>DO1335*10^8/$I1335</f>
        <v>2730.5779710777356</v>
      </c>
      <c r="DW1335" s="8">
        <f>DP1335*10^8/$I1335</f>
        <v>7211.4116820979289</v>
      </c>
      <c r="DX1335" s="8">
        <f>DQ1335*10^8/$I1335</f>
        <v>0</v>
      </c>
      <c r="DY1335" s="8">
        <f>DR1335*10^8/$I1335</f>
        <v>0</v>
      </c>
      <c r="DZ1335" s="8">
        <f>DS1335*10^8/$I1335</f>
        <v>0</v>
      </c>
      <c r="EA1335" s="8">
        <f>DT1335*10^8/$I1335</f>
        <v>36320.812386464735</v>
      </c>
      <c r="EB1335" s="8">
        <f>DZ1335*0.8</f>
        <v>0</v>
      </c>
      <c r="EC1335" s="10">
        <f>G1335-E1335</f>
        <v>650</v>
      </c>
      <c r="ED1335" s="4">
        <f>EC1335/E1335*100</f>
        <v>8.2278481012658222</v>
      </c>
      <c r="EE1335" s="4">
        <f>DY1335-G1335</f>
        <v>-8550</v>
      </c>
      <c r="EF1335" s="12">
        <f>EE1335/G1335</f>
        <v>-1</v>
      </c>
      <c r="EG1335" s="4">
        <f>G1335-F1335</f>
        <v>700</v>
      </c>
    </row>
    <row r="1336" spans="1:137" x14ac:dyDescent="0.3">
      <c r="A1336">
        <v>1335</v>
      </c>
      <c r="B1336" t="s">
        <v>7802</v>
      </c>
      <c r="C1336" t="s">
        <v>3613</v>
      </c>
      <c r="D1336" t="str">
        <f>VLOOKUP(C1336,Sheet1!$A$2:$B$3197,2,FALSE)</f>
        <v>디스플레이장비및부품</v>
      </c>
      <c r="E1336">
        <v>35700</v>
      </c>
      <c r="F1336">
        <v>41150</v>
      </c>
      <c r="G1336" s="7">
        <v>42100</v>
      </c>
      <c r="H1336" t="s">
        <v>1275</v>
      </c>
      <c r="I1336" s="7">
        <f>VALUE(LEFT(H1336,FIND("/",H1336)-1)) + VALUE(MID(H1336,FIND("/",H1336)+1,LEN(H1336)))</f>
        <v>24010012</v>
      </c>
      <c r="J1336" s="1">
        <v>5000</v>
      </c>
      <c r="K1336" s="1">
        <f>G1336*I1336/(10^8)</f>
        <v>10108.215052</v>
      </c>
      <c r="L1336">
        <v>423</v>
      </c>
      <c r="M1336" s="1">
        <v>1004</v>
      </c>
      <c r="N1336">
        <v>907</v>
      </c>
      <c r="O1336">
        <v>979</v>
      </c>
      <c r="P1336" s="1">
        <v>1442</v>
      </c>
      <c r="Q1336" s="3"/>
      <c r="R1336" s="3"/>
      <c r="S1336" s="3"/>
      <c r="T1336">
        <v>39</v>
      </c>
      <c r="U1336">
        <v>184</v>
      </c>
      <c r="V1336">
        <v>203</v>
      </c>
      <c r="W1336">
        <v>208</v>
      </c>
      <c r="X1336">
        <v>401</v>
      </c>
      <c r="Y1336" s="3"/>
      <c r="Z1336" s="3"/>
      <c r="AA1336" s="3"/>
      <c r="AB1336">
        <v>47</v>
      </c>
      <c r="AC1336">
        <v>168</v>
      </c>
      <c r="AD1336">
        <v>188</v>
      </c>
      <c r="AE1336">
        <v>192</v>
      </c>
      <c r="AF1336">
        <v>333</v>
      </c>
      <c r="AG1336" s="3"/>
      <c r="AH1336" s="3"/>
      <c r="AI1336" s="3"/>
      <c r="AJ1336" s="1">
        <v>1181</v>
      </c>
      <c r="AK1336" s="1">
        <v>1492</v>
      </c>
      <c r="AL1336" s="1">
        <v>1603</v>
      </c>
      <c r="AM1336" s="1">
        <v>1813</v>
      </c>
      <c r="AN1336" s="1">
        <v>2209</v>
      </c>
      <c r="AO1336" s="3"/>
      <c r="AP1336" s="3"/>
      <c r="AQ1336" s="3"/>
      <c r="AR1336">
        <v>96</v>
      </c>
      <c r="AS1336">
        <v>268</v>
      </c>
      <c r="AT1336">
        <v>194</v>
      </c>
      <c r="AU1336">
        <v>214</v>
      </c>
      <c r="AV1336">
        <v>282</v>
      </c>
      <c r="AW1336" s="3"/>
      <c r="AX1336" s="3"/>
      <c r="AY1336" s="3"/>
      <c r="AZ1336" s="1">
        <v>1085</v>
      </c>
      <c r="BA1336" s="1">
        <v>1225</v>
      </c>
      <c r="BB1336" s="1">
        <v>1409</v>
      </c>
      <c r="BC1336" s="1">
        <v>1599</v>
      </c>
      <c r="BD1336" s="1">
        <v>1928</v>
      </c>
      <c r="BE1336" s="3"/>
      <c r="BF1336" s="3"/>
      <c r="BG1336" s="3"/>
      <c r="BH1336" s="1">
        <v>1085</v>
      </c>
      <c r="BI1336" s="1">
        <v>1225</v>
      </c>
      <c r="BJ1336" s="1">
        <v>1409</v>
      </c>
      <c r="BK1336" s="1">
        <v>1599</v>
      </c>
      <c r="BL1336" s="1">
        <v>1928</v>
      </c>
      <c r="BM1336" s="3"/>
      <c r="BN1336" s="3"/>
      <c r="BO1336" s="3"/>
      <c r="BP1336">
        <v>24</v>
      </c>
      <c r="BQ1336">
        <v>48</v>
      </c>
      <c r="BR1336">
        <v>48</v>
      </c>
      <c r="BS1336">
        <v>48</v>
      </c>
      <c r="BT1336">
        <v>48</v>
      </c>
      <c r="BU1336" s="3"/>
      <c r="BV1336" s="3"/>
      <c r="BW1336" s="3"/>
      <c r="BX1336">
        <v>4.0199999999999996</v>
      </c>
      <c r="BY1336">
        <v>12.55</v>
      </c>
      <c r="BZ1336">
        <v>12.15</v>
      </c>
      <c r="CA1336">
        <v>11.21</v>
      </c>
      <c r="CB1336">
        <v>16.579999999999998</v>
      </c>
      <c r="CC1336" s="3"/>
      <c r="CD1336" s="3"/>
      <c r="CE1336" s="3"/>
      <c r="CF1336">
        <v>4.3899999999999997</v>
      </c>
      <c r="CG1336">
        <v>14.52</v>
      </c>
      <c r="CH1336">
        <v>14.28</v>
      </c>
      <c r="CI1336">
        <v>12.73</v>
      </c>
      <c r="CJ1336">
        <v>18.91</v>
      </c>
      <c r="CK1336" s="3"/>
      <c r="CL1336" s="3"/>
      <c r="CM1336" s="3"/>
      <c r="CN1336">
        <v>195</v>
      </c>
      <c r="CO1336">
        <v>699</v>
      </c>
      <c r="CP1336">
        <v>784</v>
      </c>
      <c r="CQ1336">
        <v>798</v>
      </c>
      <c r="CR1336" s="1">
        <v>1389</v>
      </c>
      <c r="CS1336" s="3"/>
      <c r="CT1336" s="3"/>
      <c r="CU1336" s="3"/>
      <c r="CV1336">
        <v>81.84</v>
      </c>
      <c r="CW1336">
        <v>35.22</v>
      </c>
      <c r="CX1336">
        <v>18.12</v>
      </c>
      <c r="CY1336">
        <v>32.96</v>
      </c>
      <c r="CZ1336">
        <v>25.09</v>
      </c>
      <c r="DA1336" s="3"/>
      <c r="DB1336" s="3"/>
      <c r="DC1336" s="3"/>
      <c r="DD1336">
        <v>3.52</v>
      </c>
      <c r="DE1336">
        <v>4.82</v>
      </c>
      <c r="DF1336">
        <v>2.42</v>
      </c>
      <c r="DG1336">
        <v>3.94</v>
      </c>
      <c r="DH1336">
        <v>4.34</v>
      </c>
      <c r="DI1336" s="3"/>
      <c r="DJ1336" s="3"/>
      <c r="DK1336" s="3"/>
      <c r="DL1336" s="6">
        <f>(CM1336*3+CL1336*2+CK1336)/6</f>
        <v>0</v>
      </c>
      <c r="DM1336">
        <f>BH1336+(BH1336*(CG1336-8.25)/8.25)</f>
        <v>1909.6</v>
      </c>
      <c r="DN1336">
        <f>BI1336+(BI1336*(CH1336-8.25)/8.25)</f>
        <v>2120.363636363636</v>
      </c>
      <c r="DO1336">
        <f>BJ1336+(BJ1336*(CI1336-8.25)/8.25)</f>
        <v>2174.1296969696969</v>
      </c>
      <c r="DP1336">
        <f>BK1336+(BK1336*(CJ1336-8.25)/8.25)</f>
        <v>3665.1018181818181</v>
      </c>
      <c r="DQ1336">
        <f>BL1336+(BL1336*(CK1336-8.25)/8.25)</f>
        <v>0</v>
      </c>
      <c r="DR1336">
        <f>BM1336+(BM1336*(CL1336-8.25)/8.25)</f>
        <v>0</v>
      </c>
      <c r="DS1336">
        <f>BN1336+(BN1336*(CM1336-8.25)/8.25)</f>
        <v>0</v>
      </c>
      <c r="DT1336" s="8">
        <f>DM1336*10^8/$I1336</f>
        <v>7953.3487946611604</v>
      </c>
      <c r="DU1336" s="8">
        <f>DN1336*10^8/$I1336</f>
        <v>8831.1644174256817</v>
      </c>
      <c r="DV1336" s="8">
        <f>DO1336*10^8/$I1336</f>
        <v>9055.0962530535053</v>
      </c>
      <c r="DW1336" s="8">
        <f>DP1336*10^8/$I1336</f>
        <v>15264.889572657516</v>
      </c>
      <c r="DX1336" s="8">
        <f>DQ1336*10^8/$I1336</f>
        <v>0</v>
      </c>
      <c r="DY1336" s="8">
        <f>DR1336*10^8/$I1336</f>
        <v>0</v>
      </c>
      <c r="DZ1336" s="8">
        <f>DS1336*10^8/$I1336</f>
        <v>0</v>
      </c>
      <c r="EA1336" s="8">
        <f>DT1336*10^8/$I1336</f>
        <v>33125.134609100409</v>
      </c>
      <c r="EB1336" s="8">
        <f>DZ1336*0.8</f>
        <v>0</v>
      </c>
      <c r="EC1336" s="10">
        <f>G1336-E1336</f>
        <v>6400</v>
      </c>
      <c r="ED1336" s="4">
        <f>EC1336/E1336*100</f>
        <v>17.927170868347339</v>
      </c>
      <c r="EE1336" s="4">
        <f>DY1336-G1336</f>
        <v>-42100</v>
      </c>
      <c r="EF1336" s="12">
        <f>EE1336/G1336</f>
        <v>-1</v>
      </c>
      <c r="EG1336" s="4">
        <f>G1336-F1336</f>
        <v>950</v>
      </c>
    </row>
    <row r="1337" spans="1:137" x14ac:dyDescent="0.3">
      <c r="A1337">
        <v>1336</v>
      </c>
      <c r="B1337" t="s">
        <v>6786</v>
      </c>
      <c r="C1337" t="s">
        <v>3614</v>
      </c>
      <c r="D1337" t="str">
        <f>VLOOKUP(C1337,Sheet1!$A$2:$B$3197,2,FALSE)</f>
        <v>비철금속</v>
      </c>
      <c r="E1337">
        <v>3940</v>
      </c>
      <c r="F1337">
        <v>4830</v>
      </c>
      <c r="G1337" s="7">
        <v>4755</v>
      </c>
      <c r="H1337" t="s">
        <v>1276</v>
      </c>
      <c r="I1337" s="7">
        <f>VALUE(LEFT(H1337,FIND("/",H1337)-1)) + VALUE(MID(H1337,FIND("/",H1337)+1,LEN(H1337)))</f>
        <v>11090000</v>
      </c>
      <c r="J1337">
        <v>0</v>
      </c>
      <c r="K1337" s="1">
        <f>G1337*I1337/(10^8)</f>
        <v>527.32950000000005</v>
      </c>
      <c r="L1337">
        <v>277</v>
      </c>
      <c r="M1337">
        <v>333</v>
      </c>
      <c r="N1337">
        <v>293</v>
      </c>
      <c r="O1337">
        <v>286</v>
      </c>
      <c r="P1337">
        <v>252</v>
      </c>
      <c r="Q1337" s="3"/>
      <c r="R1337" s="3"/>
      <c r="S1337" s="3"/>
      <c r="T1337">
        <v>7</v>
      </c>
      <c r="U1337">
        <v>39</v>
      </c>
      <c r="V1337">
        <v>12</v>
      </c>
      <c r="W1337">
        <v>-2</v>
      </c>
      <c r="X1337">
        <v>-1</v>
      </c>
      <c r="Y1337" s="3"/>
      <c r="Z1337" s="3"/>
      <c r="AA1337" s="3"/>
      <c r="AB1337">
        <v>4</v>
      </c>
      <c r="AC1337">
        <v>30</v>
      </c>
      <c r="AD1337">
        <v>10</v>
      </c>
      <c r="AE1337">
        <v>-1</v>
      </c>
      <c r="AF1337">
        <v>1</v>
      </c>
      <c r="AG1337" s="3"/>
      <c r="AH1337" s="3"/>
      <c r="AI1337" s="3"/>
      <c r="AJ1337">
        <v>451</v>
      </c>
      <c r="AK1337">
        <v>476</v>
      </c>
      <c r="AL1337">
        <v>473</v>
      </c>
      <c r="AM1337">
        <v>534</v>
      </c>
      <c r="AN1337">
        <v>523</v>
      </c>
      <c r="AO1337" s="3"/>
      <c r="AP1337" s="3"/>
      <c r="AQ1337" s="3"/>
      <c r="AR1337">
        <v>67</v>
      </c>
      <c r="AS1337">
        <v>65</v>
      </c>
      <c r="AT1337">
        <v>61</v>
      </c>
      <c r="AU1337">
        <v>60</v>
      </c>
      <c r="AV1337">
        <v>52</v>
      </c>
      <c r="AW1337" s="3"/>
      <c r="AX1337" s="3"/>
      <c r="AY1337" s="3"/>
      <c r="AZ1337">
        <v>384</v>
      </c>
      <c r="BA1337">
        <v>411</v>
      </c>
      <c r="BB1337">
        <v>412</v>
      </c>
      <c r="BC1337">
        <v>473</v>
      </c>
      <c r="BD1337">
        <v>471</v>
      </c>
      <c r="BE1337" s="3"/>
      <c r="BF1337" s="3"/>
      <c r="BG1337" s="3"/>
      <c r="BH1337">
        <v>384</v>
      </c>
      <c r="BI1337">
        <v>411</v>
      </c>
      <c r="BJ1337">
        <v>412</v>
      </c>
      <c r="BK1337">
        <v>473</v>
      </c>
      <c r="BL1337">
        <v>471</v>
      </c>
      <c r="BM1337" s="3"/>
      <c r="BN1337" s="3"/>
      <c r="BO1337" s="3"/>
      <c r="BP1337">
        <v>55</v>
      </c>
      <c r="BQ1337">
        <v>55</v>
      </c>
      <c r="BR1337">
        <v>55</v>
      </c>
      <c r="BS1337">
        <v>55</v>
      </c>
      <c r="BT1337">
        <v>55</v>
      </c>
      <c r="BU1337" s="3"/>
      <c r="BV1337" s="3"/>
      <c r="BW1337" s="3"/>
      <c r="BX1337">
        <v>0.82</v>
      </c>
      <c r="BY1337">
        <v>6.42</v>
      </c>
      <c r="BZ1337">
        <v>2.13</v>
      </c>
      <c r="CA1337">
        <v>-0.21</v>
      </c>
      <c r="CB1337">
        <v>0.18</v>
      </c>
      <c r="CC1337" s="3"/>
      <c r="CD1337" s="3"/>
      <c r="CE1337" s="3"/>
      <c r="CF1337">
        <v>0.99</v>
      </c>
      <c r="CG1337">
        <v>7.49</v>
      </c>
      <c r="CH1337">
        <v>2.46</v>
      </c>
      <c r="CI1337">
        <v>-0.23</v>
      </c>
      <c r="CJ1337">
        <v>0.2</v>
      </c>
      <c r="CK1337" s="3"/>
      <c r="CL1337" s="3"/>
      <c r="CM1337" s="3"/>
      <c r="CN1337">
        <v>35</v>
      </c>
      <c r="CO1337">
        <v>269</v>
      </c>
      <c r="CP1337">
        <v>91</v>
      </c>
      <c r="CQ1337">
        <v>-9</v>
      </c>
      <c r="CR1337">
        <v>8</v>
      </c>
      <c r="CS1337" s="3"/>
      <c r="CT1337" s="3"/>
      <c r="CU1337" s="3"/>
      <c r="CV1337">
        <v>120.98</v>
      </c>
      <c r="CW1337">
        <v>11.1</v>
      </c>
      <c r="CX1337">
        <v>48.64</v>
      </c>
      <c r="CY1337" t="s">
        <v>2</v>
      </c>
      <c r="CZ1337">
        <v>464.97</v>
      </c>
      <c r="DA1337" s="3"/>
      <c r="DB1337" s="3"/>
      <c r="DC1337" s="3"/>
      <c r="DD1337">
        <v>1.1000000000000001</v>
      </c>
      <c r="DE1337">
        <v>0.74</v>
      </c>
      <c r="DF1337">
        <v>1.0900000000000001</v>
      </c>
      <c r="DG1337">
        <v>1.39</v>
      </c>
      <c r="DH1337">
        <v>0.93</v>
      </c>
      <c r="DI1337" s="3"/>
      <c r="DJ1337" s="3"/>
      <c r="DK1337" s="3"/>
      <c r="DL1337" s="6">
        <f>(CM1337*3+CL1337*2+CK1337)/6</f>
        <v>0</v>
      </c>
      <c r="DM1337">
        <f>BH1337+(BH1337*(CG1337-8.25)/8.25)</f>
        <v>348.62545454545455</v>
      </c>
      <c r="DN1337">
        <f>BI1337+(BI1337*(CH1337-8.25)/8.25)</f>
        <v>122.55272727272728</v>
      </c>
      <c r="DO1337">
        <f>BJ1337+(BJ1337*(CI1337-8.25)/8.25)</f>
        <v>-11.486060606060619</v>
      </c>
      <c r="DP1337">
        <f>BK1337+(BK1337*(CJ1337-8.25)/8.25)</f>
        <v>11.466666666666583</v>
      </c>
      <c r="DQ1337">
        <f>BL1337+(BL1337*(CK1337-8.25)/8.25)</f>
        <v>0</v>
      </c>
      <c r="DR1337">
        <f>BM1337+(BM1337*(CL1337-8.25)/8.25)</f>
        <v>0</v>
      </c>
      <c r="DS1337">
        <f>BN1337+(BN1337*(CM1337-8.25)/8.25)</f>
        <v>0</v>
      </c>
      <c r="DT1337" s="8">
        <f>DM1337*10^8/$I1337</f>
        <v>3143.6019345848022</v>
      </c>
      <c r="DU1337" s="8">
        <f>DN1337*10^8/$I1337</f>
        <v>1105.0741864087222</v>
      </c>
      <c r="DV1337" s="8">
        <f>DO1337*10^8/$I1337</f>
        <v>-103.57133098341406</v>
      </c>
      <c r="DW1337" s="8">
        <f>DP1337*10^8/$I1337</f>
        <v>103.39645326119553</v>
      </c>
      <c r="DX1337" s="8">
        <f>DQ1337*10^8/$I1337</f>
        <v>0</v>
      </c>
      <c r="DY1337" s="8">
        <f>DR1337*10^8/$I1337</f>
        <v>0</v>
      </c>
      <c r="DZ1337" s="8">
        <f>DS1337*10^8/$I1337</f>
        <v>0</v>
      </c>
      <c r="EA1337" s="8">
        <f>DT1337*10^8/$I1337</f>
        <v>28346.275334398579</v>
      </c>
      <c r="EB1337" s="8">
        <f>DZ1337*0.8</f>
        <v>0</v>
      </c>
      <c r="EC1337" s="10">
        <f>G1337-E1337</f>
        <v>815</v>
      </c>
      <c r="ED1337" s="4">
        <f>EC1337/E1337*100</f>
        <v>20.685279187817258</v>
      </c>
      <c r="EE1337" s="4">
        <f>DY1337-G1337</f>
        <v>-4755</v>
      </c>
      <c r="EF1337" s="12">
        <f>EE1337/G1337</f>
        <v>-1</v>
      </c>
      <c r="EG1337" s="4">
        <f>G1337-F1337</f>
        <v>-75</v>
      </c>
    </row>
    <row r="1338" spans="1:137" x14ac:dyDescent="0.3">
      <c r="A1338">
        <v>1337</v>
      </c>
      <c r="B1338" t="s">
        <v>7615</v>
      </c>
      <c r="C1338" t="s">
        <v>3615</v>
      </c>
      <c r="D1338" t="str">
        <f>VLOOKUP(C1338,Sheet1!$A$2:$B$3197,2,FALSE)</f>
        <v>생명과학도구및서비스</v>
      </c>
      <c r="E1338">
        <v>24050</v>
      </c>
      <c r="F1338">
        <v>21100</v>
      </c>
      <c r="G1338" s="7">
        <v>20150</v>
      </c>
      <c r="H1338" t="s">
        <v>1277</v>
      </c>
      <c r="I1338" s="7">
        <f>VALUE(LEFT(H1338,FIND("/",H1338)-1)) + VALUE(MID(H1338,FIND("/",H1338)+1,LEN(H1338)))</f>
        <v>23486560</v>
      </c>
      <c r="J1338" s="1">
        <v>773678</v>
      </c>
      <c r="K1338" s="1">
        <f>G1338*I1338/(10^8)</f>
        <v>4732.5418399999999</v>
      </c>
      <c r="L1338">
        <v>550</v>
      </c>
      <c r="M1338">
        <v>526</v>
      </c>
      <c r="N1338">
        <v>662</v>
      </c>
      <c r="O1338">
        <v>728</v>
      </c>
      <c r="P1338" s="1">
        <v>1441</v>
      </c>
      <c r="Q1338" s="3"/>
      <c r="R1338" s="3"/>
      <c r="S1338" s="3"/>
      <c r="T1338">
        <v>124</v>
      </c>
      <c r="U1338">
        <v>29</v>
      </c>
      <c r="V1338">
        <v>65</v>
      </c>
      <c r="W1338">
        <v>150</v>
      </c>
      <c r="X1338">
        <v>660</v>
      </c>
      <c r="Y1338" s="3"/>
      <c r="Z1338" s="3"/>
      <c r="AA1338" s="3"/>
      <c r="AB1338">
        <v>123</v>
      </c>
      <c r="AC1338">
        <v>-31</v>
      </c>
      <c r="AD1338">
        <v>-25</v>
      </c>
      <c r="AE1338">
        <v>119</v>
      </c>
      <c r="AF1338">
        <v>483</v>
      </c>
      <c r="AG1338" s="3"/>
      <c r="AH1338" s="3"/>
      <c r="AI1338" s="3"/>
      <c r="AJ1338">
        <v>908</v>
      </c>
      <c r="AK1338" s="1">
        <v>1082</v>
      </c>
      <c r="AL1338" s="1">
        <v>1034</v>
      </c>
      <c r="AM1338" s="1">
        <v>1013</v>
      </c>
      <c r="AN1338" s="1">
        <v>1635</v>
      </c>
      <c r="AO1338" s="3"/>
      <c r="AP1338" s="3"/>
      <c r="AQ1338" s="3"/>
      <c r="AR1338">
        <v>133</v>
      </c>
      <c r="AS1338">
        <v>378</v>
      </c>
      <c r="AT1338">
        <v>354</v>
      </c>
      <c r="AU1338">
        <v>242</v>
      </c>
      <c r="AV1338">
        <v>374</v>
      </c>
      <c r="AW1338" s="3"/>
      <c r="AX1338" s="3"/>
      <c r="AY1338" s="3"/>
      <c r="AZ1338">
        <v>775</v>
      </c>
      <c r="BA1338">
        <v>703</v>
      </c>
      <c r="BB1338">
        <v>680</v>
      </c>
      <c r="BC1338">
        <v>771</v>
      </c>
      <c r="BD1338" s="1">
        <v>1261</v>
      </c>
      <c r="BE1338" s="3"/>
      <c r="BF1338" s="3"/>
      <c r="BG1338" s="3"/>
      <c r="BH1338">
        <v>752</v>
      </c>
      <c r="BI1338">
        <v>679</v>
      </c>
      <c r="BJ1338">
        <v>653</v>
      </c>
      <c r="BK1338">
        <v>735</v>
      </c>
      <c r="BL1338" s="1">
        <v>1199</v>
      </c>
      <c r="BM1338" s="3"/>
      <c r="BN1338" s="3"/>
      <c r="BO1338" s="3"/>
      <c r="BP1338">
        <v>212</v>
      </c>
      <c r="BQ1338">
        <v>233</v>
      </c>
      <c r="BR1338">
        <v>234</v>
      </c>
      <c r="BS1338">
        <v>235</v>
      </c>
      <c r="BT1338">
        <v>235</v>
      </c>
      <c r="BU1338" s="3"/>
      <c r="BV1338" s="3"/>
      <c r="BW1338" s="3"/>
      <c r="BX1338">
        <v>15.15</v>
      </c>
      <c r="BY1338">
        <v>-3.16</v>
      </c>
      <c r="BZ1338">
        <v>-2.34</v>
      </c>
      <c r="CA1338">
        <v>11.62</v>
      </c>
      <c r="CB1338">
        <v>36.5</v>
      </c>
      <c r="CC1338" s="3"/>
      <c r="CD1338" s="3"/>
      <c r="CE1338" s="3"/>
      <c r="CF1338">
        <v>18.760000000000002</v>
      </c>
      <c r="CG1338">
        <v>-3</v>
      </c>
      <c r="CH1338">
        <v>-2.54</v>
      </c>
      <c r="CI1338">
        <v>16.78</v>
      </c>
      <c r="CJ1338">
        <v>47.04</v>
      </c>
      <c r="CK1338" s="3"/>
      <c r="CL1338" s="3"/>
      <c r="CM1338" s="3"/>
      <c r="CN1338">
        <v>543</v>
      </c>
      <c r="CO1338">
        <v>-92</v>
      </c>
      <c r="CP1338">
        <v>-72</v>
      </c>
      <c r="CQ1338">
        <v>497</v>
      </c>
      <c r="CR1338" s="1">
        <v>1938</v>
      </c>
      <c r="CS1338" s="3"/>
      <c r="CT1338" s="3"/>
      <c r="CU1338" s="3"/>
      <c r="CV1338">
        <v>34.67</v>
      </c>
      <c r="CW1338" t="s">
        <v>2</v>
      </c>
      <c r="CX1338" t="s">
        <v>2</v>
      </c>
      <c r="CY1338">
        <v>19.43</v>
      </c>
      <c r="CZ1338">
        <v>12.23</v>
      </c>
      <c r="DA1338" s="3"/>
      <c r="DB1338" s="3"/>
      <c r="DC1338" s="3"/>
      <c r="DD1338">
        <v>5.6</v>
      </c>
      <c r="DE1338">
        <v>5.82</v>
      </c>
      <c r="DF1338">
        <v>3.62</v>
      </c>
      <c r="DG1338">
        <v>2.83</v>
      </c>
      <c r="DH1338">
        <v>4.43</v>
      </c>
      <c r="DI1338" s="3"/>
      <c r="DJ1338" s="3"/>
      <c r="DK1338" s="3"/>
      <c r="DL1338" s="6">
        <f>(CM1338*3+CL1338*2+CK1338)/6</f>
        <v>0</v>
      </c>
      <c r="DM1338">
        <f>BH1338+(BH1338*(CG1338-8.25)/8.25)</f>
        <v>-273.4545454545455</v>
      </c>
      <c r="DN1338">
        <f>BI1338+(BI1338*(CH1338-8.25)/8.25)</f>
        <v>-209.04969696969692</v>
      </c>
      <c r="DO1338">
        <f>BJ1338+(BJ1338*(CI1338-8.25)/8.25)</f>
        <v>1328.1624242424243</v>
      </c>
      <c r="DP1338">
        <f>BK1338+(BK1338*(CJ1338-8.25)/8.25)</f>
        <v>4190.8363636363629</v>
      </c>
      <c r="DQ1338">
        <f>BL1338+(BL1338*(CK1338-8.25)/8.25)</f>
        <v>0</v>
      </c>
      <c r="DR1338">
        <f>BM1338+(BM1338*(CL1338-8.25)/8.25)</f>
        <v>0</v>
      </c>
      <c r="DS1338">
        <f>BN1338+(BN1338*(CM1338-8.25)/8.25)</f>
        <v>0</v>
      </c>
      <c r="DT1338" s="8">
        <f>DM1338*10^8/$I1338</f>
        <v>-1164.3022454311977</v>
      </c>
      <c r="DU1338" s="8">
        <f>DN1338*10^8/$I1338</f>
        <v>-890.08222987826616</v>
      </c>
      <c r="DV1338" s="8">
        <f>DO1338*10^8/$I1338</f>
        <v>5654.9891693054424</v>
      </c>
      <c r="DW1338" s="8">
        <f>DP1338*10^8/$I1338</f>
        <v>17843.551220938116</v>
      </c>
      <c r="DX1338" s="8">
        <f>DQ1338*10^8/$I1338</f>
        <v>0</v>
      </c>
      <c r="DY1338" s="8">
        <f>DR1338*10^8/$I1338</f>
        <v>0</v>
      </c>
      <c r="DZ1338" s="8">
        <f>DS1338*10^8/$I1338</f>
        <v>0</v>
      </c>
      <c r="EA1338" s="8">
        <f>DT1338*10^8/$I1338</f>
        <v>-4957.3128011560557</v>
      </c>
      <c r="EB1338" s="8">
        <f>DZ1338*0.8</f>
        <v>0</v>
      </c>
      <c r="EC1338" s="10">
        <f>G1338-E1338</f>
        <v>-3900</v>
      </c>
      <c r="ED1338" s="4">
        <f>EC1338/E1338*100</f>
        <v>-16.216216216216218</v>
      </c>
      <c r="EE1338" s="4">
        <f>DY1338-G1338</f>
        <v>-20150</v>
      </c>
      <c r="EF1338" s="12">
        <f>EE1338/G1338</f>
        <v>-1</v>
      </c>
      <c r="EG1338" s="4">
        <f>G1338-F1338</f>
        <v>-950</v>
      </c>
    </row>
    <row r="1339" spans="1:137" x14ac:dyDescent="0.3">
      <c r="A1339">
        <v>1338</v>
      </c>
      <c r="B1339" t="s">
        <v>6412</v>
      </c>
      <c r="C1339" t="s">
        <v>3616</v>
      </c>
      <c r="D1339" t="str">
        <f>VLOOKUP(C1339,Sheet1!$A$2:$B$3197,2,FALSE)</f>
        <v>방송과엔터테인먼트</v>
      </c>
      <c r="E1339">
        <v>2230</v>
      </c>
      <c r="F1339">
        <v>2490</v>
      </c>
      <c r="G1339" s="7">
        <v>2275</v>
      </c>
      <c r="H1339" t="s">
        <v>1278</v>
      </c>
      <c r="I1339" s="7">
        <f>VALUE(LEFT(H1339,FIND("/",H1339)-1)) + VALUE(MID(H1339,FIND("/",H1339)+1,LEN(H1339)))</f>
        <v>29453855</v>
      </c>
      <c r="J1339" s="1">
        <v>373926</v>
      </c>
      <c r="K1339" s="1">
        <f>G1339*I1339/(10^8)</f>
        <v>670.07520124999996</v>
      </c>
      <c r="L1339">
        <v>291</v>
      </c>
      <c r="M1339">
        <v>460</v>
      </c>
      <c r="N1339">
        <v>273</v>
      </c>
      <c r="O1339">
        <v>238</v>
      </c>
      <c r="P1339">
        <v>150</v>
      </c>
      <c r="Q1339" s="3"/>
      <c r="R1339" s="3"/>
      <c r="S1339" s="3"/>
      <c r="T1339">
        <v>-6</v>
      </c>
      <c r="U1339">
        <v>-10</v>
      </c>
      <c r="V1339">
        <v>-11</v>
      </c>
      <c r="W1339">
        <v>-49</v>
      </c>
      <c r="X1339">
        <v>-47</v>
      </c>
      <c r="Y1339" s="3"/>
      <c r="Z1339" s="3"/>
      <c r="AA1339" s="3"/>
      <c r="AB1339">
        <v>-6</v>
      </c>
      <c r="AC1339">
        <v>-29</v>
      </c>
      <c r="AD1339">
        <v>-4</v>
      </c>
      <c r="AE1339">
        <v>-57</v>
      </c>
      <c r="AF1339">
        <v>-106</v>
      </c>
      <c r="AG1339" s="3"/>
      <c r="AH1339" s="3"/>
      <c r="AI1339" s="3"/>
      <c r="AJ1339">
        <v>572</v>
      </c>
      <c r="AK1339">
        <v>547</v>
      </c>
      <c r="AL1339">
        <v>588</v>
      </c>
      <c r="AM1339">
        <v>793</v>
      </c>
      <c r="AN1339">
        <v>620</v>
      </c>
      <c r="AO1339" s="3"/>
      <c r="AP1339" s="3"/>
      <c r="AQ1339" s="3"/>
      <c r="AR1339">
        <v>140</v>
      </c>
      <c r="AS1339">
        <v>101</v>
      </c>
      <c r="AT1339">
        <v>122</v>
      </c>
      <c r="AU1339">
        <v>380</v>
      </c>
      <c r="AV1339">
        <v>296</v>
      </c>
      <c r="AW1339" s="3"/>
      <c r="AX1339" s="3"/>
      <c r="AY1339" s="3"/>
      <c r="AZ1339">
        <v>432</v>
      </c>
      <c r="BA1339">
        <v>446</v>
      </c>
      <c r="BB1339">
        <v>467</v>
      </c>
      <c r="BC1339">
        <v>413</v>
      </c>
      <c r="BD1339">
        <v>324</v>
      </c>
      <c r="BE1339" s="3"/>
      <c r="BF1339" s="3"/>
      <c r="BG1339" s="3"/>
      <c r="BH1339">
        <v>430</v>
      </c>
      <c r="BI1339">
        <v>442</v>
      </c>
      <c r="BJ1339">
        <v>443</v>
      </c>
      <c r="BK1339">
        <v>392</v>
      </c>
      <c r="BL1339">
        <v>330</v>
      </c>
      <c r="BM1339" s="3"/>
      <c r="BN1339" s="3"/>
      <c r="BO1339" s="3"/>
      <c r="BP1339">
        <v>28</v>
      </c>
      <c r="BQ1339">
        <v>29</v>
      </c>
      <c r="BR1339">
        <v>29</v>
      </c>
      <c r="BS1339">
        <v>29</v>
      </c>
      <c r="BT1339">
        <v>29</v>
      </c>
      <c r="BU1339" s="3"/>
      <c r="BV1339" s="3"/>
      <c r="BW1339" s="3"/>
      <c r="BX1339">
        <v>-1.41</v>
      </c>
      <c r="BY1339">
        <v>-5.14</v>
      </c>
      <c r="BZ1339">
        <v>-0.63</v>
      </c>
      <c r="CA1339">
        <v>-8.2100000000000009</v>
      </c>
      <c r="CB1339">
        <v>-14.95</v>
      </c>
      <c r="CC1339" s="3"/>
      <c r="CD1339" s="3"/>
      <c r="CE1339" s="3"/>
      <c r="CF1339">
        <v>-1.92</v>
      </c>
      <c r="CG1339">
        <v>-6.32</v>
      </c>
      <c r="CH1339">
        <v>0.32</v>
      </c>
      <c r="CI1339">
        <v>-12.79</v>
      </c>
      <c r="CJ1339">
        <v>-25.53</v>
      </c>
      <c r="CK1339" s="3"/>
      <c r="CL1339" s="3"/>
      <c r="CM1339" s="3"/>
      <c r="CN1339">
        <v>-24</v>
      </c>
      <c r="CO1339">
        <v>-96</v>
      </c>
      <c r="CP1339">
        <v>5</v>
      </c>
      <c r="CQ1339">
        <v>-187</v>
      </c>
      <c r="CR1339">
        <v>-319</v>
      </c>
      <c r="CS1339" s="3"/>
      <c r="CT1339" s="3"/>
      <c r="CU1339" s="3"/>
      <c r="CV1339" t="s">
        <v>2</v>
      </c>
      <c r="CW1339" t="s">
        <v>2</v>
      </c>
      <c r="CX1339">
        <v>559.04</v>
      </c>
      <c r="CY1339" t="s">
        <v>2</v>
      </c>
      <c r="CZ1339" t="s">
        <v>2</v>
      </c>
      <c r="DA1339" s="3"/>
      <c r="DB1339" s="3"/>
      <c r="DC1339" s="3"/>
      <c r="DD1339">
        <v>3.05</v>
      </c>
      <c r="DE1339">
        <v>2.34</v>
      </c>
      <c r="DF1339">
        <v>1.77</v>
      </c>
      <c r="DG1339">
        <v>1.82</v>
      </c>
      <c r="DH1339">
        <v>2.08</v>
      </c>
      <c r="DI1339" s="3"/>
      <c r="DJ1339" s="3"/>
      <c r="DK1339" s="3"/>
      <c r="DL1339" s="6">
        <f>(CM1339*3+CL1339*2+CK1339)/6</f>
        <v>0</v>
      </c>
      <c r="DM1339">
        <f>BH1339+(BH1339*(CG1339-8.25)/8.25)</f>
        <v>-329.40606060606069</v>
      </c>
      <c r="DN1339">
        <f>BI1339+(BI1339*(CH1339-8.25)/8.25)</f>
        <v>17.144242424242407</v>
      </c>
      <c r="DO1339">
        <f>BJ1339+(BJ1339*(CI1339-8.25)/8.25)</f>
        <v>-686.78424242424239</v>
      </c>
      <c r="DP1339">
        <f>BK1339+(BK1339*(CJ1339-8.25)/8.25)</f>
        <v>-1213.0618181818181</v>
      </c>
      <c r="DQ1339">
        <f>BL1339+(BL1339*(CK1339-8.25)/8.25)</f>
        <v>0</v>
      </c>
      <c r="DR1339">
        <f>BM1339+(BM1339*(CL1339-8.25)/8.25)</f>
        <v>0</v>
      </c>
      <c r="DS1339">
        <f>BN1339+(BN1339*(CM1339-8.25)/8.25)</f>
        <v>0</v>
      </c>
      <c r="DT1339" s="8">
        <f>DM1339*10^8/$I1339</f>
        <v>-1118.3801258139576</v>
      </c>
      <c r="DU1339" s="8">
        <f>DN1339*10^8/$I1339</f>
        <v>58.207125770947151</v>
      </c>
      <c r="DV1339" s="8">
        <f>DO1339*10^8/$I1339</f>
        <v>-2331.7295560266812</v>
      </c>
      <c r="DW1339" s="8">
        <f>DP1339*10^8/$I1339</f>
        <v>-4118.5162967014612</v>
      </c>
      <c r="DX1339" s="8">
        <f>DQ1339*10^8/$I1339</f>
        <v>0</v>
      </c>
      <c r="DY1339" s="8">
        <f>DR1339*10^8/$I1339</f>
        <v>0</v>
      </c>
      <c r="DZ1339" s="8">
        <f>DS1339*10^8/$I1339</f>
        <v>0</v>
      </c>
      <c r="EA1339" s="8">
        <f>DT1339*10^8/$I1339</f>
        <v>-3797.0585711580288</v>
      </c>
      <c r="EB1339" s="8">
        <f>DZ1339*0.8</f>
        <v>0</v>
      </c>
      <c r="EC1339" s="10">
        <f>G1339-E1339</f>
        <v>45</v>
      </c>
      <c r="ED1339" s="4">
        <f>EC1339/E1339*100</f>
        <v>2.0179372197309418</v>
      </c>
      <c r="EE1339" s="4">
        <f>DY1339-G1339</f>
        <v>-2275</v>
      </c>
      <c r="EF1339" s="12">
        <f>EE1339/G1339</f>
        <v>-1</v>
      </c>
      <c r="EG1339" s="4">
        <f>G1339-F1339</f>
        <v>-215</v>
      </c>
    </row>
    <row r="1340" spans="1:137" x14ac:dyDescent="0.3">
      <c r="A1340">
        <v>1339</v>
      </c>
      <c r="B1340" t="s">
        <v>6426</v>
      </c>
      <c r="C1340" t="s">
        <v>3617</v>
      </c>
      <c r="D1340" t="str">
        <f>VLOOKUP(C1340,Sheet1!$A$2:$B$3197,2,FALSE)</f>
        <v>게임엔터테인먼트</v>
      </c>
      <c r="E1340">
        <v>1355</v>
      </c>
      <c r="F1340">
        <v>2405</v>
      </c>
      <c r="G1340" s="7">
        <v>2310</v>
      </c>
      <c r="H1340" t="s">
        <v>1279</v>
      </c>
      <c r="I1340" s="7">
        <f>VALUE(LEFT(H1340,FIND("/",H1340)-1)) + VALUE(MID(H1340,FIND("/",H1340)+1,LEN(H1340)))</f>
        <v>136330220</v>
      </c>
      <c r="J1340" s="1">
        <v>520000</v>
      </c>
      <c r="K1340" s="1">
        <f>G1340*I1340/(10^8)</f>
        <v>3149.2280820000001</v>
      </c>
      <c r="L1340">
        <v>61</v>
      </c>
      <c r="M1340">
        <v>36</v>
      </c>
      <c r="N1340">
        <v>36</v>
      </c>
      <c r="O1340">
        <v>36</v>
      </c>
      <c r="P1340">
        <v>70</v>
      </c>
      <c r="Q1340" s="3"/>
      <c r="R1340" s="3"/>
      <c r="S1340" s="3"/>
      <c r="T1340">
        <v>-15</v>
      </c>
      <c r="U1340">
        <v>-89</v>
      </c>
      <c r="V1340">
        <v>-265</v>
      </c>
      <c r="W1340">
        <v>-133</v>
      </c>
      <c r="X1340">
        <v>-120</v>
      </c>
      <c r="Y1340" s="3"/>
      <c r="Z1340" s="3"/>
      <c r="AA1340" s="3"/>
      <c r="AB1340">
        <v>-72</v>
      </c>
      <c r="AC1340">
        <v>-87</v>
      </c>
      <c r="AD1340">
        <v>-294</v>
      </c>
      <c r="AE1340">
        <v>-142</v>
      </c>
      <c r="AF1340">
        <v>-77</v>
      </c>
      <c r="AG1340" s="3"/>
      <c r="AH1340" s="3"/>
      <c r="AI1340" s="3"/>
      <c r="AJ1340">
        <v>377</v>
      </c>
      <c r="AK1340">
        <v>281</v>
      </c>
      <c r="AL1340">
        <v>411</v>
      </c>
      <c r="AM1340">
        <v>435</v>
      </c>
      <c r="AN1340">
        <v>388</v>
      </c>
      <c r="AO1340" s="3"/>
      <c r="AP1340" s="3"/>
      <c r="AQ1340" s="3"/>
      <c r="AR1340">
        <v>32</v>
      </c>
      <c r="AS1340">
        <v>10</v>
      </c>
      <c r="AT1340">
        <v>320</v>
      </c>
      <c r="AU1340">
        <v>79</v>
      </c>
      <c r="AV1340">
        <v>52</v>
      </c>
      <c r="AW1340" s="3"/>
      <c r="AX1340" s="3"/>
      <c r="AY1340" s="3"/>
      <c r="AZ1340">
        <v>345</v>
      </c>
      <c r="BA1340">
        <v>271</v>
      </c>
      <c r="BB1340">
        <v>91</v>
      </c>
      <c r="BC1340">
        <v>355</v>
      </c>
      <c r="BD1340">
        <v>337</v>
      </c>
      <c r="BE1340" s="3"/>
      <c r="BF1340" s="3"/>
      <c r="BG1340" s="3"/>
      <c r="BH1340">
        <v>342</v>
      </c>
      <c r="BI1340">
        <v>271</v>
      </c>
      <c r="BJ1340">
        <v>92</v>
      </c>
      <c r="BK1340">
        <v>256</v>
      </c>
      <c r="BL1340">
        <v>237</v>
      </c>
      <c r="BM1340" s="3"/>
      <c r="BN1340" s="3"/>
      <c r="BO1340" s="3"/>
      <c r="BP1340">
        <v>74</v>
      </c>
      <c r="BQ1340">
        <v>76</v>
      </c>
      <c r="BR1340">
        <v>76</v>
      </c>
      <c r="BS1340">
        <v>125</v>
      </c>
      <c r="BT1340">
        <v>135</v>
      </c>
      <c r="BU1340" s="3"/>
      <c r="BV1340" s="3"/>
      <c r="BW1340" s="3"/>
      <c r="BX1340">
        <v>-28.77</v>
      </c>
      <c r="BY1340">
        <v>-26.46</v>
      </c>
      <c r="BZ1340">
        <v>-84.84</v>
      </c>
      <c r="CA1340">
        <v>-33.47</v>
      </c>
      <c r="CB1340">
        <v>-18.739999999999998</v>
      </c>
      <c r="CC1340" s="3"/>
      <c r="CD1340" s="3"/>
      <c r="CE1340" s="3"/>
      <c r="CF1340">
        <v>-32.42</v>
      </c>
      <c r="CG1340">
        <v>-27.49</v>
      </c>
      <c r="CH1340">
        <v>-151.21</v>
      </c>
      <c r="CI1340">
        <v>-76.84</v>
      </c>
      <c r="CJ1340">
        <v>-31.25</v>
      </c>
      <c r="CK1340" s="3"/>
      <c r="CL1340" s="3"/>
      <c r="CM1340" s="3"/>
      <c r="CN1340">
        <v>-89</v>
      </c>
      <c r="CO1340">
        <v>-105</v>
      </c>
      <c r="CP1340">
        <v>-342</v>
      </c>
      <c r="CQ1340">
        <v>-150</v>
      </c>
      <c r="CR1340">
        <v>-57</v>
      </c>
      <c r="CS1340" s="3"/>
      <c r="CT1340" s="3"/>
      <c r="CU1340" s="3"/>
      <c r="CV1340" t="s">
        <v>2</v>
      </c>
      <c r="CW1340" t="s">
        <v>2</v>
      </c>
      <c r="CX1340" t="s">
        <v>2</v>
      </c>
      <c r="CY1340" t="s">
        <v>2</v>
      </c>
      <c r="CZ1340" t="s">
        <v>2</v>
      </c>
      <c r="DA1340" s="3"/>
      <c r="DB1340" s="3"/>
      <c r="DC1340" s="3"/>
      <c r="DD1340">
        <v>3.1</v>
      </c>
      <c r="DE1340">
        <v>4.3600000000000003</v>
      </c>
      <c r="DF1340">
        <v>9.6999999999999993</v>
      </c>
      <c r="DG1340">
        <v>2.76</v>
      </c>
      <c r="DH1340">
        <v>7.66</v>
      </c>
      <c r="DI1340" s="3"/>
      <c r="DJ1340" s="3"/>
      <c r="DK1340" s="3"/>
      <c r="DL1340" s="6">
        <f>(CM1340*3+CL1340*2+CK1340)/6</f>
        <v>0</v>
      </c>
      <c r="DM1340">
        <f>BH1340+(BH1340*(CG1340-8.25)/8.25)</f>
        <v>-1139.5854545454542</v>
      </c>
      <c r="DN1340">
        <f>BI1340+(BI1340*(CH1340-8.25)/8.25)</f>
        <v>-4967.0193939393939</v>
      </c>
      <c r="DO1340">
        <f>BJ1340+(BJ1340*(CI1340-8.25)/8.25)</f>
        <v>-856.88242424242435</v>
      </c>
      <c r="DP1340">
        <f>BK1340+(BK1340*(CJ1340-8.25)/8.25)</f>
        <v>-969.69696969696975</v>
      </c>
      <c r="DQ1340">
        <f>BL1340+(BL1340*(CK1340-8.25)/8.25)</f>
        <v>0</v>
      </c>
      <c r="DR1340">
        <f>BM1340+(BM1340*(CL1340-8.25)/8.25)</f>
        <v>0</v>
      </c>
      <c r="DS1340">
        <f>BN1340+(BN1340*(CM1340-8.25)/8.25)</f>
        <v>0</v>
      </c>
      <c r="DT1340" s="8">
        <f>DM1340*10^8/$I1340</f>
        <v>-835.90084028724834</v>
      </c>
      <c r="DU1340" s="8">
        <f>DN1340*10^8/$I1340</f>
        <v>-3643.3737097610447</v>
      </c>
      <c r="DV1340" s="8">
        <f>DO1340*10^8/$I1340</f>
        <v>-628.53446891116607</v>
      </c>
      <c r="DW1340" s="8">
        <f>DP1340*10^8/$I1340</f>
        <v>-711.2854139727566</v>
      </c>
      <c r="DX1340" s="8">
        <f>DQ1340*10^8/$I1340</f>
        <v>0</v>
      </c>
      <c r="DY1340" s="8">
        <f>DR1340*10^8/$I1340</f>
        <v>0</v>
      </c>
      <c r="DZ1340" s="8">
        <f>DS1340*10^8/$I1340</f>
        <v>0</v>
      </c>
      <c r="EA1340" s="8">
        <f>DT1340*10^8/$I1340</f>
        <v>-613.14420257463712</v>
      </c>
      <c r="EB1340" s="8">
        <f>DZ1340*0.8</f>
        <v>0</v>
      </c>
      <c r="EC1340" s="10">
        <f>G1340-E1340</f>
        <v>955</v>
      </c>
      <c r="ED1340" s="4">
        <f>EC1340/E1340*100</f>
        <v>70.479704797047972</v>
      </c>
      <c r="EE1340" s="4">
        <f>DY1340-G1340</f>
        <v>-2310</v>
      </c>
      <c r="EF1340" s="12">
        <f>EE1340/G1340</f>
        <v>-1</v>
      </c>
      <c r="EG1340" s="4">
        <f>G1340-F1340</f>
        <v>-95</v>
      </c>
    </row>
    <row r="1341" spans="1:137" x14ac:dyDescent="0.3">
      <c r="A1341">
        <v>1340</v>
      </c>
      <c r="B1341" t="s">
        <v>6409</v>
      </c>
      <c r="C1341" t="s">
        <v>3618</v>
      </c>
      <c r="D1341" t="str">
        <f>VLOOKUP(C1341,Sheet1!$A$2:$B$3197,2,FALSE)</f>
        <v>핸드셋</v>
      </c>
      <c r="E1341">
        <v>1545</v>
      </c>
      <c r="F1341">
        <v>2060</v>
      </c>
      <c r="G1341" s="7">
        <v>2270</v>
      </c>
      <c r="H1341" t="s">
        <v>1280</v>
      </c>
      <c r="I1341" s="7">
        <f>VALUE(LEFT(H1341,FIND("/",H1341)-1)) + VALUE(MID(H1341,FIND("/",H1341)+1,LEN(H1341)))</f>
        <v>56262413</v>
      </c>
      <c r="J1341">
        <v>0</v>
      </c>
      <c r="K1341" s="1">
        <f>G1341*I1341/(10^8)</f>
        <v>1277.1567751</v>
      </c>
      <c r="L1341">
        <v>440</v>
      </c>
      <c r="M1341">
        <v>351</v>
      </c>
      <c r="N1341">
        <v>395</v>
      </c>
      <c r="O1341">
        <v>406</v>
      </c>
      <c r="P1341">
        <v>303</v>
      </c>
      <c r="Q1341" s="3"/>
      <c r="R1341" s="3"/>
      <c r="S1341" s="3"/>
      <c r="T1341">
        <v>23</v>
      </c>
      <c r="U1341">
        <v>-25</v>
      </c>
      <c r="V1341">
        <v>-47</v>
      </c>
      <c r="W1341">
        <v>21</v>
      </c>
      <c r="X1341">
        <v>-27</v>
      </c>
      <c r="Y1341" s="3"/>
      <c r="Z1341" s="3"/>
      <c r="AA1341" s="3"/>
      <c r="AB1341">
        <v>-10</v>
      </c>
      <c r="AC1341">
        <v>-104</v>
      </c>
      <c r="AD1341">
        <v>-147</v>
      </c>
      <c r="AE1341">
        <v>-57</v>
      </c>
      <c r="AF1341">
        <v>-76</v>
      </c>
      <c r="AG1341" s="3"/>
      <c r="AH1341" s="3"/>
      <c r="AI1341" s="3"/>
      <c r="AJ1341">
        <v>952</v>
      </c>
      <c r="AK1341" s="1">
        <v>1120</v>
      </c>
      <c r="AL1341">
        <v>995</v>
      </c>
      <c r="AM1341">
        <v>917</v>
      </c>
      <c r="AN1341">
        <v>804</v>
      </c>
      <c r="AO1341" s="3"/>
      <c r="AP1341" s="3"/>
      <c r="AQ1341" s="3"/>
      <c r="AR1341">
        <v>75</v>
      </c>
      <c r="AS1341">
        <v>321</v>
      </c>
      <c r="AT1341">
        <v>334</v>
      </c>
      <c r="AU1341">
        <v>191</v>
      </c>
      <c r="AV1341">
        <v>158</v>
      </c>
      <c r="AW1341" s="3"/>
      <c r="AX1341" s="3"/>
      <c r="AY1341" s="3"/>
      <c r="AZ1341">
        <v>877</v>
      </c>
      <c r="BA1341">
        <v>799</v>
      </c>
      <c r="BB1341">
        <v>661</v>
      </c>
      <c r="BC1341">
        <v>726</v>
      </c>
      <c r="BD1341">
        <v>647</v>
      </c>
      <c r="BE1341" s="3"/>
      <c r="BF1341" s="3"/>
      <c r="BG1341" s="3"/>
      <c r="BH1341">
        <v>874</v>
      </c>
      <c r="BI1341">
        <v>788</v>
      </c>
      <c r="BJ1341">
        <v>655</v>
      </c>
      <c r="BK1341">
        <v>717</v>
      </c>
      <c r="BL1341">
        <v>629</v>
      </c>
      <c r="BM1341" s="3"/>
      <c r="BN1341" s="3"/>
      <c r="BO1341" s="3"/>
      <c r="BP1341">
        <v>45</v>
      </c>
      <c r="BQ1341">
        <v>46</v>
      </c>
      <c r="BR1341">
        <v>46</v>
      </c>
      <c r="BS1341">
        <v>54</v>
      </c>
      <c r="BT1341">
        <v>54</v>
      </c>
      <c r="BU1341" s="3"/>
      <c r="BV1341" s="3"/>
      <c r="BW1341" s="3"/>
      <c r="BX1341">
        <v>-1.6</v>
      </c>
      <c r="BY1341">
        <v>-10.06</v>
      </c>
      <c r="BZ1341">
        <v>-13.86</v>
      </c>
      <c r="CA1341">
        <v>-5.91</v>
      </c>
      <c r="CB1341">
        <v>-8.86</v>
      </c>
      <c r="CC1341" s="3"/>
      <c r="CD1341" s="3"/>
      <c r="CE1341" s="3"/>
      <c r="CF1341">
        <v>-1.83</v>
      </c>
      <c r="CG1341">
        <v>-12.03</v>
      </c>
      <c r="CH1341">
        <v>-18.559999999999999</v>
      </c>
      <c r="CI1341">
        <v>-8.33</v>
      </c>
      <c r="CJ1341">
        <v>-11.87</v>
      </c>
      <c r="CK1341" s="3"/>
      <c r="CL1341" s="3"/>
      <c r="CM1341" s="3"/>
      <c r="CN1341">
        <v>-27</v>
      </c>
      <c r="CO1341">
        <v>-219</v>
      </c>
      <c r="CP1341">
        <v>-293</v>
      </c>
      <c r="CQ1341">
        <v>-122</v>
      </c>
      <c r="CR1341">
        <v>-147</v>
      </c>
      <c r="CS1341" s="3"/>
      <c r="CT1341" s="3"/>
      <c r="CU1341" s="3"/>
      <c r="CV1341" t="s">
        <v>2</v>
      </c>
      <c r="CW1341" t="s">
        <v>2</v>
      </c>
      <c r="CX1341" t="s">
        <v>2</v>
      </c>
      <c r="CY1341" t="s">
        <v>2</v>
      </c>
      <c r="CZ1341" t="s">
        <v>2</v>
      </c>
      <c r="DA1341" s="3"/>
      <c r="DB1341" s="3"/>
      <c r="DC1341" s="3"/>
      <c r="DD1341">
        <v>2.54</v>
      </c>
      <c r="DE1341">
        <v>1.76</v>
      </c>
      <c r="DF1341">
        <v>1.42</v>
      </c>
      <c r="DG1341">
        <v>1.31</v>
      </c>
      <c r="DH1341">
        <v>1.28</v>
      </c>
      <c r="DI1341" s="3"/>
      <c r="DJ1341" s="3"/>
      <c r="DK1341" s="3"/>
      <c r="DL1341" s="6">
        <f>(CM1341*3+CL1341*2+CK1341)/6</f>
        <v>0</v>
      </c>
      <c r="DM1341">
        <f>BH1341+(BH1341*(CG1341-8.25)/8.25)</f>
        <v>-1274.4509090909091</v>
      </c>
      <c r="DN1341">
        <f>BI1341+(BI1341*(CH1341-8.25)/8.25)</f>
        <v>-1772.7612121212119</v>
      </c>
      <c r="DO1341">
        <f>BJ1341+(BJ1341*(CI1341-8.25)/8.25)</f>
        <v>-661.35151515151506</v>
      </c>
      <c r="DP1341">
        <f>BK1341+(BK1341*(CJ1341-8.25)/8.25)</f>
        <v>-1031.610909090909</v>
      </c>
      <c r="DQ1341">
        <f>BL1341+(BL1341*(CK1341-8.25)/8.25)</f>
        <v>0</v>
      </c>
      <c r="DR1341">
        <f>BM1341+(BM1341*(CL1341-8.25)/8.25)</f>
        <v>0</v>
      </c>
      <c r="DS1341">
        <f>BN1341+(BN1341*(CM1341-8.25)/8.25)</f>
        <v>0</v>
      </c>
      <c r="DT1341" s="8">
        <f>DM1341*10^8/$I1341</f>
        <v>-2265.1906328491618</v>
      </c>
      <c r="DU1341" s="8">
        <f>DN1341*10^8/$I1341</f>
        <v>-3150.8801659843703</v>
      </c>
      <c r="DV1341" s="8">
        <f>DO1341*10^8/$I1341</f>
        <v>-1175.4766279781052</v>
      </c>
      <c r="DW1341" s="8">
        <f>DP1341*10^8/$I1341</f>
        <v>-1833.5703253447537</v>
      </c>
      <c r="DX1341" s="8">
        <f>DQ1341*10^8/$I1341</f>
        <v>0</v>
      </c>
      <c r="DY1341" s="8">
        <f>DR1341*10^8/$I1341</f>
        <v>0</v>
      </c>
      <c r="DZ1341" s="8">
        <f>DS1341*10^8/$I1341</f>
        <v>0</v>
      </c>
      <c r="EA1341" s="8">
        <f>DT1341*10^8/$I1341</f>
        <v>-4026.1171038809903</v>
      </c>
      <c r="EB1341" s="8">
        <f>DZ1341*0.8</f>
        <v>0</v>
      </c>
      <c r="EC1341" s="10">
        <f>G1341-E1341</f>
        <v>725</v>
      </c>
      <c r="ED1341" s="4">
        <f>EC1341/E1341*100</f>
        <v>46.925566343042071</v>
      </c>
      <c r="EE1341" s="4">
        <f>DY1341-G1341</f>
        <v>-2270</v>
      </c>
      <c r="EF1341" s="12">
        <f>EE1341/G1341</f>
        <v>-1</v>
      </c>
      <c r="EG1341" s="4">
        <f>G1341-F1341</f>
        <v>210</v>
      </c>
    </row>
    <row r="1342" spans="1:137" x14ac:dyDescent="0.3">
      <c r="A1342">
        <v>1341</v>
      </c>
      <c r="B1342" t="s">
        <v>7033</v>
      </c>
      <c r="C1342" t="s">
        <v>3619</v>
      </c>
      <c r="D1342" t="str">
        <f>VLOOKUP(C1342,Sheet1!$A$2:$B$3197,2,FALSE)</f>
        <v>반도체와반도체장비</v>
      </c>
      <c r="E1342">
        <v>7560</v>
      </c>
      <c r="F1342">
        <v>6660</v>
      </c>
      <c r="G1342" s="7">
        <v>6850</v>
      </c>
      <c r="H1342" t="s">
        <v>1281</v>
      </c>
      <c r="I1342" s="7">
        <f>VALUE(LEFT(H1342,FIND("/",H1342)-1)) + VALUE(MID(H1342,FIND("/",H1342)+1,LEN(H1342)))</f>
        <v>17553680</v>
      </c>
      <c r="J1342" s="1">
        <v>26444</v>
      </c>
      <c r="K1342" s="1">
        <f>G1342*I1342/(10^8)</f>
        <v>1202.4270799999999</v>
      </c>
      <c r="L1342">
        <v>159</v>
      </c>
      <c r="M1342">
        <v>226</v>
      </c>
      <c r="N1342">
        <v>471</v>
      </c>
      <c r="O1342">
        <v>468</v>
      </c>
      <c r="P1342">
        <v>496</v>
      </c>
      <c r="Q1342" s="3"/>
      <c r="R1342" s="3"/>
      <c r="S1342" s="3"/>
      <c r="T1342">
        <v>-34</v>
      </c>
      <c r="U1342">
        <v>19</v>
      </c>
      <c r="V1342">
        <v>160</v>
      </c>
      <c r="W1342">
        <v>82</v>
      </c>
      <c r="X1342">
        <v>65</v>
      </c>
      <c r="Y1342" s="3"/>
      <c r="Z1342" s="3"/>
      <c r="AA1342" s="3"/>
      <c r="AB1342">
        <v>-37</v>
      </c>
      <c r="AC1342">
        <v>9</v>
      </c>
      <c r="AD1342">
        <v>148</v>
      </c>
      <c r="AE1342">
        <v>42</v>
      </c>
      <c r="AF1342">
        <v>67</v>
      </c>
      <c r="AG1342" s="3"/>
      <c r="AH1342" s="3"/>
      <c r="AI1342" s="3"/>
      <c r="AJ1342">
        <v>494</v>
      </c>
      <c r="AK1342">
        <v>689</v>
      </c>
      <c r="AL1342" s="1">
        <v>1232</v>
      </c>
      <c r="AM1342" s="1">
        <v>1274</v>
      </c>
      <c r="AN1342" s="1">
        <v>1304</v>
      </c>
      <c r="AO1342" s="3"/>
      <c r="AP1342" s="3"/>
      <c r="AQ1342" s="3"/>
      <c r="AR1342">
        <v>92</v>
      </c>
      <c r="AS1342">
        <v>281</v>
      </c>
      <c r="AT1342">
        <v>666</v>
      </c>
      <c r="AU1342">
        <v>667</v>
      </c>
      <c r="AV1342">
        <v>632</v>
      </c>
      <c r="AW1342" s="3"/>
      <c r="AX1342" s="3"/>
      <c r="AY1342" s="3"/>
      <c r="AZ1342">
        <v>402</v>
      </c>
      <c r="BA1342">
        <v>408</v>
      </c>
      <c r="BB1342">
        <v>566</v>
      </c>
      <c r="BC1342">
        <v>607</v>
      </c>
      <c r="BD1342">
        <v>672</v>
      </c>
      <c r="BE1342" s="3"/>
      <c r="BF1342" s="3"/>
      <c r="BG1342" s="3"/>
      <c r="BH1342">
        <v>402</v>
      </c>
      <c r="BI1342">
        <v>408</v>
      </c>
      <c r="BJ1342">
        <v>566</v>
      </c>
      <c r="BK1342">
        <v>607</v>
      </c>
      <c r="BL1342">
        <v>672</v>
      </c>
      <c r="BM1342" s="3"/>
      <c r="BN1342" s="3"/>
      <c r="BO1342" s="3"/>
      <c r="BP1342">
        <v>88</v>
      </c>
      <c r="BQ1342">
        <v>88</v>
      </c>
      <c r="BR1342">
        <v>88</v>
      </c>
      <c r="BS1342">
        <v>88</v>
      </c>
      <c r="BT1342">
        <v>88</v>
      </c>
      <c r="BU1342" s="3"/>
      <c r="BV1342" s="3"/>
      <c r="BW1342" s="3"/>
      <c r="BX1342">
        <v>-6.91</v>
      </c>
      <c r="BY1342">
        <v>1.46</v>
      </c>
      <c r="BZ1342">
        <v>15.43</v>
      </c>
      <c r="CA1342">
        <v>3.34</v>
      </c>
      <c r="CB1342">
        <v>5.17</v>
      </c>
      <c r="CC1342" s="3"/>
      <c r="CD1342" s="3"/>
      <c r="CE1342" s="3"/>
      <c r="CF1342">
        <v>-8.76</v>
      </c>
      <c r="CG1342">
        <v>2.13</v>
      </c>
      <c r="CH1342">
        <v>30.43</v>
      </c>
      <c r="CI1342">
        <v>7.14</v>
      </c>
      <c r="CJ1342">
        <v>10.41</v>
      </c>
      <c r="CK1342" s="3"/>
      <c r="CL1342" s="3"/>
      <c r="CM1342" s="3"/>
      <c r="CN1342">
        <v>-210</v>
      </c>
      <c r="CO1342">
        <v>49</v>
      </c>
      <c r="CP1342">
        <v>844</v>
      </c>
      <c r="CQ1342">
        <v>239</v>
      </c>
      <c r="CR1342">
        <v>379</v>
      </c>
      <c r="CS1342" s="3"/>
      <c r="CT1342" s="3"/>
      <c r="CU1342" s="3"/>
      <c r="CV1342" t="s">
        <v>2</v>
      </c>
      <c r="CW1342">
        <v>54.93</v>
      </c>
      <c r="CX1342">
        <v>4.7300000000000004</v>
      </c>
      <c r="CY1342">
        <v>26.15</v>
      </c>
      <c r="CZ1342">
        <v>19.059999999999999</v>
      </c>
      <c r="DA1342" s="3"/>
      <c r="DB1342" s="3"/>
      <c r="DC1342" s="3"/>
      <c r="DD1342">
        <v>1.35</v>
      </c>
      <c r="DE1342">
        <v>1.1599999999999999</v>
      </c>
      <c r="DF1342">
        <v>1.24</v>
      </c>
      <c r="DG1342">
        <v>1.8</v>
      </c>
      <c r="DH1342">
        <v>1.89</v>
      </c>
      <c r="DI1342" s="3"/>
      <c r="DJ1342" s="3"/>
      <c r="DK1342" s="3"/>
      <c r="DL1342" s="6">
        <f>(CM1342*3+CL1342*2+CK1342)/6</f>
        <v>0</v>
      </c>
      <c r="DM1342">
        <f>BH1342+(BH1342*(CG1342-8.25)/8.25)</f>
        <v>103.78909090909087</v>
      </c>
      <c r="DN1342">
        <f>BI1342+(BI1342*(CH1342-8.25)/8.25)</f>
        <v>1504.9018181818183</v>
      </c>
      <c r="DO1342">
        <f>BJ1342+(BJ1342*(CI1342-8.25)/8.25)</f>
        <v>489.8472727272727</v>
      </c>
      <c r="DP1342">
        <f>BK1342+(BK1342*(CJ1342-8.25)/8.25)</f>
        <v>765.92363636363643</v>
      </c>
      <c r="DQ1342">
        <f>BL1342+(BL1342*(CK1342-8.25)/8.25)</f>
        <v>0</v>
      </c>
      <c r="DR1342">
        <f>BM1342+(BM1342*(CL1342-8.25)/8.25)</f>
        <v>0</v>
      </c>
      <c r="DS1342">
        <f>BN1342+(BN1342*(CM1342-8.25)/8.25)</f>
        <v>0</v>
      </c>
      <c r="DT1342" s="8">
        <f>DM1342*10^8/$I1342</f>
        <v>591.26685064949845</v>
      </c>
      <c r="DU1342" s="8">
        <f>DN1342*10^8/$I1342</f>
        <v>8573.1414619716106</v>
      </c>
      <c r="DV1342" s="8">
        <f>DO1342*10^8/$I1342</f>
        <v>2790.5674065339731</v>
      </c>
      <c r="DW1342" s="8">
        <f>DP1342*10^8/$I1342</f>
        <v>4363.3223139742577</v>
      </c>
      <c r="DX1342" s="8">
        <f>DQ1342*10^8/$I1342</f>
        <v>0</v>
      </c>
      <c r="DY1342" s="8">
        <f>DR1342*10^8/$I1342</f>
        <v>0</v>
      </c>
      <c r="DZ1342" s="8">
        <f>DS1342*10^8/$I1342</f>
        <v>0</v>
      </c>
      <c r="EA1342" s="8">
        <f>DT1342*10^8/$I1342</f>
        <v>3368.3355891727456</v>
      </c>
      <c r="EB1342" s="8">
        <f>DZ1342*0.8</f>
        <v>0</v>
      </c>
      <c r="EC1342" s="10">
        <f>G1342-E1342</f>
        <v>-710</v>
      </c>
      <c r="ED1342" s="4">
        <f>EC1342/E1342*100</f>
        <v>-9.3915343915343907</v>
      </c>
      <c r="EE1342" s="4">
        <f>DY1342-G1342</f>
        <v>-6850</v>
      </c>
      <c r="EF1342" s="12">
        <f>EE1342/G1342</f>
        <v>-1</v>
      </c>
      <c r="EG1342" s="4">
        <f>G1342-F1342</f>
        <v>190</v>
      </c>
    </row>
    <row r="1343" spans="1:137" x14ac:dyDescent="0.3">
      <c r="A1343">
        <v>1342</v>
      </c>
      <c r="B1343" t="s">
        <v>5946</v>
      </c>
      <c r="C1343" t="s">
        <v>3620</v>
      </c>
      <c r="D1343" t="str">
        <f>VLOOKUP(C1343,Sheet1!$A$2:$B$3197,2,FALSE)</f>
        <v>제약</v>
      </c>
      <c r="E1343" s="7">
        <v>24100</v>
      </c>
      <c r="F1343" s="7">
        <v>33350</v>
      </c>
      <c r="G1343" s="7">
        <v>36200</v>
      </c>
      <c r="H1343" t="s">
        <v>1282</v>
      </c>
      <c r="I1343" s="7">
        <f>VALUE(LEFT(H1343,FIND("/",H1343)-1)) + VALUE(MID(H1343,FIND("/",H1343)+1,LEN(H1343)))</f>
        <v>9971194</v>
      </c>
      <c r="J1343" s="1">
        <v>9790</v>
      </c>
      <c r="K1343" s="1">
        <f>G1343*I1343/(10^8)</f>
        <v>3609.572228</v>
      </c>
      <c r="L1343">
        <v>471</v>
      </c>
      <c r="M1343">
        <v>547</v>
      </c>
      <c r="N1343">
        <v>648</v>
      </c>
      <c r="O1343">
        <v>786</v>
      </c>
      <c r="P1343">
        <v>985</v>
      </c>
      <c r="Q1343" s="1">
        <v>1215</v>
      </c>
      <c r="R1343" s="1">
        <v>1409</v>
      </c>
      <c r="S1343" s="1">
        <v>1602</v>
      </c>
      <c r="T1343">
        <v>128</v>
      </c>
      <c r="U1343">
        <v>124</v>
      </c>
      <c r="V1343">
        <v>107</v>
      </c>
      <c r="W1343">
        <v>133</v>
      </c>
      <c r="X1343">
        <v>166</v>
      </c>
      <c r="Y1343">
        <v>218</v>
      </c>
      <c r="Z1343">
        <v>282</v>
      </c>
      <c r="AA1343">
        <v>312</v>
      </c>
      <c r="AB1343">
        <v>105</v>
      </c>
      <c r="AC1343">
        <v>138</v>
      </c>
      <c r="AD1343">
        <v>108</v>
      </c>
      <c r="AE1343">
        <v>121</v>
      </c>
      <c r="AF1343">
        <v>172</v>
      </c>
      <c r="AG1343">
        <v>208</v>
      </c>
      <c r="AH1343">
        <v>259</v>
      </c>
      <c r="AI1343">
        <v>285</v>
      </c>
      <c r="AJ1343" s="1">
        <v>1312</v>
      </c>
      <c r="AK1343" s="1">
        <v>1297</v>
      </c>
      <c r="AL1343" s="1">
        <v>1283</v>
      </c>
      <c r="AM1343" s="1">
        <v>1384</v>
      </c>
      <c r="AN1343" s="1">
        <v>1756</v>
      </c>
      <c r="AO1343" s="1">
        <v>2084</v>
      </c>
      <c r="AP1343" s="1">
        <v>2323</v>
      </c>
      <c r="AQ1343" s="1">
        <v>2916</v>
      </c>
      <c r="AR1343">
        <v>182</v>
      </c>
      <c r="AS1343">
        <v>158</v>
      </c>
      <c r="AT1343">
        <v>146</v>
      </c>
      <c r="AU1343">
        <v>170</v>
      </c>
      <c r="AV1343">
        <v>408</v>
      </c>
      <c r="AW1343">
        <v>584</v>
      </c>
      <c r="AX1343">
        <v>638</v>
      </c>
      <c r="AY1343" s="1">
        <v>1024</v>
      </c>
      <c r="AZ1343" s="1">
        <v>1130</v>
      </c>
      <c r="BA1343" s="1">
        <v>1139</v>
      </c>
      <c r="BB1343" s="1">
        <v>1137</v>
      </c>
      <c r="BC1343" s="1">
        <v>1214</v>
      </c>
      <c r="BD1343" s="1">
        <v>1349</v>
      </c>
      <c r="BE1343" s="1">
        <v>1495</v>
      </c>
      <c r="BF1343" s="1">
        <v>1690</v>
      </c>
      <c r="BG1343" s="1">
        <v>1892</v>
      </c>
      <c r="BH1343" s="1">
        <v>1091</v>
      </c>
      <c r="BI1343" s="1">
        <v>1079</v>
      </c>
      <c r="BJ1343" s="1">
        <v>1061</v>
      </c>
      <c r="BK1343" s="1">
        <v>1121</v>
      </c>
      <c r="BL1343" s="1">
        <v>1201</v>
      </c>
      <c r="BM1343" s="1">
        <v>1341</v>
      </c>
      <c r="BN1343" s="1">
        <v>1521</v>
      </c>
      <c r="BO1343" s="1">
        <v>1744</v>
      </c>
      <c r="BP1343">
        <v>44</v>
      </c>
      <c r="BQ1343">
        <v>45</v>
      </c>
      <c r="BR1343">
        <v>47</v>
      </c>
      <c r="BS1343">
        <v>50</v>
      </c>
      <c r="BT1343">
        <v>50</v>
      </c>
      <c r="BU1343">
        <v>50</v>
      </c>
      <c r="BV1343">
        <v>52</v>
      </c>
      <c r="BW1343">
        <v>53</v>
      </c>
      <c r="BX1343">
        <v>8.48</v>
      </c>
      <c r="BY1343">
        <v>10.58</v>
      </c>
      <c r="BZ1343">
        <v>8.34</v>
      </c>
      <c r="CA1343">
        <v>9.1</v>
      </c>
      <c r="CB1343">
        <v>10.96</v>
      </c>
      <c r="CC1343">
        <v>10.83</v>
      </c>
      <c r="CD1343">
        <v>11.73</v>
      </c>
      <c r="CE1343">
        <v>10.88</v>
      </c>
      <c r="CF1343">
        <v>9.39</v>
      </c>
      <c r="CG1343">
        <v>11</v>
      </c>
      <c r="CH1343">
        <v>8.6</v>
      </c>
      <c r="CI1343">
        <v>9.5500000000000007</v>
      </c>
      <c r="CJ1343">
        <v>12.99</v>
      </c>
      <c r="CK1343">
        <v>13.97</v>
      </c>
      <c r="CL1343">
        <v>15.69</v>
      </c>
      <c r="CM1343">
        <v>16.23</v>
      </c>
      <c r="CN1343" s="1">
        <v>1030</v>
      </c>
      <c r="CO1343" s="1">
        <v>1198</v>
      </c>
      <c r="CP1343">
        <v>923</v>
      </c>
      <c r="CQ1343" s="1">
        <v>1045</v>
      </c>
      <c r="CR1343" s="1">
        <v>1513</v>
      </c>
      <c r="CS1343" s="1">
        <v>1780</v>
      </c>
      <c r="CT1343" s="1">
        <v>2251</v>
      </c>
      <c r="CU1343" s="1">
        <v>2658</v>
      </c>
      <c r="CV1343">
        <v>29.13</v>
      </c>
      <c r="CW1343">
        <v>33.82</v>
      </c>
      <c r="CX1343">
        <v>29.89</v>
      </c>
      <c r="CY1343">
        <v>22.15</v>
      </c>
      <c r="CZ1343">
        <v>15.7</v>
      </c>
      <c r="DA1343">
        <v>20.34</v>
      </c>
      <c r="DB1343">
        <v>16.079999999999998</v>
      </c>
      <c r="DC1343">
        <v>13.62</v>
      </c>
      <c r="DD1343">
        <v>2.54</v>
      </c>
      <c r="DE1343">
        <v>3.33</v>
      </c>
      <c r="DF1343">
        <v>2.21</v>
      </c>
      <c r="DG1343">
        <v>1.76</v>
      </c>
      <c r="DH1343">
        <v>1.67</v>
      </c>
      <c r="DI1343">
        <v>2.3199999999999998</v>
      </c>
      <c r="DJ1343">
        <v>2.08</v>
      </c>
      <c r="DK1343">
        <v>1.84</v>
      </c>
      <c r="DL1343" s="6">
        <f>(CM1343*3+CL1343*2+CK1343)/6</f>
        <v>15.673333333333332</v>
      </c>
      <c r="DM1343">
        <f>BH1343+(BH1343*(CG1343-8.25)/8.25)</f>
        <v>1454.6666666666667</v>
      </c>
      <c r="DN1343">
        <f>BI1343+(BI1343*(CH1343-8.25)/8.25)</f>
        <v>1124.7757575757576</v>
      </c>
      <c r="DO1343">
        <f>BJ1343+(BJ1343*(CI1343-8.25)/8.25)</f>
        <v>1228.1878787878788</v>
      </c>
      <c r="DP1343">
        <f>BK1343+(BK1343*(CJ1343-8.25)/8.25)</f>
        <v>1765.0654545454545</v>
      </c>
      <c r="DQ1343">
        <f>BL1343+(BL1343*(CK1343-8.25)/8.25)</f>
        <v>2033.6933333333336</v>
      </c>
      <c r="DR1343">
        <f>BM1343+(BM1343*(CL1343-8.25)/8.25)</f>
        <v>2550.3381818181815</v>
      </c>
      <c r="DS1343">
        <f>BN1343+(BN1343*(CM1343-8.25)/8.25)</f>
        <v>2992.221818181818</v>
      </c>
      <c r="DT1343" s="8">
        <f>DM1343*10^8/$I1343</f>
        <v>14588.690849527819</v>
      </c>
      <c r="DU1343" s="8">
        <f>DN1343*10^8/$I1343</f>
        <v>11280.25146813669</v>
      </c>
      <c r="DV1343" s="8">
        <f>DO1343*10^8/$I1343</f>
        <v>12317.360175600625</v>
      </c>
      <c r="DW1343" s="8">
        <f>DP1343*10^8/$I1343</f>
        <v>17701.645906653248</v>
      </c>
      <c r="DX1343" s="8">
        <f>DQ1343*10^8/$I1343</f>
        <v>20395.685143959025</v>
      </c>
      <c r="DY1343" s="8">
        <f>DR1343*10^8/$I1343</f>
        <v>25577.059094609747</v>
      </c>
      <c r="DZ1343" s="8">
        <f>DS1343*10^8/$I1343</f>
        <v>30008.661131072349</v>
      </c>
      <c r="EA1343" s="8">
        <f>DT1343*10^8/$I1343</f>
        <v>146308.36436968148</v>
      </c>
      <c r="EB1343" s="8">
        <f>DZ1343*0.8</f>
        <v>24006.928904857879</v>
      </c>
      <c r="EC1343" s="10">
        <f>G1343-E1343</f>
        <v>12100</v>
      </c>
      <c r="ED1343" s="4">
        <f>EC1343/E1343*100</f>
        <v>50.207468879668049</v>
      </c>
      <c r="EE1343" s="4">
        <f>DY1343-G1343</f>
        <v>-10622.940905390253</v>
      </c>
      <c r="EF1343" s="12">
        <f>EE1343/G1343</f>
        <v>-0.2934514062262501</v>
      </c>
      <c r="EG1343" s="4">
        <f>G1343-F1343</f>
        <v>2850</v>
      </c>
    </row>
    <row r="1344" spans="1:137" x14ac:dyDescent="0.3">
      <c r="A1344">
        <v>1343</v>
      </c>
      <c r="B1344" t="s">
        <v>6736</v>
      </c>
      <c r="C1344" t="s">
        <v>3621</v>
      </c>
      <c r="D1344" t="str">
        <f>VLOOKUP(C1344,Sheet1!$A$2:$B$3197,2,FALSE)</f>
        <v>핸드셋</v>
      </c>
      <c r="E1344">
        <v>1640</v>
      </c>
      <c r="F1344">
        <v>3540</v>
      </c>
      <c r="G1344" s="7">
        <v>4355</v>
      </c>
      <c r="H1344" t="s">
        <v>1283</v>
      </c>
      <c r="I1344" s="7">
        <f>VALUE(LEFT(H1344,FIND("/",H1344)-1)) + VALUE(MID(H1344,FIND("/",H1344)+1,LEN(H1344)))</f>
        <v>41431412</v>
      </c>
      <c r="J1344">
        <v>0</v>
      </c>
      <c r="K1344" s="1">
        <f>G1344*I1344/(10^8)</f>
        <v>1804.3379926</v>
      </c>
      <c r="L1344">
        <v>686</v>
      </c>
      <c r="M1344">
        <v>700</v>
      </c>
      <c r="N1344">
        <v>815</v>
      </c>
      <c r="O1344">
        <v>904</v>
      </c>
      <c r="P1344">
        <v>918</v>
      </c>
      <c r="Q1344" s="3"/>
      <c r="R1344" s="3"/>
      <c r="S1344" s="3"/>
      <c r="T1344">
        <v>78</v>
      </c>
      <c r="U1344">
        <v>67</v>
      </c>
      <c r="V1344">
        <v>80</v>
      </c>
      <c r="W1344">
        <v>70</v>
      </c>
      <c r="X1344">
        <v>-43</v>
      </c>
      <c r="Y1344" s="3"/>
      <c r="Z1344" s="3"/>
      <c r="AA1344" s="3"/>
      <c r="AB1344">
        <v>65</v>
      </c>
      <c r="AC1344">
        <v>34</v>
      </c>
      <c r="AD1344">
        <v>58</v>
      </c>
      <c r="AE1344">
        <v>61</v>
      </c>
      <c r="AF1344">
        <v>-169</v>
      </c>
      <c r="AG1344" s="3"/>
      <c r="AH1344" s="3"/>
      <c r="AI1344" s="3"/>
      <c r="AJ1344">
        <v>526</v>
      </c>
      <c r="AK1344">
        <v>639</v>
      </c>
      <c r="AL1344">
        <v>766</v>
      </c>
      <c r="AM1344">
        <v>889</v>
      </c>
      <c r="AN1344" s="1">
        <v>1011</v>
      </c>
      <c r="AO1344" s="3"/>
      <c r="AP1344" s="3"/>
      <c r="AQ1344" s="3"/>
      <c r="AR1344">
        <v>160</v>
      </c>
      <c r="AS1344">
        <v>220</v>
      </c>
      <c r="AT1344">
        <v>305</v>
      </c>
      <c r="AU1344">
        <v>328</v>
      </c>
      <c r="AV1344">
        <v>635</v>
      </c>
      <c r="AW1344" s="3"/>
      <c r="AX1344" s="3"/>
      <c r="AY1344" s="3"/>
      <c r="AZ1344">
        <v>366</v>
      </c>
      <c r="BA1344">
        <v>419</v>
      </c>
      <c r="BB1344">
        <v>461</v>
      </c>
      <c r="BC1344">
        <v>561</v>
      </c>
      <c r="BD1344">
        <v>377</v>
      </c>
      <c r="BE1344" s="3"/>
      <c r="BF1344" s="3"/>
      <c r="BG1344" s="3"/>
      <c r="BH1344">
        <v>366</v>
      </c>
      <c r="BI1344">
        <v>423</v>
      </c>
      <c r="BJ1344">
        <v>464</v>
      </c>
      <c r="BK1344">
        <v>561</v>
      </c>
      <c r="BL1344">
        <v>377</v>
      </c>
      <c r="BM1344" s="3"/>
      <c r="BN1344" s="3"/>
      <c r="BO1344" s="3"/>
      <c r="BP1344">
        <v>27</v>
      </c>
      <c r="BQ1344">
        <v>27</v>
      </c>
      <c r="BR1344">
        <v>28</v>
      </c>
      <c r="BS1344">
        <v>29</v>
      </c>
      <c r="BT1344">
        <v>29</v>
      </c>
      <c r="BU1344" s="3"/>
      <c r="BV1344" s="3"/>
      <c r="BW1344" s="3"/>
      <c r="BX1344">
        <v>13.7</v>
      </c>
      <c r="BY1344">
        <v>5.9</v>
      </c>
      <c r="BZ1344">
        <v>8.32</v>
      </c>
      <c r="CA1344">
        <v>7.42</v>
      </c>
      <c r="CB1344">
        <v>-17.78</v>
      </c>
      <c r="CC1344" s="3"/>
      <c r="CD1344" s="3"/>
      <c r="CE1344" s="3"/>
      <c r="CF1344">
        <v>19.87</v>
      </c>
      <c r="CG1344">
        <v>8.77</v>
      </c>
      <c r="CH1344">
        <v>13.28</v>
      </c>
      <c r="CI1344">
        <v>11.98</v>
      </c>
      <c r="CJ1344">
        <v>-36.03</v>
      </c>
      <c r="CK1344" s="3"/>
      <c r="CL1344" s="3"/>
      <c r="CM1344" s="3"/>
      <c r="CN1344">
        <v>237</v>
      </c>
      <c r="CO1344">
        <v>126</v>
      </c>
      <c r="CP1344">
        <v>214</v>
      </c>
      <c r="CQ1344">
        <v>213</v>
      </c>
      <c r="CR1344">
        <v>-585</v>
      </c>
      <c r="CS1344" s="3"/>
      <c r="CT1344" s="3"/>
      <c r="CU1344" s="3"/>
      <c r="CV1344">
        <v>10.36</v>
      </c>
      <c r="CW1344">
        <v>19.25</v>
      </c>
      <c r="CX1344">
        <v>8.59</v>
      </c>
      <c r="CY1344">
        <v>8.74</v>
      </c>
      <c r="CZ1344" t="s">
        <v>2</v>
      </c>
      <c r="DA1344" s="3"/>
      <c r="DB1344" s="3"/>
      <c r="DC1344" s="3"/>
      <c r="DD1344">
        <v>1.82</v>
      </c>
      <c r="DE1344">
        <v>1.57</v>
      </c>
      <c r="DF1344">
        <v>1.0900000000000001</v>
      </c>
      <c r="DG1344">
        <v>0.95</v>
      </c>
      <c r="DH1344">
        <v>1.24</v>
      </c>
      <c r="DI1344" s="3"/>
      <c r="DJ1344" s="3"/>
      <c r="DK1344" s="3"/>
      <c r="DL1344" s="6">
        <f>(CM1344*3+CL1344*2+CK1344)/6</f>
        <v>0</v>
      </c>
      <c r="DM1344">
        <f>BH1344+(BH1344*(CG1344-8.25)/8.25)</f>
        <v>389.0690909090909</v>
      </c>
      <c r="DN1344">
        <f>BI1344+(BI1344*(CH1344-8.25)/8.25)</f>
        <v>680.90181818181816</v>
      </c>
      <c r="DO1344">
        <f>BJ1344+(BJ1344*(CI1344-8.25)/8.25)</f>
        <v>673.78424242424239</v>
      </c>
      <c r="DP1344">
        <f>BK1344+(BK1344*(CJ1344-8.25)/8.25)</f>
        <v>-2450.0400000000004</v>
      </c>
      <c r="DQ1344">
        <f>BL1344+(BL1344*(CK1344-8.25)/8.25)</f>
        <v>0</v>
      </c>
      <c r="DR1344">
        <f>BM1344+(BM1344*(CL1344-8.25)/8.25)</f>
        <v>0</v>
      </c>
      <c r="DS1344">
        <f>BN1344+(BN1344*(CM1344-8.25)/8.25)</f>
        <v>0</v>
      </c>
      <c r="DT1344" s="8">
        <f>DM1344*10^8/$I1344</f>
        <v>939.06790072491583</v>
      </c>
      <c r="DU1344" s="8">
        <f>DN1344*10^8/$I1344</f>
        <v>1643.4434293038773</v>
      </c>
      <c r="DV1344" s="8">
        <f>DO1344*10^8/$I1344</f>
        <v>1626.2642519261531</v>
      </c>
      <c r="DW1344" s="8">
        <f>DP1344*10^8/$I1344</f>
        <v>-5913.4841940699498</v>
      </c>
      <c r="DX1344" s="8">
        <f>DQ1344*10^8/$I1344</f>
        <v>0</v>
      </c>
      <c r="DY1344" s="8">
        <f>DR1344*10^8/$I1344</f>
        <v>0</v>
      </c>
      <c r="DZ1344" s="8">
        <f>DS1344*10^8/$I1344</f>
        <v>0</v>
      </c>
      <c r="EA1344" s="8">
        <f>DT1344*10^8/$I1344</f>
        <v>2266.5602145659814</v>
      </c>
      <c r="EB1344" s="8">
        <f>DZ1344*0.8</f>
        <v>0</v>
      </c>
      <c r="EC1344" s="10">
        <f>G1344-E1344</f>
        <v>2715</v>
      </c>
      <c r="ED1344" s="4">
        <f>EC1344/E1344*100</f>
        <v>165.54878048780489</v>
      </c>
      <c r="EE1344" s="4">
        <f>DY1344-G1344</f>
        <v>-4355</v>
      </c>
      <c r="EF1344" s="12">
        <f>EE1344/G1344</f>
        <v>-1</v>
      </c>
      <c r="EG1344" s="4">
        <f>G1344-F1344</f>
        <v>815</v>
      </c>
    </row>
    <row r="1345" spans="1:137" x14ac:dyDescent="0.3">
      <c r="A1345">
        <v>1344</v>
      </c>
      <c r="B1345" t="s">
        <v>6730</v>
      </c>
      <c r="C1345" t="s">
        <v>3622</v>
      </c>
      <c r="D1345" t="str">
        <f>VLOOKUP(C1345,Sheet1!$A$2:$B$3197,2,FALSE)</f>
        <v>전기장비</v>
      </c>
      <c r="E1345">
        <v>3310</v>
      </c>
      <c r="F1345">
        <v>4585</v>
      </c>
      <c r="G1345" s="7">
        <v>4295</v>
      </c>
      <c r="H1345" t="s">
        <v>1284</v>
      </c>
      <c r="I1345" s="7">
        <f>VALUE(LEFT(H1345,FIND("/",H1345)-1)) + VALUE(MID(H1345,FIND("/",H1345)+1,LEN(H1345)))</f>
        <v>9698780</v>
      </c>
      <c r="J1345">
        <v>0</v>
      </c>
      <c r="K1345" s="1">
        <f>G1345*I1345/(10^8)</f>
        <v>416.56260099999997</v>
      </c>
      <c r="L1345">
        <v>502</v>
      </c>
      <c r="M1345">
        <v>502</v>
      </c>
      <c r="N1345">
        <v>573</v>
      </c>
      <c r="O1345">
        <v>611</v>
      </c>
      <c r="P1345">
        <v>614</v>
      </c>
      <c r="Q1345" s="3"/>
      <c r="R1345" s="3"/>
      <c r="S1345" s="3"/>
      <c r="T1345">
        <v>20</v>
      </c>
      <c r="U1345">
        <v>23</v>
      </c>
      <c r="V1345">
        <v>51</v>
      </c>
      <c r="W1345">
        <v>11</v>
      </c>
      <c r="X1345">
        <v>30</v>
      </c>
      <c r="Y1345" s="3"/>
      <c r="Z1345" s="3"/>
      <c r="AA1345" s="3"/>
      <c r="AB1345">
        <v>14</v>
      </c>
      <c r="AC1345">
        <v>28</v>
      </c>
      <c r="AD1345">
        <v>34</v>
      </c>
      <c r="AE1345">
        <v>13</v>
      </c>
      <c r="AF1345">
        <v>25</v>
      </c>
      <c r="AG1345" s="3"/>
      <c r="AH1345" s="3"/>
      <c r="AI1345" s="3"/>
      <c r="AJ1345">
        <v>407</v>
      </c>
      <c r="AK1345">
        <v>436</v>
      </c>
      <c r="AL1345">
        <v>525</v>
      </c>
      <c r="AM1345">
        <v>567</v>
      </c>
      <c r="AN1345">
        <v>561</v>
      </c>
      <c r="AO1345" s="3"/>
      <c r="AP1345" s="3"/>
      <c r="AQ1345" s="3"/>
      <c r="AR1345">
        <v>93</v>
      </c>
      <c r="AS1345">
        <v>99</v>
      </c>
      <c r="AT1345">
        <v>155</v>
      </c>
      <c r="AU1345">
        <v>189</v>
      </c>
      <c r="AV1345">
        <v>161</v>
      </c>
      <c r="AW1345" s="3"/>
      <c r="AX1345" s="3"/>
      <c r="AY1345" s="3"/>
      <c r="AZ1345">
        <v>314</v>
      </c>
      <c r="BA1345">
        <v>337</v>
      </c>
      <c r="BB1345">
        <v>369</v>
      </c>
      <c r="BC1345">
        <v>378</v>
      </c>
      <c r="BD1345">
        <v>400</v>
      </c>
      <c r="BE1345" s="3"/>
      <c r="BF1345" s="3"/>
      <c r="BG1345" s="3"/>
      <c r="BH1345">
        <v>314</v>
      </c>
      <c r="BI1345">
        <v>337</v>
      </c>
      <c r="BJ1345">
        <v>369</v>
      </c>
      <c r="BK1345">
        <v>378</v>
      </c>
      <c r="BL1345">
        <v>400</v>
      </c>
      <c r="BM1345" s="3"/>
      <c r="BN1345" s="3"/>
      <c r="BO1345" s="3"/>
      <c r="BP1345">
        <v>24</v>
      </c>
      <c r="BQ1345">
        <v>24</v>
      </c>
      <c r="BR1345">
        <v>48</v>
      </c>
      <c r="BS1345">
        <v>48</v>
      </c>
      <c r="BT1345">
        <v>48</v>
      </c>
      <c r="BU1345" s="3"/>
      <c r="BV1345" s="3"/>
      <c r="BW1345" s="3"/>
      <c r="BX1345">
        <v>3.59</v>
      </c>
      <c r="BY1345">
        <v>6.62</v>
      </c>
      <c r="BZ1345">
        <v>7.01</v>
      </c>
      <c r="CA1345">
        <v>2.4500000000000002</v>
      </c>
      <c r="CB1345">
        <v>4.5</v>
      </c>
      <c r="CC1345" s="3"/>
      <c r="CD1345" s="3"/>
      <c r="CE1345" s="3"/>
      <c r="CF1345">
        <v>4.49</v>
      </c>
      <c r="CG1345">
        <v>8.58</v>
      </c>
      <c r="CH1345">
        <v>9.5500000000000007</v>
      </c>
      <c r="CI1345">
        <v>3.58</v>
      </c>
      <c r="CJ1345">
        <v>6.53</v>
      </c>
      <c r="CK1345" s="3"/>
      <c r="CL1345" s="3"/>
      <c r="CM1345" s="3"/>
      <c r="CN1345">
        <v>143</v>
      </c>
      <c r="CO1345">
        <v>288</v>
      </c>
      <c r="CP1345">
        <v>347</v>
      </c>
      <c r="CQ1345">
        <v>138</v>
      </c>
      <c r="CR1345">
        <v>262</v>
      </c>
      <c r="CS1345" s="3"/>
      <c r="CT1345" s="3"/>
      <c r="CU1345" s="3"/>
      <c r="CV1345">
        <v>34.950000000000003</v>
      </c>
      <c r="CW1345">
        <v>11.81</v>
      </c>
      <c r="CX1345">
        <v>12.34</v>
      </c>
      <c r="CY1345">
        <v>27.44</v>
      </c>
      <c r="CZ1345">
        <v>12.09</v>
      </c>
      <c r="DA1345" s="3"/>
      <c r="DB1345" s="3"/>
      <c r="DC1345" s="3"/>
      <c r="DD1345">
        <v>1.54</v>
      </c>
      <c r="DE1345">
        <v>0.98</v>
      </c>
      <c r="DF1345">
        <v>1.1299999999999999</v>
      </c>
      <c r="DG1345">
        <v>0.97</v>
      </c>
      <c r="DH1345">
        <v>0.77</v>
      </c>
      <c r="DI1345" s="3"/>
      <c r="DJ1345" s="3"/>
      <c r="DK1345" s="3"/>
      <c r="DL1345" s="6">
        <f>(CM1345*3+CL1345*2+CK1345)/6</f>
        <v>0</v>
      </c>
      <c r="DM1345">
        <f>BH1345+(BH1345*(CG1345-8.25)/8.25)</f>
        <v>326.56</v>
      </c>
      <c r="DN1345">
        <f>BI1345+(BI1345*(CH1345-8.25)/8.25)</f>
        <v>390.10303030303032</v>
      </c>
      <c r="DO1345">
        <f>BJ1345+(BJ1345*(CI1345-8.25)/8.25)</f>
        <v>160.12363636363636</v>
      </c>
      <c r="DP1345">
        <f>BK1345+(BK1345*(CJ1345-8.25)/8.25)</f>
        <v>299.19272727272732</v>
      </c>
      <c r="DQ1345">
        <f>BL1345+(BL1345*(CK1345-8.25)/8.25)</f>
        <v>0</v>
      </c>
      <c r="DR1345">
        <f>BM1345+(BM1345*(CL1345-8.25)/8.25)</f>
        <v>0</v>
      </c>
      <c r="DS1345">
        <f>BN1345+(BN1345*(CM1345-8.25)/8.25)</f>
        <v>0</v>
      </c>
      <c r="DT1345" s="8">
        <f>DM1345*10^8/$I1345</f>
        <v>3367.0214191888053</v>
      </c>
      <c r="DU1345" s="8">
        <f>DN1345*10^8/$I1345</f>
        <v>4022.1866080376121</v>
      </c>
      <c r="DV1345" s="8">
        <f>DO1345*10^8/$I1345</f>
        <v>1650.9667851382994</v>
      </c>
      <c r="DW1345" s="8">
        <f>DP1345*10^8/$I1345</f>
        <v>3084.8490972341606</v>
      </c>
      <c r="DX1345" s="8">
        <f>DQ1345*10^8/$I1345</f>
        <v>0</v>
      </c>
      <c r="DY1345" s="8">
        <f>DR1345*10^8/$I1345</f>
        <v>0</v>
      </c>
      <c r="DZ1345" s="8">
        <f>DS1345*10^8/$I1345</f>
        <v>0</v>
      </c>
      <c r="EA1345" s="8">
        <f>DT1345*10^8/$I1345</f>
        <v>34715.927355696338</v>
      </c>
      <c r="EB1345" s="8">
        <f>DZ1345*0.8</f>
        <v>0</v>
      </c>
      <c r="EC1345" s="10">
        <f>G1345-E1345</f>
        <v>985</v>
      </c>
      <c r="ED1345" s="4">
        <f>EC1345/E1345*100</f>
        <v>29.758308157099698</v>
      </c>
      <c r="EE1345" s="4">
        <f>DY1345-G1345</f>
        <v>-4295</v>
      </c>
      <c r="EF1345" s="12">
        <f>EE1345/G1345</f>
        <v>-1</v>
      </c>
      <c r="EG1345" s="4">
        <f>G1345-F1345</f>
        <v>-290</v>
      </c>
    </row>
    <row r="1346" spans="1:137" x14ac:dyDescent="0.3">
      <c r="A1346">
        <v>1345</v>
      </c>
      <c r="B1346" t="s">
        <v>7002</v>
      </c>
      <c r="C1346" t="s">
        <v>3623</v>
      </c>
      <c r="D1346" t="str">
        <f>VLOOKUP(C1346,Sheet1!$A$2:$B$3197,2,FALSE)</f>
        <v>우주항공과국방</v>
      </c>
      <c r="E1346">
        <v>5460</v>
      </c>
      <c r="F1346">
        <v>6040</v>
      </c>
      <c r="G1346" s="7">
        <v>6530</v>
      </c>
      <c r="H1346" t="s">
        <v>1285</v>
      </c>
      <c r="I1346" s="7">
        <f>VALUE(LEFT(H1346,FIND("/",H1346)-1)) + VALUE(MID(H1346,FIND("/",H1346)+1,LEN(H1346)))</f>
        <v>25680211</v>
      </c>
      <c r="J1346" s="1">
        <v>133397</v>
      </c>
      <c r="K1346" s="1">
        <f>G1346*I1346/(10^8)</f>
        <v>1676.9177783</v>
      </c>
      <c r="L1346">
        <v>879</v>
      </c>
      <c r="M1346">
        <v>972</v>
      </c>
      <c r="N1346" s="1">
        <v>1170</v>
      </c>
      <c r="O1346" s="1">
        <v>1446</v>
      </c>
      <c r="P1346">
        <v>545</v>
      </c>
      <c r="Q1346" s="3"/>
      <c r="R1346" s="3"/>
      <c r="S1346" s="3"/>
      <c r="T1346">
        <v>73</v>
      </c>
      <c r="U1346">
        <v>81</v>
      </c>
      <c r="V1346">
        <v>108</v>
      </c>
      <c r="W1346">
        <v>143</v>
      </c>
      <c r="X1346">
        <v>-191</v>
      </c>
      <c r="Y1346" s="3"/>
      <c r="Z1346" s="3"/>
      <c r="AA1346" s="3"/>
      <c r="AB1346">
        <v>62</v>
      </c>
      <c r="AC1346">
        <v>15</v>
      </c>
      <c r="AD1346">
        <v>44</v>
      </c>
      <c r="AE1346">
        <v>5</v>
      </c>
      <c r="AF1346">
        <v>-377</v>
      </c>
      <c r="AG1346" s="3"/>
      <c r="AH1346" s="3"/>
      <c r="AI1346" s="3"/>
      <c r="AJ1346" s="1">
        <v>2241</v>
      </c>
      <c r="AK1346" s="1">
        <v>3105</v>
      </c>
      <c r="AL1346" s="1">
        <v>3951</v>
      </c>
      <c r="AM1346" s="1">
        <v>5503</v>
      </c>
      <c r="AN1346" s="1">
        <v>5204</v>
      </c>
      <c r="AO1346" s="3"/>
      <c r="AP1346" s="3"/>
      <c r="AQ1346" s="3"/>
      <c r="AR1346" s="1">
        <v>1318</v>
      </c>
      <c r="AS1346" s="1">
        <v>1954</v>
      </c>
      <c r="AT1346" s="1">
        <v>2745</v>
      </c>
      <c r="AU1346" s="1">
        <v>3323</v>
      </c>
      <c r="AV1346" s="1">
        <v>3349</v>
      </c>
      <c r="AW1346" s="3"/>
      <c r="AX1346" s="3"/>
      <c r="AY1346" s="3"/>
      <c r="AZ1346">
        <v>923</v>
      </c>
      <c r="BA1346" s="1">
        <v>1151</v>
      </c>
      <c r="BB1346" s="1">
        <v>1206</v>
      </c>
      <c r="BC1346" s="1">
        <v>2181</v>
      </c>
      <c r="BD1346" s="1">
        <v>1856</v>
      </c>
      <c r="BE1346" s="3"/>
      <c r="BF1346" s="3"/>
      <c r="BG1346" s="3"/>
      <c r="BH1346">
        <v>762</v>
      </c>
      <c r="BI1346">
        <v>990</v>
      </c>
      <c r="BJ1346" s="1">
        <v>1041</v>
      </c>
      <c r="BK1346" s="1">
        <v>1894</v>
      </c>
      <c r="BL1346" s="1">
        <v>1594</v>
      </c>
      <c r="BM1346" s="3"/>
      <c r="BN1346" s="3"/>
      <c r="BO1346" s="3"/>
      <c r="BP1346">
        <v>72</v>
      </c>
      <c r="BQ1346">
        <v>74</v>
      </c>
      <c r="BR1346">
        <v>79</v>
      </c>
      <c r="BS1346">
        <v>128</v>
      </c>
      <c r="BT1346">
        <v>128</v>
      </c>
      <c r="BU1346" s="3"/>
      <c r="BV1346" s="3"/>
      <c r="BW1346" s="3"/>
      <c r="BX1346">
        <v>3.45</v>
      </c>
      <c r="BY1346">
        <v>0.55000000000000004</v>
      </c>
      <c r="BZ1346">
        <v>1.26</v>
      </c>
      <c r="CA1346">
        <v>0.11</v>
      </c>
      <c r="CB1346">
        <v>-7.03</v>
      </c>
      <c r="CC1346" s="3"/>
      <c r="CD1346" s="3"/>
      <c r="CE1346" s="3"/>
      <c r="CF1346">
        <v>10.83</v>
      </c>
      <c r="CG1346">
        <v>1.65</v>
      </c>
      <c r="CH1346">
        <v>3.94</v>
      </c>
      <c r="CI1346">
        <v>-0.5</v>
      </c>
      <c r="CJ1346">
        <v>-18.02</v>
      </c>
      <c r="CK1346" s="3"/>
      <c r="CL1346" s="3"/>
      <c r="CM1346" s="3"/>
      <c r="CN1346">
        <v>512</v>
      </c>
      <c r="CO1346">
        <v>99</v>
      </c>
      <c r="CP1346">
        <v>257</v>
      </c>
      <c r="CQ1346">
        <v>-33</v>
      </c>
      <c r="CR1346" s="1">
        <v>-1224</v>
      </c>
      <c r="CS1346" s="3"/>
      <c r="CT1346" s="3"/>
      <c r="CU1346" s="3"/>
      <c r="CV1346">
        <v>31.14</v>
      </c>
      <c r="CW1346">
        <v>178.17</v>
      </c>
      <c r="CX1346">
        <v>36.54</v>
      </c>
      <c r="CY1346" t="s">
        <v>2</v>
      </c>
      <c r="CZ1346" t="s">
        <v>2</v>
      </c>
      <c r="DA1346" s="3"/>
      <c r="DB1346" s="3"/>
      <c r="DC1346" s="3"/>
      <c r="DD1346">
        <v>3.02</v>
      </c>
      <c r="DE1346">
        <v>2.63</v>
      </c>
      <c r="DF1346">
        <v>1.42</v>
      </c>
      <c r="DG1346">
        <v>1.1200000000000001</v>
      </c>
      <c r="DH1346">
        <v>0.89</v>
      </c>
      <c r="DI1346" s="3"/>
      <c r="DJ1346" s="3"/>
      <c r="DK1346" s="3"/>
      <c r="DL1346" s="6">
        <f>(CM1346*3+CL1346*2+CK1346)/6</f>
        <v>0</v>
      </c>
      <c r="DM1346">
        <f>BH1346+(BH1346*(CG1346-8.25)/8.25)</f>
        <v>152.39999999999998</v>
      </c>
      <c r="DN1346">
        <f>BI1346+(BI1346*(CH1346-8.25)/8.25)</f>
        <v>472.79999999999995</v>
      </c>
      <c r="DO1346">
        <f>BJ1346+(BJ1346*(CI1346-8.25)/8.25)</f>
        <v>-63.090909090909008</v>
      </c>
      <c r="DP1346">
        <f>BK1346+(BK1346*(CJ1346-8.25)/8.25)</f>
        <v>-4136.9551515151516</v>
      </c>
      <c r="DQ1346">
        <f>BL1346+(BL1346*(CK1346-8.25)/8.25)</f>
        <v>0</v>
      </c>
      <c r="DR1346">
        <f>BM1346+(BM1346*(CL1346-8.25)/8.25)</f>
        <v>0</v>
      </c>
      <c r="DS1346">
        <f>BN1346+(BN1346*(CM1346-8.25)/8.25)</f>
        <v>0</v>
      </c>
      <c r="DT1346" s="8">
        <f>DM1346*10^8/$I1346</f>
        <v>593.45306781163117</v>
      </c>
      <c r="DU1346" s="8">
        <f>DN1346*10^8/$I1346</f>
        <v>1841.1063678565567</v>
      </c>
      <c r="DV1346" s="8">
        <f>DO1346*10^8/$I1346</f>
        <v>-245.67909154215673</v>
      </c>
      <c r="DW1346" s="8">
        <f>DP1346*10^8/$I1346</f>
        <v>-16109.506076547235</v>
      </c>
      <c r="DX1346" s="8">
        <f>DQ1346*10^8/$I1346</f>
        <v>0</v>
      </c>
      <c r="DY1346" s="8">
        <f>DR1346*10^8/$I1346</f>
        <v>0</v>
      </c>
      <c r="DZ1346" s="8">
        <f>DS1346*10^8/$I1346</f>
        <v>0</v>
      </c>
      <c r="EA1346" s="8">
        <f>DT1346*10^8/$I1346</f>
        <v>2310.9353260829171</v>
      </c>
      <c r="EB1346" s="8">
        <f>DZ1346*0.8</f>
        <v>0</v>
      </c>
      <c r="EC1346" s="10">
        <f>G1346-E1346</f>
        <v>1070</v>
      </c>
      <c r="ED1346" s="4">
        <f>EC1346/E1346*100</f>
        <v>19.597069597069599</v>
      </c>
      <c r="EE1346" s="4">
        <f>DY1346-G1346</f>
        <v>-6530</v>
      </c>
      <c r="EF1346" s="12">
        <f>EE1346/G1346</f>
        <v>-1</v>
      </c>
      <c r="EG1346" s="4">
        <f>G1346-F1346</f>
        <v>490</v>
      </c>
    </row>
    <row r="1347" spans="1:137" x14ac:dyDescent="0.3">
      <c r="A1347">
        <v>1346</v>
      </c>
      <c r="B1347" t="s">
        <v>7682</v>
      </c>
      <c r="C1347" t="s">
        <v>3624</v>
      </c>
      <c r="D1347" t="str">
        <f>VLOOKUP(C1347,Sheet1!$A$2:$B$3197,2,FALSE)</f>
        <v>반도체와반도체장비</v>
      </c>
      <c r="E1347">
        <v>19750</v>
      </c>
      <c r="F1347">
        <v>23900</v>
      </c>
      <c r="G1347" s="7">
        <v>25150</v>
      </c>
      <c r="H1347" t="s">
        <v>1286</v>
      </c>
      <c r="I1347" s="7">
        <f>VALUE(LEFT(H1347,FIND("/",H1347)-1)) + VALUE(MID(H1347,FIND("/",H1347)+1,LEN(H1347)))</f>
        <v>17679298</v>
      </c>
      <c r="J1347" s="1">
        <v>53610</v>
      </c>
      <c r="K1347" s="1">
        <f>G1347*I1347/(10^8)</f>
        <v>4446.3434470000002</v>
      </c>
      <c r="L1347">
        <v>251</v>
      </c>
      <c r="M1347">
        <v>393</v>
      </c>
      <c r="N1347">
        <v>341</v>
      </c>
      <c r="O1347">
        <v>385</v>
      </c>
      <c r="P1347">
        <v>451</v>
      </c>
      <c r="Q1347" s="3"/>
      <c r="R1347" s="3"/>
      <c r="S1347" s="3"/>
      <c r="T1347">
        <v>-92</v>
      </c>
      <c r="U1347">
        <v>1</v>
      </c>
      <c r="V1347">
        <v>12</v>
      </c>
      <c r="W1347">
        <v>15</v>
      </c>
      <c r="X1347">
        <v>8</v>
      </c>
      <c r="Y1347" s="3"/>
      <c r="Z1347" s="3"/>
      <c r="AA1347" s="3"/>
      <c r="AB1347">
        <v>-98</v>
      </c>
      <c r="AC1347">
        <v>-10</v>
      </c>
      <c r="AD1347">
        <v>1</v>
      </c>
      <c r="AE1347">
        <v>2</v>
      </c>
      <c r="AF1347">
        <v>4</v>
      </c>
      <c r="AG1347" s="3"/>
      <c r="AH1347" s="3"/>
      <c r="AI1347" s="3"/>
      <c r="AJ1347">
        <v>575</v>
      </c>
      <c r="AK1347">
        <v>569</v>
      </c>
      <c r="AL1347">
        <v>488</v>
      </c>
      <c r="AM1347">
        <v>548</v>
      </c>
      <c r="AN1347">
        <v>583</v>
      </c>
      <c r="AO1347" s="3"/>
      <c r="AP1347" s="3"/>
      <c r="AQ1347" s="3"/>
      <c r="AR1347">
        <v>328</v>
      </c>
      <c r="AS1347">
        <v>330</v>
      </c>
      <c r="AT1347">
        <v>253</v>
      </c>
      <c r="AU1347">
        <v>289</v>
      </c>
      <c r="AV1347">
        <v>275</v>
      </c>
      <c r="AW1347" s="3"/>
      <c r="AX1347" s="3"/>
      <c r="AY1347" s="3"/>
      <c r="AZ1347">
        <v>247</v>
      </c>
      <c r="BA1347">
        <v>239</v>
      </c>
      <c r="BB1347">
        <v>235</v>
      </c>
      <c r="BC1347">
        <v>260</v>
      </c>
      <c r="BD1347">
        <v>308</v>
      </c>
      <c r="BE1347" s="3"/>
      <c r="BF1347" s="3"/>
      <c r="BG1347" s="3"/>
      <c r="BH1347">
        <v>246</v>
      </c>
      <c r="BI1347">
        <v>238</v>
      </c>
      <c r="BJ1347">
        <v>234</v>
      </c>
      <c r="BK1347">
        <v>256</v>
      </c>
      <c r="BL1347">
        <v>305</v>
      </c>
      <c r="BM1347" s="3"/>
      <c r="BN1347" s="3"/>
      <c r="BO1347" s="3"/>
      <c r="BP1347">
        <v>31</v>
      </c>
      <c r="BQ1347">
        <v>31</v>
      </c>
      <c r="BR1347">
        <v>31</v>
      </c>
      <c r="BS1347">
        <v>35</v>
      </c>
      <c r="BT1347">
        <v>44</v>
      </c>
      <c r="BU1347" s="3"/>
      <c r="BV1347" s="3"/>
      <c r="BW1347" s="3"/>
      <c r="BX1347">
        <v>-16.920000000000002</v>
      </c>
      <c r="BY1347">
        <v>-1.8</v>
      </c>
      <c r="BZ1347">
        <v>0.22</v>
      </c>
      <c r="CA1347">
        <v>0.41</v>
      </c>
      <c r="CB1347">
        <v>0.7</v>
      </c>
      <c r="CC1347" s="3"/>
      <c r="CD1347" s="3"/>
      <c r="CE1347" s="3"/>
      <c r="CF1347">
        <v>-34.340000000000003</v>
      </c>
      <c r="CG1347">
        <v>-4.2</v>
      </c>
      <c r="CH1347">
        <v>0.5</v>
      </c>
      <c r="CI1347">
        <v>0.92</v>
      </c>
      <c r="CJ1347">
        <v>1.48</v>
      </c>
      <c r="CK1347" s="3"/>
      <c r="CL1347" s="3"/>
      <c r="CM1347" s="3"/>
      <c r="CN1347">
        <v>-788</v>
      </c>
      <c r="CO1347">
        <v>-82</v>
      </c>
      <c r="CP1347">
        <v>10</v>
      </c>
      <c r="CQ1347">
        <v>16</v>
      </c>
      <c r="CR1347">
        <v>23</v>
      </c>
      <c r="CS1347" s="3"/>
      <c r="CT1347" s="3"/>
      <c r="CU1347" s="3"/>
      <c r="CV1347" t="s">
        <v>2</v>
      </c>
      <c r="CW1347" t="s">
        <v>2</v>
      </c>
      <c r="CX1347">
        <v>134.72999999999999</v>
      </c>
      <c r="CY1347">
        <v>114.15</v>
      </c>
      <c r="CZ1347">
        <v>561.91</v>
      </c>
      <c r="DA1347" s="3"/>
      <c r="DB1347" s="3"/>
      <c r="DC1347" s="3"/>
      <c r="DD1347">
        <v>1.39</v>
      </c>
      <c r="DE1347">
        <v>1.1200000000000001</v>
      </c>
      <c r="DF1347">
        <v>0.68</v>
      </c>
      <c r="DG1347">
        <v>1.01</v>
      </c>
      <c r="DH1347">
        <v>7.63</v>
      </c>
      <c r="DI1347" s="3"/>
      <c r="DJ1347" s="3"/>
      <c r="DK1347" s="3"/>
      <c r="DL1347" s="6">
        <f>(CM1347*3+CL1347*2+CK1347)/6</f>
        <v>0</v>
      </c>
      <c r="DM1347">
        <f>BH1347+(BH1347*(CG1347-8.25)/8.25)</f>
        <v>-125.23636363636359</v>
      </c>
      <c r="DN1347">
        <f>BI1347+(BI1347*(CH1347-8.25)/8.25)</f>
        <v>14.424242424242436</v>
      </c>
      <c r="DO1347">
        <f>BJ1347+(BJ1347*(CI1347-8.25)/8.25)</f>
        <v>26.094545454545454</v>
      </c>
      <c r="DP1347">
        <f>BK1347+(BK1347*(CJ1347-8.25)/8.25)</f>
        <v>45.924848484848496</v>
      </c>
      <c r="DQ1347">
        <f>BL1347+(BL1347*(CK1347-8.25)/8.25)</f>
        <v>0</v>
      </c>
      <c r="DR1347">
        <f>BM1347+(BM1347*(CL1347-8.25)/8.25)</f>
        <v>0</v>
      </c>
      <c r="DS1347">
        <f>BN1347+(BN1347*(CM1347-8.25)/8.25)</f>
        <v>0</v>
      </c>
      <c r="DT1347" s="8">
        <f>DM1347*10^8/$I1347</f>
        <v>-708.37859985370221</v>
      </c>
      <c r="DU1347" s="8">
        <f>DN1347*10^8/$I1347</f>
        <v>81.588321121361474</v>
      </c>
      <c r="DV1347" s="8">
        <f>DO1347*10^8/$I1347</f>
        <v>147.59944345383767</v>
      </c>
      <c r="DW1347" s="8">
        <f>DP1347*10^8/$I1347</f>
        <v>259.76624459211274</v>
      </c>
      <c r="DX1347" s="8">
        <f>DQ1347*10^8/$I1347</f>
        <v>0</v>
      </c>
      <c r="DY1347" s="8">
        <f>DR1347*10^8/$I1347</f>
        <v>0</v>
      </c>
      <c r="DZ1347" s="8">
        <f>DS1347*10^8/$I1347</f>
        <v>0</v>
      </c>
      <c r="EA1347" s="8">
        <f>DT1347*10^8/$I1347</f>
        <v>-4006.8253833025624</v>
      </c>
      <c r="EB1347" s="8">
        <f>DZ1347*0.8</f>
        <v>0</v>
      </c>
      <c r="EC1347" s="10">
        <f>G1347-E1347</f>
        <v>5400</v>
      </c>
      <c r="ED1347" s="4">
        <f>EC1347/E1347*100</f>
        <v>27.341772151898734</v>
      </c>
      <c r="EE1347" s="4">
        <f>DY1347-G1347</f>
        <v>-25150</v>
      </c>
      <c r="EF1347" s="12">
        <f>EE1347/G1347</f>
        <v>-1</v>
      </c>
      <c r="EG1347" s="4">
        <f>G1347-F1347</f>
        <v>1250</v>
      </c>
    </row>
    <row r="1348" spans="1:137" x14ac:dyDescent="0.3">
      <c r="A1348">
        <v>1347</v>
      </c>
      <c r="B1348" t="s">
        <v>7145</v>
      </c>
      <c r="C1348" t="s">
        <v>3625</v>
      </c>
      <c r="D1348" t="str">
        <f>VLOOKUP(C1348,Sheet1!$A$2:$B$3197,2,FALSE)</f>
        <v>소프트웨어</v>
      </c>
      <c r="E1348">
        <v>5500</v>
      </c>
      <c r="F1348">
        <v>7380</v>
      </c>
      <c r="G1348" s="7">
        <v>8130</v>
      </c>
      <c r="H1348" t="s">
        <v>1287</v>
      </c>
      <c r="I1348" s="7">
        <f>VALUE(LEFT(H1348,FIND("/",H1348)-1)) + VALUE(MID(H1348,FIND("/",H1348)+1,LEN(H1348)))</f>
        <v>8678980</v>
      </c>
      <c r="J1348" s="1">
        <v>182023</v>
      </c>
      <c r="K1348" s="1">
        <f>G1348*I1348/(10^8)</f>
        <v>705.60107400000004</v>
      </c>
      <c r="L1348">
        <v>199</v>
      </c>
      <c r="M1348">
        <v>436</v>
      </c>
      <c r="N1348">
        <v>543</v>
      </c>
      <c r="O1348">
        <v>615</v>
      </c>
      <c r="P1348">
        <v>624</v>
      </c>
      <c r="Q1348" s="3"/>
      <c r="R1348" s="3"/>
      <c r="S1348" s="3"/>
      <c r="T1348">
        <v>28</v>
      </c>
      <c r="U1348">
        <v>97</v>
      </c>
      <c r="V1348">
        <v>31</v>
      </c>
      <c r="W1348">
        <v>35</v>
      </c>
      <c r="X1348">
        <v>-24</v>
      </c>
      <c r="Y1348" s="3"/>
      <c r="Z1348" s="3"/>
      <c r="AA1348" s="3"/>
      <c r="AB1348">
        <v>-19</v>
      </c>
      <c r="AC1348">
        <v>88</v>
      </c>
      <c r="AD1348">
        <v>33</v>
      </c>
      <c r="AE1348">
        <v>37</v>
      </c>
      <c r="AF1348">
        <v>-30</v>
      </c>
      <c r="AG1348" s="3"/>
      <c r="AH1348" s="3"/>
      <c r="AI1348" s="3"/>
      <c r="AJ1348">
        <v>281</v>
      </c>
      <c r="AK1348">
        <v>696</v>
      </c>
      <c r="AL1348">
        <v>898</v>
      </c>
      <c r="AM1348">
        <v>992</v>
      </c>
      <c r="AN1348" s="1">
        <v>1042</v>
      </c>
      <c r="AO1348" s="3"/>
      <c r="AP1348" s="3"/>
      <c r="AQ1348" s="3"/>
      <c r="AR1348">
        <v>73</v>
      </c>
      <c r="AS1348">
        <v>208</v>
      </c>
      <c r="AT1348">
        <v>163</v>
      </c>
      <c r="AU1348">
        <v>224</v>
      </c>
      <c r="AV1348">
        <v>291</v>
      </c>
      <c r="AW1348" s="3"/>
      <c r="AX1348" s="3"/>
      <c r="AY1348" s="3"/>
      <c r="AZ1348">
        <v>208</v>
      </c>
      <c r="BA1348">
        <v>489</v>
      </c>
      <c r="BB1348">
        <v>736</v>
      </c>
      <c r="BC1348">
        <v>768</v>
      </c>
      <c r="BD1348">
        <v>751</v>
      </c>
      <c r="BE1348" s="3"/>
      <c r="BF1348" s="3"/>
      <c r="BG1348" s="3"/>
      <c r="BH1348">
        <v>208</v>
      </c>
      <c r="BI1348">
        <v>383</v>
      </c>
      <c r="BJ1348">
        <v>424</v>
      </c>
      <c r="BK1348">
        <v>441</v>
      </c>
      <c r="BL1348">
        <v>431</v>
      </c>
      <c r="BM1348" s="3"/>
      <c r="BN1348" s="3"/>
      <c r="BO1348" s="3"/>
      <c r="BP1348">
        <v>32</v>
      </c>
      <c r="BQ1348">
        <v>39</v>
      </c>
      <c r="BR1348">
        <v>43</v>
      </c>
      <c r="BS1348">
        <v>43</v>
      </c>
      <c r="BT1348">
        <v>43</v>
      </c>
      <c r="BU1348" s="3"/>
      <c r="BV1348" s="3"/>
      <c r="BW1348" s="3"/>
      <c r="BX1348">
        <v>-9.65</v>
      </c>
      <c r="BY1348">
        <v>17.920000000000002</v>
      </c>
      <c r="BZ1348">
        <v>4.08</v>
      </c>
      <c r="CA1348">
        <v>3.89</v>
      </c>
      <c r="CB1348">
        <v>-2.96</v>
      </c>
      <c r="CC1348" s="3"/>
      <c r="CD1348" s="3"/>
      <c r="CE1348" s="3"/>
      <c r="CF1348">
        <v>-13.25</v>
      </c>
      <c r="CG1348">
        <v>19.95</v>
      </c>
      <c r="CH1348">
        <v>5.04</v>
      </c>
      <c r="CI1348">
        <v>6.26</v>
      </c>
      <c r="CJ1348">
        <v>-3.04</v>
      </c>
      <c r="CK1348" s="3"/>
      <c r="CL1348" s="3"/>
      <c r="CM1348" s="3"/>
      <c r="CN1348">
        <v>-294</v>
      </c>
      <c r="CO1348">
        <v>811</v>
      </c>
      <c r="CP1348">
        <v>253</v>
      </c>
      <c r="CQ1348">
        <v>318</v>
      </c>
      <c r="CR1348">
        <v>-155</v>
      </c>
      <c r="CS1348" s="3"/>
      <c r="CT1348" s="3"/>
      <c r="CU1348" s="3"/>
      <c r="CV1348" t="s">
        <v>2</v>
      </c>
      <c r="CW1348">
        <v>14.74</v>
      </c>
      <c r="CX1348">
        <v>25.27</v>
      </c>
      <c r="CY1348">
        <v>18.579999999999998</v>
      </c>
      <c r="CZ1348" t="s">
        <v>2</v>
      </c>
      <c r="DA1348" s="3"/>
      <c r="DB1348" s="3"/>
      <c r="DC1348" s="3"/>
      <c r="DD1348">
        <v>2.74</v>
      </c>
      <c r="DE1348">
        <v>2.41</v>
      </c>
      <c r="DF1348">
        <v>1.29</v>
      </c>
      <c r="DG1348">
        <v>1.1399999999999999</v>
      </c>
      <c r="DH1348">
        <v>1.1100000000000001</v>
      </c>
      <c r="DI1348" s="3"/>
      <c r="DJ1348" s="3"/>
      <c r="DK1348" s="3"/>
      <c r="DL1348" s="6">
        <f>(CM1348*3+CL1348*2+CK1348)/6</f>
        <v>0</v>
      </c>
      <c r="DM1348">
        <f>BH1348+(BH1348*(CG1348-8.25)/8.25)</f>
        <v>502.9818181818182</v>
      </c>
      <c r="DN1348">
        <f>BI1348+(BI1348*(CH1348-8.25)/8.25)</f>
        <v>233.97818181818181</v>
      </c>
      <c r="DO1348">
        <f>BJ1348+(BJ1348*(CI1348-8.25)/8.25)</f>
        <v>321.72606060606063</v>
      </c>
      <c r="DP1348">
        <f>BK1348+(BK1348*(CJ1348-8.25)/8.25)</f>
        <v>-162.50181818181807</v>
      </c>
      <c r="DQ1348">
        <f>BL1348+(BL1348*(CK1348-8.25)/8.25)</f>
        <v>0</v>
      </c>
      <c r="DR1348">
        <f>BM1348+(BM1348*(CL1348-8.25)/8.25)</f>
        <v>0</v>
      </c>
      <c r="DS1348">
        <f>BN1348+(BN1348*(CM1348-8.25)/8.25)</f>
        <v>0</v>
      </c>
      <c r="DT1348" s="8">
        <f>DM1348*10^8/$I1348</f>
        <v>5795.4024341779586</v>
      </c>
      <c r="DU1348" s="8">
        <f>DN1348*10^8/$I1348</f>
        <v>2695.9179744414873</v>
      </c>
      <c r="DV1348" s="8">
        <f>DO1348*10^8/$I1348</f>
        <v>3706.9570457134437</v>
      </c>
      <c r="DW1348" s="8">
        <f>DP1348*10^8/$I1348</f>
        <v>-1872.3607864267237</v>
      </c>
      <c r="DX1348" s="8">
        <f>DQ1348*10^8/$I1348</f>
        <v>0</v>
      </c>
      <c r="DY1348" s="8">
        <f>DR1348*10^8/$I1348</f>
        <v>0</v>
      </c>
      <c r="DZ1348" s="8">
        <f>DS1348*10^8/$I1348</f>
        <v>0</v>
      </c>
      <c r="EA1348" s="8">
        <f>DT1348*10^8/$I1348</f>
        <v>66775.155999644645</v>
      </c>
      <c r="EB1348" s="8">
        <f>DZ1348*0.8</f>
        <v>0</v>
      </c>
      <c r="EC1348" s="10">
        <f>G1348-E1348</f>
        <v>2630</v>
      </c>
      <c r="ED1348" s="4">
        <f>EC1348/E1348*100</f>
        <v>47.81818181818182</v>
      </c>
      <c r="EE1348" s="4">
        <f>DY1348-G1348</f>
        <v>-8130</v>
      </c>
      <c r="EF1348" s="12">
        <f>EE1348/G1348</f>
        <v>-1</v>
      </c>
      <c r="EG1348" s="4">
        <f>G1348-F1348</f>
        <v>750</v>
      </c>
    </row>
    <row r="1349" spans="1:137" x14ac:dyDescent="0.3">
      <c r="A1349">
        <v>1348</v>
      </c>
      <c r="B1349" t="s">
        <v>5971</v>
      </c>
      <c r="C1349" t="s">
        <v>3626</v>
      </c>
      <c r="D1349" t="str">
        <f>VLOOKUP(C1349,Sheet1!$A$2:$B$3197,2,FALSE)</f>
        <v>방송과엔터테인먼트</v>
      </c>
      <c r="E1349">
        <v>7190</v>
      </c>
      <c r="F1349">
        <v>10250</v>
      </c>
      <c r="G1349" s="7">
        <v>10150</v>
      </c>
      <c r="H1349" t="s">
        <v>1288</v>
      </c>
      <c r="I1349" s="7">
        <f>VALUE(LEFT(H1349,FIND("/",H1349)-1)) + VALUE(MID(H1349,FIND("/",H1349)+1,LEN(H1349)))</f>
        <v>27906106</v>
      </c>
      <c r="J1349" s="1">
        <v>56554</v>
      </c>
      <c r="K1349" s="1">
        <f>G1349*I1349/(10^8)</f>
        <v>2832.4697590000001</v>
      </c>
      <c r="L1349" s="1">
        <v>1257</v>
      </c>
      <c r="M1349">
        <v>945</v>
      </c>
      <c r="N1349" s="1">
        <v>1612</v>
      </c>
      <c r="O1349" s="1">
        <v>1492</v>
      </c>
      <c r="P1349" s="1">
        <v>1404</v>
      </c>
      <c r="Q1349" s="1">
        <v>1586</v>
      </c>
      <c r="R1349" s="1">
        <v>2074</v>
      </c>
      <c r="S1349" s="1">
        <v>2327</v>
      </c>
      <c r="T1349">
        <v>66</v>
      </c>
      <c r="U1349">
        <v>-52</v>
      </c>
      <c r="V1349">
        <v>-106</v>
      </c>
      <c r="W1349">
        <v>-81</v>
      </c>
      <c r="X1349">
        <v>-38</v>
      </c>
      <c r="Y1349">
        <v>98</v>
      </c>
      <c r="Z1349">
        <v>207</v>
      </c>
      <c r="AA1349">
        <v>252</v>
      </c>
      <c r="AB1349">
        <v>36</v>
      </c>
      <c r="AC1349">
        <v>-75</v>
      </c>
      <c r="AD1349">
        <v>-148</v>
      </c>
      <c r="AE1349">
        <v>-111</v>
      </c>
      <c r="AF1349">
        <v>-98</v>
      </c>
      <c r="AG1349">
        <v>62</v>
      </c>
      <c r="AH1349">
        <v>146</v>
      </c>
      <c r="AI1349">
        <v>144</v>
      </c>
      <c r="AJ1349" s="1">
        <v>2305</v>
      </c>
      <c r="AK1349" s="1">
        <v>2565</v>
      </c>
      <c r="AL1349" s="1">
        <v>2565</v>
      </c>
      <c r="AM1349" s="1">
        <v>3133</v>
      </c>
      <c r="AN1349" s="1">
        <v>2758</v>
      </c>
      <c r="AO1349" s="1">
        <v>2789</v>
      </c>
      <c r="AP1349" s="1">
        <v>3011</v>
      </c>
      <c r="AQ1349" s="1">
        <v>3275</v>
      </c>
      <c r="AR1349">
        <v>939</v>
      </c>
      <c r="AS1349" s="1">
        <v>1257</v>
      </c>
      <c r="AT1349" s="1">
        <v>1274</v>
      </c>
      <c r="AU1349" s="1">
        <v>1915</v>
      </c>
      <c r="AV1349" s="1">
        <v>1624</v>
      </c>
      <c r="AW1349" s="1">
        <v>1601</v>
      </c>
      <c r="AX1349" s="1">
        <v>1677</v>
      </c>
      <c r="AY1349" s="1">
        <v>1785</v>
      </c>
      <c r="AZ1349" s="1">
        <v>1367</v>
      </c>
      <c r="BA1349" s="1">
        <v>1307</v>
      </c>
      <c r="BB1349" s="1">
        <v>1291</v>
      </c>
      <c r="BC1349" s="1">
        <v>1219</v>
      </c>
      <c r="BD1349" s="1">
        <v>1134</v>
      </c>
      <c r="BE1349" s="1">
        <v>1188</v>
      </c>
      <c r="BF1349" s="1">
        <v>1334</v>
      </c>
      <c r="BG1349" s="1">
        <v>1490</v>
      </c>
      <c r="BH1349" s="1">
        <v>1354</v>
      </c>
      <c r="BI1349" s="1">
        <v>1277</v>
      </c>
      <c r="BJ1349" s="1">
        <v>1179</v>
      </c>
      <c r="BK1349" s="1">
        <v>1110</v>
      </c>
      <c r="BL1349" s="1">
        <v>1053</v>
      </c>
      <c r="BM1349" s="1">
        <v>1143</v>
      </c>
      <c r="BN1349" s="1">
        <v>1303</v>
      </c>
      <c r="BO1349" s="1">
        <v>1475</v>
      </c>
      <c r="BP1349">
        <v>137</v>
      </c>
      <c r="BQ1349">
        <v>137</v>
      </c>
      <c r="BR1349">
        <v>140</v>
      </c>
      <c r="BS1349">
        <v>140</v>
      </c>
      <c r="BT1349">
        <v>140</v>
      </c>
      <c r="BU1349">
        <v>140</v>
      </c>
      <c r="BV1349">
        <v>140</v>
      </c>
      <c r="BW1349">
        <v>140</v>
      </c>
      <c r="BX1349">
        <v>1.65</v>
      </c>
      <c r="BY1349">
        <v>-3.06</v>
      </c>
      <c r="BZ1349">
        <v>-5.76</v>
      </c>
      <c r="CA1349">
        <v>-3.89</v>
      </c>
      <c r="CB1349">
        <v>-3.32</v>
      </c>
      <c r="CC1349">
        <v>2.25</v>
      </c>
      <c r="CD1349">
        <v>5.03</v>
      </c>
      <c r="CE1349">
        <v>4.57</v>
      </c>
      <c r="CF1349">
        <v>3.29</v>
      </c>
      <c r="CG1349">
        <v>-5.98</v>
      </c>
      <c r="CH1349">
        <v>-11.29</v>
      </c>
      <c r="CI1349">
        <v>-7.52</v>
      </c>
      <c r="CJ1349">
        <v>-5.14</v>
      </c>
      <c r="CK1349">
        <v>5.56</v>
      </c>
      <c r="CL1349">
        <v>13.02</v>
      </c>
      <c r="CM1349">
        <v>12.23</v>
      </c>
      <c r="CN1349">
        <v>160</v>
      </c>
      <c r="CO1349">
        <v>-287</v>
      </c>
      <c r="CP1349">
        <v>-504</v>
      </c>
      <c r="CQ1349">
        <v>-309</v>
      </c>
      <c r="CR1349">
        <v>-199</v>
      </c>
      <c r="CS1349">
        <v>219</v>
      </c>
      <c r="CT1349">
        <v>570</v>
      </c>
      <c r="CU1349">
        <v>608</v>
      </c>
      <c r="CV1349">
        <v>69.61</v>
      </c>
      <c r="CW1349" t="s">
        <v>2</v>
      </c>
      <c r="CX1349" t="s">
        <v>2</v>
      </c>
      <c r="CY1349" t="s">
        <v>2</v>
      </c>
      <c r="CZ1349" t="s">
        <v>2</v>
      </c>
      <c r="DA1349">
        <v>46.41</v>
      </c>
      <c r="DB1349">
        <v>17.8</v>
      </c>
      <c r="DC1349">
        <v>16.68</v>
      </c>
      <c r="DD1349">
        <v>2.2599999999999998</v>
      </c>
      <c r="DE1349">
        <v>1.96</v>
      </c>
      <c r="DF1349">
        <v>1.04</v>
      </c>
      <c r="DG1349">
        <v>1</v>
      </c>
      <c r="DH1349">
        <v>1.99</v>
      </c>
      <c r="DI1349">
        <v>2.48</v>
      </c>
      <c r="DJ1349">
        <v>2.17</v>
      </c>
      <c r="DK1349">
        <v>1.92</v>
      </c>
      <c r="DL1349" s="6">
        <f>(CM1349*3+CL1349*2+CK1349)/6</f>
        <v>11.381666666666666</v>
      </c>
      <c r="DM1349">
        <f>BH1349+(BH1349*(CG1349-8.25)/8.25)</f>
        <v>-981.44484848484854</v>
      </c>
      <c r="DN1349">
        <f>BI1349+(BI1349*(CH1349-8.25)/8.25)</f>
        <v>-1747.5551515151515</v>
      </c>
      <c r="DO1349">
        <f>BJ1349+(BJ1349*(CI1349-8.25)/8.25)</f>
        <v>-1074.6763636363635</v>
      </c>
      <c r="DP1349">
        <f>BK1349+(BK1349*(CJ1349-8.25)/8.25)</f>
        <v>-691.56363636363653</v>
      </c>
      <c r="DQ1349">
        <f>BL1349+(BL1349*(CK1349-8.25)/8.25)</f>
        <v>709.65818181818167</v>
      </c>
      <c r="DR1349">
        <f>BM1349+(BM1349*(CL1349-8.25)/8.25)</f>
        <v>1803.8618181818183</v>
      </c>
      <c r="DS1349">
        <f>BN1349+(BN1349*(CM1349-8.25)/8.25)</f>
        <v>1931.5987878787878</v>
      </c>
      <c r="DT1349" s="8">
        <f>DM1349*10^8/$I1349</f>
        <v>-3516.9537752234169</v>
      </c>
      <c r="DU1349" s="8">
        <f>DN1349*10^8/$I1349</f>
        <v>-6262.2680194619461</v>
      </c>
      <c r="DV1349" s="8">
        <f>DO1349*10^8/$I1349</f>
        <v>-3851.043795348457</v>
      </c>
      <c r="DW1349" s="8">
        <f>DP1349*10^8/$I1349</f>
        <v>-2478.1803536603657</v>
      </c>
      <c r="DX1349" s="8">
        <f>DQ1349*10^8/$I1349</f>
        <v>2543.0211646805242</v>
      </c>
      <c r="DY1349" s="8">
        <f>DR1349*10^8/$I1349</f>
        <v>6464.0398706355454</v>
      </c>
      <c r="DZ1349" s="8">
        <f>DS1349*10^8/$I1349</f>
        <v>6921.7782942514013</v>
      </c>
      <c r="EA1349" s="8">
        <f>DT1349*10^8/$I1349</f>
        <v>-12602.810923256067</v>
      </c>
      <c r="EB1349" s="8">
        <f>DZ1349*0.8</f>
        <v>5537.4226354011216</v>
      </c>
      <c r="EC1349" s="10">
        <f>G1349-E1349</f>
        <v>2960</v>
      </c>
      <c r="ED1349" s="4">
        <f>EC1349/E1349*100</f>
        <v>41.1682892906815</v>
      </c>
      <c r="EE1349" s="4">
        <f>DY1349-G1349</f>
        <v>-3685.9601293644546</v>
      </c>
      <c r="EF1349" s="12">
        <f>EE1349/G1349</f>
        <v>-0.36314878121817284</v>
      </c>
      <c r="EG1349" s="4">
        <f>G1349-F1349</f>
        <v>-100</v>
      </c>
    </row>
    <row r="1350" spans="1:137" x14ac:dyDescent="0.3">
      <c r="A1350">
        <v>1349</v>
      </c>
      <c r="B1350" t="s">
        <v>6922</v>
      </c>
      <c r="C1350" t="s">
        <v>3627</v>
      </c>
      <c r="D1350" t="str">
        <f>VLOOKUP(C1350,Sheet1!$A$2:$B$3197,2,FALSE)</f>
        <v>IT서비스</v>
      </c>
      <c r="E1350">
        <v>5300</v>
      </c>
      <c r="F1350">
        <v>5690</v>
      </c>
      <c r="G1350" s="7">
        <v>5920</v>
      </c>
      <c r="H1350" t="s">
        <v>1289</v>
      </c>
      <c r="I1350" s="7">
        <f>VALUE(LEFT(H1350,FIND("/",H1350)-1)) + VALUE(MID(H1350,FIND("/",H1350)+1,LEN(H1350)))</f>
        <v>19907333</v>
      </c>
      <c r="J1350">
        <v>0</v>
      </c>
      <c r="K1350" s="1">
        <f>G1350*I1350/(10^8)</f>
        <v>1178.5141136</v>
      </c>
      <c r="L1350" s="1">
        <v>2737</v>
      </c>
      <c r="M1350" s="1">
        <v>3115</v>
      </c>
      <c r="N1350" s="1">
        <v>5492</v>
      </c>
      <c r="O1350" s="1">
        <v>15343</v>
      </c>
      <c r="P1350" s="1">
        <v>22751</v>
      </c>
      <c r="Q1350" s="3"/>
      <c r="R1350" s="3"/>
      <c r="S1350" s="3"/>
      <c r="T1350">
        <v>-38</v>
      </c>
      <c r="U1350">
        <v>35</v>
      </c>
      <c r="V1350">
        <v>83</v>
      </c>
      <c r="W1350">
        <v>252</v>
      </c>
      <c r="X1350">
        <v>146</v>
      </c>
      <c r="Y1350" s="3"/>
      <c r="Z1350" s="3"/>
      <c r="AA1350" s="3"/>
      <c r="AB1350">
        <v>-74</v>
      </c>
      <c r="AC1350">
        <v>-1</v>
      </c>
      <c r="AD1350">
        <v>51</v>
      </c>
      <c r="AE1350">
        <v>56</v>
      </c>
      <c r="AF1350">
        <v>31</v>
      </c>
      <c r="AG1350" s="3"/>
      <c r="AH1350" s="3"/>
      <c r="AI1350" s="3"/>
      <c r="AJ1350" s="1">
        <v>1583</v>
      </c>
      <c r="AK1350" s="1">
        <v>1721</v>
      </c>
      <c r="AL1350" s="1">
        <v>4034</v>
      </c>
      <c r="AM1350" s="1">
        <v>3929</v>
      </c>
      <c r="AN1350" s="1">
        <v>5419</v>
      </c>
      <c r="AO1350" s="3"/>
      <c r="AP1350" s="3"/>
      <c r="AQ1350" s="3"/>
      <c r="AR1350" s="1">
        <v>1017</v>
      </c>
      <c r="AS1350">
        <v>975</v>
      </c>
      <c r="AT1350" s="1">
        <v>2279</v>
      </c>
      <c r="AU1350" s="1">
        <v>2282</v>
      </c>
      <c r="AV1350" s="1">
        <v>3208</v>
      </c>
      <c r="AW1350" s="3"/>
      <c r="AX1350" s="3"/>
      <c r="AY1350" s="3"/>
      <c r="AZ1350">
        <v>566</v>
      </c>
      <c r="BA1350">
        <v>746</v>
      </c>
      <c r="BB1350" s="1">
        <v>1755</v>
      </c>
      <c r="BC1350" s="1">
        <v>1647</v>
      </c>
      <c r="BD1350" s="1">
        <v>2210</v>
      </c>
      <c r="BE1350" s="3"/>
      <c r="BF1350" s="3"/>
      <c r="BG1350" s="3"/>
      <c r="BH1350">
        <v>189</v>
      </c>
      <c r="BI1350">
        <v>354</v>
      </c>
      <c r="BJ1350">
        <v>325</v>
      </c>
      <c r="BK1350">
        <v>305</v>
      </c>
      <c r="BL1350">
        <v>564</v>
      </c>
      <c r="BM1350" s="3"/>
      <c r="BN1350" s="3"/>
      <c r="BO1350" s="3"/>
      <c r="BP1350">
        <v>47</v>
      </c>
      <c r="BQ1350">
        <v>76</v>
      </c>
      <c r="BR1350">
        <v>79</v>
      </c>
      <c r="BS1350">
        <v>81</v>
      </c>
      <c r="BT1350">
        <v>100</v>
      </c>
      <c r="BU1350" s="3"/>
      <c r="BV1350" s="3"/>
      <c r="BW1350" s="3"/>
      <c r="BX1350">
        <v>-5.08</v>
      </c>
      <c r="BY1350">
        <v>-0.08</v>
      </c>
      <c r="BZ1350">
        <v>1.78</v>
      </c>
      <c r="CA1350">
        <v>1.4</v>
      </c>
      <c r="CB1350">
        <v>0.67</v>
      </c>
      <c r="CC1350" s="3"/>
      <c r="CD1350" s="3"/>
      <c r="CE1350" s="3"/>
      <c r="CF1350">
        <v>-32.14</v>
      </c>
      <c r="CG1350">
        <v>3.65</v>
      </c>
      <c r="CH1350">
        <v>-0.87</v>
      </c>
      <c r="CI1350">
        <v>1.06</v>
      </c>
      <c r="CJ1350">
        <v>14.08</v>
      </c>
      <c r="CK1350" s="3"/>
      <c r="CL1350" s="3"/>
      <c r="CM1350" s="3"/>
      <c r="CN1350">
        <v>-602</v>
      </c>
      <c r="CO1350">
        <v>70</v>
      </c>
      <c r="CP1350">
        <v>-19</v>
      </c>
      <c r="CQ1350">
        <v>21</v>
      </c>
      <c r="CR1350">
        <v>307</v>
      </c>
      <c r="CS1350" s="3"/>
      <c r="CT1350" s="3"/>
      <c r="CU1350" s="3"/>
      <c r="CV1350" t="s">
        <v>2</v>
      </c>
      <c r="CW1350">
        <v>41.95</v>
      </c>
      <c r="CX1350" t="s">
        <v>2</v>
      </c>
      <c r="CY1350">
        <v>332.97</v>
      </c>
      <c r="CZ1350">
        <v>17.05</v>
      </c>
      <c r="DA1350" s="3"/>
      <c r="DB1350" s="3"/>
      <c r="DC1350" s="3"/>
      <c r="DD1350">
        <v>2.78</v>
      </c>
      <c r="DE1350">
        <v>1.27</v>
      </c>
      <c r="DF1350">
        <v>1.65</v>
      </c>
      <c r="DG1350">
        <v>3.64</v>
      </c>
      <c r="DH1350">
        <v>1.85</v>
      </c>
      <c r="DI1350" s="3"/>
      <c r="DJ1350" s="3"/>
      <c r="DK1350" s="3"/>
      <c r="DL1350" s="6">
        <f>(CM1350*3+CL1350*2+CK1350)/6</f>
        <v>0</v>
      </c>
      <c r="DM1350">
        <f>BH1350+(BH1350*(CG1350-8.25)/8.25)</f>
        <v>83.618181818181824</v>
      </c>
      <c r="DN1350">
        <f>BI1350+(BI1350*(CH1350-8.25)/8.25)</f>
        <v>-37.330909090909017</v>
      </c>
      <c r="DO1350">
        <f>BJ1350+(BJ1350*(CI1350-8.25)/8.25)</f>
        <v>41.757575757575751</v>
      </c>
      <c r="DP1350">
        <f>BK1350+(BK1350*(CJ1350-8.25)/8.25)</f>
        <v>520.5333333333333</v>
      </c>
      <c r="DQ1350">
        <f>BL1350+(BL1350*(CK1350-8.25)/8.25)</f>
        <v>0</v>
      </c>
      <c r="DR1350">
        <f>BM1350+(BM1350*(CL1350-8.25)/8.25)</f>
        <v>0</v>
      </c>
      <c r="DS1350">
        <f>BN1350+(BN1350*(CM1350-8.25)/8.25)</f>
        <v>0</v>
      </c>
      <c r="DT1350" s="8">
        <f>DM1350*10^8/$I1350</f>
        <v>420.03708793228014</v>
      </c>
      <c r="DU1350" s="8">
        <f>DN1350*10^8/$I1350</f>
        <v>-187.5234070325192</v>
      </c>
      <c r="DV1350" s="8">
        <f>DO1350*10^8/$I1350</f>
        <v>209.75976921456908</v>
      </c>
      <c r="DW1350" s="8">
        <f>DP1350*10^8/$I1350</f>
        <v>2614.7818662265472</v>
      </c>
      <c r="DX1350" s="8">
        <f>DQ1350*10^8/$I1350</f>
        <v>0</v>
      </c>
      <c r="DY1350" s="8">
        <f>DR1350*10^8/$I1350</f>
        <v>0</v>
      </c>
      <c r="DZ1350" s="8">
        <f>DS1350*10^8/$I1350</f>
        <v>0</v>
      </c>
      <c r="EA1350" s="8">
        <f>DT1350*10^8/$I1350</f>
        <v>2109.9616303815287</v>
      </c>
      <c r="EB1350" s="8">
        <f>DZ1350*0.8</f>
        <v>0</v>
      </c>
      <c r="EC1350" s="10">
        <f>G1350-E1350</f>
        <v>620</v>
      </c>
      <c r="ED1350" s="4">
        <f>EC1350/E1350*100</f>
        <v>11.69811320754717</v>
      </c>
      <c r="EE1350" s="4">
        <f>DY1350-G1350</f>
        <v>-5920</v>
      </c>
      <c r="EF1350" s="12">
        <f>EE1350/G1350</f>
        <v>-1</v>
      </c>
      <c r="EG1350" s="4">
        <f>G1350-F1350</f>
        <v>230</v>
      </c>
    </row>
    <row r="1351" spans="1:137" x14ac:dyDescent="0.3">
      <c r="A1351">
        <v>1350</v>
      </c>
      <c r="B1351" t="s">
        <v>7263</v>
      </c>
      <c r="C1351" t="s">
        <v>3628</v>
      </c>
      <c r="D1351" t="str">
        <f>VLOOKUP(C1351,Sheet1!$A$2:$B$3197,2,FALSE)</f>
        <v>건강관리장비와용품</v>
      </c>
      <c r="E1351">
        <v>15400</v>
      </c>
      <c r="F1351">
        <v>10000</v>
      </c>
      <c r="G1351" s="7">
        <v>9740</v>
      </c>
      <c r="H1351" t="s">
        <v>1290</v>
      </c>
      <c r="I1351" s="7">
        <f>VALUE(LEFT(H1351,FIND("/",H1351)-1)) + VALUE(MID(H1351,FIND("/",H1351)+1,LEN(H1351)))</f>
        <v>21117283</v>
      </c>
      <c r="J1351" s="1">
        <v>50000</v>
      </c>
      <c r="K1351" s="1">
        <f>G1351*I1351/(10^8)</f>
        <v>2056.8233642</v>
      </c>
      <c r="L1351">
        <v>862</v>
      </c>
      <c r="M1351">
        <v>984</v>
      </c>
      <c r="N1351">
        <v>863</v>
      </c>
      <c r="O1351">
        <v>815</v>
      </c>
      <c r="P1351" s="1">
        <v>1134</v>
      </c>
      <c r="Q1351" s="3"/>
      <c r="R1351" s="3"/>
      <c r="S1351" s="3"/>
      <c r="T1351">
        <v>-19</v>
      </c>
      <c r="U1351">
        <v>5</v>
      </c>
      <c r="V1351">
        <v>-59</v>
      </c>
      <c r="W1351">
        <v>-30</v>
      </c>
      <c r="X1351">
        <v>42</v>
      </c>
      <c r="Y1351" s="3"/>
      <c r="Z1351" s="3"/>
      <c r="AA1351" s="3"/>
      <c r="AB1351">
        <v>-26</v>
      </c>
      <c r="AC1351">
        <v>-16</v>
      </c>
      <c r="AD1351">
        <v>-112</v>
      </c>
      <c r="AE1351">
        <v>-164</v>
      </c>
      <c r="AF1351">
        <v>72</v>
      </c>
      <c r="AG1351" s="3"/>
      <c r="AH1351" s="3"/>
      <c r="AI1351" s="3"/>
      <c r="AJ1351">
        <v>636</v>
      </c>
      <c r="AK1351">
        <v>605</v>
      </c>
      <c r="AL1351">
        <v>640</v>
      </c>
      <c r="AM1351">
        <v>889</v>
      </c>
      <c r="AN1351" s="1">
        <v>1056</v>
      </c>
      <c r="AO1351" s="3"/>
      <c r="AP1351" s="3"/>
      <c r="AQ1351" s="3"/>
      <c r="AR1351">
        <v>333</v>
      </c>
      <c r="AS1351">
        <v>341</v>
      </c>
      <c r="AT1351">
        <v>472</v>
      </c>
      <c r="AU1351">
        <v>381</v>
      </c>
      <c r="AV1351">
        <v>474</v>
      </c>
      <c r="AW1351" s="3"/>
      <c r="AX1351" s="3"/>
      <c r="AY1351" s="3"/>
      <c r="AZ1351">
        <v>303</v>
      </c>
      <c r="BA1351">
        <v>264</v>
      </c>
      <c r="BB1351">
        <v>168</v>
      </c>
      <c r="BC1351">
        <v>508</v>
      </c>
      <c r="BD1351">
        <v>582</v>
      </c>
      <c r="BE1351" s="3"/>
      <c r="BF1351" s="3"/>
      <c r="BG1351" s="3"/>
      <c r="BH1351">
        <v>268</v>
      </c>
      <c r="BI1351">
        <v>232</v>
      </c>
      <c r="BJ1351">
        <v>153</v>
      </c>
      <c r="BK1351">
        <v>496</v>
      </c>
      <c r="BL1351">
        <v>565</v>
      </c>
      <c r="BM1351" s="3"/>
      <c r="BN1351" s="3"/>
      <c r="BO1351" s="3"/>
      <c r="BP1351">
        <v>48</v>
      </c>
      <c r="BQ1351">
        <v>48</v>
      </c>
      <c r="BR1351">
        <v>48</v>
      </c>
      <c r="BS1351">
        <v>106</v>
      </c>
      <c r="BT1351">
        <v>106</v>
      </c>
      <c r="BU1351" s="3"/>
      <c r="BV1351" s="3"/>
      <c r="BW1351" s="3"/>
      <c r="BX1351">
        <v>-3.76</v>
      </c>
      <c r="BY1351">
        <v>-2.62</v>
      </c>
      <c r="BZ1351">
        <v>-18.04</v>
      </c>
      <c r="CA1351">
        <v>-21.4</v>
      </c>
      <c r="CB1351">
        <v>7.39</v>
      </c>
      <c r="CC1351" s="3"/>
      <c r="CD1351" s="3"/>
      <c r="CE1351" s="3"/>
      <c r="CF1351">
        <v>-6.79</v>
      </c>
      <c r="CG1351">
        <v>-5.38</v>
      </c>
      <c r="CH1351">
        <v>-55.53</v>
      </c>
      <c r="CI1351">
        <v>-49.93</v>
      </c>
      <c r="CJ1351">
        <v>12.67</v>
      </c>
      <c r="CK1351" s="3"/>
      <c r="CL1351" s="3"/>
      <c r="CM1351" s="3"/>
      <c r="CN1351">
        <v>-155</v>
      </c>
      <c r="CO1351">
        <v>-110</v>
      </c>
      <c r="CP1351">
        <v>-876</v>
      </c>
      <c r="CQ1351" s="1">
        <v>-1206</v>
      </c>
      <c r="CR1351">
        <v>318</v>
      </c>
      <c r="CS1351" s="3"/>
      <c r="CT1351" s="3"/>
      <c r="CU1351" s="3"/>
      <c r="CV1351" t="s">
        <v>2</v>
      </c>
      <c r="CW1351" t="s">
        <v>2</v>
      </c>
      <c r="CX1351" t="s">
        <v>2</v>
      </c>
      <c r="CY1351" t="s">
        <v>2</v>
      </c>
      <c r="CZ1351">
        <v>49.36</v>
      </c>
      <c r="DA1351" s="3"/>
      <c r="DB1351" s="3"/>
      <c r="DC1351" s="3"/>
      <c r="DD1351">
        <v>4.0999999999999996</v>
      </c>
      <c r="DE1351">
        <v>5.01</v>
      </c>
      <c r="DF1351">
        <v>7.85</v>
      </c>
      <c r="DG1351">
        <v>2.21</v>
      </c>
      <c r="DH1351">
        <v>5.82</v>
      </c>
      <c r="DI1351" s="3"/>
      <c r="DJ1351" s="3"/>
      <c r="DK1351" s="3"/>
      <c r="DL1351" s="6">
        <f>(CM1351*3+CL1351*2+CK1351)/6</f>
        <v>0</v>
      </c>
      <c r="DM1351">
        <f>BH1351+(BH1351*(CG1351-8.25)/8.25)</f>
        <v>-174.76848484848483</v>
      </c>
      <c r="DN1351">
        <f>BI1351+(BI1351*(CH1351-8.25)/8.25)</f>
        <v>-1561.5709090909093</v>
      </c>
      <c r="DO1351">
        <f>BJ1351+(BJ1351*(CI1351-8.25)/8.25)</f>
        <v>-925.97454545454525</v>
      </c>
      <c r="DP1351">
        <f>BK1351+(BK1351*(CJ1351-8.25)/8.25)</f>
        <v>761.73575757575759</v>
      </c>
      <c r="DQ1351">
        <f>BL1351+(BL1351*(CK1351-8.25)/8.25)</f>
        <v>0</v>
      </c>
      <c r="DR1351">
        <f>BM1351+(BM1351*(CL1351-8.25)/8.25)</f>
        <v>0</v>
      </c>
      <c r="DS1351">
        <f>BN1351+(BN1351*(CM1351-8.25)/8.25)</f>
        <v>0</v>
      </c>
      <c r="DT1351" s="8">
        <f>DM1351*10^8/$I1351</f>
        <v>-827.6087641032459</v>
      </c>
      <c r="DU1351" s="8">
        <f>DN1351*10^8/$I1351</f>
        <v>-7394.752957049016</v>
      </c>
      <c r="DV1351" s="8">
        <f>DO1351*10^8/$I1351</f>
        <v>-4384.9132743759947</v>
      </c>
      <c r="DW1351" s="8">
        <f>DP1351*10^8/$I1351</f>
        <v>3607.1674446743818</v>
      </c>
      <c r="DX1351" s="8">
        <f>DQ1351*10^8/$I1351</f>
        <v>0</v>
      </c>
      <c r="DY1351" s="8">
        <f>DR1351*10^8/$I1351</f>
        <v>0</v>
      </c>
      <c r="DZ1351" s="8">
        <f>DS1351*10^8/$I1351</f>
        <v>0</v>
      </c>
      <c r="EA1351" s="8">
        <f>DT1351*10^8/$I1351</f>
        <v>-3919.1062794548229</v>
      </c>
      <c r="EB1351" s="8">
        <f>DZ1351*0.8</f>
        <v>0</v>
      </c>
      <c r="EC1351" s="10">
        <f>G1351-E1351</f>
        <v>-5660</v>
      </c>
      <c r="ED1351" s="4">
        <f>EC1351/E1351*100</f>
        <v>-36.753246753246756</v>
      </c>
      <c r="EE1351" s="4">
        <f>DY1351-G1351</f>
        <v>-9740</v>
      </c>
      <c r="EF1351" s="12">
        <f>EE1351/G1351</f>
        <v>-1</v>
      </c>
      <c r="EG1351" s="4">
        <f>G1351-F1351</f>
        <v>-260</v>
      </c>
    </row>
    <row r="1352" spans="1:137" x14ac:dyDescent="0.3">
      <c r="A1352">
        <v>1351</v>
      </c>
      <c r="B1352" t="s">
        <v>6992</v>
      </c>
      <c r="C1352" t="s">
        <v>3629</v>
      </c>
      <c r="D1352" t="str">
        <f>VLOOKUP(C1352,Sheet1!$A$2:$B$3197,2,FALSE)</f>
        <v>전자장비와기기</v>
      </c>
      <c r="E1352">
        <v>7550</v>
      </c>
      <c r="F1352">
        <v>6210</v>
      </c>
      <c r="G1352" s="7">
        <v>6450</v>
      </c>
      <c r="H1352" t="s">
        <v>1291</v>
      </c>
      <c r="I1352" s="7">
        <f>VALUE(LEFT(H1352,FIND("/",H1352)-1)) + VALUE(MID(H1352,FIND("/",H1352)+1,LEN(H1352)))</f>
        <v>11241818</v>
      </c>
      <c r="J1352" s="1">
        <v>56913</v>
      </c>
      <c r="K1352" s="1">
        <f>G1352*I1352/(10^8)</f>
        <v>725.097261</v>
      </c>
      <c r="L1352">
        <v>404</v>
      </c>
      <c r="M1352">
        <v>498</v>
      </c>
      <c r="N1352">
        <v>596</v>
      </c>
      <c r="O1352">
        <v>738</v>
      </c>
      <c r="P1352">
        <v>844</v>
      </c>
      <c r="Q1352" s="3"/>
      <c r="R1352" s="3"/>
      <c r="S1352" s="3"/>
      <c r="T1352">
        <v>31</v>
      </c>
      <c r="U1352">
        <v>56</v>
      </c>
      <c r="V1352">
        <v>40</v>
      </c>
      <c r="W1352">
        <v>4</v>
      </c>
      <c r="X1352">
        <v>-2</v>
      </c>
      <c r="Y1352" s="3"/>
      <c r="Z1352" s="3"/>
      <c r="AA1352" s="3"/>
      <c r="AB1352">
        <v>24</v>
      </c>
      <c r="AC1352">
        <v>41</v>
      </c>
      <c r="AD1352">
        <v>17</v>
      </c>
      <c r="AE1352">
        <v>-43</v>
      </c>
      <c r="AF1352">
        <v>-52</v>
      </c>
      <c r="AG1352" s="3"/>
      <c r="AH1352" s="3"/>
      <c r="AI1352" s="3"/>
      <c r="AJ1352" s="1">
        <v>1107</v>
      </c>
      <c r="AK1352" s="1">
        <v>1226</v>
      </c>
      <c r="AL1352" s="1">
        <v>1514</v>
      </c>
      <c r="AM1352" s="1">
        <v>1798</v>
      </c>
      <c r="AN1352" s="1">
        <v>1878</v>
      </c>
      <c r="AO1352" s="3"/>
      <c r="AP1352" s="3"/>
      <c r="AQ1352" s="3"/>
      <c r="AR1352">
        <v>399</v>
      </c>
      <c r="AS1352">
        <v>478</v>
      </c>
      <c r="AT1352">
        <v>736</v>
      </c>
      <c r="AU1352">
        <v>946</v>
      </c>
      <c r="AV1352" s="1">
        <v>1092</v>
      </c>
      <c r="AW1352" s="3"/>
      <c r="AX1352" s="3"/>
      <c r="AY1352" s="3"/>
      <c r="AZ1352">
        <v>708</v>
      </c>
      <c r="BA1352">
        <v>748</v>
      </c>
      <c r="BB1352">
        <v>779</v>
      </c>
      <c r="BC1352">
        <v>852</v>
      </c>
      <c r="BD1352">
        <v>786</v>
      </c>
      <c r="BE1352" s="3"/>
      <c r="BF1352" s="3"/>
      <c r="BG1352" s="3"/>
      <c r="BH1352">
        <v>705</v>
      </c>
      <c r="BI1352">
        <v>742</v>
      </c>
      <c r="BJ1352">
        <v>768</v>
      </c>
      <c r="BK1352">
        <v>847</v>
      </c>
      <c r="BL1352">
        <v>780</v>
      </c>
      <c r="BM1352" s="3"/>
      <c r="BN1352" s="3"/>
      <c r="BO1352" s="3"/>
      <c r="BP1352">
        <v>49</v>
      </c>
      <c r="BQ1352">
        <v>49</v>
      </c>
      <c r="BR1352">
        <v>49</v>
      </c>
      <c r="BS1352">
        <v>55</v>
      </c>
      <c r="BT1352">
        <v>55</v>
      </c>
      <c r="BU1352" s="3"/>
      <c r="BV1352" s="3"/>
      <c r="BW1352" s="3"/>
      <c r="BX1352">
        <v>2.36</v>
      </c>
      <c r="BY1352">
        <v>3.51</v>
      </c>
      <c r="BZ1352">
        <v>1.22</v>
      </c>
      <c r="CA1352">
        <v>-2.57</v>
      </c>
      <c r="CB1352">
        <v>-2.83</v>
      </c>
      <c r="CC1352" s="3"/>
      <c r="CD1352" s="3"/>
      <c r="CE1352" s="3"/>
      <c r="CF1352">
        <v>3.45</v>
      </c>
      <c r="CG1352">
        <v>5.27</v>
      </c>
      <c r="CH1352">
        <v>1.98</v>
      </c>
      <c r="CI1352">
        <v>-4.49</v>
      </c>
      <c r="CJ1352">
        <v>-6.59</v>
      </c>
      <c r="CK1352" s="3"/>
      <c r="CL1352" s="3"/>
      <c r="CM1352" s="3"/>
      <c r="CN1352">
        <v>242</v>
      </c>
      <c r="CO1352">
        <v>387</v>
      </c>
      <c r="CP1352">
        <v>151</v>
      </c>
      <c r="CQ1352">
        <v>-331</v>
      </c>
      <c r="CR1352">
        <v>-489</v>
      </c>
      <c r="CS1352" s="3"/>
      <c r="CT1352" s="3"/>
      <c r="CU1352" s="3"/>
      <c r="CV1352">
        <v>38.42</v>
      </c>
      <c r="CW1352">
        <v>22.03</v>
      </c>
      <c r="CX1352">
        <v>54.21</v>
      </c>
      <c r="CY1352" t="s">
        <v>2</v>
      </c>
      <c r="CZ1352" t="s">
        <v>2</v>
      </c>
      <c r="DA1352" s="3"/>
      <c r="DB1352" s="3"/>
      <c r="DC1352" s="3"/>
      <c r="DD1352">
        <v>1.3</v>
      </c>
      <c r="DE1352">
        <v>1.1299999999999999</v>
      </c>
      <c r="DF1352">
        <v>1.05</v>
      </c>
      <c r="DG1352">
        <v>0.93</v>
      </c>
      <c r="DH1352">
        <v>1.03</v>
      </c>
      <c r="DI1352" s="3"/>
      <c r="DJ1352" s="3"/>
      <c r="DK1352" s="3"/>
      <c r="DL1352" s="6">
        <f>(CM1352*3+CL1352*2+CK1352)/6</f>
        <v>0</v>
      </c>
      <c r="DM1352">
        <f>BH1352+(BH1352*(CG1352-8.25)/8.25)</f>
        <v>450.34545454545457</v>
      </c>
      <c r="DN1352">
        <f>BI1352+(BI1352*(CH1352-8.25)/8.25)</f>
        <v>178.08000000000004</v>
      </c>
      <c r="DO1352">
        <f>BJ1352+(BJ1352*(CI1352-8.25)/8.25)</f>
        <v>-417.97818181818184</v>
      </c>
      <c r="DP1352">
        <f>BK1352+(BK1352*(CJ1352-8.25)/8.25)</f>
        <v>-676.57333333333327</v>
      </c>
      <c r="DQ1352">
        <f>BL1352+(BL1352*(CK1352-8.25)/8.25)</f>
        <v>0</v>
      </c>
      <c r="DR1352">
        <f>BM1352+(BM1352*(CL1352-8.25)/8.25)</f>
        <v>0</v>
      </c>
      <c r="DS1352">
        <f>BN1352+(BN1352*(CM1352-8.25)/8.25)</f>
        <v>0</v>
      </c>
      <c r="DT1352" s="8">
        <f>DM1352*10^8/$I1352</f>
        <v>4005.9842148792532</v>
      </c>
      <c r="DU1352" s="8">
        <f>DN1352*10^8/$I1352</f>
        <v>1584.0854210591208</v>
      </c>
      <c r="DV1352" s="8">
        <f>DO1352*10^8/$I1352</f>
        <v>-3718.0657240508772</v>
      </c>
      <c r="DW1352" s="8">
        <f>DP1352*10^8/$I1352</f>
        <v>-6018.3622731957885</v>
      </c>
      <c r="DX1352" s="8">
        <f>DQ1352*10^8/$I1352</f>
        <v>0</v>
      </c>
      <c r="DY1352" s="8">
        <f>DR1352*10^8/$I1352</f>
        <v>0</v>
      </c>
      <c r="DZ1352" s="8">
        <f>DS1352*10^8/$I1352</f>
        <v>0</v>
      </c>
      <c r="EA1352" s="8">
        <f>DT1352*10^8/$I1352</f>
        <v>35634.665272816666</v>
      </c>
      <c r="EB1352" s="8">
        <f>DZ1352*0.8</f>
        <v>0</v>
      </c>
      <c r="EC1352" s="10">
        <f>G1352-E1352</f>
        <v>-1100</v>
      </c>
      <c r="ED1352" s="4">
        <f>EC1352/E1352*100</f>
        <v>-14.569536423841059</v>
      </c>
      <c r="EE1352" s="4">
        <f>DY1352-G1352</f>
        <v>-6450</v>
      </c>
      <c r="EF1352" s="12">
        <f>EE1352/G1352</f>
        <v>-1</v>
      </c>
      <c r="EG1352" s="4">
        <f>G1352-F1352</f>
        <v>240</v>
      </c>
    </row>
    <row r="1353" spans="1:137" x14ac:dyDescent="0.3">
      <c r="A1353">
        <v>1352</v>
      </c>
      <c r="B1353" t="s">
        <v>6532</v>
      </c>
      <c r="C1353" t="s">
        <v>3630</v>
      </c>
      <c r="D1353" t="str">
        <f>VLOOKUP(C1353,Sheet1!$A$2:$B$3197,2,FALSE)</f>
        <v>건강관리장비와용품</v>
      </c>
      <c r="E1353">
        <v>2540</v>
      </c>
      <c r="F1353">
        <v>2675</v>
      </c>
      <c r="G1353" s="7">
        <v>2910</v>
      </c>
      <c r="H1353" t="s">
        <v>1292</v>
      </c>
      <c r="I1353" s="7">
        <f>VALUE(LEFT(H1353,FIND("/",H1353)-1)) + VALUE(MID(H1353,FIND("/",H1353)+1,LEN(H1353)))</f>
        <v>21680564</v>
      </c>
      <c r="J1353" s="1">
        <v>22985</v>
      </c>
      <c r="K1353" s="1">
        <f>G1353*I1353/(10^8)</f>
        <v>630.90441239999996</v>
      </c>
      <c r="L1353">
        <v>231</v>
      </c>
      <c r="M1353">
        <v>296</v>
      </c>
      <c r="N1353">
        <v>200</v>
      </c>
      <c r="O1353">
        <v>224</v>
      </c>
      <c r="P1353">
        <v>212</v>
      </c>
      <c r="Q1353" s="3"/>
      <c r="R1353" s="3"/>
      <c r="S1353" s="3"/>
      <c r="T1353">
        <v>-67</v>
      </c>
      <c r="U1353">
        <v>2</v>
      </c>
      <c r="V1353">
        <v>-132</v>
      </c>
      <c r="W1353">
        <v>-34</v>
      </c>
      <c r="X1353">
        <v>15</v>
      </c>
      <c r="Y1353" s="3"/>
      <c r="Z1353" s="3"/>
      <c r="AA1353" s="3"/>
      <c r="AB1353">
        <v>-149</v>
      </c>
      <c r="AC1353">
        <v>-11</v>
      </c>
      <c r="AD1353">
        <v>-200</v>
      </c>
      <c r="AE1353">
        <v>-33</v>
      </c>
      <c r="AF1353">
        <v>8</v>
      </c>
      <c r="AG1353" s="3"/>
      <c r="AH1353" s="3"/>
      <c r="AI1353" s="3"/>
      <c r="AJ1353">
        <v>455</v>
      </c>
      <c r="AK1353">
        <v>547</v>
      </c>
      <c r="AL1353">
        <v>413</v>
      </c>
      <c r="AM1353">
        <v>471</v>
      </c>
      <c r="AN1353">
        <v>451</v>
      </c>
      <c r="AO1353" s="3"/>
      <c r="AP1353" s="3"/>
      <c r="AQ1353" s="3"/>
      <c r="AR1353">
        <v>186</v>
      </c>
      <c r="AS1353">
        <v>269</v>
      </c>
      <c r="AT1353">
        <v>267</v>
      </c>
      <c r="AU1353">
        <v>230</v>
      </c>
      <c r="AV1353">
        <v>202</v>
      </c>
      <c r="AW1353" s="3"/>
      <c r="AX1353" s="3"/>
      <c r="AY1353" s="3"/>
      <c r="AZ1353">
        <v>269</v>
      </c>
      <c r="BA1353">
        <v>278</v>
      </c>
      <c r="BB1353">
        <v>146</v>
      </c>
      <c r="BC1353">
        <v>241</v>
      </c>
      <c r="BD1353">
        <v>249</v>
      </c>
      <c r="BE1353" s="3"/>
      <c r="BF1353" s="3"/>
      <c r="BG1353" s="3"/>
      <c r="BH1353">
        <v>269</v>
      </c>
      <c r="BI1353">
        <v>278</v>
      </c>
      <c r="BJ1353">
        <v>146</v>
      </c>
      <c r="BK1353">
        <v>241</v>
      </c>
      <c r="BL1353">
        <v>249</v>
      </c>
      <c r="BM1353" s="3"/>
      <c r="BN1353" s="3"/>
      <c r="BO1353" s="3"/>
      <c r="BP1353">
        <v>63</v>
      </c>
      <c r="BQ1353">
        <v>66</v>
      </c>
      <c r="BR1353">
        <v>70</v>
      </c>
      <c r="BS1353">
        <v>108</v>
      </c>
      <c r="BT1353">
        <v>108</v>
      </c>
      <c r="BU1353" s="3"/>
      <c r="BV1353" s="3"/>
      <c r="BW1353" s="3"/>
      <c r="BX1353">
        <v>-32.07</v>
      </c>
      <c r="BY1353">
        <v>-2.23</v>
      </c>
      <c r="BZ1353">
        <v>-41.67</v>
      </c>
      <c r="CA1353">
        <v>-7.53</v>
      </c>
      <c r="CB1353">
        <v>1.64</v>
      </c>
      <c r="CC1353" s="3"/>
      <c r="CD1353" s="3"/>
      <c r="CE1353" s="3"/>
      <c r="CF1353">
        <v>-64.64</v>
      </c>
      <c r="CG1353">
        <v>-4.08</v>
      </c>
      <c r="CH1353">
        <v>-94.26</v>
      </c>
      <c r="CI1353">
        <v>-17.18</v>
      </c>
      <c r="CJ1353">
        <v>3.09</v>
      </c>
      <c r="CK1353" s="3"/>
      <c r="CL1353" s="3"/>
      <c r="CM1353" s="3"/>
      <c r="CN1353" s="1">
        <v>-1226</v>
      </c>
      <c r="CO1353">
        <v>-86</v>
      </c>
      <c r="CP1353" s="1">
        <v>-1453</v>
      </c>
      <c r="CQ1353">
        <v>-224</v>
      </c>
      <c r="CR1353">
        <v>35</v>
      </c>
      <c r="CS1353" s="3"/>
      <c r="CT1353" s="3"/>
      <c r="CU1353" s="3"/>
      <c r="CV1353" t="s">
        <v>2</v>
      </c>
      <c r="CW1353" t="s">
        <v>2</v>
      </c>
      <c r="CX1353" t="s">
        <v>2</v>
      </c>
      <c r="CY1353" t="s">
        <v>2</v>
      </c>
      <c r="CZ1353">
        <v>71.56</v>
      </c>
      <c r="DA1353" s="3"/>
      <c r="DB1353" s="3"/>
      <c r="DC1353" s="3"/>
      <c r="DD1353">
        <v>3.34</v>
      </c>
      <c r="DE1353">
        <v>3.18</v>
      </c>
      <c r="DF1353">
        <v>3.06</v>
      </c>
      <c r="DG1353">
        <v>2.77</v>
      </c>
      <c r="DH1353">
        <v>2.17</v>
      </c>
      <c r="DI1353" s="3"/>
      <c r="DJ1353" s="3"/>
      <c r="DK1353" s="3"/>
      <c r="DL1353" s="6">
        <f>(CM1353*3+CL1353*2+CK1353)/6</f>
        <v>0</v>
      </c>
      <c r="DM1353">
        <f>BH1353+(BH1353*(CG1353-8.25)/8.25)</f>
        <v>-133.03272727272724</v>
      </c>
      <c r="DN1353">
        <f>BI1353+(BI1353*(CH1353-8.25)/8.25)</f>
        <v>-3176.2763636363638</v>
      </c>
      <c r="DO1353">
        <f>BJ1353+(BJ1353*(CI1353-8.25)/8.25)</f>
        <v>-304.03393939393936</v>
      </c>
      <c r="DP1353">
        <f>BK1353+(BK1353*(CJ1353-8.25)/8.25)</f>
        <v>90.26545454545456</v>
      </c>
      <c r="DQ1353">
        <f>BL1353+(BL1353*(CK1353-8.25)/8.25)</f>
        <v>0</v>
      </c>
      <c r="DR1353">
        <f>BM1353+(BM1353*(CL1353-8.25)/8.25)</f>
        <v>0</v>
      </c>
      <c r="DS1353">
        <f>BN1353+(BN1353*(CM1353-8.25)/8.25)</f>
        <v>0</v>
      </c>
      <c r="DT1353" s="8">
        <f>DM1353*10^8/$I1353</f>
        <v>-613.603627990154</v>
      </c>
      <c r="DU1353" s="8">
        <f>DN1353*10^8/$I1353</f>
        <v>-14650.340109401048</v>
      </c>
      <c r="DV1353" s="8">
        <f>DO1353*10^8/$I1353</f>
        <v>-1402.3340877752967</v>
      </c>
      <c r="DW1353" s="8">
        <f>DP1353*10^8/$I1353</f>
        <v>416.34274157007428</v>
      </c>
      <c r="DX1353" s="8">
        <f>DQ1353*10^8/$I1353</f>
        <v>0</v>
      </c>
      <c r="DY1353" s="8">
        <f>DR1353*10^8/$I1353</f>
        <v>0</v>
      </c>
      <c r="DZ1353" s="8">
        <f>DS1353*10^8/$I1353</f>
        <v>0</v>
      </c>
      <c r="EA1353" s="8">
        <f>DT1353*10^8/$I1353</f>
        <v>-2830.2014098441073</v>
      </c>
      <c r="EB1353" s="8">
        <f>DZ1353*0.8</f>
        <v>0</v>
      </c>
      <c r="EC1353" s="10">
        <f>G1353-E1353</f>
        <v>370</v>
      </c>
      <c r="ED1353" s="4">
        <f>EC1353/E1353*100</f>
        <v>14.566929133858267</v>
      </c>
      <c r="EE1353" s="4">
        <f>DY1353-G1353</f>
        <v>-2910</v>
      </c>
      <c r="EF1353" s="12">
        <f>EE1353/G1353</f>
        <v>-1</v>
      </c>
      <c r="EG1353" s="4">
        <f>G1353-F1353</f>
        <v>235</v>
      </c>
    </row>
    <row r="1354" spans="1:137" x14ac:dyDescent="0.3">
      <c r="A1354">
        <v>1353</v>
      </c>
      <c r="B1354" t="s">
        <v>6641</v>
      </c>
      <c r="C1354" t="s">
        <v>3631</v>
      </c>
      <c r="D1354" t="str">
        <f>VLOOKUP(C1354,Sheet1!$A$2:$B$3197,2,FALSE)</f>
        <v>식품</v>
      </c>
      <c r="E1354">
        <v>3370</v>
      </c>
      <c r="F1354">
        <v>3700</v>
      </c>
      <c r="G1354" s="7">
        <v>3755</v>
      </c>
      <c r="H1354" t="s">
        <v>1293</v>
      </c>
      <c r="I1354" s="7">
        <f>VALUE(LEFT(H1354,FIND("/",H1354)-1)) + VALUE(MID(H1354,FIND("/",H1354)+1,LEN(H1354)))</f>
        <v>32529824</v>
      </c>
      <c r="J1354" s="1">
        <v>31423</v>
      </c>
      <c r="K1354" s="1">
        <f>G1354*I1354/(10^8)</f>
        <v>1221.4948912</v>
      </c>
      <c r="L1354">
        <v>578</v>
      </c>
      <c r="M1354">
        <v>806</v>
      </c>
      <c r="N1354" s="1">
        <v>1055</v>
      </c>
      <c r="O1354" s="1">
        <v>1258</v>
      </c>
      <c r="P1354" s="1">
        <v>1240</v>
      </c>
      <c r="Q1354" s="3"/>
      <c r="R1354" s="3"/>
      <c r="S1354" s="3"/>
      <c r="T1354">
        <v>33</v>
      </c>
      <c r="U1354">
        <v>111</v>
      </c>
      <c r="V1354">
        <v>125</v>
      </c>
      <c r="W1354">
        <v>32</v>
      </c>
      <c r="X1354">
        <v>-12</v>
      </c>
      <c r="Y1354" s="3"/>
      <c r="Z1354" s="3"/>
      <c r="AA1354" s="3"/>
      <c r="AB1354">
        <v>-10</v>
      </c>
      <c r="AC1354">
        <v>99</v>
      </c>
      <c r="AD1354">
        <v>91</v>
      </c>
      <c r="AE1354">
        <v>9</v>
      </c>
      <c r="AF1354">
        <v>-25</v>
      </c>
      <c r="AG1354" s="3"/>
      <c r="AH1354" s="3"/>
      <c r="AI1354" s="3"/>
      <c r="AJ1354">
        <v>607</v>
      </c>
      <c r="AK1354">
        <v>674</v>
      </c>
      <c r="AL1354" s="1">
        <v>1106</v>
      </c>
      <c r="AM1354" s="1">
        <v>1230</v>
      </c>
      <c r="AN1354" s="1">
        <v>1515</v>
      </c>
      <c r="AO1354" s="3"/>
      <c r="AP1354" s="3"/>
      <c r="AQ1354" s="3"/>
      <c r="AR1354">
        <v>318</v>
      </c>
      <c r="AS1354">
        <v>279</v>
      </c>
      <c r="AT1354">
        <v>612</v>
      </c>
      <c r="AU1354">
        <v>723</v>
      </c>
      <c r="AV1354">
        <v>809</v>
      </c>
      <c r="AW1354" s="3"/>
      <c r="AX1354" s="3"/>
      <c r="AY1354" s="3"/>
      <c r="AZ1354">
        <v>290</v>
      </c>
      <c r="BA1354">
        <v>395</v>
      </c>
      <c r="BB1354">
        <v>495</v>
      </c>
      <c r="BC1354">
        <v>507</v>
      </c>
      <c r="BD1354">
        <v>706</v>
      </c>
      <c r="BE1354" s="3"/>
      <c r="BF1354" s="3"/>
      <c r="BG1354" s="3"/>
      <c r="BH1354">
        <v>288</v>
      </c>
      <c r="BI1354">
        <v>393</v>
      </c>
      <c r="BJ1354">
        <v>486</v>
      </c>
      <c r="BK1354">
        <v>498</v>
      </c>
      <c r="BL1354">
        <v>697</v>
      </c>
      <c r="BM1354" s="3"/>
      <c r="BN1354" s="3"/>
      <c r="BO1354" s="3"/>
      <c r="BP1354">
        <v>20</v>
      </c>
      <c r="BQ1354">
        <v>21</v>
      </c>
      <c r="BR1354">
        <v>21</v>
      </c>
      <c r="BS1354">
        <v>21</v>
      </c>
      <c r="BT1354">
        <v>33</v>
      </c>
      <c r="BU1354" s="3"/>
      <c r="BV1354" s="3"/>
      <c r="BW1354" s="3"/>
      <c r="BX1354">
        <v>-1.68</v>
      </c>
      <c r="BY1354">
        <v>15.42</v>
      </c>
      <c r="BZ1354">
        <v>10.220000000000001</v>
      </c>
      <c r="CA1354">
        <v>0.77</v>
      </c>
      <c r="CB1354">
        <v>-1.79</v>
      </c>
      <c r="CC1354" s="3"/>
      <c r="CD1354" s="3"/>
      <c r="CE1354" s="3"/>
      <c r="CF1354">
        <v>-4.1900000000000004</v>
      </c>
      <c r="CG1354">
        <v>29.03</v>
      </c>
      <c r="CH1354">
        <v>20.8</v>
      </c>
      <c r="CI1354">
        <v>1.79</v>
      </c>
      <c r="CJ1354">
        <v>-4.09</v>
      </c>
      <c r="CK1354" s="3"/>
      <c r="CL1354" s="3"/>
      <c r="CM1354" s="3"/>
      <c r="CN1354">
        <v>-49</v>
      </c>
      <c r="CO1354">
        <v>443</v>
      </c>
      <c r="CP1354">
        <v>409</v>
      </c>
      <c r="CQ1354">
        <v>39</v>
      </c>
      <c r="CR1354">
        <v>-101</v>
      </c>
      <c r="CS1354" s="3"/>
      <c r="CT1354" s="3"/>
      <c r="CU1354" s="3"/>
      <c r="CV1354" t="s">
        <v>2</v>
      </c>
      <c r="CW1354">
        <v>7.14</v>
      </c>
      <c r="CX1354">
        <v>6.82</v>
      </c>
      <c r="CY1354">
        <v>56.01</v>
      </c>
      <c r="CZ1354" t="s">
        <v>2</v>
      </c>
      <c r="DA1354" s="3"/>
      <c r="DB1354" s="3"/>
      <c r="DC1354" s="3"/>
      <c r="DD1354">
        <v>3.42</v>
      </c>
      <c r="DE1354">
        <v>1.8</v>
      </c>
      <c r="DF1354">
        <v>1.28</v>
      </c>
      <c r="DG1354">
        <v>0.99</v>
      </c>
      <c r="DH1354">
        <v>1.28</v>
      </c>
      <c r="DI1354" s="3"/>
      <c r="DJ1354" s="3"/>
      <c r="DK1354" s="3"/>
      <c r="DL1354" s="6">
        <f>(CM1354*3+CL1354*2+CK1354)/6</f>
        <v>0</v>
      </c>
      <c r="DM1354">
        <f>BH1354+(BH1354*(CG1354-8.25)/8.25)</f>
        <v>1013.4109090909092</v>
      </c>
      <c r="DN1354">
        <f>BI1354+(BI1354*(CH1354-8.25)/8.25)</f>
        <v>990.83636363636367</v>
      </c>
      <c r="DO1354">
        <f>BJ1354+(BJ1354*(CI1354-8.25)/8.25)</f>
        <v>105.44727272727272</v>
      </c>
      <c r="DP1354">
        <f>BK1354+(BK1354*(CJ1354-8.25)/8.25)</f>
        <v>-246.88727272727272</v>
      </c>
      <c r="DQ1354">
        <f>BL1354+(BL1354*(CK1354-8.25)/8.25)</f>
        <v>0</v>
      </c>
      <c r="DR1354">
        <f>BM1354+(BM1354*(CL1354-8.25)/8.25)</f>
        <v>0</v>
      </c>
      <c r="DS1354">
        <f>BN1354+(BN1354*(CM1354-8.25)/8.25)</f>
        <v>0</v>
      </c>
      <c r="DT1354" s="8">
        <f>DM1354*10^8/$I1354</f>
        <v>3115.3285953557852</v>
      </c>
      <c r="DU1354" s="8">
        <f>DN1354*10^8/$I1354</f>
        <v>3045.9321379555072</v>
      </c>
      <c r="DV1354" s="8">
        <f>DO1354*10^8/$I1354</f>
        <v>324.15568165162136</v>
      </c>
      <c r="DW1354" s="8">
        <f>DP1354*10^8/$I1354</f>
        <v>-758.95668149717847</v>
      </c>
      <c r="DX1354" s="8">
        <f>DQ1354*10^8/$I1354</f>
        <v>0</v>
      </c>
      <c r="DY1354" s="8">
        <f>DR1354*10^8/$I1354</f>
        <v>0</v>
      </c>
      <c r="DZ1354" s="8">
        <f>DS1354*10^8/$I1354</f>
        <v>0</v>
      </c>
      <c r="EA1354" s="8">
        <f>DT1354*10^8/$I1354</f>
        <v>9576.8381512171254</v>
      </c>
      <c r="EB1354" s="8">
        <f>DZ1354*0.8</f>
        <v>0</v>
      </c>
      <c r="EC1354" s="10">
        <f>G1354-E1354</f>
        <v>385</v>
      </c>
      <c r="ED1354" s="4">
        <f>EC1354/E1354*100</f>
        <v>11.424332344213649</v>
      </c>
      <c r="EE1354" s="4">
        <f>DY1354-G1354</f>
        <v>-3755</v>
      </c>
      <c r="EF1354" s="12">
        <f>EE1354/G1354</f>
        <v>-1</v>
      </c>
      <c r="EG1354" s="4">
        <f>G1354-F1354</f>
        <v>55</v>
      </c>
    </row>
    <row r="1355" spans="1:137" x14ac:dyDescent="0.3">
      <c r="A1355">
        <v>1354</v>
      </c>
      <c r="B1355" t="s">
        <v>6986</v>
      </c>
      <c r="C1355" t="s">
        <v>3632</v>
      </c>
      <c r="D1355" t="str">
        <f>VLOOKUP(C1355,Sheet1!$A$2:$B$3197,2,FALSE)</f>
        <v>건강관리장비와용품</v>
      </c>
      <c r="E1355">
        <v>5240</v>
      </c>
      <c r="F1355">
        <v>5990</v>
      </c>
      <c r="G1355" s="7">
        <v>6420</v>
      </c>
      <c r="H1355" t="s">
        <v>1294</v>
      </c>
      <c r="I1355" s="7">
        <f>VALUE(LEFT(H1355,FIND("/",H1355)-1)) + VALUE(MID(H1355,FIND("/",H1355)+1,LEN(H1355)))</f>
        <v>14099995</v>
      </c>
      <c r="J1355" s="1">
        <v>6500</v>
      </c>
      <c r="K1355" s="1">
        <f>G1355*I1355/(10^8)</f>
        <v>905.21967900000004</v>
      </c>
      <c r="L1355">
        <v>155</v>
      </c>
      <c r="M1355">
        <v>181</v>
      </c>
      <c r="N1355">
        <v>203</v>
      </c>
      <c r="O1355">
        <v>155</v>
      </c>
      <c r="P1355">
        <v>130</v>
      </c>
      <c r="Q1355" s="3"/>
      <c r="R1355" s="3"/>
      <c r="S1355" s="3"/>
      <c r="T1355">
        <v>3</v>
      </c>
      <c r="U1355">
        <v>17</v>
      </c>
      <c r="V1355">
        <v>0</v>
      </c>
      <c r="W1355">
        <v>22</v>
      </c>
      <c r="X1355">
        <v>12</v>
      </c>
      <c r="Y1355" s="3"/>
      <c r="Z1355" s="3"/>
      <c r="AA1355" s="3"/>
      <c r="AB1355">
        <v>6</v>
      </c>
      <c r="AC1355">
        <v>8</v>
      </c>
      <c r="AD1355">
        <v>1</v>
      </c>
      <c r="AE1355">
        <v>30</v>
      </c>
      <c r="AF1355">
        <v>32</v>
      </c>
      <c r="AG1355" s="3"/>
      <c r="AH1355" s="3"/>
      <c r="AI1355" s="3"/>
      <c r="AJ1355">
        <v>447</v>
      </c>
      <c r="AK1355">
        <v>500</v>
      </c>
      <c r="AL1355">
        <v>430</v>
      </c>
      <c r="AM1355">
        <v>469</v>
      </c>
      <c r="AN1355">
        <v>448</v>
      </c>
      <c r="AO1355" s="3"/>
      <c r="AP1355" s="3"/>
      <c r="AQ1355" s="3"/>
      <c r="AR1355">
        <v>19</v>
      </c>
      <c r="AS1355">
        <v>98</v>
      </c>
      <c r="AT1355">
        <v>46</v>
      </c>
      <c r="AU1355">
        <v>53</v>
      </c>
      <c r="AV1355">
        <v>31</v>
      </c>
      <c r="AW1355" s="3"/>
      <c r="AX1355" s="3"/>
      <c r="AY1355" s="3"/>
      <c r="AZ1355">
        <v>428</v>
      </c>
      <c r="BA1355">
        <v>402</v>
      </c>
      <c r="BB1355">
        <v>384</v>
      </c>
      <c r="BC1355">
        <v>415</v>
      </c>
      <c r="BD1355">
        <v>416</v>
      </c>
      <c r="BE1355" s="3"/>
      <c r="BF1355" s="3"/>
      <c r="BG1355" s="3"/>
      <c r="BH1355">
        <v>428</v>
      </c>
      <c r="BI1355">
        <v>399</v>
      </c>
      <c r="BJ1355">
        <v>378</v>
      </c>
      <c r="BK1355">
        <v>407</v>
      </c>
      <c r="BL1355">
        <v>416</v>
      </c>
      <c r="BM1355" s="3"/>
      <c r="BN1355" s="3"/>
      <c r="BO1355" s="3"/>
      <c r="BP1355">
        <v>14</v>
      </c>
      <c r="BQ1355">
        <v>14</v>
      </c>
      <c r="BR1355">
        <v>14</v>
      </c>
      <c r="BS1355">
        <v>14</v>
      </c>
      <c r="BT1355">
        <v>14</v>
      </c>
      <c r="BU1355" s="3"/>
      <c r="BV1355" s="3"/>
      <c r="BW1355" s="3"/>
      <c r="BX1355">
        <v>1.31</v>
      </c>
      <c r="BY1355">
        <v>1.61</v>
      </c>
      <c r="BZ1355">
        <v>0.3</v>
      </c>
      <c r="CA1355">
        <v>6.78</v>
      </c>
      <c r="CB1355">
        <v>7.02</v>
      </c>
      <c r="CC1355" s="3"/>
      <c r="CD1355" s="3"/>
      <c r="CE1355" s="3"/>
      <c r="CF1355">
        <v>1.66</v>
      </c>
      <c r="CG1355">
        <v>1.85</v>
      </c>
      <c r="CH1355">
        <v>-0.67</v>
      </c>
      <c r="CI1355">
        <v>7.4</v>
      </c>
      <c r="CJ1355">
        <v>7.72</v>
      </c>
      <c r="CK1355" s="3"/>
      <c r="CL1355" s="3"/>
      <c r="CM1355" s="3"/>
      <c r="CN1355">
        <v>51</v>
      </c>
      <c r="CO1355">
        <v>54</v>
      </c>
      <c r="CP1355">
        <v>-18</v>
      </c>
      <c r="CQ1355">
        <v>206</v>
      </c>
      <c r="CR1355">
        <v>225</v>
      </c>
      <c r="CS1355" s="3"/>
      <c r="CT1355" s="3"/>
      <c r="CU1355" s="3"/>
      <c r="CV1355">
        <v>146.54</v>
      </c>
      <c r="CW1355">
        <v>88.46</v>
      </c>
      <c r="CX1355" t="s">
        <v>2</v>
      </c>
      <c r="CY1355">
        <v>27.18</v>
      </c>
      <c r="CZ1355">
        <v>23.03</v>
      </c>
      <c r="DA1355" s="3"/>
      <c r="DB1355" s="3"/>
      <c r="DC1355" s="3"/>
      <c r="DD1355">
        <v>2.09</v>
      </c>
      <c r="DE1355">
        <v>1.33</v>
      </c>
      <c r="DF1355">
        <v>1.25</v>
      </c>
      <c r="DG1355">
        <v>1.47</v>
      </c>
      <c r="DH1355">
        <v>1.32</v>
      </c>
      <c r="DI1355" s="3"/>
      <c r="DJ1355" s="3"/>
      <c r="DK1355" s="3"/>
      <c r="DL1355" s="6">
        <f>(CM1355*3+CL1355*2+CK1355)/6</f>
        <v>0</v>
      </c>
      <c r="DM1355">
        <f>BH1355+(BH1355*(CG1355-8.25)/8.25)</f>
        <v>95.975757575757541</v>
      </c>
      <c r="DN1355">
        <f>BI1355+(BI1355*(CH1355-8.25)/8.25)</f>
        <v>-32.403636363636338</v>
      </c>
      <c r="DO1355">
        <f>BJ1355+(BJ1355*(CI1355-8.25)/8.25)</f>
        <v>339.05454545454546</v>
      </c>
      <c r="DP1355">
        <f>BK1355+(BK1355*(CJ1355-8.25)/8.25)</f>
        <v>380.8533333333333</v>
      </c>
      <c r="DQ1355">
        <f>BL1355+(BL1355*(CK1355-8.25)/8.25)</f>
        <v>0</v>
      </c>
      <c r="DR1355">
        <f>BM1355+(BM1355*(CL1355-8.25)/8.25)</f>
        <v>0</v>
      </c>
      <c r="DS1355">
        <f>BN1355+(BN1355*(CM1355-8.25)/8.25)</f>
        <v>0</v>
      </c>
      <c r="DT1355" s="8">
        <f>DM1355*10^8/$I1355</f>
        <v>680.67937311862556</v>
      </c>
      <c r="DU1355" s="8">
        <f>DN1355*10^8/$I1355</f>
        <v>-229.81310534958584</v>
      </c>
      <c r="DV1355" s="8">
        <f>DO1355*10^8/$I1355</f>
        <v>2404.6430190545848</v>
      </c>
      <c r="DW1355" s="8">
        <f>DP1355*10^8/$I1355</f>
        <v>2701.0884282819484</v>
      </c>
      <c r="DX1355" s="8">
        <f>DQ1355*10^8/$I1355</f>
        <v>0</v>
      </c>
      <c r="DY1355" s="8">
        <f>DR1355*10^8/$I1355</f>
        <v>0</v>
      </c>
      <c r="DZ1355" s="8">
        <f>DS1355*10^8/$I1355</f>
        <v>0</v>
      </c>
      <c r="EA1355" s="8">
        <f>DT1355*10^8/$I1355</f>
        <v>4827.5149964140101</v>
      </c>
      <c r="EB1355" s="8">
        <f>DZ1355*0.8</f>
        <v>0</v>
      </c>
      <c r="EC1355" s="10">
        <f>G1355-E1355</f>
        <v>1180</v>
      </c>
      <c r="ED1355" s="4">
        <f>EC1355/E1355*100</f>
        <v>22.519083969465647</v>
      </c>
      <c r="EE1355" s="4">
        <f>DY1355-G1355</f>
        <v>-6420</v>
      </c>
      <c r="EF1355" s="12">
        <f>EE1355/G1355</f>
        <v>-1</v>
      </c>
      <c r="EG1355" s="4">
        <f>G1355-F1355</f>
        <v>430</v>
      </c>
    </row>
    <row r="1356" spans="1:137" x14ac:dyDescent="0.3">
      <c r="A1356">
        <v>1355</v>
      </c>
      <c r="B1356" t="s">
        <v>7672</v>
      </c>
      <c r="C1356" t="s">
        <v>3633</v>
      </c>
      <c r="D1356" t="str">
        <f>VLOOKUP(C1356,Sheet1!$A$2:$B$3197,2,FALSE)</f>
        <v>생명과학도구및서비스</v>
      </c>
      <c r="E1356">
        <v>18250</v>
      </c>
      <c r="F1356">
        <v>21950</v>
      </c>
      <c r="G1356" s="7">
        <v>24050</v>
      </c>
      <c r="H1356" t="s">
        <v>1295</v>
      </c>
      <c r="I1356" s="7">
        <f>VALUE(LEFT(H1356,FIND("/",H1356)-1)) + VALUE(MID(H1356,FIND("/",H1356)+1,LEN(H1356)))</f>
        <v>11450097</v>
      </c>
      <c r="J1356" s="1">
        <v>42000</v>
      </c>
      <c r="K1356" s="1">
        <f>G1356*I1356/(10^8)</f>
        <v>2753.7483284999998</v>
      </c>
      <c r="L1356">
        <v>241</v>
      </c>
      <c r="M1356">
        <v>248</v>
      </c>
      <c r="N1356">
        <v>275</v>
      </c>
      <c r="O1356">
        <v>332</v>
      </c>
      <c r="P1356" s="1">
        <v>1195</v>
      </c>
      <c r="Q1356" s="3"/>
      <c r="R1356" s="3"/>
      <c r="S1356" s="3"/>
      <c r="T1356">
        <v>2</v>
      </c>
      <c r="U1356">
        <v>-14</v>
      </c>
      <c r="V1356">
        <v>-21</v>
      </c>
      <c r="W1356">
        <v>11</v>
      </c>
      <c r="X1356">
        <v>549</v>
      </c>
      <c r="Y1356" s="3"/>
      <c r="Z1356" s="3"/>
      <c r="AA1356" s="3"/>
      <c r="AB1356">
        <v>7</v>
      </c>
      <c r="AC1356">
        <v>-34</v>
      </c>
      <c r="AD1356">
        <v>-40</v>
      </c>
      <c r="AE1356">
        <v>10</v>
      </c>
      <c r="AF1356">
        <v>428</v>
      </c>
      <c r="AG1356" s="3"/>
      <c r="AH1356" s="3"/>
      <c r="AI1356" s="3"/>
      <c r="AJ1356">
        <v>432</v>
      </c>
      <c r="AK1356">
        <v>399</v>
      </c>
      <c r="AL1356">
        <v>471</v>
      </c>
      <c r="AM1356">
        <v>495</v>
      </c>
      <c r="AN1356" s="1">
        <v>1094</v>
      </c>
      <c r="AO1356" s="3"/>
      <c r="AP1356" s="3"/>
      <c r="AQ1356" s="3"/>
      <c r="AR1356">
        <v>182</v>
      </c>
      <c r="AS1356">
        <v>175</v>
      </c>
      <c r="AT1356">
        <v>170</v>
      </c>
      <c r="AU1356">
        <v>191</v>
      </c>
      <c r="AV1356">
        <v>277</v>
      </c>
      <c r="AW1356" s="3"/>
      <c r="AX1356" s="3"/>
      <c r="AY1356" s="3"/>
      <c r="AZ1356">
        <v>250</v>
      </c>
      <c r="BA1356">
        <v>223</v>
      </c>
      <c r="BB1356">
        <v>301</v>
      </c>
      <c r="BC1356">
        <v>304</v>
      </c>
      <c r="BD1356">
        <v>816</v>
      </c>
      <c r="BE1356" s="3"/>
      <c r="BF1356" s="3"/>
      <c r="BG1356" s="3"/>
      <c r="BH1356">
        <v>250</v>
      </c>
      <c r="BI1356">
        <v>223</v>
      </c>
      <c r="BJ1356">
        <v>301</v>
      </c>
      <c r="BK1356">
        <v>304</v>
      </c>
      <c r="BL1356">
        <v>815</v>
      </c>
      <c r="BM1356" s="3"/>
      <c r="BN1356" s="3"/>
      <c r="BO1356" s="3"/>
      <c r="BP1356">
        <v>43</v>
      </c>
      <c r="BQ1356">
        <v>43</v>
      </c>
      <c r="BR1356">
        <v>51</v>
      </c>
      <c r="BS1356">
        <v>52</v>
      </c>
      <c r="BT1356">
        <v>57</v>
      </c>
      <c r="BU1356" s="3"/>
      <c r="BV1356" s="3"/>
      <c r="BW1356" s="3"/>
      <c r="BX1356">
        <v>1.93</v>
      </c>
      <c r="BY1356">
        <v>-8.27</v>
      </c>
      <c r="BZ1356">
        <v>-9.14</v>
      </c>
      <c r="CA1356">
        <v>1.99</v>
      </c>
      <c r="CB1356">
        <v>53.84</v>
      </c>
      <c r="CC1356" s="3"/>
      <c r="CD1356" s="3"/>
      <c r="CE1356" s="3"/>
      <c r="CF1356">
        <v>3.07</v>
      </c>
      <c r="CG1356">
        <v>-14.5</v>
      </c>
      <c r="CH1356">
        <v>-15.15</v>
      </c>
      <c r="CI1356">
        <v>3.18</v>
      </c>
      <c r="CJ1356">
        <v>76.400000000000006</v>
      </c>
      <c r="CK1356" s="3"/>
      <c r="CL1356" s="3"/>
      <c r="CM1356" s="3"/>
      <c r="CN1356">
        <v>85</v>
      </c>
      <c r="CO1356">
        <v>-398</v>
      </c>
      <c r="CP1356">
        <v>-414</v>
      </c>
      <c r="CQ1356">
        <v>94</v>
      </c>
      <c r="CR1356" s="1">
        <v>3738</v>
      </c>
      <c r="CS1356" s="3"/>
      <c r="CT1356" s="3"/>
      <c r="CU1356" s="3"/>
      <c r="CV1356">
        <v>122.66</v>
      </c>
      <c r="CW1356" t="s">
        <v>2</v>
      </c>
      <c r="CX1356" t="s">
        <v>2</v>
      </c>
      <c r="CY1356">
        <v>55.01</v>
      </c>
      <c r="CZ1356">
        <v>5.0599999999999996</v>
      </c>
      <c r="DA1356" s="3"/>
      <c r="DB1356" s="3"/>
      <c r="DC1356" s="3"/>
      <c r="DD1356">
        <v>3.42</v>
      </c>
      <c r="DE1356">
        <v>3.86</v>
      </c>
      <c r="DF1356">
        <v>2.04</v>
      </c>
      <c r="DG1356">
        <v>1.69</v>
      </c>
      <c r="DH1356">
        <v>2.61</v>
      </c>
      <c r="DI1356" s="3"/>
      <c r="DJ1356" s="3"/>
      <c r="DK1356" s="3"/>
      <c r="DL1356" s="6">
        <f>(CM1356*3+CL1356*2+CK1356)/6</f>
        <v>0</v>
      </c>
      <c r="DM1356">
        <f>BH1356+(BH1356*(CG1356-8.25)/8.25)</f>
        <v>-439.39393939393938</v>
      </c>
      <c r="DN1356">
        <f>BI1356+(BI1356*(CH1356-8.25)/8.25)</f>
        <v>-409.5090909090909</v>
      </c>
      <c r="DO1356">
        <f>BJ1356+(BJ1356*(CI1356-8.25)/8.25)</f>
        <v>116.02181818181816</v>
      </c>
      <c r="DP1356">
        <f>BK1356+(BK1356*(CJ1356-8.25)/8.25)</f>
        <v>2815.2242424242427</v>
      </c>
      <c r="DQ1356">
        <f>BL1356+(BL1356*(CK1356-8.25)/8.25)</f>
        <v>0</v>
      </c>
      <c r="DR1356">
        <f>BM1356+(BM1356*(CL1356-8.25)/8.25)</f>
        <v>0</v>
      </c>
      <c r="DS1356">
        <f>BN1356+(BN1356*(CM1356-8.25)/8.25)</f>
        <v>0</v>
      </c>
      <c r="DT1356" s="8">
        <f>DM1356*10^8/$I1356</f>
        <v>-3837.4691445316084</v>
      </c>
      <c r="DU1356" s="8">
        <f>DN1356*10^8/$I1356</f>
        <v>-3576.4683120945688</v>
      </c>
      <c r="DV1356" s="8">
        <f>DO1356*10^8/$I1356</f>
        <v>1013.2824043483489</v>
      </c>
      <c r="DW1356" s="8">
        <f>DP1356*10^8/$I1356</f>
        <v>24586.902996754023</v>
      </c>
      <c r="DX1356" s="8">
        <f>DQ1356*10^8/$I1356</f>
        <v>0</v>
      </c>
      <c r="DY1356" s="8">
        <f>DR1356*10^8/$I1356</f>
        <v>0</v>
      </c>
      <c r="DZ1356" s="8">
        <f>DS1356*10^8/$I1356</f>
        <v>0</v>
      </c>
      <c r="EA1356" s="8">
        <f>DT1356*10^8/$I1356</f>
        <v>-33514.730438804218</v>
      </c>
      <c r="EB1356" s="8">
        <f>DZ1356*0.8</f>
        <v>0</v>
      </c>
      <c r="EC1356" s="10">
        <f>G1356-E1356</f>
        <v>5800</v>
      </c>
      <c r="ED1356" s="4">
        <f>EC1356/E1356*100</f>
        <v>31.780821917808222</v>
      </c>
      <c r="EE1356" s="4">
        <f>DY1356-G1356</f>
        <v>-24050</v>
      </c>
      <c r="EF1356" s="12">
        <f>EE1356/G1356</f>
        <v>-1</v>
      </c>
      <c r="EG1356" s="4">
        <f>G1356-F1356</f>
        <v>2100</v>
      </c>
    </row>
    <row r="1357" spans="1:137" x14ac:dyDescent="0.3">
      <c r="A1357">
        <v>1356</v>
      </c>
      <c r="B1357" t="s">
        <v>7662</v>
      </c>
      <c r="C1357" t="s">
        <v>3634</v>
      </c>
      <c r="D1357" t="str">
        <f>VLOOKUP(C1357,Sheet1!$A$2:$B$3197,2,FALSE)</f>
        <v>반도체와반도체장비</v>
      </c>
      <c r="E1357">
        <v>31000</v>
      </c>
      <c r="F1357">
        <v>23750</v>
      </c>
      <c r="G1357" s="7">
        <v>23200</v>
      </c>
      <c r="H1357" t="s">
        <v>1296</v>
      </c>
      <c r="I1357" s="7">
        <f>VALUE(LEFT(H1357,FIND("/",H1357)-1)) + VALUE(MID(H1357,FIND("/",H1357)+1,LEN(H1357)))</f>
        <v>13329832</v>
      </c>
      <c r="J1357" s="1">
        <v>25959</v>
      </c>
      <c r="K1357" s="1">
        <f>G1357*I1357/(10^8)</f>
        <v>3092.5210240000001</v>
      </c>
      <c r="L1357">
        <v>227</v>
      </c>
      <c r="M1357">
        <v>322</v>
      </c>
      <c r="N1357" s="1">
        <v>1103</v>
      </c>
      <c r="O1357" s="1">
        <v>2258</v>
      </c>
      <c r="P1357" s="1">
        <v>2924</v>
      </c>
      <c r="Q1357" s="3"/>
      <c r="R1357" s="3"/>
      <c r="S1357" s="3"/>
      <c r="T1357">
        <v>-35</v>
      </c>
      <c r="U1357">
        <v>-4</v>
      </c>
      <c r="V1357">
        <v>121</v>
      </c>
      <c r="W1357">
        <v>122</v>
      </c>
      <c r="X1357">
        <v>135</v>
      </c>
      <c r="Y1357" s="3"/>
      <c r="Z1357" s="3"/>
      <c r="AA1357" s="3"/>
      <c r="AB1357">
        <v>-41</v>
      </c>
      <c r="AC1357">
        <v>2</v>
      </c>
      <c r="AD1357">
        <v>85</v>
      </c>
      <c r="AE1357">
        <v>80</v>
      </c>
      <c r="AF1357">
        <v>28</v>
      </c>
      <c r="AG1357" s="3"/>
      <c r="AH1357" s="3"/>
      <c r="AI1357" s="3"/>
      <c r="AJ1357">
        <v>481</v>
      </c>
      <c r="AK1357">
        <v>491</v>
      </c>
      <c r="AL1357">
        <v>768</v>
      </c>
      <c r="AM1357" s="1">
        <v>1102</v>
      </c>
      <c r="AN1357" s="1">
        <v>2203</v>
      </c>
      <c r="AO1357" s="3"/>
      <c r="AP1357" s="3"/>
      <c r="AQ1357" s="3"/>
      <c r="AR1357">
        <v>136</v>
      </c>
      <c r="AS1357">
        <v>105</v>
      </c>
      <c r="AT1357">
        <v>280</v>
      </c>
      <c r="AU1357">
        <v>544</v>
      </c>
      <c r="AV1357">
        <v>718</v>
      </c>
      <c r="AW1357" s="3"/>
      <c r="AX1357" s="3"/>
      <c r="AY1357" s="3"/>
      <c r="AZ1357">
        <v>345</v>
      </c>
      <c r="BA1357">
        <v>386</v>
      </c>
      <c r="BB1357">
        <v>489</v>
      </c>
      <c r="BC1357">
        <v>557</v>
      </c>
      <c r="BD1357" s="1">
        <v>1485</v>
      </c>
      <c r="BE1357" s="3"/>
      <c r="BF1357" s="3"/>
      <c r="BG1357" s="3"/>
      <c r="BH1357">
        <v>345</v>
      </c>
      <c r="BI1357">
        <v>386</v>
      </c>
      <c r="BJ1357">
        <v>489</v>
      </c>
      <c r="BK1357">
        <v>557</v>
      </c>
      <c r="BL1357" s="1">
        <v>1464</v>
      </c>
      <c r="BM1357" s="3"/>
      <c r="BN1357" s="3"/>
      <c r="BO1357" s="3"/>
      <c r="BP1357">
        <v>41</v>
      </c>
      <c r="BQ1357">
        <v>45</v>
      </c>
      <c r="BR1357">
        <v>46</v>
      </c>
      <c r="BS1357">
        <v>46</v>
      </c>
      <c r="BT1357">
        <v>66</v>
      </c>
      <c r="BU1357" s="3"/>
      <c r="BV1357" s="3"/>
      <c r="BW1357" s="3"/>
      <c r="BX1357">
        <v>-8.66</v>
      </c>
      <c r="BY1357">
        <v>0.35</v>
      </c>
      <c r="BZ1357">
        <v>13.44</v>
      </c>
      <c r="CA1357">
        <v>8.56</v>
      </c>
      <c r="CB1357">
        <v>1.72</v>
      </c>
      <c r="CC1357" s="3"/>
      <c r="CD1357" s="3"/>
      <c r="CE1357" s="3"/>
      <c r="CF1357">
        <v>-11.21</v>
      </c>
      <c r="CG1357">
        <v>0.47</v>
      </c>
      <c r="CH1357">
        <v>19.36</v>
      </c>
      <c r="CI1357">
        <v>15.31</v>
      </c>
      <c r="CJ1357">
        <v>3.23</v>
      </c>
      <c r="CK1357" s="3"/>
      <c r="CL1357" s="3"/>
      <c r="CM1357" s="3"/>
      <c r="CN1357">
        <v>-467</v>
      </c>
      <c r="CO1357">
        <v>18</v>
      </c>
      <c r="CP1357">
        <v>857</v>
      </c>
      <c r="CQ1357">
        <v>809</v>
      </c>
      <c r="CR1357">
        <v>275</v>
      </c>
      <c r="CS1357" s="3"/>
      <c r="CT1357" s="3"/>
      <c r="CU1357" s="3"/>
      <c r="CV1357" t="s">
        <v>2</v>
      </c>
      <c r="CW1357">
        <v>513.51</v>
      </c>
      <c r="CX1357">
        <v>10.48</v>
      </c>
      <c r="CY1357">
        <v>21.14</v>
      </c>
      <c r="CZ1357">
        <v>110.89</v>
      </c>
      <c r="DA1357" s="3"/>
      <c r="DB1357" s="3"/>
      <c r="DC1357" s="3"/>
      <c r="DD1357">
        <v>1.24</v>
      </c>
      <c r="DE1357">
        <v>2.15</v>
      </c>
      <c r="DF1357">
        <v>1.75</v>
      </c>
      <c r="DG1357">
        <v>2.92</v>
      </c>
      <c r="DH1357">
        <v>2.72</v>
      </c>
      <c r="DI1357" s="3"/>
      <c r="DJ1357" s="3"/>
      <c r="DK1357" s="3"/>
      <c r="DL1357" s="6">
        <f>(CM1357*3+CL1357*2+CK1357)/6</f>
        <v>0</v>
      </c>
      <c r="DM1357">
        <f>BH1357+(BH1357*(CG1357-8.25)/8.25)</f>
        <v>19.654545454545485</v>
      </c>
      <c r="DN1357">
        <f>BI1357+(BI1357*(CH1357-8.25)/8.25)</f>
        <v>905.81333333333339</v>
      </c>
      <c r="DO1357">
        <f>BJ1357+(BJ1357*(CI1357-8.25)/8.25)</f>
        <v>907.46545454545458</v>
      </c>
      <c r="DP1357">
        <f>BK1357+(BK1357*(CJ1357-8.25)/8.25)</f>
        <v>218.07393939393938</v>
      </c>
      <c r="DQ1357">
        <f>BL1357+(BL1357*(CK1357-8.25)/8.25)</f>
        <v>0</v>
      </c>
      <c r="DR1357">
        <f>BM1357+(BM1357*(CL1357-8.25)/8.25)</f>
        <v>0</v>
      </c>
      <c r="DS1357">
        <f>BN1357+(BN1357*(CM1357-8.25)/8.25)</f>
        <v>0</v>
      </c>
      <c r="DT1357" s="8">
        <f>DM1357*10^8/$I1357</f>
        <v>147.44781070418205</v>
      </c>
      <c r="DU1357" s="8">
        <f>DN1357*10^8/$I1357</f>
        <v>6795.3844679612876</v>
      </c>
      <c r="DV1357" s="8">
        <f>DO1357*10^8/$I1357</f>
        <v>6807.7786317596092</v>
      </c>
      <c r="DW1357" s="8">
        <f>DP1357*10^8/$I1357</f>
        <v>1635.9841548936206</v>
      </c>
      <c r="DX1357" s="8">
        <f>DQ1357*10^8/$I1357</f>
        <v>0</v>
      </c>
      <c r="DY1357" s="8">
        <f>DR1357*10^8/$I1357</f>
        <v>0</v>
      </c>
      <c r="DZ1357" s="8">
        <f>DS1357*10^8/$I1357</f>
        <v>0</v>
      </c>
      <c r="EA1357" s="8">
        <f>DT1357*10^8/$I1357</f>
        <v>1106.1490550232145</v>
      </c>
      <c r="EB1357" s="8">
        <f>DZ1357*0.8</f>
        <v>0</v>
      </c>
      <c r="EC1357" s="10">
        <f>G1357-E1357</f>
        <v>-7800</v>
      </c>
      <c r="ED1357" s="4">
        <f>EC1357/E1357*100</f>
        <v>-25.161290322580644</v>
      </c>
      <c r="EE1357" s="4">
        <f>DY1357-G1357</f>
        <v>-23200</v>
      </c>
      <c r="EF1357" s="12">
        <f>EE1357/G1357</f>
        <v>-1</v>
      </c>
      <c r="EG1357" s="4">
        <f>G1357-F1357</f>
        <v>-550</v>
      </c>
    </row>
    <row r="1358" spans="1:137" x14ac:dyDescent="0.3">
      <c r="A1358">
        <v>1357</v>
      </c>
      <c r="B1358" t="s">
        <v>7560</v>
      </c>
      <c r="C1358" t="s">
        <v>3635</v>
      </c>
      <c r="D1358" t="str">
        <f>VLOOKUP(C1358,Sheet1!$A$2:$B$3197,2,FALSE)</f>
        <v>제약</v>
      </c>
      <c r="E1358" s="7">
        <v>23650</v>
      </c>
      <c r="F1358" s="7">
        <v>18000</v>
      </c>
      <c r="G1358" s="7">
        <v>17500</v>
      </c>
      <c r="H1358" t="s">
        <v>1297</v>
      </c>
      <c r="I1358" s="7">
        <f>VALUE(LEFT(H1358,FIND("/",H1358)-1)) + VALUE(MID(H1358,FIND("/",H1358)+1,LEN(H1358)))</f>
        <v>8892384</v>
      </c>
      <c r="J1358" s="1">
        <v>180640</v>
      </c>
      <c r="K1358" s="1">
        <f>G1358*I1358/(10^8)</f>
        <v>1556.1672000000001</v>
      </c>
      <c r="L1358">
        <v>457</v>
      </c>
      <c r="M1358">
        <v>502</v>
      </c>
      <c r="N1358">
        <v>551</v>
      </c>
      <c r="O1358">
        <v>517</v>
      </c>
      <c r="P1358">
        <v>569</v>
      </c>
      <c r="Q1358" s="3"/>
      <c r="R1358" s="3"/>
      <c r="S1358" s="3"/>
      <c r="T1358">
        <v>69</v>
      </c>
      <c r="U1358">
        <v>89</v>
      </c>
      <c r="V1358">
        <v>93</v>
      </c>
      <c r="W1358">
        <v>66</v>
      </c>
      <c r="X1358">
        <v>33</v>
      </c>
      <c r="Y1358" s="3"/>
      <c r="Z1358" s="3"/>
      <c r="AA1358" s="3"/>
      <c r="AB1358">
        <v>65</v>
      </c>
      <c r="AC1358">
        <v>81</v>
      </c>
      <c r="AD1358">
        <v>86</v>
      </c>
      <c r="AE1358">
        <v>59</v>
      </c>
      <c r="AF1358">
        <v>32</v>
      </c>
      <c r="AG1358" s="3"/>
      <c r="AH1358" s="3"/>
      <c r="AI1358" s="3"/>
      <c r="AJ1358">
        <v>964</v>
      </c>
      <c r="AK1358" s="1">
        <v>1183</v>
      </c>
      <c r="AL1358" s="1">
        <v>1617</v>
      </c>
      <c r="AM1358" s="1">
        <v>1728</v>
      </c>
      <c r="AN1358" s="1">
        <v>1930</v>
      </c>
      <c r="AO1358" s="3"/>
      <c r="AP1358" s="3"/>
      <c r="AQ1358" s="3"/>
      <c r="AR1358">
        <v>225</v>
      </c>
      <c r="AS1358">
        <v>369</v>
      </c>
      <c r="AT1358">
        <v>714</v>
      </c>
      <c r="AU1358">
        <v>755</v>
      </c>
      <c r="AV1358">
        <v>927</v>
      </c>
      <c r="AW1358" s="3"/>
      <c r="AX1358" s="3"/>
      <c r="AY1358" s="3"/>
      <c r="AZ1358">
        <v>739</v>
      </c>
      <c r="BA1358">
        <v>815</v>
      </c>
      <c r="BB1358">
        <v>903</v>
      </c>
      <c r="BC1358">
        <v>973</v>
      </c>
      <c r="BD1358" s="1">
        <v>1002</v>
      </c>
      <c r="BE1358" s="3"/>
      <c r="BF1358" s="3"/>
      <c r="BG1358" s="3"/>
      <c r="BH1358">
        <v>739</v>
      </c>
      <c r="BI1358">
        <v>812</v>
      </c>
      <c r="BJ1358">
        <v>901</v>
      </c>
      <c r="BK1358">
        <v>972</v>
      </c>
      <c r="BL1358" s="1">
        <v>1017</v>
      </c>
      <c r="BM1358" s="3"/>
      <c r="BN1358" s="3"/>
      <c r="BO1358" s="3"/>
      <c r="BP1358">
        <v>13</v>
      </c>
      <c r="BQ1358">
        <v>15</v>
      </c>
      <c r="BR1358">
        <v>16</v>
      </c>
      <c r="BS1358">
        <v>16</v>
      </c>
      <c r="BT1358">
        <v>18</v>
      </c>
      <c r="BU1358" s="3"/>
      <c r="BV1358" s="3"/>
      <c r="BW1358" s="3"/>
      <c r="BX1358">
        <v>7.37</v>
      </c>
      <c r="BY1358">
        <v>7.51</v>
      </c>
      <c r="BZ1358">
        <v>6.18</v>
      </c>
      <c r="CA1358">
        <v>3.51</v>
      </c>
      <c r="CB1358">
        <v>1.75</v>
      </c>
      <c r="CC1358" s="3"/>
      <c r="CD1358" s="3"/>
      <c r="CE1358" s="3"/>
      <c r="CF1358">
        <v>9.17</v>
      </c>
      <c r="CG1358">
        <v>10.42</v>
      </c>
      <c r="CH1358">
        <v>10.130000000000001</v>
      </c>
      <c r="CI1358">
        <v>6.47</v>
      </c>
      <c r="CJ1358">
        <v>4.6900000000000004</v>
      </c>
      <c r="CK1358" s="3"/>
      <c r="CL1358" s="3"/>
      <c r="CM1358" s="3"/>
      <c r="CN1358">
        <v>736</v>
      </c>
      <c r="CO1358">
        <v>915</v>
      </c>
      <c r="CP1358">
        <v>982</v>
      </c>
      <c r="CQ1358">
        <v>685</v>
      </c>
      <c r="CR1358">
        <v>525</v>
      </c>
      <c r="CS1358" s="3"/>
      <c r="CT1358" s="3"/>
      <c r="CU1358" s="3"/>
      <c r="CV1358">
        <v>29.03</v>
      </c>
      <c r="CW1358">
        <v>22.41</v>
      </c>
      <c r="CX1358">
        <v>20.88</v>
      </c>
      <c r="CY1358">
        <v>21.08</v>
      </c>
      <c r="CZ1358">
        <v>44.93</v>
      </c>
      <c r="DA1358" s="3"/>
      <c r="DB1358" s="3"/>
      <c r="DC1358" s="3"/>
      <c r="DD1358">
        <v>2.5499999999999998</v>
      </c>
      <c r="DE1358">
        <v>2.2200000000000002</v>
      </c>
      <c r="DF1358">
        <v>2</v>
      </c>
      <c r="DG1358">
        <v>1.3</v>
      </c>
      <c r="DH1358">
        <v>2.0499999999999998</v>
      </c>
      <c r="DI1358" s="3"/>
      <c r="DJ1358" s="3"/>
      <c r="DK1358" s="3"/>
      <c r="DL1358" s="6">
        <f>(CM1358*3+CL1358*2+CK1358)/6</f>
        <v>0</v>
      </c>
      <c r="DM1358">
        <f>BH1358+(BH1358*(CG1358-8.25)/8.25)</f>
        <v>933.37939393939394</v>
      </c>
      <c r="DN1358">
        <f>BI1358+(BI1358*(CH1358-8.25)/8.25)</f>
        <v>997.03757575757584</v>
      </c>
      <c r="DO1358">
        <f>BJ1358+(BJ1358*(CI1358-8.25)/8.25)</f>
        <v>706.60242424242415</v>
      </c>
      <c r="DP1358">
        <f>BK1358+(BK1358*(CJ1358-8.25)/8.25)</f>
        <v>552.56727272727278</v>
      </c>
      <c r="DQ1358">
        <f>BL1358+(BL1358*(CK1358-8.25)/8.25)</f>
        <v>0</v>
      </c>
      <c r="DR1358">
        <f>BM1358+(BM1358*(CL1358-8.25)/8.25)</f>
        <v>0</v>
      </c>
      <c r="DS1358">
        <f>BN1358+(BN1358*(CM1358-8.25)/8.25)</f>
        <v>0</v>
      </c>
      <c r="DT1358" s="8">
        <f>DM1358*10^8/$I1358</f>
        <v>10496.391000876636</v>
      </c>
      <c r="DU1358" s="8">
        <f>DN1358*10^8/$I1358</f>
        <v>11212.264065042353</v>
      </c>
      <c r="DV1358" s="8">
        <f>DO1358*10^8/$I1358</f>
        <v>7946.1528454284489</v>
      </c>
      <c r="DW1358" s="8">
        <f>DP1358*10^8/$I1358</f>
        <v>6213.9384975645762</v>
      </c>
      <c r="DX1358" s="8">
        <f>DQ1358*10^8/$I1358</f>
        <v>0</v>
      </c>
      <c r="DY1358" s="8">
        <f>DR1358*10^8/$I1358</f>
        <v>0</v>
      </c>
      <c r="DZ1358" s="8">
        <f>DS1358*10^8/$I1358</f>
        <v>0</v>
      </c>
      <c r="EA1358" s="8">
        <f>DT1358*10^8/$I1358</f>
        <v>118037.98622367901</v>
      </c>
      <c r="EB1358" s="8">
        <f>DZ1358*0.8</f>
        <v>0</v>
      </c>
      <c r="EC1358" s="10">
        <f>G1358-E1358</f>
        <v>-6150</v>
      </c>
      <c r="ED1358" s="4">
        <f>EC1358/E1358*100</f>
        <v>-26.004228329809724</v>
      </c>
      <c r="EE1358" s="4">
        <f>DY1358-G1358</f>
        <v>-17500</v>
      </c>
      <c r="EF1358" s="12">
        <f>EE1358/G1358</f>
        <v>-1</v>
      </c>
      <c r="EG1358" s="4">
        <f>G1358-F1358</f>
        <v>-500</v>
      </c>
    </row>
    <row r="1359" spans="1:137" x14ac:dyDescent="0.3">
      <c r="A1359">
        <v>1358</v>
      </c>
      <c r="B1359" t="s">
        <v>7350</v>
      </c>
      <c r="C1359" t="s">
        <v>3636</v>
      </c>
      <c r="D1359" t="str">
        <f>VLOOKUP(C1359,Sheet1!$A$2:$B$3197,2,FALSE)</f>
        <v>출판</v>
      </c>
      <c r="E1359">
        <v>11350</v>
      </c>
      <c r="F1359">
        <v>11000</v>
      </c>
      <c r="G1359" s="7">
        <v>11400</v>
      </c>
      <c r="H1359" t="s">
        <v>1298</v>
      </c>
      <c r="I1359" s="7">
        <f>VALUE(LEFT(H1359,FIND("/",H1359)-1)) + VALUE(MID(H1359,FIND("/",H1359)+1,LEN(H1359)))</f>
        <v>24761635</v>
      </c>
      <c r="J1359" s="1">
        <v>-268976</v>
      </c>
      <c r="K1359" s="1">
        <f>G1359*I1359/(10^8)</f>
        <v>2822.8263900000002</v>
      </c>
      <c r="L1359">
        <v>240</v>
      </c>
      <c r="M1359">
        <v>302</v>
      </c>
      <c r="N1359">
        <v>310</v>
      </c>
      <c r="O1359">
        <v>639</v>
      </c>
      <c r="P1359">
        <v>807</v>
      </c>
      <c r="Q1359">
        <v>817</v>
      </c>
      <c r="R1359" s="3"/>
      <c r="S1359" s="3"/>
      <c r="T1359">
        <v>47</v>
      </c>
      <c r="U1359">
        <v>36</v>
      </c>
      <c r="V1359">
        <v>40</v>
      </c>
      <c r="W1359">
        <v>139</v>
      </c>
      <c r="X1359">
        <v>144</v>
      </c>
      <c r="Y1359">
        <v>150</v>
      </c>
      <c r="Z1359" s="3"/>
      <c r="AA1359" s="3"/>
      <c r="AB1359">
        <v>40</v>
      </c>
      <c r="AC1359">
        <v>31</v>
      </c>
      <c r="AD1359">
        <v>28</v>
      </c>
      <c r="AE1359">
        <v>120</v>
      </c>
      <c r="AF1359">
        <v>122</v>
      </c>
      <c r="AG1359">
        <v>129</v>
      </c>
      <c r="AH1359" s="3"/>
      <c r="AI1359" s="3"/>
      <c r="AJ1359">
        <v>345</v>
      </c>
      <c r="AK1359">
        <v>380</v>
      </c>
      <c r="AL1359">
        <v>443</v>
      </c>
      <c r="AM1359">
        <v>623</v>
      </c>
      <c r="AN1359">
        <v>703</v>
      </c>
      <c r="AO1359">
        <v>820</v>
      </c>
      <c r="AP1359" s="3"/>
      <c r="AQ1359" s="3"/>
      <c r="AR1359">
        <v>79</v>
      </c>
      <c r="AS1359">
        <v>87</v>
      </c>
      <c r="AT1359">
        <v>122</v>
      </c>
      <c r="AU1359">
        <v>194</v>
      </c>
      <c r="AV1359">
        <v>169</v>
      </c>
      <c r="AW1359">
        <v>166</v>
      </c>
      <c r="AX1359" s="3"/>
      <c r="AY1359" s="3"/>
      <c r="AZ1359">
        <v>266</v>
      </c>
      <c r="BA1359">
        <v>293</v>
      </c>
      <c r="BB1359">
        <v>321</v>
      </c>
      <c r="BC1359">
        <v>429</v>
      </c>
      <c r="BD1359">
        <v>534</v>
      </c>
      <c r="BE1359">
        <v>654</v>
      </c>
      <c r="BF1359" s="3"/>
      <c r="BG1359" s="3"/>
      <c r="BH1359">
        <v>266</v>
      </c>
      <c r="BI1359">
        <v>288</v>
      </c>
      <c r="BJ1359">
        <v>321</v>
      </c>
      <c r="BK1359">
        <v>429</v>
      </c>
      <c r="BL1359">
        <v>534</v>
      </c>
      <c r="BM1359">
        <v>654</v>
      </c>
      <c r="BN1359" s="3"/>
      <c r="BO1359" s="3"/>
      <c r="BP1359">
        <v>24</v>
      </c>
      <c r="BQ1359">
        <v>24</v>
      </c>
      <c r="BR1359">
        <v>25</v>
      </c>
      <c r="BS1359">
        <v>25</v>
      </c>
      <c r="BT1359">
        <v>25</v>
      </c>
      <c r="BU1359">
        <v>25</v>
      </c>
      <c r="BV1359" s="3"/>
      <c r="BW1359" s="3"/>
      <c r="BX1359">
        <v>12.4</v>
      </c>
      <c r="BY1359">
        <v>8.58</v>
      </c>
      <c r="BZ1359">
        <v>6.71</v>
      </c>
      <c r="CA1359">
        <v>22.59</v>
      </c>
      <c r="CB1359">
        <v>18.48</v>
      </c>
      <c r="CC1359">
        <v>16.940000000000001</v>
      </c>
      <c r="CD1359" s="3"/>
      <c r="CE1359" s="3"/>
      <c r="CF1359">
        <v>16.34</v>
      </c>
      <c r="CG1359">
        <v>10.09</v>
      </c>
      <c r="CH1359">
        <v>9.0399999999999991</v>
      </c>
      <c r="CI1359">
        <v>32.130000000000003</v>
      </c>
      <c r="CJ1359">
        <v>25.45</v>
      </c>
      <c r="CK1359">
        <v>21.72</v>
      </c>
      <c r="CL1359" s="3"/>
      <c r="CM1359" s="3"/>
      <c r="CN1359">
        <v>162</v>
      </c>
      <c r="CO1359">
        <v>116</v>
      </c>
      <c r="CP1359">
        <v>113</v>
      </c>
      <c r="CQ1359">
        <v>491</v>
      </c>
      <c r="CR1359">
        <v>498</v>
      </c>
      <c r="CS1359">
        <v>521</v>
      </c>
      <c r="CT1359" s="3"/>
      <c r="CU1359" s="3"/>
      <c r="CV1359">
        <v>23.8</v>
      </c>
      <c r="CW1359">
        <v>28.14</v>
      </c>
      <c r="CX1359">
        <v>20.92</v>
      </c>
      <c r="CY1359">
        <v>14.85</v>
      </c>
      <c r="CZ1359">
        <v>22.18</v>
      </c>
      <c r="DA1359">
        <v>21.88</v>
      </c>
      <c r="DB1359" s="3"/>
      <c r="DC1359" s="3"/>
      <c r="DD1359">
        <v>3.45</v>
      </c>
      <c r="DE1359">
        <v>2.68</v>
      </c>
      <c r="DF1359">
        <v>1.78</v>
      </c>
      <c r="DG1359">
        <v>4.03</v>
      </c>
      <c r="DH1359">
        <v>4.8099999999999996</v>
      </c>
      <c r="DI1359">
        <v>4.0999999999999996</v>
      </c>
      <c r="DJ1359" s="3"/>
      <c r="DK1359" s="3"/>
      <c r="DL1359" s="6">
        <f>(CM1359*3+CL1359*2+CK1359)/6</f>
        <v>3.6199999999999997</v>
      </c>
      <c r="DM1359">
        <f>BH1359+(BH1359*(CG1359-8.25)/8.25)</f>
        <v>325.32606060606059</v>
      </c>
      <c r="DN1359">
        <f>BI1359+(BI1359*(CH1359-8.25)/8.25)</f>
        <v>315.5781818181818</v>
      </c>
      <c r="DO1359">
        <f>BJ1359+(BJ1359*(CI1359-8.25)/8.25)</f>
        <v>1250.149090909091</v>
      </c>
      <c r="DP1359">
        <f>BK1359+(BK1359*(CJ1359-8.25)/8.25)</f>
        <v>1323.3999999999999</v>
      </c>
      <c r="DQ1359">
        <f>BL1359+(BL1359*(CK1359-8.25)/8.25)</f>
        <v>1405.8763636363637</v>
      </c>
      <c r="DR1359">
        <f>BM1359+(BM1359*(CL1359-8.25)/8.25)</f>
        <v>0</v>
      </c>
      <c r="DS1359">
        <f>BN1359+(BN1359*(CM1359-8.25)/8.25)</f>
        <v>0</v>
      </c>
      <c r="DT1359" s="8">
        <f>DM1359*10^8/$I1359</f>
        <v>1313.8310963959391</v>
      </c>
      <c r="DU1359" s="8">
        <f>DN1359*10^8/$I1359</f>
        <v>1274.4642339578215</v>
      </c>
      <c r="DV1359" s="8">
        <f>DO1359*10^8/$I1359</f>
        <v>5048.7340230525615</v>
      </c>
      <c r="DW1359" s="8">
        <f>DP1359*10^8/$I1359</f>
        <v>5344.5582248506607</v>
      </c>
      <c r="DX1359" s="8">
        <f>DQ1359*10^8/$I1359</f>
        <v>5677.6394758922979</v>
      </c>
      <c r="DY1359" s="8">
        <f>DR1359*10^8/$I1359</f>
        <v>0</v>
      </c>
      <c r="DZ1359" s="8">
        <f>DS1359*10^8/$I1359</f>
        <v>0</v>
      </c>
      <c r="EA1359" s="8">
        <f>DT1359*10^8/$I1359</f>
        <v>5305.9141546829969</v>
      </c>
      <c r="EB1359" s="8">
        <f>DZ1359*0.8</f>
        <v>0</v>
      </c>
      <c r="EC1359" s="10">
        <f>G1359-E1359</f>
        <v>50</v>
      </c>
      <c r="ED1359" s="4">
        <f>EC1359/E1359*100</f>
        <v>0.44052863436123352</v>
      </c>
      <c r="EE1359" s="4">
        <f>DY1359-G1359</f>
        <v>-11400</v>
      </c>
      <c r="EF1359" s="12">
        <f>EE1359/G1359</f>
        <v>-1</v>
      </c>
      <c r="EG1359" s="4">
        <f>G1359-F1359</f>
        <v>400</v>
      </c>
    </row>
    <row r="1360" spans="1:137" x14ac:dyDescent="0.3">
      <c r="A1360">
        <v>1359</v>
      </c>
      <c r="B1360" t="s">
        <v>6085</v>
      </c>
      <c r="C1360" t="s">
        <v>3637</v>
      </c>
      <c r="D1360" t="str">
        <f>VLOOKUP(C1360,Sheet1!$A$2:$B$3197,2,FALSE)</f>
        <v>생물공학</v>
      </c>
      <c r="E1360">
        <v>111000</v>
      </c>
      <c r="F1360">
        <v>73400</v>
      </c>
      <c r="G1360" s="7">
        <v>70600</v>
      </c>
      <c r="H1360" t="s">
        <v>1299</v>
      </c>
      <c r="I1360" s="7">
        <f>VALUE(LEFT(H1360,FIND("/",H1360)-1)) + VALUE(MID(H1360,FIND("/",H1360)+1,LEN(H1360)))</f>
        <v>43153365</v>
      </c>
      <c r="J1360">
        <v>0</v>
      </c>
      <c r="K1360" s="1">
        <f>G1360*I1360/(10^8)</f>
        <v>30466.275689999999</v>
      </c>
      <c r="L1360">
        <v>68</v>
      </c>
      <c r="M1360">
        <v>121</v>
      </c>
      <c r="N1360">
        <v>137</v>
      </c>
      <c r="O1360">
        <v>292</v>
      </c>
      <c r="P1360">
        <v>424</v>
      </c>
      <c r="Q1360">
        <v>667</v>
      </c>
      <c r="R1360">
        <v>996</v>
      </c>
      <c r="S1360" s="1">
        <v>1332</v>
      </c>
      <c r="T1360">
        <v>-54</v>
      </c>
      <c r="U1360">
        <v>-62</v>
      </c>
      <c r="V1360">
        <v>-77</v>
      </c>
      <c r="W1360">
        <v>-23</v>
      </c>
      <c r="X1360">
        <v>1</v>
      </c>
      <c r="Y1360">
        <v>167</v>
      </c>
      <c r="Z1360">
        <v>382</v>
      </c>
      <c r="AA1360">
        <v>552</v>
      </c>
      <c r="AB1360">
        <v>-36</v>
      </c>
      <c r="AC1360">
        <v>-74</v>
      </c>
      <c r="AD1360">
        <v>-71</v>
      </c>
      <c r="AE1360">
        <v>-17</v>
      </c>
      <c r="AF1360">
        <v>-34</v>
      </c>
      <c r="AG1360">
        <v>146</v>
      </c>
      <c r="AH1360">
        <v>332</v>
      </c>
      <c r="AI1360">
        <v>524</v>
      </c>
      <c r="AJ1360">
        <v>479</v>
      </c>
      <c r="AK1360">
        <v>430</v>
      </c>
      <c r="AL1360">
        <v>714</v>
      </c>
      <c r="AM1360">
        <v>860</v>
      </c>
      <c r="AN1360" s="1">
        <v>1592</v>
      </c>
      <c r="AO1360" s="1">
        <v>2075</v>
      </c>
      <c r="AP1360" s="1">
        <v>2589</v>
      </c>
      <c r="AQ1360" s="1">
        <v>3325</v>
      </c>
      <c r="AR1360">
        <v>27</v>
      </c>
      <c r="AS1360">
        <v>32</v>
      </c>
      <c r="AT1360">
        <v>47</v>
      </c>
      <c r="AU1360">
        <v>158</v>
      </c>
      <c r="AV1360">
        <v>229</v>
      </c>
      <c r="AW1360">
        <v>562</v>
      </c>
      <c r="AX1360">
        <v>745</v>
      </c>
      <c r="AY1360">
        <v>957</v>
      </c>
      <c r="AZ1360">
        <v>452</v>
      </c>
      <c r="BA1360">
        <v>398</v>
      </c>
      <c r="BB1360">
        <v>667</v>
      </c>
      <c r="BC1360">
        <v>702</v>
      </c>
      <c r="BD1360" s="1">
        <v>1363</v>
      </c>
      <c r="BE1360" s="1">
        <v>1513</v>
      </c>
      <c r="BF1360" s="1">
        <v>1844</v>
      </c>
      <c r="BG1360" s="1">
        <v>2368</v>
      </c>
      <c r="BH1360">
        <v>452</v>
      </c>
      <c r="BI1360">
        <v>398</v>
      </c>
      <c r="BJ1360">
        <v>666</v>
      </c>
      <c r="BK1360">
        <v>700</v>
      </c>
      <c r="BL1360" s="1">
        <v>1312</v>
      </c>
      <c r="BM1360" s="1">
        <v>1412</v>
      </c>
      <c r="BN1360" s="1">
        <v>1660</v>
      </c>
      <c r="BO1360" s="1">
        <v>2038</v>
      </c>
      <c r="BP1360">
        <v>31</v>
      </c>
      <c r="BQ1360">
        <v>63</v>
      </c>
      <c r="BR1360">
        <v>69</v>
      </c>
      <c r="BS1360">
        <v>69</v>
      </c>
      <c r="BT1360">
        <v>141</v>
      </c>
      <c r="BU1360">
        <v>141</v>
      </c>
      <c r="BV1360">
        <v>141</v>
      </c>
      <c r="BW1360">
        <v>141</v>
      </c>
      <c r="BX1360">
        <v>-8.2100000000000009</v>
      </c>
      <c r="BY1360">
        <v>-16.38</v>
      </c>
      <c r="BZ1360">
        <v>-12.36</v>
      </c>
      <c r="CA1360">
        <v>-2.21</v>
      </c>
      <c r="CB1360">
        <v>-2.79</v>
      </c>
      <c r="CC1360">
        <v>7.96</v>
      </c>
      <c r="CD1360">
        <v>14.22</v>
      </c>
      <c r="CE1360">
        <v>17.72</v>
      </c>
      <c r="CF1360">
        <v>-8.56</v>
      </c>
      <c r="CG1360">
        <v>-17.510000000000002</v>
      </c>
      <c r="CH1360">
        <v>-12.91</v>
      </c>
      <c r="CI1360">
        <v>-1.03</v>
      </c>
      <c r="CJ1360">
        <v>-0.96</v>
      </c>
      <c r="CK1360">
        <v>7.42</v>
      </c>
      <c r="CL1360">
        <v>16.149999999999999</v>
      </c>
      <c r="CM1360">
        <v>20.47</v>
      </c>
      <c r="CN1360">
        <v>-99</v>
      </c>
      <c r="CO1360">
        <v>-197</v>
      </c>
      <c r="CP1360">
        <v>-176</v>
      </c>
      <c r="CQ1360">
        <v>-17</v>
      </c>
      <c r="CR1360">
        <v>-23</v>
      </c>
      <c r="CS1360">
        <v>234</v>
      </c>
      <c r="CT1360">
        <v>575</v>
      </c>
      <c r="CU1360">
        <v>877</v>
      </c>
      <c r="CV1360" t="s">
        <v>2</v>
      </c>
      <c r="CW1360" t="s">
        <v>2</v>
      </c>
      <c r="CX1360" t="s">
        <v>2</v>
      </c>
      <c r="CY1360" t="s">
        <v>2</v>
      </c>
      <c r="CZ1360" t="s">
        <v>2</v>
      </c>
      <c r="DA1360">
        <v>301.55</v>
      </c>
      <c r="DB1360">
        <v>122.85</v>
      </c>
      <c r="DC1360">
        <v>80.489999999999995</v>
      </c>
      <c r="DD1360">
        <v>4.45</v>
      </c>
      <c r="DE1360">
        <v>7.03</v>
      </c>
      <c r="DF1360">
        <v>5.66</v>
      </c>
      <c r="DG1360">
        <v>13.29</v>
      </c>
      <c r="DH1360">
        <v>38.75</v>
      </c>
      <c r="DI1360">
        <v>21.58</v>
      </c>
      <c r="DJ1360">
        <v>18.350000000000001</v>
      </c>
      <c r="DK1360">
        <v>14.95</v>
      </c>
      <c r="DL1360" s="6">
        <f>(CM1360*3+CL1360*2+CK1360)/6</f>
        <v>16.855</v>
      </c>
      <c r="DM1360">
        <f>BH1360+(BH1360*(CG1360-8.25)/8.25)</f>
        <v>-959.33575757575773</v>
      </c>
      <c r="DN1360">
        <f>BI1360+(BI1360*(CH1360-8.25)/8.25)</f>
        <v>-622.80969696969703</v>
      </c>
      <c r="DO1360">
        <f>BJ1360+(BJ1360*(CI1360-8.25)/8.25)</f>
        <v>-83.149090909090887</v>
      </c>
      <c r="DP1360">
        <f>BK1360+(BK1360*(CJ1360-8.25)/8.25)</f>
        <v>-81.45454545454561</v>
      </c>
      <c r="DQ1360">
        <f>BL1360+(BL1360*(CK1360-8.25)/8.25)</f>
        <v>1180.0048484848485</v>
      </c>
      <c r="DR1360">
        <f>BM1360+(BM1360*(CL1360-8.25)/8.25)</f>
        <v>2764.0969696969696</v>
      </c>
      <c r="DS1360">
        <f>BN1360+(BN1360*(CM1360-8.25)/8.25)</f>
        <v>4118.8121212121205</v>
      </c>
      <c r="DT1360" s="8">
        <f>DM1360*10^8/$I1360</f>
        <v>-2223.0844745844447</v>
      </c>
      <c r="DU1360" s="8">
        <f>DN1360*10^8/$I1360</f>
        <v>-1443.2471186654784</v>
      </c>
      <c r="DV1360" s="8">
        <f>DO1360*10^8/$I1360</f>
        <v>-192.68275118079643</v>
      </c>
      <c r="DW1360" s="8">
        <f>DP1360*10^8/$I1360</f>
        <v>-188.75595322530609</v>
      </c>
      <c r="DX1360" s="8">
        <f>DQ1360*10^8/$I1360</f>
        <v>2734.4445757239291</v>
      </c>
      <c r="DY1360" s="8">
        <f>DR1360*10^8/$I1360</f>
        <v>6405.2872115464679</v>
      </c>
      <c r="DZ1360" s="8">
        <f>DS1360*10^8/$I1360</f>
        <v>9544.5908359918631</v>
      </c>
      <c r="EA1360" s="8">
        <f>DT1360*10^8/$I1360</f>
        <v>-5151.5900894042552</v>
      </c>
      <c r="EB1360" s="8">
        <f>DZ1360*0.8</f>
        <v>7635.6726687934906</v>
      </c>
      <c r="EC1360" s="10">
        <f>G1360-E1360</f>
        <v>-40400</v>
      </c>
      <c r="ED1360" s="4">
        <f>EC1360/E1360*100</f>
        <v>-36.396396396396398</v>
      </c>
      <c r="EE1360" s="4">
        <f>DY1360-G1360</f>
        <v>-64194.712788453529</v>
      </c>
      <c r="EF1360" s="12">
        <f>EE1360/G1360</f>
        <v>-0.90927355224438422</v>
      </c>
      <c r="EG1360" s="4">
        <f>G1360-F1360</f>
        <v>-2800</v>
      </c>
    </row>
    <row r="1361" spans="1:137" x14ac:dyDescent="0.3">
      <c r="A1361">
        <v>1360</v>
      </c>
      <c r="B1361" t="s">
        <v>7003</v>
      </c>
      <c r="C1361" t="s">
        <v>3638</v>
      </c>
      <c r="D1361" t="str">
        <f>VLOOKUP(C1361,Sheet1!$A$2:$B$3197,2,FALSE)</f>
        <v>게임엔터테인먼트</v>
      </c>
      <c r="E1361">
        <v>7990</v>
      </c>
      <c r="F1361">
        <v>5990</v>
      </c>
      <c r="G1361" s="7">
        <v>6540</v>
      </c>
      <c r="H1361" t="s">
        <v>1300</v>
      </c>
      <c r="I1361" s="7">
        <f>VALUE(LEFT(H1361,FIND("/",H1361)-1)) + VALUE(MID(H1361,FIND("/",H1361)+1,LEN(H1361)))</f>
        <v>23114968</v>
      </c>
      <c r="J1361">
        <v>25</v>
      </c>
      <c r="K1361" s="1">
        <f>G1361*I1361/(10^8)</f>
        <v>1511.7189072000001</v>
      </c>
      <c r="L1361">
        <v>203</v>
      </c>
      <c r="M1361">
        <v>189</v>
      </c>
      <c r="N1361">
        <v>150</v>
      </c>
      <c r="O1361">
        <v>160</v>
      </c>
      <c r="P1361">
        <v>94</v>
      </c>
      <c r="Q1361" s="3"/>
      <c r="R1361" s="3"/>
      <c r="S1361" s="3"/>
      <c r="T1361">
        <v>-41</v>
      </c>
      <c r="U1361">
        <v>-100</v>
      </c>
      <c r="V1361">
        <v>-99</v>
      </c>
      <c r="W1361">
        <v>27</v>
      </c>
      <c r="X1361">
        <v>8</v>
      </c>
      <c r="Y1361" s="3"/>
      <c r="Z1361" s="3"/>
      <c r="AA1361" s="3"/>
      <c r="AB1361">
        <v>-67</v>
      </c>
      <c r="AC1361">
        <v>-122</v>
      </c>
      <c r="AD1361">
        <v>-143</v>
      </c>
      <c r="AE1361">
        <v>19</v>
      </c>
      <c r="AF1361">
        <v>-129</v>
      </c>
      <c r="AG1361" s="3"/>
      <c r="AH1361" s="3"/>
      <c r="AI1361" s="3"/>
      <c r="AJ1361">
        <v>202</v>
      </c>
      <c r="AK1361">
        <v>178</v>
      </c>
      <c r="AL1361">
        <v>248</v>
      </c>
      <c r="AM1361">
        <v>442</v>
      </c>
      <c r="AN1361">
        <v>738</v>
      </c>
      <c r="AO1361" s="3"/>
      <c r="AP1361" s="3"/>
      <c r="AQ1361" s="3"/>
      <c r="AR1361">
        <v>32</v>
      </c>
      <c r="AS1361">
        <v>43</v>
      </c>
      <c r="AT1361">
        <v>178</v>
      </c>
      <c r="AU1361">
        <v>104</v>
      </c>
      <c r="AV1361">
        <v>233</v>
      </c>
      <c r="AW1361" s="3"/>
      <c r="AX1361" s="3"/>
      <c r="AY1361" s="3"/>
      <c r="AZ1361">
        <v>170</v>
      </c>
      <c r="BA1361">
        <v>135</v>
      </c>
      <c r="BB1361">
        <v>70</v>
      </c>
      <c r="BC1361">
        <v>338</v>
      </c>
      <c r="BD1361">
        <v>505</v>
      </c>
      <c r="BE1361" s="3"/>
      <c r="BF1361" s="3"/>
      <c r="BG1361" s="3"/>
      <c r="BH1361">
        <v>167</v>
      </c>
      <c r="BI1361">
        <v>133</v>
      </c>
      <c r="BJ1361">
        <v>68</v>
      </c>
      <c r="BK1361">
        <v>338</v>
      </c>
      <c r="BL1361">
        <v>505</v>
      </c>
      <c r="BM1361" s="3"/>
      <c r="BN1361" s="3"/>
      <c r="BO1361" s="3"/>
      <c r="BP1361">
        <v>27</v>
      </c>
      <c r="BQ1361">
        <v>41</v>
      </c>
      <c r="BR1361">
        <v>45</v>
      </c>
      <c r="BS1361">
        <v>83</v>
      </c>
      <c r="BT1361">
        <v>111</v>
      </c>
      <c r="BU1361" s="3"/>
      <c r="BV1361" s="3"/>
      <c r="BW1361" s="3"/>
      <c r="BX1361">
        <v>-29.43</v>
      </c>
      <c r="BY1361">
        <v>-64.42</v>
      </c>
      <c r="BZ1361">
        <v>-67.319999999999993</v>
      </c>
      <c r="CA1361">
        <v>5.43</v>
      </c>
      <c r="CB1361">
        <v>-21.85</v>
      </c>
      <c r="CC1361" s="3"/>
      <c r="CD1361" s="3"/>
      <c r="CE1361" s="3"/>
      <c r="CF1361">
        <v>-34.14</v>
      </c>
      <c r="CG1361">
        <v>-81.349999999999994</v>
      </c>
      <c r="CH1361">
        <v>-142.88</v>
      </c>
      <c r="CI1361">
        <v>9.26</v>
      </c>
      <c r="CJ1361">
        <v>-30.62</v>
      </c>
      <c r="CK1361" s="3"/>
      <c r="CL1361" s="3"/>
      <c r="CM1361" s="3"/>
      <c r="CN1361">
        <v>-952</v>
      </c>
      <c r="CO1361" s="1">
        <v>-1740</v>
      </c>
      <c r="CP1361" s="1">
        <v>-1627</v>
      </c>
      <c r="CQ1361">
        <v>128</v>
      </c>
      <c r="CR1361">
        <v>-667</v>
      </c>
      <c r="CS1361" s="3"/>
      <c r="CT1361" s="3"/>
      <c r="CU1361" s="3"/>
      <c r="CV1361" t="s">
        <v>2</v>
      </c>
      <c r="CW1361" t="s">
        <v>2</v>
      </c>
      <c r="CX1361" t="s">
        <v>2</v>
      </c>
      <c r="CY1361">
        <v>27.91</v>
      </c>
      <c r="CZ1361" t="s">
        <v>2</v>
      </c>
      <c r="DA1361" s="3"/>
      <c r="DB1361" s="3"/>
      <c r="DC1361" s="3"/>
      <c r="DD1361">
        <v>4.43</v>
      </c>
      <c r="DE1361">
        <v>6.34</v>
      </c>
      <c r="DF1361">
        <v>6.65</v>
      </c>
      <c r="DG1361">
        <v>1.75</v>
      </c>
      <c r="DH1361">
        <v>3.5</v>
      </c>
      <c r="DI1361" s="3"/>
      <c r="DJ1361" s="3"/>
      <c r="DK1361" s="3"/>
      <c r="DL1361" s="6">
        <f>(CM1361*3+CL1361*2+CK1361)/6</f>
        <v>0</v>
      </c>
      <c r="DM1361">
        <f>BH1361+(BH1361*(CG1361-8.25)/8.25)</f>
        <v>-1646.7212121212119</v>
      </c>
      <c r="DN1361">
        <f>BI1361+(BI1361*(CH1361-8.25)/8.25)</f>
        <v>-2303.398787878788</v>
      </c>
      <c r="DO1361">
        <f>BJ1361+(BJ1361*(CI1361-8.25)/8.25)</f>
        <v>76.324848484848488</v>
      </c>
      <c r="DP1361">
        <f>BK1361+(BK1361*(CJ1361-8.25)/8.25)</f>
        <v>-1254.4921212121214</v>
      </c>
      <c r="DQ1361">
        <f>BL1361+(BL1361*(CK1361-8.25)/8.25)</f>
        <v>0</v>
      </c>
      <c r="DR1361">
        <f>BM1361+(BM1361*(CL1361-8.25)/8.25)</f>
        <v>0</v>
      </c>
      <c r="DS1361">
        <f>BN1361+(BN1361*(CM1361-8.25)/8.25)</f>
        <v>0</v>
      </c>
      <c r="DT1361" s="8">
        <f>DM1361*10^8/$I1361</f>
        <v>-7124.0471201223891</v>
      </c>
      <c r="DU1361" s="8">
        <f>DN1361*10^8/$I1361</f>
        <v>-9964.9663710492168</v>
      </c>
      <c r="DV1361" s="8">
        <f>DO1361*10^8/$I1361</f>
        <v>330.19664351189448</v>
      </c>
      <c r="DW1361" s="8">
        <f>DP1361*10^8/$I1361</f>
        <v>-5427.1851953769583</v>
      </c>
      <c r="DX1361" s="8">
        <f>DQ1361*10^8/$I1361</f>
        <v>0</v>
      </c>
      <c r="DY1361" s="8">
        <f>DR1361*10^8/$I1361</f>
        <v>0</v>
      </c>
      <c r="DZ1361" s="8">
        <f>DS1361*10^8/$I1361</f>
        <v>0</v>
      </c>
      <c r="EA1361" s="8">
        <f>DT1361*10^8/$I1361</f>
        <v>-30820.060491203745</v>
      </c>
      <c r="EB1361" s="8">
        <f>DZ1361*0.8</f>
        <v>0</v>
      </c>
      <c r="EC1361" s="10">
        <f>G1361-E1361</f>
        <v>-1450</v>
      </c>
      <c r="ED1361" s="4">
        <f>EC1361/E1361*100</f>
        <v>-18.147684605757199</v>
      </c>
      <c r="EE1361" s="4">
        <f>DY1361-G1361</f>
        <v>-6540</v>
      </c>
      <c r="EF1361" s="12">
        <f>EE1361/G1361</f>
        <v>-1</v>
      </c>
      <c r="EG1361" s="4">
        <f>G1361-F1361</f>
        <v>550</v>
      </c>
    </row>
    <row r="1362" spans="1:137" x14ac:dyDescent="0.3">
      <c r="A1362">
        <v>1361</v>
      </c>
      <c r="B1362" t="s">
        <v>7818</v>
      </c>
      <c r="C1362" t="s">
        <v>3639</v>
      </c>
      <c r="D1362" t="str">
        <f>VLOOKUP(C1362,Sheet1!$A$2:$B$3197,2,FALSE)</f>
        <v>화학</v>
      </c>
      <c r="E1362">
        <v>36550</v>
      </c>
      <c r="F1362">
        <v>44900</v>
      </c>
      <c r="G1362" s="7">
        <v>45450</v>
      </c>
      <c r="H1362" t="s">
        <v>1301</v>
      </c>
      <c r="I1362" s="7">
        <f>VALUE(LEFT(H1362,FIND("/",H1362)-1)) + VALUE(MID(H1362,FIND("/",H1362)+1,LEN(H1362)))</f>
        <v>29366322</v>
      </c>
      <c r="J1362" s="1">
        <v>101844</v>
      </c>
      <c r="K1362" s="1">
        <f>G1362*I1362/(10^8)</f>
        <v>13346.993349</v>
      </c>
      <c r="L1362" s="1">
        <v>1531</v>
      </c>
      <c r="M1362" s="1">
        <v>2164</v>
      </c>
      <c r="N1362" s="1">
        <v>2455</v>
      </c>
      <c r="O1362" s="1">
        <v>2237</v>
      </c>
      <c r="P1362" s="1">
        <v>2618</v>
      </c>
      <c r="Q1362" s="3"/>
      <c r="R1362" s="3"/>
      <c r="S1362" s="3"/>
      <c r="T1362">
        <v>323</v>
      </c>
      <c r="U1362">
        <v>530</v>
      </c>
      <c r="V1362">
        <v>605</v>
      </c>
      <c r="W1362">
        <v>336</v>
      </c>
      <c r="X1362">
        <v>600</v>
      </c>
      <c r="Y1362" s="3"/>
      <c r="Z1362" s="3"/>
      <c r="AA1362" s="3"/>
      <c r="AB1362">
        <v>210</v>
      </c>
      <c r="AC1362">
        <v>328</v>
      </c>
      <c r="AD1362">
        <v>350</v>
      </c>
      <c r="AE1362">
        <v>177</v>
      </c>
      <c r="AF1362">
        <v>417</v>
      </c>
      <c r="AG1362" s="3"/>
      <c r="AH1362" s="3"/>
      <c r="AI1362" s="3"/>
      <c r="AJ1362" s="1">
        <v>3075</v>
      </c>
      <c r="AK1362" s="1">
        <v>3412</v>
      </c>
      <c r="AL1362" s="1">
        <v>3724</v>
      </c>
      <c r="AM1362" s="1">
        <v>3930</v>
      </c>
      <c r="AN1362" s="1">
        <v>4040</v>
      </c>
      <c r="AO1362" s="3"/>
      <c r="AP1362" s="3"/>
      <c r="AQ1362" s="3"/>
      <c r="AR1362">
        <v>790</v>
      </c>
      <c r="AS1362">
        <v>929</v>
      </c>
      <c r="AT1362" s="1">
        <v>1137</v>
      </c>
      <c r="AU1362" s="1">
        <v>1417</v>
      </c>
      <c r="AV1362" s="1">
        <v>1211</v>
      </c>
      <c r="AW1362" s="3"/>
      <c r="AX1362" s="3"/>
      <c r="AY1362" s="3"/>
      <c r="AZ1362" s="1">
        <v>2286</v>
      </c>
      <c r="BA1362" s="1">
        <v>2482</v>
      </c>
      <c r="BB1362" s="1">
        <v>2587</v>
      </c>
      <c r="BC1362" s="1">
        <v>2513</v>
      </c>
      <c r="BD1362" s="1">
        <v>2829</v>
      </c>
      <c r="BE1362" s="3"/>
      <c r="BF1362" s="3"/>
      <c r="BG1362" s="3"/>
      <c r="BH1362" s="1">
        <v>2286</v>
      </c>
      <c r="BI1362" s="1">
        <v>2482</v>
      </c>
      <c r="BJ1362" s="1">
        <v>2587</v>
      </c>
      <c r="BK1362" s="1">
        <v>2513</v>
      </c>
      <c r="BL1362" s="1">
        <v>2829</v>
      </c>
      <c r="BM1362" s="3"/>
      <c r="BN1362" s="3"/>
      <c r="BO1362" s="3"/>
      <c r="BP1362">
        <v>147</v>
      </c>
      <c r="BQ1362">
        <v>147</v>
      </c>
      <c r="BR1362">
        <v>147</v>
      </c>
      <c r="BS1362">
        <v>147</v>
      </c>
      <c r="BT1362">
        <v>147</v>
      </c>
      <c r="BU1362" s="3"/>
      <c r="BV1362" s="3"/>
      <c r="BW1362" s="3"/>
      <c r="BX1362">
        <v>7.27</v>
      </c>
      <c r="BY1362">
        <v>10.11</v>
      </c>
      <c r="BZ1362">
        <v>9.81</v>
      </c>
      <c r="CA1362">
        <v>4.63</v>
      </c>
      <c r="CB1362">
        <v>10.47</v>
      </c>
      <c r="CC1362" s="3"/>
      <c r="CD1362" s="3"/>
      <c r="CE1362" s="3"/>
      <c r="CF1362">
        <v>9.5500000000000007</v>
      </c>
      <c r="CG1362">
        <v>13.75</v>
      </c>
      <c r="CH1362">
        <v>13.8</v>
      </c>
      <c r="CI1362">
        <v>6.95</v>
      </c>
      <c r="CJ1362">
        <v>15.62</v>
      </c>
      <c r="CK1362" s="3"/>
      <c r="CL1362" s="3"/>
      <c r="CM1362" s="3"/>
      <c r="CN1362">
        <v>714</v>
      </c>
      <c r="CO1362" s="1">
        <v>1116</v>
      </c>
      <c r="CP1362" s="1">
        <v>1191</v>
      </c>
      <c r="CQ1362">
        <v>603</v>
      </c>
      <c r="CR1362" s="1">
        <v>1421</v>
      </c>
      <c r="CS1362" s="3"/>
      <c r="CT1362" s="3"/>
      <c r="CU1362" s="3"/>
      <c r="CV1362">
        <v>19.600000000000001</v>
      </c>
      <c r="CW1362">
        <v>42.33</v>
      </c>
      <c r="CX1362">
        <v>27.87</v>
      </c>
      <c r="CY1362">
        <v>58.01</v>
      </c>
      <c r="CZ1362">
        <v>26.04</v>
      </c>
      <c r="DA1362" s="3"/>
      <c r="DB1362" s="3"/>
      <c r="DC1362" s="3"/>
      <c r="DD1362">
        <v>1.8</v>
      </c>
      <c r="DE1362">
        <v>5.59</v>
      </c>
      <c r="DF1362">
        <v>3.77</v>
      </c>
      <c r="DG1362">
        <v>3.12</v>
      </c>
      <c r="DH1362">
        <v>3.01</v>
      </c>
      <c r="DI1362" s="3"/>
      <c r="DJ1362" s="3"/>
      <c r="DK1362" s="3"/>
      <c r="DL1362" s="6">
        <f>(CM1362*3+CL1362*2+CK1362)/6</f>
        <v>0</v>
      </c>
      <c r="DM1362">
        <f>BH1362+(BH1362*(CG1362-8.25)/8.25)</f>
        <v>3810</v>
      </c>
      <c r="DN1362">
        <f>BI1362+(BI1362*(CH1362-8.25)/8.25)</f>
        <v>4151.7090909090912</v>
      </c>
      <c r="DO1362">
        <f>BJ1362+(BJ1362*(CI1362-8.25)/8.25)</f>
        <v>2179.3515151515153</v>
      </c>
      <c r="DP1362">
        <f>BK1362+(BK1362*(CJ1362-8.25)/8.25)</f>
        <v>4757.9466666666667</v>
      </c>
      <c r="DQ1362">
        <f>BL1362+(BL1362*(CK1362-8.25)/8.25)</f>
        <v>0</v>
      </c>
      <c r="DR1362">
        <f>BM1362+(BM1362*(CL1362-8.25)/8.25)</f>
        <v>0</v>
      </c>
      <c r="DS1362">
        <f>BN1362+(BN1362*(CM1362-8.25)/8.25)</f>
        <v>0</v>
      </c>
      <c r="DT1362" s="8">
        <f>DM1362*10^8/$I1362</f>
        <v>12974.045575063843</v>
      </c>
      <c r="DU1362" s="8">
        <f>DN1362*10^8/$I1362</f>
        <v>14137.654320173602</v>
      </c>
      <c r="DV1362" s="8">
        <f>DO1362*10^8/$I1362</f>
        <v>7421.2613862625194</v>
      </c>
      <c r="DW1362" s="8">
        <f>DP1362*10^8/$I1362</f>
        <v>16202.051679017437</v>
      </c>
      <c r="DX1362" s="8">
        <f>DQ1362*10^8/$I1362</f>
        <v>0</v>
      </c>
      <c r="DY1362" s="8">
        <f>DR1362*10^8/$I1362</f>
        <v>0</v>
      </c>
      <c r="DZ1362" s="8">
        <f>DS1362*10^8/$I1362</f>
        <v>0</v>
      </c>
      <c r="EA1362" s="8">
        <f>DT1362*10^8/$I1362</f>
        <v>44180.015376334304</v>
      </c>
      <c r="EB1362" s="8">
        <f>DZ1362*0.8</f>
        <v>0</v>
      </c>
      <c r="EC1362" s="10">
        <f>G1362-E1362</f>
        <v>8900</v>
      </c>
      <c r="ED1362" s="4">
        <f>EC1362/E1362*100</f>
        <v>24.350205198358413</v>
      </c>
      <c r="EE1362" s="4">
        <f>DY1362-G1362</f>
        <v>-45450</v>
      </c>
      <c r="EF1362" s="12">
        <f>EE1362/G1362</f>
        <v>-1</v>
      </c>
      <c r="EG1362" s="4">
        <f>G1362-F1362</f>
        <v>550</v>
      </c>
    </row>
    <row r="1363" spans="1:137" x14ac:dyDescent="0.3">
      <c r="A1363">
        <v>1362</v>
      </c>
      <c r="B1363" t="s">
        <v>6609</v>
      </c>
      <c r="C1363" t="s">
        <v>3640</v>
      </c>
      <c r="D1363" t="str">
        <f>VLOOKUP(C1363,Sheet1!$A$2:$B$3197,2,FALSE)</f>
        <v>철강</v>
      </c>
      <c r="E1363">
        <v>2665</v>
      </c>
      <c r="F1363">
        <v>3775</v>
      </c>
      <c r="G1363" s="7">
        <v>3530</v>
      </c>
      <c r="H1363" t="s">
        <v>1302</v>
      </c>
      <c r="I1363" s="7">
        <f>VALUE(LEFT(H1363,FIND("/",H1363)-1)) + VALUE(MID(H1363,FIND("/",H1363)+1,LEN(H1363)))</f>
        <v>21109243</v>
      </c>
      <c r="J1363" s="1">
        <v>1407</v>
      </c>
      <c r="K1363" s="1">
        <f>G1363*I1363/(10^8)</f>
        <v>745.15627789999996</v>
      </c>
      <c r="L1363" s="1">
        <v>3027</v>
      </c>
      <c r="M1363" s="1">
        <v>2448</v>
      </c>
      <c r="N1363" s="1">
        <v>2179</v>
      </c>
      <c r="O1363" s="1">
        <v>1976</v>
      </c>
      <c r="P1363" s="1">
        <v>1713</v>
      </c>
      <c r="Q1363" s="3"/>
      <c r="R1363" s="3"/>
      <c r="S1363" s="3"/>
      <c r="T1363">
        <v>-14</v>
      </c>
      <c r="U1363">
        <v>44</v>
      </c>
      <c r="V1363">
        <v>48</v>
      </c>
      <c r="W1363">
        <v>41</v>
      </c>
      <c r="X1363">
        <v>-24</v>
      </c>
      <c r="Y1363" s="3"/>
      <c r="Z1363" s="3"/>
      <c r="AA1363" s="3"/>
      <c r="AB1363">
        <v>-45</v>
      </c>
      <c r="AC1363">
        <v>19</v>
      </c>
      <c r="AD1363">
        <v>-196</v>
      </c>
      <c r="AE1363">
        <v>0</v>
      </c>
      <c r="AF1363">
        <v>-65</v>
      </c>
      <c r="AG1363" s="3"/>
      <c r="AH1363" s="3"/>
      <c r="AI1363" s="3"/>
      <c r="AJ1363" s="1">
        <v>2949</v>
      </c>
      <c r="AK1363" s="1">
        <v>3072</v>
      </c>
      <c r="AL1363" s="1">
        <v>2565</v>
      </c>
      <c r="AM1363" s="1">
        <v>2321</v>
      </c>
      <c r="AN1363" s="1">
        <v>2254</v>
      </c>
      <c r="AO1363" s="3"/>
      <c r="AP1363" s="3"/>
      <c r="AQ1363" s="3"/>
      <c r="AR1363" s="1">
        <v>1744</v>
      </c>
      <c r="AS1363" s="1">
        <v>1779</v>
      </c>
      <c r="AT1363" s="1">
        <v>1553</v>
      </c>
      <c r="AU1363" s="1">
        <v>1327</v>
      </c>
      <c r="AV1363" s="1">
        <v>1348</v>
      </c>
      <c r="AW1363" s="3"/>
      <c r="AX1363" s="3"/>
      <c r="AY1363" s="3"/>
      <c r="AZ1363" s="1">
        <v>1205</v>
      </c>
      <c r="BA1363" s="1">
        <v>1293</v>
      </c>
      <c r="BB1363" s="1">
        <v>1011</v>
      </c>
      <c r="BC1363">
        <v>994</v>
      </c>
      <c r="BD1363">
        <v>905</v>
      </c>
      <c r="BE1363" s="3"/>
      <c r="BF1363" s="3"/>
      <c r="BG1363" s="3"/>
      <c r="BH1363" s="1">
        <v>1025</v>
      </c>
      <c r="BI1363" s="1">
        <v>1112</v>
      </c>
      <c r="BJ1363">
        <v>962</v>
      </c>
      <c r="BK1363">
        <v>937</v>
      </c>
      <c r="BL1363">
        <v>850</v>
      </c>
      <c r="BM1363" s="3"/>
      <c r="BN1363" s="3"/>
      <c r="BO1363" s="3"/>
      <c r="BP1363">
        <v>73</v>
      </c>
      <c r="BQ1363">
        <v>100</v>
      </c>
      <c r="BR1363">
        <v>100</v>
      </c>
      <c r="BS1363">
        <v>100</v>
      </c>
      <c r="BT1363">
        <v>100</v>
      </c>
      <c r="BU1363" s="3"/>
      <c r="BV1363" s="3"/>
      <c r="BW1363" s="3"/>
      <c r="BX1363">
        <v>-1.54</v>
      </c>
      <c r="BY1363">
        <v>0.63</v>
      </c>
      <c r="BZ1363">
        <v>-6.95</v>
      </c>
      <c r="CA1363">
        <v>0.01</v>
      </c>
      <c r="CB1363">
        <v>-2.86</v>
      </c>
      <c r="CC1363" s="3"/>
      <c r="CD1363" s="3"/>
      <c r="CE1363" s="3"/>
      <c r="CF1363">
        <v>-3.26</v>
      </c>
      <c r="CG1363">
        <v>1.65</v>
      </c>
      <c r="CH1363">
        <v>-11.14</v>
      </c>
      <c r="CI1363">
        <v>-0.74</v>
      </c>
      <c r="CJ1363">
        <v>-7.1</v>
      </c>
      <c r="CK1363" s="3"/>
      <c r="CL1363" s="3"/>
      <c r="CM1363" s="3"/>
      <c r="CN1363">
        <v>-203</v>
      </c>
      <c r="CO1363">
        <v>99</v>
      </c>
      <c r="CP1363">
        <v>-578</v>
      </c>
      <c r="CQ1363">
        <v>-35</v>
      </c>
      <c r="CR1363">
        <v>-317</v>
      </c>
      <c r="CS1363" s="3"/>
      <c r="CT1363" s="3"/>
      <c r="CU1363" s="3"/>
      <c r="CV1363" t="s">
        <v>2</v>
      </c>
      <c r="CW1363">
        <v>40.68</v>
      </c>
      <c r="CX1363" t="s">
        <v>2</v>
      </c>
      <c r="CY1363" t="s">
        <v>2</v>
      </c>
      <c r="CZ1363" t="s">
        <v>2</v>
      </c>
      <c r="DA1363" s="3"/>
      <c r="DB1363" s="3"/>
      <c r="DC1363" s="3"/>
      <c r="DD1363">
        <v>0.65</v>
      </c>
      <c r="DE1363">
        <v>0.72</v>
      </c>
      <c r="DF1363">
        <v>0.56999999999999995</v>
      </c>
      <c r="DG1363">
        <v>0.52</v>
      </c>
      <c r="DH1363">
        <v>0.59</v>
      </c>
      <c r="DI1363" s="3"/>
      <c r="DJ1363" s="3"/>
      <c r="DK1363" s="3"/>
      <c r="DL1363" s="6">
        <f>(CM1363*3+CL1363*2+CK1363)/6</f>
        <v>0</v>
      </c>
      <c r="DM1363">
        <f>BH1363+(BH1363*(CG1363-8.25)/8.25)</f>
        <v>205</v>
      </c>
      <c r="DN1363">
        <f>BI1363+(BI1363*(CH1363-8.25)/8.25)</f>
        <v>-1501.5369696969697</v>
      </c>
      <c r="DO1363">
        <f>BJ1363+(BJ1363*(CI1363-8.25)/8.25)</f>
        <v>-86.288484848485041</v>
      </c>
      <c r="DP1363">
        <f>BK1363+(BK1363*(CJ1363-8.25)/8.25)</f>
        <v>-806.38787878787866</v>
      </c>
      <c r="DQ1363">
        <f>BL1363+(BL1363*(CK1363-8.25)/8.25)</f>
        <v>0</v>
      </c>
      <c r="DR1363">
        <f>BM1363+(BM1363*(CL1363-8.25)/8.25)</f>
        <v>0</v>
      </c>
      <c r="DS1363">
        <f>BN1363+(BN1363*(CM1363-8.25)/8.25)</f>
        <v>0</v>
      </c>
      <c r="DT1363" s="8">
        <f>DM1363*10^8/$I1363</f>
        <v>971.13856711962626</v>
      </c>
      <c r="DU1363" s="8">
        <f>DN1363*10^8/$I1363</f>
        <v>-7113.172981603223</v>
      </c>
      <c r="DV1363" s="8">
        <f>DO1363*10^8/$I1363</f>
        <v>-408.77110016917732</v>
      </c>
      <c r="DW1363" s="8">
        <f>DP1363*10^8/$I1363</f>
        <v>-3820.0700934082702</v>
      </c>
      <c r="DX1363" s="8">
        <f>DQ1363*10^8/$I1363</f>
        <v>0</v>
      </c>
      <c r="DY1363" s="8">
        <f>DR1363*10^8/$I1363</f>
        <v>0</v>
      </c>
      <c r="DZ1363" s="8">
        <f>DS1363*10^8/$I1363</f>
        <v>0</v>
      </c>
      <c r="EA1363" s="8">
        <f>DT1363*10^8/$I1363</f>
        <v>4600.5371538885893</v>
      </c>
      <c r="EB1363" s="8">
        <f>DZ1363*0.8</f>
        <v>0</v>
      </c>
      <c r="EC1363" s="10">
        <f>G1363-E1363</f>
        <v>865</v>
      </c>
      <c r="ED1363" s="4">
        <f>EC1363/E1363*100</f>
        <v>32.457786116322701</v>
      </c>
      <c r="EE1363" s="4">
        <f>DY1363-G1363</f>
        <v>-3530</v>
      </c>
      <c r="EF1363" s="12">
        <f>EE1363/G1363</f>
        <v>-1</v>
      </c>
      <c r="EG1363" s="4">
        <f>G1363-F1363</f>
        <v>-245</v>
      </c>
    </row>
    <row r="1364" spans="1:137" x14ac:dyDescent="0.3">
      <c r="A1364">
        <v>1363</v>
      </c>
      <c r="B1364" t="s">
        <v>6933</v>
      </c>
      <c r="C1364" t="s">
        <v>3641</v>
      </c>
      <c r="D1364" t="str">
        <f>VLOOKUP(C1364,Sheet1!$A$2:$B$3197,2,FALSE)</f>
        <v>방송과엔터테인먼트</v>
      </c>
      <c r="E1364">
        <v>5940</v>
      </c>
      <c r="F1364">
        <v>5750</v>
      </c>
      <c r="G1364" s="7">
        <v>6000</v>
      </c>
      <c r="H1364" t="s">
        <v>1303</v>
      </c>
      <c r="I1364" s="7">
        <f>VALUE(LEFT(H1364,FIND("/",H1364)-1)) + VALUE(MID(H1364,FIND("/",H1364)+1,LEN(H1364)))</f>
        <v>14364880</v>
      </c>
      <c r="J1364" s="1">
        <v>464917</v>
      </c>
      <c r="K1364" s="1">
        <f>G1364*I1364/(10^8)</f>
        <v>861.89279999999997</v>
      </c>
      <c r="L1364">
        <v>914</v>
      </c>
      <c r="M1364">
        <v>879</v>
      </c>
      <c r="N1364">
        <v>740</v>
      </c>
      <c r="O1364">
        <v>842</v>
      </c>
      <c r="P1364">
        <v>724</v>
      </c>
      <c r="Q1364" s="3"/>
      <c r="R1364" s="3"/>
      <c r="S1364" s="3"/>
      <c r="T1364">
        <v>-25</v>
      </c>
      <c r="U1364">
        <v>15</v>
      </c>
      <c r="V1364">
        <v>-60</v>
      </c>
      <c r="W1364">
        <v>-49</v>
      </c>
      <c r="X1364">
        <v>-73</v>
      </c>
      <c r="Y1364" s="3"/>
      <c r="Z1364" s="3"/>
      <c r="AA1364" s="3"/>
      <c r="AB1364">
        <v>-63</v>
      </c>
      <c r="AC1364">
        <v>-65</v>
      </c>
      <c r="AD1364">
        <v>-14</v>
      </c>
      <c r="AE1364">
        <v>-76</v>
      </c>
      <c r="AF1364">
        <v>-79</v>
      </c>
      <c r="AG1364" s="3"/>
      <c r="AH1364" s="3"/>
      <c r="AI1364" s="3"/>
      <c r="AJ1364" s="1">
        <v>1341</v>
      </c>
      <c r="AK1364" s="1">
        <v>1239</v>
      </c>
      <c r="AL1364">
        <v>844</v>
      </c>
      <c r="AM1364" s="1">
        <v>1153</v>
      </c>
      <c r="AN1364" s="1">
        <v>1320</v>
      </c>
      <c r="AO1364" s="3"/>
      <c r="AP1364" s="3"/>
      <c r="AQ1364" s="3"/>
      <c r="AR1364">
        <v>279</v>
      </c>
      <c r="AS1364">
        <v>267</v>
      </c>
      <c r="AT1364">
        <v>188</v>
      </c>
      <c r="AU1364">
        <v>484</v>
      </c>
      <c r="AV1364">
        <v>729</v>
      </c>
      <c r="AW1364" s="3"/>
      <c r="AX1364" s="3"/>
      <c r="AY1364" s="3"/>
      <c r="AZ1364" s="1">
        <v>1061</v>
      </c>
      <c r="BA1364">
        <v>971</v>
      </c>
      <c r="BB1364">
        <v>655</v>
      </c>
      <c r="BC1364">
        <v>669</v>
      </c>
      <c r="BD1364">
        <v>590</v>
      </c>
      <c r="BE1364" s="3"/>
      <c r="BF1364" s="3"/>
      <c r="BG1364" s="3"/>
      <c r="BH1364">
        <v>779</v>
      </c>
      <c r="BI1364">
        <v>679</v>
      </c>
      <c r="BJ1364">
        <v>647</v>
      </c>
      <c r="BK1364">
        <v>664</v>
      </c>
      <c r="BL1364">
        <v>588</v>
      </c>
      <c r="BM1364" s="3"/>
      <c r="BN1364" s="3"/>
      <c r="BO1364" s="3"/>
      <c r="BP1364">
        <v>72</v>
      </c>
      <c r="BQ1364">
        <v>72</v>
      </c>
      <c r="BR1364">
        <v>72</v>
      </c>
      <c r="BS1364">
        <v>72</v>
      </c>
      <c r="BT1364">
        <v>72</v>
      </c>
      <c r="BU1364" s="3"/>
      <c r="BV1364" s="3"/>
      <c r="BW1364" s="3"/>
      <c r="BX1364">
        <v>-5.19</v>
      </c>
      <c r="BY1364">
        <v>-5.04</v>
      </c>
      <c r="BZ1364">
        <v>-1.38</v>
      </c>
      <c r="CA1364">
        <v>-7.58</v>
      </c>
      <c r="CB1364">
        <v>-6.35</v>
      </c>
      <c r="CC1364" s="3"/>
      <c r="CD1364" s="3"/>
      <c r="CE1364" s="3"/>
      <c r="CF1364">
        <v>-4.78</v>
      </c>
      <c r="CG1364">
        <v>-9.56</v>
      </c>
      <c r="CH1364">
        <v>-1.94</v>
      </c>
      <c r="CI1364">
        <v>-10.62</v>
      </c>
      <c r="CJ1364">
        <v>-12.16</v>
      </c>
      <c r="CK1364" s="3"/>
      <c r="CL1364" s="3"/>
      <c r="CM1364" s="3"/>
      <c r="CN1364">
        <v>-274</v>
      </c>
      <c r="CO1364">
        <v>-485</v>
      </c>
      <c r="CP1364">
        <v>-89</v>
      </c>
      <c r="CQ1364">
        <v>-485</v>
      </c>
      <c r="CR1364">
        <v>-530</v>
      </c>
      <c r="CS1364" s="3"/>
      <c r="CT1364" s="3"/>
      <c r="CU1364" s="3"/>
      <c r="CV1364" t="s">
        <v>2</v>
      </c>
      <c r="CW1364" t="s">
        <v>2</v>
      </c>
      <c r="CX1364" t="s">
        <v>2</v>
      </c>
      <c r="CY1364" t="s">
        <v>2</v>
      </c>
      <c r="CZ1364" t="s">
        <v>2</v>
      </c>
      <c r="DA1364" s="3"/>
      <c r="DB1364" s="3"/>
      <c r="DC1364" s="3"/>
      <c r="DD1364">
        <v>1.51</v>
      </c>
      <c r="DE1364">
        <v>1.46</v>
      </c>
      <c r="DF1364">
        <v>1.63</v>
      </c>
      <c r="DG1364">
        <v>1.69</v>
      </c>
      <c r="DH1364">
        <v>1.32</v>
      </c>
      <c r="DI1364" s="3"/>
      <c r="DJ1364" s="3"/>
      <c r="DK1364" s="3"/>
      <c r="DL1364" s="6">
        <f>(CM1364*3+CL1364*2+CK1364)/6</f>
        <v>0</v>
      </c>
      <c r="DM1364">
        <f>BH1364+(BH1364*(CG1364-8.25)/8.25)</f>
        <v>-902.69575757575785</v>
      </c>
      <c r="DN1364">
        <f>BI1364+(BI1364*(CH1364-8.25)/8.25)</f>
        <v>-159.66787878787875</v>
      </c>
      <c r="DO1364">
        <f>BJ1364+(BJ1364*(CI1364-8.25)/8.25)</f>
        <v>-832.86545454545421</v>
      </c>
      <c r="DP1364">
        <f>BK1364+(BK1364*(CJ1364-8.25)/8.25)</f>
        <v>-978.69575757575763</v>
      </c>
      <c r="DQ1364">
        <f>BL1364+(BL1364*(CK1364-8.25)/8.25)</f>
        <v>0</v>
      </c>
      <c r="DR1364">
        <f>BM1364+(BM1364*(CL1364-8.25)/8.25)</f>
        <v>0</v>
      </c>
      <c r="DS1364">
        <f>BN1364+(BN1364*(CM1364-8.25)/8.25)</f>
        <v>0</v>
      </c>
      <c r="DT1364" s="8">
        <f>DM1364*10^8/$I1364</f>
        <v>-6284.0466302242548</v>
      </c>
      <c r="DU1364" s="8">
        <f>DN1364*10^8/$I1364</f>
        <v>-1111.5155767947851</v>
      </c>
      <c r="DV1364" s="8">
        <f>DO1364*10^8/$I1364</f>
        <v>-5797.9283818970589</v>
      </c>
      <c r="DW1364" s="8">
        <f>DP1364*10^8/$I1364</f>
        <v>-6813.1147463519192</v>
      </c>
      <c r="DX1364" s="8">
        <f>DQ1364*10^8/$I1364</f>
        <v>0</v>
      </c>
      <c r="DY1364" s="8">
        <f>DR1364*10^8/$I1364</f>
        <v>0</v>
      </c>
      <c r="DZ1364" s="8">
        <f>DS1364*10^8/$I1364</f>
        <v>0</v>
      </c>
      <c r="EA1364" s="8">
        <f>DT1364*10^8/$I1364</f>
        <v>-43745.904109357376</v>
      </c>
      <c r="EB1364" s="8">
        <f>DZ1364*0.8</f>
        <v>0</v>
      </c>
      <c r="EC1364" s="10">
        <f>G1364-E1364</f>
        <v>60</v>
      </c>
      <c r="ED1364" s="4">
        <f>EC1364/E1364*100</f>
        <v>1.0101010101010102</v>
      </c>
      <c r="EE1364" s="4">
        <f>DY1364-G1364</f>
        <v>-6000</v>
      </c>
      <c r="EF1364" s="12">
        <f>EE1364/G1364</f>
        <v>-1</v>
      </c>
      <c r="EG1364" s="4">
        <f>G1364-F1364</f>
        <v>250</v>
      </c>
    </row>
    <row r="1365" spans="1:137" x14ac:dyDescent="0.3">
      <c r="A1365">
        <v>1364</v>
      </c>
      <c r="B1365" t="s">
        <v>7454</v>
      </c>
      <c r="C1365" t="s">
        <v>3642</v>
      </c>
      <c r="D1365" t="str">
        <f>VLOOKUP(C1365,Sheet1!$A$2:$B$3197,2,FALSE)</f>
        <v>생명과학도구및서비스</v>
      </c>
      <c r="E1365">
        <v>9030</v>
      </c>
      <c r="F1365">
        <v>16600</v>
      </c>
      <c r="G1365" s="7">
        <v>14050</v>
      </c>
      <c r="H1365" t="s">
        <v>1304</v>
      </c>
      <c r="I1365" s="7">
        <f>VALUE(LEFT(H1365,FIND("/",H1365)-1)) + VALUE(MID(H1365,FIND("/",H1365)+1,LEN(H1365)))</f>
        <v>34223815</v>
      </c>
      <c r="J1365">
        <v>0</v>
      </c>
      <c r="K1365" s="1">
        <f>G1365*I1365/(10^8)</f>
        <v>4808.4460074999997</v>
      </c>
      <c r="L1365">
        <v>89</v>
      </c>
      <c r="M1365">
        <v>85</v>
      </c>
      <c r="N1365">
        <v>97</v>
      </c>
      <c r="O1365">
        <v>92</v>
      </c>
      <c r="P1365">
        <v>457</v>
      </c>
      <c r="Q1365" s="3"/>
      <c r="R1365" s="3"/>
      <c r="S1365" s="3"/>
      <c r="T1365">
        <v>-1</v>
      </c>
      <c r="U1365">
        <v>-1</v>
      </c>
      <c r="V1365">
        <v>-10</v>
      </c>
      <c r="W1365">
        <v>-9</v>
      </c>
      <c r="X1365">
        <v>254</v>
      </c>
      <c r="Y1365" s="3"/>
      <c r="Z1365" s="3"/>
      <c r="AA1365" s="3"/>
      <c r="AB1365">
        <v>3</v>
      </c>
      <c r="AC1365">
        <v>-47</v>
      </c>
      <c r="AD1365">
        <v>-9</v>
      </c>
      <c r="AE1365">
        <v>-12</v>
      </c>
      <c r="AF1365">
        <v>209</v>
      </c>
      <c r="AG1365" s="3"/>
      <c r="AH1365" s="3"/>
      <c r="AI1365" s="3"/>
      <c r="AJ1365">
        <v>209</v>
      </c>
      <c r="AK1365">
        <v>283</v>
      </c>
      <c r="AL1365">
        <v>343</v>
      </c>
      <c r="AM1365">
        <v>365</v>
      </c>
      <c r="AN1365">
        <v>682</v>
      </c>
      <c r="AO1365" s="3"/>
      <c r="AP1365" s="3"/>
      <c r="AQ1365" s="3"/>
      <c r="AR1365">
        <v>83</v>
      </c>
      <c r="AS1365">
        <v>127</v>
      </c>
      <c r="AT1365">
        <v>182</v>
      </c>
      <c r="AU1365">
        <v>212</v>
      </c>
      <c r="AV1365">
        <v>195</v>
      </c>
      <c r="AW1365" s="3"/>
      <c r="AX1365" s="3"/>
      <c r="AY1365" s="3"/>
      <c r="AZ1365">
        <v>125</v>
      </c>
      <c r="BA1365">
        <v>156</v>
      </c>
      <c r="BB1365">
        <v>161</v>
      </c>
      <c r="BC1365">
        <v>152</v>
      </c>
      <c r="BD1365">
        <v>487</v>
      </c>
      <c r="BE1365" s="3"/>
      <c r="BF1365" s="3"/>
      <c r="BG1365" s="3"/>
      <c r="BH1365">
        <v>125</v>
      </c>
      <c r="BI1365">
        <v>156</v>
      </c>
      <c r="BJ1365">
        <v>161</v>
      </c>
      <c r="BK1365">
        <v>152</v>
      </c>
      <c r="BL1365">
        <v>487</v>
      </c>
      <c r="BM1365" s="3"/>
      <c r="BN1365" s="3"/>
      <c r="BO1365" s="3"/>
      <c r="BP1365">
        <v>21</v>
      </c>
      <c r="BQ1365">
        <v>26</v>
      </c>
      <c r="BR1365">
        <v>28</v>
      </c>
      <c r="BS1365">
        <v>28</v>
      </c>
      <c r="BT1365">
        <v>34</v>
      </c>
      <c r="BU1365" s="3"/>
      <c r="BV1365" s="3"/>
      <c r="BW1365" s="3"/>
      <c r="BX1365">
        <v>1.58</v>
      </c>
      <c r="BY1365">
        <v>-19.18</v>
      </c>
      <c r="BZ1365">
        <v>-2.72</v>
      </c>
      <c r="CA1365">
        <v>-3.46</v>
      </c>
      <c r="CB1365">
        <v>40</v>
      </c>
      <c r="CC1365" s="3"/>
      <c r="CD1365" s="3"/>
      <c r="CE1365" s="3"/>
      <c r="CF1365">
        <v>2.61</v>
      </c>
      <c r="CG1365">
        <v>-33.56</v>
      </c>
      <c r="CH1365">
        <v>-5.38</v>
      </c>
      <c r="CI1365">
        <v>-7.82</v>
      </c>
      <c r="CJ1365">
        <v>65.5</v>
      </c>
      <c r="CK1365" s="3"/>
      <c r="CL1365" s="3"/>
      <c r="CM1365" s="3"/>
      <c r="CN1365">
        <v>12</v>
      </c>
      <c r="CO1365">
        <v>-179</v>
      </c>
      <c r="CP1365">
        <v>-31</v>
      </c>
      <c r="CQ1365">
        <v>-44</v>
      </c>
      <c r="CR1365">
        <v>612</v>
      </c>
      <c r="CS1365" s="3"/>
      <c r="CT1365" s="3"/>
      <c r="CU1365" s="3"/>
      <c r="CV1365" s="3"/>
      <c r="CW1365" t="s">
        <v>2</v>
      </c>
      <c r="CX1365" t="s">
        <v>2</v>
      </c>
      <c r="CY1365" t="s">
        <v>2</v>
      </c>
      <c r="CZ1365">
        <v>15.53</v>
      </c>
      <c r="DA1365" s="3"/>
      <c r="DB1365" s="3"/>
      <c r="DC1365" s="3"/>
      <c r="DD1365" s="3"/>
      <c r="DE1365">
        <v>3.57</v>
      </c>
      <c r="DF1365">
        <v>2.36</v>
      </c>
      <c r="DG1365">
        <v>2.56</v>
      </c>
      <c r="DH1365">
        <v>6.67</v>
      </c>
      <c r="DI1365" s="3"/>
      <c r="DJ1365" s="3"/>
      <c r="DK1365" s="3"/>
      <c r="DL1365" s="6">
        <f>(CM1365*3+CL1365*2+CK1365)/6</f>
        <v>0</v>
      </c>
      <c r="DM1365">
        <f>BH1365+(BH1365*(CG1365-8.25)/8.25)</f>
        <v>-508.4848484848485</v>
      </c>
      <c r="DN1365">
        <f>BI1365+(BI1365*(CH1365-8.25)/8.25)</f>
        <v>-101.73090909090905</v>
      </c>
      <c r="DO1365">
        <f>BJ1365+(BJ1365*(CI1365-8.25)/8.25)</f>
        <v>-152.60848484848486</v>
      </c>
      <c r="DP1365">
        <f>BK1365+(BK1365*(CJ1365-8.25)/8.25)</f>
        <v>1206.7878787878788</v>
      </c>
      <c r="DQ1365">
        <f>BL1365+(BL1365*(CK1365-8.25)/8.25)</f>
        <v>0</v>
      </c>
      <c r="DR1365">
        <f>BM1365+(BM1365*(CL1365-8.25)/8.25)</f>
        <v>0</v>
      </c>
      <c r="DS1365">
        <f>BN1365+(BN1365*(CM1365-8.25)/8.25)</f>
        <v>0</v>
      </c>
      <c r="DT1365" s="8">
        <f>DM1365*10^8/$I1365</f>
        <v>-1485.7631987691859</v>
      </c>
      <c r="DU1365" s="8">
        <f>DN1365*10^8/$I1365</f>
        <v>-297.25180869201472</v>
      </c>
      <c r="DV1365" s="8">
        <f>DO1365*10^8/$I1365</f>
        <v>-445.91313051594295</v>
      </c>
      <c r="DW1365" s="8">
        <f>DP1365*10^8/$I1365</f>
        <v>3526.1641017749739</v>
      </c>
      <c r="DX1365" s="8">
        <f>DQ1365*10^8/$I1365</f>
        <v>0</v>
      </c>
      <c r="DY1365" s="8">
        <f>DR1365*10^8/$I1365</f>
        <v>0</v>
      </c>
      <c r="DZ1365" s="8">
        <f>DS1365*10^8/$I1365</f>
        <v>0</v>
      </c>
      <c r="EA1365" s="8">
        <f>DT1365*10^8/$I1365</f>
        <v>-4341.3137862309795</v>
      </c>
      <c r="EB1365" s="8">
        <f>DZ1365*0.8</f>
        <v>0</v>
      </c>
      <c r="EC1365" s="10">
        <f>G1365-E1365</f>
        <v>5020</v>
      </c>
      <c r="ED1365" s="4">
        <f>EC1365/E1365*100</f>
        <v>55.592469545957925</v>
      </c>
      <c r="EE1365" s="4">
        <f>DY1365-G1365</f>
        <v>-14050</v>
      </c>
      <c r="EF1365" s="12">
        <f>EE1365/G1365</f>
        <v>-1</v>
      </c>
      <c r="EG1365" s="4">
        <f>G1365-F1365</f>
        <v>-2550</v>
      </c>
    </row>
    <row r="1366" spans="1:137" x14ac:dyDescent="0.3">
      <c r="A1366">
        <v>1365</v>
      </c>
      <c r="B1366" t="s">
        <v>6800</v>
      </c>
      <c r="C1366" t="s">
        <v>3643</v>
      </c>
      <c r="D1366" t="str">
        <f>VLOOKUP(C1366,Sheet1!$A$2:$B$3197,2,FALSE)</f>
        <v>통신장비</v>
      </c>
      <c r="E1366">
        <v>6000</v>
      </c>
      <c r="F1366">
        <v>4750</v>
      </c>
      <c r="G1366" s="7">
        <v>4835</v>
      </c>
      <c r="H1366" t="s">
        <v>1305</v>
      </c>
      <c r="I1366" s="7">
        <f>VALUE(LEFT(H1366,FIND("/",H1366)-1)) + VALUE(MID(H1366,FIND("/",H1366)+1,LEN(H1366)))</f>
        <v>87509012</v>
      </c>
      <c r="J1366" s="1">
        <v>400000</v>
      </c>
      <c r="K1366" s="1">
        <f>G1366*I1366/(10^8)</f>
        <v>4231.0607301999999</v>
      </c>
      <c r="L1366">
        <v>298</v>
      </c>
      <c r="M1366">
        <v>411</v>
      </c>
      <c r="N1366">
        <v>577</v>
      </c>
      <c r="O1366">
        <v>525</v>
      </c>
      <c r="P1366">
        <v>331</v>
      </c>
      <c r="Q1366" s="3"/>
      <c r="R1366" s="3"/>
      <c r="S1366" s="3"/>
      <c r="T1366">
        <v>-81</v>
      </c>
      <c r="U1366">
        <v>-127</v>
      </c>
      <c r="V1366">
        <v>-79</v>
      </c>
      <c r="W1366">
        <v>31</v>
      </c>
      <c r="X1366">
        <v>-21</v>
      </c>
      <c r="Y1366" s="3"/>
      <c r="Z1366" s="3"/>
      <c r="AA1366" s="3"/>
      <c r="AB1366">
        <v>-66</v>
      </c>
      <c r="AC1366">
        <v>-205</v>
      </c>
      <c r="AD1366">
        <v>-152</v>
      </c>
      <c r="AE1366">
        <v>-528</v>
      </c>
      <c r="AF1366">
        <v>-442</v>
      </c>
      <c r="AG1366" s="3"/>
      <c r="AH1366" s="3"/>
      <c r="AI1366" s="3"/>
      <c r="AJ1366" s="1">
        <v>1184</v>
      </c>
      <c r="AK1366" s="1">
        <v>2096</v>
      </c>
      <c r="AL1366" s="1">
        <v>1818</v>
      </c>
      <c r="AM1366" s="1">
        <v>1316</v>
      </c>
      <c r="AN1366" s="1">
        <v>1851</v>
      </c>
      <c r="AO1366" s="3"/>
      <c r="AP1366" s="3"/>
      <c r="AQ1366" s="3"/>
      <c r="AR1366">
        <v>361</v>
      </c>
      <c r="AS1366">
        <v>751</v>
      </c>
      <c r="AT1366">
        <v>263</v>
      </c>
      <c r="AU1366">
        <v>164</v>
      </c>
      <c r="AV1366">
        <v>936</v>
      </c>
      <c r="AW1366" s="3"/>
      <c r="AX1366" s="3"/>
      <c r="AY1366" s="3"/>
      <c r="AZ1366">
        <v>824</v>
      </c>
      <c r="BA1366" s="1">
        <v>1345</v>
      </c>
      <c r="BB1366" s="1">
        <v>1555</v>
      </c>
      <c r="BC1366" s="1">
        <v>1153</v>
      </c>
      <c r="BD1366">
        <v>915</v>
      </c>
      <c r="BE1366" s="3"/>
      <c r="BF1366" s="3"/>
      <c r="BG1366" s="3"/>
      <c r="BH1366">
        <v>649</v>
      </c>
      <c r="BI1366" s="1">
        <v>1077</v>
      </c>
      <c r="BJ1366" s="1">
        <v>1540</v>
      </c>
      <c r="BK1366" s="1">
        <v>1140</v>
      </c>
      <c r="BL1366">
        <v>913</v>
      </c>
      <c r="BM1366" s="3"/>
      <c r="BN1366" s="3"/>
      <c r="BO1366" s="3"/>
      <c r="BP1366">
        <v>58</v>
      </c>
      <c r="BQ1366">
        <v>73</v>
      </c>
      <c r="BR1366">
        <v>82</v>
      </c>
      <c r="BS1366">
        <v>85</v>
      </c>
      <c r="BT1366">
        <v>88</v>
      </c>
      <c r="BU1366" s="3"/>
      <c r="BV1366" s="3"/>
      <c r="BW1366" s="3"/>
      <c r="BX1366">
        <v>-7.89</v>
      </c>
      <c r="BY1366">
        <v>-12.48</v>
      </c>
      <c r="BZ1366">
        <v>-7.75</v>
      </c>
      <c r="CA1366">
        <v>-33.69</v>
      </c>
      <c r="CB1366">
        <v>-27.9</v>
      </c>
      <c r="CC1366" s="3"/>
      <c r="CD1366" s="3"/>
      <c r="CE1366" s="3"/>
      <c r="CF1366">
        <v>-7.79</v>
      </c>
      <c r="CG1366">
        <v>-19.05</v>
      </c>
      <c r="CH1366">
        <v>-10.51</v>
      </c>
      <c r="CI1366">
        <v>-39.28</v>
      </c>
      <c r="CJ1366">
        <v>-41.93</v>
      </c>
      <c r="CK1366" s="3"/>
      <c r="CL1366" s="3"/>
      <c r="CM1366" s="3"/>
      <c r="CN1366">
        <v>-79</v>
      </c>
      <c r="CO1366">
        <v>-236</v>
      </c>
      <c r="CP1366">
        <v>-167</v>
      </c>
      <c r="CQ1366">
        <v>-619</v>
      </c>
      <c r="CR1366">
        <v>-492</v>
      </c>
      <c r="CS1366" s="3"/>
      <c r="CT1366" s="3"/>
      <c r="CU1366" s="3"/>
      <c r="CV1366" t="s">
        <v>2</v>
      </c>
      <c r="CW1366" t="s">
        <v>2</v>
      </c>
      <c r="CX1366" t="s">
        <v>2</v>
      </c>
      <c r="CY1366" t="s">
        <v>2</v>
      </c>
      <c r="CZ1366" t="s">
        <v>2</v>
      </c>
      <c r="DA1366" s="3"/>
      <c r="DB1366" s="3"/>
      <c r="DC1366" s="3"/>
      <c r="DD1366">
        <v>3.83</v>
      </c>
      <c r="DE1366">
        <v>10.06</v>
      </c>
      <c r="DF1366">
        <v>4.43</v>
      </c>
      <c r="DG1366">
        <v>3.63</v>
      </c>
      <c r="DH1366">
        <v>5.81</v>
      </c>
      <c r="DI1366" s="3"/>
      <c r="DJ1366" s="3"/>
      <c r="DK1366" s="3"/>
      <c r="DL1366" s="6">
        <f>(CM1366*3+CL1366*2+CK1366)/6</f>
        <v>0</v>
      </c>
      <c r="DM1366">
        <f>BH1366+(BH1366*(CG1366-8.25)/8.25)</f>
        <v>-1498.6</v>
      </c>
      <c r="DN1366">
        <f>BI1366+(BI1366*(CH1366-8.25)/8.25)</f>
        <v>-1372.0327272727268</v>
      </c>
      <c r="DO1366">
        <f>BJ1366+(BJ1366*(CI1366-8.25)/8.25)</f>
        <v>-7332.2666666666664</v>
      </c>
      <c r="DP1366">
        <f>BK1366+(BK1366*(CJ1366-8.25)/8.25)</f>
        <v>-5793.9636363636364</v>
      </c>
      <c r="DQ1366">
        <f>BL1366+(BL1366*(CK1366-8.25)/8.25)</f>
        <v>0</v>
      </c>
      <c r="DR1366">
        <f>BM1366+(BM1366*(CL1366-8.25)/8.25)</f>
        <v>0</v>
      </c>
      <c r="DS1366">
        <f>BN1366+(BN1366*(CM1366-8.25)/8.25)</f>
        <v>0</v>
      </c>
      <c r="DT1366" s="8">
        <f>DM1366*10^8/$I1366</f>
        <v>-1712.5093356099142</v>
      </c>
      <c r="DU1366" s="8">
        <f>DN1366*10^8/$I1366</f>
        <v>-1567.8759203368982</v>
      </c>
      <c r="DV1366" s="8">
        <f>DO1366*10^8/$I1366</f>
        <v>-8378.8703575657619</v>
      </c>
      <c r="DW1366" s="8">
        <f>DP1366*10^8/$I1366</f>
        <v>-6620.9908030542456</v>
      </c>
      <c r="DX1366" s="8">
        <f>DQ1366*10^8/$I1366</f>
        <v>0</v>
      </c>
      <c r="DY1366" s="8">
        <f>DR1366*10^8/$I1366</f>
        <v>0</v>
      </c>
      <c r="DZ1366" s="8">
        <f>DS1366*10^8/$I1366</f>
        <v>0</v>
      </c>
      <c r="EA1366" s="8">
        <f>DT1366*10^8/$I1366</f>
        <v>-1956.9519715408446</v>
      </c>
      <c r="EB1366" s="8">
        <f>DZ1366*0.8</f>
        <v>0</v>
      </c>
      <c r="EC1366" s="10">
        <f>G1366-E1366</f>
        <v>-1165</v>
      </c>
      <c r="ED1366" s="4">
        <f>EC1366/E1366*100</f>
        <v>-19.416666666666664</v>
      </c>
      <c r="EE1366" s="4">
        <f>DY1366-G1366</f>
        <v>-4835</v>
      </c>
      <c r="EF1366" s="12">
        <f>EE1366/G1366</f>
        <v>-1</v>
      </c>
      <c r="EG1366" s="4">
        <f>G1366-F1366</f>
        <v>85</v>
      </c>
    </row>
    <row r="1367" spans="1:137" x14ac:dyDescent="0.3">
      <c r="A1367">
        <v>1366</v>
      </c>
      <c r="B1367" t="s">
        <v>6236</v>
      </c>
      <c r="C1367" t="s">
        <v>3644</v>
      </c>
      <c r="D1367" t="str">
        <f>VLOOKUP(C1367,Sheet1!$A$2:$B$3197,2,FALSE)</f>
        <v>제약</v>
      </c>
      <c r="E1367" s="7">
        <v>1400</v>
      </c>
      <c r="F1367" s="7">
        <v>1660</v>
      </c>
      <c r="G1367" s="7">
        <v>1435</v>
      </c>
      <c r="H1367" t="s">
        <v>1306</v>
      </c>
      <c r="I1367" s="7">
        <f>VALUE(LEFT(H1367,FIND("/",H1367)-1)) + VALUE(MID(H1367,FIND("/",H1367)+1,LEN(H1367)))</f>
        <v>56204514</v>
      </c>
      <c r="J1367">
        <v>20</v>
      </c>
      <c r="K1367" s="1">
        <f>G1367*I1367/(10^8)</f>
        <v>806.5347759</v>
      </c>
      <c r="L1367">
        <v>46</v>
      </c>
      <c r="M1367">
        <v>24</v>
      </c>
      <c r="N1367">
        <v>80</v>
      </c>
      <c r="O1367">
        <v>106</v>
      </c>
      <c r="P1367">
        <v>120</v>
      </c>
      <c r="Q1367" s="3"/>
      <c r="R1367" s="3"/>
      <c r="S1367" s="3"/>
      <c r="T1367">
        <v>-28</v>
      </c>
      <c r="U1367">
        <v>-42</v>
      </c>
      <c r="V1367">
        <v>-46</v>
      </c>
      <c r="W1367">
        <v>-31</v>
      </c>
      <c r="X1367">
        <v>-26</v>
      </c>
      <c r="Y1367" s="3"/>
      <c r="Z1367" s="3"/>
      <c r="AA1367" s="3"/>
      <c r="AB1367">
        <v>-55</v>
      </c>
      <c r="AC1367">
        <v>-42</v>
      </c>
      <c r="AD1367">
        <v>-53</v>
      </c>
      <c r="AE1367">
        <v>-55</v>
      </c>
      <c r="AF1367">
        <v>-34</v>
      </c>
      <c r="AG1367" s="3"/>
      <c r="AH1367" s="3"/>
      <c r="AI1367" s="3"/>
      <c r="AJ1367">
        <v>124</v>
      </c>
      <c r="AK1367">
        <v>150</v>
      </c>
      <c r="AL1367">
        <v>316</v>
      </c>
      <c r="AM1367">
        <v>265</v>
      </c>
      <c r="AN1367">
        <v>349</v>
      </c>
      <c r="AO1367" s="3"/>
      <c r="AP1367" s="3"/>
      <c r="AQ1367" s="3"/>
      <c r="AR1367">
        <v>38</v>
      </c>
      <c r="AS1367">
        <v>91</v>
      </c>
      <c r="AT1367">
        <v>237</v>
      </c>
      <c r="AU1367">
        <v>242</v>
      </c>
      <c r="AV1367">
        <v>206</v>
      </c>
      <c r="AW1367" s="3"/>
      <c r="AX1367" s="3"/>
      <c r="AY1367" s="3"/>
      <c r="AZ1367">
        <v>86</v>
      </c>
      <c r="BA1367">
        <v>59</v>
      </c>
      <c r="BB1367">
        <v>78</v>
      </c>
      <c r="BC1367">
        <v>24</v>
      </c>
      <c r="BD1367">
        <v>143</v>
      </c>
      <c r="BE1367" s="3"/>
      <c r="BF1367" s="3"/>
      <c r="BG1367" s="3"/>
      <c r="BH1367">
        <v>86</v>
      </c>
      <c r="BI1367">
        <v>59</v>
      </c>
      <c r="BJ1367">
        <v>78</v>
      </c>
      <c r="BK1367">
        <v>24</v>
      </c>
      <c r="BL1367">
        <v>143</v>
      </c>
      <c r="BM1367" s="3"/>
      <c r="BN1367" s="3"/>
      <c r="BO1367" s="3"/>
      <c r="BP1367">
        <v>30</v>
      </c>
      <c r="BQ1367">
        <v>32</v>
      </c>
      <c r="BR1367">
        <v>36</v>
      </c>
      <c r="BS1367">
        <v>36</v>
      </c>
      <c r="BT1367">
        <v>52</v>
      </c>
      <c r="BU1367" s="3"/>
      <c r="BV1367" s="3"/>
      <c r="BW1367" s="3"/>
      <c r="BX1367">
        <v>-51.79</v>
      </c>
      <c r="BY1367">
        <v>-30.96</v>
      </c>
      <c r="BZ1367">
        <v>-22.97</v>
      </c>
      <c r="CA1367">
        <v>-18.98</v>
      </c>
      <c r="CB1367">
        <v>-10.92</v>
      </c>
      <c r="CC1367" s="3"/>
      <c r="CD1367" s="3"/>
      <c r="CE1367" s="3"/>
      <c r="CF1367">
        <v>-97.55</v>
      </c>
      <c r="CG1367">
        <v>-58.42</v>
      </c>
      <c r="CH1367">
        <v>-77.8</v>
      </c>
      <c r="CI1367">
        <v>-108.38</v>
      </c>
      <c r="CJ1367">
        <v>-40.25</v>
      </c>
      <c r="CK1367" s="3"/>
      <c r="CL1367" s="3"/>
      <c r="CM1367" s="3"/>
      <c r="CN1367">
        <v>-185</v>
      </c>
      <c r="CO1367">
        <v>-127</v>
      </c>
      <c r="CP1367">
        <v>-148</v>
      </c>
      <c r="CQ1367">
        <v>-147</v>
      </c>
      <c r="CR1367">
        <v>-74</v>
      </c>
      <c r="CS1367" s="3"/>
      <c r="CT1367" s="3"/>
      <c r="CU1367" s="3"/>
      <c r="CV1367" t="s">
        <v>2</v>
      </c>
      <c r="CW1367" t="s">
        <v>2</v>
      </c>
      <c r="CX1367" t="s">
        <v>2</v>
      </c>
      <c r="CY1367" t="s">
        <v>2</v>
      </c>
      <c r="CZ1367" t="s">
        <v>2</v>
      </c>
      <c r="DA1367" s="3"/>
      <c r="DB1367" s="3"/>
      <c r="DC1367" s="3"/>
      <c r="DD1367">
        <v>14.55</v>
      </c>
      <c r="DE1367">
        <v>19.23</v>
      </c>
      <c r="DF1367">
        <v>16.489999999999998</v>
      </c>
      <c r="DG1367">
        <v>17.510000000000002</v>
      </c>
      <c r="DH1367">
        <v>5.29</v>
      </c>
      <c r="DI1367" s="3"/>
      <c r="DJ1367" s="3"/>
      <c r="DK1367" s="3"/>
      <c r="DL1367" s="6">
        <f>(CM1367*3+CL1367*2+CK1367)/6</f>
        <v>0</v>
      </c>
      <c r="DM1367">
        <f>BH1367+(BH1367*(CG1367-8.25)/8.25)</f>
        <v>-608.98424242424244</v>
      </c>
      <c r="DN1367">
        <f>BI1367+(BI1367*(CH1367-8.25)/8.25)</f>
        <v>-556.38787878787878</v>
      </c>
      <c r="DO1367">
        <f>BJ1367+(BJ1367*(CI1367-8.25)/8.25)</f>
        <v>-1024.6836363636362</v>
      </c>
      <c r="DP1367">
        <f>BK1367+(BK1367*(CJ1367-8.25)/8.25)</f>
        <v>-117.09090909090909</v>
      </c>
      <c r="DQ1367">
        <f>BL1367+(BL1367*(CK1367-8.25)/8.25)</f>
        <v>0</v>
      </c>
      <c r="DR1367">
        <f>BM1367+(BM1367*(CL1367-8.25)/8.25)</f>
        <v>0</v>
      </c>
      <c r="DS1367">
        <f>BN1367+(BN1367*(CM1367-8.25)/8.25)</f>
        <v>0</v>
      </c>
      <c r="DT1367" s="8">
        <f>DM1367*10^8/$I1367</f>
        <v>-1083.5148266280576</v>
      </c>
      <c r="DU1367" s="8">
        <f>DN1367*10^8/$I1367</f>
        <v>-989.93450737404976</v>
      </c>
      <c r="DV1367" s="8">
        <f>DO1367*10^8/$I1367</f>
        <v>-1823.134057103734</v>
      </c>
      <c r="DW1367" s="8">
        <f>DP1367*10^8/$I1367</f>
        <v>-208.33008019766723</v>
      </c>
      <c r="DX1367" s="8">
        <f>DQ1367*10^8/$I1367</f>
        <v>0</v>
      </c>
      <c r="DY1367" s="8">
        <f>DR1367*10^8/$I1367</f>
        <v>0</v>
      </c>
      <c r="DZ1367" s="8">
        <f>DS1367*10^8/$I1367</f>
        <v>0</v>
      </c>
      <c r="EA1367" s="8">
        <f>DT1367*10^8/$I1367</f>
        <v>-1927.8074829150867</v>
      </c>
      <c r="EB1367" s="8">
        <f>DZ1367*0.8</f>
        <v>0</v>
      </c>
      <c r="EC1367" s="10">
        <f>G1367-E1367</f>
        <v>35</v>
      </c>
      <c r="ED1367" s="4">
        <f>EC1367/E1367*100</f>
        <v>2.5</v>
      </c>
      <c r="EE1367" s="4">
        <f>DY1367-G1367</f>
        <v>-1435</v>
      </c>
      <c r="EF1367" s="12">
        <f>EE1367/G1367</f>
        <v>-1</v>
      </c>
      <c r="EG1367" s="4">
        <f>G1367-F1367</f>
        <v>-225</v>
      </c>
    </row>
    <row r="1368" spans="1:137" x14ac:dyDescent="0.3">
      <c r="A1368">
        <v>1367</v>
      </c>
      <c r="B1368" t="s">
        <v>6635</v>
      </c>
      <c r="C1368" t="s">
        <v>3645</v>
      </c>
      <c r="D1368" t="str">
        <f>VLOOKUP(C1368,Sheet1!$A$2:$B$3197,2,FALSE)</f>
        <v>기타금융</v>
      </c>
      <c r="E1368">
        <v>3160</v>
      </c>
      <c r="F1368">
        <v>3745</v>
      </c>
      <c r="G1368" s="7">
        <v>3710</v>
      </c>
      <c r="H1368" t="s">
        <v>1307</v>
      </c>
      <c r="I1368" s="7">
        <f>VALUE(LEFT(H1368,FIND("/",H1368)-1)) + VALUE(MID(H1368,FIND("/",H1368)+1,LEN(H1368)))</f>
        <v>48736691</v>
      </c>
      <c r="J1368" s="1">
        <v>3538020</v>
      </c>
      <c r="K1368" s="1">
        <f>G1368*I1368/(10^8)</f>
        <v>1808.1312361</v>
      </c>
      <c r="L1368">
        <v>412</v>
      </c>
      <c r="M1368">
        <v>330</v>
      </c>
      <c r="N1368">
        <v>415</v>
      </c>
      <c r="O1368">
        <v>598</v>
      </c>
      <c r="P1368">
        <v>102</v>
      </c>
      <c r="Q1368" s="3"/>
      <c r="R1368" s="3"/>
      <c r="S1368" s="3"/>
      <c r="T1368">
        <v>78</v>
      </c>
      <c r="U1368">
        <v>8</v>
      </c>
      <c r="V1368">
        <v>7</v>
      </c>
      <c r="W1368">
        <v>69</v>
      </c>
      <c r="X1368">
        <v>-114</v>
      </c>
      <c r="Y1368" s="3"/>
      <c r="Z1368" s="3"/>
      <c r="AA1368" s="3"/>
      <c r="AB1368">
        <v>22</v>
      </c>
      <c r="AC1368">
        <v>-24</v>
      </c>
      <c r="AD1368">
        <v>84</v>
      </c>
      <c r="AE1368">
        <v>58</v>
      </c>
      <c r="AF1368">
        <v>-55</v>
      </c>
      <c r="AG1368" s="3"/>
      <c r="AH1368" s="3"/>
      <c r="AI1368" s="3"/>
      <c r="AJ1368">
        <v>746</v>
      </c>
      <c r="AK1368">
        <v>759</v>
      </c>
      <c r="AL1368" s="1">
        <v>1122</v>
      </c>
      <c r="AM1368" s="1">
        <v>1265</v>
      </c>
      <c r="AN1368" s="1">
        <v>1065</v>
      </c>
      <c r="AO1368" s="3"/>
      <c r="AP1368" s="3"/>
      <c r="AQ1368" s="3"/>
      <c r="AR1368">
        <v>250</v>
      </c>
      <c r="AS1368">
        <v>119</v>
      </c>
      <c r="AT1368">
        <v>383</v>
      </c>
      <c r="AU1368">
        <v>536</v>
      </c>
      <c r="AV1368">
        <v>257</v>
      </c>
      <c r="AW1368" s="3"/>
      <c r="AX1368" s="3"/>
      <c r="AY1368" s="3"/>
      <c r="AZ1368">
        <v>496</v>
      </c>
      <c r="BA1368">
        <v>640</v>
      </c>
      <c r="BB1368">
        <v>739</v>
      </c>
      <c r="BC1368">
        <v>729</v>
      </c>
      <c r="BD1368">
        <v>808</v>
      </c>
      <c r="BE1368" s="3"/>
      <c r="BF1368" s="3"/>
      <c r="BG1368" s="3"/>
      <c r="BH1368">
        <v>496</v>
      </c>
      <c r="BI1368">
        <v>640</v>
      </c>
      <c r="BJ1368">
        <v>739</v>
      </c>
      <c r="BK1368">
        <v>728</v>
      </c>
      <c r="BL1368">
        <v>707</v>
      </c>
      <c r="BM1368" s="3"/>
      <c r="BN1368" s="3"/>
      <c r="BO1368" s="3"/>
      <c r="BP1368">
        <v>82</v>
      </c>
      <c r="BQ1368">
        <v>96</v>
      </c>
      <c r="BR1368">
        <v>97</v>
      </c>
      <c r="BS1368">
        <v>186</v>
      </c>
      <c r="BT1368">
        <v>194</v>
      </c>
      <c r="BU1368" s="3"/>
      <c r="BV1368" s="3"/>
      <c r="BW1368" s="3"/>
      <c r="BX1368">
        <v>4.45</v>
      </c>
      <c r="BY1368">
        <v>-3.15</v>
      </c>
      <c r="BZ1368">
        <v>8.89</v>
      </c>
      <c r="CA1368">
        <v>4.87</v>
      </c>
      <c r="CB1368">
        <v>-4.7</v>
      </c>
      <c r="CC1368" s="3"/>
      <c r="CD1368" s="3"/>
      <c r="CE1368" s="3"/>
      <c r="CF1368">
        <v>7.2</v>
      </c>
      <c r="CG1368">
        <v>-4.17</v>
      </c>
      <c r="CH1368">
        <v>12.13</v>
      </c>
      <c r="CI1368">
        <v>7.91</v>
      </c>
      <c r="CJ1368">
        <v>-7.67</v>
      </c>
      <c r="CK1368" s="3"/>
      <c r="CL1368" s="3"/>
      <c r="CM1368" s="3"/>
      <c r="CN1368">
        <v>65</v>
      </c>
      <c r="CO1368">
        <v>-63</v>
      </c>
      <c r="CP1368">
        <v>225</v>
      </c>
      <c r="CQ1368">
        <v>156</v>
      </c>
      <c r="CR1368">
        <v>-142</v>
      </c>
      <c r="CS1368" s="3"/>
      <c r="CT1368" s="3"/>
      <c r="CU1368" s="3"/>
      <c r="CV1368">
        <v>80.64</v>
      </c>
      <c r="CW1368" t="s">
        <v>2</v>
      </c>
      <c r="CX1368">
        <v>15.44</v>
      </c>
      <c r="CY1368">
        <v>23.94</v>
      </c>
      <c r="CZ1368" t="s">
        <v>2</v>
      </c>
      <c r="DA1368" s="3"/>
      <c r="DB1368" s="3"/>
      <c r="DC1368" s="3"/>
      <c r="DD1368">
        <v>4.28</v>
      </c>
      <c r="DE1368">
        <v>2.1</v>
      </c>
      <c r="DF1368">
        <v>1.5</v>
      </c>
      <c r="DG1368">
        <v>1.57</v>
      </c>
      <c r="DH1368">
        <v>1.4</v>
      </c>
      <c r="DI1368" s="3"/>
      <c r="DJ1368" s="3"/>
      <c r="DK1368" s="3"/>
      <c r="DL1368" s="6">
        <f>(CM1368*3+CL1368*2+CK1368)/6</f>
        <v>0</v>
      </c>
      <c r="DM1368">
        <f>BH1368+(BH1368*(CG1368-8.25)/8.25)</f>
        <v>-250.70545454545447</v>
      </c>
      <c r="DN1368">
        <f>BI1368+(BI1368*(CH1368-8.25)/8.25)</f>
        <v>940.9939393939394</v>
      </c>
      <c r="DO1368">
        <f>BJ1368+(BJ1368*(CI1368-8.25)/8.25)</f>
        <v>708.54424242424238</v>
      </c>
      <c r="DP1368">
        <f>BK1368+(BK1368*(CJ1368-8.25)/8.25)</f>
        <v>-676.81939393939388</v>
      </c>
      <c r="DQ1368">
        <f>BL1368+(BL1368*(CK1368-8.25)/8.25)</f>
        <v>0</v>
      </c>
      <c r="DR1368">
        <f>BM1368+(BM1368*(CL1368-8.25)/8.25)</f>
        <v>0</v>
      </c>
      <c r="DS1368">
        <f>BN1368+(BN1368*(CM1368-8.25)/8.25)</f>
        <v>0</v>
      </c>
      <c r="DT1368" s="8">
        <f>DM1368*10^8/$I1368</f>
        <v>-514.40803509917089</v>
      </c>
      <c r="DU1368" s="8">
        <f>DN1368*10^8/$I1368</f>
        <v>1930.7710886525706</v>
      </c>
      <c r="DV1368" s="8">
        <f>DO1368*10^8/$I1368</f>
        <v>1453.8209876091964</v>
      </c>
      <c r="DW1368" s="8">
        <f>DP1368*10^8/$I1368</f>
        <v>-1388.7266042321048</v>
      </c>
      <c r="DX1368" s="8">
        <f>DQ1368*10^8/$I1368</f>
        <v>0</v>
      </c>
      <c r="DY1368" s="8">
        <f>DR1368*10^8/$I1368</f>
        <v>0</v>
      </c>
      <c r="DZ1368" s="8">
        <f>DS1368*10^8/$I1368</f>
        <v>0</v>
      </c>
      <c r="EA1368" s="8">
        <f>DT1368*10^8/$I1368</f>
        <v>-1055.4841220122453</v>
      </c>
      <c r="EB1368" s="8">
        <f>DZ1368*0.8</f>
        <v>0</v>
      </c>
      <c r="EC1368" s="10">
        <f>G1368-E1368</f>
        <v>550</v>
      </c>
      <c r="ED1368" s="4">
        <f>EC1368/E1368*100</f>
        <v>17.405063291139243</v>
      </c>
      <c r="EE1368" s="4">
        <f>DY1368-G1368</f>
        <v>-3710</v>
      </c>
      <c r="EF1368" s="12">
        <f>EE1368/G1368</f>
        <v>-1</v>
      </c>
      <c r="EG1368" s="4">
        <f>G1368-F1368</f>
        <v>-35</v>
      </c>
    </row>
    <row r="1369" spans="1:137" x14ac:dyDescent="0.3">
      <c r="A1369">
        <v>1368</v>
      </c>
      <c r="B1369" t="s">
        <v>7000</v>
      </c>
      <c r="C1369" t="s">
        <v>3646</v>
      </c>
      <c r="D1369" t="str">
        <f>VLOOKUP(C1369,Sheet1!$A$2:$B$3197,2,FALSE)</f>
        <v>전기제품</v>
      </c>
      <c r="E1369">
        <v>7530</v>
      </c>
      <c r="F1369">
        <v>6240</v>
      </c>
      <c r="G1369" s="7">
        <v>6500</v>
      </c>
      <c r="H1369" t="s">
        <v>1308</v>
      </c>
      <c r="I1369" s="7">
        <f>VALUE(LEFT(H1369,FIND("/",H1369)-1)) + VALUE(MID(H1369,FIND("/",H1369)+1,LEN(H1369)))</f>
        <v>23670300</v>
      </c>
      <c r="J1369" s="1">
        <v>213679</v>
      </c>
      <c r="K1369" s="1">
        <f>G1369*I1369/(10^8)</f>
        <v>1538.5695000000001</v>
      </c>
      <c r="L1369">
        <v>749</v>
      </c>
      <c r="M1369" s="1">
        <v>1013</v>
      </c>
      <c r="N1369">
        <v>921</v>
      </c>
      <c r="O1369" s="1">
        <v>1088</v>
      </c>
      <c r="P1369">
        <v>568</v>
      </c>
      <c r="Q1369" s="3"/>
      <c r="R1369" s="3"/>
      <c r="S1369" s="3"/>
      <c r="T1369">
        <v>30</v>
      </c>
      <c r="U1369">
        <v>46</v>
      </c>
      <c r="V1369">
        <v>21</v>
      </c>
      <c r="W1369">
        <v>7</v>
      </c>
      <c r="X1369">
        <v>-142</v>
      </c>
      <c r="Y1369" s="3"/>
      <c r="Z1369" s="3"/>
      <c r="AA1369" s="3"/>
      <c r="AB1369">
        <v>40</v>
      </c>
      <c r="AC1369">
        <v>11</v>
      </c>
      <c r="AD1369">
        <v>-172</v>
      </c>
      <c r="AE1369">
        <v>-208</v>
      </c>
      <c r="AF1369">
        <v>-295</v>
      </c>
      <c r="AG1369" s="3"/>
      <c r="AH1369" s="3"/>
      <c r="AI1369" s="3"/>
      <c r="AJ1369">
        <v>736</v>
      </c>
      <c r="AK1369">
        <v>921</v>
      </c>
      <c r="AL1369" s="1">
        <v>1577</v>
      </c>
      <c r="AM1369" s="1">
        <v>1222</v>
      </c>
      <c r="AN1369" s="1">
        <v>1305</v>
      </c>
      <c r="AO1369" s="3"/>
      <c r="AP1369" s="3"/>
      <c r="AQ1369" s="3"/>
      <c r="AR1369">
        <v>382</v>
      </c>
      <c r="AS1369">
        <v>488</v>
      </c>
      <c r="AT1369">
        <v>808</v>
      </c>
      <c r="AU1369">
        <v>565</v>
      </c>
      <c r="AV1369">
        <v>329</v>
      </c>
      <c r="AW1369" s="3"/>
      <c r="AX1369" s="3"/>
      <c r="AY1369" s="3"/>
      <c r="AZ1369">
        <v>353</v>
      </c>
      <c r="BA1369">
        <v>433</v>
      </c>
      <c r="BB1369">
        <v>770</v>
      </c>
      <c r="BC1369">
        <v>657</v>
      </c>
      <c r="BD1369">
        <v>976</v>
      </c>
      <c r="BE1369" s="3"/>
      <c r="BF1369" s="3"/>
      <c r="BG1369" s="3"/>
      <c r="BH1369">
        <v>353</v>
      </c>
      <c r="BI1369">
        <v>433</v>
      </c>
      <c r="BJ1369">
        <v>770</v>
      </c>
      <c r="BK1369">
        <v>657</v>
      </c>
      <c r="BL1369">
        <v>984</v>
      </c>
      <c r="BM1369" s="3"/>
      <c r="BN1369" s="3"/>
      <c r="BO1369" s="3"/>
      <c r="BP1369">
        <v>30</v>
      </c>
      <c r="BQ1369">
        <v>33</v>
      </c>
      <c r="BR1369">
        <v>262</v>
      </c>
      <c r="BS1369">
        <v>287</v>
      </c>
      <c r="BT1369">
        <v>577</v>
      </c>
      <c r="BU1369" s="3"/>
      <c r="BV1369" s="3"/>
      <c r="BW1369" s="3"/>
      <c r="BX1369">
        <v>6.63</v>
      </c>
      <c r="BY1369">
        <v>1.36</v>
      </c>
      <c r="BZ1369">
        <v>-13.79</v>
      </c>
      <c r="CA1369">
        <v>-14.85</v>
      </c>
      <c r="CB1369">
        <v>-23.34</v>
      </c>
      <c r="CC1369" s="3"/>
      <c r="CD1369" s="3"/>
      <c r="CE1369" s="3"/>
      <c r="CF1369">
        <v>12.21</v>
      </c>
      <c r="CG1369">
        <v>2.87</v>
      </c>
      <c r="CH1369">
        <v>-28.63</v>
      </c>
      <c r="CI1369">
        <v>-29.14</v>
      </c>
      <c r="CJ1369">
        <v>-36.090000000000003</v>
      </c>
      <c r="CK1369" s="3"/>
      <c r="CL1369" s="3"/>
      <c r="CM1369" s="3"/>
      <c r="CN1369">
        <v>663</v>
      </c>
      <c r="CO1369">
        <v>177</v>
      </c>
      <c r="CP1369" s="1">
        <v>-2012</v>
      </c>
      <c r="CQ1369" s="1">
        <v>-1852</v>
      </c>
      <c r="CR1369" s="1">
        <v>-1690</v>
      </c>
      <c r="CS1369" s="3"/>
      <c r="CT1369" s="3"/>
      <c r="CU1369" s="3"/>
      <c r="CV1369">
        <v>20.440000000000001</v>
      </c>
      <c r="CW1369">
        <v>67.06</v>
      </c>
      <c r="CX1369" t="s">
        <v>2</v>
      </c>
      <c r="CY1369" t="s">
        <v>2</v>
      </c>
      <c r="CZ1369" t="s">
        <v>2</v>
      </c>
      <c r="DA1369" s="3"/>
      <c r="DB1369" s="3"/>
      <c r="DC1369" s="3"/>
      <c r="DD1369">
        <v>2.25</v>
      </c>
      <c r="DE1369">
        <v>1.79</v>
      </c>
      <c r="DF1369">
        <v>2.37</v>
      </c>
      <c r="DG1369">
        <v>1.32</v>
      </c>
      <c r="DH1369">
        <v>1.65</v>
      </c>
      <c r="DI1369" s="3"/>
      <c r="DJ1369" s="3"/>
      <c r="DK1369" s="3"/>
      <c r="DL1369" s="6">
        <f>(CM1369*3+CL1369*2+CK1369)/6</f>
        <v>0</v>
      </c>
      <c r="DM1369">
        <f>BH1369+(BH1369*(CG1369-8.25)/8.25)</f>
        <v>122.80121212121213</v>
      </c>
      <c r="DN1369">
        <f>BI1369+(BI1369*(CH1369-8.25)/8.25)</f>
        <v>-1502.6412121212118</v>
      </c>
      <c r="DO1369">
        <f>BJ1369+(BJ1369*(CI1369-8.25)/8.25)</f>
        <v>-2719.7333333333331</v>
      </c>
      <c r="DP1369">
        <f>BK1369+(BK1369*(CJ1369-8.25)/8.25)</f>
        <v>-2874.0763636363636</v>
      </c>
      <c r="DQ1369">
        <f>BL1369+(BL1369*(CK1369-8.25)/8.25)</f>
        <v>0</v>
      </c>
      <c r="DR1369">
        <f>BM1369+(BM1369*(CL1369-8.25)/8.25)</f>
        <v>0</v>
      </c>
      <c r="DS1369">
        <f>BN1369+(BN1369*(CM1369-8.25)/8.25)</f>
        <v>0</v>
      </c>
      <c r="DT1369" s="8">
        <f>DM1369*10^8/$I1369</f>
        <v>518.79871451233043</v>
      </c>
      <c r="DU1369" s="8">
        <f>DN1369*10^8/$I1369</f>
        <v>-6348.2136353202613</v>
      </c>
      <c r="DV1369" s="8">
        <f>DO1369*10^8/$I1369</f>
        <v>-11490.067017880352</v>
      </c>
      <c r="DW1369" s="8">
        <f>DP1369*10^8/$I1369</f>
        <v>-12142.120563053124</v>
      </c>
      <c r="DX1369" s="8">
        <f>DQ1369*10^8/$I1369</f>
        <v>0</v>
      </c>
      <c r="DY1369" s="8">
        <f>DR1369*10^8/$I1369</f>
        <v>0</v>
      </c>
      <c r="DZ1369" s="8">
        <f>DS1369*10^8/$I1369</f>
        <v>0</v>
      </c>
      <c r="EA1369" s="8">
        <f>DT1369*10^8/$I1369</f>
        <v>2191.7707613014218</v>
      </c>
      <c r="EB1369" s="8">
        <f>DZ1369*0.8</f>
        <v>0</v>
      </c>
      <c r="EC1369" s="10">
        <f>G1369-E1369</f>
        <v>-1030</v>
      </c>
      <c r="ED1369" s="4">
        <f>EC1369/E1369*100</f>
        <v>-13.678618857901725</v>
      </c>
      <c r="EE1369" s="4">
        <f>DY1369-G1369</f>
        <v>-6500</v>
      </c>
      <c r="EF1369" s="12">
        <f>EE1369/G1369</f>
        <v>-1</v>
      </c>
      <c r="EG1369" s="4">
        <f>G1369-F1369</f>
        <v>260</v>
      </c>
    </row>
    <row r="1370" spans="1:137" x14ac:dyDescent="0.3">
      <c r="A1370">
        <v>1369</v>
      </c>
      <c r="B1370" t="s">
        <v>6979</v>
      </c>
      <c r="C1370" t="s">
        <v>3647</v>
      </c>
      <c r="D1370" t="str">
        <f>VLOOKUP(C1370,Sheet1!$A$2:$B$3197,2,FALSE)</f>
        <v>게임엔터테인먼트</v>
      </c>
      <c r="E1370">
        <v>1650</v>
      </c>
      <c r="F1370">
        <v>4210</v>
      </c>
      <c r="G1370" s="7">
        <v>6340</v>
      </c>
      <c r="H1370" t="s">
        <v>1309</v>
      </c>
      <c r="I1370" s="7">
        <f>VALUE(LEFT(H1370,FIND("/",H1370)-1)) + VALUE(MID(H1370,FIND("/",H1370)+1,LEN(H1370)))</f>
        <v>41332645</v>
      </c>
      <c r="J1370" s="1">
        <v>4810887</v>
      </c>
      <c r="K1370" s="1">
        <f>G1370*I1370/(10^8)</f>
        <v>2620.489693</v>
      </c>
      <c r="L1370">
        <v>40</v>
      </c>
      <c r="M1370">
        <v>94</v>
      </c>
      <c r="N1370">
        <v>75</v>
      </c>
      <c r="O1370">
        <v>58</v>
      </c>
      <c r="P1370">
        <v>58</v>
      </c>
      <c r="Q1370" s="3"/>
      <c r="R1370" s="3"/>
      <c r="S1370" s="3"/>
      <c r="T1370">
        <v>-114</v>
      </c>
      <c r="U1370">
        <v>-108</v>
      </c>
      <c r="V1370">
        <v>-109</v>
      </c>
      <c r="W1370">
        <v>-82</v>
      </c>
      <c r="X1370">
        <v>-19</v>
      </c>
      <c r="Y1370" s="3"/>
      <c r="Z1370" s="3"/>
      <c r="AA1370" s="3"/>
      <c r="AB1370">
        <v>-87</v>
      </c>
      <c r="AC1370">
        <v>-123</v>
      </c>
      <c r="AD1370">
        <v>-112</v>
      </c>
      <c r="AE1370">
        <v>-92</v>
      </c>
      <c r="AF1370">
        <v>-20</v>
      </c>
      <c r="AG1370" s="3"/>
      <c r="AH1370" s="3"/>
      <c r="AI1370" s="3"/>
      <c r="AJ1370">
        <v>285</v>
      </c>
      <c r="AK1370">
        <v>250</v>
      </c>
      <c r="AL1370">
        <v>211</v>
      </c>
      <c r="AM1370">
        <v>303</v>
      </c>
      <c r="AN1370">
        <v>238</v>
      </c>
      <c r="AO1370" s="3"/>
      <c r="AP1370" s="3"/>
      <c r="AQ1370" s="3"/>
      <c r="AR1370">
        <v>48</v>
      </c>
      <c r="AS1370">
        <v>115</v>
      </c>
      <c r="AT1370">
        <v>90</v>
      </c>
      <c r="AU1370">
        <v>101</v>
      </c>
      <c r="AV1370">
        <v>54</v>
      </c>
      <c r="AW1370" s="3"/>
      <c r="AX1370" s="3"/>
      <c r="AY1370" s="3"/>
      <c r="AZ1370">
        <v>237</v>
      </c>
      <c r="BA1370">
        <v>135</v>
      </c>
      <c r="BB1370">
        <v>121</v>
      </c>
      <c r="BC1370">
        <v>202</v>
      </c>
      <c r="BD1370">
        <v>184</v>
      </c>
      <c r="BE1370" s="3"/>
      <c r="BF1370" s="3"/>
      <c r="BG1370" s="3"/>
      <c r="BH1370">
        <v>237</v>
      </c>
      <c r="BI1370">
        <v>135</v>
      </c>
      <c r="BJ1370">
        <v>121</v>
      </c>
      <c r="BK1370">
        <v>202</v>
      </c>
      <c r="BL1370">
        <v>184</v>
      </c>
      <c r="BM1370" s="3"/>
      <c r="BN1370" s="3"/>
      <c r="BO1370" s="3"/>
      <c r="BP1370">
        <v>125</v>
      </c>
      <c r="BQ1370">
        <v>125</v>
      </c>
      <c r="BR1370">
        <v>132</v>
      </c>
      <c r="BS1370">
        <v>207</v>
      </c>
      <c r="BT1370">
        <v>207</v>
      </c>
      <c r="BU1370" s="3"/>
      <c r="BV1370" s="3"/>
      <c r="BW1370" s="3"/>
      <c r="BX1370">
        <v>-27.15</v>
      </c>
      <c r="BY1370">
        <v>-45.85</v>
      </c>
      <c r="BZ1370">
        <v>-48.66</v>
      </c>
      <c r="CA1370">
        <v>-35.65</v>
      </c>
      <c r="CB1370">
        <v>-7.46</v>
      </c>
      <c r="CC1370" s="3"/>
      <c r="CD1370" s="3"/>
      <c r="CE1370" s="3"/>
      <c r="CF1370">
        <v>-33.409999999999997</v>
      </c>
      <c r="CG1370">
        <v>-65.97</v>
      </c>
      <c r="CH1370">
        <v>-87.74</v>
      </c>
      <c r="CI1370">
        <v>-56.74</v>
      </c>
      <c r="CJ1370">
        <v>-10.46</v>
      </c>
      <c r="CK1370" s="3"/>
      <c r="CL1370" s="3"/>
      <c r="CM1370" s="3"/>
      <c r="CN1370">
        <v>-351</v>
      </c>
      <c r="CO1370">
        <v>-492</v>
      </c>
      <c r="CP1370">
        <v>-425</v>
      </c>
      <c r="CQ1370">
        <v>-328</v>
      </c>
      <c r="CR1370">
        <v>-49</v>
      </c>
      <c r="CS1370" s="3"/>
      <c r="CT1370" s="3"/>
      <c r="CU1370" s="3"/>
      <c r="CV1370" t="s">
        <v>2</v>
      </c>
      <c r="CW1370" t="s">
        <v>2</v>
      </c>
      <c r="CX1370" t="s">
        <v>2</v>
      </c>
      <c r="CY1370" t="s">
        <v>2</v>
      </c>
      <c r="CZ1370" t="s">
        <v>2</v>
      </c>
      <c r="DA1370" s="3"/>
      <c r="DB1370" s="3"/>
      <c r="DC1370" s="3"/>
      <c r="DD1370">
        <v>8.1999999999999993</v>
      </c>
      <c r="DE1370">
        <v>11.83</v>
      </c>
      <c r="DF1370">
        <v>3.85</v>
      </c>
      <c r="DG1370">
        <v>2.65</v>
      </c>
      <c r="DH1370">
        <v>3.7</v>
      </c>
      <c r="DI1370" s="3"/>
      <c r="DJ1370" s="3"/>
      <c r="DK1370" s="3"/>
      <c r="DL1370" s="6">
        <f>(CM1370*3+CL1370*2+CK1370)/6</f>
        <v>0</v>
      </c>
      <c r="DM1370">
        <f>BH1370+(BH1370*(CG1370-8.25)/8.25)</f>
        <v>-1895.1381818181817</v>
      </c>
      <c r="DN1370">
        <f>BI1370+(BI1370*(CH1370-8.25)/8.25)</f>
        <v>-1435.7454545454545</v>
      </c>
      <c r="DO1370">
        <f>BJ1370+(BJ1370*(CI1370-8.25)/8.25)</f>
        <v>-832.18666666666672</v>
      </c>
      <c r="DP1370">
        <f>BK1370+(BK1370*(CJ1370-8.25)/8.25)</f>
        <v>-256.11151515151516</v>
      </c>
      <c r="DQ1370">
        <f>BL1370+(BL1370*(CK1370-8.25)/8.25)</f>
        <v>0</v>
      </c>
      <c r="DR1370">
        <f>BM1370+(BM1370*(CL1370-8.25)/8.25)</f>
        <v>0</v>
      </c>
      <c r="DS1370">
        <f>BN1370+(BN1370*(CM1370-8.25)/8.25)</f>
        <v>0</v>
      </c>
      <c r="DT1370" s="8">
        <f>DM1370*10^8/$I1370</f>
        <v>-4585.0880867125288</v>
      </c>
      <c r="DU1370" s="8">
        <f>DN1370*10^8/$I1370</f>
        <v>-3473.6355598473178</v>
      </c>
      <c r="DV1370" s="8">
        <f>DO1370*10^8/$I1370</f>
        <v>-2013.3883681208079</v>
      </c>
      <c r="DW1370" s="8">
        <f>DP1370*10^8/$I1370</f>
        <v>-619.63495235186417</v>
      </c>
      <c r="DX1370" s="8">
        <f>DQ1370*10^8/$I1370</f>
        <v>0</v>
      </c>
      <c r="DY1370" s="8">
        <f>DR1370*10^8/$I1370</f>
        <v>0</v>
      </c>
      <c r="DZ1370" s="8">
        <f>DS1370*10^8/$I1370</f>
        <v>0</v>
      </c>
      <c r="EA1370" s="8">
        <f>DT1370*10^8/$I1370</f>
        <v>-11093.139785059797</v>
      </c>
      <c r="EB1370" s="8">
        <f>DZ1370*0.8</f>
        <v>0</v>
      </c>
      <c r="EC1370" s="10">
        <f>G1370-E1370</f>
        <v>4690</v>
      </c>
      <c r="ED1370" s="4">
        <f>EC1370/E1370*100</f>
        <v>284.24242424242425</v>
      </c>
      <c r="EE1370" s="4">
        <f>DY1370-G1370</f>
        <v>-6340</v>
      </c>
      <c r="EF1370" s="12">
        <f>EE1370/G1370</f>
        <v>-1</v>
      </c>
      <c r="EG1370" s="4">
        <f>G1370-F1370</f>
        <v>2130</v>
      </c>
    </row>
    <row r="1371" spans="1:137" x14ac:dyDescent="0.3">
      <c r="A1371">
        <v>1370</v>
      </c>
      <c r="B1371" t="s">
        <v>6774</v>
      </c>
      <c r="C1371" t="s">
        <v>3648</v>
      </c>
      <c r="D1371" t="str">
        <f>VLOOKUP(C1371,Sheet1!$A$2:$B$3197,2,FALSE)</f>
        <v>소프트웨어</v>
      </c>
      <c r="E1371">
        <v>4415</v>
      </c>
      <c r="F1371">
        <v>4520</v>
      </c>
      <c r="G1371" s="7">
        <v>4655</v>
      </c>
      <c r="H1371" t="s">
        <v>1310</v>
      </c>
      <c r="I1371" s="7">
        <f>VALUE(LEFT(H1371,FIND("/",H1371)-1)) + VALUE(MID(H1371,FIND("/",H1371)+1,LEN(H1371)))</f>
        <v>33882273</v>
      </c>
      <c r="J1371">
        <v>0</v>
      </c>
      <c r="K1371" s="1">
        <f>G1371*I1371/(10^8)</f>
        <v>1577.2198081500001</v>
      </c>
      <c r="L1371">
        <v>275</v>
      </c>
      <c r="M1371">
        <v>337</v>
      </c>
      <c r="N1371">
        <v>324</v>
      </c>
      <c r="O1371">
        <v>345</v>
      </c>
      <c r="P1371">
        <v>392</v>
      </c>
      <c r="Q1371" s="3"/>
      <c r="R1371" s="3"/>
      <c r="S1371" s="3"/>
      <c r="T1371">
        <v>14</v>
      </c>
      <c r="U1371">
        <v>54</v>
      </c>
      <c r="V1371">
        <v>45</v>
      </c>
      <c r="W1371">
        <v>63</v>
      </c>
      <c r="X1371">
        <v>96</v>
      </c>
      <c r="Y1371" s="3"/>
      <c r="Z1371" s="3"/>
      <c r="AA1371" s="3"/>
      <c r="AB1371">
        <v>26</v>
      </c>
      <c r="AC1371">
        <v>0</v>
      </c>
      <c r="AD1371">
        <v>63</v>
      </c>
      <c r="AE1371">
        <v>49</v>
      </c>
      <c r="AF1371">
        <v>87</v>
      </c>
      <c r="AG1371" s="3"/>
      <c r="AH1371" s="3"/>
      <c r="AI1371" s="3"/>
      <c r="AJ1371">
        <v>551</v>
      </c>
      <c r="AK1371">
        <v>617</v>
      </c>
      <c r="AL1371">
        <v>778</v>
      </c>
      <c r="AM1371">
        <v>860</v>
      </c>
      <c r="AN1371">
        <v>944</v>
      </c>
      <c r="AO1371" s="3"/>
      <c r="AP1371" s="3"/>
      <c r="AQ1371" s="3"/>
      <c r="AR1371">
        <v>223</v>
      </c>
      <c r="AS1371">
        <v>132</v>
      </c>
      <c r="AT1371">
        <v>129</v>
      </c>
      <c r="AU1371">
        <v>142</v>
      </c>
      <c r="AV1371">
        <v>138</v>
      </c>
      <c r="AW1371" s="3"/>
      <c r="AX1371" s="3"/>
      <c r="AY1371" s="3"/>
      <c r="AZ1371">
        <v>328</v>
      </c>
      <c r="BA1371">
        <v>486</v>
      </c>
      <c r="BB1371">
        <v>648</v>
      </c>
      <c r="BC1371">
        <v>718</v>
      </c>
      <c r="BD1371">
        <v>806</v>
      </c>
      <c r="BE1371" s="3"/>
      <c r="BF1371" s="3"/>
      <c r="BG1371" s="3"/>
      <c r="BH1371">
        <v>282</v>
      </c>
      <c r="BI1371">
        <v>436</v>
      </c>
      <c r="BJ1371">
        <v>595</v>
      </c>
      <c r="BK1371">
        <v>663</v>
      </c>
      <c r="BL1371">
        <v>745</v>
      </c>
      <c r="BM1371" s="3"/>
      <c r="BN1371" s="3"/>
      <c r="BO1371" s="3"/>
      <c r="BP1371">
        <v>30</v>
      </c>
      <c r="BQ1371">
        <v>33</v>
      </c>
      <c r="BR1371">
        <v>33</v>
      </c>
      <c r="BS1371">
        <v>34</v>
      </c>
      <c r="BT1371">
        <v>34</v>
      </c>
      <c r="BU1371" s="3"/>
      <c r="BV1371" s="3"/>
      <c r="BW1371" s="3"/>
      <c r="BX1371">
        <v>5.56</v>
      </c>
      <c r="BY1371">
        <v>-0.05</v>
      </c>
      <c r="BZ1371">
        <v>9</v>
      </c>
      <c r="CA1371">
        <v>5.95</v>
      </c>
      <c r="CB1371">
        <v>9.65</v>
      </c>
      <c r="CC1371" s="3"/>
      <c r="CD1371" s="3"/>
      <c r="CE1371" s="3"/>
      <c r="CF1371">
        <v>8.82</v>
      </c>
      <c r="CG1371">
        <v>-1.26</v>
      </c>
      <c r="CH1371">
        <v>11.6</v>
      </c>
      <c r="CI1371">
        <v>7.47</v>
      </c>
      <c r="CJ1371">
        <v>11.64</v>
      </c>
      <c r="CK1371" s="3"/>
      <c r="CL1371" s="3"/>
      <c r="CM1371" s="3"/>
      <c r="CN1371">
        <v>80</v>
      </c>
      <c r="CO1371">
        <v>-14</v>
      </c>
      <c r="CP1371">
        <v>180</v>
      </c>
      <c r="CQ1371">
        <v>139</v>
      </c>
      <c r="CR1371">
        <v>242</v>
      </c>
      <c r="CS1371" s="3"/>
      <c r="CT1371" s="3"/>
      <c r="CU1371" s="3"/>
      <c r="CV1371">
        <v>43.93</v>
      </c>
      <c r="CW1371" t="s">
        <v>2</v>
      </c>
      <c r="CX1371">
        <v>15.52</v>
      </c>
      <c r="CY1371">
        <v>20.350000000000001</v>
      </c>
      <c r="CZ1371">
        <v>18.37</v>
      </c>
      <c r="DA1371" s="3"/>
      <c r="DB1371" s="3"/>
      <c r="DC1371" s="3"/>
      <c r="DD1371">
        <v>3.36</v>
      </c>
      <c r="DE1371">
        <v>2.87</v>
      </c>
      <c r="DF1371">
        <v>1.48</v>
      </c>
      <c r="DG1371">
        <v>1.38</v>
      </c>
      <c r="DH1371">
        <v>1.94</v>
      </c>
      <c r="DI1371" s="3"/>
      <c r="DJ1371" s="3"/>
      <c r="DK1371" s="3"/>
      <c r="DL1371" s="6">
        <f>(CM1371*3+CL1371*2+CK1371)/6</f>
        <v>0</v>
      </c>
      <c r="DM1371">
        <f>BH1371+(BH1371*(CG1371-8.25)/8.25)</f>
        <v>-43.069090909090903</v>
      </c>
      <c r="DN1371">
        <f>BI1371+(BI1371*(CH1371-8.25)/8.25)</f>
        <v>613.0424242424242</v>
      </c>
      <c r="DO1371">
        <f>BJ1371+(BJ1371*(CI1371-8.25)/8.25)</f>
        <v>538.74545454545455</v>
      </c>
      <c r="DP1371">
        <f>BK1371+(BK1371*(CJ1371-8.25)/8.25)</f>
        <v>935.43272727272733</v>
      </c>
      <c r="DQ1371">
        <f>BL1371+(BL1371*(CK1371-8.25)/8.25)</f>
        <v>0</v>
      </c>
      <c r="DR1371">
        <f>BM1371+(BM1371*(CL1371-8.25)/8.25)</f>
        <v>0</v>
      </c>
      <c r="DS1371">
        <f>BN1371+(BN1371*(CM1371-8.25)/8.25)</f>
        <v>0</v>
      </c>
      <c r="DT1371" s="8">
        <f>DM1371*10^8/$I1371</f>
        <v>-127.11393627307973</v>
      </c>
      <c r="DU1371" s="8">
        <f>DN1371*10^8/$I1371</f>
        <v>1809.3308682166164</v>
      </c>
      <c r="DV1371" s="8">
        <f>DO1371*10^8/$I1371</f>
        <v>1590.0511000116626</v>
      </c>
      <c r="DW1371" s="8">
        <f>DP1371*10^8/$I1371</f>
        <v>2760.8322714143983</v>
      </c>
      <c r="DX1371" s="8">
        <f>DQ1371*10^8/$I1371</f>
        <v>0</v>
      </c>
      <c r="DY1371" s="8">
        <f>DR1371*10^8/$I1371</f>
        <v>0</v>
      </c>
      <c r="DZ1371" s="8">
        <f>DS1371*10^8/$I1371</f>
        <v>0</v>
      </c>
      <c r="EA1371" s="8">
        <f>DT1371*10^8/$I1371</f>
        <v>-375.16354429078513</v>
      </c>
      <c r="EB1371" s="8">
        <f>DZ1371*0.8</f>
        <v>0</v>
      </c>
      <c r="EC1371" s="10">
        <f>G1371-E1371</f>
        <v>240</v>
      </c>
      <c r="ED1371" s="4">
        <f>EC1371/E1371*100</f>
        <v>5.4360135900339754</v>
      </c>
      <c r="EE1371" s="4">
        <f>DY1371-G1371</f>
        <v>-4655</v>
      </c>
      <c r="EF1371" s="12">
        <f>EE1371/G1371</f>
        <v>-1</v>
      </c>
      <c r="EG1371" s="4">
        <f>G1371-F1371</f>
        <v>135</v>
      </c>
    </row>
    <row r="1372" spans="1:137" x14ac:dyDescent="0.3">
      <c r="A1372">
        <v>1371</v>
      </c>
      <c r="B1372" t="s">
        <v>7694</v>
      </c>
      <c r="C1372" t="s">
        <v>3649</v>
      </c>
      <c r="D1372" t="str">
        <f>VLOOKUP(C1372,Sheet1!$A$2:$B$3197,2,FALSE)</f>
        <v>생물공학</v>
      </c>
      <c r="E1372">
        <v>31900</v>
      </c>
      <c r="F1372">
        <v>26850</v>
      </c>
      <c r="G1372" s="7">
        <v>26150</v>
      </c>
      <c r="H1372" t="s">
        <v>1311</v>
      </c>
      <c r="I1372" s="7">
        <f>VALUE(LEFT(H1372,FIND("/",H1372)-1)) + VALUE(MID(H1372,FIND("/",H1372)+1,LEN(H1372)))</f>
        <v>8108834</v>
      </c>
      <c r="J1372" s="1">
        <v>26740</v>
      </c>
      <c r="K1372" s="1">
        <f>G1372*I1372/(10^8)</f>
        <v>2120.4600909999999</v>
      </c>
      <c r="L1372">
        <v>83</v>
      </c>
      <c r="M1372">
        <v>86</v>
      </c>
      <c r="N1372">
        <v>79</v>
      </c>
      <c r="O1372">
        <v>63</v>
      </c>
      <c r="P1372">
        <v>88</v>
      </c>
      <c r="Q1372" s="3"/>
      <c r="R1372" s="3"/>
      <c r="S1372" s="3"/>
      <c r="T1372">
        <v>23</v>
      </c>
      <c r="U1372">
        <v>19</v>
      </c>
      <c r="V1372">
        <v>9</v>
      </c>
      <c r="W1372">
        <v>3</v>
      </c>
      <c r="X1372">
        <v>16</v>
      </c>
      <c r="Y1372" s="3"/>
      <c r="Z1372" s="3"/>
      <c r="AA1372" s="3"/>
      <c r="AB1372">
        <v>8</v>
      </c>
      <c r="AC1372">
        <v>-60</v>
      </c>
      <c r="AD1372">
        <v>-19</v>
      </c>
      <c r="AE1372">
        <v>8</v>
      </c>
      <c r="AF1372">
        <v>18</v>
      </c>
      <c r="AG1372" s="3"/>
      <c r="AH1372" s="3"/>
      <c r="AI1372" s="3"/>
      <c r="AJ1372">
        <v>446</v>
      </c>
      <c r="AK1372">
        <v>476</v>
      </c>
      <c r="AL1372">
        <v>476</v>
      </c>
      <c r="AM1372">
        <v>486</v>
      </c>
      <c r="AN1372">
        <v>504</v>
      </c>
      <c r="AO1372" s="3"/>
      <c r="AP1372" s="3"/>
      <c r="AQ1372" s="3"/>
      <c r="AR1372">
        <v>186</v>
      </c>
      <c r="AS1372">
        <v>118</v>
      </c>
      <c r="AT1372">
        <v>9</v>
      </c>
      <c r="AU1372">
        <v>7</v>
      </c>
      <c r="AV1372">
        <v>14</v>
      </c>
      <c r="AW1372" s="3"/>
      <c r="AX1372" s="3"/>
      <c r="AY1372" s="3"/>
      <c r="AZ1372">
        <v>261</v>
      </c>
      <c r="BA1372">
        <v>358</v>
      </c>
      <c r="BB1372">
        <v>467</v>
      </c>
      <c r="BC1372">
        <v>478</v>
      </c>
      <c r="BD1372">
        <v>490</v>
      </c>
      <c r="BE1372" s="3"/>
      <c r="BF1372" s="3"/>
      <c r="BG1372" s="3"/>
      <c r="BH1372">
        <v>260</v>
      </c>
      <c r="BI1372">
        <v>357</v>
      </c>
      <c r="BJ1372">
        <v>467</v>
      </c>
      <c r="BK1372">
        <v>478</v>
      </c>
      <c r="BL1372">
        <v>490</v>
      </c>
      <c r="BM1372" s="3"/>
      <c r="BN1372" s="3"/>
      <c r="BO1372" s="3"/>
      <c r="BP1372">
        <v>19</v>
      </c>
      <c r="BQ1372">
        <v>20</v>
      </c>
      <c r="BR1372">
        <v>40</v>
      </c>
      <c r="BS1372">
        <v>40</v>
      </c>
      <c r="BT1372">
        <v>40</v>
      </c>
      <c r="BU1372" s="3"/>
      <c r="BV1372" s="3"/>
      <c r="BW1372" s="3"/>
      <c r="BX1372">
        <v>2.14</v>
      </c>
      <c r="BY1372">
        <v>-13.11</v>
      </c>
      <c r="BZ1372">
        <v>-3.91</v>
      </c>
      <c r="CA1372">
        <v>1.73</v>
      </c>
      <c r="CB1372">
        <v>3.69</v>
      </c>
      <c r="CC1372" s="3"/>
      <c r="CD1372" s="3"/>
      <c r="CE1372" s="3"/>
      <c r="CF1372">
        <v>3.02</v>
      </c>
      <c r="CG1372">
        <v>-19.52</v>
      </c>
      <c r="CH1372">
        <v>-4.43</v>
      </c>
      <c r="CI1372">
        <v>1.81</v>
      </c>
      <c r="CJ1372">
        <v>3.83</v>
      </c>
      <c r="CK1372" s="3"/>
      <c r="CL1372" s="3"/>
      <c r="CM1372" s="3"/>
      <c r="CN1372">
        <v>104</v>
      </c>
      <c r="CO1372">
        <v>-765</v>
      </c>
      <c r="CP1372">
        <v>-226</v>
      </c>
      <c r="CQ1372">
        <v>106</v>
      </c>
      <c r="CR1372">
        <v>229</v>
      </c>
      <c r="CS1372" s="3"/>
      <c r="CT1372" s="3"/>
      <c r="CU1372" s="3"/>
      <c r="CV1372">
        <v>243.74</v>
      </c>
      <c r="CW1372" t="s">
        <v>2</v>
      </c>
      <c r="CX1372" t="s">
        <v>2</v>
      </c>
      <c r="CY1372">
        <v>221.48</v>
      </c>
      <c r="CZ1372">
        <v>132.71</v>
      </c>
      <c r="DA1372" s="3"/>
      <c r="DB1372" s="3"/>
      <c r="DC1372" s="3"/>
      <c r="DD1372">
        <v>7.24</v>
      </c>
      <c r="DE1372">
        <v>11.01</v>
      </c>
      <c r="DF1372">
        <v>6.15</v>
      </c>
      <c r="DG1372">
        <v>3.97</v>
      </c>
      <c r="DH1372">
        <v>4.95</v>
      </c>
      <c r="DI1372" s="3"/>
      <c r="DJ1372" s="3"/>
      <c r="DK1372" s="3"/>
      <c r="DL1372" s="6">
        <f>(CM1372*3+CL1372*2+CK1372)/6</f>
        <v>0</v>
      </c>
      <c r="DM1372">
        <f>BH1372+(BH1372*(CG1372-8.25)/8.25)</f>
        <v>-615.17575757575753</v>
      </c>
      <c r="DN1372">
        <f>BI1372+(BI1372*(CH1372-8.25)/8.25)</f>
        <v>-191.69818181818187</v>
      </c>
      <c r="DO1372">
        <f>BJ1372+(BJ1372*(CI1372-8.25)/8.25)</f>
        <v>102.45696969696974</v>
      </c>
      <c r="DP1372">
        <f>BK1372+(BK1372*(CJ1372-8.25)/8.25)</f>
        <v>221.90787878787881</v>
      </c>
      <c r="DQ1372">
        <f>BL1372+(BL1372*(CK1372-8.25)/8.25)</f>
        <v>0</v>
      </c>
      <c r="DR1372">
        <f>BM1372+(BM1372*(CL1372-8.25)/8.25)</f>
        <v>0</v>
      </c>
      <c r="DS1372">
        <f>BN1372+(BN1372*(CM1372-8.25)/8.25)</f>
        <v>0</v>
      </c>
      <c r="DT1372" s="8">
        <f>DM1372*10^8/$I1372</f>
        <v>-7586.4884837420213</v>
      </c>
      <c r="DU1372" s="8">
        <f>DN1372*10^8/$I1372</f>
        <v>-2364.0659288151896</v>
      </c>
      <c r="DV1372" s="8">
        <f>DO1372*10^8/$I1372</f>
        <v>1263.5228406077833</v>
      </c>
      <c r="DW1372" s="8">
        <f>DP1372*10^8/$I1372</f>
        <v>2736.6188380213334</v>
      </c>
      <c r="DX1372" s="8">
        <f>DQ1372*10^8/$I1372</f>
        <v>0</v>
      </c>
      <c r="DY1372" s="8">
        <f>DR1372*10^8/$I1372</f>
        <v>0</v>
      </c>
      <c r="DZ1372" s="8">
        <f>DS1372*10^8/$I1372</f>
        <v>0</v>
      </c>
      <c r="EA1372" s="8">
        <f>DT1372*10^8/$I1372</f>
        <v>-93558.315335374005</v>
      </c>
      <c r="EB1372" s="8">
        <f>DZ1372*0.8</f>
        <v>0</v>
      </c>
      <c r="EC1372" s="10">
        <f>G1372-E1372</f>
        <v>-5750</v>
      </c>
      <c r="ED1372" s="4">
        <f>EC1372/E1372*100</f>
        <v>-18.025078369905955</v>
      </c>
      <c r="EE1372" s="4">
        <f>DY1372-G1372</f>
        <v>-26150</v>
      </c>
      <c r="EF1372" s="12">
        <f>EE1372/G1372</f>
        <v>-1</v>
      </c>
      <c r="EG1372" s="4">
        <f>G1372-F1372</f>
        <v>-700</v>
      </c>
    </row>
    <row r="1373" spans="1:137" x14ac:dyDescent="0.3">
      <c r="A1373">
        <v>1372</v>
      </c>
      <c r="B1373" t="s">
        <v>7839</v>
      </c>
      <c r="C1373" t="s">
        <v>3650</v>
      </c>
      <c r="D1373" t="str">
        <f>VLOOKUP(C1373,Sheet1!$A$2:$B$3197,2,FALSE)</f>
        <v>핸드셋</v>
      </c>
      <c r="E1373">
        <v>66800</v>
      </c>
      <c r="F1373">
        <v>58400</v>
      </c>
      <c r="G1373" s="7">
        <v>56300</v>
      </c>
      <c r="H1373" t="s">
        <v>1312</v>
      </c>
      <c r="I1373" s="7">
        <f>VALUE(LEFT(H1373,FIND("/",H1373)-1)) + VALUE(MID(H1373,FIND("/",H1373)+1,LEN(H1373)))</f>
        <v>6216363</v>
      </c>
      <c r="J1373" s="1">
        <v>1941</v>
      </c>
      <c r="K1373" s="1">
        <f>G1373*I1373/(10^8)</f>
        <v>3499.8123690000002</v>
      </c>
      <c r="L1373" s="1">
        <v>1793</v>
      </c>
      <c r="M1373" s="1">
        <v>2250</v>
      </c>
      <c r="N1373" s="1">
        <v>2669</v>
      </c>
      <c r="O1373" s="1">
        <v>3086</v>
      </c>
      <c r="P1373" s="1">
        <v>4033</v>
      </c>
      <c r="Q1373" s="3"/>
      <c r="R1373" s="3"/>
      <c r="S1373" s="3"/>
      <c r="T1373">
        <v>435</v>
      </c>
      <c r="U1373">
        <v>483</v>
      </c>
      <c r="V1373">
        <v>492</v>
      </c>
      <c r="W1373">
        <v>441</v>
      </c>
      <c r="X1373">
        <v>797</v>
      </c>
      <c r="Y1373" s="3"/>
      <c r="Z1373" s="3"/>
      <c r="AA1373" s="3"/>
      <c r="AB1373">
        <v>386</v>
      </c>
      <c r="AC1373">
        <v>407</v>
      </c>
      <c r="AD1373">
        <v>427</v>
      </c>
      <c r="AE1373">
        <v>403</v>
      </c>
      <c r="AF1373">
        <v>548</v>
      </c>
      <c r="AG1373" s="3"/>
      <c r="AH1373" s="3"/>
      <c r="AI1373" s="3"/>
      <c r="AJ1373" s="1">
        <v>2153</v>
      </c>
      <c r="AK1373" s="1">
        <v>2576</v>
      </c>
      <c r="AL1373" s="1">
        <v>2968</v>
      </c>
      <c r="AM1373" s="1">
        <v>3463</v>
      </c>
      <c r="AN1373" s="1">
        <v>4054</v>
      </c>
      <c r="AO1373" s="3"/>
      <c r="AP1373" s="3"/>
      <c r="AQ1373" s="3"/>
      <c r="AR1373">
        <v>217</v>
      </c>
      <c r="AS1373">
        <v>362</v>
      </c>
      <c r="AT1373">
        <v>355</v>
      </c>
      <c r="AU1373">
        <v>516</v>
      </c>
      <c r="AV1373">
        <v>679</v>
      </c>
      <c r="AW1373" s="3"/>
      <c r="AX1373" s="3"/>
      <c r="AY1373" s="3"/>
      <c r="AZ1373" s="1">
        <v>1936</v>
      </c>
      <c r="BA1373" s="1">
        <v>2214</v>
      </c>
      <c r="BB1373" s="1">
        <v>2613</v>
      </c>
      <c r="BC1373" s="1">
        <v>2946</v>
      </c>
      <c r="BD1373" s="1">
        <v>3375</v>
      </c>
      <c r="BE1373" s="3"/>
      <c r="BF1373" s="3"/>
      <c r="BG1373" s="3"/>
      <c r="BH1373" s="1">
        <v>1936</v>
      </c>
      <c r="BI1373" s="1">
        <v>2214</v>
      </c>
      <c r="BJ1373" s="1">
        <v>2613</v>
      </c>
      <c r="BK1373" s="1">
        <v>2945</v>
      </c>
      <c r="BL1373" s="1">
        <v>3360</v>
      </c>
      <c r="BM1373" s="3"/>
      <c r="BN1373" s="3"/>
      <c r="BO1373" s="3"/>
      <c r="BP1373">
        <v>31</v>
      </c>
      <c r="BQ1373">
        <v>31</v>
      </c>
      <c r="BR1373">
        <v>31</v>
      </c>
      <c r="BS1373">
        <v>31</v>
      </c>
      <c r="BT1373">
        <v>31</v>
      </c>
      <c r="BU1373" s="3"/>
      <c r="BV1373" s="3"/>
      <c r="BW1373" s="3"/>
      <c r="BX1373">
        <v>19.600000000000001</v>
      </c>
      <c r="BY1373">
        <v>17.2</v>
      </c>
      <c r="BZ1373">
        <v>15.41</v>
      </c>
      <c r="CA1373">
        <v>12.53</v>
      </c>
      <c r="CB1373">
        <v>14.58</v>
      </c>
      <c r="CC1373" s="3"/>
      <c r="CD1373" s="3"/>
      <c r="CE1373" s="3"/>
      <c r="CF1373">
        <v>21.89</v>
      </c>
      <c r="CG1373">
        <v>19.59</v>
      </c>
      <c r="CH1373">
        <v>17.7</v>
      </c>
      <c r="CI1373">
        <v>14.52</v>
      </c>
      <c r="CJ1373">
        <v>16.96</v>
      </c>
      <c r="CK1373" s="3"/>
      <c r="CL1373" s="3"/>
      <c r="CM1373" s="3"/>
      <c r="CN1373" s="1">
        <v>6202</v>
      </c>
      <c r="CO1373" s="1">
        <v>6540</v>
      </c>
      <c r="CP1373" s="1">
        <v>6870</v>
      </c>
      <c r="CQ1373" s="1">
        <v>6489</v>
      </c>
      <c r="CR1373" s="1">
        <v>8603</v>
      </c>
      <c r="CS1373" s="3"/>
      <c r="CT1373" s="3"/>
      <c r="CU1373" s="3"/>
      <c r="CV1373">
        <v>9.17</v>
      </c>
      <c r="CW1373">
        <v>6.94</v>
      </c>
      <c r="CX1373">
        <v>7.61</v>
      </c>
      <c r="CY1373">
        <v>7.86</v>
      </c>
      <c r="CZ1373">
        <v>7.57</v>
      </c>
      <c r="DA1373" s="3"/>
      <c r="DB1373" s="3"/>
      <c r="DC1373" s="3"/>
      <c r="DD1373">
        <v>1.81</v>
      </c>
      <c r="DE1373">
        <v>1.23</v>
      </c>
      <c r="DF1373">
        <v>1.2</v>
      </c>
      <c r="DG1373">
        <v>1.05</v>
      </c>
      <c r="DH1373">
        <v>1.17</v>
      </c>
      <c r="DI1373" s="3"/>
      <c r="DJ1373" s="3"/>
      <c r="DK1373" s="3"/>
      <c r="DL1373" s="6">
        <f>(CM1373*3+CL1373*2+CK1373)/6</f>
        <v>0</v>
      </c>
      <c r="DM1373">
        <f>BH1373+(BH1373*(CG1373-8.25)/8.25)</f>
        <v>4597.12</v>
      </c>
      <c r="DN1373">
        <f>BI1373+(BI1373*(CH1373-8.25)/8.25)</f>
        <v>4750.0363636363636</v>
      </c>
      <c r="DO1373">
        <f>BJ1373+(BJ1373*(CI1373-8.25)/8.25)</f>
        <v>4598.88</v>
      </c>
      <c r="DP1373">
        <f>BK1373+(BK1373*(CJ1373-8.25)/8.25)</f>
        <v>6054.2060606060604</v>
      </c>
      <c r="DQ1373">
        <f>BL1373+(BL1373*(CK1373-8.25)/8.25)</f>
        <v>0</v>
      </c>
      <c r="DR1373">
        <f>BM1373+(BM1373*(CL1373-8.25)/8.25)</f>
        <v>0</v>
      </c>
      <c r="DS1373">
        <f>BN1373+(BN1373*(CM1373-8.25)/8.25)</f>
        <v>0</v>
      </c>
      <c r="DT1373" s="8">
        <f>DM1373*10^8/$I1373</f>
        <v>73951.923335236381</v>
      </c>
      <c r="DU1373" s="8">
        <f>DN1373*10^8/$I1373</f>
        <v>76411.824142772282</v>
      </c>
      <c r="DV1373" s="8">
        <f>DO1373*10^8/$I1373</f>
        <v>73980.235710173292</v>
      </c>
      <c r="DW1373" s="8">
        <f>DP1373*10^8/$I1373</f>
        <v>97391.449962076877</v>
      </c>
      <c r="DX1373" s="8">
        <f>DQ1373*10^8/$I1373</f>
        <v>0</v>
      </c>
      <c r="DY1373" s="8">
        <f>DR1373*10^8/$I1373</f>
        <v>0</v>
      </c>
      <c r="DZ1373" s="8">
        <f>DS1373*10^8/$I1373</f>
        <v>0</v>
      </c>
      <c r="EA1373" s="8">
        <f>DT1373*10^8/$I1373</f>
        <v>1189633.2845304622</v>
      </c>
      <c r="EB1373" s="8">
        <f>DZ1373*0.8</f>
        <v>0</v>
      </c>
      <c r="EC1373" s="10">
        <f>G1373-E1373</f>
        <v>-10500</v>
      </c>
      <c r="ED1373" s="4">
        <f>EC1373/E1373*100</f>
        <v>-15.718562874251496</v>
      </c>
      <c r="EE1373" s="4">
        <f>DY1373-G1373</f>
        <v>-56300</v>
      </c>
      <c r="EF1373" s="12">
        <f>EE1373/G1373</f>
        <v>-1</v>
      </c>
      <c r="EG1373" s="4">
        <f>G1373-F1373</f>
        <v>-2100</v>
      </c>
    </row>
    <row r="1374" spans="1:137" x14ac:dyDescent="0.3">
      <c r="A1374">
        <v>1373</v>
      </c>
      <c r="B1374" t="s">
        <v>6238</v>
      </c>
      <c r="C1374" t="s">
        <v>3651</v>
      </c>
      <c r="D1374" t="str">
        <f>VLOOKUP(C1374,Sheet1!$A$2:$B$3197,2,FALSE)</f>
        <v>반도체와반도체장비</v>
      </c>
      <c r="E1374">
        <v>2500</v>
      </c>
      <c r="F1374">
        <v>1440</v>
      </c>
      <c r="G1374" s="7">
        <v>1440</v>
      </c>
      <c r="H1374" t="s">
        <v>1313</v>
      </c>
      <c r="I1374" s="7">
        <f>VALUE(LEFT(H1374,FIND("/",H1374)-1)) + VALUE(MID(H1374,FIND("/",H1374)+1,LEN(H1374)))</f>
        <v>21163148</v>
      </c>
      <c r="J1374">
        <v>0</v>
      </c>
      <c r="K1374" s="1">
        <f>G1374*I1374/(10^8)</f>
        <v>304.74933119999997</v>
      </c>
      <c r="L1374">
        <v>175</v>
      </c>
      <c r="M1374">
        <v>81</v>
      </c>
      <c r="N1374">
        <v>88</v>
      </c>
      <c r="O1374">
        <v>123</v>
      </c>
      <c r="P1374">
        <v>175</v>
      </c>
      <c r="Q1374" s="3"/>
      <c r="R1374" s="3"/>
      <c r="S1374" s="3"/>
      <c r="T1374">
        <v>-43</v>
      </c>
      <c r="U1374">
        <v>-52</v>
      </c>
      <c r="V1374">
        <v>-65</v>
      </c>
      <c r="W1374">
        <v>-42</v>
      </c>
      <c r="X1374">
        <v>-5</v>
      </c>
      <c r="Y1374" s="3"/>
      <c r="Z1374" s="3"/>
      <c r="AA1374" s="3"/>
      <c r="AB1374">
        <v>-44</v>
      </c>
      <c r="AC1374">
        <v>-63</v>
      </c>
      <c r="AD1374">
        <v>-65</v>
      </c>
      <c r="AE1374">
        <v>-50</v>
      </c>
      <c r="AF1374">
        <v>-32</v>
      </c>
      <c r="AG1374" s="3"/>
      <c r="AH1374" s="3"/>
      <c r="AI1374" s="3"/>
      <c r="AJ1374">
        <v>180</v>
      </c>
      <c r="AK1374">
        <v>153</v>
      </c>
      <c r="AL1374">
        <v>199</v>
      </c>
      <c r="AM1374">
        <v>263</v>
      </c>
      <c r="AN1374">
        <v>559</v>
      </c>
      <c r="AO1374" s="3"/>
      <c r="AP1374" s="3"/>
      <c r="AQ1374" s="3"/>
      <c r="AR1374">
        <v>16</v>
      </c>
      <c r="AS1374">
        <v>49</v>
      </c>
      <c r="AT1374">
        <v>144</v>
      </c>
      <c r="AU1374">
        <v>147</v>
      </c>
      <c r="AV1374">
        <v>291</v>
      </c>
      <c r="AW1374" s="3"/>
      <c r="AX1374" s="3"/>
      <c r="AY1374" s="3"/>
      <c r="AZ1374">
        <v>165</v>
      </c>
      <c r="BA1374">
        <v>104</v>
      </c>
      <c r="BB1374">
        <v>54</v>
      </c>
      <c r="BC1374">
        <v>116</v>
      </c>
      <c r="BD1374">
        <v>268</v>
      </c>
      <c r="BE1374" s="3"/>
      <c r="BF1374" s="3"/>
      <c r="BG1374" s="3"/>
      <c r="BH1374">
        <v>165</v>
      </c>
      <c r="BI1374">
        <v>104</v>
      </c>
      <c r="BJ1374">
        <v>54</v>
      </c>
      <c r="BK1374">
        <v>116</v>
      </c>
      <c r="BL1374">
        <v>268</v>
      </c>
      <c r="BM1374" s="3"/>
      <c r="BN1374" s="3"/>
      <c r="BO1374" s="3"/>
      <c r="BP1374">
        <v>70</v>
      </c>
      <c r="BQ1374">
        <v>70</v>
      </c>
      <c r="BR1374">
        <v>70</v>
      </c>
      <c r="BS1374">
        <v>106</v>
      </c>
      <c r="BT1374">
        <v>106</v>
      </c>
      <c r="BU1374" s="3"/>
      <c r="BV1374" s="3"/>
      <c r="BW1374" s="3"/>
      <c r="BX1374">
        <v>-19.22</v>
      </c>
      <c r="BY1374">
        <v>-37.729999999999997</v>
      </c>
      <c r="BZ1374">
        <v>-36.85</v>
      </c>
      <c r="CA1374">
        <v>-21.74</v>
      </c>
      <c r="CB1374">
        <v>-7.69</v>
      </c>
      <c r="CC1374" s="3"/>
      <c r="CD1374" s="3"/>
      <c r="CE1374" s="3"/>
      <c r="CF1374">
        <v>-23.04</v>
      </c>
      <c r="CG1374">
        <v>-46.79</v>
      </c>
      <c r="CH1374">
        <v>-81.680000000000007</v>
      </c>
      <c r="CI1374">
        <v>-58.9</v>
      </c>
      <c r="CJ1374">
        <v>-16.47</v>
      </c>
      <c r="CK1374" s="3"/>
      <c r="CL1374" s="3"/>
      <c r="CM1374" s="3"/>
      <c r="CN1374">
        <v>-314</v>
      </c>
      <c r="CO1374">
        <v>-450</v>
      </c>
      <c r="CP1374">
        <v>-463</v>
      </c>
      <c r="CQ1374">
        <v>-327</v>
      </c>
      <c r="CR1374">
        <v>-149</v>
      </c>
      <c r="CS1374" s="3"/>
      <c r="CT1374" s="3"/>
      <c r="CU1374" s="3"/>
      <c r="CV1374" t="s">
        <v>2</v>
      </c>
      <c r="CW1374" t="s">
        <v>2</v>
      </c>
      <c r="CX1374" t="s">
        <v>2</v>
      </c>
      <c r="CY1374" t="s">
        <v>2</v>
      </c>
      <c r="CZ1374" t="s">
        <v>2</v>
      </c>
      <c r="DA1374" s="3"/>
      <c r="DB1374" s="3"/>
      <c r="DC1374" s="3"/>
      <c r="DD1374">
        <v>2.36</v>
      </c>
      <c r="DE1374">
        <v>2.36</v>
      </c>
      <c r="DF1374">
        <v>2.54</v>
      </c>
      <c r="DG1374">
        <v>5.17</v>
      </c>
      <c r="DH1374">
        <v>2.08</v>
      </c>
      <c r="DI1374" s="3"/>
      <c r="DJ1374" s="3"/>
      <c r="DK1374" s="3"/>
      <c r="DL1374" s="6">
        <f>(CM1374*3+CL1374*2+CK1374)/6</f>
        <v>0</v>
      </c>
      <c r="DM1374">
        <f>BH1374+(BH1374*(CG1374-8.25)/8.25)</f>
        <v>-935.8</v>
      </c>
      <c r="DN1374">
        <f>BI1374+(BI1374*(CH1374-8.25)/8.25)</f>
        <v>-1029.6630303030304</v>
      </c>
      <c r="DO1374">
        <f>BJ1374+(BJ1374*(CI1374-8.25)/8.25)</f>
        <v>-385.52727272727276</v>
      </c>
      <c r="DP1374">
        <f>BK1374+(BK1374*(CJ1374-8.25)/8.25)</f>
        <v>-231.5781818181818</v>
      </c>
      <c r="DQ1374">
        <f>BL1374+(BL1374*(CK1374-8.25)/8.25)</f>
        <v>0</v>
      </c>
      <c r="DR1374">
        <f>BM1374+(BM1374*(CL1374-8.25)/8.25)</f>
        <v>0</v>
      </c>
      <c r="DS1374">
        <f>BN1374+(BN1374*(CM1374-8.25)/8.25)</f>
        <v>0</v>
      </c>
      <c r="DT1374" s="8">
        <f>DM1374*10^8/$I1374</f>
        <v>-4421.8374317469215</v>
      </c>
      <c r="DU1374" s="8">
        <f>DN1374*10^8/$I1374</f>
        <v>-4865.3585482794451</v>
      </c>
      <c r="DV1374" s="8">
        <f>DO1374*10^8/$I1374</f>
        <v>-1821.6915211634525</v>
      </c>
      <c r="DW1374" s="8">
        <f>DP1374*10^8/$I1374</f>
        <v>-1094.2520546479277</v>
      </c>
      <c r="DX1374" s="8">
        <f>DQ1374*10^8/$I1374</f>
        <v>0</v>
      </c>
      <c r="DY1374" s="8">
        <f>DR1374*10^8/$I1374</f>
        <v>0</v>
      </c>
      <c r="DZ1374" s="8">
        <f>DS1374*10^8/$I1374</f>
        <v>0</v>
      </c>
      <c r="EA1374" s="8">
        <f>DT1374*10^8/$I1374</f>
        <v>-20894.043890572997</v>
      </c>
      <c r="EB1374" s="8">
        <f>DZ1374*0.8</f>
        <v>0</v>
      </c>
      <c r="EC1374" s="10">
        <f>G1374-E1374</f>
        <v>-1060</v>
      </c>
      <c r="ED1374" s="4">
        <f>EC1374/E1374*100</f>
        <v>-42.4</v>
      </c>
      <c r="EE1374" s="4">
        <f>DY1374-G1374</f>
        <v>-1440</v>
      </c>
      <c r="EF1374" s="12">
        <f>EE1374/G1374</f>
        <v>-1</v>
      </c>
      <c r="EG1374" s="4">
        <f>G1374-F1374</f>
        <v>0</v>
      </c>
    </row>
    <row r="1375" spans="1:137" x14ac:dyDescent="0.3">
      <c r="A1375">
        <v>1374</v>
      </c>
      <c r="B1375" t="s">
        <v>6515</v>
      </c>
      <c r="C1375" t="s">
        <v>3652</v>
      </c>
      <c r="D1375" t="str">
        <f>VLOOKUP(C1375,Sheet1!$A$2:$B$3197,2,FALSE)</f>
        <v>디스플레이장비및부품</v>
      </c>
      <c r="E1375">
        <v>2305</v>
      </c>
      <c r="F1375">
        <v>2790</v>
      </c>
      <c r="G1375" s="7">
        <v>2795</v>
      </c>
      <c r="H1375" t="s">
        <v>1314</v>
      </c>
      <c r="I1375" s="7">
        <f>VALUE(LEFT(H1375,FIND("/",H1375)-1)) + VALUE(MID(H1375,FIND("/",H1375)+1,LEN(H1375)))</f>
        <v>43232374</v>
      </c>
      <c r="J1375">
        <v>0</v>
      </c>
      <c r="K1375" s="1">
        <f>G1375*I1375/(10^8)</f>
        <v>1208.3448533000001</v>
      </c>
      <c r="L1375" s="1">
        <v>1462</v>
      </c>
      <c r="M1375" s="1">
        <v>2581</v>
      </c>
      <c r="N1375" s="1">
        <v>1463</v>
      </c>
      <c r="O1375">
        <v>975</v>
      </c>
      <c r="P1375" s="1">
        <v>1016</v>
      </c>
      <c r="Q1375" s="1">
        <v>1510</v>
      </c>
      <c r="R1375" s="3"/>
      <c r="S1375" s="3"/>
      <c r="T1375">
        <v>98</v>
      </c>
      <c r="U1375">
        <v>-4</v>
      </c>
      <c r="V1375">
        <v>-143</v>
      </c>
      <c r="W1375">
        <v>136</v>
      </c>
      <c r="X1375">
        <v>79</v>
      </c>
      <c r="Y1375">
        <v>171</v>
      </c>
      <c r="Z1375" s="3"/>
      <c r="AA1375" s="3"/>
      <c r="AB1375">
        <v>119</v>
      </c>
      <c r="AC1375">
        <v>-46</v>
      </c>
      <c r="AD1375">
        <v>-182</v>
      </c>
      <c r="AE1375">
        <v>-16</v>
      </c>
      <c r="AF1375">
        <v>77</v>
      </c>
      <c r="AG1375" s="3"/>
      <c r="AH1375" s="3"/>
      <c r="AI1375" s="3"/>
      <c r="AJ1375" s="1">
        <v>1372</v>
      </c>
      <c r="AK1375" s="1">
        <v>1625</v>
      </c>
      <c r="AL1375" s="1">
        <v>1097</v>
      </c>
      <c r="AM1375" s="1">
        <v>1004</v>
      </c>
      <c r="AN1375" s="1">
        <v>1039</v>
      </c>
      <c r="AO1375" s="3"/>
      <c r="AP1375" s="3"/>
      <c r="AQ1375" s="3"/>
      <c r="AR1375">
        <v>975</v>
      </c>
      <c r="AS1375" s="1">
        <v>1274</v>
      </c>
      <c r="AT1375" s="1">
        <v>1019</v>
      </c>
      <c r="AU1375">
        <v>815</v>
      </c>
      <c r="AV1375">
        <v>552</v>
      </c>
      <c r="AW1375" s="3"/>
      <c r="AX1375" s="3"/>
      <c r="AY1375" s="3"/>
      <c r="AZ1375">
        <v>397</v>
      </c>
      <c r="BA1375">
        <v>351</v>
      </c>
      <c r="BB1375">
        <v>78</v>
      </c>
      <c r="BC1375">
        <v>189</v>
      </c>
      <c r="BD1375">
        <v>487</v>
      </c>
      <c r="BE1375" s="3"/>
      <c r="BF1375" s="3"/>
      <c r="BG1375" s="3"/>
      <c r="BH1375">
        <v>397</v>
      </c>
      <c r="BI1375">
        <v>351</v>
      </c>
      <c r="BJ1375">
        <v>82</v>
      </c>
      <c r="BK1375">
        <v>194</v>
      </c>
      <c r="BL1375">
        <v>493</v>
      </c>
      <c r="BM1375" s="3"/>
      <c r="BN1375" s="3"/>
      <c r="BO1375" s="3"/>
      <c r="BP1375">
        <v>61</v>
      </c>
      <c r="BQ1375">
        <v>61</v>
      </c>
      <c r="BR1375">
        <v>61</v>
      </c>
      <c r="BS1375">
        <v>151</v>
      </c>
      <c r="BT1375">
        <v>214</v>
      </c>
      <c r="BU1375" s="3"/>
      <c r="BV1375" s="3"/>
      <c r="BW1375" s="3"/>
      <c r="BX1375">
        <v>12.6</v>
      </c>
      <c r="BY1375">
        <v>-3.05</v>
      </c>
      <c r="BZ1375">
        <v>-13.4</v>
      </c>
      <c r="CA1375">
        <v>-1.55</v>
      </c>
      <c r="CB1375">
        <v>7.55</v>
      </c>
      <c r="CC1375" s="3"/>
      <c r="CD1375" s="3"/>
      <c r="CE1375" s="3"/>
      <c r="CF1375">
        <v>35.72</v>
      </c>
      <c r="CG1375">
        <v>-12.25</v>
      </c>
      <c r="CH1375">
        <v>-84.05</v>
      </c>
      <c r="CI1375">
        <v>-10.87</v>
      </c>
      <c r="CJ1375">
        <v>22.49</v>
      </c>
      <c r="CK1375">
        <v>27.18</v>
      </c>
      <c r="CL1375" s="3"/>
      <c r="CM1375" s="3"/>
      <c r="CN1375">
        <v>682</v>
      </c>
      <c r="CO1375">
        <v>-260</v>
      </c>
      <c r="CP1375" s="1">
        <v>-1034</v>
      </c>
      <c r="CQ1375">
        <v>-53</v>
      </c>
      <c r="CR1375">
        <v>181</v>
      </c>
      <c r="CS1375">
        <v>310</v>
      </c>
      <c r="CT1375" s="3"/>
      <c r="CU1375" s="3"/>
      <c r="CV1375">
        <v>12.6</v>
      </c>
      <c r="CW1375" t="s">
        <v>2</v>
      </c>
      <c r="CX1375" t="s">
        <v>2</v>
      </c>
      <c r="CY1375" t="s">
        <v>2</v>
      </c>
      <c r="CZ1375">
        <v>12.65</v>
      </c>
      <c r="DA1375">
        <v>9.02</v>
      </c>
      <c r="DB1375" s="3"/>
      <c r="DC1375" s="3"/>
      <c r="DD1375">
        <v>3.82</v>
      </c>
      <c r="DE1375">
        <v>1.9</v>
      </c>
      <c r="DF1375">
        <v>1.76</v>
      </c>
      <c r="DG1375">
        <v>3.93</v>
      </c>
      <c r="DH1375">
        <v>1.98</v>
      </c>
      <c r="DI1375" s="3"/>
      <c r="DJ1375" s="3"/>
      <c r="DK1375" s="3"/>
      <c r="DL1375" s="6">
        <f>(CM1375*3+CL1375*2+CK1375)/6</f>
        <v>4.53</v>
      </c>
      <c r="DM1375">
        <f>BH1375+(BH1375*(CG1375-8.25)/8.25)</f>
        <v>-589.4848484848485</v>
      </c>
      <c r="DN1375">
        <f>BI1375+(BI1375*(CH1375-8.25)/8.25)</f>
        <v>-3575.9454545454546</v>
      </c>
      <c r="DO1375">
        <f>BJ1375+(BJ1375*(CI1375-8.25)/8.25)</f>
        <v>-108.04121212121208</v>
      </c>
      <c r="DP1375">
        <f>BK1375+(BK1375*(CJ1375-8.25)/8.25)</f>
        <v>528.85575757575748</v>
      </c>
      <c r="DQ1375">
        <f>BL1375+(BL1375*(CK1375-8.25)/8.25)</f>
        <v>1624.2109090909091</v>
      </c>
      <c r="DR1375">
        <f>BM1375+(BM1375*(CL1375-8.25)/8.25)</f>
        <v>0</v>
      </c>
      <c r="DS1375">
        <f>BN1375+(BN1375*(CM1375-8.25)/8.25)</f>
        <v>0</v>
      </c>
      <c r="DT1375" s="8">
        <f>DM1375*10^8/$I1375</f>
        <v>-1363.5264361953577</v>
      </c>
      <c r="DU1375" s="8">
        <f>DN1375*10^8/$I1375</f>
        <v>-8271.4529036630156</v>
      </c>
      <c r="DV1375" s="8">
        <f>DO1375*10^8/$I1375</f>
        <v>-249.90811774808407</v>
      </c>
      <c r="DW1375" s="8">
        <f>DP1375*10^8/$I1375</f>
        <v>1223.2864139631968</v>
      </c>
      <c r="DX1375" s="8">
        <f>DQ1375*10^8/$I1375</f>
        <v>3756.932036836351</v>
      </c>
      <c r="DY1375" s="8">
        <f>DR1375*10^8/$I1375</f>
        <v>0</v>
      </c>
      <c r="DZ1375" s="8">
        <f>DS1375*10^8/$I1375</f>
        <v>0</v>
      </c>
      <c r="EA1375" s="8">
        <f>DT1375*10^8/$I1375</f>
        <v>-3153.9476323815984</v>
      </c>
      <c r="EB1375" s="8">
        <f>DZ1375*0.8</f>
        <v>0</v>
      </c>
      <c r="EC1375" s="10">
        <f>G1375-E1375</f>
        <v>490</v>
      </c>
      <c r="ED1375" s="4">
        <f>EC1375/E1375*100</f>
        <v>21.258134490238611</v>
      </c>
      <c r="EE1375" s="4">
        <f>DY1375-G1375</f>
        <v>-2795</v>
      </c>
      <c r="EF1375" s="12">
        <f>EE1375/G1375</f>
        <v>-1</v>
      </c>
      <c r="EG1375" s="4">
        <f>G1375-F1375</f>
        <v>5</v>
      </c>
    </row>
    <row r="1376" spans="1:137" x14ac:dyDescent="0.3">
      <c r="A1376">
        <v>1375</v>
      </c>
      <c r="B1376" t="s">
        <v>6868</v>
      </c>
      <c r="C1376" t="s">
        <v>3653</v>
      </c>
      <c r="D1376" t="str">
        <f>VLOOKUP(C1376,Sheet1!$A$2:$B$3197,2,FALSE)</f>
        <v>소프트웨어</v>
      </c>
      <c r="E1376">
        <v>4050</v>
      </c>
      <c r="F1376">
        <v>5070</v>
      </c>
      <c r="G1376" s="7">
        <v>5410</v>
      </c>
      <c r="H1376" t="s">
        <v>1315</v>
      </c>
      <c r="I1376" s="7">
        <f>VALUE(LEFT(H1376,FIND("/",H1376)-1)) + VALUE(MID(H1376,FIND("/",H1376)+1,LEN(H1376)))</f>
        <v>50605754</v>
      </c>
      <c r="J1376" s="1">
        <v>372016</v>
      </c>
      <c r="K1376" s="1">
        <f>G1376*I1376/(10^8)</f>
        <v>2737.7712913999999</v>
      </c>
      <c r="L1376">
        <v>206</v>
      </c>
      <c r="M1376">
        <v>248</v>
      </c>
      <c r="N1376">
        <v>283</v>
      </c>
      <c r="O1376">
        <v>288</v>
      </c>
      <c r="P1376" s="1">
        <v>1584</v>
      </c>
      <c r="Q1376" s="3"/>
      <c r="R1376" s="3"/>
      <c r="S1376" s="3"/>
      <c r="T1376">
        <v>36</v>
      </c>
      <c r="U1376">
        <v>11</v>
      </c>
      <c r="V1376">
        <v>31</v>
      </c>
      <c r="W1376">
        <v>18</v>
      </c>
      <c r="X1376">
        <v>131</v>
      </c>
      <c r="Y1376" s="3"/>
      <c r="Z1376" s="3"/>
      <c r="AA1376" s="3"/>
      <c r="AB1376">
        <v>35</v>
      </c>
      <c r="AC1376">
        <v>-16</v>
      </c>
      <c r="AD1376">
        <v>31</v>
      </c>
      <c r="AE1376">
        <v>25</v>
      </c>
      <c r="AF1376">
        <v>62</v>
      </c>
      <c r="AG1376" s="3"/>
      <c r="AH1376" s="3"/>
      <c r="AI1376" s="3"/>
      <c r="AJ1376">
        <v>189</v>
      </c>
      <c r="AK1376">
        <v>242</v>
      </c>
      <c r="AL1376">
        <v>270</v>
      </c>
      <c r="AM1376">
        <v>773</v>
      </c>
      <c r="AN1376" s="1">
        <v>2817</v>
      </c>
      <c r="AO1376" s="3"/>
      <c r="AP1376" s="3"/>
      <c r="AQ1376" s="3"/>
      <c r="AR1376">
        <v>90</v>
      </c>
      <c r="AS1376">
        <v>44</v>
      </c>
      <c r="AT1376">
        <v>29</v>
      </c>
      <c r="AU1376">
        <v>130</v>
      </c>
      <c r="AV1376" s="1">
        <v>1592</v>
      </c>
      <c r="AW1376" s="3"/>
      <c r="AX1376" s="3"/>
      <c r="AY1376" s="3"/>
      <c r="AZ1376">
        <v>99</v>
      </c>
      <c r="BA1376">
        <v>198</v>
      </c>
      <c r="BB1376">
        <v>241</v>
      </c>
      <c r="BC1376">
        <v>643</v>
      </c>
      <c r="BD1376" s="1">
        <v>1225</v>
      </c>
      <c r="BE1376" s="3"/>
      <c r="BF1376" s="3"/>
      <c r="BG1376" s="3"/>
      <c r="BH1376">
        <v>99</v>
      </c>
      <c r="BI1376">
        <v>198</v>
      </c>
      <c r="BJ1376">
        <v>241</v>
      </c>
      <c r="BK1376">
        <v>643</v>
      </c>
      <c r="BL1376">
        <v>686</v>
      </c>
      <c r="BM1376" s="3"/>
      <c r="BN1376" s="3"/>
      <c r="BO1376" s="3"/>
      <c r="BP1376">
        <v>29</v>
      </c>
      <c r="BQ1376">
        <v>35</v>
      </c>
      <c r="BR1376">
        <v>36</v>
      </c>
      <c r="BS1376">
        <v>51</v>
      </c>
      <c r="BT1376">
        <v>51</v>
      </c>
      <c r="BU1376" s="3"/>
      <c r="BV1376" s="3"/>
      <c r="BW1376" s="3"/>
      <c r="BX1376">
        <v>22.94</v>
      </c>
      <c r="BY1376">
        <v>-7.4</v>
      </c>
      <c r="BZ1376">
        <v>12.25</v>
      </c>
      <c r="CA1376">
        <v>4.84</v>
      </c>
      <c r="CB1376">
        <v>3.44</v>
      </c>
      <c r="CC1376" s="3"/>
      <c r="CD1376" s="3"/>
      <c r="CE1376" s="3"/>
      <c r="CF1376">
        <v>42.91</v>
      </c>
      <c r="CG1376">
        <v>-10.74</v>
      </c>
      <c r="CH1376">
        <v>14.31</v>
      </c>
      <c r="CI1376">
        <v>5.72</v>
      </c>
      <c r="CJ1376">
        <v>7.42</v>
      </c>
      <c r="CK1376" s="3"/>
      <c r="CL1376" s="3"/>
      <c r="CM1376" s="3"/>
      <c r="CN1376">
        <v>94</v>
      </c>
      <c r="CO1376">
        <v>-42</v>
      </c>
      <c r="CP1376">
        <v>80</v>
      </c>
      <c r="CQ1376">
        <v>62</v>
      </c>
      <c r="CR1376">
        <v>98</v>
      </c>
      <c r="CS1376" s="3"/>
      <c r="CT1376" s="3"/>
      <c r="CU1376" s="3"/>
      <c r="CV1376" s="3"/>
      <c r="CW1376" t="s">
        <v>2</v>
      </c>
      <c r="CX1376">
        <v>38.65</v>
      </c>
      <c r="CY1376">
        <v>43.89</v>
      </c>
      <c r="CZ1376">
        <v>40.31</v>
      </c>
      <c r="DA1376" s="3"/>
      <c r="DB1376" s="3"/>
      <c r="DC1376" s="3"/>
      <c r="DD1376" s="3"/>
      <c r="DE1376">
        <v>5.85</v>
      </c>
      <c r="DF1376">
        <v>4.6900000000000004</v>
      </c>
      <c r="DG1376">
        <v>2.09</v>
      </c>
      <c r="DH1376">
        <v>2.82</v>
      </c>
      <c r="DI1376" s="3"/>
      <c r="DJ1376" s="3"/>
      <c r="DK1376" s="3"/>
      <c r="DL1376" s="6">
        <f>(CM1376*3+CL1376*2+CK1376)/6</f>
        <v>0</v>
      </c>
      <c r="DM1376">
        <f>BH1376+(BH1376*(CG1376-8.25)/8.25)</f>
        <v>-128.88000000000002</v>
      </c>
      <c r="DN1376">
        <f>BI1376+(BI1376*(CH1376-8.25)/8.25)</f>
        <v>343.44000000000005</v>
      </c>
      <c r="DO1376">
        <f>BJ1376+(BJ1376*(CI1376-8.25)/8.25)</f>
        <v>167.09333333333333</v>
      </c>
      <c r="DP1376">
        <f>BK1376+(BK1376*(CJ1376-8.25)/8.25)</f>
        <v>578.31030303030298</v>
      </c>
      <c r="DQ1376">
        <f>BL1376+(BL1376*(CK1376-8.25)/8.25)</f>
        <v>0</v>
      </c>
      <c r="DR1376">
        <f>BM1376+(BM1376*(CL1376-8.25)/8.25)</f>
        <v>0</v>
      </c>
      <c r="DS1376">
        <f>BN1376+(BN1376*(CM1376-8.25)/8.25)</f>
        <v>0</v>
      </c>
      <c r="DT1376" s="8">
        <f>DM1376*10^8/$I1376</f>
        <v>-254.67459688477325</v>
      </c>
      <c r="DU1376" s="8">
        <f>DN1376*10^8/$I1376</f>
        <v>678.65800398903264</v>
      </c>
      <c r="DV1376" s="8">
        <f>DO1376*10^8/$I1376</f>
        <v>330.18643163252409</v>
      </c>
      <c r="DW1376" s="8">
        <f>DP1376*10^8/$I1376</f>
        <v>1142.775785991259</v>
      </c>
      <c r="DX1376" s="8">
        <f>DQ1376*10^8/$I1376</f>
        <v>0</v>
      </c>
      <c r="DY1376" s="8">
        <f>DR1376*10^8/$I1376</f>
        <v>0</v>
      </c>
      <c r="DZ1376" s="8">
        <f>DS1376*10^8/$I1376</f>
        <v>0</v>
      </c>
      <c r="EA1376" s="8">
        <f>DT1376*10^8/$I1376</f>
        <v>-503.25225247068397</v>
      </c>
      <c r="EB1376" s="8">
        <f>DZ1376*0.8</f>
        <v>0</v>
      </c>
      <c r="EC1376" s="10">
        <f>G1376-E1376</f>
        <v>1360</v>
      </c>
      <c r="ED1376" s="4">
        <f>EC1376/E1376*100</f>
        <v>33.580246913580247</v>
      </c>
      <c r="EE1376" s="4">
        <f>DY1376-G1376</f>
        <v>-5410</v>
      </c>
      <c r="EF1376" s="12">
        <f>EE1376/G1376</f>
        <v>-1</v>
      </c>
      <c r="EG1376" s="4">
        <f>G1376-F1376</f>
        <v>340</v>
      </c>
    </row>
    <row r="1377" spans="1:137" x14ac:dyDescent="0.3">
      <c r="A1377">
        <v>1376</v>
      </c>
      <c r="B1377" t="s">
        <v>7491</v>
      </c>
      <c r="C1377" t="s">
        <v>3654</v>
      </c>
      <c r="D1377" t="str">
        <f>VLOOKUP(C1377,Sheet1!$A$2:$B$3197,2,FALSE)</f>
        <v>건강관리장비와용품</v>
      </c>
      <c r="E1377">
        <v>16100</v>
      </c>
      <c r="F1377">
        <v>15650</v>
      </c>
      <c r="G1377" s="7">
        <v>14900</v>
      </c>
      <c r="H1377" t="s">
        <v>1316</v>
      </c>
      <c r="I1377" s="7">
        <f>VALUE(LEFT(H1377,FIND("/",H1377)-1)) + VALUE(MID(H1377,FIND("/",H1377)+1,LEN(H1377)))</f>
        <v>8650496</v>
      </c>
      <c r="J1377" s="1">
        <v>19884</v>
      </c>
      <c r="K1377" s="1">
        <f>G1377*I1377/(10^8)</f>
        <v>1288.923904</v>
      </c>
      <c r="L1377">
        <v>534</v>
      </c>
      <c r="M1377">
        <v>522</v>
      </c>
      <c r="N1377">
        <v>468</v>
      </c>
      <c r="O1377">
        <v>484</v>
      </c>
      <c r="P1377">
        <v>675</v>
      </c>
      <c r="Q1377" s="3"/>
      <c r="R1377" s="3"/>
      <c r="S1377" s="3"/>
      <c r="T1377">
        <v>86</v>
      </c>
      <c r="U1377">
        <v>50</v>
      </c>
      <c r="V1377">
        <v>35</v>
      </c>
      <c r="W1377">
        <v>77</v>
      </c>
      <c r="X1377">
        <v>157</v>
      </c>
      <c r="Y1377" s="3"/>
      <c r="Z1377" s="3"/>
      <c r="AA1377" s="3"/>
      <c r="AB1377">
        <v>80</v>
      </c>
      <c r="AC1377">
        <v>31</v>
      </c>
      <c r="AD1377">
        <v>32</v>
      </c>
      <c r="AE1377">
        <v>67</v>
      </c>
      <c r="AF1377">
        <v>112</v>
      </c>
      <c r="AG1377" s="3"/>
      <c r="AH1377" s="3"/>
      <c r="AI1377" s="3"/>
      <c r="AJ1377">
        <v>543</v>
      </c>
      <c r="AK1377">
        <v>530</v>
      </c>
      <c r="AL1377">
        <v>568</v>
      </c>
      <c r="AM1377">
        <v>648</v>
      </c>
      <c r="AN1377">
        <v>768</v>
      </c>
      <c r="AO1377" s="3"/>
      <c r="AP1377" s="3"/>
      <c r="AQ1377" s="3"/>
      <c r="AR1377">
        <v>115</v>
      </c>
      <c r="AS1377">
        <v>92</v>
      </c>
      <c r="AT1377">
        <v>73</v>
      </c>
      <c r="AU1377">
        <v>78</v>
      </c>
      <c r="AV1377">
        <v>85</v>
      </c>
      <c r="AW1377" s="3"/>
      <c r="AX1377" s="3"/>
      <c r="AY1377" s="3"/>
      <c r="AZ1377">
        <v>427</v>
      </c>
      <c r="BA1377">
        <v>438</v>
      </c>
      <c r="BB1377">
        <v>494</v>
      </c>
      <c r="BC1377">
        <v>569</v>
      </c>
      <c r="BD1377">
        <v>683</v>
      </c>
      <c r="BE1377" s="3"/>
      <c r="BF1377" s="3"/>
      <c r="BG1377" s="3"/>
      <c r="BH1377">
        <v>427</v>
      </c>
      <c r="BI1377">
        <v>438</v>
      </c>
      <c r="BJ1377">
        <v>494</v>
      </c>
      <c r="BK1377">
        <v>569</v>
      </c>
      <c r="BL1377">
        <v>683</v>
      </c>
      <c r="BM1377" s="3"/>
      <c r="BN1377" s="3"/>
      <c r="BO1377" s="3"/>
      <c r="BP1377">
        <v>43</v>
      </c>
      <c r="BQ1377">
        <v>43</v>
      </c>
      <c r="BR1377">
        <v>43</v>
      </c>
      <c r="BS1377">
        <v>43</v>
      </c>
      <c r="BT1377">
        <v>43</v>
      </c>
      <c r="BU1377" s="3"/>
      <c r="BV1377" s="3"/>
      <c r="BW1377" s="3"/>
      <c r="BX1377">
        <v>16.11</v>
      </c>
      <c r="BY1377">
        <v>5.87</v>
      </c>
      <c r="BZ1377">
        <v>5.9</v>
      </c>
      <c r="CA1377">
        <v>11.1</v>
      </c>
      <c r="CB1377">
        <v>15.89</v>
      </c>
      <c r="CC1377" s="3"/>
      <c r="CD1377" s="3"/>
      <c r="CE1377" s="3"/>
      <c r="CF1377">
        <v>20.49</v>
      </c>
      <c r="CG1377">
        <v>7.27</v>
      </c>
      <c r="CH1377">
        <v>6.95</v>
      </c>
      <c r="CI1377">
        <v>12.68</v>
      </c>
      <c r="CJ1377">
        <v>17.95</v>
      </c>
      <c r="CK1377" s="3"/>
      <c r="CL1377" s="3"/>
      <c r="CM1377" s="3"/>
      <c r="CN1377">
        <v>920</v>
      </c>
      <c r="CO1377">
        <v>364</v>
      </c>
      <c r="CP1377">
        <v>375</v>
      </c>
      <c r="CQ1377">
        <v>780</v>
      </c>
      <c r="CR1377" s="1">
        <v>1300</v>
      </c>
      <c r="CS1377" s="3"/>
      <c r="CT1377" s="3"/>
      <c r="CU1377" s="3"/>
      <c r="CV1377">
        <v>17.829999999999998</v>
      </c>
      <c r="CW1377">
        <v>26.9</v>
      </c>
      <c r="CX1377">
        <v>16.309999999999999</v>
      </c>
      <c r="CY1377">
        <v>10.49</v>
      </c>
      <c r="CZ1377">
        <v>12.58</v>
      </c>
      <c r="DA1377" s="3"/>
      <c r="DB1377" s="3"/>
      <c r="DC1377" s="3"/>
      <c r="DD1377">
        <v>3.29</v>
      </c>
      <c r="DE1377">
        <v>1.91</v>
      </c>
      <c r="DF1377">
        <v>1.06</v>
      </c>
      <c r="DG1377">
        <v>1.23</v>
      </c>
      <c r="DH1377">
        <v>2.06</v>
      </c>
      <c r="DI1377" s="3"/>
      <c r="DJ1377" s="3"/>
      <c r="DK1377" s="3"/>
      <c r="DL1377" s="6">
        <f>(CM1377*3+CL1377*2+CK1377)/6</f>
        <v>0</v>
      </c>
      <c r="DM1377">
        <f>BH1377+(BH1377*(CG1377-8.25)/8.25)</f>
        <v>376.27757575757573</v>
      </c>
      <c r="DN1377">
        <f>BI1377+(BI1377*(CH1377-8.25)/8.25)</f>
        <v>368.9818181818182</v>
      </c>
      <c r="DO1377">
        <f>BJ1377+(BJ1377*(CI1377-8.25)/8.25)</f>
        <v>759.26303030303029</v>
      </c>
      <c r="DP1377">
        <f>BK1377+(BK1377*(CJ1377-8.25)/8.25)</f>
        <v>1238.0060606060606</v>
      </c>
      <c r="DQ1377">
        <f>BL1377+(BL1377*(CK1377-8.25)/8.25)</f>
        <v>0</v>
      </c>
      <c r="DR1377">
        <f>BM1377+(BM1377*(CL1377-8.25)/8.25)</f>
        <v>0</v>
      </c>
      <c r="DS1377">
        <f>BN1377+(BN1377*(CM1377-8.25)/8.25)</f>
        <v>0</v>
      </c>
      <c r="DT1377" s="8">
        <f>DM1377*10^8/$I1377</f>
        <v>4349.7803566127968</v>
      </c>
      <c r="DU1377" s="8">
        <f>DN1377*10^8/$I1377</f>
        <v>4265.4411744924009</v>
      </c>
      <c r="DV1377" s="8">
        <f>DO1377*10^8/$I1377</f>
        <v>8777.1039984647159</v>
      </c>
      <c r="DW1377" s="8">
        <f>DP1377*10^8/$I1377</f>
        <v>14311.388163245907</v>
      </c>
      <c r="DX1377" s="8">
        <f>DQ1377*10^8/$I1377</f>
        <v>0</v>
      </c>
      <c r="DY1377" s="8">
        <f>DR1377*10^8/$I1377</f>
        <v>0</v>
      </c>
      <c r="DZ1377" s="8">
        <f>DS1377*10^8/$I1377</f>
        <v>0</v>
      </c>
      <c r="EA1377" s="8">
        <f>DT1377*10^8/$I1377</f>
        <v>50283.594797486716</v>
      </c>
      <c r="EB1377" s="8">
        <f>DZ1377*0.8</f>
        <v>0</v>
      </c>
      <c r="EC1377" s="10">
        <f>G1377-E1377</f>
        <v>-1200</v>
      </c>
      <c r="ED1377" s="4">
        <f>EC1377/E1377*100</f>
        <v>-7.4534161490683228</v>
      </c>
      <c r="EE1377" s="4">
        <f>DY1377-G1377</f>
        <v>-14900</v>
      </c>
      <c r="EF1377" s="12">
        <f>EE1377/G1377</f>
        <v>-1</v>
      </c>
      <c r="EG1377" s="4">
        <f>G1377-F1377</f>
        <v>-750</v>
      </c>
    </row>
    <row r="1378" spans="1:137" x14ac:dyDescent="0.3">
      <c r="A1378">
        <v>1377</v>
      </c>
      <c r="B1378" t="s">
        <v>5895</v>
      </c>
      <c r="C1378" t="s">
        <v>3655</v>
      </c>
      <c r="D1378" t="str">
        <f>VLOOKUP(C1378,Sheet1!$A$2:$B$3197,2,FALSE)</f>
        <v>게임엔터테인먼트</v>
      </c>
      <c r="E1378">
        <v>16000</v>
      </c>
      <c r="F1378">
        <v>99800</v>
      </c>
      <c r="G1378" s="7">
        <v>117000</v>
      </c>
      <c r="H1378" t="s">
        <v>1317</v>
      </c>
      <c r="I1378" s="7">
        <f>VALUE(LEFT(H1378,FIND("/",H1378)-1)) + VALUE(MID(H1378,FIND("/",H1378)+1,LEN(H1378)))</f>
        <v>11422050</v>
      </c>
      <c r="J1378" s="1">
        <v>1238376</v>
      </c>
      <c r="K1378" s="1">
        <f>G1378*I1378/(10^8)</f>
        <v>13363.798500000001</v>
      </c>
      <c r="L1378">
        <v>152</v>
      </c>
      <c r="M1378">
        <v>172</v>
      </c>
      <c r="N1378">
        <v>357</v>
      </c>
      <c r="O1378">
        <v>376</v>
      </c>
      <c r="P1378">
        <v>705</v>
      </c>
      <c r="Q1378" s="1">
        <v>3976</v>
      </c>
      <c r="R1378" s="1">
        <v>5320</v>
      </c>
      <c r="S1378" s="1">
        <v>5308</v>
      </c>
      <c r="T1378">
        <v>-121</v>
      </c>
      <c r="U1378">
        <v>-148</v>
      </c>
      <c r="V1378">
        <v>-123</v>
      </c>
      <c r="W1378">
        <v>-222</v>
      </c>
      <c r="X1378">
        <v>-61</v>
      </c>
      <c r="Y1378" s="1">
        <v>1264</v>
      </c>
      <c r="Z1378" s="1">
        <v>1867</v>
      </c>
      <c r="AA1378" s="1">
        <v>1803</v>
      </c>
      <c r="AB1378">
        <v>-98</v>
      </c>
      <c r="AC1378">
        <v>-190</v>
      </c>
      <c r="AD1378">
        <v>-184</v>
      </c>
      <c r="AE1378">
        <v>-139</v>
      </c>
      <c r="AF1378">
        <v>-59</v>
      </c>
      <c r="AG1378" s="1">
        <v>1071</v>
      </c>
      <c r="AH1378" s="1">
        <v>1404</v>
      </c>
      <c r="AI1378" s="1">
        <v>1373</v>
      </c>
      <c r="AJ1378" s="1">
        <v>1497</v>
      </c>
      <c r="AK1378" s="1">
        <v>1492</v>
      </c>
      <c r="AL1378" s="1">
        <v>1355</v>
      </c>
      <c r="AM1378" s="1">
        <v>1234</v>
      </c>
      <c r="AN1378" s="1">
        <v>1322</v>
      </c>
      <c r="AO1378" s="1">
        <v>2301</v>
      </c>
      <c r="AP1378" s="1">
        <v>3716</v>
      </c>
      <c r="AQ1378" s="1">
        <v>5094</v>
      </c>
      <c r="AR1378">
        <v>23</v>
      </c>
      <c r="AS1378">
        <v>141</v>
      </c>
      <c r="AT1378">
        <v>185</v>
      </c>
      <c r="AU1378">
        <v>220</v>
      </c>
      <c r="AV1378">
        <v>325</v>
      </c>
      <c r="AW1378">
        <v>537</v>
      </c>
      <c r="AX1378">
        <v>541</v>
      </c>
      <c r="AY1378">
        <v>538</v>
      </c>
      <c r="AZ1378" s="1">
        <v>1474</v>
      </c>
      <c r="BA1378" s="1">
        <v>1350</v>
      </c>
      <c r="BB1378" s="1">
        <v>1170</v>
      </c>
      <c r="BC1378" s="1">
        <v>1014</v>
      </c>
      <c r="BD1378">
        <v>997</v>
      </c>
      <c r="BE1378" s="1">
        <v>1764</v>
      </c>
      <c r="BF1378" s="1">
        <v>3176</v>
      </c>
      <c r="BG1378" s="1">
        <v>4557</v>
      </c>
      <c r="BH1378" s="1">
        <v>1474</v>
      </c>
      <c r="BI1378" s="1">
        <v>1348</v>
      </c>
      <c r="BJ1378" s="1">
        <v>1170</v>
      </c>
      <c r="BK1378" s="1">
        <v>1044</v>
      </c>
      <c r="BL1378" s="1">
        <v>1025</v>
      </c>
      <c r="BM1378" s="1">
        <v>1378</v>
      </c>
      <c r="BN1378" s="1">
        <v>2679</v>
      </c>
      <c r="BO1378" s="1">
        <v>4120</v>
      </c>
      <c r="BP1378">
        <v>55</v>
      </c>
      <c r="BQ1378">
        <v>56</v>
      </c>
      <c r="BR1378">
        <v>56</v>
      </c>
      <c r="BS1378">
        <v>56</v>
      </c>
      <c r="BT1378">
        <v>56</v>
      </c>
      <c r="BU1378">
        <v>57</v>
      </c>
      <c r="BV1378">
        <v>57</v>
      </c>
      <c r="BW1378">
        <v>57</v>
      </c>
      <c r="BX1378">
        <v>-6.4</v>
      </c>
      <c r="BY1378">
        <v>-12.68</v>
      </c>
      <c r="BZ1378">
        <v>-12.92</v>
      </c>
      <c r="CA1378">
        <v>-10.74</v>
      </c>
      <c r="CB1378">
        <v>-4.62</v>
      </c>
      <c r="CC1378">
        <v>59.13</v>
      </c>
      <c r="CD1378">
        <v>46.67</v>
      </c>
      <c r="CE1378">
        <v>31.16</v>
      </c>
      <c r="CF1378">
        <v>-6.5</v>
      </c>
      <c r="CG1378">
        <v>-13.26</v>
      </c>
      <c r="CH1378">
        <v>-14.33</v>
      </c>
      <c r="CI1378">
        <v>-11.95</v>
      </c>
      <c r="CJ1378">
        <v>-5.7</v>
      </c>
      <c r="CK1378">
        <v>83.25</v>
      </c>
      <c r="CL1378">
        <v>69.61</v>
      </c>
      <c r="CM1378">
        <v>40.64</v>
      </c>
      <c r="CN1378">
        <v>-893</v>
      </c>
      <c r="CO1378" s="1">
        <v>-1686</v>
      </c>
      <c r="CP1378" s="1">
        <v>-1613</v>
      </c>
      <c r="CQ1378" s="1">
        <v>-1181</v>
      </c>
      <c r="CR1378">
        <v>-526</v>
      </c>
      <c r="CS1378" s="1">
        <v>8794</v>
      </c>
      <c r="CT1378" s="1">
        <v>12362</v>
      </c>
      <c r="CU1378" s="1">
        <v>12095</v>
      </c>
      <c r="CV1378" t="s">
        <v>2</v>
      </c>
      <c r="CW1378" t="s">
        <v>2</v>
      </c>
      <c r="CX1378" t="s">
        <v>2</v>
      </c>
      <c r="CY1378" t="s">
        <v>2</v>
      </c>
      <c r="CZ1378" t="s">
        <v>2</v>
      </c>
      <c r="DA1378">
        <v>13.31</v>
      </c>
      <c r="DB1378">
        <v>9.4600000000000009</v>
      </c>
      <c r="DC1378">
        <v>9.67</v>
      </c>
      <c r="DD1378">
        <v>0.89</v>
      </c>
      <c r="DE1378">
        <v>0.94</v>
      </c>
      <c r="DF1378">
        <v>0.59</v>
      </c>
      <c r="DG1378">
        <v>0.56999999999999995</v>
      </c>
      <c r="DH1378">
        <v>1.1399999999999999</v>
      </c>
      <c r="DI1378">
        <v>7.55</v>
      </c>
      <c r="DJ1378">
        <v>4.3499999999999996</v>
      </c>
      <c r="DK1378">
        <v>2.96</v>
      </c>
      <c r="DL1378" s="6">
        <f>(CM1378*3+CL1378*2+CK1378)/6</f>
        <v>57.398333333333333</v>
      </c>
      <c r="DM1378">
        <f>BH1378+(BH1378*(CG1378-8.25)/8.25)</f>
        <v>-2369.12</v>
      </c>
      <c r="DN1378">
        <f>BI1378+(BI1378*(CH1378-8.25)/8.25)</f>
        <v>-2341.4351515151511</v>
      </c>
      <c r="DO1378">
        <f>BJ1378+(BJ1378*(CI1378-8.25)/8.25)</f>
        <v>-1694.7272727272725</v>
      </c>
      <c r="DP1378">
        <f>BK1378+(BK1378*(CJ1378-8.25)/8.25)</f>
        <v>-721.30909090909086</v>
      </c>
      <c r="DQ1378">
        <f>BL1378+(BL1378*(CK1378-8.25)/8.25)</f>
        <v>10343.181818181818</v>
      </c>
      <c r="DR1378">
        <f>BM1378+(BM1378*(CL1378-8.25)/8.25)</f>
        <v>11626.979393939395</v>
      </c>
      <c r="DS1378">
        <f>BN1378+(BN1378*(CM1378-8.25)/8.25)</f>
        <v>13196.916363636363</v>
      </c>
      <c r="DT1378" s="8">
        <f>DM1378*10^8/$I1378</f>
        <v>-20741.635695868954</v>
      </c>
      <c r="DU1378" s="8">
        <f>DN1378*10^8/$I1378</f>
        <v>-20499.254963120904</v>
      </c>
      <c r="DV1378" s="8">
        <f>DO1378*10^8/$I1378</f>
        <v>-14837.330187902107</v>
      </c>
      <c r="DW1378" s="8">
        <f>DP1378*10^8/$I1378</f>
        <v>-6315.0580754688599</v>
      </c>
      <c r="DX1378" s="8">
        <f>DQ1378*10^8/$I1378</f>
        <v>90554.513578401573</v>
      </c>
      <c r="DY1378" s="8">
        <f>DR1378*10^8/$I1378</f>
        <v>101794.15598722991</v>
      </c>
      <c r="DZ1378" s="8">
        <f>DS1378*10^8/$I1378</f>
        <v>115538.94759378888</v>
      </c>
      <c r="EA1378" s="8">
        <f>DT1378*10^8/$I1378</f>
        <v>-181592.9338067068</v>
      </c>
      <c r="EB1378" s="8">
        <f>DZ1378*0.8</f>
        <v>92431.158075031111</v>
      </c>
      <c r="EC1378" s="10">
        <f>G1378-E1378</f>
        <v>101000</v>
      </c>
      <c r="ED1378" s="4">
        <f>EC1378/E1378*100</f>
        <v>631.25</v>
      </c>
      <c r="EE1378" s="4">
        <f>DY1378-G1378</f>
        <v>-15205.844012770089</v>
      </c>
      <c r="EF1378" s="12">
        <f>EE1378/G1378</f>
        <v>-0.1299644787416247</v>
      </c>
      <c r="EG1378" s="4">
        <f>G1378-F1378</f>
        <v>17200</v>
      </c>
    </row>
    <row r="1379" spans="1:137" x14ac:dyDescent="0.3">
      <c r="A1379">
        <v>1378</v>
      </c>
      <c r="B1379" t="s">
        <v>6580</v>
      </c>
      <c r="C1379" t="s">
        <v>3656</v>
      </c>
      <c r="D1379" t="str">
        <f>VLOOKUP(C1379,Sheet1!$A$2:$B$3197,2,FALSE)</f>
        <v>생물공학</v>
      </c>
      <c r="E1379">
        <v>4715</v>
      </c>
      <c r="F1379">
        <v>3295</v>
      </c>
      <c r="G1379" s="7">
        <v>3235</v>
      </c>
      <c r="H1379" t="s">
        <v>1318</v>
      </c>
      <c r="I1379" s="7">
        <f>VALUE(LEFT(H1379,FIND("/",H1379)-1)) + VALUE(MID(H1379,FIND("/",H1379)+1,LEN(H1379)))</f>
        <v>45756948</v>
      </c>
      <c r="J1379" s="1">
        <v>821912</v>
      </c>
      <c r="K1379" s="1">
        <f>G1379*I1379/(10^8)</f>
        <v>1480.2372677999999</v>
      </c>
      <c r="L1379">
        <v>142</v>
      </c>
      <c r="M1379">
        <v>66</v>
      </c>
      <c r="N1379">
        <v>47</v>
      </c>
      <c r="O1379">
        <v>71</v>
      </c>
      <c r="P1379">
        <v>207</v>
      </c>
      <c r="Q1379" s="3"/>
      <c r="R1379" s="3"/>
      <c r="S1379" s="3"/>
      <c r="T1379">
        <v>41</v>
      </c>
      <c r="U1379">
        <v>-42</v>
      </c>
      <c r="V1379">
        <v>-49</v>
      </c>
      <c r="W1379">
        <v>-23</v>
      </c>
      <c r="X1379">
        <v>-12</v>
      </c>
      <c r="Y1379" s="3"/>
      <c r="Z1379" s="3"/>
      <c r="AA1379" s="3"/>
      <c r="AB1379">
        <v>43</v>
      </c>
      <c r="AC1379">
        <v>-32</v>
      </c>
      <c r="AD1379">
        <v>-63</v>
      </c>
      <c r="AE1379">
        <v>-32</v>
      </c>
      <c r="AF1379">
        <v>-73</v>
      </c>
      <c r="AG1379" s="3"/>
      <c r="AH1379" s="3"/>
      <c r="AI1379" s="3"/>
      <c r="AJ1379">
        <v>471</v>
      </c>
      <c r="AK1379">
        <v>406</v>
      </c>
      <c r="AL1379">
        <v>333</v>
      </c>
      <c r="AM1379">
        <v>318</v>
      </c>
      <c r="AN1379">
        <v>602</v>
      </c>
      <c r="AO1379" s="3"/>
      <c r="AP1379" s="3"/>
      <c r="AQ1379" s="3"/>
      <c r="AR1379">
        <v>22</v>
      </c>
      <c r="AS1379">
        <v>14</v>
      </c>
      <c r="AT1379">
        <v>14</v>
      </c>
      <c r="AU1379">
        <v>35</v>
      </c>
      <c r="AV1379">
        <v>387</v>
      </c>
      <c r="AW1379" s="3"/>
      <c r="AX1379" s="3"/>
      <c r="AY1379" s="3"/>
      <c r="AZ1379">
        <v>449</v>
      </c>
      <c r="BA1379">
        <v>392</v>
      </c>
      <c r="BB1379">
        <v>319</v>
      </c>
      <c r="BC1379">
        <v>284</v>
      </c>
      <c r="BD1379">
        <v>215</v>
      </c>
      <c r="BE1379" s="3"/>
      <c r="BF1379" s="3"/>
      <c r="BG1379" s="3"/>
      <c r="BH1379">
        <v>449</v>
      </c>
      <c r="BI1379">
        <v>392</v>
      </c>
      <c r="BJ1379">
        <v>319</v>
      </c>
      <c r="BK1379">
        <v>284</v>
      </c>
      <c r="BL1379">
        <v>215</v>
      </c>
      <c r="BM1379" s="3"/>
      <c r="BN1379" s="3"/>
      <c r="BO1379" s="3"/>
      <c r="BP1379">
        <v>45</v>
      </c>
      <c r="BQ1379">
        <v>45</v>
      </c>
      <c r="BR1379">
        <v>45</v>
      </c>
      <c r="BS1379">
        <v>46</v>
      </c>
      <c r="BT1379">
        <v>46</v>
      </c>
      <c r="BU1379" s="3"/>
      <c r="BV1379" s="3"/>
      <c r="BW1379" s="3"/>
      <c r="BX1379">
        <v>9.5500000000000007</v>
      </c>
      <c r="BY1379">
        <v>-7.21</v>
      </c>
      <c r="BZ1379">
        <v>-17.05</v>
      </c>
      <c r="CA1379">
        <v>-9.77</v>
      </c>
      <c r="CB1379">
        <v>-15.79</v>
      </c>
      <c r="CC1379" s="3"/>
      <c r="CD1379" s="3"/>
      <c r="CE1379" s="3"/>
      <c r="CF1379">
        <v>10.24</v>
      </c>
      <c r="CG1379">
        <v>-7.52</v>
      </c>
      <c r="CH1379">
        <v>-17.73</v>
      </c>
      <c r="CI1379">
        <v>-10.57</v>
      </c>
      <c r="CJ1379">
        <v>-29.16</v>
      </c>
      <c r="CK1379" s="3"/>
      <c r="CL1379" s="3"/>
      <c r="CM1379" s="3"/>
      <c r="CN1379">
        <v>95</v>
      </c>
      <c r="CO1379">
        <v>-70</v>
      </c>
      <c r="CP1379">
        <v>-139</v>
      </c>
      <c r="CQ1379">
        <v>-70</v>
      </c>
      <c r="CR1379">
        <v>-159</v>
      </c>
      <c r="CS1379" s="3"/>
      <c r="CT1379" s="3"/>
      <c r="CU1379" s="3"/>
      <c r="CV1379">
        <v>44.14</v>
      </c>
      <c r="CW1379" t="s">
        <v>2</v>
      </c>
      <c r="CX1379" t="s">
        <v>2</v>
      </c>
      <c r="CY1379" t="s">
        <v>2</v>
      </c>
      <c r="CZ1379" t="s">
        <v>2</v>
      </c>
      <c r="DA1379" s="3"/>
      <c r="DB1379" s="3"/>
      <c r="DC1379" s="3"/>
      <c r="DD1379">
        <v>4.24</v>
      </c>
      <c r="DE1379">
        <v>7.6</v>
      </c>
      <c r="DF1379">
        <v>6.99</v>
      </c>
      <c r="DG1379">
        <v>5.03</v>
      </c>
      <c r="DH1379">
        <v>8.1199999999999992</v>
      </c>
      <c r="DI1379" s="3"/>
      <c r="DJ1379" s="3"/>
      <c r="DK1379" s="3"/>
      <c r="DL1379" s="6">
        <f>(CM1379*3+CL1379*2+CK1379)/6</f>
        <v>0</v>
      </c>
      <c r="DM1379">
        <f>BH1379+(BH1379*(CG1379-8.25)/8.25)</f>
        <v>-409.27030303030301</v>
      </c>
      <c r="DN1379">
        <f>BI1379+(BI1379*(CH1379-8.25)/8.25)</f>
        <v>-842.44363636363641</v>
      </c>
      <c r="DO1379">
        <f>BJ1379+(BJ1379*(CI1379-8.25)/8.25)</f>
        <v>-408.70666666666671</v>
      </c>
      <c r="DP1379">
        <f>BK1379+(BK1379*(CJ1379-8.25)/8.25)</f>
        <v>-1003.810909090909</v>
      </c>
      <c r="DQ1379">
        <f>BL1379+(BL1379*(CK1379-8.25)/8.25)</f>
        <v>0</v>
      </c>
      <c r="DR1379">
        <f>BM1379+(BM1379*(CL1379-8.25)/8.25)</f>
        <v>0</v>
      </c>
      <c r="DS1379">
        <f>BN1379+(BN1379*(CM1379-8.25)/8.25)</f>
        <v>0</v>
      </c>
      <c r="DT1379" s="8">
        <f>DM1379*10^8/$I1379</f>
        <v>-894.4440591411452</v>
      </c>
      <c r="DU1379" s="8">
        <f>DN1379*10^8/$I1379</f>
        <v>-1841.1272455576286</v>
      </c>
      <c r="DV1379" s="8">
        <f>DO1379*10^8/$I1379</f>
        <v>-893.2122541622897</v>
      </c>
      <c r="DW1379" s="8">
        <f>DP1379*10^8/$I1379</f>
        <v>-2193.7890374395361</v>
      </c>
      <c r="DX1379" s="8">
        <f>DQ1379*10^8/$I1379</f>
        <v>0</v>
      </c>
      <c r="DY1379" s="8">
        <f>DR1379*10^8/$I1379</f>
        <v>0</v>
      </c>
      <c r="DZ1379" s="8">
        <f>DS1379*10^8/$I1379</f>
        <v>0</v>
      </c>
      <c r="EA1379" s="8">
        <f>DT1379*10^8/$I1379</f>
        <v>-1954.7721127316995</v>
      </c>
      <c r="EB1379" s="8">
        <f>DZ1379*0.8</f>
        <v>0</v>
      </c>
      <c r="EC1379" s="10">
        <f>G1379-E1379</f>
        <v>-1480</v>
      </c>
      <c r="ED1379" s="4">
        <f>EC1379/E1379*100</f>
        <v>-31.38918345705196</v>
      </c>
      <c r="EE1379" s="4">
        <f>DY1379-G1379</f>
        <v>-3235</v>
      </c>
      <c r="EF1379" s="12">
        <f>EE1379/G1379</f>
        <v>-1</v>
      </c>
      <c r="EG1379" s="4">
        <f>G1379-F1379</f>
        <v>-60</v>
      </c>
    </row>
    <row r="1380" spans="1:137" x14ac:dyDescent="0.3">
      <c r="A1380">
        <v>1379</v>
      </c>
      <c r="B1380" t="s">
        <v>6649</v>
      </c>
      <c r="C1380" t="s">
        <v>3657</v>
      </c>
      <c r="D1380" t="str">
        <f>VLOOKUP(C1380,Sheet1!$A$2:$B$3197,2,FALSE)</f>
        <v>통신장비</v>
      </c>
      <c r="E1380">
        <v>2430</v>
      </c>
      <c r="F1380">
        <v>3670</v>
      </c>
      <c r="G1380" s="7">
        <v>3795</v>
      </c>
      <c r="H1380" t="s">
        <v>1319</v>
      </c>
      <c r="I1380" s="7">
        <f>VALUE(LEFT(H1380,FIND("/",H1380)-1)) + VALUE(MID(H1380,FIND("/",H1380)+1,LEN(H1380)))</f>
        <v>28832135</v>
      </c>
      <c r="J1380" s="1">
        <v>35030</v>
      </c>
      <c r="K1380" s="1">
        <f>G1380*I1380/(10^8)</f>
        <v>1094.1795232500001</v>
      </c>
      <c r="L1380">
        <v>153</v>
      </c>
      <c r="M1380">
        <v>345</v>
      </c>
      <c r="N1380">
        <v>330</v>
      </c>
      <c r="O1380">
        <v>313</v>
      </c>
      <c r="P1380">
        <v>136</v>
      </c>
      <c r="Q1380" s="3"/>
      <c r="R1380" s="3"/>
      <c r="S1380" s="3"/>
      <c r="T1380">
        <v>-52</v>
      </c>
      <c r="U1380">
        <v>14</v>
      </c>
      <c r="V1380">
        <v>-36</v>
      </c>
      <c r="W1380">
        <v>36</v>
      </c>
      <c r="X1380">
        <v>-118</v>
      </c>
      <c r="Y1380" s="3"/>
      <c r="Z1380" s="3"/>
      <c r="AA1380" s="3"/>
      <c r="AB1380">
        <v>-33</v>
      </c>
      <c r="AC1380">
        <v>-32</v>
      </c>
      <c r="AD1380">
        <v>-47</v>
      </c>
      <c r="AE1380">
        <v>30</v>
      </c>
      <c r="AF1380">
        <v>-122</v>
      </c>
      <c r="AG1380" s="3"/>
      <c r="AH1380" s="3"/>
      <c r="AI1380" s="3"/>
      <c r="AJ1380">
        <v>343</v>
      </c>
      <c r="AK1380" s="1">
        <v>1004</v>
      </c>
      <c r="AL1380" s="1">
        <v>1127</v>
      </c>
      <c r="AM1380" s="1">
        <v>1030</v>
      </c>
      <c r="AN1380">
        <v>664</v>
      </c>
      <c r="AO1380" s="3"/>
      <c r="AP1380" s="3"/>
      <c r="AQ1380" s="3"/>
      <c r="AR1380">
        <v>71</v>
      </c>
      <c r="AS1380">
        <v>509</v>
      </c>
      <c r="AT1380">
        <v>678</v>
      </c>
      <c r="AU1380">
        <v>552</v>
      </c>
      <c r="AV1380">
        <v>348</v>
      </c>
      <c r="AW1380" s="3"/>
      <c r="AX1380" s="3"/>
      <c r="AY1380" s="3"/>
      <c r="AZ1380">
        <v>271</v>
      </c>
      <c r="BA1380">
        <v>495</v>
      </c>
      <c r="BB1380">
        <v>449</v>
      </c>
      <c r="BC1380">
        <v>478</v>
      </c>
      <c r="BD1380">
        <v>317</v>
      </c>
      <c r="BE1380" s="3"/>
      <c r="BF1380" s="3"/>
      <c r="BG1380" s="3"/>
      <c r="BH1380">
        <v>271</v>
      </c>
      <c r="BI1380">
        <v>313</v>
      </c>
      <c r="BJ1380">
        <v>263</v>
      </c>
      <c r="BK1380">
        <v>274</v>
      </c>
      <c r="BL1380">
        <v>317</v>
      </c>
      <c r="BM1380" s="3"/>
      <c r="BN1380" s="3"/>
      <c r="BO1380" s="3"/>
      <c r="BP1380">
        <v>18</v>
      </c>
      <c r="BQ1380">
        <v>122</v>
      </c>
      <c r="BR1380">
        <v>119</v>
      </c>
      <c r="BS1380">
        <v>119</v>
      </c>
      <c r="BT1380">
        <v>135</v>
      </c>
      <c r="BU1380" s="3"/>
      <c r="BV1380" s="3"/>
      <c r="BW1380" s="3"/>
      <c r="BX1380">
        <v>-9.32</v>
      </c>
      <c r="BY1380">
        <v>-4.74</v>
      </c>
      <c r="BZ1380">
        <v>-4.41</v>
      </c>
      <c r="CA1380">
        <v>2.75</v>
      </c>
      <c r="CB1380">
        <v>-14.44</v>
      </c>
      <c r="CC1380" s="3"/>
      <c r="CD1380" s="3"/>
      <c r="CE1380" s="3"/>
      <c r="CF1380">
        <v>-11.53</v>
      </c>
      <c r="CG1380">
        <v>-11.01</v>
      </c>
      <c r="CH1380">
        <v>-17.489999999999998</v>
      </c>
      <c r="CI1380">
        <v>4.18</v>
      </c>
      <c r="CJ1380">
        <v>-33.11</v>
      </c>
      <c r="CK1380" s="3"/>
      <c r="CL1380" s="3"/>
      <c r="CM1380" s="3"/>
      <c r="CN1380">
        <v>-236</v>
      </c>
      <c r="CO1380">
        <v>-184</v>
      </c>
      <c r="CP1380">
        <v>-211</v>
      </c>
      <c r="CQ1380">
        <v>47</v>
      </c>
      <c r="CR1380">
        <v>-374</v>
      </c>
      <c r="CS1380" s="3"/>
      <c r="CT1380" s="3"/>
      <c r="CU1380" s="3"/>
      <c r="CV1380" t="s">
        <v>2</v>
      </c>
      <c r="CW1380" t="s">
        <v>2</v>
      </c>
      <c r="CX1380" t="s">
        <v>2</v>
      </c>
      <c r="CY1380">
        <v>129.6</v>
      </c>
      <c r="CZ1380" t="s">
        <v>2</v>
      </c>
      <c r="DA1380" s="3"/>
      <c r="DB1380" s="3"/>
      <c r="DC1380" s="3"/>
      <c r="DD1380">
        <v>22.13</v>
      </c>
      <c r="DE1380">
        <v>81.87</v>
      </c>
      <c r="DF1380">
        <v>5.53</v>
      </c>
      <c r="DG1380">
        <v>5.31</v>
      </c>
      <c r="DH1380">
        <v>2.0699999999999998</v>
      </c>
      <c r="DI1380" s="3"/>
      <c r="DJ1380" s="3"/>
      <c r="DK1380" s="3"/>
      <c r="DL1380" s="6">
        <f>(CM1380*3+CL1380*2+CK1380)/6</f>
        <v>0</v>
      </c>
      <c r="DM1380">
        <f>BH1380+(BH1380*(CG1380-8.25)/8.25)</f>
        <v>-361.66181818181803</v>
      </c>
      <c r="DN1380">
        <f>BI1380+(BI1380*(CH1380-8.25)/8.25)</f>
        <v>-663.56</v>
      </c>
      <c r="DO1380">
        <f>BJ1380+(BJ1380*(CI1380-8.25)/8.25)</f>
        <v>133.25333333333333</v>
      </c>
      <c r="DP1380">
        <f>BK1380+(BK1380*(CJ1380-8.25)/8.25)</f>
        <v>-1099.6533333333332</v>
      </c>
      <c r="DQ1380">
        <f>BL1380+(BL1380*(CK1380-8.25)/8.25)</f>
        <v>0</v>
      </c>
      <c r="DR1380">
        <f>BM1380+(BM1380*(CL1380-8.25)/8.25)</f>
        <v>0</v>
      </c>
      <c r="DS1380">
        <f>BN1380+(BN1380*(CM1380-8.25)/8.25)</f>
        <v>0</v>
      </c>
      <c r="DT1380" s="8">
        <f>DM1380*10^8/$I1380</f>
        <v>-1254.3705770724853</v>
      </c>
      <c r="DU1380" s="8">
        <f>DN1380*10^8/$I1380</f>
        <v>-2301.4598121158906</v>
      </c>
      <c r="DV1380" s="8">
        <f>DO1380*10^8/$I1380</f>
        <v>462.16949710222065</v>
      </c>
      <c r="DW1380" s="8">
        <f>DP1380*10^8/$I1380</f>
        <v>-3813.9851014617307</v>
      </c>
      <c r="DX1380" s="8">
        <f>DQ1380*10^8/$I1380</f>
        <v>0</v>
      </c>
      <c r="DY1380" s="8">
        <f>DR1380*10^8/$I1380</f>
        <v>0</v>
      </c>
      <c r="DZ1380" s="8">
        <f>DS1380*10^8/$I1380</f>
        <v>0</v>
      </c>
      <c r="EA1380" s="8">
        <f>DT1380*10^8/$I1380</f>
        <v>-4350.5990002907702</v>
      </c>
      <c r="EB1380" s="8">
        <f>DZ1380*0.8</f>
        <v>0</v>
      </c>
      <c r="EC1380" s="10">
        <f>G1380-E1380</f>
        <v>1365</v>
      </c>
      <c r="ED1380" s="4">
        <f>EC1380/E1380*100</f>
        <v>56.172839506172842</v>
      </c>
      <c r="EE1380" s="4">
        <f>DY1380-G1380</f>
        <v>-3795</v>
      </c>
      <c r="EF1380" s="12">
        <f>EE1380/G1380</f>
        <v>-1</v>
      </c>
      <c r="EG1380" s="4">
        <f>G1380-F1380</f>
        <v>125</v>
      </c>
    </row>
    <row r="1381" spans="1:137" x14ac:dyDescent="0.3">
      <c r="A1381">
        <v>1380</v>
      </c>
      <c r="B1381" t="s">
        <v>6653</v>
      </c>
      <c r="C1381" t="s">
        <v>3658</v>
      </c>
      <c r="D1381" t="str">
        <f>VLOOKUP(C1381,Sheet1!$A$2:$B$3197,2,FALSE)</f>
        <v>건축자재</v>
      </c>
      <c r="E1381">
        <v>3195</v>
      </c>
      <c r="F1381">
        <v>3925</v>
      </c>
      <c r="G1381" s="7">
        <v>3820</v>
      </c>
      <c r="H1381" t="s">
        <v>1320</v>
      </c>
      <c r="I1381" s="7">
        <f>VALUE(LEFT(H1381,FIND("/",H1381)-1)) + VALUE(MID(H1381,FIND("/",H1381)+1,LEN(H1381)))</f>
        <v>31979960</v>
      </c>
      <c r="J1381">
        <v>0</v>
      </c>
      <c r="K1381" s="1">
        <f>G1381*I1381/(10^8)</f>
        <v>1221.634472</v>
      </c>
      <c r="L1381">
        <v>891</v>
      </c>
      <c r="M1381">
        <v>877</v>
      </c>
      <c r="N1381">
        <v>701</v>
      </c>
      <c r="O1381">
        <v>709</v>
      </c>
      <c r="P1381">
        <v>702</v>
      </c>
      <c r="Q1381" s="3"/>
      <c r="R1381" s="3"/>
      <c r="S1381" s="3"/>
      <c r="T1381">
        <v>89</v>
      </c>
      <c r="U1381">
        <v>30</v>
      </c>
      <c r="V1381">
        <v>27</v>
      </c>
      <c r="W1381">
        <v>-5</v>
      </c>
      <c r="X1381">
        <v>43</v>
      </c>
      <c r="Y1381" s="3"/>
      <c r="Z1381" s="3"/>
      <c r="AA1381" s="3"/>
      <c r="AB1381">
        <v>81</v>
      </c>
      <c r="AC1381">
        <v>10</v>
      </c>
      <c r="AD1381">
        <v>46</v>
      </c>
      <c r="AE1381">
        <v>34</v>
      </c>
      <c r="AF1381">
        <v>44</v>
      </c>
      <c r="AG1381" s="3"/>
      <c r="AH1381" s="3"/>
      <c r="AI1381" s="3"/>
      <c r="AJ1381">
        <v>939</v>
      </c>
      <c r="AK1381" s="1">
        <v>1159</v>
      </c>
      <c r="AL1381" s="1">
        <v>1275</v>
      </c>
      <c r="AM1381" s="1">
        <v>1270</v>
      </c>
      <c r="AN1381" s="1">
        <v>1153</v>
      </c>
      <c r="AO1381" s="3"/>
      <c r="AP1381" s="3"/>
      <c r="AQ1381" s="3"/>
      <c r="AR1381">
        <v>304</v>
      </c>
      <c r="AS1381">
        <v>385</v>
      </c>
      <c r="AT1381">
        <v>410</v>
      </c>
      <c r="AU1381">
        <v>386</v>
      </c>
      <c r="AV1381">
        <v>230</v>
      </c>
      <c r="AW1381" s="3"/>
      <c r="AX1381" s="3"/>
      <c r="AY1381" s="3"/>
      <c r="AZ1381">
        <v>635</v>
      </c>
      <c r="BA1381">
        <v>774</v>
      </c>
      <c r="BB1381">
        <v>865</v>
      </c>
      <c r="BC1381">
        <v>884</v>
      </c>
      <c r="BD1381">
        <v>924</v>
      </c>
      <c r="BE1381" s="3"/>
      <c r="BF1381" s="3"/>
      <c r="BG1381" s="3"/>
      <c r="BH1381">
        <v>635</v>
      </c>
      <c r="BI1381">
        <v>774</v>
      </c>
      <c r="BJ1381">
        <v>865</v>
      </c>
      <c r="BK1381">
        <v>884</v>
      </c>
      <c r="BL1381">
        <v>924</v>
      </c>
      <c r="BM1381" s="3"/>
      <c r="BN1381" s="3"/>
      <c r="BO1381" s="3"/>
      <c r="BP1381">
        <v>23</v>
      </c>
      <c r="BQ1381">
        <v>30</v>
      </c>
      <c r="BR1381">
        <v>32</v>
      </c>
      <c r="BS1381">
        <v>32</v>
      </c>
      <c r="BT1381">
        <v>32</v>
      </c>
      <c r="BU1381" s="3"/>
      <c r="BV1381" s="3"/>
      <c r="BW1381" s="3"/>
      <c r="BX1381">
        <v>9.19</v>
      </c>
      <c r="BY1381">
        <v>0.96</v>
      </c>
      <c r="BZ1381">
        <v>3.82</v>
      </c>
      <c r="CA1381">
        <v>2.67</v>
      </c>
      <c r="CB1381">
        <v>3.67</v>
      </c>
      <c r="CC1381" s="3"/>
      <c r="CD1381" s="3"/>
      <c r="CE1381" s="3"/>
      <c r="CF1381">
        <v>13.61</v>
      </c>
      <c r="CG1381">
        <v>1.43</v>
      </c>
      <c r="CH1381">
        <v>5.67</v>
      </c>
      <c r="CI1381">
        <v>3.88</v>
      </c>
      <c r="CJ1381">
        <v>4.92</v>
      </c>
      <c r="CK1381" s="3"/>
      <c r="CL1381" s="3"/>
      <c r="CM1381" s="3"/>
      <c r="CN1381">
        <v>265</v>
      </c>
      <c r="CO1381">
        <v>33</v>
      </c>
      <c r="CP1381">
        <v>145</v>
      </c>
      <c r="CQ1381">
        <v>106</v>
      </c>
      <c r="CR1381">
        <v>139</v>
      </c>
      <c r="CS1381" s="3"/>
      <c r="CT1381" s="3"/>
      <c r="CU1381" s="3"/>
      <c r="CV1381" s="3"/>
      <c r="CW1381">
        <v>52.23</v>
      </c>
      <c r="CX1381">
        <v>17.86</v>
      </c>
      <c r="CY1381">
        <v>28.95</v>
      </c>
      <c r="CZ1381">
        <v>21.8</v>
      </c>
      <c r="DA1381" s="3"/>
      <c r="DB1381" s="3"/>
      <c r="DC1381" s="3"/>
      <c r="DD1381" s="3"/>
      <c r="DE1381">
        <v>0.65</v>
      </c>
      <c r="DF1381">
        <v>0.96</v>
      </c>
      <c r="DG1381">
        <v>1.1100000000000001</v>
      </c>
      <c r="DH1381">
        <v>1.05</v>
      </c>
      <c r="DI1381" s="3"/>
      <c r="DJ1381" s="3"/>
      <c r="DK1381" s="3"/>
      <c r="DL1381" s="6">
        <f>(CM1381*3+CL1381*2+CK1381)/6</f>
        <v>0</v>
      </c>
      <c r="DM1381">
        <f>BH1381+(BH1381*(CG1381-8.25)/8.25)</f>
        <v>110.06666666666672</v>
      </c>
      <c r="DN1381">
        <f>BI1381+(BI1381*(CH1381-8.25)/8.25)</f>
        <v>531.94909090909096</v>
      </c>
      <c r="DO1381">
        <f>BJ1381+(BJ1381*(CI1381-8.25)/8.25)</f>
        <v>406.81212121212121</v>
      </c>
      <c r="DP1381">
        <f>BK1381+(BK1381*(CJ1381-8.25)/8.25)</f>
        <v>527.18545454545449</v>
      </c>
      <c r="DQ1381">
        <f>BL1381+(BL1381*(CK1381-8.25)/8.25)</f>
        <v>0</v>
      </c>
      <c r="DR1381">
        <f>BM1381+(BM1381*(CL1381-8.25)/8.25)</f>
        <v>0</v>
      </c>
      <c r="DS1381">
        <f>BN1381+(BN1381*(CM1381-8.25)/8.25)</f>
        <v>0</v>
      </c>
      <c r="DT1381" s="8">
        <f>DM1381*10^8/$I1381</f>
        <v>344.1738722208118</v>
      </c>
      <c r="DU1381" s="8">
        <f>DN1381*10^8/$I1381</f>
        <v>1663.382602445691</v>
      </c>
      <c r="DV1381" s="8">
        <f>DO1381*10^8/$I1381</f>
        <v>1272.0845217196056</v>
      </c>
      <c r="DW1381" s="8">
        <f>DP1381*10^8/$I1381</f>
        <v>1648.486910382172</v>
      </c>
      <c r="DX1381" s="8">
        <f>DQ1381*10^8/$I1381</f>
        <v>0</v>
      </c>
      <c r="DY1381" s="8">
        <f>DR1381*10^8/$I1381</f>
        <v>0</v>
      </c>
      <c r="DZ1381" s="8">
        <f>DS1381*10^8/$I1381</f>
        <v>0</v>
      </c>
      <c r="EA1381" s="8">
        <f>DT1381*10^8/$I1381</f>
        <v>1076.2173317940728</v>
      </c>
      <c r="EB1381" s="8">
        <f>DZ1381*0.8</f>
        <v>0</v>
      </c>
      <c r="EC1381" s="10">
        <f>G1381-E1381</f>
        <v>625</v>
      </c>
      <c r="ED1381" s="4">
        <f>EC1381/E1381*100</f>
        <v>19.561815336463223</v>
      </c>
      <c r="EE1381" s="4">
        <f>DY1381-G1381</f>
        <v>-3820</v>
      </c>
      <c r="EF1381" s="12">
        <f>EE1381/G1381</f>
        <v>-1</v>
      </c>
      <c r="EG1381" s="4">
        <f>G1381-F1381</f>
        <v>-105</v>
      </c>
    </row>
    <row r="1382" spans="1:137" x14ac:dyDescent="0.3">
      <c r="A1382">
        <v>1381</v>
      </c>
      <c r="B1382" t="s">
        <v>6636</v>
      </c>
      <c r="C1382" t="s">
        <v>3659</v>
      </c>
      <c r="D1382" t="str">
        <f>VLOOKUP(C1382,Sheet1!$A$2:$B$3197,2,FALSE)</f>
        <v>전기제품</v>
      </c>
      <c r="E1382">
        <v>3035</v>
      </c>
      <c r="F1382">
        <v>3570</v>
      </c>
      <c r="G1382" s="7">
        <v>3710</v>
      </c>
      <c r="H1382" t="s">
        <v>1321</v>
      </c>
      <c r="I1382" s="7">
        <f>VALUE(LEFT(H1382,FIND("/",H1382)-1)) + VALUE(MID(H1382,FIND("/",H1382)+1,LEN(H1382)))</f>
        <v>10143845</v>
      </c>
      <c r="J1382" s="1">
        <v>188144</v>
      </c>
      <c r="K1382" s="1">
        <f>G1382*I1382/(10^8)</f>
        <v>376.33664950000002</v>
      </c>
      <c r="L1382">
        <v>352</v>
      </c>
      <c r="M1382">
        <v>553</v>
      </c>
      <c r="N1382">
        <v>387</v>
      </c>
      <c r="O1382">
        <v>443</v>
      </c>
      <c r="P1382">
        <v>444</v>
      </c>
      <c r="Q1382" s="3"/>
      <c r="R1382" s="3"/>
      <c r="S1382" s="3"/>
      <c r="T1382">
        <v>9</v>
      </c>
      <c r="U1382">
        <v>99</v>
      </c>
      <c r="V1382">
        <v>-4</v>
      </c>
      <c r="W1382">
        <v>-7</v>
      </c>
      <c r="X1382">
        <v>6</v>
      </c>
      <c r="Y1382" s="3"/>
      <c r="Z1382" s="3"/>
      <c r="AA1382" s="3"/>
      <c r="AB1382">
        <v>4</v>
      </c>
      <c r="AC1382">
        <v>62</v>
      </c>
      <c r="AD1382">
        <v>-8</v>
      </c>
      <c r="AE1382">
        <v>-27</v>
      </c>
      <c r="AF1382">
        <v>3</v>
      </c>
      <c r="AG1382" s="3"/>
      <c r="AH1382" s="3"/>
      <c r="AI1382" s="3"/>
      <c r="AJ1382">
        <v>712</v>
      </c>
      <c r="AK1382">
        <v>895</v>
      </c>
      <c r="AL1382">
        <v>860</v>
      </c>
      <c r="AM1382">
        <v>865</v>
      </c>
      <c r="AN1382">
        <v>893</v>
      </c>
      <c r="AO1382" s="3"/>
      <c r="AP1382" s="3"/>
      <c r="AQ1382" s="3"/>
      <c r="AR1382">
        <v>328</v>
      </c>
      <c r="AS1382">
        <v>369</v>
      </c>
      <c r="AT1382">
        <v>347</v>
      </c>
      <c r="AU1382">
        <v>383</v>
      </c>
      <c r="AV1382">
        <v>417</v>
      </c>
      <c r="AW1382" s="3"/>
      <c r="AX1382" s="3"/>
      <c r="AY1382" s="3"/>
      <c r="AZ1382">
        <v>384</v>
      </c>
      <c r="BA1382">
        <v>526</v>
      </c>
      <c r="BB1382">
        <v>513</v>
      </c>
      <c r="BC1382">
        <v>482</v>
      </c>
      <c r="BD1382">
        <v>476</v>
      </c>
      <c r="BE1382" s="3"/>
      <c r="BF1382" s="3"/>
      <c r="BG1382" s="3"/>
      <c r="BH1382">
        <v>384</v>
      </c>
      <c r="BI1382">
        <v>526</v>
      </c>
      <c r="BJ1382">
        <v>513</v>
      </c>
      <c r="BK1382">
        <v>489</v>
      </c>
      <c r="BL1382">
        <v>474</v>
      </c>
      <c r="BM1382" s="3"/>
      <c r="BN1382" s="3"/>
      <c r="BO1382" s="3"/>
      <c r="BP1382">
        <v>40</v>
      </c>
      <c r="BQ1382">
        <v>50</v>
      </c>
      <c r="BR1382">
        <v>51</v>
      </c>
      <c r="BS1382">
        <v>51</v>
      </c>
      <c r="BT1382">
        <v>51</v>
      </c>
      <c r="BU1382" s="3"/>
      <c r="BV1382" s="3"/>
      <c r="BW1382" s="3"/>
      <c r="BX1382">
        <v>0.57999999999999996</v>
      </c>
      <c r="BY1382">
        <v>7.67</v>
      </c>
      <c r="BZ1382">
        <v>-0.86</v>
      </c>
      <c r="CA1382">
        <v>-3.13</v>
      </c>
      <c r="CB1382">
        <v>0.28999999999999998</v>
      </c>
      <c r="CC1382" s="3"/>
      <c r="CD1382" s="3"/>
      <c r="CE1382" s="3"/>
      <c r="CF1382">
        <v>1.03</v>
      </c>
      <c r="CG1382">
        <v>13.54</v>
      </c>
      <c r="CH1382">
        <v>-1.46</v>
      </c>
      <c r="CI1382">
        <v>-3.96</v>
      </c>
      <c r="CJ1382">
        <v>2.34</v>
      </c>
      <c r="CK1382" s="3"/>
      <c r="CL1382" s="3"/>
      <c r="CM1382" s="3"/>
      <c r="CN1382">
        <v>44</v>
      </c>
      <c r="CO1382">
        <v>655</v>
      </c>
      <c r="CP1382">
        <v>-75</v>
      </c>
      <c r="CQ1382">
        <v>-196</v>
      </c>
      <c r="CR1382">
        <v>111</v>
      </c>
      <c r="CS1382" s="3"/>
      <c r="CT1382" s="3"/>
      <c r="CU1382" s="3"/>
      <c r="CV1382">
        <v>164.6</v>
      </c>
      <c r="CW1382">
        <v>7.78</v>
      </c>
      <c r="CX1382" t="s">
        <v>2</v>
      </c>
      <c r="CY1382" t="s">
        <v>2</v>
      </c>
      <c r="CZ1382">
        <v>27.84</v>
      </c>
      <c r="DA1382" s="3"/>
      <c r="DB1382" s="3"/>
      <c r="DC1382" s="3"/>
      <c r="DD1382">
        <v>1.64</v>
      </c>
      <c r="DE1382">
        <v>0.96</v>
      </c>
      <c r="DF1382">
        <v>0.61</v>
      </c>
      <c r="DG1382">
        <v>0.53</v>
      </c>
      <c r="DH1382">
        <v>0.62</v>
      </c>
      <c r="DI1382" s="3"/>
      <c r="DJ1382" s="3"/>
      <c r="DK1382" s="3"/>
      <c r="DL1382" s="6">
        <f>(CM1382*3+CL1382*2+CK1382)/6</f>
        <v>0</v>
      </c>
      <c r="DM1382">
        <f>BH1382+(BH1382*(CG1382-8.25)/8.25)</f>
        <v>630.22545454545457</v>
      </c>
      <c r="DN1382">
        <f>BI1382+(BI1382*(CH1382-8.25)/8.25)</f>
        <v>-93.086060606060641</v>
      </c>
      <c r="DO1382">
        <f>BJ1382+(BJ1382*(CI1382-8.25)/8.25)</f>
        <v>-246.24</v>
      </c>
      <c r="DP1382">
        <f>BK1382+(BK1382*(CJ1382-8.25)/8.25)</f>
        <v>138.69818181818181</v>
      </c>
      <c r="DQ1382">
        <f>BL1382+(BL1382*(CK1382-8.25)/8.25)</f>
        <v>0</v>
      </c>
      <c r="DR1382">
        <f>BM1382+(BM1382*(CL1382-8.25)/8.25)</f>
        <v>0</v>
      </c>
      <c r="DS1382">
        <f>BN1382+(BN1382*(CM1382-8.25)/8.25)</f>
        <v>0</v>
      </c>
      <c r="DT1382" s="8">
        <f>DM1382*10^8/$I1382</f>
        <v>6212.8852969012696</v>
      </c>
      <c r="DU1382" s="8">
        <f>DN1382*10^8/$I1382</f>
        <v>-917.660518334622</v>
      </c>
      <c r="DV1382" s="8">
        <f>DO1382*10^8/$I1382</f>
        <v>-2427.4818867993349</v>
      </c>
      <c r="DW1382" s="8">
        <f>DP1382*10^8/$I1382</f>
        <v>1367.3136943455052</v>
      </c>
      <c r="DX1382" s="8">
        <f>DQ1382*10^8/$I1382</f>
        <v>0</v>
      </c>
      <c r="DY1382" s="8">
        <f>DR1382*10^8/$I1382</f>
        <v>0</v>
      </c>
      <c r="DZ1382" s="8">
        <f>DS1382*10^8/$I1382</f>
        <v>0</v>
      </c>
      <c r="EA1382" s="8">
        <f>DT1382*10^8/$I1382</f>
        <v>61247.833507918047</v>
      </c>
      <c r="EB1382" s="8">
        <f>DZ1382*0.8</f>
        <v>0</v>
      </c>
      <c r="EC1382" s="10">
        <f>G1382-E1382</f>
        <v>675</v>
      </c>
      <c r="ED1382" s="4">
        <f>EC1382/E1382*100</f>
        <v>22.240527182866558</v>
      </c>
      <c r="EE1382" s="4">
        <f>DY1382-G1382</f>
        <v>-3710</v>
      </c>
      <c r="EF1382" s="12">
        <f>EE1382/G1382</f>
        <v>-1</v>
      </c>
      <c r="EG1382" s="4">
        <f>G1382-F1382</f>
        <v>140</v>
      </c>
    </row>
    <row r="1383" spans="1:137" x14ac:dyDescent="0.3">
      <c r="A1383">
        <v>1382</v>
      </c>
      <c r="B1383" t="s">
        <v>6946</v>
      </c>
      <c r="C1383" t="s">
        <v>3660</v>
      </c>
      <c r="D1383" t="str">
        <f>VLOOKUP(C1383,Sheet1!$A$2:$B$3197,2,FALSE)</f>
        <v>비철금속</v>
      </c>
      <c r="E1383">
        <v>5170</v>
      </c>
      <c r="F1383">
        <v>5770</v>
      </c>
      <c r="G1383" s="7">
        <v>6150</v>
      </c>
      <c r="H1383" t="s">
        <v>1322</v>
      </c>
      <c r="I1383" s="7">
        <f>VALUE(LEFT(H1383,FIND("/",H1383)-1)) + VALUE(MID(H1383,FIND("/",H1383)+1,LEN(H1383)))</f>
        <v>14198704</v>
      </c>
      <c r="J1383" s="1">
        <v>219013</v>
      </c>
      <c r="K1383" s="1">
        <f>G1383*I1383/(10^8)</f>
        <v>873.22029599999996</v>
      </c>
      <c r="L1383">
        <v>770</v>
      </c>
      <c r="M1383" s="1">
        <v>1061</v>
      </c>
      <c r="N1383" s="1">
        <v>1124</v>
      </c>
      <c r="O1383" s="1">
        <v>1036</v>
      </c>
      <c r="P1383" s="1">
        <v>1417</v>
      </c>
      <c r="Q1383" s="3"/>
      <c r="R1383" s="3"/>
      <c r="S1383" s="3"/>
      <c r="T1383">
        <v>33</v>
      </c>
      <c r="U1383">
        <v>31</v>
      </c>
      <c r="V1383">
        <v>57</v>
      </c>
      <c r="W1383">
        <v>-50</v>
      </c>
      <c r="X1383">
        <v>81</v>
      </c>
      <c r="Y1383" s="3"/>
      <c r="Z1383" s="3"/>
      <c r="AA1383" s="3"/>
      <c r="AB1383">
        <v>35</v>
      </c>
      <c r="AC1383">
        <v>7</v>
      </c>
      <c r="AD1383">
        <v>47</v>
      </c>
      <c r="AE1383">
        <v>-124</v>
      </c>
      <c r="AF1383">
        <v>40</v>
      </c>
      <c r="AG1383" s="3"/>
      <c r="AH1383" s="3"/>
      <c r="AI1383" s="3"/>
      <c r="AJ1383" s="1">
        <v>1027</v>
      </c>
      <c r="AK1383" s="1">
        <v>1139</v>
      </c>
      <c r="AL1383" s="1">
        <v>1231</v>
      </c>
      <c r="AM1383" s="1">
        <v>1275</v>
      </c>
      <c r="AN1383" s="1">
        <v>1327</v>
      </c>
      <c r="AO1383" s="3"/>
      <c r="AP1383" s="3"/>
      <c r="AQ1383" s="3"/>
      <c r="AR1383">
        <v>499</v>
      </c>
      <c r="AS1383">
        <v>621</v>
      </c>
      <c r="AT1383">
        <v>664</v>
      </c>
      <c r="AU1383">
        <v>819</v>
      </c>
      <c r="AV1383">
        <v>715</v>
      </c>
      <c r="AW1383" s="3"/>
      <c r="AX1383" s="3"/>
      <c r="AY1383" s="3"/>
      <c r="AZ1383">
        <v>528</v>
      </c>
      <c r="BA1383">
        <v>518</v>
      </c>
      <c r="BB1383">
        <v>566</v>
      </c>
      <c r="BC1383">
        <v>456</v>
      </c>
      <c r="BD1383">
        <v>611</v>
      </c>
      <c r="BE1383" s="3"/>
      <c r="BF1383" s="3"/>
      <c r="BG1383" s="3"/>
      <c r="BH1383">
        <v>528</v>
      </c>
      <c r="BI1383">
        <v>518</v>
      </c>
      <c r="BJ1383">
        <v>566</v>
      </c>
      <c r="BK1383">
        <v>455</v>
      </c>
      <c r="BL1383">
        <v>611</v>
      </c>
      <c r="BM1383" s="3"/>
      <c r="BN1383" s="3"/>
      <c r="BO1383" s="3"/>
      <c r="BP1383">
        <v>27</v>
      </c>
      <c r="BQ1383">
        <v>54</v>
      </c>
      <c r="BR1383">
        <v>54</v>
      </c>
      <c r="BS1383">
        <v>55</v>
      </c>
      <c r="BT1383">
        <v>68</v>
      </c>
      <c r="BU1383" s="3"/>
      <c r="BV1383" s="3"/>
      <c r="BW1383" s="3"/>
      <c r="BX1383">
        <v>3.73</v>
      </c>
      <c r="BY1383">
        <v>0.67</v>
      </c>
      <c r="BZ1383">
        <v>3.99</v>
      </c>
      <c r="CA1383">
        <v>-9.91</v>
      </c>
      <c r="CB1383">
        <v>3.11</v>
      </c>
      <c r="CC1383" s="3"/>
      <c r="CD1383" s="3"/>
      <c r="CE1383" s="3"/>
      <c r="CF1383">
        <v>6.85</v>
      </c>
      <c r="CG1383">
        <v>1.38</v>
      </c>
      <c r="CH1383">
        <v>8.7200000000000006</v>
      </c>
      <c r="CI1383">
        <v>-24.24</v>
      </c>
      <c r="CJ1383">
        <v>7.64</v>
      </c>
      <c r="CK1383" s="3"/>
      <c r="CL1383" s="3"/>
      <c r="CM1383" s="3"/>
      <c r="CN1383">
        <v>327</v>
      </c>
      <c r="CO1383">
        <v>67</v>
      </c>
      <c r="CP1383">
        <v>439</v>
      </c>
      <c r="CQ1383" s="1">
        <v>-1142</v>
      </c>
      <c r="CR1383">
        <v>309</v>
      </c>
      <c r="CS1383" s="3"/>
      <c r="CT1383" s="3"/>
      <c r="CU1383" s="3"/>
      <c r="CV1383">
        <v>15.52</v>
      </c>
      <c r="CW1383">
        <v>82.23</v>
      </c>
      <c r="CX1383">
        <v>9.92</v>
      </c>
      <c r="CY1383" t="s">
        <v>2</v>
      </c>
      <c r="CZ1383">
        <v>17.41</v>
      </c>
      <c r="DA1383" s="3"/>
      <c r="DB1383" s="3"/>
      <c r="DC1383" s="3"/>
      <c r="DD1383">
        <v>1.03</v>
      </c>
      <c r="DE1383">
        <v>1.1200000000000001</v>
      </c>
      <c r="DF1383">
        <v>0.8</v>
      </c>
      <c r="DG1383">
        <v>1.26</v>
      </c>
      <c r="DH1383">
        <v>1.1299999999999999</v>
      </c>
      <c r="DI1383" s="3"/>
      <c r="DJ1383" s="3"/>
      <c r="DK1383" s="3"/>
      <c r="DL1383" s="6">
        <f>(CM1383*3+CL1383*2+CK1383)/6</f>
        <v>0</v>
      </c>
      <c r="DM1383">
        <f>BH1383+(BH1383*(CG1383-8.25)/8.25)</f>
        <v>88.32</v>
      </c>
      <c r="DN1383">
        <f>BI1383+(BI1383*(CH1383-8.25)/8.25)</f>
        <v>547.51030303030302</v>
      </c>
      <c r="DO1383">
        <f>BJ1383+(BJ1383*(CI1383-8.25)/8.25)</f>
        <v>-1663.0109090909086</v>
      </c>
      <c r="DP1383">
        <f>BK1383+(BK1383*(CJ1383-8.25)/8.25)</f>
        <v>421.35757575757577</v>
      </c>
      <c r="DQ1383">
        <f>BL1383+(BL1383*(CK1383-8.25)/8.25)</f>
        <v>0</v>
      </c>
      <c r="DR1383">
        <f>BM1383+(BM1383*(CL1383-8.25)/8.25)</f>
        <v>0</v>
      </c>
      <c r="DS1383">
        <f>BN1383+(BN1383*(CM1383-8.25)/8.25)</f>
        <v>0</v>
      </c>
      <c r="DT1383" s="8">
        <f>DM1383*10^8/$I1383</f>
        <v>622.02860204706008</v>
      </c>
      <c r="DU1383" s="8">
        <f>DN1383*10^8/$I1383</f>
        <v>3856.058292575879</v>
      </c>
      <c r="DV1383" s="8">
        <f>DO1383*10^8/$I1383</f>
        <v>-11712.413394144342</v>
      </c>
      <c r="DW1383" s="8">
        <f>DP1383*10^8/$I1383</f>
        <v>2967.5777152448263</v>
      </c>
      <c r="DX1383" s="8">
        <f>DQ1383*10^8/$I1383</f>
        <v>0</v>
      </c>
      <c r="DY1383" s="8">
        <f>DR1383*10^8/$I1383</f>
        <v>0</v>
      </c>
      <c r="DZ1383" s="8">
        <f>DS1383*10^8/$I1383</f>
        <v>0</v>
      </c>
      <c r="EA1383" s="8">
        <f>DT1383*10^8/$I1383</f>
        <v>4380.8829457044822</v>
      </c>
      <c r="EB1383" s="8">
        <f>DZ1383*0.8</f>
        <v>0</v>
      </c>
      <c r="EC1383" s="10">
        <f>G1383-E1383</f>
        <v>980</v>
      </c>
      <c r="ED1383" s="4">
        <f>EC1383/E1383*100</f>
        <v>18.955512572533848</v>
      </c>
      <c r="EE1383" s="4">
        <f>DY1383-G1383</f>
        <v>-6150</v>
      </c>
      <c r="EF1383" s="12">
        <f>EE1383/G1383</f>
        <v>-1</v>
      </c>
      <c r="EG1383" s="4">
        <f>G1383-F1383</f>
        <v>380</v>
      </c>
    </row>
    <row r="1384" spans="1:137" x14ac:dyDescent="0.3">
      <c r="A1384">
        <v>1383</v>
      </c>
      <c r="B1384" t="s">
        <v>6290</v>
      </c>
      <c r="C1384" t="s">
        <v>3661</v>
      </c>
      <c r="D1384" t="str">
        <f>VLOOKUP(C1384,Sheet1!$A$2:$B$3197,2,FALSE)</f>
        <v>건축제품</v>
      </c>
      <c r="E1384">
        <v>1580</v>
      </c>
      <c r="F1384">
        <v>1605</v>
      </c>
      <c r="G1384" s="7">
        <v>1700</v>
      </c>
      <c r="H1384" t="s">
        <v>1323</v>
      </c>
      <c r="I1384" s="7">
        <f>VALUE(LEFT(H1384,FIND("/",H1384)-1)) + VALUE(MID(H1384,FIND("/",H1384)+1,LEN(H1384)))</f>
        <v>46084095</v>
      </c>
      <c r="J1384" s="1">
        <v>1650520</v>
      </c>
      <c r="K1384" s="1">
        <f>G1384*I1384/(10^8)</f>
        <v>783.42961500000001</v>
      </c>
      <c r="L1384" s="1">
        <v>1216</v>
      </c>
      <c r="M1384" s="1">
        <v>1259</v>
      </c>
      <c r="N1384" s="1">
        <v>1354</v>
      </c>
      <c r="O1384" s="1">
        <v>1490</v>
      </c>
      <c r="P1384" s="1">
        <v>1232</v>
      </c>
      <c r="Q1384" s="3"/>
      <c r="R1384" s="3"/>
      <c r="S1384" s="3"/>
      <c r="T1384">
        <v>-106</v>
      </c>
      <c r="U1384">
        <v>81</v>
      </c>
      <c r="V1384">
        <v>106</v>
      </c>
      <c r="W1384">
        <v>26</v>
      </c>
      <c r="X1384">
        <v>-82</v>
      </c>
      <c r="Y1384" s="3"/>
      <c r="Z1384" s="3"/>
      <c r="AA1384" s="3"/>
      <c r="AB1384">
        <v>-122</v>
      </c>
      <c r="AC1384">
        <v>87</v>
      </c>
      <c r="AD1384">
        <v>86</v>
      </c>
      <c r="AE1384">
        <v>15</v>
      </c>
      <c r="AF1384">
        <v>-79</v>
      </c>
      <c r="AG1384" s="3"/>
      <c r="AH1384" s="3"/>
      <c r="AI1384" s="3"/>
      <c r="AJ1384" s="1">
        <v>1112</v>
      </c>
      <c r="AK1384" s="1">
        <v>1066</v>
      </c>
      <c r="AL1384" s="1">
        <v>1178</v>
      </c>
      <c r="AM1384" s="1">
        <v>1175</v>
      </c>
      <c r="AN1384" s="1">
        <v>1244</v>
      </c>
      <c r="AO1384" s="3"/>
      <c r="AP1384" s="3"/>
      <c r="AQ1384" s="3"/>
      <c r="AR1384">
        <v>568</v>
      </c>
      <c r="AS1384">
        <v>443</v>
      </c>
      <c r="AT1384">
        <v>457</v>
      </c>
      <c r="AU1384">
        <v>449</v>
      </c>
      <c r="AV1384">
        <v>526</v>
      </c>
      <c r="AW1384" s="3"/>
      <c r="AX1384" s="3"/>
      <c r="AY1384" s="3"/>
      <c r="AZ1384">
        <v>544</v>
      </c>
      <c r="BA1384">
        <v>623</v>
      </c>
      <c r="BB1384">
        <v>721</v>
      </c>
      <c r="BC1384">
        <v>727</v>
      </c>
      <c r="BD1384">
        <v>718</v>
      </c>
      <c r="BE1384" s="3"/>
      <c r="BF1384" s="3"/>
      <c r="BG1384" s="3"/>
      <c r="BH1384">
        <v>544</v>
      </c>
      <c r="BI1384">
        <v>623</v>
      </c>
      <c r="BJ1384">
        <v>721</v>
      </c>
      <c r="BK1384">
        <v>727</v>
      </c>
      <c r="BL1384">
        <v>718</v>
      </c>
      <c r="BM1384" s="3"/>
      <c r="BN1384" s="3"/>
      <c r="BO1384" s="3"/>
      <c r="BP1384">
        <v>40</v>
      </c>
      <c r="BQ1384">
        <v>40</v>
      </c>
      <c r="BR1384">
        <v>40</v>
      </c>
      <c r="BS1384">
        <v>40</v>
      </c>
      <c r="BT1384">
        <v>46</v>
      </c>
      <c r="BU1384" s="3"/>
      <c r="BV1384" s="3"/>
      <c r="BW1384" s="3"/>
      <c r="BX1384">
        <v>-11.64</v>
      </c>
      <c r="BY1384">
        <v>8</v>
      </c>
      <c r="BZ1384">
        <v>7.64</v>
      </c>
      <c r="CA1384">
        <v>1.26</v>
      </c>
      <c r="CB1384">
        <v>-6.52</v>
      </c>
      <c r="CC1384" s="3"/>
      <c r="CD1384" s="3"/>
      <c r="CE1384" s="3"/>
      <c r="CF1384">
        <v>-19.87</v>
      </c>
      <c r="CG1384">
        <v>14.93</v>
      </c>
      <c r="CH1384">
        <v>12.75</v>
      </c>
      <c r="CI1384">
        <v>2.0499999999999998</v>
      </c>
      <c r="CJ1384">
        <v>-10.92</v>
      </c>
      <c r="CK1384" s="3"/>
      <c r="CL1384" s="3"/>
      <c r="CM1384" s="3"/>
      <c r="CN1384">
        <v>-304</v>
      </c>
      <c r="CO1384">
        <v>218</v>
      </c>
      <c r="CP1384">
        <v>214</v>
      </c>
      <c r="CQ1384">
        <v>37</v>
      </c>
      <c r="CR1384">
        <v>-171</v>
      </c>
      <c r="CS1384" s="3"/>
      <c r="CT1384" s="3"/>
      <c r="CU1384" s="3"/>
      <c r="CV1384" t="s">
        <v>2</v>
      </c>
      <c r="CW1384">
        <v>6.96</v>
      </c>
      <c r="CX1384">
        <v>7.08</v>
      </c>
      <c r="CY1384">
        <v>34.909999999999997</v>
      </c>
      <c r="CZ1384" t="s">
        <v>2</v>
      </c>
      <c r="DA1384" s="3"/>
      <c r="DB1384" s="3"/>
      <c r="DC1384" s="3"/>
      <c r="DD1384">
        <v>0.82</v>
      </c>
      <c r="DE1384">
        <v>0.94</v>
      </c>
      <c r="DF1384">
        <v>0.81</v>
      </c>
      <c r="DG1384">
        <v>0.69</v>
      </c>
      <c r="DH1384">
        <v>0.98</v>
      </c>
      <c r="DI1384" s="3"/>
      <c r="DJ1384" s="3"/>
      <c r="DK1384" s="3"/>
      <c r="DL1384" s="6">
        <f>(CM1384*3+CL1384*2+CK1384)/6</f>
        <v>0</v>
      </c>
      <c r="DM1384">
        <f>BH1384+(BH1384*(CG1384-8.25)/8.25)</f>
        <v>984.47515151515154</v>
      </c>
      <c r="DN1384">
        <f>BI1384+(BI1384*(CH1384-8.25)/8.25)</f>
        <v>962.81818181818176</v>
      </c>
      <c r="DO1384">
        <f>BJ1384+(BJ1384*(CI1384-8.25)/8.25)</f>
        <v>179.15757575757573</v>
      </c>
      <c r="DP1384">
        <f>BK1384+(BK1384*(CJ1384-8.25)/8.25)</f>
        <v>-962.28363636363656</v>
      </c>
      <c r="DQ1384">
        <f>BL1384+(BL1384*(CK1384-8.25)/8.25)</f>
        <v>0</v>
      </c>
      <c r="DR1384">
        <f>BM1384+(BM1384*(CL1384-8.25)/8.25)</f>
        <v>0</v>
      </c>
      <c r="DS1384">
        <f>BN1384+(BN1384*(CM1384-8.25)/8.25)</f>
        <v>0</v>
      </c>
      <c r="DT1384" s="8">
        <f>DM1384*10^8/$I1384</f>
        <v>2136.2579682104019</v>
      </c>
      <c r="DU1384" s="8">
        <f>DN1384*10^8/$I1384</f>
        <v>2089.2635123206428</v>
      </c>
      <c r="DV1384" s="8">
        <f>DO1384*10^8/$I1384</f>
        <v>388.7622741806598</v>
      </c>
      <c r="DW1384" s="8">
        <f>DP1384*10^8/$I1384</f>
        <v>-2088.1035775219989</v>
      </c>
      <c r="DX1384" s="8">
        <f>DQ1384*10^8/$I1384</f>
        <v>0</v>
      </c>
      <c r="DY1384" s="8">
        <f>DR1384*10^8/$I1384</f>
        <v>0</v>
      </c>
      <c r="DZ1384" s="8">
        <f>DS1384*10^8/$I1384</f>
        <v>0</v>
      </c>
      <c r="EA1384" s="8">
        <f>DT1384*10^8/$I1384</f>
        <v>4635.5645439286636</v>
      </c>
      <c r="EB1384" s="8">
        <f>DZ1384*0.8</f>
        <v>0</v>
      </c>
      <c r="EC1384" s="10">
        <f>G1384-E1384</f>
        <v>120</v>
      </c>
      <c r="ED1384" s="4">
        <f>EC1384/E1384*100</f>
        <v>7.59493670886076</v>
      </c>
      <c r="EE1384" s="4">
        <f>DY1384-G1384</f>
        <v>-1700</v>
      </c>
      <c r="EF1384" s="12">
        <f>EE1384/G1384</f>
        <v>-1</v>
      </c>
      <c r="EG1384" s="4">
        <f>G1384-F1384</f>
        <v>95</v>
      </c>
    </row>
    <row r="1385" spans="1:137" x14ac:dyDescent="0.3">
      <c r="A1385">
        <v>1384</v>
      </c>
      <c r="B1385" t="s">
        <v>7460</v>
      </c>
      <c r="C1385" t="s">
        <v>3662</v>
      </c>
      <c r="D1385" t="str">
        <f>VLOOKUP(C1385,Sheet1!$A$2:$B$3197,2,FALSE)</f>
        <v>음료</v>
      </c>
      <c r="E1385">
        <v>13550</v>
      </c>
      <c r="F1385">
        <v>14100</v>
      </c>
      <c r="G1385" s="7">
        <v>14150</v>
      </c>
      <c r="H1385" t="s">
        <v>1324</v>
      </c>
      <c r="I1385" s="7">
        <f>VALUE(LEFT(H1385,FIND("/",H1385)-1)) + VALUE(MID(H1385,FIND("/",H1385)+1,LEN(H1385)))</f>
        <v>9190885</v>
      </c>
      <c r="J1385">
        <v>0</v>
      </c>
      <c r="K1385" s="1">
        <f>G1385*I1385/(10^8)</f>
        <v>1300.5102274999999</v>
      </c>
      <c r="L1385" s="1">
        <v>2126</v>
      </c>
      <c r="M1385" s="1">
        <v>2169</v>
      </c>
      <c r="N1385" s="1">
        <v>1954</v>
      </c>
      <c r="O1385" s="1">
        <v>1873</v>
      </c>
      <c r="P1385" s="1">
        <v>1147</v>
      </c>
      <c r="Q1385" s="3"/>
      <c r="R1385" s="3"/>
      <c r="S1385" s="3"/>
      <c r="T1385">
        <v>78</v>
      </c>
      <c r="U1385">
        <v>122</v>
      </c>
      <c r="V1385">
        <v>105</v>
      </c>
      <c r="W1385">
        <v>46</v>
      </c>
      <c r="X1385">
        <v>194</v>
      </c>
      <c r="Y1385" s="3"/>
      <c r="Z1385" s="3"/>
      <c r="AA1385" s="3"/>
      <c r="AB1385">
        <v>-28</v>
      </c>
      <c r="AC1385">
        <v>121</v>
      </c>
      <c r="AD1385">
        <v>-145</v>
      </c>
      <c r="AE1385">
        <v>53</v>
      </c>
      <c r="AF1385">
        <v>134</v>
      </c>
      <c r="AG1385" s="3"/>
      <c r="AH1385" s="3"/>
      <c r="AI1385" s="3"/>
      <c r="AJ1385" s="1">
        <v>3995</v>
      </c>
      <c r="AK1385" s="1">
        <v>3831</v>
      </c>
      <c r="AL1385" s="1">
        <v>3654</v>
      </c>
      <c r="AM1385" s="1">
        <v>1930</v>
      </c>
      <c r="AN1385" s="1">
        <v>1958</v>
      </c>
      <c r="AO1385" s="3"/>
      <c r="AP1385" s="3"/>
      <c r="AQ1385" s="3"/>
      <c r="AR1385" s="1">
        <v>2231</v>
      </c>
      <c r="AS1385" s="1">
        <v>2010</v>
      </c>
      <c r="AT1385" s="1">
        <v>2068</v>
      </c>
      <c r="AU1385">
        <v>662</v>
      </c>
      <c r="AV1385">
        <v>620</v>
      </c>
      <c r="AW1385" s="3"/>
      <c r="AX1385" s="3"/>
      <c r="AY1385" s="3"/>
      <c r="AZ1385" s="1">
        <v>1764</v>
      </c>
      <c r="BA1385" s="1">
        <v>1821</v>
      </c>
      <c r="BB1385" s="1">
        <v>1586</v>
      </c>
      <c r="BC1385" s="1">
        <v>1268</v>
      </c>
      <c r="BD1385" s="1">
        <v>1338</v>
      </c>
      <c r="BE1385" s="3"/>
      <c r="BF1385" s="3"/>
      <c r="BG1385" s="3"/>
      <c r="BH1385" s="1">
        <v>1104</v>
      </c>
      <c r="BI1385" s="1">
        <v>1092</v>
      </c>
      <c r="BJ1385" s="1">
        <v>1059</v>
      </c>
      <c r="BK1385" s="1">
        <v>1244</v>
      </c>
      <c r="BL1385" s="1">
        <v>1309</v>
      </c>
      <c r="BM1385" s="3"/>
      <c r="BN1385" s="3"/>
      <c r="BO1385" s="3"/>
      <c r="BP1385">
        <v>42</v>
      </c>
      <c r="BQ1385">
        <v>46</v>
      </c>
      <c r="BR1385">
        <v>46</v>
      </c>
      <c r="BS1385">
        <v>46</v>
      </c>
      <c r="BT1385">
        <v>46</v>
      </c>
      <c r="BU1385" s="3"/>
      <c r="BV1385" s="3"/>
      <c r="BW1385" s="3"/>
      <c r="BX1385">
        <v>-0.76</v>
      </c>
      <c r="BY1385">
        <v>3.09</v>
      </c>
      <c r="BZ1385">
        <v>-3.89</v>
      </c>
      <c r="CA1385">
        <v>1.88</v>
      </c>
      <c r="CB1385">
        <v>6.9</v>
      </c>
      <c r="CC1385" s="3"/>
      <c r="CD1385" s="3"/>
      <c r="CE1385" s="3"/>
      <c r="CF1385">
        <v>1.49</v>
      </c>
      <c r="CG1385">
        <v>4.55</v>
      </c>
      <c r="CH1385">
        <v>3.46</v>
      </c>
      <c r="CI1385">
        <v>17.45</v>
      </c>
      <c r="CJ1385">
        <v>10.19</v>
      </c>
      <c r="CK1385" s="3"/>
      <c r="CL1385" s="3"/>
      <c r="CM1385" s="3"/>
      <c r="CN1385">
        <v>202</v>
      </c>
      <c r="CO1385">
        <v>551</v>
      </c>
      <c r="CP1385">
        <v>404</v>
      </c>
      <c r="CQ1385" s="1">
        <v>2185</v>
      </c>
      <c r="CR1385" s="1">
        <v>1414</v>
      </c>
      <c r="CS1385" s="3"/>
      <c r="CT1385" s="3"/>
      <c r="CU1385" s="3"/>
      <c r="CV1385">
        <v>96.49</v>
      </c>
      <c r="CW1385">
        <v>31.58</v>
      </c>
      <c r="CX1385">
        <v>33.01</v>
      </c>
      <c r="CY1385">
        <v>5.74</v>
      </c>
      <c r="CZ1385">
        <v>9.5399999999999991</v>
      </c>
      <c r="DA1385" s="3"/>
      <c r="DB1385" s="3"/>
      <c r="DC1385" s="3"/>
      <c r="DD1385">
        <v>1.46</v>
      </c>
      <c r="DE1385">
        <v>1.41</v>
      </c>
      <c r="DF1385">
        <v>1.07</v>
      </c>
      <c r="DG1385">
        <v>0.85</v>
      </c>
      <c r="DH1385">
        <v>0.86</v>
      </c>
      <c r="DI1385" s="3"/>
      <c r="DJ1385" s="3"/>
      <c r="DK1385" s="3"/>
      <c r="DL1385" s="6">
        <f>(CM1385*3+CL1385*2+CK1385)/6</f>
        <v>0</v>
      </c>
      <c r="DM1385">
        <f>BH1385+(BH1385*(CG1385-8.25)/8.25)</f>
        <v>608.87272727272727</v>
      </c>
      <c r="DN1385">
        <f>BI1385+(BI1385*(CH1385-8.25)/8.25)</f>
        <v>457.97818181818184</v>
      </c>
      <c r="DO1385">
        <f>BJ1385+(BJ1385*(CI1385-8.25)/8.25)</f>
        <v>2239.9454545454546</v>
      </c>
      <c r="DP1385">
        <f>BK1385+(BK1385*(CJ1385-8.25)/8.25)</f>
        <v>1536.5284848484848</v>
      </c>
      <c r="DQ1385">
        <f>BL1385+(BL1385*(CK1385-8.25)/8.25)</f>
        <v>0</v>
      </c>
      <c r="DR1385">
        <f>BM1385+(BM1385*(CL1385-8.25)/8.25)</f>
        <v>0</v>
      </c>
      <c r="DS1385">
        <f>BN1385+(BN1385*(CM1385-8.25)/8.25)</f>
        <v>0</v>
      </c>
      <c r="DT1385" s="8">
        <f>DM1385*10^8/$I1385</f>
        <v>6624.7453566520226</v>
      </c>
      <c r="DU1385" s="8">
        <f>DN1385*10^8/$I1385</f>
        <v>4982.9606378295657</v>
      </c>
      <c r="DV1385" s="8">
        <f>DO1385*10^8/$I1385</f>
        <v>24371.379410638416</v>
      </c>
      <c r="DW1385" s="8">
        <f>DP1385*10^8/$I1385</f>
        <v>16717.960075101415</v>
      </c>
      <c r="DX1385" s="8">
        <f>DQ1385*10^8/$I1385</f>
        <v>0</v>
      </c>
      <c r="DY1385" s="8">
        <f>DR1385*10^8/$I1385</f>
        <v>0</v>
      </c>
      <c r="DZ1385" s="8">
        <f>DS1385*10^8/$I1385</f>
        <v>0</v>
      </c>
      <c r="EA1385" s="8">
        <f>DT1385*10^8/$I1385</f>
        <v>72079.515265962124</v>
      </c>
      <c r="EB1385" s="8">
        <f>DZ1385*0.8</f>
        <v>0</v>
      </c>
      <c r="EC1385" s="10">
        <f>G1385-E1385</f>
        <v>600</v>
      </c>
      <c r="ED1385" s="4">
        <f>EC1385/E1385*100</f>
        <v>4.428044280442804</v>
      </c>
      <c r="EE1385" s="4">
        <f>DY1385-G1385</f>
        <v>-14150</v>
      </c>
      <c r="EF1385" s="12">
        <f>EE1385/G1385</f>
        <v>-1</v>
      </c>
      <c r="EG1385" s="4">
        <f>G1385-F1385</f>
        <v>50</v>
      </c>
    </row>
    <row r="1386" spans="1:137" x14ac:dyDescent="0.3">
      <c r="A1386">
        <v>1385</v>
      </c>
      <c r="B1386" t="s">
        <v>6784</v>
      </c>
      <c r="C1386" t="s">
        <v>3663</v>
      </c>
      <c r="D1386" t="str">
        <f>VLOOKUP(C1386,Sheet1!$A$2:$B$3197,2,FALSE)</f>
        <v>건축제품</v>
      </c>
      <c r="E1386">
        <v>3150</v>
      </c>
      <c r="F1386">
        <v>3900</v>
      </c>
      <c r="G1386" s="7">
        <v>4740</v>
      </c>
      <c r="H1386" t="s">
        <v>1325</v>
      </c>
      <c r="I1386" s="7">
        <f>VALUE(LEFT(H1386,FIND("/",H1386)-1)) + VALUE(MID(H1386,FIND("/",H1386)+1,LEN(H1386)))</f>
        <v>10656896</v>
      </c>
      <c r="J1386" s="1">
        <v>189551</v>
      </c>
      <c r="K1386" s="1">
        <f>G1386*I1386/(10^8)</f>
        <v>505.13687040000002</v>
      </c>
      <c r="L1386">
        <v>646</v>
      </c>
      <c r="M1386">
        <v>686</v>
      </c>
      <c r="N1386">
        <v>952</v>
      </c>
      <c r="O1386">
        <v>846</v>
      </c>
      <c r="P1386">
        <v>757</v>
      </c>
      <c r="Q1386" s="3"/>
      <c r="R1386" s="3"/>
      <c r="S1386" s="3"/>
      <c r="T1386">
        <v>16</v>
      </c>
      <c r="U1386">
        <v>47</v>
      </c>
      <c r="V1386">
        <v>91</v>
      </c>
      <c r="W1386">
        <v>-53</v>
      </c>
      <c r="X1386">
        <v>-82</v>
      </c>
      <c r="Y1386" s="3"/>
      <c r="Z1386" s="3"/>
      <c r="AA1386" s="3"/>
      <c r="AB1386">
        <v>16</v>
      </c>
      <c r="AC1386">
        <v>39</v>
      </c>
      <c r="AD1386">
        <v>64</v>
      </c>
      <c r="AE1386">
        <v>-78</v>
      </c>
      <c r="AF1386">
        <v>-15</v>
      </c>
      <c r="AG1386" s="3"/>
      <c r="AH1386" s="3"/>
      <c r="AI1386" s="3"/>
      <c r="AJ1386">
        <v>589</v>
      </c>
      <c r="AK1386" s="1">
        <v>1028</v>
      </c>
      <c r="AL1386" s="1">
        <v>1249</v>
      </c>
      <c r="AM1386" s="1">
        <v>1130</v>
      </c>
      <c r="AN1386">
        <v>964</v>
      </c>
      <c r="AO1386" s="3"/>
      <c r="AP1386" s="3"/>
      <c r="AQ1386" s="3"/>
      <c r="AR1386">
        <v>106</v>
      </c>
      <c r="AS1386">
        <v>509</v>
      </c>
      <c r="AT1386">
        <v>677</v>
      </c>
      <c r="AU1386">
        <v>606</v>
      </c>
      <c r="AV1386">
        <v>458</v>
      </c>
      <c r="AW1386" s="3"/>
      <c r="AX1386" s="3"/>
      <c r="AY1386" s="3"/>
      <c r="AZ1386">
        <v>482</v>
      </c>
      <c r="BA1386">
        <v>519</v>
      </c>
      <c r="BB1386">
        <v>572</v>
      </c>
      <c r="BC1386">
        <v>524</v>
      </c>
      <c r="BD1386">
        <v>505</v>
      </c>
      <c r="BE1386" s="3"/>
      <c r="BF1386" s="3"/>
      <c r="BG1386" s="3"/>
      <c r="BH1386">
        <v>482</v>
      </c>
      <c r="BI1386">
        <v>519</v>
      </c>
      <c r="BJ1386">
        <v>572</v>
      </c>
      <c r="BK1386">
        <v>523</v>
      </c>
      <c r="BL1386">
        <v>527</v>
      </c>
      <c r="BM1386" s="3"/>
      <c r="BN1386" s="3"/>
      <c r="BO1386" s="3"/>
      <c r="BP1386">
        <v>49</v>
      </c>
      <c r="BQ1386">
        <v>49</v>
      </c>
      <c r="BR1386">
        <v>49</v>
      </c>
      <c r="BS1386">
        <v>53</v>
      </c>
      <c r="BT1386">
        <v>53</v>
      </c>
      <c r="BU1386" s="3"/>
      <c r="BV1386" s="3"/>
      <c r="BW1386" s="3"/>
      <c r="BX1386">
        <v>2.74</v>
      </c>
      <c r="BY1386">
        <v>4.79</v>
      </c>
      <c r="BZ1386">
        <v>5.62</v>
      </c>
      <c r="CA1386">
        <v>-6.52</v>
      </c>
      <c r="CB1386">
        <v>-1.39</v>
      </c>
      <c r="CC1386" s="3"/>
      <c r="CD1386" s="3"/>
      <c r="CE1386" s="3"/>
      <c r="CF1386">
        <v>3.33</v>
      </c>
      <c r="CG1386">
        <v>7.73</v>
      </c>
      <c r="CH1386">
        <v>11.74</v>
      </c>
      <c r="CI1386">
        <v>-12.11</v>
      </c>
      <c r="CJ1386">
        <v>1.6</v>
      </c>
      <c r="CK1386" s="3"/>
      <c r="CL1386" s="3"/>
      <c r="CM1386" s="3"/>
      <c r="CN1386">
        <v>164</v>
      </c>
      <c r="CO1386">
        <v>392</v>
      </c>
      <c r="CP1386">
        <v>649</v>
      </c>
      <c r="CQ1386">
        <v>-622</v>
      </c>
      <c r="CR1386">
        <v>79</v>
      </c>
      <c r="CS1386" s="3"/>
      <c r="CT1386" s="3"/>
      <c r="CU1386" s="3"/>
      <c r="CV1386">
        <v>44.2</v>
      </c>
      <c r="CW1386">
        <v>10.35</v>
      </c>
      <c r="CX1386">
        <v>6.4</v>
      </c>
      <c r="CY1386" t="s">
        <v>2</v>
      </c>
      <c r="CZ1386">
        <v>40.51</v>
      </c>
      <c r="DA1386" s="3"/>
      <c r="DB1386" s="3"/>
      <c r="DC1386" s="3"/>
      <c r="DD1386">
        <v>1.42</v>
      </c>
      <c r="DE1386">
        <v>0.74</v>
      </c>
      <c r="DF1386">
        <v>0.69</v>
      </c>
      <c r="DG1386">
        <v>0.71</v>
      </c>
      <c r="DH1386">
        <v>0.61</v>
      </c>
      <c r="DI1386" s="3"/>
      <c r="DJ1386" s="3"/>
      <c r="DK1386" s="3"/>
      <c r="DL1386" s="6">
        <f>(CM1386*3+CL1386*2+CK1386)/6</f>
        <v>0</v>
      </c>
      <c r="DM1386">
        <f>BH1386+(BH1386*(CG1386-8.25)/8.25)</f>
        <v>451.61939393939394</v>
      </c>
      <c r="DN1386">
        <f>BI1386+(BI1386*(CH1386-8.25)/8.25)</f>
        <v>738.55272727272722</v>
      </c>
      <c r="DO1386">
        <f>BJ1386+(BJ1386*(CI1386-8.25)/8.25)</f>
        <v>-839.62666666666678</v>
      </c>
      <c r="DP1386">
        <f>BK1386+(BK1386*(CJ1386-8.25)/8.25)</f>
        <v>101.43030303030298</v>
      </c>
      <c r="DQ1386">
        <f>BL1386+(BL1386*(CK1386-8.25)/8.25)</f>
        <v>0</v>
      </c>
      <c r="DR1386">
        <f>BM1386+(BM1386*(CL1386-8.25)/8.25)</f>
        <v>0</v>
      </c>
      <c r="DS1386">
        <f>BN1386+(BN1386*(CM1386-8.25)/8.25)</f>
        <v>0</v>
      </c>
      <c r="DT1386" s="8">
        <f>DM1386*10^8/$I1386</f>
        <v>4237.8136554902467</v>
      </c>
      <c r="DU1386" s="8">
        <f>DN1386*10^8/$I1386</f>
        <v>6930.2799546202496</v>
      </c>
      <c r="DV1386" s="8">
        <f>DO1386*10^8/$I1386</f>
        <v>-7878.7169046846921</v>
      </c>
      <c r="DW1386" s="8">
        <f>DP1386*10^8/$I1386</f>
        <v>951.7809222338567</v>
      </c>
      <c r="DX1386" s="8">
        <f>DQ1386*10^8/$I1386</f>
        <v>0</v>
      </c>
      <c r="DY1386" s="8">
        <f>DR1386*10^8/$I1386</f>
        <v>0</v>
      </c>
      <c r="DZ1386" s="8">
        <f>DS1386*10^8/$I1386</f>
        <v>0</v>
      </c>
      <c r="EA1386" s="8">
        <f>DT1386*10^8/$I1386</f>
        <v>39765.928610828581</v>
      </c>
      <c r="EB1386" s="8">
        <f>DZ1386*0.8</f>
        <v>0</v>
      </c>
      <c r="EC1386" s="10">
        <f>G1386-E1386</f>
        <v>1590</v>
      </c>
      <c r="ED1386" s="4">
        <f>EC1386/E1386*100</f>
        <v>50.476190476190474</v>
      </c>
      <c r="EE1386" s="4">
        <f>DY1386-G1386</f>
        <v>-4740</v>
      </c>
      <c r="EF1386" s="12">
        <f>EE1386/G1386</f>
        <v>-1</v>
      </c>
      <c r="EG1386" s="4">
        <f>G1386-F1386</f>
        <v>840</v>
      </c>
    </row>
    <row r="1387" spans="1:137" x14ac:dyDescent="0.3">
      <c r="A1387">
        <v>1386</v>
      </c>
      <c r="B1387" t="s">
        <v>7147</v>
      </c>
      <c r="C1387" t="s">
        <v>3664</v>
      </c>
      <c r="D1387" t="str">
        <f>VLOOKUP(C1387,Sheet1!$A$2:$B$3197,2,FALSE)</f>
        <v>반도체와반도체장비</v>
      </c>
      <c r="E1387">
        <v>6010</v>
      </c>
      <c r="F1387">
        <v>7760</v>
      </c>
      <c r="G1387" s="7">
        <v>8150</v>
      </c>
      <c r="H1387" t="s">
        <v>1326</v>
      </c>
      <c r="I1387" s="7">
        <f>VALUE(LEFT(H1387,FIND("/",H1387)-1)) + VALUE(MID(H1387,FIND("/",H1387)+1,LEN(H1387)))</f>
        <v>9748596</v>
      </c>
      <c r="J1387" s="1">
        <v>48750</v>
      </c>
      <c r="K1387" s="1">
        <f>G1387*I1387/(10^8)</f>
        <v>794.51057400000002</v>
      </c>
      <c r="L1387">
        <v>176</v>
      </c>
      <c r="M1387">
        <v>307</v>
      </c>
      <c r="N1387">
        <v>266</v>
      </c>
      <c r="O1387">
        <v>206</v>
      </c>
      <c r="P1387">
        <v>226</v>
      </c>
      <c r="Q1387" s="3"/>
      <c r="R1387" s="3"/>
      <c r="S1387" s="3"/>
      <c r="T1387">
        <v>10</v>
      </c>
      <c r="U1387">
        <v>78</v>
      </c>
      <c r="V1387">
        <v>50</v>
      </c>
      <c r="W1387">
        <v>20</v>
      </c>
      <c r="X1387">
        <v>7</v>
      </c>
      <c r="Y1387" s="3"/>
      <c r="Z1387" s="3"/>
      <c r="AA1387" s="3"/>
      <c r="AB1387">
        <v>11</v>
      </c>
      <c r="AC1387">
        <v>62</v>
      </c>
      <c r="AD1387">
        <v>45</v>
      </c>
      <c r="AE1387">
        <v>25</v>
      </c>
      <c r="AF1387">
        <v>13</v>
      </c>
      <c r="AG1387" s="3"/>
      <c r="AH1387" s="3"/>
      <c r="AI1387" s="3"/>
      <c r="AJ1387">
        <v>411</v>
      </c>
      <c r="AK1387">
        <v>461</v>
      </c>
      <c r="AL1387">
        <v>467</v>
      </c>
      <c r="AM1387">
        <v>482</v>
      </c>
      <c r="AN1387">
        <v>483</v>
      </c>
      <c r="AO1387" s="3"/>
      <c r="AP1387" s="3"/>
      <c r="AQ1387" s="3"/>
      <c r="AR1387">
        <v>139</v>
      </c>
      <c r="AS1387">
        <v>68</v>
      </c>
      <c r="AT1387">
        <v>33</v>
      </c>
      <c r="AU1387">
        <v>48</v>
      </c>
      <c r="AV1387">
        <v>52</v>
      </c>
      <c r="AW1387" s="3"/>
      <c r="AX1387" s="3"/>
      <c r="AY1387" s="3"/>
      <c r="AZ1387">
        <v>272</v>
      </c>
      <c r="BA1387">
        <v>394</v>
      </c>
      <c r="BB1387">
        <v>434</v>
      </c>
      <c r="BC1387">
        <v>434</v>
      </c>
      <c r="BD1387">
        <v>432</v>
      </c>
      <c r="BE1387" s="3"/>
      <c r="BF1387" s="3"/>
      <c r="BG1387" s="3"/>
      <c r="BH1387">
        <v>272</v>
      </c>
      <c r="BI1387">
        <v>394</v>
      </c>
      <c r="BJ1387">
        <v>434</v>
      </c>
      <c r="BK1387">
        <v>434</v>
      </c>
      <c r="BL1387">
        <v>432</v>
      </c>
      <c r="BM1387" s="3"/>
      <c r="BN1387" s="3"/>
      <c r="BO1387" s="3"/>
      <c r="BP1387">
        <v>28</v>
      </c>
      <c r="BQ1387">
        <v>33</v>
      </c>
      <c r="BR1387">
        <v>35</v>
      </c>
      <c r="BS1387">
        <v>35</v>
      </c>
      <c r="BT1387">
        <v>51</v>
      </c>
      <c r="BU1387" s="3"/>
      <c r="BV1387" s="3"/>
      <c r="BW1387" s="3"/>
      <c r="BX1387">
        <v>3.32</v>
      </c>
      <c r="BY1387">
        <v>14.11</v>
      </c>
      <c r="BZ1387">
        <v>9.69</v>
      </c>
      <c r="CA1387">
        <v>5.22</v>
      </c>
      <c r="CB1387">
        <v>2.67</v>
      </c>
      <c r="CC1387" s="3"/>
      <c r="CD1387" s="3"/>
      <c r="CE1387" s="3"/>
      <c r="CF1387">
        <v>4.42</v>
      </c>
      <c r="CG1387">
        <v>18.489999999999998</v>
      </c>
      <c r="CH1387">
        <v>10.87</v>
      </c>
      <c r="CI1387">
        <v>5.71</v>
      </c>
      <c r="CJ1387">
        <v>2.97</v>
      </c>
      <c r="CK1387" s="3"/>
      <c r="CL1387" s="3"/>
      <c r="CM1387" s="3"/>
      <c r="CN1387">
        <v>137</v>
      </c>
      <c r="CO1387">
        <v>626</v>
      </c>
      <c r="CP1387">
        <v>435</v>
      </c>
      <c r="CQ1387">
        <v>240</v>
      </c>
      <c r="CR1387">
        <v>128</v>
      </c>
      <c r="CS1387" s="3"/>
      <c r="CT1387" s="3"/>
      <c r="CU1387" s="3"/>
      <c r="CV1387">
        <v>37.53</v>
      </c>
      <c r="CW1387">
        <v>14.45</v>
      </c>
      <c r="CX1387">
        <v>11.88</v>
      </c>
      <c r="CY1387">
        <v>21.49</v>
      </c>
      <c r="CZ1387">
        <v>47.48</v>
      </c>
      <c r="DA1387" s="3"/>
      <c r="DB1387" s="3"/>
      <c r="DC1387" s="3"/>
      <c r="DD1387">
        <v>1.53</v>
      </c>
      <c r="DE1387">
        <v>2.21</v>
      </c>
      <c r="DF1387">
        <v>1.18</v>
      </c>
      <c r="DG1387">
        <v>1.1499999999999999</v>
      </c>
      <c r="DH1387">
        <v>1.34</v>
      </c>
      <c r="DI1387" s="3"/>
      <c r="DJ1387" s="3"/>
      <c r="DK1387" s="3"/>
      <c r="DL1387" s="6">
        <f>(CM1387*3+CL1387*2+CK1387)/6</f>
        <v>0</v>
      </c>
      <c r="DM1387">
        <f>BH1387+(BH1387*(CG1387-8.25)/8.25)</f>
        <v>609.60969696969687</v>
      </c>
      <c r="DN1387">
        <f>BI1387+(BI1387*(CH1387-8.25)/8.25)</f>
        <v>519.12484848484848</v>
      </c>
      <c r="DO1387">
        <f>BJ1387+(BJ1387*(CI1387-8.25)/8.25)</f>
        <v>300.38060606060606</v>
      </c>
      <c r="DP1387">
        <f>BK1387+(BK1387*(CJ1387-8.25)/8.25)</f>
        <v>156.24000000000007</v>
      </c>
      <c r="DQ1387">
        <f>BL1387+(BL1387*(CK1387-8.25)/8.25)</f>
        <v>0</v>
      </c>
      <c r="DR1387">
        <f>BM1387+(BM1387*(CL1387-8.25)/8.25)</f>
        <v>0</v>
      </c>
      <c r="DS1387">
        <f>BN1387+(BN1387*(CM1387-8.25)/8.25)</f>
        <v>0</v>
      </c>
      <c r="DT1387" s="8">
        <f>DM1387*10^8/$I1387</f>
        <v>6253.3076247051049</v>
      </c>
      <c r="DU1387" s="8">
        <f>DN1387*10^8/$I1387</f>
        <v>5325.1242382477276</v>
      </c>
      <c r="DV1387" s="8">
        <f>DO1387*10^8/$I1387</f>
        <v>3081.2704317689036</v>
      </c>
      <c r="DW1387" s="8">
        <f>DP1387*10^8/$I1387</f>
        <v>1602.6923261565055</v>
      </c>
      <c r="DX1387" s="8">
        <f>DQ1387*10^8/$I1387</f>
        <v>0</v>
      </c>
      <c r="DY1387" s="8">
        <f>DR1387*10^8/$I1387</f>
        <v>0</v>
      </c>
      <c r="DZ1387" s="8">
        <f>DS1387*10^8/$I1387</f>
        <v>0</v>
      </c>
      <c r="EA1387" s="8">
        <f>DT1387*10^8/$I1387</f>
        <v>64145.725442977688</v>
      </c>
      <c r="EB1387" s="8">
        <f>DZ1387*0.8</f>
        <v>0</v>
      </c>
      <c r="EC1387" s="10">
        <f>G1387-E1387</f>
        <v>2140</v>
      </c>
      <c r="ED1387" s="4">
        <f>EC1387/E1387*100</f>
        <v>35.607321131447591</v>
      </c>
      <c r="EE1387" s="4">
        <f>DY1387-G1387</f>
        <v>-8150</v>
      </c>
      <c r="EF1387" s="12">
        <f>EE1387/G1387</f>
        <v>-1</v>
      </c>
      <c r="EG1387" s="4">
        <f>G1387-F1387</f>
        <v>390</v>
      </c>
    </row>
    <row r="1388" spans="1:137" x14ac:dyDescent="0.3">
      <c r="A1388">
        <v>1387</v>
      </c>
      <c r="B1388" t="s">
        <v>5925</v>
      </c>
      <c r="C1388" t="s">
        <v>3665</v>
      </c>
      <c r="D1388" t="str">
        <f>VLOOKUP(C1388,Sheet1!$A$2:$B$3197,2,FALSE)</f>
        <v>제약</v>
      </c>
      <c r="E1388" s="7">
        <v>50400</v>
      </c>
      <c r="F1388" s="7">
        <v>53200</v>
      </c>
      <c r="G1388" s="7">
        <v>53300</v>
      </c>
      <c r="H1388" t="s">
        <v>1327</v>
      </c>
      <c r="I1388" s="7">
        <f>VALUE(LEFT(H1388,FIND("/",H1388)-1)) + VALUE(MID(H1388,FIND("/",H1388)+1,LEN(H1388)))</f>
        <v>29543558</v>
      </c>
      <c r="J1388" s="1">
        <v>2166</v>
      </c>
      <c r="K1388" s="1">
        <f>G1388*I1388/(10^8)</f>
        <v>15746.716414</v>
      </c>
      <c r="L1388" s="1">
        <v>2560</v>
      </c>
      <c r="M1388" s="1">
        <v>3376</v>
      </c>
      <c r="N1388" s="1">
        <v>3864</v>
      </c>
      <c r="O1388" s="1">
        <v>4389</v>
      </c>
      <c r="P1388" s="1">
        <v>6069</v>
      </c>
      <c r="Q1388" s="1">
        <v>7165</v>
      </c>
      <c r="R1388" s="1">
        <v>8416</v>
      </c>
      <c r="S1388" s="1">
        <v>9662</v>
      </c>
      <c r="T1388">
        <v>362</v>
      </c>
      <c r="U1388">
        <v>488</v>
      </c>
      <c r="V1388">
        <v>585</v>
      </c>
      <c r="W1388">
        <v>741</v>
      </c>
      <c r="X1388" s="1">
        <v>1092</v>
      </c>
      <c r="Y1388" s="1">
        <v>1267</v>
      </c>
      <c r="Z1388" s="1">
        <v>1474</v>
      </c>
      <c r="AA1388" s="1">
        <v>1666</v>
      </c>
      <c r="AB1388">
        <v>297</v>
      </c>
      <c r="AC1388">
        <v>474</v>
      </c>
      <c r="AD1388">
        <v>493</v>
      </c>
      <c r="AE1388">
        <v>548</v>
      </c>
      <c r="AF1388">
        <v>801</v>
      </c>
      <c r="AG1388">
        <v>980</v>
      </c>
      <c r="AH1388" s="1">
        <v>1132</v>
      </c>
      <c r="AI1388" s="1">
        <v>1277</v>
      </c>
      <c r="AJ1388" s="1">
        <v>1587</v>
      </c>
      <c r="AK1388" s="1">
        <v>2712</v>
      </c>
      <c r="AL1388" s="1">
        <v>2915</v>
      </c>
      <c r="AM1388" s="1">
        <v>3864</v>
      </c>
      <c r="AN1388" s="1">
        <v>5080</v>
      </c>
      <c r="AO1388" s="1">
        <v>5944</v>
      </c>
      <c r="AP1388" s="1">
        <v>7116</v>
      </c>
      <c r="AQ1388" s="1">
        <v>8306</v>
      </c>
      <c r="AR1388">
        <v>299</v>
      </c>
      <c r="AS1388">
        <v>933</v>
      </c>
      <c r="AT1388">
        <v>850</v>
      </c>
      <c r="AU1388" s="1">
        <v>1318</v>
      </c>
      <c r="AV1388" s="1">
        <v>1804</v>
      </c>
      <c r="AW1388" s="1">
        <v>1793</v>
      </c>
      <c r="AX1388" s="1">
        <v>1926</v>
      </c>
      <c r="AY1388" s="1">
        <v>1976</v>
      </c>
      <c r="AZ1388" s="1">
        <v>1287</v>
      </c>
      <c r="BA1388" s="1">
        <v>1779</v>
      </c>
      <c r="BB1388" s="1">
        <v>2065</v>
      </c>
      <c r="BC1388" s="1">
        <v>2546</v>
      </c>
      <c r="BD1388" s="1">
        <v>3276</v>
      </c>
      <c r="BE1388" s="1">
        <v>4149</v>
      </c>
      <c r="BF1388" s="1">
        <v>5190</v>
      </c>
      <c r="BG1388" s="1">
        <v>6328</v>
      </c>
      <c r="BH1388" s="1">
        <v>1271</v>
      </c>
      <c r="BI1388" s="1">
        <v>1688</v>
      </c>
      <c r="BJ1388" s="1">
        <v>2047</v>
      </c>
      <c r="BK1388" s="1">
        <v>2524</v>
      </c>
      <c r="BL1388" s="1">
        <v>3250</v>
      </c>
      <c r="BM1388" s="1">
        <v>4145</v>
      </c>
      <c r="BN1388" s="1">
        <v>5187</v>
      </c>
      <c r="BO1388" s="1">
        <v>6337</v>
      </c>
      <c r="BP1388">
        <v>148</v>
      </c>
      <c r="BQ1388">
        <v>148</v>
      </c>
      <c r="BR1388">
        <v>148</v>
      </c>
      <c r="BS1388">
        <v>148</v>
      </c>
      <c r="BT1388">
        <v>148</v>
      </c>
      <c r="BU1388">
        <v>149</v>
      </c>
      <c r="BV1388">
        <v>149</v>
      </c>
      <c r="BW1388">
        <v>149</v>
      </c>
      <c r="BX1388">
        <v>20.82</v>
      </c>
      <c r="BY1388">
        <v>22.07</v>
      </c>
      <c r="BZ1388">
        <v>17.53</v>
      </c>
      <c r="CA1388">
        <v>16.149999999999999</v>
      </c>
      <c r="CB1388">
        <v>17.91</v>
      </c>
      <c r="CC1388">
        <v>17.78</v>
      </c>
      <c r="CD1388">
        <v>17.34</v>
      </c>
      <c r="CE1388">
        <v>16.559999999999999</v>
      </c>
      <c r="CF1388">
        <v>26.21</v>
      </c>
      <c r="CG1388">
        <v>30.94</v>
      </c>
      <c r="CH1388">
        <v>25.89</v>
      </c>
      <c r="CI1388">
        <v>23.84</v>
      </c>
      <c r="CJ1388">
        <v>27.88</v>
      </c>
      <c r="CK1388">
        <v>26.73</v>
      </c>
      <c r="CL1388">
        <v>24.46</v>
      </c>
      <c r="CM1388">
        <v>22.42</v>
      </c>
      <c r="CN1388" s="1">
        <v>1006</v>
      </c>
      <c r="CO1388" s="1">
        <v>1549</v>
      </c>
      <c r="CP1388" s="1">
        <v>1637</v>
      </c>
      <c r="CQ1388" s="1">
        <v>1844</v>
      </c>
      <c r="CR1388" s="1">
        <v>2724</v>
      </c>
      <c r="CS1388" s="1">
        <v>3345</v>
      </c>
      <c r="CT1388" s="1">
        <v>3863</v>
      </c>
      <c r="CU1388" s="1">
        <v>4373</v>
      </c>
      <c r="CV1388">
        <v>18.45</v>
      </c>
      <c r="CW1388">
        <v>21.01</v>
      </c>
      <c r="CX1388">
        <v>12.19</v>
      </c>
      <c r="CY1388">
        <v>15.05</v>
      </c>
      <c r="CZ1388">
        <v>19.05</v>
      </c>
      <c r="DA1388">
        <v>15.94</v>
      </c>
      <c r="DB1388">
        <v>13.8</v>
      </c>
      <c r="DC1388">
        <v>12.19</v>
      </c>
      <c r="DD1388">
        <v>4.3099999999999996</v>
      </c>
      <c r="DE1388">
        <v>5.69</v>
      </c>
      <c r="DF1388">
        <v>2.88</v>
      </c>
      <c r="DG1388">
        <v>3.25</v>
      </c>
      <c r="DH1388">
        <v>4.72</v>
      </c>
      <c r="DI1388">
        <v>3.8</v>
      </c>
      <c r="DJ1388">
        <v>3.04</v>
      </c>
      <c r="DK1388">
        <v>2.48</v>
      </c>
      <c r="DL1388" s="6">
        <f>(CM1388*3+CL1388*2+CK1388)/6</f>
        <v>23.818333333333332</v>
      </c>
      <c r="DM1388">
        <f>BH1388+(BH1388*(CG1388-8.25)/8.25)</f>
        <v>4766.6351515151518</v>
      </c>
      <c r="DN1388">
        <f>BI1388+(BI1388*(CH1388-8.25)/8.25)</f>
        <v>5297.2509090909089</v>
      </c>
      <c r="DO1388">
        <f>BJ1388+(BJ1388*(CI1388-8.25)/8.25)</f>
        <v>5915.2096969696968</v>
      </c>
      <c r="DP1388">
        <f>BK1388+(BK1388*(CJ1388-8.25)/8.25)</f>
        <v>8529.5903030303016</v>
      </c>
      <c r="DQ1388">
        <f>BL1388+(BL1388*(CK1388-8.25)/8.25)</f>
        <v>10530</v>
      </c>
      <c r="DR1388">
        <f>BM1388+(BM1388*(CL1388-8.25)/8.25)</f>
        <v>12289.29696969697</v>
      </c>
      <c r="DS1388">
        <f>BN1388+(BN1388*(CM1388-8.25)/8.25)</f>
        <v>14096.065454545456</v>
      </c>
      <c r="DT1388" s="8">
        <f>DM1388*10^8/$I1388</f>
        <v>16134.262337377075</v>
      </c>
      <c r="DU1388" s="8">
        <f>DN1388*10^8/$I1388</f>
        <v>17930.307883332498</v>
      </c>
      <c r="DV1388" s="8">
        <f>DO1388*10^8/$I1388</f>
        <v>20021.994970848456</v>
      </c>
      <c r="DW1388" s="8">
        <f>DP1388*10^8/$I1388</f>
        <v>28871.235830939189</v>
      </c>
      <c r="DX1388" s="8">
        <f>DQ1388*10^8/$I1388</f>
        <v>35642.28790587782</v>
      </c>
      <c r="DY1388" s="8">
        <f>DR1388*10^8/$I1388</f>
        <v>41597.213746891859</v>
      </c>
      <c r="DZ1388" s="8">
        <f>DS1388*10^8/$I1388</f>
        <v>47712.822722792756</v>
      </c>
      <c r="EA1388" s="8">
        <f>DT1388*10^8/$I1388</f>
        <v>54611.778098552233</v>
      </c>
      <c r="EB1388" s="8">
        <f>DZ1388*0.8</f>
        <v>38170.258178234209</v>
      </c>
      <c r="EC1388" s="10">
        <f>G1388-E1388</f>
        <v>2900</v>
      </c>
      <c r="ED1388" s="4">
        <f>EC1388/E1388*100</f>
        <v>5.753968253968254</v>
      </c>
      <c r="EE1388" s="4">
        <f>DY1388-G1388</f>
        <v>-11702.786253108141</v>
      </c>
      <c r="EF1388" s="12">
        <f>EE1388/G1388</f>
        <v>-0.21956447003955237</v>
      </c>
      <c r="EG1388" s="4">
        <f>G1388-F1388</f>
        <v>100</v>
      </c>
    </row>
    <row r="1389" spans="1:137" x14ac:dyDescent="0.3">
      <c r="A1389">
        <v>1388</v>
      </c>
      <c r="B1389" t="s">
        <v>6981</v>
      </c>
      <c r="C1389" t="s">
        <v>3666</v>
      </c>
      <c r="D1389" t="str">
        <f>VLOOKUP(C1389,Sheet1!$A$2:$B$3197,2,FALSE)</f>
        <v>자동차부품</v>
      </c>
      <c r="E1389">
        <v>4760</v>
      </c>
      <c r="F1389">
        <v>6300</v>
      </c>
      <c r="G1389" s="7">
        <v>6350</v>
      </c>
      <c r="H1389" t="s">
        <v>1328</v>
      </c>
      <c r="I1389" s="7">
        <f>VALUE(LEFT(H1389,FIND("/",H1389)-1)) + VALUE(MID(H1389,FIND("/",H1389)+1,LEN(H1389)))</f>
        <v>18667261</v>
      </c>
      <c r="J1389" s="1">
        <v>997616</v>
      </c>
      <c r="K1389" s="1">
        <f>G1389*I1389/(10^8)</f>
        <v>1185.3710735</v>
      </c>
      <c r="L1389">
        <v>332</v>
      </c>
      <c r="M1389">
        <v>354</v>
      </c>
      <c r="N1389">
        <v>336</v>
      </c>
      <c r="O1389">
        <v>296</v>
      </c>
      <c r="P1389">
        <v>377</v>
      </c>
      <c r="Q1389" s="3"/>
      <c r="R1389" s="3"/>
      <c r="S1389" s="3"/>
      <c r="T1389">
        <v>-149</v>
      </c>
      <c r="U1389">
        <v>-25</v>
      </c>
      <c r="V1389">
        <v>18</v>
      </c>
      <c r="W1389">
        <v>-32</v>
      </c>
      <c r="X1389">
        <v>13</v>
      </c>
      <c r="Y1389" s="3"/>
      <c r="Z1389" s="3"/>
      <c r="AA1389" s="3"/>
      <c r="AB1389">
        <v>-195</v>
      </c>
      <c r="AC1389">
        <v>-66</v>
      </c>
      <c r="AD1389">
        <v>-12</v>
      </c>
      <c r="AE1389">
        <v>-32</v>
      </c>
      <c r="AF1389">
        <v>6</v>
      </c>
      <c r="AG1389" s="3"/>
      <c r="AH1389" s="3"/>
      <c r="AI1389" s="3"/>
      <c r="AJ1389">
        <v>776</v>
      </c>
      <c r="AK1389">
        <v>604</v>
      </c>
      <c r="AL1389">
        <v>524</v>
      </c>
      <c r="AM1389">
        <v>562</v>
      </c>
      <c r="AN1389">
        <v>957</v>
      </c>
      <c r="AO1389" s="3"/>
      <c r="AP1389" s="3"/>
      <c r="AQ1389" s="3"/>
      <c r="AR1389">
        <v>566</v>
      </c>
      <c r="AS1389">
        <v>430</v>
      </c>
      <c r="AT1389">
        <v>304</v>
      </c>
      <c r="AU1389">
        <v>314</v>
      </c>
      <c r="AV1389">
        <v>592</v>
      </c>
      <c r="AW1389" s="3"/>
      <c r="AX1389" s="3"/>
      <c r="AY1389" s="3"/>
      <c r="AZ1389">
        <v>210</v>
      </c>
      <c r="BA1389">
        <v>173</v>
      </c>
      <c r="BB1389">
        <v>220</v>
      </c>
      <c r="BC1389">
        <v>248</v>
      </c>
      <c r="BD1389">
        <v>365</v>
      </c>
      <c r="BE1389" s="3"/>
      <c r="BF1389" s="3"/>
      <c r="BG1389" s="3"/>
      <c r="BH1389">
        <v>210</v>
      </c>
      <c r="BI1389">
        <v>173</v>
      </c>
      <c r="BJ1389">
        <v>220</v>
      </c>
      <c r="BK1389">
        <v>248</v>
      </c>
      <c r="BL1389">
        <v>365</v>
      </c>
      <c r="BM1389" s="3"/>
      <c r="BN1389" s="3"/>
      <c r="BO1389" s="3"/>
      <c r="BP1389">
        <v>48</v>
      </c>
      <c r="BQ1389">
        <v>50</v>
      </c>
      <c r="BR1389">
        <v>55</v>
      </c>
      <c r="BS1389">
        <v>60</v>
      </c>
      <c r="BT1389">
        <v>67</v>
      </c>
      <c r="BU1389" s="3"/>
      <c r="BV1389" s="3"/>
      <c r="BW1389" s="3"/>
      <c r="BX1389">
        <v>-25.64</v>
      </c>
      <c r="BY1389">
        <v>-9.56</v>
      </c>
      <c r="BZ1389">
        <v>-2.13</v>
      </c>
      <c r="CA1389">
        <v>-5.85</v>
      </c>
      <c r="CB1389">
        <v>0.83</v>
      </c>
      <c r="CC1389" s="3"/>
      <c r="CD1389" s="3"/>
      <c r="CE1389" s="3"/>
      <c r="CF1389">
        <v>-72.91</v>
      </c>
      <c r="CG1389">
        <v>-34.4</v>
      </c>
      <c r="CH1389">
        <v>-6.1</v>
      </c>
      <c r="CI1389">
        <v>-13.56</v>
      </c>
      <c r="CJ1389">
        <v>2.06</v>
      </c>
      <c r="CK1389" s="3"/>
      <c r="CL1389" s="3"/>
      <c r="CM1389" s="3"/>
      <c r="CN1389" s="1">
        <v>-2130</v>
      </c>
      <c r="CO1389">
        <v>-669</v>
      </c>
      <c r="CP1389">
        <v>-113</v>
      </c>
      <c r="CQ1389">
        <v>-265</v>
      </c>
      <c r="CR1389">
        <v>52</v>
      </c>
      <c r="CS1389" s="3"/>
      <c r="CT1389" s="3"/>
      <c r="CU1389" s="3"/>
      <c r="CV1389" t="s">
        <v>2</v>
      </c>
      <c r="CW1389" t="s">
        <v>2</v>
      </c>
      <c r="CX1389" t="s">
        <v>2</v>
      </c>
      <c r="CY1389" t="s">
        <v>2</v>
      </c>
      <c r="CZ1389">
        <v>83.02</v>
      </c>
      <c r="DA1389" s="3"/>
      <c r="DB1389" s="3"/>
      <c r="DC1389" s="3"/>
      <c r="DD1389">
        <v>4.83</v>
      </c>
      <c r="DE1389">
        <v>2.36</v>
      </c>
      <c r="DF1389">
        <v>1.91</v>
      </c>
      <c r="DG1389">
        <v>2.7</v>
      </c>
      <c r="DH1389">
        <v>1.52</v>
      </c>
      <c r="DI1389" s="3"/>
      <c r="DJ1389" s="3"/>
      <c r="DK1389" s="3"/>
      <c r="DL1389" s="6">
        <f>(CM1389*3+CL1389*2+CK1389)/6</f>
        <v>0</v>
      </c>
      <c r="DM1389">
        <f>BH1389+(BH1389*(CG1389-8.25)/8.25)</f>
        <v>-875.63636363636374</v>
      </c>
      <c r="DN1389">
        <f>BI1389+(BI1389*(CH1389-8.25)/8.25)</f>
        <v>-127.91515151515148</v>
      </c>
      <c r="DO1389">
        <f>BJ1389+(BJ1389*(CI1389-8.25)/8.25)</f>
        <v>-361.60000000000014</v>
      </c>
      <c r="DP1389">
        <f>BK1389+(BK1389*(CJ1389-8.25)/8.25)</f>
        <v>61.924848484848496</v>
      </c>
      <c r="DQ1389">
        <f>BL1389+(BL1389*(CK1389-8.25)/8.25)</f>
        <v>0</v>
      </c>
      <c r="DR1389">
        <f>BM1389+(BM1389*(CL1389-8.25)/8.25)</f>
        <v>0</v>
      </c>
      <c r="DS1389">
        <f>BN1389+(BN1389*(CM1389-8.25)/8.25)</f>
        <v>0</v>
      </c>
      <c r="DT1389" s="8">
        <f>DM1389*10^8/$I1389</f>
        <v>-4690.759740469497</v>
      </c>
      <c r="DU1389" s="8">
        <f>DN1389*10^8/$I1389</f>
        <v>-685.23792277373457</v>
      </c>
      <c r="DV1389" s="8">
        <f>DO1389*10^8/$I1389</f>
        <v>-1937.0811818616569</v>
      </c>
      <c r="DW1389" s="8">
        <f>DP1389*10^8/$I1389</f>
        <v>331.72969770363471</v>
      </c>
      <c r="DX1389" s="8">
        <f>DQ1389*10^8/$I1389</f>
        <v>0</v>
      </c>
      <c r="DY1389" s="8">
        <f>DR1389*10^8/$I1389</f>
        <v>0</v>
      </c>
      <c r="DZ1389" s="8">
        <f>DS1389*10^8/$I1389</f>
        <v>0</v>
      </c>
      <c r="EA1389" s="8">
        <f>DT1389*10^8/$I1389</f>
        <v>-25128.269972062302</v>
      </c>
      <c r="EB1389" s="8">
        <f>DZ1389*0.8</f>
        <v>0</v>
      </c>
      <c r="EC1389" s="10">
        <f>G1389-E1389</f>
        <v>1590</v>
      </c>
      <c r="ED1389" s="4">
        <f>EC1389/E1389*100</f>
        <v>33.403361344537814</v>
      </c>
      <c r="EE1389" s="4">
        <f>DY1389-G1389</f>
        <v>-6350</v>
      </c>
      <c r="EF1389" s="12">
        <f>EE1389/G1389</f>
        <v>-1</v>
      </c>
      <c r="EG1389" s="4">
        <f>G1389-F1389</f>
        <v>50</v>
      </c>
    </row>
    <row r="1390" spans="1:137" x14ac:dyDescent="0.3">
      <c r="A1390">
        <v>1389</v>
      </c>
      <c r="B1390" t="s">
        <v>6455</v>
      </c>
      <c r="C1390" t="s">
        <v>3667</v>
      </c>
      <c r="D1390" t="str">
        <f>VLOOKUP(C1390,Sheet1!$A$2:$B$3197,2,FALSE)</f>
        <v>핸드셋</v>
      </c>
      <c r="E1390" t="e">
        <v>#N/A</v>
      </c>
      <c r="F1390">
        <v>2055</v>
      </c>
      <c r="G1390" s="7">
        <v>2435</v>
      </c>
      <c r="H1390" t="s">
        <v>1329</v>
      </c>
      <c r="I1390" s="7">
        <f>VALUE(LEFT(H1390,FIND("/",H1390)-1)) + VALUE(MID(H1390,FIND("/",H1390)+1,LEN(H1390)))</f>
        <v>41232626</v>
      </c>
      <c r="J1390" s="1">
        <v>2941176</v>
      </c>
      <c r="K1390" s="1">
        <f>G1390*I1390/(10^8)</f>
        <v>1004.0144431</v>
      </c>
      <c r="L1390">
        <v>397</v>
      </c>
      <c r="M1390">
        <v>142</v>
      </c>
      <c r="N1390">
        <v>91</v>
      </c>
      <c r="O1390">
        <v>862</v>
      </c>
      <c r="P1390">
        <v>783</v>
      </c>
      <c r="Q1390" s="3"/>
      <c r="R1390" s="3"/>
      <c r="S1390" s="3"/>
      <c r="T1390">
        <v>-225</v>
      </c>
      <c r="U1390">
        <v>-8</v>
      </c>
      <c r="V1390">
        <v>-61</v>
      </c>
      <c r="W1390">
        <v>29</v>
      </c>
      <c r="X1390">
        <v>-135</v>
      </c>
      <c r="Y1390" s="3"/>
      <c r="Z1390" s="3"/>
      <c r="AA1390" s="3"/>
      <c r="AB1390">
        <v>-500</v>
      </c>
      <c r="AC1390">
        <v>-188</v>
      </c>
      <c r="AD1390">
        <v>-96</v>
      </c>
      <c r="AE1390">
        <v>57</v>
      </c>
      <c r="AF1390">
        <v>-179</v>
      </c>
      <c r="AG1390" s="3"/>
      <c r="AH1390" s="3"/>
      <c r="AI1390" s="3"/>
      <c r="AJ1390">
        <v>699</v>
      </c>
      <c r="AK1390">
        <v>683</v>
      </c>
      <c r="AL1390">
        <v>574</v>
      </c>
      <c r="AM1390" s="1">
        <v>1143</v>
      </c>
      <c r="AN1390">
        <v>946</v>
      </c>
      <c r="AO1390" s="3"/>
      <c r="AP1390" s="3"/>
      <c r="AQ1390" s="3"/>
      <c r="AR1390">
        <v>347</v>
      </c>
      <c r="AS1390">
        <v>226</v>
      </c>
      <c r="AT1390">
        <v>183</v>
      </c>
      <c r="AU1390">
        <v>387</v>
      </c>
      <c r="AV1390">
        <v>350</v>
      </c>
      <c r="AW1390" s="3"/>
      <c r="AX1390" s="3"/>
      <c r="AY1390" s="3"/>
      <c r="AZ1390">
        <v>352</v>
      </c>
      <c r="BA1390">
        <v>458</v>
      </c>
      <c r="BB1390">
        <v>391</v>
      </c>
      <c r="BC1390">
        <v>756</v>
      </c>
      <c r="BD1390">
        <v>596</v>
      </c>
      <c r="BE1390" s="3"/>
      <c r="BF1390" s="3"/>
      <c r="BG1390" s="3"/>
      <c r="BH1390">
        <v>344</v>
      </c>
      <c r="BI1390">
        <v>456</v>
      </c>
      <c r="BJ1390">
        <v>392</v>
      </c>
      <c r="BK1390">
        <v>755</v>
      </c>
      <c r="BL1390">
        <v>595</v>
      </c>
      <c r="BM1390" s="3"/>
      <c r="BN1390" s="3"/>
      <c r="BO1390" s="3"/>
      <c r="BP1390">
        <v>111</v>
      </c>
      <c r="BQ1390">
        <v>170</v>
      </c>
      <c r="BR1390">
        <v>176</v>
      </c>
      <c r="BS1390">
        <v>272</v>
      </c>
      <c r="BT1390">
        <v>288</v>
      </c>
      <c r="BU1390" s="3"/>
      <c r="BV1390" s="3"/>
      <c r="BW1390" s="3"/>
      <c r="BX1390">
        <v>-58.9</v>
      </c>
      <c r="BY1390">
        <v>-27.22</v>
      </c>
      <c r="BZ1390">
        <v>-15.24</v>
      </c>
      <c r="CA1390">
        <v>6.65</v>
      </c>
      <c r="CB1390">
        <v>-17.12</v>
      </c>
      <c r="CC1390" s="3"/>
      <c r="CD1390" s="3"/>
      <c r="CE1390" s="3"/>
      <c r="CF1390">
        <v>-91.38</v>
      </c>
      <c r="CG1390">
        <v>-42.35</v>
      </c>
      <c r="CH1390">
        <v>-22.45</v>
      </c>
      <c r="CI1390">
        <v>10.08</v>
      </c>
      <c r="CJ1390">
        <v>-26.49</v>
      </c>
      <c r="CK1390" s="3"/>
      <c r="CL1390" s="3"/>
      <c r="CM1390" s="3"/>
      <c r="CN1390" s="1">
        <v>-4820</v>
      </c>
      <c r="CO1390" s="1">
        <v>-1098</v>
      </c>
      <c r="CP1390">
        <v>-540</v>
      </c>
      <c r="CQ1390">
        <v>218</v>
      </c>
      <c r="CR1390">
        <v>-626</v>
      </c>
      <c r="CS1390" s="3"/>
      <c r="CT1390" s="3"/>
      <c r="CU1390" s="3"/>
      <c r="CV1390" t="s">
        <v>2</v>
      </c>
      <c r="CW1390" t="s">
        <v>2</v>
      </c>
      <c r="CX1390" t="s">
        <v>2</v>
      </c>
      <c r="CY1390">
        <v>17.88</v>
      </c>
      <c r="CZ1390" t="s">
        <v>2</v>
      </c>
      <c r="DA1390" s="3"/>
      <c r="DB1390" s="3"/>
      <c r="DC1390" s="3"/>
      <c r="DD1390">
        <v>1.73</v>
      </c>
      <c r="DE1390">
        <v>1.41</v>
      </c>
      <c r="DF1390">
        <v>2.25</v>
      </c>
      <c r="DG1390">
        <v>1.4</v>
      </c>
      <c r="DH1390">
        <v>0.99</v>
      </c>
      <c r="DI1390" s="3"/>
      <c r="DJ1390" s="3"/>
      <c r="DK1390" s="3"/>
      <c r="DL1390" s="6">
        <f>(CM1390*3+CL1390*2+CK1390)/6</f>
        <v>0</v>
      </c>
      <c r="DM1390">
        <f>BH1390+(BH1390*(CG1390-8.25)/8.25)</f>
        <v>-1765.8666666666668</v>
      </c>
      <c r="DN1390">
        <f>BI1390+(BI1390*(CH1390-8.25)/8.25)</f>
        <v>-1240.8727272727272</v>
      </c>
      <c r="DO1390">
        <f>BJ1390+(BJ1390*(CI1390-8.25)/8.25)</f>
        <v>478.95272727272726</v>
      </c>
      <c r="DP1390">
        <f>BK1390+(BK1390*(CJ1390-8.25)/8.25)</f>
        <v>-2424.2363636363634</v>
      </c>
      <c r="DQ1390">
        <f>BL1390+(BL1390*(CK1390-8.25)/8.25)</f>
        <v>0</v>
      </c>
      <c r="DR1390">
        <f>BM1390+(BM1390*(CL1390-8.25)/8.25)</f>
        <v>0</v>
      </c>
      <c r="DS1390">
        <f>BN1390+(BN1390*(CM1390-8.25)/8.25)</f>
        <v>0</v>
      </c>
      <c r="DT1390" s="8">
        <f>DM1390*10^8/$I1390</f>
        <v>-4282.6927071457121</v>
      </c>
      <c r="DU1390" s="8">
        <f>DN1390*10^8/$I1390</f>
        <v>-3009.4438498113782</v>
      </c>
      <c r="DV1390" s="8">
        <f>DO1390*10^8/$I1390</f>
        <v>1161.5867669275474</v>
      </c>
      <c r="DW1390" s="8">
        <f>DP1390*10^8/$I1390</f>
        <v>-5879.4129765985881</v>
      </c>
      <c r="DX1390" s="8">
        <f>DQ1390*10^8/$I1390</f>
        <v>0</v>
      </c>
      <c r="DY1390" s="8">
        <f>DR1390*10^8/$I1390</f>
        <v>0</v>
      </c>
      <c r="DZ1390" s="8">
        <f>DS1390*10^8/$I1390</f>
        <v>0</v>
      </c>
      <c r="EA1390" s="8">
        <f>DT1390*10^8/$I1390</f>
        <v>-10386.660085985579</v>
      </c>
      <c r="EB1390" s="8">
        <f>DZ1390*0.8</f>
        <v>0</v>
      </c>
      <c r="EC1390" s="10" t="e">
        <f>G1390-E1390</f>
        <v>#N/A</v>
      </c>
      <c r="ED1390" s="4" t="e">
        <f>EC1390/E1390*100</f>
        <v>#N/A</v>
      </c>
      <c r="EE1390" s="4">
        <f>DY1390-G1390</f>
        <v>-2435</v>
      </c>
      <c r="EF1390" s="12">
        <f>EE1390/G1390</f>
        <v>-1</v>
      </c>
      <c r="EG1390" s="4">
        <f>G1390-F1390</f>
        <v>380</v>
      </c>
    </row>
    <row r="1391" spans="1:137" x14ac:dyDescent="0.3">
      <c r="A1391">
        <v>1390</v>
      </c>
      <c r="B1391" t="s">
        <v>6610</v>
      </c>
      <c r="C1391" t="s">
        <v>3668</v>
      </c>
      <c r="D1391" t="str">
        <f>VLOOKUP(C1391,Sheet1!$A$2:$B$3197,2,FALSE)</f>
        <v>자동차부품</v>
      </c>
      <c r="E1391">
        <v>3605</v>
      </c>
      <c r="F1391">
        <v>3835</v>
      </c>
      <c r="G1391" s="7">
        <v>3540</v>
      </c>
      <c r="H1391" t="s">
        <v>1330</v>
      </c>
      <c r="I1391" s="7">
        <f>VALUE(LEFT(H1391,FIND("/",H1391)-1)) + VALUE(MID(H1391,FIND("/",H1391)+1,LEN(H1391)))</f>
        <v>16569188</v>
      </c>
      <c r="J1391" s="1">
        <v>268250</v>
      </c>
      <c r="K1391" s="1">
        <f>G1391*I1391/(10^8)</f>
        <v>586.54925519999995</v>
      </c>
      <c r="L1391" s="1">
        <v>2266</v>
      </c>
      <c r="M1391" s="1">
        <v>2095</v>
      </c>
      <c r="N1391" s="1">
        <v>2077</v>
      </c>
      <c r="O1391" s="1">
        <v>1745</v>
      </c>
      <c r="P1391" s="1">
        <v>1376</v>
      </c>
      <c r="Q1391" s="3"/>
      <c r="R1391" s="3"/>
      <c r="S1391" s="3"/>
      <c r="T1391">
        <v>137</v>
      </c>
      <c r="U1391">
        <v>67</v>
      </c>
      <c r="V1391">
        <v>50</v>
      </c>
      <c r="W1391">
        <v>1</v>
      </c>
      <c r="X1391">
        <v>-92</v>
      </c>
      <c r="Y1391" s="3"/>
      <c r="Z1391" s="3"/>
      <c r="AA1391" s="3"/>
      <c r="AB1391">
        <v>74</v>
      </c>
      <c r="AC1391">
        <v>29</v>
      </c>
      <c r="AD1391">
        <v>11</v>
      </c>
      <c r="AE1391">
        <v>-57</v>
      </c>
      <c r="AF1391">
        <v>-183</v>
      </c>
      <c r="AG1391" s="3"/>
      <c r="AH1391" s="3"/>
      <c r="AI1391" s="3"/>
      <c r="AJ1391" s="1">
        <v>2434</v>
      </c>
      <c r="AK1391" s="1">
        <v>2611</v>
      </c>
      <c r="AL1391" s="1">
        <v>2904</v>
      </c>
      <c r="AM1391" s="1">
        <v>2930</v>
      </c>
      <c r="AN1391" s="1">
        <v>2513</v>
      </c>
      <c r="AO1391" s="3"/>
      <c r="AP1391" s="3"/>
      <c r="AQ1391" s="3"/>
      <c r="AR1391" s="1">
        <v>1343</v>
      </c>
      <c r="AS1391" s="1">
        <v>1540</v>
      </c>
      <c r="AT1391" s="1">
        <v>1645</v>
      </c>
      <c r="AU1391" s="1">
        <v>1713</v>
      </c>
      <c r="AV1391" s="1">
        <v>1499</v>
      </c>
      <c r="AW1391" s="3"/>
      <c r="AX1391" s="3"/>
      <c r="AY1391" s="3"/>
      <c r="AZ1391" s="1">
        <v>1091</v>
      </c>
      <c r="BA1391" s="1">
        <v>1071</v>
      </c>
      <c r="BB1391" s="1">
        <v>1259</v>
      </c>
      <c r="BC1391" s="1">
        <v>1217</v>
      </c>
      <c r="BD1391" s="1">
        <v>1014</v>
      </c>
      <c r="BE1391" s="3"/>
      <c r="BF1391" s="3"/>
      <c r="BG1391" s="3"/>
      <c r="BH1391" s="1">
        <v>1091</v>
      </c>
      <c r="BI1391" s="1">
        <v>1071</v>
      </c>
      <c r="BJ1391" s="1">
        <v>1259</v>
      </c>
      <c r="BK1391" s="1">
        <v>1217</v>
      </c>
      <c r="BL1391" s="1">
        <v>1014</v>
      </c>
      <c r="BM1391" s="3"/>
      <c r="BN1391" s="3"/>
      <c r="BO1391" s="3"/>
      <c r="BP1391">
        <v>62</v>
      </c>
      <c r="BQ1391">
        <v>62</v>
      </c>
      <c r="BR1391">
        <v>83</v>
      </c>
      <c r="BS1391">
        <v>83</v>
      </c>
      <c r="BT1391">
        <v>83</v>
      </c>
      <c r="BU1391" s="3"/>
      <c r="BV1391" s="3"/>
      <c r="BW1391" s="3"/>
      <c r="BX1391">
        <v>3.14</v>
      </c>
      <c r="BY1391">
        <v>1.1499999999999999</v>
      </c>
      <c r="BZ1391">
        <v>0.39</v>
      </c>
      <c r="CA1391">
        <v>-1.96</v>
      </c>
      <c r="CB1391">
        <v>-6.74</v>
      </c>
      <c r="CC1391" s="3"/>
      <c r="CD1391" s="3"/>
      <c r="CE1391" s="3"/>
      <c r="CF1391">
        <v>6.94</v>
      </c>
      <c r="CG1391">
        <v>2.67</v>
      </c>
      <c r="CH1391">
        <v>0.92</v>
      </c>
      <c r="CI1391">
        <v>-4.63</v>
      </c>
      <c r="CJ1391">
        <v>-16.440000000000001</v>
      </c>
      <c r="CK1391" s="3"/>
      <c r="CL1391" s="3"/>
      <c r="CM1391" s="3"/>
      <c r="CN1391">
        <v>600</v>
      </c>
      <c r="CO1391">
        <v>234</v>
      </c>
      <c r="CP1391">
        <v>73</v>
      </c>
      <c r="CQ1391">
        <v>-346</v>
      </c>
      <c r="CR1391" s="1">
        <v>-1107</v>
      </c>
      <c r="CS1391" s="3"/>
      <c r="CT1391" s="3"/>
      <c r="CU1391" s="3"/>
      <c r="CV1391">
        <v>10.19</v>
      </c>
      <c r="CW1391">
        <v>18.64</v>
      </c>
      <c r="CX1391">
        <v>45.52</v>
      </c>
      <c r="CY1391" t="s">
        <v>2</v>
      </c>
      <c r="CZ1391" t="s">
        <v>2</v>
      </c>
      <c r="DA1391" s="3"/>
      <c r="DB1391" s="3"/>
      <c r="DC1391" s="3"/>
      <c r="DD1391">
        <v>0.68</v>
      </c>
      <c r="DE1391">
        <v>0.49</v>
      </c>
      <c r="DF1391">
        <v>0.43</v>
      </c>
      <c r="DG1391">
        <v>0.35</v>
      </c>
      <c r="DH1391">
        <v>0.52</v>
      </c>
      <c r="DI1391" s="3"/>
      <c r="DJ1391" s="3"/>
      <c r="DK1391" s="3"/>
      <c r="DL1391" s="6">
        <f>(CM1391*3+CL1391*2+CK1391)/6</f>
        <v>0</v>
      </c>
      <c r="DM1391">
        <f>BH1391+(BH1391*(CG1391-8.25)/8.25)</f>
        <v>353.08727272727276</v>
      </c>
      <c r="DN1391">
        <f>BI1391+(BI1391*(CH1391-8.25)/8.25)</f>
        <v>119.43272727272722</v>
      </c>
      <c r="DO1391">
        <f>BJ1391+(BJ1391*(CI1391-8.25)/8.25)</f>
        <v>-706.56606060606032</v>
      </c>
      <c r="DP1391">
        <f>BK1391+(BK1391*(CJ1391-8.25)/8.25)</f>
        <v>-2425.1490909090912</v>
      </c>
      <c r="DQ1391">
        <f>BL1391+(BL1391*(CK1391-8.25)/8.25)</f>
        <v>0</v>
      </c>
      <c r="DR1391">
        <f>BM1391+(BM1391*(CL1391-8.25)/8.25)</f>
        <v>0</v>
      </c>
      <c r="DS1391">
        <f>BN1391+(BN1391*(CM1391-8.25)/8.25)</f>
        <v>0</v>
      </c>
      <c r="DT1391" s="8">
        <f>DM1391*10^8/$I1391</f>
        <v>2130.987183724832</v>
      </c>
      <c r="DU1391" s="8">
        <f>DN1391*10^8/$I1391</f>
        <v>720.81219232183992</v>
      </c>
      <c r="DV1391" s="8">
        <f>DO1391*10^8/$I1391</f>
        <v>-4264.3372783630693</v>
      </c>
      <c r="DW1391" s="8">
        <f>DP1391*10^8/$I1391</f>
        <v>-14636.499331826588</v>
      </c>
      <c r="DX1391" s="8">
        <f>DQ1391*10^8/$I1391</f>
        <v>0</v>
      </c>
      <c r="DY1391" s="8">
        <f>DR1391*10^8/$I1391</f>
        <v>0</v>
      </c>
      <c r="DZ1391" s="8">
        <f>DS1391*10^8/$I1391</f>
        <v>0</v>
      </c>
      <c r="EA1391" s="8">
        <f>DT1391*10^8/$I1391</f>
        <v>12861.144334440722</v>
      </c>
      <c r="EB1391" s="8">
        <f>DZ1391*0.8</f>
        <v>0</v>
      </c>
      <c r="EC1391" s="10">
        <f>G1391-E1391</f>
        <v>-65</v>
      </c>
      <c r="ED1391" s="4">
        <f>EC1391/E1391*100</f>
        <v>-1.8030513176144243</v>
      </c>
      <c r="EE1391" s="4">
        <f>DY1391-G1391</f>
        <v>-3540</v>
      </c>
      <c r="EF1391" s="12">
        <f>EE1391/G1391</f>
        <v>-1</v>
      </c>
      <c r="EG1391" s="4">
        <f>G1391-F1391</f>
        <v>-295</v>
      </c>
    </row>
    <row r="1392" spans="1:137" x14ac:dyDescent="0.3">
      <c r="A1392">
        <v>1391</v>
      </c>
      <c r="B1392" t="s">
        <v>6295</v>
      </c>
      <c r="C1392" t="s">
        <v>3669</v>
      </c>
      <c r="D1392" t="str">
        <f>VLOOKUP(C1392,Sheet1!$A$2:$B$3197,2,FALSE)</f>
        <v>화학</v>
      </c>
      <c r="E1392">
        <v>1490</v>
      </c>
      <c r="F1392">
        <v>1705</v>
      </c>
      <c r="G1392" s="7">
        <v>1735</v>
      </c>
      <c r="H1392" t="s">
        <v>1331</v>
      </c>
      <c r="I1392" s="7">
        <f>VALUE(LEFT(H1392,FIND("/",H1392)-1)) + VALUE(MID(H1392,FIND("/",H1392)+1,LEN(H1392)))</f>
        <v>26432775</v>
      </c>
      <c r="J1392" s="1">
        <v>60000</v>
      </c>
      <c r="K1392" s="1">
        <f>G1392*I1392/(10^8)</f>
        <v>458.60864624999999</v>
      </c>
      <c r="L1392">
        <v>482</v>
      </c>
      <c r="M1392">
        <v>731</v>
      </c>
      <c r="N1392">
        <v>819</v>
      </c>
      <c r="O1392">
        <v>531</v>
      </c>
      <c r="P1392">
        <v>474</v>
      </c>
      <c r="Q1392" s="3"/>
      <c r="R1392" s="3"/>
      <c r="S1392" s="3"/>
      <c r="T1392">
        <v>-142</v>
      </c>
      <c r="U1392">
        <v>17</v>
      </c>
      <c r="V1392">
        <v>22</v>
      </c>
      <c r="W1392">
        <v>18</v>
      </c>
      <c r="X1392">
        <v>-17</v>
      </c>
      <c r="Y1392" s="3"/>
      <c r="Z1392" s="3"/>
      <c r="AA1392" s="3"/>
      <c r="AB1392">
        <v>-244</v>
      </c>
      <c r="AC1392">
        <v>1</v>
      </c>
      <c r="AD1392">
        <v>-5</v>
      </c>
      <c r="AE1392">
        <v>-3</v>
      </c>
      <c r="AF1392">
        <v>-104</v>
      </c>
      <c r="AG1392" s="3"/>
      <c r="AH1392" s="3"/>
      <c r="AI1392" s="3"/>
      <c r="AJ1392">
        <v>834</v>
      </c>
      <c r="AK1392">
        <v>916</v>
      </c>
      <c r="AL1392" s="1">
        <v>1083</v>
      </c>
      <c r="AM1392" s="1">
        <v>1161</v>
      </c>
      <c r="AN1392" s="1">
        <v>1096</v>
      </c>
      <c r="AO1392" s="3"/>
      <c r="AP1392" s="3"/>
      <c r="AQ1392" s="3"/>
      <c r="AR1392">
        <v>491</v>
      </c>
      <c r="AS1392">
        <v>467</v>
      </c>
      <c r="AT1392">
        <v>488</v>
      </c>
      <c r="AU1392">
        <v>541</v>
      </c>
      <c r="AV1392">
        <v>580</v>
      </c>
      <c r="AW1392" s="3"/>
      <c r="AX1392" s="3"/>
      <c r="AY1392" s="3"/>
      <c r="AZ1392">
        <v>343</v>
      </c>
      <c r="BA1392">
        <v>449</v>
      </c>
      <c r="BB1392">
        <v>595</v>
      </c>
      <c r="BC1392">
        <v>620</v>
      </c>
      <c r="BD1392">
        <v>516</v>
      </c>
      <c r="BE1392" s="3"/>
      <c r="BF1392" s="3"/>
      <c r="BG1392" s="3"/>
      <c r="BH1392">
        <v>244</v>
      </c>
      <c r="BI1392">
        <v>356</v>
      </c>
      <c r="BJ1392">
        <v>467</v>
      </c>
      <c r="BK1392">
        <v>504</v>
      </c>
      <c r="BL1392">
        <v>430</v>
      </c>
      <c r="BM1392" s="3"/>
      <c r="BN1392" s="3"/>
      <c r="BO1392" s="3"/>
      <c r="BP1392">
        <v>29</v>
      </c>
      <c r="BQ1392">
        <v>39</v>
      </c>
      <c r="BR1392">
        <v>119</v>
      </c>
      <c r="BS1392">
        <v>129</v>
      </c>
      <c r="BT1392">
        <v>129</v>
      </c>
      <c r="BU1392" s="3"/>
      <c r="BV1392" s="3"/>
      <c r="BW1392" s="3"/>
      <c r="BX1392">
        <v>-26.66</v>
      </c>
      <c r="BY1392">
        <v>0.1</v>
      </c>
      <c r="BZ1392">
        <v>-0.47</v>
      </c>
      <c r="CA1392">
        <v>-0.27</v>
      </c>
      <c r="CB1392">
        <v>-9.25</v>
      </c>
      <c r="CC1392" s="3"/>
      <c r="CD1392" s="3"/>
      <c r="CE1392" s="3"/>
      <c r="CF1392">
        <v>-76.14</v>
      </c>
      <c r="CG1392">
        <v>-0.15</v>
      </c>
      <c r="CH1392">
        <v>-1.8</v>
      </c>
      <c r="CI1392">
        <v>0.95</v>
      </c>
      <c r="CJ1392">
        <v>-16.28</v>
      </c>
      <c r="CK1392" s="3"/>
      <c r="CL1392" s="3"/>
      <c r="CM1392" s="3"/>
      <c r="CN1392" s="1">
        <v>-1753</v>
      </c>
      <c r="CO1392">
        <v>-3</v>
      </c>
      <c r="CP1392">
        <v>-37</v>
      </c>
      <c r="CQ1392">
        <v>18</v>
      </c>
      <c r="CR1392">
        <v>-295</v>
      </c>
      <c r="CS1392" s="3"/>
      <c r="CT1392" s="3"/>
      <c r="CU1392" s="3"/>
      <c r="CV1392" t="s">
        <v>2</v>
      </c>
      <c r="CW1392" t="s">
        <v>2</v>
      </c>
      <c r="CX1392" t="s">
        <v>2</v>
      </c>
      <c r="CY1392">
        <v>113.44</v>
      </c>
      <c r="CZ1392" t="s">
        <v>2</v>
      </c>
      <c r="DA1392" s="3"/>
      <c r="DB1392" s="3"/>
      <c r="DC1392" s="3"/>
      <c r="DD1392">
        <v>2.27</v>
      </c>
      <c r="DE1392">
        <v>1.03</v>
      </c>
      <c r="DF1392">
        <v>0.98</v>
      </c>
      <c r="DG1392">
        <v>1.03</v>
      </c>
      <c r="DH1392">
        <v>0.88</v>
      </c>
      <c r="DI1392" s="3"/>
      <c r="DJ1392" s="3"/>
      <c r="DK1392" s="3"/>
      <c r="DL1392" s="6">
        <f>(CM1392*3+CL1392*2+CK1392)/6</f>
        <v>0</v>
      </c>
      <c r="DM1392">
        <f>BH1392+(BH1392*(CG1392-8.25)/8.25)</f>
        <v>-4.4363636363636374</v>
      </c>
      <c r="DN1392">
        <f>BI1392+(BI1392*(CH1392-8.25)/8.25)</f>
        <v>-77.672727272727286</v>
      </c>
      <c r="DO1392">
        <f>BJ1392+(BJ1392*(CI1392-8.25)/8.25)</f>
        <v>53.775757575757609</v>
      </c>
      <c r="DP1392">
        <f>BK1392+(BK1392*(CJ1392-8.25)/8.25)</f>
        <v>-994.56000000000017</v>
      </c>
      <c r="DQ1392">
        <f>BL1392+(BL1392*(CK1392-8.25)/8.25)</f>
        <v>0</v>
      </c>
      <c r="DR1392">
        <f>BM1392+(BM1392*(CL1392-8.25)/8.25)</f>
        <v>0</v>
      </c>
      <c r="DS1392">
        <f>BN1392+(BN1392*(CM1392-8.25)/8.25)</f>
        <v>0</v>
      </c>
      <c r="DT1392" s="8">
        <f>DM1392*10^8/$I1392</f>
        <v>-16.783571291185421</v>
      </c>
      <c r="DU1392" s="8">
        <f>DN1392*10^8/$I1392</f>
        <v>-293.85006785222998</v>
      </c>
      <c r="DV1392" s="8">
        <f>DO1392*10^8/$I1392</f>
        <v>203.44348096542117</v>
      </c>
      <c r="DW1392" s="8">
        <f>DP1392*10^8/$I1392</f>
        <v>-3762.6015429708009</v>
      </c>
      <c r="DX1392" s="8">
        <f>DQ1392*10^8/$I1392</f>
        <v>0</v>
      </c>
      <c r="DY1392" s="8">
        <f>DR1392*10^8/$I1392</f>
        <v>0</v>
      </c>
      <c r="DZ1392" s="8">
        <f>DS1392*10^8/$I1392</f>
        <v>0</v>
      </c>
      <c r="EA1392" s="8">
        <f>DT1392*10^8/$I1392</f>
        <v>-63.495305699781511</v>
      </c>
      <c r="EB1392" s="8">
        <f>DZ1392*0.8</f>
        <v>0</v>
      </c>
      <c r="EC1392" s="10">
        <f>G1392-E1392</f>
        <v>245</v>
      </c>
      <c r="ED1392" s="4">
        <f>EC1392/E1392*100</f>
        <v>16.44295302013423</v>
      </c>
      <c r="EE1392" s="4">
        <f>DY1392-G1392</f>
        <v>-1735</v>
      </c>
      <c r="EF1392" s="12">
        <f>EE1392/G1392</f>
        <v>-1</v>
      </c>
      <c r="EG1392" s="4">
        <f>G1392-F1392</f>
        <v>30</v>
      </c>
    </row>
    <row r="1393" spans="1:137" x14ac:dyDescent="0.3">
      <c r="A1393">
        <v>1392</v>
      </c>
      <c r="B1393" t="s">
        <v>6558</v>
      </c>
      <c r="C1393" t="s">
        <v>3670</v>
      </c>
      <c r="D1393" t="str">
        <f>VLOOKUP(C1393,Sheet1!$A$2:$B$3197,2,FALSE)</f>
        <v>소프트웨어</v>
      </c>
      <c r="E1393">
        <v>1605</v>
      </c>
      <c r="F1393">
        <v>2020</v>
      </c>
      <c r="G1393" s="7">
        <v>3045</v>
      </c>
      <c r="H1393" t="s">
        <v>1332</v>
      </c>
      <c r="I1393" s="7">
        <f>VALUE(LEFT(H1393,FIND("/",H1393)-1)) + VALUE(MID(H1393,FIND("/",H1393)+1,LEN(H1393)))</f>
        <v>70671257</v>
      </c>
      <c r="J1393" s="1">
        <v>100000</v>
      </c>
      <c r="K1393" s="1">
        <f>G1393*I1393/(10^8)</f>
        <v>2151.9397756499998</v>
      </c>
      <c r="L1393">
        <v>321</v>
      </c>
      <c r="M1393">
        <v>265</v>
      </c>
      <c r="N1393">
        <v>237</v>
      </c>
      <c r="O1393">
        <v>260</v>
      </c>
      <c r="P1393">
        <v>353</v>
      </c>
      <c r="Q1393" s="3"/>
      <c r="R1393" s="3"/>
      <c r="S1393" s="3"/>
      <c r="T1393">
        <v>54</v>
      </c>
      <c r="U1393">
        <v>-51</v>
      </c>
      <c r="V1393">
        <v>19</v>
      </c>
      <c r="W1393">
        <v>38</v>
      </c>
      <c r="X1393">
        <v>49</v>
      </c>
      <c r="Y1393" s="3"/>
      <c r="Z1393" s="3"/>
      <c r="AA1393" s="3"/>
      <c r="AB1393">
        <v>50</v>
      </c>
      <c r="AC1393">
        <v>-49</v>
      </c>
      <c r="AD1393">
        <v>-8</v>
      </c>
      <c r="AE1393">
        <v>36</v>
      </c>
      <c r="AF1393">
        <v>43</v>
      </c>
      <c r="AG1393" s="3"/>
      <c r="AH1393" s="3"/>
      <c r="AI1393" s="3"/>
      <c r="AJ1393">
        <v>776</v>
      </c>
      <c r="AK1393">
        <v>732</v>
      </c>
      <c r="AL1393">
        <v>704</v>
      </c>
      <c r="AM1393">
        <v>669</v>
      </c>
      <c r="AN1393">
        <v>760</v>
      </c>
      <c r="AO1393" s="3"/>
      <c r="AP1393" s="3"/>
      <c r="AQ1393" s="3"/>
      <c r="AR1393">
        <v>245</v>
      </c>
      <c r="AS1393">
        <v>248</v>
      </c>
      <c r="AT1393">
        <v>184</v>
      </c>
      <c r="AU1393">
        <v>107</v>
      </c>
      <c r="AV1393">
        <v>118</v>
      </c>
      <c r="AW1393" s="3"/>
      <c r="AX1393" s="3"/>
      <c r="AY1393" s="3"/>
      <c r="AZ1393">
        <v>531</v>
      </c>
      <c r="BA1393">
        <v>484</v>
      </c>
      <c r="BB1393">
        <v>520</v>
      </c>
      <c r="BC1393">
        <v>562</v>
      </c>
      <c r="BD1393">
        <v>642</v>
      </c>
      <c r="BE1393" s="3"/>
      <c r="BF1393" s="3"/>
      <c r="BG1393" s="3"/>
      <c r="BH1393">
        <v>519</v>
      </c>
      <c r="BI1393">
        <v>457</v>
      </c>
      <c r="BJ1393">
        <v>500</v>
      </c>
      <c r="BK1393">
        <v>544</v>
      </c>
      <c r="BL1393">
        <v>625</v>
      </c>
      <c r="BM1393" s="3"/>
      <c r="BN1393" s="3"/>
      <c r="BO1393" s="3"/>
      <c r="BP1393">
        <v>61</v>
      </c>
      <c r="BQ1393">
        <v>61</v>
      </c>
      <c r="BR1393">
        <v>65</v>
      </c>
      <c r="BS1393">
        <v>65</v>
      </c>
      <c r="BT1393">
        <v>71</v>
      </c>
      <c r="BU1393" s="3"/>
      <c r="BV1393" s="3"/>
      <c r="BW1393" s="3"/>
      <c r="BX1393">
        <v>7.65</v>
      </c>
      <c r="BY1393">
        <v>-6.54</v>
      </c>
      <c r="BZ1393">
        <v>-1.08</v>
      </c>
      <c r="CA1393">
        <v>5.31</v>
      </c>
      <c r="CB1393">
        <v>6</v>
      </c>
      <c r="CC1393" s="3"/>
      <c r="CD1393" s="3"/>
      <c r="CE1393" s="3"/>
      <c r="CF1393">
        <v>10.27</v>
      </c>
      <c r="CG1393">
        <v>-8.82</v>
      </c>
      <c r="CH1393">
        <v>-0.93</v>
      </c>
      <c r="CI1393">
        <v>7</v>
      </c>
      <c r="CJ1393">
        <v>7.41</v>
      </c>
      <c r="CK1393" s="3"/>
      <c r="CL1393" s="3"/>
      <c r="CM1393" s="3"/>
      <c r="CN1393">
        <v>83</v>
      </c>
      <c r="CO1393">
        <v>-70</v>
      </c>
      <c r="CP1393">
        <v>-7</v>
      </c>
      <c r="CQ1393">
        <v>56</v>
      </c>
      <c r="CR1393">
        <v>61</v>
      </c>
      <c r="CS1393" s="3"/>
      <c r="CT1393" s="3"/>
      <c r="CU1393" s="3"/>
      <c r="CV1393">
        <v>27.89</v>
      </c>
      <c r="CW1393" t="s">
        <v>2</v>
      </c>
      <c r="CX1393" t="s">
        <v>2</v>
      </c>
      <c r="CY1393">
        <v>19.829999999999998</v>
      </c>
      <c r="CZ1393">
        <v>25.12</v>
      </c>
      <c r="DA1393" s="3"/>
      <c r="DB1393" s="3"/>
      <c r="DC1393" s="3"/>
      <c r="DD1393">
        <v>2.74</v>
      </c>
      <c r="DE1393">
        <v>2.06</v>
      </c>
      <c r="DF1393">
        <v>1.33</v>
      </c>
      <c r="DG1393">
        <v>1.33</v>
      </c>
      <c r="DH1393">
        <v>1.72</v>
      </c>
      <c r="DI1393" s="3"/>
      <c r="DJ1393" s="3"/>
      <c r="DK1393" s="3"/>
      <c r="DL1393" s="6">
        <f>(CM1393*3+CL1393*2+CK1393)/6</f>
        <v>0</v>
      </c>
      <c r="DM1393">
        <f>BH1393+(BH1393*(CG1393-8.25)/8.25)</f>
        <v>-554.85818181818172</v>
      </c>
      <c r="DN1393">
        <f>BI1393+(BI1393*(CH1393-8.25)/8.25)</f>
        <v>-51.516363636363678</v>
      </c>
      <c r="DO1393">
        <f>BJ1393+(BJ1393*(CI1393-8.25)/8.25)</f>
        <v>424.24242424242425</v>
      </c>
      <c r="DP1393">
        <f>BK1393+(BK1393*(CJ1393-8.25)/8.25)</f>
        <v>488.6109090909091</v>
      </c>
      <c r="DQ1393">
        <f>BL1393+(BL1393*(CK1393-8.25)/8.25)</f>
        <v>0</v>
      </c>
      <c r="DR1393">
        <f>BM1393+(BM1393*(CL1393-8.25)/8.25)</f>
        <v>0</v>
      </c>
      <c r="DS1393">
        <f>BN1393+(BN1393*(CM1393-8.25)/8.25)</f>
        <v>0</v>
      </c>
      <c r="DT1393" s="8">
        <f>DM1393*10^8/$I1393</f>
        <v>-785.12567254631074</v>
      </c>
      <c r="DU1393" s="8">
        <f>DN1393*10^8/$I1393</f>
        <v>-72.895779448727907</v>
      </c>
      <c r="DV1393" s="8">
        <f>DO1393*10^8/$I1393</f>
        <v>600.30405889402005</v>
      </c>
      <c r="DW1393" s="8">
        <f>DP1393*10^8/$I1393</f>
        <v>691.38562101832872</v>
      </c>
      <c r="DX1393" s="8">
        <f>DQ1393*10^8/$I1393</f>
        <v>0</v>
      </c>
      <c r="DY1393" s="8">
        <f>DR1393*10^8/$I1393</f>
        <v>0</v>
      </c>
      <c r="DZ1393" s="8">
        <f>DS1393*10^8/$I1393</f>
        <v>0</v>
      </c>
      <c r="EA1393" s="8">
        <f>DT1393*10^8/$I1393</f>
        <v>-1110.9547302184121</v>
      </c>
      <c r="EB1393" s="8">
        <f>DZ1393*0.8</f>
        <v>0</v>
      </c>
      <c r="EC1393" s="10">
        <f>G1393-E1393</f>
        <v>1440</v>
      </c>
      <c r="ED1393" s="4">
        <f>EC1393/E1393*100</f>
        <v>89.719626168224295</v>
      </c>
      <c r="EE1393" s="4">
        <f>DY1393-G1393</f>
        <v>-3045</v>
      </c>
      <c r="EF1393" s="12">
        <f>EE1393/G1393</f>
        <v>-1</v>
      </c>
      <c r="EG1393" s="4">
        <f>G1393-F1393</f>
        <v>1025</v>
      </c>
    </row>
    <row r="1394" spans="1:137" x14ac:dyDescent="0.3">
      <c r="A1394">
        <v>1393</v>
      </c>
      <c r="B1394" t="s">
        <v>5935</v>
      </c>
      <c r="C1394" t="s">
        <v>3671</v>
      </c>
      <c r="D1394" t="str">
        <f>VLOOKUP(C1394,Sheet1!$A$2:$B$3197,2,FALSE)</f>
        <v>통신장비</v>
      </c>
      <c r="E1394">
        <v>55300</v>
      </c>
      <c r="F1394">
        <v>39800</v>
      </c>
      <c r="G1394" s="7">
        <v>40100</v>
      </c>
      <c r="H1394" t="s">
        <v>1333</v>
      </c>
      <c r="I1394" s="7">
        <f>VALUE(LEFT(H1394,FIND("/",H1394)-1)) + VALUE(MID(H1394,FIND("/",H1394)+1,LEN(H1394)))</f>
        <v>10624095</v>
      </c>
      <c r="J1394" s="1">
        <v>91126</v>
      </c>
      <c r="K1394" s="1">
        <f>G1394*I1394/(10^8)</f>
        <v>4260.262095</v>
      </c>
      <c r="L1394">
        <v>797</v>
      </c>
      <c r="M1394">
        <v>766</v>
      </c>
      <c r="N1394">
        <v>815</v>
      </c>
      <c r="O1394" s="1">
        <v>2103</v>
      </c>
      <c r="P1394" s="1">
        <v>1032</v>
      </c>
      <c r="Q1394" s="1">
        <v>1488</v>
      </c>
      <c r="R1394" s="1">
        <v>1652</v>
      </c>
      <c r="S1394" s="1">
        <v>1936</v>
      </c>
      <c r="T1394">
        <v>47</v>
      </c>
      <c r="U1394">
        <v>-19</v>
      </c>
      <c r="V1394">
        <v>2</v>
      </c>
      <c r="W1394">
        <v>583</v>
      </c>
      <c r="X1394">
        <v>73</v>
      </c>
      <c r="Y1394">
        <v>232</v>
      </c>
      <c r="Z1394">
        <v>332</v>
      </c>
      <c r="AA1394">
        <v>387</v>
      </c>
      <c r="AB1394">
        <v>61</v>
      </c>
      <c r="AC1394">
        <v>-18</v>
      </c>
      <c r="AD1394">
        <v>26</v>
      </c>
      <c r="AE1394">
        <v>461</v>
      </c>
      <c r="AF1394">
        <v>124</v>
      </c>
      <c r="AG1394">
        <v>206</v>
      </c>
      <c r="AH1394">
        <v>283</v>
      </c>
      <c r="AI1394">
        <v>329</v>
      </c>
      <c r="AJ1394">
        <v>899</v>
      </c>
      <c r="AK1394">
        <v>961</v>
      </c>
      <c r="AL1394">
        <v>992</v>
      </c>
      <c r="AM1394" s="1">
        <v>1844</v>
      </c>
      <c r="AN1394" s="1">
        <v>1952</v>
      </c>
      <c r="AO1394" s="1">
        <v>2129</v>
      </c>
      <c r="AP1394" s="1">
        <v>2352</v>
      </c>
      <c r="AQ1394" s="1">
        <v>2607</v>
      </c>
      <c r="AR1394">
        <v>346</v>
      </c>
      <c r="AS1394">
        <v>291</v>
      </c>
      <c r="AT1394">
        <v>311</v>
      </c>
      <c r="AU1394">
        <v>451</v>
      </c>
      <c r="AV1394">
        <v>482</v>
      </c>
      <c r="AW1394">
        <v>515</v>
      </c>
      <c r="AX1394">
        <v>502</v>
      </c>
      <c r="AY1394">
        <v>484</v>
      </c>
      <c r="AZ1394">
        <v>553</v>
      </c>
      <c r="BA1394">
        <v>669</v>
      </c>
      <c r="BB1394">
        <v>680</v>
      </c>
      <c r="BC1394" s="1">
        <v>1393</v>
      </c>
      <c r="BD1394" s="1">
        <v>1470</v>
      </c>
      <c r="BE1394" s="1">
        <v>1614</v>
      </c>
      <c r="BF1394" s="1">
        <v>1851</v>
      </c>
      <c r="BG1394" s="1">
        <v>2123</v>
      </c>
      <c r="BH1394">
        <v>553</v>
      </c>
      <c r="BI1394">
        <v>669</v>
      </c>
      <c r="BJ1394">
        <v>680</v>
      </c>
      <c r="BK1394" s="1">
        <v>1393</v>
      </c>
      <c r="BL1394" s="1">
        <v>1470</v>
      </c>
      <c r="BM1394" s="1">
        <v>1614</v>
      </c>
      <c r="BN1394" s="1">
        <v>1851</v>
      </c>
      <c r="BO1394" s="1">
        <v>2123</v>
      </c>
      <c r="BP1394">
        <v>26</v>
      </c>
      <c r="BQ1394">
        <v>39</v>
      </c>
      <c r="BR1394">
        <v>39</v>
      </c>
      <c r="BS1394">
        <v>53</v>
      </c>
      <c r="BT1394">
        <v>53</v>
      </c>
      <c r="BU1394">
        <v>53</v>
      </c>
      <c r="BV1394">
        <v>53</v>
      </c>
      <c r="BW1394">
        <v>53</v>
      </c>
      <c r="BX1394">
        <v>7.44</v>
      </c>
      <c r="BY1394">
        <v>-1.92</v>
      </c>
      <c r="BZ1394">
        <v>2.65</v>
      </c>
      <c r="CA1394">
        <v>32.5</v>
      </c>
      <c r="CB1394">
        <v>6.51</v>
      </c>
      <c r="CC1394">
        <v>10.08</v>
      </c>
      <c r="CD1394">
        <v>12.61</v>
      </c>
      <c r="CE1394">
        <v>13.25</v>
      </c>
      <c r="CF1394">
        <v>11.69</v>
      </c>
      <c r="CG1394">
        <v>-2.92</v>
      </c>
      <c r="CH1394">
        <v>3.83</v>
      </c>
      <c r="CI1394">
        <v>44.43</v>
      </c>
      <c r="CJ1394">
        <v>8.6300000000000008</v>
      </c>
      <c r="CK1394">
        <v>13.34</v>
      </c>
      <c r="CL1394">
        <v>16.309999999999999</v>
      </c>
      <c r="CM1394">
        <v>16.53</v>
      </c>
      <c r="CN1394">
        <v>745</v>
      </c>
      <c r="CO1394">
        <v>-198</v>
      </c>
      <c r="CP1394">
        <v>259</v>
      </c>
      <c r="CQ1394" s="1">
        <v>4614</v>
      </c>
      <c r="CR1394" s="1">
        <v>1163</v>
      </c>
      <c r="CS1394" s="1">
        <v>1936</v>
      </c>
      <c r="CT1394" s="1">
        <v>2659</v>
      </c>
      <c r="CU1394" s="1">
        <v>3092</v>
      </c>
      <c r="CV1394">
        <v>12.41</v>
      </c>
      <c r="CW1394" t="s">
        <v>2</v>
      </c>
      <c r="CX1394">
        <v>51.31</v>
      </c>
      <c r="CY1394">
        <v>10.72</v>
      </c>
      <c r="CZ1394">
        <v>48.08</v>
      </c>
      <c r="DA1394">
        <v>20.71</v>
      </c>
      <c r="DB1394">
        <v>15.08</v>
      </c>
      <c r="DC1394">
        <v>12.97</v>
      </c>
      <c r="DD1394">
        <v>1.38</v>
      </c>
      <c r="DE1394">
        <v>1.35</v>
      </c>
      <c r="DF1394">
        <v>1.95</v>
      </c>
      <c r="DG1394">
        <v>3.76</v>
      </c>
      <c r="DH1394">
        <v>4.03</v>
      </c>
      <c r="DI1394">
        <v>2.63</v>
      </c>
      <c r="DJ1394">
        <v>2.2999999999999998</v>
      </c>
      <c r="DK1394">
        <v>2</v>
      </c>
      <c r="DL1394" s="6">
        <f>(CM1394*3+CL1394*2+CK1394)/6</f>
        <v>15.925000000000002</v>
      </c>
      <c r="DM1394">
        <f>BH1394+(BH1394*(CG1394-8.25)/8.25)</f>
        <v>-195.72848484848487</v>
      </c>
      <c r="DN1394">
        <f>BI1394+(BI1394*(CH1394-8.25)/8.25)</f>
        <v>310.5781818181818</v>
      </c>
      <c r="DO1394">
        <f>BJ1394+(BJ1394*(CI1394-8.25)/8.25)</f>
        <v>3662.1090909090913</v>
      </c>
      <c r="DP1394">
        <f>BK1394+(BK1394*(CJ1394-8.25)/8.25)</f>
        <v>1457.1624242424243</v>
      </c>
      <c r="DQ1394">
        <f>BL1394+(BL1394*(CK1394-8.25)/8.25)</f>
        <v>2376.9454545454546</v>
      </c>
      <c r="DR1394">
        <f>BM1394+(BM1394*(CL1394-8.25)/8.25)</f>
        <v>3190.8290909090906</v>
      </c>
      <c r="DS1394">
        <f>BN1394+(BN1394*(CM1394-8.25)/8.25)</f>
        <v>3708.7309090909093</v>
      </c>
      <c r="DT1394" s="8">
        <f>DM1394*10^8/$I1394</f>
        <v>-1842.3073668720476</v>
      </c>
      <c r="DU1394" s="8">
        <f>DN1394*10^8/$I1394</f>
        <v>2923.3377696470316</v>
      </c>
      <c r="DV1394" s="8">
        <f>DO1394*10^8/$I1394</f>
        <v>34469.845110657341</v>
      </c>
      <c r="DW1394" s="8">
        <f>DP1394*10^8/$I1394</f>
        <v>13715.638124870158</v>
      </c>
      <c r="DX1394" s="8">
        <f>DQ1394*10^8/$I1394</f>
        <v>22373.157003447868</v>
      </c>
      <c r="DY1394" s="8">
        <f>DR1394*10^8/$I1394</f>
        <v>30033.890801137324</v>
      </c>
      <c r="DZ1394" s="8">
        <f>DS1394*10^8/$I1394</f>
        <v>34908.676071617483</v>
      </c>
      <c r="EA1394" s="8">
        <f>DT1394*10^8/$I1394</f>
        <v>-17340.840484502893</v>
      </c>
      <c r="EB1394" s="8">
        <f>DZ1394*0.8</f>
        <v>27926.940857293986</v>
      </c>
      <c r="EC1394" s="10">
        <f>G1394-E1394</f>
        <v>-15200</v>
      </c>
      <c r="ED1394" s="4">
        <f>EC1394/E1394*100</f>
        <v>-27.486437613019891</v>
      </c>
      <c r="EE1394" s="4">
        <f>DY1394-G1394</f>
        <v>-10066.109198862676</v>
      </c>
      <c r="EF1394" s="12">
        <f>EE1394/G1394</f>
        <v>-0.25102516705393207</v>
      </c>
      <c r="EG1394" s="4">
        <f>G1394-F1394</f>
        <v>300</v>
      </c>
    </row>
    <row r="1395" spans="1:137" x14ac:dyDescent="0.3">
      <c r="A1395">
        <v>1394</v>
      </c>
      <c r="B1395" t="s">
        <v>7047</v>
      </c>
      <c r="C1395" t="s">
        <v>3672</v>
      </c>
      <c r="D1395" t="str">
        <f>VLOOKUP(C1395,Sheet1!$A$2:$B$3197,2,FALSE)</f>
        <v>IT서비스</v>
      </c>
      <c r="E1395">
        <v>8070</v>
      </c>
      <c r="F1395">
        <v>6850</v>
      </c>
      <c r="G1395" s="7">
        <v>6940</v>
      </c>
      <c r="H1395" t="s">
        <v>1334</v>
      </c>
      <c r="I1395" s="7">
        <f>VALUE(LEFT(H1395,FIND("/",H1395)-1)) + VALUE(MID(H1395,FIND("/",H1395)+1,LEN(H1395)))</f>
        <v>31165000</v>
      </c>
      <c r="J1395" s="1">
        <v>2000000</v>
      </c>
      <c r="K1395" s="1">
        <f>G1395*I1395/(10^8)</f>
        <v>2162.8510000000001</v>
      </c>
      <c r="L1395">
        <v>349</v>
      </c>
      <c r="M1395">
        <v>361</v>
      </c>
      <c r="N1395">
        <v>389</v>
      </c>
      <c r="O1395">
        <v>426</v>
      </c>
      <c r="P1395">
        <v>457</v>
      </c>
      <c r="Q1395" s="3"/>
      <c r="R1395" s="3"/>
      <c r="S1395" s="3"/>
      <c r="T1395">
        <v>70</v>
      </c>
      <c r="U1395">
        <v>81</v>
      </c>
      <c r="V1395">
        <v>90</v>
      </c>
      <c r="W1395">
        <v>93</v>
      </c>
      <c r="X1395">
        <v>104</v>
      </c>
      <c r="Y1395" s="3"/>
      <c r="Z1395" s="3"/>
      <c r="AA1395" s="3"/>
      <c r="AB1395">
        <v>59</v>
      </c>
      <c r="AC1395">
        <v>55</v>
      </c>
      <c r="AD1395">
        <v>79</v>
      </c>
      <c r="AE1395">
        <v>71</v>
      </c>
      <c r="AF1395">
        <v>98</v>
      </c>
      <c r="AG1395" s="3"/>
      <c r="AH1395" s="3"/>
      <c r="AI1395" s="3"/>
      <c r="AJ1395">
        <v>880</v>
      </c>
      <c r="AK1395">
        <v>934</v>
      </c>
      <c r="AL1395" s="1">
        <v>1006</v>
      </c>
      <c r="AM1395" s="1">
        <v>1092</v>
      </c>
      <c r="AN1395" s="1">
        <v>1188</v>
      </c>
      <c r="AO1395" s="3"/>
      <c r="AP1395" s="3"/>
      <c r="AQ1395" s="3"/>
      <c r="AR1395">
        <v>184</v>
      </c>
      <c r="AS1395">
        <v>193</v>
      </c>
      <c r="AT1395">
        <v>207</v>
      </c>
      <c r="AU1395">
        <v>240</v>
      </c>
      <c r="AV1395">
        <v>281</v>
      </c>
      <c r="AW1395" s="3"/>
      <c r="AX1395" s="3"/>
      <c r="AY1395" s="3"/>
      <c r="AZ1395">
        <v>696</v>
      </c>
      <c r="BA1395">
        <v>741</v>
      </c>
      <c r="BB1395">
        <v>799</v>
      </c>
      <c r="BC1395">
        <v>852</v>
      </c>
      <c r="BD1395">
        <v>907</v>
      </c>
      <c r="BE1395" s="3"/>
      <c r="BF1395" s="3"/>
      <c r="BG1395" s="3"/>
      <c r="BH1395">
        <v>696</v>
      </c>
      <c r="BI1395">
        <v>741</v>
      </c>
      <c r="BJ1395">
        <v>799</v>
      </c>
      <c r="BK1395">
        <v>852</v>
      </c>
      <c r="BL1395">
        <v>907</v>
      </c>
      <c r="BM1395" s="3"/>
      <c r="BN1395" s="3"/>
      <c r="BO1395" s="3"/>
      <c r="BP1395">
        <v>156</v>
      </c>
      <c r="BQ1395">
        <v>156</v>
      </c>
      <c r="BR1395">
        <v>156</v>
      </c>
      <c r="BS1395">
        <v>156</v>
      </c>
      <c r="BT1395">
        <v>156</v>
      </c>
      <c r="BU1395" s="3"/>
      <c r="BV1395" s="3"/>
      <c r="BW1395" s="3"/>
      <c r="BX1395">
        <v>7.62</v>
      </c>
      <c r="BY1395">
        <v>6.08</v>
      </c>
      <c r="BZ1395">
        <v>8.09</v>
      </c>
      <c r="CA1395">
        <v>6.81</v>
      </c>
      <c r="CB1395">
        <v>8.56</v>
      </c>
      <c r="CC1395" s="3"/>
      <c r="CD1395" s="3"/>
      <c r="CE1395" s="3"/>
      <c r="CF1395">
        <v>9.94</v>
      </c>
      <c r="CG1395">
        <v>7.67</v>
      </c>
      <c r="CH1395">
        <v>10.19</v>
      </c>
      <c r="CI1395">
        <v>8.65</v>
      </c>
      <c r="CJ1395">
        <v>11.09</v>
      </c>
      <c r="CK1395" s="3"/>
      <c r="CL1395" s="3"/>
      <c r="CM1395" s="3"/>
      <c r="CN1395">
        <v>208</v>
      </c>
      <c r="CO1395">
        <v>177</v>
      </c>
      <c r="CP1395">
        <v>252</v>
      </c>
      <c r="CQ1395">
        <v>229</v>
      </c>
      <c r="CR1395">
        <v>313</v>
      </c>
      <c r="CS1395" s="3"/>
      <c r="CT1395" s="3"/>
      <c r="CU1395" s="3"/>
      <c r="CV1395">
        <v>27.18</v>
      </c>
      <c r="CW1395">
        <v>32.06</v>
      </c>
      <c r="CX1395">
        <v>14.99</v>
      </c>
      <c r="CY1395">
        <v>16.52</v>
      </c>
      <c r="CZ1395">
        <v>25.24</v>
      </c>
      <c r="DA1395" s="3"/>
      <c r="DB1395" s="3"/>
      <c r="DC1395" s="3"/>
      <c r="DD1395">
        <v>2.5299999999999998</v>
      </c>
      <c r="DE1395">
        <v>2.39</v>
      </c>
      <c r="DF1395">
        <v>1.47</v>
      </c>
      <c r="DG1395">
        <v>1.38</v>
      </c>
      <c r="DH1395">
        <v>2.71</v>
      </c>
      <c r="DI1395" s="3"/>
      <c r="DJ1395" s="3"/>
      <c r="DK1395" s="3"/>
      <c r="DL1395" s="6">
        <f>(CM1395*3+CL1395*2+CK1395)/6</f>
        <v>0</v>
      </c>
      <c r="DM1395">
        <f>BH1395+(BH1395*(CG1395-8.25)/8.25)</f>
        <v>647.06909090909085</v>
      </c>
      <c r="DN1395">
        <f>BI1395+(BI1395*(CH1395-8.25)/8.25)</f>
        <v>915.24727272727273</v>
      </c>
      <c r="DO1395">
        <f>BJ1395+(BJ1395*(CI1395-8.25)/8.25)</f>
        <v>837.73939393939395</v>
      </c>
      <c r="DP1395">
        <f>BK1395+(BK1395*(CJ1395-8.25)/8.25)</f>
        <v>1145.2945454545454</v>
      </c>
      <c r="DQ1395">
        <f>BL1395+(BL1395*(CK1395-8.25)/8.25)</f>
        <v>0</v>
      </c>
      <c r="DR1395">
        <f>BM1395+(BM1395*(CL1395-8.25)/8.25)</f>
        <v>0</v>
      </c>
      <c r="DS1395">
        <f>BN1395+(BN1395*(CM1395-8.25)/8.25)</f>
        <v>0</v>
      </c>
      <c r="DT1395" s="8">
        <f>DM1395*10^8/$I1395</f>
        <v>2076.2685413415397</v>
      </c>
      <c r="DU1395" s="8">
        <f>DN1395*10^8/$I1395</f>
        <v>2936.7793124571563</v>
      </c>
      <c r="DV1395" s="8">
        <f>DO1395*10^8/$I1395</f>
        <v>2688.07763176446</v>
      </c>
      <c r="DW1395" s="8">
        <f>DP1395*10^8/$I1395</f>
        <v>3674.9383778422766</v>
      </c>
      <c r="DX1395" s="8">
        <f>DQ1395*10^8/$I1395</f>
        <v>0</v>
      </c>
      <c r="DY1395" s="8">
        <f>DR1395*10^8/$I1395</f>
        <v>0</v>
      </c>
      <c r="DZ1395" s="8">
        <f>DS1395*10^8/$I1395</f>
        <v>0</v>
      </c>
      <c r="EA1395" s="8">
        <f>DT1395*10^8/$I1395</f>
        <v>6662.180463152702</v>
      </c>
      <c r="EB1395" s="8">
        <f>DZ1395*0.8</f>
        <v>0</v>
      </c>
      <c r="EC1395" s="10">
        <f>G1395-E1395</f>
        <v>-1130</v>
      </c>
      <c r="ED1395" s="4">
        <f>EC1395/E1395*100</f>
        <v>-14.002478314745973</v>
      </c>
      <c r="EE1395" s="4">
        <f>DY1395-G1395</f>
        <v>-6940</v>
      </c>
      <c r="EF1395" s="12">
        <f>EE1395/G1395</f>
        <v>-1</v>
      </c>
      <c r="EG1395" s="4">
        <f>G1395-F1395</f>
        <v>90</v>
      </c>
    </row>
    <row r="1396" spans="1:137" x14ac:dyDescent="0.3">
      <c r="A1396">
        <v>1395</v>
      </c>
      <c r="B1396" t="s">
        <v>6680</v>
      </c>
      <c r="C1396" t="s">
        <v>3673</v>
      </c>
      <c r="D1396" t="str">
        <f>VLOOKUP(C1396,Sheet1!$A$2:$B$3197,2,FALSE)</f>
        <v>자동차부품</v>
      </c>
      <c r="E1396">
        <v>4285</v>
      </c>
      <c r="F1396">
        <v>3885</v>
      </c>
      <c r="G1396" s="7">
        <v>4000</v>
      </c>
      <c r="H1396" t="s">
        <v>1335</v>
      </c>
      <c r="I1396" s="7">
        <f>VALUE(LEFT(H1396,FIND("/",H1396)-1)) + VALUE(MID(H1396,FIND("/",H1396)+1,LEN(H1396)))</f>
        <v>13825216</v>
      </c>
      <c r="J1396" s="1">
        <v>17298</v>
      </c>
      <c r="K1396" s="1">
        <f>G1396*I1396/(10^8)</f>
        <v>553.00864000000001</v>
      </c>
      <c r="L1396" s="1">
        <v>1404</v>
      </c>
      <c r="M1396" s="1">
        <v>1559</v>
      </c>
      <c r="N1396" s="1">
        <v>2273</v>
      </c>
      <c r="O1396" s="1">
        <v>2563</v>
      </c>
      <c r="P1396" s="1">
        <v>2263</v>
      </c>
      <c r="Q1396" s="3"/>
      <c r="R1396" s="3"/>
      <c r="S1396" s="3"/>
      <c r="T1396">
        <v>-1</v>
      </c>
      <c r="U1396">
        <v>28</v>
      </c>
      <c r="V1396">
        <v>55</v>
      </c>
      <c r="W1396">
        <v>62</v>
      </c>
      <c r="X1396">
        <v>81</v>
      </c>
      <c r="Y1396" s="3"/>
      <c r="Z1396" s="3"/>
      <c r="AA1396" s="3"/>
      <c r="AB1396">
        <v>-34</v>
      </c>
      <c r="AC1396">
        <v>0</v>
      </c>
      <c r="AD1396">
        <v>-164</v>
      </c>
      <c r="AE1396">
        <v>-34</v>
      </c>
      <c r="AF1396">
        <v>-155</v>
      </c>
      <c r="AG1396" s="3"/>
      <c r="AH1396" s="3"/>
      <c r="AI1396" s="3"/>
      <c r="AJ1396" s="1">
        <v>1655</v>
      </c>
      <c r="AK1396" s="1">
        <v>2044</v>
      </c>
      <c r="AL1396" s="1">
        <v>2121</v>
      </c>
      <c r="AM1396" s="1">
        <v>1857</v>
      </c>
      <c r="AN1396" s="1">
        <v>1953</v>
      </c>
      <c r="AO1396" s="3"/>
      <c r="AP1396" s="3"/>
      <c r="AQ1396" s="3"/>
      <c r="AR1396">
        <v>914</v>
      </c>
      <c r="AS1396" s="1">
        <v>1198</v>
      </c>
      <c r="AT1396" s="1">
        <v>1407</v>
      </c>
      <c r="AU1396" s="1">
        <v>1152</v>
      </c>
      <c r="AV1396" s="1">
        <v>1391</v>
      </c>
      <c r="AW1396" s="3"/>
      <c r="AX1396" s="3"/>
      <c r="AY1396" s="3"/>
      <c r="AZ1396">
        <v>741</v>
      </c>
      <c r="BA1396">
        <v>846</v>
      </c>
      <c r="BB1396">
        <v>713</v>
      </c>
      <c r="BC1396">
        <v>706</v>
      </c>
      <c r="BD1396">
        <v>561</v>
      </c>
      <c r="BE1396" s="3"/>
      <c r="BF1396" s="3"/>
      <c r="BG1396" s="3"/>
      <c r="BH1396">
        <v>741</v>
      </c>
      <c r="BI1396">
        <v>721</v>
      </c>
      <c r="BJ1396">
        <v>629</v>
      </c>
      <c r="BK1396">
        <v>639</v>
      </c>
      <c r="BL1396">
        <v>540</v>
      </c>
      <c r="BM1396" s="3"/>
      <c r="BN1396" s="3"/>
      <c r="BO1396" s="3"/>
      <c r="BP1396">
        <v>55</v>
      </c>
      <c r="BQ1396">
        <v>55</v>
      </c>
      <c r="BR1396">
        <v>60</v>
      </c>
      <c r="BS1396">
        <v>65</v>
      </c>
      <c r="BT1396">
        <v>65</v>
      </c>
      <c r="BU1396" s="3"/>
      <c r="BV1396" s="3"/>
      <c r="BW1396" s="3"/>
      <c r="BX1396">
        <v>-2.7</v>
      </c>
      <c r="BY1396">
        <v>0</v>
      </c>
      <c r="BZ1396">
        <v>-7.89</v>
      </c>
      <c r="CA1396">
        <v>-1.71</v>
      </c>
      <c r="CB1396">
        <v>-8.16</v>
      </c>
      <c r="CC1396" s="3"/>
      <c r="CD1396" s="3"/>
      <c r="CE1396" s="3"/>
      <c r="CF1396">
        <v>-4.58</v>
      </c>
      <c r="CG1396">
        <v>0.01</v>
      </c>
      <c r="CH1396">
        <v>-20.28</v>
      </c>
      <c r="CI1396">
        <v>-4.0999999999999996</v>
      </c>
      <c r="CJ1396">
        <v>-16.64</v>
      </c>
      <c r="CK1396" s="3"/>
      <c r="CL1396" s="3"/>
      <c r="CM1396" s="3"/>
      <c r="CN1396">
        <v>-313</v>
      </c>
      <c r="CO1396">
        <v>1</v>
      </c>
      <c r="CP1396" s="1">
        <v>-1133</v>
      </c>
      <c r="CQ1396">
        <v>-200</v>
      </c>
      <c r="CR1396">
        <v>-755</v>
      </c>
      <c r="CS1396" s="3"/>
      <c r="CT1396" s="3"/>
      <c r="CU1396" s="3"/>
      <c r="CV1396" t="s">
        <v>2</v>
      </c>
      <c r="CW1396" s="2">
        <v>6739.04</v>
      </c>
      <c r="CX1396" t="s">
        <v>2</v>
      </c>
      <c r="CY1396" t="s">
        <v>2</v>
      </c>
      <c r="CZ1396" t="s">
        <v>2</v>
      </c>
      <c r="DA1396" s="3"/>
      <c r="DB1396" s="3"/>
      <c r="DC1396" s="3"/>
      <c r="DD1396">
        <v>0.98</v>
      </c>
      <c r="DE1396">
        <v>0.84</v>
      </c>
      <c r="DF1396">
        <v>0.65</v>
      </c>
      <c r="DG1396">
        <v>0.61</v>
      </c>
      <c r="DH1396">
        <v>0.95</v>
      </c>
      <c r="DI1396" s="3"/>
      <c r="DJ1396" s="3"/>
      <c r="DK1396" s="3"/>
      <c r="DL1396" s="6">
        <f>(CM1396*3+CL1396*2+CK1396)/6</f>
        <v>0</v>
      </c>
      <c r="DM1396">
        <f>BH1396+(BH1396*(CG1396-8.25)/8.25)</f>
        <v>0.8981818181817971</v>
      </c>
      <c r="DN1396">
        <f>BI1396+(BI1396*(CH1396-8.25)/8.25)</f>
        <v>-1772.349090909091</v>
      </c>
      <c r="DO1396">
        <f>BJ1396+(BJ1396*(CI1396-8.25)/8.25)</f>
        <v>-312.59393939393931</v>
      </c>
      <c r="DP1396">
        <f>BK1396+(BK1396*(CJ1396-8.25)/8.25)</f>
        <v>-1288.8436363636365</v>
      </c>
      <c r="DQ1396">
        <f>BL1396+(BL1396*(CK1396-8.25)/8.25)</f>
        <v>0</v>
      </c>
      <c r="DR1396">
        <f>BM1396+(BM1396*(CL1396-8.25)/8.25)</f>
        <v>0</v>
      </c>
      <c r="DS1396">
        <f>BN1396+(BN1396*(CM1396-8.25)/8.25)</f>
        <v>0</v>
      </c>
      <c r="DT1396" s="8">
        <f>DM1396*10^8/$I1396</f>
        <v>6.4966928414123668</v>
      </c>
      <c r="DU1396" s="8">
        <f>DN1396*10^8/$I1396</f>
        <v>-12819.6846321178</v>
      </c>
      <c r="DV1396" s="8">
        <f>DO1396*10^8/$I1396</f>
        <v>-2261.0419930794524</v>
      </c>
      <c r="DW1396" s="8">
        <f>DP1396*10^8/$I1396</f>
        <v>-9322.4122962247857</v>
      </c>
      <c r="DX1396" s="8">
        <f>DQ1396*10^8/$I1396</f>
        <v>0</v>
      </c>
      <c r="DY1396" s="8">
        <f>DR1396*10^8/$I1396</f>
        <v>0</v>
      </c>
      <c r="DZ1396" s="8">
        <f>DS1396*10^8/$I1396</f>
        <v>0</v>
      </c>
      <c r="EA1396" s="8">
        <f>DT1396*10^8/$I1396</f>
        <v>46.99161909233365</v>
      </c>
      <c r="EB1396" s="8">
        <f>DZ1396*0.8</f>
        <v>0</v>
      </c>
      <c r="EC1396" s="10">
        <f>G1396-E1396</f>
        <v>-285</v>
      </c>
      <c r="ED1396" s="4">
        <f>EC1396/E1396*100</f>
        <v>-6.6511085180863478</v>
      </c>
      <c r="EE1396" s="4">
        <f>DY1396-G1396</f>
        <v>-4000</v>
      </c>
      <c r="EF1396" s="12">
        <f>EE1396/G1396</f>
        <v>-1</v>
      </c>
      <c r="EG1396" s="4">
        <f>G1396-F1396</f>
        <v>115</v>
      </c>
    </row>
    <row r="1397" spans="1:137" x14ac:dyDescent="0.3">
      <c r="A1397">
        <v>1396</v>
      </c>
      <c r="B1397" t="s">
        <v>7318</v>
      </c>
      <c r="C1397" t="s">
        <v>3674</v>
      </c>
      <c r="D1397" t="str">
        <f>VLOOKUP(C1397,Sheet1!$A$2:$B$3197,2,FALSE)</f>
        <v>상업서비스와공급품</v>
      </c>
      <c r="E1397">
        <v>10800</v>
      </c>
      <c r="F1397">
        <v>11300</v>
      </c>
      <c r="G1397" s="7">
        <v>10850</v>
      </c>
      <c r="H1397" t="s">
        <v>1336</v>
      </c>
      <c r="I1397" s="7">
        <f>VALUE(LEFT(H1397,FIND("/",H1397)-1)) + VALUE(MID(H1397,FIND("/",H1397)+1,LEN(H1397)))</f>
        <v>23746361</v>
      </c>
      <c r="J1397" s="1">
        <v>12964</v>
      </c>
      <c r="K1397" s="1">
        <f>G1397*I1397/(10^8)</f>
        <v>2576.4801685000002</v>
      </c>
      <c r="L1397">
        <v>523</v>
      </c>
      <c r="M1397">
        <v>584</v>
      </c>
      <c r="N1397">
        <v>731</v>
      </c>
      <c r="O1397">
        <v>763</v>
      </c>
      <c r="P1397">
        <v>872</v>
      </c>
      <c r="Q1397" s="3"/>
      <c r="R1397" s="3"/>
      <c r="S1397" s="3"/>
      <c r="T1397">
        <v>6</v>
      </c>
      <c r="U1397">
        <v>43</v>
      </c>
      <c r="V1397">
        <v>70</v>
      </c>
      <c r="W1397">
        <v>98</v>
      </c>
      <c r="X1397">
        <v>133</v>
      </c>
      <c r="Y1397" s="3"/>
      <c r="Z1397" s="3"/>
      <c r="AA1397" s="3"/>
      <c r="AB1397">
        <v>-3</v>
      </c>
      <c r="AC1397">
        <v>22</v>
      </c>
      <c r="AD1397">
        <v>17</v>
      </c>
      <c r="AE1397">
        <v>47</v>
      </c>
      <c r="AF1397">
        <v>79</v>
      </c>
      <c r="AG1397" s="3"/>
      <c r="AH1397" s="3"/>
      <c r="AI1397" s="3"/>
      <c r="AJ1397">
        <v>585</v>
      </c>
      <c r="AK1397">
        <v>803</v>
      </c>
      <c r="AL1397">
        <v>827</v>
      </c>
      <c r="AM1397">
        <v>902</v>
      </c>
      <c r="AN1397" s="1">
        <v>1363</v>
      </c>
      <c r="AO1397" s="3"/>
      <c r="AP1397" s="3"/>
      <c r="AQ1397" s="3"/>
      <c r="AR1397">
        <v>357</v>
      </c>
      <c r="AS1397">
        <v>553</v>
      </c>
      <c r="AT1397">
        <v>546</v>
      </c>
      <c r="AU1397">
        <v>538</v>
      </c>
      <c r="AV1397">
        <v>746</v>
      </c>
      <c r="AW1397" s="3"/>
      <c r="AX1397" s="3"/>
      <c r="AY1397" s="3"/>
      <c r="AZ1397">
        <v>229</v>
      </c>
      <c r="BA1397">
        <v>250</v>
      </c>
      <c r="BB1397">
        <v>281</v>
      </c>
      <c r="BC1397">
        <v>364</v>
      </c>
      <c r="BD1397">
        <v>617</v>
      </c>
      <c r="BE1397" s="3"/>
      <c r="BF1397" s="3"/>
      <c r="BG1397" s="3"/>
      <c r="BH1397">
        <v>229</v>
      </c>
      <c r="BI1397">
        <v>250</v>
      </c>
      <c r="BJ1397">
        <v>277</v>
      </c>
      <c r="BK1397">
        <v>363</v>
      </c>
      <c r="BL1397">
        <v>617</v>
      </c>
      <c r="BM1397" s="3"/>
      <c r="BN1397" s="3"/>
      <c r="BO1397" s="3"/>
      <c r="BP1397">
        <v>49</v>
      </c>
      <c r="BQ1397">
        <v>49</v>
      </c>
      <c r="BR1397">
        <v>50</v>
      </c>
      <c r="BS1397">
        <v>55</v>
      </c>
      <c r="BT1397">
        <v>119</v>
      </c>
      <c r="BU1397" s="3"/>
      <c r="BV1397" s="3"/>
      <c r="BW1397" s="3"/>
      <c r="BX1397">
        <v>-0.56000000000000005</v>
      </c>
      <c r="BY1397">
        <v>3.2</v>
      </c>
      <c r="BZ1397">
        <v>2.0699999999999998</v>
      </c>
      <c r="CA1397">
        <v>5.43</v>
      </c>
      <c r="CB1397">
        <v>6.94</v>
      </c>
      <c r="CC1397" s="3"/>
      <c r="CD1397" s="3"/>
      <c r="CE1397" s="3"/>
      <c r="CF1397">
        <v>-1.36</v>
      </c>
      <c r="CG1397">
        <v>9.2899999999999991</v>
      </c>
      <c r="CH1397">
        <v>7.43</v>
      </c>
      <c r="CI1397">
        <v>15.55</v>
      </c>
      <c r="CJ1397">
        <v>19.36</v>
      </c>
      <c r="CK1397" s="3"/>
      <c r="CL1397" s="3"/>
      <c r="CM1397" s="3"/>
      <c r="CN1397">
        <v>-17</v>
      </c>
      <c r="CO1397">
        <v>112</v>
      </c>
      <c r="CP1397">
        <v>97</v>
      </c>
      <c r="CQ1397">
        <v>226</v>
      </c>
      <c r="CR1397">
        <v>399</v>
      </c>
      <c r="CS1397" s="3"/>
      <c r="CT1397" s="3"/>
      <c r="CU1397" s="3"/>
      <c r="CV1397" t="s">
        <v>2</v>
      </c>
      <c r="CW1397">
        <v>24.03</v>
      </c>
      <c r="CX1397">
        <v>39.42</v>
      </c>
      <c r="CY1397">
        <v>24.31</v>
      </c>
      <c r="CZ1397">
        <v>27.17</v>
      </c>
      <c r="DA1397" s="3"/>
      <c r="DB1397" s="3"/>
      <c r="DC1397" s="3"/>
      <c r="DD1397">
        <v>2.38</v>
      </c>
      <c r="DE1397">
        <v>1.72</v>
      </c>
      <c r="DF1397">
        <v>2.2799999999999998</v>
      </c>
      <c r="DG1397">
        <v>2.85</v>
      </c>
      <c r="DH1397">
        <v>4.18</v>
      </c>
      <c r="DI1397" s="3"/>
      <c r="DJ1397" s="3"/>
      <c r="DK1397" s="3"/>
      <c r="DL1397" s="6">
        <f>(CM1397*3+CL1397*2+CK1397)/6</f>
        <v>0</v>
      </c>
      <c r="DM1397">
        <f>BH1397+(BH1397*(CG1397-8.25)/8.25)</f>
        <v>257.86787878787874</v>
      </c>
      <c r="DN1397">
        <f>BI1397+(BI1397*(CH1397-8.25)/8.25)</f>
        <v>225.15151515151516</v>
      </c>
      <c r="DO1397">
        <f>BJ1397+(BJ1397*(CI1397-8.25)/8.25)</f>
        <v>522.10303030303032</v>
      </c>
      <c r="DP1397">
        <f>BK1397+(BK1397*(CJ1397-8.25)/8.25)</f>
        <v>851.83999999999992</v>
      </c>
      <c r="DQ1397">
        <f>BL1397+(BL1397*(CK1397-8.25)/8.25)</f>
        <v>0</v>
      </c>
      <c r="DR1397">
        <f>BM1397+(BM1397*(CL1397-8.25)/8.25)</f>
        <v>0</v>
      </c>
      <c r="DS1397">
        <f>BN1397+(BN1397*(CM1397-8.25)/8.25)</f>
        <v>0</v>
      </c>
      <c r="DT1397" s="8">
        <f>DM1397*10^8/$I1397</f>
        <v>1085.9258763390262</v>
      </c>
      <c r="DU1397" s="8">
        <f>DN1397*10^8/$I1397</f>
        <v>948.15165638017197</v>
      </c>
      <c r="DV1397" s="8">
        <f>DO1397*10^8/$I1397</f>
        <v>2198.6654304759804</v>
      </c>
      <c r="DW1397" s="8">
        <f>DP1397*10^8/$I1397</f>
        <v>3587.2443782017795</v>
      </c>
      <c r="DX1397" s="8">
        <f>DQ1397*10^8/$I1397</f>
        <v>0</v>
      </c>
      <c r="DY1397" s="8">
        <f>DR1397*10^8/$I1397</f>
        <v>0</v>
      </c>
      <c r="DZ1397" s="8">
        <f>DS1397*10^8/$I1397</f>
        <v>0</v>
      </c>
      <c r="EA1397" s="8">
        <f>DT1397*10^8/$I1397</f>
        <v>4573.0201622851864</v>
      </c>
      <c r="EB1397" s="8">
        <f>DZ1397*0.8</f>
        <v>0</v>
      </c>
      <c r="EC1397" s="10">
        <f>G1397-E1397</f>
        <v>50</v>
      </c>
      <c r="ED1397" s="4">
        <f>EC1397/E1397*100</f>
        <v>0.46296296296296291</v>
      </c>
      <c r="EE1397" s="4">
        <f>DY1397-G1397</f>
        <v>-10850</v>
      </c>
      <c r="EF1397" s="12">
        <f>EE1397/G1397</f>
        <v>-1</v>
      </c>
      <c r="EG1397" s="4">
        <f>G1397-F1397</f>
        <v>-450</v>
      </c>
    </row>
    <row r="1398" spans="1:137" x14ac:dyDescent="0.3">
      <c r="A1398">
        <v>1397</v>
      </c>
      <c r="B1398" t="s">
        <v>6234</v>
      </c>
      <c r="C1398" t="s">
        <v>3675</v>
      </c>
      <c r="D1398" t="str">
        <f>VLOOKUP(C1398,Sheet1!$A$2:$B$3197,2,FALSE)</f>
        <v>소프트웨어</v>
      </c>
      <c r="E1398">
        <v>1065</v>
      </c>
      <c r="F1398">
        <v>1400</v>
      </c>
      <c r="G1398" s="7">
        <v>1420</v>
      </c>
      <c r="H1398" t="s">
        <v>1337</v>
      </c>
      <c r="I1398" s="7">
        <f>VALUE(LEFT(H1398,FIND("/",H1398)-1)) + VALUE(MID(H1398,FIND("/",H1398)+1,LEN(H1398)))</f>
        <v>41746941</v>
      </c>
      <c r="J1398" s="1">
        <v>139750</v>
      </c>
      <c r="K1398" s="1">
        <f>G1398*I1398/(10^8)</f>
        <v>592.80656220000003</v>
      </c>
      <c r="L1398">
        <v>495</v>
      </c>
      <c r="M1398">
        <v>553</v>
      </c>
      <c r="N1398">
        <v>454</v>
      </c>
      <c r="O1398">
        <v>451</v>
      </c>
      <c r="P1398">
        <v>406</v>
      </c>
      <c r="Q1398" s="3"/>
      <c r="R1398" s="3"/>
      <c r="S1398" s="3"/>
      <c r="T1398">
        <v>51</v>
      </c>
      <c r="U1398">
        <v>39</v>
      </c>
      <c r="V1398">
        <v>-92</v>
      </c>
      <c r="W1398">
        <v>-85</v>
      </c>
      <c r="X1398">
        <v>39</v>
      </c>
      <c r="Y1398" s="3"/>
      <c r="Z1398" s="3"/>
      <c r="AA1398" s="3"/>
      <c r="AB1398">
        <v>32</v>
      </c>
      <c r="AC1398">
        <v>22</v>
      </c>
      <c r="AD1398">
        <v>-134</v>
      </c>
      <c r="AE1398">
        <v>-286</v>
      </c>
      <c r="AF1398">
        <v>52</v>
      </c>
      <c r="AG1398" s="3"/>
      <c r="AH1398" s="3"/>
      <c r="AI1398" s="3"/>
      <c r="AJ1398">
        <v>939</v>
      </c>
      <c r="AK1398">
        <v>830</v>
      </c>
      <c r="AL1398">
        <v>781</v>
      </c>
      <c r="AM1398">
        <v>480</v>
      </c>
      <c r="AN1398">
        <v>464</v>
      </c>
      <c r="AO1398" s="3"/>
      <c r="AP1398" s="3"/>
      <c r="AQ1398" s="3"/>
      <c r="AR1398">
        <v>527</v>
      </c>
      <c r="AS1398">
        <v>326</v>
      </c>
      <c r="AT1398">
        <v>393</v>
      </c>
      <c r="AU1398">
        <v>314</v>
      </c>
      <c r="AV1398">
        <v>221</v>
      </c>
      <c r="AW1398" s="3"/>
      <c r="AX1398" s="3"/>
      <c r="AY1398" s="3"/>
      <c r="AZ1398">
        <v>412</v>
      </c>
      <c r="BA1398">
        <v>504</v>
      </c>
      <c r="BB1398">
        <v>388</v>
      </c>
      <c r="BC1398">
        <v>165</v>
      </c>
      <c r="BD1398">
        <v>243</v>
      </c>
      <c r="BE1398" s="3"/>
      <c r="BF1398" s="3"/>
      <c r="BG1398" s="3"/>
      <c r="BH1398">
        <v>386</v>
      </c>
      <c r="BI1398">
        <v>483</v>
      </c>
      <c r="BJ1398">
        <v>377</v>
      </c>
      <c r="BK1398">
        <v>182</v>
      </c>
      <c r="BL1398">
        <v>243</v>
      </c>
      <c r="BM1398" s="3"/>
      <c r="BN1398" s="3"/>
      <c r="BO1398" s="3"/>
      <c r="BP1398">
        <v>26</v>
      </c>
      <c r="BQ1398">
        <v>32</v>
      </c>
      <c r="BR1398">
        <v>34</v>
      </c>
      <c r="BS1398">
        <v>37</v>
      </c>
      <c r="BT1398">
        <v>37</v>
      </c>
      <c r="BU1398" s="3"/>
      <c r="BV1398" s="3"/>
      <c r="BW1398" s="3"/>
      <c r="BX1398">
        <v>4.3899999999999997</v>
      </c>
      <c r="BY1398">
        <v>2.5099999999999998</v>
      </c>
      <c r="BZ1398">
        <v>-16.690000000000001</v>
      </c>
      <c r="CA1398">
        <v>-45.36</v>
      </c>
      <c r="CB1398">
        <v>11.03</v>
      </c>
      <c r="CC1398" s="3"/>
      <c r="CD1398" s="3"/>
      <c r="CE1398" s="3"/>
      <c r="CF1398">
        <v>7.81</v>
      </c>
      <c r="CG1398">
        <v>4.5999999999999996</v>
      </c>
      <c r="CH1398">
        <v>-26.05</v>
      </c>
      <c r="CI1398">
        <v>-88.21</v>
      </c>
      <c r="CJ1398">
        <v>27.09</v>
      </c>
      <c r="CK1398" s="3"/>
      <c r="CL1398" s="3"/>
      <c r="CM1398" s="3"/>
      <c r="CN1398">
        <v>104</v>
      </c>
      <c r="CO1398">
        <v>60</v>
      </c>
      <c r="CP1398">
        <v>-331</v>
      </c>
      <c r="CQ1398">
        <v>-672</v>
      </c>
      <c r="CR1398">
        <v>157</v>
      </c>
      <c r="CS1398" s="3"/>
      <c r="CT1398" s="3"/>
      <c r="CU1398" s="3"/>
      <c r="CV1398">
        <v>21.13</v>
      </c>
      <c r="CW1398">
        <v>40.83</v>
      </c>
      <c r="CX1398" t="s">
        <v>2</v>
      </c>
      <c r="CY1398" t="s">
        <v>2</v>
      </c>
      <c r="CZ1398">
        <v>6.64</v>
      </c>
      <c r="DA1398" s="3"/>
      <c r="DB1398" s="3"/>
      <c r="DC1398" s="3"/>
      <c r="DD1398">
        <v>1.51</v>
      </c>
      <c r="DE1398">
        <v>1.67</v>
      </c>
      <c r="DF1398">
        <v>1.1200000000000001</v>
      </c>
      <c r="DG1398">
        <v>2.2599999999999998</v>
      </c>
      <c r="DH1398">
        <v>1.53</v>
      </c>
      <c r="DI1398" s="3"/>
      <c r="DJ1398" s="3"/>
      <c r="DK1398" s="3"/>
      <c r="DL1398" s="6">
        <f>(CM1398*3+CL1398*2+CK1398)/6</f>
        <v>0</v>
      </c>
      <c r="DM1398">
        <f>BH1398+(BH1398*(CG1398-8.25)/8.25)</f>
        <v>215.22424242424242</v>
      </c>
      <c r="DN1398">
        <f>BI1398+(BI1398*(CH1398-8.25)/8.25)</f>
        <v>-1525.1090909090906</v>
      </c>
      <c r="DO1398">
        <f>BJ1398+(BJ1398*(CI1398-8.25)/8.25)</f>
        <v>-4030.929696969697</v>
      </c>
      <c r="DP1398">
        <f>BK1398+(BK1398*(CJ1398-8.25)/8.25)</f>
        <v>597.62181818181818</v>
      </c>
      <c r="DQ1398">
        <f>BL1398+(BL1398*(CK1398-8.25)/8.25)</f>
        <v>0</v>
      </c>
      <c r="DR1398">
        <f>BM1398+(BM1398*(CL1398-8.25)/8.25)</f>
        <v>0</v>
      </c>
      <c r="DS1398">
        <f>BN1398+(BN1398*(CM1398-8.25)/8.25)</f>
        <v>0</v>
      </c>
      <c r="DT1398" s="8">
        <f>DM1398*10^8/$I1398</f>
        <v>515.54494118321725</v>
      </c>
      <c r="DU1398" s="8">
        <f>DN1398*10^8/$I1398</f>
        <v>-3653.2235760916965</v>
      </c>
      <c r="DV1398" s="8">
        <f>DO1398*10^8/$I1398</f>
        <v>-9655.6288925928657</v>
      </c>
      <c r="DW1398" s="8">
        <f>DP1398*10^8/$I1398</f>
        <v>1431.5343923805535</v>
      </c>
      <c r="DX1398" s="8">
        <f>DQ1398*10^8/$I1398</f>
        <v>0</v>
      </c>
      <c r="DY1398" s="8">
        <f>DR1398*10^8/$I1398</f>
        <v>0</v>
      </c>
      <c r="DZ1398" s="8">
        <f>DS1398*10^8/$I1398</f>
        <v>0</v>
      </c>
      <c r="EA1398" s="8">
        <f>DT1398*10^8/$I1398</f>
        <v>1234.9286650325284</v>
      </c>
      <c r="EB1398" s="8">
        <f>DZ1398*0.8</f>
        <v>0</v>
      </c>
      <c r="EC1398" s="10">
        <f>G1398-E1398</f>
        <v>355</v>
      </c>
      <c r="ED1398" s="4">
        <f>EC1398/E1398*100</f>
        <v>33.333333333333329</v>
      </c>
      <c r="EE1398" s="4">
        <f>DY1398-G1398</f>
        <v>-1420</v>
      </c>
      <c r="EF1398" s="12">
        <f>EE1398/G1398</f>
        <v>-1</v>
      </c>
      <c r="EG1398" s="4">
        <f>G1398-F1398</f>
        <v>20</v>
      </c>
    </row>
    <row r="1399" spans="1:137" x14ac:dyDescent="0.3">
      <c r="A1399">
        <v>1398</v>
      </c>
      <c r="B1399" t="s">
        <v>5649</v>
      </c>
      <c r="C1399" t="s">
        <v>3676</v>
      </c>
      <c r="D1399" t="str">
        <f>VLOOKUP(C1399,Sheet1!$A$2:$B$3197,2,FALSE)</f>
        <v>반도체와반도체장비</v>
      </c>
      <c r="E1399">
        <v>2935</v>
      </c>
      <c r="F1399">
        <v>1900</v>
      </c>
      <c r="G1399" s="7">
        <v>2160</v>
      </c>
      <c r="H1399" t="s">
        <v>1338</v>
      </c>
      <c r="I1399" s="7">
        <f>VALUE(LEFT(H1399,FIND("/",H1399)-1)) + VALUE(MID(H1399,FIND("/",H1399)+1,LEN(H1399)))</f>
        <v>72049635</v>
      </c>
      <c r="J1399">
        <v>0</v>
      </c>
      <c r="K1399" s="1">
        <f>G1399*I1399/(10^8)</f>
        <v>1556.2721160000001</v>
      </c>
      <c r="L1399">
        <v>670</v>
      </c>
      <c r="M1399" s="1">
        <v>1001</v>
      </c>
      <c r="N1399" s="1">
        <v>1248</v>
      </c>
      <c r="O1399">
        <v>546</v>
      </c>
      <c r="P1399">
        <v>443</v>
      </c>
      <c r="Q1399" s="1">
        <v>1443</v>
      </c>
      <c r="R1399" s="1">
        <v>2188</v>
      </c>
      <c r="S1399" s="1">
        <v>2310</v>
      </c>
      <c r="T1399">
        <v>-29</v>
      </c>
      <c r="U1399">
        <v>52</v>
      </c>
      <c r="V1399">
        <v>-25</v>
      </c>
      <c r="W1399">
        <v>-153</v>
      </c>
      <c r="X1399">
        <v>-144</v>
      </c>
      <c r="Y1399">
        <v>174</v>
      </c>
      <c r="Z1399">
        <v>442</v>
      </c>
      <c r="AA1399">
        <v>514</v>
      </c>
      <c r="AB1399">
        <v>-103</v>
      </c>
      <c r="AC1399">
        <v>-9</v>
      </c>
      <c r="AD1399">
        <v>-216</v>
      </c>
      <c r="AE1399">
        <v>-423</v>
      </c>
      <c r="AF1399">
        <v>-258</v>
      </c>
      <c r="AG1399">
        <v>116</v>
      </c>
      <c r="AH1399">
        <v>351</v>
      </c>
      <c r="AI1399">
        <v>412</v>
      </c>
      <c r="AJ1399" s="1">
        <v>1557</v>
      </c>
      <c r="AK1399" s="1">
        <v>1816</v>
      </c>
      <c r="AL1399" s="1">
        <v>1791</v>
      </c>
      <c r="AM1399" s="1">
        <v>1172</v>
      </c>
      <c r="AN1399" s="1">
        <v>1042</v>
      </c>
      <c r="AO1399" s="1">
        <v>1769</v>
      </c>
      <c r="AP1399" s="1">
        <v>2121</v>
      </c>
      <c r="AQ1399" s="1">
        <v>2503</v>
      </c>
      <c r="AR1399">
        <v>981</v>
      </c>
      <c r="AS1399">
        <v>930</v>
      </c>
      <c r="AT1399" s="1">
        <v>1106</v>
      </c>
      <c r="AU1399">
        <v>897</v>
      </c>
      <c r="AV1399">
        <v>539</v>
      </c>
      <c r="AW1399" s="1">
        <v>1149</v>
      </c>
      <c r="AX1399" s="1">
        <v>1150</v>
      </c>
      <c r="AY1399" s="1">
        <v>1120</v>
      </c>
      <c r="AZ1399">
        <v>576</v>
      </c>
      <c r="BA1399">
        <v>887</v>
      </c>
      <c r="BB1399">
        <v>686</v>
      </c>
      <c r="BC1399">
        <v>275</v>
      </c>
      <c r="BD1399">
        <v>503</v>
      </c>
      <c r="BE1399">
        <v>620</v>
      </c>
      <c r="BF1399">
        <v>971</v>
      </c>
      <c r="BG1399" s="1">
        <v>1383</v>
      </c>
      <c r="BH1399">
        <v>571</v>
      </c>
      <c r="BI1399">
        <v>871</v>
      </c>
      <c r="BJ1399">
        <v>671</v>
      </c>
      <c r="BK1399">
        <v>269</v>
      </c>
      <c r="BL1399">
        <v>503</v>
      </c>
      <c r="BM1399">
        <v>618</v>
      </c>
      <c r="BN1399">
        <v>965</v>
      </c>
      <c r="BO1399" s="1">
        <v>1372</v>
      </c>
      <c r="BP1399">
        <v>89</v>
      </c>
      <c r="BQ1399">
        <v>243</v>
      </c>
      <c r="BR1399">
        <v>252</v>
      </c>
      <c r="BS1399">
        <v>261</v>
      </c>
      <c r="BT1399">
        <v>360</v>
      </c>
      <c r="BU1399">
        <v>360</v>
      </c>
      <c r="BV1399">
        <v>360</v>
      </c>
      <c r="BW1399">
        <v>360</v>
      </c>
      <c r="BX1399">
        <v>-6.73</v>
      </c>
      <c r="BY1399">
        <v>-0.55000000000000004</v>
      </c>
      <c r="BZ1399">
        <v>-12</v>
      </c>
      <c r="CA1399">
        <v>-28.57</v>
      </c>
      <c r="CB1399">
        <v>-23.31</v>
      </c>
      <c r="CC1399">
        <v>8.25</v>
      </c>
      <c r="CD1399">
        <v>18.05</v>
      </c>
      <c r="CE1399">
        <v>17.82</v>
      </c>
      <c r="CF1399">
        <v>-16.29</v>
      </c>
      <c r="CG1399">
        <v>-1.88</v>
      </c>
      <c r="CH1399">
        <v>-27.86</v>
      </c>
      <c r="CI1399">
        <v>-87.98</v>
      </c>
      <c r="CJ1399">
        <v>-65.459999999999994</v>
      </c>
      <c r="CK1399">
        <v>20.52</v>
      </c>
      <c r="CL1399">
        <v>43.84</v>
      </c>
      <c r="CM1399">
        <v>34.83</v>
      </c>
      <c r="CN1399">
        <v>-272</v>
      </c>
      <c r="CO1399">
        <v>-29</v>
      </c>
      <c r="CP1399">
        <v>-426</v>
      </c>
      <c r="CQ1399">
        <v>-791</v>
      </c>
      <c r="CR1399">
        <v>-402</v>
      </c>
      <c r="CS1399">
        <v>160</v>
      </c>
      <c r="CT1399">
        <v>482</v>
      </c>
      <c r="CU1399">
        <v>565</v>
      </c>
      <c r="CV1399" t="s">
        <v>2</v>
      </c>
      <c r="CW1399" t="s">
        <v>2</v>
      </c>
      <c r="CX1399" t="s">
        <v>2</v>
      </c>
      <c r="CY1399" t="s">
        <v>2</v>
      </c>
      <c r="CZ1399" t="s">
        <v>2</v>
      </c>
      <c r="DA1399">
        <v>13.53</v>
      </c>
      <c r="DB1399">
        <v>4.4800000000000004</v>
      </c>
      <c r="DC1399">
        <v>3.82</v>
      </c>
      <c r="DD1399">
        <v>1.72</v>
      </c>
      <c r="DE1399">
        <v>1.69</v>
      </c>
      <c r="DF1399">
        <v>1.33</v>
      </c>
      <c r="DG1399">
        <v>2.88</v>
      </c>
      <c r="DH1399">
        <v>4.3</v>
      </c>
      <c r="DI1399">
        <v>2.52</v>
      </c>
      <c r="DJ1399">
        <v>1.61</v>
      </c>
      <c r="DK1399">
        <v>1.1299999999999999</v>
      </c>
      <c r="DL1399" s="6">
        <f>(CM1399*3+CL1399*2+CK1399)/6</f>
        <v>35.448333333333338</v>
      </c>
      <c r="DM1399">
        <f>BH1399+(BH1399*(CG1399-8.25)/8.25)</f>
        <v>-130.11878787878777</v>
      </c>
      <c r="DN1399">
        <f>BI1399+(BI1399*(CH1399-8.25)/8.25)</f>
        <v>-2941.3406060606062</v>
      </c>
      <c r="DO1399">
        <f>BJ1399+(BJ1399*(CI1399-8.25)/8.25)</f>
        <v>-7155.7066666666669</v>
      </c>
      <c r="DP1399">
        <f>BK1399+(BK1399*(CJ1399-8.25)/8.25)</f>
        <v>-2134.3927272727269</v>
      </c>
      <c r="DQ1399">
        <f>BL1399+(BL1399*(CK1399-8.25)/8.25)</f>
        <v>1251.0981818181817</v>
      </c>
      <c r="DR1399">
        <f>BM1399+(BM1399*(CL1399-8.25)/8.25)</f>
        <v>3284.0145454545459</v>
      </c>
      <c r="DS1399">
        <f>BN1399+(BN1399*(CM1399-8.25)/8.25)</f>
        <v>4074.054545454545</v>
      </c>
      <c r="DT1399" s="8">
        <f>DM1399*10^8/$I1399</f>
        <v>-180.59604032523936</v>
      </c>
      <c r="DU1399" s="8">
        <f>DN1399*10^8/$I1399</f>
        <v>-4082.380994796998</v>
      </c>
      <c r="DV1399" s="8">
        <f>DO1399*10^8/$I1399</f>
        <v>-9931.6348606993888</v>
      </c>
      <c r="DW1399" s="8">
        <f>DP1399*10^8/$I1399</f>
        <v>-2962.3921443498321</v>
      </c>
      <c r="DX1399" s="8">
        <f>DQ1399*10^8/$I1399</f>
        <v>1736.4393057899347</v>
      </c>
      <c r="DY1399" s="8">
        <f>DR1399*10^8/$I1399</f>
        <v>4557.9891493614723</v>
      </c>
      <c r="DZ1399" s="8">
        <f>DS1399*10^8/$I1399</f>
        <v>5654.5110123799304</v>
      </c>
      <c r="EA1399" s="8">
        <f>DT1399*10^8/$I1399</f>
        <v>-250.65503846791086</v>
      </c>
      <c r="EB1399" s="8">
        <f>DZ1399*0.8</f>
        <v>4523.6088099039443</v>
      </c>
      <c r="EC1399" s="10">
        <f>G1399-E1399</f>
        <v>-775</v>
      </c>
      <c r="ED1399" s="4">
        <f>EC1399/E1399*100</f>
        <v>-26.405451448040886</v>
      </c>
      <c r="EE1399" s="4">
        <f>DY1399-G1399</f>
        <v>2397.9891493614723</v>
      </c>
      <c r="EF1399" s="12">
        <f>EE1399/G1399</f>
        <v>1.1101801617414224</v>
      </c>
      <c r="EG1399" s="4">
        <f>G1399-F1399</f>
        <v>260</v>
      </c>
    </row>
    <row r="1400" spans="1:137" x14ac:dyDescent="0.3">
      <c r="A1400">
        <v>1399</v>
      </c>
      <c r="B1400" t="s">
        <v>6406</v>
      </c>
      <c r="C1400" t="s">
        <v>3677</v>
      </c>
      <c r="D1400" t="str">
        <f>VLOOKUP(C1400,Sheet1!$A$2:$B$3197,2,FALSE)</f>
        <v>건강관리장비와용품</v>
      </c>
      <c r="E1400">
        <v>3335</v>
      </c>
      <c r="F1400">
        <v>2550</v>
      </c>
      <c r="G1400" s="7">
        <v>2255</v>
      </c>
      <c r="H1400" t="s">
        <v>1339</v>
      </c>
      <c r="I1400" s="7">
        <f>VALUE(LEFT(H1400,FIND("/",H1400)-1)) + VALUE(MID(H1400,FIND("/",H1400)+1,LEN(H1400)))</f>
        <v>36174527</v>
      </c>
      <c r="J1400">
        <v>0</v>
      </c>
      <c r="K1400" s="1">
        <f>G1400*I1400/(10^8)</f>
        <v>815.73558385000001</v>
      </c>
      <c r="L1400">
        <v>84</v>
      </c>
      <c r="M1400">
        <v>90</v>
      </c>
      <c r="N1400">
        <v>99</v>
      </c>
      <c r="O1400">
        <v>88</v>
      </c>
      <c r="P1400">
        <v>60</v>
      </c>
      <c r="Q1400" s="3"/>
      <c r="R1400" s="3"/>
      <c r="S1400" s="3"/>
      <c r="T1400">
        <v>-36</v>
      </c>
      <c r="U1400">
        <v>-8</v>
      </c>
      <c r="V1400">
        <v>-32</v>
      </c>
      <c r="W1400">
        <v>-53</v>
      </c>
      <c r="X1400">
        <v>-51</v>
      </c>
      <c r="Y1400" s="3"/>
      <c r="Z1400" s="3"/>
      <c r="AA1400" s="3"/>
      <c r="AB1400">
        <v>-70</v>
      </c>
      <c r="AC1400">
        <v>-42</v>
      </c>
      <c r="AD1400">
        <v>-51</v>
      </c>
      <c r="AE1400">
        <v>-193</v>
      </c>
      <c r="AF1400">
        <v>-74</v>
      </c>
      <c r="AG1400" s="3"/>
      <c r="AH1400" s="3"/>
      <c r="AI1400" s="3"/>
      <c r="AJ1400">
        <v>242</v>
      </c>
      <c r="AK1400">
        <v>213</v>
      </c>
      <c r="AL1400">
        <v>317</v>
      </c>
      <c r="AM1400">
        <v>333</v>
      </c>
      <c r="AN1400">
        <v>312</v>
      </c>
      <c r="AO1400" s="3"/>
      <c r="AP1400" s="3"/>
      <c r="AQ1400" s="3"/>
      <c r="AR1400">
        <v>105</v>
      </c>
      <c r="AS1400">
        <v>104</v>
      </c>
      <c r="AT1400">
        <v>164</v>
      </c>
      <c r="AU1400">
        <v>175</v>
      </c>
      <c r="AV1400">
        <v>87</v>
      </c>
      <c r="AW1400" s="3"/>
      <c r="AX1400" s="3"/>
      <c r="AY1400" s="3"/>
      <c r="AZ1400">
        <v>137</v>
      </c>
      <c r="BA1400">
        <v>109</v>
      </c>
      <c r="BB1400">
        <v>152</v>
      </c>
      <c r="BC1400">
        <v>159</v>
      </c>
      <c r="BD1400">
        <v>225</v>
      </c>
      <c r="BE1400" s="3"/>
      <c r="BF1400" s="3"/>
      <c r="BG1400" s="3"/>
      <c r="BH1400">
        <v>135</v>
      </c>
      <c r="BI1400">
        <v>109</v>
      </c>
      <c r="BJ1400">
        <v>152</v>
      </c>
      <c r="BK1400">
        <v>158</v>
      </c>
      <c r="BL1400">
        <v>225</v>
      </c>
      <c r="BM1400" s="3"/>
      <c r="BN1400" s="3"/>
      <c r="BO1400" s="3"/>
      <c r="BP1400">
        <v>36</v>
      </c>
      <c r="BQ1400">
        <v>36</v>
      </c>
      <c r="BR1400">
        <v>95</v>
      </c>
      <c r="BS1400">
        <v>124</v>
      </c>
      <c r="BT1400">
        <v>157</v>
      </c>
      <c r="BU1400" s="3"/>
      <c r="BV1400" s="3"/>
      <c r="BW1400" s="3"/>
      <c r="BX1400">
        <v>-26.15</v>
      </c>
      <c r="BY1400">
        <v>-18.43</v>
      </c>
      <c r="BZ1400">
        <v>-19.14</v>
      </c>
      <c r="CA1400">
        <v>-59.45</v>
      </c>
      <c r="CB1400">
        <v>-22.84</v>
      </c>
      <c r="CC1400" s="3"/>
      <c r="CD1400" s="3"/>
      <c r="CE1400" s="3"/>
      <c r="CF1400">
        <v>-40.4</v>
      </c>
      <c r="CG1400">
        <v>-33.68</v>
      </c>
      <c r="CH1400">
        <v>-38.81</v>
      </c>
      <c r="CI1400">
        <v>-121.92</v>
      </c>
      <c r="CJ1400">
        <v>-37.67</v>
      </c>
      <c r="CK1400" s="3"/>
      <c r="CL1400" s="3"/>
      <c r="CM1400" s="3"/>
      <c r="CN1400">
        <v>-464</v>
      </c>
      <c r="CO1400">
        <v>-285</v>
      </c>
      <c r="CP1400">
        <v>-272</v>
      </c>
      <c r="CQ1400">
        <v>-840</v>
      </c>
      <c r="CR1400">
        <v>-230</v>
      </c>
      <c r="CS1400" s="3"/>
      <c r="CT1400" s="3"/>
      <c r="CU1400" s="3"/>
      <c r="CV1400" t="s">
        <v>2</v>
      </c>
      <c r="CW1400" t="s">
        <v>2</v>
      </c>
      <c r="CX1400" t="s">
        <v>2</v>
      </c>
      <c r="CY1400" t="s">
        <v>2</v>
      </c>
      <c r="CZ1400" t="s">
        <v>2</v>
      </c>
      <c r="DA1400" s="3"/>
      <c r="DB1400" s="3"/>
      <c r="DC1400" s="3"/>
      <c r="DD1400">
        <v>3.92</v>
      </c>
      <c r="DE1400">
        <v>4.42</v>
      </c>
      <c r="DF1400">
        <v>4.5199999999999996</v>
      </c>
      <c r="DG1400">
        <v>5.01</v>
      </c>
      <c r="DH1400">
        <v>4.5999999999999996</v>
      </c>
      <c r="DI1400" s="3"/>
      <c r="DJ1400" s="3"/>
      <c r="DK1400" s="3"/>
      <c r="DL1400" s="6">
        <f>(CM1400*3+CL1400*2+CK1400)/6</f>
        <v>0</v>
      </c>
      <c r="DM1400">
        <f>BH1400+(BH1400*(CG1400-8.25)/8.25)</f>
        <v>-551.12727272727273</v>
      </c>
      <c r="DN1400">
        <f>BI1400+(BI1400*(CH1400-8.25)/8.25)</f>
        <v>-512.76242424242423</v>
      </c>
      <c r="DO1400">
        <f>BJ1400+(BJ1400*(CI1400-8.25)/8.25)</f>
        <v>-2246.283636363637</v>
      </c>
      <c r="DP1400">
        <f>BK1400+(BK1400*(CJ1400-8.25)/8.25)</f>
        <v>-721.43757575757581</v>
      </c>
      <c r="DQ1400">
        <f>BL1400+(BL1400*(CK1400-8.25)/8.25)</f>
        <v>0</v>
      </c>
      <c r="DR1400">
        <f>BM1400+(BM1400*(CL1400-8.25)/8.25)</f>
        <v>0</v>
      </c>
      <c r="DS1400">
        <f>BN1400+(BN1400*(CM1400-8.25)/8.25)</f>
        <v>0</v>
      </c>
      <c r="DT1400" s="8">
        <f>DM1400*10^8/$I1400</f>
        <v>-1523.5230932729894</v>
      </c>
      <c r="DU1400" s="8">
        <f>DN1400*10^8/$I1400</f>
        <v>-1417.4682207798439</v>
      </c>
      <c r="DV1400" s="8">
        <f>DO1400*10^8/$I1400</f>
        <v>-6209.5729305973709</v>
      </c>
      <c r="DW1400" s="8">
        <f>DP1400*10^8/$I1400</f>
        <v>-1994.324834593071</v>
      </c>
      <c r="DX1400" s="8">
        <f>DQ1400*10^8/$I1400</f>
        <v>0</v>
      </c>
      <c r="DY1400" s="8">
        <f>DR1400*10^8/$I1400</f>
        <v>0</v>
      </c>
      <c r="DZ1400" s="8">
        <f>DS1400*10^8/$I1400</f>
        <v>0</v>
      </c>
      <c r="EA1400" s="8">
        <f>DT1400*10^8/$I1400</f>
        <v>-4211.5909166496895</v>
      </c>
      <c r="EB1400" s="8">
        <f>DZ1400*0.8</f>
        <v>0</v>
      </c>
      <c r="EC1400" s="10">
        <f>G1400-E1400</f>
        <v>-1080</v>
      </c>
      <c r="ED1400" s="4">
        <f>EC1400/E1400*100</f>
        <v>-32.38380809595202</v>
      </c>
      <c r="EE1400" s="4">
        <f>DY1400-G1400</f>
        <v>-2255</v>
      </c>
      <c r="EF1400" s="12">
        <f>EE1400/G1400</f>
        <v>-1</v>
      </c>
      <c r="EG1400" s="4">
        <f>G1400-F1400</f>
        <v>-295</v>
      </c>
    </row>
    <row r="1401" spans="1:137" x14ac:dyDescent="0.3">
      <c r="A1401">
        <v>1400</v>
      </c>
      <c r="B1401" t="s">
        <v>6408</v>
      </c>
      <c r="C1401" t="s">
        <v>3678</v>
      </c>
      <c r="D1401" t="str">
        <f>VLOOKUP(C1401,Sheet1!$A$2:$B$3197,2,FALSE)</f>
        <v>소프트웨어</v>
      </c>
      <c r="E1401">
        <v>1905</v>
      </c>
      <c r="F1401">
        <v>2300</v>
      </c>
      <c r="G1401" s="7">
        <v>2260</v>
      </c>
      <c r="H1401" t="s">
        <v>1340</v>
      </c>
      <c r="I1401" s="7">
        <f>VALUE(LEFT(H1401,FIND("/",H1401)-1)) + VALUE(MID(H1401,FIND("/",H1401)+1,LEN(H1401)))</f>
        <v>29453048</v>
      </c>
      <c r="J1401" s="1">
        <v>185000</v>
      </c>
      <c r="K1401" s="1">
        <f>G1401*I1401/(10^8)</f>
        <v>665.63888480000003</v>
      </c>
      <c r="L1401">
        <v>654</v>
      </c>
      <c r="M1401">
        <v>706</v>
      </c>
      <c r="N1401">
        <v>762</v>
      </c>
      <c r="O1401">
        <v>408</v>
      </c>
      <c r="P1401">
        <v>446</v>
      </c>
      <c r="Q1401" s="3"/>
      <c r="R1401" s="3"/>
      <c r="S1401" s="3"/>
      <c r="T1401">
        <v>16</v>
      </c>
      <c r="U1401">
        <v>57</v>
      </c>
      <c r="V1401">
        <v>41</v>
      </c>
      <c r="W1401">
        <v>-135</v>
      </c>
      <c r="X1401">
        <v>-12</v>
      </c>
      <c r="Y1401" s="3"/>
      <c r="Z1401" s="3"/>
      <c r="AA1401" s="3"/>
      <c r="AB1401">
        <v>9</v>
      </c>
      <c r="AC1401">
        <v>11</v>
      </c>
      <c r="AD1401">
        <v>-78</v>
      </c>
      <c r="AE1401">
        <v>-272</v>
      </c>
      <c r="AF1401">
        <v>-38</v>
      </c>
      <c r="AG1401" s="3"/>
      <c r="AH1401" s="3"/>
      <c r="AI1401" s="3"/>
      <c r="AJ1401" s="1">
        <v>1709</v>
      </c>
      <c r="AK1401" s="1">
        <v>1715</v>
      </c>
      <c r="AL1401" s="1">
        <v>1645</v>
      </c>
      <c r="AM1401" s="1">
        <v>1699</v>
      </c>
      <c r="AN1401">
        <v>868</v>
      </c>
      <c r="AO1401" s="3"/>
      <c r="AP1401" s="3"/>
      <c r="AQ1401" s="3"/>
      <c r="AR1401">
        <v>716</v>
      </c>
      <c r="AS1401">
        <v>736</v>
      </c>
      <c r="AT1401">
        <v>736</v>
      </c>
      <c r="AU1401" s="1">
        <v>1037</v>
      </c>
      <c r="AV1401">
        <v>181</v>
      </c>
      <c r="AW1401" s="3"/>
      <c r="AX1401" s="3"/>
      <c r="AY1401" s="3"/>
      <c r="AZ1401">
        <v>993</v>
      </c>
      <c r="BA1401">
        <v>979</v>
      </c>
      <c r="BB1401">
        <v>909</v>
      </c>
      <c r="BC1401">
        <v>662</v>
      </c>
      <c r="BD1401">
        <v>687</v>
      </c>
      <c r="BE1401" s="3"/>
      <c r="BF1401" s="3"/>
      <c r="BG1401" s="3"/>
      <c r="BH1401">
        <v>955</v>
      </c>
      <c r="BI1401">
        <v>928</v>
      </c>
      <c r="BJ1401">
        <v>863</v>
      </c>
      <c r="BK1401">
        <v>622</v>
      </c>
      <c r="BL1401">
        <v>687</v>
      </c>
      <c r="BM1401" s="3"/>
      <c r="BN1401" s="3"/>
      <c r="BO1401" s="3"/>
      <c r="BP1401">
        <v>106</v>
      </c>
      <c r="BQ1401">
        <v>106</v>
      </c>
      <c r="BR1401">
        <v>106</v>
      </c>
      <c r="BS1401">
        <v>106</v>
      </c>
      <c r="BT1401">
        <v>139</v>
      </c>
      <c r="BU1401" s="3"/>
      <c r="BV1401" s="3"/>
      <c r="BW1401" s="3"/>
      <c r="BX1401">
        <v>0.63</v>
      </c>
      <c r="BY1401">
        <v>0.61</v>
      </c>
      <c r="BZ1401">
        <v>-4.67</v>
      </c>
      <c r="CA1401">
        <v>-16.28</v>
      </c>
      <c r="CB1401">
        <v>-2.97</v>
      </c>
      <c r="CC1401" s="3"/>
      <c r="CD1401" s="3"/>
      <c r="CE1401" s="3"/>
      <c r="CF1401">
        <v>1.28</v>
      </c>
      <c r="CG1401">
        <v>1.6</v>
      </c>
      <c r="CH1401">
        <v>-7.69</v>
      </c>
      <c r="CI1401">
        <v>-35.68</v>
      </c>
      <c r="CJ1401">
        <v>-5.83</v>
      </c>
      <c r="CK1401" s="3"/>
      <c r="CL1401" s="3"/>
      <c r="CM1401" s="3"/>
      <c r="CN1401">
        <v>57</v>
      </c>
      <c r="CO1401">
        <v>71</v>
      </c>
      <c r="CP1401">
        <v>-325</v>
      </c>
      <c r="CQ1401" s="1">
        <v>-1248</v>
      </c>
      <c r="CR1401">
        <v>-138</v>
      </c>
      <c r="CS1401" s="3"/>
      <c r="CT1401" s="3"/>
      <c r="CU1401" s="3"/>
      <c r="CV1401">
        <v>77.790000000000006</v>
      </c>
      <c r="CW1401">
        <v>70.19</v>
      </c>
      <c r="CX1401" t="s">
        <v>2</v>
      </c>
      <c r="CY1401" t="s">
        <v>2</v>
      </c>
      <c r="CZ1401" t="s">
        <v>2</v>
      </c>
      <c r="DA1401" s="3"/>
      <c r="DB1401" s="3"/>
      <c r="DC1401" s="3"/>
      <c r="DD1401">
        <v>0.93</v>
      </c>
      <c r="DE1401">
        <v>1.03</v>
      </c>
      <c r="DF1401">
        <v>0.71</v>
      </c>
      <c r="DG1401">
        <v>0.65</v>
      </c>
      <c r="DH1401">
        <v>0.71</v>
      </c>
      <c r="DI1401" s="3"/>
      <c r="DJ1401" s="3"/>
      <c r="DK1401" s="3"/>
      <c r="DL1401" s="6">
        <f>(CM1401*3+CL1401*2+CK1401)/6</f>
        <v>0</v>
      </c>
      <c r="DM1401">
        <f>BH1401+(BH1401*(CG1401-8.25)/8.25)</f>
        <v>185.21212121212125</v>
      </c>
      <c r="DN1401">
        <f>BI1401+(BI1401*(CH1401-8.25)/8.25)</f>
        <v>-865.00848484848507</v>
      </c>
      <c r="DO1401">
        <f>BJ1401+(BJ1401*(CI1401-8.25)/8.25)</f>
        <v>-3732.3442424242421</v>
      </c>
      <c r="DP1401">
        <f>BK1401+(BK1401*(CJ1401-8.25)/8.25)</f>
        <v>-439.54666666666662</v>
      </c>
      <c r="DQ1401">
        <f>BL1401+(BL1401*(CK1401-8.25)/8.25)</f>
        <v>0</v>
      </c>
      <c r="DR1401">
        <f>BM1401+(BM1401*(CL1401-8.25)/8.25)</f>
        <v>0</v>
      </c>
      <c r="DS1401">
        <f>BN1401+(BN1401*(CM1401-8.25)/8.25)</f>
        <v>0</v>
      </c>
      <c r="DT1401" s="8">
        <f>DM1401*10^8/$I1401</f>
        <v>628.83855420369821</v>
      </c>
      <c r="DU1401" s="8">
        <f>DN1401*10^8/$I1401</f>
        <v>-2936.906512522864</v>
      </c>
      <c r="DV1401" s="8">
        <f>DO1401*10^8/$I1401</f>
        <v>-12672.183342193453</v>
      </c>
      <c r="DW1401" s="8">
        <f>DP1401*10^8/$I1401</f>
        <v>-1492.3639368892029</v>
      </c>
      <c r="DX1401" s="8">
        <f>DQ1401*10^8/$I1401</f>
        <v>0</v>
      </c>
      <c r="DY1401" s="8">
        <f>DR1401*10^8/$I1401</f>
        <v>0</v>
      </c>
      <c r="DZ1401" s="8">
        <f>DS1401*10^8/$I1401</f>
        <v>0</v>
      </c>
      <c r="EA1401" s="8">
        <f>DT1401*10^8/$I1401</f>
        <v>2135.0542538201757</v>
      </c>
      <c r="EB1401" s="8">
        <f>DZ1401*0.8</f>
        <v>0</v>
      </c>
      <c r="EC1401" s="10">
        <f>G1401-E1401</f>
        <v>355</v>
      </c>
      <c r="ED1401" s="4">
        <f>EC1401/E1401*100</f>
        <v>18.635170603674542</v>
      </c>
      <c r="EE1401" s="4">
        <f>DY1401-G1401</f>
        <v>-2260</v>
      </c>
      <c r="EF1401" s="12">
        <f>EE1401/G1401</f>
        <v>-1</v>
      </c>
      <c r="EG1401" s="4">
        <f>G1401-F1401</f>
        <v>-40</v>
      </c>
    </row>
    <row r="1402" spans="1:137" x14ac:dyDescent="0.3">
      <c r="A1402">
        <v>1401</v>
      </c>
      <c r="B1402" t="s">
        <v>7240</v>
      </c>
      <c r="C1402" t="s">
        <v>3679</v>
      </c>
      <c r="D1402" t="str">
        <f>VLOOKUP(C1402,Sheet1!$A$2:$B$3197,2,FALSE)</f>
        <v>자동차부품</v>
      </c>
      <c r="E1402">
        <v>9450</v>
      </c>
      <c r="F1402">
        <v>9130</v>
      </c>
      <c r="G1402" s="7">
        <v>9340</v>
      </c>
      <c r="H1402" t="s">
        <v>1341</v>
      </c>
      <c r="I1402" s="7">
        <f>VALUE(LEFT(H1402,FIND("/",H1402)-1)) + VALUE(MID(H1402,FIND("/",H1402)+1,LEN(H1402)))</f>
        <v>15340000</v>
      </c>
      <c r="J1402" s="1">
        <v>83008</v>
      </c>
      <c r="K1402" s="1">
        <f>G1402*I1402/(10^8)</f>
        <v>1432.7560000000001</v>
      </c>
      <c r="L1402" s="1">
        <v>2132</v>
      </c>
      <c r="M1402" s="1">
        <v>1766</v>
      </c>
      <c r="N1402" s="1">
        <v>1586</v>
      </c>
      <c r="O1402" s="1">
        <v>1667</v>
      </c>
      <c r="P1402" s="1">
        <v>2098</v>
      </c>
      <c r="Q1402" s="3"/>
      <c r="R1402" s="3"/>
      <c r="S1402" s="3"/>
      <c r="T1402">
        <v>182</v>
      </c>
      <c r="U1402">
        <v>91</v>
      </c>
      <c r="V1402">
        <v>-6</v>
      </c>
      <c r="W1402">
        <v>34</v>
      </c>
      <c r="X1402">
        <v>127</v>
      </c>
      <c r="Y1402" s="3"/>
      <c r="Z1402" s="3"/>
      <c r="AA1402" s="3"/>
      <c r="AB1402">
        <v>155</v>
      </c>
      <c r="AC1402">
        <v>62</v>
      </c>
      <c r="AD1402">
        <v>10</v>
      </c>
      <c r="AE1402">
        <v>41</v>
      </c>
      <c r="AF1402">
        <v>111</v>
      </c>
      <c r="AG1402" s="3"/>
      <c r="AH1402" s="3"/>
      <c r="AI1402" s="3"/>
      <c r="AJ1402" s="1">
        <v>1469</v>
      </c>
      <c r="AK1402" s="1">
        <v>1466</v>
      </c>
      <c r="AL1402" s="1">
        <v>1381</v>
      </c>
      <c r="AM1402" s="1">
        <v>1417</v>
      </c>
      <c r="AN1402" s="1">
        <v>1632</v>
      </c>
      <c r="AO1402" s="3"/>
      <c r="AP1402" s="3"/>
      <c r="AQ1402" s="3"/>
      <c r="AR1402">
        <v>516</v>
      </c>
      <c r="AS1402">
        <v>491</v>
      </c>
      <c r="AT1402">
        <v>402</v>
      </c>
      <c r="AU1402">
        <v>398</v>
      </c>
      <c r="AV1402">
        <v>495</v>
      </c>
      <c r="AW1402" s="3"/>
      <c r="AX1402" s="3"/>
      <c r="AY1402" s="3"/>
      <c r="AZ1402">
        <v>953</v>
      </c>
      <c r="BA1402">
        <v>975</v>
      </c>
      <c r="BB1402">
        <v>979</v>
      </c>
      <c r="BC1402" s="1">
        <v>1019</v>
      </c>
      <c r="BD1402" s="1">
        <v>1136</v>
      </c>
      <c r="BE1402" s="3"/>
      <c r="BF1402" s="3"/>
      <c r="BG1402" s="3"/>
      <c r="BH1402">
        <v>953</v>
      </c>
      <c r="BI1402">
        <v>975</v>
      </c>
      <c r="BJ1402">
        <v>979</v>
      </c>
      <c r="BK1402" s="1">
        <v>1019</v>
      </c>
      <c r="BL1402" s="1">
        <v>1136</v>
      </c>
      <c r="BM1402" s="3"/>
      <c r="BN1402" s="3"/>
      <c r="BO1402" s="3"/>
      <c r="BP1402">
        <v>77</v>
      </c>
      <c r="BQ1402">
        <v>77</v>
      </c>
      <c r="BR1402">
        <v>77</v>
      </c>
      <c r="BS1402">
        <v>77</v>
      </c>
      <c r="BT1402">
        <v>77</v>
      </c>
      <c r="BU1402" s="3"/>
      <c r="BV1402" s="3"/>
      <c r="BW1402" s="3"/>
      <c r="BX1402">
        <v>11.29</v>
      </c>
      <c r="BY1402">
        <v>4.24</v>
      </c>
      <c r="BZ1402">
        <v>0.71</v>
      </c>
      <c r="CA1402">
        <v>2.93</v>
      </c>
      <c r="CB1402">
        <v>7.3</v>
      </c>
      <c r="CC1402" s="3"/>
      <c r="CD1402" s="3"/>
      <c r="CE1402" s="3"/>
      <c r="CF1402">
        <v>17.38</v>
      </c>
      <c r="CG1402">
        <v>6.46</v>
      </c>
      <c r="CH1402">
        <v>1.04</v>
      </c>
      <c r="CI1402">
        <v>4.0999999999999996</v>
      </c>
      <c r="CJ1402">
        <v>10.33</v>
      </c>
      <c r="CK1402" s="3"/>
      <c r="CL1402" s="3"/>
      <c r="CM1402" s="3"/>
      <c r="CN1402" s="1">
        <v>1010</v>
      </c>
      <c r="CO1402">
        <v>406</v>
      </c>
      <c r="CP1402">
        <v>66</v>
      </c>
      <c r="CQ1402">
        <v>267</v>
      </c>
      <c r="CR1402">
        <v>726</v>
      </c>
      <c r="CS1402" s="3"/>
      <c r="CT1402" s="3"/>
      <c r="CU1402" s="3"/>
      <c r="CV1402">
        <v>5.05</v>
      </c>
      <c r="CW1402">
        <v>9.7799999999999994</v>
      </c>
      <c r="CX1402">
        <v>39.07</v>
      </c>
      <c r="CY1402">
        <v>11.34</v>
      </c>
      <c r="CZ1402">
        <v>12.68</v>
      </c>
      <c r="DA1402" s="3"/>
      <c r="DB1402" s="3"/>
      <c r="DC1402" s="3"/>
      <c r="DD1402">
        <v>0.82</v>
      </c>
      <c r="DE1402">
        <v>0.62</v>
      </c>
      <c r="DF1402">
        <v>0.4</v>
      </c>
      <c r="DG1402">
        <v>0.45</v>
      </c>
      <c r="DH1402">
        <v>1.24</v>
      </c>
      <c r="DI1402" s="3"/>
      <c r="DJ1402" s="3"/>
      <c r="DK1402" s="3"/>
      <c r="DL1402" s="6">
        <f>(CM1402*3+CL1402*2+CK1402)/6</f>
        <v>0</v>
      </c>
      <c r="DM1402">
        <f>BH1402+(BH1402*(CG1402-8.25)/8.25)</f>
        <v>746.22787878787881</v>
      </c>
      <c r="DN1402">
        <f>BI1402+(BI1402*(CH1402-8.25)/8.25)</f>
        <v>122.90909090909088</v>
      </c>
      <c r="DO1402">
        <f>BJ1402+(BJ1402*(CI1402-8.25)/8.25)</f>
        <v>486.5333333333333</v>
      </c>
      <c r="DP1402">
        <f>BK1402+(BK1402*(CJ1402-8.25)/8.25)</f>
        <v>1275.9115151515152</v>
      </c>
      <c r="DQ1402">
        <f>BL1402+(BL1402*(CK1402-8.25)/8.25)</f>
        <v>0</v>
      </c>
      <c r="DR1402">
        <f>BM1402+(BM1402*(CL1402-8.25)/8.25)</f>
        <v>0</v>
      </c>
      <c r="DS1402">
        <f>BN1402+(BN1402*(CM1402-8.25)/8.25)</f>
        <v>0</v>
      </c>
      <c r="DT1402" s="8">
        <f>DM1402*10^8/$I1402</f>
        <v>4864.5885188258071</v>
      </c>
      <c r="DU1402" s="8">
        <f>DN1402*10^8/$I1402</f>
        <v>801.23266563944514</v>
      </c>
      <c r="DV1402" s="8">
        <f>DO1402*10^8/$I1402</f>
        <v>3171.6644936983917</v>
      </c>
      <c r="DW1402" s="8">
        <f>DP1402*10^8/$I1402</f>
        <v>8317.5457311050541</v>
      </c>
      <c r="DX1402" s="8">
        <f>DQ1402*10^8/$I1402</f>
        <v>0</v>
      </c>
      <c r="DY1402" s="8">
        <f>DR1402*10^8/$I1402</f>
        <v>0</v>
      </c>
      <c r="DZ1402" s="8">
        <f>DS1402*10^8/$I1402</f>
        <v>0</v>
      </c>
      <c r="EA1402" s="8">
        <f>DT1402*10^8/$I1402</f>
        <v>31711.789562097827</v>
      </c>
      <c r="EB1402" s="8">
        <f>DZ1402*0.8</f>
        <v>0</v>
      </c>
      <c r="EC1402" s="10">
        <f>G1402-E1402</f>
        <v>-110</v>
      </c>
      <c r="ED1402" s="4">
        <f>EC1402/E1402*100</f>
        <v>-1.164021164021164</v>
      </c>
      <c r="EE1402" s="4">
        <f>DY1402-G1402</f>
        <v>-9340</v>
      </c>
      <c r="EF1402" s="12">
        <f>EE1402/G1402</f>
        <v>-1</v>
      </c>
      <c r="EG1402" s="4">
        <f>G1402-F1402</f>
        <v>210</v>
      </c>
    </row>
    <row r="1403" spans="1:137" x14ac:dyDescent="0.3">
      <c r="A1403">
        <v>1402</v>
      </c>
      <c r="B1403" t="s">
        <v>6811</v>
      </c>
      <c r="C1403" t="s">
        <v>3680</v>
      </c>
      <c r="D1403" t="str">
        <f>VLOOKUP(C1403,Sheet1!$A$2:$B$3197,2,FALSE)</f>
        <v>자동차부품</v>
      </c>
      <c r="E1403">
        <v>3735</v>
      </c>
      <c r="F1403">
        <v>4960</v>
      </c>
      <c r="G1403" s="7">
        <v>4900</v>
      </c>
      <c r="H1403" t="s">
        <v>1342</v>
      </c>
      <c r="I1403" s="7">
        <f>VALUE(LEFT(H1403,FIND("/",H1403)-1)) + VALUE(MID(H1403,FIND("/",H1403)+1,LEN(H1403)))</f>
        <v>32543588</v>
      </c>
      <c r="J1403" s="1">
        <v>55270</v>
      </c>
      <c r="K1403" s="1">
        <f>G1403*I1403/(10^8)</f>
        <v>1594.635812</v>
      </c>
      <c r="L1403" s="1">
        <v>5697</v>
      </c>
      <c r="M1403" s="1">
        <v>5517</v>
      </c>
      <c r="N1403" s="1">
        <v>6220</v>
      </c>
      <c r="O1403" s="1">
        <v>8263</v>
      </c>
      <c r="P1403" s="1">
        <v>9591</v>
      </c>
      <c r="Q1403" s="3"/>
      <c r="R1403" s="3"/>
      <c r="S1403" s="3"/>
      <c r="T1403">
        <v>215</v>
      </c>
      <c r="U1403">
        <v>114</v>
      </c>
      <c r="V1403">
        <v>30</v>
      </c>
      <c r="W1403">
        <v>269</v>
      </c>
      <c r="X1403">
        <v>282</v>
      </c>
      <c r="Y1403" s="3"/>
      <c r="Z1403" s="3"/>
      <c r="AA1403" s="3"/>
      <c r="AB1403">
        <v>311</v>
      </c>
      <c r="AC1403">
        <v>64</v>
      </c>
      <c r="AD1403">
        <v>-160</v>
      </c>
      <c r="AE1403">
        <v>124</v>
      </c>
      <c r="AF1403">
        <v>-118</v>
      </c>
      <c r="AG1403" s="3"/>
      <c r="AH1403" s="3"/>
      <c r="AI1403" s="3"/>
      <c r="AJ1403" s="1">
        <v>4430</v>
      </c>
      <c r="AK1403" s="1">
        <v>4664</v>
      </c>
      <c r="AL1403" s="1">
        <v>7237</v>
      </c>
      <c r="AM1403" s="1">
        <v>7946</v>
      </c>
      <c r="AN1403" s="1">
        <v>8560</v>
      </c>
      <c r="AO1403" s="3"/>
      <c r="AP1403" s="3"/>
      <c r="AQ1403" s="3"/>
      <c r="AR1403" s="1">
        <v>2879</v>
      </c>
      <c r="AS1403" s="1">
        <v>2870</v>
      </c>
      <c r="AT1403" s="1">
        <v>5452</v>
      </c>
      <c r="AU1403" s="1">
        <v>6117</v>
      </c>
      <c r="AV1403" s="1">
        <v>6069</v>
      </c>
      <c r="AW1403" s="3"/>
      <c r="AX1403" s="3"/>
      <c r="AY1403" s="3"/>
      <c r="AZ1403" s="1">
        <v>1551</v>
      </c>
      <c r="BA1403" s="1">
        <v>1794</v>
      </c>
      <c r="BB1403" s="1">
        <v>1785</v>
      </c>
      <c r="BC1403" s="1">
        <v>1829</v>
      </c>
      <c r="BD1403" s="1">
        <v>2492</v>
      </c>
      <c r="BE1403" s="3"/>
      <c r="BF1403" s="3"/>
      <c r="BG1403" s="3"/>
      <c r="BH1403" s="1">
        <v>1550</v>
      </c>
      <c r="BI1403" s="1">
        <v>1495</v>
      </c>
      <c r="BJ1403" s="1">
        <v>1329</v>
      </c>
      <c r="BK1403" s="1">
        <v>1409</v>
      </c>
      <c r="BL1403" s="1">
        <v>1407</v>
      </c>
      <c r="BM1403" s="3"/>
      <c r="BN1403" s="3"/>
      <c r="BO1403" s="3"/>
      <c r="BP1403">
        <v>144</v>
      </c>
      <c r="BQ1403">
        <v>144</v>
      </c>
      <c r="BR1403">
        <v>144</v>
      </c>
      <c r="BS1403">
        <v>146</v>
      </c>
      <c r="BT1403">
        <v>158</v>
      </c>
      <c r="BU1403" s="3"/>
      <c r="BV1403" s="3"/>
      <c r="BW1403" s="3"/>
      <c r="BX1403">
        <v>7.63</v>
      </c>
      <c r="BY1403">
        <v>1.41</v>
      </c>
      <c r="BZ1403">
        <v>-2.69</v>
      </c>
      <c r="CA1403">
        <v>1.64</v>
      </c>
      <c r="CB1403">
        <v>-1.43</v>
      </c>
      <c r="CC1403" s="3"/>
      <c r="CD1403" s="3"/>
      <c r="CE1403" s="3"/>
      <c r="CF1403">
        <v>21.71</v>
      </c>
      <c r="CG1403">
        <v>3.34</v>
      </c>
      <c r="CH1403">
        <v>-12.11</v>
      </c>
      <c r="CI1403">
        <v>7.06</v>
      </c>
      <c r="CJ1403">
        <v>-9.91</v>
      </c>
      <c r="CK1403" s="3"/>
      <c r="CL1403" s="3"/>
      <c r="CM1403" s="3"/>
      <c r="CN1403" s="1">
        <v>1081</v>
      </c>
      <c r="CO1403">
        <v>177</v>
      </c>
      <c r="CP1403">
        <v>-595</v>
      </c>
      <c r="CQ1403">
        <v>332</v>
      </c>
      <c r="CR1403">
        <v>-468</v>
      </c>
      <c r="CS1403" s="3"/>
      <c r="CT1403" s="3"/>
      <c r="CU1403" s="3"/>
      <c r="CV1403">
        <v>3.57</v>
      </c>
      <c r="CW1403">
        <v>18.309999999999999</v>
      </c>
      <c r="CX1403" t="s">
        <v>2</v>
      </c>
      <c r="CY1403">
        <v>8.35</v>
      </c>
      <c r="CZ1403" t="s">
        <v>2</v>
      </c>
      <c r="DA1403" s="3"/>
      <c r="DB1403" s="3"/>
      <c r="DC1403" s="3"/>
      <c r="DD1403">
        <v>0.71</v>
      </c>
      <c r="DE1403">
        <v>0.6</v>
      </c>
      <c r="DF1403">
        <v>0.44</v>
      </c>
      <c r="DG1403">
        <v>0.54</v>
      </c>
      <c r="DH1403">
        <v>0.8</v>
      </c>
      <c r="DI1403" s="3"/>
      <c r="DJ1403" s="3"/>
      <c r="DK1403" s="3"/>
      <c r="DL1403" s="6">
        <f>(CM1403*3+CL1403*2+CK1403)/6</f>
        <v>0</v>
      </c>
      <c r="DM1403">
        <f>BH1403+(BH1403*(CG1403-8.25)/8.25)</f>
        <v>627.5151515151515</v>
      </c>
      <c r="DN1403">
        <f>BI1403+(BI1403*(CH1403-8.25)/8.25)</f>
        <v>-2194.4787878787879</v>
      </c>
      <c r="DO1403">
        <f>BJ1403+(BJ1403*(CI1403-8.25)/8.25)</f>
        <v>1137.3018181818181</v>
      </c>
      <c r="DP1403">
        <f>BK1403+(BK1403*(CJ1403-8.25)/8.25)</f>
        <v>-1692.5078787878788</v>
      </c>
      <c r="DQ1403">
        <f>BL1403+(BL1403*(CK1403-8.25)/8.25)</f>
        <v>0</v>
      </c>
      <c r="DR1403">
        <f>BM1403+(BM1403*(CL1403-8.25)/8.25)</f>
        <v>0</v>
      </c>
      <c r="DS1403">
        <f>BN1403+(BN1403*(CM1403-8.25)/8.25)</f>
        <v>0</v>
      </c>
      <c r="DT1403" s="8">
        <f>DM1403*10^8/$I1403</f>
        <v>1928.2297683806455</v>
      </c>
      <c r="DU1403" s="8">
        <f>DN1403*10^8/$I1403</f>
        <v>-6743.198653691129</v>
      </c>
      <c r="DV1403" s="8">
        <f>DO1403*10^8/$I1403</f>
        <v>3494.7032213590528</v>
      </c>
      <c r="DW1403" s="8">
        <f>DP1403*10^8/$I1403</f>
        <v>-5200.7414756721928</v>
      </c>
      <c r="DX1403" s="8">
        <f>DQ1403*10^8/$I1403</f>
        <v>0</v>
      </c>
      <c r="DY1403" s="8">
        <f>DR1403*10^8/$I1403</f>
        <v>0</v>
      </c>
      <c r="DZ1403" s="8">
        <f>DS1403*10^8/$I1403</f>
        <v>0</v>
      </c>
      <c r="EA1403" s="8">
        <f>DT1403*10^8/$I1403</f>
        <v>5925.0681528436426</v>
      </c>
      <c r="EB1403" s="8">
        <f>DZ1403*0.8</f>
        <v>0</v>
      </c>
      <c r="EC1403" s="10">
        <f>G1403-E1403</f>
        <v>1165</v>
      </c>
      <c r="ED1403" s="4">
        <f>EC1403/E1403*100</f>
        <v>31.191432396251674</v>
      </c>
      <c r="EE1403" s="4">
        <f>DY1403-G1403</f>
        <v>-4900</v>
      </c>
      <c r="EF1403" s="12">
        <f>EE1403/G1403</f>
        <v>-1</v>
      </c>
      <c r="EG1403" s="4">
        <f>G1403-F1403</f>
        <v>-60</v>
      </c>
    </row>
    <row r="1404" spans="1:137" x14ac:dyDescent="0.3">
      <c r="A1404">
        <v>1403</v>
      </c>
      <c r="B1404" t="s">
        <v>6572</v>
      </c>
      <c r="C1404" t="s">
        <v>3681</v>
      </c>
      <c r="D1404" t="str">
        <f>VLOOKUP(C1404,Sheet1!$A$2:$B$3197,2,FALSE)</f>
        <v>전자제품</v>
      </c>
      <c r="E1404">
        <v>2795</v>
      </c>
      <c r="F1404">
        <v>2905</v>
      </c>
      <c r="G1404" s="7">
        <v>3145</v>
      </c>
      <c r="H1404" t="s">
        <v>1343</v>
      </c>
      <c r="I1404" s="7">
        <f>VALUE(LEFT(H1404,FIND("/",H1404)-1)) + VALUE(MID(H1404,FIND("/",H1404)+1,LEN(H1404)))</f>
        <v>11250000</v>
      </c>
      <c r="J1404" s="1">
        <v>377641</v>
      </c>
      <c r="K1404" s="1">
        <f>G1404*I1404/(10^8)</f>
        <v>353.8125</v>
      </c>
      <c r="L1404">
        <v>770</v>
      </c>
      <c r="M1404">
        <v>470</v>
      </c>
      <c r="N1404">
        <v>445</v>
      </c>
      <c r="O1404">
        <v>324</v>
      </c>
      <c r="P1404">
        <v>200</v>
      </c>
      <c r="Q1404" s="3"/>
      <c r="R1404" s="3"/>
      <c r="S1404" s="3"/>
      <c r="T1404">
        <v>-86</v>
      </c>
      <c r="U1404">
        <v>-108</v>
      </c>
      <c r="V1404">
        <v>15</v>
      </c>
      <c r="W1404">
        <v>-45</v>
      </c>
      <c r="X1404">
        <v>-35</v>
      </c>
      <c r="Y1404" s="3"/>
      <c r="Z1404" s="3"/>
      <c r="AA1404" s="3"/>
      <c r="AB1404">
        <v>-85</v>
      </c>
      <c r="AC1404">
        <v>-105</v>
      </c>
      <c r="AD1404">
        <v>15</v>
      </c>
      <c r="AE1404">
        <v>-43</v>
      </c>
      <c r="AF1404">
        <v>-43</v>
      </c>
      <c r="AG1404" s="3"/>
      <c r="AH1404" s="3"/>
      <c r="AI1404" s="3"/>
      <c r="AJ1404">
        <v>569</v>
      </c>
      <c r="AK1404">
        <v>373</v>
      </c>
      <c r="AL1404">
        <v>387</v>
      </c>
      <c r="AM1404">
        <v>296</v>
      </c>
      <c r="AN1404">
        <v>244</v>
      </c>
      <c r="AO1404" s="3"/>
      <c r="AP1404" s="3"/>
      <c r="AQ1404" s="3"/>
      <c r="AR1404">
        <v>213</v>
      </c>
      <c r="AS1404">
        <v>98</v>
      </c>
      <c r="AT1404">
        <v>97</v>
      </c>
      <c r="AU1404">
        <v>50</v>
      </c>
      <c r="AV1404">
        <v>43</v>
      </c>
      <c r="AW1404" s="3"/>
      <c r="AX1404" s="3"/>
      <c r="AY1404" s="3"/>
      <c r="AZ1404">
        <v>356</v>
      </c>
      <c r="BA1404">
        <v>275</v>
      </c>
      <c r="BB1404">
        <v>289</v>
      </c>
      <c r="BC1404">
        <v>245</v>
      </c>
      <c r="BD1404">
        <v>202</v>
      </c>
      <c r="BE1404" s="3"/>
      <c r="BF1404" s="3"/>
      <c r="BG1404" s="3"/>
      <c r="BH1404">
        <v>355</v>
      </c>
      <c r="BI1404">
        <v>275</v>
      </c>
      <c r="BJ1404">
        <v>289</v>
      </c>
      <c r="BK1404">
        <v>245</v>
      </c>
      <c r="BL1404">
        <v>202</v>
      </c>
      <c r="BM1404" s="3"/>
      <c r="BN1404" s="3"/>
      <c r="BO1404" s="3"/>
      <c r="BP1404">
        <v>56</v>
      </c>
      <c r="BQ1404">
        <v>56</v>
      </c>
      <c r="BR1404">
        <v>56</v>
      </c>
      <c r="BS1404">
        <v>56</v>
      </c>
      <c r="BT1404">
        <v>56</v>
      </c>
      <c r="BU1404" s="3"/>
      <c r="BV1404" s="3"/>
      <c r="BW1404" s="3"/>
      <c r="BX1404">
        <v>-14.38</v>
      </c>
      <c r="BY1404">
        <v>-22.3</v>
      </c>
      <c r="BZ1404">
        <v>3.86</v>
      </c>
      <c r="CA1404">
        <v>-12.68</v>
      </c>
      <c r="CB1404">
        <v>-15.78</v>
      </c>
      <c r="CC1404" s="3"/>
      <c r="CD1404" s="3"/>
      <c r="CE1404" s="3"/>
      <c r="CF1404">
        <v>-19.73</v>
      </c>
      <c r="CG1404">
        <v>-33.24</v>
      </c>
      <c r="CH1404">
        <v>5.2</v>
      </c>
      <c r="CI1404">
        <v>-16.18</v>
      </c>
      <c r="CJ1404">
        <v>-19.05</v>
      </c>
      <c r="CK1404" s="3"/>
      <c r="CL1404" s="3"/>
      <c r="CM1404" s="3"/>
      <c r="CN1404">
        <v>-750</v>
      </c>
      <c r="CO1404">
        <v>-931</v>
      </c>
      <c r="CP1404">
        <v>131</v>
      </c>
      <c r="CQ1404">
        <v>-385</v>
      </c>
      <c r="CR1404">
        <v>-379</v>
      </c>
      <c r="CS1404" s="3"/>
      <c r="CT1404" s="3"/>
      <c r="CU1404" s="3"/>
      <c r="CV1404" t="s">
        <v>2</v>
      </c>
      <c r="CW1404" t="s">
        <v>2</v>
      </c>
      <c r="CX1404">
        <v>22.14</v>
      </c>
      <c r="CY1404" t="s">
        <v>2</v>
      </c>
      <c r="CZ1404" t="s">
        <v>2</v>
      </c>
      <c r="DA1404" s="3"/>
      <c r="DB1404" s="3"/>
      <c r="DC1404" s="3"/>
      <c r="DD1404">
        <v>1.88</v>
      </c>
      <c r="DE1404">
        <v>1.47</v>
      </c>
      <c r="DF1404">
        <v>1.07</v>
      </c>
      <c r="DG1404">
        <v>1.01</v>
      </c>
      <c r="DH1404">
        <v>1.45</v>
      </c>
      <c r="DI1404" s="3"/>
      <c r="DJ1404" s="3"/>
      <c r="DK1404" s="3"/>
      <c r="DL1404" s="6">
        <f>(CM1404*3+CL1404*2+CK1404)/6</f>
        <v>0</v>
      </c>
      <c r="DM1404">
        <f>BH1404+(BH1404*(CG1404-8.25)/8.25)</f>
        <v>-1430.3272727272729</v>
      </c>
      <c r="DN1404">
        <f>BI1404+(BI1404*(CH1404-8.25)/8.25)</f>
        <v>173.33333333333331</v>
      </c>
      <c r="DO1404">
        <f>BJ1404+(BJ1404*(CI1404-8.25)/8.25)</f>
        <v>-566.79030303030299</v>
      </c>
      <c r="DP1404">
        <f>BK1404+(BK1404*(CJ1404-8.25)/8.25)</f>
        <v>-565.72727272727275</v>
      </c>
      <c r="DQ1404">
        <f>BL1404+(BL1404*(CK1404-8.25)/8.25)</f>
        <v>0</v>
      </c>
      <c r="DR1404">
        <f>BM1404+(BM1404*(CL1404-8.25)/8.25)</f>
        <v>0</v>
      </c>
      <c r="DS1404">
        <f>BN1404+(BN1404*(CM1404-8.25)/8.25)</f>
        <v>0</v>
      </c>
      <c r="DT1404" s="8">
        <f>DM1404*10^8/$I1404</f>
        <v>-12714.020202020203</v>
      </c>
      <c r="DU1404" s="8">
        <f>DN1404*10^8/$I1404</f>
        <v>1540.7407407407406</v>
      </c>
      <c r="DV1404" s="8">
        <f>DO1404*10^8/$I1404</f>
        <v>-5038.1360269360266</v>
      </c>
      <c r="DW1404" s="8">
        <f>DP1404*10^8/$I1404</f>
        <v>-5028.6868686868684</v>
      </c>
      <c r="DX1404" s="8">
        <f>DQ1404*10^8/$I1404</f>
        <v>0</v>
      </c>
      <c r="DY1404" s="8">
        <f>DR1404*10^8/$I1404</f>
        <v>0</v>
      </c>
      <c r="DZ1404" s="8">
        <f>DS1404*10^8/$I1404</f>
        <v>0</v>
      </c>
      <c r="EA1404" s="8">
        <f>DT1404*10^8/$I1404</f>
        <v>-113013.51290684624</v>
      </c>
      <c r="EB1404" s="8">
        <f>DZ1404*0.8</f>
        <v>0</v>
      </c>
      <c r="EC1404" s="10">
        <f>G1404-E1404</f>
        <v>350</v>
      </c>
      <c r="ED1404" s="4">
        <f>EC1404/E1404*100</f>
        <v>12.522361359570661</v>
      </c>
      <c r="EE1404" s="4">
        <f>DY1404-G1404</f>
        <v>-3145</v>
      </c>
      <c r="EF1404" s="12">
        <f>EE1404/G1404</f>
        <v>-1</v>
      </c>
      <c r="EG1404" s="4">
        <f>G1404-F1404</f>
        <v>240</v>
      </c>
    </row>
    <row r="1405" spans="1:137" x14ac:dyDescent="0.3">
      <c r="A1405">
        <v>1404</v>
      </c>
      <c r="B1405" t="s">
        <v>6741</v>
      </c>
      <c r="C1405" t="s">
        <v>3682</v>
      </c>
      <c r="D1405" t="str">
        <f>VLOOKUP(C1405,Sheet1!$A$2:$B$3197,2,FALSE)</f>
        <v>방송과엔터테인먼트</v>
      </c>
      <c r="E1405">
        <v>3775</v>
      </c>
      <c r="F1405">
        <v>4300</v>
      </c>
      <c r="G1405" s="7">
        <v>4395</v>
      </c>
      <c r="H1405" t="s">
        <v>1344</v>
      </c>
      <c r="I1405" s="7">
        <f>VALUE(LEFT(H1405,FIND("/",H1405)-1)) + VALUE(MID(H1405,FIND("/",H1405)+1,LEN(H1405)))</f>
        <v>34518838</v>
      </c>
      <c r="J1405" s="1">
        <v>129528</v>
      </c>
      <c r="K1405" s="1">
        <f>G1405*I1405/(10^8)</f>
        <v>1517.1029301000001</v>
      </c>
      <c r="L1405">
        <v>195</v>
      </c>
      <c r="M1405">
        <v>244</v>
      </c>
      <c r="N1405">
        <v>345</v>
      </c>
      <c r="O1405">
        <v>298</v>
      </c>
      <c r="P1405">
        <v>369</v>
      </c>
      <c r="Q1405" s="3"/>
      <c r="R1405" s="3"/>
      <c r="S1405" s="3"/>
      <c r="T1405">
        <v>-57</v>
      </c>
      <c r="U1405">
        <v>2</v>
      </c>
      <c r="V1405">
        <v>19</v>
      </c>
      <c r="W1405">
        <v>10</v>
      </c>
      <c r="X1405">
        <v>5</v>
      </c>
      <c r="Y1405" s="3"/>
      <c r="Z1405" s="3"/>
      <c r="AA1405" s="3"/>
      <c r="AB1405">
        <v>-52</v>
      </c>
      <c r="AC1405">
        <v>-10</v>
      </c>
      <c r="AD1405">
        <v>11</v>
      </c>
      <c r="AE1405">
        <v>10</v>
      </c>
      <c r="AF1405">
        <v>-6</v>
      </c>
      <c r="AG1405" s="3"/>
      <c r="AH1405" s="3"/>
      <c r="AI1405" s="3"/>
      <c r="AJ1405">
        <v>215</v>
      </c>
      <c r="AK1405">
        <v>221</v>
      </c>
      <c r="AL1405">
        <v>288</v>
      </c>
      <c r="AM1405">
        <v>320</v>
      </c>
      <c r="AN1405">
        <v>588</v>
      </c>
      <c r="AO1405" s="3"/>
      <c r="AP1405" s="3"/>
      <c r="AQ1405" s="3"/>
      <c r="AR1405">
        <v>42</v>
      </c>
      <c r="AS1405">
        <v>63</v>
      </c>
      <c r="AT1405">
        <v>121</v>
      </c>
      <c r="AU1405">
        <v>144</v>
      </c>
      <c r="AV1405">
        <v>216</v>
      </c>
      <c r="AW1405" s="3"/>
      <c r="AX1405" s="3"/>
      <c r="AY1405" s="3"/>
      <c r="AZ1405">
        <v>172</v>
      </c>
      <c r="BA1405">
        <v>158</v>
      </c>
      <c r="BB1405">
        <v>167</v>
      </c>
      <c r="BC1405">
        <v>176</v>
      </c>
      <c r="BD1405">
        <v>372</v>
      </c>
      <c r="BE1405" s="3"/>
      <c r="BF1405" s="3"/>
      <c r="BG1405" s="3"/>
      <c r="BH1405">
        <v>172</v>
      </c>
      <c r="BI1405">
        <v>158</v>
      </c>
      <c r="BJ1405">
        <v>167</v>
      </c>
      <c r="BK1405">
        <v>176</v>
      </c>
      <c r="BL1405">
        <v>366</v>
      </c>
      <c r="BM1405" s="3"/>
      <c r="BN1405" s="3"/>
      <c r="BO1405" s="3"/>
      <c r="BP1405">
        <v>27</v>
      </c>
      <c r="BQ1405">
        <v>27</v>
      </c>
      <c r="BR1405">
        <v>27</v>
      </c>
      <c r="BS1405">
        <v>27</v>
      </c>
      <c r="BT1405">
        <v>35</v>
      </c>
      <c r="BU1405" s="3"/>
      <c r="BV1405" s="3"/>
      <c r="BW1405" s="3"/>
      <c r="BX1405">
        <v>-21.1</v>
      </c>
      <c r="BY1405">
        <v>-4.49</v>
      </c>
      <c r="BZ1405">
        <v>4.32</v>
      </c>
      <c r="CA1405">
        <v>3.24</v>
      </c>
      <c r="CB1405">
        <v>-1.37</v>
      </c>
      <c r="CC1405" s="3"/>
      <c r="CD1405" s="3"/>
      <c r="CE1405" s="3"/>
      <c r="CF1405">
        <v>-27.22</v>
      </c>
      <c r="CG1405">
        <v>-5.93</v>
      </c>
      <c r="CH1405">
        <v>6.78</v>
      </c>
      <c r="CI1405">
        <v>5.75</v>
      </c>
      <c r="CJ1405">
        <v>-0.75</v>
      </c>
      <c r="CK1405" s="3"/>
      <c r="CL1405" s="3"/>
      <c r="CM1405" s="3"/>
      <c r="CN1405">
        <v>-195</v>
      </c>
      <c r="CO1405">
        <v>-37</v>
      </c>
      <c r="CP1405">
        <v>41</v>
      </c>
      <c r="CQ1405">
        <v>37</v>
      </c>
      <c r="CR1405">
        <v>-7</v>
      </c>
      <c r="CS1405" s="3"/>
      <c r="CT1405" s="3"/>
      <c r="CU1405" s="3"/>
      <c r="CV1405" t="s">
        <v>2</v>
      </c>
      <c r="CW1405" t="s">
        <v>2</v>
      </c>
      <c r="CX1405">
        <v>79.599999999999994</v>
      </c>
      <c r="CY1405">
        <v>110.7</v>
      </c>
      <c r="CZ1405" t="s">
        <v>2</v>
      </c>
      <c r="DA1405" s="3"/>
      <c r="DB1405" s="3"/>
      <c r="DC1405" s="3"/>
      <c r="DD1405">
        <v>3.12</v>
      </c>
      <c r="DE1405">
        <v>3.29</v>
      </c>
      <c r="DF1405">
        <v>5.24</v>
      </c>
      <c r="DG1405">
        <v>6.2</v>
      </c>
      <c r="DH1405">
        <v>3.59</v>
      </c>
      <c r="DI1405" s="3"/>
      <c r="DJ1405" s="3"/>
      <c r="DK1405" s="3"/>
      <c r="DL1405" s="6">
        <f>(CM1405*3+CL1405*2+CK1405)/6</f>
        <v>0</v>
      </c>
      <c r="DM1405">
        <f>BH1405+(BH1405*(CG1405-8.25)/8.25)</f>
        <v>-123.63151515151515</v>
      </c>
      <c r="DN1405">
        <f>BI1405+(BI1405*(CH1405-8.25)/8.25)</f>
        <v>129.84727272727272</v>
      </c>
      <c r="DO1405">
        <f>BJ1405+(BJ1405*(CI1405-8.25)/8.25)</f>
        <v>116.39393939393939</v>
      </c>
      <c r="DP1405">
        <f>BK1405+(BK1405*(CJ1405-8.25)/8.25)</f>
        <v>-16</v>
      </c>
      <c r="DQ1405">
        <f>BL1405+(BL1405*(CK1405-8.25)/8.25)</f>
        <v>0</v>
      </c>
      <c r="DR1405">
        <f>BM1405+(BM1405*(CL1405-8.25)/8.25)</f>
        <v>0</v>
      </c>
      <c r="DS1405">
        <f>BN1405+(BN1405*(CM1405-8.25)/8.25)</f>
        <v>0</v>
      </c>
      <c r="DT1405" s="8">
        <f>DM1405*10^8/$I1405</f>
        <v>-358.1566539160882</v>
      </c>
      <c r="DU1405" s="8">
        <f>DN1405*10^8/$I1405</f>
        <v>376.16351027596215</v>
      </c>
      <c r="DV1405" s="8">
        <f>DO1405*10^8/$I1405</f>
        <v>337.18962206647689</v>
      </c>
      <c r="DW1405" s="8">
        <f>DP1405*10^8/$I1405</f>
        <v>-46.351502330408685</v>
      </c>
      <c r="DX1405" s="8">
        <f>DQ1405*10^8/$I1405</f>
        <v>0</v>
      </c>
      <c r="DY1405" s="8">
        <f>DR1405*10^8/$I1405</f>
        <v>0</v>
      </c>
      <c r="DZ1405" s="8">
        <f>DS1405*10^8/$I1405</f>
        <v>0</v>
      </c>
      <c r="EA1405" s="8">
        <f>DT1405*10^8/$I1405</f>
        <v>-1037.5686861651836</v>
      </c>
      <c r="EB1405" s="8">
        <f>DZ1405*0.8</f>
        <v>0</v>
      </c>
      <c r="EC1405" s="10">
        <f>G1405-E1405</f>
        <v>620</v>
      </c>
      <c r="ED1405" s="4">
        <f>EC1405/E1405*100</f>
        <v>16.423841059602648</v>
      </c>
      <c r="EE1405" s="4">
        <f>DY1405-G1405</f>
        <v>-4395</v>
      </c>
      <c r="EF1405" s="12">
        <f>EE1405/G1405</f>
        <v>-1</v>
      </c>
      <c r="EG1405" s="4">
        <f>G1405-F1405</f>
        <v>95</v>
      </c>
    </row>
    <row r="1406" spans="1:137" x14ac:dyDescent="0.3">
      <c r="A1406">
        <v>1405</v>
      </c>
      <c r="B1406" t="s">
        <v>7287</v>
      </c>
      <c r="C1406" t="s">
        <v>3683</v>
      </c>
      <c r="D1406" t="str">
        <f>VLOOKUP(C1406,Sheet1!$A$2:$B$3197,2,FALSE)</f>
        <v>건축자재</v>
      </c>
      <c r="E1406">
        <v>7670</v>
      </c>
      <c r="F1406">
        <v>11050</v>
      </c>
      <c r="G1406" s="7">
        <v>10250</v>
      </c>
      <c r="H1406" t="s">
        <v>1345</v>
      </c>
      <c r="I1406" s="7">
        <f>VALUE(LEFT(H1406,FIND("/",H1406)-1)) + VALUE(MID(H1406,FIND("/",H1406)+1,LEN(H1406)))</f>
        <v>18893576</v>
      </c>
      <c r="J1406">
        <v>0</v>
      </c>
      <c r="K1406" s="1">
        <f>G1406*I1406/(10^8)</f>
        <v>1936.5915399999999</v>
      </c>
      <c r="L1406" s="1">
        <v>1207</v>
      </c>
      <c r="M1406" s="1">
        <v>1314</v>
      </c>
      <c r="N1406" s="1">
        <v>1379</v>
      </c>
      <c r="O1406" s="1">
        <v>1561</v>
      </c>
      <c r="P1406" s="1">
        <v>1326</v>
      </c>
      <c r="Q1406" s="3"/>
      <c r="R1406" s="3"/>
      <c r="S1406" s="3"/>
      <c r="T1406">
        <v>187</v>
      </c>
      <c r="U1406">
        <v>80</v>
      </c>
      <c r="V1406">
        <v>28</v>
      </c>
      <c r="W1406">
        <v>115</v>
      </c>
      <c r="X1406">
        <v>159</v>
      </c>
      <c r="Y1406" s="3"/>
      <c r="Z1406" s="3"/>
      <c r="AA1406" s="3"/>
      <c r="AB1406">
        <v>165</v>
      </c>
      <c r="AC1406">
        <v>38</v>
      </c>
      <c r="AD1406">
        <v>19</v>
      </c>
      <c r="AE1406">
        <v>107</v>
      </c>
      <c r="AF1406">
        <v>77</v>
      </c>
      <c r="AG1406" s="3"/>
      <c r="AH1406" s="3"/>
      <c r="AI1406" s="3"/>
      <c r="AJ1406" s="1">
        <v>1275</v>
      </c>
      <c r="AK1406" s="1">
        <v>1253</v>
      </c>
      <c r="AL1406" s="1">
        <v>1337</v>
      </c>
      <c r="AM1406" s="1">
        <v>1328</v>
      </c>
      <c r="AN1406" s="1">
        <v>1375</v>
      </c>
      <c r="AO1406" s="3"/>
      <c r="AP1406" s="3"/>
      <c r="AQ1406" s="3"/>
      <c r="AR1406">
        <v>208</v>
      </c>
      <c r="AS1406">
        <v>177</v>
      </c>
      <c r="AT1406">
        <v>316</v>
      </c>
      <c r="AU1406">
        <v>238</v>
      </c>
      <c r="AV1406">
        <v>262</v>
      </c>
      <c r="AW1406" s="3"/>
      <c r="AX1406" s="3"/>
      <c r="AY1406" s="3"/>
      <c r="AZ1406" s="1">
        <v>1067</v>
      </c>
      <c r="BA1406" s="1">
        <v>1076</v>
      </c>
      <c r="BB1406" s="1">
        <v>1022</v>
      </c>
      <c r="BC1406" s="1">
        <v>1090</v>
      </c>
      <c r="BD1406" s="1">
        <v>1114</v>
      </c>
      <c r="BE1406" s="3"/>
      <c r="BF1406" s="3"/>
      <c r="BG1406" s="3"/>
      <c r="BH1406" s="1">
        <v>1067</v>
      </c>
      <c r="BI1406" s="1">
        <v>1076</v>
      </c>
      <c r="BJ1406" s="1">
        <v>1022</v>
      </c>
      <c r="BK1406" s="1">
        <v>1090</v>
      </c>
      <c r="BL1406" s="1">
        <v>1114</v>
      </c>
      <c r="BM1406" s="3"/>
      <c r="BN1406" s="3"/>
      <c r="BO1406" s="3"/>
      <c r="BP1406">
        <v>77</v>
      </c>
      <c r="BQ1406">
        <v>77</v>
      </c>
      <c r="BR1406">
        <v>77</v>
      </c>
      <c r="BS1406">
        <v>92</v>
      </c>
      <c r="BT1406">
        <v>94</v>
      </c>
      <c r="BU1406" s="3"/>
      <c r="BV1406" s="3"/>
      <c r="BW1406" s="3"/>
      <c r="BX1406">
        <v>13.84</v>
      </c>
      <c r="BY1406">
        <v>3</v>
      </c>
      <c r="BZ1406">
        <v>1.45</v>
      </c>
      <c r="CA1406">
        <v>8.0299999999999994</v>
      </c>
      <c r="CB1406">
        <v>5.7</v>
      </c>
      <c r="CC1406" s="3"/>
      <c r="CD1406" s="3"/>
      <c r="CE1406" s="3"/>
      <c r="CF1406">
        <v>16.54</v>
      </c>
      <c r="CG1406">
        <v>3.53</v>
      </c>
      <c r="CH1406">
        <v>1.79</v>
      </c>
      <c r="CI1406">
        <v>10.14</v>
      </c>
      <c r="CJ1406">
        <v>6.99</v>
      </c>
      <c r="CK1406" s="3"/>
      <c r="CL1406" s="3"/>
      <c r="CM1406" s="3"/>
      <c r="CN1406">
        <v>875</v>
      </c>
      <c r="CO1406">
        <v>201</v>
      </c>
      <c r="CP1406">
        <v>100</v>
      </c>
      <c r="CQ1406">
        <v>567</v>
      </c>
      <c r="CR1406">
        <v>408</v>
      </c>
      <c r="CS1406" s="3"/>
      <c r="CT1406" s="3"/>
      <c r="CU1406" s="3"/>
      <c r="CV1406">
        <v>18.920000000000002</v>
      </c>
      <c r="CW1406">
        <v>59.4</v>
      </c>
      <c r="CX1406">
        <v>79.510000000000005</v>
      </c>
      <c r="CY1406">
        <v>13.68</v>
      </c>
      <c r="CZ1406">
        <v>18.54</v>
      </c>
      <c r="DA1406" s="3"/>
      <c r="DB1406" s="3"/>
      <c r="DC1406" s="3"/>
      <c r="DD1406">
        <v>2.78</v>
      </c>
      <c r="DE1406">
        <v>1.98</v>
      </c>
      <c r="DF1406">
        <v>1.36</v>
      </c>
      <c r="DG1406">
        <v>1.25</v>
      </c>
      <c r="DH1406">
        <v>1.17</v>
      </c>
      <c r="DI1406" s="3"/>
      <c r="DJ1406" s="3"/>
      <c r="DK1406" s="3"/>
      <c r="DL1406" s="6">
        <f>(CM1406*3+CL1406*2+CK1406)/6</f>
        <v>0</v>
      </c>
      <c r="DM1406">
        <f>BH1406+(BH1406*(CG1406-8.25)/8.25)</f>
        <v>456.54666666666662</v>
      </c>
      <c r="DN1406">
        <f>BI1406+(BI1406*(CH1406-8.25)/8.25)</f>
        <v>233.45939393939398</v>
      </c>
      <c r="DO1406">
        <f>BJ1406+(BJ1406*(CI1406-8.25)/8.25)</f>
        <v>1256.1309090909092</v>
      </c>
      <c r="DP1406">
        <f>BK1406+(BK1406*(CJ1406-8.25)/8.25)</f>
        <v>923.5272727272727</v>
      </c>
      <c r="DQ1406">
        <f>BL1406+(BL1406*(CK1406-8.25)/8.25)</f>
        <v>0</v>
      </c>
      <c r="DR1406">
        <f>BM1406+(BM1406*(CL1406-8.25)/8.25)</f>
        <v>0</v>
      </c>
      <c r="DS1406">
        <f>BN1406+(BN1406*(CM1406-8.25)/8.25)</f>
        <v>0</v>
      </c>
      <c r="DT1406" s="8">
        <f>DM1406*10^8/$I1406</f>
        <v>2416.4121533513116</v>
      </c>
      <c r="DU1406" s="8">
        <f>DN1406*10^8/$I1406</f>
        <v>1235.6548804704516</v>
      </c>
      <c r="DV1406" s="8">
        <f>DO1406*10^8/$I1406</f>
        <v>6648.4550573745764</v>
      </c>
      <c r="DW1406" s="8">
        <f>DP1406*10^8/$I1406</f>
        <v>4888.0491058297948</v>
      </c>
      <c r="DX1406" s="8">
        <f>DQ1406*10^8/$I1406</f>
        <v>0</v>
      </c>
      <c r="DY1406" s="8">
        <f>DR1406*10^8/$I1406</f>
        <v>0</v>
      </c>
      <c r="DZ1406" s="8">
        <f>DS1406*10^8/$I1406</f>
        <v>0</v>
      </c>
      <c r="EA1406" s="8">
        <f>DT1406*10^8/$I1406</f>
        <v>12789.59659807816</v>
      </c>
      <c r="EB1406" s="8">
        <f>DZ1406*0.8</f>
        <v>0</v>
      </c>
      <c r="EC1406" s="10">
        <f>G1406-E1406</f>
        <v>2580</v>
      </c>
      <c r="ED1406" s="4">
        <f>EC1406/E1406*100</f>
        <v>33.637548891786182</v>
      </c>
      <c r="EE1406" s="4">
        <f>DY1406-G1406</f>
        <v>-10250</v>
      </c>
      <c r="EF1406" s="12">
        <f>EE1406/G1406</f>
        <v>-1</v>
      </c>
      <c r="EG1406" s="4">
        <f>G1406-F1406</f>
        <v>-800</v>
      </c>
    </row>
    <row r="1407" spans="1:137" x14ac:dyDescent="0.3">
      <c r="A1407">
        <v>1406</v>
      </c>
      <c r="B1407" t="s">
        <v>6997</v>
      </c>
      <c r="C1407" t="s">
        <v>3684</v>
      </c>
      <c r="D1407" t="str">
        <f>VLOOKUP(C1407,Sheet1!$A$2:$B$3197,2,FALSE)</f>
        <v>반도체와반도체장비</v>
      </c>
      <c r="E1407">
        <v>7170</v>
      </c>
      <c r="F1407">
        <v>6440</v>
      </c>
      <c r="G1407" s="7">
        <v>6490</v>
      </c>
      <c r="H1407" t="s">
        <v>1346</v>
      </c>
      <c r="I1407" s="7">
        <f>VALUE(LEFT(H1407,FIND("/",H1407)-1)) + VALUE(MID(H1407,FIND("/",H1407)+1,LEN(H1407)))</f>
        <v>13309155</v>
      </c>
      <c r="J1407">
        <v>0</v>
      </c>
      <c r="K1407" s="1">
        <f>G1407*I1407/(10^8)</f>
        <v>863.76415950000001</v>
      </c>
      <c r="L1407">
        <v>249</v>
      </c>
      <c r="M1407">
        <v>244</v>
      </c>
      <c r="N1407">
        <v>326</v>
      </c>
      <c r="O1407">
        <v>434</v>
      </c>
      <c r="P1407">
        <v>428</v>
      </c>
      <c r="Q1407" s="3"/>
      <c r="R1407" s="3"/>
      <c r="S1407" s="3"/>
      <c r="T1407">
        <v>-22</v>
      </c>
      <c r="U1407">
        <v>12</v>
      </c>
      <c r="V1407">
        <v>21</v>
      </c>
      <c r="W1407">
        <v>45</v>
      </c>
      <c r="X1407">
        <v>26</v>
      </c>
      <c r="Y1407" s="3"/>
      <c r="Z1407" s="3"/>
      <c r="AA1407" s="3"/>
      <c r="AB1407">
        <v>-33</v>
      </c>
      <c r="AC1407">
        <v>9</v>
      </c>
      <c r="AD1407">
        <v>15</v>
      </c>
      <c r="AE1407">
        <v>32</v>
      </c>
      <c r="AF1407">
        <v>25</v>
      </c>
      <c r="AG1407" s="3"/>
      <c r="AH1407" s="3"/>
      <c r="AI1407" s="3"/>
      <c r="AJ1407">
        <v>495</v>
      </c>
      <c r="AK1407">
        <v>484</v>
      </c>
      <c r="AL1407">
        <v>481</v>
      </c>
      <c r="AM1407">
        <v>670</v>
      </c>
      <c r="AN1407">
        <v>645</v>
      </c>
      <c r="AO1407" s="3"/>
      <c r="AP1407" s="3"/>
      <c r="AQ1407" s="3"/>
      <c r="AR1407">
        <v>324</v>
      </c>
      <c r="AS1407">
        <v>307</v>
      </c>
      <c r="AT1407">
        <v>292</v>
      </c>
      <c r="AU1407">
        <v>314</v>
      </c>
      <c r="AV1407">
        <v>255</v>
      </c>
      <c r="AW1407" s="3"/>
      <c r="AX1407" s="3"/>
      <c r="AY1407" s="3"/>
      <c r="AZ1407">
        <v>171</v>
      </c>
      <c r="BA1407">
        <v>176</v>
      </c>
      <c r="BB1407">
        <v>189</v>
      </c>
      <c r="BC1407">
        <v>356</v>
      </c>
      <c r="BD1407">
        <v>391</v>
      </c>
      <c r="BE1407" s="3"/>
      <c r="BF1407" s="3"/>
      <c r="BG1407" s="3"/>
      <c r="BH1407">
        <v>171</v>
      </c>
      <c r="BI1407">
        <v>176</v>
      </c>
      <c r="BJ1407">
        <v>189</v>
      </c>
      <c r="BK1407">
        <v>356</v>
      </c>
      <c r="BL1407">
        <v>391</v>
      </c>
      <c r="BM1407" s="3"/>
      <c r="BN1407" s="3"/>
      <c r="BO1407" s="3"/>
      <c r="BP1407">
        <v>57</v>
      </c>
      <c r="BQ1407">
        <v>57</v>
      </c>
      <c r="BR1407">
        <v>57</v>
      </c>
      <c r="BS1407">
        <v>66</v>
      </c>
      <c r="BT1407">
        <v>67</v>
      </c>
      <c r="BU1407" s="3"/>
      <c r="BV1407" s="3"/>
      <c r="BW1407" s="3"/>
      <c r="BX1407">
        <v>-6.13</v>
      </c>
      <c r="BY1407">
        <v>1.89</v>
      </c>
      <c r="BZ1407">
        <v>3.11</v>
      </c>
      <c r="CA1407">
        <v>5.51</v>
      </c>
      <c r="CB1407">
        <v>3.79</v>
      </c>
      <c r="CC1407" s="3"/>
      <c r="CD1407" s="3"/>
      <c r="CE1407" s="3"/>
      <c r="CF1407">
        <v>-17.45</v>
      </c>
      <c r="CG1407">
        <v>5.33</v>
      </c>
      <c r="CH1407">
        <v>8.1999999999999993</v>
      </c>
      <c r="CI1407">
        <v>11.64</v>
      </c>
      <c r="CJ1407">
        <v>6.68</v>
      </c>
      <c r="CK1407" s="3"/>
      <c r="CL1407" s="3"/>
      <c r="CM1407" s="3"/>
      <c r="CN1407">
        <v>-286</v>
      </c>
      <c r="CO1407">
        <v>81</v>
      </c>
      <c r="CP1407">
        <v>131</v>
      </c>
      <c r="CQ1407">
        <v>273</v>
      </c>
      <c r="CR1407">
        <v>187</v>
      </c>
      <c r="CS1407" s="3"/>
      <c r="CT1407" s="3"/>
      <c r="CU1407" s="3"/>
      <c r="CV1407" t="s">
        <v>2</v>
      </c>
      <c r="CW1407">
        <v>50.81</v>
      </c>
      <c r="CX1407">
        <v>23.6</v>
      </c>
      <c r="CY1407">
        <v>28.05</v>
      </c>
      <c r="CZ1407">
        <v>36.49</v>
      </c>
      <c r="DA1407" s="3"/>
      <c r="DB1407" s="3"/>
      <c r="DC1407" s="3"/>
      <c r="DD1407">
        <v>2.77</v>
      </c>
      <c r="DE1407">
        <v>2.66</v>
      </c>
      <c r="DF1407">
        <v>1.88</v>
      </c>
      <c r="DG1407">
        <v>2.86</v>
      </c>
      <c r="DH1407">
        <v>2.33</v>
      </c>
      <c r="DI1407" s="3"/>
      <c r="DJ1407" s="3"/>
      <c r="DK1407" s="3"/>
      <c r="DL1407" s="6">
        <f>(CM1407*3+CL1407*2+CK1407)/6</f>
        <v>0</v>
      </c>
      <c r="DM1407">
        <f>BH1407+(BH1407*(CG1407-8.25)/8.25)</f>
        <v>110.47636363636363</v>
      </c>
      <c r="DN1407">
        <f>BI1407+(BI1407*(CH1407-8.25)/8.25)</f>
        <v>174.93333333333331</v>
      </c>
      <c r="DO1407">
        <f>BJ1407+(BJ1407*(CI1407-8.25)/8.25)</f>
        <v>266.66181818181821</v>
      </c>
      <c r="DP1407">
        <f>BK1407+(BK1407*(CJ1407-8.25)/8.25)</f>
        <v>288.25212121212121</v>
      </c>
      <c r="DQ1407">
        <f>BL1407+(BL1407*(CK1407-8.25)/8.25)</f>
        <v>0</v>
      </c>
      <c r="DR1407">
        <f>BM1407+(BM1407*(CL1407-8.25)/8.25)</f>
        <v>0</v>
      </c>
      <c r="DS1407">
        <f>BN1407+(BN1407*(CM1407-8.25)/8.25)</f>
        <v>0</v>
      </c>
      <c r="DT1407" s="8">
        <f>DM1407*10^8/$I1407</f>
        <v>830.07796991141527</v>
      </c>
      <c r="DU1407" s="8">
        <f>DN1407*10^8/$I1407</f>
        <v>1314.383470125138</v>
      </c>
      <c r="DV1407" s="8">
        <f>DO1407*10^8/$I1407</f>
        <v>2003.596908908328</v>
      </c>
      <c r="DW1407" s="8">
        <f>DP1407*10^8/$I1407</f>
        <v>2165.8183499412335</v>
      </c>
      <c r="DX1407" s="8">
        <f>DQ1407*10^8/$I1407</f>
        <v>0</v>
      </c>
      <c r="DY1407" s="8">
        <f>DR1407*10^8/$I1407</f>
        <v>0</v>
      </c>
      <c r="DZ1407" s="8">
        <f>DS1407*10^8/$I1407</f>
        <v>0</v>
      </c>
      <c r="EA1407" s="8">
        <f>DT1407*10^8/$I1407</f>
        <v>6236.8946030864863</v>
      </c>
      <c r="EB1407" s="8">
        <f>DZ1407*0.8</f>
        <v>0</v>
      </c>
      <c r="EC1407" s="10">
        <f>G1407-E1407</f>
        <v>-680</v>
      </c>
      <c r="ED1407" s="4">
        <f>EC1407/E1407*100</f>
        <v>-9.4839609483960938</v>
      </c>
      <c r="EE1407" s="4">
        <f>DY1407-G1407</f>
        <v>-6490</v>
      </c>
      <c r="EF1407" s="12">
        <f>EE1407/G1407</f>
        <v>-1</v>
      </c>
      <c r="EG1407" s="4">
        <f>G1407-F1407</f>
        <v>50</v>
      </c>
    </row>
    <row r="1408" spans="1:137" x14ac:dyDescent="0.3">
      <c r="A1408">
        <v>1407</v>
      </c>
      <c r="B1408" t="s">
        <v>6298</v>
      </c>
      <c r="C1408" t="s">
        <v>7950</v>
      </c>
      <c r="D1408" t="str">
        <f>VLOOKUP(C1408,Sheet1!$A$2:$B$3197,2,FALSE)</f>
        <v>자동차부품</v>
      </c>
      <c r="E1408">
        <v>2030</v>
      </c>
      <c r="F1408">
        <v>1820</v>
      </c>
      <c r="G1408" s="7">
        <v>1750</v>
      </c>
      <c r="H1408" t="s">
        <v>1347</v>
      </c>
      <c r="I1408" s="7">
        <f>VALUE(LEFT(H1408,FIND("/",H1408)-1)) + VALUE(MID(H1408,FIND("/",H1408)+1,LEN(H1408)))</f>
        <v>15582830</v>
      </c>
      <c r="J1408">
        <v>0</v>
      </c>
      <c r="K1408" s="1">
        <f>G1408*I1408/(10^8)</f>
        <v>272.69952499999999</v>
      </c>
      <c r="L1408">
        <v>289</v>
      </c>
      <c r="M1408">
        <v>282</v>
      </c>
      <c r="N1408">
        <v>196</v>
      </c>
      <c r="O1408">
        <v>249</v>
      </c>
      <c r="P1408">
        <v>270</v>
      </c>
      <c r="Q1408" s="3"/>
      <c r="R1408" s="3"/>
      <c r="S1408" s="3"/>
      <c r="T1408">
        <v>-62</v>
      </c>
      <c r="U1408">
        <v>-39</v>
      </c>
      <c r="V1408">
        <v>-34</v>
      </c>
      <c r="W1408">
        <v>-36</v>
      </c>
      <c r="X1408">
        <v>-43</v>
      </c>
      <c r="Y1408" s="3"/>
      <c r="Z1408" s="3"/>
      <c r="AA1408" s="3"/>
      <c r="AB1408">
        <v>-31</v>
      </c>
      <c r="AC1408">
        <v>-36</v>
      </c>
      <c r="AD1408">
        <v>-125</v>
      </c>
      <c r="AE1408">
        <v>-33</v>
      </c>
      <c r="AF1408">
        <v>-69</v>
      </c>
      <c r="AG1408" s="3"/>
      <c r="AH1408" s="3"/>
      <c r="AI1408" s="3"/>
      <c r="AJ1408">
        <v>535</v>
      </c>
      <c r="AK1408">
        <v>471</v>
      </c>
      <c r="AL1408">
        <v>340</v>
      </c>
      <c r="AM1408">
        <v>351</v>
      </c>
      <c r="AN1408">
        <v>221</v>
      </c>
      <c r="AO1408" s="3"/>
      <c r="AP1408" s="3"/>
      <c r="AQ1408" s="3"/>
      <c r="AR1408">
        <v>41</v>
      </c>
      <c r="AS1408">
        <v>26</v>
      </c>
      <c r="AT1408">
        <v>18</v>
      </c>
      <c r="AU1408">
        <v>67</v>
      </c>
      <c r="AV1408">
        <v>42</v>
      </c>
      <c r="AW1408" s="3"/>
      <c r="AX1408" s="3"/>
      <c r="AY1408" s="3"/>
      <c r="AZ1408">
        <v>494</v>
      </c>
      <c r="BA1408">
        <v>444</v>
      </c>
      <c r="BB1408">
        <v>321</v>
      </c>
      <c r="BC1408">
        <v>285</v>
      </c>
      <c r="BD1408">
        <v>179</v>
      </c>
      <c r="BE1408" s="3"/>
      <c r="BF1408" s="3"/>
      <c r="BG1408" s="3"/>
      <c r="BH1408">
        <v>494</v>
      </c>
      <c r="BI1408">
        <v>444</v>
      </c>
      <c r="BJ1408">
        <v>321</v>
      </c>
      <c r="BK1408">
        <v>288</v>
      </c>
      <c r="BL1408">
        <v>179</v>
      </c>
      <c r="BM1408" s="3"/>
      <c r="BN1408" s="3"/>
      <c r="BO1408" s="3"/>
      <c r="BP1408">
        <v>69</v>
      </c>
      <c r="BQ1408">
        <v>69</v>
      </c>
      <c r="BR1408">
        <v>69</v>
      </c>
      <c r="BS1408">
        <v>69</v>
      </c>
      <c r="BT1408">
        <v>69</v>
      </c>
      <c r="BU1408" s="3"/>
      <c r="BV1408" s="3"/>
      <c r="BW1408" s="3"/>
      <c r="BX1408">
        <v>-5.54</v>
      </c>
      <c r="BY1408">
        <v>-7.13</v>
      </c>
      <c r="BZ1408">
        <v>-30.95</v>
      </c>
      <c r="CA1408">
        <v>-9.66</v>
      </c>
      <c r="CB1408">
        <v>-24.19</v>
      </c>
      <c r="CC1408" s="3"/>
      <c r="CD1408" s="3"/>
      <c r="CE1408" s="3"/>
      <c r="CF1408">
        <v>-6.59</v>
      </c>
      <c r="CG1408">
        <v>-7.64</v>
      </c>
      <c r="CH1408">
        <v>-32.76</v>
      </c>
      <c r="CI1408">
        <v>-10.73</v>
      </c>
      <c r="CJ1408">
        <v>-29.66</v>
      </c>
      <c r="CK1408" s="3"/>
      <c r="CL1408" s="3"/>
      <c r="CM1408" s="3"/>
      <c r="CN1408">
        <v>-238</v>
      </c>
      <c r="CO1408">
        <v>-260</v>
      </c>
      <c r="CP1408">
        <v>-909</v>
      </c>
      <c r="CQ1408">
        <v>-237</v>
      </c>
      <c r="CR1408">
        <v>-501</v>
      </c>
      <c r="CS1408" s="3"/>
      <c r="CT1408" s="3"/>
      <c r="CU1408" s="3"/>
      <c r="CV1408" t="s">
        <v>2</v>
      </c>
      <c r="CW1408" t="s">
        <v>2</v>
      </c>
      <c r="CX1408" t="s">
        <v>2</v>
      </c>
      <c r="CY1408" t="s">
        <v>2</v>
      </c>
      <c r="CZ1408" t="s">
        <v>2</v>
      </c>
      <c r="DA1408" s="3"/>
      <c r="DB1408" s="3"/>
      <c r="DC1408" s="3"/>
      <c r="DD1408">
        <v>1.98</v>
      </c>
      <c r="DE1408">
        <v>1.88</v>
      </c>
      <c r="DF1408">
        <v>1.38</v>
      </c>
      <c r="DG1408">
        <v>1.06</v>
      </c>
      <c r="DH1408">
        <v>1.42</v>
      </c>
      <c r="DI1408" s="3"/>
      <c r="DJ1408" s="3"/>
      <c r="DK1408" s="3"/>
      <c r="DL1408" s="6">
        <f>(CM1408*3+CL1408*2+CK1408)/6</f>
        <v>0</v>
      </c>
      <c r="DM1408">
        <f>BH1408+(BH1408*(CG1408-8.25)/8.25)</f>
        <v>-457.47393939393942</v>
      </c>
      <c r="DN1408">
        <f>BI1408+(BI1408*(CH1408-8.25)/8.25)</f>
        <v>-1763.0836363636363</v>
      </c>
      <c r="DO1408">
        <f>BJ1408+(BJ1408*(CI1408-8.25)/8.25)</f>
        <v>-417.49454545454546</v>
      </c>
      <c r="DP1408">
        <f>BK1408+(BK1408*(CJ1408-8.25)/8.25)</f>
        <v>-1035.4036363636362</v>
      </c>
      <c r="DQ1408">
        <f>BL1408+(BL1408*(CK1408-8.25)/8.25)</f>
        <v>0</v>
      </c>
      <c r="DR1408">
        <f>BM1408+(BM1408*(CL1408-8.25)/8.25)</f>
        <v>0</v>
      </c>
      <c r="DS1408">
        <f>BN1408+(BN1408*(CM1408-8.25)/8.25)</f>
        <v>0</v>
      </c>
      <c r="DT1408" s="8">
        <f>DM1408*10^8/$I1408</f>
        <v>-2935.7564665336108</v>
      </c>
      <c r="DU1408" s="8">
        <f>DN1408*10^8/$I1408</f>
        <v>-11314.271132802169</v>
      </c>
      <c r="DV1408" s="8">
        <f>DO1408*10^8/$I1408</f>
        <v>-2679.1959191914784</v>
      </c>
      <c r="DW1408" s="8">
        <f>DP1408*10^8/$I1408</f>
        <v>-6644.5160241344875</v>
      </c>
      <c r="DX1408" s="8">
        <f>DQ1408*10^8/$I1408</f>
        <v>0</v>
      </c>
      <c r="DY1408" s="8">
        <f>DR1408*10^8/$I1408</f>
        <v>0</v>
      </c>
      <c r="DZ1408" s="8">
        <f>DS1408*10^8/$I1408</f>
        <v>0</v>
      </c>
      <c r="EA1408" s="8">
        <f>DT1408*10^8/$I1408</f>
        <v>-18839.68744145711</v>
      </c>
      <c r="EB1408" s="8">
        <f>DZ1408*0.8</f>
        <v>0</v>
      </c>
      <c r="EC1408" s="10">
        <f>G1408-E1408</f>
        <v>-280</v>
      </c>
      <c r="ED1408" s="4">
        <f>EC1408/E1408*100</f>
        <v>-13.793103448275861</v>
      </c>
      <c r="EE1408" s="4">
        <f>DY1408-G1408</f>
        <v>-1750</v>
      </c>
      <c r="EF1408" s="12">
        <f>EE1408/G1408</f>
        <v>-1</v>
      </c>
      <c r="EG1408" s="4">
        <f>G1408-F1408</f>
        <v>-70</v>
      </c>
    </row>
    <row r="1409" spans="1:137" x14ac:dyDescent="0.3">
      <c r="A1409">
        <v>1408</v>
      </c>
      <c r="B1409" t="s">
        <v>6748</v>
      </c>
      <c r="C1409" t="s">
        <v>3685</v>
      </c>
      <c r="D1409" t="str">
        <f>VLOOKUP(C1409,Sheet1!$A$2:$B$3197,2,FALSE)</f>
        <v>화장품</v>
      </c>
      <c r="E1409" t="e">
        <v>#N/A</v>
      </c>
      <c r="F1409">
        <v>4480</v>
      </c>
      <c r="G1409" s="7">
        <v>4480</v>
      </c>
      <c r="H1409" t="s">
        <v>1348</v>
      </c>
      <c r="I1409" s="7">
        <f>VALUE(LEFT(H1409,FIND("/",H1409)-1)) + VALUE(MID(H1409,FIND("/",H1409)+1,LEN(H1409)))</f>
        <v>34611984</v>
      </c>
      <c r="J1409" s="1">
        <v>2130</v>
      </c>
      <c r="K1409" s="1">
        <f>G1409*I1409/(10^8)</f>
        <v>1550.6168832000001</v>
      </c>
      <c r="L1409">
        <v>242</v>
      </c>
      <c r="M1409">
        <v>241</v>
      </c>
      <c r="N1409">
        <v>193</v>
      </c>
      <c r="O1409">
        <v>188</v>
      </c>
      <c r="P1409">
        <v>31</v>
      </c>
      <c r="Q1409" s="3"/>
      <c r="R1409" s="3"/>
      <c r="S1409" s="3"/>
      <c r="T1409">
        <v>30</v>
      </c>
      <c r="U1409">
        <v>4</v>
      </c>
      <c r="V1409">
        <v>-58</v>
      </c>
      <c r="W1409">
        <v>2</v>
      </c>
      <c r="X1409">
        <v>-28</v>
      </c>
      <c r="Y1409" s="3"/>
      <c r="Z1409" s="3"/>
      <c r="AA1409" s="3"/>
      <c r="AB1409">
        <v>-18</v>
      </c>
      <c r="AC1409">
        <v>-50</v>
      </c>
      <c r="AD1409">
        <v>-337</v>
      </c>
      <c r="AE1409">
        <v>-1</v>
      </c>
      <c r="AF1409">
        <v>-85</v>
      </c>
      <c r="AG1409" s="3"/>
      <c r="AH1409" s="3"/>
      <c r="AI1409" s="3"/>
      <c r="AJ1409">
        <v>462</v>
      </c>
      <c r="AK1409">
        <v>507</v>
      </c>
      <c r="AL1409">
        <v>667</v>
      </c>
      <c r="AM1409">
        <v>505</v>
      </c>
      <c r="AN1409">
        <v>470</v>
      </c>
      <c r="AO1409" s="3"/>
      <c r="AP1409" s="3"/>
      <c r="AQ1409" s="3"/>
      <c r="AR1409">
        <v>81</v>
      </c>
      <c r="AS1409">
        <v>167</v>
      </c>
      <c r="AT1409">
        <v>242</v>
      </c>
      <c r="AU1409">
        <v>72</v>
      </c>
      <c r="AV1409">
        <v>30</v>
      </c>
      <c r="AW1409" s="3"/>
      <c r="AX1409" s="3"/>
      <c r="AY1409" s="3"/>
      <c r="AZ1409">
        <v>382</v>
      </c>
      <c r="BA1409">
        <v>340</v>
      </c>
      <c r="BB1409">
        <v>426</v>
      </c>
      <c r="BC1409">
        <v>433</v>
      </c>
      <c r="BD1409">
        <v>440</v>
      </c>
      <c r="BE1409" s="3"/>
      <c r="BF1409" s="3"/>
      <c r="BG1409" s="3"/>
      <c r="BH1409">
        <v>379</v>
      </c>
      <c r="BI1409">
        <v>331</v>
      </c>
      <c r="BJ1409">
        <v>426</v>
      </c>
      <c r="BK1409">
        <v>433</v>
      </c>
      <c r="BL1409">
        <v>440</v>
      </c>
      <c r="BM1409" s="3"/>
      <c r="BN1409" s="3"/>
      <c r="BO1409" s="3"/>
      <c r="BP1409">
        <v>31</v>
      </c>
      <c r="BQ1409">
        <v>91</v>
      </c>
      <c r="BR1409">
        <v>136</v>
      </c>
      <c r="BS1409">
        <v>136</v>
      </c>
      <c r="BT1409">
        <v>173</v>
      </c>
      <c r="BU1409" s="3"/>
      <c r="BV1409" s="3"/>
      <c r="BW1409" s="3"/>
      <c r="BX1409">
        <v>-4.0199999999999996</v>
      </c>
      <c r="BY1409">
        <v>-10.38</v>
      </c>
      <c r="BZ1409">
        <v>-57.4</v>
      </c>
      <c r="CA1409">
        <v>-0.15</v>
      </c>
      <c r="CB1409">
        <v>-17.420000000000002</v>
      </c>
      <c r="CC1409" s="3"/>
      <c r="CD1409" s="3"/>
      <c r="CE1409" s="3"/>
      <c r="CF1409">
        <v>-4.38</v>
      </c>
      <c r="CG1409">
        <v>-13.73</v>
      </c>
      <c r="CH1409">
        <v>-89.11</v>
      </c>
      <c r="CI1409">
        <v>-0.17</v>
      </c>
      <c r="CJ1409">
        <v>-19.46</v>
      </c>
      <c r="CK1409" s="3"/>
      <c r="CL1409" s="3"/>
      <c r="CM1409" s="3"/>
      <c r="CN1409">
        <v>-93</v>
      </c>
      <c r="CO1409">
        <v>-266</v>
      </c>
      <c r="CP1409" s="1">
        <v>-1441</v>
      </c>
      <c r="CQ1409">
        <v>-3</v>
      </c>
      <c r="CR1409">
        <v>-290</v>
      </c>
      <c r="CS1409" s="3"/>
      <c r="CT1409" s="3"/>
      <c r="CU1409" s="3"/>
      <c r="CV1409" t="s">
        <v>2</v>
      </c>
      <c r="CW1409" t="s">
        <v>2</v>
      </c>
      <c r="CX1409" t="s">
        <v>2</v>
      </c>
      <c r="CY1409" t="s">
        <v>2</v>
      </c>
      <c r="CZ1409" t="s">
        <v>2</v>
      </c>
      <c r="DA1409" s="3"/>
      <c r="DB1409" s="3"/>
      <c r="DC1409" s="3"/>
      <c r="DD1409">
        <v>1.94</v>
      </c>
      <c r="DE1409">
        <v>2.64</v>
      </c>
      <c r="DF1409">
        <v>2.75</v>
      </c>
      <c r="DG1409">
        <v>2.8</v>
      </c>
      <c r="DH1409">
        <v>3.5</v>
      </c>
      <c r="DI1409" s="3"/>
      <c r="DJ1409" s="3"/>
      <c r="DK1409" s="3"/>
      <c r="DL1409" s="6">
        <f>(CM1409*3+CL1409*2+CK1409)/6</f>
        <v>0</v>
      </c>
      <c r="DM1409">
        <f>BH1409+(BH1409*(CG1409-8.25)/8.25)</f>
        <v>-630.74787878787879</v>
      </c>
      <c r="DN1409">
        <f>BI1409+(BI1409*(CH1409-8.25)/8.25)</f>
        <v>-3575.2012121212119</v>
      </c>
      <c r="DO1409">
        <f>BJ1409+(BJ1409*(CI1409-8.25)/8.25)</f>
        <v>-8.7781818181818494</v>
      </c>
      <c r="DP1409">
        <f>BK1409+(BK1409*(CJ1409-8.25)/8.25)</f>
        <v>-1021.3551515151516</v>
      </c>
      <c r="DQ1409">
        <f>BL1409+(BL1409*(CK1409-8.25)/8.25)</f>
        <v>0</v>
      </c>
      <c r="DR1409">
        <f>BM1409+(BM1409*(CL1409-8.25)/8.25)</f>
        <v>0</v>
      </c>
      <c r="DS1409">
        <f>BN1409+(BN1409*(CM1409-8.25)/8.25)</f>
        <v>0</v>
      </c>
      <c r="DT1409" s="8">
        <f>DM1409*10^8/$I1409</f>
        <v>-1822.3395653594396</v>
      </c>
      <c r="DU1409" s="8">
        <f>DN1409*10^8/$I1409</f>
        <v>-10329.373814922636</v>
      </c>
      <c r="DV1409" s="8">
        <f>DO1409*10^8/$I1409</f>
        <v>-25.361683450974233</v>
      </c>
      <c r="DW1409" s="8">
        <f>DP1409*10^8/$I1409</f>
        <v>-2950.8714424320538</v>
      </c>
      <c r="DX1409" s="8">
        <f>DQ1409*10^8/$I1409</f>
        <v>0</v>
      </c>
      <c r="DY1409" s="8">
        <f>DR1409*10^8/$I1409</f>
        <v>0</v>
      </c>
      <c r="DZ1409" s="8">
        <f>DS1409*10^8/$I1409</f>
        <v>0</v>
      </c>
      <c r="EA1409" s="8">
        <f>DT1409*10^8/$I1409</f>
        <v>-5265.0537610309757</v>
      </c>
      <c r="EB1409" s="8">
        <f>DZ1409*0.8</f>
        <v>0</v>
      </c>
      <c r="EC1409" s="10" t="e">
        <f>G1409-E1409</f>
        <v>#N/A</v>
      </c>
      <c r="ED1409" s="4" t="e">
        <f>EC1409/E1409*100</f>
        <v>#N/A</v>
      </c>
      <c r="EE1409" s="4">
        <f>DY1409-G1409</f>
        <v>-4480</v>
      </c>
      <c r="EF1409" s="12">
        <f>EE1409/G1409</f>
        <v>-1</v>
      </c>
      <c r="EG1409" s="4">
        <f>G1409-F1409</f>
        <v>0</v>
      </c>
    </row>
    <row r="1410" spans="1:137" x14ac:dyDescent="0.3">
      <c r="A1410">
        <v>1409</v>
      </c>
      <c r="B1410" t="s">
        <v>6190</v>
      </c>
      <c r="C1410" t="s">
        <v>3686</v>
      </c>
      <c r="D1410" t="str">
        <f>VLOOKUP(C1410,Sheet1!$A$2:$B$3197,2,FALSE)</f>
        <v>핸드셋</v>
      </c>
      <c r="E1410">
        <v>1730</v>
      </c>
      <c r="F1410">
        <v>1020</v>
      </c>
      <c r="G1410" s="7">
        <v>1150</v>
      </c>
      <c r="H1410" t="s">
        <v>1349</v>
      </c>
      <c r="I1410" s="7">
        <f>VALUE(LEFT(H1410,FIND("/",H1410)-1)) + VALUE(MID(H1410,FIND("/",H1410)+1,LEN(H1410)))</f>
        <v>41619749</v>
      </c>
      <c r="J1410">
        <v>0</v>
      </c>
      <c r="K1410" s="1">
        <f>G1410*I1410/(10^8)</f>
        <v>478.62711350000001</v>
      </c>
      <c r="L1410" s="1">
        <v>3672</v>
      </c>
      <c r="M1410" s="1">
        <v>3425</v>
      </c>
      <c r="N1410" s="1">
        <v>2040</v>
      </c>
      <c r="O1410" s="1">
        <v>3491</v>
      </c>
      <c r="P1410" s="1">
        <v>2122</v>
      </c>
      <c r="Q1410" s="3"/>
      <c r="R1410" s="3"/>
      <c r="S1410" s="3"/>
      <c r="T1410">
        <v>16</v>
      </c>
      <c r="U1410">
        <v>-88</v>
      </c>
      <c r="V1410">
        <v>-62</v>
      </c>
      <c r="W1410">
        <v>8</v>
      </c>
      <c r="X1410">
        <v>-404</v>
      </c>
      <c r="Y1410" s="3"/>
      <c r="Z1410" s="3"/>
      <c r="AA1410" s="3"/>
      <c r="AB1410">
        <v>19</v>
      </c>
      <c r="AC1410">
        <v>-130</v>
      </c>
      <c r="AD1410">
        <v>-94</v>
      </c>
      <c r="AE1410">
        <v>-112</v>
      </c>
      <c r="AF1410">
        <v>-478</v>
      </c>
      <c r="AG1410" s="3"/>
      <c r="AH1410" s="3"/>
      <c r="AI1410" s="3"/>
      <c r="AJ1410" s="1">
        <v>2231</v>
      </c>
      <c r="AK1410" s="1">
        <v>1973</v>
      </c>
      <c r="AL1410" s="1">
        <v>1960</v>
      </c>
      <c r="AM1410" s="1">
        <v>1868</v>
      </c>
      <c r="AN1410" s="1">
        <v>1178</v>
      </c>
      <c r="AO1410" s="3"/>
      <c r="AP1410" s="3"/>
      <c r="AQ1410" s="3"/>
      <c r="AR1410" s="1">
        <v>1495</v>
      </c>
      <c r="AS1410" s="1">
        <v>1418</v>
      </c>
      <c r="AT1410" s="1">
        <v>1487</v>
      </c>
      <c r="AU1410" s="1">
        <v>1259</v>
      </c>
      <c r="AV1410" s="1">
        <v>1011</v>
      </c>
      <c r="AW1410" s="3"/>
      <c r="AX1410" s="3"/>
      <c r="AY1410" s="3"/>
      <c r="AZ1410">
        <v>736</v>
      </c>
      <c r="BA1410">
        <v>555</v>
      </c>
      <c r="BB1410">
        <v>473</v>
      </c>
      <c r="BC1410">
        <v>609</v>
      </c>
      <c r="BD1410">
        <v>167</v>
      </c>
      <c r="BE1410" s="3"/>
      <c r="BF1410" s="3"/>
      <c r="BG1410" s="3"/>
      <c r="BH1410">
        <v>732</v>
      </c>
      <c r="BI1410">
        <v>551</v>
      </c>
      <c r="BJ1410">
        <v>469</v>
      </c>
      <c r="BK1410">
        <v>606</v>
      </c>
      <c r="BL1410">
        <v>164</v>
      </c>
      <c r="BM1410" s="3"/>
      <c r="BN1410" s="3"/>
      <c r="BO1410" s="3"/>
      <c r="BP1410">
        <v>83</v>
      </c>
      <c r="BQ1410">
        <v>83</v>
      </c>
      <c r="BR1410">
        <v>83</v>
      </c>
      <c r="BS1410">
        <v>155</v>
      </c>
      <c r="BT1410">
        <v>160</v>
      </c>
      <c r="BU1410" s="3"/>
      <c r="BV1410" s="3"/>
      <c r="BW1410" s="3"/>
      <c r="BX1410">
        <v>0.99</v>
      </c>
      <c r="BY1410">
        <v>-6.19</v>
      </c>
      <c r="BZ1410">
        <v>-4.7699999999999996</v>
      </c>
      <c r="CA1410">
        <v>-5.87</v>
      </c>
      <c r="CB1410">
        <v>-31.4</v>
      </c>
      <c r="CC1410" s="3"/>
      <c r="CD1410" s="3"/>
      <c r="CE1410" s="3"/>
      <c r="CF1410">
        <v>2.71</v>
      </c>
      <c r="CG1410">
        <v>-20.23</v>
      </c>
      <c r="CH1410">
        <v>-18.3</v>
      </c>
      <c r="CI1410">
        <v>-20.71</v>
      </c>
      <c r="CJ1410">
        <v>-124.13</v>
      </c>
      <c r="CK1410" s="3"/>
      <c r="CL1410" s="3"/>
      <c r="CM1410" s="3"/>
      <c r="CN1410">
        <v>103</v>
      </c>
      <c r="CO1410">
        <v>-687</v>
      </c>
      <c r="CP1410">
        <v>-494</v>
      </c>
      <c r="CQ1410">
        <v>-408</v>
      </c>
      <c r="CR1410" s="1">
        <v>-1515</v>
      </c>
      <c r="CS1410" s="3"/>
      <c r="CT1410" s="3"/>
      <c r="CU1410" s="3"/>
      <c r="CV1410">
        <v>40.130000000000003</v>
      </c>
      <c r="CW1410" t="s">
        <v>2</v>
      </c>
      <c r="CX1410" t="s">
        <v>2</v>
      </c>
      <c r="CY1410" t="s">
        <v>2</v>
      </c>
      <c r="CZ1410" t="s">
        <v>2</v>
      </c>
      <c r="DA1410" s="3"/>
      <c r="DB1410" s="3"/>
      <c r="DC1410" s="3"/>
      <c r="DD1410">
        <v>1.06</v>
      </c>
      <c r="DE1410">
        <v>1.35</v>
      </c>
      <c r="DF1410">
        <v>0.82</v>
      </c>
      <c r="DG1410">
        <v>1.1599999999999999</v>
      </c>
      <c r="DH1410">
        <v>3.12</v>
      </c>
      <c r="DI1410" s="3"/>
      <c r="DJ1410" s="3"/>
      <c r="DK1410" s="3"/>
      <c r="DL1410" s="6">
        <f>(CM1410*3+CL1410*2+CK1410)/6</f>
        <v>0</v>
      </c>
      <c r="DM1410">
        <f>BH1410+(BH1410*(CG1410-8.25)/8.25)</f>
        <v>-1794.9527272727273</v>
      </c>
      <c r="DN1410">
        <f>BI1410+(BI1410*(CH1410-8.25)/8.25)</f>
        <v>-1222.2181818181818</v>
      </c>
      <c r="DO1410">
        <f>BJ1410+(BJ1410*(CI1410-8.25)/8.25)</f>
        <v>-1177.3321212121211</v>
      </c>
      <c r="DP1410">
        <f>BK1410+(BK1410*(CJ1410-8.25)/8.25)</f>
        <v>-9117.9127272727274</v>
      </c>
      <c r="DQ1410">
        <f>BL1410+(BL1410*(CK1410-8.25)/8.25)</f>
        <v>0</v>
      </c>
      <c r="DR1410">
        <f>BM1410+(BM1410*(CL1410-8.25)/8.25)</f>
        <v>0</v>
      </c>
      <c r="DS1410">
        <f>BN1410+(BN1410*(CM1410-8.25)/8.25)</f>
        <v>0</v>
      </c>
      <c r="DT1410" s="8">
        <f>DM1410*10^8/$I1410</f>
        <v>-4312.742797350189</v>
      </c>
      <c r="DU1410" s="8">
        <f>DN1410*10^8/$I1410</f>
        <v>-2936.6303526198149</v>
      </c>
      <c r="DV1410" s="8">
        <f>DO1410*10^8/$I1410</f>
        <v>-2828.7823677459496</v>
      </c>
      <c r="DW1410" s="8">
        <f>DP1410*10^8/$I1410</f>
        <v>-21907.65909537976</v>
      </c>
      <c r="DX1410" s="8">
        <f>DQ1410*10^8/$I1410</f>
        <v>0</v>
      </c>
      <c r="DY1410" s="8">
        <f>DR1410*10^8/$I1410</f>
        <v>0</v>
      </c>
      <c r="DZ1410" s="8">
        <f>DS1410*10^8/$I1410</f>
        <v>0</v>
      </c>
      <c r="EA1410" s="8">
        <f>DT1410*10^8/$I1410</f>
        <v>-10362.25085679923</v>
      </c>
      <c r="EB1410" s="8">
        <f>DZ1410*0.8</f>
        <v>0</v>
      </c>
      <c r="EC1410" s="10">
        <f>G1410-E1410</f>
        <v>-580</v>
      </c>
      <c r="ED1410" s="4">
        <f>EC1410/E1410*100</f>
        <v>-33.52601156069364</v>
      </c>
      <c r="EE1410" s="4">
        <f>DY1410-G1410</f>
        <v>-1150</v>
      </c>
      <c r="EF1410" s="12">
        <f>EE1410/G1410</f>
        <v>-1</v>
      </c>
      <c r="EG1410" s="4">
        <f>G1410-F1410</f>
        <v>130</v>
      </c>
    </row>
    <row r="1411" spans="1:137" x14ac:dyDescent="0.3">
      <c r="A1411">
        <v>1410</v>
      </c>
      <c r="B1411" t="s">
        <v>6474</v>
      </c>
      <c r="C1411" t="s">
        <v>3687</v>
      </c>
      <c r="D1411" t="str">
        <f>VLOOKUP(C1411,Sheet1!$A$2:$B$3197,2,FALSE)</f>
        <v>제약</v>
      </c>
      <c r="E1411" s="7" t="e">
        <v>#N/A</v>
      </c>
      <c r="F1411" s="7">
        <v>2525</v>
      </c>
      <c r="G1411" s="7">
        <v>2525</v>
      </c>
      <c r="H1411" t="s">
        <v>1350</v>
      </c>
      <c r="I1411" s="7">
        <f>VALUE(LEFT(H1411,FIND("/",H1411)-1)) + VALUE(MID(H1411,FIND("/",H1411)+1,LEN(H1411)))</f>
        <v>27573528</v>
      </c>
      <c r="J1411" s="1">
        <v>181559</v>
      </c>
      <c r="K1411" s="1">
        <f>G1411*I1411/(10^8)</f>
        <v>696.231582</v>
      </c>
      <c r="L1411">
        <v>66</v>
      </c>
      <c r="M1411">
        <v>92</v>
      </c>
      <c r="N1411">
        <v>89</v>
      </c>
      <c r="O1411">
        <v>66</v>
      </c>
      <c r="P1411">
        <v>132</v>
      </c>
      <c r="Q1411" s="3"/>
      <c r="R1411" s="3"/>
      <c r="S1411" s="3"/>
      <c r="T1411">
        <v>-94</v>
      </c>
      <c r="U1411">
        <v>-54</v>
      </c>
      <c r="V1411">
        <v>-136</v>
      </c>
      <c r="W1411">
        <v>-111</v>
      </c>
      <c r="X1411">
        <v>-3</v>
      </c>
      <c r="Y1411" s="3"/>
      <c r="Z1411" s="3"/>
      <c r="AA1411" s="3"/>
      <c r="AB1411">
        <v>-132</v>
      </c>
      <c r="AC1411">
        <v>-89</v>
      </c>
      <c r="AD1411">
        <v>-232</v>
      </c>
      <c r="AE1411">
        <v>-160</v>
      </c>
      <c r="AF1411">
        <v>-30</v>
      </c>
      <c r="AG1411" s="3"/>
      <c r="AH1411" s="3"/>
      <c r="AI1411" s="3"/>
      <c r="AJ1411">
        <v>859</v>
      </c>
      <c r="AK1411">
        <v>857</v>
      </c>
      <c r="AL1411">
        <v>612</v>
      </c>
      <c r="AM1411">
        <v>488</v>
      </c>
      <c r="AN1411">
        <v>508</v>
      </c>
      <c r="AO1411" s="3"/>
      <c r="AP1411" s="3"/>
      <c r="AQ1411" s="3"/>
      <c r="AR1411">
        <v>386</v>
      </c>
      <c r="AS1411">
        <v>310</v>
      </c>
      <c r="AT1411">
        <v>247</v>
      </c>
      <c r="AU1411">
        <v>283</v>
      </c>
      <c r="AV1411">
        <v>350</v>
      </c>
      <c r="AW1411" s="3"/>
      <c r="AX1411" s="3"/>
      <c r="AY1411" s="3"/>
      <c r="AZ1411">
        <v>473</v>
      </c>
      <c r="BA1411">
        <v>547</v>
      </c>
      <c r="BB1411">
        <v>365</v>
      </c>
      <c r="BC1411">
        <v>205</v>
      </c>
      <c r="BD1411">
        <v>158</v>
      </c>
      <c r="BE1411" s="3"/>
      <c r="BF1411" s="3"/>
      <c r="BG1411" s="3"/>
      <c r="BH1411">
        <v>473</v>
      </c>
      <c r="BI1411">
        <v>476</v>
      </c>
      <c r="BJ1411">
        <v>331</v>
      </c>
      <c r="BK1411">
        <v>209</v>
      </c>
      <c r="BL1411">
        <v>175</v>
      </c>
      <c r="BM1411" s="3"/>
      <c r="BN1411" s="3"/>
      <c r="BO1411" s="3"/>
      <c r="BP1411">
        <v>97</v>
      </c>
      <c r="BQ1411">
        <v>101</v>
      </c>
      <c r="BR1411">
        <v>103</v>
      </c>
      <c r="BS1411">
        <v>103</v>
      </c>
      <c r="BT1411">
        <v>103</v>
      </c>
      <c r="BU1411" s="3"/>
      <c r="BV1411" s="3"/>
      <c r="BW1411" s="3"/>
      <c r="BX1411">
        <v>-16.97</v>
      </c>
      <c r="BY1411">
        <v>-10.33</v>
      </c>
      <c r="BZ1411">
        <v>-31.65</v>
      </c>
      <c r="CA1411">
        <v>-29.12</v>
      </c>
      <c r="CB1411">
        <v>-6.02</v>
      </c>
      <c r="CC1411" s="3"/>
      <c r="CD1411" s="3"/>
      <c r="CE1411" s="3"/>
      <c r="CF1411">
        <v>-26.96</v>
      </c>
      <c r="CG1411">
        <v>-18.670000000000002</v>
      </c>
      <c r="CH1411">
        <v>-48.3</v>
      </c>
      <c r="CI1411">
        <v>-49.68</v>
      </c>
      <c r="CJ1411">
        <v>-8.7100000000000009</v>
      </c>
      <c r="CK1411" s="3"/>
      <c r="CL1411" s="3"/>
      <c r="CM1411" s="3"/>
      <c r="CN1411">
        <v>-677</v>
      </c>
      <c r="CO1411">
        <v>-438</v>
      </c>
      <c r="CP1411">
        <v>-944</v>
      </c>
      <c r="CQ1411">
        <v>-649</v>
      </c>
      <c r="CR1411">
        <v>-81</v>
      </c>
      <c r="CS1411" s="3"/>
      <c r="CT1411" s="3"/>
      <c r="CU1411" s="3"/>
      <c r="CV1411" t="s">
        <v>2</v>
      </c>
      <c r="CW1411" t="s">
        <v>2</v>
      </c>
      <c r="CX1411" t="s">
        <v>2</v>
      </c>
      <c r="CY1411" t="s">
        <v>2</v>
      </c>
      <c r="CZ1411" t="s">
        <v>2</v>
      </c>
      <c r="DA1411" s="3"/>
      <c r="DB1411" s="3"/>
      <c r="DC1411" s="3"/>
      <c r="DD1411">
        <v>6.43</v>
      </c>
      <c r="DE1411">
        <v>8.81</v>
      </c>
      <c r="DF1411">
        <v>7.2</v>
      </c>
      <c r="DG1411">
        <v>2.78</v>
      </c>
      <c r="DH1411">
        <v>2.23</v>
      </c>
      <c r="DI1411" s="3"/>
      <c r="DJ1411" s="3"/>
      <c r="DK1411" s="3"/>
      <c r="DL1411" s="6">
        <f>(CM1411*3+CL1411*2+CK1411)/6</f>
        <v>0</v>
      </c>
      <c r="DM1411">
        <f>BH1411+(BH1411*(CG1411-8.25)/8.25)</f>
        <v>-1070.4133333333336</v>
      </c>
      <c r="DN1411">
        <f>BI1411+(BI1411*(CH1411-8.25)/8.25)</f>
        <v>-2786.7636363636361</v>
      </c>
      <c r="DO1411">
        <f>BJ1411+(BJ1411*(CI1411-8.25)/8.25)</f>
        <v>-1993.221818181818</v>
      </c>
      <c r="DP1411">
        <f>BK1411+(BK1411*(CJ1411-8.25)/8.25)</f>
        <v>-220.65333333333336</v>
      </c>
      <c r="DQ1411">
        <f>BL1411+(BL1411*(CK1411-8.25)/8.25)</f>
        <v>0</v>
      </c>
      <c r="DR1411">
        <f>BM1411+(BM1411*(CL1411-8.25)/8.25)</f>
        <v>0</v>
      </c>
      <c r="DS1411">
        <f>BN1411+(BN1411*(CM1411-8.25)/8.25)</f>
        <v>0</v>
      </c>
      <c r="DT1411" s="8">
        <f>DM1411*10^8/$I1411</f>
        <v>-3882.0325543156232</v>
      </c>
      <c r="DU1411" s="8">
        <f>DN1411*10^8/$I1411</f>
        <v>-10106.663305339947</v>
      </c>
      <c r="DV1411" s="8">
        <f>DO1411*10^8/$I1411</f>
        <v>-7228.7514973848029</v>
      </c>
      <c r="DW1411" s="8">
        <f>DP1411*10^8/$I1411</f>
        <v>-800.23612986097885</v>
      </c>
      <c r="DX1411" s="8">
        <f>DQ1411*10^8/$I1411</f>
        <v>0</v>
      </c>
      <c r="DY1411" s="8">
        <f>DR1411*10^8/$I1411</f>
        <v>0</v>
      </c>
      <c r="DZ1411" s="8">
        <f>DS1411*10^8/$I1411</f>
        <v>0</v>
      </c>
      <c r="EA1411" s="8">
        <f>DT1411*10^8/$I1411</f>
        <v>-14078.838784487873</v>
      </c>
      <c r="EB1411" s="8">
        <f>DZ1411*0.8</f>
        <v>0</v>
      </c>
      <c r="EC1411" s="10" t="e">
        <f>G1411-E1411</f>
        <v>#N/A</v>
      </c>
      <c r="ED1411" s="4" t="e">
        <f>EC1411/E1411*100</f>
        <v>#N/A</v>
      </c>
      <c r="EE1411" s="4">
        <f>DY1411-G1411</f>
        <v>-2525</v>
      </c>
      <c r="EF1411" s="12">
        <f>EE1411/G1411</f>
        <v>-1</v>
      </c>
      <c r="EG1411" s="4">
        <f>G1411-F1411</f>
        <v>0</v>
      </c>
    </row>
    <row r="1412" spans="1:137" x14ac:dyDescent="0.3">
      <c r="A1412">
        <v>1411</v>
      </c>
      <c r="B1412" t="s">
        <v>7816</v>
      </c>
      <c r="C1412" t="s">
        <v>3688</v>
      </c>
      <c r="D1412" t="str">
        <f>VLOOKUP(C1412,Sheet1!$A$2:$B$3197,2,FALSE)</f>
        <v>반도체와반도체장비</v>
      </c>
      <c r="E1412">
        <v>55500</v>
      </c>
      <c r="F1412">
        <v>45400</v>
      </c>
      <c r="G1412" s="7">
        <v>45000</v>
      </c>
      <c r="H1412" t="s">
        <v>1351</v>
      </c>
      <c r="I1412" s="7">
        <f>VALUE(LEFT(H1412,FIND("/",H1412)-1)) + VALUE(MID(H1412,FIND("/",H1412)+1,LEN(H1412)))</f>
        <v>17080249</v>
      </c>
      <c r="J1412" s="1">
        <v>840799</v>
      </c>
      <c r="K1412" s="1">
        <f>G1412*I1412/(10^8)</f>
        <v>7686.1120499999997</v>
      </c>
      <c r="L1412">
        <v>303</v>
      </c>
      <c r="M1412">
        <v>472</v>
      </c>
      <c r="N1412">
        <v>653</v>
      </c>
      <c r="O1412">
        <v>968</v>
      </c>
      <c r="P1412" s="1">
        <v>1325</v>
      </c>
      <c r="Q1412" s="3"/>
      <c r="R1412" s="3"/>
      <c r="S1412" s="3"/>
      <c r="T1412">
        <v>-14</v>
      </c>
      <c r="U1412">
        <v>99</v>
      </c>
      <c r="V1412">
        <v>187</v>
      </c>
      <c r="W1412">
        <v>242</v>
      </c>
      <c r="X1412">
        <v>306</v>
      </c>
      <c r="Y1412" s="3"/>
      <c r="Z1412" s="3"/>
      <c r="AA1412" s="3"/>
      <c r="AB1412">
        <v>7</v>
      </c>
      <c r="AC1412">
        <v>90</v>
      </c>
      <c r="AD1412">
        <v>162</v>
      </c>
      <c r="AE1412">
        <v>214</v>
      </c>
      <c r="AF1412">
        <v>372</v>
      </c>
      <c r="AG1412" s="3"/>
      <c r="AH1412" s="3"/>
      <c r="AI1412" s="3"/>
      <c r="AJ1412">
        <v>782</v>
      </c>
      <c r="AK1412">
        <v>962</v>
      </c>
      <c r="AL1412" s="1">
        <v>1116</v>
      </c>
      <c r="AM1412" s="1">
        <v>3427</v>
      </c>
      <c r="AN1412" s="1">
        <v>4561</v>
      </c>
      <c r="AO1412" s="3"/>
      <c r="AP1412" s="3"/>
      <c r="AQ1412" s="3"/>
      <c r="AR1412">
        <v>198</v>
      </c>
      <c r="AS1412">
        <v>292</v>
      </c>
      <c r="AT1412">
        <v>302</v>
      </c>
      <c r="AU1412" s="1">
        <v>1793</v>
      </c>
      <c r="AV1412" s="1">
        <v>2323</v>
      </c>
      <c r="AW1412" s="3"/>
      <c r="AX1412" s="3"/>
      <c r="AY1412" s="3"/>
      <c r="AZ1412">
        <v>585</v>
      </c>
      <c r="BA1412">
        <v>670</v>
      </c>
      <c r="BB1412">
        <v>814</v>
      </c>
      <c r="BC1412" s="1">
        <v>1633</v>
      </c>
      <c r="BD1412" s="1">
        <v>2238</v>
      </c>
      <c r="BE1412" s="3"/>
      <c r="BF1412" s="3"/>
      <c r="BG1412" s="3"/>
      <c r="BH1412">
        <v>585</v>
      </c>
      <c r="BI1412">
        <v>670</v>
      </c>
      <c r="BJ1412">
        <v>814</v>
      </c>
      <c r="BK1412" s="1">
        <v>1633</v>
      </c>
      <c r="BL1412" s="1">
        <v>2238</v>
      </c>
      <c r="BM1412" s="3"/>
      <c r="BN1412" s="3"/>
      <c r="BO1412" s="3"/>
      <c r="BP1412">
        <v>34</v>
      </c>
      <c r="BQ1412">
        <v>34</v>
      </c>
      <c r="BR1412">
        <v>34</v>
      </c>
      <c r="BS1412">
        <v>40</v>
      </c>
      <c r="BT1412">
        <v>85</v>
      </c>
      <c r="BU1412" s="3"/>
      <c r="BV1412" s="3"/>
      <c r="BW1412" s="3"/>
      <c r="BX1412">
        <v>0.92</v>
      </c>
      <c r="BY1412">
        <v>10.31</v>
      </c>
      <c r="BZ1412">
        <v>15.62</v>
      </c>
      <c r="CA1412">
        <v>9.43</v>
      </c>
      <c r="CB1412">
        <v>9.32</v>
      </c>
      <c r="CC1412" s="3"/>
      <c r="CD1412" s="3"/>
      <c r="CE1412" s="3"/>
      <c r="CF1412">
        <v>1.27</v>
      </c>
      <c r="CG1412">
        <v>14.33</v>
      </c>
      <c r="CH1412">
        <v>21.87</v>
      </c>
      <c r="CI1412">
        <v>17.5</v>
      </c>
      <c r="CJ1412">
        <v>19.23</v>
      </c>
      <c r="CK1412" s="3"/>
      <c r="CL1412" s="3"/>
      <c r="CM1412" s="3"/>
      <c r="CN1412">
        <v>54</v>
      </c>
      <c r="CO1412">
        <v>660</v>
      </c>
      <c r="CP1412" s="1">
        <v>1192</v>
      </c>
      <c r="CQ1412" s="1">
        <v>1549</v>
      </c>
      <c r="CR1412" s="1">
        <v>2180</v>
      </c>
      <c r="CS1412" s="3"/>
      <c r="CT1412" s="3"/>
      <c r="CU1412" s="3"/>
      <c r="CV1412">
        <v>134.29</v>
      </c>
      <c r="CW1412">
        <v>10.74</v>
      </c>
      <c r="CX1412">
        <v>8.19</v>
      </c>
      <c r="CY1412">
        <v>16.559999999999999</v>
      </c>
      <c r="CZ1412">
        <v>25.79</v>
      </c>
      <c r="DA1412" s="3"/>
      <c r="DB1412" s="3"/>
      <c r="DC1412" s="3"/>
      <c r="DD1412">
        <v>1.66</v>
      </c>
      <c r="DE1412">
        <v>1.41</v>
      </c>
      <c r="DF1412">
        <v>1.6</v>
      </c>
      <c r="DG1412">
        <v>2.4900000000000002</v>
      </c>
      <c r="DH1412">
        <v>4.2699999999999996</v>
      </c>
      <c r="DI1412" s="3"/>
      <c r="DJ1412" s="3"/>
      <c r="DK1412" s="3"/>
      <c r="DL1412" s="6">
        <f>(CM1412*3+CL1412*2+CK1412)/6</f>
        <v>0</v>
      </c>
      <c r="DM1412">
        <f>BH1412+(BH1412*(CG1412-8.25)/8.25)</f>
        <v>1016.1272727272727</v>
      </c>
      <c r="DN1412">
        <f>BI1412+(BI1412*(CH1412-8.25)/8.25)</f>
        <v>1776.109090909091</v>
      </c>
      <c r="DO1412">
        <f>BJ1412+(BJ1412*(CI1412-8.25)/8.25)</f>
        <v>1726.6666666666665</v>
      </c>
      <c r="DP1412">
        <f>BK1412+(BK1412*(CJ1412-8.25)/8.25)</f>
        <v>3806.3745454545456</v>
      </c>
      <c r="DQ1412">
        <f>BL1412+(BL1412*(CK1412-8.25)/8.25)</f>
        <v>0</v>
      </c>
      <c r="DR1412">
        <f>BM1412+(BM1412*(CL1412-8.25)/8.25)</f>
        <v>0</v>
      </c>
      <c r="DS1412">
        <f>BN1412+(BN1412*(CM1412-8.25)/8.25)</f>
        <v>0</v>
      </c>
      <c r="DT1412" s="8">
        <f>DM1412*10^8/$I1412</f>
        <v>5949.1361790291976</v>
      </c>
      <c r="DU1412" s="8">
        <f>DN1412*10^8/$I1412</f>
        <v>10398.613573543871</v>
      </c>
      <c r="DV1412" s="8">
        <f>DO1412*10^8/$I1412</f>
        <v>10109.142241817824</v>
      </c>
      <c r="DW1412" s="8">
        <f>DP1412*10^8/$I1412</f>
        <v>22285.240370058687</v>
      </c>
      <c r="DX1412" s="8">
        <f>DQ1412*10^8/$I1412</f>
        <v>0</v>
      </c>
      <c r="DY1412" s="8">
        <f>DR1412*10^8/$I1412</f>
        <v>0</v>
      </c>
      <c r="DZ1412" s="8">
        <f>DS1412*10^8/$I1412</f>
        <v>0</v>
      </c>
      <c r="EA1412" s="8">
        <f>DT1412*10^8/$I1412</f>
        <v>34830.500299083447</v>
      </c>
      <c r="EB1412" s="8">
        <f>DZ1412*0.8</f>
        <v>0</v>
      </c>
      <c r="EC1412" s="10">
        <f>G1412-E1412</f>
        <v>-10500</v>
      </c>
      <c r="ED1412" s="4">
        <f>EC1412/E1412*100</f>
        <v>-18.918918918918919</v>
      </c>
      <c r="EE1412" s="4">
        <f>DY1412-G1412</f>
        <v>-45000</v>
      </c>
      <c r="EF1412" s="12">
        <f>EE1412/G1412</f>
        <v>-1</v>
      </c>
      <c r="EG1412" s="4">
        <f>G1412-F1412</f>
        <v>-400</v>
      </c>
    </row>
    <row r="1413" spans="1:137" x14ac:dyDescent="0.3">
      <c r="A1413">
        <v>1412</v>
      </c>
      <c r="B1413" t="s">
        <v>7103</v>
      </c>
      <c r="C1413" t="s">
        <v>3689</v>
      </c>
      <c r="D1413" t="str">
        <f>VLOOKUP(C1413,Sheet1!$A$2:$B$3197,2,FALSE)</f>
        <v>소프트웨어</v>
      </c>
      <c r="E1413">
        <v>8380</v>
      </c>
      <c r="F1413">
        <v>8100</v>
      </c>
      <c r="G1413" s="7">
        <v>7620</v>
      </c>
      <c r="H1413" t="s">
        <v>1352</v>
      </c>
      <c r="I1413" s="7">
        <f>VALUE(LEFT(H1413,FIND("/",H1413)-1)) + VALUE(MID(H1413,FIND("/",H1413)+1,LEN(H1413)))</f>
        <v>11153093</v>
      </c>
      <c r="J1413" s="1">
        <v>109710</v>
      </c>
      <c r="K1413" s="1">
        <f>G1413*I1413/(10^8)</f>
        <v>849.8656866</v>
      </c>
      <c r="L1413">
        <v>214</v>
      </c>
      <c r="M1413">
        <v>293</v>
      </c>
      <c r="N1413">
        <v>322</v>
      </c>
      <c r="O1413">
        <v>354</v>
      </c>
      <c r="P1413">
        <v>364</v>
      </c>
      <c r="Q1413">
        <v>475</v>
      </c>
      <c r="R1413" s="3"/>
      <c r="S1413" s="3"/>
      <c r="T1413">
        <v>-78</v>
      </c>
      <c r="U1413">
        <v>13</v>
      </c>
      <c r="V1413">
        <v>15</v>
      </c>
      <c r="W1413">
        <v>-36</v>
      </c>
      <c r="X1413">
        <v>-12</v>
      </c>
      <c r="Y1413">
        <v>75</v>
      </c>
      <c r="Z1413" s="3"/>
      <c r="AA1413" s="3"/>
      <c r="AB1413">
        <v>-121</v>
      </c>
      <c r="AC1413">
        <v>6</v>
      </c>
      <c r="AD1413">
        <v>10</v>
      </c>
      <c r="AE1413">
        <v>-45</v>
      </c>
      <c r="AF1413">
        <v>-8</v>
      </c>
      <c r="AG1413" s="3"/>
      <c r="AH1413" s="3"/>
      <c r="AI1413" s="3"/>
      <c r="AJ1413">
        <v>383</v>
      </c>
      <c r="AK1413">
        <v>416</v>
      </c>
      <c r="AL1413">
        <v>460</v>
      </c>
      <c r="AM1413">
        <v>473</v>
      </c>
      <c r="AN1413">
        <v>464</v>
      </c>
      <c r="AO1413" s="3"/>
      <c r="AP1413" s="3"/>
      <c r="AQ1413" s="3"/>
      <c r="AR1413">
        <v>249</v>
      </c>
      <c r="AS1413">
        <v>273</v>
      </c>
      <c r="AT1413">
        <v>245</v>
      </c>
      <c r="AU1413">
        <v>308</v>
      </c>
      <c r="AV1413">
        <v>259</v>
      </c>
      <c r="AW1413" s="3"/>
      <c r="AX1413" s="3"/>
      <c r="AY1413" s="3"/>
      <c r="AZ1413">
        <v>134</v>
      </c>
      <c r="BA1413">
        <v>143</v>
      </c>
      <c r="BB1413">
        <v>214</v>
      </c>
      <c r="BC1413">
        <v>165</v>
      </c>
      <c r="BD1413">
        <v>205</v>
      </c>
      <c r="BE1413" s="3"/>
      <c r="BF1413" s="3"/>
      <c r="BG1413" s="3"/>
      <c r="BH1413">
        <v>134</v>
      </c>
      <c r="BI1413">
        <v>143</v>
      </c>
      <c r="BJ1413">
        <v>210</v>
      </c>
      <c r="BK1413">
        <v>160</v>
      </c>
      <c r="BL1413">
        <v>200</v>
      </c>
      <c r="BM1413" s="3"/>
      <c r="BN1413" s="3"/>
      <c r="BO1413" s="3"/>
      <c r="BP1413">
        <v>41</v>
      </c>
      <c r="BQ1413">
        <v>41</v>
      </c>
      <c r="BR1413">
        <v>48</v>
      </c>
      <c r="BS1413">
        <v>48</v>
      </c>
      <c r="BT1413">
        <v>56</v>
      </c>
      <c r="BU1413" s="3"/>
      <c r="BV1413" s="3"/>
      <c r="BW1413" s="3"/>
      <c r="BX1413">
        <v>-30.6</v>
      </c>
      <c r="BY1413">
        <v>1.39</v>
      </c>
      <c r="BZ1413">
        <v>2.23</v>
      </c>
      <c r="CA1413">
        <v>-9.65</v>
      </c>
      <c r="CB1413">
        <v>-1.6</v>
      </c>
      <c r="CC1413" s="3"/>
      <c r="CD1413" s="3"/>
      <c r="CE1413" s="3"/>
      <c r="CF1413">
        <v>-61.42</v>
      </c>
      <c r="CG1413">
        <v>4.01</v>
      </c>
      <c r="CH1413">
        <v>4.9000000000000004</v>
      </c>
      <c r="CI1413">
        <v>-24.65</v>
      </c>
      <c r="CJ1413">
        <v>-3.7</v>
      </c>
      <c r="CK1413">
        <v>29.94</v>
      </c>
      <c r="CL1413" s="3"/>
      <c r="CM1413" s="3"/>
      <c r="CN1413" s="1">
        <v>-1495</v>
      </c>
      <c r="CO1413">
        <v>68</v>
      </c>
      <c r="CP1413">
        <v>91</v>
      </c>
      <c r="CQ1413">
        <v>-475</v>
      </c>
      <c r="CR1413">
        <v>-60</v>
      </c>
      <c r="CS1413">
        <v>538</v>
      </c>
      <c r="CT1413" s="3"/>
      <c r="CU1413" s="3"/>
      <c r="CV1413" t="s">
        <v>2</v>
      </c>
      <c r="CW1413">
        <v>78.59</v>
      </c>
      <c r="CX1413">
        <v>35.75</v>
      </c>
      <c r="CY1413" t="s">
        <v>2</v>
      </c>
      <c r="CZ1413" t="s">
        <v>2</v>
      </c>
      <c r="DA1413">
        <v>14.16</v>
      </c>
      <c r="DB1413" s="3"/>
      <c r="DC1413" s="3"/>
      <c r="DD1413">
        <v>3.35</v>
      </c>
      <c r="DE1413">
        <v>2.75</v>
      </c>
      <c r="DF1413">
        <v>1.37</v>
      </c>
      <c r="DG1413">
        <v>2.0099999999999998</v>
      </c>
      <c r="DH1413">
        <v>4.13</v>
      </c>
      <c r="DI1413" s="3"/>
      <c r="DJ1413" s="3"/>
      <c r="DK1413" s="3"/>
      <c r="DL1413" s="6">
        <f>(CM1413*3+CL1413*2+CK1413)/6</f>
        <v>4.99</v>
      </c>
      <c r="DM1413">
        <f>BH1413+(BH1413*(CG1413-8.25)/8.25)</f>
        <v>65.132121212121206</v>
      </c>
      <c r="DN1413">
        <f>BI1413+(BI1413*(CH1413-8.25)/8.25)</f>
        <v>84.933333333333337</v>
      </c>
      <c r="DO1413">
        <f>BJ1413+(BJ1413*(CI1413-8.25)/8.25)</f>
        <v>-627.4545454545455</v>
      </c>
      <c r="DP1413">
        <f>BK1413+(BK1413*(CJ1413-8.25)/8.25)</f>
        <v>-71.757575757575751</v>
      </c>
      <c r="DQ1413">
        <f>BL1413+(BL1413*(CK1413-8.25)/8.25)</f>
        <v>725.81818181818187</v>
      </c>
      <c r="DR1413">
        <f>BM1413+(BM1413*(CL1413-8.25)/8.25)</f>
        <v>0</v>
      </c>
      <c r="DS1413">
        <f>BN1413+(BN1413*(CM1413-8.25)/8.25)</f>
        <v>0</v>
      </c>
      <c r="DT1413" s="8">
        <f>DM1413*10^8/$I1413</f>
        <v>583.98258861574277</v>
      </c>
      <c r="DU1413" s="8">
        <f>DN1413*10^8/$I1413</f>
        <v>761.52268553067154</v>
      </c>
      <c r="DV1413" s="8">
        <f>DO1413*10^8/$I1413</f>
        <v>-5625.8344250742421</v>
      </c>
      <c r="DW1413" s="8">
        <f>DP1413*10^8/$I1413</f>
        <v>-643.38722682197442</v>
      </c>
      <c r="DX1413" s="8">
        <f>DQ1413*10^8/$I1413</f>
        <v>6507.7748550844317</v>
      </c>
      <c r="DY1413" s="8">
        <f>DR1413*10^8/$I1413</f>
        <v>0</v>
      </c>
      <c r="DZ1413" s="8">
        <f>DS1413*10^8/$I1413</f>
        <v>0</v>
      </c>
      <c r="EA1413" s="8">
        <f>DT1413*10^8/$I1413</f>
        <v>5236.0595273054996</v>
      </c>
      <c r="EB1413" s="8">
        <f>DZ1413*0.8</f>
        <v>0</v>
      </c>
      <c r="EC1413" s="10">
        <f>G1413-E1413</f>
        <v>-760</v>
      </c>
      <c r="ED1413" s="4">
        <f>EC1413/E1413*100</f>
        <v>-9.0692124105011924</v>
      </c>
      <c r="EE1413" s="4">
        <f>DY1413-G1413</f>
        <v>-7620</v>
      </c>
      <c r="EF1413" s="12">
        <f>EE1413/G1413</f>
        <v>-1</v>
      </c>
      <c r="EG1413" s="4">
        <f>G1413-F1413</f>
        <v>-480</v>
      </c>
    </row>
    <row r="1414" spans="1:137" x14ac:dyDescent="0.3">
      <c r="A1414">
        <v>1413</v>
      </c>
      <c r="B1414" t="s">
        <v>7380</v>
      </c>
      <c r="C1414" t="s">
        <v>3690</v>
      </c>
      <c r="D1414" t="str">
        <f>VLOOKUP(C1414,Sheet1!$A$2:$B$3197,2,FALSE)</f>
        <v>디스플레이장비및부품</v>
      </c>
      <c r="E1414">
        <v>12400</v>
      </c>
      <c r="F1414">
        <v>12600</v>
      </c>
      <c r="G1414" s="7">
        <v>12050</v>
      </c>
      <c r="H1414" t="s">
        <v>1353</v>
      </c>
      <c r="I1414" s="7">
        <f>VALUE(LEFT(H1414,FIND("/",H1414)-1)) + VALUE(MID(H1414,FIND("/",H1414)+1,LEN(H1414)))</f>
        <v>8019363</v>
      </c>
      <c r="J1414" s="1">
        <v>147298</v>
      </c>
      <c r="K1414" s="1">
        <f>G1414*I1414/(10^8)</f>
        <v>966.33324149999999</v>
      </c>
      <c r="L1414">
        <v>710</v>
      </c>
      <c r="M1414">
        <v>657</v>
      </c>
      <c r="N1414">
        <v>968</v>
      </c>
      <c r="O1414">
        <v>921</v>
      </c>
      <c r="P1414">
        <v>948</v>
      </c>
      <c r="Q1414" s="3"/>
      <c r="R1414" s="3"/>
      <c r="S1414" s="3"/>
      <c r="T1414">
        <v>-15</v>
      </c>
      <c r="U1414">
        <v>23</v>
      </c>
      <c r="V1414">
        <v>33</v>
      </c>
      <c r="W1414">
        <v>37</v>
      </c>
      <c r="X1414">
        <v>45</v>
      </c>
      <c r="Y1414" s="3"/>
      <c r="Z1414" s="3"/>
      <c r="AA1414" s="3"/>
      <c r="AB1414">
        <v>-19</v>
      </c>
      <c r="AC1414">
        <v>-20</v>
      </c>
      <c r="AD1414">
        <v>13</v>
      </c>
      <c r="AE1414">
        <v>13</v>
      </c>
      <c r="AF1414">
        <v>-43</v>
      </c>
      <c r="AG1414" s="3"/>
      <c r="AH1414" s="3"/>
      <c r="AI1414" s="3"/>
      <c r="AJ1414" s="1">
        <v>1446</v>
      </c>
      <c r="AK1414" s="1">
        <v>1439</v>
      </c>
      <c r="AL1414" s="1">
        <v>1670</v>
      </c>
      <c r="AM1414" s="1">
        <v>1727</v>
      </c>
      <c r="AN1414" s="1">
        <v>1658</v>
      </c>
      <c r="AO1414" s="3"/>
      <c r="AP1414" s="3"/>
      <c r="AQ1414" s="3"/>
      <c r="AR1414">
        <v>553</v>
      </c>
      <c r="AS1414">
        <v>581</v>
      </c>
      <c r="AT1414">
        <v>756</v>
      </c>
      <c r="AU1414">
        <v>807</v>
      </c>
      <c r="AV1414">
        <v>780</v>
      </c>
      <c r="AW1414" s="3"/>
      <c r="AX1414" s="3"/>
      <c r="AY1414" s="3"/>
      <c r="AZ1414">
        <v>893</v>
      </c>
      <c r="BA1414">
        <v>858</v>
      </c>
      <c r="BB1414">
        <v>913</v>
      </c>
      <c r="BC1414">
        <v>919</v>
      </c>
      <c r="BD1414">
        <v>878</v>
      </c>
      <c r="BE1414" s="3"/>
      <c r="BF1414" s="3"/>
      <c r="BG1414" s="3"/>
      <c r="BH1414">
        <v>884</v>
      </c>
      <c r="BI1414">
        <v>856</v>
      </c>
      <c r="BJ1414">
        <v>871</v>
      </c>
      <c r="BK1414">
        <v>873</v>
      </c>
      <c r="BL1414">
        <v>835</v>
      </c>
      <c r="BM1414" s="3"/>
      <c r="BN1414" s="3"/>
      <c r="BO1414" s="3"/>
      <c r="BP1414">
        <v>38</v>
      </c>
      <c r="BQ1414">
        <v>38</v>
      </c>
      <c r="BR1414">
        <v>38</v>
      </c>
      <c r="BS1414">
        <v>38</v>
      </c>
      <c r="BT1414">
        <v>38</v>
      </c>
      <c r="BU1414" s="3"/>
      <c r="BV1414" s="3"/>
      <c r="BW1414" s="3"/>
      <c r="BX1414">
        <v>-1.39</v>
      </c>
      <c r="BY1414">
        <v>-1.41</v>
      </c>
      <c r="BZ1414">
        <v>0.85</v>
      </c>
      <c r="CA1414">
        <v>0.74</v>
      </c>
      <c r="CB1414">
        <v>-2.56</v>
      </c>
      <c r="CC1414" s="3"/>
      <c r="CD1414" s="3"/>
      <c r="CE1414" s="3"/>
      <c r="CF1414">
        <v>-0.87</v>
      </c>
      <c r="CG1414">
        <v>-1.63</v>
      </c>
      <c r="CH1414">
        <v>0.96</v>
      </c>
      <c r="CI1414">
        <v>0.87</v>
      </c>
      <c r="CJ1414">
        <v>-4.72</v>
      </c>
      <c r="CK1414" s="3"/>
      <c r="CL1414" s="3"/>
      <c r="CM1414" s="3"/>
      <c r="CN1414">
        <v>-108</v>
      </c>
      <c r="CO1414">
        <v>-188</v>
      </c>
      <c r="CP1414">
        <v>111</v>
      </c>
      <c r="CQ1414">
        <v>101</v>
      </c>
      <c r="CR1414">
        <v>-525</v>
      </c>
      <c r="CS1414" s="3"/>
      <c r="CT1414" s="3"/>
      <c r="CU1414" s="3"/>
      <c r="CV1414" t="s">
        <v>2</v>
      </c>
      <c r="CW1414" t="s">
        <v>2</v>
      </c>
      <c r="CX1414">
        <v>87.78</v>
      </c>
      <c r="CY1414">
        <v>125</v>
      </c>
      <c r="CZ1414" t="s">
        <v>2</v>
      </c>
      <c r="DA1414" s="3"/>
      <c r="DB1414" s="3"/>
      <c r="DC1414" s="3"/>
      <c r="DD1414">
        <v>1.1599999999999999</v>
      </c>
      <c r="DE1414">
        <v>1.21</v>
      </c>
      <c r="DF1414">
        <v>0.81</v>
      </c>
      <c r="DG1414">
        <v>1.05</v>
      </c>
      <c r="DH1414">
        <v>1.08</v>
      </c>
      <c r="DI1414" s="3"/>
      <c r="DJ1414" s="3"/>
      <c r="DK1414" s="3"/>
      <c r="DL1414" s="6">
        <f>(CM1414*3+CL1414*2+CK1414)/6</f>
        <v>0</v>
      </c>
      <c r="DM1414">
        <f>BH1414+(BH1414*(CG1414-8.25)/8.25)</f>
        <v>-174.65696969696955</v>
      </c>
      <c r="DN1414">
        <f>BI1414+(BI1414*(CH1414-8.25)/8.25)</f>
        <v>99.607272727272743</v>
      </c>
      <c r="DO1414">
        <f>BJ1414+(BJ1414*(CI1414-8.25)/8.25)</f>
        <v>91.850909090909113</v>
      </c>
      <c r="DP1414">
        <f>BK1414+(BK1414*(CJ1414-8.25)/8.25)</f>
        <v>-499.46181818181822</v>
      </c>
      <c r="DQ1414">
        <f>BL1414+(BL1414*(CK1414-8.25)/8.25)</f>
        <v>0</v>
      </c>
      <c r="DR1414">
        <f>BM1414+(BM1414*(CL1414-8.25)/8.25)</f>
        <v>0</v>
      </c>
      <c r="DS1414">
        <f>BN1414+(BN1414*(CM1414-8.25)/8.25)</f>
        <v>0</v>
      </c>
      <c r="DT1414" s="8">
        <f>DM1414*10^8/$I1414</f>
        <v>-2177.9406880193546</v>
      </c>
      <c r="DU1414" s="8">
        <f>DN1414*10^8/$I1414</f>
        <v>1242.0845985806197</v>
      </c>
      <c r="DV1414" s="8">
        <f>DO1414*10^8/$I1414</f>
        <v>1145.3641528748494</v>
      </c>
      <c r="DW1414" s="8">
        <f>DP1414*10^8/$I1414</f>
        <v>-6228.1981521701691</v>
      </c>
      <c r="DX1414" s="8">
        <f>DQ1414*10^8/$I1414</f>
        <v>0</v>
      </c>
      <c r="DY1414" s="8">
        <f>DR1414*10^8/$I1414</f>
        <v>0</v>
      </c>
      <c r="DZ1414" s="8">
        <f>DS1414*10^8/$I1414</f>
        <v>0</v>
      </c>
      <c r="EA1414" s="8">
        <f>DT1414*10^8/$I1414</f>
        <v>-27158.524785813468</v>
      </c>
      <c r="EB1414" s="8">
        <f>DZ1414*0.8</f>
        <v>0</v>
      </c>
      <c r="EC1414" s="10">
        <f>G1414-E1414</f>
        <v>-350</v>
      </c>
      <c r="ED1414" s="4">
        <f>EC1414/E1414*100</f>
        <v>-2.82258064516129</v>
      </c>
      <c r="EE1414" s="4">
        <f>DY1414-G1414</f>
        <v>-12050</v>
      </c>
      <c r="EF1414" s="12">
        <f>EE1414/G1414</f>
        <v>-1</v>
      </c>
      <c r="EG1414" s="4">
        <f>G1414-F1414</f>
        <v>-550</v>
      </c>
    </row>
    <row r="1415" spans="1:137" x14ac:dyDescent="0.3">
      <c r="A1415">
        <v>1414</v>
      </c>
      <c r="B1415" t="s">
        <v>6875</v>
      </c>
      <c r="C1415" t="s">
        <v>3691</v>
      </c>
      <c r="D1415" t="str">
        <f>VLOOKUP(C1415,Sheet1!$A$2:$B$3197,2,FALSE)</f>
        <v>전기장비</v>
      </c>
      <c r="E1415">
        <v>6450</v>
      </c>
      <c r="F1415">
        <v>5530</v>
      </c>
      <c r="G1415" s="7">
        <v>5470</v>
      </c>
      <c r="H1415" t="s">
        <v>1354</v>
      </c>
      <c r="I1415" s="7">
        <f>VALUE(LEFT(H1415,FIND("/",H1415)-1)) + VALUE(MID(H1415,FIND("/",H1415)+1,LEN(H1415)))</f>
        <v>16448909</v>
      </c>
      <c r="J1415" s="1">
        <v>13206</v>
      </c>
      <c r="K1415" s="1">
        <f>G1415*I1415/(10^8)</f>
        <v>899.75532229999999</v>
      </c>
      <c r="L1415" s="1">
        <v>1164</v>
      </c>
      <c r="M1415">
        <v>967</v>
      </c>
      <c r="N1415" s="1">
        <v>1261</v>
      </c>
      <c r="O1415" s="1">
        <v>1683</v>
      </c>
      <c r="P1415" s="1">
        <v>1610</v>
      </c>
      <c r="Q1415" s="3"/>
      <c r="R1415" s="3"/>
      <c r="S1415" s="3"/>
      <c r="T1415">
        <v>108</v>
      </c>
      <c r="U1415">
        <v>67</v>
      </c>
      <c r="V1415">
        <v>65</v>
      </c>
      <c r="W1415">
        <v>91</v>
      </c>
      <c r="X1415">
        <v>68</v>
      </c>
      <c r="Y1415" s="3"/>
      <c r="Z1415" s="3"/>
      <c r="AA1415" s="3"/>
      <c r="AB1415">
        <v>69</v>
      </c>
      <c r="AC1415">
        <v>58</v>
      </c>
      <c r="AD1415">
        <v>74</v>
      </c>
      <c r="AE1415">
        <v>81</v>
      </c>
      <c r="AF1415">
        <v>6</v>
      </c>
      <c r="AG1415" s="3"/>
      <c r="AH1415" s="3"/>
      <c r="AI1415" s="3"/>
      <c r="AJ1415">
        <v>980</v>
      </c>
      <c r="AK1415" s="1">
        <v>1142</v>
      </c>
      <c r="AL1415" s="1">
        <v>1272</v>
      </c>
      <c r="AM1415" s="1">
        <v>1424</v>
      </c>
      <c r="AN1415" s="1">
        <v>1460</v>
      </c>
      <c r="AO1415" s="3"/>
      <c r="AP1415" s="3"/>
      <c r="AQ1415" s="3"/>
      <c r="AR1415">
        <v>373</v>
      </c>
      <c r="AS1415">
        <v>445</v>
      </c>
      <c r="AT1415">
        <v>443</v>
      </c>
      <c r="AU1415">
        <v>494</v>
      </c>
      <c r="AV1415">
        <v>376</v>
      </c>
      <c r="AW1415" s="3"/>
      <c r="AX1415" s="3"/>
      <c r="AY1415" s="3"/>
      <c r="AZ1415">
        <v>607</v>
      </c>
      <c r="BA1415">
        <v>698</v>
      </c>
      <c r="BB1415">
        <v>829</v>
      </c>
      <c r="BC1415">
        <v>930</v>
      </c>
      <c r="BD1415" s="1">
        <v>1083</v>
      </c>
      <c r="BE1415" s="3"/>
      <c r="BF1415" s="3"/>
      <c r="BG1415" s="3"/>
      <c r="BH1415">
        <v>607</v>
      </c>
      <c r="BI1415">
        <v>662</v>
      </c>
      <c r="BJ1415">
        <v>744</v>
      </c>
      <c r="BK1415">
        <v>806</v>
      </c>
      <c r="BL1415">
        <v>844</v>
      </c>
      <c r="BM1415" s="3"/>
      <c r="BN1415" s="3"/>
      <c r="BO1415" s="3"/>
      <c r="BP1415">
        <v>43</v>
      </c>
      <c r="BQ1415">
        <v>83</v>
      </c>
      <c r="BR1415">
        <v>83</v>
      </c>
      <c r="BS1415">
        <v>83</v>
      </c>
      <c r="BT1415">
        <v>83</v>
      </c>
      <c r="BU1415" s="3"/>
      <c r="BV1415" s="3"/>
      <c r="BW1415" s="3"/>
      <c r="BX1415">
        <v>7.41</v>
      </c>
      <c r="BY1415">
        <v>5.49</v>
      </c>
      <c r="BZ1415">
        <v>6.15</v>
      </c>
      <c r="CA1415">
        <v>6.03</v>
      </c>
      <c r="CB1415">
        <v>0.43</v>
      </c>
      <c r="CC1415" s="3"/>
      <c r="CD1415" s="3"/>
      <c r="CE1415" s="3"/>
      <c r="CF1415">
        <v>11.8</v>
      </c>
      <c r="CG1415">
        <v>9.1199999999999992</v>
      </c>
      <c r="CH1415">
        <v>9.68</v>
      </c>
      <c r="CI1415">
        <v>8.65</v>
      </c>
      <c r="CJ1415">
        <v>3.56</v>
      </c>
      <c r="CK1415" s="3"/>
      <c r="CL1415" s="3"/>
      <c r="CM1415" s="3"/>
      <c r="CN1415">
        <v>411</v>
      </c>
      <c r="CO1415">
        <v>355</v>
      </c>
      <c r="CP1415">
        <v>418</v>
      </c>
      <c r="CQ1415">
        <v>411</v>
      </c>
      <c r="CR1415">
        <v>180</v>
      </c>
      <c r="CS1415" s="3"/>
      <c r="CT1415" s="3"/>
      <c r="CU1415" s="3"/>
      <c r="CV1415">
        <v>10.35</v>
      </c>
      <c r="CW1415">
        <v>11.55</v>
      </c>
      <c r="CX1415">
        <v>10.65</v>
      </c>
      <c r="CY1415">
        <v>10.92</v>
      </c>
      <c r="CZ1415">
        <v>34.24</v>
      </c>
      <c r="DA1415" s="3"/>
      <c r="DB1415" s="3"/>
      <c r="DC1415" s="3"/>
      <c r="DD1415">
        <v>1.1000000000000001</v>
      </c>
      <c r="DE1415">
        <v>0.98</v>
      </c>
      <c r="DF1415">
        <v>0.94</v>
      </c>
      <c r="DG1415">
        <v>0.88</v>
      </c>
      <c r="DH1415">
        <v>1.1499999999999999</v>
      </c>
      <c r="DI1415" s="3"/>
      <c r="DJ1415" s="3"/>
      <c r="DK1415" s="3"/>
      <c r="DL1415" s="6">
        <f>(CM1415*3+CL1415*2+CK1415)/6</f>
        <v>0</v>
      </c>
      <c r="DM1415">
        <f>BH1415+(BH1415*(CG1415-8.25)/8.25)</f>
        <v>671.01090909090908</v>
      </c>
      <c r="DN1415">
        <f>BI1415+(BI1415*(CH1415-8.25)/8.25)</f>
        <v>776.74666666666667</v>
      </c>
      <c r="DO1415">
        <f>BJ1415+(BJ1415*(CI1415-8.25)/8.25)</f>
        <v>780.07272727272732</v>
      </c>
      <c r="DP1415">
        <f>BK1415+(BK1415*(CJ1415-8.25)/8.25)</f>
        <v>347.80121212121219</v>
      </c>
      <c r="DQ1415">
        <f>BL1415+(BL1415*(CK1415-8.25)/8.25)</f>
        <v>0</v>
      </c>
      <c r="DR1415">
        <f>BM1415+(BM1415*(CL1415-8.25)/8.25)</f>
        <v>0</v>
      </c>
      <c r="DS1415">
        <f>BN1415+(BN1415*(CM1415-8.25)/8.25)</f>
        <v>0</v>
      </c>
      <c r="DT1415" s="8">
        <f>DM1415*10^8/$I1415</f>
        <v>4079.3642246480244</v>
      </c>
      <c r="DU1415" s="8">
        <f>DN1415*10^8/$I1415</f>
        <v>4722.1774201964809</v>
      </c>
      <c r="DV1415" s="8">
        <f>DO1415*10^8/$I1415</f>
        <v>4742.3979746786081</v>
      </c>
      <c r="DW1415" s="8">
        <f>DP1415*10^8/$I1415</f>
        <v>2114.4333166486126</v>
      </c>
      <c r="DX1415" s="8">
        <f>DQ1415*10^8/$I1415</f>
        <v>0</v>
      </c>
      <c r="DY1415" s="8">
        <f>DR1415*10^8/$I1415</f>
        <v>0</v>
      </c>
      <c r="DZ1415" s="8">
        <f>DS1415*10^8/$I1415</f>
        <v>0</v>
      </c>
      <c r="EA1415" s="8">
        <f>DT1415*10^8/$I1415</f>
        <v>24800.211519487548</v>
      </c>
      <c r="EB1415" s="8">
        <f>DZ1415*0.8</f>
        <v>0</v>
      </c>
      <c r="EC1415" s="10">
        <f>G1415-E1415</f>
        <v>-980</v>
      </c>
      <c r="ED1415" s="4">
        <f>EC1415/E1415*100</f>
        <v>-15.193798449612403</v>
      </c>
      <c r="EE1415" s="4">
        <f>DY1415-G1415</f>
        <v>-5470</v>
      </c>
      <c r="EF1415" s="12">
        <f>EE1415/G1415</f>
        <v>-1</v>
      </c>
      <c r="EG1415" s="4">
        <f>G1415-F1415</f>
        <v>-60</v>
      </c>
    </row>
    <row r="1416" spans="1:137" x14ac:dyDescent="0.3">
      <c r="A1416">
        <v>1415</v>
      </c>
      <c r="B1416" t="s">
        <v>5949</v>
      </c>
      <c r="C1416" t="s">
        <v>3692</v>
      </c>
      <c r="D1416" t="str">
        <f>VLOOKUP(C1416,Sheet1!$A$2:$B$3197,2,FALSE)</f>
        <v>생물공학</v>
      </c>
      <c r="E1416">
        <v>36900</v>
      </c>
      <c r="F1416">
        <v>37400</v>
      </c>
      <c r="G1416" s="7">
        <v>35800</v>
      </c>
      <c r="H1416" t="s">
        <v>1355</v>
      </c>
      <c r="I1416" s="7">
        <f>VALUE(LEFT(H1416,FIND("/",H1416)-1)) + VALUE(MID(H1416,FIND("/",H1416)+1,LEN(H1416)))</f>
        <v>19219510</v>
      </c>
      <c r="J1416" s="1">
        <v>202129</v>
      </c>
      <c r="K1416" s="1">
        <f>G1416*I1416/(10^8)</f>
        <v>6880.5845799999997</v>
      </c>
      <c r="L1416">
        <v>690</v>
      </c>
      <c r="M1416">
        <v>737</v>
      </c>
      <c r="N1416">
        <v>945</v>
      </c>
      <c r="O1416" s="1">
        <v>1152</v>
      </c>
      <c r="P1416" s="1">
        <v>1159</v>
      </c>
      <c r="Q1416" s="1">
        <v>1729</v>
      </c>
      <c r="R1416" s="1">
        <v>2993</v>
      </c>
      <c r="S1416" s="3"/>
      <c r="T1416">
        <v>42</v>
      </c>
      <c r="U1416">
        <v>19</v>
      </c>
      <c r="V1416">
        <v>22</v>
      </c>
      <c r="W1416">
        <v>-22</v>
      </c>
      <c r="X1416">
        <v>31</v>
      </c>
      <c r="Y1416">
        <v>156</v>
      </c>
      <c r="Z1416">
        <v>522</v>
      </c>
      <c r="AA1416" s="3"/>
      <c r="AB1416">
        <v>19</v>
      </c>
      <c r="AC1416">
        <v>-36</v>
      </c>
      <c r="AD1416">
        <v>414</v>
      </c>
      <c r="AE1416">
        <v>-2</v>
      </c>
      <c r="AF1416">
        <v>323</v>
      </c>
      <c r="AG1416">
        <v>207</v>
      </c>
      <c r="AH1416">
        <v>485</v>
      </c>
      <c r="AI1416" s="3"/>
      <c r="AJ1416" s="1">
        <v>1463</v>
      </c>
      <c r="AK1416" s="1">
        <v>1635</v>
      </c>
      <c r="AL1416" s="1">
        <v>2312</v>
      </c>
      <c r="AM1416" s="1">
        <v>2414</v>
      </c>
      <c r="AN1416" s="1">
        <v>2834</v>
      </c>
      <c r="AO1416" s="1">
        <v>3129</v>
      </c>
      <c r="AP1416" s="1">
        <v>3811</v>
      </c>
      <c r="AQ1416" s="3"/>
      <c r="AR1416">
        <v>392</v>
      </c>
      <c r="AS1416">
        <v>476</v>
      </c>
      <c r="AT1416">
        <v>709</v>
      </c>
      <c r="AU1416">
        <v>830</v>
      </c>
      <c r="AV1416">
        <v>906</v>
      </c>
      <c r="AW1416">
        <v>997</v>
      </c>
      <c r="AX1416" s="1">
        <v>1228</v>
      </c>
      <c r="AY1416" s="3"/>
      <c r="AZ1416" s="1">
        <v>1072</v>
      </c>
      <c r="BA1416" s="1">
        <v>1159</v>
      </c>
      <c r="BB1416" s="1">
        <v>1603</v>
      </c>
      <c r="BC1416" s="1">
        <v>1584</v>
      </c>
      <c r="BD1416" s="1">
        <v>1927</v>
      </c>
      <c r="BE1416" s="1">
        <v>2132</v>
      </c>
      <c r="BF1416" s="1">
        <v>2583</v>
      </c>
      <c r="BG1416" s="3"/>
      <c r="BH1416">
        <v>815</v>
      </c>
      <c r="BI1416">
        <v>892</v>
      </c>
      <c r="BJ1416" s="1">
        <v>1273</v>
      </c>
      <c r="BK1416" s="1">
        <v>1220</v>
      </c>
      <c r="BL1416" s="1">
        <v>1529</v>
      </c>
      <c r="BM1416" s="1">
        <v>1724</v>
      </c>
      <c r="BN1416" s="1">
        <v>2176</v>
      </c>
      <c r="BO1416" s="3"/>
      <c r="BP1416">
        <v>46</v>
      </c>
      <c r="BQ1416">
        <v>48</v>
      </c>
      <c r="BR1416">
        <v>96</v>
      </c>
      <c r="BS1416">
        <v>96</v>
      </c>
      <c r="BT1416">
        <v>96</v>
      </c>
      <c r="BU1416">
        <v>96</v>
      </c>
      <c r="BV1416">
        <v>96</v>
      </c>
      <c r="BW1416" s="3"/>
      <c r="BX1416">
        <v>1.24</v>
      </c>
      <c r="BY1416">
        <v>-2.31</v>
      </c>
      <c r="BZ1416">
        <v>21</v>
      </c>
      <c r="CA1416">
        <v>-0.1</v>
      </c>
      <c r="CB1416">
        <v>12.31</v>
      </c>
      <c r="CC1416">
        <v>6.94</v>
      </c>
      <c r="CD1416">
        <v>13.98</v>
      </c>
      <c r="CE1416" s="3"/>
      <c r="CF1416">
        <v>1.94</v>
      </c>
      <c r="CG1416">
        <v>-5.4</v>
      </c>
      <c r="CH1416">
        <v>37.11</v>
      </c>
      <c r="CI1416">
        <v>7.0000000000000007E-2</v>
      </c>
      <c r="CJ1416">
        <v>22.99</v>
      </c>
      <c r="CK1416">
        <v>11.86</v>
      </c>
      <c r="CL1416">
        <v>23.18</v>
      </c>
      <c r="CM1416" s="3"/>
      <c r="CN1416">
        <v>87</v>
      </c>
      <c r="CO1416">
        <v>-247</v>
      </c>
      <c r="CP1416" s="1">
        <v>2093</v>
      </c>
      <c r="CQ1416">
        <v>5</v>
      </c>
      <c r="CR1416" s="1">
        <v>1645</v>
      </c>
      <c r="CS1416" s="1">
        <v>1004</v>
      </c>
      <c r="CT1416" s="1">
        <v>2352</v>
      </c>
      <c r="CU1416" s="3"/>
      <c r="CV1416">
        <v>253.77</v>
      </c>
      <c r="CW1416" t="s">
        <v>2</v>
      </c>
      <c r="CX1416">
        <v>16.29</v>
      </c>
      <c r="CY1416" s="2">
        <v>5634.65</v>
      </c>
      <c r="CZ1416">
        <v>23.34</v>
      </c>
      <c r="DA1416">
        <v>35.65</v>
      </c>
      <c r="DB1416">
        <v>15.22</v>
      </c>
      <c r="DC1416" s="3"/>
      <c r="DD1416">
        <v>4.9400000000000004</v>
      </c>
      <c r="DE1416">
        <v>5.14</v>
      </c>
      <c r="DF1416">
        <v>5.14</v>
      </c>
      <c r="DG1416">
        <v>3.85</v>
      </c>
      <c r="DH1416">
        <v>4.67</v>
      </c>
      <c r="DI1416">
        <v>3.88</v>
      </c>
      <c r="DJ1416">
        <v>3.09</v>
      </c>
      <c r="DK1416" s="3"/>
      <c r="DL1416" s="6">
        <f>(CM1416*3+CL1416*2+CK1416)/6</f>
        <v>9.7033333333333331</v>
      </c>
      <c r="DM1416">
        <f>BH1416+(BH1416*(CG1416-8.25)/8.25)</f>
        <v>-533.4545454545455</v>
      </c>
      <c r="DN1416">
        <f>BI1416+(BI1416*(CH1416-8.25)/8.25)</f>
        <v>4012.3781818181815</v>
      </c>
      <c r="DO1416">
        <f>BJ1416+(BJ1416*(CI1416-8.25)/8.25)</f>
        <v>10.801212121212302</v>
      </c>
      <c r="DP1416">
        <f>BK1416+(BK1416*(CJ1416-8.25)/8.25)</f>
        <v>3399.7333333333331</v>
      </c>
      <c r="DQ1416">
        <f>BL1416+(BL1416*(CK1416-8.25)/8.25)</f>
        <v>2198.0533333333333</v>
      </c>
      <c r="DR1416">
        <f>BM1416+(BM1416*(CL1416-8.25)/8.25)</f>
        <v>4843.9175757575758</v>
      </c>
      <c r="DS1416">
        <f>BN1416+(BN1416*(CM1416-8.25)/8.25)</f>
        <v>0</v>
      </c>
      <c r="DT1416" s="8">
        <f>DM1416*10^8/$I1416</f>
        <v>-2775.5886880287039</v>
      </c>
      <c r="DU1416" s="8">
        <f>DN1416*10^8/$I1416</f>
        <v>20876.589370999478</v>
      </c>
      <c r="DV1416" s="8">
        <f>DO1416*10^8/$I1416</f>
        <v>56.19920654175003</v>
      </c>
      <c r="DW1416" s="8">
        <f>DP1416*10^8/$I1416</f>
        <v>17688.969871413647</v>
      </c>
      <c r="DX1416" s="8">
        <f>DQ1416*10^8/$I1416</f>
        <v>11436.573218221138</v>
      </c>
      <c r="DY1416" s="8">
        <f>DR1416*10^8/$I1416</f>
        <v>25203.127320923249</v>
      </c>
      <c r="DZ1416" s="8">
        <f>DS1416*10^8/$I1416</f>
        <v>0</v>
      </c>
      <c r="EA1416" s="8">
        <f>DT1416*10^8/$I1416</f>
        <v>-14441.516396769242</v>
      </c>
      <c r="EB1416" s="8">
        <f>DZ1416*0.8</f>
        <v>0</v>
      </c>
      <c r="EC1416" s="10">
        <f>G1416-E1416</f>
        <v>-1100</v>
      </c>
      <c r="ED1416" s="4">
        <f>EC1416/E1416*100</f>
        <v>-2.9810298102981028</v>
      </c>
      <c r="EE1416" s="4">
        <f>DY1416-G1416</f>
        <v>-10596.872679076751</v>
      </c>
      <c r="EF1416" s="12">
        <f>EE1416/G1416</f>
        <v>-0.29600203014180865</v>
      </c>
      <c r="EG1416" s="4">
        <f>G1416-F1416</f>
        <v>-1600</v>
      </c>
    </row>
    <row r="1417" spans="1:137" x14ac:dyDescent="0.3">
      <c r="A1417">
        <v>1416</v>
      </c>
      <c r="B1417" t="s">
        <v>6938</v>
      </c>
      <c r="C1417" t="s">
        <v>3693</v>
      </c>
      <c r="D1417" t="str">
        <f>VLOOKUP(C1417,Sheet1!$A$2:$B$3197,2,FALSE)</f>
        <v>자동차부품</v>
      </c>
      <c r="E1417">
        <v>8020</v>
      </c>
      <c r="F1417">
        <v>6100</v>
      </c>
      <c r="G1417" s="7">
        <v>6070</v>
      </c>
      <c r="H1417" t="s">
        <v>1356</v>
      </c>
      <c r="I1417" s="7">
        <f>VALUE(LEFT(H1417,FIND("/",H1417)-1)) + VALUE(MID(H1417,FIND("/",H1417)+1,LEN(H1417)))</f>
        <v>11000000</v>
      </c>
      <c r="J1417">
        <v>0</v>
      </c>
      <c r="K1417" s="1">
        <f>G1417*I1417/(10^8)</f>
        <v>667.7</v>
      </c>
      <c r="L1417">
        <v>550</v>
      </c>
      <c r="M1417">
        <v>545</v>
      </c>
      <c r="N1417">
        <v>653</v>
      </c>
      <c r="O1417">
        <v>672</v>
      </c>
      <c r="P1417">
        <v>595</v>
      </c>
      <c r="Q1417" s="3"/>
      <c r="R1417" s="3"/>
      <c r="S1417" s="3"/>
      <c r="T1417">
        <v>23</v>
      </c>
      <c r="U1417">
        <v>24</v>
      </c>
      <c r="V1417">
        <v>7</v>
      </c>
      <c r="W1417">
        <v>16</v>
      </c>
      <c r="X1417">
        <v>9</v>
      </c>
      <c r="Y1417" s="3"/>
      <c r="Z1417" s="3"/>
      <c r="AA1417" s="3"/>
      <c r="AB1417">
        <v>24</v>
      </c>
      <c r="AC1417">
        <v>23</v>
      </c>
      <c r="AD1417">
        <v>4</v>
      </c>
      <c r="AE1417">
        <v>22</v>
      </c>
      <c r="AF1417">
        <v>1</v>
      </c>
      <c r="AG1417" s="3"/>
      <c r="AH1417" s="3"/>
      <c r="AI1417" s="3"/>
      <c r="AJ1417">
        <v>474</v>
      </c>
      <c r="AK1417">
        <v>607</v>
      </c>
      <c r="AL1417">
        <v>797</v>
      </c>
      <c r="AM1417">
        <v>802</v>
      </c>
      <c r="AN1417">
        <v>852</v>
      </c>
      <c r="AO1417" s="3"/>
      <c r="AP1417" s="3"/>
      <c r="AQ1417" s="3"/>
      <c r="AR1417">
        <v>169</v>
      </c>
      <c r="AS1417">
        <v>139</v>
      </c>
      <c r="AT1417">
        <v>399</v>
      </c>
      <c r="AU1417">
        <v>373</v>
      </c>
      <c r="AV1417">
        <v>411</v>
      </c>
      <c r="AW1417" s="3"/>
      <c r="AX1417" s="3"/>
      <c r="AY1417" s="3"/>
      <c r="AZ1417">
        <v>305</v>
      </c>
      <c r="BA1417">
        <v>468</v>
      </c>
      <c r="BB1417">
        <v>398</v>
      </c>
      <c r="BC1417">
        <v>429</v>
      </c>
      <c r="BD1417">
        <v>441</v>
      </c>
      <c r="BE1417" s="3"/>
      <c r="BF1417" s="3"/>
      <c r="BG1417" s="3"/>
      <c r="BH1417">
        <v>305</v>
      </c>
      <c r="BI1417">
        <v>468</v>
      </c>
      <c r="BJ1417">
        <v>398</v>
      </c>
      <c r="BK1417">
        <v>429</v>
      </c>
      <c r="BL1417">
        <v>441</v>
      </c>
      <c r="BM1417" s="3"/>
      <c r="BN1417" s="3"/>
      <c r="BO1417" s="3"/>
      <c r="BP1417">
        <v>35</v>
      </c>
      <c r="BQ1417">
        <v>55</v>
      </c>
      <c r="BR1417">
        <v>55</v>
      </c>
      <c r="BS1417">
        <v>55</v>
      </c>
      <c r="BT1417">
        <v>55</v>
      </c>
      <c r="BU1417" s="3"/>
      <c r="BV1417" s="3"/>
      <c r="BW1417" s="3"/>
      <c r="BX1417">
        <v>5.41</v>
      </c>
      <c r="BY1417">
        <v>4.25</v>
      </c>
      <c r="BZ1417">
        <v>0.64</v>
      </c>
      <c r="CA1417">
        <v>2.81</v>
      </c>
      <c r="CB1417">
        <v>0.06</v>
      </c>
      <c r="CC1417" s="3"/>
      <c r="CD1417" s="3"/>
      <c r="CE1417" s="3"/>
      <c r="CF1417">
        <v>8.26</v>
      </c>
      <c r="CG1417">
        <v>5.95</v>
      </c>
      <c r="CH1417">
        <v>1.03</v>
      </c>
      <c r="CI1417">
        <v>5.43</v>
      </c>
      <c r="CJ1417">
        <v>0.12</v>
      </c>
      <c r="CK1417" s="3"/>
      <c r="CL1417" s="3"/>
      <c r="CM1417" s="3"/>
      <c r="CN1417">
        <v>317</v>
      </c>
      <c r="CO1417">
        <v>228</v>
      </c>
      <c r="CP1417">
        <v>41</v>
      </c>
      <c r="CQ1417">
        <v>204</v>
      </c>
      <c r="CR1417">
        <v>5</v>
      </c>
      <c r="CS1417" s="3"/>
      <c r="CT1417" s="3"/>
      <c r="CU1417" s="3"/>
      <c r="CV1417">
        <v>13.3</v>
      </c>
      <c r="CW1417">
        <v>15.04</v>
      </c>
      <c r="CX1417">
        <v>59.87</v>
      </c>
      <c r="CY1417">
        <v>15.1</v>
      </c>
      <c r="CZ1417" s="2">
        <v>1763.68</v>
      </c>
      <c r="DA1417" s="3"/>
      <c r="DB1417" s="3"/>
      <c r="DC1417" s="3"/>
      <c r="DD1417">
        <v>1.06</v>
      </c>
      <c r="DE1417">
        <v>0.81</v>
      </c>
      <c r="DF1417">
        <v>0.67</v>
      </c>
      <c r="DG1417">
        <v>0.79</v>
      </c>
      <c r="DH1417">
        <v>2.0699999999999998</v>
      </c>
      <c r="DI1417" s="3"/>
      <c r="DJ1417" s="3"/>
      <c r="DK1417" s="3"/>
      <c r="DL1417" s="6">
        <f>(CM1417*3+CL1417*2+CK1417)/6</f>
        <v>0</v>
      </c>
      <c r="DM1417">
        <f>BH1417+(BH1417*(CG1417-8.25)/8.25)</f>
        <v>219.96969696969697</v>
      </c>
      <c r="DN1417">
        <f>BI1417+(BI1417*(CH1417-8.25)/8.25)</f>
        <v>58.429090909090917</v>
      </c>
      <c r="DO1417">
        <f>BJ1417+(BJ1417*(CI1417-8.25)/8.25)</f>
        <v>261.95636363636362</v>
      </c>
      <c r="DP1417">
        <f>BK1417+(BK1417*(CJ1417-8.25)/8.25)</f>
        <v>6.2399999999999523</v>
      </c>
      <c r="DQ1417">
        <f>BL1417+(BL1417*(CK1417-8.25)/8.25)</f>
        <v>0</v>
      </c>
      <c r="DR1417">
        <f>BM1417+(BM1417*(CL1417-8.25)/8.25)</f>
        <v>0</v>
      </c>
      <c r="DS1417">
        <f>BN1417+(BN1417*(CM1417-8.25)/8.25)</f>
        <v>0</v>
      </c>
      <c r="DT1417" s="8">
        <f>DM1417*10^8/$I1417</f>
        <v>1999.7245179063359</v>
      </c>
      <c r="DU1417" s="8">
        <f>DN1417*10^8/$I1417</f>
        <v>531.1735537190084</v>
      </c>
      <c r="DV1417" s="8">
        <f>DO1417*10^8/$I1417</f>
        <v>2381.4214876033056</v>
      </c>
      <c r="DW1417" s="8">
        <f>DP1417*10^8/$I1417</f>
        <v>56.727272727272293</v>
      </c>
      <c r="DX1417" s="8">
        <f>DQ1417*10^8/$I1417</f>
        <v>0</v>
      </c>
      <c r="DY1417" s="8">
        <f>DR1417*10^8/$I1417</f>
        <v>0</v>
      </c>
      <c r="DZ1417" s="8">
        <f>DS1417*10^8/$I1417</f>
        <v>0</v>
      </c>
      <c r="EA1417" s="8">
        <f>DT1417*10^8/$I1417</f>
        <v>18179.313799148505</v>
      </c>
      <c r="EB1417" s="8">
        <f>DZ1417*0.8</f>
        <v>0</v>
      </c>
      <c r="EC1417" s="10">
        <f>G1417-E1417</f>
        <v>-1950</v>
      </c>
      <c r="ED1417" s="4">
        <f>EC1417/E1417*100</f>
        <v>-24.314214463840401</v>
      </c>
      <c r="EE1417" s="4">
        <f>DY1417-G1417</f>
        <v>-6070</v>
      </c>
      <c r="EF1417" s="12">
        <f>EE1417/G1417</f>
        <v>-1</v>
      </c>
      <c r="EG1417" s="4">
        <f>G1417-F1417</f>
        <v>-30</v>
      </c>
    </row>
    <row r="1418" spans="1:137" x14ac:dyDescent="0.3">
      <c r="A1418">
        <v>1417</v>
      </c>
      <c r="B1418" t="s">
        <v>7427</v>
      </c>
      <c r="C1418" t="s">
        <v>3694</v>
      </c>
      <c r="D1418" t="str">
        <f>VLOOKUP(C1418,Sheet1!$A$2:$B$3197,2,FALSE)</f>
        <v>통신장비</v>
      </c>
      <c r="E1418">
        <v>13550</v>
      </c>
      <c r="F1418">
        <v>13000</v>
      </c>
      <c r="G1418" s="7">
        <v>13200</v>
      </c>
      <c r="H1418" t="s">
        <v>1357</v>
      </c>
      <c r="I1418" s="7">
        <f>VALUE(LEFT(H1418,FIND("/",H1418)-1)) + VALUE(MID(H1418,FIND("/",H1418)+1,LEN(H1418)))</f>
        <v>6856330</v>
      </c>
      <c r="J1418" s="1">
        <v>148690</v>
      </c>
      <c r="K1418" s="1">
        <f>G1418*I1418/(10^8)</f>
        <v>905.03556000000003</v>
      </c>
      <c r="L1418">
        <v>358</v>
      </c>
      <c r="M1418">
        <v>294</v>
      </c>
      <c r="N1418">
        <v>274</v>
      </c>
      <c r="O1418">
        <v>351</v>
      </c>
      <c r="P1418">
        <v>398</v>
      </c>
      <c r="Q1418" s="3"/>
      <c r="R1418" s="3"/>
      <c r="S1418" s="3"/>
      <c r="T1418">
        <v>7</v>
      </c>
      <c r="U1418">
        <v>-30</v>
      </c>
      <c r="V1418">
        <v>11</v>
      </c>
      <c r="W1418">
        <v>42</v>
      </c>
      <c r="X1418">
        <v>65</v>
      </c>
      <c r="Y1418" s="3"/>
      <c r="Z1418" s="3"/>
      <c r="AA1418" s="3"/>
      <c r="AB1418">
        <v>-22</v>
      </c>
      <c r="AC1418">
        <v>-30</v>
      </c>
      <c r="AD1418">
        <v>4</v>
      </c>
      <c r="AE1418">
        <v>56</v>
      </c>
      <c r="AF1418">
        <v>107</v>
      </c>
      <c r="AG1418" s="3"/>
      <c r="AH1418" s="3"/>
      <c r="AI1418" s="3"/>
      <c r="AJ1418">
        <v>480</v>
      </c>
      <c r="AK1418">
        <v>447</v>
      </c>
      <c r="AL1418">
        <v>463</v>
      </c>
      <c r="AM1418">
        <v>534</v>
      </c>
      <c r="AN1418">
        <v>707</v>
      </c>
      <c r="AO1418" s="3"/>
      <c r="AP1418" s="3"/>
      <c r="AQ1418" s="3"/>
      <c r="AR1418">
        <v>117</v>
      </c>
      <c r="AS1418">
        <v>122</v>
      </c>
      <c r="AT1418">
        <v>129</v>
      </c>
      <c r="AU1418">
        <v>147</v>
      </c>
      <c r="AV1418">
        <v>186</v>
      </c>
      <c r="AW1418" s="3"/>
      <c r="AX1418" s="3"/>
      <c r="AY1418" s="3"/>
      <c r="AZ1418">
        <v>364</v>
      </c>
      <c r="BA1418">
        <v>325</v>
      </c>
      <c r="BB1418">
        <v>335</v>
      </c>
      <c r="BC1418">
        <v>387</v>
      </c>
      <c r="BD1418">
        <v>520</v>
      </c>
      <c r="BE1418" s="3"/>
      <c r="BF1418" s="3"/>
      <c r="BG1418" s="3"/>
      <c r="BH1418">
        <v>367</v>
      </c>
      <c r="BI1418">
        <v>333</v>
      </c>
      <c r="BJ1418">
        <v>335</v>
      </c>
      <c r="BK1418">
        <v>387</v>
      </c>
      <c r="BL1418">
        <v>520</v>
      </c>
      <c r="BM1418" s="3"/>
      <c r="BN1418" s="3"/>
      <c r="BO1418" s="3"/>
      <c r="BP1418">
        <v>34</v>
      </c>
      <c r="BQ1418">
        <v>34</v>
      </c>
      <c r="BR1418">
        <v>34</v>
      </c>
      <c r="BS1418">
        <v>34</v>
      </c>
      <c r="BT1418">
        <v>34</v>
      </c>
      <c r="BU1418" s="3"/>
      <c r="BV1418" s="3"/>
      <c r="BW1418" s="3"/>
      <c r="BX1418">
        <v>-4.42</v>
      </c>
      <c r="BY1418">
        <v>-6.4</v>
      </c>
      <c r="BZ1418">
        <v>0.8</v>
      </c>
      <c r="CA1418">
        <v>11.28</v>
      </c>
      <c r="CB1418">
        <v>17.21</v>
      </c>
      <c r="CC1418" s="3"/>
      <c r="CD1418" s="3"/>
      <c r="CE1418" s="3"/>
      <c r="CF1418">
        <v>-4.63</v>
      </c>
      <c r="CG1418">
        <v>-6.99</v>
      </c>
      <c r="CH1418">
        <v>1.0900000000000001</v>
      </c>
      <c r="CI1418">
        <v>15.59</v>
      </c>
      <c r="CJ1418">
        <v>23.54</v>
      </c>
      <c r="CK1418" s="3"/>
      <c r="CL1418" s="3"/>
      <c r="CM1418" s="3"/>
      <c r="CN1418">
        <v>-259</v>
      </c>
      <c r="CO1418">
        <v>-357</v>
      </c>
      <c r="CP1418">
        <v>53</v>
      </c>
      <c r="CQ1418">
        <v>820</v>
      </c>
      <c r="CR1418" s="1">
        <v>1557</v>
      </c>
      <c r="CS1418" s="3"/>
      <c r="CT1418" s="3"/>
      <c r="CU1418" s="3"/>
      <c r="CV1418" t="s">
        <v>2</v>
      </c>
      <c r="CW1418" t="s">
        <v>2</v>
      </c>
      <c r="CX1418">
        <v>82.85</v>
      </c>
      <c r="CY1418">
        <v>9.99</v>
      </c>
      <c r="CZ1418">
        <v>8.77</v>
      </c>
      <c r="DA1418" s="3"/>
      <c r="DB1418" s="3"/>
      <c r="DC1418" s="3"/>
      <c r="DD1418">
        <v>1.35</v>
      </c>
      <c r="DE1418">
        <v>1.1299999999999999</v>
      </c>
      <c r="DF1418">
        <v>0.83</v>
      </c>
      <c r="DG1418">
        <v>1.35</v>
      </c>
      <c r="DH1418">
        <v>1.75</v>
      </c>
      <c r="DI1418" s="3"/>
      <c r="DJ1418" s="3"/>
      <c r="DK1418" s="3"/>
      <c r="DL1418" s="6">
        <f>(CM1418*3+CL1418*2+CK1418)/6</f>
        <v>0</v>
      </c>
      <c r="DM1418">
        <f>BH1418+(BH1418*(CG1418-8.25)/8.25)</f>
        <v>-310.94909090909096</v>
      </c>
      <c r="DN1418">
        <f>BI1418+(BI1418*(CH1418-8.25)/8.25)</f>
        <v>43.99636363636364</v>
      </c>
      <c r="DO1418">
        <f>BJ1418+(BJ1418*(CI1418-8.25)/8.25)</f>
        <v>633.0484848484848</v>
      </c>
      <c r="DP1418">
        <f>BK1418+(BK1418*(CJ1418-8.25)/8.25)</f>
        <v>1104.2399999999998</v>
      </c>
      <c r="DQ1418">
        <f>BL1418+(BL1418*(CK1418-8.25)/8.25)</f>
        <v>0</v>
      </c>
      <c r="DR1418">
        <f>BM1418+(BM1418*(CL1418-8.25)/8.25)</f>
        <v>0</v>
      </c>
      <c r="DS1418">
        <f>BN1418+(BN1418*(CM1418-8.25)/8.25)</f>
        <v>0</v>
      </c>
      <c r="DT1418" s="8">
        <f>DM1418*10^8/$I1418</f>
        <v>-4535.211853996102</v>
      </c>
      <c r="DU1418" s="8">
        <f>DN1418*10^8/$I1418</f>
        <v>641.68970333055211</v>
      </c>
      <c r="DV1418" s="8">
        <f>DO1418*10^8/$I1418</f>
        <v>9233.0515720288367</v>
      </c>
      <c r="DW1418" s="8">
        <f>DP1418*10^8/$I1418</f>
        <v>16105.409162044416</v>
      </c>
      <c r="DX1418" s="8">
        <f>DQ1418*10^8/$I1418</f>
        <v>0</v>
      </c>
      <c r="DY1418" s="8">
        <f>DR1418*10^8/$I1418</f>
        <v>0</v>
      </c>
      <c r="DZ1418" s="8">
        <f>DS1418*10^8/$I1418</f>
        <v>0</v>
      </c>
      <c r="EA1418" s="8">
        <f>DT1418*10^8/$I1418</f>
        <v>-66146.347302362963</v>
      </c>
      <c r="EB1418" s="8">
        <f>DZ1418*0.8</f>
        <v>0</v>
      </c>
      <c r="EC1418" s="10">
        <f>G1418-E1418</f>
        <v>-350</v>
      </c>
      <c r="ED1418" s="4">
        <f>EC1418/E1418*100</f>
        <v>-2.5830258302583027</v>
      </c>
      <c r="EE1418" s="4">
        <f>DY1418-G1418</f>
        <v>-13200</v>
      </c>
      <c r="EF1418" s="12">
        <f>EE1418/G1418</f>
        <v>-1</v>
      </c>
      <c r="EG1418" s="4">
        <f>G1418-F1418</f>
        <v>200</v>
      </c>
    </row>
    <row r="1419" spans="1:137" x14ac:dyDescent="0.3">
      <c r="A1419">
        <v>1418</v>
      </c>
      <c r="B1419" t="s">
        <v>7340</v>
      </c>
      <c r="C1419" t="s">
        <v>7984</v>
      </c>
      <c r="D1419" t="str">
        <f>VLOOKUP(C1419,Sheet1!$A$2:$B$3197,2,FALSE)</f>
        <v>복합유틸리티</v>
      </c>
      <c r="E1419">
        <v>6570</v>
      </c>
      <c r="F1419">
        <v>8980</v>
      </c>
      <c r="G1419" s="7">
        <v>11150</v>
      </c>
      <c r="H1419" t="s">
        <v>1358</v>
      </c>
      <c r="I1419" s="7">
        <f>VALUE(LEFT(H1419,FIND("/",H1419)-1)) + VALUE(MID(H1419,FIND("/",H1419)+1,LEN(H1419)))</f>
        <v>36000000</v>
      </c>
      <c r="J1419" s="1">
        <v>54719</v>
      </c>
      <c r="K1419" s="1">
        <f>G1419*I1419/(10^8)</f>
        <v>4014</v>
      </c>
      <c r="L1419">
        <v>954</v>
      </c>
      <c r="M1419" s="1">
        <v>1088</v>
      </c>
      <c r="N1419" s="1">
        <v>1237</v>
      </c>
      <c r="O1419" s="1">
        <v>1609</v>
      </c>
      <c r="P1419" s="1">
        <v>1539</v>
      </c>
      <c r="Q1419" s="3"/>
      <c r="R1419" s="3"/>
      <c r="S1419" s="3"/>
      <c r="T1419">
        <v>114</v>
      </c>
      <c r="U1419">
        <v>138</v>
      </c>
      <c r="V1419">
        <v>136</v>
      </c>
      <c r="W1419">
        <v>159</v>
      </c>
      <c r="X1419">
        <v>191</v>
      </c>
      <c r="Y1419" s="3"/>
      <c r="Z1419" s="3"/>
      <c r="AA1419" s="3"/>
      <c r="AB1419">
        <v>49</v>
      </c>
      <c r="AC1419">
        <v>117</v>
      </c>
      <c r="AD1419">
        <v>113</v>
      </c>
      <c r="AE1419">
        <v>978</v>
      </c>
      <c r="AF1419">
        <v>267</v>
      </c>
      <c r="AG1419" s="3"/>
      <c r="AH1419" s="3"/>
      <c r="AI1419" s="3"/>
      <c r="AJ1419" s="1">
        <v>1949</v>
      </c>
      <c r="AK1419" s="1">
        <v>2062</v>
      </c>
      <c r="AL1419" s="1">
        <v>2260</v>
      </c>
      <c r="AM1419" s="1">
        <v>4332</v>
      </c>
      <c r="AN1419" s="1">
        <v>25584</v>
      </c>
      <c r="AO1419" s="3"/>
      <c r="AP1419" s="3"/>
      <c r="AQ1419" s="3"/>
      <c r="AR1419">
        <v>565</v>
      </c>
      <c r="AS1419">
        <v>591</v>
      </c>
      <c r="AT1419">
        <v>759</v>
      </c>
      <c r="AU1419" s="1">
        <v>1908</v>
      </c>
      <c r="AV1419" s="1">
        <v>15082</v>
      </c>
      <c r="AW1419" s="3"/>
      <c r="AX1419" s="3"/>
      <c r="AY1419" s="3"/>
      <c r="AZ1419" s="1">
        <v>1384</v>
      </c>
      <c r="BA1419" s="1">
        <v>1471</v>
      </c>
      <c r="BB1419" s="1">
        <v>1501</v>
      </c>
      <c r="BC1419" s="1">
        <v>2424</v>
      </c>
      <c r="BD1419" s="1">
        <v>10501</v>
      </c>
      <c r="BE1419" s="3"/>
      <c r="BF1419" s="3"/>
      <c r="BG1419" s="3"/>
      <c r="BH1419" s="1">
        <v>1384</v>
      </c>
      <c r="BI1419" s="1">
        <v>1471</v>
      </c>
      <c r="BJ1419" s="1">
        <v>1501</v>
      </c>
      <c r="BK1419" s="1">
        <v>2424</v>
      </c>
      <c r="BL1419" s="1">
        <v>2681</v>
      </c>
      <c r="BM1419" s="3"/>
      <c r="BN1419" s="3"/>
      <c r="BO1419" s="3"/>
      <c r="BP1419">
        <v>201</v>
      </c>
      <c r="BQ1419">
        <v>201</v>
      </c>
      <c r="BR1419">
        <v>201</v>
      </c>
      <c r="BS1419">
        <v>201</v>
      </c>
      <c r="BT1419">
        <v>201</v>
      </c>
      <c r="BU1419" s="3"/>
      <c r="BV1419" s="3"/>
      <c r="BW1419" s="3"/>
      <c r="BX1419">
        <v>2.54</v>
      </c>
      <c r="BY1419">
        <v>5.84</v>
      </c>
      <c r="BZ1419">
        <v>5.21</v>
      </c>
      <c r="CA1419">
        <v>29.66</v>
      </c>
      <c r="CB1419">
        <v>1.78</v>
      </c>
      <c r="CC1419" s="3"/>
      <c r="CD1419" s="3"/>
      <c r="CE1419" s="3"/>
      <c r="CF1419">
        <v>3.58</v>
      </c>
      <c r="CG1419">
        <v>8.2100000000000009</v>
      </c>
      <c r="CH1419">
        <v>7.58</v>
      </c>
      <c r="CI1419">
        <v>49.82</v>
      </c>
      <c r="CJ1419">
        <v>10.45</v>
      </c>
      <c r="CK1419" s="3"/>
      <c r="CL1419" s="3"/>
      <c r="CM1419" s="3"/>
      <c r="CN1419">
        <v>137</v>
      </c>
      <c r="CO1419">
        <v>326</v>
      </c>
      <c r="CP1419">
        <v>313</v>
      </c>
      <c r="CQ1419" s="1">
        <v>2716</v>
      </c>
      <c r="CR1419">
        <v>741</v>
      </c>
      <c r="CS1419" s="3"/>
      <c r="CT1419" s="3"/>
      <c r="CU1419" s="3"/>
      <c r="CV1419">
        <v>26.61</v>
      </c>
      <c r="CW1419">
        <v>12.77</v>
      </c>
      <c r="CX1419">
        <v>10.26</v>
      </c>
      <c r="CY1419">
        <v>1.22</v>
      </c>
      <c r="CZ1419">
        <v>9.08</v>
      </c>
      <c r="DA1419" s="3"/>
      <c r="DB1419" s="3"/>
      <c r="DC1419" s="3"/>
      <c r="DD1419">
        <v>0.94</v>
      </c>
      <c r="DE1419">
        <v>1.01</v>
      </c>
      <c r="DF1419">
        <v>0.75</v>
      </c>
      <c r="DG1419">
        <v>0.49</v>
      </c>
      <c r="DH1419">
        <v>0.88</v>
      </c>
      <c r="DI1419" s="3"/>
      <c r="DJ1419" s="3"/>
      <c r="DK1419" s="3"/>
      <c r="DL1419" s="6">
        <f>(CM1419*3+CL1419*2+CK1419)/6</f>
        <v>0</v>
      </c>
      <c r="DM1419">
        <f>BH1419+(BH1419*(CG1419-8.25)/8.25)</f>
        <v>1377.2896969696972</v>
      </c>
      <c r="DN1419">
        <f>BI1419+(BI1419*(CH1419-8.25)/8.25)</f>
        <v>1351.5369696969697</v>
      </c>
      <c r="DO1419">
        <f>BJ1419+(BJ1419*(CI1419-8.25)/8.25)</f>
        <v>9064.2206060606059</v>
      </c>
      <c r="DP1419">
        <f>BK1419+(BK1419*(CJ1419-8.25)/8.25)</f>
        <v>3070.3999999999996</v>
      </c>
      <c r="DQ1419">
        <f>BL1419+(BL1419*(CK1419-8.25)/8.25)</f>
        <v>0</v>
      </c>
      <c r="DR1419">
        <f>BM1419+(BM1419*(CL1419-8.25)/8.25)</f>
        <v>0</v>
      </c>
      <c r="DS1419">
        <f>BN1419+(BN1419*(CM1419-8.25)/8.25)</f>
        <v>0</v>
      </c>
      <c r="DT1419" s="8">
        <f>DM1419*10^8/$I1419</f>
        <v>3825.8047138047145</v>
      </c>
      <c r="DU1419" s="8">
        <f>DN1419*10^8/$I1419</f>
        <v>3754.2693602693598</v>
      </c>
      <c r="DV1419" s="8">
        <f>DO1419*10^8/$I1419</f>
        <v>25178.39057239057</v>
      </c>
      <c r="DW1419" s="8">
        <f>DP1419*10^8/$I1419</f>
        <v>8528.8888888888869</v>
      </c>
      <c r="DX1419" s="8">
        <f>DQ1419*10^8/$I1419</f>
        <v>0</v>
      </c>
      <c r="DY1419" s="8">
        <f>DR1419*10^8/$I1419</f>
        <v>0</v>
      </c>
      <c r="DZ1419" s="8">
        <f>DS1419*10^8/$I1419</f>
        <v>0</v>
      </c>
      <c r="EA1419" s="8">
        <f>DT1419*10^8/$I1419</f>
        <v>10627.235316124206</v>
      </c>
      <c r="EB1419" s="8">
        <f>DZ1419*0.8</f>
        <v>0</v>
      </c>
      <c r="EC1419" s="10">
        <f>G1419-E1419</f>
        <v>4580</v>
      </c>
      <c r="ED1419" s="4">
        <f>EC1419/E1419*100</f>
        <v>69.710806697108069</v>
      </c>
      <c r="EE1419" s="4">
        <f>DY1419-G1419</f>
        <v>-11150</v>
      </c>
      <c r="EF1419" s="12">
        <f>EE1419/G1419</f>
        <v>-1</v>
      </c>
      <c r="EG1419" s="4">
        <f>G1419-F1419</f>
        <v>2170</v>
      </c>
    </row>
    <row r="1420" spans="1:137" x14ac:dyDescent="0.3">
      <c r="A1420">
        <v>1419</v>
      </c>
      <c r="B1420" t="s">
        <v>5896</v>
      </c>
      <c r="C1420" t="s">
        <v>3695</v>
      </c>
      <c r="D1420" t="str">
        <f>VLOOKUP(C1420,Sheet1!$A$2:$B$3197,2,FALSE)</f>
        <v>광고</v>
      </c>
      <c r="E1420">
        <v>31950</v>
      </c>
      <c r="F1420">
        <v>36700</v>
      </c>
      <c r="G1420" s="7">
        <v>39650</v>
      </c>
      <c r="H1420" t="s">
        <v>1359</v>
      </c>
      <c r="I1420" s="7">
        <f>VALUE(LEFT(H1420,FIND("/",H1420)-1)) + VALUE(MID(H1420,FIND("/",H1420)+1,LEN(H1420)))</f>
        <v>9604910</v>
      </c>
      <c r="J1420" s="1">
        <v>16504</v>
      </c>
      <c r="K1420" s="1">
        <f>G1420*I1420/(10^8)</f>
        <v>3808.3468149999999</v>
      </c>
      <c r="L1420">
        <v>699</v>
      </c>
      <c r="M1420" s="1">
        <v>1203</v>
      </c>
      <c r="N1420" s="1">
        <v>1066</v>
      </c>
      <c r="O1420" s="1">
        <v>1170</v>
      </c>
      <c r="P1420" s="1">
        <v>1116</v>
      </c>
      <c r="Q1420" s="1">
        <v>1198</v>
      </c>
      <c r="R1420" s="1">
        <v>1323</v>
      </c>
      <c r="S1420" s="1">
        <v>1415</v>
      </c>
      <c r="T1420">
        <v>154</v>
      </c>
      <c r="U1420">
        <v>343</v>
      </c>
      <c r="V1420">
        <v>249</v>
      </c>
      <c r="W1420">
        <v>306</v>
      </c>
      <c r="X1420">
        <v>270</v>
      </c>
      <c r="Y1420">
        <v>306</v>
      </c>
      <c r="Z1420">
        <v>355</v>
      </c>
      <c r="AA1420">
        <v>398</v>
      </c>
      <c r="AB1420">
        <v>120</v>
      </c>
      <c r="AC1420">
        <v>267</v>
      </c>
      <c r="AD1420">
        <v>206</v>
      </c>
      <c r="AE1420">
        <v>225</v>
      </c>
      <c r="AF1420">
        <v>231</v>
      </c>
      <c r="AG1420">
        <v>257</v>
      </c>
      <c r="AH1420">
        <v>298</v>
      </c>
      <c r="AI1420">
        <v>330</v>
      </c>
      <c r="AJ1420" s="1">
        <v>2639</v>
      </c>
      <c r="AK1420" s="1">
        <v>3160</v>
      </c>
      <c r="AL1420" s="1">
        <v>3031</v>
      </c>
      <c r="AM1420" s="1">
        <v>3562</v>
      </c>
      <c r="AN1420" s="1">
        <v>4220</v>
      </c>
      <c r="AO1420" s="1">
        <v>4413</v>
      </c>
      <c r="AP1420" s="1">
        <v>4790</v>
      </c>
      <c r="AQ1420" s="1">
        <v>5102</v>
      </c>
      <c r="AR1420" s="1">
        <v>1595</v>
      </c>
      <c r="AS1420" s="1">
        <v>1882</v>
      </c>
      <c r="AT1420" s="1">
        <v>1612</v>
      </c>
      <c r="AU1420" s="1">
        <v>2031</v>
      </c>
      <c r="AV1420" s="1">
        <v>2214</v>
      </c>
      <c r="AW1420" s="1">
        <v>2239</v>
      </c>
      <c r="AX1420" s="1">
        <v>2392</v>
      </c>
      <c r="AY1420" s="1">
        <v>2503</v>
      </c>
      <c r="AZ1420" s="1">
        <v>1044</v>
      </c>
      <c r="BA1420" s="1">
        <v>1278</v>
      </c>
      <c r="BB1420" s="1">
        <v>1419</v>
      </c>
      <c r="BC1420" s="1">
        <v>1531</v>
      </c>
      <c r="BD1420" s="1">
        <v>2007</v>
      </c>
      <c r="BE1420" s="1">
        <v>2174</v>
      </c>
      <c r="BF1420" s="1">
        <v>2397</v>
      </c>
      <c r="BG1420" s="1">
        <v>2599</v>
      </c>
      <c r="BH1420">
        <v>981</v>
      </c>
      <c r="BI1420" s="1">
        <v>1196</v>
      </c>
      <c r="BJ1420" s="1">
        <v>1321</v>
      </c>
      <c r="BK1420" s="1">
        <v>1415</v>
      </c>
      <c r="BL1420" s="1">
        <v>1668</v>
      </c>
      <c r="BM1420" s="1">
        <v>1815</v>
      </c>
      <c r="BN1420" s="1">
        <v>2017</v>
      </c>
      <c r="BO1420" s="1">
        <v>2216</v>
      </c>
      <c r="BP1420">
        <v>46</v>
      </c>
      <c r="BQ1420">
        <v>46</v>
      </c>
      <c r="BR1420">
        <v>46</v>
      </c>
      <c r="BS1420">
        <v>46</v>
      </c>
      <c r="BT1420">
        <v>46</v>
      </c>
      <c r="BU1420">
        <v>48</v>
      </c>
      <c r="BV1420">
        <v>49</v>
      </c>
      <c r="BW1420">
        <v>50</v>
      </c>
      <c r="BX1420">
        <v>5.9</v>
      </c>
      <c r="BY1420">
        <v>9.1999999999999993</v>
      </c>
      <c r="BZ1420">
        <v>6.65</v>
      </c>
      <c r="CA1420">
        <v>6.82</v>
      </c>
      <c r="CB1420">
        <v>5.94</v>
      </c>
      <c r="CC1420">
        <v>5.96</v>
      </c>
      <c r="CD1420">
        <v>6.48</v>
      </c>
      <c r="CE1420">
        <v>6.67</v>
      </c>
      <c r="CF1420">
        <v>14.09</v>
      </c>
      <c r="CG1420">
        <v>22.56</v>
      </c>
      <c r="CH1420">
        <v>15.03</v>
      </c>
      <c r="CI1420">
        <v>15.07</v>
      </c>
      <c r="CJ1420">
        <v>14.85</v>
      </c>
      <c r="CK1420">
        <v>14.35</v>
      </c>
      <c r="CL1420">
        <v>15.05</v>
      </c>
      <c r="CM1420">
        <v>14.96</v>
      </c>
      <c r="CN1420" s="1">
        <v>1288</v>
      </c>
      <c r="CO1420" s="1">
        <v>2557</v>
      </c>
      <c r="CP1420" s="1">
        <v>1969</v>
      </c>
      <c r="CQ1420" s="1">
        <v>2147</v>
      </c>
      <c r="CR1420" s="1">
        <v>2383</v>
      </c>
      <c r="CS1420" s="1">
        <v>2601</v>
      </c>
      <c r="CT1420" s="1">
        <v>3002</v>
      </c>
      <c r="CU1420" s="1">
        <v>3296</v>
      </c>
      <c r="CV1420">
        <v>27.99</v>
      </c>
      <c r="CW1420">
        <v>26.59</v>
      </c>
      <c r="CX1420">
        <v>13.16</v>
      </c>
      <c r="CY1420">
        <v>14.18</v>
      </c>
      <c r="CZ1420">
        <v>12.84</v>
      </c>
      <c r="DA1420">
        <v>15.24</v>
      </c>
      <c r="DB1420">
        <v>13.21</v>
      </c>
      <c r="DC1420">
        <v>12.03</v>
      </c>
      <c r="DD1420">
        <v>3.53</v>
      </c>
      <c r="DE1420">
        <v>5.46</v>
      </c>
      <c r="DF1420">
        <v>1.88</v>
      </c>
      <c r="DG1420">
        <v>1.96</v>
      </c>
      <c r="DH1420">
        <v>1.68</v>
      </c>
      <c r="DI1420">
        <v>2.0099999999999998</v>
      </c>
      <c r="DJ1420">
        <v>1.82</v>
      </c>
      <c r="DK1420">
        <v>1.66</v>
      </c>
      <c r="DL1420" s="6">
        <f>(CM1420*3+CL1420*2+CK1420)/6</f>
        <v>14.888333333333334</v>
      </c>
      <c r="DM1420">
        <f>BH1420+(BH1420*(CG1420-8.25)/8.25)</f>
        <v>2682.5890909090908</v>
      </c>
      <c r="DN1420">
        <f>BI1420+(BI1420*(CH1420-8.25)/8.25)</f>
        <v>2178.8945454545456</v>
      </c>
      <c r="DO1420">
        <f>BJ1420+(BJ1420*(CI1420-8.25)/8.25)</f>
        <v>2413.0266666666666</v>
      </c>
      <c r="DP1420">
        <f>BK1420+(BK1420*(CJ1420-8.25)/8.25)</f>
        <v>2547</v>
      </c>
      <c r="DQ1420">
        <f>BL1420+(BL1420*(CK1420-8.25)/8.25)</f>
        <v>2901.3090909090906</v>
      </c>
      <c r="DR1420">
        <f>BM1420+(BM1420*(CL1420-8.25)/8.25)</f>
        <v>3311</v>
      </c>
      <c r="DS1420">
        <f>BN1420+(BN1420*(CM1420-8.25)/8.25)</f>
        <v>3657.4933333333338</v>
      </c>
      <c r="DT1420" s="8">
        <f>DM1420*10^8/$I1420</f>
        <v>27929.351663983223</v>
      </c>
      <c r="DU1420" s="8">
        <f>DN1420*10^8/$I1420</f>
        <v>22685.215639236034</v>
      </c>
      <c r="DV1420" s="8">
        <f>DO1420*10^8/$I1420</f>
        <v>25122.845155932398</v>
      </c>
      <c r="DW1420" s="8">
        <f>DP1420*10^8/$I1420</f>
        <v>26517.687307845674</v>
      </c>
      <c r="DX1420" s="8">
        <f>DQ1420*10^8/$I1420</f>
        <v>30206.520320430805</v>
      </c>
      <c r="DY1420" s="8">
        <f>DR1420*10^8/$I1420</f>
        <v>34471.952366029458</v>
      </c>
      <c r="DZ1420" s="8">
        <f>DS1420*10^8/$I1420</f>
        <v>38079.412855855328</v>
      </c>
      <c r="EA1420" s="8">
        <f>DT1420*10^8/$I1420</f>
        <v>290782.02361066604</v>
      </c>
      <c r="EB1420" s="8">
        <f>DZ1420*0.8</f>
        <v>30463.530284684264</v>
      </c>
      <c r="EC1420" s="10">
        <f>G1420-E1420</f>
        <v>7700</v>
      </c>
      <c r="ED1420" s="4">
        <f>EC1420/E1420*100</f>
        <v>24.100156494522693</v>
      </c>
      <c r="EE1420" s="4">
        <f>DY1420-G1420</f>
        <v>-5178.0476339705419</v>
      </c>
      <c r="EF1420" s="12">
        <f>EE1420/G1420</f>
        <v>-0.1305938873636959</v>
      </c>
      <c r="EG1420" s="4">
        <f>G1420-F1420</f>
        <v>2950</v>
      </c>
    </row>
    <row r="1421" spans="1:137" x14ac:dyDescent="0.3">
      <c r="A1421">
        <v>1420</v>
      </c>
      <c r="B1421" t="s">
        <v>7664</v>
      </c>
      <c r="C1421" t="s">
        <v>3696</v>
      </c>
      <c r="D1421" t="str">
        <f>VLOOKUP(C1421,Sheet1!$A$2:$B$3197,2,FALSE)</f>
        <v>생명과학도구및서비스</v>
      </c>
      <c r="E1421">
        <v>20700</v>
      </c>
      <c r="F1421">
        <v>27500</v>
      </c>
      <c r="G1421" s="7">
        <v>23450</v>
      </c>
      <c r="H1421" t="s">
        <v>1360</v>
      </c>
      <c r="I1421" s="7">
        <f>VALUE(LEFT(H1421,FIND("/",H1421)-1)) + VALUE(MID(H1421,FIND("/",H1421)+1,LEN(H1421)))</f>
        <v>36315527</v>
      </c>
      <c r="J1421">
        <v>0</v>
      </c>
      <c r="K1421" s="1">
        <f>G1421*I1421/(10^8)</f>
        <v>8515.9910815000003</v>
      </c>
      <c r="L1421">
        <v>325</v>
      </c>
      <c r="M1421">
        <v>295</v>
      </c>
      <c r="N1421">
        <v>402</v>
      </c>
      <c r="O1421">
        <v>431</v>
      </c>
      <c r="P1421" s="1">
        <v>1218</v>
      </c>
      <c r="Q1421" s="3"/>
      <c r="R1421" s="3"/>
      <c r="S1421" s="3"/>
      <c r="T1421">
        <v>-7</v>
      </c>
      <c r="U1421">
        <v>-69</v>
      </c>
      <c r="V1421">
        <v>-44</v>
      </c>
      <c r="W1421">
        <v>-80</v>
      </c>
      <c r="X1421">
        <v>687</v>
      </c>
      <c r="Y1421" s="3"/>
      <c r="Z1421" s="3"/>
      <c r="AA1421" s="3"/>
      <c r="AB1421">
        <v>-12</v>
      </c>
      <c r="AC1421">
        <v>-92</v>
      </c>
      <c r="AD1421">
        <v>-64</v>
      </c>
      <c r="AE1421">
        <v>-207</v>
      </c>
      <c r="AF1421">
        <v>478</v>
      </c>
      <c r="AG1421" s="3"/>
      <c r="AH1421" s="3"/>
      <c r="AI1421" s="3"/>
      <c r="AJ1421" s="1">
        <v>1102</v>
      </c>
      <c r="AK1421">
        <v>934</v>
      </c>
      <c r="AL1421">
        <v>948</v>
      </c>
      <c r="AM1421">
        <v>697</v>
      </c>
      <c r="AN1421" s="1">
        <v>1702</v>
      </c>
      <c r="AO1421" s="3"/>
      <c r="AP1421" s="3"/>
      <c r="AQ1421" s="3"/>
      <c r="AR1421">
        <v>406</v>
      </c>
      <c r="AS1421">
        <v>393</v>
      </c>
      <c r="AT1421">
        <v>514</v>
      </c>
      <c r="AU1421">
        <v>418</v>
      </c>
      <c r="AV1421">
        <v>835</v>
      </c>
      <c r="AW1421" s="3"/>
      <c r="AX1421" s="3"/>
      <c r="AY1421" s="3"/>
      <c r="AZ1421">
        <v>697</v>
      </c>
      <c r="BA1421">
        <v>541</v>
      </c>
      <c r="BB1421">
        <v>434</v>
      </c>
      <c r="BC1421">
        <v>279</v>
      </c>
      <c r="BD1421">
        <v>867</v>
      </c>
      <c r="BE1421" s="3"/>
      <c r="BF1421" s="3"/>
      <c r="BG1421" s="3"/>
      <c r="BH1421">
        <v>575</v>
      </c>
      <c r="BI1421">
        <v>441</v>
      </c>
      <c r="BJ1421">
        <v>374</v>
      </c>
      <c r="BK1421">
        <v>246</v>
      </c>
      <c r="BL1421">
        <v>837</v>
      </c>
      <c r="BM1421" s="3"/>
      <c r="BN1421" s="3"/>
      <c r="BO1421" s="3"/>
      <c r="BP1421">
        <v>17</v>
      </c>
      <c r="BQ1421">
        <v>15</v>
      </c>
      <c r="BR1421">
        <v>15</v>
      </c>
      <c r="BS1421">
        <v>20</v>
      </c>
      <c r="BT1421">
        <v>20</v>
      </c>
      <c r="BU1421" s="3"/>
      <c r="BV1421" s="3"/>
      <c r="BW1421" s="3"/>
      <c r="BX1421">
        <v>-1.2</v>
      </c>
      <c r="BY1421">
        <v>-9.0399999999999991</v>
      </c>
      <c r="BZ1421">
        <v>-6.78</v>
      </c>
      <c r="CA1421">
        <v>-25.1</v>
      </c>
      <c r="CB1421">
        <v>39.86</v>
      </c>
      <c r="CC1421" s="3"/>
      <c r="CD1421" s="3"/>
      <c r="CE1421" s="3"/>
      <c r="CF1421">
        <v>0.5</v>
      </c>
      <c r="CG1421">
        <v>-12.78</v>
      </c>
      <c r="CH1421">
        <v>-10.42</v>
      </c>
      <c r="CI1421">
        <v>-56.79</v>
      </c>
      <c r="CJ1421">
        <v>89.16</v>
      </c>
      <c r="CK1421" s="3"/>
      <c r="CL1421" s="3"/>
      <c r="CM1421" s="3"/>
      <c r="CN1421">
        <v>11</v>
      </c>
      <c r="CO1421">
        <v>-240</v>
      </c>
      <c r="CP1421">
        <v>-157</v>
      </c>
      <c r="CQ1421">
        <v>-602</v>
      </c>
      <c r="CR1421" s="1">
        <v>1330</v>
      </c>
      <c r="CS1421" s="3"/>
      <c r="CT1421" s="3"/>
      <c r="CU1421" s="3"/>
      <c r="CV1421">
        <v>544.57000000000005</v>
      </c>
      <c r="CW1421" t="s">
        <v>2</v>
      </c>
      <c r="CX1421" t="s">
        <v>2</v>
      </c>
      <c r="CY1421" t="s">
        <v>2</v>
      </c>
      <c r="CZ1421">
        <v>16.579999999999998</v>
      </c>
      <c r="DA1421" s="3"/>
      <c r="DB1421" s="3"/>
      <c r="DC1421" s="3"/>
      <c r="DD1421">
        <v>2.65</v>
      </c>
      <c r="DE1421">
        <v>2.5499999999999998</v>
      </c>
      <c r="DF1421">
        <v>2.75</v>
      </c>
      <c r="DG1421">
        <v>2.35</v>
      </c>
      <c r="DH1421">
        <v>9.11</v>
      </c>
      <c r="DI1421" s="3"/>
      <c r="DJ1421" s="3"/>
      <c r="DK1421" s="3"/>
      <c r="DL1421" s="6">
        <f>(CM1421*3+CL1421*2+CK1421)/6</f>
        <v>0</v>
      </c>
      <c r="DM1421">
        <f>BH1421+(BH1421*(CG1421-8.25)/8.25)</f>
        <v>-890.72727272727275</v>
      </c>
      <c r="DN1421">
        <f>BI1421+(BI1421*(CH1421-8.25)/8.25)</f>
        <v>-556.99636363636375</v>
      </c>
      <c r="DO1421">
        <f>BJ1421+(BJ1421*(CI1421-8.25)/8.25)</f>
        <v>-2574.4799999999996</v>
      </c>
      <c r="DP1421">
        <f>BK1421+(BK1421*(CJ1421-8.25)/8.25)</f>
        <v>2658.5890909090908</v>
      </c>
      <c r="DQ1421">
        <f>BL1421+(BL1421*(CK1421-8.25)/8.25)</f>
        <v>0</v>
      </c>
      <c r="DR1421">
        <f>BM1421+(BM1421*(CL1421-8.25)/8.25)</f>
        <v>0</v>
      </c>
      <c r="DS1421">
        <f>BN1421+(BN1421*(CM1421-8.25)/8.25)</f>
        <v>0</v>
      </c>
      <c r="DT1421" s="8">
        <f>DM1421*10^8/$I1421</f>
        <v>-2452.745000030628</v>
      </c>
      <c r="DU1421" s="8">
        <f>DN1421*10^8/$I1421</f>
        <v>-1533.7691881391775</v>
      </c>
      <c r="DV1421" s="8">
        <f>DO1421*10^8/$I1421</f>
        <v>-7089.1990635300426</v>
      </c>
      <c r="DW1421" s="8">
        <f>DP1421*10^8/$I1421</f>
        <v>7320.8054805568181</v>
      </c>
      <c r="DX1421" s="8">
        <f>DQ1421*10^8/$I1421</f>
        <v>0</v>
      </c>
      <c r="DY1421" s="8">
        <f>DR1421*10^8/$I1421</f>
        <v>0</v>
      </c>
      <c r="DZ1421" s="8">
        <f>DS1421*10^8/$I1421</f>
        <v>0</v>
      </c>
      <c r="EA1421" s="8">
        <f>DT1421*10^8/$I1421</f>
        <v>-6753.9843219971117</v>
      </c>
      <c r="EB1421" s="8">
        <f>DZ1421*0.8</f>
        <v>0</v>
      </c>
      <c r="EC1421" s="10">
        <f>G1421-E1421</f>
        <v>2750</v>
      </c>
      <c r="ED1421" s="4">
        <f>EC1421/E1421*100</f>
        <v>13.285024154589372</v>
      </c>
      <c r="EE1421" s="4">
        <f>DY1421-G1421</f>
        <v>-23450</v>
      </c>
      <c r="EF1421" s="12">
        <f>EE1421/G1421</f>
        <v>-1</v>
      </c>
      <c r="EG1421" s="4">
        <f>G1421-F1421</f>
        <v>-4050</v>
      </c>
    </row>
    <row r="1422" spans="1:137" x14ac:dyDescent="0.3">
      <c r="A1422">
        <v>1421</v>
      </c>
      <c r="B1422" t="s">
        <v>7826</v>
      </c>
      <c r="C1422" t="s">
        <v>3697</v>
      </c>
      <c r="D1422" t="str">
        <f>VLOOKUP(C1422,Sheet1!$A$2:$B$3197,2,FALSE)</f>
        <v>생명과학도구및서비스</v>
      </c>
      <c r="E1422">
        <v>69300</v>
      </c>
      <c r="F1422">
        <v>48200</v>
      </c>
      <c r="G1422" s="7">
        <v>49550</v>
      </c>
      <c r="H1422" t="s">
        <v>1361</v>
      </c>
      <c r="I1422" s="7">
        <f>VALUE(LEFT(H1422,FIND("/",H1422)-1)) + VALUE(MID(H1422,FIND("/",H1422)+1,LEN(H1422)))</f>
        <v>24115838</v>
      </c>
      <c r="J1422" s="1">
        <v>10700</v>
      </c>
      <c r="K1422" s="1">
        <f>G1422*I1422/(10^8)</f>
        <v>11949.397729</v>
      </c>
      <c r="L1422">
        <v>167</v>
      </c>
      <c r="M1422">
        <v>221</v>
      </c>
      <c r="N1422">
        <v>252</v>
      </c>
      <c r="O1422">
        <v>575</v>
      </c>
      <c r="P1422">
        <v>494</v>
      </c>
      <c r="Q1422" s="3"/>
      <c r="R1422" s="3"/>
      <c r="S1422" s="3"/>
      <c r="T1422">
        <v>-102</v>
      </c>
      <c r="U1422">
        <v>-98</v>
      </c>
      <c r="V1422">
        <v>-160</v>
      </c>
      <c r="W1422">
        <v>84</v>
      </c>
      <c r="X1422">
        <v>-298</v>
      </c>
      <c r="Y1422" s="3"/>
      <c r="Z1422" s="3"/>
      <c r="AA1422" s="3"/>
      <c r="AB1422">
        <v>-147</v>
      </c>
      <c r="AC1422">
        <v>-129</v>
      </c>
      <c r="AD1422">
        <v>-261</v>
      </c>
      <c r="AE1422">
        <v>125</v>
      </c>
      <c r="AF1422">
        <v>-70</v>
      </c>
      <c r="AG1422" s="3"/>
      <c r="AH1422" s="3"/>
      <c r="AI1422" s="3"/>
      <c r="AJ1422">
        <v>896</v>
      </c>
      <c r="AK1422">
        <v>822</v>
      </c>
      <c r="AL1422" s="1">
        <v>1217</v>
      </c>
      <c r="AM1422" s="1">
        <v>1415</v>
      </c>
      <c r="AN1422" s="1">
        <v>1359</v>
      </c>
      <c r="AO1422" s="3"/>
      <c r="AP1422" s="3"/>
      <c r="AQ1422" s="3"/>
      <c r="AR1422">
        <v>295</v>
      </c>
      <c r="AS1422">
        <v>328</v>
      </c>
      <c r="AT1422">
        <v>164</v>
      </c>
      <c r="AU1422">
        <v>256</v>
      </c>
      <c r="AV1422">
        <v>238</v>
      </c>
      <c r="AW1422" s="3"/>
      <c r="AX1422" s="3"/>
      <c r="AY1422" s="3"/>
      <c r="AZ1422">
        <v>601</v>
      </c>
      <c r="BA1422">
        <v>495</v>
      </c>
      <c r="BB1422" s="1">
        <v>1053</v>
      </c>
      <c r="BC1422" s="1">
        <v>1159</v>
      </c>
      <c r="BD1422" s="1">
        <v>1121</v>
      </c>
      <c r="BE1422" s="3"/>
      <c r="BF1422" s="3"/>
      <c r="BG1422" s="3"/>
      <c r="BH1422">
        <v>601</v>
      </c>
      <c r="BI1422">
        <v>482</v>
      </c>
      <c r="BJ1422" s="1">
        <v>1017</v>
      </c>
      <c r="BK1422" s="1">
        <v>1137</v>
      </c>
      <c r="BL1422" s="1">
        <v>1121</v>
      </c>
      <c r="BM1422" s="3"/>
      <c r="BN1422" s="3"/>
      <c r="BO1422" s="3"/>
      <c r="BP1422">
        <v>50</v>
      </c>
      <c r="BQ1422">
        <v>50</v>
      </c>
      <c r="BR1422">
        <v>60</v>
      </c>
      <c r="BS1422">
        <v>60</v>
      </c>
      <c r="BT1422">
        <v>121</v>
      </c>
      <c r="BU1422" s="3"/>
      <c r="BV1422" s="3"/>
      <c r="BW1422" s="3"/>
      <c r="BX1422">
        <v>-18.64</v>
      </c>
      <c r="BY1422">
        <v>-15.06</v>
      </c>
      <c r="BZ1422">
        <v>-25.57</v>
      </c>
      <c r="CA1422">
        <v>9.48</v>
      </c>
      <c r="CB1422">
        <v>-5.04</v>
      </c>
      <c r="CC1422" s="3"/>
      <c r="CD1422" s="3"/>
      <c r="CE1422" s="3"/>
      <c r="CF1422">
        <v>-28.53</v>
      </c>
      <c r="CG1422">
        <v>-23.89</v>
      </c>
      <c r="CH1422">
        <v>-34.39</v>
      </c>
      <c r="CI1422">
        <v>12.61</v>
      </c>
      <c r="CJ1422">
        <v>-6.19</v>
      </c>
      <c r="CK1422" s="3"/>
      <c r="CL1422" s="3"/>
      <c r="CM1422" s="3"/>
      <c r="CN1422">
        <v>-775</v>
      </c>
      <c r="CO1422">
        <v>-650</v>
      </c>
      <c r="CP1422" s="1">
        <v>-1201</v>
      </c>
      <c r="CQ1422">
        <v>566</v>
      </c>
      <c r="CR1422">
        <v>-290</v>
      </c>
      <c r="CS1422" s="3"/>
      <c r="CT1422" s="3"/>
      <c r="CU1422" s="3"/>
      <c r="CV1422" t="s">
        <v>2</v>
      </c>
      <c r="CW1422" t="s">
        <v>2</v>
      </c>
      <c r="CX1422" t="s">
        <v>2</v>
      </c>
      <c r="CY1422">
        <v>46.7</v>
      </c>
      <c r="CZ1422" t="s">
        <v>2</v>
      </c>
      <c r="DA1422" s="3"/>
      <c r="DB1422" s="3"/>
      <c r="DC1422" s="3"/>
      <c r="DD1422">
        <v>5.87</v>
      </c>
      <c r="DE1422">
        <v>8.32</v>
      </c>
      <c r="DF1422">
        <v>6.7</v>
      </c>
      <c r="DG1422">
        <v>5.58</v>
      </c>
      <c r="DH1422">
        <v>15.07</v>
      </c>
      <c r="DI1422" s="3"/>
      <c r="DJ1422" s="3"/>
      <c r="DK1422" s="3"/>
      <c r="DL1422" s="6">
        <f>(CM1422*3+CL1422*2+CK1422)/6</f>
        <v>0</v>
      </c>
      <c r="DM1422">
        <f>BH1422+(BH1422*(CG1422-8.25)/8.25)</f>
        <v>-1740.3503030303032</v>
      </c>
      <c r="DN1422">
        <f>BI1422+(BI1422*(CH1422-8.25)/8.25)</f>
        <v>-2009.2096969696968</v>
      </c>
      <c r="DO1422">
        <f>BJ1422+(BJ1422*(CI1422-8.25)/8.25)</f>
        <v>1554.4690909090909</v>
      </c>
      <c r="DP1422">
        <f>BK1422+(BK1422*(CJ1422-8.25)/8.25)</f>
        <v>-853.09454545454582</v>
      </c>
      <c r="DQ1422">
        <f>BL1422+(BL1422*(CK1422-8.25)/8.25)</f>
        <v>0</v>
      </c>
      <c r="DR1422">
        <f>BM1422+(BM1422*(CL1422-8.25)/8.25)</f>
        <v>0</v>
      </c>
      <c r="DS1422">
        <f>BN1422+(BN1422*(CM1422-8.25)/8.25)</f>
        <v>0</v>
      </c>
      <c r="DT1422" s="8">
        <f>DM1422*10^8/$I1422</f>
        <v>-7216.6279398223814</v>
      </c>
      <c r="DU1422" s="8">
        <f>DN1422*10^8/$I1422</f>
        <v>-8331.494418604474</v>
      </c>
      <c r="DV1422" s="8">
        <f>DO1422*10^8/$I1422</f>
        <v>6445.8431463550669</v>
      </c>
      <c r="DW1422" s="8">
        <f>DP1422*10^8/$I1422</f>
        <v>-3537.4866320405117</v>
      </c>
      <c r="DX1422" s="8">
        <f>DQ1422*10^8/$I1422</f>
        <v>0</v>
      </c>
      <c r="DY1422" s="8">
        <f>DR1422*10^8/$I1422</f>
        <v>0</v>
      </c>
      <c r="DZ1422" s="8">
        <f>DS1422*10^8/$I1422</f>
        <v>0</v>
      </c>
      <c r="EA1422" s="8">
        <f>DT1422*10^8/$I1422</f>
        <v>-29924.848308494948</v>
      </c>
      <c r="EB1422" s="8">
        <f>DZ1422*0.8</f>
        <v>0</v>
      </c>
      <c r="EC1422" s="10">
        <f>G1422-E1422</f>
        <v>-19750</v>
      </c>
      <c r="ED1422" s="4">
        <f>EC1422/E1422*100</f>
        <v>-28.499278499278503</v>
      </c>
      <c r="EE1422" s="4">
        <f>DY1422-G1422</f>
        <v>-49550</v>
      </c>
      <c r="EF1422" s="12">
        <f>EE1422/G1422</f>
        <v>-1</v>
      </c>
      <c r="EG1422" s="4">
        <f>G1422-F1422</f>
        <v>1350</v>
      </c>
    </row>
    <row r="1423" spans="1:137" x14ac:dyDescent="0.3">
      <c r="A1423">
        <v>1422</v>
      </c>
      <c r="B1423" t="s">
        <v>6121</v>
      </c>
      <c r="C1423" t="s">
        <v>3698</v>
      </c>
      <c r="D1423" t="str">
        <f>VLOOKUP(C1423,Sheet1!$A$2:$B$3197,2,FALSE)</f>
        <v>기계</v>
      </c>
      <c r="E1423" t="e">
        <v>#N/A</v>
      </c>
      <c r="F1423">
        <v>505</v>
      </c>
      <c r="G1423" s="7">
        <v>505</v>
      </c>
      <c r="H1423" t="s">
        <v>1362</v>
      </c>
      <c r="I1423" s="7">
        <f>VALUE(LEFT(H1423,FIND("/",H1423)-1)) + VALUE(MID(H1423,FIND("/",H1423)+1,LEN(H1423)))</f>
        <v>45356965</v>
      </c>
      <c r="J1423">
        <v>0</v>
      </c>
      <c r="K1423" s="1">
        <f>G1423*I1423/(10^8)</f>
        <v>229.05267325</v>
      </c>
      <c r="L1423">
        <v>52</v>
      </c>
      <c r="M1423">
        <v>135</v>
      </c>
      <c r="N1423">
        <v>49</v>
      </c>
      <c r="O1423">
        <v>52</v>
      </c>
      <c r="P1423">
        <v>12</v>
      </c>
      <c r="Q1423" s="3"/>
      <c r="R1423" s="3"/>
      <c r="S1423" s="3"/>
      <c r="T1423">
        <v>-60</v>
      </c>
      <c r="U1423">
        <v>-3</v>
      </c>
      <c r="V1423">
        <v>-54</v>
      </c>
      <c r="W1423">
        <v>-63</v>
      </c>
      <c r="X1423">
        <v>-79</v>
      </c>
      <c r="Y1423" s="3"/>
      <c r="Z1423" s="3"/>
      <c r="AA1423" s="3"/>
      <c r="AB1423">
        <v>-83</v>
      </c>
      <c r="AC1423">
        <v>-64</v>
      </c>
      <c r="AD1423">
        <v>-103</v>
      </c>
      <c r="AE1423">
        <v>-95</v>
      </c>
      <c r="AF1423">
        <v>-850</v>
      </c>
      <c r="AG1423" s="3"/>
      <c r="AH1423" s="3"/>
      <c r="AI1423" s="3"/>
      <c r="AJ1423">
        <v>354</v>
      </c>
      <c r="AK1423">
        <v>324</v>
      </c>
      <c r="AL1423">
        <v>442</v>
      </c>
      <c r="AM1423">
        <v>739</v>
      </c>
      <c r="AN1423">
        <v>226</v>
      </c>
      <c r="AO1423" s="3"/>
      <c r="AP1423" s="3"/>
      <c r="AQ1423" s="3"/>
      <c r="AR1423">
        <v>142</v>
      </c>
      <c r="AS1423">
        <v>133</v>
      </c>
      <c r="AT1423">
        <v>242</v>
      </c>
      <c r="AU1423">
        <v>529</v>
      </c>
      <c r="AV1423">
        <v>832</v>
      </c>
      <c r="AW1423" s="3"/>
      <c r="AX1423" s="3"/>
      <c r="AY1423" s="3"/>
      <c r="AZ1423">
        <v>212</v>
      </c>
      <c r="BA1423">
        <v>190</v>
      </c>
      <c r="BB1423">
        <v>200</v>
      </c>
      <c r="BC1423">
        <v>210</v>
      </c>
      <c r="BD1423">
        <v>-607</v>
      </c>
      <c r="BE1423" s="3"/>
      <c r="BF1423" s="3"/>
      <c r="BG1423" s="3"/>
      <c r="BH1423">
        <v>209</v>
      </c>
      <c r="BI1423">
        <v>198</v>
      </c>
      <c r="BJ1423">
        <v>200</v>
      </c>
      <c r="BK1423">
        <v>210</v>
      </c>
      <c r="BL1423">
        <v>-607</v>
      </c>
      <c r="BM1423" s="3"/>
      <c r="BN1423" s="3"/>
      <c r="BO1423" s="3"/>
      <c r="BP1423">
        <v>30</v>
      </c>
      <c r="BQ1423">
        <v>35</v>
      </c>
      <c r="BR1423">
        <v>43</v>
      </c>
      <c r="BS1423">
        <v>60</v>
      </c>
      <c r="BT1423">
        <v>60</v>
      </c>
      <c r="BU1423" s="3"/>
      <c r="BV1423" s="3"/>
      <c r="BW1423" s="3"/>
      <c r="BX1423">
        <v>-28.46</v>
      </c>
      <c r="BY1423">
        <v>-18.91</v>
      </c>
      <c r="BZ1423">
        <v>-26.91</v>
      </c>
      <c r="CA1423">
        <v>-16.07</v>
      </c>
      <c r="CB1423">
        <v>-176.25</v>
      </c>
      <c r="CC1423" s="3"/>
      <c r="CD1423" s="3"/>
      <c r="CE1423" s="3"/>
      <c r="CF1423">
        <v>-42.61</v>
      </c>
      <c r="CG1423">
        <v>-26.71</v>
      </c>
      <c r="CH1423">
        <v>-51.66</v>
      </c>
      <c r="CI1423">
        <v>-46.24</v>
      </c>
      <c r="CJ1423" t="s">
        <v>1</v>
      </c>
      <c r="CK1423" s="3"/>
      <c r="CL1423" s="3"/>
      <c r="CM1423" s="3"/>
      <c r="CN1423" s="1">
        <v>-41622</v>
      </c>
      <c r="CO1423" s="1">
        <v>-23661</v>
      </c>
      <c r="CP1423" s="1">
        <v>-35345</v>
      </c>
      <c r="CQ1423" s="1">
        <v>-25184</v>
      </c>
      <c r="CR1423" s="1">
        <v>-209261</v>
      </c>
      <c r="CS1423" s="3"/>
      <c r="CT1423" s="3"/>
      <c r="CU1423" s="3"/>
      <c r="CV1423" t="s">
        <v>2</v>
      </c>
      <c r="CW1423" t="s">
        <v>2</v>
      </c>
      <c r="CX1423" t="s">
        <v>2</v>
      </c>
      <c r="CY1423" t="s">
        <v>2</v>
      </c>
      <c r="CZ1423" t="s">
        <v>2</v>
      </c>
      <c r="DA1423" s="3"/>
      <c r="DB1423" s="3"/>
      <c r="DC1423" s="3"/>
      <c r="DD1423">
        <v>7.0000000000000007E-2</v>
      </c>
      <c r="DE1423">
        <v>0.08</v>
      </c>
      <c r="DF1423">
        <v>0.04</v>
      </c>
      <c r="DG1423">
        <v>0.05</v>
      </c>
      <c r="DH1423" t="s">
        <v>2</v>
      </c>
      <c r="DI1423" s="3"/>
      <c r="DJ1423" s="3"/>
      <c r="DK1423" s="3"/>
      <c r="DL1423" s="6">
        <f>(CM1423*3+CL1423*2+CK1423)/6</f>
        <v>0</v>
      </c>
      <c r="DM1423">
        <f>BH1423+(BH1423*(CG1423-8.25)/8.25)</f>
        <v>-676.65333333333342</v>
      </c>
      <c r="DN1423">
        <f>BI1423+(BI1423*(CH1423-8.25)/8.25)</f>
        <v>-1239.8399999999999</v>
      </c>
      <c r="DO1423">
        <f>BJ1423+(BJ1423*(CI1423-8.25)/8.25)</f>
        <v>-1120.969696969697</v>
      </c>
      <c r="DP1423" t="e">
        <f>BK1423+(BK1423*(CJ1423-8.25)/8.25)</f>
        <v>#VALUE!</v>
      </c>
      <c r="DQ1423">
        <f>BL1423+(BL1423*(CK1423-8.25)/8.25)</f>
        <v>0</v>
      </c>
      <c r="DR1423">
        <f>BM1423+(BM1423*(CL1423-8.25)/8.25)</f>
        <v>0</v>
      </c>
      <c r="DS1423">
        <f>BN1423+(BN1423*(CM1423-8.25)/8.25)</f>
        <v>0</v>
      </c>
      <c r="DT1423" s="8">
        <f>DM1423*10^8/$I1423</f>
        <v>-1491.8399706270766</v>
      </c>
      <c r="DU1423" s="8">
        <f>DN1423*10^8/$I1423</f>
        <v>-2733.5162306384473</v>
      </c>
      <c r="DV1423" s="8">
        <f>DO1423*10^8/$I1423</f>
        <v>-2471.438944315822</v>
      </c>
      <c r="DW1423" s="8" t="e">
        <f>DP1423*10^8/$I1423</f>
        <v>#VALUE!</v>
      </c>
      <c r="DX1423" s="8">
        <f>DQ1423*10^8/$I1423</f>
        <v>0</v>
      </c>
      <c r="DY1423" s="8">
        <f>DR1423*10^8/$I1423</f>
        <v>0</v>
      </c>
      <c r="DZ1423" s="8">
        <f>DS1423*10^8/$I1423</f>
        <v>0</v>
      </c>
      <c r="EA1423" s="8">
        <f>DT1423*10^8/$I1423</f>
        <v>-3289.1088956835551</v>
      </c>
      <c r="EB1423" s="8">
        <f>DZ1423*0.8</f>
        <v>0</v>
      </c>
      <c r="EC1423" s="10" t="e">
        <f>G1423-E1423</f>
        <v>#N/A</v>
      </c>
      <c r="ED1423" s="4" t="e">
        <f>EC1423/E1423*100</f>
        <v>#N/A</v>
      </c>
      <c r="EE1423" s="4">
        <f>DY1423-G1423</f>
        <v>-505</v>
      </c>
      <c r="EF1423" s="12">
        <f>EE1423/G1423</f>
        <v>-1</v>
      </c>
      <c r="EG1423" s="4">
        <f>G1423-F1423</f>
        <v>0</v>
      </c>
    </row>
    <row r="1424" spans="1:137" x14ac:dyDescent="0.3">
      <c r="A1424">
        <v>1423</v>
      </c>
      <c r="B1424" t="s">
        <v>6416</v>
      </c>
      <c r="C1424" t="s">
        <v>3699</v>
      </c>
      <c r="D1424" t="str">
        <f>VLOOKUP(C1424,Sheet1!$A$2:$B$3197,2,FALSE)</f>
        <v>반도체와반도체장비</v>
      </c>
      <c r="E1424">
        <v>1865</v>
      </c>
      <c r="F1424">
        <v>2270</v>
      </c>
      <c r="G1424" s="7">
        <v>2280</v>
      </c>
      <c r="H1424" t="s">
        <v>1363</v>
      </c>
      <c r="I1424" s="7">
        <f>VALUE(LEFT(H1424,FIND("/",H1424)-1)) + VALUE(MID(H1424,FIND("/",H1424)+1,LEN(H1424)))</f>
        <v>41050266</v>
      </c>
      <c r="J1424">
        <v>0</v>
      </c>
      <c r="K1424" s="1">
        <f>G1424*I1424/(10^8)</f>
        <v>935.94606480000004</v>
      </c>
      <c r="L1424">
        <v>347</v>
      </c>
      <c r="M1424">
        <v>472</v>
      </c>
      <c r="N1424">
        <v>675</v>
      </c>
      <c r="O1424">
        <v>979</v>
      </c>
      <c r="P1424" s="1">
        <v>1101</v>
      </c>
      <c r="Q1424" s="3"/>
      <c r="R1424" s="3"/>
      <c r="S1424" s="3"/>
      <c r="T1424">
        <v>-96</v>
      </c>
      <c r="U1424">
        <v>-36</v>
      </c>
      <c r="V1424">
        <v>24</v>
      </c>
      <c r="W1424">
        <v>78</v>
      </c>
      <c r="X1424">
        <v>53</v>
      </c>
      <c r="Y1424" s="3"/>
      <c r="Z1424" s="3"/>
      <c r="AA1424" s="3"/>
      <c r="AB1424">
        <v>-129</v>
      </c>
      <c r="AC1424">
        <v>-71</v>
      </c>
      <c r="AD1424">
        <v>15</v>
      </c>
      <c r="AE1424">
        <v>93</v>
      </c>
      <c r="AF1424">
        <v>51</v>
      </c>
      <c r="AG1424" s="3"/>
      <c r="AH1424" s="3"/>
      <c r="AI1424" s="3"/>
      <c r="AJ1424">
        <v>708</v>
      </c>
      <c r="AK1424">
        <v>712</v>
      </c>
      <c r="AL1424">
        <v>751</v>
      </c>
      <c r="AM1424" s="1">
        <v>1175</v>
      </c>
      <c r="AN1424" s="1">
        <v>1342</v>
      </c>
      <c r="AO1424" s="3"/>
      <c r="AP1424" s="3"/>
      <c r="AQ1424" s="3"/>
      <c r="AR1424">
        <v>466</v>
      </c>
      <c r="AS1424">
        <v>379</v>
      </c>
      <c r="AT1424">
        <v>379</v>
      </c>
      <c r="AU1424">
        <v>704</v>
      </c>
      <c r="AV1424">
        <v>823</v>
      </c>
      <c r="AW1424" s="3"/>
      <c r="AX1424" s="3"/>
      <c r="AY1424" s="3"/>
      <c r="AZ1424">
        <v>241</v>
      </c>
      <c r="BA1424">
        <v>332</v>
      </c>
      <c r="BB1424">
        <v>372</v>
      </c>
      <c r="BC1424">
        <v>470</v>
      </c>
      <c r="BD1424">
        <v>520</v>
      </c>
      <c r="BE1424" s="3"/>
      <c r="BF1424" s="3"/>
      <c r="BG1424" s="3"/>
      <c r="BH1424">
        <v>241</v>
      </c>
      <c r="BI1424">
        <v>332</v>
      </c>
      <c r="BJ1424">
        <v>372</v>
      </c>
      <c r="BK1424">
        <v>470</v>
      </c>
      <c r="BL1424">
        <v>520</v>
      </c>
      <c r="BM1424" s="3"/>
      <c r="BN1424" s="3"/>
      <c r="BO1424" s="3"/>
      <c r="BP1424">
        <v>85</v>
      </c>
      <c r="BQ1424">
        <v>170</v>
      </c>
      <c r="BR1424">
        <v>180</v>
      </c>
      <c r="BS1424">
        <v>186</v>
      </c>
      <c r="BT1424">
        <v>191</v>
      </c>
      <c r="BU1424" s="3"/>
      <c r="BV1424" s="3"/>
      <c r="BW1424" s="3"/>
      <c r="BX1424">
        <v>-17.41</v>
      </c>
      <c r="BY1424">
        <v>-10.050000000000001</v>
      </c>
      <c r="BZ1424">
        <v>2.02</v>
      </c>
      <c r="CA1424">
        <v>9.65</v>
      </c>
      <c r="CB1424">
        <v>4.09</v>
      </c>
      <c r="CC1424" s="3"/>
      <c r="CD1424" s="3"/>
      <c r="CE1424" s="3"/>
      <c r="CF1424">
        <v>-46.07</v>
      </c>
      <c r="CG1424">
        <v>-24.87</v>
      </c>
      <c r="CH1424">
        <v>4.1900000000000004</v>
      </c>
      <c r="CI1424">
        <v>22.07</v>
      </c>
      <c r="CJ1424">
        <v>10.4</v>
      </c>
      <c r="CK1424" s="3"/>
      <c r="CL1424" s="3"/>
      <c r="CM1424" s="3"/>
      <c r="CN1424">
        <v>-631</v>
      </c>
      <c r="CO1424">
        <v>-336</v>
      </c>
      <c r="CP1424">
        <v>41</v>
      </c>
      <c r="CQ1424">
        <v>253</v>
      </c>
      <c r="CR1424">
        <v>134</v>
      </c>
      <c r="CS1424" s="3"/>
      <c r="CT1424" s="3"/>
      <c r="CU1424" s="3"/>
      <c r="CV1424" t="s">
        <v>2</v>
      </c>
      <c r="CW1424" t="s">
        <v>2</v>
      </c>
      <c r="CX1424">
        <v>31.21</v>
      </c>
      <c r="CY1424">
        <v>7.97</v>
      </c>
      <c r="CZ1424">
        <v>13.84</v>
      </c>
      <c r="DA1424" s="3"/>
      <c r="DB1424" s="3"/>
      <c r="DC1424" s="3"/>
      <c r="DD1424">
        <v>2</v>
      </c>
      <c r="DE1424">
        <v>1.1599999999999999</v>
      </c>
      <c r="DF1424">
        <v>1.24</v>
      </c>
      <c r="DG1424">
        <v>1.6</v>
      </c>
      <c r="DH1424">
        <v>1.37</v>
      </c>
      <c r="DI1424" s="3"/>
      <c r="DJ1424" s="3"/>
      <c r="DK1424" s="3"/>
      <c r="DL1424" s="6">
        <f>(CM1424*3+CL1424*2+CK1424)/6</f>
        <v>0</v>
      </c>
      <c r="DM1424">
        <f>BH1424+(BH1424*(CG1424-8.25)/8.25)</f>
        <v>-726.50545454545465</v>
      </c>
      <c r="DN1424">
        <f>BI1424+(BI1424*(CH1424-8.25)/8.25)</f>
        <v>168.61575757575758</v>
      </c>
      <c r="DO1424">
        <f>BJ1424+(BJ1424*(CI1424-8.25)/8.25)</f>
        <v>995.15636363636361</v>
      </c>
      <c r="DP1424">
        <f>BK1424+(BK1424*(CJ1424-8.25)/8.25)</f>
        <v>592.4848484848485</v>
      </c>
      <c r="DQ1424">
        <f>BL1424+(BL1424*(CK1424-8.25)/8.25)</f>
        <v>0</v>
      </c>
      <c r="DR1424">
        <f>BM1424+(BM1424*(CL1424-8.25)/8.25)</f>
        <v>0</v>
      </c>
      <c r="DS1424">
        <f>BN1424+(BN1424*(CM1424-8.25)/8.25)</f>
        <v>0</v>
      </c>
      <c r="DT1424" s="8">
        <f>DM1424*10^8/$I1424</f>
        <v>-1769.7947549120747</v>
      </c>
      <c r="DU1424" s="8">
        <f>DN1424*10^8/$I1424</f>
        <v>410.75436046080085</v>
      </c>
      <c r="DV1424" s="8">
        <f>DO1424*10^8/$I1424</f>
        <v>2424.2385265819316</v>
      </c>
      <c r="DW1424" s="8">
        <f>DP1424*10^8/$I1424</f>
        <v>1443.3154915119148</v>
      </c>
      <c r="DX1424" s="8">
        <f>DQ1424*10^8/$I1424</f>
        <v>0</v>
      </c>
      <c r="DY1424" s="8">
        <f>DR1424*10^8/$I1424</f>
        <v>0</v>
      </c>
      <c r="DZ1424" s="8">
        <f>DS1424*10^8/$I1424</f>
        <v>0</v>
      </c>
      <c r="EA1424" s="8">
        <f>DT1424*10^8/$I1424</f>
        <v>-4311.2869351737563</v>
      </c>
      <c r="EB1424" s="8">
        <f>DZ1424*0.8</f>
        <v>0</v>
      </c>
      <c r="EC1424" s="10">
        <f>G1424-E1424</f>
        <v>415</v>
      </c>
      <c r="ED1424" s="4">
        <f>EC1424/E1424*100</f>
        <v>22.25201072386059</v>
      </c>
      <c r="EE1424" s="4">
        <f>DY1424-G1424</f>
        <v>-2280</v>
      </c>
      <c r="EF1424" s="12">
        <f>EE1424/G1424</f>
        <v>-1</v>
      </c>
      <c r="EG1424" s="4">
        <f>G1424-F1424</f>
        <v>10</v>
      </c>
    </row>
    <row r="1425" spans="1:137" x14ac:dyDescent="0.3">
      <c r="A1425">
        <v>1424</v>
      </c>
      <c r="B1425" t="s">
        <v>7515</v>
      </c>
      <c r="C1425" t="s">
        <v>3700</v>
      </c>
      <c r="D1425" t="str">
        <f>VLOOKUP(C1425,Sheet1!$A$2:$B$3197,2,FALSE)</f>
        <v>건강관리장비와용품</v>
      </c>
      <c r="E1425">
        <v>17950</v>
      </c>
      <c r="F1425">
        <v>16600</v>
      </c>
      <c r="G1425" s="7">
        <v>15600</v>
      </c>
      <c r="H1425" t="s">
        <v>1364</v>
      </c>
      <c r="I1425" s="7">
        <f>VALUE(LEFT(H1425,FIND("/",H1425)-1)) + VALUE(MID(H1425,FIND("/",H1425)+1,LEN(H1425)))</f>
        <v>12247452</v>
      </c>
      <c r="J1425" s="1">
        <v>14720</v>
      </c>
      <c r="K1425" s="1">
        <f>G1425*I1425/(10^8)</f>
        <v>1910.6025119999999</v>
      </c>
      <c r="L1425">
        <v>360</v>
      </c>
      <c r="M1425">
        <v>376</v>
      </c>
      <c r="N1425">
        <v>334</v>
      </c>
      <c r="O1425">
        <v>402</v>
      </c>
      <c r="P1425">
        <v>405</v>
      </c>
      <c r="Q1425" s="3"/>
      <c r="R1425" s="3"/>
      <c r="S1425" s="3"/>
      <c r="T1425">
        <v>17</v>
      </c>
      <c r="U1425">
        <v>-6</v>
      </c>
      <c r="V1425">
        <v>-52</v>
      </c>
      <c r="W1425">
        <v>33</v>
      </c>
      <c r="X1425">
        <v>40</v>
      </c>
      <c r="Y1425" s="3"/>
      <c r="Z1425" s="3"/>
      <c r="AA1425" s="3"/>
      <c r="AB1425">
        <v>5</v>
      </c>
      <c r="AC1425">
        <v>-79</v>
      </c>
      <c r="AD1425">
        <v>-298</v>
      </c>
      <c r="AE1425">
        <v>25</v>
      </c>
      <c r="AF1425">
        <v>16</v>
      </c>
      <c r="AG1425" s="3"/>
      <c r="AH1425" s="3"/>
      <c r="AI1425" s="3"/>
      <c r="AJ1425">
        <v>960</v>
      </c>
      <c r="AK1425" s="1">
        <v>1003</v>
      </c>
      <c r="AL1425">
        <v>643</v>
      </c>
      <c r="AM1425">
        <v>628</v>
      </c>
      <c r="AN1425">
        <v>961</v>
      </c>
      <c r="AO1425" s="3"/>
      <c r="AP1425" s="3"/>
      <c r="AQ1425" s="3"/>
      <c r="AR1425">
        <v>358</v>
      </c>
      <c r="AS1425">
        <v>465</v>
      </c>
      <c r="AT1425">
        <v>402</v>
      </c>
      <c r="AU1425">
        <v>328</v>
      </c>
      <c r="AV1425">
        <v>497</v>
      </c>
      <c r="AW1425" s="3"/>
      <c r="AX1425" s="3"/>
      <c r="AY1425" s="3"/>
      <c r="AZ1425">
        <v>602</v>
      </c>
      <c r="BA1425">
        <v>538</v>
      </c>
      <c r="BB1425">
        <v>241</v>
      </c>
      <c r="BC1425">
        <v>299</v>
      </c>
      <c r="BD1425">
        <v>464</v>
      </c>
      <c r="BE1425" s="3"/>
      <c r="BF1425" s="3"/>
      <c r="BG1425" s="3"/>
      <c r="BH1425">
        <v>602</v>
      </c>
      <c r="BI1425">
        <v>538</v>
      </c>
      <c r="BJ1425">
        <v>241</v>
      </c>
      <c r="BK1425">
        <v>299</v>
      </c>
      <c r="BL1425">
        <v>464</v>
      </c>
      <c r="BM1425" s="3"/>
      <c r="BN1425" s="3"/>
      <c r="BO1425" s="3"/>
      <c r="BP1425">
        <v>49</v>
      </c>
      <c r="BQ1425">
        <v>50</v>
      </c>
      <c r="BR1425">
        <v>50</v>
      </c>
      <c r="BS1425">
        <v>53</v>
      </c>
      <c r="BT1425">
        <v>58</v>
      </c>
      <c r="BU1425" s="3"/>
      <c r="BV1425" s="3"/>
      <c r="BW1425" s="3"/>
      <c r="BX1425">
        <v>0.56000000000000005</v>
      </c>
      <c r="BY1425">
        <v>-8.01</v>
      </c>
      <c r="BZ1425">
        <v>-36.17</v>
      </c>
      <c r="CA1425">
        <v>3.94</v>
      </c>
      <c r="CB1425">
        <v>1.98</v>
      </c>
      <c r="CC1425" s="3"/>
      <c r="CD1425" s="3"/>
      <c r="CE1425" s="3"/>
      <c r="CF1425">
        <v>0.8</v>
      </c>
      <c r="CG1425">
        <v>-13.79</v>
      </c>
      <c r="CH1425">
        <v>-76.39</v>
      </c>
      <c r="CI1425">
        <v>9.2799999999999994</v>
      </c>
      <c r="CJ1425">
        <v>4.12</v>
      </c>
      <c r="CK1425" s="3"/>
      <c r="CL1425" s="3"/>
      <c r="CM1425" s="3"/>
      <c r="CN1425">
        <v>48</v>
      </c>
      <c r="CO1425">
        <v>-796</v>
      </c>
      <c r="CP1425" s="1">
        <v>-2995</v>
      </c>
      <c r="CQ1425">
        <v>240</v>
      </c>
      <c r="CR1425">
        <v>139</v>
      </c>
      <c r="CS1425" s="3"/>
      <c r="CT1425" s="3"/>
      <c r="CU1425" s="3"/>
      <c r="CV1425">
        <v>351.46</v>
      </c>
      <c r="CW1425" t="s">
        <v>2</v>
      </c>
      <c r="CX1425" t="s">
        <v>2</v>
      </c>
      <c r="CY1425">
        <v>27.95</v>
      </c>
      <c r="CZ1425">
        <v>124.74</v>
      </c>
      <c r="DA1425" s="3"/>
      <c r="DB1425" s="3"/>
      <c r="DC1425" s="3"/>
      <c r="DD1425">
        <v>2.74</v>
      </c>
      <c r="DE1425">
        <v>2.58</v>
      </c>
      <c r="DF1425">
        <v>2.99</v>
      </c>
      <c r="DG1425">
        <v>2.5099999999999998</v>
      </c>
      <c r="DH1425">
        <v>4.59</v>
      </c>
      <c r="DI1425" s="3"/>
      <c r="DJ1425" s="3"/>
      <c r="DK1425" s="3"/>
      <c r="DL1425" s="6">
        <f>(CM1425*3+CL1425*2+CK1425)/6</f>
        <v>0</v>
      </c>
      <c r="DM1425">
        <f>BH1425+(BH1425*(CG1425-8.25)/8.25)</f>
        <v>-1006.2521212121212</v>
      </c>
      <c r="DN1425">
        <f>BI1425+(BI1425*(CH1425-8.25)/8.25)</f>
        <v>-4981.5539393939398</v>
      </c>
      <c r="DO1425">
        <f>BJ1425+(BJ1425*(CI1425-8.25)/8.25)</f>
        <v>271.08848484848482</v>
      </c>
      <c r="DP1425">
        <f>BK1425+(BK1425*(CJ1425-8.25)/8.25)</f>
        <v>149.3187878787879</v>
      </c>
      <c r="DQ1425">
        <f>BL1425+(BL1425*(CK1425-8.25)/8.25)</f>
        <v>0</v>
      </c>
      <c r="DR1425">
        <f>BM1425+(BM1425*(CL1425-8.25)/8.25)</f>
        <v>0</v>
      </c>
      <c r="DS1425">
        <f>BN1425+(BN1425*(CM1425-8.25)/8.25)</f>
        <v>0</v>
      </c>
      <c r="DT1425" s="8">
        <f>DM1425*10^8/$I1425</f>
        <v>-8216.0119607908746</v>
      </c>
      <c r="DU1425" s="8">
        <f>DN1425*10^8/$I1425</f>
        <v>-40674.206679021401</v>
      </c>
      <c r="DV1425" s="8">
        <f>DO1425*10^8/$I1425</f>
        <v>2213.4276161971065</v>
      </c>
      <c r="DW1425" s="8">
        <f>DP1425*10^8/$I1425</f>
        <v>1219.1824705970507</v>
      </c>
      <c r="DX1425" s="8">
        <f>DQ1425*10^8/$I1425</f>
        <v>0</v>
      </c>
      <c r="DY1425" s="8">
        <f>DR1425*10^8/$I1425</f>
        <v>0</v>
      </c>
      <c r="DZ1425" s="8">
        <f>DS1425*10^8/$I1425</f>
        <v>0</v>
      </c>
      <c r="EA1425" s="8">
        <f>DT1425*10^8/$I1425</f>
        <v>-67083.438749471112</v>
      </c>
      <c r="EB1425" s="8">
        <f>DZ1425*0.8</f>
        <v>0</v>
      </c>
      <c r="EC1425" s="10">
        <f>G1425-E1425</f>
        <v>-2350</v>
      </c>
      <c r="ED1425" s="4">
        <f>EC1425/E1425*100</f>
        <v>-13.09192200557103</v>
      </c>
      <c r="EE1425" s="4">
        <f>DY1425-G1425</f>
        <v>-15600</v>
      </c>
      <c r="EF1425" s="12">
        <f>EE1425/G1425</f>
        <v>-1</v>
      </c>
      <c r="EG1425" s="4">
        <f>G1425-F1425</f>
        <v>-1000</v>
      </c>
    </row>
    <row r="1426" spans="1:137" x14ac:dyDescent="0.3">
      <c r="A1426">
        <v>1425</v>
      </c>
      <c r="B1426" t="s">
        <v>5871</v>
      </c>
      <c r="C1426" t="s">
        <v>3701</v>
      </c>
      <c r="D1426" t="str">
        <f>VLOOKUP(C1426,Sheet1!$A$2:$B$3197,2,FALSE)</f>
        <v>섬유,의류,신발,호화품</v>
      </c>
      <c r="E1426">
        <v>8570</v>
      </c>
      <c r="F1426">
        <v>14700</v>
      </c>
      <c r="G1426" s="7">
        <v>14450</v>
      </c>
      <c r="H1426" t="s">
        <v>1365</v>
      </c>
      <c r="I1426" s="7">
        <f>VALUE(LEFT(H1426,FIND("/",H1426)-1)) + VALUE(MID(H1426,FIND("/",H1426)+1,LEN(H1426)))</f>
        <v>20032636</v>
      </c>
      <c r="J1426" s="1">
        <v>321467</v>
      </c>
      <c r="K1426" s="1">
        <f>G1426*I1426/(10^8)</f>
        <v>2894.7159019999999</v>
      </c>
      <c r="L1426" s="1">
        <v>2163</v>
      </c>
      <c r="M1426" s="1">
        <v>1843</v>
      </c>
      <c r="N1426" s="1">
        <v>1563</v>
      </c>
      <c r="O1426" s="1">
        <v>2136</v>
      </c>
      <c r="P1426" s="1">
        <v>1410</v>
      </c>
      <c r="Q1426" s="1">
        <v>1316</v>
      </c>
      <c r="R1426" s="1">
        <v>1811</v>
      </c>
      <c r="S1426" s="1">
        <v>1875</v>
      </c>
      <c r="T1426">
        <v>-63</v>
      </c>
      <c r="U1426">
        <v>-25</v>
      </c>
      <c r="V1426">
        <v>-34</v>
      </c>
      <c r="W1426">
        <v>112</v>
      </c>
      <c r="X1426">
        <v>6</v>
      </c>
      <c r="Y1426">
        <v>152</v>
      </c>
      <c r="Z1426">
        <v>322</v>
      </c>
      <c r="AA1426">
        <v>365</v>
      </c>
      <c r="AB1426">
        <v>-102</v>
      </c>
      <c r="AC1426">
        <v>-199</v>
      </c>
      <c r="AD1426">
        <v>-64</v>
      </c>
      <c r="AE1426">
        <v>93</v>
      </c>
      <c r="AF1426">
        <v>-6</v>
      </c>
      <c r="AG1426">
        <v>124</v>
      </c>
      <c r="AH1426">
        <v>256</v>
      </c>
      <c r="AI1426">
        <v>282</v>
      </c>
      <c r="AJ1426" s="1">
        <v>1252</v>
      </c>
      <c r="AK1426">
        <v>924</v>
      </c>
      <c r="AL1426" s="1">
        <v>1349</v>
      </c>
      <c r="AM1426" s="1">
        <v>1277</v>
      </c>
      <c r="AN1426" s="1">
        <v>1111</v>
      </c>
      <c r="AO1426" s="1">
        <v>1216</v>
      </c>
      <c r="AP1426" s="1">
        <v>1514</v>
      </c>
      <c r="AQ1426" s="1">
        <v>1840</v>
      </c>
      <c r="AR1426">
        <v>771</v>
      </c>
      <c r="AS1426">
        <v>645</v>
      </c>
      <c r="AT1426">
        <v>716</v>
      </c>
      <c r="AU1426">
        <v>549</v>
      </c>
      <c r="AV1426">
        <v>388</v>
      </c>
      <c r="AW1426">
        <v>369</v>
      </c>
      <c r="AX1426">
        <v>411</v>
      </c>
      <c r="AY1426">
        <v>485</v>
      </c>
      <c r="AZ1426">
        <v>481</v>
      </c>
      <c r="BA1426">
        <v>279</v>
      </c>
      <c r="BB1426">
        <v>633</v>
      </c>
      <c r="BC1426">
        <v>728</v>
      </c>
      <c r="BD1426">
        <v>723</v>
      </c>
      <c r="BE1426">
        <v>847</v>
      </c>
      <c r="BF1426" s="1">
        <v>1103</v>
      </c>
      <c r="BG1426" s="1">
        <v>1355</v>
      </c>
      <c r="BH1426">
        <v>481</v>
      </c>
      <c r="BI1426">
        <v>279</v>
      </c>
      <c r="BJ1426">
        <v>633</v>
      </c>
      <c r="BK1426">
        <v>728</v>
      </c>
      <c r="BL1426">
        <v>723</v>
      </c>
      <c r="BM1426">
        <v>851</v>
      </c>
      <c r="BN1426" s="1">
        <v>1120</v>
      </c>
      <c r="BO1426" s="1">
        <v>1355</v>
      </c>
      <c r="BP1426">
        <v>61</v>
      </c>
      <c r="BQ1426">
        <v>61</v>
      </c>
      <c r="BR1426">
        <v>100</v>
      </c>
      <c r="BS1426">
        <v>100</v>
      </c>
      <c r="BT1426">
        <v>100</v>
      </c>
      <c r="BU1426">
        <v>100</v>
      </c>
      <c r="BV1426">
        <v>100</v>
      </c>
      <c r="BW1426">
        <v>100</v>
      </c>
      <c r="BX1426">
        <v>-8.15</v>
      </c>
      <c r="BY1426">
        <v>-18.25</v>
      </c>
      <c r="BZ1426">
        <v>-5.66</v>
      </c>
      <c r="CA1426">
        <v>7.1</v>
      </c>
      <c r="CB1426">
        <v>-0.51</v>
      </c>
      <c r="CC1426">
        <v>10.66</v>
      </c>
      <c r="CD1426">
        <v>18.75</v>
      </c>
      <c r="CE1426">
        <v>16.82</v>
      </c>
      <c r="CF1426">
        <v>-19.03</v>
      </c>
      <c r="CG1426">
        <v>-52.23</v>
      </c>
      <c r="CH1426">
        <v>-14.11</v>
      </c>
      <c r="CI1426">
        <v>13.7</v>
      </c>
      <c r="CJ1426">
        <v>-0.85</v>
      </c>
      <c r="CK1426">
        <v>16.059999999999999</v>
      </c>
      <c r="CL1426">
        <v>25.96</v>
      </c>
      <c r="CM1426">
        <v>22.79</v>
      </c>
      <c r="CN1426">
        <v>-832</v>
      </c>
      <c r="CO1426" s="1">
        <v>-1615</v>
      </c>
      <c r="CP1426">
        <v>-474</v>
      </c>
      <c r="CQ1426">
        <v>466</v>
      </c>
      <c r="CR1426">
        <v>-31</v>
      </c>
      <c r="CS1426">
        <v>631</v>
      </c>
      <c r="CT1426" s="1">
        <v>1276</v>
      </c>
      <c r="CU1426" s="1">
        <v>1408</v>
      </c>
      <c r="CV1426" t="s">
        <v>2</v>
      </c>
      <c r="CW1426" t="s">
        <v>2</v>
      </c>
      <c r="CX1426" t="s">
        <v>2</v>
      </c>
      <c r="CY1426">
        <v>22.45</v>
      </c>
      <c r="CZ1426" t="s">
        <v>2</v>
      </c>
      <c r="DA1426">
        <v>22.91</v>
      </c>
      <c r="DB1426">
        <v>11.32</v>
      </c>
      <c r="DC1426">
        <v>10.26</v>
      </c>
      <c r="DD1426">
        <v>2.57</v>
      </c>
      <c r="DE1426">
        <v>2.16</v>
      </c>
      <c r="DF1426">
        <v>2.08</v>
      </c>
      <c r="DG1426">
        <v>2.77</v>
      </c>
      <c r="DH1426">
        <v>2.27</v>
      </c>
      <c r="DI1426">
        <v>3.29</v>
      </c>
      <c r="DJ1426">
        <v>2.52</v>
      </c>
      <c r="DK1426">
        <v>2.09</v>
      </c>
      <c r="DL1426" s="6">
        <f>(CM1426*3+CL1426*2+CK1426)/6</f>
        <v>22.724999999999998</v>
      </c>
      <c r="DM1426">
        <f>BH1426+(BH1426*(CG1426-8.25)/8.25)</f>
        <v>-3045.1672727272726</v>
      </c>
      <c r="DN1426">
        <f>BI1426+(BI1426*(CH1426-8.25)/8.25)</f>
        <v>-477.17454545454541</v>
      </c>
      <c r="DO1426">
        <f>BJ1426+(BJ1426*(CI1426-8.25)/8.25)</f>
        <v>1051.1636363636362</v>
      </c>
      <c r="DP1426">
        <f>BK1426+(BK1426*(CJ1426-8.25)/8.25)</f>
        <v>-75.006060606060601</v>
      </c>
      <c r="DQ1426">
        <f>BL1426+(BL1426*(CK1426-8.25)/8.25)</f>
        <v>1407.44</v>
      </c>
      <c r="DR1426">
        <f>BM1426+(BM1426*(CL1426-8.25)/8.25)</f>
        <v>2677.8133333333335</v>
      </c>
      <c r="DS1426">
        <f>BN1426+(BN1426*(CM1426-8.25)/8.25)</f>
        <v>3093.9151515151516</v>
      </c>
      <c r="DT1426" s="8">
        <f>DM1426*10^8/$I1426</f>
        <v>-15201.031320727199</v>
      </c>
      <c r="DU1426" s="8">
        <f>DN1426*10^8/$I1426</f>
        <v>-2381.9858028396534</v>
      </c>
      <c r="DV1426" s="8">
        <f>DO1426*10^8/$I1426</f>
        <v>5247.255709950683</v>
      </c>
      <c r="DW1426" s="8">
        <f>DP1426*10^8/$I1426</f>
        <v>-374.41932557483</v>
      </c>
      <c r="DX1426" s="8">
        <f>DQ1426*10^8/$I1426</f>
        <v>7025.7354049661762</v>
      </c>
      <c r="DY1426" s="8">
        <f>DR1426*10^8/$I1426</f>
        <v>13367.25398161946</v>
      </c>
      <c r="DZ1426" s="8">
        <f>DS1426*10^8/$I1426</f>
        <v>15444.373628688463</v>
      </c>
      <c r="EA1426" s="8">
        <f>DT1426*10^8/$I1426</f>
        <v>-75881.333443722528</v>
      </c>
      <c r="EB1426" s="8">
        <f>DZ1426*0.8</f>
        <v>12355.498902950771</v>
      </c>
      <c r="EC1426" s="10">
        <f>G1426-E1426</f>
        <v>5880</v>
      </c>
      <c r="ED1426" s="4">
        <f>EC1426/E1426*100</f>
        <v>68.611435239206529</v>
      </c>
      <c r="EE1426" s="4">
        <f>DY1426-G1426</f>
        <v>-1082.7460183805397</v>
      </c>
      <c r="EF1426" s="12">
        <f>EE1426/G1426</f>
        <v>-7.4930520303151532E-2</v>
      </c>
      <c r="EG1426" s="4">
        <f>G1426-F1426</f>
        <v>-250</v>
      </c>
    </row>
    <row r="1427" spans="1:137" x14ac:dyDescent="0.3">
      <c r="A1427">
        <v>1426</v>
      </c>
      <c r="B1427" t="s">
        <v>5776</v>
      </c>
      <c r="C1427" t="s">
        <v>3702</v>
      </c>
      <c r="D1427" t="str">
        <f>VLOOKUP(C1427,Sheet1!$A$2:$B$3197,2,FALSE)</f>
        <v>반도체와반도체장비</v>
      </c>
      <c r="E1427">
        <v>6550</v>
      </c>
      <c r="F1427">
        <v>8360</v>
      </c>
      <c r="G1427" s="7">
        <v>8140</v>
      </c>
      <c r="H1427" t="s">
        <v>1366</v>
      </c>
      <c r="I1427" s="7">
        <f>VALUE(LEFT(H1427,FIND("/",H1427)-1)) + VALUE(MID(H1427,FIND("/",H1427)+1,LEN(H1427)))</f>
        <v>25503174</v>
      </c>
      <c r="J1427" s="1">
        <v>34000</v>
      </c>
      <c r="K1427" s="1">
        <f>G1427*I1427/(10^8)</f>
        <v>2075.9583636000002</v>
      </c>
      <c r="L1427">
        <v>850</v>
      </c>
      <c r="M1427" s="1">
        <v>1296</v>
      </c>
      <c r="N1427" s="1">
        <v>1782</v>
      </c>
      <c r="O1427" s="1">
        <v>1255</v>
      </c>
      <c r="P1427" s="1">
        <v>1463</v>
      </c>
      <c r="Q1427" s="1">
        <v>1634</v>
      </c>
      <c r="R1427" s="1">
        <v>1943</v>
      </c>
      <c r="S1427" s="3"/>
      <c r="T1427">
        <v>61</v>
      </c>
      <c r="U1427">
        <v>111</v>
      </c>
      <c r="V1427">
        <v>100</v>
      </c>
      <c r="W1427">
        <v>10</v>
      </c>
      <c r="X1427">
        <v>94</v>
      </c>
      <c r="Y1427">
        <v>245</v>
      </c>
      <c r="Z1427">
        <v>283</v>
      </c>
      <c r="AA1427" s="3"/>
      <c r="AB1427">
        <v>29</v>
      </c>
      <c r="AC1427">
        <v>41</v>
      </c>
      <c r="AD1427">
        <v>53</v>
      </c>
      <c r="AE1427">
        <v>-33</v>
      </c>
      <c r="AF1427">
        <v>4</v>
      </c>
      <c r="AG1427">
        <v>182</v>
      </c>
      <c r="AH1427">
        <v>222</v>
      </c>
      <c r="AI1427" s="3"/>
      <c r="AJ1427" s="1">
        <v>2143</v>
      </c>
      <c r="AK1427" s="1">
        <v>2485</v>
      </c>
      <c r="AL1427" s="1">
        <v>2572</v>
      </c>
      <c r="AM1427" s="1">
        <v>2423</v>
      </c>
      <c r="AN1427" s="1">
        <v>2143</v>
      </c>
      <c r="AO1427" s="1">
        <v>2201</v>
      </c>
      <c r="AP1427" s="1">
        <v>2470</v>
      </c>
      <c r="AQ1427" s="3"/>
      <c r="AR1427" s="1">
        <v>1252</v>
      </c>
      <c r="AS1427" s="1">
        <v>1263</v>
      </c>
      <c r="AT1427" s="1">
        <v>1305</v>
      </c>
      <c r="AU1427" s="1">
        <v>1203</v>
      </c>
      <c r="AV1427">
        <v>982</v>
      </c>
      <c r="AW1427">
        <v>859</v>
      </c>
      <c r="AX1427">
        <v>905</v>
      </c>
      <c r="AY1427" s="3"/>
      <c r="AZ1427">
        <v>891</v>
      </c>
      <c r="BA1427" s="1">
        <v>1222</v>
      </c>
      <c r="BB1427" s="1">
        <v>1267</v>
      </c>
      <c r="BC1427" s="1">
        <v>1220</v>
      </c>
      <c r="BD1427" s="1">
        <v>1160</v>
      </c>
      <c r="BE1427" s="1">
        <v>1342</v>
      </c>
      <c r="BF1427" s="1">
        <v>1565</v>
      </c>
      <c r="BG1427" s="3"/>
      <c r="BH1427">
        <v>891</v>
      </c>
      <c r="BI1427" s="1">
        <v>1222</v>
      </c>
      <c r="BJ1427" s="1">
        <v>1267</v>
      </c>
      <c r="BK1427" s="1">
        <v>1220</v>
      </c>
      <c r="BL1427" s="1">
        <v>1160</v>
      </c>
      <c r="BM1427" s="1">
        <v>1342</v>
      </c>
      <c r="BN1427" s="1">
        <v>1565</v>
      </c>
      <c r="BO1427" s="3"/>
      <c r="BP1427">
        <v>52</v>
      </c>
      <c r="BQ1427">
        <v>67</v>
      </c>
      <c r="BR1427">
        <v>67</v>
      </c>
      <c r="BS1427">
        <v>67</v>
      </c>
      <c r="BT1427">
        <v>67</v>
      </c>
      <c r="BU1427">
        <v>67</v>
      </c>
      <c r="BV1427">
        <v>67</v>
      </c>
      <c r="BW1427" s="3"/>
      <c r="BX1427">
        <v>1.54</v>
      </c>
      <c r="BY1427">
        <v>1.77</v>
      </c>
      <c r="BZ1427">
        <v>2.11</v>
      </c>
      <c r="CA1427">
        <v>-1.33</v>
      </c>
      <c r="CB1427">
        <v>0.17</v>
      </c>
      <c r="CC1427">
        <v>8.3800000000000008</v>
      </c>
      <c r="CD1427">
        <v>9.51</v>
      </c>
      <c r="CE1427" s="3"/>
      <c r="CF1427">
        <v>3.43</v>
      </c>
      <c r="CG1427">
        <v>3.87</v>
      </c>
      <c r="CH1427">
        <v>4.29</v>
      </c>
      <c r="CI1427">
        <v>-2.67</v>
      </c>
      <c r="CJ1427">
        <v>0.33</v>
      </c>
      <c r="CK1427">
        <v>15.03</v>
      </c>
      <c r="CL1427">
        <v>15.27</v>
      </c>
      <c r="CM1427" s="3"/>
      <c r="CN1427">
        <v>142</v>
      </c>
      <c r="CO1427">
        <v>196</v>
      </c>
      <c r="CP1427">
        <v>209</v>
      </c>
      <c r="CQ1427">
        <v>-130</v>
      </c>
      <c r="CR1427">
        <v>15</v>
      </c>
      <c r="CS1427">
        <v>737</v>
      </c>
      <c r="CT1427">
        <v>870</v>
      </c>
      <c r="CU1427" s="3"/>
      <c r="CV1427">
        <v>70.02</v>
      </c>
      <c r="CW1427">
        <v>33.78</v>
      </c>
      <c r="CX1427">
        <v>18.84</v>
      </c>
      <c r="CY1427" t="s">
        <v>2</v>
      </c>
      <c r="CZ1427">
        <v>458.65</v>
      </c>
      <c r="DA1427">
        <v>11.04</v>
      </c>
      <c r="DB1427">
        <v>9.35</v>
      </c>
      <c r="DC1427" s="3"/>
      <c r="DD1427">
        <v>2.31</v>
      </c>
      <c r="DE1427">
        <v>1.38</v>
      </c>
      <c r="DF1427">
        <v>0.79</v>
      </c>
      <c r="DG1427">
        <v>0.7</v>
      </c>
      <c r="DH1427">
        <v>1.47</v>
      </c>
      <c r="DI1427">
        <v>1.47</v>
      </c>
      <c r="DJ1427">
        <v>1.27</v>
      </c>
      <c r="DK1427" s="3"/>
      <c r="DL1427" s="6">
        <f>(CM1427*3+CL1427*2+CK1427)/6</f>
        <v>7.5949999999999998</v>
      </c>
      <c r="DM1427">
        <f>BH1427+(BH1427*(CG1427-8.25)/8.25)</f>
        <v>417.96000000000004</v>
      </c>
      <c r="DN1427">
        <f>BI1427+(BI1427*(CH1427-8.25)/8.25)</f>
        <v>635.44000000000005</v>
      </c>
      <c r="DO1427">
        <f>BJ1427+(BJ1427*(CI1427-8.25)/8.25)</f>
        <v>-410.04727272727268</v>
      </c>
      <c r="DP1427">
        <f>BK1427+(BK1427*(CJ1427-8.25)/8.25)</f>
        <v>48.799999999999955</v>
      </c>
      <c r="DQ1427">
        <f>BL1427+(BL1427*(CK1427-8.25)/8.25)</f>
        <v>2113.3090909090906</v>
      </c>
      <c r="DR1427">
        <f>BM1427+(BM1427*(CL1427-8.25)/8.25)</f>
        <v>2483.92</v>
      </c>
      <c r="DS1427">
        <f>BN1427+(BN1427*(CM1427-8.25)/8.25)</f>
        <v>0</v>
      </c>
      <c r="DT1427" s="8">
        <f>DM1427*10^8/$I1427</f>
        <v>1638.8548343041537</v>
      </c>
      <c r="DU1427" s="8">
        <f>DN1427*10^8/$I1427</f>
        <v>2491.6114362863227</v>
      </c>
      <c r="DV1427" s="8">
        <f>DO1427*10^8/$I1427</f>
        <v>-1607.8283931532314</v>
      </c>
      <c r="DW1427" s="8">
        <f>DP1427*10^8/$I1427</f>
        <v>191.34873173041109</v>
      </c>
      <c r="DX1427" s="8">
        <f>DQ1427*10^8/$I1427</f>
        <v>8286.455211061535</v>
      </c>
      <c r="DY1427" s="8">
        <f>DR1427*10^8/$I1427</f>
        <v>9739.6504450779339</v>
      </c>
      <c r="DZ1427" s="8">
        <f>DS1427*10^8/$I1427</f>
        <v>0</v>
      </c>
      <c r="EA1427" s="8">
        <f>DT1427*10^8/$I1427</f>
        <v>6426.0818449662529</v>
      </c>
      <c r="EB1427" s="8">
        <f>DZ1427*0.8</f>
        <v>0</v>
      </c>
      <c r="EC1427" s="10">
        <f>G1427-E1427</f>
        <v>1590</v>
      </c>
      <c r="ED1427" s="4">
        <f>EC1427/E1427*100</f>
        <v>24.274809160305345</v>
      </c>
      <c r="EE1427" s="4">
        <f>DY1427-G1427</f>
        <v>1599.6504450779339</v>
      </c>
      <c r="EF1427" s="12">
        <f>EE1427/G1427</f>
        <v>0.19651725369507789</v>
      </c>
      <c r="EG1427" s="4">
        <f>G1427-F1427</f>
        <v>-220</v>
      </c>
    </row>
    <row r="1428" spans="1:137" x14ac:dyDescent="0.3">
      <c r="A1428">
        <v>1427</v>
      </c>
      <c r="B1428" t="s">
        <v>6288</v>
      </c>
      <c r="C1428" t="s">
        <v>3703</v>
      </c>
      <c r="D1428" t="str">
        <f>VLOOKUP(C1428,Sheet1!$A$2:$B$3197,2,FALSE)</f>
        <v>디스플레이장비및부품</v>
      </c>
      <c r="E1428">
        <v>1485</v>
      </c>
      <c r="F1428">
        <v>1665</v>
      </c>
      <c r="G1428" s="7">
        <v>1695</v>
      </c>
      <c r="H1428" t="s">
        <v>1367</v>
      </c>
      <c r="I1428" s="7">
        <f>VALUE(LEFT(H1428,FIND("/",H1428)-1)) + VALUE(MID(H1428,FIND("/",H1428)+1,LEN(H1428)))</f>
        <v>51380000</v>
      </c>
      <c r="J1428" s="1">
        <v>900900</v>
      </c>
      <c r="K1428" s="1">
        <f>G1428*I1428/(10^8)</f>
        <v>870.89099999999996</v>
      </c>
      <c r="L1428" s="1">
        <v>1471</v>
      </c>
      <c r="M1428" s="1">
        <v>1586</v>
      </c>
      <c r="N1428" s="1">
        <v>1429</v>
      </c>
      <c r="O1428" s="1">
        <v>1332</v>
      </c>
      <c r="P1428" s="1">
        <v>1223</v>
      </c>
      <c r="Q1428" s="3"/>
      <c r="R1428" s="3"/>
      <c r="S1428" s="3"/>
      <c r="T1428">
        <v>-46</v>
      </c>
      <c r="U1428">
        <v>-68</v>
      </c>
      <c r="V1428">
        <v>46</v>
      </c>
      <c r="W1428">
        <v>36</v>
      </c>
      <c r="X1428">
        <v>34</v>
      </c>
      <c r="Y1428" s="3"/>
      <c r="Z1428" s="3"/>
      <c r="AA1428" s="3"/>
      <c r="AB1428">
        <v>-178</v>
      </c>
      <c r="AC1428">
        <v>-291</v>
      </c>
      <c r="AD1428">
        <v>20</v>
      </c>
      <c r="AE1428">
        <v>48</v>
      </c>
      <c r="AF1428">
        <v>-15</v>
      </c>
      <c r="AG1428" s="3"/>
      <c r="AH1428" s="3"/>
      <c r="AI1428" s="3"/>
      <c r="AJ1428" s="1">
        <v>1788</v>
      </c>
      <c r="AK1428" s="1">
        <v>1280</v>
      </c>
      <c r="AL1428" s="1">
        <v>1228</v>
      </c>
      <c r="AM1428">
        <v>980</v>
      </c>
      <c r="AN1428" s="1">
        <v>1098</v>
      </c>
      <c r="AO1428" s="3"/>
      <c r="AP1428" s="3"/>
      <c r="AQ1428" s="3"/>
      <c r="AR1428">
        <v>949</v>
      </c>
      <c r="AS1428">
        <v>740</v>
      </c>
      <c r="AT1428">
        <v>668</v>
      </c>
      <c r="AU1428">
        <v>370</v>
      </c>
      <c r="AV1428">
        <v>497</v>
      </c>
      <c r="AW1428" s="3"/>
      <c r="AX1428" s="3"/>
      <c r="AY1428" s="3"/>
      <c r="AZ1428">
        <v>839</v>
      </c>
      <c r="BA1428">
        <v>540</v>
      </c>
      <c r="BB1428">
        <v>561</v>
      </c>
      <c r="BC1428">
        <v>610</v>
      </c>
      <c r="BD1428">
        <v>601</v>
      </c>
      <c r="BE1428" s="3"/>
      <c r="BF1428" s="3"/>
      <c r="BG1428" s="3"/>
      <c r="BH1428">
        <v>839</v>
      </c>
      <c r="BI1428">
        <v>540</v>
      </c>
      <c r="BJ1428">
        <v>561</v>
      </c>
      <c r="BK1428">
        <v>610</v>
      </c>
      <c r="BL1428">
        <v>601</v>
      </c>
      <c r="BM1428" s="3"/>
      <c r="BN1428" s="3"/>
      <c r="BO1428" s="3"/>
      <c r="BP1428">
        <v>250</v>
      </c>
      <c r="BQ1428">
        <v>250</v>
      </c>
      <c r="BR1428">
        <v>250</v>
      </c>
      <c r="BS1428">
        <v>250</v>
      </c>
      <c r="BT1428">
        <v>250</v>
      </c>
      <c r="BU1428" s="3"/>
      <c r="BV1428" s="3"/>
      <c r="BW1428" s="3"/>
      <c r="BX1428">
        <v>-9.5</v>
      </c>
      <c r="BY1428">
        <v>-18.940000000000001</v>
      </c>
      <c r="BZ1428">
        <v>1.61</v>
      </c>
      <c r="CA1428">
        <v>4.38</v>
      </c>
      <c r="CB1428">
        <v>-1.47</v>
      </c>
      <c r="CC1428" s="3"/>
      <c r="CD1428" s="3"/>
      <c r="CE1428" s="3"/>
      <c r="CF1428">
        <v>-21.35</v>
      </c>
      <c r="CG1428">
        <v>-42.13</v>
      </c>
      <c r="CH1428">
        <v>3.66</v>
      </c>
      <c r="CI1428">
        <v>8.26</v>
      </c>
      <c r="CJ1428">
        <v>-2.52</v>
      </c>
      <c r="CK1428" s="3"/>
      <c r="CL1428" s="3"/>
      <c r="CM1428" s="3"/>
      <c r="CN1428">
        <v>-362</v>
      </c>
      <c r="CO1428">
        <v>-582</v>
      </c>
      <c r="CP1428">
        <v>40</v>
      </c>
      <c r="CQ1428">
        <v>97</v>
      </c>
      <c r="CR1428">
        <v>-31</v>
      </c>
      <c r="CS1428" s="3"/>
      <c r="CT1428" s="3"/>
      <c r="CU1428" s="3"/>
      <c r="CV1428" t="s">
        <v>2</v>
      </c>
      <c r="CW1428" t="s">
        <v>2</v>
      </c>
      <c r="CX1428">
        <v>17.3</v>
      </c>
      <c r="CY1428">
        <v>11.09</v>
      </c>
      <c r="CZ1428" t="s">
        <v>2</v>
      </c>
      <c r="DA1428" s="3"/>
      <c r="DB1428" s="3"/>
      <c r="DC1428" s="3"/>
      <c r="DD1428">
        <v>0.86</v>
      </c>
      <c r="DE1428">
        <v>0.92</v>
      </c>
      <c r="DF1428">
        <v>0.6</v>
      </c>
      <c r="DG1428">
        <v>0.85</v>
      </c>
      <c r="DH1428">
        <v>1.24</v>
      </c>
      <c r="DI1428" s="3"/>
      <c r="DJ1428" s="3"/>
      <c r="DK1428" s="3"/>
      <c r="DL1428" s="6">
        <f>(CM1428*3+CL1428*2+CK1428)/6</f>
        <v>0</v>
      </c>
      <c r="DM1428">
        <f>BH1428+(BH1428*(CG1428-8.25)/8.25)</f>
        <v>-4284.4933333333329</v>
      </c>
      <c r="DN1428">
        <f>BI1428+(BI1428*(CH1428-8.25)/8.25)</f>
        <v>239.56363636363636</v>
      </c>
      <c r="DO1428">
        <f>BJ1428+(BJ1428*(CI1428-8.25)/8.25)</f>
        <v>561.67999999999995</v>
      </c>
      <c r="DP1428">
        <f>BK1428+(BK1428*(CJ1428-8.25)/8.25)</f>
        <v>-186.32727272727266</v>
      </c>
      <c r="DQ1428">
        <f>BL1428+(BL1428*(CK1428-8.25)/8.25)</f>
        <v>0</v>
      </c>
      <c r="DR1428">
        <f>BM1428+(BM1428*(CL1428-8.25)/8.25)</f>
        <v>0</v>
      </c>
      <c r="DS1428">
        <f>BN1428+(BN1428*(CM1428-8.25)/8.25)</f>
        <v>0</v>
      </c>
      <c r="DT1428" s="8">
        <f>DM1428*10^8/$I1428</f>
        <v>-8338.8348254833272</v>
      </c>
      <c r="DU1428" s="8">
        <f>DN1428*10^8/$I1428</f>
        <v>466.25853710322377</v>
      </c>
      <c r="DV1428" s="8">
        <f>DO1428*10^8/$I1428</f>
        <v>1093.1880108991825</v>
      </c>
      <c r="DW1428" s="8">
        <f>DP1428*10^8/$I1428</f>
        <v>-362.64552885806273</v>
      </c>
      <c r="DX1428" s="8">
        <f>DQ1428*10^8/$I1428</f>
        <v>0</v>
      </c>
      <c r="DY1428" s="8">
        <f>DR1428*10^8/$I1428</f>
        <v>0</v>
      </c>
      <c r="DZ1428" s="8">
        <f>DS1428*10^8/$I1428</f>
        <v>0</v>
      </c>
      <c r="EA1428" s="8">
        <f>DT1428*10^8/$I1428</f>
        <v>-16229.729127059805</v>
      </c>
      <c r="EB1428" s="8">
        <f>DZ1428*0.8</f>
        <v>0</v>
      </c>
      <c r="EC1428" s="10">
        <f>G1428-E1428</f>
        <v>210</v>
      </c>
      <c r="ED1428" s="4">
        <f>EC1428/E1428*100</f>
        <v>14.14141414141414</v>
      </c>
      <c r="EE1428" s="4">
        <f>DY1428-G1428</f>
        <v>-1695</v>
      </c>
      <c r="EF1428" s="12">
        <f>EE1428/G1428</f>
        <v>-1</v>
      </c>
      <c r="EG1428" s="4">
        <f>G1428-F1428</f>
        <v>30</v>
      </c>
    </row>
    <row r="1429" spans="1:137" x14ac:dyDescent="0.3">
      <c r="A1429">
        <v>1428</v>
      </c>
      <c r="B1429" t="s">
        <v>5835</v>
      </c>
      <c r="C1429" t="s">
        <v>3704</v>
      </c>
      <c r="D1429" t="str">
        <f>VLOOKUP(C1429,Sheet1!$A$2:$B$3197,2,FALSE)</f>
        <v>건강관리장비와용품</v>
      </c>
      <c r="E1429">
        <v>29500</v>
      </c>
      <c r="F1429">
        <v>27250</v>
      </c>
      <c r="G1429" s="7">
        <v>28000</v>
      </c>
      <c r="H1429" t="s">
        <v>1368</v>
      </c>
      <c r="I1429" s="7">
        <f>VALUE(LEFT(H1429,FIND("/",H1429)-1)) + VALUE(MID(H1429,FIND("/",H1429)+1,LEN(H1429)))</f>
        <v>13737238</v>
      </c>
      <c r="J1429" s="1">
        <v>898390</v>
      </c>
      <c r="K1429" s="1">
        <f>G1429*I1429/(10^8)</f>
        <v>3846.4266400000001</v>
      </c>
      <c r="L1429" s="1">
        <v>1325</v>
      </c>
      <c r="M1429" s="1">
        <v>1570</v>
      </c>
      <c r="N1429" s="1">
        <v>1730</v>
      </c>
      <c r="O1429" s="1">
        <v>1898</v>
      </c>
      <c r="P1429" s="1">
        <v>2037</v>
      </c>
      <c r="Q1429" s="1">
        <v>2295</v>
      </c>
      <c r="R1429" s="1">
        <v>2562</v>
      </c>
      <c r="S1429" s="1">
        <v>2850</v>
      </c>
      <c r="T1429">
        <v>257</v>
      </c>
      <c r="U1429">
        <v>228</v>
      </c>
      <c r="V1429">
        <v>274</v>
      </c>
      <c r="W1429">
        <v>302</v>
      </c>
      <c r="X1429">
        <v>305</v>
      </c>
      <c r="Y1429">
        <v>274</v>
      </c>
      <c r="Z1429">
        <v>421</v>
      </c>
      <c r="AA1429">
        <v>490</v>
      </c>
      <c r="AB1429">
        <v>175</v>
      </c>
      <c r="AC1429">
        <v>151</v>
      </c>
      <c r="AD1429">
        <v>224</v>
      </c>
      <c r="AE1429">
        <v>233</v>
      </c>
      <c r="AF1429">
        <v>273</v>
      </c>
      <c r="AG1429">
        <v>230</v>
      </c>
      <c r="AH1429">
        <v>350</v>
      </c>
      <c r="AI1429">
        <v>400</v>
      </c>
      <c r="AJ1429" s="1">
        <v>2151</v>
      </c>
      <c r="AK1429" s="1">
        <v>2341</v>
      </c>
      <c r="AL1429" s="1">
        <v>2520</v>
      </c>
      <c r="AM1429" s="1">
        <v>2700</v>
      </c>
      <c r="AN1429" s="1">
        <v>3070</v>
      </c>
      <c r="AO1429" s="1">
        <v>3290</v>
      </c>
      <c r="AP1429" s="1">
        <v>3650</v>
      </c>
      <c r="AQ1429" s="1">
        <v>4070</v>
      </c>
      <c r="AR1429">
        <v>628</v>
      </c>
      <c r="AS1429">
        <v>689</v>
      </c>
      <c r="AT1429">
        <v>688</v>
      </c>
      <c r="AU1429">
        <v>690</v>
      </c>
      <c r="AV1429">
        <v>839</v>
      </c>
      <c r="AW1429">
        <v>880</v>
      </c>
      <c r="AX1429">
        <v>920</v>
      </c>
      <c r="AY1429">
        <v>970</v>
      </c>
      <c r="AZ1429" s="1">
        <v>1522</v>
      </c>
      <c r="BA1429" s="1">
        <v>1652</v>
      </c>
      <c r="BB1429" s="1">
        <v>1833</v>
      </c>
      <c r="BC1429" s="1">
        <v>2011</v>
      </c>
      <c r="BD1429" s="1">
        <v>2231</v>
      </c>
      <c r="BE1429" s="1">
        <v>2410</v>
      </c>
      <c r="BF1429" s="1">
        <v>2720</v>
      </c>
      <c r="BG1429" s="1">
        <v>3090</v>
      </c>
      <c r="BH1429" s="1">
        <v>1497</v>
      </c>
      <c r="BI1429" s="1">
        <v>1628</v>
      </c>
      <c r="BJ1429" s="1">
        <v>1809</v>
      </c>
      <c r="BK1429" s="1">
        <v>1986</v>
      </c>
      <c r="BL1429" s="1">
        <v>2195</v>
      </c>
      <c r="BM1429" s="1">
        <v>2370</v>
      </c>
      <c r="BN1429" s="1">
        <v>2670</v>
      </c>
      <c r="BO1429" s="1">
        <v>3040</v>
      </c>
      <c r="BP1429">
        <v>69</v>
      </c>
      <c r="BQ1429">
        <v>69</v>
      </c>
      <c r="BR1429">
        <v>69</v>
      </c>
      <c r="BS1429">
        <v>69</v>
      </c>
      <c r="BT1429">
        <v>69</v>
      </c>
      <c r="BU1429">
        <v>70</v>
      </c>
      <c r="BV1429">
        <v>70</v>
      </c>
      <c r="BW1429">
        <v>70</v>
      </c>
      <c r="BX1429">
        <v>8.89</v>
      </c>
      <c r="BY1429">
        <v>6.74</v>
      </c>
      <c r="BZ1429">
        <v>9.2200000000000006</v>
      </c>
      <c r="CA1429">
        <v>8.91</v>
      </c>
      <c r="CB1429">
        <v>9.4600000000000009</v>
      </c>
      <c r="CC1429">
        <v>7.23</v>
      </c>
      <c r="CD1429">
        <v>10.09</v>
      </c>
      <c r="CE1429">
        <v>10.36</v>
      </c>
      <c r="CF1429">
        <v>12.47</v>
      </c>
      <c r="CG1429">
        <v>10.07</v>
      </c>
      <c r="CH1429">
        <v>13.16</v>
      </c>
      <c r="CI1429">
        <v>12.35</v>
      </c>
      <c r="CJ1429">
        <v>12.84</v>
      </c>
      <c r="CK1429">
        <v>9.9</v>
      </c>
      <c r="CL1429">
        <v>13.53</v>
      </c>
      <c r="CM1429">
        <v>14.01</v>
      </c>
      <c r="CN1429" s="1">
        <v>1280</v>
      </c>
      <c r="CO1429" s="1">
        <v>1146</v>
      </c>
      <c r="CP1429" s="1">
        <v>1647</v>
      </c>
      <c r="CQ1429" s="1">
        <v>1705</v>
      </c>
      <c r="CR1429" s="1">
        <v>1954</v>
      </c>
      <c r="CS1429" s="1">
        <v>1645</v>
      </c>
      <c r="CT1429" s="1">
        <v>2482</v>
      </c>
      <c r="CU1429" s="1">
        <v>2912</v>
      </c>
      <c r="CV1429">
        <v>22.97</v>
      </c>
      <c r="CW1429">
        <v>22.08</v>
      </c>
      <c r="CX1429">
        <v>13.66</v>
      </c>
      <c r="CY1429">
        <v>15.07</v>
      </c>
      <c r="CZ1429">
        <v>15.36</v>
      </c>
      <c r="DA1429">
        <v>17.02</v>
      </c>
      <c r="DB1429">
        <v>11.28</v>
      </c>
      <c r="DC1429">
        <v>9.6199999999999992</v>
      </c>
      <c r="DD1429">
        <v>2.69</v>
      </c>
      <c r="DE1429">
        <v>2.13</v>
      </c>
      <c r="DF1429">
        <v>1.68</v>
      </c>
      <c r="DG1429">
        <v>1.75</v>
      </c>
      <c r="DH1429">
        <v>1.85</v>
      </c>
      <c r="DI1429">
        <v>1.6</v>
      </c>
      <c r="DJ1429">
        <v>1.42</v>
      </c>
      <c r="DK1429">
        <v>1.25</v>
      </c>
      <c r="DL1429" s="6">
        <f>(CM1429*3+CL1429*2+CK1429)/6</f>
        <v>13.165000000000001</v>
      </c>
      <c r="DM1429">
        <f>BH1429+(BH1429*(CG1429-8.25)/8.25)</f>
        <v>1827.2472727272727</v>
      </c>
      <c r="DN1429">
        <f>BI1429+(BI1429*(CH1429-8.25)/8.25)</f>
        <v>2596.9066666666668</v>
      </c>
      <c r="DO1429">
        <f>BJ1429+(BJ1429*(CI1429-8.25)/8.25)</f>
        <v>2708.0181818181818</v>
      </c>
      <c r="DP1429">
        <f>BK1429+(BK1429*(CJ1429-8.25)/8.25)</f>
        <v>3090.9381818181819</v>
      </c>
      <c r="DQ1429">
        <f>BL1429+(BL1429*(CK1429-8.25)/8.25)</f>
        <v>2634</v>
      </c>
      <c r="DR1429">
        <f>BM1429+(BM1429*(CL1429-8.25)/8.25)</f>
        <v>3886.7999999999997</v>
      </c>
      <c r="DS1429">
        <f>BN1429+(BN1429*(CM1429-8.25)/8.25)</f>
        <v>4534.1454545454544</v>
      </c>
      <c r="DT1429" s="8">
        <f>DM1429*10^8/$I1429</f>
        <v>13301.416723851422</v>
      </c>
      <c r="DU1429" s="8">
        <f>DN1429*10^8/$I1429</f>
        <v>18904.139730757135</v>
      </c>
      <c r="DV1429" s="8">
        <f>DO1429*10^8/$I1429</f>
        <v>19712.974193343536</v>
      </c>
      <c r="DW1429" s="8">
        <f>DP1429*10^8/$I1429</f>
        <v>22500.434088848004</v>
      </c>
      <c r="DX1429" s="8">
        <f>DQ1429*10^8/$I1429</f>
        <v>19174.160045854922</v>
      </c>
      <c r="DY1429" s="8">
        <f>DR1429*10^8/$I1429</f>
        <v>28293.897215728517</v>
      </c>
      <c r="DZ1429" s="8">
        <f>DS1429*10^8/$I1429</f>
        <v>33006.237895459439</v>
      </c>
      <c r="EA1429" s="8">
        <f>DT1429*10^8/$I1429</f>
        <v>96827.446127463336</v>
      </c>
      <c r="EB1429" s="8">
        <f>DZ1429*0.8</f>
        <v>26404.990316367552</v>
      </c>
      <c r="EC1429" s="10">
        <f>G1429-E1429</f>
        <v>-1500</v>
      </c>
      <c r="ED1429" s="4">
        <f>EC1429/E1429*100</f>
        <v>-5.0847457627118651</v>
      </c>
      <c r="EE1429" s="4">
        <f>DY1429-G1429</f>
        <v>293.89721572851704</v>
      </c>
      <c r="EF1429" s="12">
        <f>EE1429/G1429</f>
        <v>1.0496329133161323E-2</v>
      </c>
      <c r="EG1429" s="4">
        <f>G1429-F1429</f>
        <v>750</v>
      </c>
    </row>
    <row r="1430" spans="1:137" x14ac:dyDescent="0.3">
      <c r="A1430">
        <v>1429</v>
      </c>
      <c r="B1430" t="s">
        <v>6090</v>
      </c>
      <c r="C1430" t="s">
        <v>3705</v>
      </c>
      <c r="D1430" t="str">
        <f>VLOOKUP(C1430,Sheet1!$A$2:$B$3197,2,FALSE)</f>
        <v>인터넷과카탈로그소매</v>
      </c>
      <c r="E1430" t="e">
        <v>#N/A</v>
      </c>
      <c r="F1430">
        <v>108</v>
      </c>
      <c r="G1430" s="7">
        <v>108</v>
      </c>
      <c r="H1430" t="s">
        <v>1369</v>
      </c>
      <c r="I1430" s="7">
        <f>VALUE(LEFT(H1430,FIND("/",H1430)-1)) + VALUE(MID(H1430,FIND("/",H1430)+1,LEN(H1430)))</f>
        <v>174440126</v>
      </c>
      <c r="J1430">
        <v>0</v>
      </c>
      <c r="K1430" s="1">
        <f>G1430*I1430/(10^8)</f>
        <v>188.39533607999999</v>
      </c>
      <c r="L1430">
        <v>501</v>
      </c>
      <c r="M1430">
        <v>464</v>
      </c>
      <c r="N1430">
        <v>252</v>
      </c>
      <c r="O1430">
        <v>155</v>
      </c>
      <c r="P1430">
        <v>15</v>
      </c>
      <c r="Q1430" s="3"/>
      <c r="R1430" s="3"/>
      <c r="S1430" s="3"/>
      <c r="T1430">
        <v>-20</v>
      </c>
      <c r="U1430">
        <v>20</v>
      </c>
      <c r="V1430">
        <v>-75</v>
      </c>
      <c r="W1430">
        <v>-161</v>
      </c>
      <c r="X1430">
        <v>-1</v>
      </c>
      <c r="Y1430" s="3"/>
      <c r="Z1430" s="3"/>
      <c r="AA1430" s="3"/>
      <c r="AB1430">
        <v>-227</v>
      </c>
      <c r="AC1430">
        <v>25</v>
      </c>
      <c r="AD1430">
        <v>-130</v>
      </c>
      <c r="AE1430">
        <v>-331</v>
      </c>
      <c r="AF1430">
        <v>-31</v>
      </c>
      <c r="AG1430" s="3"/>
      <c r="AH1430" s="3"/>
      <c r="AI1430" s="3"/>
      <c r="AJ1430">
        <v>288</v>
      </c>
      <c r="AK1430">
        <v>356</v>
      </c>
      <c r="AL1430">
        <v>772</v>
      </c>
      <c r="AM1430">
        <v>726</v>
      </c>
      <c r="AN1430">
        <v>919</v>
      </c>
      <c r="AO1430" s="3"/>
      <c r="AP1430" s="3"/>
      <c r="AQ1430" s="3"/>
      <c r="AR1430">
        <v>227</v>
      </c>
      <c r="AS1430">
        <v>52</v>
      </c>
      <c r="AT1430">
        <v>440</v>
      </c>
      <c r="AU1430">
        <v>359</v>
      </c>
      <c r="AV1430">
        <v>206</v>
      </c>
      <c r="AW1430" s="3"/>
      <c r="AX1430" s="3"/>
      <c r="AY1430" s="3"/>
      <c r="AZ1430">
        <v>61</v>
      </c>
      <c r="BA1430">
        <v>304</v>
      </c>
      <c r="BB1430">
        <v>332</v>
      </c>
      <c r="BC1430">
        <v>367</v>
      </c>
      <c r="BD1430">
        <v>713</v>
      </c>
      <c r="BE1430" s="3"/>
      <c r="BF1430" s="3"/>
      <c r="BG1430" s="3"/>
      <c r="BH1430">
        <v>62</v>
      </c>
      <c r="BI1430">
        <v>304</v>
      </c>
      <c r="BJ1430">
        <v>339</v>
      </c>
      <c r="BK1430">
        <v>367</v>
      </c>
      <c r="BL1430">
        <v>713</v>
      </c>
      <c r="BM1430" s="3"/>
      <c r="BN1430" s="3"/>
      <c r="BO1430" s="3"/>
      <c r="BP1430">
        <v>117</v>
      </c>
      <c r="BQ1430">
        <v>218</v>
      </c>
      <c r="BR1430">
        <v>242</v>
      </c>
      <c r="BS1430">
        <v>496</v>
      </c>
      <c r="BT1430">
        <v>879</v>
      </c>
      <c r="BU1430" s="3"/>
      <c r="BV1430" s="3"/>
      <c r="BW1430" s="3"/>
      <c r="BX1430">
        <v>-73.61</v>
      </c>
      <c r="BY1430">
        <v>7.61</v>
      </c>
      <c r="BZ1430">
        <v>-22.96</v>
      </c>
      <c r="CA1430">
        <v>-44.25</v>
      </c>
      <c r="CB1430">
        <v>-3.81</v>
      </c>
      <c r="CC1430" s="3"/>
      <c r="CD1430" s="3"/>
      <c r="CE1430" s="3"/>
      <c r="CF1430">
        <v>-247.05</v>
      </c>
      <c r="CG1430">
        <v>13.42</v>
      </c>
      <c r="CH1430">
        <v>-39</v>
      </c>
      <c r="CI1430">
        <v>-92.82</v>
      </c>
      <c r="CJ1430">
        <v>-5.8</v>
      </c>
      <c r="CK1430" s="3"/>
      <c r="CL1430" s="3"/>
      <c r="CM1430" s="3"/>
      <c r="CN1430" s="1">
        <v>-1056</v>
      </c>
      <c r="CO1430">
        <v>61</v>
      </c>
      <c r="CP1430">
        <v>-271</v>
      </c>
      <c r="CQ1430">
        <v>-332</v>
      </c>
      <c r="CR1430">
        <v>-18</v>
      </c>
      <c r="CS1430" s="3"/>
      <c r="CT1430" s="3"/>
      <c r="CU1430" s="3"/>
      <c r="CV1430" t="s">
        <v>2</v>
      </c>
      <c r="CW1430">
        <v>24.33</v>
      </c>
      <c r="CX1430" t="s">
        <v>2</v>
      </c>
      <c r="CY1430" t="s">
        <v>2</v>
      </c>
      <c r="CZ1430" t="s">
        <v>2</v>
      </c>
      <c r="DA1430" s="3"/>
      <c r="DB1430" s="3"/>
      <c r="DC1430" s="3"/>
      <c r="DD1430">
        <v>10.65</v>
      </c>
      <c r="DE1430">
        <v>2.11</v>
      </c>
      <c r="DF1430">
        <v>3.41</v>
      </c>
      <c r="DG1430">
        <v>1.36</v>
      </c>
      <c r="DH1430">
        <v>0.26</v>
      </c>
      <c r="DI1430" s="3"/>
      <c r="DJ1430" s="3"/>
      <c r="DK1430" s="3"/>
      <c r="DL1430" s="6">
        <f>(CM1430*3+CL1430*2+CK1430)/6</f>
        <v>0</v>
      </c>
      <c r="DM1430">
        <f>BH1430+(BH1430*(CG1430-8.25)/8.25)</f>
        <v>100.85333333333334</v>
      </c>
      <c r="DN1430">
        <f>BI1430+(BI1430*(CH1430-8.25)/8.25)</f>
        <v>-1437.090909090909</v>
      </c>
      <c r="DO1430">
        <f>BJ1430+(BJ1430*(CI1430-8.25)/8.25)</f>
        <v>-3814.0581818181818</v>
      </c>
      <c r="DP1430">
        <f>BK1430+(BK1430*(CJ1430-8.25)/8.25)</f>
        <v>-258.0121212121212</v>
      </c>
      <c r="DQ1430">
        <f>BL1430+(BL1430*(CK1430-8.25)/8.25)</f>
        <v>0</v>
      </c>
      <c r="DR1430">
        <f>BM1430+(BM1430*(CL1430-8.25)/8.25)</f>
        <v>0</v>
      </c>
      <c r="DS1430">
        <f>BN1430+(BN1430*(CM1430-8.25)/8.25)</f>
        <v>0</v>
      </c>
      <c r="DT1430" s="8">
        <f>DM1430*10^8/$I1430</f>
        <v>57.815443984105663</v>
      </c>
      <c r="DU1430" s="8">
        <f>DN1430*10^8/$I1430</f>
        <v>-823.83046953939322</v>
      </c>
      <c r="DV1430" s="8">
        <f>DO1430*10^8/$I1430</f>
        <v>-2186.4569060321487</v>
      </c>
      <c r="DW1430" s="8">
        <f>DP1430*10^8/$I1430</f>
        <v>-147.90869917860596</v>
      </c>
      <c r="DX1430" s="8">
        <f>DQ1430*10^8/$I1430</f>
        <v>0</v>
      </c>
      <c r="DY1430" s="8">
        <f>DR1430*10^8/$I1430</f>
        <v>0</v>
      </c>
      <c r="DZ1430" s="8">
        <f>DS1430*10^8/$I1430</f>
        <v>0</v>
      </c>
      <c r="EA1430" s="8">
        <f>DT1430*10^8/$I1430</f>
        <v>33.143431680452736</v>
      </c>
      <c r="EB1430" s="8">
        <f>DZ1430*0.8</f>
        <v>0</v>
      </c>
      <c r="EC1430" s="10" t="e">
        <f>G1430-E1430</f>
        <v>#N/A</v>
      </c>
      <c r="ED1430" s="4" t="e">
        <f>EC1430/E1430*100</f>
        <v>#N/A</v>
      </c>
      <c r="EE1430" s="4">
        <f>DY1430-G1430</f>
        <v>-108</v>
      </c>
      <c r="EF1430" s="12">
        <f>EE1430/G1430</f>
        <v>-1</v>
      </c>
      <c r="EG1430" s="4">
        <f>G1430-F1430</f>
        <v>0</v>
      </c>
    </row>
    <row r="1431" spans="1:137" x14ac:dyDescent="0.3">
      <c r="A1431">
        <v>1430</v>
      </c>
      <c r="B1431" t="s">
        <v>6102</v>
      </c>
      <c r="C1431" t="s">
        <v>3706</v>
      </c>
      <c r="D1431" t="str">
        <f>VLOOKUP(C1431,Sheet1!$A$2:$B$3197,2,FALSE)</f>
        <v>화장품</v>
      </c>
      <c r="E1431" t="e">
        <v>#N/A</v>
      </c>
      <c r="F1431">
        <v>263</v>
      </c>
      <c r="G1431" s="7">
        <v>263</v>
      </c>
      <c r="H1431" t="s">
        <v>1370</v>
      </c>
      <c r="I1431" s="7">
        <f>VALUE(LEFT(H1431,FIND("/",H1431)-1)) + VALUE(MID(H1431,FIND("/",H1431)+1,LEN(H1431)))</f>
        <v>260411958</v>
      </c>
      <c r="J1431">
        <v>0</v>
      </c>
      <c r="K1431" s="1">
        <f>G1431*I1431/(10^8)</f>
        <v>684.88344954000002</v>
      </c>
      <c r="L1431">
        <v>384</v>
      </c>
      <c r="M1431">
        <v>256</v>
      </c>
      <c r="N1431">
        <v>244</v>
      </c>
      <c r="O1431">
        <v>210</v>
      </c>
      <c r="P1431">
        <v>263</v>
      </c>
      <c r="Q1431" s="3"/>
      <c r="R1431" s="3"/>
      <c r="S1431" s="3"/>
      <c r="T1431">
        <v>7</v>
      </c>
      <c r="U1431">
        <v>-55</v>
      </c>
      <c r="V1431">
        <v>-44</v>
      </c>
      <c r="W1431">
        <v>-73</v>
      </c>
      <c r="X1431">
        <v>-61</v>
      </c>
      <c r="Y1431" s="3"/>
      <c r="Z1431" s="3"/>
      <c r="AA1431" s="3"/>
      <c r="AB1431">
        <v>-120</v>
      </c>
      <c r="AC1431">
        <v>-187</v>
      </c>
      <c r="AD1431">
        <v>-134</v>
      </c>
      <c r="AE1431">
        <v>-63</v>
      </c>
      <c r="AF1431">
        <v>-279</v>
      </c>
      <c r="AG1431" s="3"/>
      <c r="AH1431" s="3"/>
      <c r="AI1431" s="3"/>
      <c r="AJ1431">
        <v>589</v>
      </c>
      <c r="AK1431">
        <v>502</v>
      </c>
      <c r="AL1431">
        <v>575</v>
      </c>
      <c r="AM1431">
        <v>517</v>
      </c>
      <c r="AN1431">
        <v>183</v>
      </c>
      <c r="AO1431" s="3"/>
      <c r="AP1431" s="3"/>
      <c r="AQ1431" s="3"/>
      <c r="AR1431">
        <v>224</v>
      </c>
      <c r="AS1431">
        <v>266</v>
      </c>
      <c r="AT1431">
        <v>194</v>
      </c>
      <c r="AU1431">
        <v>138</v>
      </c>
      <c r="AV1431">
        <v>67</v>
      </c>
      <c r="AW1431" s="3"/>
      <c r="AX1431" s="3"/>
      <c r="AY1431" s="3"/>
      <c r="AZ1431">
        <v>365</v>
      </c>
      <c r="BA1431">
        <v>236</v>
      </c>
      <c r="BB1431">
        <v>381</v>
      </c>
      <c r="BC1431">
        <v>379</v>
      </c>
      <c r="BD1431">
        <v>116</v>
      </c>
      <c r="BE1431" s="3"/>
      <c r="BF1431" s="3"/>
      <c r="BG1431" s="3"/>
      <c r="BH1431">
        <v>388</v>
      </c>
      <c r="BI1431">
        <v>277</v>
      </c>
      <c r="BJ1431">
        <v>382</v>
      </c>
      <c r="BK1431">
        <v>380</v>
      </c>
      <c r="BL1431">
        <v>117</v>
      </c>
      <c r="BM1431" s="3"/>
      <c r="BN1431" s="3"/>
      <c r="BO1431" s="3"/>
      <c r="BP1431">
        <v>74</v>
      </c>
      <c r="BQ1431">
        <v>82</v>
      </c>
      <c r="BR1431">
        <v>115</v>
      </c>
      <c r="BS1431">
        <v>135</v>
      </c>
      <c r="BT1431">
        <v>139</v>
      </c>
      <c r="BU1431" s="3"/>
      <c r="BV1431" s="3"/>
      <c r="BW1431" s="3"/>
      <c r="BX1431">
        <v>-19.829999999999998</v>
      </c>
      <c r="BY1431">
        <v>-34.229999999999997</v>
      </c>
      <c r="BZ1431">
        <v>-24.82</v>
      </c>
      <c r="CA1431">
        <v>-11.57</v>
      </c>
      <c r="CB1431">
        <v>-79.569999999999993</v>
      </c>
      <c r="CC1431" s="3"/>
      <c r="CD1431" s="3"/>
      <c r="CE1431" s="3"/>
      <c r="CF1431">
        <v>-30.47</v>
      </c>
      <c r="CG1431">
        <v>-47.35</v>
      </c>
      <c r="CH1431">
        <v>-39.659999999999997</v>
      </c>
      <c r="CI1431">
        <v>-16.52</v>
      </c>
      <c r="CJ1431">
        <v>-112.19</v>
      </c>
      <c r="CK1431" s="3"/>
      <c r="CL1431" s="3"/>
      <c r="CM1431" s="3"/>
      <c r="CN1431">
        <v>-143</v>
      </c>
      <c r="CO1431">
        <v>-196</v>
      </c>
      <c r="CP1431">
        <v>-129</v>
      </c>
      <c r="CQ1431">
        <v>-52</v>
      </c>
      <c r="CR1431">
        <v>-200</v>
      </c>
      <c r="CS1431" s="3"/>
      <c r="CT1431" s="3"/>
      <c r="CU1431" s="3"/>
      <c r="CV1431" t="s">
        <v>2</v>
      </c>
      <c r="CW1431" t="s">
        <v>2</v>
      </c>
      <c r="CX1431" t="s">
        <v>2</v>
      </c>
      <c r="CY1431" t="s">
        <v>2</v>
      </c>
      <c r="CZ1431" t="s">
        <v>2</v>
      </c>
      <c r="DA1431" s="3"/>
      <c r="DB1431" s="3"/>
      <c r="DC1431" s="3"/>
      <c r="DD1431">
        <v>2.0299999999999998</v>
      </c>
      <c r="DE1431">
        <v>2.2200000000000002</v>
      </c>
      <c r="DF1431">
        <v>1.8</v>
      </c>
      <c r="DG1431">
        <v>1.1000000000000001</v>
      </c>
      <c r="DH1431">
        <v>2.75</v>
      </c>
      <c r="DI1431" s="3"/>
      <c r="DJ1431" s="3"/>
      <c r="DK1431" s="3"/>
      <c r="DL1431" s="6">
        <f>(CM1431*3+CL1431*2+CK1431)/6</f>
        <v>0</v>
      </c>
      <c r="DM1431">
        <f>BH1431+(BH1431*(CG1431-8.25)/8.25)</f>
        <v>-2226.8848484848486</v>
      </c>
      <c r="DN1431">
        <f>BI1431+(BI1431*(CH1431-8.25)/8.25)</f>
        <v>-1331.6145454545454</v>
      </c>
      <c r="DO1431">
        <f>BJ1431+(BJ1431*(CI1431-8.25)/8.25)</f>
        <v>-764.92606060606045</v>
      </c>
      <c r="DP1431">
        <f>BK1431+(BK1431*(CJ1431-8.25)/8.25)</f>
        <v>-5167.5393939393934</v>
      </c>
      <c r="DQ1431">
        <f>BL1431+(BL1431*(CK1431-8.25)/8.25)</f>
        <v>0</v>
      </c>
      <c r="DR1431">
        <f>BM1431+(BM1431*(CL1431-8.25)/8.25)</f>
        <v>0</v>
      </c>
      <c r="DS1431">
        <f>BN1431+(BN1431*(CM1431-8.25)/8.25)</f>
        <v>0</v>
      </c>
      <c r="DT1431" s="8">
        <f>DM1431*10^8/$I1431</f>
        <v>-855.13924383028859</v>
      </c>
      <c r="DU1431" s="8">
        <f>DN1431*10^8/$I1431</f>
        <v>-511.34923130317435</v>
      </c>
      <c r="DV1431" s="8">
        <f>DO1431*10^8/$I1431</f>
        <v>-293.73691841219539</v>
      </c>
      <c r="DW1431" s="8">
        <f>DP1431*10^8/$I1431</f>
        <v>-1984.3710072405329</v>
      </c>
      <c r="DX1431" s="8">
        <f>DQ1431*10^8/$I1431</f>
        <v>0</v>
      </c>
      <c r="DY1431" s="8">
        <f>DR1431*10^8/$I1431</f>
        <v>0</v>
      </c>
      <c r="DZ1431" s="8">
        <f>DS1431*10^8/$I1431</f>
        <v>0</v>
      </c>
      <c r="EA1431" s="8">
        <f>DT1431*10^8/$I1431</f>
        <v>-328.37940715083772</v>
      </c>
      <c r="EB1431" s="8">
        <f>DZ1431*0.8</f>
        <v>0</v>
      </c>
      <c r="EC1431" s="10" t="e">
        <f>G1431-E1431</f>
        <v>#N/A</v>
      </c>
      <c r="ED1431" s="4" t="e">
        <f>EC1431/E1431*100</f>
        <v>#N/A</v>
      </c>
      <c r="EE1431" s="4">
        <f>DY1431-G1431</f>
        <v>-263</v>
      </c>
      <c r="EF1431" s="12">
        <f>EE1431/G1431</f>
        <v>-1</v>
      </c>
      <c r="EG1431" s="4">
        <f>G1431-F1431</f>
        <v>0</v>
      </c>
    </row>
    <row r="1432" spans="1:137" x14ac:dyDescent="0.3">
      <c r="A1432">
        <v>1431</v>
      </c>
      <c r="B1432" t="s">
        <v>7191</v>
      </c>
      <c r="C1432" t="s">
        <v>3707</v>
      </c>
      <c r="D1432" t="str">
        <f>VLOOKUP(C1432,Sheet1!$A$2:$B$3197,2,FALSE)</f>
        <v>IT서비스</v>
      </c>
      <c r="E1432">
        <v>7890</v>
      </c>
      <c r="F1432">
        <v>8590</v>
      </c>
      <c r="G1432" s="7">
        <v>8660</v>
      </c>
      <c r="H1432" t="s">
        <v>1371</v>
      </c>
      <c r="I1432" s="7">
        <f>VALUE(LEFT(H1432,FIND("/",H1432)-1)) + VALUE(MID(H1432,FIND("/",H1432)+1,LEN(H1432)))</f>
        <v>24048040</v>
      </c>
      <c r="J1432">
        <v>0</v>
      </c>
      <c r="K1432" s="1">
        <f>G1432*I1432/(10^8)</f>
        <v>2082.5602640000002</v>
      </c>
      <c r="L1432">
        <v>690</v>
      </c>
      <c r="M1432">
        <v>857</v>
      </c>
      <c r="N1432">
        <v>658</v>
      </c>
      <c r="O1432">
        <v>788</v>
      </c>
      <c r="P1432">
        <v>947</v>
      </c>
      <c r="Q1432" s="1">
        <v>1014</v>
      </c>
      <c r="R1432" s="3"/>
      <c r="S1432" s="3"/>
      <c r="T1432">
        <v>47</v>
      </c>
      <c r="U1432">
        <v>57</v>
      </c>
      <c r="V1432">
        <v>106</v>
      </c>
      <c r="W1432">
        <v>150</v>
      </c>
      <c r="X1432">
        <v>149</v>
      </c>
      <c r="Y1432">
        <v>151</v>
      </c>
      <c r="Z1432" s="3"/>
      <c r="AA1432" s="3"/>
      <c r="AB1432">
        <v>43</v>
      </c>
      <c r="AC1432">
        <v>39</v>
      </c>
      <c r="AD1432">
        <v>80</v>
      </c>
      <c r="AE1432">
        <v>94</v>
      </c>
      <c r="AF1432">
        <v>93</v>
      </c>
      <c r="AG1432">
        <v>77</v>
      </c>
      <c r="AH1432" s="3"/>
      <c r="AI1432" s="3"/>
      <c r="AJ1432" s="1">
        <v>1093</v>
      </c>
      <c r="AK1432" s="1">
        <v>1220</v>
      </c>
      <c r="AL1432" s="1">
        <v>2505</v>
      </c>
      <c r="AM1432" s="1">
        <v>3063</v>
      </c>
      <c r="AN1432" s="1">
        <v>2737</v>
      </c>
      <c r="AO1432" s="3"/>
      <c r="AP1432" s="3"/>
      <c r="AQ1432" s="3"/>
      <c r="AR1432">
        <v>793</v>
      </c>
      <c r="AS1432">
        <v>911</v>
      </c>
      <c r="AT1432" s="1">
        <v>2248</v>
      </c>
      <c r="AU1432" s="1">
        <v>2679</v>
      </c>
      <c r="AV1432" s="1">
        <v>2268</v>
      </c>
      <c r="AW1432" s="3"/>
      <c r="AX1432" s="3"/>
      <c r="AY1432" s="3"/>
      <c r="AZ1432">
        <v>300</v>
      </c>
      <c r="BA1432">
        <v>309</v>
      </c>
      <c r="BB1432">
        <v>257</v>
      </c>
      <c r="BC1432">
        <v>385</v>
      </c>
      <c r="BD1432">
        <v>470</v>
      </c>
      <c r="BE1432" s="3"/>
      <c r="BF1432" s="3"/>
      <c r="BG1432" s="3"/>
      <c r="BH1432">
        <v>300</v>
      </c>
      <c r="BI1432">
        <v>309</v>
      </c>
      <c r="BJ1432">
        <v>256</v>
      </c>
      <c r="BK1432">
        <v>378</v>
      </c>
      <c r="BL1432">
        <v>464</v>
      </c>
      <c r="BM1432" s="3"/>
      <c r="BN1432" s="3"/>
      <c r="BO1432" s="3"/>
      <c r="BP1432">
        <v>82</v>
      </c>
      <c r="BQ1432">
        <v>80</v>
      </c>
      <c r="BR1432">
        <v>145</v>
      </c>
      <c r="BS1432">
        <v>149</v>
      </c>
      <c r="BT1432">
        <v>164</v>
      </c>
      <c r="BU1432" s="3"/>
      <c r="BV1432" s="3"/>
      <c r="BW1432" s="3"/>
      <c r="BX1432">
        <v>4.22</v>
      </c>
      <c r="BY1432">
        <v>3.36</v>
      </c>
      <c r="BZ1432">
        <v>4.3</v>
      </c>
      <c r="CA1432">
        <v>3.39</v>
      </c>
      <c r="CB1432">
        <v>3.19</v>
      </c>
      <c r="CC1432" s="3"/>
      <c r="CD1432" s="3"/>
      <c r="CE1432" s="3"/>
      <c r="CF1432">
        <v>14.4</v>
      </c>
      <c r="CG1432">
        <v>12.76</v>
      </c>
      <c r="CH1432">
        <v>28.62</v>
      </c>
      <c r="CI1432">
        <v>30.05</v>
      </c>
      <c r="CJ1432">
        <v>22.1</v>
      </c>
      <c r="CK1432" s="3"/>
      <c r="CL1432" s="3"/>
      <c r="CM1432" s="3"/>
      <c r="CN1432">
        <v>201</v>
      </c>
      <c r="CO1432">
        <v>182</v>
      </c>
      <c r="CP1432">
        <v>332</v>
      </c>
      <c r="CQ1432">
        <v>386</v>
      </c>
      <c r="CR1432">
        <v>377</v>
      </c>
      <c r="CS1432">
        <v>323</v>
      </c>
      <c r="CT1432" s="3"/>
      <c r="CU1432" s="3"/>
      <c r="CV1432">
        <v>20.36</v>
      </c>
      <c r="CW1432">
        <v>22.22</v>
      </c>
      <c r="CX1432">
        <v>24.31</v>
      </c>
      <c r="CY1432">
        <v>33.78</v>
      </c>
      <c r="CZ1432">
        <v>18.41</v>
      </c>
      <c r="DA1432" s="3"/>
      <c r="DB1432" s="3"/>
      <c r="DC1432" s="3"/>
      <c r="DD1432">
        <v>2.4700000000000002</v>
      </c>
      <c r="DE1432">
        <v>2.39</v>
      </c>
      <c r="DF1432">
        <v>6.45</v>
      </c>
      <c r="DG1432">
        <v>7.45</v>
      </c>
      <c r="DH1432">
        <v>3.28</v>
      </c>
      <c r="DI1432" s="3"/>
      <c r="DJ1432" s="3"/>
      <c r="DK1432" s="3"/>
      <c r="DL1432" s="6">
        <f>(CM1432*3+CL1432*2+CK1432)/6</f>
        <v>0</v>
      </c>
      <c r="DM1432">
        <f>BH1432+(BH1432*(CG1432-8.25)/8.25)</f>
        <v>464</v>
      </c>
      <c r="DN1432">
        <f>BI1432+(BI1432*(CH1432-8.25)/8.25)</f>
        <v>1071.949090909091</v>
      </c>
      <c r="DO1432">
        <f>BJ1432+(BJ1432*(CI1432-8.25)/8.25)</f>
        <v>932.4606060606061</v>
      </c>
      <c r="DP1432">
        <f>BK1432+(BK1432*(CJ1432-8.25)/8.25)</f>
        <v>1012.5818181818182</v>
      </c>
      <c r="DQ1432">
        <f>BL1432+(BL1432*(CK1432-8.25)/8.25)</f>
        <v>0</v>
      </c>
      <c r="DR1432">
        <f>BM1432+(BM1432*(CL1432-8.25)/8.25)</f>
        <v>0</v>
      </c>
      <c r="DS1432">
        <f>BN1432+(BN1432*(CM1432-8.25)/8.25)</f>
        <v>0</v>
      </c>
      <c r="DT1432" s="8">
        <f>DM1432*10^8/$I1432</f>
        <v>1929.4711751976461</v>
      </c>
      <c r="DU1432" s="8">
        <f>DN1432*10^8/$I1432</f>
        <v>4457.5320521301983</v>
      </c>
      <c r="DV1432" s="8">
        <f>DO1432*10^8/$I1432</f>
        <v>3877.4910806061785</v>
      </c>
      <c r="DW1432" s="8">
        <f>DP1432*10^8/$I1432</f>
        <v>4210.6625661875905</v>
      </c>
      <c r="DX1432" s="8">
        <f>DQ1432*10^8/$I1432</f>
        <v>0</v>
      </c>
      <c r="DY1432" s="8">
        <f>DR1432*10^8/$I1432</f>
        <v>0</v>
      </c>
      <c r="DZ1432" s="8">
        <f>DS1432*10^8/$I1432</f>
        <v>0</v>
      </c>
      <c r="EA1432" s="8">
        <f>DT1432*10^8/$I1432</f>
        <v>8023.4030515486756</v>
      </c>
      <c r="EB1432" s="8">
        <f>DZ1432*0.8</f>
        <v>0</v>
      </c>
      <c r="EC1432" s="10">
        <f>G1432-E1432</f>
        <v>770</v>
      </c>
      <c r="ED1432" s="4">
        <f>EC1432/E1432*100</f>
        <v>9.7591888466413188</v>
      </c>
      <c r="EE1432" s="4">
        <f>DY1432-G1432</f>
        <v>-8660</v>
      </c>
      <c r="EF1432" s="12">
        <f>EE1432/G1432</f>
        <v>-1</v>
      </c>
      <c r="EG1432" s="4">
        <f>G1432-F1432</f>
        <v>70</v>
      </c>
    </row>
    <row r="1433" spans="1:137" x14ac:dyDescent="0.3">
      <c r="A1433">
        <v>1432</v>
      </c>
      <c r="B1433" t="s">
        <v>6322</v>
      </c>
      <c r="C1433" t="s">
        <v>3708</v>
      </c>
      <c r="D1433" t="str">
        <f>VLOOKUP(C1433,Sheet1!$A$2:$B$3197,2,FALSE)</f>
        <v>컴퓨터와주변기기</v>
      </c>
      <c r="E1433">
        <v>1670</v>
      </c>
      <c r="F1433">
        <v>1910</v>
      </c>
      <c r="G1433" s="7">
        <v>1910</v>
      </c>
      <c r="H1433" t="s">
        <v>1372</v>
      </c>
      <c r="I1433" s="7">
        <f>VALUE(LEFT(H1433,FIND("/",H1433)-1)) + VALUE(MID(H1433,FIND("/",H1433)+1,LEN(H1433)))</f>
        <v>28163495</v>
      </c>
      <c r="J1433" s="1">
        <v>270566</v>
      </c>
      <c r="K1433" s="1">
        <f>G1433*I1433/(10^8)</f>
        <v>537.9227545</v>
      </c>
      <c r="L1433">
        <v>422</v>
      </c>
      <c r="M1433">
        <v>411</v>
      </c>
      <c r="N1433">
        <v>559</v>
      </c>
      <c r="O1433" s="1">
        <v>1154</v>
      </c>
      <c r="P1433" s="1">
        <v>1110</v>
      </c>
      <c r="Q1433" s="3"/>
      <c r="R1433" s="3"/>
      <c r="S1433" s="3"/>
      <c r="T1433">
        <v>-20</v>
      </c>
      <c r="U1433">
        <v>-59</v>
      </c>
      <c r="V1433">
        <v>27</v>
      </c>
      <c r="W1433">
        <v>-20</v>
      </c>
      <c r="X1433">
        <v>-20</v>
      </c>
      <c r="Y1433" s="3"/>
      <c r="Z1433" s="3"/>
      <c r="AA1433" s="3"/>
      <c r="AB1433">
        <v>1</v>
      </c>
      <c r="AC1433">
        <v>-106</v>
      </c>
      <c r="AD1433">
        <v>-16</v>
      </c>
      <c r="AE1433">
        <v>-97</v>
      </c>
      <c r="AF1433">
        <v>-103</v>
      </c>
      <c r="AG1433" s="3"/>
      <c r="AH1433" s="3"/>
      <c r="AI1433" s="3"/>
      <c r="AJ1433">
        <v>658</v>
      </c>
      <c r="AK1433">
        <v>614</v>
      </c>
      <c r="AL1433">
        <v>803</v>
      </c>
      <c r="AM1433">
        <v>782</v>
      </c>
      <c r="AN1433">
        <v>632</v>
      </c>
      <c r="AO1433" s="3"/>
      <c r="AP1433" s="3"/>
      <c r="AQ1433" s="3"/>
      <c r="AR1433">
        <v>322</v>
      </c>
      <c r="AS1433">
        <v>288</v>
      </c>
      <c r="AT1433">
        <v>461</v>
      </c>
      <c r="AU1433">
        <v>504</v>
      </c>
      <c r="AV1433">
        <v>430</v>
      </c>
      <c r="AW1433" s="3"/>
      <c r="AX1433" s="3"/>
      <c r="AY1433" s="3"/>
      <c r="AZ1433">
        <v>335</v>
      </c>
      <c r="BA1433">
        <v>326</v>
      </c>
      <c r="BB1433">
        <v>342</v>
      </c>
      <c r="BC1433">
        <v>278</v>
      </c>
      <c r="BD1433">
        <v>202</v>
      </c>
      <c r="BE1433" s="3"/>
      <c r="BF1433" s="3"/>
      <c r="BG1433" s="3"/>
      <c r="BH1433">
        <v>329</v>
      </c>
      <c r="BI1433">
        <v>323</v>
      </c>
      <c r="BJ1433">
        <v>343</v>
      </c>
      <c r="BK1433">
        <v>292</v>
      </c>
      <c r="BL1433">
        <v>227</v>
      </c>
      <c r="BM1433" s="3"/>
      <c r="BN1433" s="3"/>
      <c r="BO1433" s="3"/>
      <c r="BP1433">
        <v>93</v>
      </c>
      <c r="BQ1433">
        <v>117</v>
      </c>
      <c r="BR1433">
        <v>124</v>
      </c>
      <c r="BS1433">
        <v>132</v>
      </c>
      <c r="BT1433">
        <v>141</v>
      </c>
      <c r="BU1433" s="3"/>
      <c r="BV1433" s="3"/>
      <c r="BW1433" s="3"/>
      <c r="BX1433">
        <v>0.16</v>
      </c>
      <c r="BY1433">
        <v>-16.7</v>
      </c>
      <c r="BZ1433">
        <v>-2.2000000000000002</v>
      </c>
      <c r="CA1433">
        <v>-12.3</v>
      </c>
      <c r="CB1433">
        <v>-14.62</v>
      </c>
      <c r="CC1433" s="3"/>
      <c r="CD1433" s="3"/>
      <c r="CE1433" s="3"/>
      <c r="CF1433">
        <v>0.63</v>
      </c>
      <c r="CG1433">
        <v>-30.53</v>
      </c>
      <c r="CH1433">
        <v>-3.53</v>
      </c>
      <c r="CI1433">
        <v>-26.37</v>
      </c>
      <c r="CJ1433">
        <v>-34.369999999999997</v>
      </c>
      <c r="CK1433" s="3"/>
      <c r="CL1433" s="3"/>
      <c r="CM1433" s="3"/>
      <c r="CN1433">
        <v>11</v>
      </c>
      <c r="CO1433">
        <v>-427</v>
      </c>
      <c r="CP1433">
        <v>-48</v>
      </c>
      <c r="CQ1433">
        <v>-317</v>
      </c>
      <c r="CR1433">
        <v>-317</v>
      </c>
      <c r="CS1433" s="3"/>
      <c r="CT1433" s="3"/>
      <c r="CU1433" s="3"/>
      <c r="CV1433">
        <v>211.43</v>
      </c>
      <c r="CW1433" t="s">
        <v>2</v>
      </c>
      <c r="CX1433" t="s">
        <v>2</v>
      </c>
      <c r="CY1433" t="s">
        <v>2</v>
      </c>
      <c r="CZ1433" t="s">
        <v>2</v>
      </c>
      <c r="DA1433" s="3"/>
      <c r="DB1433" s="3"/>
      <c r="DC1433" s="3"/>
      <c r="DD1433">
        <v>1.24</v>
      </c>
      <c r="DE1433">
        <v>1.97</v>
      </c>
      <c r="DF1433">
        <v>1.44</v>
      </c>
      <c r="DG1433">
        <v>2.0099999999999998</v>
      </c>
      <c r="DH1433">
        <v>1.89</v>
      </c>
      <c r="DI1433" s="3"/>
      <c r="DJ1433" s="3"/>
      <c r="DK1433" s="3"/>
      <c r="DL1433" s="6">
        <f>(CM1433*3+CL1433*2+CK1433)/6</f>
        <v>0</v>
      </c>
      <c r="DM1433">
        <f>BH1433+(BH1433*(CG1433-8.25)/8.25)</f>
        <v>-1217.4993939393939</v>
      </c>
      <c r="DN1433">
        <f>BI1433+(BI1433*(CH1433-8.25)/8.25)</f>
        <v>-138.20484848484841</v>
      </c>
      <c r="DO1433">
        <f>BJ1433+(BJ1433*(CI1433-8.25)/8.25)</f>
        <v>-1096.3527272727274</v>
      </c>
      <c r="DP1433">
        <f>BK1433+(BK1433*(CJ1433-8.25)/8.25)</f>
        <v>-1216.4896969696968</v>
      </c>
      <c r="DQ1433">
        <f>BL1433+(BL1433*(CK1433-8.25)/8.25)</f>
        <v>0</v>
      </c>
      <c r="DR1433">
        <f>BM1433+(BM1433*(CL1433-8.25)/8.25)</f>
        <v>0</v>
      </c>
      <c r="DS1433">
        <f>BN1433+(BN1433*(CM1433-8.25)/8.25)</f>
        <v>0</v>
      </c>
      <c r="DT1433" s="8">
        <f>DM1433*10^8/$I1433</f>
        <v>-4322.9698371576178</v>
      </c>
      <c r="DU1433" s="8">
        <f>DN1433*10^8/$I1433</f>
        <v>-490.72335832199946</v>
      </c>
      <c r="DV1433" s="8">
        <f>DO1433*10^8/$I1433</f>
        <v>-3892.8148913077989</v>
      </c>
      <c r="DW1433" s="8">
        <f>DP1433*10^8/$I1433</f>
        <v>-4319.3847104902879</v>
      </c>
      <c r="DX1433" s="8">
        <f>DQ1433*10^8/$I1433</f>
        <v>0</v>
      </c>
      <c r="DY1433" s="8">
        <f>DR1433*10^8/$I1433</f>
        <v>0</v>
      </c>
      <c r="DZ1433" s="8">
        <f>DS1433*10^8/$I1433</f>
        <v>0</v>
      </c>
      <c r="EA1433" s="8">
        <f>DT1433*10^8/$I1433</f>
        <v>-15349.550320930048</v>
      </c>
      <c r="EB1433" s="8">
        <f>DZ1433*0.8</f>
        <v>0</v>
      </c>
      <c r="EC1433" s="10">
        <f>G1433-E1433</f>
        <v>240</v>
      </c>
      <c r="ED1433" s="4">
        <f>EC1433/E1433*100</f>
        <v>14.37125748502994</v>
      </c>
      <c r="EE1433" s="4">
        <f>DY1433-G1433</f>
        <v>-1910</v>
      </c>
      <c r="EF1433" s="12">
        <f>EE1433/G1433</f>
        <v>-1</v>
      </c>
      <c r="EG1433" s="4">
        <f>G1433-F1433</f>
        <v>0</v>
      </c>
    </row>
    <row r="1434" spans="1:137" x14ac:dyDescent="0.3">
      <c r="A1434">
        <v>1433</v>
      </c>
      <c r="B1434" t="s">
        <v>6141</v>
      </c>
      <c r="C1434" t="s">
        <v>3709</v>
      </c>
      <c r="D1434" t="str">
        <f>VLOOKUP(C1434,Sheet1!$A$2:$B$3197,2,FALSE)</f>
        <v>자동차부품</v>
      </c>
      <c r="E1434">
        <v>729</v>
      </c>
      <c r="F1434">
        <v>739</v>
      </c>
      <c r="G1434" s="7">
        <v>733</v>
      </c>
      <c r="H1434" t="s">
        <v>1373</v>
      </c>
      <c r="I1434" s="7">
        <f>VALUE(LEFT(H1434,FIND("/",H1434)-1)) + VALUE(MID(H1434,FIND("/",H1434)+1,LEN(H1434)))</f>
        <v>32628051</v>
      </c>
      <c r="J1434" s="1">
        <v>32167</v>
      </c>
      <c r="K1434" s="1">
        <f>G1434*I1434/(10^8)</f>
        <v>239.16361383</v>
      </c>
      <c r="L1434" s="1">
        <v>1199</v>
      </c>
      <c r="M1434" s="1">
        <v>1077</v>
      </c>
      <c r="N1434">
        <v>950</v>
      </c>
      <c r="O1434">
        <v>793</v>
      </c>
      <c r="P1434">
        <v>819</v>
      </c>
      <c r="Q1434" s="3"/>
      <c r="R1434" s="3"/>
      <c r="S1434" s="3"/>
      <c r="T1434">
        <v>47</v>
      </c>
      <c r="U1434">
        <v>-16</v>
      </c>
      <c r="V1434">
        <v>-21</v>
      </c>
      <c r="W1434">
        <v>-23</v>
      </c>
      <c r="X1434">
        <v>12</v>
      </c>
      <c r="Y1434" s="3"/>
      <c r="Z1434" s="3"/>
      <c r="AA1434" s="3"/>
      <c r="AB1434">
        <v>22</v>
      </c>
      <c r="AC1434">
        <v>-71</v>
      </c>
      <c r="AD1434">
        <v>-98</v>
      </c>
      <c r="AE1434">
        <v>-30</v>
      </c>
      <c r="AF1434">
        <v>-61</v>
      </c>
      <c r="AG1434" s="3"/>
      <c r="AH1434" s="3"/>
      <c r="AI1434" s="3"/>
      <c r="AJ1434" s="1">
        <v>1015</v>
      </c>
      <c r="AK1434">
        <v>873</v>
      </c>
      <c r="AL1434">
        <v>784</v>
      </c>
      <c r="AM1434">
        <v>791</v>
      </c>
      <c r="AN1434">
        <v>652</v>
      </c>
      <c r="AO1434" s="3"/>
      <c r="AP1434" s="3"/>
      <c r="AQ1434" s="3"/>
      <c r="AR1434">
        <v>684</v>
      </c>
      <c r="AS1434">
        <v>686</v>
      </c>
      <c r="AT1434">
        <v>558</v>
      </c>
      <c r="AU1434">
        <v>596</v>
      </c>
      <c r="AV1434">
        <v>522</v>
      </c>
      <c r="AW1434" s="3"/>
      <c r="AX1434" s="3"/>
      <c r="AY1434" s="3"/>
      <c r="AZ1434">
        <v>330</v>
      </c>
      <c r="BA1434">
        <v>187</v>
      </c>
      <c r="BB1434">
        <v>226</v>
      </c>
      <c r="BC1434">
        <v>195</v>
      </c>
      <c r="BD1434">
        <v>130</v>
      </c>
      <c r="BE1434" s="3"/>
      <c r="BF1434" s="3"/>
      <c r="BG1434" s="3"/>
      <c r="BH1434">
        <v>330</v>
      </c>
      <c r="BI1434">
        <v>183</v>
      </c>
      <c r="BJ1434">
        <v>220</v>
      </c>
      <c r="BK1434">
        <v>195</v>
      </c>
      <c r="BL1434">
        <v>130</v>
      </c>
      <c r="BM1434" s="3"/>
      <c r="BN1434" s="3"/>
      <c r="BO1434" s="3"/>
      <c r="BP1434">
        <v>108</v>
      </c>
      <c r="BQ1434">
        <v>108</v>
      </c>
      <c r="BR1434">
        <v>163</v>
      </c>
      <c r="BS1434">
        <v>163</v>
      </c>
      <c r="BT1434">
        <v>163</v>
      </c>
      <c r="BU1434" s="3"/>
      <c r="BV1434" s="3"/>
      <c r="BW1434" s="3"/>
      <c r="BX1434">
        <v>2.19</v>
      </c>
      <c r="BY1434">
        <v>-7.55</v>
      </c>
      <c r="BZ1434">
        <v>-11.8</v>
      </c>
      <c r="CA1434">
        <v>-3.75</v>
      </c>
      <c r="CB1434">
        <v>-8.43</v>
      </c>
      <c r="CC1434" s="3"/>
      <c r="CD1434" s="3"/>
      <c r="CE1434" s="3"/>
      <c r="CF1434">
        <v>7.04</v>
      </c>
      <c r="CG1434">
        <v>-27.56</v>
      </c>
      <c r="CH1434">
        <v>-49.06</v>
      </c>
      <c r="CI1434">
        <v>-14.22</v>
      </c>
      <c r="CJ1434">
        <v>-37.46</v>
      </c>
      <c r="CK1434" s="3"/>
      <c r="CL1434" s="3"/>
      <c r="CM1434" s="3"/>
      <c r="CN1434">
        <v>100</v>
      </c>
      <c r="CO1434">
        <v>-311</v>
      </c>
      <c r="CP1434">
        <v>-350</v>
      </c>
      <c r="CQ1434">
        <v>-91</v>
      </c>
      <c r="CR1434">
        <v>-186</v>
      </c>
      <c r="CS1434" s="3"/>
      <c r="CT1434" s="3"/>
      <c r="CU1434" s="3"/>
      <c r="CV1434">
        <v>17.239999999999998</v>
      </c>
      <c r="CW1434" t="s">
        <v>2</v>
      </c>
      <c r="CX1434" t="s">
        <v>2</v>
      </c>
      <c r="CY1434" t="s">
        <v>2</v>
      </c>
      <c r="CZ1434" t="s">
        <v>2</v>
      </c>
      <c r="DA1434" s="3"/>
      <c r="DB1434" s="3"/>
      <c r="DC1434" s="3"/>
      <c r="DD1434">
        <v>1.19</v>
      </c>
      <c r="DE1434">
        <v>1.81</v>
      </c>
      <c r="DF1434">
        <v>0.78</v>
      </c>
      <c r="DG1434">
        <v>0.98</v>
      </c>
      <c r="DH1434">
        <v>1.83</v>
      </c>
      <c r="DI1434" s="3"/>
      <c r="DJ1434" s="3"/>
      <c r="DK1434" s="3"/>
      <c r="DL1434" s="6">
        <f>(CM1434*3+CL1434*2+CK1434)/6</f>
        <v>0</v>
      </c>
      <c r="DM1434">
        <f>BH1434+(BH1434*(CG1434-8.25)/8.25)</f>
        <v>-1102.4000000000001</v>
      </c>
      <c r="DN1434">
        <f>BI1434+(BI1434*(CH1434-8.25)/8.25)</f>
        <v>-1088.24</v>
      </c>
      <c r="DO1434">
        <f>BJ1434+(BJ1434*(CI1434-8.25)/8.25)</f>
        <v>-379.19999999999993</v>
      </c>
      <c r="DP1434">
        <f>BK1434+(BK1434*(CJ1434-8.25)/8.25)</f>
        <v>-885.41818181818189</v>
      </c>
      <c r="DQ1434">
        <f>BL1434+(BL1434*(CK1434-8.25)/8.25)</f>
        <v>0</v>
      </c>
      <c r="DR1434">
        <f>BM1434+(BM1434*(CL1434-8.25)/8.25)</f>
        <v>0</v>
      </c>
      <c r="DS1434">
        <f>BN1434+(BN1434*(CM1434-8.25)/8.25)</f>
        <v>0</v>
      </c>
      <c r="DT1434" s="8">
        <f>DM1434*10^8/$I1434</f>
        <v>-3378.6878658489291</v>
      </c>
      <c r="DU1434" s="8">
        <f>DN1434*10^8/$I1434</f>
        <v>-3335.2896254820739</v>
      </c>
      <c r="DV1434" s="8">
        <f>DO1434*10^8/$I1434</f>
        <v>-1162.1901657564526</v>
      </c>
      <c r="DW1434" s="8">
        <f>DP1434*10^8/$I1434</f>
        <v>-2713.6716864215455</v>
      </c>
      <c r="DX1434" s="8">
        <f>DQ1434*10^8/$I1434</f>
        <v>0</v>
      </c>
      <c r="DY1434" s="8">
        <f>DR1434*10^8/$I1434</f>
        <v>0</v>
      </c>
      <c r="DZ1434" s="8">
        <f>DS1434*10^8/$I1434</f>
        <v>0</v>
      </c>
      <c r="EA1434" s="8">
        <f>DT1434*10^8/$I1434</f>
        <v>-10355.163003297159</v>
      </c>
      <c r="EB1434" s="8">
        <f>DZ1434*0.8</f>
        <v>0</v>
      </c>
      <c r="EC1434" s="10">
        <f>G1434-E1434</f>
        <v>4</v>
      </c>
      <c r="ED1434" s="4">
        <f>EC1434/E1434*100</f>
        <v>0.5486968449931412</v>
      </c>
      <c r="EE1434" s="4">
        <f>DY1434-G1434</f>
        <v>-733</v>
      </c>
      <c r="EF1434" s="12">
        <f>EE1434/G1434</f>
        <v>-1</v>
      </c>
      <c r="EG1434" s="4">
        <f>G1434-F1434</f>
        <v>-6</v>
      </c>
    </row>
    <row r="1435" spans="1:137" x14ac:dyDescent="0.3">
      <c r="A1435">
        <v>1434</v>
      </c>
      <c r="B1435" t="s">
        <v>6143</v>
      </c>
      <c r="C1435" t="s">
        <v>3710</v>
      </c>
      <c r="D1435" t="str">
        <f>VLOOKUP(C1435,Sheet1!$A$2:$B$3197,2,FALSE)</f>
        <v>기계</v>
      </c>
      <c r="E1435">
        <v>1555</v>
      </c>
      <c r="F1435">
        <v>743</v>
      </c>
      <c r="G1435" s="7">
        <v>743</v>
      </c>
      <c r="H1435" t="s">
        <v>1374</v>
      </c>
      <c r="I1435" s="7">
        <f>VALUE(LEFT(H1435,FIND("/",H1435)-1)) + VALUE(MID(H1435,FIND("/",H1435)+1,LEN(H1435)))</f>
        <v>35895350</v>
      </c>
      <c r="J1435">
        <v>0</v>
      </c>
      <c r="K1435" s="1">
        <f>G1435*I1435/(10^8)</f>
        <v>266.7024505</v>
      </c>
      <c r="L1435">
        <v>401</v>
      </c>
      <c r="M1435">
        <v>387</v>
      </c>
      <c r="N1435">
        <v>596</v>
      </c>
      <c r="O1435">
        <v>373</v>
      </c>
      <c r="P1435">
        <v>196</v>
      </c>
      <c r="Q1435" s="3"/>
      <c r="R1435" s="3"/>
      <c r="S1435" s="3"/>
      <c r="T1435">
        <v>-35</v>
      </c>
      <c r="U1435">
        <v>13</v>
      </c>
      <c r="V1435">
        <v>37</v>
      </c>
      <c r="W1435">
        <v>-85</v>
      </c>
      <c r="X1435">
        <v>-182</v>
      </c>
      <c r="Y1435" s="3"/>
      <c r="Z1435" s="3"/>
      <c r="AA1435" s="3"/>
      <c r="AB1435">
        <v>-88</v>
      </c>
      <c r="AC1435">
        <v>-23</v>
      </c>
      <c r="AD1435">
        <v>20</v>
      </c>
      <c r="AE1435">
        <v>-101</v>
      </c>
      <c r="AF1435">
        <v>-251</v>
      </c>
      <c r="AG1435" s="3"/>
      <c r="AH1435" s="3"/>
      <c r="AI1435" s="3"/>
      <c r="AJ1435">
        <v>794</v>
      </c>
      <c r="AK1435">
        <v>836</v>
      </c>
      <c r="AL1435">
        <v>901</v>
      </c>
      <c r="AM1435">
        <v>756</v>
      </c>
      <c r="AN1435">
        <v>522</v>
      </c>
      <c r="AO1435" s="3"/>
      <c r="AP1435" s="3"/>
      <c r="AQ1435" s="3"/>
      <c r="AR1435">
        <v>450</v>
      </c>
      <c r="AS1435">
        <v>499</v>
      </c>
      <c r="AT1435">
        <v>549</v>
      </c>
      <c r="AU1435">
        <v>474</v>
      </c>
      <c r="AV1435">
        <v>388</v>
      </c>
      <c r="AW1435" s="3"/>
      <c r="AX1435" s="3"/>
      <c r="AY1435" s="3"/>
      <c r="AZ1435">
        <v>343</v>
      </c>
      <c r="BA1435">
        <v>337</v>
      </c>
      <c r="BB1435">
        <v>352</v>
      </c>
      <c r="BC1435">
        <v>282</v>
      </c>
      <c r="BD1435">
        <v>133</v>
      </c>
      <c r="BE1435" s="3"/>
      <c r="BF1435" s="3"/>
      <c r="BG1435" s="3"/>
      <c r="BH1435">
        <v>343</v>
      </c>
      <c r="BI1435">
        <v>337</v>
      </c>
      <c r="BJ1435">
        <v>352</v>
      </c>
      <c r="BK1435">
        <v>282</v>
      </c>
      <c r="BL1435">
        <v>133</v>
      </c>
      <c r="BM1435" s="3"/>
      <c r="BN1435" s="3"/>
      <c r="BO1435" s="3"/>
      <c r="BP1435">
        <v>127</v>
      </c>
      <c r="BQ1435">
        <v>129</v>
      </c>
      <c r="BR1435">
        <v>131</v>
      </c>
      <c r="BS1435">
        <v>145</v>
      </c>
      <c r="BT1435">
        <v>179</v>
      </c>
      <c r="BU1435" s="3"/>
      <c r="BV1435" s="3"/>
      <c r="BW1435" s="3"/>
      <c r="BX1435">
        <v>-10.57</v>
      </c>
      <c r="BY1435">
        <v>-2.78</v>
      </c>
      <c r="BZ1435">
        <v>2.25</v>
      </c>
      <c r="CA1435">
        <v>-12.18</v>
      </c>
      <c r="CB1435">
        <v>-39.36</v>
      </c>
      <c r="CC1435" s="3"/>
      <c r="CD1435" s="3"/>
      <c r="CE1435" s="3"/>
      <c r="CF1435">
        <v>-28.67</v>
      </c>
      <c r="CG1435">
        <v>-6.67</v>
      </c>
      <c r="CH1435">
        <v>5.66</v>
      </c>
      <c r="CI1435">
        <v>-31.86</v>
      </c>
      <c r="CJ1435">
        <v>-121.17</v>
      </c>
      <c r="CK1435" s="3"/>
      <c r="CL1435" s="3"/>
      <c r="CM1435" s="3"/>
      <c r="CN1435">
        <v>-483</v>
      </c>
      <c r="CO1435">
        <v>-89</v>
      </c>
      <c r="CP1435">
        <v>74</v>
      </c>
      <c r="CQ1435">
        <v>-347</v>
      </c>
      <c r="CR1435">
        <v>-767</v>
      </c>
      <c r="CS1435" s="3"/>
      <c r="CT1435" s="3"/>
      <c r="CU1435" s="3"/>
      <c r="CV1435" t="s">
        <v>2</v>
      </c>
      <c r="CW1435" t="s">
        <v>2</v>
      </c>
      <c r="CX1435">
        <v>16.73</v>
      </c>
      <c r="CY1435" t="s">
        <v>2</v>
      </c>
      <c r="CZ1435" t="s">
        <v>2</v>
      </c>
      <c r="DA1435" s="3"/>
      <c r="DB1435" s="3"/>
      <c r="DC1435" s="3"/>
      <c r="DD1435">
        <v>1.24</v>
      </c>
      <c r="DE1435">
        <v>1.1499999999999999</v>
      </c>
      <c r="DF1435">
        <v>0.93</v>
      </c>
      <c r="DG1435">
        <v>1.4</v>
      </c>
      <c r="DH1435">
        <v>4.1100000000000003</v>
      </c>
      <c r="DI1435" s="3"/>
      <c r="DJ1435" s="3"/>
      <c r="DK1435" s="3"/>
      <c r="DL1435" s="6">
        <f>(CM1435*3+CL1435*2+CK1435)/6</f>
        <v>0</v>
      </c>
      <c r="DM1435">
        <f>BH1435+(BH1435*(CG1435-8.25)/8.25)</f>
        <v>-277.31030303030309</v>
      </c>
      <c r="DN1435">
        <f>BI1435+(BI1435*(CH1435-8.25)/8.25)</f>
        <v>231.20242424242426</v>
      </c>
      <c r="DO1435">
        <f>BJ1435+(BJ1435*(CI1435-8.25)/8.25)</f>
        <v>-1359.36</v>
      </c>
      <c r="DP1435">
        <f>BK1435+(BK1435*(CJ1435-8.25)/8.25)</f>
        <v>-4141.8109090909093</v>
      </c>
      <c r="DQ1435">
        <f>BL1435+(BL1435*(CK1435-8.25)/8.25)</f>
        <v>0</v>
      </c>
      <c r="DR1435">
        <f>BM1435+(BM1435*(CL1435-8.25)/8.25)</f>
        <v>0</v>
      </c>
      <c r="DS1435">
        <f>BN1435+(BN1435*(CM1435-8.25)/8.25)</f>
        <v>0</v>
      </c>
      <c r="DT1435" s="8">
        <f>DM1435*10^8/$I1435</f>
        <v>-772.55216352620346</v>
      </c>
      <c r="DU1435" s="8">
        <f>DN1435*10^8/$I1435</f>
        <v>644.10132299148563</v>
      </c>
      <c r="DV1435" s="8">
        <f>DO1435*10^8/$I1435</f>
        <v>-3787.0086236796683</v>
      </c>
      <c r="DW1435" s="8">
        <f>DP1435*10^8/$I1435</f>
        <v>-11538.572291650338</v>
      </c>
      <c r="DX1435" s="8">
        <f>DQ1435*10^8/$I1435</f>
        <v>0</v>
      </c>
      <c r="DY1435" s="8">
        <f>DR1435*10^8/$I1435</f>
        <v>0</v>
      </c>
      <c r="DZ1435" s="8">
        <f>DS1435*10^8/$I1435</f>
        <v>0</v>
      </c>
      <c r="EA1435" s="8">
        <f>DT1435*10^8/$I1435</f>
        <v>-2152.2346586011936</v>
      </c>
      <c r="EB1435" s="8">
        <f>DZ1435*0.8</f>
        <v>0</v>
      </c>
      <c r="EC1435" s="10">
        <f>G1435-E1435</f>
        <v>-812</v>
      </c>
      <c r="ED1435" s="4">
        <f>EC1435/E1435*100</f>
        <v>-52.218649517684888</v>
      </c>
      <c r="EE1435" s="4">
        <f>DY1435-G1435</f>
        <v>-743</v>
      </c>
      <c r="EF1435" s="12">
        <f>EE1435/G1435</f>
        <v>-1</v>
      </c>
      <c r="EG1435" s="4">
        <f>G1435-F1435</f>
        <v>0</v>
      </c>
    </row>
    <row r="1436" spans="1:137" x14ac:dyDescent="0.3">
      <c r="A1436">
        <v>1435</v>
      </c>
      <c r="B1436" t="s">
        <v>7186</v>
      </c>
      <c r="C1436" t="s">
        <v>3711</v>
      </c>
      <c r="D1436" t="str">
        <f>VLOOKUP(C1436,Sheet1!$A$2:$B$3197,2,FALSE)</f>
        <v>디스플레이장비및부품</v>
      </c>
      <c r="E1436">
        <v>8290</v>
      </c>
      <c r="F1436">
        <v>8000</v>
      </c>
      <c r="G1436" s="7">
        <v>8560</v>
      </c>
      <c r="H1436" t="s">
        <v>1375</v>
      </c>
      <c r="I1436" s="7">
        <f>VALUE(LEFT(H1436,FIND("/",H1436)-1)) + VALUE(MID(H1436,FIND("/",H1436)+1,LEN(H1436)))</f>
        <v>19974358</v>
      </c>
      <c r="J1436">
        <v>0</v>
      </c>
      <c r="K1436" s="1">
        <f>G1436*I1436/(10^8)</f>
        <v>1709.8050447999999</v>
      </c>
      <c r="L1436" s="1">
        <v>1228</v>
      </c>
      <c r="M1436" s="1">
        <v>1540</v>
      </c>
      <c r="N1436" s="1">
        <v>2409</v>
      </c>
      <c r="O1436" s="1">
        <v>1671</v>
      </c>
      <c r="P1436" s="1">
        <v>1458</v>
      </c>
      <c r="Q1436" s="3"/>
      <c r="R1436" s="3"/>
      <c r="S1436" s="3"/>
      <c r="T1436">
        <v>109</v>
      </c>
      <c r="U1436">
        <v>200</v>
      </c>
      <c r="V1436">
        <v>221</v>
      </c>
      <c r="W1436">
        <v>-59</v>
      </c>
      <c r="X1436">
        <v>106</v>
      </c>
      <c r="Y1436" s="3"/>
      <c r="Z1436" s="3"/>
      <c r="AA1436" s="3"/>
      <c r="AB1436">
        <v>92</v>
      </c>
      <c r="AC1436">
        <v>165</v>
      </c>
      <c r="AD1436">
        <v>160</v>
      </c>
      <c r="AE1436">
        <v>-14</v>
      </c>
      <c r="AF1436">
        <v>80</v>
      </c>
      <c r="AG1436" s="3"/>
      <c r="AH1436" s="3"/>
      <c r="AI1436" s="3"/>
      <c r="AJ1436">
        <v>977</v>
      </c>
      <c r="AK1436" s="1">
        <v>2286</v>
      </c>
      <c r="AL1436" s="1">
        <v>1811</v>
      </c>
      <c r="AM1436" s="1">
        <v>1323</v>
      </c>
      <c r="AN1436" s="1">
        <v>1159</v>
      </c>
      <c r="AO1436" s="3"/>
      <c r="AP1436" s="3"/>
      <c r="AQ1436" s="3"/>
      <c r="AR1436">
        <v>479</v>
      </c>
      <c r="AS1436" s="1">
        <v>1500</v>
      </c>
      <c r="AT1436">
        <v>910</v>
      </c>
      <c r="AU1436">
        <v>464</v>
      </c>
      <c r="AV1436">
        <v>251</v>
      </c>
      <c r="AW1436" s="3"/>
      <c r="AX1436" s="3"/>
      <c r="AY1436" s="3"/>
      <c r="AZ1436">
        <v>498</v>
      </c>
      <c r="BA1436">
        <v>786</v>
      </c>
      <c r="BB1436">
        <v>902</v>
      </c>
      <c r="BC1436">
        <v>859</v>
      </c>
      <c r="BD1436">
        <v>907</v>
      </c>
      <c r="BE1436" s="3"/>
      <c r="BF1436" s="3"/>
      <c r="BG1436" s="3"/>
      <c r="BH1436">
        <v>498</v>
      </c>
      <c r="BI1436">
        <v>739</v>
      </c>
      <c r="BJ1436">
        <v>853</v>
      </c>
      <c r="BK1436">
        <v>808</v>
      </c>
      <c r="BL1436">
        <v>852</v>
      </c>
      <c r="BM1436" s="3"/>
      <c r="BN1436" s="3"/>
      <c r="BO1436" s="3"/>
      <c r="BP1436">
        <v>49</v>
      </c>
      <c r="BQ1436">
        <v>49</v>
      </c>
      <c r="BR1436">
        <v>100</v>
      </c>
      <c r="BS1436">
        <v>100</v>
      </c>
      <c r="BT1436">
        <v>100</v>
      </c>
      <c r="BU1436" s="3"/>
      <c r="BV1436" s="3"/>
      <c r="BW1436" s="3"/>
      <c r="BX1436">
        <v>12.03</v>
      </c>
      <c r="BY1436">
        <v>10.119999999999999</v>
      </c>
      <c r="BZ1436">
        <v>7.79</v>
      </c>
      <c r="CA1436">
        <v>-0.9</v>
      </c>
      <c r="CB1436">
        <v>6.45</v>
      </c>
      <c r="CC1436" s="3"/>
      <c r="CD1436" s="3"/>
      <c r="CE1436" s="3"/>
      <c r="CF1436">
        <v>20.23</v>
      </c>
      <c r="CG1436">
        <v>26.66</v>
      </c>
      <c r="CH1436">
        <v>19.93</v>
      </c>
      <c r="CI1436">
        <v>-1.95</v>
      </c>
      <c r="CJ1436">
        <v>9.1</v>
      </c>
      <c r="CK1436" s="3"/>
      <c r="CL1436" s="3"/>
      <c r="CM1436" s="3"/>
      <c r="CN1436">
        <v>468</v>
      </c>
      <c r="CO1436">
        <v>841</v>
      </c>
      <c r="CP1436">
        <v>805</v>
      </c>
      <c r="CQ1436">
        <v>-81</v>
      </c>
      <c r="CR1436">
        <v>378</v>
      </c>
      <c r="CS1436" s="3"/>
      <c r="CT1436" s="3"/>
      <c r="CU1436" s="3"/>
      <c r="CV1436">
        <v>11.46</v>
      </c>
      <c r="CW1436">
        <v>18.559999999999999</v>
      </c>
      <c r="CX1436">
        <v>7.96</v>
      </c>
      <c r="CY1436" t="s">
        <v>2</v>
      </c>
      <c r="CZ1436">
        <v>23.48</v>
      </c>
      <c r="DA1436" s="3"/>
      <c r="DB1436" s="3"/>
      <c r="DC1436" s="3"/>
      <c r="DD1436">
        <v>2.0299999999999998</v>
      </c>
      <c r="DE1436">
        <v>4.1100000000000003</v>
      </c>
      <c r="DF1436">
        <v>1.43</v>
      </c>
      <c r="DG1436">
        <v>1.66</v>
      </c>
      <c r="DH1436">
        <v>1.89</v>
      </c>
      <c r="DI1436" s="3"/>
      <c r="DJ1436" s="3"/>
      <c r="DK1436" s="3"/>
      <c r="DL1436" s="6">
        <f>(CM1436*3+CL1436*2+CK1436)/6</f>
        <v>0</v>
      </c>
      <c r="DM1436">
        <f>BH1436+(BH1436*(CG1436-8.25)/8.25)</f>
        <v>1609.2945454545454</v>
      </c>
      <c r="DN1436">
        <f>BI1436+(BI1436*(CH1436-8.25)/8.25)</f>
        <v>1785.2448484848485</v>
      </c>
      <c r="DO1436">
        <f>BJ1436+(BJ1436*(CI1436-8.25)/8.25)</f>
        <v>-201.61818181818171</v>
      </c>
      <c r="DP1436">
        <f>BK1436+(BK1436*(CJ1436-8.25)/8.25)</f>
        <v>891.24848484848485</v>
      </c>
      <c r="DQ1436">
        <f>BL1436+(BL1436*(CK1436-8.25)/8.25)</f>
        <v>0</v>
      </c>
      <c r="DR1436">
        <f>BM1436+(BM1436*(CL1436-8.25)/8.25)</f>
        <v>0</v>
      </c>
      <c r="DS1436">
        <f>BN1436+(BN1436*(CM1436-8.25)/8.25)</f>
        <v>0</v>
      </c>
      <c r="DT1436" s="8">
        <f>DM1436*10^8/$I1436</f>
        <v>8056.8023535702387</v>
      </c>
      <c r="DU1436" s="8">
        <f>DN1436*10^8/$I1436</f>
        <v>8937.6832461140857</v>
      </c>
      <c r="DV1436" s="8">
        <f>DO1436*10^8/$I1436</f>
        <v>-1009.3850416528117</v>
      </c>
      <c r="DW1436" s="8">
        <f>DP1436*10^8/$I1436</f>
        <v>4461.9631071420908</v>
      </c>
      <c r="DX1436" s="8">
        <f>DQ1436*10^8/$I1436</f>
        <v>0</v>
      </c>
      <c r="DY1436" s="8">
        <f>DR1436*10^8/$I1436</f>
        <v>0</v>
      </c>
      <c r="DZ1436" s="8">
        <f>DS1436*10^8/$I1436</f>
        <v>0</v>
      </c>
      <c r="EA1436" s="8">
        <f>DT1436*10^8/$I1436</f>
        <v>40335.72620241531</v>
      </c>
      <c r="EB1436" s="8">
        <f>DZ1436*0.8</f>
        <v>0</v>
      </c>
      <c r="EC1436" s="10">
        <f>G1436-E1436</f>
        <v>270</v>
      </c>
      <c r="ED1436" s="4">
        <f>EC1436/E1436*100</f>
        <v>3.2569360675512664</v>
      </c>
      <c r="EE1436" s="4">
        <f>DY1436-G1436</f>
        <v>-8560</v>
      </c>
      <c r="EF1436" s="12">
        <f>EE1436/G1436</f>
        <v>-1</v>
      </c>
      <c r="EG1436" s="4">
        <f>G1436-F1436</f>
        <v>560</v>
      </c>
    </row>
    <row r="1437" spans="1:137" x14ac:dyDescent="0.3">
      <c r="A1437">
        <v>1436</v>
      </c>
      <c r="B1437" t="s">
        <v>7570</v>
      </c>
      <c r="C1437" t="s">
        <v>3712</v>
      </c>
      <c r="D1437" t="str">
        <f>VLOOKUP(C1437,Sheet1!$A$2:$B$3197,2,FALSE)</f>
        <v>디스플레이장비및부품</v>
      </c>
      <c r="E1437">
        <v>8620</v>
      </c>
      <c r="F1437">
        <v>18750</v>
      </c>
      <c r="G1437" s="7">
        <v>18050</v>
      </c>
      <c r="H1437" t="s">
        <v>1376</v>
      </c>
      <c r="I1437" s="7">
        <f>VALUE(LEFT(H1437,FIND("/",H1437)-1)) + VALUE(MID(H1437,FIND("/",H1437)+1,LEN(H1437)))</f>
        <v>15607500</v>
      </c>
      <c r="J1437" s="1">
        <v>2000000</v>
      </c>
      <c r="K1437" s="1">
        <f>G1437*I1437/(10^8)</f>
        <v>2817.1537499999999</v>
      </c>
      <c r="L1437">
        <v>789</v>
      </c>
      <c r="M1437">
        <v>956</v>
      </c>
      <c r="N1437">
        <v>743</v>
      </c>
      <c r="O1437">
        <v>754</v>
      </c>
      <c r="P1437">
        <v>757</v>
      </c>
      <c r="Q1437" s="3"/>
      <c r="R1437" s="3"/>
      <c r="S1437" s="3"/>
      <c r="T1437">
        <v>107</v>
      </c>
      <c r="U1437">
        <v>159</v>
      </c>
      <c r="V1437">
        <v>56</v>
      </c>
      <c r="W1437">
        <v>54</v>
      </c>
      <c r="X1437">
        <v>37</v>
      </c>
      <c r="Y1437" s="3"/>
      <c r="Z1437" s="3"/>
      <c r="AA1437" s="3"/>
      <c r="AB1437">
        <v>81</v>
      </c>
      <c r="AC1437">
        <v>144</v>
      </c>
      <c r="AD1437">
        <v>77</v>
      </c>
      <c r="AE1437">
        <v>72</v>
      </c>
      <c r="AF1437">
        <v>52</v>
      </c>
      <c r="AG1437" s="3"/>
      <c r="AH1437" s="3"/>
      <c r="AI1437" s="3"/>
      <c r="AJ1437" s="1">
        <v>1304</v>
      </c>
      <c r="AK1437" s="1">
        <v>1502</v>
      </c>
      <c r="AL1437" s="1">
        <v>1460</v>
      </c>
      <c r="AM1437" s="1">
        <v>1448</v>
      </c>
      <c r="AN1437" s="1">
        <v>1500</v>
      </c>
      <c r="AO1437" s="3"/>
      <c r="AP1437" s="3"/>
      <c r="AQ1437" s="3"/>
      <c r="AR1437">
        <v>101</v>
      </c>
      <c r="AS1437">
        <v>127</v>
      </c>
      <c r="AT1437">
        <v>90</v>
      </c>
      <c r="AU1437">
        <v>87</v>
      </c>
      <c r="AV1437">
        <v>107</v>
      </c>
      <c r="AW1437" s="3"/>
      <c r="AX1437" s="3"/>
      <c r="AY1437" s="3"/>
      <c r="AZ1437" s="1">
        <v>1202</v>
      </c>
      <c r="BA1437" s="1">
        <v>1375</v>
      </c>
      <c r="BB1437" s="1">
        <v>1370</v>
      </c>
      <c r="BC1437" s="1">
        <v>1361</v>
      </c>
      <c r="BD1437" s="1">
        <v>1393</v>
      </c>
      <c r="BE1437" s="3"/>
      <c r="BF1437" s="3"/>
      <c r="BG1437" s="3"/>
      <c r="BH1437" s="1">
        <v>1202</v>
      </c>
      <c r="BI1437" s="1">
        <v>1375</v>
      </c>
      <c r="BJ1437" s="1">
        <v>1370</v>
      </c>
      <c r="BK1437" s="1">
        <v>1361</v>
      </c>
      <c r="BL1437" s="1">
        <v>1393</v>
      </c>
      <c r="BM1437" s="3"/>
      <c r="BN1437" s="3"/>
      <c r="BO1437" s="3"/>
      <c r="BP1437">
        <v>82</v>
      </c>
      <c r="BQ1437">
        <v>82</v>
      </c>
      <c r="BR1437">
        <v>82</v>
      </c>
      <c r="BS1437">
        <v>82</v>
      </c>
      <c r="BT1437">
        <v>82</v>
      </c>
      <c r="BU1437" s="3"/>
      <c r="BV1437" s="3"/>
      <c r="BW1437" s="3"/>
      <c r="BX1437">
        <v>6.27</v>
      </c>
      <c r="BY1437">
        <v>10.29</v>
      </c>
      <c r="BZ1437">
        <v>5.22</v>
      </c>
      <c r="CA1437">
        <v>4.9800000000000004</v>
      </c>
      <c r="CB1437">
        <v>3.55</v>
      </c>
      <c r="CC1437" s="3"/>
      <c r="CD1437" s="3"/>
      <c r="CE1437" s="3"/>
      <c r="CF1437">
        <v>6.79</v>
      </c>
      <c r="CG1437">
        <v>11.2</v>
      </c>
      <c r="CH1437">
        <v>5.63</v>
      </c>
      <c r="CI1437">
        <v>5.3</v>
      </c>
      <c r="CJ1437">
        <v>3.8</v>
      </c>
      <c r="CK1437" s="3"/>
      <c r="CL1437" s="3"/>
      <c r="CM1437" s="3"/>
      <c r="CN1437">
        <v>516</v>
      </c>
      <c r="CO1437">
        <v>925</v>
      </c>
      <c r="CP1437">
        <v>495</v>
      </c>
      <c r="CQ1437">
        <v>464</v>
      </c>
      <c r="CR1437">
        <v>335</v>
      </c>
      <c r="CS1437" s="3"/>
      <c r="CT1437" s="3"/>
      <c r="CU1437" s="3"/>
      <c r="CV1437">
        <v>12.8</v>
      </c>
      <c r="CW1437">
        <v>8.43</v>
      </c>
      <c r="CX1437">
        <v>10.79</v>
      </c>
      <c r="CY1437">
        <v>16.579999999999998</v>
      </c>
      <c r="CZ1437">
        <v>25.63</v>
      </c>
      <c r="DA1437" s="3"/>
      <c r="DB1437" s="3"/>
      <c r="DC1437" s="3"/>
      <c r="DD1437">
        <v>0.81</v>
      </c>
      <c r="DE1437">
        <v>0.89</v>
      </c>
      <c r="DF1437">
        <v>0.57999999999999996</v>
      </c>
      <c r="DG1437">
        <v>0.81</v>
      </c>
      <c r="DH1437">
        <v>0.87</v>
      </c>
      <c r="DI1437" s="3"/>
      <c r="DJ1437" s="3"/>
      <c r="DK1437" s="3"/>
      <c r="DL1437" s="6">
        <f>(CM1437*3+CL1437*2+CK1437)/6</f>
        <v>0</v>
      </c>
      <c r="DM1437">
        <f>BH1437+(BH1437*(CG1437-8.25)/8.25)</f>
        <v>1631.8060606060606</v>
      </c>
      <c r="DN1437">
        <f>BI1437+(BI1437*(CH1437-8.25)/8.25)</f>
        <v>938.33333333333326</v>
      </c>
      <c r="DO1437">
        <f>BJ1437+(BJ1437*(CI1437-8.25)/8.25)</f>
        <v>880.12121212121201</v>
      </c>
      <c r="DP1437">
        <f>BK1437+(BK1437*(CJ1437-8.25)/8.25)</f>
        <v>626.88484848484848</v>
      </c>
      <c r="DQ1437">
        <f>BL1437+(BL1437*(CK1437-8.25)/8.25)</f>
        <v>0</v>
      </c>
      <c r="DR1437">
        <f>BM1437+(BM1437*(CL1437-8.25)/8.25)</f>
        <v>0</v>
      </c>
      <c r="DS1437">
        <f>BN1437+(BN1437*(CM1437-8.25)/8.25)</f>
        <v>0</v>
      </c>
      <c r="DT1437" s="8">
        <f>DM1437*10^8/$I1437</f>
        <v>10455.268688810254</v>
      </c>
      <c r="DU1437" s="8">
        <f>DN1437*10^8/$I1437</f>
        <v>6012.0668482033207</v>
      </c>
      <c r="DV1437" s="8">
        <f>DO1437*10^8/$I1437</f>
        <v>5639.0915401006696</v>
      </c>
      <c r="DW1437" s="8">
        <f>DP1437*10^8/$I1437</f>
        <v>4016.5615792718145</v>
      </c>
      <c r="DX1437" s="8">
        <f>DQ1437*10^8/$I1437</f>
        <v>0</v>
      </c>
      <c r="DY1437" s="8">
        <f>DR1437*10^8/$I1437</f>
        <v>0</v>
      </c>
      <c r="DZ1437" s="8">
        <f>DS1437*10^8/$I1437</f>
        <v>0</v>
      </c>
      <c r="EA1437" s="8">
        <f>DT1437*10^8/$I1437</f>
        <v>66988.747005031255</v>
      </c>
      <c r="EB1437" s="8">
        <f>DZ1437*0.8</f>
        <v>0</v>
      </c>
      <c r="EC1437" s="10">
        <f>G1437-E1437</f>
        <v>9430</v>
      </c>
      <c r="ED1437" s="4">
        <f>EC1437/E1437*100</f>
        <v>109.39675174013921</v>
      </c>
      <c r="EE1437" s="4">
        <f>DY1437-G1437</f>
        <v>-18050</v>
      </c>
      <c r="EF1437" s="12">
        <f>EE1437/G1437</f>
        <v>-1</v>
      </c>
      <c r="EG1437" s="4">
        <f>G1437-F1437</f>
        <v>-700</v>
      </c>
    </row>
    <row r="1438" spans="1:137" x14ac:dyDescent="0.3">
      <c r="A1438">
        <v>1437</v>
      </c>
      <c r="B1438" t="s">
        <v>6785</v>
      </c>
      <c r="C1438" t="s">
        <v>3713</v>
      </c>
      <c r="D1438" t="str">
        <f>VLOOKUP(C1438,Sheet1!$A$2:$B$3197,2,FALSE)</f>
        <v>디스플레이장비및부품</v>
      </c>
      <c r="E1438">
        <v>1850</v>
      </c>
      <c r="F1438">
        <v>4945</v>
      </c>
      <c r="G1438" s="7">
        <v>4750</v>
      </c>
      <c r="H1438" t="s">
        <v>1377</v>
      </c>
      <c r="I1438" s="7">
        <f>VALUE(LEFT(H1438,FIND("/",H1438)-1)) + VALUE(MID(H1438,FIND("/",H1438)+1,LEN(H1438)))</f>
        <v>15499274</v>
      </c>
      <c r="J1438" s="1">
        <v>10319</v>
      </c>
      <c r="K1438" s="1">
        <f>G1438*I1438/(10^8)</f>
        <v>736.21551499999998</v>
      </c>
      <c r="L1438">
        <v>314</v>
      </c>
      <c r="M1438">
        <v>264</v>
      </c>
      <c r="N1438">
        <v>191</v>
      </c>
      <c r="O1438">
        <v>355</v>
      </c>
      <c r="P1438">
        <v>370</v>
      </c>
      <c r="Q1438" s="3"/>
      <c r="R1438" s="3"/>
      <c r="S1438" s="3"/>
      <c r="T1438">
        <v>8</v>
      </c>
      <c r="U1438">
        <v>-75</v>
      </c>
      <c r="V1438">
        <v>-74</v>
      </c>
      <c r="W1438">
        <v>-19</v>
      </c>
      <c r="X1438">
        <v>-18</v>
      </c>
      <c r="Y1438" s="3"/>
      <c r="Z1438" s="3"/>
      <c r="AA1438" s="3"/>
      <c r="AB1438">
        <v>15</v>
      </c>
      <c r="AC1438">
        <v>-95</v>
      </c>
      <c r="AD1438">
        <v>-80</v>
      </c>
      <c r="AE1438">
        <v>0</v>
      </c>
      <c r="AF1438">
        <v>-26</v>
      </c>
      <c r="AG1438" s="3"/>
      <c r="AH1438" s="3"/>
      <c r="AI1438" s="3"/>
      <c r="AJ1438">
        <v>549</v>
      </c>
      <c r="AK1438">
        <v>457</v>
      </c>
      <c r="AL1438">
        <v>464</v>
      </c>
      <c r="AM1438">
        <v>411</v>
      </c>
      <c r="AN1438">
        <v>405</v>
      </c>
      <c r="AO1438" s="3"/>
      <c r="AP1438" s="3"/>
      <c r="AQ1438" s="3"/>
      <c r="AR1438">
        <v>251</v>
      </c>
      <c r="AS1438">
        <v>231</v>
      </c>
      <c r="AT1438">
        <v>309</v>
      </c>
      <c r="AU1438">
        <v>219</v>
      </c>
      <c r="AV1438">
        <v>238</v>
      </c>
      <c r="AW1438" s="3"/>
      <c r="AX1438" s="3"/>
      <c r="AY1438" s="3"/>
      <c r="AZ1438">
        <v>298</v>
      </c>
      <c r="BA1438">
        <v>225</v>
      </c>
      <c r="BB1438">
        <v>155</v>
      </c>
      <c r="BC1438">
        <v>192</v>
      </c>
      <c r="BD1438">
        <v>167</v>
      </c>
      <c r="BE1438" s="3"/>
      <c r="BF1438" s="3"/>
      <c r="BG1438" s="3"/>
      <c r="BH1438">
        <v>298</v>
      </c>
      <c r="BI1438">
        <v>225</v>
      </c>
      <c r="BJ1438">
        <v>155</v>
      </c>
      <c r="BK1438">
        <v>192</v>
      </c>
      <c r="BL1438">
        <v>167</v>
      </c>
      <c r="BM1438" s="3"/>
      <c r="BN1438" s="3"/>
      <c r="BO1438" s="3"/>
      <c r="BP1438">
        <v>50</v>
      </c>
      <c r="BQ1438">
        <v>53</v>
      </c>
      <c r="BR1438">
        <v>53</v>
      </c>
      <c r="BS1438">
        <v>77</v>
      </c>
      <c r="BT1438">
        <v>77</v>
      </c>
      <c r="BU1438" s="3"/>
      <c r="BV1438" s="3"/>
      <c r="BW1438" s="3"/>
      <c r="BX1438">
        <v>2.65</v>
      </c>
      <c r="BY1438">
        <v>-18.87</v>
      </c>
      <c r="BZ1438">
        <v>-17.32</v>
      </c>
      <c r="CA1438">
        <v>-0.08</v>
      </c>
      <c r="CB1438">
        <v>-6.27</v>
      </c>
      <c r="CC1438" s="3"/>
      <c r="CD1438" s="3"/>
      <c r="CE1438" s="3"/>
      <c r="CF1438">
        <v>5.24</v>
      </c>
      <c r="CG1438">
        <v>-36.26</v>
      </c>
      <c r="CH1438">
        <v>-41.92</v>
      </c>
      <c r="CI1438">
        <v>-0.21</v>
      </c>
      <c r="CJ1438">
        <v>-14.25</v>
      </c>
      <c r="CK1438" s="3"/>
      <c r="CL1438" s="3"/>
      <c r="CM1438" s="3"/>
      <c r="CN1438">
        <v>139</v>
      </c>
      <c r="CO1438">
        <v>-845</v>
      </c>
      <c r="CP1438">
        <v>-690</v>
      </c>
      <c r="CQ1438">
        <v>-3</v>
      </c>
      <c r="CR1438">
        <v>-166</v>
      </c>
      <c r="CS1438" s="3"/>
      <c r="CT1438" s="3"/>
      <c r="CU1438" s="3"/>
      <c r="CV1438">
        <v>28.99</v>
      </c>
      <c r="CW1438" t="s">
        <v>2</v>
      </c>
      <c r="CX1438" t="s">
        <v>2</v>
      </c>
      <c r="CY1438" t="s">
        <v>2</v>
      </c>
      <c r="CZ1438" t="s">
        <v>2</v>
      </c>
      <c r="DA1438" s="3"/>
      <c r="DB1438" s="3"/>
      <c r="DC1438" s="3"/>
      <c r="DD1438">
        <v>1.39</v>
      </c>
      <c r="DE1438">
        <v>1.96</v>
      </c>
      <c r="DF1438">
        <v>1.07</v>
      </c>
      <c r="DG1438">
        <v>0.99</v>
      </c>
      <c r="DH1438">
        <v>1.1599999999999999</v>
      </c>
      <c r="DI1438" s="3"/>
      <c r="DJ1438" s="3"/>
      <c r="DK1438" s="3"/>
      <c r="DL1438" s="6">
        <f>(CM1438*3+CL1438*2+CK1438)/6</f>
        <v>0</v>
      </c>
      <c r="DM1438">
        <f>BH1438+(BH1438*(CG1438-8.25)/8.25)</f>
        <v>-1309.7551515151515</v>
      </c>
      <c r="DN1438">
        <f>BI1438+(BI1438*(CH1438-8.25)/8.25)</f>
        <v>-1143.2727272727273</v>
      </c>
      <c r="DO1438">
        <f>BJ1438+(BJ1438*(CI1438-8.25)/8.25)</f>
        <v>-3.9454545454545666</v>
      </c>
      <c r="DP1438">
        <f>BK1438+(BK1438*(CJ1438-8.25)/8.25)</f>
        <v>-331.63636363636363</v>
      </c>
      <c r="DQ1438">
        <f>BL1438+(BL1438*(CK1438-8.25)/8.25)</f>
        <v>0</v>
      </c>
      <c r="DR1438">
        <f>BM1438+(BM1438*(CL1438-8.25)/8.25)</f>
        <v>0</v>
      </c>
      <c r="DS1438">
        <f>BN1438+(BN1438*(CM1438-8.25)/8.25)</f>
        <v>0</v>
      </c>
      <c r="DT1438" s="8">
        <f>DM1438*10^8/$I1438</f>
        <v>-8450.4290427742071</v>
      </c>
      <c r="DU1438" s="8">
        <f>DN1438*10^8/$I1438</f>
        <v>-7376.2985754863566</v>
      </c>
      <c r="DV1438" s="8">
        <f>DO1438*10^8/$I1438</f>
        <v>-25.455737768456551</v>
      </c>
      <c r="DW1438" s="8">
        <f>DP1438*10^8/$I1438</f>
        <v>-2139.6896631181799</v>
      </c>
      <c r="DX1438" s="8">
        <f>DQ1438*10^8/$I1438</f>
        <v>0</v>
      </c>
      <c r="DY1438" s="8">
        <f>DR1438*10^8/$I1438</f>
        <v>0</v>
      </c>
      <c r="DZ1438" s="8">
        <f>DS1438*10^8/$I1438</f>
        <v>0</v>
      </c>
      <c r="EA1438" s="8">
        <f>DT1438*10^8/$I1438</f>
        <v>-54521.450764559726</v>
      </c>
      <c r="EB1438" s="8">
        <f>DZ1438*0.8</f>
        <v>0</v>
      </c>
      <c r="EC1438" s="10">
        <f>G1438-E1438</f>
        <v>2900</v>
      </c>
      <c r="ED1438" s="4">
        <f>EC1438/E1438*100</f>
        <v>156.75675675675674</v>
      </c>
      <c r="EE1438" s="4">
        <f>DY1438-G1438</f>
        <v>-4750</v>
      </c>
      <c r="EF1438" s="12">
        <f>EE1438/G1438</f>
        <v>-1</v>
      </c>
      <c r="EG1438" s="4">
        <f>G1438-F1438</f>
        <v>-195</v>
      </c>
    </row>
    <row r="1439" spans="1:137" x14ac:dyDescent="0.3">
      <c r="A1439">
        <v>1438</v>
      </c>
      <c r="B1439" t="s">
        <v>7024</v>
      </c>
      <c r="C1439" t="s">
        <v>3714</v>
      </c>
      <c r="D1439" t="str">
        <f>VLOOKUP(C1439,Sheet1!$A$2:$B$3197,2,FALSE)</f>
        <v>핸드셋</v>
      </c>
      <c r="E1439">
        <v>3365</v>
      </c>
      <c r="F1439">
        <v>6660</v>
      </c>
      <c r="G1439" s="7">
        <v>6780</v>
      </c>
      <c r="H1439" t="s">
        <v>1378</v>
      </c>
      <c r="I1439" s="7">
        <f>VALUE(LEFT(H1439,FIND("/",H1439)-1)) + VALUE(MID(H1439,FIND("/",H1439)+1,LEN(H1439)))</f>
        <v>148625347</v>
      </c>
      <c r="J1439">
        <v>0</v>
      </c>
      <c r="K1439" s="1">
        <f>G1439*I1439/(10^8)</f>
        <v>10076.7985266</v>
      </c>
      <c r="L1439">
        <v>397</v>
      </c>
      <c r="M1439">
        <v>358</v>
      </c>
      <c r="N1439">
        <v>611</v>
      </c>
      <c r="O1439">
        <v>526</v>
      </c>
      <c r="P1439">
        <v>570</v>
      </c>
      <c r="Q1439" s="3"/>
      <c r="R1439" s="3"/>
      <c r="S1439" s="3"/>
      <c r="T1439">
        <v>-516</v>
      </c>
      <c r="U1439">
        <v>-147</v>
      </c>
      <c r="V1439">
        <v>-32</v>
      </c>
      <c r="W1439">
        <v>-148</v>
      </c>
      <c r="X1439">
        <v>6</v>
      </c>
      <c r="Y1439" s="3"/>
      <c r="Z1439" s="3"/>
      <c r="AA1439" s="3"/>
      <c r="AB1439">
        <v>295</v>
      </c>
      <c r="AC1439">
        <v>-202</v>
      </c>
      <c r="AD1439">
        <v>-135</v>
      </c>
      <c r="AE1439">
        <v>-163</v>
      </c>
      <c r="AF1439">
        <v>-18</v>
      </c>
      <c r="AG1439" s="3"/>
      <c r="AH1439" s="3"/>
      <c r="AI1439" s="3"/>
      <c r="AJ1439">
        <v>807</v>
      </c>
      <c r="AK1439">
        <v>839</v>
      </c>
      <c r="AL1439">
        <v>794</v>
      </c>
      <c r="AM1439">
        <v>847</v>
      </c>
      <c r="AN1439">
        <v>809</v>
      </c>
      <c r="AO1439" s="3"/>
      <c r="AP1439" s="3"/>
      <c r="AQ1439" s="3"/>
      <c r="AR1439">
        <v>527</v>
      </c>
      <c r="AS1439">
        <v>500</v>
      </c>
      <c r="AT1439">
        <v>506</v>
      </c>
      <c r="AU1439">
        <v>473</v>
      </c>
      <c r="AV1439">
        <v>438</v>
      </c>
      <c r="AW1439" s="3"/>
      <c r="AX1439" s="3"/>
      <c r="AY1439" s="3"/>
      <c r="AZ1439">
        <v>280</v>
      </c>
      <c r="BA1439">
        <v>339</v>
      </c>
      <c r="BB1439">
        <v>287</v>
      </c>
      <c r="BC1439">
        <v>375</v>
      </c>
      <c r="BD1439">
        <v>371</v>
      </c>
      <c r="BE1439" s="3"/>
      <c r="BF1439" s="3"/>
      <c r="BG1439" s="3"/>
      <c r="BH1439">
        <v>280</v>
      </c>
      <c r="BI1439">
        <v>339</v>
      </c>
      <c r="BJ1439">
        <v>287</v>
      </c>
      <c r="BK1439">
        <v>374</v>
      </c>
      <c r="BL1439">
        <v>371</v>
      </c>
      <c r="BM1439" s="3"/>
      <c r="BN1439" s="3"/>
      <c r="BO1439" s="3"/>
      <c r="BP1439">
        <v>482</v>
      </c>
      <c r="BQ1439">
        <v>491</v>
      </c>
      <c r="BR1439">
        <v>109</v>
      </c>
      <c r="BS1439">
        <v>144</v>
      </c>
      <c r="BT1439">
        <v>149</v>
      </c>
      <c r="BU1439" s="3"/>
      <c r="BV1439" s="3"/>
      <c r="BW1439" s="3"/>
      <c r="BX1439">
        <v>29.9</v>
      </c>
      <c r="BY1439">
        <v>-24.48</v>
      </c>
      <c r="BZ1439">
        <v>-16.54</v>
      </c>
      <c r="CA1439">
        <v>-19.850000000000001</v>
      </c>
      <c r="CB1439">
        <v>-2.14</v>
      </c>
      <c r="CC1439" s="3"/>
      <c r="CD1439" s="3"/>
      <c r="CE1439" s="3"/>
      <c r="CF1439" t="s">
        <v>1</v>
      </c>
      <c r="CG1439">
        <v>-65.069999999999993</v>
      </c>
      <c r="CH1439">
        <v>-42.52</v>
      </c>
      <c r="CI1439">
        <v>-49.23</v>
      </c>
      <c r="CJ1439">
        <v>-4.74</v>
      </c>
      <c r="CK1439" s="3"/>
      <c r="CL1439" s="3"/>
      <c r="CM1439" s="3"/>
      <c r="CN1439" s="1">
        <v>5310</v>
      </c>
      <c r="CO1439">
        <v>-189</v>
      </c>
      <c r="CP1439">
        <v>-123</v>
      </c>
      <c r="CQ1439">
        <v>-114</v>
      </c>
      <c r="CR1439">
        <v>-12</v>
      </c>
      <c r="CS1439" s="3"/>
      <c r="CT1439" s="3"/>
      <c r="CU1439" s="3"/>
      <c r="CV1439">
        <v>0.19</v>
      </c>
      <c r="CW1439" t="s">
        <v>2</v>
      </c>
      <c r="CX1439" t="s">
        <v>2</v>
      </c>
      <c r="CY1439" t="s">
        <v>2</v>
      </c>
      <c r="CZ1439" t="s">
        <v>2</v>
      </c>
      <c r="DA1439" s="3"/>
      <c r="DB1439" s="3"/>
      <c r="DC1439" s="3"/>
      <c r="DD1439">
        <v>3.85</v>
      </c>
      <c r="DE1439">
        <v>7.38</v>
      </c>
      <c r="DF1439">
        <v>18.940000000000001</v>
      </c>
      <c r="DG1439">
        <v>15.98</v>
      </c>
      <c r="DH1439">
        <v>13.71</v>
      </c>
      <c r="DI1439" s="3"/>
      <c r="DJ1439" s="3"/>
      <c r="DK1439" s="3"/>
      <c r="DL1439" s="6">
        <f>(CM1439*3+CL1439*2+CK1439)/6</f>
        <v>0</v>
      </c>
      <c r="DM1439">
        <f>BH1439+(BH1439*(CG1439-8.25)/8.25)</f>
        <v>-2208.4363636363632</v>
      </c>
      <c r="DN1439">
        <f>BI1439+(BI1439*(CH1439-8.25)/8.25)</f>
        <v>-1747.1854545454548</v>
      </c>
      <c r="DO1439">
        <f>BJ1439+(BJ1439*(CI1439-8.25)/8.25)</f>
        <v>-1712.6072727272726</v>
      </c>
      <c r="DP1439">
        <f>BK1439+(BK1439*(CJ1439-8.25)/8.25)</f>
        <v>-214.88</v>
      </c>
      <c r="DQ1439">
        <f>BL1439+(BL1439*(CK1439-8.25)/8.25)</f>
        <v>0</v>
      </c>
      <c r="DR1439">
        <f>BM1439+(BM1439*(CL1439-8.25)/8.25)</f>
        <v>0</v>
      </c>
      <c r="DS1439">
        <f>BN1439+(BN1439*(CM1439-8.25)/8.25)</f>
        <v>0</v>
      </c>
      <c r="DT1439" s="8">
        <f>DM1439*10^8/$I1439</f>
        <v>-1485.908297752444</v>
      </c>
      <c r="DU1439" s="8">
        <f>DN1439*10^8/$I1439</f>
        <v>-1175.5635830713686</v>
      </c>
      <c r="DV1439" s="8">
        <f>DO1439*10^8/$I1439</f>
        <v>-1152.298250127734</v>
      </c>
      <c r="DW1439" s="8">
        <f>DP1439*10^8/$I1439</f>
        <v>-144.57829995848556</v>
      </c>
      <c r="DX1439" s="8">
        <f>DQ1439*10^8/$I1439</f>
        <v>0</v>
      </c>
      <c r="DY1439" s="8">
        <f>DR1439*10^8/$I1439</f>
        <v>0</v>
      </c>
      <c r="DZ1439" s="8">
        <f>DS1439*10^8/$I1439</f>
        <v>0</v>
      </c>
      <c r="EA1439" s="8">
        <f>DT1439*10^8/$I1439</f>
        <v>-999.76775680964033</v>
      </c>
      <c r="EB1439" s="8">
        <f>DZ1439*0.8</f>
        <v>0</v>
      </c>
      <c r="EC1439" s="10">
        <f>G1439-E1439</f>
        <v>3415</v>
      </c>
      <c r="ED1439" s="4">
        <f>EC1439/E1439*100</f>
        <v>101.48588410104011</v>
      </c>
      <c r="EE1439" s="4">
        <f>DY1439-G1439</f>
        <v>-6780</v>
      </c>
      <c r="EF1439" s="12">
        <f>EE1439/G1439</f>
        <v>-1</v>
      </c>
      <c r="EG1439" s="4">
        <f>G1439-F1439</f>
        <v>120</v>
      </c>
    </row>
    <row r="1440" spans="1:137" x14ac:dyDescent="0.3">
      <c r="A1440">
        <v>1439</v>
      </c>
      <c r="B1440" t="s">
        <v>5922</v>
      </c>
      <c r="C1440" t="s">
        <v>3715</v>
      </c>
      <c r="D1440" t="str">
        <f>VLOOKUP(C1440,Sheet1!$A$2:$B$3197,2,FALSE)</f>
        <v>핸드셋</v>
      </c>
      <c r="E1440">
        <v>39900</v>
      </c>
      <c r="F1440">
        <v>47100</v>
      </c>
      <c r="G1440" s="7">
        <v>48500</v>
      </c>
      <c r="H1440" t="s">
        <v>1379</v>
      </c>
      <c r="I1440" s="7">
        <f>VALUE(LEFT(H1440,FIND("/",H1440)-1)) + VALUE(MID(H1440,FIND("/",H1440)+1,LEN(H1440)))</f>
        <v>17863482</v>
      </c>
      <c r="J1440" s="1">
        <v>23750</v>
      </c>
      <c r="K1440" s="1">
        <f>G1440*I1440/(10^8)</f>
        <v>8663.7887699999992</v>
      </c>
      <c r="L1440" s="1">
        <v>4125</v>
      </c>
      <c r="M1440" s="1">
        <v>6685</v>
      </c>
      <c r="N1440" s="1">
        <v>6970</v>
      </c>
      <c r="O1440" s="1">
        <v>12677</v>
      </c>
      <c r="P1440" s="1">
        <v>13113</v>
      </c>
      <c r="Q1440" s="1">
        <v>12309</v>
      </c>
      <c r="R1440" s="1">
        <v>13980</v>
      </c>
      <c r="S1440" s="1">
        <v>14595</v>
      </c>
      <c r="T1440">
        <v>-239</v>
      </c>
      <c r="U1440">
        <v>197</v>
      </c>
      <c r="V1440">
        <v>411</v>
      </c>
      <c r="W1440" s="1">
        <v>1131</v>
      </c>
      <c r="X1440">
        <v>592</v>
      </c>
      <c r="Y1440">
        <v>577</v>
      </c>
      <c r="Z1440">
        <v>763</v>
      </c>
      <c r="AA1440">
        <v>890</v>
      </c>
      <c r="AB1440">
        <v>-247</v>
      </c>
      <c r="AC1440">
        <v>-9</v>
      </c>
      <c r="AD1440">
        <v>298</v>
      </c>
      <c r="AE1440">
        <v>845</v>
      </c>
      <c r="AF1440">
        <v>384</v>
      </c>
      <c r="AG1440">
        <v>475</v>
      </c>
      <c r="AH1440">
        <v>615</v>
      </c>
      <c r="AI1440">
        <v>710</v>
      </c>
      <c r="AJ1440" s="1">
        <v>2947</v>
      </c>
      <c r="AK1440" s="1">
        <v>3878</v>
      </c>
      <c r="AL1440" s="1">
        <v>3911</v>
      </c>
      <c r="AM1440" s="1">
        <v>4766</v>
      </c>
      <c r="AN1440" s="1">
        <v>4534</v>
      </c>
      <c r="AO1440" s="1">
        <v>5095</v>
      </c>
      <c r="AP1440" s="1">
        <v>5725</v>
      </c>
      <c r="AQ1440" s="1">
        <v>6375</v>
      </c>
      <c r="AR1440" s="1">
        <v>2311</v>
      </c>
      <c r="AS1440" s="1">
        <v>2898</v>
      </c>
      <c r="AT1440" s="1">
        <v>2613</v>
      </c>
      <c r="AU1440" s="1">
        <v>2520</v>
      </c>
      <c r="AV1440" s="1">
        <v>2005</v>
      </c>
      <c r="AW1440" s="1">
        <v>2180</v>
      </c>
      <c r="AX1440" s="1">
        <v>2285</v>
      </c>
      <c r="AY1440" s="1">
        <v>2315</v>
      </c>
      <c r="AZ1440">
        <v>636</v>
      </c>
      <c r="BA1440">
        <v>980</v>
      </c>
      <c r="BB1440" s="1">
        <v>1297</v>
      </c>
      <c r="BC1440" s="1">
        <v>2246</v>
      </c>
      <c r="BD1440" s="1">
        <v>2529</v>
      </c>
      <c r="BE1440" s="1">
        <v>2915</v>
      </c>
      <c r="BF1440" s="1">
        <v>3440</v>
      </c>
      <c r="BG1440" s="1">
        <v>4060</v>
      </c>
      <c r="BH1440">
        <v>636</v>
      </c>
      <c r="BI1440">
        <v>980</v>
      </c>
      <c r="BJ1440" s="1">
        <v>1297</v>
      </c>
      <c r="BK1440" s="1">
        <v>2246</v>
      </c>
      <c r="BL1440" s="1">
        <v>2529</v>
      </c>
      <c r="BM1440" s="1">
        <v>2915</v>
      </c>
      <c r="BN1440" s="1">
        <v>3440</v>
      </c>
      <c r="BO1440" s="1">
        <v>4060</v>
      </c>
      <c r="BP1440">
        <v>45</v>
      </c>
      <c r="BQ1440">
        <v>55</v>
      </c>
      <c r="BR1440">
        <v>86</v>
      </c>
      <c r="BS1440">
        <v>89</v>
      </c>
      <c r="BT1440">
        <v>89</v>
      </c>
      <c r="BU1440">
        <v>90</v>
      </c>
      <c r="BV1440">
        <v>90</v>
      </c>
      <c r="BW1440">
        <v>90</v>
      </c>
      <c r="BX1440">
        <v>-8.7100000000000009</v>
      </c>
      <c r="BY1440">
        <v>-0.26</v>
      </c>
      <c r="BZ1440">
        <v>7.66</v>
      </c>
      <c r="CA1440">
        <v>19.48</v>
      </c>
      <c r="CB1440">
        <v>8.27</v>
      </c>
      <c r="CC1440">
        <v>9.8699999999999992</v>
      </c>
      <c r="CD1440">
        <v>11.37</v>
      </c>
      <c r="CE1440">
        <v>11.74</v>
      </c>
      <c r="CF1440">
        <v>-31.95</v>
      </c>
      <c r="CG1440">
        <v>-1.1000000000000001</v>
      </c>
      <c r="CH1440">
        <v>26.19</v>
      </c>
      <c r="CI1440">
        <v>47.71</v>
      </c>
      <c r="CJ1440">
        <v>16.100000000000001</v>
      </c>
      <c r="CK1440">
        <v>17.41</v>
      </c>
      <c r="CL1440">
        <v>19.29</v>
      </c>
      <c r="CM1440">
        <v>18.93</v>
      </c>
      <c r="CN1440" s="1">
        <v>-1830</v>
      </c>
      <c r="CO1440">
        <v>-66</v>
      </c>
      <c r="CP1440" s="1">
        <v>1731</v>
      </c>
      <c r="CQ1440" s="1">
        <v>4731</v>
      </c>
      <c r="CR1440" s="1">
        <v>2152</v>
      </c>
      <c r="CS1440" s="1">
        <v>2653</v>
      </c>
      <c r="CT1440" s="1">
        <v>3432</v>
      </c>
      <c r="CU1440" s="1">
        <v>3975</v>
      </c>
      <c r="CV1440" t="s">
        <v>2</v>
      </c>
      <c r="CW1440" t="s">
        <v>2</v>
      </c>
      <c r="CX1440">
        <v>7.48</v>
      </c>
      <c r="CY1440">
        <v>7.98</v>
      </c>
      <c r="CZ1440">
        <v>18.77</v>
      </c>
      <c r="DA1440">
        <v>18.28</v>
      </c>
      <c r="DB1440">
        <v>14.13</v>
      </c>
      <c r="DC1440">
        <v>12.2</v>
      </c>
      <c r="DD1440">
        <v>2.5</v>
      </c>
      <c r="DE1440">
        <v>2.34</v>
      </c>
      <c r="DF1440">
        <v>1.68</v>
      </c>
      <c r="DG1440">
        <v>2.96</v>
      </c>
      <c r="DH1440">
        <v>2.82</v>
      </c>
      <c r="DI1440">
        <v>2.94</v>
      </c>
      <c r="DJ1440">
        <v>2.5</v>
      </c>
      <c r="DK1440">
        <v>2.12</v>
      </c>
      <c r="DL1440" s="6">
        <f>(CM1440*3+CL1440*2+CK1440)/6</f>
        <v>18.796666666666667</v>
      </c>
      <c r="DM1440">
        <f>BH1440+(BH1440*(CG1440-8.25)/8.25)</f>
        <v>-84.799999999999955</v>
      </c>
      <c r="DN1440">
        <f>BI1440+(BI1440*(CH1440-8.25)/8.25)</f>
        <v>3111.0545454545454</v>
      </c>
      <c r="DO1440">
        <f>BJ1440+(BJ1440*(CI1440-8.25)/8.25)</f>
        <v>7500.5903030303034</v>
      </c>
      <c r="DP1440">
        <f>BK1440+(BK1440*(CJ1440-8.25)/8.25)</f>
        <v>4383.1030303030311</v>
      </c>
      <c r="DQ1440">
        <f>BL1440+(BL1440*(CK1440-8.25)/8.25)</f>
        <v>5336.9563636363637</v>
      </c>
      <c r="DR1440">
        <f>BM1440+(BM1440*(CL1440-8.25)/8.25)</f>
        <v>6815.7999999999993</v>
      </c>
      <c r="DS1440">
        <f>BN1440+(BN1440*(CM1440-8.25)/8.25)</f>
        <v>7893.2363636363634</v>
      </c>
      <c r="DT1440" s="8">
        <f>DM1440*10^8/$I1440</f>
        <v>-474.71148122185781</v>
      </c>
      <c r="DU1440" s="8">
        <f>DN1440*10^8/$I1440</f>
        <v>17415.723012201906</v>
      </c>
      <c r="DV1440" s="8">
        <f>DO1440*10^8/$I1440</f>
        <v>41988.400150823363</v>
      </c>
      <c r="DW1440" s="8">
        <f>DP1440*10^8/$I1440</f>
        <v>24536.666649329796</v>
      </c>
      <c r="DX1440" s="8">
        <f>DQ1440*10^8/$I1440</f>
        <v>29876.349771205656</v>
      </c>
      <c r="DY1440" s="8">
        <f>DR1440*10^8/$I1440</f>
        <v>38154.935303206839</v>
      </c>
      <c r="DZ1440" s="8">
        <f>DS1440*10^8/$I1440</f>
        <v>44186.437804434565</v>
      </c>
      <c r="EA1440" s="8">
        <f>DT1440*10^8/$I1440</f>
        <v>-2657.4409245737074</v>
      </c>
      <c r="EB1440" s="8">
        <f>DZ1440*0.8</f>
        <v>35349.15024354765</v>
      </c>
      <c r="EC1440" s="10">
        <f>G1440-E1440</f>
        <v>8600</v>
      </c>
      <c r="ED1440" s="4">
        <f>EC1440/E1440*100</f>
        <v>21.553884711779446</v>
      </c>
      <c r="EE1440" s="4">
        <f>DY1440-G1440</f>
        <v>-10345.064696793161</v>
      </c>
      <c r="EF1440" s="12">
        <f>EE1440/G1440</f>
        <v>-0.21330030302666311</v>
      </c>
      <c r="EG1440" s="4">
        <f>G1440-F1440</f>
        <v>1400</v>
      </c>
    </row>
    <row r="1441" spans="1:137" x14ac:dyDescent="0.3">
      <c r="A1441">
        <v>1440</v>
      </c>
      <c r="B1441" t="s">
        <v>7089</v>
      </c>
      <c r="C1441" t="s">
        <v>7977</v>
      </c>
      <c r="D1441" t="str">
        <f>VLOOKUP(C1441,Sheet1!$A$2:$B$3197,2,FALSE)</f>
        <v>소프트웨어</v>
      </c>
      <c r="E1441">
        <v>5490</v>
      </c>
      <c r="F1441">
        <v>6860</v>
      </c>
      <c r="G1441" s="7">
        <v>7400</v>
      </c>
      <c r="H1441" t="s">
        <v>1380</v>
      </c>
      <c r="I1441" s="7">
        <f>VALUE(LEFT(H1441,FIND("/",H1441)-1)) + VALUE(MID(H1441,FIND("/",H1441)+1,LEN(H1441)))</f>
        <v>6530014</v>
      </c>
      <c r="J1441" s="1">
        <v>127678</v>
      </c>
      <c r="K1441" s="1">
        <f>G1441*I1441/(10^8)</f>
        <v>483.22103600000003</v>
      </c>
      <c r="L1441">
        <v>216</v>
      </c>
      <c r="M1441">
        <v>135</v>
      </c>
      <c r="N1441">
        <v>158</v>
      </c>
      <c r="O1441">
        <v>124</v>
      </c>
      <c r="P1441">
        <v>118</v>
      </c>
      <c r="Q1441" s="3"/>
      <c r="R1441" s="3"/>
      <c r="S1441" s="3"/>
      <c r="T1441">
        <v>2</v>
      </c>
      <c r="U1441">
        <v>-65</v>
      </c>
      <c r="V1441">
        <v>-24</v>
      </c>
      <c r="W1441">
        <v>-5</v>
      </c>
      <c r="X1441">
        <v>4</v>
      </c>
      <c r="Y1441" s="3"/>
      <c r="Z1441" s="3"/>
      <c r="AA1441" s="3"/>
      <c r="AB1441">
        <v>2</v>
      </c>
      <c r="AC1441">
        <v>-63</v>
      </c>
      <c r="AD1441">
        <v>-23</v>
      </c>
      <c r="AE1441">
        <v>-4</v>
      </c>
      <c r="AF1441">
        <v>6</v>
      </c>
      <c r="AG1441" s="3"/>
      <c r="AH1441" s="3"/>
      <c r="AI1441" s="3"/>
      <c r="AJ1441">
        <v>381</v>
      </c>
      <c r="AK1441">
        <v>309</v>
      </c>
      <c r="AL1441">
        <v>280</v>
      </c>
      <c r="AM1441">
        <v>259</v>
      </c>
      <c r="AN1441">
        <v>272</v>
      </c>
      <c r="AO1441" s="3"/>
      <c r="AP1441" s="3"/>
      <c r="AQ1441" s="3"/>
      <c r="AR1441">
        <v>50</v>
      </c>
      <c r="AS1441">
        <v>42</v>
      </c>
      <c r="AT1441">
        <v>37</v>
      </c>
      <c r="AU1441">
        <v>20</v>
      </c>
      <c r="AV1441">
        <v>26</v>
      </c>
      <c r="AW1441" s="3"/>
      <c r="AX1441" s="3"/>
      <c r="AY1441" s="3"/>
      <c r="AZ1441">
        <v>330</v>
      </c>
      <c r="BA1441">
        <v>267</v>
      </c>
      <c r="BB1441">
        <v>244</v>
      </c>
      <c r="BC1441">
        <v>240</v>
      </c>
      <c r="BD1441">
        <v>246</v>
      </c>
      <c r="BE1441" s="3"/>
      <c r="BF1441" s="3"/>
      <c r="BG1441" s="3"/>
      <c r="BH1441">
        <v>330</v>
      </c>
      <c r="BI1441">
        <v>267</v>
      </c>
      <c r="BJ1441">
        <v>244</v>
      </c>
      <c r="BK1441">
        <v>240</v>
      </c>
      <c r="BL1441">
        <v>246</v>
      </c>
      <c r="BM1441" s="3"/>
      <c r="BN1441" s="3"/>
      <c r="BO1441" s="3"/>
      <c r="BP1441">
        <v>33</v>
      </c>
      <c r="BQ1441">
        <v>33</v>
      </c>
      <c r="BR1441">
        <v>33</v>
      </c>
      <c r="BS1441">
        <v>33</v>
      </c>
      <c r="BT1441">
        <v>33</v>
      </c>
      <c r="BU1441" s="3"/>
      <c r="BV1441" s="3"/>
      <c r="BW1441" s="3"/>
      <c r="BX1441">
        <v>0.44</v>
      </c>
      <c r="BY1441">
        <v>-18.38</v>
      </c>
      <c r="BZ1441">
        <v>-7.96</v>
      </c>
      <c r="CA1441">
        <v>-1.38</v>
      </c>
      <c r="CB1441">
        <v>2.17</v>
      </c>
      <c r="CC1441" s="3"/>
      <c r="CD1441" s="3"/>
      <c r="CE1441" s="3"/>
      <c r="CF1441">
        <v>0.51</v>
      </c>
      <c r="CG1441">
        <v>-21.21</v>
      </c>
      <c r="CH1441">
        <v>-9.19</v>
      </c>
      <c r="CI1441">
        <v>-1.54</v>
      </c>
      <c r="CJ1441">
        <v>2.38</v>
      </c>
      <c r="CK1441" s="3"/>
      <c r="CL1441" s="3"/>
      <c r="CM1441" s="3"/>
      <c r="CN1441">
        <v>29</v>
      </c>
      <c r="CO1441">
        <v>-970</v>
      </c>
      <c r="CP1441">
        <v>-359</v>
      </c>
      <c r="CQ1441">
        <v>-57</v>
      </c>
      <c r="CR1441">
        <v>88</v>
      </c>
      <c r="CS1441" s="3"/>
      <c r="CT1441" s="3"/>
      <c r="CU1441" s="3"/>
      <c r="CV1441">
        <v>207.95</v>
      </c>
      <c r="CW1441" t="s">
        <v>2</v>
      </c>
      <c r="CX1441" t="s">
        <v>2</v>
      </c>
      <c r="CY1441" t="s">
        <v>2</v>
      </c>
      <c r="CZ1441">
        <v>62.15</v>
      </c>
      <c r="DA1441" s="3"/>
      <c r="DB1441" s="3"/>
      <c r="DC1441" s="3"/>
      <c r="DD1441">
        <v>1.1599999999999999</v>
      </c>
      <c r="DE1441">
        <v>1.17</v>
      </c>
      <c r="DF1441">
        <v>1.06</v>
      </c>
      <c r="DG1441">
        <v>1.1000000000000001</v>
      </c>
      <c r="DH1441">
        <v>1.41</v>
      </c>
      <c r="DI1441" s="3"/>
      <c r="DJ1441" s="3"/>
      <c r="DK1441" s="3"/>
      <c r="DL1441" s="6">
        <f>(CM1441*3+CL1441*2+CK1441)/6</f>
        <v>0</v>
      </c>
      <c r="DM1441">
        <f>BH1441+(BH1441*(CG1441-8.25)/8.25)</f>
        <v>-848.40000000000009</v>
      </c>
      <c r="DN1441">
        <f>BI1441+(BI1441*(CH1441-8.25)/8.25)</f>
        <v>-297.42181818181814</v>
      </c>
      <c r="DO1441">
        <f>BJ1441+(BJ1441*(CI1441-8.25)/8.25)</f>
        <v>-45.546666666666624</v>
      </c>
      <c r="DP1441">
        <f>BK1441+(BK1441*(CJ1441-8.25)/8.25)</f>
        <v>69.236363636363649</v>
      </c>
      <c r="DQ1441">
        <f>BL1441+(BL1441*(CK1441-8.25)/8.25)</f>
        <v>0</v>
      </c>
      <c r="DR1441">
        <f>BM1441+(BM1441*(CL1441-8.25)/8.25)</f>
        <v>0</v>
      </c>
      <c r="DS1441">
        <f>BN1441+(BN1441*(CM1441-8.25)/8.25)</f>
        <v>0</v>
      </c>
      <c r="DT1441" s="8">
        <f>DM1441*10^8/$I1441</f>
        <v>-12992.31517727221</v>
      </c>
      <c r="DU1441" s="8">
        <f>DN1441*10^8/$I1441</f>
        <v>-4554.6888288726195</v>
      </c>
      <c r="DV1441" s="8">
        <f>DO1441*10^8/$I1441</f>
        <v>-697.49722843881534</v>
      </c>
      <c r="DW1441" s="8">
        <f>DP1441*10^8/$I1441</f>
        <v>1060.2789463600484</v>
      </c>
      <c r="DX1441" s="8">
        <f>DQ1441*10^8/$I1441</f>
        <v>0</v>
      </c>
      <c r="DY1441" s="8">
        <f>DR1441*10^8/$I1441</f>
        <v>0</v>
      </c>
      <c r="DZ1441" s="8">
        <f>DS1441*10^8/$I1441</f>
        <v>0</v>
      </c>
      <c r="EA1441" s="8">
        <f>DT1441*10^8/$I1441</f>
        <v>-198963.05241110065</v>
      </c>
      <c r="EB1441" s="8">
        <f>DZ1441*0.8</f>
        <v>0</v>
      </c>
      <c r="EC1441" s="10">
        <f>G1441-E1441</f>
        <v>1910</v>
      </c>
      <c r="ED1441" s="4">
        <f>EC1441/E1441*100</f>
        <v>34.790528233151186</v>
      </c>
      <c r="EE1441" s="4">
        <f>DY1441-G1441</f>
        <v>-7400</v>
      </c>
      <c r="EF1441" s="12">
        <f>EE1441/G1441</f>
        <v>-1</v>
      </c>
      <c r="EG1441" s="4">
        <f>G1441-F1441</f>
        <v>540</v>
      </c>
    </row>
    <row r="1442" spans="1:137" x14ac:dyDescent="0.3">
      <c r="A1442">
        <v>1441</v>
      </c>
      <c r="B1442" t="s">
        <v>6757</v>
      </c>
      <c r="C1442" t="s">
        <v>3716</v>
      </c>
      <c r="D1442" t="str">
        <f>VLOOKUP(C1442,Sheet1!$A$2:$B$3197,2,FALSE)</f>
        <v>핸드셋</v>
      </c>
      <c r="E1442">
        <v>2120</v>
      </c>
      <c r="F1442">
        <v>4400</v>
      </c>
      <c r="G1442" s="7">
        <v>4540</v>
      </c>
      <c r="H1442" t="s">
        <v>1381</v>
      </c>
      <c r="I1442" s="7">
        <f>VALUE(LEFT(H1442,FIND("/",H1442)-1)) + VALUE(MID(H1442,FIND("/",H1442)+1,LEN(H1442)))</f>
        <v>12691774</v>
      </c>
      <c r="J1442">
        <v>926</v>
      </c>
      <c r="K1442" s="1">
        <f>G1442*I1442/(10^8)</f>
        <v>576.20653960000004</v>
      </c>
      <c r="L1442">
        <v>637</v>
      </c>
      <c r="M1442">
        <v>603</v>
      </c>
      <c r="N1442">
        <v>643</v>
      </c>
      <c r="O1442">
        <v>753</v>
      </c>
      <c r="P1442">
        <v>331</v>
      </c>
      <c r="Q1442" s="3"/>
      <c r="R1442" s="3"/>
      <c r="S1442" s="3"/>
      <c r="T1442">
        <v>-228</v>
      </c>
      <c r="U1442">
        <v>-162</v>
      </c>
      <c r="V1442">
        <v>-177</v>
      </c>
      <c r="W1442">
        <v>-16</v>
      </c>
      <c r="X1442">
        <v>-213</v>
      </c>
      <c r="Y1442" s="3"/>
      <c r="Z1442" s="3"/>
      <c r="AA1442" s="3"/>
      <c r="AB1442">
        <v>-487</v>
      </c>
      <c r="AC1442">
        <v>-261</v>
      </c>
      <c r="AD1442">
        <v>-426</v>
      </c>
      <c r="AE1442">
        <v>-140</v>
      </c>
      <c r="AF1442">
        <v>-515</v>
      </c>
      <c r="AG1442" s="3"/>
      <c r="AH1442" s="3"/>
      <c r="AI1442" s="3"/>
      <c r="AJ1442" s="1">
        <v>1241</v>
      </c>
      <c r="AK1442" s="1">
        <v>1182</v>
      </c>
      <c r="AL1442" s="1">
        <v>1089</v>
      </c>
      <c r="AM1442" s="1">
        <v>1042</v>
      </c>
      <c r="AN1442">
        <v>572</v>
      </c>
      <c r="AO1442" s="3"/>
      <c r="AP1442" s="3"/>
      <c r="AQ1442" s="3"/>
      <c r="AR1442">
        <v>561</v>
      </c>
      <c r="AS1442">
        <v>576</v>
      </c>
      <c r="AT1442">
        <v>731</v>
      </c>
      <c r="AU1442">
        <v>571</v>
      </c>
      <c r="AV1442">
        <v>456</v>
      </c>
      <c r="AW1442" s="3"/>
      <c r="AX1442" s="3"/>
      <c r="AY1442" s="3"/>
      <c r="AZ1442">
        <v>680</v>
      </c>
      <c r="BA1442">
        <v>605</v>
      </c>
      <c r="BB1442">
        <v>358</v>
      </c>
      <c r="BC1442">
        <v>471</v>
      </c>
      <c r="BD1442">
        <v>116</v>
      </c>
      <c r="BE1442" s="3"/>
      <c r="BF1442" s="3"/>
      <c r="BG1442" s="3"/>
      <c r="BH1442">
        <v>600</v>
      </c>
      <c r="BI1442">
        <v>568</v>
      </c>
      <c r="BJ1442">
        <v>353</v>
      </c>
      <c r="BK1442">
        <v>460</v>
      </c>
      <c r="BL1442">
        <v>131</v>
      </c>
      <c r="BM1442" s="3"/>
      <c r="BN1442" s="3"/>
      <c r="BO1442" s="3"/>
      <c r="BP1442">
        <v>103</v>
      </c>
      <c r="BQ1442">
        <v>172</v>
      </c>
      <c r="BR1442">
        <v>252</v>
      </c>
      <c r="BS1442">
        <v>457</v>
      </c>
      <c r="BT1442">
        <v>595</v>
      </c>
      <c r="BU1442" s="3"/>
      <c r="BV1442" s="3"/>
      <c r="BW1442" s="3"/>
      <c r="BX1442">
        <v>-34.049999999999997</v>
      </c>
      <c r="BY1442">
        <v>-21.54</v>
      </c>
      <c r="BZ1442">
        <v>-37.479999999999997</v>
      </c>
      <c r="CA1442">
        <v>-13.12</v>
      </c>
      <c r="CB1442">
        <v>-63.86</v>
      </c>
      <c r="CC1442" s="3"/>
      <c r="CD1442" s="3"/>
      <c r="CE1442" s="3"/>
      <c r="CF1442">
        <v>-68.88</v>
      </c>
      <c r="CG1442">
        <v>-41.36</v>
      </c>
      <c r="CH1442">
        <v>-86.5</v>
      </c>
      <c r="CI1442">
        <v>-26.99</v>
      </c>
      <c r="CJ1442">
        <v>-166.02</v>
      </c>
      <c r="CK1442" s="3"/>
      <c r="CL1442" s="3"/>
      <c r="CM1442" s="3"/>
      <c r="CN1442" s="1">
        <v>-23333</v>
      </c>
      <c r="CO1442" s="1">
        <v>-8713</v>
      </c>
      <c r="CP1442" s="1">
        <v>-7962</v>
      </c>
      <c r="CQ1442" s="1">
        <v>-1217</v>
      </c>
      <c r="CR1442" s="1">
        <v>-4172</v>
      </c>
      <c r="CS1442" s="3"/>
      <c r="CT1442" s="3"/>
      <c r="CU1442" s="3"/>
      <c r="CV1442" t="s">
        <v>2</v>
      </c>
      <c r="CW1442" t="s">
        <v>2</v>
      </c>
      <c r="CX1442" t="s">
        <v>2</v>
      </c>
      <c r="CY1442" t="s">
        <v>2</v>
      </c>
      <c r="CZ1442" t="s">
        <v>2</v>
      </c>
      <c r="DA1442" s="3"/>
      <c r="DB1442" s="3"/>
      <c r="DC1442" s="3"/>
      <c r="DD1442">
        <v>1.83</v>
      </c>
      <c r="DE1442">
        <v>1.31</v>
      </c>
      <c r="DF1442">
        <v>1.69</v>
      </c>
      <c r="DG1442">
        <v>1.67</v>
      </c>
      <c r="DH1442">
        <v>10.56</v>
      </c>
      <c r="DI1442" s="3"/>
      <c r="DJ1442" s="3"/>
      <c r="DK1442" s="3"/>
      <c r="DL1442" s="6">
        <f>(CM1442*3+CL1442*2+CK1442)/6</f>
        <v>0</v>
      </c>
      <c r="DM1442">
        <f>BH1442+(BH1442*(CG1442-8.25)/8.25)</f>
        <v>-3008</v>
      </c>
      <c r="DN1442">
        <f>BI1442+(BI1442*(CH1442-8.25)/8.25)</f>
        <v>-5955.393939393939</v>
      </c>
      <c r="DO1442">
        <f>BJ1442+(BJ1442*(CI1442-8.25)/8.25)</f>
        <v>-1154.8448484848482</v>
      </c>
      <c r="DP1442">
        <f>BK1442+(BK1442*(CJ1442-8.25)/8.25)</f>
        <v>-9256.8727272727283</v>
      </c>
      <c r="DQ1442">
        <f>BL1442+(BL1442*(CK1442-8.25)/8.25)</f>
        <v>0</v>
      </c>
      <c r="DR1442">
        <f>BM1442+(BM1442*(CL1442-8.25)/8.25)</f>
        <v>0</v>
      </c>
      <c r="DS1442">
        <f>BN1442+(BN1442*(CM1442-8.25)/8.25)</f>
        <v>0</v>
      </c>
      <c r="DT1442" s="8">
        <f>DM1442*10^8/$I1442</f>
        <v>-23700.390504904986</v>
      </c>
      <c r="DU1442" s="8">
        <f>DN1442*10^8/$I1442</f>
        <v>-46923.258635033519</v>
      </c>
      <c r="DV1442" s="8">
        <f>DO1442*10^8/$I1442</f>
        <v>-9099.1602000228504</v>
      </c>
      <c r="DW1442" s="8">
        <f>DP1442*10^8/$I1442</f>
        <v>-72936.003487556023</v>
      </c>
      <c r="DX1442" s="8">
        <f>DQ1442*10^8/$I1442</f>
        <v>0</v>
      </c>
      <c r="DY1442" s="8">
        <f>DR1442*10^8/$I1442</f>
        <v>0</v>
      </c>
      <c r="DZ1442" s="8">
        <f>DS1442*10^8/$I1442</f>
        <v>0</v>
      </c>
      <c r="EA1442" s="8">
        <f>DT1442*10^8/$I1442</f>
        <v>-186738.20149102077</v>
      </c>
      <c r="EB1442" s="8">
        <f>DZ1442*0.8</f>
        <v>0</v>
      </c>
      <c r="EC1442" s="10">
        <f>G1442-E1442</f>
        <v>2420</v>
      </c>
      <c r="ED1442" s="4">
        <f>EC1442/E1442*100</f>
        <v>114.15094339622642</v>
      </c>
      <c r="EE1442" s="4">
        <f>DY1442-G1442</f>
        <v>-4540</v>
      </c>
      <c r="EF1442" s="12">
        <f>EE1442/G1442</f>
        <v>-1</v>
      </c>
      <c r="EG1442" s="4">
        <f>G1442-F1442</f>
        <v>140</v>
      </c>
    </row>
    <row r="1443" spans="1:137" x14ac:dyDescent="0.3">
      <c r="A1443">
        <v>1442</v>
      </c>
      <c r="B1443" t="s">
        <v>7637</v>
      </c>
      <c r="C1443" t="s">
        <v>3717</v>
      </c>
      <c r="D1443" t="str">
        <f>VLOOKUP(C1443,Sheet1!$A$2:$B$3197,2,FALSE)</f>
        <v>전기제품</v>
      </c>
      <c r="E1443">
        <v>25050</v>
      </c>
      <c r="F1443">
        <v>21100</v>
      </c>
      <c r="G1443" s="7">
        <v>21750</v>
      </c>
      <c r="H1443" t="s">
        <v>1382</v>
      </c>
      <c r="I1443" s="7">
        <f>VALUE(LEFT(H1443,FIND("/",H1443)-1)) + VALUE(MID(H1443,FIND("/",H1443)+1,LEN(H1443)))</f>
        <v>22741198</v>
      </c>
      <c r="J1443" s="1">
        <v>169800</v>
      </c>
      <c r="K1443" s="1">
        <f>G1443*I1443/(10^8)</f>
        <v>4946.2105650000003</v>
      </c>
      <c r="L1443" s="1">
        <v>1085</v>
      </c>
      <c r="M1443" s="1">
        <v>1498</v>
      </c>
      <c r="N1443" s="1">
        <v>2567</v>
      </c>
      <c r="O1443" s="1">
        <v>3214</v>
      </c>
      <c r="P1443" s="1">
        <v>3900</v>
      </c>
      <c r="Q1443" s="3"/>
      <c r="R1443" s="3"/>
      <c r="S1443" s="3"/>
      <c r="T1443">
        <v>75</v>
      </c>
      <c r="U1443">
        <v>103</v>
      </c>
      <c r="V1443">
        <v>38</v>
      </c>
      <c r="W1443">
        <v>15</v>
      </c>
      <c r="X1443">
        <v>553</v>
      </c>
      <c r="Y1443" s="3"/>
      <c r="Z1443" s="3"/>
      <c r="AA1443" s="3"/>
      <c r="AB1443">
        <v>29</v>
      </c>
      <c r="AC1443">
        <v>22</v>
      </c>
      <c r="AD1443">
        <v>7</v>
      </c>
      <c r="AE1443">
        <v>-30</v>
      </c>
      <c r="AF1443">
        <v>344</v>
      </c>
      <c r="AG1443" s="3"/>
      <c r="AH1443" s="3"/>
      <c r="AI1443" s="3"/>
      <c r="AJ1443" s="1">
        <v>1535</v>
      </c>
      <c r="AK1443" s="1">
        <v>2409</v>
      </c>
      <c r="AL1443" s="1">
        <v>2909</v>
      </c>
      <c r="AM1443" s="1">
        <v>5003</v>
      </c>
      <c r="AN1443" s="1">
        <v>4354</v>
      </c>
      <c r="AO1443" s="3"/>
      <c r="AP1443" s="3"/>
      <c r="AQ1443" s="3"/>
      <c r="AR1443" s="1">
        <v>1012</v>
      </c>
      <c r="AS1443" s="1">
        <v>1819</v>
      </c>
      <c r="AT1443" s="1">
        <v>2212</v>
      </c>
      <c r="AU1443" s="1">
        <v>4286</v>
      </c>
      <c r="AV1443" s="1">
        <v>3105</v>
      </c>
      <c r="AW1443" s="3"/>
      <c r="AX1443" s="3"/>
      <c r="AY1443" s="3"/>
      <c r="AZ1443">
        <v>523</v>
      </c>
      <c r="BA1443">
        <v>590</v>
      </c>
      <c r="BB1443">
        <v>697</v>
      </c>
      <c r="BC1443">
        <v>717</v>
      </c>
      <c r="BD1443" s="1">
        <v>1249</v>
      </c>
      <c r="BE1443" s="3"/>
      <c r="BF1443" s="3"/>
      <c r="BG1443" s="3"/>
      <c r="BH1443">
        <v>554</v>
      </c>
      <c r="BI1443">
        <v>642</v>
      </c>
      <c r="BJ1443">
        <v>760</v>
      </c>
      <c r="BK1443">
        <v>790</v>
      </c>
      <c r="BL1443" s="1">
        <v>1329</v>
      </c>
      <c r="BM1443" s="3"/>
      <c r="BN1443" s="3"/>
      <c r="BO1443" s="3"/>
      <c r="BP1443">
        <v>38</v>
      </c>
      <c r="BQ1443">
        <v>40</v>
      </c>
      <c r="BR1443">
        <v>44</v>
      </c>
      <c r="BS1443">
        <v>93</v>
      </c>
      <c r="BT1443">
        <v>112</v>
      </c>
      <c r="BU1443" s="3"/>
      <c r="BV1443" s="3"/>
      <c r="BW1443" s="3"/>
      <c r="BX1443">
        <v>2.27</v>
      </c>
      <c r="BY1443">
        <v>1.1299999999999999</v>
      </c>
      <c r="BZ1443">
        <v>0.28000000000000003</v>
      </c>
      <c r="CA1443">
        <v>-0.76</v>
      </c>
      <c r="CB1443">
        <v>7.36</v>
      </c>
      <c r="CC1443" s="3"/>
      <c r="CD1443" s="3"/>
      <c r="CE1443" s="3"/>
      <c r="CF1443">
        <v>5.3</v>
      </c>
      <c r="CG1443">
        <v>7.32</v>
      </c>
      <c r="CH1443">
        <v>2.69</v>
      </c>
      <c r="CI1443">
        <v>-2.6</v>
      </c>
      <c r="CJ1443">
        <v>33.56</v>
      </c>
      <c r="CK1443" s="3"/>
      <c r="CL1443" s="3"/>
      <c r="CM1443" s="3"/>
      <c r="CN1443">
        <v>193</v>
      </c>
      <c r="CO1443">
        <v>280</v>
      </c>
      <c r="CP1443">
        <v>109</v>
      </c>
      <c r="CQ1443">
        <v>-113</v>
      </c>
      <c r="CR1443" s="1">
        <v>1585</v>
      </c>
      <c r="CS1443" s="3"/>
      <c r="CT1443" s="3"/>
      <c r="CU1443" s="3"/>
      <c r="CV1443">
        <v>28.13</v>
      </c>
      <c r="CW1443">
        <v>24.76</v>
      </c>
      <c r="CX1443">
        <v>49.85</v>
      </c>
      <c r="CY1443" t="s">
        <v>2</v>
      </c>
      <c r="CZ1443">
        <v>15.43</v>
      </c>
      <c r="DA1443" s="3"/>
      <c r="DB1443" s="3"/>
      <c r="DC1443" s="3"/>
      <c r="DD1443">
        <v>1.43</v>
      </c>
      <c r="DE1443">
        <v>1.65</v>
      </c>
      <c r="DF1443">
        <v>1.21</v>
      </c>
      <c r="DG1443">
        <v>1.63</v>
      </c>
      <c r="DH1443">
        <v>4.0199999999999996</v>
      </c>
      <c r="DI1443" s="3"/>
      <c r="DJ1443" s="3"/>
      <c r="DK1443" s="3"/>
      <c r="DL1443" s="6">
        <f>(CM1443*3+CL1443*2+CK1443)/6</f>
        <v>0</v>
      </c>
      <c r="DM1443">
        <f>BH1443+(BH1443*(CG1443-8.25)/8.25)</f>
        <v>491.54909090909092</v>
      </c>
      <c r="DN1443">
        <f>BI1443+(BI1443*(CH1443-8.25)/8.25)</f>
        <v>209.33090909090902</v>
      </c>
      <c r="DO1443">
        <f>BJ1443+(BJ1443*(CI1443-8.25)/8.25)</f>
        <v>-239.5151515151515</v>
      </c>
      <c r="DP1443">
        <f>BK1443+(BK1443*(CJ1443-8.25)/8.25)</f>
        <v>3213.6242424242428</v>
      </c>
      <c r="DQ1443">
        <f>BL1443+(BL1443*(CK1443-8.25)/8.25)</f>
        <v>0</v>
      </c>
      <c r="DR1443">
        <f>BM1443+(BM1443*(CL1443-8.25)/8.25)</f>
        <v>0</v>
      </c>
      <c r="DS1443">
        <f>BN1443+(BN1443*(CM1443-8.25)/8.25)</f>
        <v>0</v>
      </c>
      <c r="DT1443" s="8">
        <f>DM1443*10^8/$I1443</f>
        <v>2161.4916281415385</v>
      </c>
      <c r="DU1443" s="8">
        <f>DN1443*10^8/$I1443</f>
        <v>920.49200350354897</v>
      </c>
      <c r="DV1443" s="8">
        <f>DO1443*10^8/$I1443</f>
        <v>-1053.2213453097393</v>
      </c>
      <c r="DW1443" s="8">
        <f>DP1443*10^8/$I1443</f>
        <v>14131.288256776281</v>
      </c>
      <c r="DX1443" s="8">
        <f>DQ1443*10^8/$I1443</f>
        <v>0</v>
      </c>
      <c r="DY1443" s="8">
        <f>DR1443*10^8/$I1443</f>
        <v>0</v>
      </c>
      <c r="DZ1443" s="8">
        <f>DS1443*10^8/$I1443</f>
        <v>0</v>
      </c>
      <c r="EA1443" s="8">
        <f>DT1443*10^8/$I1443</f>
        <v>9504.7394958767709</v>
      </c>
      <c r="EB1443" s="8">
        <f>DZ1443*0.8</f>
        <v>0</v>
      </c>
      <c r="EC1443" s="10">
        <f>G1443-E1443</f>
        <v>-3300</v>
      </c>
      <c r="ED1443" s="4">
        <f>EC1443/E1443*100</f>
        <v>-13.17365269461078</v>
      </c>
      <c r="EE1443" s="4">
        <f>DY1443-G1443</f>
        <v>-21750</v>
      </c>
      <c r="EF1443" s="12">
        <f>EE1443/G1443</f>
        <v>-1</v>
      </c>
      <c r="EG1443" s="4">
        <f>G1443-F1443</f>
        <v>650</v>
      </c>
    </row>
    <row r="1444" spans="1:137" x14ac:dyDescent="0.3">
      <c r="A1444">
        <v>1443</v>
      </c>
      <c r="B1444" t="s">
        <v>7334</v>
      </c>
      <c r="C1444" t="s">
        <v>3718</v>
      </c>
      <c r="D1444" t="str">
        <f>VLOOKUP(C1444,Sheet1!$A$2:$B$3197,2,FALSE)</f>
        <v>디스플레이장비및부품</v>
      </c>
      <c r="E1444">
        <v>10800</v>
      </c>
      <c r="F1444">
        <v>11550</v>
      </c>
      <c r="G1444" s="7">
        <v>11100</v>
      </c>
      <c r="H1444" t="s">
        <v>1383</v>
      </c>
      <c r="I1444" s="7">
        <f>VALUE(LEFT(H1444,FIND("/",H1444)-1)) + VALUE(MID(H1444,FIND("/",H1444)+1,LEN(H1444)))</f>
        <v>12114710</v>
      </c>
      <c r="J1444">
        <v>0</v>
      </c>
      <c r="K1444" s="1">
        <f>G1444*I1444/(10^8)</f>
        <v>1344.73281</v>
      </c>
      <c r="L1444">
        <v>764</v>
      </c>
      <c r="M1444" s="1">
        <v>1008</v>
      </c>
      <c r="N1444" s="1">
        <v>1291</v>
      </c>
      <c r="O1444">
        <v>500</v>
      </c>
      <c r="P1444">
        <v>926</v>
      </c>
      <c r="Q1444" s="3"/>
      <c r="R1444" s="3"/>
      <c r="S1444" s="3"/>
      <c r="T1444">
        <v>140</v>
      </c>
      <c r="U1444">
        <v>208</v>
      </c>
      <c r="V1444">
        <v>292</v>
      </c>
      <c r="W1444">
        <v>38</v>
      </c>
      <c r="X1444">
        <v>167</v>
      </c>
      <c r="Y1444" s="3"/>
      <c r="Z1444" s="3"/>
      <c r="AA1444" s="3"/>
      <c r="AB1444">
        <v>132</v>
      </c>
      <c r="AC1444">
        <v>122</v>
      </c>
      <c r="AD1444">
        <v>245</v>
      </c>
      <c r="AE1444">
        <v>48</v>
      </c>
      <c r="AF1444">
        <v>147</v>
      </c>
      <c r="AG1444" s="3"/>
      <c r="AH1444" s="3"/>
      <c r="AI1444" s="3"/>
      <c r="AJ1444" s="1">
        <v>1284</v>
      </c>
      <c r="AK1444" s="1">
        <v>1392</v>
      </c>
      <c r="AL1444" s="1">
        <v>1551</v>
      </c>
      <c r="AM1444" s="1">
        <v>1497</v>
      </c>
      <c r="AN1444" s="1">
        <v>1839</v>
      </c>
      <c r="AO1444" s="3"/>
      <c r="AP1444" s="3"/>
      <c r="AQ1444" s="3"/>
      <c r="AR1444">
        <v>293</v>
      </c>
      <c r="AS1444">
        <v>307</v>
      </c>
      <c r="AT1444">
        <v>258</v>
      </c>
      <c r="AU1444">
        <v>170</v>
      </c>
      <c r="AV1444">
        <v>386</v>
      </c>
      <c r="AW1444" s="3"/>
      <c r="AX1444" s="3"/>
      <c r="AY1444" s="3"/>
      <c r="AZ1444">
        <v>991</v>
      </c>
      <c r="BA1444" s="1">
        <v>1085</v>
      </c>
      <c r="BB1444" s="1">
        <v>1293</v>
      </c>
      <c r="BC1444" s="1">
        <v>1327</v>
      </c>
      <c r="BD1444" s="1">
        <v>1453</v>
      </c>
      <c r="BE1444" s="3"/>
      <c r="BF1444" s="3"/>
      <c r="BG1444" s="3"/>
      <c r="BH1444">
        <v>991</v>
      </c>
      <c r="BI1444" s="1">
        <v>1085</v>
      </c>
      <c r="BJ1444" s="1">
        <v>1293</v>
      </c>
      <c r="BK1444" s="1">
        <v>1327</v>
      </c>
      <c r="BL1444" s="1">
        <v>1453</v>
      </c>
      <c r="BM1444" s="3"/>
      <c r="BN1444" s="3"/>
      <c r="BO1444" s="3"/>
      <c r="BP1444">
        <v>61</v>
      </c>
      <c r="BQ1444">
        <v>61</v>
      </c>
      <c r="BR1444">
        <v>61</v>
      </c>
      <c r="BS1444">
        <v>61</v>
      </c>
      <c r="BT1444">
        <v>61</v>
      </c>
      <c r="BU1444" s="3"/>
      <c r="BV1444" s="3"/>
      <c r="BW1444" s="3"/>
      <c r="BX1444">
        <v>12.6</v>
      </c>
      <c r="BY1444">
        <v>9.1</v>
      </c>
      <c r="BZ1444">
        <v>16.64</v>
      </c>
      <c r="CA1444">
        <v>3.15</v>
      </c>
      <c r="CB1444">
        <v>8.81</v>
      </c>
      <c r="CC1444" s="3"/>
      <c r="CD1444" s="3"/>
      <c r="CE1444" s="3"/>
      <c r="CF1444">
        <v>15.6</v>
      </c>
      <c r="CG1444">
        <v>11.73</v>
      </c>
      <c r="CH1444">
        <v>20.6</v>
      </c>
      <c r="CI1444">
        <v>3.66</v>
      </c>
      <c r="CJ1444">
        <v>10.57</v>
      </c>
      <c r="CK1444" s="3"/>
      <c r="CL1444" s="3"/>
      <c r="CM1444" s="3"/>
      <c r="CN1444" s="1">
        <v>1114</v>
      </c>
      <c r="CO1444" s="1">
        <v>1005</v>
      </c>
      <c r="CP1444" s="1">
        <v>2021</v>
      </c>
      <c r="CQ1444">
        <v>396</v>
      </c>
      <c r="CR1444" s="1">
        <v>1212</v>
      </c>
      <c r="CS1444" s="3"/>
      <c r="CT1444" s="3"/>
      <c r="CU1444" s="3"/>
      <c r="CV1444">
        <v>22.75</v>
      </c>
      <c r="CW1444">
        <v>20.6</v>
      </c>
      <c r="CX1444">
        <v>4.95</v>
      </c>
      <c r="CY1444">
        <v>27.38</v>
      </c>
      <c r="CZ1444">
        <v>8.99</v>
      </c>
      <c r="DA1444" s="3"/>
      <c r="DB1444" s="3"/>
      <c r="DC1444" s="3"/>
      <c r="DD1444">
        <v>3.1</v>
      </c>
      <c r="DE1444">
        <v>2.31</v>
      </c>
      <c r="DF1444">
        <v>0.94</v>
      </c>
      <c r="DG1444">
        <v>0.99</v>
      </c>
      <c r="DH1444">
        <v>0.9</v>
      </c>
      <c r="DI1444" s="3"/>
      <c r="DJ1444" s="3"/>
      <c r="DK1444" s="3"/>
      <c r="DL1444" s="6">
        <f>(CM1444*3+CL1444*2+CK1444)/6</f>
        <v>0</v>
      </c>
      <c r="DM1444">
        <f>BH1444+(BH1444*(CG1444-8.25)/8.25)</f>
        <v>1409.0218181818182</v>
      </c>
      <c r="DN1444">
        <f>BI1444+(BI1444*(CH1444-8.25)/8.25)</f>
        <v>2709.2121212121215</v>
      </c>
      <c r="DO1444">
        <f>BJ1444+(BJ1444*(CI1444-8.25)/8.25)</f>
        <v>573.62181818181818</v>
      </c>
      <c r="DP1444">
        <f>BK1444+(BK1444*(CJ1444-8.25)/8.25)</f>
        <v>1700.1684848484849</v>
      </c>
      <c r="DQ1444">
        <f>BL1444+(BL1444*(CK1444-8.25)/8.25)</f>
        <v>0</v>
      </c>
      <c r="DR1444">
        <f>BM1444+(BM1444*(CL1444-8.25)/8.25)</f>
        <v>0</v>
      </c>
      <c r="DS1444">
        <f>BN1444+(BN1444*(CM1444-8.25)/8.25)</f>
        <v>0</v>
      </c>
      <c r="DT1444" s="8">
        <f>DM1444*10^8/$I1444</f>
        <v>11630.66898160846</v>
      </c>
      <c r="DU1444" s="8">
        <f>DN1444*10^8/$I1444</f>
        <v>22362.996070166941</v>
      </c>
      <c r="DV1444" s="8">
        <f>DO1444*10^8/$I1444</f>
        <v>4734.9199294231403</v>
      </c>
      <c r="DW1444" s="8">
        <f>DP1444*10^8/$I1444</f>
        <v>14033.918144540685</v>
      </c>
      <c r="DX1444" s="8">
        <f>DQ1444*10^8/$I1444</f>
        <v>0</v>
      </c>
      <c r="DY1444" s="8">
        <f>DR1444*10^8/$I1444</f>
        <v>0</v>
      </c>
      <c r="DZ1444" s="8">
        <f>DS1444*10^8/$I1444</f>
        <v>0</v>
      </c>
      <c r="EA1444" s="8">
        <f>DT1444*10^8/$I1444</f>
        <v>96004.51832201067</v>
      </c>
      <c r="EB1444" s="8">
        <f>DZ1444*0.8</f>
        <v>0</v>
      </c>
      <c r="EC1444" s="10">
        <f>G1444-E1444</f>
        <v>300</v>
      </c>
      <c r="ED1444" s="4">
        <f>EC1444/E1444*100</f>
        <v>2.7777777777777777</v>
      </c>
      <c r="EE1444" s="4">
        <f>DY1444-G1444</f>
        <v>-11100</v>
      </c>
      <c r="EF1444" s="12">
        <f>EE1444/G1444</f>
        <v>-1</v>
      </c>
      <c r="EG1444" s="4">
        <f>G1444-F1444</f>
        <v>-450</v>
      </c>
    </row>
    <row r="1445" spans="1:137" x14ac:dyDescent="0.3">
      <c r="A1445">
        <v>1444</v>
      </c>
      <c r="B1445" t="s">
        <v>7079</v>
      </c>
      <c r="C1445" t="s">
        <v>3719</v>
      </c>
      <c r="D1445" t="str">
        <f>VLOOKUP(C1445,Sheet1!$A$2:$B$3197,2,FALSE)</f>
        <v>통신장비</v>
      </c>
      <c r="E1445">
        <v>6830</v>
      </c>
      <c r="F1445">
        <v>7160</v>
      </c>
      <c r="G1445" s="7">
        <v>7350</v>
      </c>
      <c r="H1445" t="s">
        <v>1384</v>
      </c>
      <c r="I1445" s="7">
        <f>VALUE(LEFT(H1445,FIND("/",H1445)-1)) + VALUE(MID(H1445,FIND("/",H1445)+1,LEN(H1445)))</f>
        <v>6230859</v>
      </c>
      <c r="J1445">
        <v>0</v>
      </c>
      <c r="K1445" s="1">
        <f>G1445*I1445/(10^8)</f>
        <v>457.96813650000001</v>
      </c>
      <c r="L1445">
        <v>586</v>
      </c>
      <c r="M1445">
        <v>564</v>
      </c>
      <c r="N1445">
        <v>474</v>
      </c>
      <c r="O1445">
        <v>464</v>
      </c>
      <c r="P1445">
        <v>475</v>
      </c>
      <c r="Q1445" s="3"/>
      <c r="R1445" s="3"/>
      <c r="S1445" s="3"/>
      <c r="T1445">
        <v>28</v>
      </c>
      <c r="U1445">
        <v>40</v>
      </c>
      <c r="V1445">
        <v>16</v>
      </c>
      <c r="W1445">
        <v>19</v>
      </c>
      <c r="X1445">
        <v>11</v>
      </c>
      <c r="Y1445" s="3"/>
      <c r="Z1445" s="3"/>
      <c r="AA1445" s="3"/>
      <c r="AB1445">
        <v>30</v>
      </c>
      <c r="AC1445">
        <v>37</v>
      </c>
      <c r="AD1445">
        <v>17</v>
      </c>
      <c r="AE1445">
        <v>19</v>
      </c>
      <c r="AF1445">
        <v>11</v>
      </c>
      <c r="AG1445" s="3"/>
      <c r="AH1445" s="3"/>
      <c r="AI1445" s="3"/>
      <c r="AJ1445">
        <v>630</v>
      </c>
      <c r="AK1445">
        <v>649</v>
      </c>
      <c r="AL1445">
        <v>656</v>
      </c>
      <c r="AM1445">
        <v>666</v>
      </c>
      <c r="AN1445">
        <v>795</v>
      </c>
      <c r="AO1445" s="3"/>
      <c r="AP1445" s="3"/>
      <c r="AQ1445" s="3"/>
      <c r="AR1445">
        <v>109</v>
      </c>
      <c r="AS1445">
        <v>97</v>
      </c>
      <c r="AT1445">
        <v>92</v>
      </c>
      <c r="AU1445">
        <v>90</v>
      </c>
      <c r="AV1445">
        <v>172</v>
      </c>
      <c r="AW1445" s="3"/>
      <c r="AX1445" s="3"/>
      <c r="AY1445" s="3"/>
      <c r="AZ1445">
        <v>521</v>
      </c>
      <c r="BA1445">
        <v>552</v>
      </c>
      <c r="BB1445">
        <v>564</v>
      </c>
      <c r="BC1445">
        <v>576</v>
      </c>
      <c r="BD1445">
        <v>623</v>
      </c>
      <c r="BE1445" s="3"/>
      <c r="BF1445" s="3"/>
      <c r="BG1445" s="3"/>
      <c r="BH1445">
        <v>505</v>
      </c>
      <c r="BI1445">
        <v>534</v>
      </c>
      <c r="BJ1445">
        <v>546</v>
      </c>
      <c r="BK1445">
        <v>559</v>
      </c>
      <c r="BL1445">
        <v>607</v>
      </c>
      <c r="BM1445" s="3"/>
      <c r="BN1445" s="3"/>
      <c r="BO1445" s="3"/>
      <c r="BP1445">
        <v>30</v>
      </c>
      <c r="BQ1445">
        <v>30</v>
      </c>
      <c r="BR1445">
        <v>30</v>
      </c>
      <c r="BS1445">
        <v>30</v>
      </c>
      <c r="BT1445">
        <v>30</v>
      </c>
      <c r="BU1445" s="3"/>
      <c r="BV1445" s="3"/>
      <c r="BW1445" s="3"/>
      <c r="BX1445">
        <v>4.74</v>
      </c>
      <c r="BY1445">
        <v>5.78</v>
      </c>
      <c r="BZ1445">
        <v>2.62</v>
      </c>
      <c r="CA1445">
        <v>2.85</v>
      </c>
      <c r="CB1445">
        <v>1.45</v>
      </c>
      <c r="CC1445" s="3"/>
      <c r="CD1445" s="3"/>
      <c r="CE1445" s="3"/>
      <c r="CF1445">
        <v>5.88</v>
      </c>
      <c r="CG1445">
        <v>6.76</v>
      </c>
      <c r="CH1445">
        <v>3.16</v>
      </c>
      <c r="CI1445">
        <v>3.46</v>
      </c>
      <c r="CJ1445">
        <v>1.91</v>
      </c>
      <c r="CK1445" s="3"/>
      <c r="CL1445" s="3"/>
      <c r="CM1445" s="3"/>
      <c r="CN1445">
        <v>482</v>
      </c>
      <c r="CO1445">
        <v>585</v>
      </c>
      <c r="CP1445">
        <v>284</v>
      </c>
      <c r="CQ1445">
        <v>319</v>
      </c>
      <c r="CR1445">
        <v>186</v>
      </c>
      <c r="CS1445" s="3"/>
      <c r="CT1445" s="3"/>
      <c r="CU1445" s="3"/>
      <c r="CV1445">
        <v>14.28</v>
      </c>
      <c r="CW1445">
        <v>10.01</v>
      </c>
      <c r="CX1445">
        <v>20.57</v>
      </c>
      <c r="CY1445">
        <v>17.100000000000001</v>
      </c>
      <c r="CZ1445">
        <v>32.85</v>
      </c>
      <c r="DA1445" s="3"/>
      <c r="DB1445" s="3"/>
      <c r="DC1445" s="3"/>
      <c r="DD1445">
        <v>0.8</v>
      </c>
      <c r="DE1445">
        <v>0.64</v>
      </c>
      <c r="DF1445">
        <v>0.63</v>
      </c>
      <c r="DG1445">
        <v>0.56999999999999995</v>
      </c>
      <c r="DH1445">
        <v>0.59</v>
      </c>
      <c r="DI1445" s="3"/>
      <c r="DJ1445" s="3"/>
      <c r="DK1445" s="3"/>
      <c r="DL1445" s="6">
        <f>(CM1445*3+CL1445*2+CK1445)/6</f>
        <v>0</v>
      </c>
      <c r="DM1445">
        <f>BH1445+(BH1445*(CG1445-8.25)/8.25)</f>
        <v>413.79393939393935</v>
      </c>
      <c r="DN1445">
        <f>BI1445+(BI1445*(CH1445-8.25)/8.25)</f>
        <v>204.53818181818184</v>
      </c>
      <c r="DO1445">
        <f>BJ1445+(BJ1445*(CI1445-8.25)/8.25)</f>
        <v>228.98909090909092</v>
      </c>
      <c r="DP1445">
        <f>BK1445+(BK1445*(CJ1445-8.25)/8.25)</f>
        <v>129.41696969696972</v>
      </c>
      <c r="DQ1445">
        <f>BL1445+(BL1445*(CK1445-8.25)/8.25)</f>
        <v>0</v>
      </c>
      <c r="DR1445">
        <f>BM1445+(BM1445*(CL1445-8.25)/8.25)</f>
        <v>0</v>
      </c>
      <c r="DS1445">
        <f>BN1445+(BN1445*(CM1445-8.25)/8.25)</f>
        <v>0</v>
      </c>
      <c r="DT1445" s="8">
        <f>DM1445*10^8/$I1445</f>
        <v>6641.0416187228657</v>
      </c>
      <c r="DU1445" s="8">
        <f>DN1445*10^8/$I1445</f>
        <v>3282.6642653634408</v>
      </c>
      <c r="DV1445" s="8">
        <f>DO1445*10^8/$I1445</f>
        <v>3675.0806094166296</v>
      </c>
      <c r="DW1445" s="8">
        <f>DP1445*10^8/$I1445</f>
        <v>2077.0325519638577</v>
      </c>
      <c r="DX1445" s="8">
        <f>DQ1445*10^8/$I1445</f>
        <v>0</v>
      </c>
      <c r="DY1445" s="8">
        <f>DR1445*10^8/$I1445</f>
        <v>0</v>
      </c>
      <c r="DZ1445" s="8">
        <f>DS1445*10^8/$I1445</f>
        <v>0</v>
      </c>
      <c r="EA1445" s="8">
        <f>DT1445*10^8/$I1445</f>
        <v>106583.08298619607</v>
      </c>
      <c r="EB1445" s="8">
        <f>DZ1445*0.8</f>
        <v>0</v>
      </c>
      <c r="EC1445" s="10">
        <f>G1445-E1445</f>
        <v>520</v>
      </c>
      <c r="ED1445" s="4">
        <f>EC1445/E1445*100</f>
        <v>7.6134699853587122</v>
      </c>
      <c r="EE1445" s="4">
        <f>DY1445-G1445</f>
        <v>-7350</v>
      </c>
      <c r="EF1445" s="12">
        <f>EE1445/G1445</f>
        <v>-1</v>
      </c>
      <c r="EG1445" s="4">
        <f>G1445-F1445</f>
        <v>190</v>
      </c>
    </row>
    <row r="1446" spans="1:137" x14ac:dyDescent="0.3">
      <c r="A1446">
        <v>1445</v>
      </c>
      <c r="B1446" t="s">
        <v>5923</v>
      </c>
      <c r="C1446" t="s">
        <v>3720</v>
      </c>
      <c r="D1446" t="str">
        <f>VLOOKUP(C1446,Sheet1!$A$2:$B$3197,2,FALSE)</f>
        <v>상업서비스와공급품</v>
      </c>
      <c r="E1446">
        <v>26550</v>
      </c>
      <c r="F1446">
        <v>36100</v>
      </c>
      <c r="G1446" s="7">
        <v>37700</v>
      </c>
      <c r="H1446" t="s">
        <v>1385</v>
      </c>
      <c r="I1446" s="7">
        <f>VALUE(LEFT(H1446,FIND("/",H1446)-1)) + VALUE(MID(H1446,FIND("/",H1446)+1,LEN(H1446)))</f>
        <v>11659263</v>
      </c>
      <c r="J1446" s="1">
        <v>607163</v>
      </c>
      <c r="K1446" s="1">
        <f>G1446*I1446/(10^8)</f>
        <v>4395.5421509999996</v>
      </c>
      <c r="L1446">
        <v>737</v>
      </c>
      <c r="M1446">
        <v>813</v>
      </c>
      <c r="N1446">
        <v>861</v>
      </c>
      <c r="O1446">
        <v>936</v>
      </c>
      <c r="P1446">
        <v>963</v>
      </c>
      <c r="Q1446" s="1">
        <v>1131</v>
      </c>
      <c r="R1446" s="1">
        <v>1235</v>
      </c>
      <c r="S1446" s="1">
        <v>1380</v>
      </c>
      <c r="T1446">
        <v>134</v>
      </c>
      <c r="U1446">
        <v>155</v>
      </c>
      <c r="V1446">
        <v>189</v>
      </c>
      <c r="W1446">
        <v>273</v>
      </c>
      <c r="X1446">
        <v>241</v>
      </c>
      <c r="Y1446">
        <v>321</v>
      </c>
      <c r="Z1446">
        <v>351</v>
      </c>
      <c r="AA1446">
        <v>426</v>
      </c>
      <c r="AB1446">
        <v>104</v>
      </c>
      <c r="AC1446">
        <v>34</v>
      </c>
      <c r="AD1446">
        <v>167</v>
      </c>
      <c r="AE1446">
        <v>255</v>
      </c>
      <c r="AF1446">
        <v>216</v>
      </c>
      <c r="AG1446">
        <v>283</v>
      </c>
      <c r="AH1446">
        <v>305</v>
      </c>
      <c r="AI1446">
        <v>366</v>
      </c>
      <c r="AJ1446">
        <v>830</v>
      </c>
      <c r="AK1446">
        <v>978</v>
      </c>
      <c r="AL1446" s="1">
        <v>1045</v>
      </c>
      <c r="AM1446" s="1">
        <v>1307</v>
      </c>
      <c r="AN1446" s="1">
        <v>1456</v>
      </c>
      <c r="AO1446" s="1">
        <v>1652</v>
      </c>
      <c r="AP1446" s="1">
        <v>1930</v>
      </c>
      <c r="AQ1446" s="1">
        <v>2250</v>
      </c>
      <c r="AR1446">
        <v>92</v>
      </c>
      <c r="AS1446">
        <v>220</v>
      </c>
      <c r="AT1446">
        <v>149</v>
      </c>
      <c r="AU1446">
        <v>194</v>
      </c>
      <c r="AV1446">
        <v>205</v>
      </c>
      <c r="AW1446">
        <v>186</v>
      </c>
      <c r="AX1446">
        <v>240</v>
      </c>
      <c r="AY1446">
        <v>260</v>
      </c>
      <c r="AZ1446">
        <v>737</v>
      </c>
      <c r="BA1446">
        <v>757</v>
      </c>
      <c r="BB1446">
        <v>896</v>
      </c>
      <c r="BC1446" s="1">
        <v>1113</v>
      </c>
      <c r="BD1446" s="1">
        <v>1251</v>
      </c>
      <c r="BE1446" s="1">
        <v>1466</v>
      </c>
      <c r="BF1446" s="1">
        <v>1690</v>
      </c>
      <c r="BG1446" s="1">
        <v>1990</v>
      </c>
      <c r="BH1446">
        <v>737</v>
      </c>
      <c r="BI1446">
        <v>757</v>
      </c>
      <c r="BJ1446">
        <v>896</v>
      </c>
      <c r="BK1446" s="1">
        <v>1113</v>
      </c>
      <c r="BL1446" s="1">
        <v>1247</v>
      </c>
      <c r="BM1446" s="1">
        <v>1465</v>
      </c>
      <c r="BN1446" s="1">
        <v>1690</v>
      </c>
      <c r="BO1446" s="1">
        <v>1990</v>
      </c>
      <c r="BP1446">
        <v>58</v>
      </c>
      <c r="BQ1446">
        <v>58</v>
      </c>
      <c r="BR1446">
        <v>58</v>
      </c>
      <c r="BS1446">
        <v>58</v>
      </c>
      <c r="BT1446">
        <v>58</v>
      </c>
      <c r="BU1446">
        <v>60</v>
      </c>
      <c r="BV1446">
        <v>60</v>
      </c>
      <c r="BW1446">
        <v>60</v>
      </c>
      <c r="BX1446">
        <v>13.43</v>
      </c>
      <c r="BY1446">
        <v>3.77</v>
      </c>
      <c r="BZ1446">
        <v>16.489999999999998</v>
      </c>
      <c r="CA1446">
        <v>21.66</v>
      </c>
      <c r="CB1446">
        <v>15.65</v>
      </c>
      <c r="CC1446">
        <v>18.21</v>
      </c>
      <c r="CD1446">
        <v>17.03</v>
      </c>
      <c r="CE1446">
        <v>17.510000000000002</v>
      </c>
      <c r="CF1446">
        <v>15.11</v>
      </c>
      <c r="CG1446">
        <v>4.5599999999999996</v>
      </c>
      <c r="CH1446">
        <v>20.170000000000002</v>
      </c>
      <c r="CI1446">
        <v>25.35</v>
      </c>
      <c r="CJ1446">
        <v>18.399999999999999</v>
      </c>
      <c r="CK1446">
        <v>21.06</v>
      </c>
      <c r="CL1446">
        <v>19.46</v>
      </c>
      <c r="CM1446">
        <v>20.05</v>
      </c>
      <c r="CN1446">
        <v>896</v>
      </c>
      <c r="CO1446">
        <v>293</v>
      </c>
      <c r="CP1446" s="1">
        <v>1433</v>
      </c>
      <c r="CQ1446" s="1">
        <v>2188</v>
      </c>
      <c r="CR1446" s="1">
        <v>1862</v>
      </c>
      <c r="CS1446" s="1">
        <v>2449</v>
      </c>
      <c r="CT1446" s="1">
        <v>2633</v>
      </c>
      <c r="CU1446" s="1">
        <v>3165</v>
      </c>
      <c r="CV1446">
        <v>19.649999999999999</v>
      </c>
      <c r="CW1446">
        <v>72.84</v>
      </c>
      <c r="CX1446">
        <v>12.67</v>
      </c>
      <c r="CY1446">
        <v>14.17</v>
      </c>
      <c r="CZ1446">
        <v>14.5</v>
      </c>
      <c r="DA1446">
        <v>15.4</v>
      </c>
      <c r="DB1446">
        <v>14.32</v>
      </c>
      <c r="DC1446">
        <v>11.91</v>
      </c>
      <c r="DD1446">
        <v>2.5499999999999998</v>
      </c>
      <c r="DE1446">
        <v>3.01</v>
      </c>
      <c r="DF1446">
        <v>2.2000000000000002</v>
      </c>
      <c r="DG1446">
        <v>3.07</v>
      </c>
      <c r="DH1446">
        <v>2.41</v>
      </c>
      <c r="DI1446">
        <v>2.88</v>
      </c>
      <c r="DJ1446">
        <v>2.5099999999999998</v>
      </c>
      <c r="DK1446">
        <v>2.14</v>
      </c>
      <c r="DL1446" s="6">
        <f>(CM1446*3+CL1446*2+CK1446)/6</f>
        <v>20.021666666666668</v>
      </c>
      <c r="DM1446">
        <f>BH1446+(BH1446*(CG1446-8.25)/8.25)</f>
        <v>407.35999999999996</v>
      </c>
      <c r="DN1446">
        <f>BI1446+(BI1446*(CH1446-8.25)/8.25)</f>
        <v>1850.750303030303</v>
      </c>
      <c r="DO1446">
        <f>BJ1446+(BJ1446*(CI1446-8.25)/8.25)</f>
        <v>2753.1636363636367</v>
      </c>
      <c r="DP1446">
        <f>BK1446+(BK1446*(CJ1446-8.25)/8.25)</f>
        <v>2482.3272727272724</v>
      </c>
      <c r="DQ1446">
        <f>BL1446+(BL1446*(CK1446-8.25)/8.25)</f>
        <v>3183.2509090909089</v>
      </c>
      <c r="DR1446">
        <f>BM1446+(BM1446*(CL1446-8.25)/8.25)</f>
        <v>3455.6242424242428</v>
      </c>
      <c r="DS1446">
        <f>BN1446+(BN1446*(CM1446-8.25)/8.25)</f>
        <v>4107.212121212121</v>
      </c>
      <c r="DT1446" s="8">
        <f>DM1446*10^8/$I1446</f>
        <v>3493.8743555231572</v>
      </c>
      <c r="DU1446" s="8">
        <f>DN1446*10^8/$I1446</f>
        <v>15873.647442641126</v>
      </c>
      <c r="DV1446" s="8">
        <f>DO1446*10^8/$I1446</f>
        <v>23613.530601064893</v>
      </c>
      <c r="DW1446" s="8">
        <f>DP1446*10^8/$I1446</f>
        <v>21290.601925072559</v>
      </c>
      <c r="DX1446" s="8">
        <f>DQ1446*10^8/$I1446</f>
        <v>27302.333853271077</v>
      </c>
      <c r="DY1446" s="8">
        <f>DR1446*10^8/$I1446</f>
        <v>29638.444920783095</v>
      </c>
      <c r="DZ1446" s="8">
        <f>DS1446*10^8/$I1446</f>
        <v>35227.030398165996</v>
      </c>
      <c r="EA1446" s="8">
        <f>DT1446*10^8/$I1446</f>
        <v>29966.511223935486</v>
      </c>
      <c r="EB1446" s="8">
        <f>DZ1446*0.8</f>
        <v>28181.624318532798</v>
      </c>
      <c r="EC1446" s="10">
        <f>G1446-E1446</f>
        <v>11150</v>
      </c>
      <c r="ED1446" s="4">
        <f>EC1446/E1446*100</f>
        <v>41.996233521657253</v>
      </c>
      <c r="EE1446" s="4">
        <f>DY1446-G1446</f>
        <v>-8061.5550792169051</v>
      </c>
      <c r="EF1446" s="12">
        <f>EE1446/G1446</f>
        <v>-0.21383435223387015</v>
      </c>
      <c r="EG1446" s="4">
        <f>G1446-F1446</f>
        <v>1600</v>
      </c>
    </row>
    <row r="1447" spans="1:137" x14ac:dyDescent="0.3">
      <c r="A1447">
        <v>1446</v>
      </c>
      <c r="B1447" t="s">
        <v>6395</v>
      </c>
      <c r="C1447" t="s">
        <v>3721</v>
      </c>
      <c r="D1447" t="str">
        <f>VLOOKUP(C1447,Sheet1!$A$2:$B$3197,2,FALSE)</f>
        <v>기계</v>
      </c>
      <c r="E1447">
        <v>3055</v>
      </c>
      <c r="F1447">
        <v>2230</v>
      </c>
      <c r="G1447" s="7">
        <v>2230</v>
      </c>
      <c r="H1447" t="s">
        <v>1386</v>
      </c>
      <c r="I1447" s="7">
        <f>VALUE(LEFT(H1447,FIND("/",H1447)-1)) + VALUE(MID(H1447,FIND("/",H1447)+1,LEN(H1447)))</f>
        <v>35639371</v>
      </c>
      <c r="J1447">
        <v>0</v>
      </c>
      <c r="K1447" s="1">
        <f>G1447*I1447/(10^8)</f>
        <v>794.7579733</v>
      </c>
      <c r="L1447">
        <v>441</v>
      </c>
      <c r="M1447">
        <v>448</v>
      </c>
      <c r="N1447">
        <v>513</v>
      </c>
      <c r="O1447">
        <v>593</v>
      </c>
      <c r="P1447">
        <v>456</v>
      </c>
      <c r="Q1447" s="3"/>
      <c r="R1447" s="3"/>
      <c r="S1447" s="3"/>
      <c r="T1447">
        <v>16</v>
      </c>
      <c r="U1447">
        <v>23</v>
      </c>
      <c r="V1447">
        <v>9</v>
      </c>
      <c r="W1447">
        <v>-48</v>
      </c>
      <c r="X1447">
        <v>-211</v>
      </c>
      <c r="Y1447" s="3"/>
      <c r="Z1447" s="3"/>
      <c r="AA1447" s="3"/>
      <c r="AB1447">
        <v>11</v>
      </c>
      <c r="AC1447">
        <v>-55</v>
      </c>
      <c r="AD1447">
        <v>-75</v>
      </c>
      <c r="AE1447">
        <v>-251</v>
      </c>
      <c r="AF1447">
        <v>-486</v>
      </c>
      <c r="AG1447" s="3"/>
      <c r="AH1447" s="3"/>
      <c r="AI1447" s="3"/>
      <c r="AJ1447" s="1">
        <v>1032</v>
      </c>
      <c r="AK1447" s="1">
        <v>1236</v>
      </c>
      <c r="AL1447" s="1">
        <v>1559</v>
      </c>
      <c r="AM1447" s="1">
        <v>1680</v>
      </c>
      <c r="AN1447" s="1">
        <v>1188</v>
      </c>
      <c r="AO1447" s="3"/>
      <c r="AP1447" s="3"/>
      <c r="AQ1447" s="3"/>
      <c r="AR1447">
        <v>536</v>
      </c>
      <c r="AS1447">
        <v>711</v>
      </c>
      <c r="AT1447">
        <v>974</v>
      </c>
      <c r="AU1447" s="1">
        <v>1056</v>
      </c>
      <c r="AV1447">
        <v>841</v>
      </c>
      <c r="AW1447" s="3"/>
      <c r="AX1447" s="3"/>
      <c r="AY1447" s="3"/>
      <c r="AZ1447">
        <v>497</v>
      </c>
      <c r="BA1447">
        <v>525</v>
      </c>
      <c r="BB1447">
        <v>584</v>
      </c>
      <c r="BC1447">
        <v>624</v>
      </c>
      <c r="BD1447">
        <v>346</v>
      </c>
      <c r="BE1447" s="3"/>
      <c r="BF1447" s="3"/>
      <c r="BG1447" s="3"/>
      <c r="BH1447">
        <v>497</v>
      </c>
      <c r="BI1447">
        <v>525</v>
      </c>
      <c r="BJ1447">
        <v>582</v>
      </c>
      <c r="BK1447">
        <v>623</v>
      </c>
      <c r="BL1447">
        <v>357</v>
      </c>
      <c r="BM1447" s="3"/>
      <c r="BN1447" s="3"/>
      <c r="BO1447" s="3"/>
      <c r="BP1447">
        <v>71</v>
      </c>
      <c r="BQ1447">
        <v>80</v>
      </c>
      <c r="BR1447">
        <v>97</v>
      </c>
      <c r="BS1447">
        <v>113</v>
      </c>
      <c r="BT1447">
        <v>149</v>
      </c>
      <c r="BU1447" s="3"/>
      <c r="BV1447" s="3"/>
      <c r="BW1447" s="3"/>
      <c r="BX1447">
        <v>1.19</v>
      </c>
      <c r="BY1447">
        <v>-4.88</v>
      </c>
      <c r="BZ1447">
        <v>-5.39</v>
      </c>
      <c r="CA1447">
        <v>-15.52</v>
      </c>
      <c r="CB1447">
        <v>-33.869999999999997</v>
      </c>
      <c r="CC1447" s="3"/>
      <c r="CD1447" s="3"/>
      <c r="CE1447" s="3"/>
      <c r="CF1447">
        <v>2.1800000000000002</v>
      </c>
      <c r="CG1447">
        <v>-10.83</v>
      </c>
      <c r="CH1447">
        <v>-13.46</v>
      </c>
      <c r="CI1447">
        <v>-41.14</v>
      </c>
      <c r="CJ1447">
        <v>-96.76</v>
      </c>
      <c r="CK1447" s="3"/>
      <c r="CL1447" s="3"/>
      <c r="CM1447" s="3"/>
      <c r="CN1447">
        <v>77</v>
      </c>
      <c r="CO1447">
        <v>-351</v>
      </c>
      <c r="CP1447">
        <v>-384</v>
      </c>
      <c r="CQ1447" s="1">
        <v>-1094</v>
      </c>
      <c r="CR1447" s="1">
        <v>-1737</v>
      </c>
      <c r="CS1447" s="3"/>
      <c r="CT1447" s="3"/>
      <c r="CU1447" s="3"/>
      <c r="CV1447">
        <v>62.43</v>
      </c>
      <c r="CW1447" t="s">
        <v>2</v>
      </c>
      <c r="CX1447" t="s">
        <v>2</v>
      </c>
      <c r="CY1447" t="s">
        <v>2</v>
      </c>
      <c r="CZ1447" t="s">
        <v>2</v>
      </c>
      <c r="DA1447" s="3"/>
      <c r="DB1447" s="3"/>
      <c r="DC1447" s="3"/>
      <c r="DD1447">
        <v>1.26</v>
      </c>
      <c r="DE1447">
        <v>1.5</v>
      </c>
      <c r="DF1447">
        <v>2.04</v>
      </c>
      <c r="DG1447">
        <v>1.48</v>
      </c>
      <c r="DH1447">
        <v>2.62</v>
      </c>
      <c r="DI1447" s="3"/>
      <c r="DJ1447" s="3"/>
      <c r="DK1447" s="3"/>
      <c r="DL1447" s="6">
        <f>(CM1447*3+CL1447*2+CK1447)/6</f>
        <v>0</v>
      </c>
      <c r="DM1447">
        <f>BH1447+(BH1447*(CG1447-8.25)/8.25)</f>
        <v>-652.42545454545439</v>
      </c>
      <c r="DN1447">
        <f>BI1447+(BI1447*(CH1447-8.25)/8.25)</f>
        <v>-856.5454545454545</v>
      </c>
      <c r="DO1447">
        <f>BJ1447+(BJ1447*(CI1447-8.25)/8.25)</f>
        <v>-2902.24</v>
      </c>
      <c r="DP1447">
        <f>BK1447+(BK1447*(CJ1447-8.25)/8.25)</f>
        <v>-7306.8460606060607</v>
      </c>
      <c r="DQ1447">
        <f>BL1447+(BL1447*(CK1447-8.25)/8.25)</f>
        <v>0</v>
      </c>
      <c r="DR1447">
        <f>BM1447+(BM1447*(CL1447-8.25)/8.25)</f>
        <v>0</v>
      </c>
      <c r="DS1447">
        <f>BN1447+(BN1447*(CM1447-8.25)/8.25)</f>
        <v>0</v>
      </c>
      <c r="DT1447" s="8">
        <f>DM1447*10^8/$I1447</f>
        <v>-1830.6312267560907</v>
      </c>
      <c r="DU1447" s="8">
        <f>DN1447*10^8/$I1447</f>
        <v>-2403.3686075589117</v>
      </c>
      <c r="DV1447" s="8">
        <f>DO1447*10^8/$I1447</f>
        <v>-8143.353596223682</v>
      </c>
      <c r="DW1447" s="8">
        <f>DP1447*10^8/$I1447</f>
        <v>-20502.174577116024</v>
      </c>
      <c r="DX1447" s="8">
        <f>DQ1447*10^8/$I1447</f>
        <v>0</v>
      </c>
      <c r="DY1447" s="8">
        <f>DR1447*10^8/$I1447</f>
        <v>0</v>
      </c>
      <c r="DZ1447" s="8">
        <f>DS1447*10^8/$I1447</f>
        <v>0</v>
      </c>
      <c r="EA1447" s="8">
        <f>DT1447*10^8/$I1447</f>
        <v>-5136.5419068593847</v>
      </c>
      <c r="EB1447" s="8">
        <f>DZ1447*0.8</f>
        <v>0</v>
      </c>
      <c r="EC1447" s="10">
        <f>G1447-E1447</f>
        <v>-825</v>
      </c>
      <c r="ED1447" s="4">
        <f>EC1447/E1447*100</f>
        <v>-27.004909983633389</v>
      </c>
      <c r="EE1447" s="4">
        <f>DY1447-G1447</f>
        <v>-2230</v>
      </c>
      <c r="EF1447" s="12">
        <f>EE1447/G1447</f>
        <v>-1</v>
      </c>
      <c r="EG1447" s="4">
        <f>G1447-F1447</f>
        <v>0</v>
      </c>
    </row>
    <row r="1448" spans="1:137" x14ac:dyDescent="0.3">
      <c r="A1448">
        <v>1447</v>
      </c>
      <c r="B1448" t="s">
        <v>7127</v>
      </c>
      <c r="C1448" t="s">
        <v>3722</v>
      </c>
      <c r="D1448" t="str">
        <f>VLOOKUP(C1448,Sheet1!$A$2:$B$3197,2,FALSE)</f>
        <v>전기장비</v>
      </c>
      <c r="E1448">
        <v>6010</v>
      </c>
      <c r="F1448">
        <v>7640</v>
      </c>
      <c r="G1448" s="7">
        <v>7940</v>
      </c>
      <c r="H1448" t="s">
        <v>962</v>
      </c>
      <c r="I1448" s="7">
        <f>VALUE(LEFT(H1448,FIND("/",H1448)-1)) + VALUE(MID(H1448,FIND("/",H1448)+1,LEN(H1448)))</f>
        <v>10000000</v>
      </c>
      <c r="J1448">
        <v>0</v>
      </c>
      <c r="K1448" s="1">
        <f>G1448*I1448/(10^8)</f>
        <v>794</v>
      </c>
      <c r="L1448">
        <v>352</v>
      </c>
      <c r="M1448">
        <v>343</v>
      </c>
      <c r="N1448">
        <v>320</v>
      </c>
      <c r="O1448">
        <v>271</v>
      </c>
      <c r="P1448">
        <v>266</v>
      </c>
      <c r="Q1448" s="3"/>
      <c r="R1448" s="3"/>
      <c r="S1448" s="3"/>
      <c r="T1448">
        <v>67</v>
      </c>
      <c r="U1448">
        <v>30</v>
      </c>
      <c r="V1448">
        <v>31</v>
      </c>
      <c r="W1448">
        <v>15</v>
      </c>
      <c r="X1448">
        <v>31</v>
      </c>
      <c r="Y1448" s="3"/>
      <c r="Z1448" s="3"/>
      <c r="AA1448" s="3"/>
      <c r="AB1448">
        <v>87</v>
      </c>
      <c r="AC1448">
        <v>83</v>
      </c>
      <c r="AD1448">
        <v>32</v>
      </c>
      <c r="AE1448">
        <v>25</v>
      </c>
      <c r="AF1448">
        <v>57</v>
      </c>
      <c r="AG1448" s="3"/>
      <c r="AH1448" s="3"/>
      <c r="AI1448" s="3"/>
      <c r="AJ1448">
        <v>540</v>
      </c>
      <c r="AK1448">
        <v>592</v>
      </c>
      <c r="AL1448">
        <v>589</v>
      </c>
      <c r="AM1448">
        <v>615</v>
      </c>
      <c r="AN1448">
        <v>662</v>
      </c>
      <c r="AO1448" s="3"/>
      <c r="AP1448" s="3"/>
      <c r="AQ1448" s="3"/>
      <c r="AR1448">
        <v>84</v>
      </c>
      <c r="AS1448">
        <v>61</v>
      </c>
      <c r="AT1448">
        <v>36</v>
      </c>
      <c r="AU1448">
        <v>47</v>
      </c>
      <c r="AV1448">
        <v>46</v>
      </c>
      <c r="AW1448" s="3"/>
      <c r="AX1448" s="3"/>
      <c r="AY1448" s="3"/>
      <c r="AZ1448">
        <v>456</v>
      </c>
      <c r="BA1448">
        <v>531</v>
      </c>
      <c r="BB1448">
        <v>553</v>
      </c>
      <c r="BC1448">
        <v>568</v>
      </c>
      <c r="BD1448">
        <v>615</v>
      </c>
      <c r="BE1448" s="3"/>
      <c r="BF1448" s="3"/>
      <c r="BG1448" s="3"/>
      <c r="BH1448">
        <v>456</v>
      </c>
      <c r="BI1448">
        <v>531</v>
      </c>
      <c r="BJ1448">
        <v>553</v>
      </c>
      <c r="BK1448">
        <v>568</v>
      </c>
      <c r="BL1448">
        <v>615</v>
      </c>
      <c r="BM1448" s="3"/>
      <c r="BN1448" s="3"/>
      <c r="BO1448" s="3"/>
      <c r="BP1448">
        <v>50</v>
      </c>
      <c r="BQ1448">
        <v>50</v>
      </c>
      <c r="BR1448">
        <v>50</v>
      </c>
      <c r="BS1448">
        <v>50</v>
      </c>
      <c r="BT1448">
        <v>50</v>
      </c>
      <c r="BU1448" s="3"/>
      <c r="BV1448" s="3"/>
      <c r="BW1448" s="3"/>
      <c r="BX1448">
        <v>16.82</v>
      </c>
      <c r="BY1448">
        <v>14.61</v>
      </c>
      <c r="BZ1448">
        <v>5.47</v>
      </c>
      <c r="CA1448">
        <v>4.2300000000000004</v>
      </c>
      <c r="CB1448">
        <v>8.92</v>
      </c>
      <c r="CC1448" s="3"/>
      <c r="CD1448" s="3"/>
      <c r="CE1448" s="3"/>
      <c r="CF1448">
        <v>20.95</v>
      </c>
      <c r="CG1448">
        <v>16.760000000000002</v>
      </c>
      <c r="CH1448">
        <v>5.96</v>
      </c>
      <c r="CI1448">
        <v>4.54</v>
      </c>
      <c r="CJ1448">
        <v>9.6199999999999992</v>
      </c>
      <c r="CK1448" s="3"/>
      <c r="CL1448" s="3"/>
      <c r="CM1448" s="3"/>
      <c r="CN1448">
        <v>870</v>
      </c>
      <c r="CO1448">
        <v>827</v>
      </c>
      <c r="CP1448">
        <v>323</v>
      </c>
      <c r="CQ1448">
        <v>255</v>
      </c>
      <c r="CR1448">
        <v>569</v>
      </c>
      <c r="CS1448" s="3"/>
      <c r="CT1448" s="3"/>
      <c r="CU1448" s="3"/>
      <c r="CV1448">
        <v>13.45</v>
      </c>
      <c r="CW1448">
        <v>9.8000000000000007</v>
      </c>
      <c r="CX1448">
        <v>27.62</v>
      </c>
      <c r="CY1448">
        <v>23.18</v>
      </c>
      <c r="CZ1448">
        <v>10.3</v>
      </c>
      <c r="DA1448" s="3"/>
      <c r="DB1448" s="3"/>
      <c r="DC1448" s="3"/>
      <c r="DD1448">
        <v>2.57</v>
      </c>
      <c r="DE1448">
        <v>1.53</v>
      </c>
      <c r="DF1448">
        <v>1.61</v>
      </c>
      <c r="DG1448">
        <v>1.04</v>
      </c>
      <c r="DH1448">
        <v>0.95</v>
      </c>
      <c r="DI1448" s="3"/>
      <c r="DJ1448" s="3"/>
      <c r="DK1448" s="3"/>
      <c r="DL1448" s="6">
        <f>(CM1448*3+CL1448*2+CK1448)/6</f>
        <v>0</v>
      </c>
      <c r="DM1448">
        <f>BH1448+(BH1448*(CG1448-8.25)/8.25)</f>
        <v>926.37090909090921</v>
      </c>
      <c r="DN1448">
        <f>BI1448+(BI1448*(CH1448-8.25)/8.25)</f>
        <v>383.60727272727274</v>
      </c>
      <c r="DO1448">
        <f>BJ1448+(BJ1448*(CI1448-8.25)/8.25)</f>
        <v>304.31757575757575</v>
      </c>
      <c r="DP1448">
        <f>BK1448+(BK1448*(CJ1448-8.25)/8.25)</f>
        <v>662.32242424242418</v>
      </c>
      <c r="DQ1448">
        <f>BL1448+(BL1448*(CK1448-8.25)/8.25)</f>
        <v>0</v>
      </c>
      <c r="DR1448">
        <f>BM1448+(BM1448*(CL1448-8.25)/8.25)</f>
        <v>0</v>
      </c>
      <c r="DS1448">
        <f>BN1448+(BN1448*(CM1448-8.25)/8.25)</f>
        <v>0</v>
      </c>
      <c r="DT1448" s="8">
        <f>DM1448*10^8/$I1448</f>
        <v>9263.709090909093</v>
      </c>
      <c r="DU1448" s="8">
        <f>DN1448*10^8/$I1448</f>
        <v>3836.0727272727272</v>
      </c>
      <c r="DV1448" s="8">
        <f>DO1448*10^8/$I1448</f>
        <v>3043.1757575757574</v>
      </c>
      <c r="DW1448" s="8">
        <f>DP1448*10^8/$I1448</f>
        <v>6623.2242424242413</v>
      </c>
      <c r="DX1448" s="8">
        <f>DQ1448*10^8/$I1448</f>
        <v>0</v>
      </c>
      <c r="DY1448" s="8">
        <f>DR1448*10^8/$I1448</f>
        <v>0</v>
      </c>
      <c r="DZ1448" s="8">
        <f>DS1448*10^8/$I1448</f>
        <v>0</v>
      </c>
      <c r="EA1448" s="8">
        <f>DT1448*10^8/$I1448</f>
        <v>92637.090909090926</v>
      </c>
      <c r="EB1448" s="8">
        <f>DZ1448*0.8</f>
        <v>0</v>
      </c>
      <c r="EC1448" s="10">
        <f>G1448-E1448</f>
        <v>1930</v>
      </c>
      <c r="ED1448" s="4">
        <f>EC1448/E1448*100</f>
        <v>32.113144758735437</v>
      </c>
      <c r="EE1448" s="4">
        <f>DY1448-G1448</f>
        <v>-7940</v>
      </c>
      <c r="EF1448" s="12">
        <f>EE1448/G1448</f>
        <v>-1</v>
      </c>
      <c r="EG1448" s="4">
        <f>G1448-F1448</f>
        <v>300</v>
      </c>
    </row>
    <row r="1449" spans="1:137" x14ac:dyDescent="0.3">
      <c r="A1449">
        <v>1448</v>
      </c>
      <c r="B1449" t="s">
        <v>7351</v>
      </c>
      <c r="C1449" t="s">
        <v>3723</v>
      </c>
      <c r="D1449" t="str">
        <f>VLOOKUP(C1449,Sheet1!$A$2:$B$3197,2,FALSE)</f>
        <v>건설</v>
      </c>
      <c r="E1449">
        <v>12600</v>
      </c>
      <c r="F1449">
        <v>11500</v>
      </c>
      <c r="G1449" s="7">
        <v>11400</v>
      </c>
      <c r="H1449" t="s">
        <v>1387</v>
      </c>
      <c r="I1449" s="7">
        <f>VALUE(LEFT(H1449,FIND("/",H1449)-1)) + VALUE(MID(H1449,FIND("/",H1449)+1,LEN(H1449)))</f>
        <v>11740000</v>
      </c>
      <c r="J1449">
        <v>0</v>
      </c>
      <c r="K1449" s="1">
        <f>G1449*I1449/(10^8)</f>
        <v>1338.36</v>
      </c>
      <c r="L1449">
        <v>646</v>
      </c>
      <c r="M1449">
        <v>664</v>
      </c>
      <c r="N1449">
        <v>517</v>
      </c>
      <c r="O1449">
        <v>537</v>
      </c>
      <c r="P1449">
        <v>754</v>
      </c>
      <c r="Q1449" s="3"/>
      <c r="R1449" s="3"/>
      <c r="S1449" s="3"/>
      <c r="T1449">
        <v>34</v>
      </c>
      <c r="U1449">
        <v>53</v>
      </c>
      <c r="V1449">
        <v>12</v>
      </c>
      <c r="W1449">
        <v>17</v>
      </c>
      <c r="X1449">
        <v>46</v>
      </c>
      <c r="Y1449" s="3"/>
      <c r="Z1449" s="3"/>
      <c r="AA1449" s="3"/>
      <c r="AB1449">
        <v>60</v>
      </c>
      <c r="AC1449">
        <v>84</v>
      </c>
      <c r="AD1449">
        <v>4</v>
      </c>
      <c r="AE1449">
        <v>51</v>
      </c>
      <c r="AF1449">
        <v>65</v>
      </c>
      <c r="AG1449" s="3"/>
      <c r="AH1449" s="3"/>
      <c r="AI1449" s="3"/>
      <c r="AJ1449" s="1">
        <v>1504</v>
      </c>
      <c r="AK1449" s="1">
        <v>1572</v>
      </c>
      <c r="AL1449" s="1">
        <v>1563</v>
      </c>
      <c r="AM1449" s="1">
        <v>1622</v>
      </c>
      <c r="AN1449" s="1">
        <v>1714</v>
      </c>
      <c r="AO1449" s="3"/>
      <c r="AP1449" s="3"/>
      <c r="AQ1449" s="3"/>
      <c r="AR1449">
        <v>231</v>
      </c>
      <c r="AS1449">
        <v>227</v>
      </c>
      <c r="AT1449">
        <v>221</v>
      </c>
      <c r="AU1449">
        <v>236</v>
      </c>
      <c r="AV1449">
        <v>284</v>
      </c>
      <c r="AW1449" s="3"/>
      <c r="AX1449" s="3"/>
      <c r="AY1449" s="3"/>
      <c r="AZ1449" s="1">
        <v>1273</v>
      </c>
      <c r="BA1449" s="1">
        <v>1346</v>
      </c>
      <c r="BB1449" s="1">
        <v>1343</v>
      </c>
      <c r="BC1449" s="1">
        <v>1387</v>
      </c>
      <c r="BD1449" s="1">
        <v>1430</v>
      </c>
      <c r="BE1449" s="3"/>
      <c r="BF1449" s="3"/>
      <c r="BG1449" s="3"/>
      <c r="BH1449" s="1">
        <v>1218</v>
      </c>
      <c r="BI1449" s="1">
        <v>1287</v>
      </c>
      <c r="BJ1449" s="1">
        <v>1285</v>
      </c>
      <c r="BK1449" s="1">
        <v>1327</v>
      </c>
      <c r="BL1449" s="1">
        <v>1379</v>
      </c>
      <c r="BM1449" s="3"/>
      <c r="BN1449" s="3"/>
      <c r="BO1449" s="3"/>
      <c r="BP1449">
        <v>59</v>
      </c>
      <c r="BQ1449">
        <v>59</v>
      </c>
      <c r="BR1449">
        <v>59</v>
      </c>
      <c r="BS1449">
        <v>59</v>
      </c>
      <c r="BT1449">
        <v>59</v>
      </c>
      <c r="BU1449" s="3"/>
      <c r="BV1449" s="3"/>
      <c r="BW1449" s="3"/>
      <c r="BX1449">
        <v>4.1100000000000003</v>
      </c>
      <c r="BY1449">
        <v>5.48</v>
      </c>
      <c r="BZ1449">
        <v>0.28999999999999998</v>
      </c>
      <c r="CA1449">
        <v>3.22</v>
      </c>
      <c r="CB1449">
        <v>3.91</v>
      </c>
      <c r="CC1449" s="3"/>
      <c r="CD1449" s="3"/>
      <c r="CE1449" s="3"/>
      <c r="CF1449">
        <v>4.7699999999999996</v>
      </c>
      <c r="CG1449">
        <v>6.41</v>
      </c>
      <c r="CH1449">
        <v>0.46</v>
      </c>
      <c r="CI1449">
        <v>3.81</v>
      </c>
      <c r="CJ1449">
        <v>4.79</v>
      </c>
      <c r="CK1449" s="3"/>
      <c r="CL1449" s="3"/>
      <c r="CM1449" s="3"/>
      <c r="CN1449">
        <v>485</v>
      </c>
      <c r="CO1449">
        <v>683</v>
      </c>
      <c r="CP1449">
        <v>50</v>
      </c>
      <c r="CQ1449">
        <v>424</v>
      </c>
      <c r="CR1449">
        <v>552</v>
      </c>
      <c r="CS1449" s="3"/>
      <c r="CT1449" s="3"/>
      <c r="CU1449" s="3"/>
      <c r="CV1449">
        <v>11.58</v>
      </c>
      <c r="CW1449">
        <v>8.34</v>
      </c>
      <c r="CX1449">
        <v>217.6</v>
      </c>
      <c r="CY1449">
        <v>38</v>
      </c>
      <c r="CZ1449">
        <v>23.75</v>
      </c>
      <c r="DA1449" s="3"/>
      <c r="DB1449" s="3"/>
      <c r="DC1449" s="3"/>
      <c r="DD1449">
        <v>0.54</v>
      </c>
      <c r="DE1449">
        <v>0.52</v>
      </c>
      <c r="DF1449">
        <v>1</v>
      </c>
      <c r="DG1449">
        <v>1.42</v>
      </c>
      <c r="DH1449">
        <v>1.1200000000000001</v>
      </c>
      <c r="DI1449" s="3"/>
      <c r="DJ1449" s="3"/>
      <c r="DK1449" s="3"/>
      <c r="DL1449" s="6">
        <f>(CM1449*3+CL1449*2+CK1449)/6</f>
        <v>0</v>
      </c>
      <c r="DM1449">
        <f>BH1449+(BH1449*(CG1449-8.25)/8.25)</f>
        <v>946.34909090909093</v>
      </c>
      <c r="DN1449">
        <f>BI1449+(BI1449*(CH1449-8.25)/8.25)</f>
        <v>71.759999999999991</v>
      </c>
      <c r="DO1449">
        <f>BJ1449+(BJ1449*(CI1449-8.25)/8.25)</f>
        <v>593.43636363636369</v>
      </c>
      <c r="DP1449">
        <f>BK1449+(BK1449*(CJ1449-8.25)/8.25)</f>
        <v>770.46424242424246</v>
      </c>
      <c r="DQ1449">
        <f>BL1449+(BL1449*(CK1449-8.25)/8.25)</f>
        <v>0</v>
      </c>
      <c r="DR1449">
        <f>BM1449+(BM1449*(CL1449-8.25)/8.25)</f>
        <v>0</v>
      </c>
      <c r="DS1449">
        <f>BN1449+(BN1449*(CM1449-8.25)/8.25)</f>
        <v>0</v>
      </c>
      <c r="DT1449" s="8">
        <f>DM1449*10^8/$I1449</f>
        <v>8060.8951525476223</v>
      </c>
      <c r="DU1449" s="8">
        <f>DN1449*10^8/$I1449</f>
        <v>611.24361158432703</v>
      </c>
      <c r="DV1449" s="8">
        <f>DO1449*10^8/$I1449</f>
        <v>5054.8242217748184</v>
      </c>
      <c r="DW1449" s="8">
        <f>DP1449*10^8/$I1449</f>
        <v>6562.7277889628822</v>
      </c>
      <c r="DX1449" s="8">
        <f>DQ1449*10^8/$I1449</f>
        <v>0</v>
      </c>
      <c r="DY1449" s="8">
        <f>DR1449*10^8/$I1449</f>
        <v>0</v>
      </c>
      <c r="DZ1449" s="8">
        <f>DS1449*10^8/$I1449</f>
        <v>0</v>
      </c>
      <c r="EA1449" s="8">
        <f>DT1449*10^8/$I1449</f>
        <v>68661.798573659471</v>
      </c>
      <c r="EB1449" s="8">
        <f>DZ1449*0.8</f>
        <v>0</v>
      </c>
      <c r="EC1449" s="10">
        <f>G1449-E1449</f>
        <v>-1200</v>
      </c>
      <c r="ED1449" s="4">
        <f>EC1449/E1449*100</f>
        <v>-9.5238095238095237</v>
      </c>
      <c r="EE1449" s="4">
        <f>DY1449-G1449</f>
        <v>-11400</v>
      </c>
      <c r="EF1449" s="12">
        <f>EE1449/G1449</f>
        <v>-1</v>
      </c>
      <c r="EG1449" s="4">
        <f>G1449-F1449</f>
        <v>-100</v>
      </c>
    </row>
    <row r="1450" spans="1:137" x14ac:dyDescent="0.3">
      <c r="A1450">
        <v>1449</v>
      </c>
      <c r="B1450" t="s">
        <v>7901</v>
      </c>
      <c r="C1450" t="s">
        <v>3724</v>
      </c>
      <c r="D1450" t="str">
        <f>VLOOKUP(C1450,Sheet1!$A$2:$B$3197,2,FALSE)</f>
        <v>식품</v>
      </c>
      <c r="E1450">
        <v>169900</v>
      </c>
      <c r="F1450">
        <v>163300</v>
      </c>
      <c r="G1450" s="7">
        <v>143600</v>
      </c>
      <c r="H1450" t="s">
        <v>1388</v>
      </c>
      <c r="I1450" s="7">
        <f>VALUE(LEFT(H1450,FIND("/",H1450)-1)) + VALUE(MID(H1450,FIND("/",H1450)+1,LEN(H1450)))</f>
        <v>8892706</v>
      </c>
      <c r="J1450" s="1">
        <v>15000</v>
      </c>
      <c r="K1450" s="1">
        <f>G1450*I1450/(10^8)</f>
        <v>12769.925816000001</v>
      </c>
      <c r="L1450">
        <v>88</v>
      </c>
      <c r="M1450">
        <v>56</v>
      </c>
      <c r="N1450">
        <v>191</v>
      </c>
      <c r="O1450">
        <v>179</v>
      </c>
      <c r="P1450">
        <v>286</v>
      </c>
      <c r="Q1450" s="3"/>
      <c r="R1450" s="3"/>
      <c r="S1450" s="3"/>
      <c r="T1450">
        <v>-72</v>
      </c>
      <c r="U1450">
        <v>-168</v>
      </c>
      <c r="V1450">
        <v>-219</v>
      </c>
      <c r="W1450">
        <v>-247</v>
      </c>
      <c r="X1450">
        <v>-75</v>
      </c>
      <c r="Y1450" s="3"/>
      <c r="Z1450" s="3"/>
      <c r="AA1450" s="3"/>
      <c r="AB1450">
        <v>-130</v>
      </c>
      <c r="AC1450">
        <v>-149</v>
      </c>
      <c r="AD1450">
        <v>-189</v>
      </c>
      <c r="AE1450">
        <v>-233</v>
      </c>
      <c r="AF1450">
        <v>-138</v>
      </c>
      <c r="AG1450" s="3"/>
      <c r="AH1450" s="3"/>
      <c r="AI1450" s="3"/>
      <c r="AJ1450">
        <v>959</v>
      </c>
      <c r="AK1450">
        <v>740</v>
      </c>
      <c r="AL1450">
        <v>751</v>
      </c>
      <c r="AM1450">
        <v>589</v>
      </c>
      <c r="AN1450">
        <v>756</v>
      </c>
      <c r="AO1450" s="3"/>
      <c r="AP1450" s="3"/>
      <c r="AQ1450" s="3"/>
      <c r="AR1450">
        <v>431</v>
      </c>
      <c r="AS1450">
        <v>209</v>
      </c>
      <c r="AT1450">
        <v>177</v>
      </c>
      <c r="AU1450">
        <v>160</v>
      </c>
      <c r="AV1450">
        <v>188</v>
      </c>
      <c r="AW1450" s="3"/>
      <c r="AX1450" s="3"/>
      <c r="AY1450" s="3"/>
      <c r="AZ1450">
        <v>528</v>
      </c>
      <c r="BA1450">
        <v>532</v>
      </c>
      <c r="BB1450">
        <v>573</v>
      </c>
      <c r="BC1450">
        <v>428</v>
      </c>
      <c r="BD1450">
        <v>568</v>
      </c>
      <c r="BE1450" s="3"/>
      <c r="BF1450" s="3"/>
      <c r="BG1450" s="3"/>
      <c r="BH1450">
        <v>528</v>
      </c>
      <c r="BI1450">
        <v>532</v>
      </c>
      <c r="BJ1450">
        <v>573</v>
      </c>
      <c r="BK1450">
        <v>428</v>
      </c>
      <c r="BL1450">
        <v>568</v>
      </c>
      <c r="BM1450" s="3"/>
      <c r="BN1450" s="3"/>
      <c r="BO1450" s="3"/>
      <c r="BP1450">
        <v>41</v>
      </c>
      <c r="BQ1450">
        <v>42</v>
      </c>
      <c r="BR1450">
        <v>43</v>
      </c>
      <c r="BS1450">
        <v>44</v>
      </c>
      <c r="BT1450">
        <v>44</v>
      </c>
      <c r="BU1450" s="3"/>
      <c r="BV1450" s="3"/>
      <c r="BW1450" s="3"/>
      <c r="BX1450">
        <v>-13.05</v>
      </c>
      <c r="BY1450">
        <v>-17.510000000000002</v>
      </c>
      <c r="BZ1450">
        <v>-25.32</v>
      </c>
      <c r="CA1450">
        <v>-34.72</v>
      </c>
      <c r="CB1450">
        <v>-20.56</v>
      </c>
      <c r="CC1450" s="3"/>
      <c r="CD1450" s="3"/>
      <c r="CE1450" s="3"/>
      <c r="CF1450">
        <v>-22.51</v>
      </c>
      <c r="CG1450">
        <v>-28.08</v>
      </c>
      <c r="CH1450">
        <v>-34.17</v>
      </c>
      <c r="CI1450">
        <v>-46.43</v>
      </c>
      <c r="CJ1450">
        <v>-27.76</v>
      </c>
      <c r="CK1450" s="3"/>
      <c r="CL1450" s="3"/>
      <c r="CM1450" s="3"/>
      <c r="CN1450" s="1">
        <v>-1592</v>
      </c>
      <c r="CO1450" s="1">
        <v>-1819</v>
      </c>
      <c r="CP1450" s="1">
        <v>-2198</v>
      </c>
      <c r="CQ1450" s="1">
        <v>-2681</v>
      </c>
      <c r="CR1450" s="1">
        <v>-1584</v>
      </c>
      <c r="CS1450" s="3"/>
      <c r="CT1450" s="3"/>
      <c r="CU1450" s="3"/>
      <c r="CV1450" t="s">
        <v>2</v>
      </c>
      <c r="CW1450" t="s">
        <v>2</v>
      </c>
      <c r="CX1450" t="s">
        <v>2</v>
      </c>
      <c r="CY1450" t="s">
        <v>2</v>
      </c>
      <c r="CZ1450" t="s">
        <v>2</v>
      </c>
      <c r="DA1450" s="3"/>
      <c r="DB1450" s="3"/>
      <c r="DC1450" s="3"/>
      <c r="DD1450">
        <v>2.69</v>
      </c>
      <c r="DE1450">
        <v>5.38</v>
      </c>
      <c r="DF1450">
        <v>13.58</v>
      </c>
      <c r="DG1450">
        <v>38.89</v>
      </c>
      <c r="DH1450">
        <v>27.52</v>
      </c>
      <c r="DI1450" s="3"/>
      <c r="DJ1450" s="3"/>
      <c r="DK1450" s="3"/>
      <c r="DL1450" s="6">
        <f>(CM1450*3+CL1450*2+CK1450)/6</f>
        <v>0</v>
      </c>
      <c r="DM1450">
        <f>BH1450+(BH1450*(CG1450-8.25)/8.25)</f>
        <v>-1797.12</v>
      </c>
      <c r="DN1450">
        <f>BI1450+(BI1450*(CH1450-8.25)/8.25)</f>
        <v>-2203.4472727272732</v>
      </c>
      <c r="DO1450">
        <f>BJ1450+(BJ1450*(CI1450-8.25)/8.25)</f>
        <v>-3224.7745454545452</v>
      </c>
      <c r="DP1450">
        <f>BK1450+(BK1450*(CJ1450-8.25)/8.25)</f>
        <v>-1440.1551515151518</v>
      </c>
      <c r="DQ1450">
        <f>BL1450+(BL1450*(CK1450-8.25)/8.25)</f>
        <v>0</v>
      </c>
      <c r="DR1450">
        <f>BM1450+(BM1450*(CL1450-8.25)/8.25)</f>
        <v>0</v>
      </c>
      <c r="DS1450">
        <f>BN1450+(BN1450*(CM1450-8.25)/8.25)</f>
        <v>0</v>
      </c>
      <c r="DT1450" s="8">
        <f>DM1450*10^8/$I1450</f>
        <v>-20208.921783763006</v>
      </c>
      <c r="DU1450" s="8">
        <f>DN1450*10^8/$I1450</f>
        <v>-24778.141464783308</v>
      </c>
      <c r="DV1450" s="8">
        <f>DO1450*10^8/$I1450</f>
        <v>-36263.141336895038</v>
      </c>
      <c r="DW1450" s="8">
        <f>DP1450*10^8/$I1450</f>
        <v>-16194.791006417528</v>
      </c>
      <c r="DX1450" s="8">
        <f>DQ1450*10^8/$I1450</f>
        <v>0</v>
      </c>
      <c r="DY1450" s="8">
        <f>DR1450*10^8/$I1450</f>
        <v>0</v>
      </c>
      <c r="DZ1450" s="8">
        <f>DS1450*10^8/$I1450</f>
        <v>0</v>
      </c>
      <c r="EA1450" s="8">
        <f>DT1450*10^8/$I1450</f>
        <v>-227252.78204140568</v>
      </c>
      <c r="EB1450" s="8">
        <f>DZ1450*0.8</f>
        <v>0</v>
      </c>
      <c r="EC1450" s="10">
        <f>G1450-E1450</f>
        <v>-26300</v>
      </c>
      <c r="ED1450" s="4">
        <f>EC1450/E1450*100</f>
        <v>-15.479693937610358</v>
      </c>
      <c r="EE1450" s="4">
        <f>DY1450-G1450</f>
        <v>-143600</v>
      </c>
      <c r="EF1450" s="12">
        <f>EE1450/G1450</f>
        <v>-1</v>
      </c>
      <c r="EG1450" s="4">
        <f>G1450-F1450</f>
        <v>-19700</v>
      </c>
    </row>
    <row r="1451" spans="1:137" x14ac:dyDescent="0.3">
      <c r="A1451">
        <v>1450</v>
      </c>
      <c r="B1451" t="s">
        <v>5755</v>
      </c>
      <c r="C1451" t="s">
        <v>3725</v>
      </c>
      <c r="D1451" t="str">
        <f>VLOOKUP(C1451,Sheet1!$A$2:$B$3197,2,FALSE)</f>
        <v>화학</v>
      </c>
      <c r="E1451">
        <v>36650</v>
      </c>
      <c r="F1451">
        <v>34900</v>
      </c>
      <c r="G1451" s="7">
        <v>33650</v>
      </c>
      <c r="H1451" t="s">
        <v>1389</v>
      </c>
      <c r="I1451" s="7">
        <f>VALUE(LEFT(H1451,FIND("/",H1451)-1)) + VALUE(MID(H1451,FIND("/",H1451)+1,LEN(H1451)))</f>
        <v>12608000</v>
      </c>
      <c r="J1451" s="1">
        <v>1043398</v>
      </c>
      <c r="K1451" s="1">
        <f>G1451*I1451/(10^8)</f>
        <v>4242.5919999999996</v>
      </c>
      <c r="L1451" s="1">
        <v>1750</v>
      </c>
      <c r="M1451" s="1">
        <v>2030</v>
      </c>
      <c r="N1451" s="1">
        <v>2335</v>
      </c>
      <c r="O1451" s="1">
        <v>2208</v>
      </c>
      <c r="P1451" s="1">
        <v>2768</v>
      </c>
      <c r="Q1451" s="1">
        <v>3038</v>
      </c>
      <c r="R1451" s="1">
        <v>3413</v>
      </c>
      <c r="S1451" s="1">
        <v>3775</v>
      </c>
      <c r="T1451">
        <v>234</v>
      </c>
      <c r="U1451">
        <v>329</v>
      </c>
      <c r="V1451">
        <v>422</v>
      </c>
      <c r="W1451">
        <v>360</v>
      </c>
      <c r="X1451">
        <v>459</v>
      </c>
      <c r="Y1451">
        <v>503</v>
      </c>
      <c r="Z1451">
        <v>590</v>
      </c>
      <c r="AA1451">
        <v>641</v>
      </c>
      <c r="AB1451">
        <v>157</v>
      </c>
      <c r="AC1451">
        <v>178</v>
      </c>
      <c r="AD1451">
        <v>412</v>
      </c>
      <c r="AE1451">
        <v>281</v>
      </c>
      <c r="AF1451">
        <v>331</v>
      </c>
      <c r="AG1451">
        <v>400</v>
      </c>
      <c r="AH1451">
        <v>466</v>
      </c>
      <c r="AI1451">
        <v>505</v>
      </c>
      <c r="AJ1451" s="1">
        <v>2623</v>
      </c>
      <c r="AK1451" s="1">
        <v>2796</v>
      </c>
      <c r="AL1451" s="1">
        <v>3151</v>
      </c>
      <c r="AM1451" s="1">
        <v>3588</v>
      </c>
      <c r="AN1451" s="1">
        <v>4001</v>
      </c>
      <c r="AO1451" s="1">
        <v>4372</v>
      </c>
      <c r="AP1451" s="1">
        <v>4833</v>
      </c>
      <c r="AQ1451" s="1">
        <v>5325</v>
      </c>
      <c r="AR1451">
        <v>413</v>
      </c>
      <c r="AS1451">
        <v>378</v>
      </c>
      <c r="AT1451">
        <v>341</v>
      </c>
      <c r="AU1451">
        <v>513</v>
      </c>
      <c r="AV1451">
        <v>615</v>
      </c>
      <c r="AW1451">
        <v>616</v>
      </c>
      <c r="AX1451">
        <v>639</v>
      </c>
      <c r="AY1451">
        <v>658</v>
      </c>
      <c r="AZ1451" s="1">
        <v>2210</v>
      </c>
      <c r="BA1451" s="1">
        <v>2418</v>
      </c>
      <c r="BB1451" s="1">
        <v>2810</v>
      </c>
      <c r="BC1451" s="1">
        <v>3075</v>
      </c>
      <c r="BD1451" s="1">
        <v>3386</v>
      </c>
      <c r="BE1451" s="1">
        <v>3756</v>
      </c>
      <c r="BF1451" s="1">
        <v>4194</v>
      </c>
      <c r="BG1451" s="1">
        <v>4667</v>
      </c>
      <c r="BH1451" s="1">
        <v>2146</v>
      </c>
      <c r="BI1451" s="1">
        <v>2359</v>
      </c>
      <c r="BJ1451" s="1">
        <v>2810</v>
      </c>
      <c r="BK1451" s="1">
        <v>3075</v>
      </c>
      <c r="BL1451" s="1">
        <v>3386</v>
      </c>
      <c r="BM1451" s="1">
        <v>3761</v>
      </c>
      <c r="BN1451" s="1">
        <v>4199</v>
      </c>
      <c r="BO1451" s="1">
        <v>4677</v>
      </c>
      <c r="BP1451">
        <v>31</v>
      </c>
      <c r="BQ1451">
        <v>32</v>
      </c>
      <c r="BR1451">
        <v>63</v>
      </c>
      <c r="BS1451">
        <v>63</v>
      </c>
      <c r="BT1451">
        <v>63</v>
      </c>
      <c r="BU1451">
        <v>62</v>
      </c>
      <c r="BV1451">
        <v>62</v>
      </c>
      <c r="BW1451">
        <v>61</v>
      </c>
      <c r="BX1451">
        <v>6.31</v>
      </c>
      <c r="BY1451">
        <v>6.55</v>
      </c>
      <c r="BZ1451">
        <v>13.86</v>
      </c>
      <c r="CA1451">
        <v>8.34</v>
      </c>
      <c r="CB1451">
        <v>8.73</v>
      </c>
      <c r="CC1451">
        <v>9.5500000000000007</v>
      </c>
      <c r="CD1451">
        <v>10.130000000000001</v>
      </c>
      <c r="CE1451">
        <v>9.9499999999999993</v>
      </c>
      <c r="CF1451">
        <v>7.56</v>
      </c>
      <c r="CG1451">
        <v>9.06</v>
      </c>
      <c r="CH1451">
        <v>16.27</v>
      </c>
      <c r="CI1451">
        <v>9.5500000000000007</v>
      </c>
      <c r="CJ1451">
        <v>10.26</v>
      </c>
      <c r="CK1451">
        <v>11.2</v>
      </c>
      <c r="CL1451">
        <v>11.73</v>
      </c>
      <c r="CM1451">
        <v>11.39</v>
      </c>
      <c r="CN1451" s="1">
        <v>1251</v>
      </c>
      <c r="CO1451" s="1">
        <v>1627</v>
      </c>
      <c r="CP1451" s="1">
        <v>3336</v>
      </c>
      <c r="CQ1451" s="1">
        <v>2229</v>
      </c>
      <c r="CR1451" s="1">
        <v>2628</v>
      </c>
      <c r="CS1451" s="1">
        <v>3175</v>
      </c>
      <c r="CT1451" s="1">
        <v>3704</v>
      </c>
      <c r="CU1451" s="1">
        <v>4008</v>
      </c>
      <c r="CV1451">
        <v>26.91</v>
      </c>
      <c r="CW1451">
        <v>21.35</v>
      </c>
      <c r="CX1451">
        <v>6.52</v>
      </c>
      <c r="CY1451">
        <v>13.61</v>
      </c>
      <c r="CZ1451">
        <v>13.34</v>
      </c>
      <c r="DA1451">
        <v>10.6</v>
      </c>
      <c r="DB1451">
        <v>9.08</v>
      </c>
      <c r="DC1451">
        <v>8.4</v>
      </c>
      <c r="DD1451">
        <v>1.96</v>
      </c>
      <c r="DE1451">
        <v>1.86</v>
      </c>
      <c r="DF1451">
        <v>0.98</v>
      </c>
      <c r="DG1451">
        <v>1.24</v>
      </c>
      <c r="DH1451">
        <v>1.31</v>
      </c>
      <c r="DI1451">
        <v>1.1299999999999999</v>
      </c>
      <c r="DJ1451">
        <v>1.01</v>
      </c>
      <c r="DK1451">
        <v>0.91</v>
      </c>
      <c r="DL1451" s="6">
        <f>(CM1451*3+CL1451*2+CK1451)/6</f>
        <v>11.471666666666666</v>
      </c>
      <c r="DM1451">
        <f>BH1451+(BH1451*(CG1451-8.25)/8.25)</f>
        <v>2356.6981818181821</v>
      </c>
      <c r="DN1451">
        <f>BI1451+(BI1451*(CH1451-8.25)/8.25)</f>
        <v>4652.2339393939401</v>
      </c>
      <c r="DO1451">
        <f>BJ1451+(BJ1451*(CI1451-8.25)/8.25)</f>
        <v>3252.787878787879</v>
      </c>
      <c r="DP1451">
        <f>BK1451+(BK1451*(CJ1451-8.25)/8.25)</f>
        <v>3824.181818181818</v>
      </c>
      <c r="DQ1451">
        <f>BL1451+(BL1451*(CK1451-8.25)/8.25)</f>
        <v>4596.7515151515145</v>
      </c>
      <c r="DR1451">
        <f>BM1451+(BM1451*(CL1451-8.25)/8.25)</f>
        <v>5347.4581818181823</v>
      </c>
      <c r="DS1451">
        <f>BN1451+(BN1451*(CM1451-8.25)/8.25)</f>
        <v>5797.1648484848483</v>
      </c>
      <c r="DT1451" s="8">
        <f>DM1451*10^8/$I1451</f>
        <v>18692.085832948778</v>
      </c>
      <c r="DU1451" s="8">
        <f>DN1451*10^8/$I1451</f>
        <v>36899.063605599142</v>
      </c>
      <c r="DV1451" s="8">
        <f>DO1451*10^8/$I1451</f>
        <v>25799.396246731274</v>
      </c>
      <c r="DW1451" s="8">
        <f>DP1451*10^8/$I1451</f>
        <v>30331.39132441163</v>
      </c>
      <c r="DX1451" s="8">
        <f>DQ1451*10^8/$I1451</f>
        <v>36459.006306722033</v>
      </c>
      <c r="DY1451" s="8">
        <f>DR1451*10^8/$I1451</f>
        <v>42413.215274573144</v>
      </c>
      <c r="DZ1451" s="8">
        <f>DS1451*10^8/$I1451</f>
        <v>45980.051145977544</v>
      </c>
      <c r="EA1451" s="8">
        <f>DT1451*10^8/$I1451</f>
        <v>148255.75692376887</v>
      </c>
      <c r="EB1451" s="8">
        <f>DZ1451*0.8</f>
        <v>36784.04091678204</v>
      </c>
      <c r="EC1451" s="10">
        <f>G1451-E1451</f>
        <v>-3000</v>
      </c>
      <c r="ED1451" s="4">
        <f>EC1451/E1451*100</f>
        <v>-8.1855388813096877</v>
      </c>
      <c r="EE1451" s="4">
        <f>DY1451-G1451</f>
        <v>8763.2152745731437</v>
      </c>
      <c r="EF1451" s="12">
        <f>EE1451/G1451</f>
        <v>0.2604224450096031</v>
      </c>
      <c r="EG1451" s="4">
        <f>G1451-F1451</f>
        <v>-1250</v>
      </c>
    </row>
    <row r="1452" spans="1:137" x14ac:dyDescent="0.3">
      <c r="A1452">
        <v>1451</v>
      </c>
      <c r="B1452" t="s">
        <v>6712</v>
      </c>
      <c r="C1452" t="s">
        <v>3726</v>
      </c>
      <c r="D1452" t="str">
        <f>VLOOKUP(C1452,Sheet1!$A$2:$B$3197,2,FALSE)</f>
        <v>생명과학도구및서비스</v>
      </c>
      <c r="E1452">
        <v>9290</v>
      </c>
      <c r="F1452">
        <v>4400</v>
      </c>
      <c r="G1452" s="7">
        <v>4180</v>
      </c>
      <c r="H1452" t="s">
        <v>1390</v>
      </c>
      <c r="I1452" s="7">
        <f>VALUE(LEFT(H1452,FIND("/",H1452)-1)) + VALUE(MID(H1452,FIND("/",H1452)+1,LEN(H1452)))</f>
        <v>16393692</v>
      </c>
      <c r="J1452">
        <v>0</v>
      </c>
      <c r="K1452" s="1">
        <f>G1452*I1452/(10^8)</f>
        <v>685.25632559999997</v>
      </c>
      <c r="L1452">
        <v>115</v>
      </c>
      <c r="M1452">
        <v>145</v>
      </c>
      <c r="N1452">
        <v>149</v>
      </c>
      <c r="O1452">
        <v>156</v>
      </c>
      <c r="P1452">
        <v>153</v>
      </c>
      <c r="Q1452" s="3"/>
      <c r="R1452" s="3"/>
      <c r="S1452" s="3"/>
      <c r="T1452">
        <v>-63</v>
      </c>
      <c r="U1452">
        <v>9</v>
      </c>
      <c r="V1452">
        <v>-29</v>
      </c>
      <c r="W1452">
        <v>-58</v>
      </c>
      <c r="X1452">
        <v>-81</v>
      </c>
      <c r="Y1452" s="3"/>
      <c r="Z1452" s="3"/>
      <c r="AA1452" s="3"/>
      <c r="AB1452">
        <v>-98</v>
      </c>
      <c r="AC1452">
        <v>3</v>
      </c>
      <c r="AD1452">
        <v>-38</v>
      </c>
      <c r="AE1452">
        <v>-131</v>
      </c>
      <c r="AF1452">
        <v>-138</v>
      </c>
      <c r="AG1452" s="3"/>
      <c r="AH1452" s="3"/>
      <c r="AI1452" s="3"/>
      <c r="AJ1452">
        <v>259</v>
      </c>
      <c r="AK1452">
        <v>251</v>
      </c>
      <c r="AL1452">
        <v>351</v>
      </c>
      <c r="AM1452">
        <v>259</v>
      </c>
      <c r="AN1452">
        <v>525</v>
      </c>
      <c r="AO1452" s="3"/>
      <c r="AP1452" s="3"/>
      <c r="AQ1452" s="3"/>
      <c r="AR1452">
        <v>240</v>
      </c>
      <c r="AS1452">
        <v>14</v>
      </c>
      <c r="AT1452">
        <v>155</v>
      </c>
      <c r="AU1452">
        <v>162</v>
      </c>
      <c r="AV1452">
        <v>151</v>
      </c>
      <c r="AW1452" s="3"/>
      <c r="AX1452" s="3"/>
      <c r="AY1452" s="3"/>
      <c r="AZ1452">
        <v>18</v>
      </c>
      <c r="BA1452">
        <v>237</v>
      </c>
      <c r="BB1452">
        <v>196</v>
      </c>
      <c r="BC1452">
        <v>97</v>
      </c>
      <c r="BD1452">
        <v>375</v>
      </c>
      <c r="BE1452" s="3"/>
      <c r="BF1452" s="3"/>
      <c r="BG1452" s="3"/>
      <c r="BH1452">
        <v>18</v>
      </c>
      <c r="BI1452">
        <v>237</v>
      </c>
      <c r="BJ1452">
        <v>196</v>
      </c>
      <c r="BK1452">
        <v>97</v>
      </c>
      <c r="BL1452">
        <v>387</v>
      </c>
      <c r="BM1452" s="3"/>
      <c r="BN1452" s="3"/>
      <c r="BO1452" s="3"/>
      <c r="BP1452">
        <v>31</v>
      </c>
      <c r="BQ1452">
        <v>54</v>
      </c>
      <c r="BR1452">
        <v>54</v>
      </c>
      <c r="BS1452">
        <v>57</v>
      </c>
      <c r="BT1452">
        <v>82</v>
      </c>
      <c r="BU1452" s="3"/>
      <c r="BV1452" s="3"/>
      <c r="BW1452" s="3"/>
      <c r="BX1452">
        <v>-33.49</v>
      </c>
      <c r="BY1452">
        <v>1.33</v>
      </c>
      <c r="BZ1452">
        <v>-12.48</v>
      </c>
      <c r="CA1452">
        <v>-43.03</v>
      </c>
      <c r="CB1452">
        <v>-35.11</v>
      </c>
      <c r="CC1452" s="3"/>
      <c r="CD1452" s="3"/>
      <c r="CE1452" s="3"/>
      <c r="CF1452">
        <v>-150.75</v>
      </c>
      <c r="CG1452">
        <v>2.65</v>
      </c>
      <c r="CH1452">
        <v>-17.350000000000001</v>
      </c>
      <c r="CI1452">
        <v>-89.64</v>
      </c>
      <c r="CJ1452">
        <v>-54.03</v>
      </c>
      <c r="CK1452" s="3"/>
      <c r="CL1452" s="3"/>
      <c r="CM1452" s="3"/>
      <c r="CN1452" s="1">
        <v>-1563</v>
      </c>
      <c r="CO1452">
        <v>31</v>
      </c>
      <c r="CP1452">
        <v>-350</v>
      </c>
      <c r="CQ1452" s="1">
        <v>-1143</v>
      </c>
      <c r="CR1452">
        <v>-933</v>
      </c>
      <c r="CS1452" s="3"/>
      <c r="CT1452" s="3"/>
      <c r="CU1452" s="3"/>
      <c r="CV1452" t="s">
        <v>2</v>
      </c>
      <c r="CW1452">
        <v>178.64</v>
      </c>
      <c r="CX1452" t="s">
        <v>2</v>
      </c>
      <c r="CY1452" t="s">
        <v>2</v>
      </c>
      <c r="CZ1452" t="s">
        <v>2</v>
      </c>
      <c r="DA1452" s="3"/>
      <c r="DB1452" s="3"/>
      <c r="DC1452" s="3"/>
      <c r="DD1452">
        <v>22.87</v>
      </c>
      <c r="DE1452">
        <v>2.5499999999999998</v>
      </c>
      <c r="DF1452">
        <v>2.15</v>
      </c>
      <c r="DG1452">
        <v>4.24</v>
      </c>
      <c r="DH1452">
        <v>4.0599999999999996</v>
      </c>
      <c r="DI1452" s="3"/>
      <c r="DJ1452" s="3"/>
      <c r="DK1452" s="3"/>
      <c r="DL1452" s="6">
        <f>(CM1452*3+CL1452*2+CK1452)/6</f>
        <v>0</v>
      </c>
      <c r="DM1452">
        <f>BH1452+(BH1452*(CG1452-8.25)/8.25)</f>
        <v>5.7818181818181813</v>
      </c>
      <c r="DN1452">
        <f>BI1452+(BI1452*(CH1452-8.25)/8.25)</f>
        <v>-498.41818181818189</v>
      </c>
      <c r="DO1452">
        <f>BJ1452+(BJ1452*(CI1452-8.25)/8.25)</f>
        <v>-2129.6290909090908</v>
      </c>
      <c r="DP1452">
        <f>BK1452+(BK1452*(CJ1452-8.25)/8.25)</f>
        <v>-635.26181818181817</v>
      </c>
      <c r="DQ1452">
        <f>BL1452+(BL1452*(CK1452-8.25)/8.25)</f>
        <v>0</v>
      </c>
      <c r="DR1452">
        <f>BM1452+(BM1452*(CL1452-8.25)/8.25)</f>
        <v>0</v>
      </c>
      <c r="DS1452">
        <f>BN1452+(BN1452*(CM1452-8.25)/8.25)</f>
        <v>0</v>
      </c>
      <c r="DT1452" s="8">
        <f>DM1452*10^8/$I1452</f>
        <v>35.268554403841314</v>
      </c>
      <c r="DU1452" s="8">
        <f>DN1452*10^8/$I1452</f>
        <v>-3040.304659976422</v>
      </c>
      <c r="DV1452" s="8">
        <f>DO1452*10^8/$I1452</f>
        <v>-12990.539842453371</v>
      </c>
      <c r="DW1452" s="8">
        <f>DP1452*10^8/$I1452</f>
        <v>-3875.0381438288468</v>
      </c>
      <c r="DX1452" s="8">
        <f>DQ1452*10^8/$I1452</f>
        <v>0</v>
      </c>
      <c r="DY1452" s="8">
        <f>DR1452*10^8/$I1452</f>
        <v>0</v>
      </c>
      <c r="DZ1452" s="8">
        <f>DS1452*10^8/$I1452</f>
        <v>0</v>
      </c>
      <c r="EA1452" s="8">
        <f>DT1452*10^8/$I1452</f>
        <v>215.13490923119278</v>
      </c>
      <c r="EB1452" s="8">
        <f>DZ1452*0.8</f>
        <v>0</v>
      </c>
      <c r="EC1452" s="10">
        <f>G1452-E1452</f>
        <v>-5110</v>
      </c>
      <c r="ED1452" s="4">
        <f>EC1452/E1452*100</f>
        <v>-55.005382131323998</v>
      </c>
      <c r="EE1452" s="4">
        <f>DY1452-G1452</f>
        <v>-4180</v>
      </c>
      <c r="EF1452" s="12">
        <f>EE1452/G1452</f>
        <v>-1</v>
      </c>
      <c r="EG1452" s="4">
        <f>G1452-F1452</f>
        <v>-220</v>
      </c>
    </row>
    <row r="1453" spans="1:137" x14ac:dyDescent="0.3">
      <c r="A1453">
        <v>1452</v>
      </c>
      <c r="B1453" t="s">
        <v>5881</v>
      </c>
      <c r="C1453" t="s">
        <v>3727</v>
      </c>
      <c r="D1453" t="str">
        <f>VLOOKUP(C1453,Sheet1!$A$2:$B$3197,2,FALSE)</f>
        <v>상업서비스와공급품</v>
      </c>
      <c r="E1453">
        <v>10000</v>
      </c>
      <c r="F1453">
        <v>10900</v>
      </c>
      <c r="G1453" s="7">
        <v>10650</v>
      </c>
      <c r="H1453" t="s">
        <v>1391</v>
      </c>
      <c r="I1453" s="7">
        <f>VALUE(LEFT(H1453,FIND("/",H1453)-1)) + VALUE(MID(H1453,FIND("/",H1453)+1,LEN(H1453)))</f>
        <v>15400000</v>
      </c>
      <c r="J1453" s="1">
        <v>1450000</v>
      </c>
      <c r="K1453" s="1">
        <f>G1453*I1453/(10^8)</f>
        <v>1640.1</v>
      </c>
      <c r="L1453">
        <v>340</v>
      </c>
      <c r="M1453">
        <v>423</v>
      </c>
      <c r="N1453">
        <v>520</v>
      </c>
      <c r="O1453">
        <v>773</v>
      </c>
      <c r="P1453">
        <v>822</v>
      </c>
      <c r="Q1453">
        <v>874</v>
      </c>
      <c r="R1453">
        <v>922</v>
      </c>
      <c r="S1453">
        <v>967</v>
      </c>
      <c r="T1453">
        <v>65</v>
      </c>
      <c r="U1453">
        <v>85</v>
      </c>
      <c r="V1453">
        <v>104</v>
      </c>
      <c r="W1453">
        <v>128</v>
      </c>
      <c r="X1453">
        <v>141</v>
      </c>
      <c r="Y1453">
        <v>154</v>
      </c>
      <c r="Z1453">
        <v>164</v>
      </c>
      <c r="AA1453">
        <v>174</v>
      </c>
      <c r="AB1453">
        <v>57</v>
      </c>
      <c r="AC1453">
        <v>64</v>
      </c>
      <c r="AD1453">
        <v>93</v>
      </c>
      <c r="AE1453">
        <v>113</v>
      </c>
      <c r="AF1453">
        <v>113</v>
      </c>
      <c r="AG1453">
        <v>128</v>
      </c>
      <c r="AH1453">
        <v>137</v>
      </c>
      <c r="AI1453">
        <v>146</v>
      </c>
      <c r="AJ1453">
        <v>405</v>
      </c>
      <c r="AK1453">
        <v>469</v>
      </c>
      <c r="AL1453">
        <v>567</v>
      </c>
      <c r="AM1453">
        <v>787</v>
      </c>
      <c r="AN1453">
        <v>873</v>
      </c>
      <c r="AO1453">
        <v>965</v>
      </c>
      <c r="AP1453" s="1">
        <v>1064</v>
      </c>
      <c r="AQ1453" s="1">
        <v>1169</v>
      </c>
      <c r="AR1453">
        <v>67</v>
      </c>
      <c r="AS1453">
        <v>84</v>
      </c>
      <c r="AT1453">
        <v>115</v>
      </c>
      <c r="AU1453">
        <v>186</v>
      </c>
      <c r="AV1453">
        <v>188</v>
      </c>
      <c r="AW1453">
        <v>170</v>
      </c>
      <c r="AX1453">
        <v>170</v>
      </c>
      <c r="AY1453">
        <v>170</v>
      </c>
      <c r="AZ1453">
        <v>337</v>
      </c>
      <c r="BA1453">
        <v>385</v>
      </c>
      <c r="BB1453">
        <v>452</v>
      </c>
      <c r="BC1453">
        <v>601</v>
      </c>
      <c r="BD1453">
        <v>685</v>
      </c>
      <c r="BE1453">
        <v>795</v>
      </c>
      <c r="BF1453">
        <v>894</v>
      </c>
      <c r="BG1453">
        <v>999</v>
      </c>
      <c r="BH1453">
        <v>337</v>
      </c>
      <c r="BI1453">
        <v>385</v>
      </c>
      <c r="BJ1453">
        <v>452</v>
      </c>
      <c r="BK1453">
        <v>545</v>
      </c>
      <c r="BL1453">
        <v>624</v>
      </c>
      <c r="BM1453">
        <v>734</v>
      </c>
      <c r="BN1453">
        <v>833</v>
      </c>
      <c r="BO1453">
        <v>938</v>
      </c>
      <c r="BP1453">
        <v>77</v>
      </c>
      <c r="BQ1453">
        <v>77</v>
      </c>
      <c r="BR1453">
        <v>77</v>
      </c>
      <c r="BS1453">
        <v>77</v>
      </c>
      <c r="BT1453">
        <v>77</v>
      </c>
      <c r="BU1453">
        <v>77</v>
      </c>
      <c r="BV1453">
        <v>77</v>
      </c>
      <c r="BW1453">
        <v>77</v>
      </c>
      <c r="BX1453">
        <v>14.76</v>
      </c>
      <c r="BY1453">
        <v>14.68</v>
      </c>
      <c r="BZ1453">
        <v>17.95</v>
      </c>
      <c r="CA1453">
        <v>16.670000000000002</v>
      </c>
      <c r="CB1453">
        <v>13.61</v>
      </c>
      <c r="CC1453">
        <v>13.93</v>
      </c>
      <c r="CD1453">
        <v>13.5</v>
      </c>
      <c r="CE1453">
        <v>13.08</v>
      </c>
      <c r="CF1453">
        <v>18.079999999999998</v>
      </c>
      <c r="CG1453">
        <v>17.75</v>
      </c>
      <c r="CH1453">
        <v>22.21</v>
      </c>
      <c r="CI1453">
        <v>21.19</v>
      </c>
      <c r="CJ1453">
        <v>18.38</v>
      </c>
      <c r="CK1453">
        <v>17.97</v>
      </c>
      <c r="CL1453">
        <v>16.72</v>
      </c>
      <c r="CM1453">
        <v>15.7</v>
      </c>
      <c r="CN1453">
        <v>366</v>
      </c>
      <c r="CO1453">
        <v>417</v>
      </c>
      <c r="CP1453">
        <v>604</v>
      </c>
      <c r="CQ1453">
        <v>686</v>
      </c>
      <c r="CR1453">
        <v>698</v>
      </c>
      <c r="CS1453">
        <v>792</v>
      </c>
      <c r="CT1453">
        <v>851</v>
      </c>
      <c r="CU1453">
        <v>903</v>
      </c>
      <c r="CV1453">
        <v>14.74</v>
      </c>
      <c r="CW1453">
        <v>19.14</v>
      </c>
      <c r="CX1453">
        <v>11.77</v>
      </c>
      <c r="CY1453">
        <v>12.04</v>
      </c>
      <c r="CZ1453">
        <v>14.02</v>
      </c>
      <c r="DA1453">
        <v>13.44</v>
      </c>
      <c r="DB1453">
        <v>12.52</v>
      </c>
      <c r="DC1453">
        <v>11.8</v>
      </c>
      <c r="DD1453">
        <v>2.4700000000000002</v>
      </c>
      <c r="DE1453">
        <v>3.19</v>
      </c>
      <c r="DF1453">
        <v>2.42</v>
      </c>
      <c r="DG1453">
        <v>2.33</v>
      </c>
      <c r="DH1453">
        <v>2.41</v>
      </c>
      <c r="DI1453">
        <v>2.23</v>
      </c>
      <c r="DJ1453">
        <v>1.97</v>
      </c>
      <c r="DK1453">
        <v>1.75</v>
      </c>
      <c r="DL1453" s="6">
        <f>(CM1453*3+CL1453*2+CK1453)/6</f>
        <v>16.418333333333333</v>
      </c>
      <c r="DM1453">
        <f>BH1453+(BH1453*(CG1453-8.25)/8.25)</f>
        <v>725.06060606060601</v>
      </c>
      <c r="DN1453">
        <f>BI1453+(BI1453*(CH1453-8.25)/8.25)</f>
        <v>1036.4666666666667</v>
      </c>
      <c r="DO1453">
        <f>BJ1453+(BJ1453*(CI1453-8.25)/8.25)</f>
        <v>1160.9551515151516</v>
      </c>
      <c r="DP1453">
        <f>BK1453+(BK1453*(CJ1453-8.25)/8.25)</f>
        <v>1214.1939393939392</v>
      </c>
      <c r="DQ1453">
        <f>BL1453+(BL1453*(CK1453-8.25)/8.25)</f>
        <v>1359.1854545454544</v>
      </c>
      <c r="DR1453">
        <f>BM1453+(BM1453*(CL1453-8.25)/8.25)</f>
        <v>1487.5733333333333</v>
      </c>
      <c r="DS1453">
        <f>BN1453+(BN1453*(CM1453-8.25)/8.25)</f>
        <v>1585.2242424242422</v>
      </c>
      <c r="DT1453" s="8">
        <f>DM1453*10^8/$I1453</f>
        <v>4708.1857536402995</v>
      </c>
      <c r="DU1453" s="8">
        <f>DN1453*10^8/$I1453</f>
        <v>6730.3030303030309</v>
      </c>
      <c r="DV1453" s="8">
        <f>DO1453*10^8/$I1453</f>
        <v>7538.6698150334514</v>
      </c>
      <c r="DW1453" s="8">
        <f>DP1453*10^8/$I1453</f>
        <v>7884.3762298307738</v>
      </c>
      <c r="DX1453" s="8">
        <f>DQ1453*10^8/$I1453</f>
        <v>8825.8795749704823</v>
      </c>
      <c r="DY1453" s="8">
        <f>DR1453*10^8/$I1453</f>
        <v>9659.5670995670989</v>
      </c>
      <c r="DZ1453" s="8">
        <f>DS1453*10^8/$I1453</f>
        <v>10293.66391184573</v>
      </c>
      <c r="EA1453" s="8">
        <f>DT1453*10^8/$I1453</f>
        <v>30572.634763898051</v>
      </c>
      <c r="EB1453" s="8">
        <f>DZ1453*0.8</f>
        <v>8234.9311294765848</v>
      </c>
      <c r="EC1453" s="10">
        <f>G1453-E1453</f>
        <v>650</v>
      </c>
      <c r="ED1453" s="4">
        <f>EC1453/E1453*100</f>
        <v>6.5</v>
      </c>
      <c r="EE1453" s="4">
        <f>DY1453-G1453</f>
        <v>-990.43290043290108</v>
      </c>
      <c r="EF1453" s="12">
        <f>EE1453/G1453</f>
        <v>-9.2998394406845167E-2</v>
      </c>
      <c r="EG1453" s="4">
        <f>G1453-F1453</f>
        <v>-250</v>
      </c>
    </row>
    <row r="1454" spans="1:137" x14ac:dyDescent="0.3">
      <c r="A1454">
        <v>1453</v>
      </c>
      <c r="B1454" t="s">
        <v>6252</v>
      </c>
      <c r="C1454" t="s">
        <v>3728</v>
      </c>
      <c r="D1454" t="str">
        <f>VLOOKUP(C1454,Sheet1!$A$2:$B$3197,2,FALSE)</f>
        <v>소프트웨어</v>
      </c>
      <c r="E1454">
        <v>1600</v>
      </c>
      <c r="F1454">
        <v>1485</v>
      </c>
      <c r="G1454" s="7">
        <v>1510</v>
      </c>
      <c r="H1454" t="s">
        <v>1392</v>
      </c>
      <c r="I1454" s="7">
        <f>VALUE(LEFT(H1454,FIND("/",H1454)-1)) + VALUE(MID(H1454,FIND("/",H1454)+1,LEN(H1454)))</f>
        <v>42000000</v>
      </c>
      <c r="J1454" s="1">
        <v>20000</v>
      </c>
      <c r="K1454" s="1">
        <f>G1454*I1454/(10^8)</f>
        <v>634.20000000000005</v>
      </c>
      <c r="L1454">
        <v>152</v>
      </c>
      <c r="M1454">
        <v>153</v>
      </c>
      <c r="N1454">
        <v>140</v>
      </c>
      <c r="O1454">
        <v>182</v>
      </c>
      <c r="P1454">
        <v>147</v>
      </c>
      <c r="Q1454" s="3"/>
      <c r="R1454" s="3"/>
      <c r="S1454" s="3"/>
      <c r="T1454">
        <v>22</v>
      </c>
      <c r="U1454">
        <v>28</v>
      </c>
      <c r="V1454">
        <v>23</v>
      </c>
      <c r="W1454">
        <v>51</v>
      </c>
      <c r="X1454">
        <v>42</v>
      </c>
      <c r="Y1454" s="3"/>
      <c r="Z1454" s="3"/>
      <c r="AA1454" s="3"/>
      <c r="AB1454">
        <v>13</v>
      </c>
      <c r="AC1454">
        <v>31</v>
      </c>
      <c r="AD1454">
        <v>26</v>
      </c>
      <c r="AE1454">
        <v>51</v>
      </c>
      <c r="AF1454">
        <v>25</v>
      </c>
      <c r="AG1454" s="3"/>
      <c r="AH1454" s="3"/>
      <c r="AI1454" s="3"/>
      <c r="AJ1454">
        <v>296</v>
      </c>
      <c r="AK1454">
        <v>331</v>
      </c>
      <c r="AL1454">
        <v>327</v>
      </c>
      <c r="AM1454">
        <v>373</v>
      </c>
      <c r="AN1454">
        <v>376</v>
      </c>
      <c r="AO1454" s="3"/>
      <c r="AP1454" s="3"/>
      <c r="AQ1454" s="3"/>
      <c r="AR1454">
        <v>78</v>
      </c>
      <c r="AS1454">
        <v>88</v>
      </c>
      <c r="AT1454">
        <v>62</v>
      </c>
      <c r="AU1454">
        <v>59</v>
      </c>
      <c r="AV1454">
        <v>41</v>
      </c>
      <c r="AW1454" s="3"/>
      <c r="AX1454" s="3"/>
      <c r="AY1454" s="3"/>
      <c r="AZ1454">
        <v>218</v>
      </c>
      <c r="BA1454">
        <v>243</v>
      </c>
      <c r="BB1454">
        <v>266</v>
      </c>
      <c r="BC1454">
        <v>314</v>
      </c>
      <c r="BD1454">
        <v>335</v>
      </c>
      <c r="BE1454" s="3"/>
      <c r="BF1454" s="3"/>
      <c r="BG1454" s="3"/>
      <c r="BH1454">
        <v>217</v>
      </c>
      <c r="BI1454">
        <v>243</v>
      </c>
      <c r="BJ1454">
        <v>266</v>
      </c>
      <c r="BK1454">
        <v>314</v>
      </c>
      <c r="BL1454">
        <v>335</v>
      </c>
      <c r="BM1454" s="3"/>
      <c r="BN1454" s="3"/>
      <c r="BO1454" s="3"/>
      <c r="BP1454">
        <v>34</v>
      </c>
      <c r="BQ1454">
        <v>34</v>
      </c>
      <c r="BR1454">
        <v>36</v>
      </c>
      <c r="BS1454">
        <v>38</v>
      </c>
      <c r="BT1454">
        <v>40</v>
      </c>
      <c r="BU1454" s="3"/>
      <c r="BV1454" s="3"/>
      <c r="BW1454" s="3"/>
      <c r="BX1454">
        <v>4.59</v>
      </c>
      <c r="BY1454">
        <v>9.91</v>
      </c>
      <c r="BZ1454">
        <v>7.89</v>
      </c>
      <c r="CA1454">
        <v>14.68</v>
      </c>
      <c r="CB1454">
        <v>6.75</v>
      </c>
      <c r="CC1454" s="3"/>
      <c r="CD1454" s="3"/>
      <c r="CE1454" s="3"/>
      <c r="CF1454">
        <v>7</v>
      </c>
      <c r="CG1454">
        <v>13.53</v>
      </c>
      <c r="CH1454">
        <v>10.220000000000001</v>
      </c>
      <c r="CI1454">
        <v>17.760000000000002</v>
      </c>
      <c r="CJ1454">
        <v>7.79</v>
      </c>
      <c r="CK1454" s="3"/>
      <c r="CL1454" s="3"/>
      <c r="CM1454" s="3"/>
      <c r="CN1454">
        <v>35</v>
      </c>
      <c r="CO1454">
        <v>74</v>
      </c>
      <c r="CP1454">
        <v>62</v>
      </c>
      <c r="CQ1454">
        <v>123</v>
      </c>
      <c r="CR1454">
        <v>60</v>
      </c>
      <c r="CS1454" s="3"/>
      <c r="CT1454" s="3"/>
      <c r="CU1454" s="3"/>
      <c r="CV1454">
        <v>22.44</v>
      </c>
      <c r="CW1454">
        <v>19.440000000000001</v>
      </c>
      <c r="CX1454">
        <v>19.2</v>
      </c>
      <c r="CY1454">
        <v>10.94</v>
      </c>
      <c r="CZ1454">
        <v>25.96</v>
      </c>
      <c r="DA1454" s="3"/>
      <c r="DB1454" s="3"/>
      <c r="DC1454" s="3"/>
      <c r="DD1454">
        <v>1.35</v>
      </c>
      <c r="DE1454">
        <v>2.2200000000000002</v>
      </c>
      <c r="DF1454">
        <v>1.66</v>
      </c>
      <c r="DG1454">
        <v>1.64</v>
      </c>
      <c r="DH1454">
        <v>1.8</v>
      </c>
      <c r="DI1454" s="3"/>
      <c r="DJ1454" s="3"/>
      <c r="DK1454" s="3"/>
      <c r="DL1454" s="6">
        <f>(CM1454*3+CL1454*2+CK1454)/6</f>
        <v>0</v>
      </c>
      <c r="DM1454">
        <f>BH1454+(BH1454*(CG1454-8.25)/8.25)</f>
        <v>355.88</v>
      </c>
      <c r="DN1454">
        <f>BI1454+(BI1454*(CH1454-8.25)/8.25)</f>
        <v>301.02545454545458</v>
      </c>
      <c r="DO1454">
        <f>BJ1454+(BJ1454*(CI1454-8.25)/8.25)</f>
        <v>572.62545454545466</v>
      </c>
      <c r="DP1454">
        <f>BK1454+(BK1454*(CJ1454-8.25)/8.25)</f>
        <v>296.49212121212122</v>
      </c>
      <c r="DQ1454">
        <f>BL1454+(BL1454*(CK1454-8.25)/8.25)</f>
        <v>0</v>
      </c>
      <c r="DR1454">
        <f>BM1454+(BM1454*(CL1454-8.25)/8.25)</f>
        <v>0</v>
      </c>
      <c r="DS1454">
        <f>BN1454+(BN1454*(CM1454-8.25)/8.25)</f>
        <v>0</v>
      </c>
      <c r="DT1454" s="8">
        <f>DM1454*10^8/$I1454</f>
        <v>847.33333333333337</v>
      </c>
      <c r="DU1454" s="8">
        <f>DN1454*10^8/$I1454</f>
        <v>716.72727272727286</v>
      </c>
      <c r="DV1454" s="8">
        <f>DO1454*10^8/$I1454</f>
        <v>1363.3939393939397</v>
      </c>
      <c r="DW1454" s="8">
        <f>DP1454*10^8/$I1454</f>
        <v>705.93362193362191</v>
      </c>
      <c r="DX1454" s="8">
        <f>DQ1454*10^8/$I1454</f>
        <v>0</v>
      </c>
      <c r="DY1454" s="8">
        <f>DR1454*10^8/$I1454</f>
        <v>0</v>
      </c>
      <c r="DZ1454" s="8">
        <f>DS1454*10^8/$I1454</f>
        <v>0</v>
      </c>
      <c r="EA1454" s="8">
        <f>DT1454*10^8/$I1454</f>
        <v>2017.4603174603178</v>
      </c>
      <c r="EB1454" s="8">
        <f>DZ1454*0.8</f>
        <v>0</v>
      </c>
      <c r="EC1454" s="10">
        <f>G1454-E1454</f>
        <v>-90</v>
      </c>
      <c r="ED1454" s="4">
        <f>EC1454/E1454*100</f>
        <v>-5.625</v>
      </c>
      <c r="EE1454" s="4">
        <f>DY1454-G1454</f>
        <v>-1510</v>
      </c>
      <c r="EF1454" s="12">
        <f>EE1454/G1454</f>
        <v>-1</v>
      </c>
      <c r="EG1454" s="4">
        <f>G1454-F1454</f>
        <v>25</v>
      </c>
    </row>
    <row r="1455" spans="1:137" x14ac:dyDescent="0.3">
      <c r="A1455">
        <v>1454</v>
      </c>
      <c r="B1455" t="s">
        <v>6968</v>
      </c>
      <c r="C1455" t="s">
        <v>3729</v>
      </c>
      <c r="D1455" t="str">
        <f>VLOOKUP(C1455,Sheet1!$A$2:$B$3197,2,FALSE)</f>
        <v>기계</v>
      </c>
      <c r="E1455">
        <v>6800</v>
      </c>
      <c r="F1455">
        <v>6300</v>
      </c>
      <c r="G1455" s="7">
        <v>6240</v>
      </c>
      <c r="H1455" t="s">
        <v>1393</v>
      </c>
      <c r="I1455" s="7">
        <f>VALUE(LEFT(H1455,FIND("/",H1455)-1)) + VALUE(MID(H1455,FIND("/",H1455)+1,LEN(H1455)))</f>
        <v>12600000</v>
      </c>
      <c r="J1455">
        <v>0</v>
      </c>
      <c r="K1455" s="1">
        <f>G1455*I1455/(10^8)</f>
        <v>786.24</v>
      </c>
      <c r="L1455">
        <v>318</v>
      </c>
      <c r="M1455">
        <v>408</v>
      </c>
      <c r="N1455">
        <v>425</v>
      </c>
      <c r="O1455">
        <v>385</v>
      </c>
      <c r="P1455">
        <v>318</v>
      </c>
      <c r="Q1455" s="3"/>
      <c r="R1455" s="3"/>
      <c r="S1455" s="3"/>
      <c r="T1455">
        <v>0</v>
      </c>
      <c r="U1455">
        <v>23</v>
      </c>
      <c r="V1455">
        <v>31</v>
      </c>
      <c r="W1455">
        <v>15</v>
      </c>
      <c r="X1455">
        <v>-5</v>
      </c>
      <c r="Y1455" s="3"/>
      <c r="Z1455" s="3"/>
      <c r="AA1455" s="3"/>
      <c r="AB1455">
        <v>9</v>
      </c>
      <c r="AC1455">
        <v>23</v>
      </c>
      <c r="AD1455">
        <v>34</v>
      </c>
      <c r="AE1455">
        <v>22</v>
      </c>
      <c r="AF1455">
        <v>5</v>
      </c>
      <c r="AG1455" s="3"/>
      <c r="AH1455" s="3"/>
      <c r="AI1455" s="3"/>
      <c r="AJ1455">
        <v>642</v>
      </c>
      <c r="AK1455">
        <v>686</v>
      </c>
      <c r="AL1455">
        <v>684</v>
      </c>
      <c r="AM1455">
        <v>696</v>
      </c>
      <c r="AN1455">
        <v>687</v>
      </c>
      <c r="AO1455" s="3"/>
      <c r="AP1455" s="3"/>
      <c r="AQ1455" s="3"/>
      <c r="AR1455">
        <v>86</v>
      </c>
      <c r="AS1455">
        <v>114</v>
      </c>
      <c r="AT1455">
        <v>84</v>
      </c>
      <c r="AU1455">
        <v>79</v>
      </c>
      <c r="AV1455">
        <v>72</v>
      </c>
      <c r="AW1455" s="3"/>
      <c r="AX1455" s="3"/>
      <c r="AY1455" s="3"/>
      <c r="AZ1455">
        <v>555</v>
      </c>
      <c r="BA1455">
        <v>572</v>
      </c>
      <c r="BB1455">
        <v>600</v>
      </c>
      <c r="BC1455">
        <v>616</v>
      </c>
      <c r="BD1455">
        <v>615</v>
      </c>
      <c r="BE1455" s="3"/>
      <c r="BF1455" s="3"/>
      <c r="BG1455" s="3"/>
      <c r="BH1455">
        <v>555</v>
      </c>
      <c r="BI1455">
        <v>572</v>
      </c>
      <c r="BJ1455">
        <v>600</v>
      </c>
      <c r="BK1455">
        <v>616</v>
      </c>
      <c r="BL1455">
        <v>615</v>
      </c>
      <c r="BM1455" s="3"/>
      <c r="BN1455" s="3"/>
      <c r="BO1455" s="3"/>
      <c r="BP1455">
        <v>63</v>
      </c>
      <c r="BQ1455">
        <v>63</v>
      </c>
      <c r="BR1455">
        <v>63</v>
      </c>
      <c r="BS1455">
        <v>63</v>
      </c>
      <c r="BT1455">
        <v>63</v>
      </c>
      <c r="BU1455" s="3"/>
      <c r="BV1455" s="3"/>
      <c r="BW1455" s="3"/>
      <c r="BX1455">
        <v>1.47</v>
      </c>
      <c r="BY1455">
        <v>3.46</v>
      </c>
      <c r="BZ1455">
        <v>5.0199999999999996</v>
      </c>
      <c r="CA1455">
        <v>3.17</v>
      </c>
      <c r="CB1455">
        <v>0.75</v>
      </c>
      <c r="CC1455" s="3"/>
      <c r="CD1455" s="3"/>
      <c r="CE1455" s="3"/>
      <c r="CF1455">
        <v>1.69</v>
      </c>
      <c r="CG1455">
        <v>4.07</v>
      </c>
      <c r="CH1455">
        <v>5.87</v>
      </c>
      <c r="CI1455">
        <v>3.59</v>
      </c>
      <c r="CJ1455">
        <v>0.85</v>
      </c>
      <c r="CK1455" s="3"/>
      <c r="CL1455" s="3"/>
      <c r="CM1455" s="3"/>
      <c r="CN1455">
        <v>74</v>
      </c>
      <c r="CO1455">
        <v>182</v>
      </c>
      <c r="CP1455">
        <v>273</v>
      </c>
      <c r="CQ1455">
        <v>173</v>
      </c>
      <c r="CR1455">
        <v>41</v>
      </c>
      <c r="CS1455" s="3"/>
      <c r="CT1455" s="3"/>
      <c r="CU1455" s="3"/>
      <c r="CV1455">
        <v>62.86</v>
      </c>
      <c r="CW1455">
        <v>17.52</v>
      </c>
      <c r="CX1455">
        <v>25.66</v>
      </c>
      <c r="CY1455">
        <v>32.590000000000003</v>
      </c>
      <c r="CZ1455">
        <v>135.61000000000001</v>
      </c>
      <c r="DA1455" s="3"/>
      <c r="DB1455" s="3"/>
      <c r="DC1455" s="3"/>
      <c r="DD1455">
        <v>1.06</v>
      </c>
      <c r="DE1455">
        <v>0.7</v>
      </c>
      <c r="DF1455">
        <v>1.47</v>
      </c>
      <c r="DG1455">
        <v>1.1599999999999999</v>
      </c>
      <c r="DH1455">
        <v>1.1499999999999999</v>
      </c>
      <c r="DI1455" s="3"/>
      <c r="DJ1455" s="3"/>
      <c r="DK1455" s="3"/>
      <c r="DL1455" s="6">
        <f>(CM1455*3+CL1455*2+CK1455)/6</f>
        <v>0</v>
      </c>
      <c r="DM1455">
        <f>BH1455+(BH1455*(CG1455-8.25)/8.25)</f>
        <v>273.80000000000007</v>
      </c>
      <c r="DN1455">
        <f>BI1455+(BI1455*(CH1455-8.25)/8.25)</f>
        <v>406.98666666666668</v>
      </c>
      <c r="DO1455">
        <f>BJ1455+(BJ1455*(CI1455-8.25)/8.25)</f>
        <v>261.09090909090907</v>
      </c>
      <c r="DP1455">
        <f>BK1455+(BK1455*(CJ1455-8.25)/8.25)</f>
        <v>63.466666666666583</v>
      </c>
      <c r="DQ1455">
        <f>BL1455+(BL1455*(CK1455-8.25)/8.25)</f>
        <v>0</v>
      </c>
      <c r="DR1455">
        <f>BM1455+(BM1455*(CL1455-8.25)/8.25)</f>
        <v>0</v>
      </c>
      <c r="DS1455">
        <f>BN1455+(BN1455*(CM1455-8.25)/8.25)</f>
        <v>0</v>
      </c>
      <c r="DT1455" s="8">
        <f>DM1455*10^8/$I1455</f>
        <v>2173.0158730158737</v>
      </c>
      <c r="DU1455" s="8">
        <f>DN1455*10^8/$I1455</f>
        <v>3230.0529100529097</v>
      </c>
      <c r="DV1455" s="8">
        <f>DO1455*10^8/$I1455</f>
        <v>2072.150072150072</v>
      </c>
      <c r="DW1455" s="8">
        <f>DP1455*10^8/$I1455</f>
        <v>503.70370370370307</v>
      </c>
      <c r="DX1455" s="8">
        <f>DQ1455*10^8/$I1455</f>
        <v>0</v>
      </c>
      <c r="DY1455" s="8">
        <f>DR1455*10^8/$I1455</f>
        <v>0</v>
      </c>
      <c r="DZ1455" s="8">
        <f>DS1455*10^8/$I1455</f>
        <v>0</v>
      </c>
      <c r="EA1455" s="8">
        <f>DT1455*10^8/$I1455</f>
        <v>17246.157722348205</v>
      </c>
      <c r="EB1455" s="8">
        <f>DZ1455*0.8</f>
        <v>0</v>
      </c>
      <c r="EC1455" s="10">
        <f>G1455-E1455</f>
        <v>-560</v>
      </c>
      <c r="ED1455" s="4">
        <f>EC1455/E1455*100</f>
        <v>-8.235294117647058</v>
      </c>
      <c r="EE1455" s="4">
        <f>DY1455-G1455</f>
        <v>-6240</v>
      </c>
      <c r="EF1455" s="12">
        <f>EE1455/G1455</f>
        <v>-1</v>
      </c>
      <c r="EG1455" s="4">
        <f>G1455-F1455</f>
        <v>-60</v>
      </c>
    </row>
    <row r="1456" spans="1:137" x14ac:dyDescent="0.3">
      <c r="A1456">
        <v>1455</v>
      </c>
      <c r="B1456" t="s">
        <v>6265</v>
      </c>
      <c r="C1456" t="s">
        <v>3730</v>
      </c>
      <c r="D1456" t="str">
        <f>VLOOKUP(C1456,Sheet1!$A$2:$B$3197,2,FALSE)</f>
        <v>전문소매</v>
      </c>
      <c r="E1456">
        <v>2447.3200000000002</v>
      </c>
      <c r="F1456">
        <v>1490</v>
      </c>
      <c r="G1456" s="7">
        <v>1580</v>
      </c>
      <c r="H1456" t="s">
        <v>1394</v>
      </c>
      <c r="I1456" s="7">
        <f>VALUE(LEFT(H1456,FIND("/",H1456)-1)) + VALUE(MID(H1456,FIND("/",H1456)+1,LEN(H1456)))</f>
        <v>26969925</v>
      </c>
      <c r="J1456" s="1">
        <v>100000</v>
      </c>
      <c r="K1456" s="1">
        <f>G1456*I1456/(10^8)</f>
        <v>426.12481500000001</v>
      </c>
      <c r="L1456">
        <v>546</v>
      </c>
      <c r="M1456">
        <v>583</v>
      </c>
      <c r="N1456">
        <v>763</v>
      </c>
      <c r="O1456">
        <v>279</v>
      </c>
      <c r="P1456">
        <v>283</v>
      </c>
      <c r="Q1456" s="3"/>
      <c r="R1456" s="3"/>
      <c r="S1456" s="3"/>
      <c r="T1456">
        <v>5</v>
      </c>
      <c r="U1456">
        <v>-13</v>
      </c>
      <c r="V1456">
        <v>37</v>
      </c>
      <c r="W1456">
        <v>10</v>
      </c>
      <c r="X1456">
        <v>-27</v>
      </c>
      <c r="Y1456" s="3"/>
      <c r="Z1456" s="3"/>
      <c r="AA1456" s="3"/>
      <c r="AB1456">
        <v>-18</v>
      </c>
      <c r="AC1456">
        <v>-32</v>
      </c>
      <c r="AD1456">
        <v>17</v>
      </c>
      <c r="AE1456">
        <v>-29</v>
      </c>
      <c r="AF1456">
        <v>-256</v>
      </c>
      <c r="AG1456" s="3"/>
      <c r="AH1456" s="3"/>
      <c r="AI1456" s="3"/>
      <c r="AJ1456">
        <v>635</v>
      </c>
      <c r="AK1456">
        <v>617</v>
      </c>
      <c r="AL1456" s="1">
        <v>1049</v>
      </c>
      <c r="AM1456" s="1">
        <v>1293</v>
      </c>
      <c r="AN1456">
        <v>817</v>
      </c>
      <c r="AO1456" s="3"/>
      <c r="AP1456" s="3"/>
      <c r="AQ1456" s="3"/>
      <c r="AR1456">
        <v>220</v>
      </c>
      <c r="AS1456">
        <v>196</v>
      </c>
      <c r="AT1456">
        <v>564</v>
      </c>
      <c r="AU1456">
        <v>737</v>
      </c>
      <c r="AV1456">
        <v>358</v>
      </c>
      <c r="AW1456" s="3"/>
      <c r="AX1456" s="3"/>
      <c r="AY1456" s="3"/>
      <c r="AZ1456">
        <v>416</v>
      </c>
      <c r="BA1456">
        <v>421</v>
      </c>
      <c r="BB1456">
        <v>485</v>
      </c>
      <c r="BC1456">
        <v>556</v>
      </c>
      <c r="BD1456">
        <v>459</v>
      </c>
      <c r="BE1456" s="3"/>
      <c r="BF1456" s="3"/>
      <c r="BG1456" s="3"/>
      <c r="BH1456">
        <v>416</v>
      </c>
      <c r="BI1456">
        <v>421</v>
      </c>
      <c r="BJ1456">
        <v>475</v>
      </c>
      <c r="BK1456">
        <v>504</v>
      </c>
      <c r="BL1456">
        <v>419</v>
      </c>
      <c r="BM1456" s="3"/>
      <c r="BN1456" s="3"/>
      <c r="BO1456" s="3"/>
      <c r="BP1456">
        <v>72</v>
      </c>
      <c r="BQ1456">
        <v>78</v>
      </c>
      <c r="BR1456">
        <v>79</v>
      </c>
      <c r="BS1456">
        <v>92</v>
      </c>
      <c r="BT1456">
        <v>132</v>
      </c>
      <c r="BU1456" s="3"/>
      <c r="BV1456" s="3"/>
      <c r="BW1456" s="3"/>
      <c r="BX1456">
        <v>-2.7</v>
      </c>
      <c r="BY1456">
        <v>-5.03</v>
      </c>
      <c r="BZ1456">
        <v>2.08</v>
      </c>
      <c r="CA1456">
        <v>-2.5099999999999998</v>
      </c>
      <c r="CB1456">
        <v>-24.25</v>
      </c>
      <c r="CC1456" s="3"/>
      <c r="CD1456" s="3"/>
      <c r="CE1456" s="3"/>
      <c r="CF1456">
        <v>-3.94</v>
      </c>
      <c r="CG1456">
        <v>-7.53</v>
      </c>
      <c r="CH1456">
        <v>3.91</v>
      </c>
      <c r="CI1456">
        <v>-5.95</v>
      </c>
      <c r="CJ1456">
        <v>-55.79</v>
      </c>
      <c r="CK1456" s="3"/>
      <c r="CL1456" s="3"/>
      <c r="CM1456" s="3"/>
      <c r="CN1456">
        <v>-109</v>
      </c>
      <c r="CO1456">
        <v>-203</v>
      </c>
      <c r="CP1456">
        <v>110</v>
      </c>
      <c r="CQ1456">
        <v>-159</v>
      </c>
      <c r="CR1456">
        <v>-974</v>
      </c>
      <c r="CS1456" s="3"/>
      <c r="CT1456" s="3"/>
      <c r="CU1456" s="3"/>
      <c r="CV1456" t="s">
        <v>2</v>
      </c>
      <c r="CW1456" t="s">
        <v>2</v>
      </c>
      <c r="CX1456">
        <v>20.34</v>
      </c>
      <c r="CY1456" t="s">
        <v>2</v>
      </c>
      <c r="CZ1456" t="s">
        <v>2</v>
      </c>
      <c r="DA1456" s="3"/>
      <c r="DB1456" s="3"/>
      <c r="DC1456" s="3"/>
      <c r="DD1456">
        <v>1.1399999999999999</v>
      </c>
      <c r="DE1456">
        <v>1</v>
      </c>
      <c r="DF1456">
        <v>0.73</v>
      </c>
      <c r="DG1456">
        <v>0.97</v>
      </c>
      <c r="DH1456">
        <v>1.54</v>
      </c>
      <c r="DI1456" s="3"/>
      <c r="DJ1456" s="3"/>
      <c r="DK1456" s="3"/>
      <c r="DL1456" s="6">
        <f>(CM1456*3+CL1456*2+CK1456)/6</f>
        <v>0</v>
      </c>
      <c r="DM1456">
        <f>BH1456+(BH1456*(CG1456-8.25)/8.25)</f>
        <v>-379.6945454545455</v>
      </c>
      <c r="DN1456">
        <f>BI1456+(BI1456*(CH1456-8.25)/8.25)</f>
        <v>199.52848484848485</v>
      </c>
      <c r="DO1456">
        <f>BJ1456+(BJ1456*(CI1456-8.25)/8.25)</f>
        <v>-342.57575757575762</v>
      </c>
      <c r="DP1456">
        <f>BK1456+(BK1456*(CJ1456-8.25)/8.25)</f>
        <v>-3408.2618181818179</v>
      </c>
      <c r="DQ1456">
        <f>BL1456+(BL1456*(CK1456-8.25)/8.25)</f>
        <v>0</v>
      </c>
      <c r="DR1456">
        <f>BM1456+(BM1456*(CL1456-8.25)/8.25)</f>
        <v>0</v>
      </c>
      <c r="DS1456">
        <f>BN1456+(BN1456*(CM1456-8.25)/8.25)</f>
        <v>0</v>
      </c>
      <c r="DT1456" s="8">
        <f>DM1456*10^8/$I1456</f>
        <v>-1407.8442763728319</v>
      </c>
      <c r="DU1456" s="8">
        <f>DN1456*10^8/$I1456</f>
        <v>739.81846389444854</v>
      </c>
      <c r="DV1456" s="8">
        <f>DO1456*10^8/$I1456</f>
        <v>-1270.2139793705678</v>
      </c>
      <c r="DW1456" s="8">
        <f>DP1456*10^8/$I1456</f>
        <v>-12637.268432084324</v>
      </c>
      <c r="DX1456" s="8">
        <f>DQ1456*10^8/$I1456</f>
        <v>0</v>
      </c>
      <c r="DY1456" s="8">
        <f>DR1456*10^8/$I1456</f>
        <v>0</v>
      </c>
      <c r="DZ1456" s="8">
        <f>DS1456*10^8/$I1456</f>
        <v>0</v>
      </c>
      <c r="EA1456" s="8">
        <f>DT1456*10^8/$I1456</f>
        <v>-5220.0526192521193</v>
      </c>
      <c r="EB1456" s="8">
        <f>DZ1456*0.8</f>
        <v>0</v>
      </c>
      <c r="EC1456" s="10">
        <f>G1456-E1456</f>
        <v>-867.32000000000016</v>
      </c>
      <c r="ED1456" s="4">
        <f>EC1456/E1456*100</f>
        <v>-35.439582890672249</v>
      </c>
      <c r="EE1456" s="4">
        <f>DY1456-G1456</f>
        <v>-1580</v>
      </c>
      <c r="EF1456" s="12">
        <f>EE1456/G1456</f>
        <v>-1</v>
      </c>
      <c r="EG1456" s="4">
        <f>G1456-F1456</f>
        <v>90</v>
      </c>
    </row>
    <row r="1457" spans="1:137" x14ac:dyDescent="0.3">
      <c r="A1457">
        <v>1456</v>
      </c>
      <c r="B1457" t="s">
        <v>7620</v>
      </c>
      <c r="C1457" t="s">
        <v>3731</v>
      </c>
      <c r="D1457" t="str">
        <f>VLOOKUP(C1457,Sheet1!$A$2:$B$3197,2,FALSE)</f>
        <v>소프트웨어</v>
      </c>
      <c r="E1457">
        <v>35500</v>
      </c>
      <c r="F1457">
        <v>28000</v>
      </c>
      <c r="G1457" s="7">
        <v>20350</v>
      </c>
      <c r="H1457" t="s">
        <v>1395</v>
      </c>
      <c r="I1457" s="7">
        <f>VALUE(LEFT(H1457,FIND("/",H1457)-1)) + VALUE(MID(H1457,FIND("/",H1457)+1,LEN(H1457)))</f>
        <v>13546307</v>
      </c>
      <c r="J1457" s="1">
        <v>487515</v>
      </c>
      <c r="K1457" s="1">
        <f>G1457*I1457/(10^8)</f>
        <v>2756.6734744999999</v>
      </c>
      <c r="L1457">
        <v>93</v>
      </c>
      <c r="M1457">
        <v>101</v>
      </c>
      <c r="N1457">
        <v>128</v>
      </c>
      <c r="O1457">
        <v>194</v>
      </c>
      <c r="P1457">
        <v>298</v>
      </c>
      <c r="Q1457" s="3"/>
      <c r="R1457" s="3"/>
      <c r="S1457" s="3"/>
      <c r="T1457">
        <v>-50</v>
      </c>
      <c r="U1457">
        <v>-34</v>
      </c>
      <c r="V1457">
        <v>-31</v>
      </c>
      <c r="W1457">
        <v>3</v>
      </c>
      <c r="X1457">
        <v>41</v>
      </c>
      <c r="Y1457" s="3"/>
      <c r="Z1457" s="3"/>
      <c r="AA1457" s="3"/>
      <c r="AB1457">
        <v>-53</v>
      </c>
      <c r="AC1457">
        <v>-43</v>
      </c>
      <c r="AD1457">
        <v>-31</v>
      </c>
      <c r="AE1457">
        <v>1</v>
      </c>
      <c r="AF1457">
        <v>25</v>
      </c>
      <c r="AG1457" s="3"/>
      <c r="AH1457" s="3"/>
      <c r="AI1457" s="3"/>
      <c r="AJ1457">
        <v>218</v>
      </c>
      <c r="AK1457">
        <v>166</v>
      </c>
      <c r="AL1457">
        <v>140</v>
      </c>
      <c r="AM1457">
        <v>143</v>
      </c>
      <c r="AN1457">
        <v>165</v>
      </c>
      <c r="AO1457" s="3"/>
      <c r="AP1457" s="3"/>
      <c r="AQ1457" s="3"/>
      <c r="AR1457">
        <v>39</v>
      </c>
      <c r="AS1457">
        <v>31</v>
      </c>
      <c r="AT1457">
        <v>17</v>
      </c>
      <c r="AU1457">
        <v>18</v>
      </c>
      <c r="AV1457">
        <v>23</v>
      </c>
      <c r="AW1457" s="3"/>
      <c r="AX1457" s="3"/>
      <c r="AY1457" s="3"/>
      <c r="AZ1457">
        <v>179</v>
      </c>
      <c r="BA1457">
        <v>135</v>
      </c>
      <c r="BB1457">
        <v>124</v>
      </c>
      <c r="BC1457">
        <v>125</v>
      </c>
      <c r="BD1457">
        <v>143</v>
      </c>
      <c r="BE1457" s="3"/>
      <c r="BF1457" s="3"/>
      <c r="BG1457" s="3"/>
      <c r="BH1457">
        <v>179</v>
      </c>
      <c r="BI1457">
        <v>135</v>
      </c>
      <c r="BJ1457">
        <v>124</v>
      </c>
      <c r="BK1457">
        <v>125</v>
      </c>
      <c r="BL1457">
        <v>143</v>
      </c>
      <c r="BM1457" s="3"/>
      <c r="BN1457" s="3"/>
      <c r="BO1457" s="3"/>
      <c r="BP1457">
        <v>35</v>
      </c>
      <c r="BQ1457">
        <v>35</v>
      </c>
      <c r="BR1457">
        <v>35</v>
      </c>
      <c r="BS1457">
        <v>35</v>
      </c>
      <c r="BT1457">
        <v>68</v>
      </c>
      <c r="BU1457" s="3"/>
      <c r="BV1457" s="3"/>
      <c r="BW1457" s="3"/>
      <c r="BX1457">
        <v>-21.05</v>
      </c>
      <c r="BY1457">
        <v>-22.31</v>
      </c>
      <c r="BZ1457">
        <v>-20.53</v>
      </c>
      <c r="CA1457">
        <v>0.44</v>
      </c>
      <c r="CB1457">
        <v>15.92</v>
      </c>
      <c r="CC1457" s="3"/>
      <c r="CD1457" s="3"/>
      <c r="CE1457" s="3"/>
      <c r="CF1457">
        <v>-25.82</v>
      </c>
      <c r="CG1457">
        <v>-27.29</v>
      </c>
      <c r="CH1457">
        <v>-24.32</v>
      </c>
      <c r="CI1457">
        <v>0.5</v>
      </c>
      <c r="CJ1457">
        <v>18.34</v>
      </c>
      <c r="CK1457" s="3"/>
      <c r="CL1457" s="3"/>
      <c r="CM1457" s="3"/>
      <c r="CN1457">
        <v>-389</v>
      </c>
      <c r="CO1457">
        <v>-317</v>
      </c>
      <c r="CP1457">
        <v>-232</v>
      </c>
      <c r="CQ1457">
        <v>5</v>
      </c>
      <c r="CR1457">
        <v>181</v>
      </c>
      <c r="CS1457" s="3"/>
      <c r="CT1457" s="3"/>
      <c r="CU1457" s="3"/>
      <c r="CV1457" t="s">
        <v>2</v>
      </c>
      <c r="CW1457" t="s">
        <v>2</v>
      </c>
      <c r="CX1457" t="s">
        <v>2</v>
      </c>
      <c r="CY1457" s="2">
        <v>1480.36</v>
      </c>
      <c r="CZ1457">
        <v>151.54</v>
      </c>
      <c r="DA1457" s="3"/>
      <c r="DB1457" s="3"/>
      <c r="DC1457" s="3"/>
      <c r="DD1457">
        <v>2.02</v>
      </c>
      <c r="DE1457">
        <v>1.47</v>
      </c>
      <c r="DF1457">
        <v>1.2</v>
      </c>
      <c r="DG1457">
        <v>6.01</v>
      </c>
      <c r="DH1457">
        <v>21.98</v>
      </c>
      <c r="DI1457" s="3"/>
      <c r="DJ1457" s="3"/>
      <c r="DK1457" s="3"/>
      <c r="DL1457" s="6">
        <f>(CM1457*3+CL1457*2+CK1457)/6</f>
        <v>0</v>
      </c>
      <c r="DM1457">
        <f>BH1457+(BH1457*(CG1457-8.25)/8.25)</f>
        <v>-592.11030303030304</v>
      </c>
      <c r="DN1457">
        <f>BI1457+(BI1457*(CH1457-8.25)/8.25)</f>
        <v>-397.9636363636364</v>
      </c>
      <c r="DO1457">
        <f>BJ1457+(BJ1457*(CI1457-8.25)/8.25)</f>
        <v>7.5151515151515156</v>
      </c>
      <c r="DP1457">
        <f>BK1457+(BK1457*(CJ1457-8.25)/8.25)</f>
        <v>277.87878787878788</v>
      </c>
      <c r="DQ1457">
        <f>BL1457+(BL1457*(CK1457-8.25)/8.25)</f>
        <v>0</v>
      </c>
      <c r="DR1457">
        <f>BM1457+(BM1457*(CL1457-8.25)/8.25)</f>
        <v>0</v>
      </c>
      <c r="DS1457">
        <f>BN1457+(BN1457*(CM1457-8.25)/8.25)</f>
        <v>0</v>
      </c>
      <c r="DT1457" s="8">
        <f>DM1457*10^8/$I1457</f>
        <v>-4371.0090361181319</v>
      </c>
      <c r="DU1457" s="8">
        <f>DN1457*10^8/$I1457</f>
        <v>-2937.8016928424581</v>
      </c>
      <c r="DV1457" s="8">
        <f>DO1457*10^8/$I1457</f>
        <v>55.477492981308593</v>
      </c>
      <c r="DW1457" s="8">
        <f>DP1457*10^8/$I1457</f>
        <v>2051.3250428975798</v>
      </c>
      <c r="DX1457" s="8">
        <f>DQ1457*10^8/$I1457</f>
        <v>0</v>
      </c>
      <c r="DY1457" s="8">
        <f>DR1457*10^8/$I1457</f>
        <v>0</v>
      </c>
      <c r="DZ1457" s="8">
        <f>DS1457*10^8/$I1457</f>
        <v>0</v>
      </c>
      <c r="EA1457" s="8">
        <f>DT1457*10^8/$I1457</f>
        <v>-32267.163560652596</v>
      </c>
      <c r="EB1457" s="8">
        <f>DZ1457*0.8</f>
        <v>0</v>
      </c>
      <c r="EC1457" s="10">
        <f>G1457-E1457</f>
        <v>-15150</v>
      </c>
      <c r="ED1457" s="4">
        <f>EC1457/E1457*100</f>
        <v>-42.676056338028168</v>
      </c>
      <c r="EE1457" s="4">
        <f>DY1457-G1457</f>
        <v>-20350</v>
      </c>
      <c r="EF1457" s="12">
        <f>EE1457/G1457</f>
        <v>-1</v>
      </c>
      <c r="EG1457" s="4">
        <f>G1457-F1457</f>
        <v>-7650</v>
      </c>
    </row>
    <row r="1458" spans="1:137" x14ac:dyDescent="0.3">
      <c r="A1458">
        <v>1457</v>
      </c>
      <c r="B1458" t="s">
        <v>7271</v>
      </c>
      <c r="C1458" t="s">
        <v>3732</v>
      </c>
      <c r="D1458" t="str">
        <f>VLOOKUP(C1458,Sheet1!$A$2:$B$3197,2,FALSE)</f>
        <v>디스플레이패널</v>
      </c>
      <c r="E1458">
        <v>8310</v>
      </c>
      <c r="F1458">
        <v>11200</v>
      </c>
      <c r="G1458" s="7">
        <v>9900</v>
      </c>
      <c r="H1458" t="s">
        <v>1396</v>
      </c>
      <c r="I1458" s="7">
        <f>VALUE(LEFT(H1458,FIND("/",H1458)-1)) + VALUE(MID(H1458,FIND("/",H1458)+1,LEN(H1458)))</f>
        <v>45673805</v>
      </c>
      <c r="J1458" s="1">
        <v>6864</v>
      </c>
      <c r="K1458" s="1">
        <f>G1458*I1458/(10^8)</f>
        <v>4521.7066949999999</v>
      </c>
      <c r="L1458">
        <v>240</v>
      </c>
      <c r="M1458">
        <v>239</v>
      </c>
      <c r="N1458">
        <v>215</v>
      </c>
      <c r="O1458">
        <v>187</v>
      </c>
      <c r="P1458">
        <v>107</v>
      </c>
      <c r="Q1458" s="3"/>
      <c r="R1458" s="3"/>
      <c r="S1458" s="3"/>
      <c r="T1458">
        <v>-58</v>
      </c>
      <c r="U1458">
        <v>-64</v>
      </c>
      <c r="V1458">
        <v>12</v>
      </c>
      <c r="W1458">
        <v>-18</v>
      </c>
      <c r="X1458">
        <v>-65</v>
      </c>
      <c r="Y1458" s="3"/>
      <c r="Z1458" s="3"/>
      <c r="AA1458" s="3"/>
      <c r="AB1458">
        <v>-219</v>
      </c>
      <c r="AC1458">
        <v>658</v>
      </c>
      <c r="AD1458">
        <v>638</v>
      </c>
      <c r="AE1458">
        <v>-74</v>
      </c>
      <c r="AF1458">
        <v>212</v>
      </c>
      <c r="AG1458" s="3"/>
      <c r="AH1458" s="3"/>
      <c r="AI1458" s="3"/>
      <c r="AJ1458">
        <v>933</v>
      </c>
      <c r="AK1458" s="1">
        <v>1637</v>
      </c>
      <c r="AL1458" s="1">
        <v>2819</v>
      </c>
      <c r="AM1458" s="1">
        <v>3268</v>
      </c>
      <c r="AN1458" s="1">
        <v>4038</v>
      </c>
      <c r="AO1458" s="3"/>
      <c r="AP1458" s="3"/>
      <c r="AQ1458" s="3"/>
      <c r="AR1458">
        <v>422</v>
      </c>
      <c r="AS1458">
        <v>238</v>
      </c>
      <c r="AT1458">
        <v>396</v>
      </c>
      <c r="AU1458">
        <v>777</v>
      </c>
      <c r="AV1458">
        <v>696</v>
      </c>
      <c r="AW1458" s="3"/>
      <c r="AX1458" s="3"/>
      <c r="AY1458" s="3"/>
      <c r="AZ1458">
        <v>510</v>
      </c>
      <c r="BA1458" s="1">
        <v>1399</v>
      </c>
      <c r="BB1458" s="1">
        <v>2423</v>
      </c>
      <c r="BC1458" s="1">
        <v>2491</v>
      </c>
      <c r="BD1458" s="1">
        <v>3342</v>
      </c>
      <c r="BE1458" s="3"/>
      <c r="BF1458" s="3"/>
      <c r="BG1458" s="3"/>
      <c r="BH1458">
        <v>510</v>
      </c>
      <c r="BI1458" s="1">
        <v>1399</v>
      </c>
      <c r="BJ1458" s="1">
        <v>2423</v>
      </c>
      <c r="BK1458" s="1">
        <v>2491</v>
      </c>
      <c r="BL1458" s="1">
        <v>3342</v>
      </c>
      <c r="BM1458" s="3"/>
      <c r="BN1458" s="3"/>
      <c r="BO1458" s="3"/>
      <c r="BP1458">
        <v>86</v>
      </c>
      <c r="BQ1458">
        <v>106</v>
      </c>
      <c r="BR1458">
        <v>127</v>
      </c>
      <c r="BS1458">
        <v>170</v>
      </c>
      <c r="BT1458">
        <v>228</v>
      </c>
      <c r="BU1458" s="3"/>
      <c r="BV1458" s="3"/>
      <c r="BW1458" s="3"/>
      <c r="BX1458">
        <v>-26.73</v>
      </c>
      <c r="BY1458">
        <v>51.19</v>
      </c>
      <c r="BZ1458">
        <v>28.65</v>
      </c>
      <c r="CA1458">
        <v>-2.44</v>
      </c>
      <c r="CB1458">
        <v>5.79</v>
      </c>
      <c r="CC1458" s="3"/>
      <c r="CD1458" s="3"/>
      <c r="CE1458" s="3"/>
      <c r="CF1458">
        <v>-42.86</v>
      </c>
      <c r="CG1458">
        <v>68.900000000000006</v>
      </c>
      <c r="CH1458">
        <v>33.479999999999997</v>
      </c>
      <c r="CI1458">
        <v>-3.01</v>
      </c>
      <c r="CJ1458">
        <v>7.25</v>
      </c>
      <c r="CK1458" s="3"/>
      <c r="CL1458" s="3"/>
      <c r="CM1458" s="3"/>
      <c r="CN1458" s="1">
        <v>-1296</v>
      </c>
      <c r="CO1458" s="1">
        <v>2911</v>
      </c>
      <c r="CP1458" s="1">
        <v>2337</v>
      </c>
      <c r="CQ1458">
        <v>-258</v>
      </c>
      <c r="CR1458">
        <v>465</v>
      </c>
      <c r="CS1458" s="3"/>
      <c r="CT1458" s="3"/>
      <c r="CU1458" s="3"/>
      <c r="CV1458" t="s">
        <v>2</v>
      </c>
      <c r="CW1458">
        <v>7.5</v>
      </c>
      <c r="CX1458">
        <v>3.11</v>
      </c>
      <c r="CY1458" t="s">
        <v>2</v>
      </c>
      <c r="CZ1458">
        <v>16.93</v>
      </c>
      <c r="DA1458" s="3"/>
      <c r="DB1458" s="3"/>
      <c r="DC1458" s="3"/>
      <c r="DD1458">
        <v>2.57</v>
      </c>
      <c r="DE1458">
        <v>3.63</v>
      </c>
      <c r="DF1458">
        <v>0.84</v>
      </c>
      <c r="DG1458">
        <v>1.05</v>
      </c>
      <c r="DH1458">
        <v>1.07</v>
      </c>
      <c r="DI1458" s="3"/>
      <c r="DJ1458" s="3"/>
      <c r="DK1458" s="3"/>
      <c r="DL1458" s="6">
        <f>(CM1458*3+CL1458*2+CK1458)/6</f>
        <v>0</v>
      </c>
      <c r="DM1458">
        <f>BH1458+(BH1458*(CG1458-8.25)/8.25)</f>
        <v>4259.2727272727279</v>
      </c>
      <c r="DN1458">
        <f>BI1458+(BI1458*(CH1458-8.25)/8.25)</f>
        <v>5677.3963636363633</v>
      </c>
      <c r="DO1458">
        <f>BJ1458+(BJ1458*(CI1458-8.25)/8.25)</f>
        <v>-884.02787878787876</v>
      </c>
      <c r="DP1458">
        <f>BK1458+(BK1458*(CJ1458-8.25)/8.25)</f>
        <v>2189.060606060606</v>
      </c>
      <c r="DQ1458">
        <f>BL1458+(BL1458*(CK1458-8.25)/8.25)</f>
        <v>0</v>
      </c>
      <c r="DR1458">
        <f>BM1458+(BM1458*(CL1458-8.25)/8.25)</f>
        <v>0</v>
      </c>
      <c r="DS1458">
        <f>BN1458+(BN1458*(CM1458-8.25)/8.25)</f>
        <v>0</v>
      </c>
      <c r="DT1458" s="8">
        <f>DM1458*10^8/$I1458</f>
        <v>9325.4168932777284</v>
      </c>
      <c r="DU1458" s="8">
        <f>DN1458*10^8/$I1458</f>
        <v>12430.31178076003</v>
      </c>
      <c r="DV1458" s="8">
        <f>DO1458*10^8/$I1458</f>
        <v>-1935.5249224098554</v>
      </c>
      <c r="DW1458" s="8">
        <f>DP1458*10^8/$I1458</f>
        <v>4792.8141876084246</v>
      </c>
      <c r="DX1458" s="8">
        <f>DQ1458*10^8/$I1458</f>
        <v>0</v>
      </c>
      <c r="DY1458" s="8">
        <f>DR1458*10^8/$I1458</f>
        <v>0</v>
      </c>
      <c r="DZ1458" s="8">
        <f>DS1458*10^8/$I1458</f>
        <v>0</v>
      </c>
      <c r="EA1458" s="8">
        <f>DT1458*10^8/$I1458</f>
        <v>20417.429406807092</v>
      </c>
      <c r="EB1458" s="8">
        <f>DZ1458*0.8</f>
        <v>0</v>
      </c>
      <c r="EC1458" s="10">
        <f>G1458-E1458</f>
        <v>1590</v>
      </c>
      <c r="ED1458" s="4">
        <f>EC1458/E1458*100</f>
        <v>19.133574007220215</v>
      </c>
      <c r="EE1458" s="4">
        <f>DY1458-G1458</f>
        <v>-9900</v>
      </c>
      <c r="EF1458" s="12">
        <f>EE1458/G1458</f>
        <v>-1</v>
      </c>
      <c r="EG1458" s="4">
        <f>G1458-F1458</f>
        <v>-1300</v>
      </c>
    </row>
    <row r="1459" spans="1:137" x14ac:dyDescent="0.3">
      <c r="A1459">
        <v>1458</v>
      </c>
      <c r="B1459" t="s">
        <v>7076</v>
      </c>
      <c r="C1459" t="s">
        <v>3733</v>
      </c>
      <c r="D1459" t="str">
        <f>VLOOKUP(C1459,Sheet1!$A$2:$B$3197,2,FALSE)</f>
        <v>기계</v>
      </c>
      <c r="E1459">
        <v>4680</v>
      </c>
      <c r="F1459">
        <v>7850</v>
      </c>
      <c r="G1459" s="7">
        <v>7290</v>
      </c>
      <c r="H1459" t="s">
        <v>1397</v>
      </c>
      <c r="I1459" s="7">
        <f>VALUE(LEFT(H1459,FIND("/",H1459)-1)) + VALUE(MID(H1459,FIND("/",H1459)+1,LEN(H1459)))</f>
        <v>8972183</v>
      </c>
      <c r="J1459" s="1">
        <v>3000</v>
      </c>
      <c r="K1459" s="1">
        <f>G1459*I1459/(10^8)</f>
        <v>654.07214069999998</v>
      </c>
      <c r="L1459">
        <v>498</v>
      </c>
      <c r="M1459">
        <v>570</v>
      </c>
      <c r="N1459">
        <v>562</v>
      </c>
      <c r="O1459">
        <v>518</v>
      </c>
      <c r="P1459">
        <v>484</v>
      </c>
      <c r="Q1459" s="3"/>
      <c r="R1459" s="3"/>
      <c r="S1459" s="3"/>
      <c r="T1459">
        <v>21</v>
      </c>
      <c r="U1459">
        <v>55</v>
      </c>
      <c r="V1459">
        <v>41</v>
      </c>
      <c r="W1459">
        <v>30</v>
      </c>
      <c r="X1459">
        <v>-2</v>
      </c>
      <c r="Y1459" s="3"/>
      <c r="Z1459" s="3"/>
      <c r="AA1459" s="3"/>
      <c r="AB1459">
        <v>4</v>
      </c>
      <c r="AC1459">
        <v>47</v>
      </c>
      <c r="AD1459">
        <v>30</v>
      </c>
      <c r="AE1459">
        <v>24</v>
      </c>
      <c r="AF1459">
        <v>-11</v>
      </c>
      <c r="AG1459" s="3"/>
      <c r="AH1459" s="3"/>
      <c r="AI1459" s="3"/>
      <c r="AJ1459">
        <v>946</v>
      </c>
      <c r="AK1459">
        <v>986</v>
      </c>
      <c r="AL1459" s="1">
        <v>1098</v>
      </c>
      <c r="AM1459" s="1">
        <v>1192</v>
      </c>
      <c r="AN1459" s="1">
        <v>1130</v>
      </c>
      <c r="AO1459" s="3"/>
      <c r="AP1459" s="3"/>
      <c r="AQ1459" s="3"/>
      <c r="AR1459">
        <v>285</v>
      </c>
      <c r="AS1459">
        <v>278</v>
      </c>
      <c r="AT1459">
        <v>372</v>
      </c>
      <c r="AU1459">
        <v>450</v>
      </c>
      <c r="AV1459">
        <v>436</v>
      </c>
      <c r="AW1459" s="3"/>
      <c r="AX1459" s="3"/>
      <c r="AY1459" s="3"/>
      <c r="AZ1459">
        <v>661</v>
      </c>
      <c r="BA1459">
        <v>707</v>
      </c>
      <c r="BB1459">
        <v>726</v>
      </c>
      <c r="BC1459">
        <v>742</v>
      </c>
      <c r="BD1459">
        <v>694</v>
      </c>
      <c r="BE1459" s="3"/>
      <c r="BF1459" s="3"/>
      <c r="BG1459" s="3"/>
      <c r="BH1459">
        <v>625</v>
      </c>
      <c r="BI1459">
        <v>674</v>
      </c>
      <c r="BJ1459">
        <v>695</v>
      </c>
      <c r="BK1459">
        <v>711</v>
      </c>
      <c r="BL1459">
        <v>687</v>
      </c>
      <c r="BM1459" s="3"/>
      <c r="BN1459" s="3"/>
      <c r="BO1459" s="3"/>
      <c r="BP1459">
        <v>45</v>
      </c>
      <c r="BQ1459">
        <v>45</v>
      </c>
      <c r="BR1459">
        <v>45</v>
      </c>
      <c r="BS1459">
        <v>45</v>
      </c>
      <c r="BT1459">
        <v>45</v>
      </c>
      <c r="BU1459" s="3"/>
      <c r="BV1459" s="3"/>
      <c r="BW1459" s="3"/>
      <c r="BX1459">
        <v>0.44</v>
      </c>
      <c r="BY1459">
        <v>4.84</v>
      </c>
      <c r="BZ1459">
        <v>2.92</v>
      </c>
      <c r="CA1459">
        <v>2.0699999999999998</v>
      </c>
      <c r="CB1459">
        <v>-0.97</v>
      </c>
      <c r="CC1459" s="3"/>
      <c r="CD1459" s="3"/>
      <c r="CE1459" s="3"/>
      <c r="CF1459">
        <v>1.65</v>
      </c>
      <c r="CG1459">
        <v>7.74</v>
      </c>
      <c r="CH1459">
        <v>4.66</v>
      </c>
      <c r="CI1459">
        <v>3.46</v>
      </c>
      <c r="CJ1459">
        <v>-1.61</v>
      </c>
      <c r="CK1459" s="3"/>
      <c r="CL1459" s="3"/>
      <c r="CM1459" s="3"/>
      <c r="CN1459">
        <v>115</v>
      </c>
      <c r="CO1459">
        <v>560</v>
      </c>
      <c r="CP1459">
        <v>356</v>
      </c>
      <c r="CQ1459">
        <v>271</v>
      </c>
      <c r="CR1459">
        <v>-126</v>
      </c>
      <c r="CS1459" s="3"/>
      <c r="CT1459" s="3"/>
      <c r="CU1459" s="3"/>
      <c r="CV1459">
        <v>61.91</v>
      </c>
      <c r="CW1459">
        <v>12.53</v>
      </c>
      <c r="CX1459">
        <v>15.25</v>
      </c>
      <c r="CY1459">
        <v>19.989999999999998</v>
      </c>
      <c r="CZ1459" t="s">
        <v>2</v>
      </c>
      <c r="DA1459" s="3"/>
      <c r="DB1459" s="3"/>
      <c r="DC1459" s="3"/>
      <c r="DD1459">
        <v>1</v>
      </c>
      <c r="DE1459">
        <v>0.91</v>
      </c>
      <c r="DF1459">
        <v>0.68</v>
      </c>
      <c r="DG1459">
        <v>0.67</v>
      </c>
      <c r="DH1459">
        <v>0.59</v>
      </c>
      <c r="DI1459" s="3"/>
      <c r="DJ1459" s="3"/>
      <c r="DK1459" s="3"/>
      <c r="DL1459" s="6">
        <f>(CM1459*3+CL1459*2+CK1459)/6</f>
        <v>0</v>
      </c>
      <c r="DM1459">
        <f>BH1459+(BH1459*(CG1459-8.25)/8.25)</f>
        <v>586.36363636363637</v>
      </c>
      <c r="DN1459">
        <f>BI1459+(BI1459*(CH1459-8.25)/8.25)</f>
        <v>380.70787878787883</v>
      </c>
      <c r="DO1459">
        <f>BJ1459+(BJ1459*(CI1459-8.25)/8.25)</f>
        <v>291.47878787878784</v>
      </c>
      <c r="DP1459">
        <f>BK1459+(BK1459*(CJ1459-8.25)/8.25)</f>
        <v>-138.75272727272727</v>
      </c>
      <c r="DQ1459">
        <f>BL1459+(BL1459*(CK1459-8.25)/8.25)</f>
        <v>0</v>
      </c>
      <c r="DR1459">
        <f>BM1459+(BM1459*(CL1459-8.25)/8.25)</f>
        <v>0</v>
      </c>
      <c r="DS1459">
        <f>BN1459+(BN1459*(CM1459-8.25)/8.25)</f>
        <v>0</v>
      </c>
      <c r="DT1459" s="8">
        <f>DM1459*10^8/$I1459</f>
        <v>6535.350832273889</v>
      </c>
      <c r="DU1459" s="8">
        <f>DN1459*10^8/$I1459</f>
        <v>4243.2023375791468</v>
      </c>
      <c r="DV1459" s="8">
        <f>DO1459*10^8/$I1459</f>
        <v>3248.6941904638797</v>
      </c>
      <c r="DW1459" s="8">
        <f>DP1459*10^8/$I1459</f>
        <v>-1546.4767857803088</v>
      </c>
      <c r="DX1459" s="8">
        <f>DQ1459*10^8/$I1459</f>
        <v>0</v>
      </c>
      <c r="DY1459" s="8">
        <f>DR1459*10^8/$I1459</f>
        <v>0</v>
      </c>
      <c r="DZ1459" s="8">
        <f>DS1459*10^8/$I1459</f>
        <v>0</v>
      </c>
      <c r="EA1459" s="8">
        <f>DT1459*10^8/$I1459</f>
        <v>72840.141939524518</v>
      </c>
      <c r="EB1459" s="8">
        <f>DZ1459*0.8</f>
        <v>0</v>
      </c>
      <c r="EC1459" s="10">
        <f>G1459-E1459</f>
        <v>2610</v>
      </c>
      <c r="ED1459" s="4">
        <f>EC1459/E1459*100</f>
        <v>55.769230769230774</v>
      </c>
      <c r="EE1459" s="4">
        <f>DY1459-G1459</f>
        <v>-7290</v>
      </c>
      <c r="EF1459" s="12">
        <f>EE1459/G1459</f>
        <v>-1</v>
      </c>
      <c r="EG1459" s="4">
        <f>G1459-F1459</f>
        <v>-560</v>
      </c>
    </row>
    <row r="1460" spans="1:137" x14ac:dyDescent="0.3">
      <c r="A1460">
        <v>1459</v>
      </c>
      <c r="B1460" t="s">
        <v>5939</v>
      </c>
      <c r="C1460" t="s">
        <v>3734</v>
      </c>
      <c r="D1460" t="str">
        <f>VLOOKUP(C1460,Sheet1!$A$2:$B$3197,2,FALSE)</f>
        <v>광고</v>
      </c>
      <c r="E1460">
        <v>4210</v>
      </c>
      <c r="F1460">
        <v>5880</v>
      </c>
      <c r="G1460" s="7">
        <v>7240</v>
      </c>
      <c r="H1460" t="s">
        <v>1398</v>
      </c>
      <c r="I1460" s="7">
        <f>VALUE(LEFT(H1460,FIND("/",H1460)-1)) + VALUE(MID(H1460,FIND("/",H1460)+1,LEN(H1460)))</f>
        <v>22276078</v>
      </c>
      <c r="J1460" s="1">
        <v>422559</v>
      </c>
      <c r="K1460" s="1">
        <f>G1460*I1460/(10^8)</f>
        <v>1612.7880471999999</v>
      </c>
      <c r="L1460">
        <v>273</v>
      </c>
      <c r="M1460">
        <v>288</v>
      </c>
      <c r="N1460">
        <v>316</v>
      </c>
      <c r="O1460">
        <v>367</v>
      </c>
      <c r="P1460">
        <v>390</v>
      </c>
      <c r="Q1460">
        <v>442</v>
      </c>
      <c r="R1460">
        <v>492</v>
      </c>
      <c r="S1460">
        <v>546</v>
      </c>
      <c r="T1460">
        <v>33</v>
      </c>
      <c r="U1460">
        <v>42</v>
      </c>
      <c r="V1460">
        <v>56</v>
      </c>
      <c r="W1460">
        <v>77</v>
      </c>
      <c r="X1460">
        <v>72</v>
      </c>
      <c r="Y1460">
        <v>113</v>
      </c>
      <c r="Z1460">
        <v>126</v>
      </c>
      <c r="AA1460">
        <v>139</v>
      </c>
      <c r="AB1460">
        <v>22</v>
      </c>
      <c r="AC1460">
        <v>38</v>
      </c>
      <c r="AD1460">
        <v>45</v>
      </c>
      <c r="AE1460">
        <v>81</v>
      </c>
      <c r="AF1460">
        <v>79</v>
      </c>
      <c r="AG1460">
        <v>99</v>
      </c>
      <c r="AH1460">
        <v>112</v>
      </c>
      <c r="AI1460" s="3"/>
      <c r="AJ1460">
        <v>644</v>
      </c>
      <c r="AK1460">
        <v>700</v>
      </c>
      <c r="AL1460">
        <v>861</v>
      </c>
      <c r="AM1460">
        <v>973</v>
      </c>
      <c r="AN1460" s="1">
        <v>1137</v>
      </c>
      <c r="AO1460" s="1">
        <v>1576</v>
      </c>
      <c r="AP1460" s="1">
        <v>2186</v>
      </c>
      <c r="AQ1460" s="3"/>
      <c r="AR1460">
        <v>254</v>
      </c>
      <c r="AS1460">
        <v>264</v>
      </c>
      <c r="AT1460">
        <v>310</v>
      </c>
      <c r="AU1460">
        <v>350</v>
      </c>
      <c r="AV1460">
        <v>464</v>
      </c>
      <c r="AW1460">
        <v>861</v>
      </c>
      <c r="AX1460" s="1">
        <v>1416</v>
      </c>
      <c r="AY1460" s="3"/>
      <c r="AZ1460">
        <v>390</v>
      </c>
      <c r="BA1460">
        <v>436</v>
      </c>
      <c r="BB1460">
        <v>551</v>
      </c>
      <c r="BC1460">
        <v>623</v>
      </c>
      <c r="BD1460">
        <v>673</v>
      </c>
      <c r="BE1460">
        <v>715</v>
      </c>
      <c r="BF1460">
        <v>770</v>
      </c>
      <c r="BG1460" s="3"/>
      <c r="BH1460">
        <v>390</v>
      </c>
      <c r="BI1460">
        <v>436</v>
      </c>
      <c r="BJ1460">
        <v>521</v>
      </c>
      <c r="BK1460">
        <v>583</v>
      </c>
      <c r="BL1460">
        <v>625</v>
      </c>
      <c r="BM1460">
        <v>668</v>
      </c>
      <c r="BN1460">
        <v>722</v>
      </c>
      <c r="BO1460" s="3"/>
      <c r="BP1460">
        <v>55</v>
      </c>
      <c r="BQ1460">
        <v>56</v>
      </c>
      <c r="BR1460">
        <v>111</v>
      </c>
      <c r="BS1460">
        <v>111</v>
      </c>
      <c r="BT1460">
        <v>111</v>
      </c>
      <c r="BU1460" s="3"/>
      <c r="BV1460" s="3"/>
      <c r="BW1460" s="3"/>
      <c r="BX1460">
        <v>3.56</v>
      </c>
      <c r="BY1460">
        <v>5.73</v>
      </c>
      <c r="BZ1460">
        <v>5.77</v>
      </c>
      <c r="CA1460">
        <v>8.83</v>
      </c>
      <c r="CB1460">
        <v>7.48</v>
      </c>
      <c r="CC1460">
        <v>7.3</v>
      </c>
      <c r="CD1460">
        <v>5.95</v>
      </c>
      <c r="CE1460" s="3"/>
      <c r="CF1460">
        <v>6.1</v>
      </c>
      <c r="CG1460">
        <v>9.32</v>
      </c>
      <c r="CH1460">
        <v>8.8800000000000008</v>
      </c>
      <c r="CI1460">
        <v>13.02</v>
      </c>
      <c r="CJ1460">
        <v>11.68</v>
      </c>
      <c r="CK1460">
        <v>13.93</v>
      </c>
      <c r="CL1460">
        <v>14.46</v>
      </c>
      <c r="CM1460">
        <v>15.55</v>
      </c>
      <c r="CN1460">
        <v>102</v>
      </c>
      <c r="CO1460">
        <v>173</v>
      </c>
      <c r="CP1460">
        <v>191</v>
      </c>
      <c r="CQ1460">
        <v>323</v>
      </c>
      <c r="CR1460">
        <v>317</v>
      </c>
      <c r="CS1460">
        <v>404</v>
      </c>
      <c r="CT1460">
        <v>451</v>
      </c>
      <c r="CU1460">
        <v>504</v>
      </c>
      <c r="CV1460">
        <v>27.3</v>
      </c>
      <c r="CW1460">
        <v>11.99</v>
      </c>
      <c r="CX1460">
        <v>11.3</v>
      </c>
      <c r="CY1460">
        <v>10.96</v>
      </c>
      <c r="CZ1460">
        <v>13.1</v>
      </c>
      <c r="DA1460">
        <v>17.899999999999999</v>
      </c>
      <c r="DB1460">
        <v>16.05</v>
      </c>
      <c r="DC1460">
        <v>14.36</v>
      </c>
      <c r="DD1460">
        <v>1.57</v>
      </c>
      <c r="DE1460">
        <v>1.06</v>
      </c>
      <c r="DF1460">
        <v>0.92</v>
      </c>
      <c r="DG1460">
        <v>1.35</v>
      </c>
      <c r="DH1460">
        <v>1.44</v>
      </c>
      <c r="DI1460">
        <v>2.36</v>
      </c>
      <c r="DJ1460">
        <v>2.19</v>
      </c>
      <c r="DK1460" s="3"/>
      <c r="DL1460" s="6">
        <f>(CM1460*3+CL1460*2+CK1460)/6</f>
        <v>14.916666666666666</v>
      </c>
      <c r="DM1460">
        <f>BH1460+(BH1460*(CG1460-8.25)/8.25)</f>
        <v>440.58181818181822</v>
      </c>
      <c r="DN1460">
        <f>BI1460+(BI1460*(CH1460-8.25)/8.25)</f>
        <v>469.29454545454553</v>
      </c>
      <c r="DO1460">
        <f>BJ1460+(BJ1460*(CI1460-8.25)/8.25)</f>
        <v>822.23272727272729</v>
      </c>
      <c r="DP1460">
        <f>BK1460+(BK1460*(CJ1460-8.25)/8.25)</f>
        <v>825.38666666666666</v>
      </c>
      <c r="DQ1460">
        <f>BL1460+(BL1460*(CK1460-8.25)/8.25)</f>
        <v>1055.3030303030303</v>
      </c>
      <c r="DR1460">
        <f>BM1460+(BM1460*(CL1460-8.25)/8.25)</f>
        <v>1170.8218181818183</v>
      </c>
      <c r="DS1460">
        <f>BN1460+(BN1460*(CM1460-8.25)/8.25)</f>
        <v>1360.8606060606062</v>
      </c>
      <c r="DT1460" s="8">
        <f>DM1460*10^8/$I1460</f>
        <v>1977.8249033865757</v>
      </c>
      <c r="DU1460" s="8">
        <f>DN1460*10^8/$I1460</f>
        <v>2106.7197980476881</v>
      </c>
      <c r="DV1460" s="8">
        <f>DO1460*10^8/$I1460</f>
        <v>3691.1018504816125</v>
      </c>
      <c r="DW1460" s="8">
        <f>DP1460*10^8/$I1460</f>
        <v>3705.2602646959072</v>
      </c>
      <c r="DX1460" s="8">
        <f>DQ1460*10^8/$I1460</f>
        <v>4737.382542398308</v>
      </c>
      <c r="DY1460" s="8">
        <f>DR1460*10^8/$I1460</f>
        <v>5255.9603094486311</v>
      </c>
      <c r="DZ1460" s="8">
        <f>DS1460*10^8/$I1460</f>
        <v>6109.0673414799776</v>
      </c>
      <c r="EA1460" s="8">
        <f>DT1460*10^8/$I1460</f>
        <v>8878.6944604277996</v>
      </c>
      <c r="EB1460" s="8">
        <f>DZ1460*0.8</f>
        <v>4887.2538731839823</v>
      </c>
      <c r="EC1460" s="10">
        <f>G1460-E1460</f>
        <v>3030</v>
      </c>
      <c r="ED1460" s="4">
        <f>EC1460/E1460*100</f>
        <v>71.971496437054626</v>
      </c>
      <c r="EE1460" s="4">
        <f>DY1460-G1460</f>
        <v>-1984.0396905513689</v>
      </c>
      <c r="EF1460" s="12">
        <f>EE1460/G1460</f>
        <v>-0.27403863129162553</v>
      </c>
      <c r="EG1460" s="4">
        <f>G1460-F1460</f>
        <v>1360</v>
      </c>
    </row>
    <row r="1461" spans="1:137" x14ac:dyDescent="0.3">
      <c r="A1461">
        <v>1460</v>
      </c>
      <c r="B1461" t="s">
        <v>6005</v>
      </c>
      <c r="C1461" t="s">
        <v>3735</v>
      </c>
      <c r="D1461" t="str">
        <f>VLOOKUP(C1461,Sheet1!$A$2:$B$3197,2,FALSE)</f>
        <v>방송과엔터테인먼트</v>
      </c>
      <c r="E1461">
        <v>43000</v>
      </c>
      <c r="F1461">
        <v>47250</v>
      </c>
      <c r="G1461" s="7">
        <v>49400</v>
      </c>
      <c r="H1461" t="s">
        <v>1399</v>
      </c>
      <c r="I1461" s="7">
        <f>VALUE(LEFT(H1461,FIND("/",H1461)-1)) + VALUE(MID(H1461,FIND("/",H1461)+1,LEN(H1461)))</f>
        <v>18433869</v>
      </c>
      <c r="J1461" s="1">
        <v>144171</v>
      </c>
      <c r="K1461" s="1">
        <f>G1461*I1461/(10^8)</f>
        <v>9106.3312860000005</v>
      </c>
      <c r="L1461" s="1">
        <v>3218</v>
      </c>
      <c r="M1461" s="1">
        <v>3499</v>
      </c>
      <c r="N1461" s="1">
        <v>2690</v>
      </c>
      <c r="O1461" s="1">
        <v>2536</v>
      </c>
      <c r="P1461" s="1">
        <v>2553</v>
      </c>
      <c r="Q1461" s="1">
        <v>3539</v>
      </c>
      <c r="R1461" s="1">
        <v>4521</v>
      </c>
      <c r="S1461" s="1">
        <v>4733</v>
      </c>
      <c r="T1461">
        <v>319</v>
      </c>
      <c r="U1461">
        <v>242</v>
      </c>
      <c r="V1461">
        <v>198</v>
      </c>
      <c r="W1461">
        <v>42</v>
      </c>
      <c r="X1461">
        <v>60</v>
      </c>
      <c r="Y1461">
        <v>364</v>
      </c>
      <c r="Z1461">
        <v>528</v>
      </c>
      <c r="AA1461">
        <v>585</v>
      </c>
      <c r="AB1461">
        <v>141</v>
      </c>
      <c r="AC1461">
        <v>119</v>
      </c>
      <c r="AD1461">
        <v>159</v>
      </c>
      <c r="AE1461">
        <v>-246</v>
      </c>
      <c r="AF1461">
        <v>32</v>
      </c>
      <c r="AG1461">
        <v>322</v>
      </c>
      <c r="AH1461">
        <v>395</v>
      </c>
      <c r="AI1461">
        <v>448</v>
      </c>
      <c r="AJ1461" s="1">
        <v>4868</v>
      </c>
      <c r="AK1461" s="1">
        <v>5836</v>
      </c>
      <c r="AL1461" s="1">
        <v>5943</v>
      </c>
      <c r="AM1461" s="1">
        <v>5163</v>
      </c>
      <c r="AN1461" s="1">
        <v>5428</v>
      </c>
      <c r="AO1461" s="1">
        <v>5935</v>
      </c>
      <c r="AP1461" s="1">
        <v>6567</v>
      </c>
      <c r="AQ1461" s="1">
        <v>7134</v>
      </c>
      <c r="AR1461" s="1">
        <v>1365</v>
      </c>
      <c r="AS1461" s="1">
        <v>1515</v>
      </c>
      <c r="AT1461" s="1">
        <v>1449</v>
      </c>
      <c r="AU1461">
        <v>947</v>
      </c>
      <c r="AV1461" s="1">
        <v>1203</v>
      </c>
      <c r="AW1461" s="1">
        <v>1415</v>
      </c>
      <c r="AX1461" s="1">
        <v>1657</v>
      </c>
      <c r="AY1461" s="1">
        <v>1799</v>
      </c>
      <c r="AZ1461" s="1">
        <v>3504</v>
      </c>
      <c r="BA1461" s="1">
        <v>4321</v>
      </c>
      <c r="BB1461" s="1">
        <v>4494</v>
      </c>
      <c r="BC1461" s="1">
        <v>4217</v>
      </c>
      <c r="BD1461" s="1">
        <v>4226</v>
      </c>
      <c r="BE1461" s="1">
        <v>4520</v>
      </c>
      <c r="BF1461" s="1">
        <v>4910</v>
      </c>
      <c r="BG1461" s="1">
        <v>5335</v>
      </c>
      <c r="BH1461" s="1">
        <v>2809</v>
      </c>
      <c r="BI1461" s="1">
        <v>3428</v>
      </c>
      <c r="BJ1461" s="1">
        <v>3598</v>
      </c>
      <c r="BK1461" s="1">
        <v>3368</v>
      </c>
      <c r="BL1461" s="1">
        <v>3514</v>
      </c>
      <c r="BM1461" s="1">
        <v>3774</v>
      </c>
      <c r="BN1461" s="1">
        <v>4142</v>
      </c>
      <c r="BO1461" s="1">
        <v>4587</v>
      </c>
      <c r="BP1461">
        <v>84</v>
      </c>
      <c r="BQ1461">
        <v>93</v>
      </c>
      <c r="BR1461">
        <v>93</v>
      </c>
      <c r="BS1461">
        <v>93</v>
      </c>
      <c r="BT1461">
        <v>94</v>
      </c>
      <c r="BU1461">
        <v>92</v>
      </c>
      <c r="BV1461">
        <v>92</v>
      </c>
      <c r="BW1461">
        <v>93</v>
      </c>
      <c r="BX1461">
        <v>3.27</v>
      </c>
      <c r="BY1461">
        <v>2.23</v>
      </c>
      <c r="BZ1461">
        <v>2.71</v>
      </c>
      <c r="CA1461">
        <v>-4.4400000000000004</v>
      </c>
      <c r="CB1461">
        <v>0.59</v>
      </c>
      <c r="CC1461">
        <v>5.66</v>
      </c>
      <c r="CD1461">
        <v>6.31</v>
      </c>
      <c r="CE1461">
        <v>6.54</v>
      </c>
      <c r="CF1461">
        <v>7.73</v>
      </c>
      <c r="CG1461">
        <v>5.71</v>
      </c>
      <c r="CH1461">
        <v>5.07</v>
      </c>
      <c r="CI1461">
        <v>-6.18</v>
      </c>
      <c r="CJ1461">
        <v>2.74</v>
      </c>
      <c r="CK1461">
        <v>8.24</v>
      </c>
      <c r="CL1461">
        <v>9.6300000000000008</v>
      </c>
      <c r="CM1461">
        <v>10.16</v>
      </c>
      <c r="CN1461" s="1">
        <v>1094</v>
      </c>
      <c r="CO1461">
        <v>931</v>
      </c>
      <c r="CP1461">
        <v>911</v>
      </c>
      <c r="CQ1461" s="1">
        <v>-1118</v>
      </c>
      <c r="CR1461">
        <v>515</v>
      </c>
      <c r="CS1461" s="1">
        <v>1629</v>
      </c>
      <c r="CT1461" s="1">
        <v>2069</v>
      </c>
      <c r="CU1461" s="1">
        <v>2406</v>
      </c>
      <c r="CV1461">
        <v>25.92</v>
      </c>
      <c r="CW1461">
        <v>30.98</v>
      </c>
      <c r="CX1461">
        <v>52.16</v>
      </c>
      <c r="CY1461" t="s">
        <v>2</v>
      </c>
      <c r="CZ1461">
        <v>86.79</v>
      </c>
      <c r="DA1461">
        <v>30.32</v>
      </c>
      <c r="DB1461">
        <v>23.88</v>
      </c>
      <c r="DC1461">
        <v>20.54</v>
      </c>
      <c r="DD1461">
        <v>1.77</v>
      </c>
      <c r="DE1461">
        <v>1.64</v>
      </c>
      <c r="DF1461">
        <v>2.58</v>
      </c>
      <c r="DG1461">
        <v>1.48</v>
      </c>
      <c r="DH1461">
        <v>2.34</v>
      </c>
      <c r="DI1461">
        <v>2.41</v>
      </c>
      <c r="DJ1461">
        <v>2.2000000000000002</v>
      </c>
      <c r="DK1461">
        <v>1.99</v>
      </c>
      <c r="DL1461" s="6">
        <f>(CM1461*3+CL1461*2+CK1461)/6</f>
        <v>9.663333333333334</v>
      </c>
      <c r="DM1461">
        <f>BH1461+(BH1461*(CG1461-8.25)/8.25)</f>
        <v>1944.1684848484849</v>
      </c>
      <c r="DN1461">
        <f>BI1461+(BI1461*(CH1461-8.25)/8.25)</f>
        <v>2106.6618181818185</v>
      </c>
      <c r="DO1461">
        <f>BJ1461+(BJ1461*(CI1461-8.25)/8.25)</f>
        <v>-2695.2290909090907</v>
      </c>
      <c r="DP1461">
        <f>BK1461+(BK1461*(CJ1461-8.25)/8.25)</f>
        <v>1118.5842424242423</v>
      </c>
      <c r="DQ1461">
        <f>BL1461+(BL1461*(CK1461-8.25)/8.25)</f>
        <v>3509.7406060606063</v>
      </c>
      <c r="DR1461">
        <f>BM1461+(BM1461*(CL1461-8.25)/8.25)</f>
        <v>4405.2872727272734</v>
      </c>
      <c r="DS1461">
        <f>BN1461+(BN1461*(CM1461-8.25)/8.25)</f>
        <v>5100.9357575757576</v>
      </c>
      <c r="DT1461" s="8">
        <f>DM1461*10^8/$I1461</f>
        <v>10546.719654178321</v>
      </c>
      <c r="DU1461" s="8">
        <f>DN1461*10^8/$I1461</f>
        <v>11428.213025609646</v>
      </c>
      <c r="DV1461" s="8">
        <f>DO1461*10^8/$I1461</f>
        <v>-14621.071088815324</v>
      </c>
      <c r="DW1461" s="8">
        <f>DP1461*10^8/$I1461</f>
        <v>6068.0926094475471</v>
      </c>
      <c r="DX1461" s="8">
        <f>DQ1461*10^8/$I1461</f>
        <v>19039.630834203097</v>
      </c>
      <c r="DY1461" s="8">
        <f>DR1461*10^8/$I1461</f>
        <v>23897.789838515579</v>
      </c>
      <c r="DZ1461" s="8">
        <f>DS1461*10^8/$I1461</f>
        <v>27671.541755969716</v>
      </c>
      <c r="EA1461" s="8">
        <f>DT1461*10^8/$I1461</f>
        <v>57213.814713440363</v>
      </c>
      <c r="EB1461" s="8">
        <f>DZ1461*0.8</f>
        <v>22137.233404775776</v>
      </c>
      <c r="EC1461" s="10">
        <f>G1461-E1461</f>
        <v>6400</v>
      </c>
      <c r="ED1461" s="4">
        <f>EC1461/E1461*100</f>
        <v>14.883720930232558</v>
      </c>
      <c r="EE1461" s="4">
        <f>DY1461-G1461</f>
        <v>-25502.210161484421</v>
      </c>
      <c r="EF1461" s="12">
        <f>EE1461/G1461</f>
        <v>-0.51623907209482633</v>
      </c>
      <c r="EG1461" s="4">
        <f>G1461-F1461</f>
        <v>2150</v>
      </c>
    </row>
    <row r="1462" spans="1:137" x14ac:dyDescent="0.3">
      <c r="A1462">
        <v>1461</v>
      </c>
      <c r="B1462" t="s">
        <v>7060</v>
      </c>
      <c r="C1462" t="s">
        <v>3736</v>
      </c>
      <c r="D1462" t="str">
        <f>VLOOKUP(C1462,Sheet1!$A$2:$B$3197,2,FALSE)</f>
        <v>디스플레이장비및부품</v>
      </c>
      <c r="E1462">
        <v>7570</v>
      </c>
      <c r="F1462">
        <v>6040</v>
      </c>
      <c r="G1462" s="7">
        <v>7100</v>
      </c>
      <c r="H1462" t="s">
        <v>1400</v>
      </c>
      <c r="I1462" s="7">
        <f>VALUE(LEFT(H1462,FIND("/",H1462)-1)) + VALUE(MID(H1462,FIND("/",H1462)+1,LEN(H1462)))</f>
        <v>5728479</v>
      </c>
      <c r="J1462" s="1">
        <v>256054</v>
      </c>
      <c r="K1462" s="1">
        <f>G1462*I1462/(10^8)</f>
        <v>406.72200900000001</v>
      </c>
      <c r="L1462">
        <v>125</v>
      </c>
      <c r="M1462">
        <v>250</v>
      </c>
      <c r="N1462">
        <v>219</v>
      </c>
      <c r="O1462">
        <v>171</v>
      </c>
      <c r="P1462">
        <v>136</v>
      </c>
      <c r="Q1462" s="3"/>
      <c r="R1462" s="3"/>
      <c r="S1462" s="3"/>
      <c r="T1462">
        <v>10</v>
      </c>
      <c r="U1462">
        <v>33</v>
      </c>
      <c r="V1462">
        <v>-7</v>
      </c>
      <c r="W1462">
        <v>-78</v>
      </c>
      <c r="X1462">
        <v>-74</v>
      </c>
      <c r="Y1462" s="3"/>
      <c r="Z1462" s="3"/>
      <c r="AA1462" s="3"/>
      <c r="AB1462">
        <v>16</v>
      </c>
      <c r="AC1462">
        <v>30</v>
      </c>
      <c r="AD1462">
        <v>10</v>
      </c>
      <c r="AE1462">
        <v>-60</v>
      </c>
      <c r="AF1462">
        <v>-105</v>
      </c>
      <c r="AG1462" s="3"/>
      <c r="AH1462" s="3"/>
      <c r="AI1462" s="3"/>
      <c r="AJ1462">
        <v>355</v>
      </c>
      <c r="AK1462">
        <v>417</v>
      </c>
      <c r="AL1462">
        <v>424</v>
      </c>
      <c r="AM1462">
        <v>379</v>
      </c>
      <c r="AN1462">
        <v>295</v>
      </c>
      <c r="AO1462" s="3"/>
      <c r="AP1462" s="3"/>
      <c r="AQ1462" s="3"/>
      <c r="AR1462">
        <v>63</v>
      </c>
      <c r="AS1462">
        <v>92</v>
      </c>
      <c r="AT1462">
        <v>102</v>
      </c>
      <c r="AU1462">
        <v>117</v>
      </c>
      <c r="AV1462">
        <v>124</v>
      </c>
      <c r="AW1462" s="3"/>
      <c r="AX1462" s="3"/>
      <c r="AY1462" s="3"/>
      <c r="AZ1462">
        <v>292</v>
      </c>
      <c r="BA1462">
        <v>325</v>
      </c>
      <c r="BB1462">
        <v>322</v>
      </c>
      <c r="BC1462">
        <v>262</v>
      </c>
      <c r="BD1462">
        <v>171</v>
      </c>
      <c r="BE1462" s="3"/>
      <c r="BF1462" s="3"/>
      <c r="BG1462" s="3"/>
      <c r="BH1462">
        <v>292</v>
      </c>
      <c r="BI1462">
        <v>325</v>
      </c>
      <c r="BJ1462">
        <v>322</v>
      </c>
      <c r="BK1462">
        <v>262</v>
      </c>
      <c r="BL1462">
        <v>171</v>
      </c>
      <c r="BM1462" s="3"/>
      <c r="BN1462" s="3"/>
      <c r="BO1462" s="3"/>
      <c r="BP1462">
        <v>27</v>
      </c>
      <c r="BQ1462">
        <v>27</v>
      </c>
      <c r="BR1462">
        <v>27</v>
      </c>
      <c r="BS1462">
        <v>27</v>
      </c>
      <c r="BT1462">
        <v>28</v>
      </c>
      <c r="BU1462" s="3"/>
      <c r="BV1462" s="3"/>
      <c r="BW1462" s="3"/>
      <c r="BX1462">
        <v>5.33</v>
      </c>
      <c r="BY1462">
        <v>7.82</v>
      </c>
      <c r="BZ1462">
        <v>2.29</v>
      </c>
      <c r="CA1462">
        <v>-14.92</v>
      </c>
      <c r="CB1462">
        <v>-31.03</v>
      </c>
      <c r="CC1462" s="3"/>
      <c r="CD1462" s="3"/>
      <c r="CE1462" s="3"/>
      <c r="CF1462">
        <v>6.53</v>
      </c>
      <c r="CG1462">
        <v>9.7899999999999991</v>
      </c>
      <c r="CH1462">
        <v>2.97</v>
      </c>
      <c r="CI1462">
        <v>-20.51</v>
      </c>
      <c r="CJ1462">
        <v>-48.29</v>
      </c>
      <c r="CK1462" s="3"/>
      <c r="CL1462" s="3"/>
      <c r="CM1462" s="3"/>
      <c r="CN1462">
        <v>321</v>
      </c>
      <c r="CO1462">
        <v>559</v>
      </c>
      <c r="CP1462">
        <v>177</v>
      </c>
      <c r="CQ1462" s="1">
        <v>-1060</v>
      </c>
      <c r="CR1462" s="1">
        <v>-1834</v>
      </c>
      <c r="CS1462" s="3"/>
      <c r="CT1462" s="3"/>
      <c r="CU1462" s="3"/>
      <c r="CV1462">
        <v>32.67</v>
      </c>
      <c r="CW1462">
        <v>25.38</v>
      </c>
      <c r="CX1462">
        <v>41.28</v>
      </c>
      <c r="CY1462" t="s">
        <v>2</v>
      </c>
      <c r="CZ1462" t="s">
        <v>2</v>
      </c>
      <c r="DA1462" s="3"/>
      <c r="DB1462" s="3"/>
      <c r="DC1462" s="3"/>
      <c r="DD1462">
        <v>1.87</v>
      </c>
      <c r="DE1462">
        <v>2.23</v>
      </c>
      <c r="DF1462">
        <v>1.17</v>
      </c>
      <c r="DG1462">
        <v>1.42</v>
      </c>
      <c r="DH1462">
        <v>2.11</v>
      </c>
      <c r="DI1462" s="3"/>
      <c r="DJ1462" s="3"/>
      <c r="DK1462" s="3"/>
      <c r="DL1462" s="6">
        <f>(CM1462*3+CL1462*2+CK1462)/6</f>
        <v>0</v>
      </c>
      <c r="DM1462">
        <f>BH1462+(BH1462*(CG1462-8.25)/8.25)</f>
        <v>346.50666666666666</v>
      </c>
      <c r="DN1462">
        <f>BI1462+(BI1462*(CH1462-8.25)/8.25)</f>
        <v>117.00000000000003</v>
      </c>
      <c r="DO1462">
        <f>BJ1462+(BJ1462*(CI1462-8.25)/8.25)</f>
        <v>-800.51151515151537</v>
      </c>
      <c r="DP1462">
        <f>BK1462+(BK1462*(CJ1462-8.25)/8.25)</f>
        <v>-1533.5733333333333</v>
      </c>
      <c r="DQ1462">
        <f>BL1462+(BL1462*(CK1462-8.25)/8.25)</f>
        <v>0</v>
      </c>
      <c r="DR1462">
        <f>BM1462+(BM1462*(CL1462-8.25)/8.25)</f>
        <v>0</v>
      </c>
      <c r="DS1462">
        <f>BN1462+(BN1462*(CM1462-8.25)/8.25)</f>
        <v>0</v>
      </c>
      <c r="DT1462" s="8">
        <f>DM1462*10^8/$I1462</f>
        <v>6048.8424006907708</v>
      </c>
      <c r="DU1462" s="8">
        <f>DN1462*10^8/$I1462</f>
        <v>2042.4269688341358</v>
      </c>
      <c r="DV1462" s="8">
        <f>DO1462*10^8/$I1462</f>
        <v>-13974.241943655818</v>
      </c>
      <c r="DW1462" s="8">
        <f>DP1462*10^8/$I1462</f>
        <v>-26771.038757990264</v>
      </c>
      <c r="DX1462" s="8">
        <f>DQ1462*10^8/$I1462</f>
        <v>0</v>
      </c>
      <c r="DY1462" s="8">
        <f>DR1462*10^8/$I1462</f>
        <v>0</v>
      </c>
      <c r="DZ1462" s="8">
        <f>DS1462*10^8/$I1462</f>
        <v>0</v>
      </c>
      <c r="EA1462" s="8">
        <f>DT1462*10^8/$I1462</f>
        <v>105592.4687982756</v>
      </c>
      <c r="EB1462" s="8">
        <f>DZ1462*0.8</f>
        <v>0</v>
      </c>
      <c r="EC1462" s="10">
        <f>G1462-E1462</f>
        <v>-470</v>
      </c>
      <c r="ED1462" s="4">
        <f>EC1462/E1462*100</f>
        <v>-6.2087186261558784</v>
      </c>
      <c r="EE1462" s="4">
        <f>DY1462-G1462</f>
        <v>-7100</v>
      </c>
      <c r="EF1462" s="12">
        <f>EE1462/G1462</f>
        <v>-1</v>
      </c>
      <c r="EG1462" s="4">
        <f>G1462-F1462</f>
        <v>1060</v>
      </c>
    </row>
    <row r="1463" spans="1:137" x14ac:dyDescent="0.3">
      <c r="A1463">
        <v>1462</v>
      </c>
      <c r="B1463" t="s">
        <v>6528</v>
      </c>
      <c r="C1463" t="s">
        <v>3737</v>
      </c>
      <c r="D1463" t="str">
        <f>VLOOKUP(C1463,Sheet1!$A$2:$B$3197,2,FALSE)</f>
        <v>반도체와반도체장비</v>
      </c>
      <c r="E1463">
        <v>891</v>
      </c>
      <c r="F1463">
        <v>2755</v>
      </c>
      <c r="G1463" s="7">
        <v>2900</v>
      </c>
      <c r="H1463" t="s">
        <v>1401</v>
      </c>
      <c r="I1463" s="7">
        <f>VALUE(LEFT(H1463,FIND("/",H1463)-1)) + VALUE(MID(H1463,FIND("/",H1463)+1,LEN(H1463)))</f>
        <v>14261581</v>
      </c>
      <c r="J1463">
        <v>0</v>
      </c>
      <c r="K1463" s="1">
        <f>G1463*I1463/(10^8)</f>
        <v>413.585849</v>
      </c>
      <c r="L1463">
        <v>893</v>
      </c>
      <c r="M1463" s="1">
        <v>1032</v>
      </c>
      <c r="N1463" s="1">
        <v>1196</v>
      </c>
      <c r="O1463" s="1">
        <v>1281</v>
      </c>
      <c r="P1463" s="1">
        <v>1295</v>
      </c>
      <c r="Q1463" s="3"/>
      <c r="R1463" s="3"/>
      <c r="S1463" s="3"/>
      <c r="T1463">
        <v>-80</v>
      </c>
      <c r="U1463">
        <v>62</v>
      </c>
      <c r="V1463">
        <v>68</v>
      </c>
      <c r="W1463">
        <v>24</v>
      </c>
      <c r="X1463">
        <v>-94</v>
      </c>
      <c r="Y1463" s="3"/>
      <c r="Z1463" s="3"/>
      <c r="AA1463" s="3"/>
      <c r="AB1463">
        <v>-128</v>
      </c>
      <c r="AC1463">
        <v>61</v>
      </c>
      <c r="AD1463">
        <v>37</v>
      </c>
      <c r="AE1463">
        <v>-95</v>
      </c>
      <c r="AF1463">
        <v>-310</v>
      </c>
      <c r="AG1463" s="3"/>
      <c r="AH1463" s="3"/>
      <c r="AI1463" s="3"/>
      <c r="AJ1463" s="1">
        <v>1070</v>
      </c>
      <c r="AK1463">
        <v>956</v>
      </c>
      <c r="AL1463" s="1">
        <v>1005</v>
      </c>
      <c r="AM1463" s="1">
        <v>1525</v>
      </c>
      <c r="AN1463" s="1">
        <v>1693</v>
      </c>
      <c r="AO1463" s="3"/>
      <c r="AP1463" s="3"/>
      <c r="AQ1463" s="3"/>
      <c r="AR1463">
        <v>841</v>
      </c>
      <c r="AS1463">
        <v>639</v>
      </c>
      <c r="AT1463">
        <v>635</v>
      </c>
      <c r="AU1463" s="1">
        <v>1142</v>
      </c>
      <c r="AV1463" s="1">
        <v>1303</v>
      </c>
      <c r="AW1463" s="3"/>
      <c r="AX1463" s="3"/>
      <c r="AY1463" s="3"/>
      <c r="AZ1463">
        <v>228</v>
      </c>
      <c r="BA1463">
        <v>317</v>
      </c>
      <c r="BB1463">
        <v>370</v>
      </c>
      <c r="BC1463">
        <v>383</v>
      </c>
      <c r="BD1463">
        <v>390</v>
      </c>
      <c r="BE1463" s="3"/>
      <c r="BF1463" s="3"/>
      <c r="BG1463" s="3"/>
      <c r="BH1463">
        <v>228</v>
      </c>
      <c r="BI1463">
        <v>317</v>
      </c>
      <c r="BJ1463">
        <v>370</v>
      </c>
      <c r="BK1463">
        <v>367</v>
      </c>
      <c r="BL1463">
        <v>382</v>
      </c>
      <c r="BM1463" s="3"/>
      <c r="BN1463" s="3"/>
      <c r="BO1463" s="3"/>
      <c r="BP1463">
        <v>298</v>
      </c>
      <c r="BQ1463">
        <v>323</v>
      </c>
      <c r="BR1463">
        <v>356</v>
      </c>
      <c r="BS1463">
        <v>413</v>
      </c>
      <c r="BT1463">
        <v>633</v>
      </c>
      <c r="BU1463" s="3"/>
      <c r="BV1463" s="3"/>
      <c r="BW1463" s="3"/>
      <c r="BX1463">
        <v>-10.36</v>
      </c>
      <c r="BY1463">
        <v>5.98</v>
      </c>
      <c r="BZ1463">
        <v>3.79</v>
      </c>
      <c r="CA1463">
        <v>-7.5</v>
      </c>
      <c r="CB1463">
        <v>-19.25</v>
      </c>
      <c r="CC1463" s="3"/>
      <c r="CD1463" s="3"/>
      <c r="CE1463" s="3"/>
      <c r="CF1463">
        <v>-46.23</v>
      </c>
      <c r="CG1463">
        <v>22.21</v>
      </c>
      <c r="CH1463">
        <v>10.82</v>
      </c>
      <c r="CI1463">
        <v>-26.47</v>
      </c>
      <c r="CJ1463">
        <v>-80.56</v>
      </c>
      <c r="CK1463" s="3"/>
      <c r="CL1463" s="3"/>
      <c r="CM1463" s="3"/>
      <c r="CN1463" s="1">
        <v>-2215</v>
      </c>
      <c r="CO1463">
        <v>980</v>
      </c>
      <c r="CP1463">
        <v>565</v>
      </c>
      <c r="CQ1463" s="1">
        <v>-1368</v>
      </c>
      <c r="CR1463" s="1">
        <v>-2380</v>
      </c>
      <c r="CS1463" s="3"/>
      <c r="CT1463" s="3"/>
      <c r="CU1463" s="3"/>
      <c r="CV1463" t="s">
        <v>2</v>
      </c>
      <c r="CW1463">
        <v>5.81</v>
      </c>
      <c r="CX1463">
        <v>9.94</v>
      </c>
      <c r="CY1463" t="s">
        <v>2</v>
      </c>
      <c r="CZ1463" t="s">
        <v>2</v>
      </c>
      <c r="DA1463" s="3"/>
      <c r="DB1463" s="3"/>
      <c r="DC1463" s="3"/>
      <c r="DD1463">
        <v>3.32</v>
      </c>
      <c r="DE1463">
        <v>1.1599999999999999</v>
      </c>
      <c r="DF1463">
        <v>1.08</v>
      </c>
      <c r="DG1463">
        <v>1.64</v>
      </c>
      <c r="DH1463">
        <v>2.76</v>
      </c>
      <c r="DI1463" s="3"/>
      <c r="DJ1463" s="3"/>
      <c r="DK1463" s="3"/>
      <c r="DL1463" s="6">
        <f>(CM1463*3+CL1463*2+CK1463)/6</f>
        <v>0</v>
      </c>
      <c r="DM1463">
        <f>BH1463+(BH1463*(CG1463-8.25)/8.25)</f>
        <v>613.80363636363631</v>
      </c>
      <c r="DN1463">
        <f>BI1463+(BI1463*(CH1463-8.25)/8.25)</f>
        <v>415.75030303030303</v>
      </c>
      <c r="DO1463">
        <f>BJ1463+(BJ1463*(CI1463-8.25)/8.25)</f>
        <v>-1187.1393939393938</v>
      </c>
      <c r="DP1463">
        <f>BK1463+(BK1463*(CJ1463-8.25)/8.25)</f>
        <v>-3583.6993939393942</v>
      </c>
      <c r="DQ1463">
        <f>BL1463+(BL1463*(CK1463-8.25)/8.25)</f>
        <v>0</v>
      </c>
      <c r="DR1463">
        <f>BM1463+(BM1463*(CL1463-8.25)/8.25)</f>
        <v>0</v>
      </c>
      <c r="DS1463">
        <f>BN1463+(BN1463*(CM1463-8.25)/8.25)</f>
        <v>0</v>
      </c>
      <c r="DT1463" s="8">
        <f>DM1463*10^8/$I1463</f>
        <v>4303.8961554377202</v>
      </c>
      <c r="DU1463" s="8">
        <f>DN1463*10^8/$I1463</f>
        <v>2915.1768168641543</v>
      </c>
      <c r="DV1463" s="8">
        <f>DO1463*10^8/$I1463</f>
        <v>-8324.0378043597957</v>
      </c>
      <c r="DW1463" s="8">
        <f>DP1463*10^8/$I1463</f>
        <v>-25128.345826030043</v>
      </c>
      <c r="DX1463" s="8">
        <f>DQ1463*10^8/$I1463</f>
        <v>0</v>
      </c>
      <c r="DY1463" s="8">
        <f>DR1463*10^8/$I1463</f>
        <v>0</v>
      </c>
      <c r="DZ1463" s="8">
        <f>DS1463*10^8/$I1463</f>
        <v>0</v>
      </c>
      <c r="EA1463" s="8">
        <f>DT1463*10^8/$I1463</f>
        <v>30178.254118093362</v>
      </c>
      <c r="EB1463" s="8">
        <f>DZ1463*0.8</f>
        <v>0</v>
      </c>
      <c r="EC1463" s="10">
        <f>G1463-E1463</f>
        <v>2009</v>
      </c>
      <c r="ED1463" s="4">
        <f>EC1463/E1463*100</f>
        <v>225.4769921436588</v>
      </c>
      <c r="EE1463" s="4">
        <f>DY1463-G1463</f>
        <v>-2900</v>
      </c>
      <c r="EF1463" s="12">
        <f>EE1463/G1463</f>
        <v>-1</v>
      </c>
      <c r="EG1463" s="4">
        <f>G1463-F1463</f>
        <v>145</v>
      </c>
    </row>
    <row r="1464" spans="1:137" x14ac:dyDescent="0.3">
      <c r="A1464">
        <v>1463</v>
      </c>
      <c r="B1464" t="s">
        <v>5718</v>
      </c>
      <c r="C1464" t="s">
        <v>3738</v>
      </c>
      <c r="D1464" t="str">
        <f>VLOOKUP(C1464,Sheet1!$A$2:$B$3197,2,FALSE)</f>
        <v>반도체와반도체장비</v>
      </c>
      <c r="E1464">
        <v>22450</v>
      </c>
      <c r="F1464">
        <v>25850</v>
      </c>
      <c r="G1464" s="7">
        <v>25850</v>
      </c>
      <c r="H1464" t="s">
        <v>1402</v>
      </c>
      <c r="I1464" s="7">
        <f>VALUE(LEFT(H1464,FIND("/",H1464)-1)) + VALUE(MID(H1464,FIND("/",H1464)+1,LEN(H1464)))</f>
        <v>19388368</v>
      </c>
      <c r="J1464" s="1">
        <v>1358630</v>
      </c>
      <c r="K1464" s="1">
        <f>G1464*I1464/(10^8)</f>
        <v>5011.8931279999997</v>
      </c>
      <c r="L1464" s="1">
        <v>1420</v>
      </c>
      <c r="M1464" s="1">
        <v>2228</v>
      </c>
      <c r="N1464" s="1">
        <v>1937</v>
      </c>
      <c r="O1464" s="1">
        <v>1869</v>
      </c>
      <c r="P1464" s="1">
        <v>2282</v>
      </c>
      <c r="Q1464" s="1">
        <v>3060</v>
      </c>
      <c r="R1464" s="1">
        <v>3839</v>
      </c>
      <c r="S1464" s="1">
        <v>4115</v>
      </c>
      <c r="T1464">
        <v>231</v>
      </c>
      <c r="U1464">
        <v>415</v>
      </c>
      <c r="V1464">
        <v>251</v>
      </c>
      <c r="W1464">
        <v>244</v>
      </c>
      <c r="X1464">
        <v>379</v>
      </c>
      <c r="Y1464">
        <v>604</v>
      </c>
      <c r="Z1464">
        <v>837</v>
      </c>
      <c r="AA1464">
        <v>935</v>
      </c>
      <c r="AB1464">
        <v>146</v>
      </c>
      <c r="AC1464">
        <v>394</v>
      </c>
      <c r="AD1464">
        <v>186</v>
      </c>
      <c r="AE1464">
        <v>113</v>
      </c>
      <c r="AF1464">
        <v>329</v>
      </c>
      <c r="AG1464">
        <v>509</v>
      </c>
      <c r="AH1464">
        <v>673</v>
      </c>
      <c r="AI1464">
        <v>740</v>
      </c>
      <c r="AJ1464" s="1">
        <v>2676</v>
      </c>
      <c r="AK1464" s="1">
        <v>3424</v>
      </c>
      <c r="AL1464" s="1">
        <v>3359</v>
      </c>
      <c r="AM1464" s="1">
        <v>3793</v>
      </c>
      <c r="AN1464" s="1">
        <v>4160</v>
      </c>
      <c r="AO1464" s="1">
        <v>4782</v>
      </c>
      <c r="AP1464" s="1">
        <v>5329</v>
      </c>
      <c r="AQ1464" s="1">
        <v>6030</v>
      </c>
      <c r="AR1464" s="1">
        <v>1602</v>
      </c>
      <c r="AS1464" s="1">
        <v>1898</v>
      </c>
      <c r="AT1464" s="1">
        <v>1722</v>
      </c>
      <c r="AU1464" s="1">
        <v>1908</v>
      </c>
      <c r="AV1464" s="1">
        <v>1997</v>
      </c>
      <c r="AW1464" s="1">
        <v>2160</v>
      </c>
      <c r="AX1464" s="1">
        <v>2084</v>
      </c>
      <c r="AY1464" s="1">
        <v>2095</v>
      </c>
      <c r="AZ1464" s="1">
        <v>1074</v>
      </c>
      <c r="BA1464" s="1">
        <v>1526</v>
      </c>
      <c r="BB1464" s="1">
        <v>1637</v>
      </c>
      <c r="BC1464" s="1">
        <v>1886</v>
      </c>
      <c r="BD1464" s="1">
        <v>2163</v>
      </c>
      <c r="BE1464" s="1">
        <v>2624</v>
      </c>
      <c r="BF1464" s="1">
        <v>3245</v>
      </c>
      <c r="BG1464" s="1">
        <v>3933</v>
      </c>
      <c r="BH1464" s="1">
        <v>1095</v>
      </c>
      <c r="BI1464" s="1">
        <v>1509</v>
      </c>
      <c r="BJ1464" s="1">
        <v>1635</v>
      </c>
      <c r="BK1464" s="1">
        <v>1753</v>
      </c>
      <c r="BL1464" s="1">
        <v>2024</v>
      </c>
      <c r="BM1464" s="1">
        <v>2480</v>
      </c>
      <c r="BN1464" s="1">
        <v>3097</v>
      </c>
      <c r="BO1464" s="1">
        <v>3773</v>
      </c>
      <c r="BP1464">
        <v>91</v>
      </c>
      <c r="BQ1464">
        <v>93</v>
      </c>
      <c r="BR1464">
        <v>95</v>
      </c>
      <c r="BS1464">
        <v>97</v>
      </c>
      <c r="BT1464">
        <v>97</v>
      </c>
      <c r="BU1464">
        <v>100</v>
      </c>
      <c r="BV1464">
        <v>100</v>
      </c>
      <c r="BW1464">
        <v>100</v>
      </c>
      <c r="BX1464">
        <v>6.11</v>
      </c>
      <c r="BY1464">
        <v>12.91</v>
      </c>
      <c r="BZ1464">
        <v>5.47</v>
      </c>
      <c r="CA1464">
        <v>3.17</v>
      </c>
      <c r="CB1464">
        <v>8.2799999999999994</v>
      </c>
      <c r="CC1464">
        <v>11.38</v>
      </c>
      <c r="CD1464">
        <v>13.32</v>
      </c>
      <c r="CE1464">
        <v>13.03</v>
      </c>
      <c r="CF1464">
        <v>14.33</v>
      </c>
      <c r="CG1464">
        <v>29.18</v>
      </c>
      <c r="CH1464">
        <v>12.77</v>
      </c>
      <c r="CI1464">
        <v>6.41</v>
      </c>
      <c r="CJ1464">
        <v>16.97</v>
      </c>
      <c r="CK1464">
        <v>22.04</v>
      </c>
      <c r="CL1464">
        <v>23.81</v>
      </c>
      <c r="CM1464">
        <v>21.18</v>
      </c>
      <c r="CN1464">
        <v>842</v>
      </c>
      <c r="CO1464" s="1">
        <v>2065</v>
      </c>
      <c r="CP1464" s="1">
        <v>1066</v>
      </c>
      <c r="CQ1464">
        <v>562</v>
      </c>
      <c r="CR1464" s="1">
        <v>1659</v>
      </c>
      <c r="CS1464" s="1">
        <v>2560</v>
      </c>
      <c r="CT1464" s="1">
        <v>3424</v>
      </c>
      <c r="CU1464" s="1">
        <v>3752</v>
      </c>
      <c r="CV1464">
        <v>16.399999999999999</v>
      </c>
      <c r="CW1464">
        <v>9.9499999999999993</v>
      </c>
      <c r="CX1464">
        <v>8.6</v>
      </c>
      <c r="CY1464">
        <v>24.74</v>
      </c>
      <c r="CZ1464">
        <v>14.25</v>
      </c>
      <c r="DA1464">
        <v>10.1</v>
      </c>
      <c r="DB1464">
        <v>7.55</v>
      </c>
      <c r="DC1464">
        <v>6.89</v>
      </c>
      <c r="DD1464">
        <v>2.16</v>
      </c>
      <c r="DE1464">
        <v>2.48</v>
      </c>
      <c r="DF1464">
        <v>1</v>
      </c>
      <c r="DG1464">
        <v>1.46</v>
      </c>
      <c r="DH1464">
        <v>2.16</v>
      </c>
      <c r="DI1464">
        <v>1.95</v>
      </c>
      <c r="DJ1464">
        <v>1.57</v>
      </c>
      <c r="DK1464">
        <v>1.3</v>
      </c>
      <c r="DL1464" s="6">
        <f>(CM1464*3+CL1464*2+CK1464)/6</f>
        <v>22.2</v>
      </c>
      <c r="DM1464">
        <f>BH1464+(BH1464*(CG1464-8.25)/8.25)</f>
        <v>3872.9818181818182</v>
      </c>
      <c r="DN1464">
        <f>BI1464+(BI1464*(CH1464-8.25)/8.25)</f>
        <v>2335.7490909090907</v>
      </c>
      <c r="DO1464">
        <f>BJ1464+(BJ1464*(CI1464-8.25)/8.25)</f>
        <v>1270.3454545454547</v>
      </c>
      <c r="DP1464">
        <f>BK1464+(BK1464*(CJ1464-8.25)/8.25)</f>
        <v>3605.8678787878785</v>
      </c>
      <c r="DQ1464">
        <f>BL1464+(BL1464*(CK1464-8.25)/8.25)</f>
        <v>5407.1466666666665</v>
      </c>
      <c r="DR1464">
        <f>BM1464+(BM1464*(CL1464-8.25)/8.25)</f>
        <v>7157.4303030303026</v>
      </c>
      <c r="DS1464">
        <f>BN1464+(BN1464*(CM1464-8.25)/8.25)</f>
        <v>7950.8436363636365</v>
      </c>
      <c r="DT1464" s="8">
        <f>DM1464*10^8/$I1464</f>
        <v>19975.801048246136</v>
      </c>
      <c r="DU1464" s="8">
        <f>DN1464*10^8/$I1464</f>
        <v>12047.167099928631</v>
      </c>
      <c r="DV1464" s="8">
        <f>DO1464*10^8/$I1464</f>
        <v>6552.1010048161597</v>
      </c>
      <c r="DW1464" s="8">
        <f>DP1464*10^8/$I1464</f>
        <v>18598.099018895653</v>
      </c>
      <c r="DX1464" s="8">
        <f>DQ1464*10^8/$I1464</f>
        <v>27888.61170092638</v>
      </c>
      <c r="DY1464" s="8">
        <f>DR1464*10^8/$I1464</f>
        <v>36916.105074085157</v>
      </c>
      <c r="DZ1464" s="8">
        <f>DS1464*10^8/$I1464</f>
        <v>41008.318164600736</v>
      </c>
      <c r="EA1464" s="8">
        <f>DT1464*10^8/$I1464</f>
        <v>103029.82204714773</v>
      </c>
      <c r="EB1464" s="8">
        <f>DZ1464*0.8</f>
        <v>32806.654531680593</v>
      </c>
      <c r="EC1464" s="10">
        <f>G1464-E1464</f>
        <v>3400</v>
      </c>
      <c r="ED1464" s="4">
        <f>EC1464/E1464*100</f>
        <v>15.144766146993319</v>
      </c>
      <c r="EE1464" s="4">
        <f>DY1464-G1464</f>
        <v>11066.105074085157</v>
      </c>
      <c r="EF1464" s="12">
        <f>EE1464/G1464</f>
        <v>0.42808917114449352</v>
      </c>
      <c r="EG1464" s="4">
        <f>G1464-F1464</f>
        <v>0</v>
      </c>
    </row>
    <row r="1465" spans="1:137" x14ac:dyDescent="0.3">
      <c r="A1465">
        <v>1464</v>
      </c>
      <c r="B1465" t="s">
        <v>7198</v>
      </c>
      <c r="C1465" t="s">
        <v>3739</v>
      </c>
      <c r="D1465" t="str">
        <f>VLOOKUP(C1465,Sheet1!$A$2:$B$3197,2,FALSE)</f>
        <v>화장품</v>
      </c>
      <c r="E1465">
        <v>7280</v>
      </c>
      <c r="F1465">
        <v>8220</v>
      </c>
      <c r="G1465" s="7">
        <v>8740</v>
      </c>
      <c r="H1465" t="s">
        <v>1403</v>
      </c>
      <c r="I1465" s="7">
        <f>VALUE(LEFT(H1465,FIND("/",H1465)-1)) + VALUE(MID(H1465,FIND("/",H1465)+1,LEN(H1465)))</f>
        <v>10138184</v>
      </c>
      <c r="J1465" s="1">
        <v>29149</v>
      </c>
      <c r="K1465" s="1">
        <f>G1465*I1465/(10^8)</f>
        <v>886.07728159999999</v>
      </c>
      <c r="L1465">
        <v>379</v>
      </c>
      <c r="M1465">
        <v>402</v>
      </c>
      <c r="N1465">
        <v>414</v>
      </c>
      <c r="O1465">
        <v>447</v>
      </c>
      <c r="P1465">
        <v>370</v>
      </c>
      <c r="Q1465" s="3"/>
      <c r="R1465" s="3"/>
      <c r="S1465" s="3"/>
      <c r="T1465">
        <v>57</v>
      </c>
      <c r="U1465">
        <v>50</v>
      </c>
      <c r="V1465">
        <v>50</v>
      </c>
      <c r="W1465">
        <v>77</v>
      </c>
      <c r="X1465">
        <v>41</v>
      </c>
      <c r="Y1465" s="3"/>
      <c r="Z1465" s="3"/>
      <c r="AA1465" s="3"/>
      <c r="AB1465">
        <v>49</v>
      </c>
      <c r="AC1465">
        <v>38</v>
      </c>
      <c r="AD1465">
        <v>45</v>
      </c>
      <c r="AE1465">
        <v>59</v>
      </c>
      <c r="AF1465">
        <v>36</v>
      </c>
      <c r="AG1465" s="3"/>
      <c r="AH1465" s="3"/>
      <c r="AI1465" s="3"/>
      <c r="AJ1465">
        <v>607</v>
      </c>
      <c r="AK1465">
        <v>655</v>
      </c>
      <c r="AL1465">
        <v>728</v>
      </c>
      <c r="AM1465">
        <v>822</v>
      </c>
      <c r="AN1465">
        <v>851</v>
      </c>
      <c r="AO1465" s="3"/>
      <c r="AP1465" s="3"/>
      <c r="AQ1465" s="3"/>
      <c r="AR1465">
        <v>179</v>
      </c>
      <c r="AS1465">
        <v>184</v>
      </c>
      <c r="AT1465">
        <v>226</v>
      </c>
      <c r="AU1465">
        <v>281</v>
      </c>
      <c r="AV1465">
        <v>280</v>
      </c>
      <c r="AW1465" s="3"/>
      <c r="AX1465" s="3"/>
      <c r="AY1465" s="3"/>
      <c r="AZ1465">
        <v>428</v>
      </c>
      <c r="BA1465">
        <v>470</v>
      </c>
      <c r="BB1465">
        <v>502</v>
      </c>
      <c r="BC1465">
        <v>541</v>
      </c>
      <c r="BD1465">
        <v>571</v>
      </c>
      <c r="BE1465" s="3"/>
      <c r="BF1465" s="3"/>
      <c r="BG1465" s="3"/>
      <c r="BH1465">
        <v>428</v>
      </c>
      <c r="BI1465">
        <v>470</v>
      </c>
      <c r="BJ1465">
        <v>502</v>
      </c>
      <c r="BK1465">
        <v>541</v>
      </c>
      <c r="BL1465">
        <v>571</v>
      </c>
      <c r="BM1465" s="3"/>
      <c r="BN1465" s="3"/>
      <c r="BO1465" s="3"/>
      <c r="BP1465">
        <v>38</v>
      </c>
      <c r="BQ1465">
        <v>40</v>
      </c>
      <c r="BR1465">
        <v>40</v>
      </c>
      <c r="BS1465">
        <v>51</v>
      </c>
      <c r="BT1465">
        <v>51</v>
      </c>
      <c r="BU1465" s="3"/>
      <c r="BV1465" s="3"/>
      <c r="BW1465" s="3"/>
      <c r="BX1465">
        <v>8.27</v>
      </c>
      <c r="BY1465">
        <v>6</v>
      </c>
      <c r="BZ1465">
        <v>6.52</v>
      </c>
      <c r="CA1465">
        <v>7.67</v>
      </c>
      <c r="CB1465">
        <v>4.3600000000000003</v>
      </c>
      <c r="CC1465" s="3"/>
      <c r="CD1465" s="3"/>
      <c r="CE1465" s="3"/>
      <c r="CF1465">
        <v>11.64</v>
      </c>
      <c r="CG1465">
        <v>8.43</v>
      </c>
      <c r="CH1465">
        <v>9.27</v>
      </c>
      <c r="CI1465">
        <v>11.4</v>
      </c>
      <c r="CJ1465">
        <v>6.56</v>
      </c>
      <c r="CK1465" s="3"/>
      <c r="CL1465" s="3"/>
      <c r="CM1465" s="3"/>
      <c r="CN1465">
        <v>509</v>
      </c>
      <c r="CO1465">
        <v>396</v>
      </c>
      <c r="CP1465">
        <v>444</v>
      </c>
      <c r="CQ1465">
        <v>586</v>
      </c>
      <c r="CR1465">
        <v>360</v>
      </c>
      <c r="CS1465" s="3"/>
      <c r="CT1465" s="3"/>
      <c r="CU1465" s="3"/>
      <c r="CV1465">
        <v>13.51</v>
      </c>
      <c r="CW1465">
        <v>16.600000000000001</v>
      </c>
      <c r="CX1465">
        <v>11.96</v>
      </c>
      <c r="CY1465">
        <v>14.26</v>
      </c>
      <c r="CZ1465">
        <v>20.399999999999999</v>
      </c>
      <c r="DA1465" s="3"/>
      <c r="DB1465" s="3"/>
      <c r="DC1465" s="3"/>
      <c r="DD1465">
        <v>1.32</v>
      </c>
      <c r="DE1465">
        <v>1.23</v>
      </c>
      <c r="DF1465">
        <v>0.93</v>
      </c>
      <c r="DG1465">
        <v>1.35</v>
      </c>
      <c r="DH1465">
        <v>1.1399999999999999</v>
      </c>
      <c r="DI1465" s="3"/>
      <c r="DJ1465" s="3"/>
      <c r="DK1465" s="3"/>
      <c r="DL1465" s="6">
        <f>(CM1465*3+CL1465*2+CK1465)/6</f>
        <v>0</v>
      </c>
      <c r="DM1465">
        <f>BH1465+(BH1465*(CG1465-8.25)/8.25)</f>
        <v>437.33818181818179</v>
      </c>
      <c r="DN1465">
        <f>BI1465+(BI1465*(CH1465-8.25)/8.25)</f>
        <v>528.10909090909092</v>
      </c>
      <c r="DO1465">
        <f>BJ1465+(BJ1465*(CI1465-8.25)/8.25)</f>
        <v>693.67272727272734</v>
      </c>
      <c r="DP1465">
        <f>BK1465+(BK1465*(CJ1465-8.25)/8.25)</f>
        <v>430.17696969696965</v>
      </c>
      <c r="DQ1465">
        <f>BL1465+(BL1465*(CK1465-8.25)/8.25)</f>
        <v>0</v>
      </c>
      <c r="DR1465">
        <f>BM1465+(BM1465*(CL1465-8.25)/8.25)</f>
        <v>0</v>
      </c>
      <c r="DS1465">
        <f>BN1465+(BN1465*(CM1465-8.25)/8.25)</f>
        <v>0</v>
      </c>
      <c r="DT1465" s="8">
        <f>DM1465*10^8/$I1465</f>
        <v>4313.7723858452537</v>
      </c>
      <c r="DU1465" s="8">
        <f>DN1465*10^8/$I1465</f>
        <v>5209.1093524154912</v>
      </c>
      <c r="DV1465" s="8">
        <f>DO1465*10^8/$I1465</f>
        <v>6842.1793022569655</v>
      </c>
      <c r="DW1465" s="8">
        <f>DP1465*10^8/$I1465</f>
        <v>4243.1363417449284</v>
      </c>
      <c r="DX1465" s="8">
        <f>DQ1465*10^8/$I1465</f>
        <v>0</v>
      </c>
      <c r="DY1465" s="8">
        <f>DR1465*10^8/$I1465</f>
        <v>0</v>
      </c>
      <c r="DZ1465" s="8">
        <f>DS1465*10^8/$I1465</f>
        <v>0</v>
      </c>
      <c r="EA1465" s="8">
        <f>DT1465*10^8/$I1465</f>
        <v>42549.754333174991</v>
      </c>
      <c r="EB1465" s="8">
        <f>DZ1465*0.8</f>
        <v>0</v>
      </c>
      <c r="EC1465" s="10">
        <f>G1465-E1465</f>
        <v>1460</v>
      </c>
      <c r="ED1465" s="4">
        <f>EC1465/E1465*100</f>
        <v>20.054945054945055</v>
      </c>
      <c r="EE1465" s="4">
        <f>DY1465-G1465</f>
        <v>-8740</v>
      </c>
      <c r="EF1465" s="12">
        <f>EE1465/G1465</f>
        <v>-1</v>
      </c>
      <c r="EG1465" s="4">
        <f>G1465-F1465</f>
        <v>520</v>
      </c>
    </row>
    <row r="1466" spans="1:137" x14ac:dyDescent="0.3">
      <c r="A1466">
        <v>1465</v>
      </c>
      <c r="B1466" t="s">
        <v>7099</v>
      </c>
      <c r="C1466" t="s">
        <v>3740</v>
      </c>
      <c r="D1466" t="str">
        <f>VLOOKUP(C1466,Sheet1!$A$2:$B$3197,2,FALSE)</f>
        <v>기계</v>
      </c>
      <c r="E1466">
        <v>7280</v>
      </c>
      <c r="F1466">
        <v>7780</v>
      </c>
      <c r="G1466" s="7">
        <v>7600</v>
      </c>
      <c r="H1466" t="s">
        <v>1404</v>
      </c>
      <c r="I1466" s="7">
        <f>VALUE(LEFT(H1466,FIND("/",H1466)-1)) + VALUE(MID(H1466,FIND("/",H1466)+1,LEN(H1466)))</f>
        <v>20033946</v>
      </c>
      <c r="J1466">
        <v>5</v>
      </c>
      <c r="K1466" s="1">
        <f>G1466*I1466/(10^8)</f>
        <v>1522.579896</v>
      </c>
      <c r="L1466">
        <v>504</v>
      </c>
      <c r="M1466">
        <v>724</v>
      </c>
      <c r="N1466">
        <v>935</v>
      </c>
      <c r="O1466" s="1">
        <v>1281</v>
      </c>
      <c r="P1466" s="1">
        <v>1040</v>
      </c>
      <c r="Q1466" s="3"/>
      <c r="R1466" s="3"/>
      <c r="S1466" s="3"/>
      <c r="T1466">
        <v>-141</v>
      </c>
      <c r="U1466">
        <v>5</v>
      </c>
      <c r="V1466">
        <v>2</v>
      </c>
      <c r="W1466">
        <v>39</v>
      </c>
      <c r="X1466">
        <v>16</v>
      </c>
      <c r="Y1466" s="3"/>
      <c r="Z1466" s="3"/>
      <c r="AA1466" s="3"/>
      <c r="AB1466">
        <v>-129</v>
      </c>
      <c r="AC1466">
        <v>-18</v>
      </c>
      <c r="AD1466">
        <v>10</v>
      </c>
      <c r="AE1466">
        <v>34</v>
      </c>
      <c r="AF1466">
        <v>-6</v>
      </c>
      <c r="AG1466" s="3"/>
      <c r="AH1466" s="3"/>
      <c r="AI1466" s="3"/>
      <c r="AJ1466">
        <v>597</v>
      </c>
      <c r="AK1466">
        <v>991</v>
      </c>
      <c r="AL1466" s="1">
        <v>1056</v>
      </c>
      <c r="AM1466">
        <v>998</v>
      </c>
      <c r="AN1466">
        <v>929</v>
      </c>
      <c r="AO1466" s="3"/>
      <c r="AP1466" s="3"/>
      <c r="AQ1466" s="3"/>
      <c r="AR1466">
        <v>187</v>
      </c>
      <c r="AS1466">
        <v>230</v>
      </c>
      <c r="AT1466">
        <v>300</v>
      </c>
      <c r="AU1466">
        <v>283</v>
      </c>
      <c r="AV1466">
        <v>231</v>
      </c>
      <c r="AW1466" s="3"/>
      <c r="AX1466" s="3"/>
      <c r="AY1466" s="3"/>
      <c r="AZ1466">
        <v>410</v>
      </c>
      <c r="BA1466">
        <v>761</v>
      </c>
      <c r="BB1466">
        <v>756</v>
      </c>
      <c r="BC1466">
        <v>715</v>
      </c>
      <c r="BD1466">
        <v>698</v>
      </c>
      <c r="BE1466" s="3"/>
      <c r="BF1466" s="3"/>
      <c r="BG1466" s="3"/>
      <c r="BH1466">
        <v>405</v>
      </c>
      <c r="BI1466">
        <v>756</v>
      </c>
      <c r="BJ1466">
        <v>756</v>
      </c>
      <c r="BK1466">
        <v>715</v>
      </c>
      <c r="BL1466">
        <v>698</v>
      </c>
      <c r="BM1466" s="3"/>
      <c r="BN1466" s="3"/>
      <c r="BO1466" s="3"/>
      <c r="BP1466">
        <v>77</v>
      </c>
      <c r="BQ1466">
        <v>100</v>
      </c>
      <c r="BR1466">
        <v>100</v>
      </c>
      <c r="BS1466">
        <v>100</v>
      </c>
      <c r="BT1466">
        <v>100</v>
      </c>
      <c r="BU1466" s="3"/>
      <c r="BV1466" s="3"/>
      <c r="BW1466" s="3"/>
      <c r="BX1466">
        <v>-17.79</v>
      </c>
      <c r="BY1466">
        <v>-2.31</v>
      </c>
      <c r="BZ1466">
        <v>0.94</v>
      </c>
      <c r="CA1466">
        <v>3.31</v>
      </c>
      <c r="CB1466">
        <v>-0.66</v>
      </c>
      <c r="CC1466" s="3"/>
      <c r="CD1466" s="3"/>
      <c r="CE1466" s="3"/>
      <c r="CF1466">
        <v>-26.21</v>
      </c>
      <c r="CG1466">
        <v>-3.39</v>
      </c>
      <c r="CH1466">
        <v>2</v>
      </c>
      <c r="CI1466">
        <v>4.62</v>
      </c>
      <c r="CJ1466">
        <v>-0.9</v>
      </c>
      <c r="CK1466" s="3"/>
      <c r="CL1466" s="3"/>
      <c r="CM1466" s="3"/>
      <c r="CN1466">
        <v>-833</v>
      </c>
      <c r="CO1466">
        <v>-99</v>
      </c>
      <c r="CP1466">
        <v>76</v>
      </c>
      <c r="CQ1466">
        <v>170</v>
      </c>
      <c r="CR1466">
        <v>-32</v>
      </c>
      <c r="CS1466" s="3"/>
      <c r="CT1466" s="3"/>
      <c r="CU1466" s="3"/>
      <c r="CV1466" t="s">
        <v>2</v>
      </c>
      <c r="CW1466" t="s">
        <v>2</v>
      </c>
      <c r="CX1466">
        <v>114.54</v>
      </c>
      <c r="CY1466">
        <v>64.83</v>
      </c>
      <c r="CZ1466" t="s">
        <v>2</v>
      </c>
      <c r="DA1466" s="3"/>
      <c r="DB1466" s="3"/>
      <c r="DC1466" s="3"/>
      <c r="DD1466">
        <v>4.41</v>
      </c>
      <c r="DE1466">
        <v>4.47</v>
      </c>
      <c r="DF1466">
        <v>2.29</v>
      </c>
      <c r="DG1466">
        <v>3.08</v>
      </c>
      <c r="DH1466">
        <v>2.1</v>
      </c>
      <c r="DI1466" s="3"/>
      <c r="DJ1466" s="3"/>
      <c r="DK1466" s="3"/>
      <c r="DL1466" s="6">
        <f>(CM1466*3+CL1466*2+CK1466)/6</f>
        <v>0</v>
      </c>
      <c r="DM1466">
        <f>BH1466+(BH1466*(CG1466-8.25)/8.25)</f>
        <v>-166.41818181818178</v>
      </c>
      <c r="DN1466">
        <f>BI1466+(BI1466*(CH1466-8.25)/8.25)</f>
        <v>183.27272727272725</v>
      </c>
      <c r="DO1466">
        <f>BJ1466+(BJ1466*(CI1466-8.25)/8.25)</f>
        <v>423.36</v>
      </c>
      <c r="DP1466">
        <f>BK1466+(BK1466*(CJ1466-8.25)/8.25)</f>
        <v>-78</v>
      </c>
      <c r="DQ1466">
        <f>BL1466+(BL1466*(CK1466-8.25)/8.25)</f>
        <v>0</v>
      </c>
      <c r="DR1466">
        <f>BM1466+(BM1466*(CL1466-8.25)/8.25)</f>
        <v>0</v>
      </c>
      <c r="DS1466">
        <f>BN1466+(BN1466*(CM1466-8.25)/8.25)</f>
        <v>0</v>
      </c>
      <c r="DT1466" s="8">
        <f>DM1466*10^8/$I1466</f>
        <v>-830.68099423938645</v>
      </c>
      <c r="DU1466" s="8">
        <f>DN1466*10^8/$I1466</f>
        <v>914.8109277759221</v>
      </c>
      <c r="DV1466" s="8">
        <f>DO1466*10^8/$I1466</f>
        <v>2113.2132431623804</v>
      </c>
      <c r="DW1466" s="8">
        <f>DP1466*10^8/$I1466</f>
        <v>-389.33917461891929</v>
      </c>
      <c r="DX1466" s="8">
        <f>DQ1466*10^8/$I1466</f>
        <v>0</v>
      </c>
      <c r="DY1466" s="8">
        <f>DR1466*10^8/$I1466</f>
        <v>0</v>
      </c>
      <c r="DZ1466" s="8">
        <f>DS1466*10^8/$I1466</f>
        <v>0</v>
      </c>
      <c r="EA1466" s="8">
        <f>DT1466*10^8/$I1466</f>
        <v>-4146.367341907513</v>
      </c>
      <c r="EB1466" s="8">
        <f>DZ1466*0.8</f>
        <v>0</v>
      </c>
      <c r="EC1466" s="10">
        <f>G1466-E1466</f>
        <v>320</v>
      </c>
      <c r="ED1466" s="4">
        <f>EC1466/E1466*100</f>
        <v>4.395604395604396</v>
      </c>
      <c r="EE1466" s="4">
        <f>DY1466-G1466</f>
        <v>-7600</v>
      </c>
      <c r="EF1466" s="12">
        <f>EE1466/G1466</f>
        <v>-1</v>
      </c>
      <c r="EG1466" s="4">
        <f>G1466-F1466</f>
        <v>-180</v>
      </c>
    </row>
    <row r="1467" spans="1:137" x14ac:dyDescent="0.3">
      <c r="A1467">
        <v>1466</v>
      </c>
      <c r="B1467" t="s">
        <v>6149</v>
      </c>
      <c r="C1467" t="s">
        <v>3741</v>
      </c>
      <c r="D1467" t="str">
        <f>VLOOKUP(C1467,Sheet1!$A$2:$B$3197,2,FALSE)</f>
        <v>전자장비와기기</v>
      </c>
      <c r="E1467" t="e">
        <v>#N/A</v>
      </c>
      <c r="F1467">
        <v>839</v>
      </c>
      <c r="G1467" s="7">
        <v>839</v>
      </c>
      <c r="H1467" t="s">
        <v>1405</v>
      </c>
      <c r="I1467" s="7">
        <f>VALUE(LEFT(H1467,FIND("/",H1467)-1)) + VALUE(MID(H1467,FIND("/",H1467)+1,LEN(H1467)))</f>
        <v>67963000</v>
      </c>
      <c r="J1467">
        <v>0</v>
      </c>
      <c r="K1467" s="1">
        <f>G1467*I1467/(10^8)</f>
        <v>570.20956999999999</v>
      </c>
      <c r="L1467">
        <v>248</v>
      </c>
      <c r="M1467">
        <v>288</v>
      </c>
      <c r="N1467">
        <v>254</v>
      </c>
      <c r="O1467">
        <v>215</v>
      </c>
      <c r="P1467">
        <v>261</v>
      </c>
      <c r="Q1467" s="3"/>
      <c r="R1467" s="3"/>
      <c r="S1467" s="3"/>
      <c r="T1467">
        <v>-58</v>
      </c>
      <c r="U1467">
        <v>-3</v>
      </c>
      <c r="V1467">
        <v>-37</v>
      </c>
      <c r="W1467">
        <v>-14</v>
      </c>
      <c r="X1467">
        <v>6</v>
      </c>
      <c r="Y1467" s="3"/>
      <c r="Z1467" s="3"/>
      <c r="AA1467" s="3"/>
      <c r="AB1467">
        <v>-124</v>
      </c>
      <c r="AC1467">
        <v>-6</v>
      </c>
      <c r="AD1467">
        <v>-73</v>
      </c>
      <c r="AE1467">
        <v>-68</v>
      </c>
      <c r="AF1467">
        <v>-27</v>
      </c>
      <c r="AG1467" s="3"/>
      <c r="AH1467" s="3"/>
      <c r="AI1467" s="3"/>
      <c r="AJ1467">
        <v>347</v>
      </c>
      <c r="AK1467">
        <v>445</v>
      </c>
      <c r="AL1467">
        <v>397</v>
      </c>
      <c r="AM1467">
        <v>221</v>
      </c>
      <c r="AN1467">
        <v>301</v>
      </c>
      <c r="AO1467" s="3"/>
      <c r="AP1467" s="3"/>
      <c r="AQ1467" s="3"/>
      <c r="AR1467">
        <v>228</v>
      </c>
      <c r="AS1467">
        <v>321</v>
      </c>
      <c r="AT1467">
        <v>244</v>
      </c>
      <c r="AU1467">
        <v>95</v>
      </c>
      <c r="AV1467">
        <v>184</v>
      </c>
      <c r="AW1467" s="3"/>
      <c r="AX1467" s="3"/>
      <c r="AY1467" s="3"/>
      <c r="AZ1467">
        <v>120</v>
      </c>
      <c r="BA1467">
        <v>124</v>
      </c>
      <c r="BB1467">
        <v>153</v>
      </c>
      <c r="BC1467">
        <v>126</v>
      </c>
      <c r="BD1467">
        <v>117</v>
      </c>
      <c r="BE1467" s="3"/>
      <c r="BF1467" s="3"/>
      <c r="BG1467" s="3"/>
      <c r="BH1467">
        <v>120</v>
      </c>
      <c r="BI1467">
        <v>124</v>
      </c>
      <c r="BJ1467">
        <v>153</v>
      </c>
      <c r="BK1467">
        <v>126</v>
      </c>
      <c r="BL1467">
        <v>117</v>
      </c>
      <c r="BM1467" s="3"/>
      <c r="BN1467" s="3"/>
      <c r="BO1467" s="3"/>
      <c r="BP1467">
        <v>26</v>
      </c>
      <c r="BQ1467">
        <v>28</v>
      </c>
      <c r="BR1467">
        <v>43</v>
      </c>
      <c r="BS1467">
        <v>60</v>
      </c>
      <c r="BT1467">
        <v>68</v>
      </c>
      <c r="BU1467" s="3"/>
      <c r="BV1467" s="3"/>
      <c r="BW1467" s="3"/>
      <c r="BX1467">
        <v>-28.82</v>
      </c>
      <c r="BY1467">
        <v>-1.58</v>
      </c>
      <c r="BZ1467">
        <v>-17.3</v>
      </c>
      <c r="CA1467">
        <v>-22.08</v>
      </c>
      <c r="CB1467">
        <v>-10.24</v>
      </c>
      <c r="CC1467" s="3"/>
      <c r="CD1467" s="3"/>
      <c r="CE1467" s="3"/>
      <c r="CF1467">
        <v>-83.47</v>
      </c>
      <c r="CG1467">
        <v>-5.15</v>
      </c>
      <c r="CH1467">
        <v>-52.68</v>
      </c>
      <c r="CI1467">
        <v>-48.9</v>
      </c>
      <c r="CJ1467">
        <v>-21.96</v>
      </c>
      <c r="CK1467" s="3"/>
      <c r="CL1467" s="3"/>
      <c r="CM1467" s="3"/>
      <c r="CN1467">
        <v>-497</v>
      </c>
      <c r="CO1467">
        <v>-24</v>
      </c>
      <c r="CP1467">
        <v>-191</v>
      </c>
      <c r="CQ1467">
        <v>-146</v>
      </c>
      <c r="CR1467">
        <v>-43</v>
      </c>
      <c r="CS1467" s="3"/>
      <c r="CT1467" s="3"/>
      <c r="CU1467" s="3"/>
      <c r="CV1467" t="s">
        <v>2</v>
      </c>
      <c r="CW1467" t="s">
        <v>2</v>
      </c>
      <c r="CX1467" t="s">
        <v>2</v>
      </c>
      <c r="CY1467" t="s">
        <v>2</v>
      </c>
      <c r="CZ1467" t="s">
        <v>2</v>
      </c>
      <c r="DA1467" s="3"/>
      <c r="DB1467" s="3"/>
      <c r="DC1467" s="3"/>
      <c r="DD1467">
        <v>2.13</v>
      </c>
      <c r="DE1467">
        <v>1.64</v>
      </c>
      <c r="DF1467">
        <v>2.34</v>
      </c>
      <c r="DG1467">
        <v>4</v>
      </c>
      <c r="DH1467">
        <v>4.87</v>
      </c>
      <c r="DI1467" s="3"/>
      <c r="DJ1467" s="3"/>
      <c r="DK1467" s="3"/>
      <c r="DL1467" s="6">
        <f>(CM1467*3+CL1467*2+CK1467)/6</f>
        <v>0</v>
      </c>
      <c r="DM1467">
        <f>BH1467+(BH1467*(CG1467-8.25)/8.25)</f>
        <v>-74.909090909090907</v>
      </c>
      <c r="DN1467">
        <f>BI1467+(BI1467*(CH1467-8.25)/8.25)</f>
        <v>-791.79636363636359</v>
      </c>
      <c r="DO1467">
        <f>BJ1467+(BJ1467*(CI1467-8.25)/8.25)</f>
        <v>-906.87272727272716</v>
      </c>
      <c r="DP1467">
        <f>BK1467+(BK1467*(CJ1467-8.25)/8.25)</f>
        <v>-335.3890909090909</v>
      </c>
      <c r="DQ1467">
        <f>BL1467+(BL1467*(CK1467-8.25)/8.25)</f>
        <v>0</v>
      </c>
      <c r="DR1467">
        <f>BM1467+(BM1467*(CL1467-8.25)/8.25)</f>
        <v>0</v>
      </c>
      <c r="DS1467">
        <f>BN1467+(BN1467*(CM1467-8.25)/8.25)</f>
        <v>0</v>
      </c>
      <c r="DT1467" s="8">
        <f>DM1467*10^8/$I1467</f>
        <v>-110.22040067255847</v>
      </c>
      <c r="DU1467" s="8">
        <f>DN1467*10^8/$I1467</f>
        <v>-1165.0403361187168</v>
      </c>
      <c r="DV1467" s="8">
        <f>DO1467*10^8/$I1467</f>
        <v>-1334.3624137732695</v>
      </c>
      <c r="DW1467" s="8">
        <f>DP1467*10^8/$I1467</f>
        <v>-493.48776673938892</v>
      </c>
      <c r="DX1467" s="8">
        <f>DQ1467*10^8/$I1467</f>
        <v>0</v>
      </c>
      <c r="DY1467" s="8">
        <f>DR1467*10^8/$I1467</f>
        <v>0</v>
      </c>
      <c r="DZ1467" s="8">
        <f>DS1467*10^8/$I1467</f>
        <v>0</v>
      </c>
      <c r="EA1467" s="8">
        <f>DT1467*10^8/$I1467</f>
        <v>-162.17706792307354</v>
      </c>
      <c r="EB1467" s="8">
        <f>DZ1467*0.8</f>
        <v>0</v>
      </c>
      <c r="EC1467" s="10" t="e">
        <f>G1467-E1467</f>
        <v>#N/A</v>
      </c>
      <c r="ED1467" s="4" t="e">
        <f>EC1467/E1467*100</f>
        <v>#N/A</v>
      </c>
      <c r="EE1467" s="4">
        <f>DY1467-G1467</f>
        <v>-839</v>
      </c>
      <c r="EF1467" s="12">
        <f>EE1467/G1467</f>
        <v>-1</v>
      </c>
      <c r="EG1467" s="4">
        <f>G1467-F1467</f>
        <v>0</v>
      </c>
    </row>
    <row r="1468" spans="1:137" x14ac:dyDescent="0.3">
      <c r="A1468">
        <v>1467</v>
      </c>
      <c r="B1468" t="s">
        <v>6664</v>
      </c>
      <c r="C1468" t="s">
        <v>3742</v>
      </c>
      <c r="D1468" t="str">
        <f>VLOOKUP(C1468,Sheet1!$A$2:$B$3197,2,FALSE)</f>
        <v>디스플레이장비및부품</v>
      </c>
      <c r="E1468">
        <v>2660</v>
      </c>
      <c r="F1468">
        <v>3410</v>
      </c>
      <c r="G1468" s="7">
        <v>3885</v>
      </c>
      <c r="H1468" t="s">
        <v>1406</v>
      </c>
      <c r="I1468" s="7">
        <f>VALUE(LEFT(H1468,FIND("/",H1468)-1)) + VALUE(MID(H1468,FIND("/",H1468)+1,LEN(H1468)))</f>
        <v>38503571</v>
      </c>
      <c r="J1468" s="1">
        <v>131125</v>
      </c>
      <c r="K1468" s="1">
        <f>G1468*I1468/(10^8)</f>
        <v>1495.8637333500001</v>
      </c>
      <c r="L1468">
        <v>859</v>
      </c>
      <c r="M1468">
        <v>899</v>
      </c>
      <c r="N1468" s="1">
        <v>1068</v>
      </c>
      <c r="O1468">
        <v>630</v>
      </c>
      <c r="P1468">
        <v>781</v>
      </c>
      <c r="Q1468" s="3"/>
      <c r="R1468" s="3"/>
      <c r="S1468" s="3"/>
      <c r="T1468">
        <v>172</v>
      </c>
      <c r="U1468">
        <v>-5</v>
      </c>
      <c r="V1468">
        <v>81</v>
      </c>
      <c r="W1468">
        <v>-63</v>
      </c>
      <c r="X1468">
        <v>-123</v>
      </c>
      <c r="Y1468" s="3"/>
      <c r="Z1468" s="3"/>
      <c r="AA1468" s="3"/>
      <c r="AB1468">
        <v>97</v>
      </c>
      <c r="AC1468">
        <v>-72</v>
      </c>
      <c r="AD1468">
        <v>78</v>
      </c>
      <c r="AE1468">
        <v>-111</v>
      </c>
      <c r="AF1468">
        <v>-190</v>
      </c>
      <c r="AG1468" s="3"/>
      <c r="AH1468" s="3"/>
      <c r="AI1468" s="3"/>
      <c r="AJ1468" s="1">
        <v>1058</v>
      </c>
      <c r="AK1468">
        <v>788</v>
      </c>
      <c r="AL1468">
        <v>871</v>
      </c>
      <c r="AM1468">
        <v>864</v>
      </c>
      <c r="AN1468">
        <v>691</v>
      </c>
      <c r="AO1468" s="3"/>
      <c r="AP1468" s="3"/>
      <c r="AQ1468" s="3"/>
      <c r="AR1468">
        <v>474</v>
      </c>
      <c r="AS1468">
        <v>265</v>
      </c>
      <c r="AT1468">
        <v>303</v>
      </c>
      <c r="AU1468">
        <v>424</v>
      </c>
      <c r="AV1468">
        <v>402</v>
      </c>
      <c r="AW1468" s="3"/>
      <c r="AX1468" s="3"/>
      <c r="AY1468" s="3"/>
      <c r="AZ1468">
        <v>583</v>
      </c>
      <c r="BA1468">
        <v>522</v>
      </c>
      <c r="BB1468">
        <v>568</v>
      </c>
      <c r="BC1468">
        <v>441</v>
      </c>
      <c r="BD1468">
        <v>290</v>
      </c>
      <c r="BE1468" s="3"/>
      <c r="BF1468" s="3"/>
      <c r="BG1468" s="3"/>
      <c r="BH1468">
        <v>584</v>
      </c>
      <c r="BI1468">
        <v>523</v>
      </c>
      <c r="BJ1468">
        <v>568</v>
      </c>
      <c r="BK1468">
        <v>441</v>
      </c>
      <c r="BL1468">
        <v>290</v>
      </c>
      <c r="BM1468" s="3"/>
      <c r="BN1468" s="3"/>
      <c r="BO1468" s="3"/>
      <c r="BP1468">
        <v>34</v>
      </c>
      <c r="BQ1468">
        <v>34</v>
      </c>
      <c r="BR1468">
        <v>35</v>
      </c>
      <c r="BS1468">
        <v>36</v>
      </c>
      <c r="BT1468">
        <v>37</v>
      </c>
      <c r="BU1468" s="3"/>
      <c r="BV1468" s="3"/>
      <c r="BW1468" s="3"/>
      <c r="BX1468">
        <v>10.83</v>
      </c>
      <c r="BY1468">
        <v>-7.76</v>
      </c>
      <c r="BZ1468">
        <v>9.44</v>
      </c>
      <c r="CA1468">
        <v>-12.78</v>
      </c>
      <c r="CB1468">
        <v>-24.42</v>
      </c>
      <c r="CC1468" s="3"/>
      <c r="CD1468" s="3"/>
      <c r="CE1468" s="3"/>
      <c r="CF1468">
        <v>20.37</v>
      </c>
      <c r="CG1468">
        <v>-12.94</v>
      </c>
      <c r="CH1468">
        <v>14.37</v>
      </c>
      <c r="CI1468">
        <v>-21.99</v>
      </c>
      <c r="CJ1468">
        <v>-52.01</v>
      </c>
      <c r="CK1468" s="3"/>
      <c r="CL1468" s="3"/>
      <c r="CM1468" s="3"/>
      <c r="CN1468">
        <v>284</v>
      </c>
      <c r="CO1468">
        <v>-209</v>
      </c>
      <c r="CP1468">
        <v>223</v>
      </c>
      <c r="CQ1468">
        <v>-311</v>
      </c>
      <c r="CR1468">
        <v>-516</v>
      </c>
      <c r="CS1468" s="3"/>
      <c r="CT1468" s="3"/>
      <c r="CU1468" s="3"/>
      <c r="CV1468">
        <v>16.16</v>
      </c>
      <c r="CW1468" t="s">
        <v>2</v>
      </c>
      <c r="CX1468">
        <v>8.35</v>
      </c>
      <c r="CY1468" t="s">
        <v>2</v>
      </c>
      <c r="CZ1468" t="s">
        <v>2</v>
      </c>
      <c r="DA1468" s="3"/>
      <c r="DB1468" s="3"/>
      <c r="DC1468" s="3"/>
      <c r="DD1468">
        <v>2.69</v>
      </c>
      <c r="DE1468">
        <v>1.79</v>
      </c>
      <c r="DF1468">
        <v>1.1499999999999999</v>
      </c>
      <c r="DG1468">
        <v>1.89</v>
      </c>
      <c r="DH1468">
        <v>3.23</v>
      </c>
      <c r="DI1468" s="3"/>
      <c r="DJ1468" s="3"/>
      <c r="DK1468" s="3"/>
      <c r="DL1468" s="6">
        <f>(CM1468*3+CL1468*2+CK1468)/6</f>
        <v>0</v>
      </c>
      <c r="DM1468">
        <f>BH1468+(BH1468*(CG1468-8.25)/8.25)</f>
        <v>-915.99515151515152</v>
      </c>
      <c r="DN1468">
        <f>BI1468+(BI1468*(CH1468-8.25)/8.25)</f>
        <v>910.97090909090912</v>
      </c>
      <c r="DO1468">
        <f>BJ1468+(BJ1468*(CI1468-8.25)/8.25)</f>
        <v>-1513.9781818181818</v>
      </c>
      <c r="DP1468">
        <f>BK1468+(BK1468*(CJ1468-8.25)/8.25)</f>
        <v>-2780.1709090909089</v>
      </c>
      <c r="DQ1468">
        <f>BL1468+(BL1468*(CK1468-8.25)/8.25)</f>
        <v>0</v>
      </c>
      <c r="DR1468">
        <f>BM1468+(BM1468*(CL1468-8.25)/8.25)</f>
        <v>0</v>
      </c>
      <c r="DS1468">
        <f>BN1468+(BN1468*(CM1468-8.25)/8.25)</f>
        <v>0</v>
      </c>
      <c r="DT1468" s="8">
        <f>DM1468*10^8/$I1468</f>
        <v>-2378.9875269365316</v>
      </c>
      <c r="DU1468" s="8">
        <f>DN1468*10^8/$I1468</f>
        <v>2365.9387569296082</v>
      </c>
      <c r="DV1468" s="8">
        <f>DO1468*10^8/$I1468</f>
        <v>-3932.0461518184425</v>
      </c>
      <c r="DW1468" s="8">
        <f>DP1468*10^8/$I1468</f>
        <v>-7220.5534107236672</v>
      </c>
      <c r="DX1468" s="8">
        <f>DQ1468*10^8/$I1468</f>
        <v>0</v>
      </c>
      <c r="DY1468" s="8">
        <f>DR1468*10^8/$I1468</f>
        <v>0</v>
      </c>
      <c r="DZ1468" s="8">
        <f>DS1468*10^8/$I1468</f>
        <v>0</v>
      </c>
      <c r="EA1468" s="8">
        <f>DT1468*10^8/$I1468</f>
        <v>-6178.6152950242758</v>
      </c>
      <c r="EB1468" s="8">
        <f>DZ1468*0.8</f>
        <v>0</v>
      </c>
      <c r="EC1468" s="10">
        <f>G1468-E1468</f>
        <v>1225</v>
      </c>
      <c r="ED1468" s="4">
        <f>EC1468/E1468*100</f>
        <v>46.05263157894737</v>
      </c>
      <c r="EE1468" s="4">
        <f>DY1468-G1468</f>
        <v>-3885</v>
      </c>
      <c r="EF1468" s="12">
        <f>EE1468/G1468</f>
        <v>-1</v>
      </c>
      <c r="EG1468" s="4">
        <f>G1468-F1468</f>
        <v>475</v>
      </c>
    </row>
    <row r="1469" spans="1:137" x14ac:dyDescent="0.3">
      <c r="A1469">
        <v>1468</v>
      </c>
      <c r="B1469" t="s">
        <v>7691</v>
      </c>
      <c r="C1469" t="s">
        <v>3743</v>
      </c>
      <c r="D1469" t="str">
        <f>VLOOKUP(C1469,Sheet1!$A$2:$B$3197,2,FALSE)</f>
        <v>기계</v>
      </c>
      <c r="E1469">
        <v>20400</v>
      </c>
      <c r="F1469">
        <v>25600</v>
      </c>
      <c r="G1469" s="7">
        <v>25900</v>
      </c>
      <c r="H1469" t="s">
        <v>1407</v>
      </c>
      <c r="I1469" s="7">
        <f>VALUE(LEFT(H1469,FIND("/",H1469)-1)) + VALUE(MID(H1469,FIND("/",H1469)+1,LEN(H1469)))</f>
        <v>9750000</v>
      </c>
      <c r="J1469" s="1">
        <v>45244</v>
      </c>
      <c r="K1469" s="1">
        <f>G1469*I1469/(10^8)</f>
        <v>2525.25</v>
      </c>
      <c r="L1469" s="1">
        <v>1517</v>
      </c>
      <c r="M1469" s="1">
        <v>2065</v>
      </c>
      <c r="N1469" s="1">
        <v>1932</v>
      </c>
      <c r="O1469" s="1">
        <v>1772</v>
      </c>
      <c r="P1469" s="1">
        <v>1339</v>
      </c>
      <c r="Q1469" s="3"/>
      <c r="R1469" s="3"/>
      <c r="S1469" s="3"/>
      <c r="T1469">
        <v>68</v>
      </c>
      <c r="U1469">
        <v>105</v>
      </c>
      <c r="V1469">
        <v>22</v>
      </c>
      <c r="W1469">
        <v>-69</v>
      </c>
      <c r="X1469">
        <v>-120</v>
      </c>
      <c r="Y1469" s="3"/>
      <c r="Z1469" s="3"/>
      <c r="AA1469" s="3"/>
      <c r="AB1469">
        <v>68</v>
      </c>
      <c r="AC1469">
        <v>75</v>
      </c>
      <c r="AD1469">
        <v>-12</v>
      </c>
      <c r="AE1469">
        <v>-45</v>
      </c>
      <c r="AF1469">
        <v>-132</v>
      </c>
      <c r="AG1469" s="3"/>
      <c r="AH1469" s="3"/>
      <c r="AI1469" s="3"/>
      <c r="AJ1469" s="1">
        <v>1340</v>
      </c>
      <c r="AK1469" s="1">
        <v>1302</v>
      </c>
      <c r="AL1469" s="1">
        <v>1715</v>
      </c>
      <c r="AM1469" s="1">
        <v>1666</v>
      </c>
      <c r="AN1469" s="1">
        <v>1431</v>
      </c>
      <c r="AO1469" s="3"/>
      <c r="AP1469" s="3"/>
      <c r="AQ1469" s="3"/>
      <c r="AR1469">
        <v>901</v>
      </c>
      <c r="AS1469">
        <v>800</v>
      </c>
      <c r="AT1469">
        <v>687</v>
      </c>
      <c r="AU1469">
        <v>702</v>
      </c>
      <c r="AV1469">
        <v>592</v>
      </c>
      <c r="AW1469" s="3"/>
      <c r="AX1469" s="3"/>
      <c r="AY1469" s="3"/>
      <c r="AZ1469">
        <v>439</v>
      </c>
      <c r="BA1469">
        <v>503</v>
      </c>
      <c r="BB1469" s="1">
        <v>1028</v>
      </c>
      <c r="BC1469">
        <v>964</v>
      </c>
      <c r="BD1469">
        <v>839</v>
      </c>
      <c r="BE1469" s="3"/>
      <c r="BF1469" s="3"/>
      <c r="BG1469" s="3"/>
      <c r="BH1469">
        <v>438</v>
      </c>
      <c r="BI1469">
        <v>503</v>
      </c>
      <c r="BJ1469" s="1">
        <v>1028</v>
      </c>
      <c r="BK1469">
        <v>964</v>
      </c>
      <c r="BL1469">
        <v>839</v>
      </c>
      <c r="BM1469" s="3"/>
      <c r="BN1469" s="3"/>
      <c r="BO1469" s="3"/>
      <c r="BP1469">
        <v>39</v>
      </c>
      <c r="BQ1469">
        <v>39</v>
      </c>
      <c r="BR1469">
        <v>49</v>
      </c>
      <c r="BS1469">
        <v>49</v>
      </c>
      <c r="BT1469">
        <v>49</v>
      </c>
      <c r="BU1469" s="3"/>
      <c r="BV1469" s="3"/>
      <c r="BW1469" s="3"/>
      <c r="BX1469">
        <v>5.72</v>
      </c>
      <c r="BY1469">
        <v>5.66</v>
      </c>
      <c r="BZ1469">
        <v>-0.79</v>
      </c>
      <c r="CA1469">
        <v>-2.67</v>
      </c>
      <c r="CB1469">
        <v>-8.5399999999999991</v>
      </c>
      <c r="CC1469" s="3"/>
      <c r="CD1469" s="3"/>
      <c r="CE1469" s="3"/>
      <c r="CF1469">
        <v>16.41</v>
      </c>
      <c r="CG1469">
        <v>16.14</v>
      </c>
      <c r="CH1469">
        <v>-1.48</v>
      </c>
      <c r="CI1469">
        <v>-4.53</v>
      </c>
      <c r="CJ1469">
        <v>-14.67</v>
      </c>
      <c r="CK1469" s="3"/>
      <c r="CL1469" s="3"/>
      <c r="CM1469" s="3"/>
      <c r="CN1469">
        <v>864</v>
      </c>
      <c r="CO1469">
        <v>973</v>
      </c>
      <c r="CP1469">
        <v>-131</v>
      </c>
      <c r="CQ1469">
        <v>-463</v>
      </c>
      <c r="CR1469" s="1">
        <v>-1356</v>
      </c>
      <c r="CS1469" s="3"/>
      <c r="CT1469" s="3"/>
      <c r="CU1469" s="3"/>
      <c r="CV1469">
        <v>20.6</v>
      </c>
      <c r="CW1469">
        <v>18.850000000000001</v>
      </c>
      <c r="CX1469" t="s">
        <v>2</v>
      </c>
      <c r="CY1469" t="s">
        <v>2</v>
      </c>
      <c r="CZ1469" t="s">
        <v>2</v>
      </c>
      <c r="DA1469" s="3"/>
      <c r="DB1469" s="3"/>
      <c r="DC1469" s="3"/>
      <c r="DD1469">
        <v>3.17</v>
      </c>
      <c r="DE1469">
        <v>2.85</v>
      </c>
      <c r="DF1469">
        <v>2.2799999999999998</v>
      </c>
      <c r="DG1469">
        <v>1.76</v>
      </c>
      <c r="DH1469">
        <v>2.2400000000000002</v>
      </c>
      <c r="DI1469" s="3"/>
      <c r="DJ1469" s="3"/>
      <c r="DK1469" s="3"/>
      <c r="DL1469" s="6">
        <f>(CM1469*3+CL1469*2+CK1469)/6</f>
        <v>0</v>
      </c>
      <c r="DM1469">
        <f>BH1469+(BH1469*(CG1469-8.25)/8.25)</f>
        <v>856.88727272727283</v>
      </c>
      <c r="DN1469">
        <f>BI1469+(BI1469*(CH1469-8.25)/8.25)</f>
        <v>-90.235151515151529</v>
      </c>
      <c r="DO1469">
        <f>BJ1469+(BJ1469*(CI1469-8.25)/8.25)</f>
        <v>-564.4654545454548</v>
      </c>
      <c r="DP1469">
        <f>BK1469+(BK1469*(CJ1469-8.25)/8.25)</f>
        <v>-1714.167272727273</v>
      </c>
      <c r="DQ1469">
        <f>BL1469+(BL1469*(CK1469-8.25)/8.25)</f>
        <v>0</v>
      </c>
      <c r="DR1469">
        <f>BM1469+(BM1469*(CL1469-8.25)/8.25)</f>
        <v>0</v>
      </c>
      <c r="DS1469">
        <f>BN1469+(BN1469*(CM1469-8.25)/8.25)</f>
        <v>0</v>
      </c>
      <c r="DT1469" s="8">
        <f>DM1469*10^8/$I1469</f>
        <v>8788.5874125874125</v>
      </c>
      <c r="DU1469" s="8">
        <f>DN1469*10^8/$I1469</f>
        <v>-925.48873348873349</v>
      </c>
      <c r="DV1469" s="8">
        <f>DO1469*10^8/$I1469</f>
        <v>-5789.3892773892803</v>
      </c>
      <c r="DW1469" s="8">
        <f>DP1469*10^8/$I1469</f>
        <v>-17581.202797202801</v>
      </c>
      <c r="DX1469" s="8">
        <f>DQ1469*10^8/$I1469</f>
        <v>0</v>
      </c>
      <c r="DY1469" s="8">
        <f>DR1469*10^8/$I1469</f>
        <v>0</v>
      </c>
      <c r="DZ1469" s="8">
        <f>DS1469*10^8/$I1469</f>
        <v>0</v>
      </c>
      <c r="EA1469" s="8">
        <f>DT1469*10^8/$I1469</f>
        <v>90139.358077819605</v>
      </c>
      <c r="EB1469" s="8">
        <f>DZ1469*0.8</f>
        <v>0</v>
      </c>
      <c r="EC1469" s="10">
        <f>G1469-E1469</f>
        <v>5500</v>
      </c>
      <c r="ED1469" s="4">
        <f>EC1469/E1469*100</f>
        <v>26.96078431372549</v>
      </c>
      <c r="EE1469" s="4">
        <f>DY1469-G1469</f>
        <v>-25900</v>
      </c>
      <c r="EF1469" s="12">
        <f>EE1469/G1469</f>
        <v>-1</v>
      </c>
      <c r="EG1469" s="4">
        <f>G1469-F1469</f>
        <v>300</v>
      </c>
    </row>
    <row r="1470" spans="1:137" x14ac:dyDescent="0.3">
      <c r="A1470">
        <v>1469</v>
      </c>
      <c r="B1470" t="s">
        <v>7487</v>
      </c>
      <c r="C1470" t="s">
        <v>3744</v>
      </c>
      <c r="D1470" t="str">
        <f>VLOOKUP(C1470,Sheet1!$A$2:$B$3197,2,FALSE)</f>
        <v>생명과학도구및서비스</v>
      </c>
      <c r="E1470">
        <v>22150</v>
      </c>
      <c r="F1470">
        <v>17350</v>
      </c>
      <c r="G1470" s="7">
        <v>14750</v>
      </c>
      <c r="H1470" t="s">
        <v>1408</v>
      </c>
      <c r="I1470" s="7">
        <f>VALUE(LEFT(H1470,FIND("/",H1470)-1)) + VALUE(MID(H1470,FIND("/",H1470)+1,LEN(H1470)))</f>
        <v>7454490</v>
      </c>
      <c r="J1470" s="1">
        <v>7383</v>
      </c>
      <c r="K1470" s="1">
        <f>G1470*I1470/(10^8)</f>
        <v>1099.5372749999999</v>
      </c>
      <c r="L1470">
        <v>461</v>
      </c>
      <c r="M1470">
        <v>414</v>
      </c>
      <c r="N1470">
        <v>471</v>
      </c>
      <c r="O1470">
        <v>552</v>
      </c>
      <c r="P1470">
        <v>615</v>
      </c>
      <c r="Q1470" s="3"/>
      <c r="R1470" s="3"/>
      <c r="S1470" s="3"/>
      <c r="T1470">
        <v>16</v>
      </c>
      <c r="U1470">
        <v>19</v>
      </c>
      <c r="V1470">
        <v>26</v>
      </c>
      <c r="W1470">
        <v>22</v>
      </c>
      <c r="X1470">
        <v>36</v>
      </c>
      <c r="Y1470" s="3"/>
      <c r="Z1470" s="3"/>
      <c r="AA1470" s="3"/>
      <c r="AB1470">
        <v>22</v>
      </c>
      <c r="AC1470">
        <v>13</v>
      </c>
      <c r="AD1470">
        <v>25</v>
      </c>
      <c r="AE1470">
        <v>19</v>
      </c>
      <c r="AF1470">
        <v>28</v>
      </c>
      <c r="AG1470" s="3"/>
      <c r="AH1470" s="3"/>
      <c r="AI1470" s="3"/>
      <c r="AJ1470">
        <v>408</v>
      </c>
      <c r="AK1470">
        <v>369</v>
      </c>
      <c r="AL1470">
        <v>390</v>
      </c>
      <c r="AM1470">
        <v>444</v>
      </c>
      <c r="AN1470">
        <v>450</v>
      </c>
      <c r="AO1470" s="3"/>
      <c r="AP1470" s="3"/>
      <c r="AQ1470" s="3"/>
      <c r="AR1470">
        <v>157</v>
      </c>
      <c r="AS1470">
        <v>109</v>
      </c>
      <c r="AT1470">
        <v>96</v>
      </c>
      <c r="AU1470">
        <v>116</v>
      </c>
      <c r="AV1470">
        <v>103</v>
      </c>
      <c r="AW1470" s="3"/>
      <c r="AX1470" s="3"/>
      <c r="AY1470" s="3"/>
      <c r="AZ1470">
        <v>251</v>
      </c>
      <c r="BA1470">
        <v>260</v>
      </c>
      <c r="BB1470">
        <v>294</v>
      </c>
      <c r="BC1470">
        <v>328</v>
      </c>
      <c r="BD1470">
        <v>346</v>
      </c>
      <c r="BE1470" s="3"/>
      <c r="BF1470" s="3"/>
      <c r="BG1470" s="3"/>
      <c r="BH1470">
        <v>233</v>
      </c>
      <c r="BI1470">
        <v>240</v>
      </c>
      <c r="BJ1470">
        <v>256</v>
      </c>
      <c r="BK1470">
        <v>282</v>
      </c>
      <c r="BL1470">
        <v>292</v>
      </c>
      <c r="BM1470" s="3"/>
      <c r="BN1470" s="3"/>
      <c r="BO1470" s="3"/>
      <c r="BP1470">
        <v>36</v>
      </c>
      <c r="BQ1470">
        <v>36</v>
      </c>
      <c r="BR1470">
        <v>37</v>
      </c>
      <c r="BS1470">
        <v>37</v>
      </c>
      <c r="BT1470">
        <v>37</v>
      </c>
      <c r="BU1470" s="3"/>
      <c r="BV1470" s="3"/>
      <c r="BW1470" s="3"/>
      <c r="BX1470">
        <v>5.53</v>
      </c>
      <c r="BY1470">
        <v>3.47</v>
      </c>
      <c r="BZ1470">
        <v>6.63</v>
      </c>
      <c r="CA1470">
        <v>4.67</v>
      </c>
      <c r="CB1470">
        <v>6.16</v>
      </c>
      <c r="CC1470" s="3"/>
      <c r="CD1470" s="3"/>
      <c r="CE1470" s="3"/>
      <c r="CF1470">
        <v>8.11</v>
      </c>
      <c r="CG1470">
        <v>4.3</v>
      </c>
      <c r="CH1470">
        <v>7.19</v>
      </c>
      <c r="CI1470">
        <v>4.55</v>
      </c>
      <c r="CJ1470">
        <v>5.95</v>
      </c>
      <c r="CK1470" s="3"/>
      <c r="CL1470" s="3"/>
      <c r="CM1470" s="3"/>
      <c r="CN1470">
        <v>255</v>
      </c>
      <c r="CO1470">
        <v>142</v>
      </c>
      <c r="CP1470">
        <v>242</v>
      </c>
      <c r="CQ1470">
        <v>165</v>
      </c>
      <c r="CR1470">
        <v>229</v>
      </c>
      <c r="CS1470" s="3"/>
      <c r="CT1470" s="3"/>
      <c r="CU1470" s="3"/>
      <c r="CV1470">
        <v>25.43</v>
      </c>
      <c r="CW1470">
        <v>36.909999999999997</v>
      </c>
      <c r="CX1470">
        <v>19.23</v>
      </c>
      <c r="CY1470">
        <v>30.93</v>
      </c>
      <c r="CZ1470">
        <v>90.27</v>
      </c>
      <c r="DA1470" s="3"/>
      <c r="DB1470" s="3"/>
      <c r="DC1470" s="3"/>
      <c r="DD1470">
        <v>1.99</v>
      </c>
      <c r="DE1470">
        <v>1.56</v>
      </c>
      <c r="DF1470">
        <v>1.3</v>
      </c>
      <c r="DG1470">
        <v>1.3</v>
      </c>
      <c r="DH1470">
        <v>5.05</v>
      </c>
      <c r="DI1470" s="3"/>
      <c r="DJ1470" s="3"/>
      <c r="DK1470" s="3"/>
      <c r="DL1470" s="6">
        <f>(CM1470*3+CL1470*2+CK1470)/6</f>
        <v>0</v>
      </c>
      <c r="DM1470">
        <f>BH1470+(BH1470*(CG1470-8.25)/8.25)</f>
        <v>121.44242424242424</v>
      </c>
      <c r="DN1470">
        <f>BI1470+(BI1470*(CH1470-8.25)/8.25)</f>
        <v>209.16363636363639</v>
      </c>
      <c r="DO1470">
        <f>BJ1470+(BJ1470*(CI1470-8.25)/8.25)</f>
        <v>141.18787878787879</v>
      </c>
      <c r="DP1470">
        <f>BK1470+(BK1470*(CJ1470-8.25)/8.25)</f>
        <v>203.38181818181818</v>
      </c>
      <c r="DQ1470">
        <f>BL1470+(BL1470*(CK1470-8.25)/8.25)</f>
        <v>0</v>
      </c>
      <c r="DR1470">
        <f>BM1470+(BM1470*(CL1470-8.25)/8.25)</f>
        <v>0</v>
      </c>
      <c r="DS1470">
        <f>BN1470+(BN1470*(CM1470-8.25)/8.25)</f>
        <v>0</v>
      </c>
      <c r="DT1470" s="8">
        <f>DM1470*10^8/$I1470</f>
        <v>1629.1178101040346</v>
      </c>
      <c r="DU1470" s="8">
        <f>DN1470*10^8/$I1470</f>
        <v>2805.8745315056617</v>
      </c>
      <c r="DV1470" s="8">
        <f>DO1470*10^8/$I1470</f>
        <v>1893.9978293334457</v>
      </c>
      <c r="DW1470" s="8">
        <f>DP1470*10^8/$I1470</f>
        <v>2728.3129789136233</v>
      </c>
      <c r="DX1470" s="8">
        <f>DQ1470*10^8/$I1470</f>
        <v>0</v>
      </c>
      <c r="DY1470" s="8">
        <f>DR1470*10^8/$I1470</f>
        <v>0</v>
      </c>
      <c r="DZ1470" s="8">
        <f>DS1470*10^8/$I1470</f>
        <v>0</v>
      </c>
      <c r="EA1470" s="8">
        <f>DT1470*10^8/$I1470</f>
        <v>21854.18197762737</v>
      </c>
      <c r="EB1470" s="8">
        <f>DZ1470*0.8</f>
        <v>0</v>
      </c>
      <c r="EC1470" s="10">
        <f>G1470-E1470</f>
        <v>-7400</v>
      </c>
      <c r="ED1470" s="4">
        <f>EC1470/E1470*100</f>
        <v>-33.408577878103841</v>
      </c>
      <c r="EE1470" s="4">
        <f>DY1470-G1470</f>
        <v>-14750</v>
      </c>
      <c r="EF1470" s="12">
        <f>EE1470/G1470</f>
        <v>-1</v>
      </c>
      <c r="EG1470" s="4">
        <f>G1470-F1470</f>
        <v>-2600</v>
      </c>
    </row>
    <row r="1471" spans="1:137" x14ac:dyDescent="0.3">
      <c r="A1471">
        <v>1470</v>
      </c>
      <c r="B1471" t="s">
        <v>5797</v>
      </c>
      <c r="C1471" t="s">
        <v>3745</v>
      </c>
      <c r="D1471" t="str">
        <f>VLOOKUP(C1471,Sheet1!$A$2:$B$3197,2,FALSE)</f>
        <v>전기제품</v>
      </c>
      <c r="E1471">
        <v>21550</v>
      </c>
      <c r="F1471">
        <v>19000</v>
      </c>
      <c r="G1471" s="7">
        <v>19950</v>
      </c>
      <c r="H1471" t="s">
        <v>1409</v>
      </c>
      <c r="I1471" s="7">
        <f>VALUE(LEFT(H1471,FIND("/",H1471)-1)) + VALUE(MID(H1471,FIND("/",H1471)+1,LEN(H1471)))</f>
        <v>14818910</v>
      </c>
      <c r="J1471">
        <v>0</v>
      </c>
      <c r="K1471" s="1">
        <f>G1471*I1471/(10^8)</f>
        <v>2956.3725450000002</v>
      </c>
      <c r="L1471">
        <v>468</v>
      </c>
      <c r="M1471">
        <v>736</v>
      </c>
      <c r="N1471" s="1">
        <v>1028</v>
      </c>
      <c r="O1471" s="1">
        <v>1472</v>
      </c>
      <c r="P1471" s="1">
        <v>1277</v>
      </c>
      <c r="Q1471" s="1">
        <v>1779</v>
      </c>
      <c r="R1471" s="1">
        <v>2012</v>
      </c>
      <c r="S1471" s="3"/>
      <c r="T1471">
        <v>40</v>
      </c>
      <c r="U1471">
        <v>88</v>
      </c>
      <c r="V1471">
        <v>118</v>
      </c>
      <c r="W1471">
        <v>178</v>
      </c>
      <c r="X1471">
        <v>206</v>
      </c>
      <c r="Y1471">
        <v>304</v>
      </c>
      <c r="Z1471">
        <v>347</v>
      </c>
      <c r="AA1471" s="3"/>
      <c r="AB1471">
        <v>48</v>
      </c>
      <c r="AC1471">
        <v>75</v>
      </c>
      <c r="AD1471">
        <v>111</v>
      </c>
      <c r="AE1471">
        <v>159</v>
      </c>
      <c r="AF1471">
        <v>187</v>
      </c>
      <c r="AG1471">
        <v>276</v>
      </c>
      <c r="AH1471">
        <v>313</v>
      </c>
      <c r="AI1471" s="3"/>
      <c r="AJ1471">
        <v>799</v>
      </c>
      <c r="AK1471">
        <v>963</v>
      </c>
      <c r="AL1471" s="1">
        <v>1533</v>
      </c>
      <c r="AM1471" s="1">
        <v>1775</v>
      </c>
      <c r="AN1471" s="1">
        <v>2072</v>
      </c>
      <c r="AO1471" s="1">
        <v>2558</v>
      </c>
      <c r="AP1471" s="1">
        <v>2989</v>
      </c>
      <c r="AQ1471" s="3"/>
      <c r="AR1471">
        <v>333</v>
      </c>
      <c r="AS1471">
        <v>413</v>
      </c>
      <c r="AT1471">
        <v>871</v>
      </c>
      <c r="AU1471">
        <v>975</v>
      </c>
      <c r="AV1471" s="1">
        <v>1020</v>
      </c>
      <c r="AW1471" s="1">
        <v>1231</v>
      </c>
      <c r="AX1471" s="1">
        <v>1349</v>
      </c>
      <c r="AY1471" s="3"/>
      <c r="AZ1471">
        <v>466</v>
      </c>
      <c r="BA1471">
        <v>549</v>
      </c>
      <c r="BB1471">
        <v>661</v>
      </c>
      <c r="BC1471">
        <v>799</v>
      </c>
      <c r="BD1471" s="1">
        <v>1051</v>
      </c>
      <c r="BE1471" s="1">
        <v>1327</v>
      </c>
      <c r="BF1471" s="1">
        <v>1640</v>
      </c>
      <c r="BG1471" s="3"/>
      <c r="BH1471">
        <v>461</v>
      </c>
      <c r="BI1471">
        <v>543</v>
      </c>
      <c r="BJ1471">
        <v>651</v>
      </c>
      <c r="BK1471">
        <v>785</v>
      </c>
      <c r="BL1471" s="1">
        <v>1051</v>
      </c>
      <c r="BM1471" s="1">
        <v>1325</v>
      </c>
      <c r="BN1471" s="1">
        <v>1635</v>
      </c>
      <c r="BO1471" s="3"/>
      <c r="BP1471">
        <v>71</v>
      </c>
      <c r="BQ1471">
        <v>71</v>
      </c>
      <c r="BR1471">
        <v>71</v>
      </c>
      <c r="BS1471">
        <v>71</v>
      </c>
      <c r="BT1471">
        <v>74</v>
      </c>
      <c r="BU1471">
        <v>74</v>
      </c>
      <c r="BV1471">
        <v>74</v>
      </c>
      <c r="BW1471" s="3"/>
      <c r="BX1471">
        <v>6.81</v>
      </c>
      <c r="BY1471">
        <v>8.56</v>
      </c>
      <c r="BZ1471">
        <v>8.8699999999999992</v>
      </c>
      <c r="CA1471">
        <v>9.6300000000000008</v>
      </c>
      <c r="CB1471">
        <v>9.7100000000000009</v>
      </c>
      <c r="CC1471">
        <v>11.92</v>
      </c>
      <c r="CD1471">
        <v>11.29</v>
      </c>
      <c r="CE1471" s="3"/>
      <c r="CF1471">
        <v>11.04</v>
      </c>
      <c r="CG1471">
        <v>14.63</v>
      </c>
      <c r="CH1471">
        <v>18.329999999999998</v>
      </c>
      <c r="CI1471">
        <v>21.81</v>
      </c>
      <c r="CJ1471">
        <v>20.170000000000002</v>
      </c>
      <c r="CK1471">
        <v>23.06</v>
      </c>
      <c r="CL1471">
        <v>20.95</v>
      </c>
      <c r="CM1471" s="3"/>
      <c r="CN1471">
        <v>339</v>
      </c>
      <c r="CO1471">
        <v>515</v>
      </c>
      <c r="CP1471">
        <v>766</v>
      </c>
      <c r="CQ1471" s="1">
        <v>1096</v>
      </c>
      <c r="CR1471" s="1">
        <v>1261</v>
      </c>
      <c r="CS1471" s="1">
        <v>1849</v>
      </c>
      <c r="CT1471" s="1">
        <v>2092</v>
      </c>
      <c r="CU1471" s="3"/>
      <c r="CV1471">
        <v>16.920000000000002</v>
      </c>
      <c r="CW1471">
        <v>19.420000000000002</v>
      </c>
      <c r="CX1471">
        <v>15.34</v>
      </c>
      <c r="CY1471">
        <v>9.9</v>
      </c>
      <c r="CZ1471">
        <v>17.010000000000002</v>
      </c>
      <c r="DA1471">
        <v>10.79</v>
      </c>
      <c r="DB1471">
        <v>9.5399999999999991</v>
      </c>
      <c r="DC1471" s="3"/>
      <c r="DD1471">
        <v>1.76</v>
      </c>
      <c r="DE1471">
        <v>2.63</v>
      </c>
      <c r="DF1471">
        <v>2.58</v>
      </c>
      <c r="DG1471">
        <v>1.97</v>
      </c>
      <c r="DH1471">
        <v>3.02</v>
      </c>
      <c r="DI1471">
        <v>2.23</v>
      </c>
      <c r="DJ1471">
        <v>1.81</v>
      </c>
      <c r="DK1471" s="3"/>
      <c r="DL1471" s="6">
        <f>(CM1471*3+CL1471*2+CK1471)/6</f>
        <v>10.826666666666666</v>
      </c>
      <c r="DM1471">
        <f>BH1471+(BH1471*(CG1471-8.25)/8.25)</f>
        <v>817.50666666666666</v>
      </c>
      <c r="DN1471">
        <f>BI1471+(BI1471*(CH1471-8.25)/8.25)</f>
        <v>1206.4472727272725</v>
      </c>
      <c r="DO1471">
        <f>BJ1471+(BJ1471*(CI1471-8.25)/8.25)</f>
        <v>1721.0072727272727</v>
      </c>
      <c r="DP1471">
        <f>BK1471+(BK1471*(CJ1471-8.25)/8.25)</f>
        <v>1919.2060606060606</v>
      </c>
      <c r="DQ1471">
        <f>BL1471+(BL1471*(CK1471-8.25)/8.25)</f>
        <v>2937.7042424242427</v>
      </c>
      <c r="DR1471">
        <f>BM1471+(BM1471*(CL1471-8.25)/8.25)</f>
        <v>3364.69696969697</v>
      </c>
      <c r="DS1471">
        <f>BN1471+(BN1471*(CM1471-8.25)/8.25)</f>
        <v>0</v>
      </c>
      <c r="DT1471" s="8">
        <f>DM1471*10^8/$I1471</f>
        <v>5516.6450613889056</v>
      </c>
      <c r="DU1471" s="8">
        <f>DN1471*10^8/$I1471</f>
        <v>8141.2686407250767</v>
      </c>
      <c r="DV1471" s="8">
        <f>DO1471*10^8/$I1471</f>
        <v>11613.588804623772</v>
      </c>
      <c r="DW1471" s="8">
        <f>DP1471*10^8/$I1471</f>
        <v>12951.060912078288</v>
      </c>
      <c r="DX1471" s="8">
        <f>DQ1471*10^8/$I1471</f>
        <v>19824.023780590087</v>
      </c>
      <c r="DY1471" s="8">
        <f>DR1471*10^8/$I1471</f>
        <v>22705.428197465066</v>
      </c>
      <c r="DZ1471" s="8">
        <f>DS1471*10^8/$I1471</f>
        <v>0</v>
      </c>
      <c r="EA1471" s="8">
        <f>DT1471*10^8/$I1471</f>
        <v>37227.063673299221</v>
      </c>
      <c r="EB1471" s="8">
        <f>DZ1471*0.8</f>
        <v>0</v>
      </c>
      <c r="EC1471" s="10">
        <f>G1471-E1471</f>
        <v>-1600</v>
      </c>
      <c r="ED1471" s="4">
        <f>EC1471/E1471*100</f>
        <v>-7.4245939675174011</v>
      </c>
      <c r="EE1471" s="4">
        <f>DY1471-G1471</f>
        <v>2755.4281974650658</v>
      </c>
      <c r="EF1471" s="12">
        <f>EE1471/G1471</f>
        <v>0.13811670162732159</v>
      </c>
      <c r="EG1471" s="4">
        <f>G1471-F1471</f>
        <v>950</v>
      </c>
    </row>
    <row r="1472" spans="1:137" x14ac:dyDescent="0.3">
      <c r="A1472">
        <v>1471</v>
      </c>
      <c r="B1472" t="s">
        <v>7708</v>
      </c>
      <c r="C1472" t="s">
        <v>3746</v>
      </c>
      <c r="D1472" t="str">
        <f>VLOOKUP(C1472,Sheet1!$A$2:$B$3197,2,FALSE)</f>
        <v>전자장비와기기</v>
      </c>
      <c r="E1472">
        <v>27400</v>
      </c>
      <c r="F1472">
        <v>26450</v>
      </c>
      <c r="G1472" s="7">
        <v>27700</v>
      </c>
      <c r="H1472" t="s">
        <v>1410</v>
      </c>
      <c r="I1472" s="7">
        <f>VALUE(LEFT(H1472,FIND("/",H1472)-1)) + VALUE(MID(H1472,FIND("/",H1472)+1,LEN(H1472)))</f>
        <v>10716390</v>
      </c>
      <c r="J1472">
        <v>0</v>
      </c>
      <c r="K1472" s="1">
        <f>G1472*I1472/(10^8)</f>
        <v>2968.4400300000002</v>
      </c>
      <c r="L1472" s="1">
        <v>1047</v>
      </c>
      <c r="M1472">
        <v>952</v>
      </c>
      <c r="N1472" s="1">
        <v>1092</v>
      </c>
      <c r="O1472" s="1">
        <v>1119</v>
      </c>
      <c r="P1472" s="1">
        <v>1510</v>
      </c>
      <c r="Q1472" s="3"/>
      <c r="R1472" s="3"/>
      <c r="S1472" s="3"/>
      <c r="T1472">
        <v>23</v>
      </c>
      <c r="U1472">
        <v>-49</v>
      </c>
      <c r="V1472">
        <v>3</v>
      </c>
      <c r="W1472">
        <v>33</v>
      </c>
      <c r="X1472">
        <v>143</v>
      </c>
      <c r="Y1472" s="3"/>
      <c r="Z1472" s="3"/>
      <c r="AA1472" s="3"/>
      <c r="AB1472">
        <v>-80</v>
      </c>
      <c r="AC1472">
        <v>95</v>
      </c>
      <c r="AD1472">
        <v>43</v>
      </c>
      <c r="AE1472">
        <v>19</v>
      </c>
      <c r="AF1472">
        <v>112</v>
      </c>
      <c r="AG1472" s="3"/>
      <c r="AH1472" s="3"/>
      <c r="AI1472" s="3"/>
      <c r="AJ1472" s="1">
        <v>1851</v>
      </c>
      <c r="AK1472" s="1">
        <v>1633</v>
      </c>
      <c r="AL1472" s="1">
        <v>1655</v>
      </c>
      <c r="AM1472" s="1">
        <v>1707</v>
      </c>
      <c r="AN1472" s="1">
        <v>1836</v>
      </c>
      <c r="AO1472" s="3"/>
      <c r="AP1472" s="3"/>
      <c r="AQ1472" s="3"/>
      <c r="AR1472">
        <v>188</v>
      </c>
      <c r="AS1472">
        <v>113</v>
      </c>
      <c r="AT1472">
        <v>137</v>
      </c>
      <c r="AU1472">
        <v>184</v>
      </c>
      <c r="AV1472">
        <v>219</v>
      </c>
      <c r="AW1472" s="3"/>
      <c r="AX1472" s="3"/>
      <c r="AY1472" s="3"/>
      <c r="AZ1472" s="1">
        <v>1663</v>
      </c>
      <c r="BA1472" s="1">
        <v>1519</v>
      </c>
      <c r="BB1472" s="1">
        <v>1518</v>
      </c>
      <c r="BC1472" s="1">
        <v>1524</v>
      </c>
      <c r="BD1472" s="1">
        <v>1617</v>
      </c>
      <c r="BE1472" s="3"/>
      <c r="BF1472" s="3"/>
      <c r="BG1472" s="3"/>
      <c r="BH1472" s="1">
        <v>1447</v>
      </c>
      <c r="BI1472" s="1">
        <v>1519</v>
      </c>
      <c r="BJ1472" s="1">
        <v>1518</v>
      </c>
      <c r="BK1472" s="1">
        <v>1524</v>
      </c>
      <c r="BL1472" s="1">
        <v>1617</v>
      </c>
      <c r="BM1472" s="3"/>
      <c r="BN1472" s="3"/>
      <c r="BO1472" s="3"/>
      <c r="BP1472">
        <v>54</v>
      </c>
      <c r="BQ1472">
        <v>54</v>
      </c>
      <c r="BR1472">
        <v>54</v>
      </c>
      <c r="BS1472">
        <v>54</v>
      </c>
      <c r="BT1472">
        <v>54</v>
      </c>
      <c r="BU1472" s="3"/>
      <c r="BV1472" s="3"/>
      <c r="BW1472" s="3"/>
      <c r="BX1472">
        <v>-4.1500000000000004</v>
      </c>
      <c r="BY1472">
        <v>5.46</v>
      </c>
      <c r="BZ1472">
        <v>2.64</v>
      </c>
      <c r="CA1472">
        <v>1.1399999999999999</v>
      </c>
      <c r="CB1472">
        <v>6.33</v>
      </c>
      <c r="CC1472" s="3"/>
      <c r="CD1472" s="3"/>
      <c r="CE1472" s="3"/>
      <c r="CF1472">
        <v>-2.69</v>
      </c>
      <c r="CG1472">
        <v>6.7</v>
      </c>
      <c r="CH1472">
        <v>2.86</v>
      </c>
      <c r="CI1472">
        <v>1.26</v>
      </c>
      <c r="CJ1472">
        <v>7.14</v>
      </c>
      <c r="CK1472" s="3"/>
      <c r="CL1472" s="3"/>
      <c r="CM1472" s="3"/>
      <c r="CN1472">
        <v>-373</v>
      </c>
      <c r="CO1472">
        <v>927</v>
      </c>
      <c r="CP1472">
        <v>405</v>
      </c>
      <c r="CQ1472">
        <v>178</v>
      </c>
      <c r="CR1472" s="1">
        <v>1047</v>
      </c>
      <c r="CS1472" s="3"/>
      <c r="CT1472" s="3"/>
      <c r="CU1472" s="3"/>
      <c r="CV1472" t="s">
        <v>2</v>
      </c>
      <c r="CW1472">
        <v>7.92</v>
      </c>
      <c r="CX1472">
        <v>52.26</v>
      </c>
      <c r="CY1472">
        <v>143.18</v>
      </c>
      <c r="CZ1472">
        <v>26.04</v>
      </c>
      <c r="DA1472" s="3"/>
      <c r="DB1472" s="3"/>
      <c r="DC1472" s="3"/>
      <c r="DD1472">
        <v>0.74</v>
      </c>
      <c r="DE1472">
        <v>0.51</v>
      </c>
      <c r="DF1472">
        <v>1.46</v>
      </c>
      <c r="DG1472">
        <v>1.76</v>
      </c>
      <c r="DH1472">
        <v>1.77</v>
      </c>
      <c r="DI1472" s="3"/>
      <c r="DJ1472" s="3"/>
      <c r="DK1472" s="3"/>
      <c r="DL1472" s="6">
        <f>(CM1472*3+CL1472*2+CK1472)/6</f>
        <v>0</v>
      </c>
      <c r="DM1472">
        <f>BH1472+(BH1472*(CG1472-8.25)/8.25)</f>
        <v>1175.1393939393938</v>
      </c>
      <c r="DN1472">
        <f>BI1472+(BI1472*(CH1472-8.25)/8.25)</f>
        <v>526.58666666666659</v>
      </c>
      <c r="DO1472">
        <f>BJ1472+(BJ1472*(CI1472-8.25)/8.25)</f>
        <v>231.84000000000015</v>
      </c>
      <c r="DP1472">
        <f>BK1472+(BK1472*(CJ1472-8.25)/8.25)</f>
        <v>1318.9527272727273</v>
      </c>
      <c r="DQ1472">
        <f>BL1472+(BL1472*(CK1472-8.25)/8.25)</f>
        <v>0</v>
      </c>
      <c r="DR1472">
        <f>BM1472+(BM1472*(CL1472-8.25)/8.25)</f>
        <v>0</v>
      </c>
      <c r="DS1472">
        <f>BN1472+(BN1472*(CM1472-8.25)/8.25)</f>
        <v>0</v>
      </c>
      <c r="DT1472" s="8">
        <f>DM1472*10^8/$I1472</f>
        <v>10965.813990899862</v>
      </c>
      <c r="DU1472" s="8">
        <f>DN1472*10^8/$I1472</f>
        <v>4913.843809964611</v>
      </c>
      <c r="DV1472" s="8">
        <f>DO1472*10^8/$I1472</f>
        <v>2163.4151052733259</v>
      </c>
      <c r="DW1472" s="8">
        <f>DP1472*10^8/$I1472</f>
        <v>12307.808201014775</v>
      </c>
      <c r="DX1472" s="8">
        <f>DQ1472*10^8/$I1472</f>
        <v>0</v>
      </c>
      <c r="DY1472" s="8">
        <f>DR1472*10^8/$I1472</f>
        <v>0</v>
      </c>
      <c r="DZ1472" s="8">
        <f>DS1472*10^8/$I1472</f>
        <v>0</v>
      </c>
      <c r="EA1472" s="8">
        <f>DT1472*10^8/$I1472</f>
        <v>102327.5001273737</v>
      </c>
      <c r="EB1472" s="8">
        <f>DZ1472*0.8</f>
        <v>0</v>
      </c>
      <c r="EC1472" s="10">
        <f>G1472-E1472</f>
        <v>300</v>
      </c>
      <c r="ED1472" s="4">
        <f>EC1472/E1472*100</f>
        <v>1.0948905109489051</v>
      </c>
      <c r="EE1472" s="4">
        <f>DY1472-G1472</f>
        <v>-27700</v>
      </c>
      <c r="EF1472" s="12">
        <f>EE1472/G1472</f>
        <v>-1</v>
      </c>
      <c r="EG1472" s="4">
        <f>G1472-F1472</f>
        <v>1250</v>
      </c>
    </row>
    <row r="1473" spans="1:137" x14ac:dyDescent="0.3">
      <c r="A1473">
        <v>1472</v>
      </c>
      <c r="B1473" t="s">
        <v>7218</v>
      </c>
      <c r="C1473" t="s">
        <v>3747</v>
      </c>
      <c r="D1473" t="str">
        <f>VLOOKUP(C1473,Sheet1!$A$2:$B$3197,2,FALSE)</f>
        <v>에너지장비및서비스</v>
      </c>
      <c r="E1473">
        <v>6800</v>
      </c>
      <c r="F1473">
        <v>8430</v>
      </c>
      <c r="G1473" s="7">
        <v>9100</v>
      </c>
      <c r="H1473" t="s">
        <v>1411</v>
      </c>
      <c r="I1473" s="7">
        <f>VALUE(LEFT(H1473,FIND("/",H1473)-1)) + VALUE(MID(H1473,FIND("/",H1473)+1,LEN(H1473)))</f>
        <v>22267814</v>
      </c>
      <c r="J1473" s="1">
        <v>305361</v>
      </c>
      <c r="K1473" s="1">
        <f>G1473*I1473/(10^8)</f>
        <v>2026.3710739999999</v>
      </c>
      <c r="L1473" s="1">
        <v>1548</v>
      </c>
      <c r="M1473" s="1">
        <v>1718</v>
      </c>
      <c r="N1473" s="1">
        <v>1813</v>
      </c>
      <c r="O1473" s="1">
        <v>2024</v>
      </c>
      <c r="P1473" s="1">
        <v>2677</v>
      </c>
      <c r="Q1473" s="1">
        <v>3299</v>
      </c>
      <c r="R1473" s="1">
        <v>3763</v>
      </c>
      <c r="S1473" s="1">
        <v>4274</v>
      </c>
      <c r="T1473">
        <v>164</v>
      </c>
      <c r="U1473">
        <v>58</v>
      </c>
      <c r="V1473">
        <v>90</v>
      </c>
      <c r="W1473">
        <v>130</v>
      </c>
      <c r="X1473">
        <v>192</v>
      </c>
      <c r="Y1473">
        <v>289</v>
      </c>
      <c r="Z1473">
        <v>335</v>
      </c>
      <c r="AA1473">
        <v>406</v>
      </c>
      <c r="AB1473">
        <v>119</v>
      </c>
      <c r="AC1473">
        <v>-21</v>
      </c>
      <c r="AD1473">
        <v>23</v>
      </c>
      <c r="AE1473">
        <v>117</v>
      </c>
      <c r="AF1473">
        <v>74</v>
      </c>
      <c r="AG1473" s="3"/>
      <c r="AH1473" s="3"/>
      <c r="AI1473" s="3"/>
      <c r="AJ1473" s="1">
        <v>1471</v>
      </c>
      <c r="AK1473" s="1">
        <v>1471</v>
      </c>
      <c r="AL1473" s="1">
        <v>1731</v>
      </c>
      <c r="AM1473" s="1">
        <v>2370</v>
      </c>
      <c r="AN1473" s="1">
        <v>2410</v>
      </c>
      <c r="AO1473" s="3"/>
      <c r="AP1473" s="3"/>
      <c r="AQ1473" s="3"/>
      <c r="AR1473">
        <v>792</v>
      </c>
      <c r="AS1473">
        <v>821</v>
      </c>
      <c r="AT1473" s="1">
        <v>1048</v>
      </c>
      <c r="AU1473" s="1">
        <v>1462</v>
      </c>
      <c r="AV1473" s="1">
        <v>1429</v>
      </c>
      <c r="AW1473" s="3"/>
      <c r="AX1473" s="3"/>
      <c r="AY1473" s="3"/>
      <c r="AZ1473">
        <v>679</v>
      </c>
      <c r="BA1473">
        <v>650</v>
      </c>
      <c r="BB1473">
        <v>683</v>
      </c>
      <c r="BC1473">
        <v>908</v>
      </c>
      <c r="BD1473">
        <v>980</v>
      </c>
      <c r="BE1473" s="3"/>
      <c r="BF1473" s="3"/>
      <c r="BG1473" s="3"/>
      <c r="BH1473">
        <v>678</v>
      </c>
      <c r="BI1473">
        <v>671</v>
      </c>
      <c r="BJ1473">
        <v>714</v>
      </c>
      <c r="BK1473">
        <v>938</v>
      </c>
      <c r="BL1473" s="1">
        <v>1012</v>
      </c>
      <c r="BM1473" s="3"/>
      <c r="BN1473" s="3"/>
      <c r="BO1473" s="3"/>
      <c r="BP1473">
        <v>97</v>
      </c>
      <c r="BQ1473">
        <v>97</v>
      </c>
      <c r="BR1473">
        <v>97</v>
      </c>
      <c r="BS1473">
        <v>111</v>
      </c>
      <c r="BT1473">
        <v>111</v>
      </c>
      <c r="BU1473" s="3"/>
      <c r="BV1473" s="3"/>
      <c r="BW1473" s="3"/>
      <c r="BX1473">
        <v>8.3800000000000008</v>
      </c>
      <c r="BY1473">
        <v>-1.45</v>
      </c>
      <c r="BZ1473">
        <v>1.45</v>
      </c>
      <c r="CA1473">
        <v>5.7</v>
      </c>
      <c r="CB1473">
        <v>3.09</v>
      </c>
      <c r="CC1473" s="3"/>
      <c r="CD1473" s="3"/>
      <c r="CE1473" s="3"/>
      <c r="CF1473">
        <v>20.11</v>
      </c>
      <c r="CG1473">
        <v>0.23</v>
      </c>
      <c r="CH1473">
        <v>6.16</v>
      </c>
      <c r="CI1473">
        <v>13.79</v>
      </c>
      <c r="CJ1473">
        <v>8.0299999999999994</v>
      </c>
      <c r="CK1473">
        <v>20.75</v>
      </c>
      <c r="CL1473" s="3"/>
      <c r="CM1473" s="3"/>
      <c r="CN1473">
        <v>646</v>
      </c>
      <c r="CO1473">
        <v>8</v>
      </c>
      <c r="CP1473">
        <v>219</v>
      </c>
      <c r="CQ1473">
        <v>513</v>
      </c>
      <c r="CR1473">
        <v>352</v>
      </c>
      <c r="CS1473">
        <v>943</v>
      </c>
      <c r="CT1473" s="1">
        <v>1114</v>
      </c>
      <c r="CU1473" s="1">
        <v>1383</v>
      </c>
      <c r="CV1473">
        <v>8.81</v>
      </c>
      <c r="CW1473">
        <v>509.98</v>
      </c>
      <c r="CX1473">
        <v>18.09</v>
      </c>
      <c r="CY1473">
        <v>11.7</v>
      </c>
      <c r="CZ1473">
        <v>18.989999999999998</v>
      </c>
      <c r="DA1473">
        <v>9.65</v>
      </c>
      <c r="DB1473">
        <v>8.17</v>
      </c>
      <c r="DC1473">
        <v>6.58</v>
      </c>
      <c r="DD1473">
        <v>1.58</v>
      </c>
      <c r="DE1473">
        <v>1.1499999999999999</v>
      </c>
      <c r="DF1473">
        <v>1.06</v>
      </c>
      <c r="DG1473">
        <v>1.4</v>
      </c>
      <c r="DH1473">
        <v>1.45</v>
      </c>
      <c r="DI1473" s="3"/>
      <c r="DJ1473" s="3"/>
      <c r="DK1473" s="3"/>
      <c r="DL1473" s="6">
        <f>(CM1473*3+CL1473*2+CK1473)/6</f>
        <v>3.4583333333333335</v>
      </c>
      <c r="DM1473">
        <f>BH1473+(BH1473*(CG1473-8.25)/8.25)</f>
        <v>18.901818181818271</v>
      </c>
      <c r="DN1473">
        <f>BI1473+(BI1473*(CH1473-8.25)/8.25)</f>
        <v>501.01333333333332</v>
      </c>
      <c r="DO1473">
        <f>BJ1473+(BJ1473*(CI1473-8.25)/8.25)</f>
        <v>1193.4618181818182</v>
      </c>
      <c r="DP1473">
        <f>BK1473+(BK1473*(CJ1473-8.25)/8.25)</f>
        <v>912.98666666666657</v>
      </c>
      <c r="DQ1473">
        <f>BL1473+(BL1473*(CK1473-8.25)/8.25)</f>
        <v>2545.333333333333</v>
      </c>
      <c r="DR1473">
        <f>BM1473+(BM1473*(CL1473-8.25)/8.25)</f>
        <v>0</v>
      </c>
      <c r="DS1473">
        <f>BN1473+(BN1473*(CM1473-8.25)/8.25)</f>
        <v>0</v>
      </c>
      <c r="DT1473" s="8">
        <f>DM1473*10^8/$I1473</f>
        <v>84.884031193265173</v>
      </c>
      <c r="DU1473" s="8">
        <f>DN1473*10^8/$I1473</f>
        <v>2249.9439474989927</v>
      </c>
      <c r="DV1473" s="8">
        <f>DO1473*10^8/$I1473</f>
        <v>5359.5823019799709</v>
      </c>
      <c r="DW1473" s="8">
        <f>DP1473*10^8/$I1473</f>
        <v>4100.0282590229399</v>
      </c>
      <c r="DX1473" s="8">
        <f>DQ1473*10^8/$I1473</f>
        <v>11430.548743281819</v>
      </c>
      <c r="DY1473" s="8">
        <f>DR1473*10^8/$I1473</f>
        <v>0</v>
      </c>
      <c r="DZ1473" s="8">
        <f>DS1473*10^8/$I1473</f>
        <v>0</v>
      </c>
      <c r="EA1473" s="8">
        <f>DT1473*10^8/$I1473</f>
        <v>381.19606708258465</v>
      </c>
      <c r="EB1473" s="8">
        <f>DZ1473*0.8</f>
        <v>0</v>
      </c>
      <c r="EC1473" s="10">
        <f>G1473-E1473</f>
        <v>2300</v>
      </c>
      <c r="ED1473" s="4">
        <f>EC1473/E1473*100</f>
        <v>33.82352941176471</v>
      </c>
      <c r="EE1473" s="4">
        <f>DY1473-G1473</f>
        <v>-9100</v>
      </c>
      <c r="EF1473" s="12">
        <f>EE1473/G1473</f>
        <v>-1</v>
      </c>
      <c r="EG1473" s="4">
        <f>G1473-F1473</f>
        <v>670</v>
      </c>
    </row>
    <row r="1474" spans="1:137" x14ac:dyDescent="0.3">
      <c r="A1474">
        <v>1473</v>
      </c>
      <c r="B1474" t="s">
        <v>5636</v>
      </c>
      <c r="C1474" t="s">
        <v>3748</v>
      </c>
      <c r="D1474" t="str">
        <f>VLOOKUP(C1474,Sheet1!$A$2:$B$3197,2,FALSE)</f>
        <v>디스플레이장비및부품</v>
      </c>
      <c r="E1474">
        <v>17850</v>
      </c>
      <c r="F1474">
        <v>14600</v>
      </c>
      <c r="G1474" s="7">
        <v>14750</v>
      </c>
      <c r="H1474" t="s">
        <v>1412</v>
      </c>
      <c r="I1474" s="7">
        <f>VALUE(LEFT(H1474,FIND("/",H1474)-1)) + VALUE(MID(H1474,FIND("/",H1474)+1,LEN(H1474)))</f>
        <v>18065413</v>
      </c>
      <c r="J1474" s="1">
        <v>266132</v>
      </c>
      <c r="K1474" s="1">
        <f>G1474*I1474/(10^8)</f>
        <v>2664.6484175000001</v>
      </c>
      <c r="L1474" s="1">
        <v>2309</v>
      </c>
      <c r="M1474" s="1">
        <v>3118</v>
      </c>
      <c r="N1474" s="1">
        <v>2340</v>
      </c>
      <c r="O1474" s="1">
        <v>1216</v>
      </c>
      <c r="P1474" s="1">
        <v>3090</v>
      </c>
      <c r="Q1474" s="1">
        <v>2354</v>
      </c>
      <c r="R1474" s="1">
        <v>3880</v>
      </c>
      <c r="S1474" s="3"/>
      <c r="T1474">
        <v>161</v>
      </c>
      <c r="U1474">
        <v>369</v>
      </c>
      <c r="V1474">
        <v>397</v>
      </c>
      <c r="W1474">
        <v>143</v>
      </c>
      <c r="X1474">
        <v>501</v>
      </c>
      <c r="Y1474">
        <v>397</v>
      </c>
      <c r="Z1474">
        <v>760</v>
      </c>
      <c r="AA1474" s="3"/>
      <c r="AB1474">
        <v>104</v>
      </c>
      <c r="AC1474">
        <v>245</v>
      </c>
      <c r="AD1474">
        <v>298</v>
      </c>
      <c r="AE1474">
        <v>112</v>
      </c>
      <c r="AF1474">
        <v>335</v>
      </c>
      <c r="AG1474">
        <v>330</v>
      </c>
      <c r="AH1474">
        <v>600</v>
      </c>
      <c r="AI1474" s="3"/>
      <c r="AJ1474" s="1">
        <v>2412</v>
      </c>
      <c r="AK1474" s="1">
        <v>2362</v>
      </c>
      <c r="AL1474" s="1">
        <v>1912</v>
      </c>
      <c r="AM1474" s="1">
        <v>2038</v>
      </c>
      <c r="AN1474" s="1">
        <v>2331</v>
      </c>
      <c r="AO1474" s="1">
        <v>2710</v>
      </c>
      <c r="AP1474" s="1">
        <v>3550</v>
      </c>
      <c r="AQ1474" s="3"/>
      <c r="AR1474" s="1">
        <v>1285</v>
      </c>
      <c r="AS1474" s="1">
        <v>1021</v>
      </c>
      <c r="AT1474">
        <v>598</v>
      </c>
      <c r="AU1474">
        <v>567</v>
      </c>
      <c r="AV1474">
        <v>536</v>
      </c>
      <c r="AW1474">
        <v>590</v>
      </c>
      <c r="AX1474">
        <v>850</v>
      </c>
      <c r="AY1474" s="3"/>
      <c r="AZ1474" s="1">
        <v>1127</v>
      </c>
      <c r="BA1474" s="1">
        <v>1341</v>
      </c>
      <c r="BB1474" s="1">
        <v>1314</v>
      </c>
      <c r="BC1474" s="1">
        <v>1471</v>
      </c>
      <c r="BD1474" s="1">
        <v>1795</v>
      </c>
      <c r="BE1474" s="1">
        <v>2120</v>
      </c>
      <c r="BF1474" s="1">
        <v>2700</v>
      </c>
      <c r="BG1474" s="3"/>
      <c r="BH1474" s="1">
        <v>1127</v>
      </c>
      <c r="BI1474" s="1">
        <v>1341</v>
      </c>
      <c r="BJ1474" s="1">
        <v>1314</v>
      </c>
      <c r="BK1474" s="1">
        <v>1471</v>
      </c>
      <c r="BL1474" s="1">
        <v>1795</v>
      </c>
      <c r="BM1474" s="1">
        <v>2120</v>
      </c>
      <c r="BN1474" s="1">
        <v>2700</v>
      </c>
      <c r="BO1474" s="3"/>
      <c r="BP1474">
        <v>82</v>
      </c>
      <c r="BQ1474">
        <v>83</v>
      </c>
      <c r="BR1474">
        <v>84</v>
      </c>
      <c r="BS1474">
        <v>88</v>
      </c>
      <c r="BT1474">
        <v>90</v>
      </c>
      <c r="BU1474">
        <v>90</v>
      </c>
      <c r="BV1474">
        <v>90</v>
      </c>
      <c r="BW1474" s="3"/>
      <c r="BX1474">
        <v>5.74</v>
      </c>
      <c r="BY1474">
        <v>10.26</v>
      </c>
      <c r="BZ1474">
        <v>13.96</v>
      </c>
      <c r="CA1474">
        <v>5.65</v>
      </c>
      <c r="CB1474">
        <v>15.32</v>
      </c>
      <c r="CC1474">
        <v>13.09</v>
      </c>
      <c r="CD1474">
        <v>19.170000000000002</v>
      </c>
      <c r="CE1474" s="3"/>
      <c r="CF1474">
        <v>10.17</v>
      </c>
      <c r="CG1474">
        <v>19.84</v>
      </c>
      <c r="CH1474">
        <v>22.47</v>
      </c>
      <c r="CI1474">
        <v>8.01</v>
      </c>
      <c r="CJ1474">
        <v>20.49</v>
      </c>
      <c r="CK1474">
        <v>17.059999999999999</v>
      </c>
      <c r="CL1474">
        <v>24.9</v>
      </c>
      <c r="CM1474" s="3"/>
      <c r="CN1474">
        <v>629</v>
      </c>
      <c r="CO1474" s="1">
        <v>1472</v>
      </c>
      <c r="CP1474" s="1">
        <v>1789</v>
      </c>
      <c r="CQ1474">
        <v>639</v>
      </c>
      <c r="CR1474" s="1">
        <v>1866</v>
      </c>
      <c r="CS1474" s="1">
        <v>1850</v>
      </c>
      <c r="CT1474" s="1">
        <v>3321</v>
      </c>
      <c r="CU1474" s="3"/>
      <c r="CV1474">
        <v>28.52</v>
      </c>
      <c r="CW1474">
        <v>9.34</v>
      </c>
      <c r="CX1474">
        <v>3.76</v>
      </c>
      <c r="CY1474">
        <v>30.76</v>
      </c>
      <c r="CZ1474">
        <v>9.81</v>
      </c>
      <c r="DA1474">
        <v>7.98</v>
      </c>
      <c r="DB1474">
        <v>4.4400000000000004</v>
      </c>
      <c r="DC1474" s="3"/>
      <c r="DD1474">
        <v>2.52</v>
      </c>
      <c r="DE1474">
        <v>1.65</v>
      </c>
      <c r="DF1474">
        <v>0.79</v>
      </c>
      <c r="DG1474">
        <v>2.19</v>
      </c>
      <c r="DH1474">
        <v>1.72</v>
      </c>
      <c r="DI1474">
        <v>1.19</v>
      </c>
      <c r="DJ1474">
        <v>0.95</v>
      </c>
      <c r="DK1474" s="3"/>
      <c r="DL1474" s="6">
        <f>(CM1474*3+CL1474*2+CK1474)/6</f>
        <v>11.143333333333333</v>
      </c>
      <c r="DM1474">
        <f>BH1474+(BH1474*(CG1474-8.25)/8.25)</f>
        <v>2710.2642424242422</v>
      </c>
      <c r="DN1474">
        <f>BI1474+(BI1474*(CH1474-8.25)/8.25)</f>
        <v>3652.3963636363633</v>
      </c>
      <c r="DO1474">
        <f>BJ1474+(BJ1474*(CI1474-8.25)/8.25)</f>
        <v>1275.7745454545454</v>
      </c>
      <c r="DP1474">
        <f>BK1474+(BK1474*(CJ1474-8.25)/8.25)</f>
        <v>3653.4290909090905</v>
      </c>
      <c r="DQ1474">
        <f>BL1474+(BL1474*(CK1474-8.25)/8.25)</f>
        <v>3711.8424242424239</v>
      </c>
      <c r="DR1474">
        <f>BM1474+(BM1474*(CL1474-8.25)/8.25)</f>
        <v>6398.545454545455</v>
      </c>
      <c r="DS1474">
        <f>BN1474+(BN1474*(CM1474-8.25)/8.25)</f>
        <v>0</v>
      </c>
      <c r="DT1474" s="8">
        <f>DM1474*10^8/$I1474</f>
        <v>15002.503637333075</v>
      </c>
      <c r="DU1474" s="8">
        <f>DN1474*10^8/$I1474</f>
        <v>20217.618958594325</v>
      </c>
      <c r="DV1474" s="8">
        <f>DO1474*10^8/$I1474</f>
        <v>7061.9727622863948</v>
      </c>
      <c r="DW1474" s="8">
        <f>DP1474*10^8/$I1474</f>
        <v>20223.33555789226</v>
      </c>
      <c r="DX1474" s="8">
        <f>DQ1474*10^8/$I1474</f>
        <v>20546.679028275874</v>
      </c>
      <c r="DY1474" s="8">
        <f>DR1474*10^8/$I1474</f>
        <v>35418.761002283507</v>
      </c>
      <c r="DZ1474" s="8">
        <f>DS1474*10^8/$I1474</f>
        <v>0</v>
      </c>
      <c r="EA1474" s="8">
        <f>DT1474*10^8/$I1474</f>
        <v>83045.450648335987</v>
      </c>
      <c r="EB1474" s="8">
        <f>DZ1474*0.8</f>
        <v>0</v>
      </c>
      <c r="EC1474" s="10">
        <f>G1474-E1474</f>
        <v>-3100</v>
      </c>
      <c r="ED1474" s="4">
        <f>EC1474/E1474*100</f>
        <v>-17.366946778711483</v>
      </c>
      <c r="EE1474" s="4">
        <f>DY1474-G1474</f>
        <v>20668.761002283507</v>
      </c>
      <c r="EF1474" s="12">
        <f>EE1474/G1474</f>
        <v>1.4012719323582039</v>
      </c>
      <c r="EG1474" s="4">
        <f>G1474-F1474</f>
        <v>150</v>
      </c>
    </row>
    <row r="1475" spans="1:137" x14ac:dyDescent="0.3">
      <c r="A1475">
        <v>1474</v>
      </c>
      <c r="B1475" t="s">
        <v>7227</v>
      </c>
      <c r="C1475" t="s">
        <v>3749</v>
      </c>
      <c r="D1475" t="str">
        <f>VLOOKUP(C1475,Sheet1!$A$2:$B$3197,2,FALSE)</f>
        <v>화장품</v>
      </c>
      <c r="E1475">
        <v>3915</v>
      </c>
      <c r="F1475">
        <v>8730</v>
      </c>
      <c r="G1475" s="7">
        <v>9150</v>
      </c>
      <c r="H1475" t="s">
        <v>1413</v>
      </c>
      <c r="I1475" s="7">
        <f>VALUE(LEFT(H1475,FIND("/",H1475)-1)) + VALUE(MID(H1475,FIND("/",H1475)+1,LEN(H1475)))</f>
        <v>7000000</v>
      </c>
      <c r="J1475" s="1">
        <v>143994</v>
      </c>
      <c r="K1475" s="1">
        <f>G1475*I1475/(10^8)</f>
        <v>640.5</v>
      </c>
      <c r="L1475">
        <v>897</v>
      </c>
      <c r="M1475">
        <v>647</v>
      </c>
      <c r="N1475">
        <v>690</v>
      </c>
      <c r="O1475">
        <v>432</v>
      </c>
      <c r="P1475">
        <v>421</v>
      </c>
      <c r="Q1475" s="3"/>
      <c r="R1475" s="3"/>
      <c r="S1475" s="3"/>
      <c r="T1475">
        <v>54</v>
      </c>
      <c r="U1475">
        <v>-83</v>
      </c>
      <c r="V1475">
        <v>-114</v>
      </c>
      <c r="W1475">
        <v>-11</v>
      </c>
      <c r="X1475">
        <v>10</v>
      </c>
      <c r="Y1475" s="3"/>
      <c r="Z1475" s="3"/>
      <c r="AA1475" s="3"/>
      <c r="AB1475">
        <v>12</v>
      </c>
      <c r="AC1475">
        <v>-75</v>
      </c>
      <c r="AD1475">
        <v>-153</v>
      </c>
      <c r="AE1475">
        <v>-120</v>
      </c>
      <c r="AF1475">
        <v>-44</v>
      </c>
      <c r="AG1475" s="3"/>
      <c r="AH1475" s="3"/>
      <c r="AI1475" s="3"/>
      <c r="AJ1475" s="1">
        <v>1016</v>
      </c>
      <c r="AK1475">
        <v>934</v>
      </c>
      <c r="AL1475">
        <v>733</v>
      </c>
      <c r="AM1475">
        <v>581</v>
      </c>
      <c r="AN1475">
        <v>501</v>
      </c>
      <c r="AO1475" s="3"/>
      <c r="AP1475" s="3"/>
      <c r="AQ1475" s="3"/>
      <c r="AR1475">
        <v>396</v>
      </c>
      <c r="AS1475">
        <v>391</v>
      </c>
      <c r="AT1475">
        <v>344</v>
      </c>
      <c r="AU1475">
        <v>310</v>
      </c>
      <c r="AV1475">
        <v>278</v>
      </c>
      <c r="AW1475" s="3"/>
      <c r="AX1475" s="3"/>
      <c r="AY1475" s="3"/>
      <c r="AZ1475">
        <v>619</v>
      </c>
      <c r="BA1475">
        <v>543</v>
      </c>
      <c r="BB1475">
        <v>389</v>
      </c>
      <c r="BC1475">
        <v>271</v>
      </c>
      <c r="BD1475">
        <v>223</v>
      </c>
      <c r="BE1475" s="3"/>
      <c r="BF1475" s="3"/>
      <c r="BG1475" s="3"/>
      <c r="BH1475">
        <v>619</v>
      </c>
      <c r="BI1475">
        <v>543</v>
      </c>
      <c r="BJ1475">
        <v>389</v>
      </c>
      <c r="BK1475">
        <v>271</v>
      </c>
      <c r="BL1475">
        <v>223</v>
      </c>
      <c r="BM1475" s="3"/>
      <c r="BN1475" s="3"/>
      <c r="BO1475" s="3"/>
      <c r="BP1475">
        <v>33</v>
      </c>
      <c r="BQ1475">
        <v>35</v>
      </c>
      <c r="BR1475">
        <v>35</v>
      </c>
      <c r="BS1475">
        <v>35</v>
      </c>
      <c r="BT1475">
        <v>35</v>
      </c>
      <c r="BU1475" s="3"/>
      <c r="BV1475" s="3"/>
      <c r="BW1475" s="3"/>
      <c r="BX1475">
        <v>1.3</v>
      </c>
      <c r="BY1475">
        <v>-7.66</v>
      </c>
      <c r="BZ1475">
        <v>-18.38</v>
      </c>
      <c r="CA1475">
        <v>-18.190000000000001</v>
      </c>
      <c r="CB1475">
        <v>-8.0399999999999991</v>
      </c>
      <c r="CC1475" s="3"/>
      <c r="CD1475" s="3"/>
      <c r="CE1475" s="3"/>
      <c r="CF1475">
        <v>2.04</v>
      </c>
      <c r="CG1475">
        <v>-12.85</v>
      </c>
      <c r="CH1475">
        <v>-32.880000000000003</v>
      </c>
      <c r="CI1475">
        <v>-36.200000000000003</v>
      </c>
      <c r="CJ1475">
        <v>-17.600000000000001</v>
      </c>
      <c r="CK1475" s="3"/>
      <c r="CL1475" s="3"/>
      <c r="CM1475" s="3"/>
      <c r="CN1475">
        <v>175</v>
      </c>
      <c r="CO1475" s="1">
        <v>-1067</v>
      </c>
      <c r="CP1475" s="1">
        <v>-2189</v>
      </c>
      <c r="CQ1475" s="1">
        <v>-1708</v>
      </c>
      <c r="CR1475">
        <v>-622</v>
      </c>
      <c r="CS1475" s="3"/>
      <c r="CT1475" s="3"/>
      <c r="CU1475" s="3"/>
      <c r="CV1475">
        <v>86.06</v>
      </c>
      <c r="CW1475" t="s">
        <v>2</v>
      </c>
      <c r="CX1475" t="s">
        <v>2</v>
      </c>
      <c r="CY1475" t="s">
        <v>2</v>
      </c>
      <c r="CZ1475" t="s">
        <v>2</v>
      </c>
      <c r="DA1475" s="3"/>
      <c r="DB1475" s="3"/>
      <c r="DC1475" s="3"/>
      <c r="DD1475">
        <v>1.62</v>
      </c>
      <c r="DE1475">
        <v>1.46</v>
      </c>
      <c r="DF1475">
        <v>1.0900000000000001</v>
      </c>
      <c r="DG1475">
        <v>1.1399999999999999</v>
      </c>
      <c r="DH1475">
        <v>1.01</v>
      </c>
      <c r="DI1475" s="3"/>
      <c r="DJ1475" s="3"/>
      <c r="DK1475" s="3"/>
      <c r="DL1475" s="6">
        <f>(CM1475*3+CL1475*2+CK1475)/6</f>
        <v>0</v>
      </c>
      <c r="DM1475">
        <f>BH1475+(BH1475*(CG1475-8.25)/8.25)</f>
        <v>-964.13939393939404</v>
      </c>
      <c r="DN1475">
        <f>BI1475+(BI1475*(CH1475-8.25)/8.25)</f>
        <v>-2164.1018181818181</v>
      </c>
      <c r="DO1475">
        <f>BJ1475+(BJ1475*(CI1475-8.25)/8.25)</f>
        <v>-1706.884848484849</v>
      </c>
      <c r="DP1475">
        <f>BK1475+(BK1475*(CJ1475-8.25)/8.25)</f>
        <v>-578.13333333333333</v>
      </c>
      <c r="DQ1475">
        <f>BL1475+(BL1475*(CK1475-8.25)/8.25)</f>
        <v>0</v>
      </c>
      <c r="DR1475">
        <f>BM1475+(BM1475*(CL1475-8.25)/8.25)</f>
        <v>0</v>
      </c>
      <c r="DS1475">
        <f>BN1475+(BN1475*(CM1475-8.25)/8.25)</f>
        <v>0</v>
      </c>
      <c r="DT1475" s="8">
        <f>DM1475*10^8/$I1475</f>
        <v>-13773.419913419915</v>
      </c>
      <c r="DU1475" s="8">
        <f>DN1475*10^8/$I1475</f>
        <v>-30915.740259740262</v>
      </c>
      <c r="DV1475" s="8">
        <f>DO1475*10^8/$I1475</f>
        <v>-24384.069264069272</v>
      </c>
      <c r="DW1475" s="8">
        <f>DP1475*10^8/$I1475</f>
        <v>-8259.0476190476202</v>
      </c>
      <c r="DX1475" s="8">
        <f>DQ1475*10^8/$I1475</f>
        <v>0</v>
      </c>
      <c r="DY1475" s="8">
        <f>DR1475*10^8/$I1475</f>
        <v>0</v>
      </c>
      <c r="DZ1475" s="8">
        <f>DS1475*10^8/$I1475</f>
        <v>0</v>
      </c>
      <c r="EA1475" s="8">
        <f>DT1475*10^8/$I1475</f>
        <v>-196763.1416202845</v>
      </c>
      <c r="EB1475" s="8">
        <f>DZ1475*0.8</f>
        <v>0</v>
      </c>
      <c r="EC1475" s="10">
        <f>G1475-E1475</f>
        <v>5235</v>
      </c>
      <c r="ED1475" s="4">
        <f>EC1475/E1475*100</f>
        <v>133.71647509578543</v>
      </c>
      <c r="EE1475" s="4">
        <f>DY1475-G1475</f>
        <v>-9150</v>
      </c>
      <c r="EF1475" s="12">
        <f>EE1475/G1475</f>
        <v>-1</v>
      </c>
      <c r="EG1475" s="4">
        <f>G1475-F1475</f>
        <v>420</v>
      </c>
    </row>
    <row r="1476" spans="1:137" x14ac:dyDescent="0.3">
      <c r="A1476">
        <v>1475</v>
      </c>
      <c r="B1476" t="s">
        <v>6139</v>
      </c>
      <c r="C1476" t="s">
        <v>3750</v>
      </c>
      <c r="D1476" t="str">
        <f>VLOOKUP(C1476,Sheet1!$A$2:$B$3197,2,FALSE)</f>
        <v>IT서비스</v>
      </c>
      <c r="E1476">
        <v>1100</v>
      </c>
      <c r="F1476">
        <v>710</v>
      </c>
      <c r="G1476" s="7">
        <v>705</v>
      </c>
      <c r="H1476" t="s">
        <v>1414</v>
      </c>
      <c r="I1476" s="7">
        <f>VALUE(LEFT(H1476,FIND("/",H1476)-1)) + VALUE(MID(H1476,FIND("/",H1476)+1,LEN(H1476)))</f>
        <v>85524747</v>
      </c>
      <c r="J1476">
        <v>0</v>
      </c>
      <c r="K1476" s="1">
        <f>G1476*I1476/(10^8)</f>
        <v>602.94946634999997</v>
      </c>
      <c r="L1476">
        <v>375</v>
      </c>
      <c r="M1476">
        <v>493</v>
      </c>
      <c r="N1476">
        <v>383</v>
      </c>
      <c r="O1476">
        <v>807</v>
      </c>
      <c r="P1476" s="1">
        <v>1137</v>
      </c>
      <c r="Q1476" s="3"/>
      <c r="R1476" s="3"/>
      <c r="S1476" s="3"/>
      <c r="T1476">
        <v>-9</v>
      </c>
      <c r="U1476">
        <v>-32</v>
      </c>
      <c r="V1476">
        <v>-10</v>
      </c>
      <c r="W1476">
        <v>-15</v>
      </c>
      <c r="X1476">
        <v>26</v>
      </c>
      <c r="Y1476" s="3"/>
      <c r="Z1476" s="3"/>
      <c r="AA1476" s="3"/>
      <c r="AB1476">
        <v>-27</v>
      </c>
      <c r="AC1476">
        <v>-94</v>
      </c>
      <c r="AD1476">
        <v>-11</v>
      </c>
      <c r="AE1476">
        <v>-120</v>
      </c>
      <c r="AF1476">
        <v>-32</v>
      </c>
      <c r="AG1476" s="3"/>
      <c r="AH1476" s="3"/>
      <c r="AI1476" s="3"/>
      <c r="AJ1476">
        <v>452</v>
      </c>
      <c r="AK1476">
        <v>546</v>
      </c>
      <c r="AL1476">
        <v>558</v>
      </c>
      <c r="AM1476" s="1">
        <v>1823</v>
      </c>
      <c r="AN1476" s="1">
        <v>1863</v>
      </c>
      <c r="AO1476" s="3"/>
      <c r="AP1476" s="3"/>
      <c r="AQ1476" s="3"/>
      <c r="AR1476">
        <v>174</v>
      </c>
      <c r="AS1476">
        <v>242</v>
      </c>
      <c r="AT1476">
        <v>255</v>
      </c>
      <c r="AU1476" s="1">
        <v>1119</v>
      </c>
      <c r="AV1476">
        <v>729</v>
      </c>
      <c r="AW1476" s="3"/>
      <c r="AX1476" s="3"/>
      <c r="AY1476" s="3"/>
      <c r="AZ1476">
        <v>279</v>
      </c>
      <c r="BA1476">
        <v>304</v>
      </c>
      <c r="BB1476">
        <v>303</v>
      </c>
      <c r="BC1476">
        <v>704</v>
      </c>
      <c r="BD1476" s="1">
        <v>1134</v>
      </c>
      <c r="BE1476" s="3"/>
      <c r="BF1476" s="3"/>
      <c r="BG1476" s="3"/>
      <c r="BH1476">
        <v>279</v>
      </c>
      <c r="BI1476">
        <v>305</v>
      </c>
      <c r="BJ1476">
        <v>303</v>
      </c>
      <c r="BK1476">
        <v>206</v>
      </c>
      <c r="BL1476">
        <v>306</v>
      </c>
      <c r="BM1476" s="3"/>
      <c r="BN1476" s="3"/>
      <c r="BO1476" s="3"/>
      <c r="BP1476">
        <v>90</v>
      </c>
      <c r="BQ1476">
        <v>121</v>
      </c>
      <c r="BR1476">
        <v>154</v>
      </c>
      <c r="BS1476">
        <v>247</v>
      </c>
      <c r="BT1476">
        <v>352</v>
      </c>
      <c r="BU1476" s="3"/>
      <c r="BV1476" s="3"/>
      <c r="BW1476" s="3"/>
      <c r="BX1476">
        <v>-6.03</v>
      </c>
      <c r="BY1476">
        <v>-18.73</v>
      </c>
      <c r="BZ1476">
        <v>-1.93</v>
      </c>
      <c r="CA1476">
        <v>-10.08</v>
      </c>
      <c r="CB1476">
        <v>-1.74</v>
      </c>
      <c r="CC1476" s="3"/>
      <c r="CD1476" s="3"/>
      <c r="CE1476" s="3"/>
      <c r="CF1476">
        <v>-10.130000000000001</v>
      </c>
      <c r="CG1476">
        <v>-31.99</v>
      </c>
      <c r="CH1476">
        <v>-3.51</v>
      </c>
      <c r="CI1476">
        <v>-48.27</v>
      </c>
      <c r="CJ1476">
        <v>-26.15</v>
      </c>
      <c r="CK1476" s="3"/>
      <c r="CL1476" s="3"/>
      <c r="CM1476" s="3"/>
      <c r="CN1476">
        <v>-148</v>
      </c>
      <c r="CO1476">
        <v>-429</v>
      </c>
      <c r="CP1476">
        <v>-36</v>
      </c>
      <c r="CQ1476">
        <v>-259</v>
      </c>
      <c r="CR1476">
        <v>-100</v>
      </c>
      <c r="CS1476" s="3"/>
      <c r="CT1476" s="3"/>
      <c r="CU1476" s="3"/>
      <c r="CV1476" t="s">
        <v>2</v>
      </c>
      <c r="CW1476" t="s">
        <v>2</v>
      </c>
      <c r="CX1476" t="s">
        <v>2</v>
      </c>
      <c r="CY1476" t="s">
        <v>2</v>
      </c>
      <c r="CZ1476" t="s">
        <v>2</v>
      </c>
      <c r="DA1476" s="3"/>
      <c r="DB1476" s="3"/>
      <c r="DC1476" s="3"/>
      <c r="DD1476">
        <v>1.76</v>
      </c>
      <c r="DE1476">
        <v>2.69</v>
      </c>
      <c r="DF1476">
        <v>1.51</v>
      </c>
      <c r="DG1476">
        <v>2.12</v>
      </c>
      <c r="DH1476">
        <v>2.5299999999999998</v>
      </c>
      <c r="DI1476" s="3"/>
      <c r="DJ1476" s="3"/>
      <c r="DK1476" s="3"/>
      <c r="DL1476" s="6">
        <f>(CM1476*3+CL1476*2+CK1476)/6</f>
        <v>0</v>
      </c>
      <c r="DM1476">
        <f>BH1476+(BH1476*(CG1476-8.25)/8.25)</f>
        <v>-1081.8436363636363</v>
      </c>
      <c r="DN1476">
        <f>BI1476+(BI1476*(CH1476-8.25)/8.25)</f>
        <v>-129.76363636363635</v>
      </c>
      <c r="DO1476">
        <f>BJ1476+(BJ1476*(CI1476-8.25)/8.25)</f>
        <v>-1772.8254545454547</v>
      </c>
      <c r="DP1476">
        <f>BK1476+(BK1476*(CJ1476-8.25)/8.25)</f>
        <v>-652.95757575757568</v>
      </c>
      <c r="DQ1476">
        <f>BL1476+(BL1476*(CK1476-8.25)/8.25)</f>
        <v>0</v>
      </c>
      <c r="DR1476">
        <f>BM1476+(BM1476*(CL1476-8.25)/8.25)</f>
        <v>0</v>
      </c>
      <c r="DS1476">
        <f>BN1476+(BN1476*(CM1476-8.25)/8.25)</f>
        <v>0</v>
      </c>
      <c r="DT1476" s="8">
        <f>DM1476*10^8/$I1476</f>
        <v>-1264.9480697834001</v>
      </c>
      <c r="DU1476" s="8">
        <f>DN1476*10^8/$I1476</f>
        <v>-151.72641944633446</v>
      </c>
      <c r="DV1476" s="8">
        <f>DO1476*10^8/$I1476</f>
        <v>-2072.880092291246</v>
      </c>
      <c r="DW1476" s="8">
        <f>DP1476*10^8/$I1476</f>
        <v>-763.47209277050035</v>
      </c>
      <c r="DX1476" s="8">
        <f>DQ1476*10^8/$I1476</f>
        <v>0</v>
      </c>
      <c r="DY1476" s="8">
        <f>DR1476*10^8/$I1476</f>
        <v>0</v>
      </c>
      <c r="DZ1476" s="8">
        <f>DS1476*10^8/$I1476</f>
        <v>0</v>
      </c>
      <c r="EA1476" s="8">
        <f>DT1476*10^8/$I1476</f>
        <v>-1479.0433344203873</v>
      </c>
      <c r="EB1476" s="8">
        <f>DZ1476*0.8</f>
        <v>0</v>
      </c>
      <c r="EC1476" s="10">
        <f>G1476-E1476</f>
        <v>-395</v>
      </c>
      <c r="ED1476" s="4">
        <f>EC1476/E1476*100</f>
        <v>-35.909090909090907</v>
      </c>
      <c r="EE1476" s="4">
        <f>DY1476-G1476</f>
        <v>-705</v>
      </c>
      <c r="EF1476" s="12">
        <f>EE1476/G1476</f>
        <v>-1</v>
      </c>
      <c r="EG1476" s="4">
        <f>G1476-F1476</f>
        <v>-5</v>
      </c>
    </row>
    <row r="1477" spans="1:137" x14ac:dyDescent="0.3">
      <c r="A1477">
        <v>1476</v>
      </c>
      <c r="B1477" t="s">
        <v>7822</v>
      </c>
      <c r="C1477" t="s">
        <v>3751</v>
      </c>
      <c r="D1477" t="str">
        <f>VLOOKUP(C1477,Sheet1!$A$2:$B$3197,2,FALSE)</f>
        <v>전기제품</v>
      </c>
      <c r="E1477">
        <v>46100</v>
      </c>
      <c r="F1477">
        <v>45250</v>
      </c>
      <c r="G1477" s="7">
        <v>47350</v>
      </c>
      <c r="H1477" t="s">
        <v>1415</v>
      </c>
      <c r="I1477" s="7">
        <f>VALUE(LEFT(H1477,FIND("/",H1477)-1)) + VALUE(MID(H1477,FIND("/",H1477)+1,LEN(H1477)))</f>
        <v>15724765</v>
      </c>
      <c r="J1477" s="1">
        <v>788370</v>
      </c>
      <c r="K1477" s="1">
        <f>G1477*I1477/(10^8)</f>
        <v>7445.6762275000001</v>
      </c>
      <c r="L1477" s="1">
        <v>1563</v>
      </c>
      <c r="M1477" s="1">
        <v>1532</v>
      </c>
      <c r="N1477" s="1">
        <v>1821</v>
      </c>
      <c r="O1477" s="1">
        <v>1862</v>
      </c>
      <c r="P1477" s="1">
        <v>1533</v>
      </c>
      <c r="Q1477" s="3"/>
      <c r="R1477" s="3"/>
      <c r="S1477" s="3"/>
      <c r="T1477">
        <v>91</v>
      </c>
      <c r="U1477">
        <v>108</v>
      </c>
      <c r="V1477">
        <v>141</v>
      </c>
      <c r="W1477">
        <v>149</v>
      </c>
      <c r="X1477">
        <v>74</v>
      </c>
      <c r="Y1477" s="3"/>
      <c r="Z1477" s="3"/>
      <c r="AA1477" s="3"/>
      <c r="AB1477">
        <v>55</v>
      </c>
      <c r="AC1477">
        <v>75</v>
      </c>
      <c r="AD1477">
        <v>121</v>
      </c>
      <c r="AE1477">
        <v>125</v>
      </c>
      <c r="AF1477">
        <v>23</v>
      </c>
      <c r="AG1477" s="3"/>
      <c r="AH1477" s="3"/>
      <c r="AI1477" s="3"/>
      <c r="AJ1477" s="1">
        <v>2020</v>
      </c>
      <c r="AK1477" s="1">
        <v>2199</v>
      </c>
      <c r="AL1477" s="1">
        <v>2391</v>
      </c>
      <c r="AM1477" s="1">
        <v>2483</v>
      </c>
      <c r="AN1477" s="1">
        <v>2833</v>
      </c>
      <c r="AO1477" s="3"/>
      <c r="AP1477" s="3"/>
      <c r="AQ1477" s="3"/>
      <c r="AR1477" s="1">
        <v>1036</v>
      </c>
      <c r="AS1477" s="1">
        <v>1104</v>
      </c>
      <c r="AT1477" s="1">
        <v>1198</v>
      </c>
      <c r="AU1477" s="1">
        <v>1045</v>
      </c>
      <c r="AV1477" s="1">
        <v>1333</v>
      </c>
      <c r="AW1477" s="3"/>
      <c r="AX1477" s="3"/>
      <c r="AY1477" s="3"/>
      <c r="AZ1477">
        <v>984</v>
      </c>
      <c r="BA1477" s="1">
        <v>1095</v>
      </c>
      <c r="BB1477" s="1">
        <v>1192</v>
      </c>
      <c r="BC1477" s="1">
        <v>1438</v>
      </c>
      <c r="BD1477" s="1">
        <v>1500</v>
      </c>
      <c r="BE1477" s="3"/>
      <c r="BF1477" s="3"/>
      <c r="BG1477" s="3"/>
      <c r="BH1477">
        <v>984</v>
      </c>
      <c r="BI1477" s="1">
        <v>1095</v>
      </c>
      <c r="BJ1477" s="1">
        <v>1192</v>
      </c>
      <c r="BK1477" s="1">
        <v>1438</v>
      </c>
      <c r="BL1477" s="1">
        <v>1500</v>
      </c>
      <c r="BM1477" s="3"/>
      <c r="BN1477" s="3"/>
      <c r="BO1477" s="3"/>
      <c r="BP1477">
        <v>67</v>
      </c>
      <c r="BQ1477">
        <v>71</v>
      </c>
      <c r="BR1477">
        <v>71</v>
      </c>
      <c r="BS1477">
        <v>77</v>
      </c>
      <c r="BT1477">
        <v>79</v>
      </c>
      <c r="BU1477" s="3"/>
      <c r="BV1477" s="3"/>
      <c r="BW1477" s="3"/>
      <c r="BX1477">
        <v>2.86</v>
      </c>
      <c r="BY1477">
        <v>3.54</v>
      </c>
      <c r="BZ1477">
        <v>5.26</v>
      </c>
      <c r="CA1477">
        <v>5.1100000000000003</v>
      </c>
      <c r="CB1477">
        <v>0.87</v>
      </c>
      <c r="CC1477" s="3"/>
      <c r="CD1477" s="3"/>
      <c r="CE1477" s="3"/>
      <c r="CF1477">
        <v>5.72</v>
      </c>
      <c r="CG1477">
        <v>7.18</v>
      </c>
      <c r="CH1477">
        <v>10.55</v>
      </c>
      <c r="CI1477">
        <v>9.4700000000000006</v>
      </c>
      <c r="CJ1477">
        <v>1.58</v>
      </c>
      <c r="CK1477" s="3"/>
      <c r="CL1477" s="3"/>
      <c r="CM1477" s="3"/>
      <c r="CN1477">
        <v>415</v>
      </c>
      <c r="CO1477">
        <v>544</v>
      </c>
      <c r="CP1477">
        <v>846</v>
      </c>
      <c r="CQ1477">
        <v>813</v>
      </c>
      <c r="CR1477">
        <v>148</v>
      </c>
      <c r="CS1477" s="3"/>
      <c r="CT1477" s="3"/>
      <c r="CU1477" s="3"/>
      <c r="CV1477">
        <v>21.76</v>
      </c>
      <c r="CW1477">
        <v>26.27</v>
      </c>
      <c r="CX1477">
        <v>15.61</v>
      </c>
      <c r="CY1477">
        <v>18.75</v>
      </c>
      <c r="CZ1477">
        <v>309.77</v>
      </c>
      <c r="DA1477" s="3"/>
      <c r="DB1477" s="3"/>
      <c r="DC1477" s="3"/>
      <c r="DD1477">
        <v>1.21</v>
      </c>
      <c r="DE1477">
        <v>1.85</v>
      </c>
      <c r="DF1477">
        <v>1.57</v>
      </c>
      <c r="DG1477">
        <v>1.62</v>
      </c>
      <c r="DH1477">
        <v>4.6100000000000003</v>
      </c>
      <c r="DI1477" s="3"/>
      <c r="DJ1477" s="3"/>
      <c r="DK1477" s="3"/>
      <c r="DL1477" s="6">
        <f>(CM1477*3+CL1477*2+CK1477)/6</f>
        <v>0</v>
      </c>
      <c r="DM1477">
        <f>BH1477+(BH1477*(CG1477-8.25)/8.25)</f>
        <v>856.37818181818182</v>
      </c>
      <c r="DN1477">
        <f>BI1477+(BI1477*(CH1477-8.25)/8.25)</f>
        <v>1400.2727272727275</v>
      </c>
      <c r="DO1477">
        <f>BJ1477+(BJ1477*(CI1477-8.25)/8.25)</f>
        <v>1368.2715151515154</v>
      </c>
      <c r="DP1477">
        <f>BK1477+(BK1477*(CJ1477-8.25)/8.25)</f>
        <v>275.39878787878797</v>
      </c>
      <c r="DQ1477">
        <f>BL1477+(BL1477*(CK1477-8.25)/8.25)</f>
        <v>0</v>
      </c>
      <c r="DR1477">
        <f>BM1477+(BM1477*(CL1477-8.25)/8.25)</f>
        <v>0</v>
      </c>
      <c r="DS1477">
        <f>BN1477+(BN1477*(CM1477-8.25)/8.25)</f>
        <v>0</v>
      </c>
      <c r="DT1477" s="8">
        <f>DM1477*10^8/$I1477</f>
        <v>5446.0475677581308</v>
      </c>
      <c r="DU1477" s="8">
        <f>DN1477*10^8/$I1477</f>
        <v>8904.8881002210674</v>
      </c>
      <c r="DV1477" s="8">
        <f>DO1477*10^8/$I1477</f>
        <v>8701.379735414268</v>
      </c>
      <c r="DW1477" s="8">
        <f>DP1477*10^8/$I1477</f>
        <v>1751.3698162025821</v>
      </c>
      <c r="DX1477" s="8">
        <f>DQ1477*10^8/$I1477</f>
        <v>0</v>
      </c>
      <c r="DY1477" s="8">
        <f>DR1477*10^8/$I1477</f>
        <v>0</v>
      </c>
      <c r="DZ1477" s="8">
        <f>DS1477*10^8/$I1477</f>
        <v>0</v>
      </c>
      <c r="EA1477" s="8">
        <f>DT1477*10^8/$I1477</f>
        <v>34633.570471534105</v>
      </c>
      <c r="EB1477" s="8">
        <f>DZ1477*0.8</f>
        <v>0</v>
      </c>
      <c r="EC1477" s="10">
        <f>G1477-E1477</f>
        <v>1250</v>
      </c>
      <c r="ED1477" s="4">
        <f>EC1477/E1477*100</f>
        <v>2.7114967462039048</v>
      </c>
      <c r="EE1477" s="4">
        <f>DY1477-G1477</f>
        <v>-47350</v>
      </c>
      <c r="EF1477" s="12">
        <f>EE1477/G1477</f>
        <v>-1</v>
      </c>
      <c r="EG1477" s="4">
        <f>G1477-F1477</f>
        <v>2100</v>
      </c>
    </row>
    <row r="1478" spans="1:137" x14ac:dyDescent="0.3">
      <c r="A1478">
        <v>1477</v>
      </c>
      <c r="B1478" t="s">
        <v>7735</v>
      </c>
      <c r="C1478" t="s">
        <v>3752</v>
      </c>
      <c r="D1478" t="str">
        <f>VLOOKUP(C1478,Sheet1!$A$2:$B$3197,2,FALSE)</f>
        <v>건강관리장비와용품</v>
      </c>
      <c r="E1478">
        <v>43600</v>
      </c>
      <c r="F1478">
        <v>32500</v>
      </c>
      <c r="G1478" s="7">
        <v>30950</v>
      </c>
      <c r="H1478" t="s">
        <v>1416</v>
      </c>
      <c r="I1478" s="7">
        <f>VALUE(LEFT(H1478,FIND("/",H1478)-1)) + VALUE(MID(H1478,FIND("/",H1478)+1,LEN(H1478)))</f>
        <v>9902979</v>
      </c>
      <c r="J1478">
        <v>0</v>
      </c>
      <c r="K1478" s="1">
        <f>G1478*I1478/(10^8)</f>
        <v>3064.9720004999999</v>
      </c>
      <c r="L1478">
        <v>48</v>
      </c>
      <c r="M1478">
        <v>63</v>
      </c>
      <c r="N1478">
        <v>52</v>
      </c>
      <c r="O1478">
        <v>93</v>
      </c>
      <c r="P1478">
        <v>64</v>
      </c>
      <c r="Q1478" s="3"/>
      <c r="R1478" s="3"/>
      <c r="S1478" s="3"/>
      <c r="T1478">
        <v>-25</v>
      </c>
      <c r="U1478">
        <v>-11</v>
      </c>
      <c r="V1478">
        <v>-34</v>
      </c>
      <c r="W1478">
        <v>-10</v>
      </c>
      <c r="X1478">
        <v>-30</v>
      </c>
      <c r="Y1478" s="3"/>
      <c r="Z1478" s="3"/>
      <c r="AA1478" s="3"/>
      <c r="AB1478">
        <v>-30</v>
      </c>
      <c r="AC1478">
        <v>-26</v>
      </c>
      <c r="AD1478">
        <v>-41</v>
      </c>
      <c r="AE1478">
        <v>-27</v>
      </c>
      <c r="AF1478">
        <v>-36</v>
      </c>
      <c r="AG1478" s="3"/>
      <c r="AH1478" s="3"/>
      <c r="AI1478" s="3"/>
      <c r="AJ1478">
        <v>230</v>
      </c>
      <c r="AK1478">
        <v>258</v>
      </c>
      <c r="AL1478">
        <v>223</v>
      </c>
      <c r="AM1478">
        <v>357</v>
      </c>
      <c r="AN1478">
        <v>531</v>
      </c>
      <c r="AO1478" s="3"/>
      <c r="AP1478" s="3"/>
      <c r="AQ1478" s="3"/>
      <c r="AR1478">
        <v>131</v>
      </c>
      <c r="AS1478">
        <v>134</v>
      </c>
      <c r="AT1478">
        <v>117</v>
      </c>
      <c r="AU1478">
        <v>83</v>
      </c>
      <c r="AV1478">
        <v>212</v>
      </c>
      <c r="AW1478" s="3"/>
      <c r="AX1478" s="3"/>
      <c r="AY1478" s="3"/>
      <c r="AZ1478">
        <v>98</v>
      </c>
      <c r="BA1478">
        <v>124</v>
      </c>
      <c r="BB1478">
        <v>106</v>
      </c>
      <c r="BC1478">
        <v>274</v>
      </c>
      <c r="BD1478">
        <v>318</v>
      </c>
      <c r="BE1478" s="3"/>
      <c r="BF1478" s="3"/>
      <c r="BG1478" s="3"/>
      <c r="BH1478">
        <v>98</v>
      </c>
      <c r="BI1478">
        <v>124</v>
      </c>
      <c r="BJ1478">
        <v>106</v>
      </c>
      <c r="BK1478">
        <v>274</v>
      </c>
      <c r="BL1478">
        <v>318</v>
      </c>
      <c r="BM1478" s="3"/>
      <c r="BN1478" s="3"/>
      <c r="BO1478" s="3"/>
      <c r="BP1478">
        <v>27</v>
      </c>
      <c r="BQ1478">
        <v>30</v>
      </c>
      <c r="BR1478">
        <v>32</v>
      </c>
      <c r="BS1478">
        <v>50</v>
      </c>
      <c r="BT1478">
        <v>50</v>
      </c>
      <c r="BU1478" s="3"/>
      <c r="BV1478" s="3"/>
      <c r="BW1478" s="3"/>
      <c r="BX1478">
        <v>-14.28</v>
      </c>
      <c r="BY1478">
        <v>-10.54</v>
      </c>
      <c r="BZ1478">
        <v>-17.25</v>
      </c>
      <c r="CA1478">
        <v>-9.39</v>
      </c>
      <c r="CB1478">
        <v>-8.19</v>
      </c>
      <c r="CC1478" s="3"/>
      <c r="CD1478" s="3"/>
      <c r="CE1478" s="3"/>
      <c r="CF1478">
        <v>-29.31</v>
      </c>
      <c r="CG1478">
        <v>-23.13</v>
      </c>
      <c r="CH1478">
        <v>-36.15</v>
      </c>
      <c r="CI1478">
        <v>-14.36</v>
      </c>
      <c r="CJ1478">
        <v>-12.28</v>
      </c>
      <c r="CK1478" s="3"/>
      <c r="CL1478" s="3"/>
      <c r="CM1478" s="3"/>
      <c r="CN1478">
        <v>-523</v>
      </c>
      <c r="CO1478">
        <v>-397</v>
      </c>
      <c r="CP1478">
        <v>-605</v>
      </c>
      <c r="CQ1478">
        <v>-320</v>
      </c>
      <c r="CR1478">
        <v>-367</v>
      </c>
      <c r="CS1478" s="3"/>
      <c r="CT1478" s="3"/>
      <c r="CU1478" s="3"/>
      <c r="CV1478" t="s">
        <v>2</v>
      </c>
      <c r="CW1478" t="s">
        <v>2</v>
      </c>
      <c r="CX1478" t="s">
        <v>2</v>
      </c>
      <c r="CY1478" t="s">
        <v>2</v>
      </c>
      <c r="CZ1478" t="s">
        <v>2</v>
      </c>
      <c r="DA1478" s="3"/>
      <c r="DB1478" s="3"/>
      <c r="DC1478" s="3"/>
      <c r="DD1478">
        <v>3.98</v>
      </c>
      <c r="DE1478">
        <v>4.72</v>
      </c>
      <c r="DF1478">
        <v>6.12</v>
      </c>
      <c r="DG1478">
        <v>4.01</v>
      </c>
      <c r="DH1478">
        <v>13.47</v>
      </c>
      <c r="DI1478" s="3"/>
      <c r="DJ1478" s="3"/>
      <c r="DK1478" s="3"/>
      <c r="DL1478" s="6">
        <f>(CM1478*3+CL1478*2+CK1478)/6</f>
        <v>0</v>
      </c>
      <c r="DM1478">
        <f>BH1478+(BH1478*(CG1478-8.25)/8.25)</f>
        <v>-274.75636363636363</v>
      </c>
      <c r="DN1478">
        <f>BI1478+(BI1478*(CH1478-8.25)/8.25)</f>
        <v>-543.34545454545446</v>
      </c>
      <c r="DO1478">
        <f>BJ1478+(BJ1478*(CI1478-8.25)/8.25)</f>
        <v>-184.50424242424242</v>
      </c>
      <c r="DP1478">
        <f>BK1478+(BK1478*(CJ1478-8.25)/8.25)</f>
        <v>-407.84484848484851</v>
      </c>
      <c r="DQ1478">
        <f>BL1478+(BL1478*(CK1478-8.25)/8.25)</f>
        <v>0</v>
      </c>
      <c r="DR1478">
        <f>BM1478+(BM1478*(CL1478-8.25)/8.25)</f>
        <v>0</v>
      </c>
      <c r="DS1478">
        <f>BN1478+(BN1478*(CM1478-8.25)/8.25)</f>
        <v>0</v>
      </c>
      <c r="DT1478" s="8">
        <f>DM1478*10^8/$I1478</f>
        <v>-2774.4819375701354</v>
      </c>
      <c r="DU1478" s="8">
        <f>DN1478*10^8/$I1478</f>
        <v>-5486.6869307251327</v>
      </c>
      <c r="DV1478" s="8">
        <f>DO1478*10^8/$I1478</f>
        <v>-1863.1185870861934</v>
      </c>
      <c r="DW1478" s="8">
        <f>DP1478*10^8/$I1478</f>
        <v>-4118.4056684846901</v>
      </c>
      <c r="DX1478" s="8">
        <f>DQ1478*10^8/$I1478</f>
        <v>0</v>
      </c>
      <c r="DY1478" s="8">
        <f>DR1478*10^8/$I1478</f>
        <v>0</v>
      </c>
      <c r="DZ1478" s="8">
        <f>DS1478*10^8/$I1478</f>
        <v>0</v>
      </c>
      <c r="EA1478" s="8">
        <f>DT1478*10^8/$I1478</f>
        <v>-28016.639614909167</v>
      </c>
      <c r="EB1478" s="8">
        <f>DZ1478*0.8</f>
        <v>0</v>
      </c>
      <c r="EC1478" s="10">
        <f>G1478-E1478</f>
        <v>-12650</v>
      </c>
      <c r="ED1478" s="4">
        <f>EC1478/E1478*100</f>
        <v>-29.013761467889911</v>
      </c>
      <c r="EE1478" s="4">
        <f>DY1478-G1478</f>
        <v>-30950</v>
      </c>
      <c r="EF1478" s="12">
        <f>EE1478/G1478</f>
        <v>-1</v>
      </c>
      <c r="EG1478" s="4">
        <f>G1478-F1478</f>
        <v>-1550</v>
      </c>
    </row>
    <row r="1479" spans="1:137" x14ac:dyDescent="0.3">
      <c r="A1479">
        <v>1478</v>
      </c>
      <c r="B1479" t="s">
        <v>7556</v>
      </c>
      <c r="C1479" t="s">
        <v>3753</v>
      </c>
      <c r="D1479" t="str">
        <f>VLOOKUP(C1479,Sheet1!$A$2:$B$3197,2,FALSE)</f>
        <v>통신장비</v>
      </c>
      <c r="E1479">
        <v>8190</v>
      </c>
      <c r="F1479">
        <v>10300</v>
      </c>
      <c r="G1479" s="7">
        <v>17300</v>
      </c>
      <c r="H1479" t="s">
        <v>1417</v>
      </c>
      <c r="I1479" s="7">
        <f>VALUE(LEFT(H1479,FIND("/",H1479)-1)) + VALUE(MID(H1479,FIND("/",H1479)+1,LEN(H1479)))</f>
        <v>5636000</v>
      </c>
      <c r="J1479" s="1">
        <v>3825</v>
      </c>
      <c r="K1479" s="1">
        <f>G1479*I1479/(10^8)</f>
        <v>975.02800000000002</v>
      </c>
      <c r="L1479">
        <v>171</v>
      </c>
      <c r="M1479">
        <v>179</v>
      </c>
      <c r="N1479">
        <v>213</v>
      </c>
      <c r="O1479">
        <v>197</v>
      </c>
      <c r="P1479">
        <v>204</v>
      </c>
      <c r="Q1479" s="3"/>
      <c r="R1479" s="3"/>
      <c r="S1479" s="3"/>
      <c r="T1479">
        <v>21</v>
      </c>
      <c r="U1479">
        <v>21</v>
      </c>
      <c r="V1479">
        <v>32</v>
      </c>
      <c r="W1479">
        <v>22</v>
      </c>
      <c r="X1479">
        <v>16</v>
      </c>
      <c r="Y1479" s="3"/>
      <c r="Z1479" s="3"/>
      <c r="AA1479" s="3"/>
      <c r="AB1479">
        <v>23</v>
      </c>
      <c r="AC1479">
        <v>17</v>
      </c>
      <c r="AD1479">
        <v>28</v>
      </c>
      <c r="AE1479">
        <v>28</v>
      </c>
      <c r="AF1479">
        <v>15</v>
      </c>
      <c r="AG1479" s="3"/>
      <c r="AH1479" s="3"/>
      <c r="AI1479" s="3"/>
      <c r="AJ1479">
        <v>376</v>
      </c>
      <c r="AK1479">
        <v>369</v>
      </c>
      <c r="AL1479">
        <v>388</v>
      </c>
      <c r="AM1479">
        <v>421</v>
      </c>
      <c r="AN1479">
        <v>427</v>
      </c>
      <c r="AO1479" s="3"/>
      <c r="AP1479" s="3"/>
      <c r="AQ1479" s="3"/>
      <c r="AR1479">
        <v>61</v>
      </c>
      <c r="AS1479">
        <v>39</v>
      </c>
      <c r="AT1479">
        <v>34</v>
      </c>
      <c r="AU1479">
        <v>42</v>
      </c>
      <c r="AV1479">
        <v>36</v>
      </c>
      <c r="AW1479" s="3"/>
      <c r="AX1479" s="3"/>
      <c r="AY1479" s="3"/>
      <c r="AZ1479">
        <v>315</v>
      </c>
      <c r="BA1479">
        <v>330</v>
      </c>
      <c r="BB1479">
        <v>354</v>
      </c>
      <c r="BC1479">
        <v>379</v>
      </c>
      <c r="BD1479">
        <v>392</v>
      </c>
      <c r="BE1479" s="3"/>
      <c r="BF1479" s="3"/>
      <c r="BG1479" s="3"/>
      <c r="BH1479">
        <v>315</v>
      </c>
      <c r="BI1479">
        <v>330</v>
      </c>
      <c r="BJ1479">
        <v>354</v>
      </c>
      <c r="BK1479">
        <v>379</v>
      </c>
      <c r="BL1479">
        <v>392</v>
      </c>
      <c r="BM1479" s="3"/>
      <c r="BN1479" s="3"/>
      <c r="BO1479" s="3"/>
      <c r="BP1479">
        <v>28</v>
      </c>
      <c r="BQ1479">
        <v>28</v>
      </c>
      <c r="BR1479">
        <v>28</v>
      </c>
      <c r="BS1479">
        <v>28</v>
      </c>
      <c r="BT1479">
        <v>28</v>
      </c>
      <c r="BU1479" s="3"/>
      <c r="BV1479" s="3"/>
      <c r="BW1479" s="3"/>
      <c r="BX1479">
        <v>6.33</v>
      </c>
      <c r="BY1479">
        <v>4.57</v>
      </c>
      <c r="BZ1479">
        <v>7.32</v>
      </c>
      <c r="CA1479">
        <v>7</v>
      </c>
      <c r="CB1479">
        <v>3.6</v>
      </c>
      <c r="CC1479" s="3"/>
      <c r="CD1479" s="3"/>
      <c r="CE1479" s="3"/>
      <c r="CF1479">
        <v>7.63</v>
      </c>
      <c r="CG1479">
        <v>5.28</v>
      </c>
      <c r="CH1479">
        <v>8.1</v>
      </c>
      <c r="CI1479">
        <v>7.73</v>
      </c>
      <c r="CJ1479">
        <v>3.96</v>
      </c>
      <c r="CK1479" s="3"/>
      <c r="CL1479" s="3"/>
      <c r="CM1479" s="3"/>
      <c r="CN1479">
        <v>414</v>
      </c>
      <c r="CO1479">
        <v>302</v>
      </c>
      <c r="CP1479">
        <v>492</v>
      </c>
      <c r="CQ1479">
        <v>503</v>
      </c>
      <c r="CR1479">
        <v>271</v>
      </c>
      <c r="CS1479" s="3"/>
      <c r="CT1479" s="3"/>
      <c r="CU1479" s="3"/>
      <c r="CV1479">
        <v>16.47</v>
      </c>
      <c r="CW1479">
        <v>21.97</v>
      </c>
      <c r="CX1479">
        <v>14.58</v>
      </c>
      <c r="CY1479">
        <v>15.47</v>
      </c>
      <c r="CZ1479">
        <v>30.06</v>
      </c>
      <c r="DA1479" s="3"/>
      <c r="DB1479" s="3"/>
      <c r="DC1479" s="3"/>
      <c r="DD1479">
        <v>1.08</v>
      </c>
      <c r="DE1479">
        <v>1.01</v>
      </c>
      <c r="DF1479">
        <v>1.03</v>
      </c>
      <c r="DG1479">
        <v>1.05</v>
      </c>
      <c r="DH1479">
        <v>1.06</v>
      </c>
      <c r="DI1479" s="3"/>
      <c r="DJ1479" s="3"/>
      <c r="DK1479" s="3"/>
      <c r="DL1479" s="6">
        <f>(CM1479*3+CL1479*2+CK1479)/6</f>
        <v>0</v>
      </c>
      <c r="DM1479">
        <f>BH1479+(BH1479*(CG1479-8.25)/8.25)</f>
        <v>201.60000000000002</v>
      </c>
      <c r="DN1479">
        <f>BI1479+(BI1479*(CH1479-8.25)/8.25)</f>
        <v>324</v>
      </c>
      <c r="DO1479">
        <f>BJ1479+(BJ1479*(CI1479-8.25)/8.25)</f>
        <v>331.68727272727273</v>
      </c>
      <c r="DP1479">
        <f>BK1479+(BK1479*(CJ1479-8.25)/8.25)</f>
        <v>181.92</v>
      </c>
      <c r="DQ1479">
        <f>BL1479+(BL1479*(CK1479-8.25)/8.25)</f>
        <v>0</v>
      </c>
      <c r="DR1479">
        <f>BM1479+(BM1479*(CL1479-8.25)/8.25)</f>
        <v>0</v>
      </c>
      <c r="DS1479">
        <f>BN1479+(BN1479*(CM1479-8.25)/8.25)</f>
        <v>0</v>
      </c>
      <c r="DT1479" s="8">
        <f>DM1479*10^8/$I1479</f>
        <v>3577.0049680624561</v>
      </c>
      <c r="DU1479" s="8">
        <f>DN1479*10^8/$I1479</f>
        <v>5748.7579843860894</v>
      </c>
      <c r="DV1479" s="8">
        <f>DO1479*10^8/$I1479</f>
        <v>5885.1538808955411</v>
      </c>
      <c r="DW1479" s="8">
        <f>DP1479*10^8/$I1479</f>
        <v>3227.8211497515967</v>
      </c>
      <c r="DX1479" s="8">
        <f>DQ1479*10^8/$I1479</f>
        <v>0</v>
      </c>
      <c r="DY1479" s="8">
        <f>DR1479*10^8/$I1479</f>
        <v>0</v>
      </c>
      <c r="DZ1479" s="8">
        <f>DS1479*10^8/$I1479</f>
        <v>0</v>
      </c>
      <c r="EA1479" s="8">
        <f>DT1479*10^8/$I1479</f>
        <v>63467.086019560964</v>
      </c>
      <c r="EB1479" s="8">
        <f>DZ1479*0.8</f>
        <v>0</v>
      </c>
      <c r="EC1479" s="10">
        <f>G1479-E1479</f>
        <v>9110</v>
      </c>
      <c r="ED1479" s="4">
        <f>EC1479/E1479*100</f>
        <v>111.23321123321124</v>
      </c>
      <c r="EE1479" s="4">
        <f>DY1479-G1479</f>
        <v>-17300</v>
      </c>
      <c r="EF1479" s="12">
        <f>EE1479/G1479</f>
        <v>-1</v>
      </c>
      <c r="EG1479" s="4">
        <f>G1479-F1479</f>
        <v>7000</v>
      </c>
    </row>
    <row r="1480" spans="1:137" x14ac:dyDescent="0.3">
      <c r="A1480">
        <v>1479</v>
      </c>
      <c r="B1480" t="s">
        <v>7606</v>
      </c>
      <c r="C1480" t="s">
        <v>3754</v>
      </c>
      <c r="D1480" t="str">
        <f>VLOOKUP(C1480,Sheet1!$A$2:$B$3197,2,FALSE)</f>
        <v>조선</v>
      </c>
      <c r="E1480">
        <v>16500</v>
      </c>
      <c r="F1480">
        <v>19250</v>
      </c>
      <c r="G1480" s="7">
        <v>19750</v>
      </c>
      <c r="H1480" t="s">
        <v>1418</v>
      </c>
      <c r="I1480" s="7">
        <f>VALUE(LEFT(H1480,FIND("/",H1480)-1)) + VALUE(MID(H1480,FIND("/",H1480)+1,LEN(H1480)))</f>
        <v>9567333</v>
      </c>
      <c r="J1480" s="1">
        <v>279488</v>
      </c>
      <c r="K1480" s="1">
        <f>G1480*I1480/(10^8)</f>
        <v>1889.5482675000001</v>
      </c>
      <c r="L1480" s="1">
        <v>1749</v>
      </c>
      <c r="M1480" s="1">
        <v>1431</v>
      </c>
      <c r="N1480" s="1">
        <v>1229</v>
      </c>
      <c r="O1480" s="1">
        <v>1769</v>
      </c>
      <c r="P1480" s="1">
        <v>1892</v>
      </c>
      <c r="Q1480" s="1">
        <v>1752</v>
      </c>
      <c r="R1480" s="3"/>
      <c r="S1480" s="3"/>
      <c r="T1480">
        <v>183</v>
      </c>
      <c r="U1480">
        <v>147</v>
      </c>
      <c r="V1480">
        <v>95</v>
      </c>
      <c r="W1480">
        <v>149</v>
      </c>
      <c r="X1480">
        <v>163</v>
      </c>
      <c r="Y1480">
        <v>150</v>
      </c>
      <c r="Z1480" s="3"/>
      <c r="AA1480" s="3"/>
      <c r="AB1480">
        <v>164</v>
      </c>
      <c r="AC1480">
        <v>118</v>
      </c>
      <c r="AD1480">
        <v>127</v>
      </c>
      <c r="AE1480">
        <v>125</v>
      </c>
      <c r="AF1480">
        <v>138</v>
      </c>
      <c r="AG1480">
        <v>140</v>
      </c>
      <c r="AH1480" s="3"/>
      <c r="AI1480" s="3"/>
      <c r="AJ1480" s="1">
        <v>2276</v>
      </c>
      <c r="AK1480" s="1">
        <v>2456</v>
      </c>
      <c r="AL1480" s="1">
        <v>2541</v>
      </c>
      <c r="AM1480" s="1">
        <v>2604</v>
      </c>
      <c r="AN1480" s="1">
        <v>2540</v>
      </c>
      <c r="AO1480" s="3"/>
      <c r="AP1480" s="3"/>
      <c r="AQ1480" s="3"/>
      <c r="AR1480">
        <v>559</v>
      </c>
      <c r="AS1480">
        <v>618</v>
      </c>
      <c r="AT1480">
        <v>586</v>
      </c>
      <c r="AU1480">
        <v>524</v>
      </c>
      <c r="AV1480">
        <v>349</v>
      </c>
      <c r="AW1480" s="3"/>
      <c r="AX1480" s="3"/>
      <c r="AY1480" s="3"/>
      <c r="AZ1480" s="1">
        <v>1717</v>
      </c>
      <c r="BA1480" s="1">
        <v>1837</v>
      </c>
      <c r="BB1480" s="1">
        <v>1955</v>
      </c>
      <c r="BC1480" s="1">
        <v>2080</v>
      </c>
      <c r="BD1480" s="1">
        <v>2190</v>
      </c>
      <c r="BE1480" s="3"/>
      <c r="BF1480" s="3"/>
      <c r="BG1480" s="3"/>
      <c r="BH1480" s="1">
        <v>1717</v>
      </c>
      <c r="BI1480" s="1">
        <v>1837</v>
      </c>
      <c r="BJ1480" s="1">
        <v>1955</v>
      </c>
      <c r="BK1480" s="1">
        <v>2080</v>
      </c>
      <c r="BL1480" s="1">
        <v>2190</v>
      </c>
      <c r="BM1480" s="3"/>
      <c r="BN1480" s="3"/>
      <c r="BO1480" s="3"/>
      <c r="BP1480">
        <v>48</v>
      </c>
      <c r="BQ1480">
        <v>48</v>
      </c>
      <c r="BR1480">
        <v>48</v>
      </c>
      <c r="BS1480">
        <v>48</v>
      </c>
      <c r="BT1480">
        <v>48</v>
      </c>
      <c r="BU1480" s="3"/>
      <c r="BV1480" s="3"/>
      <c r="BW1480" s="3"/>
      <c r="BX1480">
        <v>7.57</v>
      </c>
      <c r="BY1480">
        <v>5</v>
      </c>
      <c r="BZ1480">
        <v>5.08</v>
      </c>
      <c r="CA1480">
        <v>4.8600000000000003</v>
      </c>
      <c r="CB1480">
        <v>5.38</v>
      </c>
      <c r="CC1480">
        <v>5.51</v>
      </c>
      <c r="CD1480" s="3"/>
      <c r="CE1480" s="3"/>
      <c r="CF1480">
        <v>10.01</v>
      </c>
      <c r="CG1480">
        <v>6.66</v>
      </c>
      <c r="CH1480">
        <v>6.69</v>
      </c>
      <c r="CI1480">
        <v>6.19</v>
      </c>
      <c r="CJ1480">
        <v>6.48</v>
      </c>
      <c r="CK1480">
        <v>6.39</v>
      </c>
      <c r="CL1480" s="3"/>
      <c r="CM1480" s="3"/>
      <c r="CN1480" s="1">
        <v>1712</v>
      </c>
      <c r="CO1480" s="1">
        <v>1237</v>
      </c>
      <c r="CP1480" s="1">
        <v>1326</v>
      </c>
      <c r="CQ1480" s="1">
        <v>1306</v>
      </c>
      <c r="CR1480" s="1">
        <v>1446</v>
      </c>
      <c r="CS1480" s="1">
        <v>1463</v>
      </c>
      <c r="CT1480" s="3"/>
      <c r="CU1480" s="3"/>
      <c r="CV1480">
        <v>8.09</v>
      </c>
      <c r="CW1480">
        <v>9.9</v>
      </c>
      <c r="CX1480">
        <v>9.09</v>
      </c>
      <c r="CY1480">
        <v>10.64</v>
      </c>
      <c r="CZ1480">
        <v>10.69</v>
      </c>
      <c r="DA1480">
        <v>13.5</v>
      </c>
      <c r="DB1480" s="3"/>
      <c r="DC1480" s="3"/>
      <c r="DD1480">
        <v>0.76</v>
      </c>
      <c r="DE1480">
        <v>0.63</v>
      </c>
      <c r="DF1480">
        <v>0.57999999999999996</v>
      </c>
      <c r="DG1480">
        <v>0.63</v>
      </c>
      <c r="DH1480">
        <v>0.67</v>
      </c>
      <c r="DI1480" s="3"/>
      <c r="DJ1480" s="3"/>
      <c r="DK1480" s="3"/>
      <c r="DL1480" s="6">
        <f>(CM1480*3+CL1480*2+CK1480)/6</f>
        <v>1.0649999999999999</v>
      </c>
      <c r="DM1480">
        <f>BH1480+(BH1480*(CG1480-8.25)/8.25)</f>
        <v>1386.0872727272726</v>
      </c>
      <c r="DN1480">
        <f>BI1480+(BI1480*(CH1480-8.25)/8.25)</f>
        <v>1489.64</v>
      </c>
      <c r="DO1480">
        <f>BJ1480+(BJ1480*(CI1480-8.25)/8.25)</f>
        <v>1466.8424242424244</v>
      </c>
      <c r="DP1480">
        <f>BK1480+(BK1480*(CJ1480-8.25)/8.25)</f>
        <v>1633.7454545454548</v>
      </c>
      <c r="DQ1480">
        <f>BL1480+(BL1480*(CK1480-8.25)/8.25)</f>
        <v>1696.2545454545455</v>
      </c>
      <c r="DR1480">
        <f>BM1480+(BM1480*(CL1480-8.25)/8.25)</f>
        <v>0</v>
      </c>
      <c r="DS1480">
        <f>BN1480+(BN1480*(CM1480-8.25)/8.25)</f>
        <v>0</v>
      </c>
      <c r="DT1480" s="8">
        <f>DM1480*10^8/$I1480</f>
        <v>14487.708044940766</v>
      </c>
      <c r="DU1480" s="8">
        <f>DN1480*10^8/$I1480</f>
        <v>15570.065346319607</v>
      </c>
      <c r="DV1480" s="8">
        <f>DO1480*10^8/$I1480</f>
        <v>15331.779757665217</v>
      </c>
      <c r="DW1480" s="8">
        <f>DP1480*10^8/$I1480</f>
        <v>17076.289228622591</v>
      </c>
      <c r="DX1480" s="8">
        <f>DQ1480*10^8/$I1480</f>
        <v>17729.648852554266</v>
      </c>
      <c r="DY1480" s="8">
        <f>DR1480*10^8/$I1480</f>
        <v>0</v>
      </c>
      <c r="DZ1480" s="8">
        <f>DS1480*10^8/$I1480</f>
        <v>0</v>
      </c>
      <c r="EA1480" s="8">
        <f>DT1480*10^8/$I1480</f>
        <v>151428.9096547676</v>
      </c>
      <c r="EB1480" s="8">
        <f>DZ1480*0.8</f>
        <v>0</v>
      </c>
      <c r="EC1480" s="10">
        <f>G1480-E1480</f>
        <v>3250</v>
      </c>
      <c r="ED1480" s="4">
        <f>EC1480/E1480*100</f>
        <v>19.696969696969695</v>
      </c>
      <c r="EE1480" s="4">
        <f>DY1480-G1480</f>
        <v>-19750</v>
      </c>
      <c r="EF1480" s="12">
        <f>EE1480/G1480</f>
        <v>-1</v>
      </c>
      <c r="EG1480" s="4">
        <f>G1480-F1480</f>
        <v>500</v>
      </c>
    </row>
    <row r="1481" spans="1:137" x14ac:dyDescent="0.3">
      <c r="A1481">
        <v>1480</v>
      </c>
      <c r="B1481" t="s">
        <v>7352</v>
      </c>
      <c r="C1481" t="s">
        <v>3755</v>
      </c>
      <c r="D1481" t="str">
        <f>VLOOKUP(C1481,Sheet1!$A$2:$B$3197,2,FALSE)</f>
        <v>자동차부품</v>
      </c>
      <c r="E1481">
        <v>9930</v>
      </c>
      <c r="F1481">
        <v>11750</v>
      </c>
      <c r="G1481" s="7">
        <v>11400</v>
      </c>
      <c r="H1481" t="s">
        <v>1419</v>
      </c>
      <c r="I1481" s="7">
        <f>VALUE(LEFT(H1481,FIND("/",H1481)-1)) + VALUE(MID(H1481,FIND("/",H1481)+1,LEN(H1481)))</f>
        <v>11650000</v>
      </c>
      <c r="J1481">
        <v>0</v>
      </c>
      <c r="K1481" s="1">
        <f>G1481*I1481/(10^8)</f>
        <v>1328.1</v>
      </c>
      <c r="L1481" s="1">
        <v>2058</v>
      </c>
      <c r="M1481" s="1">
        <v>1590</v>
      </c>
      <c r="N1481" s="1">
        <v>1470</v>
      </c>
      <c r="O1481" s="1">
        <v>1359</v>
      </c>
      <c r="P1481" s="1">
        <v>1414</v>
      </c>
      <c r="Q1481" s="3"/>
      <c r="R1481" s="3"/>
      <c r="S1481" s="3"/>
      <c r="T1481">
        <v>58</v>
      </c>
      <c r="U1481">
        <v>75</v>
      </c>
      <c r="V1481">
        <v>-12</v>
      </c>
      <c r="W1481">
        <v>31</v>
      </c>
      <c r="X1481">
        <v>68</v>
      </c>
      <c r="Y1481" s="3"/>
      <c r="Z1481" s="3"/>
      <c r="AA1481" s="3"/>
      <c r="AB1481">
        <v>-10</v>
      </c>
      <c r="AC1481">
        <v>43</v>
      </c>
      <c r="AD1481">
        <v>-105</v>
      </c>
      <c r="AE1481">
        <v>-32</v>
      </c>
      <c r="AF1481">
        <v>33</v>
      </c>
      <c r="AG1481" s="3"/>
      <c r="AH1481" s="3"/>
      <c r="AI1481" s="3"/>
      <c r="AJ1481" s="1">
        <v>2049</v>
      </c>
      <c r="AK1481" s="1">
        <v>2063</v>
      </c>
      <c r="AL1481" s="1">
        <v>1648</v>
      </c>
      <c r="AM1481" s="1">
        <v>1563</v>
      </c>
      <c r="AN1481" s="1">
        <v>1372</v>
      </c>
      <c r="AO1481" s="3"/>
      <c r="AP1481" s="3"/>
      <c r="AQ1481" s="3"/>
      <c r="AR1481" s="1">
        <v>1270</v>
      </c>
      <c r="AS1481" s="1">
        <v>1268</v>
      </c>
      <c r="AT1481">
        <v>945</v>
      </c>
      <c r="AU1481">
        <v>893</v>
      </c>
      <c r="AV1481">
        <v>672</v>
      </c>
      <c r="AW1481" s="3"/>
      <c r="AX1481" s="3"/>
      <c r="AY1481" s="3"/>
      <c r="AZ1481">
        <v>778</v>
      </c>
      <c r="BA1481">
        <v>795</v>
      </c>
      <c r="BB1481">
        <v>702</v>
      </c>
      <c r="BC1481">
        <v>670</v>
      </c>
      <c r="BD1481">
        <v>700</v>
      </c>
      <c r="BE1481" s="3"/>
      <c r="BF1481" s="3"/>
      <c r="BG1481" s="3"/>
      <c r="BH1481">
        <v>753</v>
      </c>
      <c r="BI1481">
        <v>774</v>
      </c>
      <c r="BJ1481">
        <v>685</v>
      </c>
      <c r="BK1481">
        <v>654</v>
      </c>
      <c r="BL1481">
        <v>687</v>
      </c>
      <c r="BM1481" s="3"/>
      <c r="BN1481" s="3"/>
      <c r="BO1481" s="3"/>
      <c r="BP1481">
        <v>58</v>
      </c>
      <c r="BQ1481">
        <v>58</v>
      </c>
      <c r="BR1481">
        <v>58</v>
      </c>
      <c r="BS1481">
        <v>58</v>
      </c>
      <c r="BT1481">
        <v>58</v>
      </c>
      <c r="BU1481" s="3"/>
      <c r="BV1481" s="3"/>
      <c r="BW1481" s="3"/>
      <c r="BX1481">
        <v>-0.51</v>
      </c>
      <c r="BY1481">
        <v>2.08</v>
      </c>
      <c r="BZ1481">
        <v>-5.64</v>
      </c>
      <c r="CA1481">
        <v>-2</v>
      </c>
      <c r="CB1481">
        <v>2.25</v>
      </c>
      <c r="CC1481" s="3"/>
      <c r="CD1481" s="3"/>
      <c r="CE1481" s="3"/>
      <c r="CF1481">
        <v>-0.99</v>
      </c>
      <c r="CG1481">
        <v>6.04</v>
      </c>
      <c r="CH1481">
        <v>-13.93</v>
      </c>
      <c r="CI1481">
        <v>-4.46</v>
      </c>
      <c r="CJ1481">
        <v>5.33</v>
      </c>
      <c r="CK1481" s="3"/>
      <c r="CL1481" s="3"/>
      <c r="CM1481" s="3"/>
      <c r="CN1481">
        <v>-66</v>
      </c>
      <c r="CO1481">
        <v>396</v>
      </c>
      <c r="CP1481">
        <v>-873</v>
      </c>
      <c r="CQ1481">
        <v>-257</v>
      </c>
      <c r="CR1481">
        <v>307</v>
      </c>
      <c r="CS1481" s="3"/>
      <c r="CT1481" s="3"/>
      <c r="CU1481" s="3"/>
      <c r="CV1481" t="s">
        <v>2</v>
      </c>
      <c r="CW1481">
        <v>9.01</v>
      </c>
      <c r="CX1481" t="s">
        <v>2</v>
      </c>
      <c r="CY1481" t="s">
        <v>2</v>
      </c>
      <c r="CZ1481">
        <v>29.44</v>
      </c>
      <c r="DA1481" s="3"/>
      <c r="DB1481" s="3"/>
      <c r="DC1481" s="3"/>
      <c r="DD1481">
        <v>1.39</v>
      </c>
      <c r="DE1481">
        <v>0.54</v>
      </c>
      <c r="DF1481">
        <v>0.53</v>
      </c>
      <c r="DG1481">
        <v>0.47</v>
      </c>
      <c r="DH1481">
        <v>1.53</v>
      </c>
      <c r="DI1481" s="3"/>
      <c r="DJ1481" s="3"/>
      <c r="DK1481" s="3"/>
      <c r="DL1481" s="6">
        <f>(CM1481*3+CL1481*2+CK1481)/6</f>
        <v>0</v>
      </c>
      <c r="DM1481">
        <f>BH1481+(BH1481*(CG1481-8.25)/8.25)</f>
        <v>551.28727272727269</v>
      </c>
      <c r="DN1481">
        <f>BI1481+(BI1481*(CH1481-8.25)/8.25)</f>
        <v>-1306.8872727272728</v>
      </c>
      <c r="DO1481">
        <f>BJ1481+(BJ1481*(CI1481-8.25)/8.25)</f>
        <v>-370.31515151515146</v>
      </c>
      <c r="DP1481">
        <f>BK1481+(BK1481*(CJ1481-8.25)/8.25)</f>
        <v>422.52363636363634</v>
      </c>
      <c r="DQ1481">
        <f>BL1481+(BL1481*(CK1481-8.25)/8.25)</f>
        <v>0</v>
      </c>
      <c r="DR1481">
        <f>BM1481+(BM1481*(CL1481-8.25)/8.25)</f>
        <v>0</v>
      </c>
      <c r="DS1481">
        <f>BN1481+(BN1481*(CM1481-8.25)/8.25)</f>
        <v>0</v>
      </c>
      <c r="DT1481" s="8">
        <f>DM1481*10^8/$I1481</f>
        <v>4732.0795942255172</v>
      </c>
      <c r="DU1481" s="8">
        <f>DN1481*10^8/$I1481</f>
        <v>-11217.916504096762</v>
      </c>
      <c r="DV1481" s="8">
        <f>DO1481*10^8/$I1481</f>
        <v>-3178.6708284562355</v>
      </c>
      <c r="DW1481" s="8">
        <f>DP1481*10^8/$I1481</f>
        <v>3626.8123293015992</v>
      </c>
      <c r="DX1481" s="8">
        <f>DQ1481*10^8/$I1481</f>
        <v>0</v>
      </c>
      <c r="DY1481" s="8">
        <f>DR1481*10^8/$I1481</f>
        <v>0</v>
      </c>
      <c r="DZ1481" s="8">
        <f>DS1481*10^8/$I1481</f>
        <v>0</v>
      </c>
      <c r="EA1481" s="8">
        <f>DT1481*10^8/$I1481</f>
        <v>40618.70896330916</v>
      </c>
      <c r="EB1481" s="8">
        <f>DZ1481*0.8</f>
        <v>0</v>
      </c>
      <c r="EC1481" s="10">
        <f>G1481-E1481</f>
        <v>1470</v>
      </c>
      <c r="ED1481" s="4">
        <f>EC1481/E1481*100</f>
        <v>14.803625377643503</v>
      </c>
      <c r="EE1481" s="4">
        <f>DY1481-G1481</f>
        <v>-11400</v>
      </c>
      <c r="EF1481" s="12">
        <f>EE1481/G1481</f>
        <v>-1</v>
      </c>
      <c r="EG1481" s="4">
        <f>G1481-F1481</f>
        <v>-350</v>
      </c>
    </row>
    <row r="1482" spans="1:137" x14ac:dyDescent="0.3">
      <c r="A1482">
        <v>1481</v>
      </c>
      <c r="B1482" t="s">
        <v>6321</v>
      </c>
      <c r="C1482" t="s">
        <v>3756</v>
      </c>
      <c r="D1482" t="str">
        <f>VLOOKUP(C1482,Sheet1!$A$2:$B$3197,2,FALSE)</f>
        <v>디스플레이장비및부품</v>
      </c>
      <c r="E1482">
        <v>1635</v>
      </c>
      <c r="F1482">
        <v>1460</v>
      </c>
      <c r="G1482" s="7">
        <v>1900</v>
      </c>
      <c r="H1482" t="s">
        <v>1420</v>
      </c>
      <c r="I1482" s="7">
        <f>VALUE(LEFT(H1482,FIND("/",H1482)-1)) + VALUE(MID(H1482,FIND("/",H1482)+1,LEN(H1482)))</f>
        <v>77116173</v>
      </c>
      <c r="J1482" s="1">
        <v>5935988</v>
      </c>
      <c r="K1482" s="1">
        <f>G1482*I1482/(10^8)</f>
        <v>1465.207287</v>
      </c>
      <c r="L1482">
        <v>393</v>
      </c>
      <c r="M1482">
        <v>595</v>
      </c>
      <c r="N1482">
        <v>872</v>
      </c>
      <c r="O1482">
        <v>561</v>
      </c>
      <c r="P1482">
        <v>348</v>
      </c>
      <c r="Q1482" s="3"/>
      <c r="R1482" s="3"/>
      <c r="S1482" s="3"/>
      <c r="T1482">
        <v>40</v>
      </c>
      <c r="U1482">
        <v>13</v>
      </c>
      <c r="V1482">
        <v>84</v>
      </c>
      <c r="W1482">
        <v>-16</v>
      </c>
      <c r="X1482">
        <v>-104</v>
      </c>
      <c r="Y1482" s="3"/>
      <c r="Z1482" s="3"/>
      <c r="AA1482" s="3"/>
      <c r="AB1482">
        <v>35</v>
      </c>
      <c r="AC1482">
        <v>-27</v>
      </c>
      <c r="AD1482">
        <v>-70</v>
      </c>
      <c r="AE1482">
        <v>-30</v>
      </c>
      <c r="AF1482">
        <v>419</v>
      </c>
      <c r="AG1482" s="3"/>
      <c r="AH1482" s="3"/>
      <c r="AI1482" s="3"/>
      <c r="AJ1482">
        <v>989</v>
      </c>
      <c r="AK1482" s="1">
        <v>1390</v>
      </c>
      <c r="AL1482" s="1">
        <v>1776</v>
      </c>
      <c r="AM1482" s="1">
        <v>1746</v>
      </c>
      <c r="AN1482" s="1">
        <v>1661</v>
      </c>
      <c r="AO1482" s="3"/>
      <c r="AP1482" s="3"/>
      <c r="AQ1482" s="3"/>
      <c r="AR1482">
        <v>335</v>
      </c>
      <c r="AS1482">
        <v>637</v>
      </c>
      <c r="AT1482">
        <v>588</v>
      </c>
      <c r="AU1482">
        <v>627</v>
      </c>
      <c r="AV1482">
        <v>455</v>
      </c>
      <c r="AW1482" s="3"/>
      <c r="AX1482" s="3"/>
      <c r="AY1482" s="3"/>
      <c r="AZ1482">
        <v>654</v>
      </c>
      <c r="BA1482">
        <v>753</v>
      </c>
      <c r="BB1482" s="1">
        <v>1188</v>
      </c>
      <c r="BC1482" s="1">
        <v>1119</v>
      </c>
      <c r="BD1482" s="1">
        <v>1206</v>
      </c>
      <c r="BE1482" s="3"/>
      <c r="BF1482" s="3"/>
      <c r="BG1482" s="3"/>
      <c r="BH1482">
        <v>605</v>
      </c>
      <c r="BI1482">
        <v>673</v>
      </c>
      <c r="BJ1482">
        <v>828</v>
      </c>
      <c r="BK1482">
        <v>793</v>
      </c>
      <c r="BL1482" s="1">
        <v>1178</v>
      </c>
      <c r="BM1482" s="3"/>
      <c r="BN1482" s="3"/>
      <c r="BO1482" s="3"/>
      <c r="BP1482">
        <v>62</v>
      </c>
      <c r="BQ1482">
        <v>71</v>
      </c>
      <c r="BR1482">
        <v>79</v>
      </c>
      <c r="BS1482">
        <v>79</v>
      </c>
      <c r="BT1482">
        <v>79</v>
      </c>
      <c r="BU1482" s="3"/>
      <c r="BV1482" s="3"/>
      <c r="BW1482" s="3"/>
      <c r="BX1482">
        <v>4.88</v>
      </c>
      <c r="BY1482">
        <v>-2.27</v>
      </c>
      <c r="BZ1482">
        <v>-4.41</v>
      </c>
      <c r="CA1482">
        <v>-1.72</v>
      </c>
      <c r="CB1482">
        <v>24.59</v>
      </c>
      <c r="CC1482" s="3"/>
      <c r="CD1482" s="3"/>
      <c r="CE1482" s="3"/>
      <c r="CF1482">
        <v>4.9400000000000004</v>
      </c>
      <c r="CG1482">
        <v>-2.85</v>
      </c>
      <c r="CH1482">
        <v>-10.14</v>
      </c>
      <c r="CI1482">
        <v>-7.29</v>
      </c>
      <c r="CJ1482">
        <v>43.56</v>
      </c>
      <c r="CK1482" s="3"/>
      <c r="CL1482" s="3"/>
      <c r="CM1482" s="3"/>
      <c r="CN1482">
        <v>43</v>
      </c>
      <c r="CO1482">
        <v>-27</v>
      </c>
      <c r="CP1482">
        <v>-111</v>
      </c>
      <c r="CQ1482">
        <v>-77</v>
      </c>
      <c r="CR1482">
        <v>557</v>
      </c>
      <c r="CS1482" s="3"/>
      <c r="CT1482" s="3"/>
      <c r="CU1482" s="3"/>
      <c r="CV1482">
        <v>87.73</v>
      </c>
      <c r="CW1482" t="s">
        <v>2</v>
      </c>
      <c r="CX1482" t="s">
        <v>2</v>
      </c>
      <c r="CY1482" t="s">
        <v>2</v>
      </c>
      <c r="CZ1482">
        <v>2.98</v>
      </c>
      <c r="DA1482" s="3"/>
      <c r="DB1482" s="3"/>
      <c r="DC1482" s="3"/>
      <c r="DD1482">
        <v>3.62</v>
      </c>
      <c r="DE1482">
        <v>3.27</v>
      </c>
      <c r="DF1482">
        <v>2.04</v>
      </c>
      <c r="DG1482">
        <v>1.51</v>
      </c>
      <c r="DH1482">
        <v>1.07</v>
      </c>
      <c r="DI1482" s="3"/>
      <c r="DJ1482" s="3"/>
      <c r="DK1482" s="3"/>
      <c r="DL1482" s="6">
        <f>(CM1482*3+CL1482*2+CK1482)/6</f>
        <v>0</v>
      </c>
      <c r="DM1482">
        <f>BH1482+(BH1482*(CG1482-8.25)/8.25)</f>
        <v>-209</v>
      </c>
      <c r="DN1482">
        <f>BI1482+(BI1482*(CH1482-8.25)/8.25)</f>
        <v>-827.17818181818188</v>
      </c>
      <c r="DO1482">
        <f>BJ1482+(BJ1482*(CI1482-8.25)/8.25)</f>
        <v>-731.65090909090895</v>
      </c>
      <c r="DP1482">
        <f>BK1482+(BK1482*(CJ1482-8.25)/8.25)</f>
        <v>4187.0400000000009</v>
      </c>
      <c r="DQ1482">
        <f>BL1482+(BL1482*(CK1482-8.25)/8.25)</f>
        <v>0</v>
      </c>
      <c r="DR1482">
        <f>BM1482+(BM1482*(CL1482-8.25)/8.25)</f>
        <v>0</v>
      </c>
      <c r="DS1482">
        <f>BN1482+(BN1482*(CM1482-8.25)/8.25)</f>
        <v>0</v>
      </c>
      <c r="DT1482" s="8">
        <f>DM1482*10^8/$I1482</f>
        <v>-271.0196731365287</v>
      </c>
      <c r="DU1482" s="8">
        <f>DN1482*10^8/$I1482</f>
        <v>-1072.6390452728792</v>
      </c>
      <c r="DV1482" s="8">
        <f>DO1482*10^8/$I1482</f>
        <v>-948.76454656393412</v>
      </c>
      <c r="DW1482" s="8">
        <f>DP1482*10^8/$I1482</f>
        <v>5429.5225464572786</v>
      </c>
      <c r="DX1482" s="8">
        <f>DQ1482*10^8/$I1482</f>
        <v>0</v>
      </c>
      <c r="DY1482" s="8">
        <f>DR1482*10^8/$I1482</f>
        <v>0</v>
      </c>
      <c r="DZ1482" s="8">
        <f>DS1482*10^8/$I1482</f>
        <v>0</v>
      </c>
      <c r="EA1482" s="8">
        <f>DT1482*10^8/$I1482</f>
        <v>-351.44336472263569</v>
      </c>
      <c r="EB1482" s="8">
        <f>DZ1482*0.8</f>
        <v>0</v>
      </c>
      <c r="EC1482" s="10">
        <f>G1482-E1482</f>
        <v>265</v>
      </c>
      <c r="ED1482" s="4">
        <f>EC1482/E1482*100</f>
        <v>16.207951070336392</v>
      </c>
      <c r="EE1482" s="4">
        <f>DY1482-G1482</f>
        <v>-1900</v>
      </c>
      <c r="EF1482" s="12">
        <f>EE1482/G1482</f>
        <v>-1</v>
      </c>
      <c r="EG1482" s="4">
        <f>G1482-F1482</f>
        <v>440</v>
      </c>
    </row>
    <row r="1483" spans="1:137" x14ac:dyDescent="0.3">
      <c r="A1483">
        <v>1482</v>
      </c>
      <c r="B1483" t="s">
        <v>6269</v>
      </c>
      <c r="C1483" t="s">
        <v>3757</v>
      </c>
      <c r="D1483" t="str">
        <f>VLOOKUP(C1483,Sheet1!$A$2:$B$3197,2,FALSE)</f>
        <v>화학</v>
      </c>
      <c r="E1483">
        <v>1945</v>
      </c>
      <c r="F1483">
        <v>1780</v>
      </c>
      <c r="G1483" s="7">
        <v>1600</v>
      </c>
      <c r="H1483" t="s">
        <v>1421</v>
      </c>
      <c r="I1483" s="7">
        <f>VALUE(LEFT(H1483,FIND("/",H1483)-1)) + VALUE(MID(H1483,FIND("/",H1483)+1,LEN(H1483)))</f>
        <v>43693485</v>
      </c>
      <c r="J1483">
        <v>355</v>
      </c>
      <c r="K1483" s="1">
        <f>G1483*I1483/(10^8)</f>
        <v>699.09576000000004</v>
      </c>
      <c r="L1483">
        <v>333</v>
      </c>
      <c r="M1483">
        <v>240</v>
      </c>
      <c r="N1483">
        <v>417</v>
      </c>
      <c r="O1483">
        <v>157</v>
      </c>
      <c r="P1483">
        <v>223</v>
      </c>
      <c r="Q1483" s="3"/>
      <c r="R1483" s="3"/>
      <c r="S1483" s="3"/>
      <c r="T1483">
        <v>-69</v>
      </c>
      <c r="U1483">
        <v>-44</v>
      </c>
      <c r="V1483">
        <v>5</v>
      </c>
      <c r="W1483">
        <v>-27</v>
      </c>
      <c r="X1483">
        <v>-149</v>
      </c>
      <c r="Y1483" s="3"/>
      <c r="Z1483" s="3"/>
      <c r="AA1483" s="3"/>
      <c r="AB1483">
        <v>-356</v>
      </c>
      <c r="AC1483">
        <v>-96</v>
      </c>
      <c r="AD1483">
        <v>-131</v>
      </c>
      <c r="AE1483">
        <v>-72</v>
      </c>
      <c r="AF1483">
        <v>-251</v>
      </c>
      <c r="AG1483" s="3"/>
      <c r="AH1483" s="3"/>
      <c r="AI1483" s="3"/>
      <c r="AJ1483">
        <v>518</v>
      </c>
      <c r="AK1483">
        <v>303</v>
      </c>
      <c r="AL1483">
        <v>526</v>
      </c>
      <c r="AM1483">
        <v>489</v>
      </c>
      <c r="AN1483">
        <v>537</v>
      </c>
      <c r="AO1483" s="3"/>
      <c r="AP1483" s="3"/>
      <c r="AQ1483" s="3"/>
      <c r="AR1483">
        <v>403</v>
      </c>
      <c r="AS1483">
        <v>249</v>
      </c>
      <c r="AT1483">
        <v>213</v>
      </c>
      <c r="AU1483">
        <v>154</v>
      </c>
      <c r="AV1483">
        <v>386</v>
      </c>
      <c r="AW1483" s="3"/>
      <c r="AX1483" s="3"/>
      <c r="AY1483" s="3"/>
      <c r="AZ1483">
        <v>115</v>
      </c>
      <c r="BA1483">
        <v>54</v>
      </c>
      <c r="BB1483">
        <v>313</v>
      </c>
      <c r="BC1483">
        <v>335</v>
      </c>
      <c r="BD1483">
        <v>151</v>
      </c>
      <c r="BE1483" s="3"/>
      <c r="BF1483" s="3"/>
      <c r="BG1483" s="3"/>
      <c r="BH1483">
        <v>115</v>
      </c>
      <c r="BI1483">
        <v>54</v>
      </c>
      <c r="BJ1483">
        <v>313</v>
      </c>
      <c r="BK1483">
        <v>335</v>
      </c>
      <c r="BL1483">
        <v>151</v>
      </c>
      <c r="BM1483" s="3"/>
      <c r="BN1483" s="3"/>
      <c r="BO1483" s="3"/>
      <c r="BP1483">
        <v>83</v>
      </c>
      <c r="BQ1483">
        <v>95</v>
      </c>
      <c r="BR1483">
        <v>23</v>
      </c>
      <c r="BS1483">
        <v>27</v>
      </c>
      <c r="BT1483">
        <v>29</v>
      </c>
      <c r="BU1483" s="3"/>
      <c r="BV1483" s="3"/>
      <c r="BW1483" s="3"/>
      <c r="BX1483">
        <v>-46.12</v>
      </c>
      <c r="BY1483">
        <v>-23.3</v>
      </c>
      <c r="BZ1483">
        <v>-31.48</v>
      </c>
      <c r="CA1483">
        <v>-14.21</v>
      </c>
      <c r="CB1483">
        <v>-48.84</v>
      </c>
      <c r="CC1483" s="3"/>
      <c r="CD1483" s="3"/>
      <c r="CE1483" s="3"/>
      <c r="CF1483">
        <v>-154.06</v>
      </c>
      <c r="CG1483">
        <v>-113.22</v>
      </c>
      <c r="CH1483">
        <v>-71.16</v>
      </c>
      <c r="CI1483">
        <v>-22.22</v>
      </c>
      <c r="CJ1483">
        <v>-102.21</v>
      </c>
      <c r="CK1483" s="3"/>
      <c r="CL1483" s="3"/>
      <c r="CM1483" s="3"/>
      <c r="CN1483" s="1">
        <v>-4874</v>
      </c>
      <c r="CO1483" s="1">
        <v>-1114</v>
      </c>
      <c r="CP1483">
        <v>-599</v>
      </c>
      <c r="CQ1483">
        <v>-266</v>
      </c>
      <c r="CR1483">
        <v>-853</v>
      </c>
      <c r="CS1483" s="3"/>
      <c r="CT1483" s="3"/>
      <c r="CU1483" s="3"/>
      <c r="CV1483" t="s">
        <v>2</v>
      </c>
      <c r="CW1483" t="s">
        <v>2</v>
      </c>
      <c r="CX1483" t="s">
        <v>2</v>
      </c>
      <c r="CY1483" t="s">
        <v>2</v>
      </c>
      <c r="CZ1483" t="s">
        <v>2</v>
      </c>
      <c r="DA1483" s="3"/>
      <c r="DB1483" s="3"/>
      <c r="DC1483" s="3"/>
      <c r="DD1483">
        <v>6.17</v>
      </c>
      <c r="DE1483">
        <v>4.87</v>
      </c>
      <c r="DF1483">
        <v>2.88</v>
      </c>
      <c r="DG1483">
        <v>3.39</v>
      </c>
      <c r="DH1483">
        <v>4.1399999999999997</v>
      </c>
      <c r="DI1483" s="3"/>
      <c r="DJ1483" s="3"/>
      <c r="DK1483" s="3"/>
      <c r="DL1483" s="6">
        <f>(CM1483*3+CL1483*2+CK1483)/6</f>
        <v>0</v>
      </c>
      <c r="DM1483">
        <f>BH1483+(BH1483*(CG1483-8.25)/8.25)</f>
        <v>-1578.2181818181816</v>
      </c>
      <c r="DN1483">
        <f>BI1483+(BI1483*(CH1483-8.25)/8.25)</f>
        <v>-465.77454545454543</v>
      </c>
      <c r="DO1483">
        <f>BJ1483+(BJ1483*(CI1483-8.25)/8.25)</f>
        <v>-843.01333333333309</v>
      </c>
      <c r="DP1483">
        <f>BK1483+(BK1483*(CJ1483-8.25)/8.25)</f>
        <v>-4150.3454545454542</v>
      </c>
      <c r="DQ1483">
        <f>BL1483+(BL1483*(CK1483-8.25)/8.25)</f>
        <v>0</v>
      </c>
      <c r="DR1483">
        <f>BM1483+(BM1483*(CL1483-8.25)/8.25)</f>
        <v>0</v>
      </c>
      <c r="DS1483">
        <f>BN1483+(BN1483*(CM1483-8.25)/8.25)</f>
        <v>0</v>
      </c>
      <c r="DT1483" s="8">
        <f>DM1483*10^8/$I1483</f>
        <v>-3612.0217506527156</v>
      </c>
      <c r="DU1483" s="8">
        <f>DN1483*10^8/$I1483</f>
        <v>-1066.0045667095344</v>
      </c>
      <c r="DV1483" s="8">
        <f>DO1483*10^8/$I1483</f>
        <v>-1929.3799369249973</v>
      </c>
      <c r="DW1483" s="8">
        <f>DP1483*10^8/$I1483</f>
        <v>-9498.774141145881</v>
      </c>
      <c r="DX1483" s="8">
        <f>DQ1483*10^8/$I1483</f>
        <v>0</v>
      </c>
      <c r="DY1483" s="8">
        <f>DR1483*10^8/$I1483</f>
        <v>0</v>
      </c>
      <c r="DZ1483" s="8">
        <f>DS1483*10^8/$I1483</f>
        <v>0</v>
      </c>
      <c r="EA1483" s="8">
        <f>DT1483*10^8/$I1483</f>
        <v>-8266.7284393833888</v>
      </c>
      <c r="EB1483" s="8">
        <f>DZ1483*0.8</f>
        <v>0</v>
      </c>
      <c r="EC1483" s="10">
        <f>G1483-E1483</f>
        <v>-345</v>
      </c>
      <c r="ED1483" s="4">
        <f>EC1483/E1483*100</f>
        <v>-17.737789203084834</v>
      </c>
      <c r="EE1483" s="4">
        <f>DY1483-G1483</f>
        <v>-1600</v>
      </c>
      <c r="EF1483" s="12">
        <f>EE1483/G1483</f>
        <v>-1</v>
      </c>
      <c r="EG1483" s="4">
        <f>G1483-F1483</f>
        <v>-180</v>
      </c>
    </row>
    <row r="1484" spans="1:137" x14ac:dyDescent="0.3">
      <c r="A1484">
        <v>1483</v>
      </c>
      <c r="B1484" t="s">
        <v>6869</v>
      </c>
      <c r="C1484" t="s">
        <v>3758</v>
      </c>
      <c r="D1484" t="str">
        <f>VLOOKUP(C1484,Sheet1!$A$2:$B$3197,2,FALSE)</f>
        <v>디스플레이장비및부품</v>
      </c>
      <c r="E1484">
        <v>5370</v>
      </c>
      <c r="F1484">
        <v>4990</v>
      </c>
      <c r="G1484" s="7">
        <v>5410</v>
      </c>
      <c r="H1484" t="s">
        <v>1422</v>
      </c>
      <c r="I1484" s="7">
        <f>VALUE(LEFT(H1484,FIND("/",H1484)-1)) + VALUE(MID(H1484,FIND("/",H1484)+1,LEN(H1484)))</f>
        <v>16085519</v>
      </c>
      <c r="J1484" s="1">
        <v>362976</v>
      </c>
      <c r="K1484" s="1">
        <f>G1484*I1484/(10^8)</f>
        <v>870.22657790000005</v>
      </c>
      <c r="L1484" s="1">
        <v>1030</v>
      </c>
      <c r="M1484">
        <v>812</v>
      </c>
      <c r="N1484" s="1">
        <v>2113</v>
      </c>
      <c r="O1484" s="1">
        <v>1451</v>
      </c>
      <c r="P1484" s="1">
        <v>2024</v>
      </c>
      <c r="Q1484" s="3"/>
      <c r="R1484" s="3"/>
      <c r="S1484" s="3"/>
      <c r="T1484">
        <v>-132</v>
      </c>
      <c r="U1484">
        <v>-51</v>
      </c>
      <c r="V1484">
        <v>137</v>
      </c>
      <c r="W1484">
        <v>85</v>
      </c>
      <c r="X1484">
        <v>57</v>
      </c>
      <c r="Y1484" s="3"/>
      <c r="Z1484" s="3"/>
      <c r="AA1484" s="3"/>
      <c r="AB1484">
        <v>-187</v>
      </c>
      <c r="AC1484">
        <v>-321</v>
      </c>
      <c r="AD1484">
        <v>0</v>
      </c>
      <c r="AE1484">
        <v>-21</v>
      </c>
      <c r="AF1484">
        <v>19</v>
      </c>
      <c r="AG1484" s="3"/>
      <c r="AH1484" s="3"/>
      <c r="AI1484" s="3"/>
      <c r="AJ1484" s="1">
        <v>1321</v>
      </c>
      <c r="AK1484" s="1">
        <v>1675</v>
      </c>
      <c r="AL1484" s="1">
        <v>1415</v>
      </c>
      <c r="AM1484" s="1">
        <v>2178</v>
      </c>
      <c r="AN1484" s="1">
        <v>2033</v>
      </c>
      <c r="AO1484" s="3"/>
      <c r="AP1484" s="3"/>
      <c r="AQ1484" s="3"/>
      <c r="AR1484">
        <v>814</v>
      </c>
      <c r="AS1484" s="1">
        <v>1452</v>
      </c>
      <c r="AT1484" s="1">
        <v>1060</v>
      </c>
      <c r="AU1484" s="1">
        <v>1760</v>
      </c>
      <c r="AV1484" s="1">
        <v>1591</v>
      </c>
      <c r="AW1484" s="3"/>
      <c r="AX1484" s="3"/>
      <c r="AY1484" s="3"/>
      <c r="AZ1484">
        <v>506</v>
      </c>
      <c r="BA1484">
        <v>222</v>
      </c>
      <c r="BB1484">
        <v>355</v>
      </c>
      <c r="BC1484">
        <v>418</v>
      </c>
      <c r="BD1484">
        <v>441</v>
      </c>
      <c r="BE1484" s="3"/>
      <c r="BF1484" s="3"/>
      <c r="BG1484" s="3"/>
      <c r="BH1484">
        <v>506</v>
      </c>
      <c r="BI1484">
        <v>224</v>
      </c>
      <c r="BJ1484">
        <v>358</v>
      </c>
      <c r="BK1484">
        <v>421</v>
      </c>
      <c r="BL1484">
        <v>451</v>
      </c>
      <c r="BM1484" s="3"/>
      <c r="BN1484" s="3"/>
      <c r="BO1484" s="3"/>
      <c r="BP1484">
        <v>68</v>
      </c>
      <c r="BQ1484">
        <v>70</v>
      </c>
      <c r="BR1484">
        <v>77</v>
      </c>
      <c r="BS1484">
        <v>80</v>
      </c>
      <c r="BT1484">
        <v>80</v>
      </c>
      <c r="BU1484" s="3"/>
      <c r="BV1484" s="3"/>
      <c r="BW1484" s="3"/>
      <c r="BX1484">
        <v>-15.85</v>
      </c>
      <c r="BY1484">
        <v>-21.46</v>
      </c>
      <c r="BZ1484">
        <v>0.02</v>
      </c>
      <c r="CA1484">
        <v>-1.1599999999999999</v>
      </c>
      <c r="CB1484">
        <v>0.89</v>
      </c>
      <c r="CC1484" s="3"/>
      <c r="CD1484" s="3"/>
      <c r="CE1484" s="3"/>
      <c r="CF1484">
        <v>-35.28</v>
      </c>
      <c r="CG1484">
        <v>-87.61</v>
      </c>
      <c r="CH1484">
        <v>0.42</v>
      </c>
      <c r="CI1484">
        <v>-5.42</v>
      </c>
      <c r="CJ1484">
        <v>5.74</v>
      </c>
      <c r="CK1484" s="3"/>
      <c r="CL1484" s="3"/>
      <c r="CM1484" s="3"/>
      <c r="CN1484" s="1">
        <v>-1425</v>
      </c>
      <c r="CO1484" s="1">
        <v>-2303</v>
      </c>
      <c r="CP1484">
        <v>8</v>
      </c>
      <c r="CQ1484">
        <v>-132</v>
      </c>
      <c r="CR1484">
        <v>155</v>
      </c>
      <c r="CS1484" s="3"/>
      <c r="CT1484" s="3"/>
      <c r="CU1484" s="3"/>
      <c r="CV1484" t="s">
        <v>2</v>
      </c>
      <c r="CW1484" t="s">
        <v>2</v>
      </c>
      <c r="CX1484" s="2">
        <v>1542.26</v>
      </c>
      <c r="CY1484" t="s">
        <v>2</v>
      </c>
      <c r="CZ1484">
        <v>37.43</v>
      </c>
      <c r="DA1484" s="3"/>
      <c r="DB1484" s="3"/>
      <c r="DC1484" s="3"/>
      <c r="DD1484">
        <v>2.54</v>
      </c>
      <c r="DE1484">
        <v>8.43</v>
      </c>
      <c r="DF1484">
        <v>5.26</v>
      </c>
      <c r="DG1484">
        <v>4.6900000000000004</v>
      </c>
      <c r="DH1484">
        <v>2.08</v>
      </c>
      <c r="DI1484" s="3"/>
      <c r="DJ1484" s="3"/>
      <c r="DK1484" s="3"/>
      <c r="DL1484" s="6">
        <f>(CM1484*3+CL1484*2+CK1484)/6</f>
        <v>0</v>
      </c>
      <c r="DM1484">
        <f>BH1484+(BH1484*(CG1484-8.25)/8.25)</f>
        <v>-5373.413333333333</v>
      </c>
      <c r="DN1484">
        <f>BI1484+(BI1484*(CH1484-8.25)/8.25)</f>
        <v>11.403636363636366</v>
      </c>
      <c r="DO1484">
        <f>BJ1484+(BJ1484*(CI1484-8.25)/8.25)</f>
        <v>-235.19515151515145</v>
      </c>
      <c r="DP1484">
        <f>BK1484+(BK1484*(CJ1484-8.25)/8.25)</f>
        <v>292.91393939393942</v>
      </c>
      <c r="DQ1484">
        <f>BL1484+(BL1484*(CK1484-8.25)/8.25)</f>
        <v>0</v>
      </c>
      <c r="DR1484">
        <f>BM1484+(BM1484*(CL1484-8.25)/8.25)</f>
        <v>0</v>
      </c>
      <c r="DS1484">
        <f>BN1484+(BN1484*(CM1484-8.25)/8.25)</f>
        <v>0</v>
      </c>
      <c r="DT1484" s="8">
        <f>DM1484*10^8/$I1484</f>
        <v>-33405.284177236266</v>
      </c>
      <c r="DU1484" s="8">
        <f>DN1484*10^8/$I1484</f>
        <v>70.893804319502308</v>
      </c>
      <c r="DV1484" s="8">
        <f>DO1484*10^8/$I1484</f>
        <v>-1462.1545721661294</v>
      </c>
      <c r="DW1484" s="8">
        <f>DP1484*10^8/$I1484</f>
        <v>1820.9791017245971</v>
      </c>
      <c r="DX1484" s="8">
        <f>DQ1484*10^8/$I1484</f>
        <v>0</v>
      </c>
      <c r="DY1484" s="8">
        <f>DR1484*10^8/$I1484</f>
        <v>0</v>
      </c>
      <c r="DZ1484" s="8">
        <f>DS1484*10^8/$I1484</f>
        <v>0</v>
      </c>
      <c r="EA1484" s="8">
        <f>DT1484*10^8/$I1484</f>
        <v>-207673.02675926258</v>
      </c>
      <c r="EB1484" s="8">
        <f>DZ1484*0.8</f>
        <v>0</v>
      </c>
      <c r="EC1484" s="10">
        <f>G1484-E1484</f>
        <v>40</v>
      </c>
      <c r="ED1484" s="4">
        <f>EC1484/E1484*100</f>
        <v>0.74487895716945995</v>
      </c>
      <c r="EE1484" s="4">
        <f>DY1484-G1484</f>
        <v>-5410</v>
      </c>
      <c r="EF1484" s="12">
        <f>EE1484/G1484</f>
        <v>-1</v>
      </c>
      <c r="EG1484" s="4">
        <f>G1484-F1484</f>
        <v>420</v>
      </c>
    </row>
    <row r="1485" spans="1:137" x14ac:dyDescent="0.3">
      <c r="A1485">
        <v>1484</v>
      </c>
      <c r="B1485" t="s">
        <v>7306</v>
      </c>
      <c r="C1485" t="s">
        <v>3759</v>
      </c>
      <c r="D1485" t="str">
        <f>VLOOKUP(C1485,Sheet1!$A$2:$B$3197,2,FALSE)</f>
        <v>방송과엔터테인먼트</v>
      </c>
      <c r="E1485">
        <v>8575</v>
      </c>
      <c r="F1485">
        <v>11050</v>
      </c>
      <c r="G1485" s="7">
        <v>10600</v>
      </c>
      <c r="H1485" t="s">
        <v>1423</v>
      </c>
      <c r="I1485" s="7">
        <f>VALUE(LEFT(H1485,FIND("/",H1485)-1)) + VALUE(MID(H1485,FIND("/",H1485)+1,LEN(H1485)))</f>
        <v>45335964</v>
      </c>
      <c r="J1485">
        <v>800</v>
      </c>
      <c r="K1485" s="1">
        <f>G1485*I1485/(10^8)</f>
        <v>4805.6121839999996</v>
      </c>
      <c r="L1485" s="1">
        <v>1554</v>
      </c>
      <c r="M1485" s="1">
        <v>1651</v>
      </c>
      <c r="N1485" s="1">
        <v>1926</v>
      </c>
      <c r="O1485" s="1">
        <v>2580</v>
      </c>
      <c r="P1485" s="1">
        <v>3188</v>
      </c>
      <c r="Q1485" s="3"/>
      <c r="R1485" s="3"/>
      <c r="S1485" s="3"/>
      <c r="T1485">
        <v>266</v>
      </c>
      <c r="U1485">
        <v>333</v>
      </c>
      <c r="V1485">
        <v>346</v>
      </c>
      <c r="W1485">
        <v>449</v>
      </c>
      <c r="X1485">
        <v>660</v>
      </c>
      <c r="Y1485" s="3"/>
      <c r="Z1485" s="3"/>
      <c r="AA1485" s="3"/>
      <c r="AB1485">
        <v>356</v>
      </c>
      <c r="AC1485">
        <v>428</v>
      </c>
      <c r="AD1485">
        <v>671</v>
      </c>
      <c r="AE1485">
        <v>246</v>
      </c>
      <c r="AF1485">
        <v>381</v>
      </c>
      <c r="AG1485" s="3"/>
      <c r="AH1485" s="3"/>
      <c r="AI1485" s="3"/>
      <c r="AJ1485" s="1">
        <v>3934</v>
      </c>
      <c r="AK1485" s="1">
        <v>5371</v>
      </c>
      <c r="AL1485" s="1">
        <v>7162</v>
      </c>
      <c r="AM1485" s="1">
        <v>7480</v>
      </c>
      <c r="AN1485" s="1">
        <v>7929</v>
      </c>
      <c r="AO1485" s="3"/>
      <c r="AP1485" s="3"/>
      <c r="AQ1485" s="3"/>
      <c r="AR1485" s="1">
        <v>1168</v>
      </c>
      <c r="AS1485" s="1">
        <v>1427</v>
      </c>
      <c r="AT1485" s="1">
        <v>2514</v>
      </c>
      <c r="AU1485" s="1">
        <v>2551</v>
      </c>
      <c r="AV1485" s="1">
        <v>3660</v>
      </c>
      <c r="AW1485" s="3"/>
      <c r="AX1485" s="3"/>
      <c r="AY1485" s="3"/>
      <c r="AZ1485" s="1">
        <v>2766</v>
      </c>
      <c r="BA1485" s="1">
        <v>3944</v>
      </c>
      <c r="BB1485" s="1">
        <v>4648</v>
      </c>
      <c r="BC1485" s="1">
        <v>4929</v>
      </c>
      <c r="BD1485" s="1">
        <v>4269</v>
      </c>
      <c r="BE1485" s="3"/>
      <c r="BF1485" s="3"/>
      <c r="BG1485" s="3"/>
      <c r="BH1485" s="1">
        <v>1209</v>
      </c>
      <c r="BI1485" s="1">
        <v>1485</v>
      </c>
      <c r="BJ1485" s="1">
        <v>2044</v>
      </c>
      <c r="BK1485" s="1">
        <v>2189</v>
      </c>
      <c r="BL1485" s="1">
        <v>2659</v>
      </c>
      <c r="BM1485" s="3"/>
      <c r="BN1485" s="3"/>
      <c r="BO1485" s="3"/>
      <c r="BP1485">
        <v>67</v>
      </c>
      <c r="BQ1485">
        <v>71</v>
      </c>
      <c r="BR1485">
        <v>112</v>
      </c>
      <c r="BS1485">
        <v>113</v>
      </c>
      <c r="BT1485">
        <v>114</v>
      </c>
      <c r="BU1485" s="3"/>
      <c r="BV1485" s="3"/>
      <c r="BW1485" s="3"/>
      <c r="BX1485">
        <v>12.65</v>
      </c>
      <c r="BY1485">
        <v>9.2100000000000009</v>
      </c>
      <c r="BZ1485">
        <v>10.7</v>
      </c>
      <c r="CA1485">
        <v>3.36</v>
      </c>
      <c r="CB1485">
        <v>4.9400000000000004</v>
      </c>
      <c r="CC1485" s="3"/>
      <c r="CD1485" s="3"/>
      <c r="CE1485" s="3"/>
      <c r="CF1485">
        <v>21.83</v>
      </c>
      <c r="CG1485">
        <v>20.6</v>
      </c>
      <c r="CH1485">
        <v>23.7</v>
      </c>
      <c r="CI1485">
        <v>7.13</v>
      </c>
      <c r="CJ1485">
        <v>13.44</v>
      </c>
      <c r="CK1485" s="3"/>
      <c r="CL1485" s="3"/>
      <c r="CM1485" s="3"/>
      <c r="CN1485">
        <v>596</v>
      </c>
      <c r="CO1485">
        <v>680</v>
      </c>
      <c r="CP1485">
        <v>937</v>
      </c>
      <c r="CQ1485">
        <v>333</v>
      </c>
      <c r="CR1485">
        <v>718</v>
      </c>
      <c r="CS1485" s="3"/>
      <c r="CT1485" s="3"/>
      <c r="CU1485" s="3"/>
      <c r="CV1485">
        <v>4.7699999999999996</v>
      </c>
      <c r="CW1485">
        <v>4.7699999999999996</v>
      </c>
      <c r="CX1485">
        <v>4.01</v>
      </c>
      <c r="CY1485">
        <v>8.07</v>
      </c>
      <c r="CZ1485">
        <v>12.65</v>
      </c>
      <c r="DA1485" s="3"/>
      <c r="DB1485" s="3"/>
      <c r="DC1485" s="3"/>
      <c r="DD1485">
        <v>0.93</v>
      </c>
      <c r="DE1485">
        <v>0.91</v>
      </c>
      <c r="DF1485">
        <v>0.81</v>
      </c>
      <c r="DG1485">
        <v>0.55000000000000004</v>
      </c>
      <c r="DH1485">
        <v>1.38</v>
      </c>
      <c r="DI1485" s="3"/>
      <c r="DJ1485" s="3"/>
      <c r="DK1485" s="3"/>
      <c r="DL1485" s="6">
        <f>(CM1485*3+CL1485*2+CK1485)/6</f>
        <v>0</v>
      </c>
      <c r="DM1485">
        <f>BH1485+(BH1485*(CG1485-8.25)/8.25)</f>
        <v>3018.8363636363638</v>
      </c>
      <c r="DN1485">
        <f>BI1485+(BI1485*(CH1485-8.25)/8.25)</f>
        <v>4266</v>
      </c>
      <c r="DO1485">
        <f>BJ1485+(BJ1485*(CI1485-8.25)/8.25)</f>
        <v>1766.5115151515151</v>
      </c>
      <c r="DP1485">
        <f>BK1485+(BK1485*(CJ1485-8.25)/8.25)</f>
        <v>3566.08</v>
      </c>
      <c r="DQ1485">
        <f>BL1485+(BL1485*(CK1485-8.25)/8.25)</f>
        <v>0</v>
      </c>
      <c r="DR1485">
        <f>BM1485+(BM1485*(CL1485-8.25)/8.25)</f>
        <v>0</v>
      </c>
      <c r="DS1485">
        <f>BN1485+(BN1485*(CM1485-8.25)/8.25)</f>
        <v>0</v>
      </c>
      <c r="DT1485" s="8">
        <f>DM1485*10^8/$I1485</f>
        <v>6658.8114540508359</v>
      </c>
      <c r="DU1485" s="8">
        <f>DN1485*10^8/$I1485</f>
        <v>9409.7480755013839</v>
      </c>
      <c r="DV1485" s="8">
        <f>DO1485*10^8/$I1485</f>
        <v>3896.4904664903897</v>
      </c>
      <c r="DW1485" s="8">
        <f>DP1485*10^8/$I1485</f>
        <v>7865.8964878302795</v>
      </c>
      <c r="DX1485" s="8">
        <f>DQ1485*10^8/$I1485</f>
        <v>0</v>
      </c>
      <c r="DY1485" s="8">
        <f>DR1485*10^8/$I1485</f>
        <v>0</v>
      </c>
      <c r="DZ1485" s="8">
        <f>DS1485*10^8/$I1485</f>
        <v>0</v>
      </c>
      <c r="EA1485" s="8">
        <f>DT1485*10^8/$I1485</f>
        <v>14687.702359325229</v>
      </c>
      <c r="EB1485" s="8">
        <f>DZ1485*0.8</f>
        <v>0</v>
      </c>
      <c r="EC1485" s="10">
        <f>G1485-E1485</f>
        <v>2025</v>
      </c>
      <c r="ED1485" s="4">
        <f>EC1485/E1485*100</f>
        <v>23.615160349854229</v>
      </c>
      <c r="EE1485" s="4">
        <f>DY1485-G1485</f>
        <v>-10600</v>
      </c>
      <c r="EF1485" s="12">
        <f>EE1485/G1485</f>
        <v>-1</v>
      </c>
      <c r="EG1485" s="4">
        <f>G1485-F1485</f>
        <v>-450</v>
      </c>
    </row>
    <row r="1486" spans="1:137" x14ac:dyDescent="0.3">
      <c r="A1486">
        <v>1485</v>
      </c>
      <c r="B1486" t="s">
        <v>7233</v>
      </c>
      <c r="C1486" t="s">
        <v>3760</v>
      </c>
      <c r="D1486" t="str">
        <f>VLOOKUP(C1486,Sheet1!$A$2:$B$3197,2,FALSE)</f>
        <v>레저용장비와제품</v>
      </c>
      <c r="E1486">
        <v>5440</v>
      </c>
      <c r="F1486">
        <v>8980</v>
      </c>
      <c r="G1486" s="7">
        <v>9210</v>
      </c>
      <c r="H1486" t="s">
        <v>1424</v>
      </c>
      <c r="I1486" s="7">
        <f>VALUE(LEFT(H1486,FIND("/",H1486)-1)) + VALUE(MID(H1486,FIND("/",H1486)+1,LEN(H1486)))</f>
        <v>42836818</v>
      </c>
      <c r="J1486" s="1">
        <v>77616</v>
      </c>
      <c r="K1486" s="1">
        <f>G1486*I1486/(10^8)</f>
        <v>3945.2709378</v>
      </c>
      <c r="L1486" s="1">
        <v>2165</v>
      </c>
      <c r="M1486" s="1">
        <v>2138</v>
      </c>
      <c r="N1486" s="1">
        <v>2230</v>
      </c>
      <c r="O1486" s="1">
        <v>2289</v>
      </c>
      <c r="P1486" s="1">
        <v>2920</v>
      </c>
      <c r="Q1486" s="3"/>
      <c r="R1486" s="3"/>
      <c r="S1486" s="3"/>
      <c r="T1486">
        <v>376</v>
      </c>
      <c r="U1486">
        <v>184</v>
      </c>
      <c r="V1486">
        <v>11</v>
      </c>
      <c r="W1486">
        <v>-36</v>
      </c>
      <c r="X1486">
        <v>300</v>
      </c>
      <c r="Y1486" s="3"/>
      <c r="Z1486" s="3"/>
      <c r="AA1486" s="3"/>
      <c r="AB1486">
        <v>29</v>
      </c>
      <c r="AC1486">
        <v>-216</v>
      </c>
      <c r="AD1486">
        <v>-75</v>
      </c>
      <c r="AE1486">
        <v>-341</v>
      </c>
      <c r="AF1486">
        <v>285</v>
      </c>
      <c r="AG1486" s="3"/>
      <c r="AH1486" s="3"/>
      <c r="AI1486" s="3"/>
      <c r="AJ1486" s="1">
        <v>7608</v>
      </c>
      <c r="AK1486" s="1">
        <v>7565</v>
      </c>
      <c r="AL1486" s="1">
        <v>7747</v>
      </c>
      <c r="AM1486" s="1">
        <v>7764</v>
      </c>
      <c r="AN1486" s="1">
        <v>7958</v>
      </c>
      <c r="AO1486" s="3"/>
      <c r="AP1486" s="3"/>
      <c r="AQ1486" s="3"/>
      <c r="AR1486" s="1">
        <v>2327</v>
      </c>
      <c r="AS1486" s="1">
        <v>2556</v>
      </c>
      <c r="AT1486" s="1">
        <v>2888</v>
      </c>
      <c r="AU1486" s="1">
        <v>3331</v>
      </c>
      <c r="AV1486" s="1">
        <v>3263</v>
      </c>
      <c r="AW1486" s="3"/>
      <c r="AX1486" s="3"/>
      <c r="AY1486" s="3"/>
      <c r="AZ1486" s="1">
        <v>5281</v>
      </c>
      <c r="BA1486" s="1">
        <v>5009</v>
      </c>
      <c r="BB1486" s="1">
        <v>4860</v>
      </c>
      <c r="BC1486" s="1">
        <v>4433</v>
      </c>
      <c r="BD1486" s="1">
        <v>4695</v>
      </c>
      <c r="BE1486" s="3"/>
      <c r="BF1486" s="3"/>
      <c r="BG1486" s="3"/>
      <c r="BH1486" s="1">
        <v>5274</v>
      </c>
      <c r="BI1486" s="1">
        <v>5009</v>
      </c>
      <c r="BJ1486" s="1">
        <v>4846</v>
      </c>
      <c r="BK1486" s="1">
        <v>4448</v>
      </c>
      <c r="BL1486" s="1">
        <v>4690</v>
      </c>
      <c r="BM1486" s="3"/>
      <c r="BN1486" s="3"/>
      <c r="BO1486" s="3"/>
      <c r="BP1486">
        <v>214</v>
      </c>
      <c r="BQ1486">
        <v>214</v>
      </c>
      <c r="BR1486">
        <v>214</v>
      </c>
      <c r="BS1486">
        <v>214</v>
      </c>
      <c r="BT1486">
        <v>214</v>
      </c>
      <c r="BU1486" s="3"/>
      <c r="BV1486" s="3"/>
      <c r="BW1486" s="3"/>
      <c r="BX1486">
        <v>0.38</v>
      </c>
      <c r="BY1486">
        <v>-2.85</v>
      </c>
      <c r="BZ1486">
        <v>-0.98</v>
      </c>
      <c r="CA1486">
        <v>-4.4000000000000004</v>
      </c>
      <c r="CB1486">
        <v>3.62</v>
      </c>
      <c r="CC1486" s="3"/>
      <c r="CD1486" s="3"/>
      <c r="CE1486" s="3"/>
      <c r="CF1486">
        <v>0.75</v>
      </c>
      <c r="CG1486">
        <v>-4.2</v>
      </c>
      <c r="CH1486">
        <v>-1.45</v>
      </c>
      <c r="CI1486">
        <v>-6.76</v>
      </c>
      <c r="CJ1486">
        <v>6.17</v>
      </c>
      <c r="CK1486" s="3"/>
      <c r="CL1486" s="3"/>
      <c r="CM1486" s="3"/>
      <c r="CN1486">
        <v>94</v>
      </c>
      <c r="CO1486">
        <v>-504</v>
      </c>
      <c r="CP1486">
        <v>-166</v>
      </c>
      <c r="CQ1486">
        <v>-733</v>
      </c>
      <c r="CR1486">
        <v>658</v>
      </c>
      <c r="CS1486" s="3"/>
      <c r="CT1486" s="3"/>
      <c r="CU1486" s="3"/>
      <c r="CV1486">
        <v>82.58</v>
      </c>
      <c r="CW1486" t="s">
        <v>2</v>
      </c>
      <c r="CX1486" t="s">
        <v>2</v>
      </c>
      <c r="CY1486" t="s">
        <v>2</v>
      </c>
      <c r="CZ1486">
        <v>8.42</v>
      </c>
      <c r="DA1486" s="3"/>
      <c r="DB1486" s="3"/>
      <c r="DC1486" s="3"/>
      <c r="DD1486">
        <v>0.63</v>
      </c>
      <c r="DE1486">
        <v>0.45</v>
      </c>
      <c r="DF1486">
        <v>0.32</v>
      </c>
      <c r="DG1486">
        <v>0.34</v>
      </c>
      <c r="DH1486">
        <v>0.5</v>
      </c>
      <c r="DI1486" s="3"/>
      <c r="DJ1486" s="3"/>
      <c r="DK1486" s="3"/>
      <c r="DL1486" s="6">
        <f>(CM1486*3+CL1486*2+CK1486)/6</f>
        <v>0</v>
      </c>
      <c r="DM1486">
        <f>BH1486+(BH1486*(CG1486-8.25)/8.25)</f>
        <v>-2684.9454545454546</v>
      </c>
      <c r="DN1486">
        <f>BI1486+(BI1486*(CH1486-8.25)/8.25)</f>
        <v>-880.36969696969663</v>
      </c>
      <c r="DO1486">
        <f>BJ1486+(BJ1486*(CI1486-8.25)/8.25)</f>
        <v>-3970.7830303030296</v>
      </c>
      <c r="DP1486">
        <f>BK1486+(BK1486*(CJ1486-8.25)/8.25)</f>
        <v>3326.5648484848484</v>
      </c>
      <c r="DQ1486">
        <f>BL1486+(BL1486*(CK1486-8.25)/8.25)</f>
        <v>0</v>
      </c>
      <c r="DR1486">
        <f>BM1486+(BM1486*(CL1486-8.25)/8.25)</f>
        <v>0</v>
      </c>
      <c r="DS1486">
        <f>BN1486+(BN1486*(CM1486-8.25)/8.25)</f>
        <v>0</v>
      </c>
      <c r="DT1486" s="8">
        <f>DM1486*10^8/$I1486</f>
        <v>-6267.8452319811777</v>
      </c>
      <c r="DU1486" s="8">
        <f>DN1486*10^8/$I1486</f>
        <v>-2055.1706174106971</v>
      </c>
      <c r="DV1486" s="8">
        <f>DO1486*10^8/$I1486</f>
        <v>-9269.5564602931754</v>
      </c>
      <c r="DW1486" s="8">
        <f>DP1486*10^8/$I1486</f>
        <v>7765.6674883854557</v>
      </c>
      <c r="DX1486" s="8">
        <f>DQ1486*10^8/$I1486</f>
        <v>0</v>
      </c>
      <c r="DY1486" s="8">
        <f>DR1486*10^8/$I1486</f>
        <v>0</v>
      </c>
      <c r="DZ1486" s="8">
        <f>DS1486*10^8/$I1486</f>
        <v>0</v>
      </c>
      <c r="EA1486" s="8">
        <f>DT1486*10^8/$I1486</f>
        <v>-14631.911343137526</v>
      </c>
      <c r="EB1486" s="8">
        <f>DZ1486*0.8</f>
        <v>0</v>
      </c>
      <c r="EC1486" s="10">
        <f>G1486-E1486</f>
        <v>3770</v>
      </c>
      <c r="ED1486" s="4">
        <f>EC1486/E1486*100</f>
        <v>69.30147058823529</v>
      </c>
      <c r="EE1486" s="4">
        <f>DY1486-G1486</f>
        <v>-9210</v>
      </c>
      <c r="EF1486" s="12">
        <f>EE1486/G1486</f>
        <v>-1</v>
      </c>
      <c r="EG1486" s="4">
        <f>G1486-F1486</f>
        <v>230</v>
      </c>
    </row>
    <row r="1487" spans="1:137" x14ac:dyDescent="0.3">
      <c r="A1487">
        <v>1486</v>
      </c>
      <c r="B1487" t="s">
        <v>5733</v>
      </c>
      <c r="C1487" t="s">
        <v>3761</v>
      </c>
      <c r="D1487" t="str">
        <f>VLOOKUP(C1487,Sheet1!$A$2:$B$3197,2,FALSE)</f>
        <v>소프트웨어</v>
      </c>
      <c r="E1487">
        <v>18000</v>
      </c>
      <c r="F1487">
        <v>16900</v>
      </c>
      <c r="G1487" s="7">
        <v>17000</v>
      </c>
      <c r="H1487" t="s">
        <v>1425</v>
      </c>
      <c r="I1487" s="7">
        <f>VALUE(LEFT(H1487,FIND("/",H1487)-1)) + VALUE(MID(H1487,FIND("/",H1487)+1,LEN(H1487)))</f>
        <v>12211663</v>
      </c>
      <c r="J1487" s="1">
        <v>179374</v>
      </c>
      <c r="K1487" s="1">
        <f>G1487*I1487/(10^8)</f>
        <v>2075.9827100000002</v>
      </c>
      <c r="L1487">
        <v>736</v>
      </c>
      <c r="M1487">
        <v>720</v>
      </c>
      <c r="N1487">
        <v>707</v>
      </c>
      <c r="O1487">
        <v>821</v>
      </c>
      <c r="P1487">
        <v>939</v>
      </c>
      <c r="Q1487" s="1">
        <v>1045</v>
      </c>
      <c r="R1487" s="1">
        <v>1221</v>
      </c>
      <c r="S1487" s="3"/>
      <c r="T1487">
        <v>85</v>
      </c>
      <c r="U1487">
        <v>75</v>
      </c>
      <c r="V1487">
        <v>109</v>
      </c>
      <c r="W1487">
        <v>154</v>
      </c>
      <c r="X1487">
        <v>187</v>
      </c>
      <c r="Y1487">
        <v>217</v>
      </c>
      <c r="Z1487">
        <v>262</v>
      </c>
      <c r="AA1487" s="3"/>
      <c r="AB1487">
        <v>88</v>
      </c>
      <c r="AC1487">
        <v>77</v>
      </c>
      <c r="AD1487">
        <v>115</v>
      </c>
      <c r="AE1487">
        <v>150</v>
      </c>
      <c r="AF1487">
        <v>183</v>
      </c>
      <c r="AG1487">
        <v>190</v>
      </c>
      <c r="AH1487">
        <v>250</v>
      </c>
      <c r="AI1487" s="3"/>
      <c r="AJ1487" s="1">
        <v>1261</v>
      </c>
      <c r="AK1487" s="1">
        <v>1336</v>
      </c>
      <c r="AL1487" s="1">
        <v>1536</v>
      </c>
      <c r="AM1487" s="1">
        <v>1670</v>
      </c>
      <c r="AN1487" s="1">
        <v>1771</v>
      </c>
      <c r="AO1487" s="1">
        <v>1920</v>
      </c>
      <c r="AP1487" s="1">
        <v>2140</v>
      </c>
      <c r="AQ1487" s="3"/>
      <c r="AR1487">
        <v>400</v>
      </c>
      <c r="AS1487">
        <v>394</v>
      </c>
      <c r="AT1487">
        <v>495</v>
      </c>
      <c r="AU1487">
        <v>513</v>
      </c>
      <c r="AV1487">
        <v>464</v>
      </c>
      <c r="AW1487">
        <v>480</v>
      </c>
      <c r="AX1487">
        <v>500</v>
      </c>
      <c r="AY1487" s="3"/>
      <c r="AZ1487">
        <v>862</v>
      </c>
      <c r="BA1487">
        <v>942</v>
      </c>
      <c r="BB1487" s="1">
        <v>1041</v>
      </c>
      <c r="BC1487" s="1">
        <v>1157</v>
      </c>
      <c r="BD1487" s="1">
        <v>1307</v>
      </c>
      <c r="BE1487" s="1">
        <v>1440</v>
      </c>
      <c r="BF1487" s="1">
        <v>1640</v>
      </c>
      <c r="BG1487" s="3"/>
      <c r="BH1487">
        <v>862</v>
      </c>
      <c r="BI1487">
        <v>903</v>
      </c>
      <c r="BJ1487" s="1">
        <v>1020</v>
      </c>
      <c r="BK1487" s="1">
        <v>1129</v>
      </c>
      <c r="BL1487" s="1">
        <v>1271</v>
      </c>
      <c r="BM1487" s="1">
        <v>1400</v>
      </c>
      <c r="BN1487" s="1">
        <v>1610</v>
      </c>
      <c r="BO1487" s="3"/>
      <c r="BP1487">
        <v>57</v>
      </c>
      <c r="BQ1487">
        <v>57</v>
      </c>
      <c r="BR1487">
        <v>60</v>
      </c>
      <c r="BS1487">
        <v>61</v>
      </c>
      <c r="BT1487">
        <v>61</v>
      </c>
      <c r="BU1487">
        <v>60</v>
      </c>
      <c r="BV1487">
        <v>60</v>
      </c>
      <c r="BW1487" s="3"/>
      <c r="BX1487">
        <v>7.7</v>
      </c>
      <c r="BY1487">
        <v>5.95</v>
      </c>
      <c r="BZ1487">
        <v>8.01</v>
      </c>
      <c r="CA1487">
        <v>9.35</v>
      </c>
      <c r="CB1487">
        <v>10.66</v>
      </c>
      <c r="CC1487">
        <v>10.29</v>
      </c>
      <c r="CD1487">
        <v>12.32</v>
      </c>
      <c r="CE1487" s="3"/>
      <c r="CF1487">
        <v>10.56</v>
      </c>
      <c r="CG1487">
        <v>9.08</v>
      </c>
      <c r="CH1487">
        <v>12.04</v>
      </c>
      <c r="CI1487">
        <v>13.61</v>
      </c>
      <c r="CJ1487">
        <v>15.2</v>
      </c>
      <c r="CK1487">
        <v>14.15</v>
      </c>
      <c r="CL1487">
        <v>16.68</v>
      </c>
      <c r="CM1487" s="3"/>
      <c r="CN1487">
        <v>778</v>
      </c>
      <c r="CO1487">
        <v>702</v>
      </c>
      <c r="CP1487">
        <v>976</v>
      </c>
      <c r="CQ1487" s="1">
        <v>1207</v>
      </c>
      <c r="CR1487" s="1">
        <v>1499</v>
      </c>
      <c r="CS1487" s="1">
        <v>1548</v>
      </c>
      <c r="CT1487" s="1">
        <v>2055</v>
      </c>
      <c r="CU1487" s="3"/>
      <c r="CV1487">
        <v>14.85</v>
      </c>
      <c r="CW1487">
        <v>17.600000000000001</v>
      </c>
      <c r="CX1487">
        <v>11.33</v>
      </c>
      <c r="CY1487">
        <v>11.01</v>
      </c>
      <c r="CZ1487">
        <v>12.54</v>
      </c>
      <c r="DA1487">
        <v>10.98</v>
      </c>
      <c r="DB1487">
        <v>8.27</v>
      </c>
      <c r="DC1487" s="3"/>
      <c r="DD1487">
        <v>1.44</v>
      </c>
      <c r="DE1487">
        <v>1.44</v>
      </c>
      <c r="DF1487">
        <v>1.18</v>
      </c>
      <c r="DG1487">
        <v>1.29</v>
      </c>
      <c r="DH1487">
        <v>1.64</v>
      </c>
      <c r="DI1487">
        <v>1.36</v>
      </c>
      <c r="DJ1487">
        <v>1.19</v>
      </c>
      <c r="DK1487" s="3"/>
      <c r="DL1487" s="6">
        <f>(CM1487*3+CL1487*2+CK1487)/6</f>
        <v>7.918333333333333</v>
      </c>
      <c r="DM1487">
        <f>BH1487+(BH1487*(CG1487-8.25)/8.25)</f>
        <v>948.72242424242427</v>
      </c>
      <c r="DN1487">
        <f>BI1487+(BI1487*(CH1487-8.25)/8.25)</f>
        <v>1317.8327272727272</v>
      </c>
      <c r="DO1487">
        <f>BJ1487+(BJ1487*(CI1487-8.25)/8.25)</f>
        <v>1682.6909090909089</v>
      </c>
      <c r="DP1487">
        <f>BK1487+(BK1487*(CJ1487-8.25)/8.25)</f>
        <v>2080.0969696969696</v>
      </c>
      <c r="DQ1487">
        <f>BL1487+(BL1487*(CK1487-8.25)/8.25)</f>
        <v>2179.9575757575758</v>
      </c>
      <c r="DR1487">
        <f>BM1487+(BM1487*(CL1487-8.25)/8.25)</f>
        <v>2830.5454545454545</v>
      </c>
      <c r="DS1487">
        <f>BN1487+(BN1487*(CM1487-8.25)/8.25)</f>
        <v>0</v>
      </c>
      <c r="DT1487" s="8">
        <f>DM1487*10^8/$I1487</f>
        <v>7768.9862899297523</v>
      </c>
      <c r="DU1487" s="8">
        <f>DN1487*10^8/$I1487</f>
        <v>10791.591016495682</v>
      </c>
      <c r="DV1487" s="8">
        <f>DO1487*10^8/$I1487</f>
        <v>13779.375578010209</v>
      </c>
      <c r="DW1487" s="8">
        <f>DP1487*10^8/$I1487</f>
        <v>17033.691231873738</v>
      </c>
      <c r="DX1487" s="8">
        <f>DQ1487*10^8/$I1487</f>
        <v>17851.439036252275</v>
      </c>
      <c r="DY1487" s="8">
        <f>DR1487*10^8/$I1487</f>
        <v>23179.033474355252</v>
      </c>
      <c r="DZ1487" s="8">
        <f>DS1487*10^8/$I1487</f>
        <v>0</v>
      </c>
      <c r="EA1487" s="8">
        <f>DT1487*10^8/$I1487</f>
        <v>63619.396391218397</v>
      </c>
      <c r="EB1487" s="8">
        <f>DZ1487*0.8</f>
        <v>0</v>
      </c>
      <c r="EC1487" s="10">
        <f>G1487-E1487</f>
        <v>-1000</v>
      </c>
      <c r="ED1487" s="4">
        <f>EC1487/E1487*100</f>
        <v>-5.5555555555555554</v>
      </c>
      <c r="EE1487" s="4">
        <f>DY1487-G1487</f>
        <v>6179.0334743552521</v>
      </c>
      <c r="EF1487" s="12">
        <f>EE1487/G1487</f>
        <v>0.36347255731501482</v>
      </c>
      <c r="EG1487" s="4">
        <f>G1487-F1487</f>
        <v>100</v>
      </c>
    </row>
    <row r="1488" spans="1:137" x14ac:dyDescent="0.3">
      <c r="A1488">
        <v>1487</v>
      </c>
      <c r="B1488" t="s">
        <v>6568</v>
      </c>
      <c r="C1488" t="s">
        <v>3762</v>
      </c>
      <c r="D1488" t="str">
        <f>VLOOKUP(C1488,Sheet1!$A$2:$B$3197,2,FALSE)</f>
        <v>식품</v>
      </c>
      <c r="E1488">
        <v>2895</v>
      </c>
      <c r="F1488">
        <v>3130</v>
      </c>
      <c r="G1488" s="7">
        <v>3115</v>
      </c>
      <c r="H1488" t="s">
        <v>1426</v>
      </c>
      <c r="I1488" s="7">
        <f>VALUE(LEFT(H1488,FIND("/",H1488)-1)) + VALUE(MID(H1488,FIND("/",H1488)+1,LEN(H1488)))</f>
        <v>106209702</v>
      </c>
      <c r="J1488">
        <v>0</v>
      </c>
      <c r="K1488" s="1">
        <f>G1488*I1488/(10^8)</f>
        <v>3308.4322173</v>
      </c>
      <c r="L1488" s="1">
        <v>8260</v>
      </c>
      <c r="M1488" s="1">
        <v>8673</v>
      </c>
      <c r="N1488" s="1">
        <v>8286</v>
      </c>
      <c r="O1488" s="1">
        <v>8059</v>
      </c>
      <c r="P1488" s="1">
        <v>8955</v>
      </c>
      <c r="Q1488" s="3"/>
      <c r="R1488" s="3"/>
      <c r="S1488" s="3"/>
      <c r="T1488">
        <v>204</v>
      </c>
      <c r="U1488">
        <v>181</v>
      </c>
      <c r="V1488">
        <v>15</v>
      </c>
      <c r="W1488">
        <v>-434</v>
      </c>
      <c r="X1488">
        <v>61</v>
      </c>
      <c r="Y1488" s="3"/>
      <c r="Z1488" s="3"/>
      <c r="AA1488" s="3"/>
      <c r="AB1488">
        <v>191</v>
      </c>
      <c r="AC1488">
        <v>222</v>
      </c>
      <c r="AD1488">
        <v>-121</v>
      </c>
      <c r="AE1488">
        <v>-399</v>
      </c>
      <c r="AF1488">
        <v>81</v>
      </c>
      <c r="AG1488" s="3"/>
      <c r="AH1488" s="3"/>
      <c r="AI1488" s="3"/>
      <c r="AJ1488" s="1">
        <v>4611</v>
      </c>
      <c r="AK1488" s="1">
        <v>6223</v>
      </c>
      <c r="AL1488" s="1">
        <v>8241</v>
      </c>
      <c r="AM1488" s="1">
        <v>7680</v>
      </c>
      <c r="AN1488" s="1">
        <v>8065</v>
      </c>
      <c r="AO1488" s="3"/>
      <c r="AP1488" s="3"/>
      <c r="AQ1488" s="3"/>
      <c r="AR1488" s="1">
        <v>2516</v>
      </c>
      <c r="AS1488" s="1">
        <v>3133</v>
      </c>
      <c r="AT1488" s="1">
        <v>5277</v>
      </c>
      <c r="AU1488" s="1">
        <v>5132</v>
      </c>
      <c r="AV1488" s="1">
        <v>5216</v>
      </c>
      <c r="AW1488" s="3"/>
      <c r="AX1488" s="3"/>
      <c r="AY1488" s="3"/>
      <c r="AZ1488" s="1">
        <v>2095</v>
      </c>
      <c r="BA1488" s="1">
        <v>3090</v>
      </c>
      <c r="BB1488" s="1">
        <v>2965</v>
      </c>
      <c r="BC1488" s="1">
        <v>2548</v>
      </c>
      <c r="BD1488" s="1">
        <v>2849</v>
      </c>
      <c r="BE1488" s="3"/>
      <c r="BF1488" s="3"/>
      <c r="BG1488" s="3"/>
      <c r="BH1488" s="1">
        <v>2094</v>
      </c>
      <c r="BI1488" s="1">
        <v>3087</v>
      </c>
      <c r="BJ1488" s="1">
        <v>2960</v>
      </c>
      <c r="BK1488" s="1">
        <v>2543</v>
      </c>
      <c r="BL1488" s="1">
        <v>2842</v>
      </c>
      <c r="BM1488" s="3"/>
      <c r="BN1488" s="3"/>
      <c r="BO1488" s="3"/>
      <c r="BP1488">
        <v>270</v>
      </c>
      <c r="BQ1488">
        <v>435</v>
      </c>
      <c r="BR1488">
        <v>435</v>
      </c>
      <c r="BS1488">
        <v>435</v>
      </c>
      <c r="BT1488">
        <v>531</v>
      </c>
      <c r="BU1488" s="3"/>
      <c r="BV1488" s="3"/>
      <c r="BW1488" s="3"/>
      <c r="BX1488">
        <v>3.66</v>
      </c>
      <c r="BY1488">
        <v>4.0999999999999996</v>
      </c>
      <c r="BZ1488">
        <v>-1.67</v>
      </c>
      <c r="CA1488">
        <v>-5.01</v>
      </c>
      <c r="CB1488">
        <v>1.03</v>
      </c>
      <c r="CC1488" s="3"/>
      <c r="CD1488" s="3"/>
      <c r="CE1488" s="3"/>
      <c r="CF1488">
        <v>9.5500000000000007</v>
      </c>
      <c r="CG1488">
        <v>8.5399999999999991</v>
      </c>
      <c r="CH1488">
        <v>-4.05</v>
      </c>
      <c r="CI1488">
        <v>-14.52</v>
      </c>
      <c r="CJ1488">
        <v>3.01</v>
      </c>
      <c r="CK1488" s="3"/>
      <c r="CL1488" s="3"/>
      <c r="CM1488" s="3"/>
      <c r="CN1488">
        <v>327</v>
      </c>
      <c r="CO1488">
        <v>368</v>
      </c>
      <c r="CP1488">
        <v>-141</v>
      </c>
      <c r="CQ1488">
        <v>-459</v>
      </c>
      <c r="CR1488">
        <v>79</v>
      </c>
      <c r="CS1488" s="3"/>
      <c r="CT1488" s="3"/>
      <c r="CU1488" s="3"/>
      <c r="CV1488">
        <v>13.32</v>
      </c>
      <c r="CW1488">
        <v>8.4700000000000006</v>
      </c>
      <c r="CX1488" t="s">
        <v>2</v>
      </c>
      <c r="CY1488" t="s">
        <v>2</v>
      </c>
      <c r="CZ1488">
        <v>36.11</v>
      </c>
      <c r="DA1488" s="3"/>
      <c r="DB1488" s="3"/>
      <c r="DC1488" s="3"/>
      <c r="DD1488">
        <v>1.22</v>
      </c>
      <c r="DE1488">
        <v>0.88</v>
      </c>
      <c r="DF1488">
        <v>0.82</v>
      </c>
      <c r="DG1488">
        <v>0.97</v>
      </c>
      <c r="DH1488">
        <v>1.06</v>
      </c>
      <c r="DI1488" s="3"/>
      <c r="DJ1488" s="3"/>
      <c r="DK1488" s="3"/>
      <c r="DL1488" s="6">
        <f>(CM1488*3+CL1488*2+CK1488)/6</f>
        <v>0</v>
      </c>
      <c r="DM1488">
        <f>BH1488+(BH1488*(CG1488-8.25)/8.25)</f>
        <v>2167.6072727272726</v>
      </c>
      <c r="DN1488">
        <f>BI1488+(BI1488*(CH1488-8.25)/8.25)</f>
        <v>-1515.4363636363641</v>
      </c>
      <c r="DO1488">
        <f>BJ1488+(BJ1488*(CI1488-8.25)/8.25)</f>
        <v>-5209.5999999999995</v>
      </c>
      <c r="DP1488">
        <f>BK1488+(BK1488*(CJ1488-8.25)/8.25)</f>
        <v>927.80969696969692</v>
      </c>
      <c r="DQ1488">
        <f>BL1488+(BL1488*(CK1488-8.25)/8.25)</f>
        <v>0</v>
      </c>
      <c r="DR1488">
        <f>BM1488+(BM1488*(CL1488-8.25)/8.25)</f>
        <v>0</v>
      </c>
      <c r="DS1488">
        <f>BN1488+(BN1488*(CM1488-8.25)/8.25)</f>
        <v>0</v>
      </c>
      <c r="DT1488" s="8">
        <f>DM1488*10^8/$I1488</f>
        <v>2040.8750160388104</v>
      </c>
      <c r="DU1488" s="8">
        <f>DN1488*10^8/$I1488</f>
        <v>-1426.8342110934123</v>
      </c>
      <c r="DV1488" s="8">
        <f>DO1488*10^8/$I1488</f>
        <v>-4905.0132915352679</v>
      </c>
      <c r="DW1488" s="8">
        <f>DP1488*10^8/$I1488</f>
        <v>873.56397720586483</v>
      </c>
      <c r="DX1488" s="8">
        <f>DQ1488*10^8/$I1488</f>
        <v>0</v>
      </c>
      <c r="DY1488" s="8">
        <f>DR1488*10^8/$I1488</f>
        <v>0</v>
      </c>
      <c r="DZ1488" s="8">
        <f>DS1488*10^8/$I1488</f>
        <v>0</v>
      </c>
      <c r="EA1488" s="8">
        <f>DT1488*10^8/$I1488</f>
        <v>1921.5523418367284</v>
      </c>
      <c r="EB1488" s="8">
        <f>DZ1488*0.8</f>
        <v>0</v>
      </c>
      <c r="EC1488" s="10">
        <f>G1488-E1488</f>
        <v>220</v>
      </c>
      <c r="ED1488" s="4">
        <f>EC1488/E1488*100</f>
        <v>7.5993091537132988</v>
      </c>
      <c r="EE1488" s="4">
        <f>DY1488-G1488</f>
        <v>-3115</v>
      </c>
      <c r="EF1488" s="12">
        <f>EE1488/G1488</f>
        <v>-1</v>
      </c>
      <c r="EG1488" s="4">
        <f>G1488-F1488</f>
        <v>-15</v>
      </c>
    </row>
    <row r="1489" spans="1:137" x14ac:dyDescent="0.3">
      <c r="A1489">
        <v>1488</v>
      </c>
      <c r="B1489" t="s">
        <v>7297</v>
      </c>
      <c r="C1489" t="s">
        <v>3763</v>
      </c>
      <c r="D1489" t="str">
        <f>VLOOKUP(C1489,Sheet1!$A$2:$B$3197,2,FALSE)</f>
        <v>교육서비스</v>
      </c>
      <c r="E1489">
        <v>8310</v>
      </c>
      <c r="F1489">
        <v>10000</v>
      </c>
      <c r="G1489" s="7">
        <v>10400</v>
      </c>
      <c r="H1489" t="s">
        <v>1427</v>
      </c>
      <c r="I1489" s="7">
        <f>VALUE(LEFT(H1489,FIND("/",H1489)-1)) + VALUE(MID(H1489,FIND("/",H1489)+1,LEN(H1489)))</f>
        <v>4769250</v>
      </c>
      <c r="J1489" s="1">
        <v>308224</v>
      </c>
      <c r="K1489" s="1">
        <f>G1489*I1489/(10^8)</f>
        <v>496.00200000000001</v>
      </c>
      <c r="L1489">
        <v>85</v>
      </c>
      <c r="M1489">
        <v>86</v>
      </c>
      <c r="N1489">
        <v>98</v>
      </c>
      <c r="O1489">
        <v>107</v>
      </c>
      <c r="P1489">
        <v>107</v>
      </c>
      <c r="Q1489" s="3"/>
      <c r="R1489" s="3"/>
      <c r="S1489" s="3"/>
      <c r="T1489">
        <v>3</v>
      </c>
      <c r="U1489">
        <v>-2</v>
      </c>
      <c r="V1489">
        <v>3</v>
      </c>
      <c r="W1489">
        <v>10</v>
      </c>
      <c r="X1489">
        <v>10</v>
      </c>
      <c r="Y1489" s="3"/>
      <c r="Z1489" s="3"/>
      <c r="AA1489" s="3"/>
      <c r="AB1489">
        <v>2</v>
      </c>
      <c r="AC1489">
        <v>-6</v>
      </c>
      <c r="AD1489">
        <v>3</v>
      </c>
      <c r="AE1489">
        <v>17</v>
      </c>
      <c r="AF1489">
        <v>5</v>
      </c>
      <c r="AG1489" s="3"/>
      <c r="AH1489" s="3"/>
      <c r="AI1489" s="3"/>
      <c r="AJ1489">
        <v>213</v>
      </c>
      <c r="AK1489">
        <v>197</v>
      </c>
      <c r="AL1489">
        <v>205</v>
      </c>
      <c r="AM1489">
        <v>231</v>
      </c>
      <c r="AN1489">
        <v>217</v>
      </c>
      <c r="AO1489" s="3"/>
      <c r="AP1489" s="3"/>
      <c r="AQ1489" s="3"/>
      <c r="AR1489">
        <v>44</v>
      </c>
      <c r="AS1489">
        <v>32</v>
      </c>
      <c r="AT1489">
        <v>37</v>
      </c>
      <c r="AU1489">
        <v>47</v>
      </c>
      <c r="AV1489">
        <v>35</v>
      </c>
      <c r="AW1489" s="3"/>
      <c r="AX1489" s="3"/>
      <c r="AY1489" s="3"/>
      <c r="AZ1489">
        <v>169</v>
      </c>
      <c r="BA1489">
        <v>165</v>
      </c>
      <c r="BB1489">
        <v>169</v>
      </c>
      <c r="BC1489">
        <v>184</v>
      </c>
      <c r="BD1489">
        <v>182</v>
      </c>
      <c r="BE1489" s="3"/>
      <c r="BF1489" s="3"/>
      <c r="BG1489" s="3"/>
      <c r="BH1489">
        <v>169</v>
      </c>
      <c r="BI1489">
        <v>165</v>
      </c>
      <c r="BJ1489">
        <v>169</v>
      </c>
      <c r="BK1489">
        <v>184</v>
      </c>
      <c r="BL1489">
        <v>182</v>
      </c>
      <c r="BM1489" s="3"/>
      <c r="BN1489" s="3"/>
      <c r="BO1489" s="3"/>
      <c r="BP1489">
        <v>24</v>
      </c>
      <c r="BQ1489">
        <v>24</v>
      </c>
      <c r="BR1489">
        <v>24</v>
      </c>
      <c r="BS1489">
        <v>24</v>
      </c>
      <c r="BT1489">
        <v>24</v>
      </c>
      <c r="BU1489" s="3"/>
      <c r="BV1489" s="3"/>
      <c r="BW1489" s="3"/>
      <c r="BX1489">
        <v>0.92</v>
      </c>
      <c r="BY1489">
        <v>-2.83</v>
      </c>
      <c r="BZ1489">
        <v>1.66</v>
      </c>
      <c r="CA1489">
        <v>7.85</v>
      </c>
      <c r="CB1489">
        <v>2.4</v>
      </c>
      <c r="CC1489" s="3"/>
      <c r="CD1489" s="3"/>
      <c r="CE1489" s="3"/>
      <c r="CF1489">
        <v>1.1200000000000001</v>
      </c>
      <c r="CG1489">
        <v>-3.47</v>
      </c>
      <c r="CH1489">
        <v>2</v>
      </c>
      <c r="CI1489">
        <v>9.7200000000000006</v>
      </c>
      <c r="CJ1489">
        <v>2.94</v>
      </c>
      <c r="CK1489" s="3"/>
      <c r="CL1489" s="3"/>
      <c r="CM1489" s="3"/>
      <c r="CN1489">
        <v>39</v>
      </c>
      <c r="CO1489">
        <v>-122</v>
      </c>
      <c r="CP1489">
        <v>70</v>
      </c>
      <c r="CQ1489">
        <v>359</v>
      </c>
      <c r="CR1489">
        <v>113</v>
      </c>
      <c r="CS1489" s="3"/>
      <c r="CT1489" s="3"/>
      <c r="CU1489" s="3"/>
      <c r="CV1489">
        <v>192.59</v>
      </c>
      <c r="CW1489" t="s">
        <v>2</v>
      </c>
      <c r="CX1489">
        <v>54.1</v>
      </c>
      <c r="CY1489">
        <v>17.649999999999999</v>
      </c>
      <c r="CZ1489">
        <v>81.37</v>
      </c>
      <c r="DA1489" s="3"/>
      <c r="DB1489" s="3"/>
      <c r="DC1489" s="3"/>
      <c r="DD1489">
        <v>2.02</v>
      </c>
      <c r="DE1489">
        <v>1.66</v>
      </c>
      <c r="DF1489">
        <v>1.01</v>
      </c>
      <c r="DG1489">
        <v>1.56</v>
      </c>
      <c r="DH1489">
        <v>2.21</v>
      </c>
      <c r="DI1489" s="3"/>
      <c r="DJ1489" s="3"/>
      <c r="DK1489" s="3"/>
      <c r="DL1489" s="6">
        <f>(CM1489*3+CL1489*2+CK1489)/6</f>
        <v>0</v>
      </c>
      <c r="DM1489">
        <f>BH1489+(BH1489*(CG1489-8.25)/8.25)</f>
        <v>-71.082424242424253</v>
      </c>
      <c r="DN1489">
        <f>BI1489+(BI1489*(CH1489-8.25)/8.25)</f>
        <v>40</v>
      </c>
      <c r="DO1489">
        <f>BJ1489+(BJ1489*(CI1489-8.25)/8.25)</f>
        <v>199.11272727272728</v>
      </c>
      <c r="DP1489">
        <f>BK1489+(BK1489*(CJ1489-8.25)/8.25)</f>
        <v>65.570909090909083</v>
      </c>
      <c r="DQ1489">
        <f>BL1489+(BL1489*(CK1489-8.25)/8.25)</f>
        <v>0</v>
      </c>
      <c r="DR1489">
        <f>BM1489+(BM1489*(CL1489-8.25)/8.25)</f>
        <v>0</v>
      </c>
      <c r="DS1489">
        <f>BN1489+(BN1489*(CM1489-8.25)/8.25)</f>
        <v>0</v>
      </c>
      <c r="DT1489" s="8">
        <f>DM1489*10^8/$I1489</f>
        <v>-1490.4319178576138</v>
      </c>
      <c r="DU1489" s="8">
        <f>DN1489*10^8/$I1489</f>
        <v>838.70629553913091</v>
      </c>
      <c r="DV1489" s="8">
        <f>DO1489*10^8/$I1489</f>
        <v>4174.9274471400595</v>
      </c>
      <c r="DW1489" s="8">
        <f>DP1489*10^8/$I1489</f>
        <v>1374.8683564692369</v>
      </c>
      <c r="DX1489" s="8">
        <f>DQ1489*10^8/$I1489</f>
        <v>0</v>
      </c>
      <c r="DY1489" s="8">
        <f>DR1489*10^8/$I1489</f>
        <v>0</v>
      </c>
      <c r="DZ1489" s="8">
        <f>DS1489*10^8/$I1489</f>
        <v>0</v>
      </c>
      <c r="EA1489" s="8">
        <f>DT1489*10^8/$I1489</f>
        <v>-31250.865814491037</v>
      </c>
      <c r="EB1489" s="8">
        <f>DZ1489*0.8</f>
        <v>0</v>
      </c>
      <c r="EC1489" s="10">
        <f>G1489-E1489</f>
        <v>2090</v>
      </c>
      <c r="ED1489" s="4">
        <f>EC1489/E1489*100</f>
        <v>25.150421179302047</v>
      </c>
      <c r="EE1489" s="4">
        <f>DY1489-G1489</f>
        <v>-10400</v>
      </c>
      <c r="EF1489" s="12">
        <f>EE1489/G1489</f>
        <v>-1</v>
      </c>
      <c r="EG1489" s="4">
        <f>G1489-F1489</f>
        <v>400</v>
      </c>
    </row>
    <row r="1490" spans="1:137" x14ac:dyDescent="0.3">
      <c r="A1490">
        <v>1489</v>
      </c>
      <c r="B1490" t="s">
        <v>6951</v>
      </c>
      <c r="C1490" t="s">
        <v>3764</v>
      </c>
      <c r="D1490" t="str">
        <f>VLOOKUP(C1490,Sheet1!$A$2:$B$3197,2,FALSE)</f>
        <v>화학</v>
      </c>
      <c r="E1490">
        <v>2895</v>
      </c>
      <c r="F1490">
        <v>6710</v>
      </c>
      <c r="G1490" s="7">
        <v>6170</v>
      </c>
      <c r="H1490" t="s">
        <v>1428</v>
      </c>
      <c r="I1490" s="7">
        <f>VALUE(LEFT(H1490,FIND("/",H1490)-1)) + VALUE(MID(H1490,FIND("/",H1490)+1,LEN(H1490)))</f>
        <v>90895434</v>
      </c>
      <c r="J1490">
        <v>0</v>
      </c>
      <c r="K1490" s="1">
        <f>G1490*I1490/(10^8)</f>
        <v>5608.2482778000003</v>
      </c>
      <c r="L1490" s="1">
        <v>6124</v>
      </c>
      <c r="M1490" s="1">
        <v>7144</v>
      </c>
      <c r="N1490" s="1">
        <v>7890</v>
      </c>
      <c r="O1490" s="1">
        <v>6208</v>
      </c>
      <c r="P1490" s="1">
        <v>4293</v>
      </c>
      <c r="Q1490" s="3"/>
      <c r="R1490" s="3"/>
      <c r="S1490" s="3"/>
      <c r="T1490">
        <v>69</v>
      </c>
      <c r="U1490">
        <v>95</v>
      </c>
      <c r="V1490">
        <v>545</v>
      </c>
      <c r="W1490">
        <v>96</v>
      </c>
      <c r="X1490">
        <v>-208</v>
      </c>
      <c r="Y1490" s="3"/>
      <c r="Z1490" s="3"/>
      <c r="AA1490" s="3"/>
      <c r="AB1490">
        <v>77</v>
      </c>
      <c r="AC1490">
        <v>202</v>
      </c>
      <c r="AD1490">
        <v>283</v>
      </c>
      <c r="AE1490">
        <v>95</v>
      </c>
      <c r="AF1490">
        <v>-14</v>
      </c>
      <c r="AG1490" s="3"/>
      <c r="AH1490" s="3"/>
      <c r="AI1490" s="3"/>
      <c r="AJ1490" s="1">
        <v>6428</v>
      </c>
      <c r="AK1490" s="1">
        <v>6320</v>
      </c>
      <c r="AL1490" s="1">
        <v>6832</v>
      </c>
      <c r="AM1490" s="1">
        <v>6802</v>
      </c>
      <c r="AN1490" s="1">
        <v>6789</v>
      </c>
      <c r="AO1490" s="3"/>
      <c r="AP1490" s="3"/>
      <c r="AQ1490" s="3"/>
      <c r="AR1490" s="1">
        <v>3956</v>
      </c>
      <c r="AS1490" s="1">
        <v>3791</v>
      </c>
      <c r="AT1490" s="1">
        <v>4236</v>
      </c>
      <c r="AU1490" s="1">
        <v>4085</v>
      </c>
      <c r="AV1490" s="1">
        <v>4117</v>
      </c>
      <c r="AW1490" s="3"/>
      <c r="AX1490" s="3"/>
      <c r="AY1490" s="3"/>
      <c r="AZ1490" s="1">
        <v>2472</v>
      </c>
      <c r="BA1490" s="1">
        <v>2529</v>
      </c>
      <c r="BB1490" s="1">
        <v>2596</v>
      </c>
      <c r="BC1490" s="1">
        <v>2717</v>
      </c>
      <c r="BD1490" s="1">
        <v>2672</v>
      </c>
      <c r="BE1490" s="3"/>
      <c r="BF1490" s="3"/>
      <c r="BG1490" s="3"/>
      <c r="BH1490" s="1">
        <v>2472</v>
      </c>
      <c r="BI1490" s="1">
        <v>2529</v>
      </c>
      <c r="BJ1490" s="1">
        <v>2596</v>
      </c>
      <c r="BK1490" s="1">
        <v>2717</v>
      </c>
      <c r="BL1490" s="1">
        <v>2672</v>
      </c>
      <c r="BM1490" s="3"/>
      <c r="BN1490" s="3"/>
      <c r="BO1490" s="3"/>
      <c r="BP1490">
        <v>454</v>
      </c>
      <c r="BQ1490">
        <v>454</v>
      </c>
      <c r="BR1490">
        <v>454</v>
      </c>
      <c r="BS1490">
        <v>454</v>
      </c>
      <c r="BT1490">
        <v>454</v>
      </c>
      <c r="BU1490" s="3"/>
      <c r="BV1490" s="3"/>
      <c r="BW1490" s="3"/>
      <c r="BX1490">
        <v>1.3</v>
      </c>
      <c r="BY1490">
        <v>3.17</v>
      </c>
      <c r="BZ1490">
        <v>4.3</v>
      </c>
      <c r="CA1490">
        <v>1.39</v>
      </c>
      <c r="CB1490">
        <v>-0.2</v>
      </c>
      <c r="CC1490" s="3"/>
      <c r="CD1490" s="3"/>
      <c r="CE1490" s="3"/>
      <c r="CF1490">
        <v>3.2</v>
      </c>
      <c r="CG1490">
        <v>8.08</v>
      </c>
      <c r="CH1490">
        <v>11.04</v>
      </c>
      <c r="CI1490">
        <v>3.57</v>
      </c>
      <c r="CJ1490">
        <v>-0.5</v>
      </c>
      <c r="CK1490" s="3"/>
      <c r="CL1490" s="3"/>
      <c r="CM1490" s="3"/>
      <c r="CN1490">
        <v>85</v>
      </c>
      <c r="CO1490">
        <v>222</v>
      </c>
      <c r="CP1490">
        <v>311</v>
      </c>
      <c r="CQ1490">
        <v>104</v>
      </c>
      <c r="CR1490">
        <v>-15</v>
      </c>
      <c r="CS1490" s="3"/>
      <c r="CT1490" s="3"/>
      <c r="CU1490" s="3"/>
      <c r="CV1490">
        <v>22.55</v>
      </c>
      <c r="CW1490">
        <v>8.7899999999999991</v>
      </c>
      <c r="CX1490">
        <v>8.9</v>
      </c>
      <c r="CY1490">
        <v>21.21</v>
      </c>
      <c r="CZ1490" t="s">
        <v>2</v>
      </c>
      <c r="DA1490" s="3"/>
      <c r="DB1490" s="3"/>
      <c r="DC1490" s="3"/>
      <c r="DD1490">
        <v>0.68</v>
      </c>
      <c r="DE1490">
        <v>0.68</v>
      </c>
      <c r="DF1490">
        <v>0.93</v>
      </c>
      <c r="DG1490">
        <v>0.71</v>
      </c>
      <c r="DH1490">
        <v>0.83</v>
      </c>
      <c r="DI1490" s="3"/>
      <c r="DJ1490" s="3"/>
      <c r="DK1490" s="3"/>
      <c r="DL1490" s="6">
        <f>(CM1490*3+CL1490*2+CK1490)/6</f>
        <v>0</v>
      </c>
      <c r="DM1490">
        <f>BH1490+(BH1490*(CG1490-8.25)/8.25)</f>
        <v>2421.0618181818181</v>
      </c>
      <c r="DN1490">
        <f>BI1490+(BI1490*(CH1490-8.25)/8.25)</f>
        <v>3384.2618181818179</v>
      </c>
      <c r="DO1490">
        <f>BJ1490+(BJ1490*(CI1490-8.25)/8.25)</f>
        <v>1123.3600000000001</v>
      </c>
      <c r="DP1490">
        <f>BK1490+(BK1490*(CJ1490-8.25)/8.25)</f>
        <v>-164.66666666666652</v>
      </c>
      <c r="DQ1490">
        <f>BL1490+(BL1490*(CK1490-8.25)/8.25)</f>
        <v>0</v>
      </c>
      <c r="DR1490">
        <f>BM1490+(BM1490*(CL1490-8.25)/8.25)</f>
        <v>0</v>
      </c>
      <c r="DS1490">
        <f>BN1490+(BN1490*(CM1490-8.25)/8.25)</f>
        <v>0</v>
      </c>
      <c r="DT1490" s="8">
        <f>DM1490*10^8/$I1490</f>
        <v>2663.5681371869773</v>
      </c>
      <c r="DU1490" s="8">
        <f>DN1490*10^8/$I1490</f>
        <v>3723.2473285531792</v>
      </c>
      <c r="DV1490" s="8">
        <f>DO1490*10^8/$I1490</f>
        <v>1235.8816615584894</v>
      </c>
      <c r="DW1490" s="8">
        <f>DP1490*10^8/$I1490</f>
        <v>-181.16054835787077</v>
      </c>
      <c r="DX1490" s="8">
        <f>DQ1490*10^8/$I1490</f>
        <v>0</v>
      </c>
      <c r="DY1490" s="8">
        <f>DR1490*10^8/$I1490</f>
        <v>0</v>
      </c>
      <c r="DZ1490" s="8">
        <f>DS1490*10^8/$I1490</f>
        <v>0</v>
      </c>
      <c r="EA1490" s="8">
        <f>DT1490*10^8/$I1490</f>
        <v>2930.3651679433942</v>
      </c>
      <c r="EB1490" s="8">
        <f>DZ1490*0.8</f>
        <v>0</v>
      </c>
      <c r="EC1490" s="10">
        <f>G1490-E1490</f>
        <v>3275</v>
      </c>
      <c r="ED1490" s="4">
        <f>EC1490/E1490*100</f>
        <v>113.12607944732298</v>
      </c>
      <c r="EE1490" s="4">
        <f>DY1490-G1490</f>
        <v>-6170</v>
      </c>
      <c r="EF1490" s="12">
        <f>EE1490/G1490</f>
        <v>-1</v>
      </c>
      <c r="EG1490" s="4">
        <f>G1490-F1490</f>
        <v>-540</v>
      </c>
    </row>
    <row r="1491" spans="1:137" x14ac:dyDescent="0.3">
      <c r="A1491">
        <v>1490</v>
      </c>
      <c r="B1491" t="s">
        <v>7028</v>
      </c>
      <c r="C1491" t="s">
        <v>3765</v>
      </c>
      <c r="D1491" t="str">
        <f>VLOOKUP(C1491,Sheet1!$A$2:$B$3197,2,FALSE)</f>
        <v>기계</v>
      </c>
      <c r="E1491">
        <v>5690</v>
      </c>
      <c r="F1491">
        <v>6900</v>
      </c>
      <c r="G1491" s="7">
        <v>6800</v>
      </c>
      <c r="H1491" t="s">
        <v>1429</v>
      </c>
      <c r="I1491" s="7">
        <f>VALUE(LEFT(H1491,FIND("/",H1491)-1)) + VALUE(MID(H1491,FIND("/",H1491)+1,LEN(H1491)))</f>
        <v>8404800</v>
      </c>
      <c r="J1491" s="1">
        <v>715189</v>
      </c>
      <c r="K1491" s="1">
        <f>G1491*I1491/(10^8)</f>
        <v>571.52639999999997</v>
      </c>
      <c r="L1491">
        <v>863</v>
      </c>
      <c r="M1491">
        <v>789</v>
      </c>
      <c r="N1491">
        <v>819</v>
      </c>
      <c r="O1491">
        <v>965</v>
      </c>
      <c r="P1491" s="1">
        <v>1006</v>
      </c>
      <c r="Q1491" s="3"/>
      <c r="R1491" s="3"/>
      <c r="S1491" s="3"/>
      <c r="T1491">
        <v>65</v>
      </c>
      <c r="U1491">
        <v>33</v>
      </c>
      <c r="V1491">
        <v>20</v>
      </c>
      <c r="W1491">
        <v>33</v>
      </c>
      <c r="X1491">
        <v>59</v>
      </c>
      <c r="Y1491" s="3"/>
      <c r="Z1491" s="3"/>
      <c r="AA1491" s="3"/>
      <c r="AB1491">
        <v>63</v>
      </c>
      <c r="AC1491">
        <v>46</v>
      </c>
      <c r="AD1491">
        <v>30</v>
      </c>
      <c r="AE1491">
        <v>35</v>
      </c>
      <c r="AF1491">
        <v>55</v>
      </c>
      <c r="AG1491" s="3"/>
      <c r="AH1491" s="3"/>
      <c r="AI1491" s="3"/>
      <c r="AJ1491">
        <v>829</v>
      </c>
      <c r="AK1491">
        <v>845</v>
      </c>
      <c r="AL1491">
        <v>857</v>
      </c>
      <c r="AM1491">
        <v>942</v>
      </c>
      <c r="AN1491">
        <v>935</v>
      </c>
      <c r="AO1491" s="3"/>
      <c r="AP1491" s="3"/>
      <c r="AQ1491" s="3"/>
      <c r="AR1491">
        <v>169</v>
      </c>
      <c r="AS1491">
        <v>153</v>
      </c>
      <c r="AT1491">
        <v>147</v>
      </c>
      <c r="AU1491">
        <v>205</v>
      </c>
      <c r="AV1491">
        <v>165</v>
      </c>
      <c r="AW1491" s="3"/>
      <c r="AX1491" s="3"/>
      <c r="AY1491" s="3"/>
      <c r="AZ1491">
        <v>659</v>
      </c>
      <c r="BA1491">
        <v>692</v>
      </c>
      <c r="BB1491">
        <v>710</v>
      </c>
      <c r="BC1491">
        <v>737</v>
      </c>
      <c r="BD1491">
        <v>770</v>
      </c>
      <c r="BE1491" s="3"/>
      <c r="BF1491" s="3"/>
      <c r="BG1491" s="3"/>
      <c r="BH1491">
        <v>659</v>
      </c>
      <c r="BI1491">
        <v>692</v>
      </c>
      <c r="BJ1491">
        <v>710</v>
      </c>
      <c r="BK1491">
        <v>737</v>
      </c>
      <c r="BL1491">
        <v>770</v>
      </c>
      <c r="BM1491" s="3"/>
      <c r="BN1491" s="3"/>
      <c r="BO1491" s="3"/>
      <c r="BP1491">
        <v>42</v>
      </c>
      <c r="BQ1491">
        <v>42</v>
      </c>
      <c r="BR1491">
        <v>42</v>
      </c>
      <c r="BS1491">
        <v>42</v>
      </c>
      <c r="BT1491">
        <v>42</v>
      </c>
      <c r="BU1491" s="3"/>
      <c r="BV1491" s="3"/>
      <c r="BW1491" s="3"/>
      <c r="BX1491">
        <v>7.9</v>
      </c>
      <c r="BY1491">
        <v>5.54</v>
      </c>
      <c r="BZ1491">
        <v>3.51</v>
      </c>
      <c r="CA1491">
        <v>3.88</v>
      </c>
      <c r="CB1491">
        <v>5.81</v>
      </c>
      <c r="CC1491" s="3"/>
      <c r="CD1491" s="3"/>
      <c r="CE1491" s="3"/>
      <c r="CF1491">
        <v>9.93</v>
      </c>
      <c r="CG1491">
        <v>6.86</v>
      </c>
      <c r="CH1491">
        <v>4.26</v>
      </c>
      <c r="CI1491">
        <v>4.83</v>
      </c>
      <c r="CJ1491">
        <v>7.24</v>
      </c>
      <c r="CK1491" s="3"/>
      <c r="CL1491" s="3"/>
      <c r="CM1491" s="3"/>
      <c r="CN1491">
        <v>746</v>
      </c>
      <c r="CO1491">
        <v>552</v>
      </c>
      <c r="CP1491">
        <v>355</v>
      </c>
      <c r="CQ1491">
        <v>416</v>
      </c>
      <c r="CR1491">
        <v>649</v>
      </c>
      <c r="CS1491" s="3"/>
      <c r="CT1491" s="3"/>
      <c r="CU1491" s="3"/>
      <c r="CV1491">
        <v>7.68</v>
      </c>
      <c r="CW1491">
        <v>9.34</v>
      </c>
      <c r="CX1491">
        <v>15.59</v>
      </c>
      <c r="CY1491">
        <v>13.11</v>
      </c>
      <c r="CZ1491">
        <v>8.26</v>
      </c>
      <c r="DA1491" s="3"/>
      <c r="DB1491" s="3"/>
      <c r="DC1491" s="3"/>
      <c r="DD1491">
        <v>0.73</v>
      </c>
      <c r="DE1491">
        <v>0.63</v>
      </c>
      <c r="DF1491">
        <v>0.66</v>
      </c>
      <c r="DG1491">
        <v>0.62</v>
      </c>
      <c r="DH1491">
        <v>0.56999999999999995</v>
      </c>
      <c r="DI1491" s="3"/>
      <c r="DJ1491" s="3"/>
      <c r="DK1491" s="3"/>
      <c r="DL1491" s="6">
        <f>(CM1491*3+CL1491*2+CK1491)/6</f>
        <v>0</v>
      </c>
      <c r="DM1491">
        <f>BH1491+(BH1491*(CG1491-8.25)/8.25)</f>
        <v>547.96848484848488</v>
      </c>
      <c r="DN1491">
        <f>BI1491+(BI1491*(CH1491-8.25)/8.25)</f>
        <v>357.32363636363635</v>
      </c>
      <c r="DO1491">
        <f>BJ1491+(BJ1491*(CI1491-8.25)/8.25)</f>
        <v>415.67272727272729</v>
      </c>
      <c r="DP1491">
        <f>BK1491+(BK1491*(CJ1491-8.25)/8.25)</f>
        <v>646.77333333333331</v>
      </c>
      <c r="DQ1491">
        <f>BL1491+(BL1491*(CK1491-8.25)/8.25)</f>
        <v>0</v>
      </c>
      <c r="DR1491">
        <f>BM1491+(BM1491*(CL1491-8.25)/8.25)</f>
        <v>0</v>
      </c>
      <c r="DS1491">
        <f>BN1491+(BN1491*(CM1491-8.25)/8.25)</f>
        <v>0</v>
      </c>
      <c r="DT1491" s="8">
        <f>DM1491*10^8/$I1491</f>
        <v>6519.7087955511715</v>
      </c>
      <c r="DU1491" s="8">
        <f>DN1491*10^8/$I1491</f>
        <v>4251.423429036221</v>
      </c>
      <c r="DV1491" s="8">
        <f>DO1491*10^8/$I1491</f>
        <v>4945.6587577661248</v>
      </c>
      <c r="DW1491" s="8">
        <f>DP1491*10^8/$I1491</f>
        <v>7695.2852338346338</v>
      </c>
      <c r="DX1491" s="8">
        <f>DQ1491*10^8/$I1491</f>
        <v>0</v>
      </c>
      <c r="DY1491" s="8">
        <f>DR1491*10^8/$I1491</f>
        <v>0</v>
      </c>
      <c r="DZ1491" s="8">
        <f>DS1491*10^8/$I1491</f>
        <v>0</v>
      </c>
      <c r="EA1491" s="8">
        <f>DT1491*10^8/$I1491</f>
        <v>77571.254468293977</v>
      </c>
      <c r="EB1491" s="8">
        <f>DZ1491*0.8</f>
        <v>0</v>
      </c>
      <c r="EC1491" s="10">
        <f>G1491-E1491</f>
        <v>1110</v>
      </c>
      <c r="ED1491" s="4">
        <f>EC1491/E1491*100</f>
        <v>19.507908611599298</v>
      </c>
      <c r="EE1491" s="4">
        <f>DY1491-G1491</f>
        <v>-6800</v>
      </c>
      <c r="EF1491" s="12">
        <f>EE1491/G1491</f>
        <v>-1</v>
      </c>
      <c r="EG1491" s="4">
        <f>G1491-F1491</f>
        <v>-100</v>
      </c>
    </row>
    <row r="1492" spans="1:137" x14ac:dyDescent="0.3">
      <c r="A1492">
        <v>1491</v>
      </c>
      <c r="B1492" t="s">
        <v>7712</v>
      </c>
      <c r="C1492" t="s">
        <v>3766</v>
      </c>
      <c r="D1492" t="str">
        <f>VLOOKUP(C1492,Sheet1!$A$2:$B$3197,2,FALSE)</f>
        <v>화학</v>
      </c>
      <c r="E1492">
        <v>38000</v>
      </c>
      <c r="F1492">
        <v>28200</v>
      </c>
      <c r="G1492" s="7">
        <v>28300</v>
      </c>
      <c r="H1492" t="s">
        <v>1430</v>
      </c>
      <c r="I1492" s="7">
        <f>VALUE(LEFT(H1492,FIND("/",H1492)-1)) + VALUE(MID(H1492,FIND("/",H1492)+1,LEN(H1492)))</f>
        <v>10916733</v>
      </c>
      <c r="J1492" s="1">
        <v>19450</v>
      </c>
      <c r="K1492" s="1">
        <f>G1492*I1492/(10^8)</f>
        <v>3089.4354389999999</v>
      </c>
      <c r="L1492">
        <v>411</v>
      </c>
      <c r="M1492">
        <v>456</v>
      </c>
      <c r="N1492">
        <v>522</v>
      </c>
      <c r="O1492">
        <v>489</v>
      </c>
      <c r="P1492">
        <v>485</v>
      </c>
      <c r="Q1492" s="3"/>
      <c r="R1492" s="3"/>
      <c r="S1492" s="3"/>
      <c r="T1492">
        <v>63</v>
      </c>
      <c r="U1492">
        <v>85</v>
      </c>
      <c r="V1492">
        <v>87</v>
      </c>
      <c r="W1492">
        <v>51</v>
      </c>
      <c r="X1492">
        <v>15</v>
      </c>
      <c r="Y1492" s="3"/>
      <c r="Z1492" s="3"/>
      <c r="AA1492" s="3"/>
      <c r="AB1492">
        <v>59</v>
      </c>
      <c r="AC1492">
        <v>68</v>
      </c>
      <c r="AD1492">
        <v>77</v>
      </c>
      <c r="AE1492">
        <v>58</v>
      </c>
      <c r="AF1492">
        <v>16</v>
      </c>
      <c r="AG1492" s="3"/>
      <c r="AH1492" s="3"/>
      <c r="AI1492" s="3"/>
      <c r="AJ1492">
        <v>842</v>
      </c>
      <c r="AK1492">
        <v>890</v>
      </c>
      <c r="AL1492">
        <v>985</v>
      </c>
      <c r="AM1492" s="1">
        <v>1019</v>
      </c>
      <c r="AN1492" s="1">
        <v>1066</v>
      </c>
      <c r="AO1492" s="3"/>
      <c r="AP1492" s="3"/>
      <c r="AQ1492" s="3"/>
      <c r="AR1492">
        <v>67</v>
      </c>
      <c r="AS1492">
        <v>61</v>
      </c>
      <c r="AT1492">
        <v>96</v>
      </c>
      <c r="AU1492">
        <v>81</v>
      </c>
      <c r="AV1492">
        <v>145</v>
      </c>
      <c r="AW1492" s="3"/>
      <c r="AX1492" s="3"/>
      <c r="AY1492" s="3"/>
      <c r="AZ1492">
        <v>776</v>
      </c>
      <c r="BA1492">
        <v>829</v>
      </c>
      <c r="BB1492">
        <v>889</v>
      </c>
      <c r="BC1492">
        <v>938</v>
      </c>
      <c r="BD1492">
        <v>921</v>
      </c>
      <c r="BE1492" s="3"/>
      <c r="BF1492" s="3"/>
      <c r="BG1492" s="3"/>
      <c r="BH1492">
        <v>776</v>
      </c>
      <c r="BI1492">
        <v>829</v>
      </c>
      <c r="BJ1492">
        <v>889</v>
      </c>
      <c r="BK1492">
        <v>938</v>
      </c>
      <c r="BL1492">
        <v>921</v>
      </c>
      <c r="BM1492" s="3"/>
      <c r="BN1492" s="3"/>
      <c r="BO1492" s="3"/>
      <c r="BP1492">
        <v>54</v>
      </c>
      <c r="BQ1492">
        <v>54</v>
      </c>
      <c r="BR1492">
        <v>54</v>
      </c>
      <c r="BS1492">
        <v>54</v>
      </c>
      <c r="BT1492">
        <v>54</v>
      </c>
      <c r="BU1492" s="3"/>
      <c r="BV1492" s="3"/>
      <c r="BW1492" s="3"/>
      <c r="BX1492">
        <v>7.08</v>
      </c>
      <c r="BY1492">
        <v>7.88</v>
      </c>
      <c r="BZ1492">
        <v>8.19</v>
      </c>
      <c r="CA1492">
        <v>5.79</v>
      </c>
      <c r="CB1492">
        <v>1.58</v>
      </c>
      <c r="CC1492" s="3"/>
      <c r="CD1492" s="3"/>
      <c r="CE1492" s="3"/>
      <c r="CF1492">
        <v>7.84</v>
      </c>
      <c r="CG1492">
        <v>8.51</v>
      </c>
      <c r="CH1492">
        <v>8.93</v>
      </c>
      <c r="CI1492">
        <v>6.35</v>
      </c>
      <c r="CJ1492">
        <v>1.77</v>
      </c>
      <c r="CK1492" s="3"/>
      <c r="CL1492" s="3"/>
      <c r="CM1492" s="3"/>
      <c r="CN1492">
        <v>546</v>
      </c>
      <c r="CO1492">
        <v>625</v>
      </c>
      <c r="CP1492">
        <v>702</v>
      </c>
      <c r="CQ1492">
        <v>530</v>
      </c>
      <c r="CR1492">
        <v>151</v>
      </c>
      <c r="CS1492" s="3"/>
      <c r="CT1492" s="3"/>
      <c r="CU1492" s="3"/>
      <c r="CV1492">
        <v>27.85</v>
      </c>
      <c r="CW1492">
        <v>27.36</v>
      </c>
      <c r="CX1492">
        <v>21.79</v>
      </c>
      <c r="CY1492">
        <v>31.54</v>
      </c>
      <c r="CZ1492">
        <v>250.49</v>
      </c>
      <c r="DA1492" s="3"/>
      <c r="DB1492" s="3"/>
      <c r="DC1492" s="3"/>
      <c r="DD1492">
        <v>2.13</v>
      </c>
      <c r="DE1492">
        <v>2.2000000000000002</v>
      </c>
      <c r="DF1492">
        <v>1.84</v>
      </c>
      <c r="DG1492">
        <v>1.91</v>
      </c>
      <c r="DH1492">
        <v>4.33</v>
      </c>
      <c r="DI1492" s="3"/>
      <c r="DJ1492" s="3"/>
      <c r="DK1492" s="3"/>
      <c r="DL1492" s="6">
        <f>(CM1492*3+CL1492*2+CK1492)/6</f>
        <v>0</v>
      </c>
      <c r="DM1492">
        <f>BH1492+(BH1492*(CG1492-8.25)/8.25)</f>
        <v>800.4557575757575</v>
      </c>
      <c r="DN1492">
        <f>BI1492+(BI1492*(CH1492-8.25)/8.25)</f>
        <v>897.3296969696969</v>
      </c>
      <c r="DO1492">
        <f>BJ1492+(BJ1492*(CI1492-8.25)/8.25)</f>
        <v>684.26060606060605</v>
      </c>
      <c r="DP1492">
        <f>BK1492+(BK1492*(CJ1492-8.25)/8.25)</f>
        <v>201.24363636363626</v>
      </c>
      <c r="DQ1492">
        <f>BL1492+(BL1492*(CK1492-8.25)/8.25)</f>
        <v>0</v>
      </c>
      <c r="DR1492">
        <f>BM1492+(BM1492*(CL1492-8.25)/8.25)</f>
        <v>0</v>
      </c>
      <c r="DS1492">
        <f>BN1492+(BN1492*(CM1492-8.25)/8.25)</f>
        <v>0</v>
      </c>
      <c r="DT1492" s="8">
        <f>DM1492*10^8/$I1492</f>
        <v>7332.3745993948687</v>
      </c>
      <c r="DU1492" s="8">
        <f>DN1492*10^8/$I1492</f>
        <v>8219.7640719956871</v>
      </c>
      <c r="DV1492" s="8">
        <f>DO1492*10^8/$I1492</f>
        <v>6267.9979995902258</v>
      </c>
      <c r="DW1492" s="8">
        <f>DP1492*10^8/$I1492</f>
        <v>1843.4419561569953</v>
      </c>
      <c r="DX1492" s="8">
        <f>DQ1492*10^8/$I1492</f>
        <v>0</v>
      </c>
      <c r="DY1492" s="8">
        <f>DR1492*10^8/$I1492</f>
        <v>0</v>
      </c>
      <c r="DZ1492" s="8">
        <f>DS1492*10^8/$I1492</f>
        <v>0</v>
      </c>
      <c r="EA1492" s="8">
        <f>DT1492*10^8/$I1492</f>
        <v>67166.382097967115</v>
      </c>
      <c r="EB1492" s="8">
        <f>DZ1492*0.8</f>
        <v>0</v>
      </c>
      <c r="EC1492" s="10">
        <f>G1492-E1492</f>
        <v>-9700</v>
      </c>
      <c r="ED1492" s="4">
        <f>EC1492/E1492*100</f>
        <v>-25.526315789473685</v>
      </c>
      <c r="EE1492" s="4">
        <f>DY1492-G1492</f>
        <v>-28300</v>
      </c>
      <c r="EF1492" s="12">
        <f>EE1492/G1492</f>
        <v>-1</v>
      </c>
      <c r="EG1492" s="4">
        <f>G1492-F1492</f>
        <v>100</v>
      </c>
    </row>
    <row r="1493" spans="1:137" x14ac:dyDescent="0.3">
      <c r="A1493">
        <v>1492</v>
      </c>
      <c r="B1493" t="s">
        <v>5901</v>
      </c>
      <c r="C1493" t="s">
        <v>3767</v>
      </c>
      <c r="D1493" t="str">
        <f>VLOOKUP(C1493,Sheet1!$A$2:$B$3197,2,FALSE)</f>
        <v>IT서비스</v>
      </c>
      <c r="E1493">
        <v>71700</v>
      </c>
      <c r="F1493">
        <v>62100</v>
      </c>
      <c r="G1493" s="7">
        <v>62200</v>
      </c>
      <c r="H1493" t="s">
        <v>1431</v>
      </c>
      <c r="I1493" s="7">
        <f>VALUE(LEFT(H1493,FIND("/",H1493)-1)) + VALUE(MID(H1493,FIND("/",H1493)+1,LEN(H1493)))</f>
        <v>4880000</v>
      </c>
      <c r="J1493">
        <v>0</v>
      </c>
      <c r="K1493" s="1">
        <f>G1493*I1493/(10^8)</f>
        <v>3035.36</v>
      </c>
      <c r="L1493">
        <v>442</v>
      </c>
      <c r="M1493">
        <v>473</v>
      </c>
      <c r="N1493">
        <v>563</v>
      </c>
      <c r="O1493">
        <v>646</v>
      </c>
      <c r="P1493">
        <v>704</v>
      </c>
      <c r="Q1493">
        <v>790</v>
      </c>
      <c r="R1493">
        <v>910</v>
      </c>
      <c r="S1493" s="1">
        <v>1040</v>
      </c>
      <c r="T1493">
        <v>78</v>
      </c>
      <c r="U1493">
        <v>92</v>
      </c>
      <c r="V1493">
        <v>132</v>
      </c>
      <c r="W1493">
        <v>165</v>
      </c>
      <c r="X1493">
        <v>178</v>
      </c>
      <c r="Y1493">
        <v>210</v>
      </c>
      <c r="Z1493">
        <v>260</v>
      </c>
      <c r="AA1493">
        <v>280</v>
      </c>
      <c r="AB1493">
        <v>63</v>
      </c>
      <c r="AC1493">
        <v>67</v>
      </c>
      <c r="AD1493">
        <v>125</v>
      </c>
      <c r="AE1493">
        <v>157</v>
      </c>
      <c r="AF1493">
        <v>157</v>
      </c>
      <c r="AG1493">
        <v>200</v>
      </c>
      <c r="AH1493">
        <v>240</v>
      </c>
      <c r="AI1493">
        <v>260</v>
      </c>
      <c r="AJ1493">
        <v>602</v>
      </c>
      <c r="AK1493">
        <v>653</v>
      </c>
      <c r="AL1493">
        <v>772</v>
      </c>
      <c r="AM1493" s="1">
        <v>1049</v>
      </c>
      <c r="AN1493" s="1">
        <v>1428</v>
      </c>
      <c r="AO1493" s="1">
        <v>1650</v>
      </c>
      <c r="AP1493" s="1">
        <v>2200</v>
      </c>
      <c r="AQ1493" s="1">
        <v>2480</v>
      </c>
      <c r="AR1493">
        <v>52</v>
      </c>
      <c r="AS1493">
        <v>65</v>
      </c>
      <c r="AT1493">
        <v>67</v>
      </c>
      <c r="AU1493">
        <v>203</v>
      </c>
      <c r="AV1493">
        <v>297</v>
      </c>
      <c r="AW1493">
        <v>350</v>
      </c>
      <c r="AX1493">
        <v>680</v>
      </c>
      <c r="AY1493">
        <v>720</v>
      </c>
      <c r="AZ1493">
        <v>550</v>
      </c>
      <c r="BA1493">
        <v>587</v>
      </c>
      <c r="BB1493">
        <v>704</v>
      </c>
      <c r="BC1493">
        <v>846</v>
      </c>
      <c r="BD1493" s="1">
        <v>1131</v>
      </c>
      <c r="BE1493" s="1">
        <v>1300</v>
      </c>
      <c r="BF1493" s="1">
        <v>1520</v>
      </c>
      <c r="BG1493" s="1">
        <v>1760</v>
      </c>
      <c r="BH1493">
        <v>533</v>
      </c>
      <c r="BI1493">
        <v>567</v>
      </c>
      <c r="BJ1493">
        <v>681</v>
      </c>
      <c r="BK1493">
        <v>816</v>
      </c>
      <c r="BL1493" s="1">
        <v>1093</v>
      </c>
      <c r="BM1493" s="1">
        <v>1260</v>
      </c>
      <c r="BN1493" s="1">
        <v>1460</v>
      </c>
      <c r="BO1493" s="1">
        <v>1680</v>
      </c>
      <c r="BP1493">
        <v>24</v>
      </c>
      <c r="BQ1493">
        <v>24</v>
      </c>
      <c r="BR1493">
        <v>24</v>
      </c>
      <c r="BS1493">
        <v>24</v>
      </c>
      <c r="BT1493">
        <v>24</v>
      </c>
      <c r="BU1493">
        <v>20</v>
      </c>
      <c r="BV1493">
        <v>20</v>
      </c>
      <c r="BW1493">
        <v>20</v>
      </c>
      <c r="BX1493">
        <v>11.24</v>
      </c>
      <c r="BY1493">
        <v>10.72</v>
      </c>
      <c r="BZ1493">
        <v>17.5</v>
      </c>
      <c r="CA1493">
        <v>17.22</v>
      </c>
      <c r="CB1493">
        <v>12.66</v>
      </c>
      <c r="CC1493">
        <v>13</v>
      </c>
      <c r="CD1493">
        <v>12.47</v>
      </c>
      <c r="CE1493">
        <v>11.11</v>
      </c>
      <c r="CF1493">
        <v>11.4</v>
      </c>
      <c r="CG1493">
        <v>11.75</v>
      </c>
      <c r="CH1493">
        <v>19.55</v>
      </c>
      <c r="CI1493">
        <v>20.100000000000001</v>
      </c>
      <c r="CJ1493">
        <v>15.63</v>
      </c>
      <c r="CK1493">
        <v>16.149999999999999</v>
      </c>
      <c r="CL1493">
        <v>16.91</v>
      </c>
      <c r="CM1493">
        <v>15.92</v>
      </c>
      <c r="CN1493" s="1">
        <v>1182</v>
      </c>
      <c r="CO1493" s="1">
        <v>1324</v>
      </c>
      <c r="CP1493" s="1">
        <v>2501</v>
      </c>
      <c r="CQ1493" s="1">
        <v>3083</v>
      </c>
      <c r="CR1493" s="1">
        <v>3056</v>
      </c>
      <c r="CS1493" s="1">
        <v>3893</v>
      </c>
      <c r="CT1493" s="1">
        <v>4713</v>
      </c>
      <c r="CU1493" s="1">
        <v>5123</v>
      </c>
      <c r="CV1493">
        <v>11.8</v>
      </c>
      <c r="CW1493">
        <v>10.43</v>
      </c>
      <c r="CX1493">
        <v>9.59</v>
      </c>
      <c r="CY1493">
        <v>11.82</v>
      </c>
      <c r="CZ1493">
        <v>23.49</v>
      </c>
      <c r="DA1493">
        <v>15.98</v>
      </c>
      <c r="DB1493">
        <v>13.2</v>
      </c>
      <c r="DC1493">
        <v>12.14</v>
      </c>
      <c r="DD1493">
        <v>1.26</v>
      </c>
      <c r="DE1493">
        <v>1.1200000000000001</v>
      </c>
      <c r="DF1493">
        <v>1.64</v>
      </c>
      <c r="DG1493">
        <v>2.09</v>
      </c>
      <c r="DH1493">
        <v>3.2</v>
      </c>
      <c r="DI1493">
        <v>2.41</v>
      </c>
      <c r="DJ1493">
        <v>2.08</v>
      </c>
      <c r="DK1493">
        <v>1.81</v>
      </c>
      <c r="DL1493" s="6">
        <f>(CM1493*3+CL1493*2+CK1493)/6</f>
        <v>16.28833333333333</v>
      </c>
      <c r="DM1493">
        <f>BH1493+(BH1493*(CG1493-8.25)/8.25)</f>
        <v>759.12121212121212</v>
      </c>
      <c r="DN1493">
        <f>BI1493+(BI1493*(CH1493-8.25)/8.25)</f>
        <v>1343.6181818181817</v>
      </c>
      <c r="DO1493">
        <f>BJ1493+(BJ1493*(CI1493-8.25)/8.25)</f>
        <v>1659.1636363636367</v>
      </c>
      <c r="DP1493">
        <f>BK1493+(BK1493*(CJ1493-8.25)/8.25)</f>
        <v>1545.949090909091</v>
      </c>
      <c r="DQ1493">
        <f>BL1493+(BL1493*(CK1493-8.25)/8.25)</f>
        <v>2139.6303030303029</v>
      </c>
      <c r="DR1493">
        <f>BM1493+(BM1493*(CL1493-8.25)/8.25)</f>
        <v>2582.6181818181822</v>
      </c>
      <c r="DS1493">
        <f>BN1493+(BN1493*(CM1493-8.25)/8.25)</f>
        <v>2817.3575757575759</v>
      </c>
      <c r="DT1493" s="8">
        <f>DM1493*10^8/$I1493</f>
        <v>15555.762543467463</v>
      </c>
      <c r="DU1493" s="8">
        <f>DN1493*10^8/$I1493</f>
        <v>27533.159463487333</v>
      </c>
      <c r="DV1493" s="8">
        <f>DO1493*10^8/$I1493</f>
        <v>33999.254843517148</v>
      </c>
      <c r="DW1493" s="8">
        <f>DP1493*10^8/$I1493</f>
        <v>31679.284649776451</v>
      </c>
      <c r="DX1493" s="8">
        <f>DQ1493*10^8/$I1493</f>
        <v>43844.883258817688</v>
      </c>
      <c r="DY1493" s="8">
        <f>DR1493*10^8/$I1493</f>
        <v>52922.503725782422</v>
      </c>
      <c r="DZ1493" s="8">
        <f>DS1493*10^8/$I1493</f>
        <v>57732.737208147046</v>
      </c>
      <c r="EA1493" s="8">
        <f>DT1493*10^8/$I1493</f>
        <v>318765.62589072669</v>
      </c>
      <c r="EB1493" s="8">
        <f>DZ1493*0.8</f>
        <v>46186.189766517637</v>
      </c>
      <c r="EC1493" s="10">
        <f>G1493-E1493</f>
        <v>-9500</v>
      </c>
      <c r="ED1493" s="4">
        <f>EC1493/E1493*100</f>
        <v>-13.249651324965134</v>
      </c>
      <c r="EE1493" s="4">
        <f>DY1493-G1493</f>
        <v>-9277.4962742175776</v>
      </c>
      <c r="EF1493" s="12">
        <f>EE1493/G1493</f>
        <v>-0.14915588865301571</v>
      </c>
      <c r="EG1493" s="4">
        <f>G1493-F1493</f>
        <v>100</v>
      </c>
    </row>
    <row r="1494" spans="1:137" x14ac:dyDescent="0.3">
      <c r="A1494">
        <v>1493</v>
      </c>
      <c r="B1494" t="s">
        <v>6780</v>
      </c>
      <c r="C1494" t="s">
        <v>3768</v>
      </c>
      <c r="D1494" t="str">
        <f>VLOOKUP(C1494,Sheet1!$A$2:$B$3197,2,FALSE)</f>
        <v>자동차부품</v>
      </c>
      <c r="E1494">
        <v>3100</v>
      </c>
      <c r="F1494">
        <v>4505</v>
      </c>
      <c r="G1494" s="7">
        <v>4700</v>
      </c>
      <c r="H1494" t="s">
        <v>1432</v>
      </c>
      <c r="I1494" s="7">
        <f>VALUE(LEFT(H1494,FIND("/",H1494)-1)) + VALUE(MID(H1494,FIND("/",H1494)+1,LEN(H1494)))</f>
        <v>11276679</v>
      </c>
      <c r="J1494">
        <v>0</v>
      </c>
      <c r="K1494" s="1">
        <f>G1494*I1494/(10^8)</f>
        <v>530.00391300000001</v>
      </c>
      <c r="L1494">
        <v>544</v>
      </c>
      <c r="M1494">
        <v>516</v>
      </c>
      <c r="N1494">
        <v>784</v>
      </c>
      <c r="O1494">
        <v>847</v>
      </c>
      <c r="P1494">
        <v>793</v>
      </c>
      <c r="Q1494" s="3"/>
      <c r="R1494" s="3"/>
      <c r="S1494" s="3"/>
      <c r="T1494">
        <v>39</v>
      </c>
      <c r="U1494">
        <v>13</v>
      </c>
      <c r="V1494">
        <v>11</v>
      </c>
      <c r="W1494">
        <v>5</v>
      </c>
      <c r="X1494">
        <v>8</v>
      </c>
      <c r="Y1494" s="3"/>
      <c r="Z1494" s="3"/>
      <c r="AA1494" s="3"/>
      <c r="AB1494">
        <v>47</v>
      </c>
      <c r="AC1494">
        <v>15</v>
      </c>
      <c r="AD1494">
        <v>23</v>
      </c>
      <c r="AE1494">
        <v>-28</v>
      </c>
      <c r="AF1494">
        <v>20</v>
      </c>
      <c r="AG1494" s="3"/>
      <c r="AH1494" s="3"/>
      <c r="AI1494" s="3"/>
      <c r="AJ1494">
        <v>822</v>
      </c>
      <c r="AK1494">
        <v>940</v>
      </c>
      <c r="AL1494" s="1">
        <v>1351</v>
      </c>
      <c r="AM1494" s="1">
        <v>1287</v>
      </c>
      <c r="AN1494" s="1">
        <v>1219</v>
      </c>
      <c r="AO1494" s="3"/>
      <c r="AP1494" s="3"/>
      <c r="AQ1494" s="3"/>
      <c r="AR1494">
        <v>293</v>
      </c>
      <c r="AS1494">
        <v>391</v>
      </c>
      <c r="AT1494">
        <v>670</v>
      </c>
      <c r="AU1494">
        <v>618</v>
      </c>
      <c r="AV1494">
        <v>529</v>
      </c>
      <c r="AW1494" s="3"/>
      <c r="AX1494" s="3"/>
      <c r="AY1494" s="3"/>
      <c r="AZ1494">
        <v>529</v>
      </c>
      <c r="BA1494">
        <v>549</v>
      </c>
      <c r="BB1494">
        <v>681</v>
      </c>
      <c r="BC1494">
        <v>669</v>
      </c>
      <c r="BD1494">
        <v>690</v>
      </c>
      <c r="BE1494" s="3"/>
      <c r="BF1494" s="3"/>
      <c r="BG1494" s="3"/>
      <c r="BH1494">
        <v>529</v>
      </c>
      <c r="BI1494">
        <v>549</v>
      </c>
      <c r="BJ1494">
        <v>592</v>
      </c>
      <c r="BK1494">
        <v>586</v>
      </c>
      <c r="BL1494">
        <v>610</v>
      </c>
      <c r="BM1494" s="3"/>
      <c r="BN1494" s="3"/>
      <c r="BO1494" s="3"/>
      <c r="BP1494">
        <v>47</v>
      </c>
      <c r="BQ1494">
        <v>47</v>
      </c>
      <c r="BR1494">
        <v>47</v>
      </c>
      <c r="BS1494">
        <v>52</v>
      </c>
      <c r="BT1494">
        <v>55</v>
      </c>
      <c r="BU1494" s="3"/>
      <c r="BV1494" s="3"/>
      <c r="BW1494" s="3"/>
      <c r="BX1494">
        <v>6.64</v>
      </c>
      <c r="BY1494">
        <v>1.71</v>
      </c>
      <c r="BZ1494">
        <v>1.98</v>
      </c>
      <c r="CA1494">
        <v>-2.13</v>
      </c>
      <c r="CB1494">
        <v>1.56</v>
      </c>
      <c r="CC1494" s="3"/>
      <c r="CD1494" s="3"/>
      <c r="CE1494" s="3"/>
      <c r="CF1494">
        <v>9.5299999999999994</v>
      </c>
      <c r="CG1494">
        <v>2.8</v>
      </c>
      <c r="CH1494">
        <v>4.63</v>
      </c>
      <c r="CI1494">
        <v>-3.72</v>
      </c>
      <c r="CJ1494">
        <v>3.82</v>
      </c>
      <c r="CK1494" s="3"/>
      <c r="CL1494" s="3"/>
      <c r="CM1494" s="3"/>
      <c r="CN1494">
        <v>501</v>
      </c>
      <c r="CO1494">
        <v>160</v>
      </c>
      <c r="CP1494">
        <v>280</v>
      </c>
      <c r="CQ1494">
        <v>-212</v>
      </c>
      <c r="CR1494">
        <v>210</v>
      </c>
      <c r="CS1494" s="3"/>
      <c r="CT1494" s="3"/>
      <c r="CU1494" s="3"/>
      <c r="CV1494">
        <v>8.76</v>
      </c>
      <c r="CW1494">
        <v>16.89</v>
      </c>
      <c r="CX1494">
        <v>9.91</v>
      </c>
      <c r="CY1494" t="s">
        <v>2</v>
      </c>
      <c r="CZ1494">
        <v>13.88</v>
      </c>
      <c r="DA1494" s="3"/>
      <c r="DB1494" s="3"/>
      <c r="DC1494" s="3"/>
      <c r="DD1494">
        <v>0.78</v>
      </c>
      <c r="DE1494">
        <v>0.46</v>
      </c>
      <c r="DF1494">
        <v>0.44</v>
      </c>
      <c r="DG1494">
        <v>0.43</v>
      </c>
      <c r="DH1494">
        <v>0.52</v>
      </c>
      <c r="DI1494" s="3"/>
      <c r="DJ1494" s="3"/>
      <c r="DK1494" s="3"/>
      <c r="DL1494" s="6">
        <f>(CM1494*3+CL1494*2+CK1494)/6</f>
        <v>0</v>
      </c>
      <c r="DM1494">
        <f>BH1494+(BH1494*(CG1494-8.25)/8.25)</f>
        <v>179.5393939393939</v>
      </c>
      <c r="DN1494">
        <f>BI1494+(BI1494*(CH1494-8.25)/8.25)</f>
        <v>308.10545454545456</v>
      </c>
      <c r="DO1494">
        <f>BJ1494+(BJ1494*(CI1494-8.25)/8.25)</f>
        <v>-266.93818181818187</v>
      </c>
      <c r="DP1494">
        <f>BK1494+(BK1494*(CJ1494-8.25)/8.25)</f>
        <v>271.33575757575755</v>
      </c>
      <c r="DQ1494">
        <f>BL1494+(BL1494*(CK1494-8.25)/8.25)</f>
        <v>0</v>
      </c>
      <c r="DR1494">
        <f>BM1494+(BM1494*(CL1494-8.25)/8.25)</f>
        <v>0</v>
      </c>
      <c r="DS1494">
        <f>BN1494+(BN1494*(CM1494-8.25)/8.25)</f>
        <v>0</v>
      </c>
      <c r="DT1494" s="8">
        <f>DM1494*10^8/$I1494</f>
        <v>1592.1300405854765</v>
      </c>
      <c r="DU1494" s="8">
        <f>DN1494*10^8/$I1494</f>
        <v>2732.2357455191777</v>
      </c>
      <c r="DV1494" s="8">
        <f>DO1494*10^8/$I1494</f>
        <v>-2367.1701732237111</v>
      </c>
      <c r="DW1494" s="8">
        <f>DP1494*10^8/$I1494</f>
        <v>2406.1672552331902</v>
      </c>
      <c r="DX1494" s="8">
        <f>DQ1494*10^8/$I1494</f>
        <v>0</v>
      </c>
      <c r="DY1494" s="8">
        <f>DR1494*10^8/$I1494</f>
        <v>0</v>
      </c>
      <c r="DZ1494" s="8">
        <f>DS1494*10^8/$I1494</f>
        <v>0</v>
      </c>
      <c r="EA1494" s="8">
        <f>DT1494*10^8/$I1494</f>
        <v>14118.784799899657</v>
      </c>
      <c r="EB1494" s="8">
        <f>DZ1494*0.8</f>
        <v>0</v>
      </c>
      <c r="EC1494" s="10">
        <f>G1494-E1494</f>
        <v>1600</v>
      </c>
      <c r="ED1494" s="4">
        <f>EC1494/E1494*100</f>
        <v>51.612903225806448</v>
      </c>
      <c r="EE1494" s="4">
        <f>DY1494-G1494</f>
        <v>-4700</v>
      </c>
      <c r="EF1494" s="12">
        <f>EE1494/G1494</f>
        <v>-1</v>
      </c>
      <c r="EG1494" s="4">
        <f>G1494-F1494</f>
        <v>195</v>
      </c>
    </row>
    <row r="1495" spans="1:137" x14ac:dyDescent="0.3">
      <c r="A1495">
        <v>1494</v>
      </c>
      <c r="B1495" t="s">
        <v>6311</v>
      </c>
      <c r="C1495" t="s">
        <v>3769</v>
      </c>
      <c r="D1495" t="str">
        <f>VLOOKUP(C1495,Sheet1!$A$2:$B$3197,2,FALSE)</f>
        <v>컴퓨터와주변기기</v>
      </c>
      <c r="E1495">
        <v>1560</v>
      </c>
      <c r="F1495">
        <v>1815</v>
      </c>
      <c r="G1495" s="7">
        <v>1845</v>
      </c>
      <c r="H1495" t="s">
        <v>1433</v>
      </c>
      <c r="I1495" s="7">
        <f>VALUE(LEFT(H1495,FIND("/",H1495)-1)) + VALUE(MID(H1495,FIND("/",H1495)+1,LEN(H1495)))</f>
        <v>29350000</v>
      </c>
      <c r="J1495" s="1">
        <v>1563139</v>
      </c>
      <c r="K1495" s="1">
        <f>G1495*I1495/(10^8)</f>
        <v>541.50750000000005</v>
      </c>
      <c r="L1495">
        <v>386</v>
      </c>
      <c r="M1495">
        <v>509</v>
      </c>
      <c r="N1495">
        <v>438</v>
      </c>
      <c r="O1495">
        <v>405</v>
      </c>
      <c r="P1495">
        <v>277</v>
      </c>
      <c r="Q1495" s="3"/>
      <c r="R1495" s="3"/>
      <c r="S1495" s="3"/>
      <c r="T1495">
        <v>37</v>
      </c>
      <c r="U1495">
        <v>25</v>
      </c>
      <c r="V1495">
        <v>1</v>
      </c>
      <c r="W1495">
        <v>8</v>
      </c>
      <c r="X1495">
        <v>9</v>
      </c>
      <c r="Y1495" s="3"/>
      <c r="Z1495" s="3"/>
      <c r="AA1495" s="3"/>
      <c r="AB1495">
        <v>41</v>
      </c>
      <c r="AC1495">
        <v>25</v>
      </c>
      <c r="AD1495">
        <v>26</v>
      </c>
      <c r="AE1495">
        <v>21</v>
      </c>
      <c r="AF1495">
        <v>-6</v>
      </c>
      <c r="AG1495" s="3"/>
      <c r="AH1495" s="3"/>
      <c r="AI1495" s="3"/>
      <c r="AJ1495">
        <v>583</v>
      </c>
      <c r="AK1495">
        <v>614</v>
      </c>
      <c r="AL1495">
        <v>620</v>
      </c>
      <c r="AM1495">
        <v>638</v>
      </c>
      <c r="AN1495">
        <v>616</v>
      </c>
      <c r="AO1495" s="3"/>
      <c r="AP1495" s="3"/>
      <c r="AQ1495" s="3"/>
      <c r="AR1495">
        <v>28</v>
      </c>
      <c r="AS1495">
        <v>47</v>
      </c>
      <c r="AT1495">
        <v>45</v>
      </c>
      <c r="AU1495">
        <v>62</v>
      </c>
      <c r="AV1495">
        <v>64</v>
      </c>
      <c r="AW1495" s="3"/>
      <c r="AX1495" s="3"/>
      <c r="AY1495" s="3"/>
      <c r="AZ1495">
        <v>555</v>
      </c>
      <c r="BA1495">
        <v>566</v>
      </c>
      <c r="BB1495">
        <v>575</v>
      </c>
      <c r="BC1495">
        <v>576</v>
      </c>
      <c r="BD1495">
        <v>552</v>
      </c>
      <c r="BE1495" s="3"/>
      <c r="BF1495" s="3"/>
      <c r="BG1495" s="3"/>
      <c r="BH1495">
        <v>555</v>
      </c>
      <c r="BI1495">
        <v>567</v>
      </c>
      <c r="BJ1495">
        <v>575</v>
      </c>
      <c r="BK1495">
        <v>576</v>
      </c>
      <c r="BL1495">
        <v>553</v>
      </c>
      <c r="BM1495" s="3"/>
      <c r="BN1495" s="3"/>
      <c r="BO1495" s="3"/>
      <c r="BP1495">
        <v>29</v>
      </c>
      <c r="BQ1495">
        <v>29</v>
      </c>
      <c r="BR1495">
        <v>29</v>
      </c>
      <c r="BS1495">
        <v>29</v>
      </c>
      <c r="BT1495">
        <v>29</v>
      </c>
      <c r="BU1495" s="3"/>
      <c r="BV1495" s="3"/>
      <c r="BW1495" s="3"/>
      <c r="BX1495">
        <v>6.96</v>
      </c>
      <c r="BY1495">
        <v>4.25</v>
      </c>
      <c r="BZ1495">
        <v>4.1399999999999997</v>
      </c>
      <c r="CA1495">
        <v>3.32</v>
      </c>
      <c r="CB1495">
        <v>-0.89</v>
      </c>
      <c r="CC1495" s="3"/>
      <c r="CD1495" s="3"/>
      <c r="CE1495" s="3"/>
      <c r="CF1495">
        <v>7.62</v>
      </c>
      <c r="CG1495">
        <v>4.55</v>
      </c>
      <c r="CH1495">
        <v>4.5199999999999996</v>
      </c>
      <c r="CI1495">
        <v>3.66</v>
      </c>
      <c r="CJ1495">
        <v>-0.99</v>
      </c>
      <c r="CK1495" s="3"/>
      <c r="CL1495" s="3"/>
      <c r="CM1495" s="3"/>
      <c r="CN1495">
        <v>141</v>
      </c>
      <c r="CO1495">
        <v>87</v>
      </c>
      <c r="CP1495">
        <v>88</v>
      </c>
      <c r="CQ1495">
        <v>72</v>
      </c>
      <c r="CR1495">
        <v>-19</v>
      </c>
      <c r="CS1495" s="3"/>
      <c r="CT1495" s="3"/>
      <c r="CU1495" s="3"/>
      <c r="CV1495">
        <v>16.39</v>
      </c>
      <c r="CW1495">
        <v>28.65</v>
      </c>
      <c r="CX1495">
        <v>22.14</v>
      </c>
      <c r="CY1495">
        <v>24.98</v>
      </c>
      <c r="CZ1495" t="s">
        <v>2</v>
      </c>
      <c r="DA1495" s="3"/>
      <c r="DB1495" s="3"/>
      <c r="DC1495" s="3"/>
      <c r="DD1495">
        <v>1.21</v>
      </c>
      <c r="DE1495">
        <v>1.28</v>
      </c>
      <c r="DF1495">
        <v>0.98</v>
      </c>
      <c r="DG1495">
        <v>0.89</v>
      </c>
      <c r="DH1495">
        <v>0.79</v>
      </c>
      <c r="DI1495" s="3"/>
      <c r="DJ1495" s="3"/>
      <c r="DK1495" s="3"/>
      <c r="DL1495" s="6">
        <f>(CM1495*3+CL1495*2+CK1495)/6</f>
        <v>0</v>
      </c>
      <c r="DM1495">
        <f>BH1495+(BH1495*(CG1495-8.25)/8.25)</f>
        <v>306.09090909090912</v>
      </c>
      <c r="DN1495">
        <f>BI1495+(BI1495*(CH1495-8.25)/8.25)</f>
        <v>310.64727272727271</v>
      </c>
      <c r="DO1495">
        <f>BJ1495+(BJ1495*(CI1495-8.25)/8.25)</f>
        <v>255.09090909090907</v>
      </c>
      <c r="DP1495">
        <f>BK1495+(BK1495*(CJ1495-8.25)/8.25)</f>
        <v>-69.12</v>
      </c>
      <c r="DQ1495">
        <f>BL1495+(BL1495*(CK1495-8.25)/8.25)</f>
        <v>0</v>
      </c>
      <c r="DR1495">
        <f>BM1495+(BM1495*(CL1495-8.25)/8.25)</f>
        <v>0</v>
      </c>
      <c r="DS1495">
        <f>BN1495+(BN1495*(CM1495-8.25)/8.25)</f>
        <v>0</v>
      </c>
      <c r="DT1495" s="8">
        <f>DM1495*10^8/$I1495</f>
        <v>1042.8991791853803</v>
      </c>
      <c r="DU1495" s="8">
        <f>DN1495*10^8/$I1495</f>
        <v>1058.4234164472666</v>
      </c>
      <c r="DV1495" s="8">
        <f>DO1495*10^8/$I1495</f>
        <v>869.13427288214336</v>
      </c>
      <c r="DW1495" s="8">
        <f>DP1495*10^8/$I1495</f>
        <v>-235.50255536626918</v>
      </c>
      <c r="DX1495" s="8">
        <f>DQ1495*10^8/$I1495</f>
        <v>0</v>
      </c>
      <c r="DY1495" s="8">
        <f>DR1495*10^8/$I1495</f>
        <v>0</v>
      </c>
      <c r="DZ1495" s="8">
        <f>DS1495*10^8/$I1495</f>
        <v>0</v>
      </c>
      <c r="EA1495" s="8">
        <f>DT1495*10^8/$I1495</f>
        <v>3553.319179507258</v>
      </c>
      <c r="EB1495" s="8">
        <f>DZ1495*0.8</f>
        <v>0</v>
      </c>
      <c r="EC1495" s="10">
        <f>G1495-E1495</f>
        <v>285</v>
      </c>
      <c r="ED1495" s="4">
        <f>EC1495/E1495*100</f>
        <v>18.269230769230766</v>
      </c>
      <c r="EE1495" s="4">
        <f>DY1495-G1495</f>
        <v>-1845</v>
      </c>
      <c r="EF1495" s="12">
        <f>EE1495/G1495</f>
        <v>-1</v>
      </c>
      <c r="EG1495" s="4">
        <f>G1495-F1495</f>
        <v>30</v>
      </c>
    </row>
    <row r="1496" spans="1:137" x14ac:dyDescent="0.3">
      <c r="A1496">
        <v>1495</v>
      </c>
      <c r="B1496" t="s">
        <v>5798</v>
      </c>
      <c r="C1496" t="s">
        <v>3770</v>
      </c>
      <c r="D1496" t="str">
        <f>VLOOKUP(C1496,Sheet1!$A$2:$B$3197,2,FALSE)</f>
        <v>반도체와반도체장비</v>
      </c>
      <c r="E1496">
        <v>14000</v>
      </c>
      <c r="F1496">
        <v>13200</v>
      </c>
      <c r="G1496" s="7">
        <v>13150</v>
      </c>
      <c r="H1496" t="s">
        <v>1434</v>
      </c>
      <c r="I1496" s="7">
        <f>VALUE(LEFT(H1496,FIND("/",H1496)-1)) + VALUE(MID(H1496,FIND("/",H1496)+1,LEN(H1496)))</f>
        <v>43784592</v>
      </c>
      <c r="J1496">
        <v>0</v>
      </c>
      <c r="K1496" s="1">
        <f>G1496*I1496/(10^8)</f>
        <v>5757.6738480000004</v>
      </c>
      <c r="L1496" s="1">
        <v>1357</v>
      </c>
      <c r="M1496" s="1">
        <v>1318</v>
      </c>
      <c r="N1496" s="1">
        <v>2757</v>
      </c>
      <c r="O1496" s="1">
        <v>3904</v>
      </c>
      <c r="P1496" s="1">
        <v>4428</v>
      </c>
      <c r="Q1496" s="1">
        <v>5274</v>
      </c>
      <c r="R1496" s="1">
        <v>6361</v>
      </c>
      <c r="S1496" s="1">
        <v>6780</v>
      </c>
      <c r="T1496">
        <v>157</v>
      </c>
      <c r="U1496">
        <v>103</v>
      </c>
      <c r="V1496">
        <v>274</v>
      </c>
      <c r="W1496">
        <v>504</v>
      </c>
      <c r="X1496">
        <v>428</v>
      </c>
      <c r="Y1496">
        <v>589</v>
      </c>
      <c r="Z1496">
        <v>879</v>
      </c>
      <c r="AA1496" s="1">
        <v>1120</v>
      </c>
      <c r="AB1496">
        <v>135</v>
      </c>
      <c r="AC1496">
        <v>80</v>
      </c>
      <c r="AD1496">
        <v>188</v>
      </c>
      <c r="AE1496">
        <v>365</v>
      </c>
      <c r="AF1496">
        <v>316</v>
      </c>
      <c r="AG1496">
        <v>465</v>
      </c>
      <c r="AH1496">
        <v>695</v>
      </c>
      <c r="AI1496">
        <v>925</v>
      </c>
      <c r="AJ1496" s="1">
        <v>2123</v>
      </c>
      <c r="AK1496" s="1">
        <v>2365</v>
      </c>
      <c r="AL1496" s="1">
        <v>3794</v>
      </c>
      <c r="AM1496" s="1">
        <v>4786</v>
      </c>
      <c r="AN1496" s="1">
        <v>5275</v>
      </c>
      <c r="AO1496" s="1">
        <v>6022</v>
      </c>
      <c r="AP1496" s="1">
        <v>7078</v>
      </c>
      <c r="AQ1496" s="1">
        <v>7710</v>
      </c>
      <c r="AR1496" s="1">
        <v>1181</v>
      </c>
      <c r="AS1496" s="1">
        <v>1360</v>
      </c>
      <c r="AT1496" s="1">
        <v>2272</v>
      </c>
      <c r="AU1496" s="1">
        <v>2893</v>
      </c>
      <c r="AV1496" s="1">
        <v>3092</v>
      </c>
      <c r="AW1496" s="1">
        <v>3389</v>
      </c>
      <c r="AX1496" s="1">
        <v>3775</v>
      </c>
      <c r="AY1496" s="1">
        <v>3495</v>
      </c>
      <c r="AZ1496">
        <v>942</v>
      </c>
      <c r="BA1496" s="1">
        <v>1004</v>
      </c>
      <c r="BB1496" s="1">
        <v>1522</v>
      </c>
      <c r="BC1496" s="1">
        <v>1893</v>
      </c>
      <c r="BD1496" s="1">
        <v>2183</v>
      </c>
      <c r="BE1496" s="1">
        <v>2633</v>
      </c>
      <c r="BF1496" s="1">
        <v>3305</v>
      </c>
      <c r="BG1496" s="1">
        <v>4215</v>
      </c>
      <c r="BH1496">
        <v>942</v>
      </c>
      <c r="BI1496" s="1">
        <v>1004</v>
      </c>
      <c r="BJ1496" s="1">
        <v>1166</v>
      </c>
      <c r="BK1496" s="1">
        <v>1497</v>
      </c>
      <c r="BL1496" s="1">
        <v>1741</v>
      </c>
      <c r="BM1496" s="1">
        <v>2138</v>
      </c>
      <c r="BN1496" s="1">
        <v>2720</v>
      </c>
      <c r="BO1496" s="1">
        <v>3465</v>
      </c>
      <c r="BP1496">
        <v>219</v>
      </c>
      <c r="BQ1496">
        <v>219</v>
      </c>
      <c r="BR1496">
        <v>219</v>
      </c>
      <c r="BS1496">
        <v>219</v>
      </c>
      <c r="BT1496">
        <v>219</v>
      </c>
      <c r="BU1496">
        <v>220</v>
      </c>
      <c r="BV1496">
        <v>220</v>
      </c>
      <c r="BW1496">
        <v>220</v>
      </c>
      <c r="BX1496">
        <v>6.18</v>
      </c>
      <c r="BY1496">
        <v>3.55</v>
      </c>
      <c r="BZ1496">
        <v>6.1</v>
      </c>
      <c r="CA1496">
        <v>8.52</v>
      </c>
      <c r="CB1496">
        <v>6.29</v>
      </c>
      <c r="CC1496">
        <v>8.23</v>
      </c>
      <c r="CD1496">
        <v>10.61</v>
      </c>
      <c r="CE1496">
        <v>12.51</v>
      </c>
      <c r="CF1496">
        <v>15.36</v>
      </c>
      <c r="CG1496">
        <v>8.19</v>
      </c>
      <c r="CH1496">
        <v>14.09</v>
      </c>
      <c r="CI1496">
        <v>24.47</v>
      </c>
      <c r="CJ1496">
        <v>16.71</v>
      </c>
      <c r="CK1496">
        <v>21.17</v>
      </c>
      <c r="CL1496">
        <v>25.17</v>
      </c>
      <c r="CM1496">
        <v>25.22</v>
      </c>
      <c r="CN1496">
        <v>309</v>
      </c>
      <c r="CO1496">
        <v>182</v>
      </c>
      <c r="CP1496">
        <v>349</v>
      </c>
      <c r="CQ1496">
        <v>744</v>
      </c>
      <c r="CR1496">
        <v>618</v>
      </c>
      <c r="CS1496">
        <v>938</v>
      </c>
      <c r="CT1496" s="1">
        <v>1396</v>
      </c>
      <c r="CU1496" s="1">
        <v>1781</v>
      </c>
      <c r="CV1496">
        <v>10.58</v>
      </c>
      <c r="CW1496">
        <v>15.35</v>
      </c>
      <c r="CX1496">
        <v>11.7</v>
      </c>
      <c r="CY1496">
        <v>10.48</v>
      </c>
      <c r="CZ1496">
        <v>23.87</v>
      </c>
      <c r="DA1496">
        <v>14.02</v>
      </c>
      <c r="DB1496">
        <v>9.42</v>
      </c>
      <c r="DC1496">
        <v>7.38</v>
      </c>
      <c r="DD1496">
        <v>1.52</v>
      </c>
      <c r="DE1496">
        <v>1.22</v>
      </c>
      <c r="DF1496">
        <v>1.53</v>
      </c>
      <c r="DG1496">
        <v>2.2799999999999998</v>
      </c>
      <c r="DH1496">
        <v>3.71</v>
      </c>
      <c r="DI1496">
        <v>2.69</v>
      </c>
      <c r="DJ1496">
        <v>2.12</v>
      </c>
      <c r="DK1496">
        <v>1.66</v>
      </c>
      <c r="DL1496" s="6">
        <f>(CM1496*3+CL1496*2+CK1496)/6</f>
        <v>24.528333333333336</v>
      </c>
      <c r="DM1496">
        <f>BH1496+(BH1496*(CG1496-8.25)/8.25)</f>
        <v>935.14909090909089</v>
      </c>
      <c r="DN1496">
        <f>BI1496+(BI1496*(CH1496-8.25)/8.25)</f>
        <v>1714.7103030303028</v>
      </c>
      <c r="DO1496">
        <f>BJ1496+(BJ1496*(CI1496-8.25)/8.25)</f>
        <v>3458.4266666666667</v>
      </c>
      <c r="DP1496">
        <f>BK1496+(BK1496*(CJ1496-8.25)/8.25)</f>
        <v>3032.1054545454544</v>
      </c>
      <c r="DQ1496">
        <f>BL1496+(BL1496*(CK1496-8.25)/8.25)</f>
        <v>4467.5115151515147</v>
      </c>
      <c r="DR1496">
        <f>BM1496+(BM1496*(CL1496-8.25)/8.25)</f>
        <v>6522.8436363636374</v>
      </c>
      <c r="DS1496">
        <f>BN1496+(BN1496*(CM1496-8.25)/8.25)</f>
        <v>8314.9575757575749</v>
      </c>
      <c r="DT1496" s="8">
        <f>DM1496*10^8/$I1496</f>
        <v>2135.794918242223</v>
      </c>
      <c r="DU1496" s="8">
        <f>DN1496*10^8/$I1496</f>
        <v>3916.2413641545472</v>
      </c>
      <c r="DV1496" s="8">
        <f>DO1496*10^8/$I1496</f>
        <v>7898.7299154612811</v>
      </c>
      <c r="DW1496" s="8">
        <f>DP1496*10^8/$I1496</f>
        <v>6925.0512932619185</v>
      </c>
      <c r="DX1496" s="8">
        <f>DQ1496*10^8/$I1496</f>
        <v>10203.387335781306</v>
      </c>
      <c r="DY1496" s="8">
        <f>DR1496*10^8/$I1496</f>
        <v>14897.577751469371</v>
      </c>
      <c r="DZ1496" s="8">
        <f>DS1496*10^8/$I1496</f>
        <v>18990.60193539676</v>
      </c>
      <c r="EA1496" s="8">
        <f>DT1496*10^8/$I1496</f>
        <v>4877.9600783815067</v>
      </c>
      <c r="EB1496" s="8">
        <f>DZ1496*0.8</f>
        <v>15192.48154831741</v>
      </c>
      <c r="EC1496" s="10">
        <f>G1496-E1496</f>
        <v>-850</v>
      </c>
      <c r="ED1496" s="4">
        <f>EC1496/E1496*100</f>
        <v>-6.0714285714285712</v>
      </c>
      <c r="EE1496" s="4">
        <f>DY1496-G1496</f>
        <v>1747.5777514693709</v>
      </c>
      <c r="EF1496" s="12">
        <f>EE1496/G1496</f>
        <v>0.13289564649957195</v>
      </c>
      <c r="EG1496" s="4">
        <f>G1496-F1496</f>
        <v>-50</v>
      </c>
    </row>
    <row r="1497" spans="1:137" x14ac:dyDescent="0.3">
      <c r="A1497">
        <v>1496</v>
      </c>
      <c r="B1497" t="s">
        <v>7011</v>
      </c>
      <c r="C1497" t="s">
        <v>3771</v>
      </c>
      <c r="D1497" t="str">
        <f>VLOOKUP(C1497,Sheet1!$A$2:$B$3197,2,FALSE)</f>
        <v>기계</v>
      </c>
      <c r="E1497">
        <v>8670</v>
      </c>
      <c r="F1497">
        <v>6580</v>
      </c>
      <c r="G1497" s="7">
        <v>6610</v>
      </c>
      <c r="H1497" t="s">
        <v>1435</v>
      </c>
      <c r="I1497" s="7">
        <f>VALUE(LEFT(H1497,FIND("/",H1497)-1)) + VALUE(MID(H1497,FIND("/",H1497)+1,LEN(H1497)))</f>
        <v>23204903</v>
      </c>
      <c r="J1497">
        <v>0</v>
      </c>
      <c r="K1497" s="1">
        <f>G1497*I1497/(10^8)</f>
        <v>1533.8440883000001</v>
      </c>
      <c r="L1497" s="1">
        <v>1435</v>
      </c>
      <c r="M1497" s="1">
        <v>1194</v>
      </c>
      <c r="N1497" s="1">
        <v>1505</v>
      </c>
      <c r="O1497" s="1">
        <v>2255</v>
      </c>
      <c r="P1497" s="1">
        <v>1919</v>
      </c>
      <c r="Q1497" s="3"/>
      <c r="R1497" s="3"/>
      <c r="S1497" s="3"/>
      <c r="T1497">
        <v>26</v>
      </c>
      <c r="U1497">
        <v>11</v>
      </c>
      <c r="V1497">
        <v>49</v>
      </c>
      <c r="W1497">
        <v>173</v>
      </c>
      <c r="X1497">
        <v>69</v>
      </c>
      <c r="Y1497" s="3"/>
      <c r="Z1497" s="3"/>
      <c r="AA1497" s="3"/>
      <c r="AB1497">
        <v>-17</v>
      </c>
      <c r="AC1497">
        <v>-165</v>
      </c>
      <c r="AD1497">
        <v>-73</v>
      </c>
      <c r="AE1497">
        <v>79</v>
      </c>
      <c r="AF1497">
        <v>23</v>
      </c>
      <c r="AG1497" s="3"/>
      <c r="AH1497" s="3"/>
      <c r="AI1497" s="3"/>
      <c r="AJ1497" s="1">
        <v>1770</v>
      </c>
      <c r="AK1497" s="1">
        <v>1425</v>
      </c>
      <c r="AL1497" s="1">
        <v>2047</v>
      </c>
      <c r="AM1497" s="1">
        <v>1767</v>
      </c>
      <c r="AN1497" s="1">
        <v>1896</v>
      </c>
      <c r="AO1497" s="3"/>
      <c r="AP1497" s="3"/>
      <c r="AQ1497" s="3"/>
      <c r="AR1497" s="1">
        <v>1017</v>
      </c>
      <c r="AS1497">
        <v>837</v>
      </c>
      <c r="AT1497" s="1">
        <v>1516</v>
      </c>
      <c r="AU1497">
        <v>877</v>
      </c>
      <c r="AV1497">
        <v>850</v>
      </c>
      <c r="AW1497" s="3"/>
      <c r="AX1497" s="3"/>
      <c r="AY1497" s="3"/>
      <c r="AZ1497">
        <v>754</v>
      </c>
      <c r="BA1497">
        <v>588</v>
      </c>
      <c r="BB1497">
        <v>532</v>
      </c>
      <c r="BC1497">
        <v>890</v>
      </c>
      <c r="BD1497" s="1">
        <v>1046</v>
      </c>
      <c r="BE1497" s="3"/>
      <c r="BF1497" s="3"/>
      <c r="BG1497" s="3"/>
      <c r="BH1497">
        <v>709</v>
      </c>
      <c r="BI1497">
        <v>571</v>
      </c>
      <c r="BJ1497">
        <v>520</v>
      </c>
      <c r="BK1497">
        <v>870</v>
      </c>
      <c r="BL1497" s="1">
        <v>1025</v>
      </c>
      <c r="BM1497" s="3"/>
      <c r="BN1497" s="3"/>
      <c r="BO1497" s="3"/>
      <c r="BP1497">
        <v>74</v>
      </c>
      <c r="BQ1497">
        <v>74</v>
      </c>
      <c r="BR1497">
        <v>84</v>
      </c>
      <c r="BS1497">
        <v>108</v>
      </c>
      <c r="BT1497">
        <v>116</v>
      </c>
      <c r="BU1497" s="3"/>
      <c r="BV1497" s="3"/>
      <c r="BW1497" s="3"/>
      <c r="BX1497">
        <v>-1.01</v>
      </c>
      <c r="BY1497">
        <v>-10.3</v>
      </c>
      <c r="BZ1497">
        <v>-4.1900000000000004</v>
      </c>
      <c r="CA1497">
        <v>4.1500000000000004</v>
      </c>
      <c r="CB1497">
        <v>1.23</v>
      </c>
      <c r="CC1497" s="3"/>
      <c r="CD1497" s="3"/>
      <c r="CE1497" s="3"/>
      <c r="CF1497">
        <v>-2.74</v>
      </c>
      <c r="CG1497">
        <v>-22.49</v>
      </c>
      <c r="CH1497">
        <v>-14.14</v>
      </c>
      <c r="CI1497">
        <v>10.11</v>
      </c>
      <c r="CJ1497">
        <v>2.27</v>
      </c>
      <c r="CK1497" s="3"/>
      <c r="CL1497" s="3"/>
      <c r="CM1497" s="3"/>
      <c r="CN1497">
        <v>-142</v>
      </c>
      <c r="CO1497">
        <v>-971</v>
      </c>
      <c r="CP1497">
        <v>-457</v>
      </c>
      <c r="CQ1497">
        <v>324</v>
      </c>
      <c r="CR1497">
        <v>93</v>
      </c>
      <c r="CS1497" s="3"/>
      <c r="CT1497" s="3"/>
      <c r="CU1497" s="3"/>
      <c r="CV1497" t="s">
        <v>2</v>
      </c>
      <c r="CW1497" t="s">
        <v>2</v>
      </c>
      <c r="CX1497" t="s">
        <v>2</v>
      </c>
      <c r="CY1497">
        <v>14.85</v>
      </c>
      <c r="CZ1497">
        <v>91.13</v>
      </c>
      <c r="DA1497" s="3"/>
      <c r="DB1497" s="3"/>
      <c r="DC1497" s="3"/>
      <c r="DD1497">
        <v>0.71</v>
      </c>
      <c r="DE1497">
        <v>0.84</v>
      </c>
      <c r="DF1497">
        <v>1.67</v>
      </c>
      <c r="DG1497">
        <v>1.19</v>
      </c>
      <c r="DH1497">
        <v>1.9</v>
      </c>
      <c r="DI1497" s="3"/>
      <c r="DJ1497" s="3"/>
      <c r="DK1497" s="3"/>
      <c r="DL1497" s="6">
        <f>(CM1497*3+CL1497*2+CK1497)/6</f>
        <v>0</v>
      </c>
      <c r="DM1497">
        <f>BH1497+(BH1497*(CG1497-8.25)/8.25)</f>
        <v>-1932.7769696969699</v>
      </c>
      <c r="DN1497">
        <f>BI1497+(BI1497*(CH1497-8.25)/8.25)</f>
        <v>-978.65939393939402</v>
      </c>
      <c r="DO1497">
        <f>BJ1497+(BJ1497*(CI1497-8.25)/8.25)</f>
        <v>637.23636363636365</v>
      </c>
      <c r="DP1497">
        <f>BK1497+(BK1497*(CJ1497-8.25)/8.25)</f>
        <v>239.38181818181818</v>
      </c>
      <c r="DQ1497">
        <f>BL1497+(BL1497*(CK1497-8.25)/8.25)</f>
        <v>0</v>
      </c>
      <c r="DR1497">
        <f>BM1497+(BM1497*(CL1497-8.25)/8.25)</f>
        <v>0</v>
      </c>
      <c r="DS1497">
        <f>BN1497+(BN1497*(CM1497-8.25)/8.25)</f>
        <v>0</v>
      </c>
      <c r="DT1497" s="8">
        <f>DM1497*10^8/$I1497</f>
        <v>-8329.1749579688822</v>
      </c>
      <c r="DU1497" s="8">
        <f>DN1497*10^8/$I1497</f>
        <v>-4217.4681529131758</v>
      </c>
      <c r="DV1497" s="8">
        <f>DO1497*10^8/$I1497</f>
        <v>2746.1281076519203</v>
      </c>
      <c r="DW1497" s="8">
        <f>DP1497*10^8/$I1497</f>
        <v>1031.6001673517796</v>
      </c>
      <c r="DX1497" s="8">
        <f>DQ1497*10^8/$I1497</f>
        <v>0</v>
      </c>
      <c r="DY1497" s="8">
        <f>DR1497*10^8/$I1497</f>
        <v>0</v>
      </c>
      <c r="DZ1497" s="8">
        <f>DS1497*10^8/$I1497</f>
        <v>0</v>
      </c>
      <c r="EA1497" s="8">
        <f>DT1497*10^8/$I1497</f>
        <v>-35894.030489887773</v>
      </c>
      <c r="EB1497" s="8">
        <f>DZ1497*0.8</f>
        <v>0</v>
      </c>
      <c r="EC1497" s="10">
        <f>G1497-E1497</f>
        <v>-2060</v>
      </c>
      <c r="ED1497" s="4">
        <f>EC1497/E1497*100</f>
        <v>-23.760092272203</v>
      </c>
      <c r="EE1497" s="4">
        <f>DY1497-G1497</f>
        <v>-6610</v>
      </c>
      <c r="EF1497" s="12">
        <f>EE1497/G1497</f>
        <v>-1</v>
      </c>
      <c r="EG1497" s="4">
        <f>G1497-F1497</f>
        <v>30</v>
      </c>
    </row>
    <row r="1498" spans="1:137" x14ac:dyDescent="0.3">
      <c r="A1498">
        <v>1497</v>
      </c>
      <c r="B1498" t="s">
        <v>7141</v>
      </c>
      <c r="C1498" t="s">
        <v>3772</v>
      </c>
      <c r="D1498" t="str">
        <f>VLOOKUP(C1498,Sheet1!$A$2:$B$3197,2,FALSE)</f>
        <v>핸드셋</v>
      </c>
      <c r="E1498">
        <v>5560</v>
      </c>
      <c r="F1498">
        <v>7500</v>
      </c>
      <c r="G1498" s="7">
        <v>8100</v>
      </c>
      <c r="H1498" t="s">
        <v>1436</v>
      </c>
      <c r="I1498" s="7">
        <f>VALUE(LEFT(H1498,FIND("/",H1498)-1)) + VALUE(MID(H1498,FIND("/",H1498)+1,LEN(H1498)))</f>
        <v>18088047</v>
      </c>
      <c r="J1498">
        <v>0</v>
      </c>
      <c r="K1498" s="1">
        <f>G1498*I1498/(10^8)</f>
        <v>1465.131807</v>
      </c>
      <c r="L1498" s="1">
        <v>2388</v>
      </c>
      <c r="M1498" s="1">
        <v>1166</v>
      </c>
      <c r="N1498">
        <v>739</v>
      </c>
      <c r="O1498">
        <v>286</v>
      </c>
      <c r="P1498">
        <v>535</v>
      </c>
      <c r="Q1498" s="3"/>
      <c r="R1498" s="3"/>
      <c r="S1498" s="3"/>
      <c r="T1498">
        <v>270</v>
      </c>
      <c r="U1498">
        <v>116</v>
      </c>
      <c r="V1498">
        <v>1</v>
      </c>
      <c r="W1498">
        <v>-121</v>
      </c>
      <c r="X1498">
        <v>-42</v>
      </c>
      <c r="Y1498" s="3"/>
      <c r="Z1498" s="3"/>
      <c r="AA1498" s="3"/>
      <c r="AB1498">
        <v>234</v>
      </c>
      <c r="AC1498">
        <v>31</v>
      </c>
      <c r="AD1498">
        <v>19</v>
      </c>
      <c r="AE1498">
        <v>18</v>
      </c>
      <c r="AF1498">
        <v>-5</v>
      </c>
      <c r="AG1498" s="3"/>
      <c r="AH1498" s="3"/>
      <c r="AI1498" s="3"/>
      <c r="AJ1498" s="1">
        <v>1978</v>
      </c>
      <c r="AK1498" s="1">
        <v>1800</v>
      </c>
      <c r="AL1498" s="1">
        <v>1723</v>
      </c>
      <c r="AM1498" s="1">
        <v>1739</v>
      </c>
      <c r="AN1498" s="1">
        <v>1758</v>
      </c>
      <c r="AO1498" s="3"/>
      <c r="AP1498" s="3"/>
      <c r="AQ1498" s="3"/>
      <c r="AR1498">
        <v>251</v>
      </c>
      <c r="AS1498">
        <v>147</v>
      </c>
      <c r="AT1498">
        <v>61</v>
      </c>
      <c r="AU1498">
        <v>71</v>
      </c>
      <c r="AV1498">
        <v>104</v>
      </c>
      <c r="AW1498" s="3"/>
      <c r="AX1498" s="3"/>
      <c r="AY1498" s="3"/>
      <c r="AZ1498" s="1">
        <v>1726</v>
      </c>
      <c r="BA1498" s="1">
        <v>1652</v>
      </c>
      <c r="BB1498" s="1">
        <v>1662</v>
      </c>
      <c r="BC1498" s="1">
        <v>1668</v>
      </c>
      <c r="BD1498" s="1">
        <v>1655</v>
      </c>
      <c r="BE1498" s="3"/>
      <c r="BF1498" s="3"/>
      <c r="BG1498" s="3"/>
      <c r="BH1498" s="1">
        <v>1726</v>
      </c>
      <c r="BI1498" s="1">
        <v>1652</v>
      </c>
      <c r="BJ1498" s="1">
        <v>1662</v>
      </c>
      <c r="BK1498" s="1">
        <v>1668</v>
      </c>
      <c r="BL1498" s="1">
        <v>1655</v>
      </c>
      <c r="BM1498" s="3"/>
      <c r="BN1498" s="3"/>
      <c r="BO1498" s="3"/>
      <c r="BP1498">
        <v>96</v>
      </c>
      <c r="BQ1498">
        <v>96</v>
      </c>
      <c r="BR1498">
        <v>96</v>
      </c>
      <c r="BS1498">
        <v>96</v>
      </c>
      <c r="BT1498">
        <v>96</v>
      </c>
      <c r="BU1498" s="3"/>
      <c r="BV1498" s="3"/>
      <c r="BW1498" s="3"/>
      <c r="BX1498">
        <v>12.18</v>
      </c>
      <c r="BY1498">
        <v>1.66</v>
      </c>
      <c r="BZ1498">
        <v>1.0900000000000001</v>
      </c>
      <c r="CA1498">
        <v>1.05</v>
      </c>
      <c r="CB1498">
        <v>-0.3</v>
      </c>
      <c r="CC1498" s="3"/>
      <c r="CD1498" s="3"/>
      <c r="CE1498" s="3"/>
      <c r="CF1498">
        <v>14.05</v>
      </c>
      <c r="CG1498">
        <v>1.86</v>
      </c>
      <c r="CH1498">
        <v>1.1599999999999999</v>
      </c>
      <c r="CI1498">
        <v>1.0900000000000001</v>
      </c>
      <c r="CJ1498">
        <v>-0.31</v>
      </c>
      <c r="CK1498" s="3"/>
      <c r="CL1498" s="3"/>
      <c r="CM1498" s="3"/>
      <c r="CN1498" s="1">
        <v>1217</v>
      </c>
      <c r="CO1498">
        <v>164</v>
      </c>
      <c r="CP1498">
        <v>106</v>
      </c>
      <c r="CQ1498">
        <v>101</v>
      </c>
      <c r="CR1498">
        <v>-29</v>
      </c>
      <c r="CS1498" s="3"/>
      <c r="CT1498" s="3"/>
      <c r="CU1498" s="3"/>
      <c r="CV1498">
        <v>8.92</v>
      </c>
      <c r="CW1498">
        <v>41.37</v>
      </c>
      <c r="CX1498">
        <v>39.19</v>
      </c>
      <c r="CY1498">
        <v>33.82</v>
      </c>
      <c r="CZ1498" t="s">
        <v>2</v>
      </c>
      <c r="DA1498" s="3"/>
      <c r="DB1498" s="3"/>
      <c r="DC1498" s="3"/>
      <c r="DD1498">
        <v>1.17</v>
      </c>
      <c r="DE1498">
        <v>0.74</v>
      </c>
      <c r="DF1498">
        <v>0.45</v>
      </c>
      <c r="DG1498">
        <v>0.37</v>
      </c>
      <c r="DH1498">
        <v>0.56999999999999995</v>
      </c>
      <c r="DI1498" s="3"/>
      <c r="DJ1498" s="3"/>
      <c r="DK1498" s="3"/>
      <c r="DL1498" s="6">
        <f>(CM1498*3+CL1498*2+CK1498)/6</f>
        <v>0</v>
      </c>
      <c r="DM1498">
        <f>BH1498+(BH1498*(CG1498-8.25)/8.25)</f>
        <v>389.13454545454556</v>
      </c>
      <c r="DN1498">
        <f>BI1498+(BI1498*(CH1498-8.25)/8.25)</f>
        <v>232.28121212121209</v>
      </c>
      <c r="DO1498">
        <f>BJ1498+(BJ1498*(CI1498-8.25)/8.25)</f>
        <v>219.58545454545447</v>
      </c>
      <c r="DP1498">
        <f>BK1498+(BK1498*(CJ1498-8.25)/8.25)</f>
        <v>-62.676363636363703</v>
      </c>
      <c r="DQ1498">
        <f>BL1498+(BL1498*(CK1498-8.25)/8.25)</f>
        <v>0</v>
      </c>
      <c r="DR1498">
        <f>BM1498+(BM1498*(CL1498-8.25)/8.25)</f>
        <v>0</v>
      </c>
      <c r="DS1498">
        <f>BN1498+(BN1498*(CM1498-8.25)/8.25)</f>
        <v>0</v>
      </c>
      <c r="DT1498" s="8">
        <f>DM1498*10^8/$I1498</f>
        <v>2151.3353290963119</v>
      </c>
      <c r="DU1498" s="8">
        <f>DN1498*10^8/$I1498</f>
        <v>1284.1696625468305</v>
      </c>
      <c r="DV1498" s="8">
        <f>DO1498*10^8/$I1498</f>
        <v>1213.9810038389135</v>
      </c>
      <c r="DW1498" s="8">
        <f>DP1498*10^8/$I1498</f>
        <v>-346.50708081620809</v>
      </c>
      <c r="DX1498" s="8">
        <f>DQ1498*10^8/$I1498</f>
        <v>0</v>
      </c>
      <c r="DY1498" s="8">
        <f>DR1498*10^8/$I1498</f>
        <v>0</v>
      </c>
      <c r="DZ1498" s="8">
        <f>DS1498*10^8/$I1498</f>
        <v>0</v>
      </c>
      <c r="EA1498" s="8">
        <f>DT1498*10^8/$I1498</f>
        <v>11893.684979347478</v>
      </c>
      <c r="EB1498" s="8">
        <f>DZ1498*0.8</f>
        <v>0</v>
      </c>
      <c r="EC1498" s="10">
        <f>G1498-E1498</f>
        <v>2540</v>
      </c>
      <c r="ED1498" s="4">
        <f>EC1498/E1498*100</f>
        <v>45.68345323741007</v>
      </c>
      <c r="EE1498" s="4">
        <f>DY1498-G1498</f>
        <v>-8100</v>
      </c>
      <c r="EF1498" s="12">
        <f>EE1498/G1498</f>
        <v>-1</v>
      </c>
      <c r="EG1498" s="4">
        <f>G1498-F1498</f>
        <v>600</v>
      </c>
    </row>
    <row r="1499" spans="1:137" x14ac:dyDescent="0.3">
      <c r="A1499">
        <v>1498</v>
      </c>
      <c r="B1499" t="s">
        <v>7660</v>
      </c>
      <c r="C1499" t="s">
        <v>3773</v>
      </c>
      <c r="D1499" t="str">
        <f>VLOOKUP(C1499,Sheet1!$A$2:$B$3197,2,FALSE)</f>
        <v>생명과학도구및서비스</v>
      </c>
      <c r="E1499">
        <v>32200</v>
      </c>
      <c r="F1499">
        <v>24850</v>
      </c>
      <c r="G1499" s="7">
        <v>23000</v>
      </c>
      <c r="H1499" t="s">
        <v>1437</v>
      </c>
      <c r="I1499" s="7">
        <f>VALUE(LEFT(H1499,FIND("/",H1499)-1)) + VALUE(MID(H1499,FIND("/",H1499)+1,LEN(H1499)))</f>
        <v>33698912</v>
      </c>
      <c r="J1499" s="1">
        <v>65741</v>
      </c>
      <c r="K1499" s="1">
        <f>G1499*I1499/(10^8)</f>
        <v>7750.7497599999997</v>
      </c>
      <c r="L1499">
        <v>102</v>
      </c>
      <c r="M1499">
        <v>110</v>
      </c>
      <c r="N1499">
        <v>206</v>
      </c>
      <c r="O1499">
        <v>83</v>
      </c>
      <c r="P1499">
        <v>454</v>
      </c>
      <c r="Q1499" s="3"/>
      <c r="R1499" s="3"/>
      <c r="S1499" s="3"/>
      <c r="T1499">
        <v>-34</v>
      </c>
      <c r="U1499">
        <v>-39</v>
      </c>
      <c r="V1499">
        <v>52</v>
      </c>
      <c r="W1499">
        <v>-44</v>
      </c>
      <c r="X1499">
        <v>157</v>
      </c>
      <c r="Y1499" s="3"/>
      <c r="Z1499" s="3"/>
      <c r="AA1499" s="3"/>
      <c r="AB1499">
        <v>-23</v>
      </c>
      <c r="AC1499">
        <v>-87</v>
      </c>
      <c r="AD1499">
        <v>87</v>
      </c>
      <c r="AE1499">
        <v>-32</v>
      </c>
      <c r="AF1499">
        <v>149</v>
      </c>
      <c r="AG1499" s="3"/>
      <c r="AH1499" s="3"/>
      <c r="AI1499" s="3"/>
      <c r="AJ1499">
        <v>491</v>
      </c>
      <c r="AK1499">
        <v>456</v>
      </c>
      <c r="AL1499">
        <v>548</v>
      </c>
      <c r="AM1499">
        <v>890</v>
      </c>
      <c r="AN1499" s="1">
        <v>1005</v>
      </c>
      <c r="AO1499" s="3"/>
      <c r="AP1499" s="3"/>
      <c r="AQ1499" s="3"/>
      <c r="AR1499">
        <v>105</v>
      </c>
      <c r="AS1499">
        <v>153</v>
      </c>
      <c r="AT1499">
        <v>157</v>
      </c>
      <c r="AU1499">
        <v>240</v>
      </c>
      <c r="AV1499">
        <v>152</v>
      </c>
      <c r="AW1499" s="3"/>
      <c r="AX1499" s="3"/>
      <c r="AY1499" s="3"/>
      <c r="AZ1499">
        <v>386</v>
      </c>
      <c r="BA1499">
        <v>303</v>
      </c>
      <c r="BB1499">
        <v>391</v>
      </c>
      <c r="BC1499">
        <v>650</v>
      </c>
      <c r="BD1499">
        <v>854</v>
      </c>
      <c r="BE1499" s="3"/>
      <c r="BF1499" s="3"/>
      <c r="BG1499" s="3"/>
      <c r="BH1499">
        <v>386</v>
      </c>
      <c r="BI1499">
        <v>302</v>
      </c>
      <c r="BJ1499">
        <v>391</v>
      </c>
      <c r="BK1499">
        <v>650</v>
      </c>
      <c r="BL1499">
        <v>854</v>
      </c>
      <c r="BM1499" s="3"/>
      <c r="BN1499" s="3"/>
      <c r="BO1499" s="3"/>
      <c r="BP1499">
        <v>77</v>
      </c>
      <c r="BQ1499">
        <v>77</v>
      </c>
      <c r="BR1499">
        <v>77</v>
      </c>
      <c r="BS1499">
        <v>160</v>
      </c>
      <c r="BT1499">
        <v>166</v>
      </c>
      <c r="BU1499" s="3"/>
      <c r="BV1499" s="3"/>
      <c r="BW1499" s="3"/>
      <c r="BX1499">
        <v>-5.03</v>
      </c>
      <c r="BY1499">
        <v>-18.440000000000001</v>
      </c>
      <c r="BZ1499">
        <v>17.34</v>
      </c>
      <c r="CA1499">
        <v>-4.43</v>
      </c>
      <c r="CB1499">
        <v>15.77</v>
      </c>
      <c r="CC1499" s="3"/>
      <c r="CD1499" s="3"/>
      <c r="CE1499" s="3"/>
      <c r="CF1499">
        <v>-6.16</v>
      </c>
      <c r="CG1499">
        <v>-25.36</v>
      </c>
      <c r="CH1499">
        <v>25.13</v>
      </c>
      <c r="CI1499">
        <v>-6.13</v>
      </c>
      <c r="CJ1499">
        <v>19.89</v>
      </c>
      <c r="CK1499" s="3"/>
      <c r="CL1499" s="3"/>
      <c r="CM1499" s="3"/>
      <c r="CN1499">
        <v>-74</v>
      </c>
      <c r="CO1499">
        <v>-283</v>
      </c>
      <c r="CP1499">
        <v>282</v>
      </c>
      <c r="CQ1499">
        <v>-101</v>
      </c>
      <c r="CR1499">
        <v>457</v>
      </c>
      <c r="CS1499" s="3"/>
      <c r="CT1499" s="3"/>
      <c r="CU1499" s="3"/>
      <c r="CV1499" t="s">
        <v>2</v>
      </c>
      <c r="CW1499" t="s">
        <v>2</v>
      </c>
      <c r="CX1499">
        <v>76.510000000000005</v>
      </c>
      <c r="CY1499" t="s">
        <v>2</v>
      </c>
      <c r="CZ1499">
        <v>61</v>
      </c>
      <c r="DA1499" s="3"/>
      <c r="DB1499" s="3"/>
      <c r="DC1499" s="3"/>
      <c r="DD1499">
        <v>11.65</v>
      </c>
      <c r="DE1499">
        <v>21.46</v>
      </c>
      <c r="DF1499">
        <v>16.23</v>
      </c>
      <c r="DG1499">
        <v>7.41</v>
      </c>
      <c r="DH1499">
        <v>10.57</v>
      </c>
      <c r="DI1499" s="3"/>
      <c r="DJ1499" s="3"/>
      <c r="DK1499" s="3"/>
      <c r="DL1499" s="6">
        <f>(CM1499*3+CL1499*2+CK1499)/6</f>
        <v>0</v>
      </c>
      <c r="DM1499">
        <f>BH1499+(BH1499*(CG1499-8.25)/8.25)</f>
        <v>-1186.540606060606</v>
      </c>
      <c r="DN1499">
        <f>BI1499+(BI1499*(CH1499-8.25)/8.25)</f>
        <v>919.910303030303</v>
      </c>
      <c r="DO1499">
        <f>BJ1499+(BJ1499*(CI1499-8.25)/8.25)</f>
        <v>-290.52484848484846</v>
      </c>
      <c r="DP1499">
        <f>BK1499+(BK1499*(CJ1499-8.25)/8.25)</f>
        <v>1567.090909090909</v>
      </c>
      <c r="DQ1499">
        <f>BL1499+(BL1499*(CK1499-8.25)/8.25)</f>
        <v>0</v>
      </c>
      <c r="DR1499">
        <f>BM1499+(BM1499*(CL1499-8.25)/8.25)</f>
        <v>0</v>
      </c>
      <c r="DS1499">
        <f>BN1499+(BN1499*(CM1499-8.25)/8.25)</f>
        <v>0</v>
      </c>
      <c r="DT1499" s="8">
        <f>DM1499*10^8/$I1499</f>
        <v>-3521.0056813128153</v>
      </c>
      <c r="DU1499" s="8">
        <f>DN1499*10^8/$I1499</f>
        <v>2729.7922942743762</v>
      </c>
      <c r="DV1499" s="8">
        <f>DO1499*10^8/$I1499</f>
        <v>-862.11937193951087</v>
      </c>
      <c r="DW1499" s="8">
        <f>DP1499*10^8/$I1499</f>
        <v>4650.2715253563947</v>
      </c>
      <c r="DX1499" s="8">
        <f>DQ1499*10^8/$I1499</f>
        <v>0</v>
      </c>
      <c r="DY1499" s="8">
        <f>DR1499*10^8/$I1499</f>
        <v>0</v>
      </c>
      <c r="DZ1499" s="8">
        <f>DS1499*10^8/$I1499</f>
        <v>0</v>
      </c>
      <c r="EA1499" s="8">
        <f>DT1499*10^8/$I1499</f>
        <v>-10448.425401131097</v>
      </c>
      <c r="EB1499" s="8">
        <f>DZ1499*0.8</f>
        <v>0</v>
      </c>
      <c r="EC1499" s="10">
        <f>G1499-E1499</f>
        <v>-9200</v>
      </c>
      <c r="ED1499" s="4">
        <f>EC1499/E1499*100</f>
        <v>-28.571428571428569</v>
      </c>
      <c r="EE1499" s="4">
        <f>DY1499-G1499</f>
        <v>-23000</v>
      </c>
      <c r="EF1499" s="12">
        <f>EE1499/G1499</f>
        <v>-1</v>
      </c>
      <c r="EG1499" s="4">
        <f>G1499-F1499</f>
        <v>-1850</v>
      </c>
    </row>
    <row r="1500" spans="1:137" x14ac:dyDescent="0.3">
      <c r="A1500">
        <v>1499</v>
      </c>
      <c r="B1500" t="s">
        <v>5780</v>
      </c>
      <c r="C1500" t="s">
        <v>3774</v>
      </c>
      <c r="D1500" t="str">
        <f>VLOOKUP(C1500,Sheet1!$A$2:$B$3197,2,FALSE)</f>
        <v>인터넷과카탈로그소매</v>
      </c>
      <c r="E1500">
        <v>29850</v>
      </c>
      <c r="F1500">
        <v>28500</v>
      </c>
      <c r="G1500" s="7">
        <v>28600</v>
      </c>
      <c r="H1500" t="s">
        <v>1438</v>
      </c>
      <c r="I1500" s="7">
        <f>VALUE(LEFT(H1500,FIND("/",H1500)-1)) + VALUE(MID(H1500,FIND("/",H1500)+1,LEN(H1500)))</f>
        <v>13074822</v>
      </c>
      <c r="J1500" s="1">
        <v>20000</v>
      </c>
      <c r="K1500" s="1">
        <f>G1500*I1500/(10^8)</f>
        <v>3739.3990920000001</v>
      </c>
      <c r="L1500">
        <v>644</v>
      </c>
      <c r="M1500" s="1">
        <v>1076</v>
      </c>
      <c r="N1500" s="1">
        <v>1214</v>
      </c>
      <c r="O1500" s="1">
        <v>1713</v>
      </c>
      <c r="P1500" s="1">
        <v>2320</v>
      </c>
      <c r="Q1500" s="1">
        <v>2350</v>
      </c>
      <c r="R1500" s="1">
        <v>2621</v>
      </c>
      <c r="S1500" s="1">
        <v>2953</v>
      </c>
      <c r="T1500">
        <v>85</v>
      </c>
      <c r="U1500">
        <v>152</v>
      </c>
      <c r="V1500">
        <v>202</v>
      </c>
      <c r="W1500">
        <v>284</v>
      </c>
      <c r="X1500">
        <v>378</v>
      </c>
      <c r="Y1500">
        <v>414</v>
      </c>
      <c r="Z1500">
        <v>480</v>
      </c>
      <c r="AA1500">
        <v>551</v>
      </c>
      <c r="AB1500">
        <v>89</v>
      </c>
      <c r="AC1500">
        <v>135</v>
      </c>
      <c r="AD1500">
        <v>164</v>
      </c>
      <c r="AE1500">
        <v>236</v>
      </c>
      <c r="AF1500">
        <v>309</v>
      </c>
      <c r="AG1500">
        <v>340</v>
      </c>
      <c r="AH1500">
        <v>399</v>
      </c>
      <c r="AI1500">
        <v>454</v>
      </c>
      <c r="AJ1500">
        <v>731</v>
      </c>
      <c r="AK1500">
        <v>928</v>
      </c>
      <c r="AL1500" s="1">
        <v>1084</v>
      </c>
      <c r="AM1500" s="1">
        <v>1542</v>
      </c>
      <c r="AN1500" s="1">
        <v>1631</v>
      </c>
      <c r="AO1500" s="1">
        <v>1916</v>
      </c>
      <c r="AP1500" s="1">
        <v>2227</v>
      </c>
      <c r="AQ1500" s="1">
        <v>2588</v>
      </c>
      <c r="AR1500">
        <v>79</v>
      </c>
      <c r="AS1500">
        <v>160</v>
      </c>
      <c r="AT1500">
        <v>185</v>
      </c>
      <c r="AU1500">
        <v>445</v>
      </c>
      <c r="AV1500">
        <v>263</v>
      </c>
      <c r="AW1500">
        <v>286</v>
      </c>
      <c r="AX1500">
        <v>301</v>
      </c>
      <c r="AY1500">
        <v>318</v>
      </c>
      <c r="AZ1500">
        <v>652</v>
      </c>
      <c r="BA1500">
        <v>769</v>
      </c>
      <c r="BB1500">
        <v>900</v>
      </c>
      <c r="BC1500" s="1">
        <v>1097</v>
      </c>
      <c r="BD1500" s="1">
        <v>1368</v>
      </c>
      <c r="BE1500" s="1">
        <v>1630</v>
      </c>
      <c r="BF1500" s="1">
        <v>1926</v>
      </c>
      <c r="BG1500" s="1">
        <v>2270</v>
      </c>
      <c r="BH1500">
        <v>652</v>
      </c>
      <c r="BI1500">
        <v>768</v>
      </c>
      <c r="BJ1500">
        <v>899</v>
      </c>
      <c r="BK1500" s="1">
        <v>1097</v>
      </c>
      <c r="BL1500" s="1">
        <v>1368</v>
      </c>
      <c r="BM1500" s="1">
        <v>1630</v>
      </c>
      <c r="BN1500" s="1">
        <v>1926</v>
      </c>
      <c r="BO1500" s="1">
        <v>2270</v>
      </c>
      <c r="BP1500">
        <v>33</v>
      </c>
      <c r="BQ1500">
        <v>65</v>
      </c>
      <c r="BR1500">
        <v>65</v>
      </c>
      <c r="BS1500">
        <v>65</v>
      </c>
      <c r="BT1500">
        <v>65</v>
      </c>
      <c r="BU1500">
        <v>67</v>
      </c>
      <c r="BV1500">
        <v>67</v>
      </c>
      <c r="BW1500">
        <v>67</v>
      </c>
      <c r="BX1500">
        <v>13.04</v>
      </c>
      <c r="BY1500">
        <v>16.29</v>
      </c>
      <c r="BZ1500">
        <v>16.29</v>
      </c>
      <c r="CA1500">
        <v>17.96</v>
      </c>
      <c r="CB1500">
        <v>19.5</v>
      </c>
      <c r="CC1500">
        <v>19.170000000000002</v>
      </c>
      <c r="CD1500">
        <v>19.239999999999998</v>
      </c>
      <c r="CE1500">
        <v>18.87</v>
      </c>
      <c r="CF1500">
        <v>14.56</v>
      </c>
      <c r="CG1500">
        <v>19.03</v>
      </c>
      <c r="CH1500">
        <v>19.68</v>
      </c>
      <c r="CI1500">
        <v>23.63</v>
      </c>
      <c r="CJ1500">
        <v>25.11</v>
      </c>
      <c r="CK1500">
        <v>22.68</v>
      </c>
      <c r="CL1500">
        <v>22.42</v>
      </c>
      <c r="CM1500">
        <v>21.65</v>
      </c>
      <c r="CN1500">
        <v>683</v>
      </c>
      <c r="CO1500" s="1">
        <v>1033</v>
      </c>
      <c r="CP1500" s="1">
        <v>1255</v>
      </c>
      <c r="CQ1500" s="1">
        <v>1804</v>
      </c>
      <c r="CR1500" s="1">
        <v>2366</v>
      </c>
      <c r="CS1500" s="1">
        <v>2600</v>
      </c>
      <c r="CT1500" s="1">
        <v>3049</v>
      </c>
      <c r="CU1500" s="1">
        <v>3475</v>
      </c>
      <c r="CV1500">
        <v>10.24</v>
      </c>
      <c r="CW1500">
        <v>13.16</v>
      </c>
      <c r="CX1500">
        <v>12.19</v>
      </c>
      <c r="CY1500">
        <v>13.22</v>
      </c>
      <c r="CZ1500">
        <v>13</v>
      </c>
      <c r="DA1500">
        <v>11</v>
      </c>
      <c r="DB1500">
        <v>9.3800000000000008</v>
      </c>
      <c r="DC1500">
        <v>8.23</v>
      </c>
      <c r="DD1500">
        <v>1.36</v>
      </c>
      <c r="DE1500">
        <v>2.2599999999999998</v>
      </c>
      <c r="DF1500">
        <v>2.1800000000000002</v>
      </c>
      <c r="DG1500">
        <v>2.81</v>
      </c>
      <c r="DH1500">
        <v>2.91</v>
      </c>
      <c r="DI1500">
        <v>2.2799999999999998</v>
      </c>
      <c r="DJ1500">
        <v>1.93</v>
      </c>
      <c r="DK1500">
        <v>1.64</v>
      </c>
      <c r="DL1500" s="6">
        <f>(CM1500*3+CL1500*2+CK1500)/6</f>
        <v>22.078333333333333</v>
      </c>
      <c r="DM1500">
        <f>BH1500+(BH1500*(CG1500-8.25)/8.25)</f>
        <v>1503.9466666666667</v>
      </c>
      <c r="DN1500">
        <f>BI1500+(BI1500*(CH1500-8.25)/8.25)</f>
        <v>1832.0290909090909</v>
      </c>
      <c r="DO1500">
        <f>BJ1500+(BJ1500*(CI1500-8.25)/8.25)</f>
        <v>2574.9539393939394</v>
      </c>
      <c r="DP1500">
        <f>BK1500+(BK1500*(CJ1500-8.25)/8.25)</f>
        <v>3338.8690909090906</v>
      </c>
      <c r="DQ1500">
        <f>BL1500+(BL1500*(CK1500-8.25)/8.25)</f>
        <v>3760.7563636363634</v>
      </c>
      <c r="DR1500">
        <f>BM1500+(BM1500*(CL1500-8.25)/8.25)</f>
        <v>4429.6484848484852</v>
      </c>
      <c r="DS1500">
        <f>BN1500+(BN1500*(CM1500-8.25)/8.25)</f>
        <v>5054.2909090909088</v>
      </c>
      <c r="DT1500" s="8">
        <f>DM1500*10^8/$I1500</f>
        <v>11502.616759651997</v>
      </c>
      <c r="DU1500" s="8">
        <f>DN1500*10^8/$I1500</f>
        <v>14011.885522488114</v>
      </c>
      <c r="DV1500" s="8">
        <f>DO1500*10^8/$I1500</f>
        <v>19693.98848713917</v>
      </c>
      <c r="DW1500" s="8">
        <f>DP1500*10^8/$I1500</f>
        <v>25536.631327822975</v>
      </c>
      <c r="DX1500" s="8">
        <f>DQ1500*10^8/$I1500</f>
        <v>28763.346557500849</v>
      </c>
      <c r="DY1500" s="8">
        <f>DR1500*10^8/$I1500</f>
        <v>33879.225926352839</v>
      </c>
      <c r="DZ1500" s="8">
        <f>DS1500*10^8/$I1500</f>
        <v>38656.67088309813</v>
      </c>
      <c r="EA1500" s="8">
        <f>DT1500*10^8/$I1500</f>
        <v>87975.32203231522</v>
      </c>
      <c r="EB1500" s="8">
        <f>DZ1500*0.8</f>
        <v>30925.336706478505</v>
      </c>
      <c r="EC1500" s="10">
        <f>G1500-E1500</f>
        <v>-1250</v>
      </c>
      <c r="ED1500" s="4">
        <f>EC1500/E1500*100</f>
        <v>-4.1876046901172534</v>
      </c>
      <c r="EE1500" s="4">
        <f>DY1500-G1500</f>
        <v>5279.2259263528395</v>
      </c>
      <c r="EF1500" s="12">
        <f>EE1500/G1500</f>
        <v>0.18458831910324613</v>
      </c>
      <c r="EG1500" s="4">
        <f>G1500-F1500</f>
        <v>100</v>
      </c>
    </row>
    <row r="1501" spans="1:137" x14ac:dyDescent="0.3">
      <c r="A1501">
        <v>1500</v>
      </c>
      <c r="B1501" t="s">
        <v>6020</v>
      </c>
      <c r="C1501" t="s">
        <v>3775</v>
      </c>
      <c r="D1501" t="str">
        <f>VLOOKUP(C1501,Sheet1!$A$2:$B$3197,2,FALSE)</f>
        <v>소프트웨어</v>
      </c>
      <c r="E1501">
        <v>12600</v>
      </c>
      <c r="F1501">
        <v>8250</v>
      </c>
      <c r="G1501" s="7">
        <v>8330</v>
      </c>
      <c r="H1501" t="s">
        <v>1439</v>
      </c>
      <c r="I1501" s="7">
        <f>VALUE(LEFT(H1501,FIND("/",H1501)-1)) + VALUE(MID(H1501,FIND("/",H1501)+1,LEN(H1501)))</f>
        <v>53267083</v>
      </c>
      <c r="J1501" s="1">
        <v>1126008</v>
      </c>
      <c r="K1501" s="1">
        <f>G1501*I1501/(10^8)</f>
        <v>4437.1480138999996</v>
      </c>
      <c r="L1501">
        <v>214</v>
      </c>
      <c r="M1501">
        <v>231</v>
      </c>
      <c r="N1501">
        <v>247</v>
      </c>
      <c r="O1501">
        <v>285</v>
      </c>
      <c r="P1501">
        <v>464</v>
      </c>
      <c r="Q1501">
        <v>500</v>
      </c>
      <c r="R1501">
        <v>563</v>
      </c>
      <c r="S1501">
        <v>672</v>
      </c>
      <c r="T1501">
        <v>-2</v>
      </c>
      <c r="U1501">
        <v>34</v>
      </c>
      <c r="V1501">
        <v>55</v>
      </c>
      <c r="W1501">
        <v>58</v>
      </c>
      <c r="X1501">
        <v>185</v>
      </c>
      <c r="Y1501">
        <v>192</v>
      </c>
      <c r="Z1501">
        <v>221</v>
      </c>
      <c r="AA1501">
        <v>267</v>
      </c>
      <c r="AB1501">
        <v>-2</v>
      </c>
      <c r="AC1501">
        <v>27</v>
      </c>
      <c r="AD1501">
        <v>50</v>
      </c>
      <c r="AE1501">
        <v>89</v>
      </c>
      <c r="AF1501">
        <v>-12</v>
      </c>
      <c r="AG1501">
        <v>166</v>
      </c>
      <c r="AH1501">
        <v>181</v>
      </c>
      <c r="AI1501">
        <v>222</v>
      </c>
      <c r="AJ1501">
        <v>515</v>
      </c>
      <c r="AK1501">
        <v>544</v>
      </c>
      <c r="AL1501">
        <v>589</v>
      </c>
      <c r="AM1501">
        <v>786</v>
      </c>
      <c r="AN1501">
        <v>755</v>
      </c>
      <c r="AO1501">
        <v>883</v>
      </c>
      <c r="AP1501" s="1">
        <v>1063</v>
      </c>
      <c r="AQ1501" s="1">
        <v>1295</v>
      </c>
      <c r="AR1501">
        <v>51</v>
      </c>
      <c r="AS1501">
        <v>54</v>
      </c>
      <c r="AT1501">
        <v>52</v>
      </c>
      <c r="AU1501">
        <v>166</v>
      </c>
      <c r="AV1501">
        <v>153</v>
      </c>
      <c r="AW1501">
        <v>131</v>
      </c>
      <c r="AX1501">
        <v>146</v>
      </c>
      <c r="AY1501">
        <v>172</v>
      </c>
      <c r="AZ1501">
        <v>463</v>
      </c>
      <c r="BA1501">
        <v>490</v>
      </c>
      <c r="BB1501">
        <v>537</v>
      </c>
      <c r="BC1501">
        <v>620</v>
      </c>
      <c r="BD1501">
        <v>602</v>
      </c>
      <c r="BE1501">
        <v>752</v>
      </c>
      <c r="BF1501">
        <v>917</v>
      </c>
      <c r="BG1501" s="1">
        <v>1123</v>
      </c>
      <c r="BH1501">
        <v>464</v>
      </c>
      <c r="BI1501">
        <v>492</v>
      </c>
      <c r="BJ1501">
        <v>539</v>
      </c>
      <c r="BK1501">
        <v>620</v>
      </c>
      <c r="BL1501">
        <v>602</v>
      </c>
      <c r="BM1501">
        <v>755</v>
      </c>
      <c r="BN1501">
        <v>924</v>
      </c>
      <c r="BO1501" s="1">
        <v>1135</v>
      </c>
      <c r="BP1501">
        <v>53</v>
      </c>
      <c r="BQ1501">
        <v>53</v>
      </c>
      <c r="BR1501">
        <v>53</v>
      </c>
      <c r="BS1501">
        <v>53</v>
      </c>
      <c r="BT1501">
        <v>53</v>
      </c>
      <c r="BU1501">
        <v>53</v>
      </c>
      <c r="BV1501">
        <v>53</v>
      </c>
      <c r="BW1501">
        <v>53</v>
      </c>
      <c r="BX1501">
        <v>-0.41</v>
      </c>
      <c r="BY1501">
        <v>5.08</v>
      </c>
      <c r="BZ1501">
        <v>8.7899999999999991</v>
      </c>
      <c r="CA1501">
        <v>12.91</v>
      </c>
      <c r="CB1501">
        <v>-1.61</v>
      </c>
      <c r="CC1501">
        <v>20.27</v>
      </c>
      <c r="CD1501">
        <v>18.600000000000001</v>
      </c>
      <c r="CE1501">
        <v>18.829999999999998</v>
      </c>
      <c r="CF1501">
        <v>-0.09</v>
      </c>
      <c r="CG1501">
        <v>5.77</v>
      </c>
      <c r="CH1501">
        <v>9.73</v>
      </c>
      <c r="CI1501">
        <v>14.87</v>
      </c>
      <c r="CJ1501">
        <v>-2.08</v>
      </c>
      <c r="CK1501">
        <v>24.91</v>
      </c>
      <c r="CL1501">
        <v>22.04</v>
      </c>
      <c r="CM1501">
        <v>22.05</v>
      </c>
      <c r="CN1501">
        <v>-1</v>
      </c>
      <c r="CO1501">
        <v>52</v>
      </c>
      <c r="CP1501">
        <v>94</v>
      </c>
      <c r="CQ1501">
        <v>162</v>
      </c>
      <c r="CR1501">
        <v>-24</v>
      </c>
      <c r="CS1501">
        <v>317</v>
      </c>
      <c r="CT1501">
        <v>347</v>
      </c>
      <c r="CU1501">
        <v>426</v>
      </c>
      <c r="CV1501" t="s">
        <v>2</v>
      </c>
      <c r="CW1501">
        <v>54.06</v>
      </c>
      <c r="CX1501">
        <v>22.2</v>
      </c>
      <c r="CY1501">
        <v>16.45</v>
      </c>
      <c r="CZ1501" t="s">
        <v>2</v>
      </c>
      <c r="DA1501">
        <v>26.26</v>
      </c>
      <c r="DB1501">
        <v>23.98</v>
      </c>
      <c r="DC1501">
        <v>19.55</v>
      </c>
      <c r="DD1501">
        <v>2.23</v>
      </c>
      <c r="DE1501">
        <v>2.9</v>
      </c>
      <c r="DF1501">
        <v>1.97</v>
      </c>
      <c r="DG1501">
        <v>2.19</v>
      </c>
      <c r="DH1501">
        <v>11.26</v>
      </c>
      <c r="DI1501">
        <v>5.69</v>
      </c>
      <c r="DJ1501">
        <v>4.67</v>
      </c>
      <c r="DK1501">
        <v>3.82</v>
      </c>
      <c r="DL1501" s="6">
        <f>(CM1501*3+CL1501*2+CK1501)/6</f>
        <v>22.523333333333337</v>
      </c>
      <c r="DM1501">
        <f>BH1501+(BH1501*(CG1501-8.25)/8.25)</f>
        <v>324.51878787878786</v>
      </c>
      <c r="DN1501">
        <f>BI1501+(BI1501*(CH1501-8.25)/8.25)</f>
        <v>580.26181818181817</v>
      </c>
      <c r="DO1501">
        <f>BJ1501+(BJ1501*(CI1501-8.25)/8.25)</f>
        <v>971.50666666666666</v>
      </c>
      <c r="DP1501">
        <f>BK1501+(BK1501*(CJ1501-8.25)/8.25)</f>
        <v>-156.31515151515157</v>
      </c>
      <c r="DQ1501">
        <f>BL1501+(BL1501*(CK1501-8.25)/8.25)</f>
        <v>1817.6751515151516</v>
      </c>
      <c r="DR1501">
        <f>BM1501+(BM1501*(CL1501-8.25)/8.25)</f>
        <v>2016.9939393939392</v>
      </c>
      <c r="DS1501">
        <f>BN1501+(BN1501*(CM1501-8.25)/8.25)</f>
        <v>2469.6000000000004</v>
      </c>
      <c r="DT1501" s="8">
        <f>DM1501*10^8/$I1501</f>
        <v>609.22950836032805</v>
      </c>
      <c r="DU1501" s="8">
        <f>DN1501*10^8/$I1501</f>
        <v>1089.3440855055235</v>
      </c>
      <c r="DV1501" s="8">
        <f>DO1501*10^8/$I1501</f>
        <v>1823.8405633487885</v>
      </c>
      <c r="DW1501" s="8">
        <f>DP1501*10^8/$I1501</f>
        <v>-293.45543760140117</v>
      </c>
      <c r="DX1501" s="8">
        <f>DQ1501*10^8/$I1501</f>
        <v>3412.3797458838731</v>
      </c>
      <c r="DY1501" s="8">
        <f>DR1501*10^8/$I1501</f>
        <v>3786.5672865809815</v>
      </c>
      <c r="DZ1501" s="8">
        <f>DS1501*10^8/$I1501</f>
        <v>4636.2591321172968</v>
      </c>
      <c r="EA1501" s="8">
        <f>DT1501*10^8/$I1501</f>
        <v>1143.7260575359985</v>
      </c>
      <c r="EB1501" s="8">
        <f>DZ1501*0.8</f>
        <v>3709.0073056938377</v>
      </c>
      <c r="EC1501" s="10">
        <f>G1501-E1501</f>
        <v>-4270</v>
      </c>
      <c r="ED1501" s="4">
        <f>EC1501/E1501*100</f>
        <v>-33.888888888888893</v>
      </c>
      <c r="EE1501" s="4">
        <f>DY1501-G1501</f>
        <v>-4543.4327134190189</v>
      </c>
      <c r="EF1501" s="12">
        <f>EE1501/G1501</f>
        <v>-0.54543009764934203</v>
      </c>
      <c r="EG1501" s="4">
        <f>G1501-F1501</f>
        <v>80</v>
      </c>
    </row>
    <row r="1502" spans="1:137" x14ac:dyDescent="0.3">
      <c r="A1502">
        <v>1501</v>
      </c>
      <c r="B1502" t="s">
        <v>5938</v>
      </c>
      <c r="C1502" t="s">
        <v>3776</v>
      </c>
      <c r="D1502" t="str">
        <f>VLOOKUP(C1502,Sheet1!$A$2:$B$3197,2,FALSE)</f>
        <v>반도체와반도체장비</v>
      </c>
      <c r="E1502">
        <v>15250</v>
      </c>
      <c r="F1502">
        <v>23900</v>
      </c>
      <c r="G1502" s="7">
        <v>23350</v>
      </c>
      <c r="H1502" t="s">
        <v>1440</v>
      </c>
      <c r="I1502" s="7">
        <f>VALUE(LEFT(H1502,FIND("/",H1502)-1)) + VALUE(MID(H1502,FIND("/",H1502)+1,LEN(H1502)))</f>
        <v>12695462</v>
      </c>
      <c r="J1502" s="1">
        <v>635426</v>
      </c>
      <c r="K1502" s="1">
        <f>G1502*I1502/(10^8)</f>
        <v>2964.3903770000002</v>
      </c>
      <c r="L1502">
        <v>167</v>
      </c>
      <c r="M1502">
        <v>243</v>
      </c>
      <c r="N1502">
        <v>161</v>
      </c>
      <c r="O1502">
        <v>405</v>
      </c>
      <c r="P1502">
        <v>563</v>
      </c>
      <c r="Q1502">
        <v>932</v>
      </c>
      <c r="R1502" s="1">
        <v>1183</v>
      </c>
      <c r="S1502" s="1">
        <v>1440</v>
      </c>
      <c r="T1502">
        <v>-36</v>
      </c>
      <c r="U1502">
        <v>0</v>
      </c>
      <c r="V1502">
        <v>-83</v>
      </c>
      <c r="W1502">
        <v>47</v>
      </c>
      <c r="X1502">
        <v>70</v>
      </c>
      <c r="Y1502">
        <v>177</v>
      </c>
      <c r="Z1502">
        <v>259</v>
      </c>
      <c r="AA1502">
        <v>330</v>
      </c>
      <c r="AB1502">
        <v>-36</v>
      </c>
      <c r="AC1502">
        <v>-3</v>
      </c>
      <c r="AD1502">
        <v>-65</v>
      </c>
      <c r="AE1502">
        <v>54</v>
      </c>
      <c r="AF1502">
        <v>92</v>
      </c>
      <c r="AG1502">
        <v>160</v>
      </c>
      <c r="AH1502">
        <v>220</v>
      </c>
      <c r="AI1502">
        <v>290</v>
      </c>
      <c r="AJ1502">
        <v>249</v>
      </c>
      <c r="AK1502">
        <v>319</v>
      </c>
      <c r="AL1502">
        <v>303</v>
      </c>
      <c r="AM1502">
        <v>421</v>
      </c>
      <c r="AN1502">
        <v>526</v>
      </c>
      <c r="AO1502">
        <v>760</v>
      </c>
      <c r="AP1502">
        <v>950</v>
      </c>
      <c r="AQ1502" s="1">
        <v>1210</v>
      </c>
      <c r="AR1502">
        <v>100</v>
      </c>
      <c r="AS1502">
        <v>136</v>
      </c>
      <c r="AT1502">
        <v>138</v>
      </c>
      <c r="AU1502">
        <v>203</v>
      </c>
      <c r="AV1502">
        <v>220</v>
      </c>
      <c r="AW1502">
        <v>310</v>
      </c>
      <c r="AX1502">
        <v>290</v>
      </c>
      <c r="AY1502">
        <v>270</v>
      </c>
      <c r="AZ1502">
        <v>149</v>
      </c>
      <c r="BA1502">
        <v>184</v>
      </c>
      <c r="BB1502">
        <v>165</v>
      </c>
      <c r="BC1502">
        <v>218</v>
      </c>
      <c r="BD1502">
        <v>307</v>
      </c>
      <c r="BE1502">
        <v>450</v>
      </c>
      <c r="BF1502">
        <v>660</v>
      </c>
      <c r="BG1502">
        <v>940</v>
      </c>
      <c r="BH1502">
        <v>149</v>
      </c>
      <c r="BI1502">
        <v>183</v>
      </c>
      <c r="BJ1502">
        <v>164</v>
      </c>
      <c r="BK1502">
        <v>217</v>
      </c>
      <c r="BL1502">
        <v>307</v>
      </c>
      <c r="BM1502">
        <v>450</v>
      </c>
      <c r="BN1502">
        <v>660</v>
      </c>
      <c r="BO1502">
        <v>940</v>
      </c>
      <c r="BP1502">
        <v>49</v>
      </c>
      <c r="BQ1502">
        <v>55</v>
      </c>
      <c r="BR1502">
        <v>63</v>
      </c>
      <c r="BS1502">
        <v>63</v>
      </c>
      <c r="BT1502">
        <v>63</v>
      </c>
      <c r="BU1502">
        <v>60</v>
      </c>
      <c r="BV1502">
        <v>60</v>
      </c>
      <c r="BW1502">
        <v>60</v>
      </c>
      <c r="BX1502">
        <v>-13.52</v>
      </c>
      <c r="BY1502">
        <v>-0.94</v>
      </c>
      <c r="BZ1502">
        <v>-20.93</v>
      </c>
      <c r="CA1502">
        <v>14.97</v>
      </c>
      <c r="CB1502">
        <v>19.47</v>
      </c>
      <c r="CC1502">
        <v>24.88</v>
      </c>
      <c r="CD1502">
        <v>25.73</v>
      </c>
      <c r="CE1502">
        <v>26.85</v>
      </c>
      <c r="CF1502">
        <v>-21.79</v>
      </c>
      <c r="CG1502">
        <v>-1.29</v>
      </c>
      <c r="CH1502">
        <v>-36.799999999999997</v>
      </c>
      <c r="CI1502">
        <v>28.49</v>
      </c>
      <c r="CJ1502">
        <v>35.22</v>
      </c>
      <c r="CK1502">
        <v>40.97</v>
      </c>
      <c r="CL1502">
        <v>39.64</v>
      </c>
      <c r="CM1502">
        <v>36.25</v>
      </c>
      <c r="CN1502">
        <v>-378</v>
      </c>
      <c r="CO1502">
        <v>-20</v>
      </c>
      <c r="CP1502">
        <v>-546</v>
      </c>
      <c r="CQ1502">
        <v>434</v>
      </c>
      <c r="CR1502">
        <v>733</v>
      </c>
      <c r="CS1502" s="1">
        <v>1223</v>
      </c>
      <c r="CT1502" s="1">
        <v>1733</v>
      </c>
      <c r="CU1502" s="1">
        <v>2284</v>
      </c>
      <c r="CV1502" t="s">
        <v>2</v>
      </c>
      <c r="CW1502" t="s">
        <v>2</v>
      </c>
      <c r="CX1502" t="s">
        <v>2</v>
      </c>
      <c r="CY1502">
        <v>11.3</v>
      </c>
      <c r="CZ1502">
        <v>21.41</v>
      </c>
      <c r="DA1502">
        <v>19.09</v>
      </c>
      <c r="DB1502">
        <v>13.47</v>
      </c>
      <c r="DC1502">
        <v>10.220000000000001</v>
      </c>
      <c r="DD1502">
        <v>2.27</v>
      </c>
      <c r="DE1502">
        <v>3.18</v>
      </c>
      <c r="DF1502">
        <v>3.01</v>
      </c>
      <c r="DG1502">
        <v>2.63</v>
      </c>
      <c r="DH1502">
        <v>6.14</v>
      </c>
      <c r="DI1502">
        <v>6.36</v>
      </c>
      <c r="DJ1502">
        <v>4.3899999999999997</v>
      </c>
      <c r="DK1502">
        <v>3.1</v>
      </c>
      <c r="DL1502" s="6">
        <f>(CM1502*3+CL1502*2+CK1502)/6</f>
        <v>38.166666666666664</v>
      </c>
      <c r="DM1502">
        <f>BH1502+(BH1502*(CG1502-8.25)/8.25)</f>
        <v>-23.298181818181803</v>
      </c>
      <c r="DN1502">
        <f>BI1502+(BI1502*(CH1502-8.25)/8.25)</f>
        <v>-816.29090909090905</v>
      </c>
      <c r="DO1502">
        <f>BJ1502+(BJ1502*(CI1502-8.25)/8.25)</f>
        <v>566.34666666666658</v>
      </c>
      <c r="DP1502">
        <f>BK1502+(BK1502*(CJ1502-8.25)/8.25)</f>
        <v>926.39272727272726</v>
      </c>
      <c r="DQ1502">
        <f>BL1502+(BL1502*(CK1502-8.25)/8.25)</f>
        <v>1524.580606060606</v>
      </c>
      <c r="DR1502">
        <f>BM1502+(BM1502*(CL1502-8.25)/8.25)</f>
        <v>2162.181818181818</v>
      </c>
      <c r="DS1502">
        <f>BN1502+(BN1502*(CM1502-8.25)/8.25)</f>
        <v>2900</v>
      </c>
      <c r="DT1502" s="8">
        <f>DM1502*10^8/$I1502</f>
        <v>-183.51582493163147</v>
      </c>
      <c r="DU1502" s="8">
        <f>DN1502*10^8/$I1502</f>
        <v>-6429.7849821527498</v>
      </c>
      <c r="DV1502" s="8">
        <f>DO1502*10^8/$I1502</f>
        <v>4461.0165952737016</v>
      </c>
      <c r="DW1502" s="8">
        <f>DP1502*10^8/$I1502</f>
        <v>7297.0383218249735</v>
      </c>
      <c r="DX1502" s="8">
        <f>DQ1502*10^8/$I1502</f>
        <v>12008.862742140507</v>
      </c>
      <c r="DY1502" s="8">
        <f>DR1502*10^8/$I1502</f>
        <v>17031.139301443443</v>
      </c>
      <c r="DZ1502" s="8">
        <f>DS1502*10^8/$I1502</f>
        <v>22842.807926170786</v>
      </c>
      <c r="EA1502" s="8">
        <f>DT1502*10^8/$I1502</f>
        <v>-1445.5230139055316</v>
      </c>
      <c r="EB1502" s="8">
        <f>DZ1502*0.8</f>
        <v>18274.246340936628</v>
      </c>
      <c r="EC1502" s="10">
        <f>G1502-E1502</f>
        <v>8100</v>
      </c>
      <c r="ED1502" s="4">
        <f>EC1502/E1502*100</f>
        <v>53.114754098360649</v>
      </c>
      <c r="EE1502" s="4">
        <f>DY1502-G1502</f>
        <v>-6318.8606985565566</v>
      </c>
      <c r="EF1502" s="12">
        <f>EE1502/G1502</f>
        <v>-0.27061501921013092</v>
      </c>
      <c r="EG1502" s="4">
        <f>G1502-F1502</f>
        <v>-550</v>
      </c>
    </row>
    <row r="1503" spans="1:137" x14ac:dyDescent="0.3">
      <c r="A1503">
        <v>1502</v>
      </c>
      <c r="B1503" t="s">
        <v>5853</v>
      </c>
      <c r="C1503" t="s">
        <v>3777</v>
      </c>
      <c r="D1503" t="str">
        <f>VLOOKUP(C1503,Sheet1!$A$2:$B$3197,2,FALSE)</f>
        <v>반도체와반도체장비</v>
      </c>
      <c r="E1503">
        <v>58700</v>
      </c>
      <c r="F1503">
        <v>63700</v>
      </c>
      <c r="G1503" s="7">
        <v>64000</v>
      </c>
      <c r="H1503" t="s">
        <v>1441</v>
      </c>
      <c r="I1503" s="7">
        <f>VALUE(LEFT(H1503,FIND("/",H1503)-1)) + VALUE(MID(H1503,FIND("/",H1503)+1,LEN(H1503)))</f>
        <v>11061429</v>
      </c>
      <c r="J1503" s="1">
        <v>8441</v>
      </c>
      <c r="K1503" s="1">
        <f>G1503*I1503/(10^8)</f>
        <v>7079.3145599999998</v>
      </c>
      <c r="L1503" s="1">
        <v>1267</v>
      </c>
      <c r="M1503" s="1">
        <v>1857</v>
      </c>
      <c r="N1503" s="1">
        <v>1844</v>
      </c>
      <c r="O1503" s="1">
        <v>1915</v>
      </c>
      <c r="P1503" s="1">
        <v>2855</v>
      </c>
      <c r="Q1503" s="1">
        <v>3665</v>
      </c>
      <c r="R1503" s="1">
        <v>4849</v>
      </c>
      <c r="S1503" s="3"/>
      <c r="T1503">
        <v>-127</v>
      </c>
      <c r="U1503">
        <v>228</v>
      </c>
      <c r="V1503">
        <v>148</v>
      </c>
      <c r="W1503">
        <v>207</v>
      </c>
      <c r="X1503">
        <v>427</v>
      </c>
      <c r="Y1503">
        <v>639</v>
      </c>
      <c r="Z1503">
        <v>925</v>
      </c>
      <c r="AA1503" s="3"/>
      <c r="AB1503">
        <v>-138</v>
      </c>
      <c r="AC1503">
        <v>169</v>
      </c>
      <c r="AD1503">
        <v>128</v>
      </c>
      <c r="AE1503">
        <v>160</v>
      </c>
      <c r="AF1503">
        <v>294</v>
      </c>
      <c r="AG1503">
        <v>507</v>
      </c>
      <c r="AH1503">
        <v>732</v>
      </c>
      <c r="AI1503" s="3"/>
      <c r="AJ1503" s="1">
        <v>1893</v>
      </c>
      <c r="AK1503" s="1">
        <v>2062</v>
      </c>
      <c r="AL1503" s="1">
        <v>2295</v>
      </c>
      <c r="AM1503" s="1">
        <v>2636</v>
      </c>
      <c r="AN1503" s="1">
        <v>3011</v>
      </c>
      <c r="AO1503" s="1">
        <v>3593</v>
      </c>
      <c r="AP1503" s="1">
        <v>4410</v>
      </c>
      <c r="AQ1503" s="3"/>
      <c r="AR1503">
        <v>465</v>
      </c>
      <c r="AS1503">
        <v>459</v>
      </c>
      <c r="AT1503">
        <v>513</v>
      </c>
      <c r="AU1503">
        <v>688</v>
      </c>
      <c r="AV1503">
        <v>762</v>
      </c>
      <c r="AW1503">
        <v>907</v>
      </c>
      <c r="AX1503" s="1">
        <v>1045</v>
      </c>
      <c r="AY1503" s="3"/>
      <c r="AZ1503" s="1">
        <v>1428</v>
      </c>
      <c r="BA1503" s="1">
        <v>1603</v>
      </c>
      <c r="BB1503" s="1">
        <v>1782</v>
      </c>
      <c r="BC1503" s="1">
        <v>1948</v>
      </c>
      <c r="BD1503" s="1">
        <v>2249</v>
      </c>
      <c r="BE1503" s="1">
        <v>2686</v>
      </c>
      <c r="BF1503" s="1">
        <v>3365</v>
      </c>
      <c r="BG1503" s="3"/>
      <c r="BH1503" s="1">
        <v>1189</v>
      </c>
      <c r="BI1503" s="1">
        <v>1335</v>
      </c>
      <c r="BJ1503" s="1">
        <v>1487</v>
      </c>
      <c r="BK1503" s="1">
        <v>1644</v>
      </c>
      <c r="BL1503" s="1">
        <v>1951</v>
      </c>
      <c r="BM1503" s="1">
        <v>2307</v>
      </c>
      <c r="BN1503" s="1">
        <v>2913</v>
      </c>
      <c r="BO1503" s="3"/>
      <c r="BP1503">
        <v>55</v>
      </c>
      <c r="BQ1503">
        <v>55</v>
      </c>
      <c r="BR1503">
        <v>55</v>
      </c>
      <c r="BS1503">
        <v>55</v>
      </c>
      <c r="BT1503">
        <v>55</v>
      </c>
      <c r="BU1503">
        <v>55</v>
      </c>
      <c r="BV1503">
        <v>55</v>
      </c>
      <c r="BW1503" s="3"/>
      <c r="BX1503">
        <v>-7.21</v>
      </c>
      <c r="BY1503">
        <v>8.5399999999999991</v>
      </c>
      <c r="BZ1503">
        <v>5.88</v>
      </c>
      <c r="CA1503">
        <v>6.49</v>
      </c>
      <c r="CB1503">
        <v>10.42</v>
      </c>
      <c r="CC1503">
        <v>15.35</v>
      </c>
      <c r="CD1503">
        <v>18.29</v>
      </c>
      <c r="CE1503" s="3"/>
      <c r="CF1503">
        <v>-11.48</v>
      </c>
      <c r="CG1503">
        <v>11.15</v>
      </c>
      <c r="CH1503">
        <v>8.91</v>
      </c>
      <c r="CI1503">
        <v>10.33</v>
      </c>
      <c r="CJ1503">
        <v>15.1</v>
      </c>
      <c r="CK1503">
        <v>22.03</v>
      </c>
      <c r="CL1503">
        <v>24.71</v>
      </c>
      <c r="CM1503" s="3"/>
      <c r="CN1503" s="1">
        <v>-1300</v>
      </c>
      <c r="CO1503" s="1">
        <v>1272</v>
      </c>
      <c r="CP1503" s="1">
        <v>1137</v>
      </c>
      <c r="CQ1503" s="1">
        <v>1462</v>
      </c>
      <c r="CR1503" s="1">
        <v>2453</v>
      </c>
      <c r="CS1503" s="1">
        <v>4240</v>
      </c>
      <c r="CT1503" s="1">
        <v>5831</v>
      </c>
      <c r="CU1503" s="3"/>
      <c r="CV1503" t="s">
        <v>2</v>
      </c>
      <c r="CW1503">
        <v>13.13</v>
      </c>
      <c r="CX1503">
        <v>5.74</v>
      </c>
      <c r="CY1503">
        <v>9.44</v>
      </c>
      <c r="CZ1503">
        <v>25.56</v>
      </c>
      <c r="DA1503">
        <v>15.09</v>
      </c>
      <c r="DB1503">
        <v>10.98</v>
      </c>
      <c r="DC1503" s="3"/>
      <c r="DD1503">
        <v>0.69</v>
      </c>
      <c r="DE1503">
        <v>1.29</v>
      </c>
      <c r="DF1503">
        <v>0.46</v>
      </c>
      <c r="DG1503">
        <v>0.88</v>
      </c>
      <c r="DH1503">
        <v>3.46</v>
      </c>
      <c r="DI1503">
        <v>3</v>
      </c>
      <c r="DJ1503">
        <v>2.39</v>
      </c>
      <c r="DK1503" s="3"/>
      <c r="DL1503" s="6">
        <f>(CM1503*3+CL1503*2+CK1503)/6</f>
        <v>11.908333333333333</v>
      </c>
      <c r="DM1503">
        <f>BH1503+(BH1503*(CG1503-8.25)/8.25)</f>
        <v>1606.9515151515152</v>
      </c>
      <c r="DN1503">
        <f>BI1503+(BI1503*(CH1503-8.25)/8.25)</f>
        <v>1441.8</v>
      </c>
      <c r="DO1503">
        <f>BJ1503+(BJ1503*(CI1503-8.25)/8.25)</f>
        <v>1861.9042424242425</v>
      </c>
      <c r="DP1503">
        <f>BK1503+(BK1503*(CJ1503-8.25)/8.25)</f>
        <v>3009.0181818181818</v>
      </c>
      <c r="DQ1503">
        <f>BL1503+(BL1503*(CK1503-8.25)/8.25)</f>
        <v>5209.7612121212123</v>
      </c>
      <c r="DR1503">
        <f>BM1503+(BM1503*(CL1503-8.25)/8.25)</f>
        <v>6909.8145454545456</v>
      </c>
      <c r="DS1503">
        <f>BN1503+(BN1503*(CM1503-8.25)/8.25)</f>
        <v>0</v>
      </c>
      <c r="DT1503" s="8">
        <f>DM1503*10^8/$I1503</f>
        <v>14527.521852298787</v>
      </c>
      <c r="DU1503" s="8">
        <f>DN1503*10^8/$I1503</f>
        <v>13034.482253603943</v>
      </c>
      <c r="DV1503" s="8">
        <f>DO1503*10^8/$I1503</f>
        <v>16832.402417664503</v>
      </c>
      <c r="DW1503" s="8">
        <f>DP1503*10^8/$I1503</f>
        <v>27202.797955112146</v>
      </c>
      <c r="DX1503" s="8">
        <f>DQ1503*10^8/$I1503</f>
        <v>47098.446431480166</v>
      </c>
      <c r="DY1503" s="8">
        <f>DR1503*10^8/$I1503</f>
        <v>62467.648126246131</v>
      </c>
      <c r="DZ1503" s="8">
        <f>DS1503*10^8/$I1503</f>
        <v>0</v>
      </c>
      <c r="EA1503" s="8">
        <f>DT1503*10^8/$I1503</f>
        <v>131334.94643683729</v>
      </c>
      <c r="EB1503" s="8">
        <f>DZ1503*0.8</f>
        <v>0</v>
      </c>
      <c r="EC1503" s="10">
        <f>G1503-E1503</f>
        <v>5300</v>
      </c>
      <c r="ED1503" s="4">
        <f>EC1503/E1503*100</f>
        <v>9.0289608177172056</v>
      </c>
      <c r="EE1503" s="4">
        <f>DY1503-G1503</f>
        <v>-1532.3518737538689</v>
      </c>
      <c r="EF1503" s="12">
        <f>EE1503/G1503</f>
        <v>-2.39429980274042E-2</v>
      </c>
      <c r="EG1503" s="4">
        <f>G1503-F1503</f>
        <v>300</v>
      </c>
    </row>
    <row r="1504" spans="1:137" x14ac:dyDescent="0.3">
      <c r="A1504">
        <v>1503</v>
      </c>
      <c r="B1504" t="s">
        <v>6837</v>
      </c>
      <c r="C1504" t="s">
        <v>3778</v>
      </c>
      <c r="D1504" t="str">
        <f>VLOOKUP(C1504,Sheet1!$A$2:$B$3197,2,FALSE)</f>
        <v>전자장비와기기</v>
      </c>
      <c r="E1504">
        <v>5000</v>
      </c>
      <c r="F1504">
        <v>5050</v>
      </c>
      <c r="G1504" s="7">
        <v>5100</v>
      </c>
      <c r="H1504" t="s">
        <v>1442</v>
      </c>
      <c r="I1504" s="7">
        <f>VALUE(LEFT(H1504,FIND("/",H1504)-1)) + VALUE(MID(H1504,FIND("/",H1504)+1,LEN(H1504)))</f>
        <v>23151045</v>
      </c>
      <c r="J1504" s="1">
        <v>1241187</v>
      </c>
      <c r="K1504" s="1">
        <f>G1504*I1504/(10^8)</f>
        <v>1180.703295</v>
      </c>
      <c r="L1504">
        <v>609</v>
      </c>
      <c r="M1504">
        <v>871</v>
      </c>
      <c r="N1504">
        <v>657</v>
      </c>
      <c r="O1504">
        <v>524</v>
      </c>
      <c r="P1504">
        <v>458</v>
      </c>
      <c r="Q1504" s="3"/>
      <c r="R1504" s="3"/>
      <c r="S1504" s="3"/>
      <c r="T1504">
        <v>-43</v>
      </c>
      <c r="U1504">
        <v>47</v>
      </c>
      <c r="V1504">
        <v>28</v>
      </c>
      <c r="W1504">
        <v>10</v>
      </c>
      <c r="X1504">
        <v>-44</v>
      </c>
      <c r="Y1504" s="3"/>
      <c r="Z1504" s="3"/>
      <c r="AA1504" s="3"/>
      <c r="AB1504">
        <v>-55</v>
      </c>
      <c r="AC1504">
        <v>12</v>
      </c>
      <c r="AD1504">
        <v>24</v>
      </c>
      <c r="AE1504">
        <v>-14</v>
      </c>
      <c r="AF1504">
        <v>-67</v>
      </c>
      <c r="AG1504" s="3"/>
      <c r="AH1504" s="3"/>
      <c r="AI1504" s="3"/>
      <c r="AJ1504">
        <v>701</v>
      </c>
      <c r="AK1504">
        <v>738</v>
      </c>
      <c r="AL1504">
        <v>667</v>
      </c>
      <c r="AM1504">
        <v>783</v>
      </c>
      <c r="AN1504" s="1">
        <v>1031</v>
      </c>
      <c r="AO1504" s="3"/>
      <c r="AP1504" s="3"/>
      <c r="AQ1504" s="3"/>
      <c r="AR1504">
        <v>385</v>
      </c>
      <c r="AS1504">
        <v>403</v>
      </c>
      <c r="AT1504">
        <v>317</v>
      </c>
      <c r="AU1504">
        <v>321</v>
      </c>
      <c r="AV1504">
        <v>525</v>
      </c>
      <c r="AW1504" s="3"/>
      <c r="AX1504" s="3"/>
      <c r="AY1504" s="3"/>
      <c r="AZ1504">
        <v>317</v>
      </c>
      <c r="BA1504">
        <v>335</v>
      </c>
      <c r="BB1504">
        <v>350</v>
      </c>
      <c r="BC1504">
        <v>462</v>
      </c>
      <c r="BD1504">
        <v>505</v>
      </c>
      <c r="BE1504" s="3"/>
      <c r="BF1504" s="3"/>
      <c r="BG1504" s="3"/>
      <c r="BH1504">
        <v>317</v>
      </c>
      <c r="BI1504">
        <v>335</v>
      </c>
      <c r="BJ1504">
        <v>350</v>
      </c>
      <c r="BK1504">
        <v>462</v>
      </c>
      <c r="BL1504">
        <v>505</v>
      </c>
      <c r="BM1504" s="3"/>
      <c r="BN1504" s="3"/>
      <c r="BO1504" s="3"/>
      <c r="BP1504">
        <v>85</v>
      </c>
      <c r="BQ1504">
        <v>87</v>
      </c>
      <c r="BR1504">
        <v>87</v>
      </c>
      <c r="BS1504">
        <v>104</v>
      </c>
      <c r="BT1504">
        <v>114</v>
      </c>
      <c r="BU1504" s="3"/>
      <c r="BV1504" s="3"/>
      <c r="BW1504" s="3"/>
      <c r="BX1504">
        <v>-8.8000000000000007</v>
      </c>
      <c r="BY1504">
        <v>1.62</v>
      </c>
      <c r="BZ1504">
        <v>3.4</v>
      </c>
      <c r="CA1504">
        <v>-1.9</v>
      </c>
      <c r="CB1504">
        <v>-7.35</v>
      </c>
      <c r="CC1504" s="3"/>
      <c r="CD1504" s="3"/>
      <c r="CE1504" s="3"/>
      <c r="CF1504">
        <v>-19.190000000000001</v>
      </c>
      <c r="CG1504">
        <v>3.59</v>
      </c>
      <c r="CH1504">
        <v>6.97</v>
      </c>
      <c r="CI1504">
        <v>-3.4</v>
      </c>
      <c r="CJ1504">
        <v>-13.79</v>
      </c>
      <c r="CK1504" s="3"/>
      <c r="CL1504" s="3"/>
      <c r="CM1504" s="3"/>
      <c r="CN1504">
        <v>-346</v>
      </c>
      <c r="CO1504">
        <v>69</v>
      </c>
      <c r="CP1504">
        <v>137</v>
      </c>
      <c r="CQ1504">
        <v>-77</v>
      </c>
      <c r="CR1504">
        <v>-304</v>
      </c>
      <c r="CS1504" s="3"/>
      <c r="CT1504" s="3"/>
      <c r="CU1504" s="3"/>
      <c r="CV1504" t="s">
        <v>2</v>
      </c>
      <c r="CW1504">
        <v>29.83</v>
      </c>
      <c r="CX1504">
        <v>19.45</v>
      </c>
      <c r="CY1504" t="s">
        <v>2</v>
      </c>
      <c r="CZ1504" t="s">
        <v>2</v>
      </c>
      <c r="DA1504" s="3"/>
      <c r="DB1504" s="3"/>
      <c r="DC1504" s="3"/>
      <c r="DD1504">
        <v>1.46</v>
      </c>
      <c r="DE1504">
        <v>0.97</v>
      </c>
      <c r="DF1504">
        <v>1.22</v>
      </c>
      <c r="DG1504">
        <v>1.91</v>
      </c>
      <c r="DH1504">
        <v>2.16</v>
      </c>
      <c r="DI1504" s="3"/>
      <c r="DJ1504" s="3"/>
      <c r="DK1504" s="3"/>
      <c r="DL1504" s="6">
        <f>(CM1504*3+CL1504*2+CK1504)/6</f>
        <v>0</v>
      </c>
      <c r="DM1504">
        <f>BH1504+(BH1504*(CG1504-8.25)/8.25)</f>
        <v>137.9430303030303</v>
      </c>
      <c r="DN1504">
        <f>BI1504+(BI1504*(CH1504-8.25)/8.25)</f>
        <v>283.0242424242424</v>
      </c>
      <c r="DO1504">
        <f>BJ1504+(BJ1504*(CI1504-8.25)/8.25)</f>
        <v>-144.24242424242425</v>
      </c>
      <c r="DP1504">
        <f>BK1504+(BK1504*(CJ1504-8.25)/8.25)</f>
        <v>-772.24</v>
      </c>
      <c r="DQ1504">
        <f>BL1504+(BL1504*(CK1504-8.25)/8.25)</f>
        <v>0</v>
      </c>
      <c r="DR1504">
        <f>BM1504+(BM1504*(CL1504-8.25)/8.25)</f>
        <v>0</v>
      </c>
      <c r="DS1504">
        <f>BN1504+(BN1504*(CM1504-8.25)/8.25)</f>
        <v>0</v>
      </c>
      <c r="DT1504" s="8">
        <f>DM1504*10^8/$I1504</f>
        <v>595.83932519257894</v>
      </c>
      <c r="DU1504" s="8">
        <f>DN1504*10^8/$I1504</f>
        <v>1222.511737263879</v>
      </c>
      <c r="DV1504" s="8">
        <f>DO1504*10^8/$I1504</f>
        <v>-623.04930184544253</v>
      </c>
      <c r="DW1504" s="8">
        <f>DP1504*10^8/$I1504</f>
        <v>-3335.6593622447713</v>
      </c>
      <c r="DX1504" s="8">
        <f>DQ1504*10^8/$I1504</f>
        <v>0</v>
      </c>
      <c r="DY1504" s="8">
        <f>DR1504*10^8/$I1504</f>
        <v>0</v>
      </c>
      <c r="DZ1504" s="8">
        <f>DS1504*10^8/$I1504</f>
        <v>0</v>
      </c>
      <c r="EA1504" s="8">
        <f>DT1504*10^8/$I1504</f>
        <v>2573.7038012434382</v>
      </c>
      <c r="EB1504" s="8">
        <f>DZ1504*0.8</f>
        <v>0</v>
      </c>
      <c r="EC1504" s="10">
        <f>G1504-E1504</f>
        <v>100</v>
      </c>
      <c r="ED1504" s="4">
        <f>EC1504/E1504*100</f>
        <v>2</v>
      </c>
      <c r="EE1504" s="4">
        <f>DY1504-G1504</f>
        <v>-5100</v>
      </c>
      <c r="EF1504" s="12">
        <f>EE1504/G1504</f>
        <v>-1</v>
      </c>
      <c r="EG1504" s="4">
        <f>G1504-F1504</f>
        <v>50</v>
      </c>
    </row>
    <row r="1505" spans="1:137" x14ac:dyDescent="0.3">
      <c r="A1505">
        <v>1504</v>
      </c>
      <c r="B1505" t="s">
        <v>7702</v>
      </c>
      <c r="C1505" t="s">
        <v>3779</v>
      </c>
      <c r="D1505" t="str">
        <f>VLOOKUP(C1505,Sheet1!$A$2:$B$3197,2,FALSE)</f>
        <v>화학</v>
      </c>
      <c r="E1505">
        <v>37250</v>
      </c>
      <c r="F1505">
        <v>28450</v>
      </c>
      <c r="G1505" s="7">
        <v>26950</v>
      </c>
      <c r="H1505" t="s">
        <v>1443</v>
      </c>
      <c r="I1505" s="7">
        <f>VALUE(LEFT(H1505,FIND("/",H1505)-1)) + VALUE(MID(H1505,FIND("/",H1505)+1,LEN(H1505)))</f>
        <v>7190391</v>
      </c>
      <c r="J1505" s="1">
        <v>5749</v>
      </c>
      <c r="K1505" s="1">
        <f>G1505*I1505/(10^8)</f>
        <v>1937.8103745000001</v>
      </c>
      <c r="L1505">
        <v>609</v>
      </c>
      <c r="M1505">
        <v>665</v>
      </c>
      <c r="N1505">
        <v>738</v>
      </c>
      <c r="O1505">
        <v>796</v>
      </c>
      <c r="P1505">
        <v>802</v>
      </c>
      <c r="Q1505" s="3"/>
      <c r="R1505" s="3"/>
      <c r="S1505" s="3"/>
      <c r="T1505">
        <v>84</v>
      </c>
      <c r="U1505">
        <v>90</v>
      </c>
      <c r="V1505">
        <v>92</v>
      </c>
      <c r="W1505">
        <v>104</v>
      </c>
      <c r="X1505">
        <v>101</v>
      </c>
      <c r="Y1505" s="3"/>
      <c r="Z1505" s="3"/>
      <c r="AA1505" s="3"/>
      <c r="AB1505">
        <v>75</v>
      </c>
      <c r="AC1505">
        <v>73</v>
      </c>
      <c r="AD1505">
        <v>100</v>
      </c>
      <c r="AE1505">
        <v>61</v>
      </c>
      <c r="AF1505">
        <v>89</v>
      </c>
      <c r="AG1505" s="3"/>
      <c r="AH1505" s="3"/>
      <c r="AI1505" s="3"/>
      <c r="AJ1505" s="1">
        <v>1122</v>
      </c>
      <c r="AK1505" s="1">
        <v>1123</v>
      </c>
      <c r="AL1505" s="1">
        <v>1287</v>
      </c>
      <c r="AM1505" s="1">
        <v>1513</v>
      </c>
      <c r="AN1505" s="1">
        <v>1610</v>
      </c>
      <c r="AO1505" s="3"/>
      <c r="AP1505" s="3"/>
      <c r="AQ1505" s="3"/>
      <c r="AR1505">
        <v>261</v>
      </c>
      <c r="AS1505">
        <v>140</v>
      </c>
      <c r="AT1505">
        <v>142</v>
      </c>
      <c r="AU1505">
        <v>301</v>
      </c>
      <c r="AV1505">
        <v>330</v>
      </c>
      <c r="AW1505" s="3"/>
      <c r="AX1505" s="3"/>
      <c r="AY1505" s="3"/>
      <c r="AZ1505">
        <v>861</v>
      </c>
      <c r="BA1505">
        <v>982</v>
      </c>
      <c r="BB1505" s="1">
        <v>1145</v>
      </c>
      <c r="BC1505" s="1">
        <v>1213</v>
      </c>
      <c r="BD1505" s="1">
        <v>1280</v>
      </c>
      <c r="BE1505" s="3"/>
      <c r="BF1505" s="3"/>
      <c r="BG1505" s="3"/>
      <c r="BH1505">
        <v>861</v>
      </c>
      <c r="BI1505">
        <v>982</v>
      </c>
      <c r="BJ1505" s="1">
        <v>1145</v>
      </c>
      <c r="BK1505" s="1">
        <v>1213</v>
      </c>
      <c r="BL1505" s="1">
        <v>1280</v>
      </c>
      <c r="BM1505" s="3"/>
      <c r="BN1505" s="3"/>
      <c r="BO1505" s="3"/>
      <c r="BP1505">
        <v>30</v>
      </c>
      <c r="BQ1505">
        <v>31</v>
      </c>
      <c r="BR1505">
        <v>36</v>
      </c>
      <c r="BS1505">
        <v>36</v>
      </c>
      <c r="BT1505">
        <v>36</v>
      </c>
      <c r="BU1505" s="3"/>
      <c r="BV1505" s="3"/>
      <c r="BW1505" s="3"/>
      <c r="BX1505">
        <v>7.08</v>
      </c>
      <c r="BY1505">
        <v>6.53</v>
      </c>
      <c r="BZ1505">
        <v>8.33</v>
      </c>
      <c r="CA1505">
        <v>4.33</v>
      </c>
      <c r="CB1505">
        <v>5.71</v>
      </c>
      <c r="CC1505" s="3"/>
      <c r="CD1505" s="3"/>
      <c r="CE1505" s="3"/>
      <c r="CF1505">
        <v>9.06</v>
      </c>
      <c r="CG1505">
        <v>7.95</v>
      </c>
      <c r="CH1505">
        <v>9.44</v>
      </c>
      <c r="CI1505">
        <v>5.15</v>
      </c>
      <c r="CJ1505">
        <v>7.15</v>
      </c>
      <c r="CK1505" s="3"/>
      <c r="CL1505" s="3"/>
      <c r="CM1505" s="3"/>
      <c r="CN1505" s="1">
        <v>1244</v>
      </c>
      <c r="CO1505" s="1">
        <v>1209</v>
      </c>
      <c r="CP1505" s="1">
        <v>1492</v>
      </c>
      <c r="CQ1505">
        <v>855</v>
      </c>
      <c r="CR1505" s="1">
        <v>1254</v>
      </c>
      <c r="CS1505" s="3"/>
      <c r="CT1505" s="3"/>
      <c r="CU1505" s="3"/>
      <c r="CV1505">
        <v>10.17</v>
      </c>
      <c r="CW1505">
        <v>10.17</v>
      </c>
      <c r="CX1505">
        <v>8.61</v>
      </c>
      <c r="CY1505">
        <v>17.489999999999998</v>
      </c>
      <c r="CZ1505">
        <v>30.22</v>
      </c>
      <c r="DA1505" s="3"/>
      <c r="DB1505" s="3"/>
      <c r="DC1505" s="3"/>
      <c r="DD1505">
        <v>0.89</v>
      </c>
      <c r="DE1505">
        <v>0.78</v>
      </c>
      <c r="DF1505">
        <v>0.8</v>
      </c>
      <c r="DG1505">
        <v>0.88</v>
      </c>
      <c r="DH1505">
        <v>2.11</v>
      </c>
      <c r="DI1505" s="3"/>
      <c r="DJ1505" s="3"/>
      <c r="DK1505" s="3"/>
      <c r="DL1505" s="6">
        <f>(CM1505*3+CL1505*2+CK1505)/6</f>
        <v>0</v>
      </c>
      <c r="DM1505">
        <f>BH1505+(BH1505*(CG1505-8.25)/8.25)</f>
        <v>829.69090909090914</v>
      </c>
      <c r="DN1505">
        <f>BI1505+(BI1505*(CH1505-8.25)/8.25)</f>
        <v>1123.6460606060605</v>
      </c>
      <c r="DO1505">
        <f>BJ1505+(BJ1505*(CI1505-8.25)/8.25)</f>
        <v>714.75757575757575</v>
      </c>
      <c r="DP1505">
        <f>BK1505+(BK1505*(CJ1505-8.25)/8.25)</f>
        <v>1051.2666666666667</v>
      </c>
      <c r="DQ1505">
        <f>BL1505+(BL1505*(CK1505-8.25)/8.25)</f>
        <v>0</v>
      </c>
      <c r="DR1505">
        <f>BM1505+(BM1505*(CL1505-8.25)/8.25)</f>
        <v>0</v>
      </c>
      <c r="DS1505">
        <f>BN1505+(BN1505*(CM1505-8.25)/8.25)</f>
        <v>0</v>
      </c>
      <c r="DT1505" s="8">
        <f>DM1505*10^8/$I1505</f>
        <v>11538.884451358892</v>
      </c>
      <c r="DU1505" s="8">
        <f>DN1505*10^8/$I1505</f>
        <v>15627.050887859374</v>
      </c>
      <c r="DV1505" s="8">
        <f>DO1505*10^8/$I1505</f>
        <v>9940.4549176473956</v>
      </c>
      <c r="DW1505" s="8">
        <f>DP1505*10^8/$I1505</f>
        <v>14620.438118965529</v>
      </c>
      <c r="DX1505" s="8">
        <f>DQ1505*10^8/$I1505</f>
        <v>0</v>
      </c>
      <c r="DY1505" s="8">
        <f>DR1505*10^8/$I1505</f>
        <v>0</v>
      </c>
      <c r="DZ1505" s="8">
        <f>DS1505*10^8/$I1505</f>
        <v>0</v>
      </c>
      <c r="EA1505" s="8">
        <f>DT1505*10^8/$I1505</f>
        <v>160476.45324654656</v>
      </c>
      <c r="EB1505" s="8">
        <f>DZ1505*0.8</f>
        <v>0</v>
      </c>
      <c r="EC1505" s="10">
        <f>G1505-E1505</f>
        <v>-10300</v>
      </c>
      <c r="ED1505" s="4">
        <f>EC1505/E1505*100</f>
        <v>-27.651006711409398</v>
      </c>
      <c r="EE1505" s="4">
        <f>DY1505-G1505</f>
        <v>-26950</v>
      </c>
      <c r="EF1505" s="12">
        <f>EE1505/G1505</f>
        <v>-1</v>
      </c>
      <c r="EG1505" s="4">
        <f>G1505-F1505</f>
        <v>-1500</v>
      </c>
    </row>
    <row r="1506" spans="1:137" x14ac:dyDescent="0.3">
      <c r="A1506">
        <v>1505</v>
      </c>
      <c r="B1506" t="s">
        <v>6677</v>
      </c>
      <c r="C1506" t="s">
        <v>3780</v>
      </c>
      <c r="D1506" t="str">
        <f>VLOOKUP(C1506,Sheet1!$A$2:$B$3197,2,FALSE)</f>
        <v>비철금속</v>
      </c>
      <c r="E1506">
        <v>2370</v>
      </c>
      <c r="F1506">
        <v>4075</v>
      </c>
      <c r="G1506" s="7">
        <v>3990</v>
      </c>
      <c r="H1506" t="s">
        <v>1444</v>
      </c>
      <c r="I1506" s="7">
        <f>VALUE(LEFT(H1506,FIND("/",H1506)-1)) + VALUE(MID(H1506,FIND("/",H1506)+1,LEN(H1506)))</f>
        <v>24803369</v>
      </c>
      <c r="J1506">
        <v>0</v>
      </c>
      <c r="K1506" s="1">
        <f>G1506*I1506/(10^8)</f>
        <v>989.65442310000003</v>
      </c>
      <c r="L1506">
        <v>994</v>
      </c>
      <c r="M1506" s="1">
        <v>1350</v>
      </c>
      <c r="N1506" s="1">
        <v>1501</v>
      </c>
      <c r="O1506" s="1">
        <v>1421</v>
      </c>
      <c r="P1506" s="1">
        <v>1281</v>
      </c>
      <c r="Q1506" s="3"/>
      <c r="R1506" s="3"/>
      <c r="S1506" s="3"/>
      <c r="T1506">
        <v>15</v>
      </c>
      <c r="U1506">
        <v>60</v>
      </c>
      <c r="V1506">
        <v>47</v>
      </c>
      <c r="W1506">
        <v>44</v>
      </c>
      <c r="X1506">
        <v>64</v>
      </c>
      <c r="Y1506" s="3"/>
      <c r="Z1506" s="3"/>
      <c r="AA1506" s="3"/>
      <c r="AB1506">
        <v>24</v>
      </c>
      <c r="AC1506">
        <v>54</v>
      </c>
      <c r="AD1506">
        <v>32</v>
      </c>
      <c r="AE1506">
        <v>21</v>
      </c>
      <c r="AF1506">
        <v>47</v>
      </c>
      <c r="AG1506" s="3"/>
      <c r="AH1506" s="3"/>
      <c r="AI1506" s="3"/>
      <c r="AJ1506">
        <v>741</v>
      </c>
      <c r="AK1506">
        <v>739</v>
      </c>
      <c r="AL1506">
        <v>676</v>
      </c>
      <c r="AM1506">
        <v>644</v>
      </c>
      <c r="AN1506">
        <v>674</v>
      </c>
      <c r="AO1506" s="3"/>
      <c r="AP1506" s="3"/>
      <c r="AQ1506" s="3"/>
      <c r="AR1506">
        <v>368</v>
      </c>
      <c r="AS1506">
        <v>335</v>
      </c>
      <c r="AT1506">
        <v>267</v>
      </c>
      <c r="AU1506">
        <v>239</v>
      </c>
      <c r="AV1506">
        <v>248</v>
      </c>
      <c r="AW1506" s="3"/>
      <c r="AX1506" s="3"/>
      <c r="AY1506" s="3"/>
      <c r="AZ1506">
        <v>373</v>
      </c>
      <c r="BA1506">
        <v>404</v>
      </c>
      <c r="BB1506">
        <v>409</v>
      </c>
      <c r="BC1506">
        <v>405</v>
      </c>
      <c r="BD1506">
        <v>426</v>
      </c>
      <c r="BE1506" s="3"/>
      <c r="BF1506" s="3"/>
      <c r="BG1506" s="3"/>
      <c r="BH1506">
        <v>373</v>
      </c>
      <c r="BI1506">
        <v>404</v>
      </c>
      <c r="BJ1506">
        <v>409</v>
      </c>
      <c r="BK1506">
        <v>405</v>
      </c>
      <c r="BL1506">
        <v>426</v>
      </c>
      <c r="BM1506" s="3"/>
      <c r="BN1506" s="3"/>
      <c r="BO1506" s="3"/>
      <c r="BP1506">
        <v>124</v>
      </c>
      <c r="BQ1506">
        <v>124</v>
      </c>
      <c r="BR1506">
        <v>124</v>
      </c>
      <c r="BS1506">
        <v>124</v>
      </c>
      <c r="BT1506">
        <v>124</v>
      </c>
      <c r="BU1506" s="3"/>
      <c r="BV1506" s="3"/>
      <c r="BW1506" s="3"/>
      <c r="BX1506">
        <v>3.63</v>
      </c>
      <c r="BY1506">
        <v>7.23</v>
      </c>
      <c r="BZ1506">
        <v>4.55</v>
      </c>
      <c r="CA1506">
        <v>3.2</v>
      </c>
      <c r="CB1506">
        <v>7.2</v>
      </c>
      <c r="CC1506" s="3"/>
      <c r="CD1506" s="3"/>
      <c r="CE1506" s="3"/>
      <c r="CF1506">
        <v>6.84</v>
      </c>
      <c r="CG1506">
        <v>13.77</v>
      </c>
      <c r="CH1506">
        <v>7.93</v>
      </c>
      <c r="CI1506">
        <v>5.19</v>
      </c>
      <c r="CJ1506">
        <v>11.42</v>
      </c>
      <c r="CK1506" s="3"/>
      <c r="CL1506" s="3"/>
      <c r="CM1506" s="3"/>
      <c r="CN1506">
        <v>99</v>
      </c>
      <c r="CO1506">
        <v>216</v>
      </c>
      <c r="CP1506">
        <v>130</v>
      </c>
      <c r="CQ1506">
        <v>85</v>
      </c>
      <c r="CR1506">
        <v>191</v>
      </c>
      <c r="CS1506" s="3"/>
      <c r="CT1506" s="3"/>
      <c r="CU1506" s="3"/>
      <c r="CV1506">
        <v>19.63</v>
      </c>
      <c r="CW1506">
        <v>9.8000000000000007</v>
      </c>
      <c r="CX1506">
        <v>16.54</v>
      </c>
      <c r="CY1506">
        <v>31.94</v>
      </c>
      <c r="CZ1506">
        <v>11.94</v>
      </c>
      <c r="DA1506" s="3"/>
      <c r="DB1506" s="3"/>
      <c r="DC1506" s="3"/>
      <c r="DD1506">
        <v>1.29</v>
      </c>
      <c r="DE1506">
        <v>1.3</v>
      </c>
      <c r="DF1506">
        <v>1.3</v>
      </c>
      <c r="DG1506">
        <v>1.66</v>
      </c>
      <c r="DH1506">
        <v>1.33</v>
      </c>
      <c r="DI1506" s="3"/>
      <c r="DJ1506" s="3"/>
      <c r="DK1506" s="3"/>
      <c r="DL1506" s="6">
        <f>(CM1506*3+CL1506*2+CK1506)/6</f>
        <v>0</v>
      </c>
      <c r="DM1506">
        <f>BH1506+(BH1506*(CG1506-8.25)/8.25)</f>
        <v>622.57090909090903</v>
      </c>
      <c r="DN1506">
        <f>BI1506+(BI1506*(CH1506-8.25)/8.25)</f>
        <v>388.32969696969695</v>
      </c>
      <c r="DO1506">
        <f>BJ1506+(BJ1506*(CI1506-8.25)/8.25)</f>
        <v>257.29818181818189</v>
      </c>
      <c r="DP1506">
        <f>BK1506+(BK1506*(CJ1506-8.25)/8.25)</f>
        <v>560.61818181818182</v>
      </c>
      <c r="DQ1506">
        <f>BL1506+(BL1506*(CK1506-8.25)/8.25)</f>
        <v>0</v>
      </c>
      <c r="DR1506">
        <f>BM1506+(BM1506*(CL1506-8.25)/8.25)</f>
        <v>0</v>
      </c>
      <c r="DS1506">
        <f>BN1506+(BN1506*(CM1506-8.25)/8.25)</f>
        <v>0</v>
      </c>
      <c r="DT1506" s="8">
        <f>DM1506*10^8/$I1506</f>
        <v>2510.0255900354064</v>
      </c>
      <c r="DU1506" s="8">
        <f>DN1506*10^8/$I1506</f>
        <v>1565.632866122731</v>
      </c>
      <c r="DV1506" s="8">
        <f>DO1506*10^8/$I1506</f>
        <v>1037.3517477330674</v>
      </c>
      <c r="DW1506" s="8">
        <f>DP1506*10^8/$I1506</f>
        <v>2260.2501370607429</v>
      </c>
      <c r="DX1506" s="8">
        <f>DQ1506*10^8/$I1506</f>
        <v>0</v>
      </c>
      <c r="DY1506" s="8">
        <f>DR1506*10^8/$I1506</f>
        <v>0</v>
      </c>
      <c r="DZ1506" s="8">
        <f>DS1506*10^8/$I1506</f>
        <v>0</v>
      </c>
      <c r="EA1506" s="8">
        <f>DT1506*10^8/$I1506</f>
        <v>10119.696199477605</v>
      </c>
      <c r="EB1506" s="8">
        <f>DZ1506*0.8</f>
        <v>0</v>
      </c>
      <c r="EC1506" s="10">
        <f>G1506-E1506</f>
        <v>1620</v>
      </c>
      <c r="ED1506" s="4">
        <f>EC1506/E1506*100</f>
        <v>68.35443037974683</v>
      </c>
      <c r="EE1506" s="4">
        <f>DY1506-G1506</f>
        <v>-3990</v>
      </c>
      <c r="EF1506" s="12">
        <f>EE1506/G1506</f>
        <v>-1</v>
      </c>
      <c r="EG1506" s="4">
        <f>G1506-F1506</f>
        <v>-85</v>
      </c>
    </row>
    <row r="1507" spans="1:137" x14ac:dyDescent="0.3">
      <c r="A1507">
        <v>1506</v>
      </c>
      <c r="B1507" t="s">
        <v>7170</v>
      </c>
      <c r="C1507" t="s">
        <v>3781</v>
      </c>
      <c r="D1507" t="str">
        <f>VLOOKUP(C1507,Sheet1!$A$2:$B$3197,2,FALSE)</f>
        <v>제약</v>
      </c>
      <c r="E1507" s="7">
        <v>8670</v>
      </c>
      <c r="F1507" s="7">
        <v>8320</v>
      </c>
      <c r="G1507" s="7">
        <v>8350</v>
      </c>
      <c r="H1507" t="s">
        <v>1445</v>
      </c>
      <c r="I1507" s="7">
        <f>VALUE(LEFT(H1507,FIND("/",H1507)-1)) + VALUE(MID(H1507,FIND("/",H1507)+1,LEN(H1507)))</f>
        <v>16564797</v>
      </c>
      <c r="J1507">
        <v>0</v>
      </c>
      <c r="K1507" s="1">
        <f>G1507*I1507/(10^8)</f>
        <v>1383.1605494999999</v>
      </c>
      <c r="L1507">
        <v>447</v>
      </c>
      <c r="M1507">
        <v>498</v>
      </c>
      <c r="N1507">
        <v>496</v>
      </c>
      <c r="O1507">
        <v>604</v>
      </c>
      <c r="P1507">
        <v>608</v>
      </c>
      <c r="Q1507" s="3"/>
      <c r="R1507" s="3"/>
      <c r="S1507" s="3"/>
      <c r="T1507">
        <v>114</v>
      </c>
      <c r="U1507">
        <v>126</v>
      </c>
      <c r="V1507">
        <v>107</v>
      </c>
      <c r="W1507">
        <v>152</v>
      </c>
      <c r="X1507">
        <v>155</v>
      </c>
      <c r="Y1507" s="3"/>
      <c r="Z1507" s="3"/>
      <c r="AA1507" s="3"/>
      <c r="AB1507">
        <v>115</v>
      </c>
      <c r="AC1507">
        <v>129</v>
      </c>
      <c r="AD1507">
        <v>100</v>
      </c>
      <c r="AE1507">
        <v>146</v>
      </c>
      <c r="AF1507">
        <v>144</v>
      </c>
      <c r="AG1507" s="3"/>
      <c r="AH1507" s="3"/>
      <c r="AI1507" s="3"/>
      <c r="AJ1507">
        <v>838</v>
      </c>
      <c r="AK1507">
        <v>946</v>
      </c>
      <c r="AL1507" s="1">
        <v>1039</v>
      </c>
      <c r="AM1507" s="1">
        <v>1190</v>
      </c>
      <c r="AN1507" s="1">
        <v>1299</v>
      </c>
      <c r="AO1507" s="3"/>
      <c r="AP1507" s="3"/>
      <c r="AQ1507" s="3"/>
      <c r="AR1507">
        <v>86</v>
      </c>
      <c r="AS1507">
        <v>80</v>
      </c>
      <c r="AT1507">
        <v>90</v>
      </c>
      <c r="AU1507">
        <v>112</v>
      </c>
      <c r="AV1507">
        <v>110</v>
      </c>
      <c r="AW1507" s="3"/>
      <c r="AX1507" s="3"/>
      <c r="AY1507" s="3"/>
      <c r="AZ1507">
        <v>753</v>
      </c>
      <c r="BA1507">
        <v>866</v>
      </c>
      <c r="BB1507">
        <v>949</v>
      </c>
      <c r="BC1507" s="1">
        <v>1077</v>
      </c>
      <c r="BD1507" s="1">
        <v>1189</v>
      </c>
      <c r="BE1507" s="3"/>
      <c r="BF1507" s="3"/>
      <c r="BG1507" s="3"/>
      <c r="BH1507">
        <v>753</v>
      </c>
      <c r="BI1507">
        <v>866</v>
      </c>
      <c r="BJ1507">
        <v>949</v>
      </c>
      <c r="BK1507" s="1">
        <v>1077</v>
      </c>
      <c r="BL1507" s="1">
        <v>1189</v>
      </c>
      <c r="BM1507" s="3"/>
      <c r="BN1507" s="3"/>
      <c r="BO1507" s="3"/>
      <c r="BP1507">
        <v>83</v>
      </c>
      <c r="BQ1507">
        <v>83</v>
      </c>
      <c r="BR1507">
        <v>83</v>
      </c>
      <c r="BS1507">
        <v>83</v>
      </c>
      <c r="BT1507">
        <v>83</v>
      </c>
      <c r="BU1507" s="3"/>
      <c r="BV1507" s="3"/>
      <c r="BW1507" s="3"/>
      <c r="BX1507">
        <v>14.65</v>
      </c>
      <c r="BY1507">
        <v>14.44</v>
      </c>
      <c r="BZ1507">
        <v>10.08</v>
      </c>
      <c r="CA1507">
        <v>13.1</v>
      </c>
      <c r="CB1507">
        <v>11.58</v>
      </c>
      <c r="CC1507" s="3"/>
      <c r="CD1507" s="3"/>
      <c r="CE1507" s="3"/>
      <c r="CF1507">
        <v>16.34</v>
      </c>
      <c r="CG1507">
        <v>15.92</v>
      </c>
      <c r="CH1507">
        <v>11.03</v>
      </c>
      <c r="CI1507">
        <v>14.41</v>
      </c>
      <c r="CJ1507">
        <v>12.71</v>
      </c>
      <c r="CK1507" s="3"/>
      <c r="CL1507" s="3"/>
      <c r="CM1507" s="3"/>
      <c r="CN1507">
        <v>694</v>
      </c>
      <c r="CO1507">
        <v>777</v>
      </c>
      <c r="CP1507">
        <v>604</v>
      </c>
      <c r="CQ1507">
        <v>881</v>
      </c>
      <c r="CR1507">
        <v>870</v>
      </c>
      <c r="CS1507" s="3"/>
      <c r="CT1507" s="3"/>
      <c r="CU1507" s="3"/>
      <c r="CV1507">
        <v>12.97</v>
      </c>
      <c r="CW1507">
        <v>10.19</v>
      </c>
      <c r="CX1507">
        <v>14.34</v>
      </c>
      <c r="CY1507">
        <v>8.77</v>
      </c>
      <c r="CZ1507">
        <v>9.61</v>
      </c>
      <c r="DA1507" s="3"/>
      <c r="DB1507" s="3"/>
      <c r="DC1507" s="3"/>
      <c r="DD1507">
        <v>1.95</v>
      </c>
      <c r="DE1507">
        <v>1.5</v>
      </c>
      <c r="DF1507">
        <v>1.5</v>
      </c>
      <c r="DG1507">
        <v>1.18</v>
      </c>
      <c r="DH1507">
        <v>1.1399999999999999</v>
      </c>
      <c r="DI1507" s="3"/>
      <c r="DJ1507" s="3"/>
      <c r="DK1507" s="3"/>
      <c r="DL1507" s="6">
        <f>(CM1507*3+CL1507*2+CK1507)/6</f>
        <v>0</v>
      </c>
      <c r="DM1507">
        <f>BH1507+(BH1507*(CG1507-8.25)/8.25)</f>
        <v>1453.0618181818181</v>
      </c>
      <c r="DN1507">
        <f>BI1507+(BI1507*(CH1507-8.25)/8.25)</f>
        <v>1157.8157575757575</v>
      </c>
      <c r="DO1507">
        <f>BJ1507+(BJ1507*(CI1507-8.25)/8.25)</f>
        <v>1657.5866666666666</v>
      </c>
      <c r="DP1507">
        <f>BK1507+(BK1507*(CJ1507-8.25)/8.25)</f>
        <v>1659.2327272727275</v>
      </c>
      <c r="DQ1507">
        <f>BL1507+(BL1507*(CK1507-8.25)/8.25)</f>
        <v>0</v>
      </c>
      <c r="DR1507">
        <f>BM1507+(BM1507*(CL1507-8.25)/8.25)</f>
        <v>0</v>
      </c>
      <c r="DS1507">
        <f>BN1507+(BN1507*(CM1507-8.25)/8.25)</f>
        <v>0</v>
      </c>
      <c r="DT1507" s="8">
        <f>DM1507*10^8/$I1507</f>
        <v>8771.9868718090438</v>
      </c>
      <c r="DU1507" s="8">
        <f>DN1507*10^8/$I1507</f>
        <v>6989.6163386472981</v>
      </c>
      <c r="DV1507" s="8">
        <f>DO1507*10^8/$I1507</f>
        <v>10006.68264553237</v>
      </c>
      <c r="DW1507" s="8">
        <f>DP1507*10^8/$I1507</f>
        <v>10016.619746518641</v>
      </c>
      <c r="DX1507" s="8">
        <f>DQ1507*10^8/$I1507</f>
        <v>0</v>
      </c>
      <c r="DY1507" s="8">
        <f>DR1507*10^8/$I1507</f>
        <v>0</v>
      </c>
      <c r="DZ1507" s="8">
        <f>DS1507*10^8/$I1507</f>
        <v>0</v>
      </c>
      <c r="EA1507" s="8">
        <f>DT1507*10^8/$I1507</f>
        <v>52955.595361712214</v>
      </c>
      <c r="EB1507" s="8">
        <f>DZ1507*0.8</f>
        <v>0</v>
      </c>
      <c r="EC1507" s="10">
        <f>G1507-E1507</f>
        <v>-320</v>
      </c>
      <c r="ED1507" s="4">
        <f>EC1507/E1507*100</f>
        <v>-3.6908881199538639</v>
      </c>
      <c r="EE1507" s="4">
        <f>DY1507-G1507</f>
        <v>-8350</v>
      </c>
      <c r="EF1507" s="12">
        <f>EE1507/G1507</f>
        <v>-1</v>
      </c>
      <c r="EG1507" s="4">
        <f>G1507-F1507</f>
        <v>30</v>
      </c>
    </row>
    <row r="1508" spans="1:137" x14ac:dyDescent="0.3">
      <c r="A1508">
        <v>1507</v>
      </c>
      <c r="B1508" t="s">
        <v>6996</v>
      </c>
      <c r="C1508" t="s">
        <v>3782</v>
      </c>
      <c r="D1508" t="str">
        <f>VLOOKUP(C1508,Sheet1!$A$2:$B$3197,2,FALSE)</f>
        <v>컴퓨터와주변기기</v>
      </c>
      <c r="E1508">
        <v>6180</v>
      </c>
      <c r="F1508">
        <v>6350</v>
      </c>
      <c r="G1508" s="7">
        <v>6480</v>
      </c>
      <c r="H1508" t="s">
        <v>1446</v>
      </c>
      <c r="I1508" s="7">
        <f>VALUE(LEFT(H1508,FIND("/",H1508)-1)) + VALUE(MID(H1508,FIND("/",H1508)+1,LEN(H1508)))</f>
        <v>12852860</v>
      </c>
      <c r="J1508" s="1">
        <v>4488</v>
      </c>
      <c r="K1508" s="1">
        <f>G1508*I1508/(10^8)</f>
        <v>832.86532799999998</v>
      </c>
      <c r="L1508">
        <v>340</v>
      </c>
      <c r="M1508">
        <v>367</v>
      </c>
      <c r="N1508">
        <v>222</v>
      </c>
      <c r="O1508">
        <v>313</v>
      </c>
      <c r="P1508">
        <v>347</v>
      </c>
      <c r="Q1508" s="3"/>
      <c r="R1508" s="3"/>
      <c r="S1508" s="3"/>
      <c r="T1508">
        <v>-110</v>
      </c>
      <c r="U1508">
        <v>-14</v>
      </c>
      <c r="V1508">
        <v>-54</v>
      </c>
      <c r="W1508">
        <v>-10</v>
      </c>
      <c r="X1508">
        <v>-26</v>
      </c>
      <c r="Y1508" s="3"/>
      <c r="Z1508" s="3"/>
      <c r="AA1508" s="3"/>
      <c r="AB1508">
        <v>-372</v>
      </c>
      <c r="AC1508">
        <v>-87</v>
      </c>
      <c r="AD1508">
        <v>-83</v>
      </c>
      <c r="AE1508">
        <v>8</v>
      </c>
      <c r="AF1508">
        <v>-261</v>
      </c>
      <c r="AG1508" s="3"/>
      <c r="AH1508" s="3"/>
      <c r="AI1508" s="3"/>
      <c r="AJ1508" s="1">
        <v>1304</v>
      </c>
      <c r="AK1508" s="1">
        <v>1164</v>
      </c>
      <c r="AL1508">
        <v>864</v>
      </c>
      <c r="AM1508" s="1">
        <v>1903</v>
      </c>
      <c r="AN1508" s="1">
        <v>1335</v>
      </c>
      <c r="AO1508" s="3"/>
      <c r="AP1508" s="3"/>
      <c r="AQ1508" s="3"/>
      <c r="AR1508">
        <v>583</v>
      </c>
      <c r="AS1508">
        <v>471</v>
      </c>
      <c r="AT1508">
        <v>183</v>
      </c>
      <c r="AU1508" s="1">
        <v>1008</v>
      </c>
      <c r="AV1508">
        <v>397</v>
      </c>
      <c r="AW1508" s="3"/>
      <c r="AX1508" s="3"/>
      <c r="AY1508" s="3"/>
      <c r="AZ1508">
        <v>722</v>
      </c>
      <c r="BA1508">
        <v>694</v>
      </c>
      <c r="BB1508">
        <v>682</v>
      </c>
      <c r="BC1508">
        <v>896</v>
      </c>
      <c r="BD1508">
        <v>938</v>
      </c>
      <c r="BE1508" s="3"/>
      <c r="BF1508" s="3"/>
      <c r="BG1508" s="3"/>
      <c r="BH1508">
        <v>844</v>
      </c>
      <c r="BI1508">
        <v>827</v>
      </c>
      <c r="BJ1508">
        <v>825</v>
      </c>
      <c r="BK1508" s="1">
        <v>1054</v>
      </c>
      <c r="BL1508" s="1">
        <v>1076</v>
      </c>
      <c r="BM1508" s="3"/>
      <c r="BN1508" s="3"/>
      <c r="BO1508" s="3"/>
      <c r="BP1508">
        <v>230</v>
      </c>
      <c r="BQ1508">
        <v>253</v>
      </c>
      <c r="BR1508">
        <v>267</v>
      </c>
      <c r="BS1508">
        <v>387</v>
      </c>
      <c r="BT1508">
        <v>63</v>
      </c>
      <c r="BU1508" s="3"/>
      <c r="BV1508" s="3"/>
      <c r="BW1508" s="3"/>
      <c r="BX1508">
        <v>-42.52</v>
      </c>
      <c r="BY1508">
        <v>-7.02</v>
      </c>
      <c r="BZ1508">
        <v>-8.2200000000000006</v>
      </c>
      <c r="CA1508">
        <v>0.55000000000000004</v>
      </c>
      <c r="CB1508">
        <v>-16.12</v>
      </c>
      <c r="CC1508" s="3"/>
      <c r="CD1508" s="3"/>
      <c r="CE1508" s="3"/>
      <c r="CF1508">
        <v>-39.42</v>
      </c>
      <c r="CG1508">
        <v>-9.35</v>
      </c>
      <c r="CH1508">
        <v>-8.76</v>
      </c>
      <c r="CI1508">
        <v>2.4900000000000002</v>
      </c>
      <c r="CJ1508">
        <v>-23.53</v>
      </c>
      <c r="CK1508" s="3"/>
      <c r="CL1508" s="3"/>
      <c r="CM1508" s="3"/>
      <c r="CN1508" s="1">
        <v>-8271</v>
      </c>
      <c r="CO1508" s="1">
        <v>-1542</v>
      </c>
      <c r="CP1508" s="1">
        <v>-1386</v>
      </c>
      <c r="CQ1508">
        <v>339</v>
      </c>
      <c r="CR1508" s="1">
        <v>-1995</v>
      </c>
      <c r="CS1508" s="3"/>
      <c r="CT1508" s="3"/>
      <c r="CU1508" s="3"/>
      <c r="CV1508" t="s">
        <v>2</v>
      </c>
      <c r="CW1508" t="s">
        <v>2</v>
      </c>
      <c r="CX1508" t="s">
        <v>2</v>
      </c>
      <c r="CY1508">
        <v>24.69</v>
      </c>
      <c r="CZ1508" t="s">
        <v>2</v>
      </c>
      <c r="DA1508" s="3"/>
      <c r="DB1508" s="3"/>
      <c r="DC1508" s="3"/>
      <c r="DD1508">
        <v>1.8</v>
      </c>
      <c r="DE1508">
        <v>1.61</v>
      </c>
      <c r="DF1508">
        <v>0.53</v>
      </c>
      <c r="DG1508">
        <v>0.61</v>
      </c>
      <c r="DH1508">
        <v>0.68</v>
      </c>
      <c r="DI1508" s="3"/>
      <c r="DJ1508" s="3"/>
      <c r="DK1508" s="3"/>
      <c r="DL1508" s="6">
        <f>(CM1508*3+CL1508*2+CK1508)/6</f>
        <v>0</v>
      </c>
      <c r="DM1508">
        <f>BH1508+(BH1508*(CG1508-8.25)/8.25)</f>
        <v>-956.53333333333353</v>
      </c>
      <c r="DN1508">
        <f>BI1508+(BI1508*(CH1508-8.25)/8.25)</f>
        <v>-878.12363636363625</v>
      </c>
      <c r="DO1508">
        <f>BJ1508+(BJ1508*(CI1508-8.25)/8.25)</f>
        <v>249</v>
      </c>
      <c r="DP1508">
        <f>BK1508+(BK1508*(CJ1508-8.25)/8.25)</f>
        <v>-3006.1357575757579</v>
      </c>
      <c r="DQ1508">
        <f>BL1508+(BL1508*(CK1508-8.25)/8.25)</f>
        <v>0</v>
      </c>
      <c r="DR1508">
        <f>BM1508+(BM1508*(CL1508-8.25)/8.25)</f>
        <v>0</v>
      </c>
      <c r="DS1508">
        <f>BN1508+(BN1508*(CM1508-8.25)/8.25)</f>
        <v>0</v>
      </c>
      <c r="DT1508" s="8">
        <f>DM1508*10^8/$I1508</f>
        <v>-7442.182777477803</v>
      </c>
      <c r="DU1508" s="8">
        <f>DN1508*10^8/$I1508</f>
        <v>-6832.1263622542865</v>
      </c>
      <c r="DV1508" s="8">
        <f>DO1508*10^8/$I1508</f>
        <v>1937.3120068218279</v>
      </c>
      <c r="DW1508" s="8">
        <f>DP1508*10^8/$I1508</f>
        <v>-23388.846977060031</v>
      </c>
      <c r="DX1508" s="8">
        <f>DQ1508*10^8/$I1508</f>
        <v>0</v>
      </c>
      <c r="DY1508" s="8">
        <f>DR1508*10^8/$I1508</f>
        <v>0</v>
      </c>
      <c r="DZ1508" s="8">
        <f>DS1508*10^8/$I1508</f>
        <v>0</v>
      </c>
      <c r="EA1508" s="8">
        <f>DT1508*10^8/$I1508</f>
        <v>-57902.931934820757</v>
      </c>
      <c r="EB1508" s="8">
        <f>DZ1508*0.8</f>
        <v>0</v>
      </c>
      <c r="EC1508" s="10">
        <f>G1508-E1508</f>
        <v>300</v>
      </c>
      <c r="ED1508" s="4">
        <f>EC1508/E1508*100</f>
        <v>4.8543689320388346</v>
      </c>
      <c r="EE1508" s="4">
        <f>DY1508-G1508</f>
        <v>-6480</v>
      </c>
      <c r="EF1508" s="12">
        <f>EE1508/G1508</f>
        <v>-1</v>
      </c>
      <c r="EG1508" s="4">
        <f>G1508-F1508</f>
        <v>130</v>
      </c>
    </row>
    <row r="1509" spans="1:137" x14ac:dyDescent="0.3">
      <c r="A1509">
        <v>1508</v>
      </c>
      <c r="B1509" t="s">
        <v>6232</v>
      </c>
      <c r="C1509" t="s">
        <v>3783</v>
      </c>
      <c r="D1509" t="str">
        <f>VLOOKUP(C1509,Sheet1!$A$2:$B$3197,2,FALSE)</f>
        <v>방송과엔터테인먼트</v>
      </c>
      <c r="E1509">
        <v>1135</v>
      </c>
      <c r="F1509">
        <v>1405</v>
      </c>
      <c r="G1509" s="7">
        <v>1410</v>
      </c>
      <c r="H1509" t="s">
        <v>1447</v>
      </c>
      <c r="I1509" s="7">
        <f>VALUE(LEFT(H1509,FIND("/",H1509)-1)) + VALUE(MID(H1509,FIND("/",H1509)+1,LEN(H1509)))</f>
        <v>100000000</v>
      </c>
      <c r="J1509" s="1">
        <v>5833000</v>
      </c>
      <c r="K1509" s="1">
        <f>G1509*I1509/(10^8)</f>
        <v>1410</v>
      </c>
      <c r="L1509">
        <v>388</v>
      </c>
      <c r="M1509">
        <v>422</v>
      </c>
      <c r="N1509">
        <v>406</v>
      </c>
      <c r="O1509">
        <v>493</v>
      </c>
      <c r="P1509">
        <v>353</v>
      </c>
      <c r="Q1509" s="3"/>
      <c r="R1509" s="3"/>
      <c r="S1509" s="3"/>
      <c r="T1509">
        <v>18</v>
      </c>
      <c r="U1509">
        <v>27</v>
      </c>
      <c r="V1509">
        <v>26</v>
      </c>
      <c r="W1509">
        <v>52</v>
      </c>
      <c r="X1509">
        <v>29</v>
      </c>
      <c r="Y1509" s="3"/>
      <c r="Z1509" s="3"/>
      <c r="AA1509" s="3"/>
      <c r="AB1509">
        <v>27</v>
      </c>
      <c r="AC1509">
        <v>31</v>
      </c>
      <c r="AD1509">
        <v>34</v>
      </c>
      <c r="AE1509">
        <v>56</v>
      </c>
      <c r="AF1509">
        <v>38</v>
      </c>
      <c r="AG1509" s="3"/>
      <c r="AH1509" s="3"/>
      <c r="AI1509" s="3"/>
      <c r="AJ1509" s="1">
        <v>1105</v>
      </c>
      <c r="AK1509" s="1">
        <v>1144</v>
      </c>
      <c r="AL1509" s="1">
        <v>1168</v>
      </c>
      <c r="AM1509" s="1">
        <v>1217</v>
      </c>
      <c r="AN1509" s="1">
        <v>1196</v>
      </c>
      <c r="AO1509" s="3"/>
      <c r="AP1509" s="3"/>
      <c r="AQ1509" s="3"/>
      <c r="AR1509">
        <v>86</v>
      </c>
      <c r="AS1509">
        <v>100</v>
      </c>
      <c r="AT1509">
        <v>102</v>
      </c>
      <c r="AU1509">
        <v>111</v>
      </c>
      <c r="AV1509">
        <v>63</v>
      </c>
      <c r="AW1509" s="3"/>
      <c r="AX1509" s="3"/>
      <c r="AY1509" s="3"/>
      <c r="AZ1509" s="1">
        <v>1019</v>
      </c>
      <c r="BA1509" s="1">
        <v>1043</v>
      </c>
      <c r="BB1509" s="1">
        <v>1066</v>
      </c>
      <c r="BC1509" s="1">
        <v>1107</v>
      </c>
      <c r="BD1509" s="1">
        <v>1133</v>
      </c>
      <c r="BE1509" s="3"/>
      <c r="BF1509" s="3"/>
      <c r="BG1509" s="3"/>
      <c r="BH1509" s="1">
        <v>1019</v>
      </c>
      <c r="BI1509" s="1">
        <v>1043</v>
      </c>
      <c r="BJ1509" s="1">
        <v>1066</v>
      </c>
      <c r="BK1509" s="1">
        <v>1107</v>
      </c>
      <c r="BL1509" s="1">
        <v>1133</v>
      </c>
      <c r="BM1509" s="3"/>
      <c r="BN1509" s="3"/>
      <c r="BO1509" s="3"/>
      <c r="BP1509">
        <v>500</v>
      </c>
      <c r="BQ1509">
        <v>500</v>
      </c>
      <c r="BR1509">
        <v>500</v>
      </c>
      <c r="BS1509">
        <v>500</v>
      </c>
      <c r="BT1509">
        <v>500</v>
      </c>
      <c r="BU1509" s="3"/>
      <c r="BV1509" s="3"/>
      <c r="BW1509" s="3"/>
      <c r="BX1509">
        <v>2.42</v>
      </c>
      <c r="BY1509">
        <v>2.73</v>
      </c>
      <c r="BZ1509">
        <v>2.93</v>
      </c>
      <c r="CA1509">
        <v>4.67</v>
      </c>
      <c r="CB1509">
        <v>3.12</v>
      </c>
      <c r="CC1509" s="3"/>
      <c r="CD1509" s="3"/>
      <c r="CE1509" s="3"/>
      <c r="CF1509">
        <v>2.62</v>
      </c>
      <c r="CG1509">
        <v>2.97</v>
      </c>
      <c r="CH1509">
        <v>3.21</v>
      </c>
      <c r="CI1509">
        <v>5.13</v>
      </c>
      <c r="CJ1509">
        <v>3.36</v>
      </c>
      <c r="CK1509" s="3"/>
      <c r="CL1509" s="3"/>
      <c r="CM1509" s="3"/>
      <c r="CN1509">
        <v>27</v>
      </c>
      <c r="CO1509">
        <v>31</v>
      </c>
      <c r="CP1509">
        <v>34</v>
      </c>
      <c r="CQ1509">
        <v>56</v>
      </c>
      <c r="CR1509">
        <v>38</v>
      </c>
      <c r="CS1509" s="3"/>
      <c r="CT1509" s="3"/>
      <c r="CU1509" s="3"/>
      <c r="CV1509">
        <v>29.28</v>
      </c>
      <c r="CW1509">
        <v>21.03</v>
      </c>
      <c r="CX1509">
        <v>17</v>
      </c>
      <c r="CY1509">
        <v>21.73</v>
      </c>
      <c r="CZ1509">
        <v>28.93</v>
      </c>
      <c r="DA1509" s="3"/>
      <c r="DB1509" s="3"/>
      <c r="DC1509" s="3"/>
      <c r="DD1509">
        <v>0.73</v>
      </c>
      <c r="DE1509">
        <v>0.6</v>
      </c>
      <c r="DF1509">
        <v>0.52</v>
      </c>
      <c r="DG1509">
        <v>1.06</v>
      </c>
      <c r="DH1509">
        <v>0.93</v>
      </c>
      <c r="DI1509" s="3"/>
      <c r="DJ1509" s="3"/>
      <c r="DK1509" s="3"/>
      <c r="DL1509" s="6">
        <f>(CM1509*3+CL1509*2+CK1509)/6</f>
        <v>0</v>
      </c>
      <c r="DM1509">
        <f>BH1509+(BH1509*(CG1509-8.25)/8.25)</f>
        <v>366.84000000000003</v>
      </c>
      <c r="DN1509">
        <f>BI1509+(BI1509*(CH1509-8.25)/8.25)</f>
        <v>405.82181818181812</v>
      </c>
      <c r="DO1509">
        <f>BJ1509+(BJ1509*(CI1509-8.25)/8.25)</f>
        <v>662.85818181818183</v>
      </c>
      <c r="DP1509">
        <f>BK1509+(BK1509*(CJ1509-8.25)/8.25)</f>
        <v>450.850909090909</v>
      </c>
      <c r="DQ1509">
        <f>BL1509+(BL1509*(CK1509-8.25)/8.25)</f>
        <v>0</v>
      </c>
      <c r="DR1509">
        <f>BM1509+(BM1509*(CL1509-8.25)/8.25)</f>
        <v>0</v>
      </c>
      <c r="DS1509">
        <f>BN1509+(BN1509*(CM1509-8.25)/8.25)</f>
        <v>0</v>
      </c>
      <c r="DT1509" s="8">
        <f>DM1509*10^8/$I1509</f>
        <v>366.84</v>
      </c>
      <c r="DU1509" s="8">
        <f>DN1509*10^8/$I1509</f>
        <v>405.82181818181806</v>
      </c>
      <c r="DV1509" s="8">
        <f>DO1509*10^8/$I1509</f>
        <v>662.85818181818183</v>
      </c>
      <c r="DW1509" s="8">
        <f>DP1509*10^8/$I1509</f>
        <v>450.85090909090894</v>
      </c>
      <c r="DX1509" s="8">
        <f>DQ1509*10^8/$I1509</f>
        <v>0</v>
      </c>
      <c r="DY1509" s="8">
        <f>DR1509*10^8/$I1509</f>
        <v>0</v>
      </c>
      <c r="DZ1509" s="8">
        <f>DS1509*10^8/$I1509</f>
        <v>0</v>
      </c>
      <c r="EA1509" s="8">
        <f>DT1509*10^8/$I1509</f>
        <v>366.84</v>
      </c>
      <c r="EB1509" s="8">
        <f>DZ1509*0.8</f>
        <v>0</v>
      </c>
      <c r="EC1509" s="10">
        <f>G1509-E1509</f>
        <v>275</v>
      </c>
      <c r="ED1509" s="4">
        <f>EC1509/E1509*100</f>
        <v>24.229074889867842</v>
      </c>
      <c r="EE1509" s="4">
        <f>DY1509-G1509</f>
        <v>-1410</v>
      </c>
      <c r="EF1509" s="12">
        <f>EE1509/G1509</f>
        <v>-1</v>
      </c>
      <c r="EG1509" s="4">
        <f>G1509-F1509</f>
        <v>5</v>
      </c>
    </row>
    <row r="1510" spans="1:137" x14ac:dyDescent="0.3">
      <c r="A1510">
        <v>1509</v>
      </c>
      <c r="B1510" t="s">
        <v>6268</v>
      </c>
      <c r="C1510" t="s">
        <v>3784</v>
      </c>
      <c r="D1510" t="str">
        <f>VLOOKUP(C1510,Sheet1!$A$2:$B$3197,2,FALSE)</f>
        <v>반도체와반도체장비</v>
      </c>
      <c r="E1510">
        <v>867</v>
      </c>
      <c r="F1510">
        <v>1700</v>
      </c>
      <c r="G1510" s="7">
        <v>1595</v>
      </c>
      <c r="H1510" t="s">
        <v>1448</v>
      </c>
      <c r="I1510" s="7">
        <f>VALUE(LEFT(H1510,FIND("/",H1510)-1)) + VALUE(MID(H1510,FIND("/",H1510)+1,LEN(H1510)))</f>
        <v>85728319</v>
      </c>
      <c r="J1510" s="1">
        <v>30000</v>
      </c>
      <c r="K1510" s="1">
        <f>G1510*I1510/(10^8)</f>
        <v>1367.36668805</v>
      </c>
      <c r="L1510" s="1">
        <v>2157</v>
      </c>
      <c r="M1510" s="1">
        <v>2656</v>
      </c>
      <c r="N1510" s="1">
        <v>2502</v>
      </c>
      <c r="O1510" s="1">
        <v>2188</v>
      </c>
      <c r="P1510" s="1">
        <v>2015</v>
      </c>
      <c r="Q1510" s="3"/>
      <c r="R1510" s="3"/>
      <c r="S1510" s="3"/>
      <c r="T1510">
        <v>-55</v>
      </c>
      <c r="U1510">
        <v>28</v>
      </c>
      <c r="V1510">
        <v>-72</v>
      </c>
      <c r="W1510">
        <v>-196</v>
      </c>
      <c r="X1510">
        <v>-145</v>
      </c>
      <c r="Y1510" s="3"/>
      <c r="Z1510" s="3"/>
      <c r="AA1510" s="3"/>
      <c r="AB1510">
        <v>-59</v>
      </c>
      <c r="AC1510">
        <v>16</v>
      </c>
      <c r="AD1510">
        <v>-62</v>
      </c>
      <c r="AE1510">
        <v>-229</v>
      </c>
      <c r="AF1510">
        <v>-373</v>
      </c>
      <c r="AG1510" s="3"/>
      <c r="AH1510" s="3"/>
      <c r="AI1510" s="3"/>
      <c r="AJ1510" s="1">
        <v>2446</v>
      </c>
      <c r="AK1510" s="1">
        <v>2335</v>
      </c>
      <c r="AL1510" s="1">
        <v>2004</v>
      </c>
      <c r="AM1510" s="1">
        <v>1829</v>
      </c>
      <c r="AN1510" s="1">
        <v>1667</v>
      </c>
      <c r="AO1510" s="3"/>
      <c r="AP1510" s="3"/>
      <c r="AQ1510" s="3"/>
      <c r="AR1510">
        <v>815</v>
      </c>
      <c r="AS1510">
        <v>659</v>
      </c>
      <c r="AT1510">
        <v>531</v>
      </c>
      <c r="AU1510">
        <v>464</v>
      </c>
      <c r="AV1510">
        <v>604</v>
      </c>
      <c r="AW1510" s="3"/>
      <c r="AX1510" s="3"/>
      <c r="AY1510" s="3"/>
      <c r="AZ1510" s="1">
        <v>1631</v>
      </c>
      <c r="BA1510" s="1">
        <v>1677</v>
      </c>
      <c r="BB1510" s="1">
        <v>1473</v>
      </c>
      <c r="BC1510" s="1">
        <v>1365</v>
      </c>
      <c r="BD1510" s="1">
        <v>1064</v>
      </c>
      <c r="BE1510" s="3"/>
      <c r="BF1510" s="3"/>
      <c r="BG1510" s="3"/>
      <c r="BH1510" s="1">
        <v>1631</v>
      </c>
      <c r="BI1510" s="1">
        <v>1677</v>
      </c>
      <c r="BJ1510" s="1">
        <v>1473</v>
      </c>
      <c r="BK1510" s="1">
        <v>1365</v>
      </c>
      <c r="BL1510" s="1">
        <v>1064</v>
      </c>
      <c r="BM1510" s="3"/>
      <c r="BN1510" s="3"/>
      <c r="BO1510" s="3"/>
      <c r="BP1510">
        <v>429</v>
      </c>
      <c r="BQ1510">
        <v>429</v>
      </c>
      <c r="BR1510">
        <v>429</v>
      </c>
      <c r="BS1510">
        <v>429</v>
      </c>
      <c r="BT1510">
        <v>429</v>
      </c>
      <c r="BU1510" s="3"/>
      <c r="BV1510" s="3"/>
      <c r="BW1510" s="3"/>
      <c r="BX1510">
        <v>-2.5099999999999998</v>
      </c>
      <c r="BY1510">
        <v>0.68</v>
      </c>
      <c r="BZ1510">
        <v>-2.87</v>
      </c>
      <c r="CA1510">
        <v>-11.98</v>
      </c>
      <c r="CB1510">
        <v>-21.36</v>
      </c>
      <c r="CC1510" s="3"/>
      <c r="CD1510" s="3"/>
      <c r="CE1510" s="3"/>
      <c r="CF1510">
        <v>-3.55</v>
      </c>
      <c r="CG1510">
        <v>0.98</v>
      </c>
      <c r="CH1510">
        <v>-3.96</v>
      </c>
      <c r="CI1510">
        <v>-16.170000000000002</v>
      </c>
      <c r="CJ1510">
        <v>-30.75</v>
      </c>
      <c r="CK1510" s="3"/>
      <c r="CL1510" s="3"/>
      <c r="CM1510" s="3"/>
      <c r="CN1510">
        <v>-69</v>
      </c>
      <c r="CO1510">
        <v>19</v>
      </c>
      <c r="CP1510">
        <v>-73</v>
      </c>
      <c r="CQ1510">
        <v>-268</v>
      </c>
      <c r="CR1510">
        <v>-436</v>
      </c>
      <c r="CS1510" s="3"/>
      <c r="CT1510" s="3"/>
      <c r="CU1510" s="3"/>
      <c r="CV1510" t="s">
        <v>2</v>
      </c>
      <c r="CW1510">
        <v>69.77</v>
      </c>
      <c r="CX1510" t="s">
        <v>2</v>
      </c>
      <c r="CY1510" t="s">
        <v>2</v>
      </c>
      <c r="CZ1510" t="s">
        <v>2</v>
      </c>
      <c r="DA1510" s="3"/>
      <c r="DB1510" s="3"/>
      <c r="DC1510" s="3"/>
      <c r="DD1510">
        <v>0.82</v>
      </c>
      <c r="DE1510">
        <v>0.67</v>
      </c>
      <c r="DF1510">
        <v>0.5</v>
      </c>
      <c r="DG1510">
        <v>0.72</v>
      </c>
      <c r="DH1510">
        <v>0.69</v>
      </c>
      <c r="DI1510" s="3"/>
      <c r="DJ1510" s="3"/>
      <c r="DK1510" s="3"/>
      <c r="DL1510" s="6">
        <f>(CM1510*3+CL1510*2+CK1510)/6</f>
        <v>0</v>
      </c>
      <c r="DM1510">
        <f>BH1510+(BH1510*(CG1510-8.25)/8.25)</f>
        <v>193.74303030303054</v>
      </c>
      <c r="DN1510">
        <f>BI1510+(BI1510*(CH1510-8.25)/8.25)</f>
        <v>-804.96</v>
      </c>
      <c r="DO1510">
        <f>BJ1510+(BJ1510*(CI1510-8.25)/8.25)</f>
        <v>-2887.0800000000008</v>
      </c>
      <c r="DP1510">
        <f>BK1510+(BK1510*(CJ1510-8.25)/8.25)</f>
        <v>-5087.727272727273</v>
      </c>
      <c r="DQ1510">
        <f>BL1510+(BL1510*(CK1510-8.25)/8.25)</f>
        <v>0</v>
      </c>
      <c r="DR1510">
        <f>BM1510+(BM1510*(CL1510-8.25)/8.25)</f>
        <v>0</v>
      </c>
      <c r="DS1510">
        <f>BN1510+(BN1510*(CM1510-8.25)/8.25)</f>
        <v>0</v>
      </c>
      <c r="DT1510" s="8">
        <f>DM1510*10^8/$I1510</f>
        <v>225.99653482419333</v>
      </c>
      <c r="DU1510" s="8">
        <f>DN1510*10^8/$I1510</f>
        <v>-938.96627087718821</v>
      </c>
      <c r="DV1510" s="8">
        <f>DO1510*10^8/$I1510</f>
        <v>-3367.7086331297369</v>
      </c>
      <c r="DW1510" s="8">
        <f>DP1510*10^8/$I1510</f>
        <v>-5934.710177540368</v>
      </c>
      <c r="DX1510" s="8">
        <f>DQ1510*10^8/$I1510</f>
        <v>0</v>
      </c>
      <c r="DY1510" s="8">
        <f>DR1510*10^8/$I1510</f>
        <v>0</v>
      </c>
      <c r="DZ1510" s="8">
        <f>DS1510*10^8/$I1510</f>
        <v>0</v>
      </c>
      <c r="EA1510" s="8">
        <f>DT1510*10^8/$I1510</f>
        <v>263.61946374358905</v>
      </c>
      <c r="EB1510" s="8">
        <f>DZ1510*0.8</f>
        <v>0</v>
      </c>
      <c r="EC1510" s="10">
        <f>G1510-E1510</f>
        <v>728</v>
      </c>
      <c r="ED1510" s="4">
        <f>EC1510/E1510*100</f>
        <v>83.967704728950395</v>
      </c>
      <c r="EE1510" s="4">
        <f>DY1510-G1510</f>
        <v>-1595</v>
      </c>
      <c r="EF1510" s="12">
        <f>EE1510/G1510</f>
        <v>-1</v>
      </c>
      <c r="EG1510" s="4">
        <f>G1510-F1510</f>
        <v>-105</v>
      </c>
    </row>
    <row r="1511" spans="1:137" x14ac:dyDescent="0.3">
      <c r="A1511">
        <v>1510</v>
      </c>
      <c r="B1511" t="s">
        <v>7081</v>
      </c>
      <c r="C1511" t="s">
        <v>3785</v>
      </c>
      <c r="D1511" t="str">
        <f>VLOOKUP(C1511,Sheet1!$A$2:$B$3197,2,FALSE)</f>
        <v>IT서비스</v>
      </c>
      <c r="E1511">
        <v>6400</v>
      </c>
      <c r="F1511">
        <v>7340</v>
      </c>
      <c r="G1511" s="7">
        <v>7360</v>
      </c>
      <c r="H1511" t="s">
        <v>1449</v>
      </c>
      <c r="I1511" s="7">
        <f>VALUE(LEFT(H1511,FIND("/",H1511)-1)) + VALUE(MID(H1511,FIND("/",H1511)+1,LEN(H1511)))</f>
        <v>21459249</v>
      </c>
      <c r="J1511" s="1">
        <v>1369151</v>
      </c>
      <c r="K1511" s="1">
        <f>G1511*I1511/(10^8)</f>
        <v>1579.4007263999999</v>
      </c>
      <c r="L1511">
        <v>266</v>
      </c>
      <c r="M1511">
        <v>267</v>
      </c>
      <c r="N1511">
        <v>266</v>
      </c>
      <c r="O1511">
        <v>287</v>
      </c>
      <c r="P1511">
        <v>328</v>
      </c>
      <c r="Q1511" s="3"/>
      <c r="R1511" s="3"/>
      <c r="S1511" s="3"/>
      <c r="T1511">
        <v>51</v>
      </c>
      <c r="U1511">
        <v>51</v>
      </c>
      <c r="V1511">
        <v>36</v>
      </c>
      <c r="W1511">
        <v>23</v>
      </c>
      <c r="X1511">
        <v>46</v>
      </c>
      <c r="Y1511" s="3"/>
      <c r="Z1511" s="3"/>
      <c r="AA1511" s="3"/>
      <c r="AB1511">
        <v>47</v>
      </c>
      <c r="AC1511">
        <v>34</v>
      </c>
      <c r="AD1511">
        <v>27</v>
      </c>
      <c r="AE1511">
        <v>16</v>
      </c>
      <c r="AF1511">
        <v>26</v>
      </c>
      <c r="AG1511" s="3"/>
      <c r="AH1511" s="3"/>
      <c r="AI1511" s="3"/>
      <c r="AJ1511">
        <v>462</v>
      </c>
      <c r="AK1511">
        <v>485</v>
      </c>
      <c r="AL1511">
        <v>527</v>
      </c>
      <c r="AM1511">
        <v>576</v>
      </c>
      <c r="AN1511">
        <v>584</v>
      </c>
      <c r="AO1511" s="3"/>
      <c r="AP1511" s="3"/>
      <c r="AQ1511" s="3"/>
      <c r="AR1511">
        <v>146</v>
      </c>
      <c r="AS1511">
        <v>152</v>
      </c>
      <c r="AT1511">
        <v>176</v>
      </c>
      <c r="AU1511">
        <v>169</v>
      </c>
      <c r="AV1511">
        <v>180</v>
      </c>
      <c r="AW1511" s="3"/>
      <c r="AX1511" s="3"/>
      <c r="AY1511" s="3"/>
      <c r="AZ1511">
        <v>317</v>
      </c>
      <c r="BA1511">
        <v>333</v>
      </c>
      <c r="BB1511">
        <v>351</v>
      </c>
      <c r="BC1511">
        <v>407</v>
      </c>
      <c r="BD1511">
        <v>404</v>
      </c>
      <c r="BE1511" s="3"/>
      <c r="BF1511" s="3"/>
      <c r="BG1511" s="3"/>
      <c r="BH1511">
        <v>315</v>
      </c>
      <c r="BI1511">
        <v>332</v>
      </c>
      <c r="BJ1511">
        <v>349</v>
      </c>
      <c r="BK1511">
        <v>405</v>
      </c>
      <c r="BL1511">
        <v>403</v>
      </c>
      <c r="BM1511" s="3"/>
      <c r="BN1511" s="3"/>
      <c r="BO1511" s="3"/>
      <c r="BP1511">
        <v>107</v>
      </c>
      <c r="BQ1511">
        <v>107</v>
      </c>
      <c r="BR1511">
        <v>107</v>
      </c>
      <c r="BS1511">
        <v>107</v>
      </c>
      <c r="BT1511">
        <v>107</v>
      </c>
      <c r="BU1511" s="3"/>
      <c r="BV1511" s="3"/>
      <c r="BW1511" s="3"/>
      <c r="BX1511">
        <v>10.73</v>
      </c>
      <c r="BY1511">
        <v>7.14</v>
      </c>
      <c r="BZ1511">
        <v>5.41</v>
      </c>
      <c r="CA1511">
        <v>2.87</v>
      </c>
      <c r="CB1511">
        <v>4.5</v>
      </c>
      <c r="CC1511" s="3"/>
      <c r="CD1511" s="3"/>
      <c r="CE1511" s="3"/>
      <c r="CF1511">
        <v>16.329999999999998</v>
      </c>
      <c r="CG1511">
        <v>10.6</v>
      </c>
      <c r="CH1511">
        <v>8.19</v>
      </c>
      <c r="CI1511">
        <v>4.42</v>
      </c>
      <c r="CJ1511">
        <v>6.51</v>
      </c>
      <c r="CK1511" s="3"/>
      <c r="CL1511" s="3"/>
      <c r="CM1511" s="3"/>
      <c r="CN1511">
        <v>224</v>
      </c>
      <c r="CO1511">
        <v>160</v>
      </c>
      <c r="CP1511">
        <v>130</v>
      </c>
      <c r="CQ1511">
        <v>78</v>
      </c>
      <c r="CR1511">
        <v>123</v>
      </c>
      <c r="CS1511" s="3"/>
      <c r="CT1511" s="3"/>
      <c r="CU1511" s="3"/>
      <c r="CV1511">
        <v>27.4</v>
      </c>
      <c r="CW1511">
        <v>40.65</v>
      </c>
      <c r="CX1511">
        <v>30.77</v>
      </c>
      <c r="CY1511">
        <v>57.61</v>
      </c>
      <c r="CZ1511">
        <v>51.89</v>
      </c>
      <c r="DA1511" s="3"/>
      <c r="DB1511" s="3"/>
      <c r="DC1511" s="3"/>
      <c r="DD1511">
        <v>3.47</v>
      </c>
      <c r="DE1511">
        <v>3.52</v>
      </c>
      <c r="DF1511">
        <v>2.08</v>
      </c>
      <c r="DG1511">
        <v>2.16</v>
      </c>
      <c r="DH1511">
        <v>2.95</v>
      </c>
      <c r="DI1511" s="3"/>
      <c r="DJ1511" s="3"/>
      <c r="DK1511" s="3"/>
      <c r="DL1511" s="6">
        <f>(CM1511*3+CL1511*2+CK1511)/6</f>
        <v>0</v>
      </c>
      <c r="DM1511">
        <f>BH1511+(BH1511*(CG1511-8.25)/8.25)</f>
        <v>404.72727272727275</v>
      </c>
      <c r="DN1511">
        <f>BI1511+(BI1511*(CH1511-8.25)/8.25)</f>
        <v>329.58545454545452</v>
      </c>
      <c r="DO1511">
        <f>BJ1511+(BJ1511*(CI1511-8.25)/8.25)</f>
        <v>186.97939393939393</v>
      </c>
      <c r="DP1511">
        <f>BK1511+(BK1511*(CJ1511-8.25)/8.25)</f>
        <v>319.58181818181816</v>
      </c>
      <c r="DQ1511">
        <f>BL1511+(BL1511*(CK1511-8.25)/8.25)</f>
        <v>0</v>
      </c>
      <c r="DR1511">
        <f>BM1511+(BM1511*(CL1511-8.25)/8.25)</f>
        <v>0</v>
      </c>
      <c r="DS1511">
        <f>BN1511+(BN1511*(CM1511-8.25)/8.25)</f>
        <v>0</v>
      </c>
      <c r="DT1511" s="8">
        <f>DM1511*10^8/$I1511</f>
        <v>1886.0271984694</v>
      </c>
      <c r="DU1511" s="8">
        <f>DN1511*10^8/$I1511</f>
        <v>1535.8666770931943</v>
      </c>
      <c r="DV1511" s="8">
        <f>DO1511*10^8/$I1511</f>
        <v>871.32310147197563</v>
      </c>
      <c r="DW1511" s="8">
        <f>DP1511*10^8/$I1511</f>
        <v>1489.2497784140451</v>
      </c>
      <c r="DX1511" s="8">
        <f>DQ1511*10^8/$I1511</f>
        <v>0</v>
      </c>
      <c r="DY1511" s="8">
        <f>DR1511*10^8/$I1511</f>
        <v>0</v>
      </c>
      <c r="DZ1511" s="8">
        <f>DS1511*10^8/$I1511</f>
        <v>0</v>
      </c>
      <c r="EA1511" s="8">
        <f>DT1511*10^8/$I1511</f>
        <v>8788.8779261072923</v>
      </c>
      <c r="EB1511" s="8">
        <f>DZ1511*0.8</f>
        <v>0</v>
      </c>
      <c r="EC1511" s="10">
        <f>G1511-E1511</f>
        <v>960</v>
      </c>
      <c r="ED1511" s="4">
        <f>EC1511/E1511*100</f>
        <v>15</v>
      </c>
      <c r="EE1511" s="4">
        <f>DY1511-G1511</f>
        <v>-7360</v>
      </c>
      <c r="EF1511" s="12">
        <f>EE1511/G1511</f>
        <v>-1</v>
      </c>
      <c r="EG1511" s="4">
        <f>G1511-F1511</f>
        <v>20</v>
      </c>
    </row>
    <row r="1512" spans="1:137" x14ac:dyDescent="0.3">
      <c r="A1512">
        <v>1511</v>
      </c>
      <c r="B1512" t="s">
        <v>7400</v>
      </c>
      <c r="C1512" t="s">
        <v>3786</v>
      </c>
      <c r="D1512" t="str">
        <f>VLOOKUP(C1512,Sheet1!$A$2:$B$3197,2,FALSE)</f>
        <v>기계</v>
      </c>
      <c r="E1512">
        <v>14900</v>
      </c>
      <c r="F1512">
        <v>12750</v>
      </c>
      <c r="G1512" s="7">
        <v>12500</v>
      </c>
      <c r="H1512" t="s">
        <v>1450</v>
      </c>
      <c r="I1512" s="7">
        <f>VALUE(LEFT(H1512,FIND("/",H1512)-1)) + VALUE(MID(H1512,FIND("/",H1512)+1,LEN(H1512)))</f>
        <v>8449912</v>
      </c>
      <c r="J1512">
        <v>0</v>
      </c>
      <c r="K1512" s="1">
        <f>G1512*I1512/(10^8)</f>
        <v>1056.239</v>
      </c>
      <c r="L1512">
        <v>520</v>
      </c>
      <c r="M1512">
        <v>536</v>
      </c>
      <c r="N1512">
        <v>665</v>
      </c>
      <c r="O1512">
        <v>744</v>
      </c>
      <c r="P1512">
        <v>712</v>
      </c>
      <c r="Q1512" s="3"/>
      <c r="R1512" s="3"/>
      <c r="S1512" s="3"/>
      <c r="T1512">
        <v>27</v>
      </c>
      <c r="U1512">
        <v>18</v>
      </c>
      <c r="V1512">
        <v>59</v>
      </c>
      <c r="W1512">
        <v>98</v>
      </c>
      <c r="X1512">
        <v>25</v>
      </c>
      <c r="Y1512" s="3"/>
      <c r="Z1512" s="3"/>
      <c r="AA1512" s="3"/>
      <c r="AB1512">
        <v>26</v>
      </c>
      <c r="AC1512">
        <v>5</v>
      </c>
      <c r="AD1512">
        <v>56</v>
      </c>
      <c r="AE1512">
        <v>85</v>
      </c>
      <c r="AF1512">
        <v>-1</v>
      </c>
      <c r="AG1512" s="3"/>
      <c r="AH1512" s="3"/>
      <c r="AI1512" s="3"/>
      <c r="AJ1512">
        <v>977</v>
      </c>
      <c r="AK1512">
        <v>995</v>
      </c>
      <c r="AL1512" s="1">
        <v>1093</v>
      </c>
      <c r="AM1512" s="1">
        <v>1237</v>
      </c>
      <c r="AN1512" s="1">
        <v>1465</v>
      </c>
      <c r="AO1512" s="3"/>
      <c r="AP1512" s="3"/>
      <c r="AQ1512" s="3"/>
      <c r="AR1512">
        <v>202</v>
      </c>
      <c r="AS1512">
        <v>224</v>
      </c>
      <c r="AT1512">
        <v>245</v>
      </c>
      <c r="AU1512">
        <v>308</v>
      </c>
      <c r="AV1512">
        <v>551</v>
      </c>
      <c r="AW1512" s="3"/>
      <c r="AX1512" s="3"/>
      <c r="AY1512" s="3"/>
      <c r="AZ1512">
        <v>775</v>
      </c>
      <c r="BA1512">
        <v>771</v>
      </c>
      <c r="BB1512">
        <v>847</v>
      </c>
      <c r="BC1512">
        <v>929</v>
      </c>
      <c r="BD1512">
        <v>914</v>
      </c>
      <c r="BE1512" s="3"/>
      <c r="BF1512" s="3"/>
      <c r="BG1512" s="3"/>
      <c r="BH1512">
        <v>775</v>
      </c>
      <c r="BI1512">
        <v>771</v>
      </c>
      <c r="BJ1512">
        <v>847</v>
      </c>
      <c r="BK1512">
        <v>929</v>
      </c>
      <c r="BL1512">
        <v>914</v>
      </c>
      <c r="BM1512" s="3"/>
      <c r="BN1512" s="3"/>
      <c r="BO1512" s="3"/>
      <c r="BP1512">
        <v>39</v>
      </c>
      <c r="BQ1512">
        <v>39</v>
      </c>
      <c r="BR1512">
        <v>41</v>
      </c>
      <c r="BS1512">
        <v>42</v>
      </c>
      <c r="BT1512">
        <v>42</v>
      </c>
      <c r="BU1512" s="3"/>
      <c r="BV1512" s="3"/>
      <c r="BW1512" s="3"/>
      <c r="BX1512">
        <v>2.67</v>
      </c>
      <c r="BY1512">
        <v>0.49</v>
      </c>
      <c r="BZ1512">
        <v>5.36</v>
      </c>
      <c r="CA1512">
        <v>7.29</v>
      </c>
      <c r="CB1512">
        <v>-0.09</v>
      </c>
      <c r="CC1512" s="3"/>
      <c r="CD1512" s="3"/>
      <c r="CE1512" s="3"/>
      <c r="CF1512">
        <v>3.39</v>
      </c>
      <c r="CG1512">
        <v>0.63</v>
      </c>
      <c r="CH1512">
        <v>6.92</v>
      </c>
      <c r="CI1512">
        <v>9.57</v>
      </c>
      <c r="CJ1512">
        <v>-0.13</v>
      </c>
      <c r="CK1512" s="3"/>
      <c r="CL1512" s="3"/>
      <c r="CM1512" s="3"/>
      <c r="CN1512">
        <v>332</v>
      </c>
      <c r="CO1512">
        <v>62</v>
      </c>
      <c r="CP1512">
        <v>680</v>
      </c>
      <c r="CQ1512" s="1">
        <v>1028</v>
      </c>
      <c r="CR1512">
        <v>-14</v>
      </c>
      <c r="CS1512" s="3"/>
      <c r="CT1512" s="3"/>
      <c r="CU1512" s="3"/>
      <c r="CV1512">
        <v>16.86</v>
      </c>
      <c r="CW1512">
        <v>77.8</v>
      </c>
      <c r="CX1512">
        <v>13.8</v>
      </c>
      <c r="CY1512">
        <v>9.34</v>
      </c>
      <c r="CZ1512" t="s">
        <v>2</v>
      </c>
      <c r="DA1512" s="3"/>
      <c r="DB1512" s="3"/>
      <c r="DC1512" s="3"/>
      <c r="DD1512">
        <v>0.56999999999999995</v>
      </c>
      <c r="DE1512">
        <v>0.49</v>
      </c>
      <c r="DF1512">
        <v>0.91</v>
      </c>
      <c r="DG1512">
        <v>0.87</v>
      </c>
      <c r="DH1512">
        <v>1.37</v>
      </c>
      <c r="DI1512" s="3"/>
      <c r="DJ1512" s="3"/>
      <c r="DK1512" s="3"/>
      <c r="DL1512" s="6">
        <f>(CM1512*3+CL1512*2+CK1512)/6</f>
        <v>0</v>
      </c>
      <c r="DM1512">
        <f>BH1512+(BH1512*(CG1512-8.25)/8.25)</f>
        <v>59.18181818181813</v>
      </c>
      <c r="DN1512">
        <f>BI1512+(BI1512*(CH1512-8.25)/8.25)</f>
        <v>646.70545454545459</v>
      </c>
      <c r="DO1512">
        <f>BJ1512+(BJ1512*(CI1512-8.25)/8.25)</f>
        <v>982.52</v>
      </c>
      <c r="DP1512">
        <f>BK1512+(BK1512*(CJ1512-8.25)/8.25)</f>
        <v>-14.63878787878798</v>
      </c>
      <c r="DQ1512">
        <f>BL1512+(BL1512*(CK1512-8.25)/8.25)</f>
        <v>0</v>
      </c>
      <c r="DR1512">
        <f>BM1512+(BM1512*(CL1512-8.25)/8.25)</f>
        <v>0</v>
      </c>
      <c r="DS1512">
        <f>BN1512+(BN1512*(CM1512-8.25)/8.25)</f>
        <v>0</v>
      </c>
      <c r="DT1512" s="8">
        <f>DM1512*10^8/$I1512</f>
        <v>700.38384046861233</v>
      </c>
      <c r="DU1512" s="8">
        <f>DN1512*10^8/$I1512</f>
        <v>7653.3986927373271</v>
      </c>
      <c r="DV1512" s="8">
        <f>DO1512*10^8/$I1512</f>
        <v>11627.576713224942</v>
      </c>
      <c r="DW1512" s="8">
        <f>DP1512*10^8/$I1512</f>
        <v>-173.24189741606753</v>
      </c>
      <c r="DX1512" s="8">
        <f>DQ1512*10^8/$I1512</f>
        <v>0</v>
      </c>
      <c r="DY1512" s="8">
        <f>DR1512*10^8/$I1512</f>
        <v>0</v>
      </c>
      <c r="DZ1512" s="8">
        <f>DS1512*10^8/$I1512</f>
        <v>0</v>
      </c>
      <c r="EA1512" s="8">
        <f>DT1512*10^8/$I1512</f>
        <v>8288.6524790863186</v>
      </c>
      <c r="EB1512" s="8">
        <f>DZ1512*0.8</f>
        <v>0</v>
      </c>
      <c r="EC1512" s="10">
        <f>G1512-E1512</f>
        <v>-2400</v>
      </c>
      <c r="ED1512" s="4">
        <f>EC1512/E1512*100</f>
        <v>-16.107382550335569</v>
      </c>
      <c r="EE1512" s="4">
        <f>DY1512-G1512</f>
        <v>-12500</v>
      </c>
      <c r="EF1512" s="12">
        <f>EE1512/G1512</f>
        <v>-1</v>
      </c>
      <c r="EG1512" s="4">
        <f>G1512-F1512</f>
        <v>-250</v>
      </c>
    </row>
    <row r="1513" spans="1:137" x14ac:dyDescent="0.3">
      <c r="A1513">
        <v>1512</v>
      </c>
      <c r="B1513" t="s">
        <v>6977</v>
      </c>
      <c r="C1513" t="s">
        <v>3787</v>
      </c>
      <c r="D1513" t="str">
        <f>VLOOKUP(C1513,Sheet1!$A$2:$B$3197,2,FALSE)</f>
        <v>자동차부품</v>
      </c>
      <c r="E1513">
        <v>4430</v>
      </c>
      <c r="F1513">
        <v>5950</v>
      </c>
      <c r="G1513" s="7">
        <v>6330</v>
      </c>
      <c r="H1513" t="s">
        <v>1451</v>
      </c>
      <c r="I1513" s="7">
        <f>VALUE(LEFT(H1513,FIND("/",H1513)-1)) + VALUE(MID(H1513,FIND("/",H1513)+1,LEN(H1513)))</f>
        <v>21115634</v>
      </c>
      <c r="J1513">
        <v>0</v>
      </c>
      <c r="K1513" s="1">
        <f>G1513*I1513/(10^8)</f>
        <v>1336.6196322000001</v>
      </c>
      <c r="L1513" s="1">
        <v>1301</v>
      </c>
      <c r="M1513" s="1">
        <v>1348</v>
      </c>
      <c r="N1513" s="1">
        <v>1614</v>
      </c>
      <c r="O1513" s="1">
        <v>1829</v>
      </c>
      <c r="P1513" s="1">
        <v>1509</v>
      </c>
      <c r="Q1513" s="1">
        <v>2046</v>
      </c>
      <c r="R1513" s="3"/>
      <c r="S1513" s="3"/>
      <c r="T1513">
        <v>141</v>
      </c>
      <c r="U1513">
        <v>84</v>
      </c>
      <c r="V1513">
        <v>63</v>
      </c>
      <c r="W1513">
        <v>91</v>
      </c>
      <c r="X1513">
        <v>115</v>
      </c>
      <c r="Y1513">
        <v>162</v>
      </c>
      <c r="Z1513" s="3"/>
      <c r="AA1513" s="3"/>
      <c r="AB1513">
        <v>123</v>
      </c>
      <c r="AC1513">
        <v>56</v>
      </c>
      <c r="AD1513">
        <v>48</v>
      </c>
      <c r="AE1513">
        <v>90</v>
      </c>
      <c r="AF1513">
        <v>127</v>
      </c>
      <c r="AG1513">
        <v>140</v>
      </c>
      <c r="AH1513" s="3"/>
      <c r="AI1513" s="3"/>
      <c r="AJ1513" s="1">
        <v>1247</v>
      </c>
      <c r="AK1513" s="1">
        <v>1423</v>
      </c>
      <c r="AL1513" s="1">
        <v>1674</v>
      </c>
      <c r="AM1513" s="1">
        <v>1564</v>
      </c>
      <c r="AN1513" s="1">
        <v>1504</v>
      </c>
      <c r="AO1513" s="3"/>
      <c r="AP1513" s="3"/>
      <c r="AQ1513" s="3"/>
      <c r="AR1513">
        <v>369</v>
      </c>
      <c r="AS1513">
        <v>442</v>
      </c>
      <c r="AT1513">
        <v>657</v>
      </c>
      <c r="AU1513">
        <v>473</v>
      </c>
      <c r="AV1513">
        <v>317</v>
      </c>
      <c r="AW1513" s="3"/>
      <c r="AX1513" s="3"/>
      <c r="AY1513" s="3"/>
      <c r="AZ1513">
        <v>878</v>
      </c>
      <c r="BA1513">
        <v>981</v>
      </c>
      <c r="BB1513" s="1">
        <v>1017</v>
      </c>
      <c r="BC1513" s="1">
        <v>1091</v>
      </c>
      <c r="BD1513" s="1">
        <v>1187</v>
      </c>
      <c r="BE1513" s="3"/>
      <c r="BF1513" s="3"/>
      <c r="BG1513" s="3"/>
      <c r="BH1513">
        <v>878</v>
      </c>
      <c r="BI1513">
        <v>981</v>
      </c>
      <c r="BJ1513" s="1">
        <v>1017</v>
      </c>
      <c r="BK1513" s="1">
        <v>1091</v>
      </c>
      <c r="BL1513" s="1">
        <v>1187</v>
      </c>
      <c r="BM1513" s="3"/>
      <c r="BN1513" s="3"/>
      <c r="BO1513" s="3"/>
      <c r="BP1513">
        <v>49</v>
      </c>
      <c r="BQ1513">
        <v>106</v>
      </c>
      <c r="BR1513">
        <v>106</v>
      </c>
      <c r="BS1513">
        <v>106</v>
      </c>
      <c r="BT1513">
        <v>106</v>
      </c>
      <c r="BU1513" s="3"/>
      <c r="BV1513" s="3"/>
      <c r="BW1513" s="3"/>
      <c r="BX1513">
        <v>10.62</v>
      </c>
      <c r="BY1513">
        <v>4.1900000000000004</v>
      </c>
      <c r="BZ1513">
        <v>3.13</v>
      </c>
      <c r="CA1513">
        <v>5.54</v>
      </c>
      <c r="CB1513">
        <v>8.31</v>
      </c>
      <c r="CC1513">
        <v>9.31</v>
      </c>
      <c r="CD1513" s="3"/>
      <c r="CE1513" s="3"/>
      <c r="CF1513">
        <v>14.97</v>
      </c>
      <c r="CG1513">
        <v>6.01</v>
      </c>
      <c r="CH1513">
        <v>4.8499999999999996</v>
      </c>
      <c r="CI1513">
        <v>8.5</v>
      </c>
      <c r="CJ1513">
        <v>11.19</v>
      </c>
      <c r="CK1513">
        <v>11.59</v>
      </c>
      <c r="CL1513" s="3"/>
      <c r="CM1513" s="3"/>
      <c r="CN1513">
        <v>631</v>
      </c>
      <c r="CO1513">
        <v>274</v>
      </c>
      <c r="CP1513">
        <v>229</v>
      </c>
      <c r="CQ1513">
        <v>424</v>
      </c>
      <c r="CR1513">
        <v>603</v>
      </c>
      <c r="CS1513">
        <v>651</v>
      </c>
      <c r="CT1513" s="3"/>
      <c r="CU1513" s="3"/>
      <c r="CV1513">
        <v>11.09</v>
      </c>
      <c r="CW1513">
        <v>17.25</v>
      </c>
      <c r="CX1513">
        <v>12.49</v>
      </c>
      <c r="CY1513">
        <v>8.7799999999999994</v>
      </c>
      <c r="CZ1513">
        <v>6.9</v>
      </c>
      <c r="DA1513">
        <v>9.7200000000000006</v>
      </c>
      <c r="DB1513" s="3"/>
      <c r="DC1513" s="3"/>
      <c r="DD1513">
        <v>1.56</v>
      </c>
      <c r="DE1513">
        <v>1.02</v>
      </c>
      <c r="DF1513">
        <v>0.59</v>
      </c>
      <c r="DG1513">
        <v>0.72</v>
      </c>
      <c r="DH1513">
        <v>0.73</v>
      </c>
      <c r="DI1513" s="3"/>
      <c r="DJ1513" s="3"/>
      <c r="DK1513" s="3"/>
      <c r="DL1513" s="6">
        <f>(CM1513*3+CL1513*2+CK1513)/6</f>
        <v>1.9316666666666666</v>
      </c>
      <c r="DM1513">
        <f>BH1513+(BH1513*(CG1513-8.25)/8.25)</f>
        <v>639.60969696969687</v>
      </c>
      <c r="DN1513">
        <f>BI1513+(BI1513*(CH1513-8.25)/8.25)</f>
        <v>576.70909090909083</v>
      </c>
      <c r="DO1513">
        <f>BJ1513+(BJ1513*(CI1513-8.25)/8.25)</f>
        <v>1047.8181818181818</v>
      </c>
      <c r="DP1513">
        <f>BK1513+(BK1513*(CJ1513-8.25)/8.25)</f>
        <v>1479.7927272727272</v>
      </c>
      <c r="DQ1513">
        <f>BL1513+(BL1513*(CK1513-8.25)/8.25)</f>
        <v>1667.5551515151515</v>
      </c>
      <c r="DR1513">
        <f>BM1513+(BM1513*(CL1513-8.25)/8.25)</f>
        <v>0</v>
      </c>
      <c r="DS1513">
        <f>BN1513+(BN1513*(CM1513-8.25)/8.25)</f>
        <v>0</v>
      </c>
      <c r="DT1513" s="8">
        <f>DM1513*10^8/$I1513</f>
        <v>3029.0811868101941</v>
      </c>
      <c r="DU1513" s="8">
        <f>DN1513*10^8/$I1513</f>
        <v>2731.1947673893706</v>
      </c>
      <c r="DV1513" s="8">
        <f>DO1513*10^8/$I1513</f>
        <v>4962.2861516645999</v>
      </c>
      <c r="DW1513" s="8">
        <f>DP1513*10^8/$I1513</f>
        <v>7008.0430797044855</v>
      </c>
      <c r="DX1513" s="8">
        <f>DQ1513*10^8/$I1513</f>
        <v>7897.2535303233208</v>
      </c>
      <c r="DY1513" s="8">
        <f>DR1513*10^8/$I1513</f>
        <v>0</v>
      </c>
      <c r="DZ1513" s="8">
        <f>DS1513*10^8/$I1513</f>
        <v>0</v>
      </c>
      <c r="EA1513" s="8">
        <f>DT1513*10^8/$I1513</f>
        <v>14345.205958817975</v>
      </c>
      <c r="EB1513" s="8">
        <f>DZ1513*0.8</f>
        <v>0</v>
      </c>
      <c r="EC1513" s="10">
        <f>G1513-E1513</f>
        <v>1900</v>
      </c>
      <c r="ED1513" s="4">
        <f>EC1513/E1513*100</f>
        <v>42.889390519187359</v>
      </c>
      <c r="EE1513" s="4">
        <f>DY1513-G1513</f>
        <v>-6330</v>
      </c>
      <c r="EF1513" s="12">
        <f>EE1513/G1513</f>
        <v>-1</v>
      </c>
      <c r="EG1513" s="4">
        <f>G1513-F1513</f>
        <v>380</v>
      </c>
    </row>
    <row r="1514" spans="1:137" x14ac:dyDescent="0.3">
      <c r="A1514">
        <v>1513</v>
      </c>
      <c r="B1514" t="s">
        <v>7661</v>
      </c>
      <c r="C1514" t="s">
        <v>3788</v>
      </c>
      <c r="D1514" t="str">
        <f>VLOOKUP(C1514,Sheet1!$A$2:$B$3197,2,FALSE)</f>
        <v>게임엔터테인먼트</v>
      </c>
      <c r="E1514">
        <v>21650</v>
      </c>
      <c r="F1514">
        <v>23000</v>
      </c>
      <c r="G1514" s="7">
        <v>23000</v>
      </c>
      <c r="H1514" t="s">
        <v>1452</v>
      </c>
      <c r="I1514" s="7">
        <f>VALUE(LEFT(H1514,FIND("/",H1514)-1)) + VALUE(MID(H1514,FIND("/",H1514)+1,LEN(H1514)))</f>
        <v>9569842</v>
      </c>
      <c r="J1514" s="1">
        <v>12960</v>
      </c>
      <c r="K1514" s="1">
        <f>G1514*I1514/(10^8)</f>
        <v>2201.0636599999998</v>
      </c>
      <c r="L1514">
        <v>773</v>
      </c>
      <c r="M1514">
        <v>727</v>
      </c>
      <c r="N1514">
        <v>860</v>
      </c>
      <c r="O1514">
        <v>844</v>
      </c>
      <c r="P1514" s="1">
        <v>1062</v>
      </c>
      <c r="Q1514" s="3"/>
      <c r="R1514" s="3"/>
      <c r="S1514" s="3"/>
      <c r="T1514">
        <v>174</v>
      </c>
      <c r="U1514">
        <v>125</v>
      </c>
      <c r="V1514">
        <v>86</v>
      </c>
      <c r="W1514">
        <v>28</v>
      </c>
      <c r="X1514">
        <v>130</v>
      </c>
      <c r="Y1514" s="3"/>
      <c r="Z1514" s="3"/>
      <c r="AA1514" s="3"/>
      <c r="AB1514">
        <v>156</v>
      </c>
      <c r="AC1514">
        <v>141</v>
      </c>
      <c r="AD1514">
        <v>99</v>
      </c>
      <c r="AE1514">
        <v>30</v>
      </c>
      <c r="AF1514">
        <v>146</v>
      </c>
      <c r="AG1514" s="3"/>
      <c r="AH1514" s="3"/>
      <c r="AI1514" s="3"/>
      <c r="AJ1514" s="1">
        <v>1340</v>
      </c>
      <c r="AK1514" s="1">
        <v>1376</v>
      </c>
      <c r="AL1514" s="1">
        <v>1525</v>
      </c>
      <c r="AM1514" s="1">
        <v>1554</v>
      </c>
      <c r="AN1514" s="1">
        <v>1652</v>
      </c>
      <c r="AO1514" s="3"/>
      <c r="AP1514" s="3"/>
      <c r="AQ1514" s="3"/>
      <c r="AR1514">
        <v>139</v>
      </c>
      <c r="AS1514">
        <v>103</v>
      </c>
      <c r="AT1514">
        <v>155</v>
      </c>
      <c r="AU1514">
        <v>186</v>
      </c>
      <c r="AV1514">
        <v>207</v>
      </c>
      <c r="AW1514" s="3"/>
      <c r="AX1514" s="3"/>
      <c r="AY1514" s="3"/>
      <c r="AZ1514" s="1">
        <v>1201</v>
      </c>
      <c r="BA1514" s="1">
        <v>1273</v>
      </c>
      <c r="BB1514" s="1">
        <v>1370</v>
      </c>
      <c r="BC1514" s="1">
        <v>1368</v>
      </c>
      <c r="BD1514" s="1">
        <v>1446</v>
      </c>
      <c r="BE1514" s="3"/>
      <c r="BF1514" s="3"/>
      <c r="BG1514" s="3"/>
      <c r="BH1514" s="1">
        <v>1192</v>
      </c>
      <c r="BI1514" s="1">
        <v>1273</v>
      </c>
      <c r="BJ1514" s="1">
        <v>1370</v>
      </c>
      <c r="BK1514" s="1">
        <v>1368</v>
      </c>
      <c r="BL1514" s="1">
        <v>1444</v>
      </c>
      <c r="BM1514" s="3"/>
      <c r="BN1514" s="3"/>
      <c r="BO1514" s="3"/>
      <c r="BP1514">
        <v>48</v>
      </c>
      <c r="BQ1514">
        <v>48</v>
      </c>
      <c r="BR1514">
        <v>48</v>
      </c>
      <c r="BS1514">
        <v>48</v>
      </c>
      <c r="BT1514">
        <v>48</v>
      </c>
      <c r="BU1514" s="3"/>
      <c r="BV1514" s="3"/>
      <c r="BW1514" s="3"/>
      <c r="BX1514">
        <v>12.52</v>
      </c>
      <c r="BY1514">
        <v>10.42</v>
      </c>
      <c r="BZ1514">
        <v>6.84</v>
      </c>
      <c r="CA1514">
        <v>1.92</v>
      </c>
      <c r="CB1514">
        <v>9.14</v>
      </c>
      <c r="CC1514" s="3"/>
      <c r="CD1514" s="3"/>
      <c r="CE1514" s="3"/>
      <c r="CF1514">
        <v>13.42</v>
      </c>
      <c r="CG1514">
        <v>11.12</v>
      </c>
      <c r="CH1514">
        <v>7.51</v>
      </c>
      <c r="CI1514">
        <v>2.16</v>
      </c>
      <c r="CJ1514">
        <v>10.42</v>
      </c>
      <c r="CK1514" s="3"/>
      <c r="CL1514" s="3"/>
      <c r="CM1514" s="3"/>
      <c r="CN1514" s="1">
        <v>1570</v>
      </c>
      <c r="CO1514" s="1">
        <v>1432</v>
      </c>
      <c r="CP1514" s="1">
        <v>1037</v>
      </c>
      <c r="CQ1514">
        <v>310</v>
      </c>
      <c r="CR1514" s="1">
        <v>1530</v>
      </c>
      <c r="CS1514" s="3"/>
      <c r="CT1514" s="3"/>
      <c r="CU1514" s="3"/>
      <c r="CV1514">
        <v>13.06</v>
      </c>
      <c r="CW1514">
        <v>18.75</v>
      </c>
      <c r="CX1514">
        <v>17.989999999999998</v>
      </c>
      <c r="CY1514">
        <v>66.55</v>
      </c>
      <c r="CZ1514">
        <v>13.92</v>
      </c>
      <c r="DA1514" s="3"/>
      <c r="DB1514" s="3"/>
      <c r="DC1514" s="3"/>
      <c r="DD1514">
        <v>1.59</v>
      </c>
      <c r="DE1514">
        <v>1.96</v>
      </c>
      <c r="DF1514">
        <v>1.27</v>
      </c>
      <c r="DG1514">
        <v>1.35</v>
      </c>
      <c r="DH1514">
        <v>1.27</v>
      </c>
      <c r="DI1514" s="3"/>
      <c r="DJ1514" s="3"/>
      <c r="DK1514" s="3"/>
      <c r="DL1514" s="6">
        <f>(CM1514*3+CL1514*2+CK1514)/6</f>
        <v>0</v>
      </c>
      <c r="DM1514">
        <f>BH1514+(BH1514*(CG1514-8.25)/8.25)</f>
        <v>1606.671515151515</v>
      </c>
      <c r="DN1514">
        <f>BI1514+(BI1514*(CH1514-8.25)/8.25)</f>
        <v>1158.8157575757575</v>
      </c>
      <c r="DO1514">
        <f>BJ1514+(BJ1514*(CI1514-8.25)/8.25)</f>
        <v>358.69090909090914</v>
      </c>
      <c r="DP1514">
        <f>BK1514+(BK1514*(CJ1514-8.25)/8.25)</f>
        <v>1727.8254545454545</v>
      </c>
      <c r="DQ1514">
        <f>BL1514+(BL1514*(CK1514-8.25)/8.25)</f>
        <v>0</v>
      </c>
      <c r="DR1514">
        <f>BM1514+(BM1514*(CL1514-8.25)/8.25)</f>
        <v>0</v>
      </c>
      <c r="DS1514">
        <f>BN1514+(BN1514*(CM1514-8.25)/8.25)</f>
        <v>0</v>
      </c>
      <c r="DT1514" s="8">
        <f>DM1514*10^8/$I1514</f>
        <v>16788.903256203339</v>
      </c>
      <c r="DU1514" s="8">
        <f>DN1514*10^8/$I1514</f>
        <v>12109.037511546769</v>
      </c>
      <c r="DV1514" s="8">
        <f>DO1514*10^8/$I1514</f>
        <v>3748.1382565240797</v>
      </c>
      <c r="DW1514" s="8">
        <f>DP1514*10^8/$I1514</f>
        <v>18054.900535927911</v>
      </c>
      <c r="DX1514" s="8">
        <f>DQ1514*10^8/$I1514</f>
        <v>0</v>
      </c>
      <c r="DY1514" s="8">
        <f>DR1514*10^8/$I1514</f>
        <v>0</v>
      </c>
      <c r="DZ1514" s="8">
        <f>DS1514*10^8/$I1514</f>
        <v>0</v>
      </c>
      <c r="EA1514" s="8">
        <f>DT1514*10^8/$I1514</f>
        <v>175435.53233379757</v>
      </c>
      <c r="EB1514" s="8">
        <f>DZ1514*0.8</f>
        <v>0</v>
      </c>
      <c r="EC1514" s="10">
        <f>G1514-E1514</f>
        <v>1350</v>
      </c>
      <c r="ED1514" s="4">
        <f>EC1514/E1514*100</f>
        <v>6.2355658198614323</v>
      </c>
      <c r="EE1514" s="4">
        <f>DY1514-G1514</f>
        <v>-23000</v>
      </c>
      <c r="EF1514" s="12">
        <f>EE1514/G1514</f>
        <v>-1</v>
      </c>
      <c r="EG1514" s="4">
        <f>G1514-F1514</f>
        <v>0</v>
      </c>
    </row>
    <row r="1515" spans="1:137" x14ac:dyDescent="0.3">
      <c r="A1515">
        <v>1514</v>
      </c>
      <c r="B1515" t="s">
        <v>6176</v>
      </c>
      <c r="C1515" t="s">
        <v>7946</v>
      </c>
      <c r="D1515" t="str">
        <f>VLOOKUP(C1515,Sheet1!$A$2:$B$3197,2,FALSE)</f>
        <v>전자제품</v>
      </c>
      <c r="E1515">
        <v>1315</v>
      </c>
      <c r="F1515">
        <v>1090</v>
      </c>
      <c r="G1515" s="7">
        <v>1070</v>
      </c>
      <c r="H1515" t="s">
        <v>1453</v>
      </c>
      <c r="I1515" s="7">
        <f>VALUE(LEFT(H1515,FIND("/",H1515)-1)) + VALUE(MID(H1515,FIND("/",H1515)+1,LEN(H1515)))</f>
        <v>100376696</v>
      </c>
      <c r="J1515" s="1">
        <v>192085</v>
      </c>
      <c r="K1515" s="1">
        <f>G1515*I1515/(10^8)</f>
        <v>1074.0306472</v>
      </c>
      <c r="L1515">
        <v>572</v>
      </c>
      <c r="M1515">
        <v>474</v>
      </c>
      <c r="N1515">
        <v>407</v>
      </c>
      <c r="O1515">
        <v>369</v>
      </c>
      <c r="P1515">
        <v>175</v>
      </c>
      <c r="Q1515" s="3"/>
      <c r="R1515" s="3"/>
      <c r="S1515" s="3"/>
      <c r="T1515">
        <v>49</v>
      </c>
      <c r="U1515">
        <v>39</v>
      </c>
      <c r="V1515">
        <v>8</v>
      </c>
      <c r="W1515">
        <v>-26</v>
      </c>
      <c r="X1515">
        <v>-119</v>
      </c>
      <c r="Y1515" s="3"/>
      <c r="Z1515" s="3"/>
      <c r="AA1515" s="3"/>
      <c r="AB1515">
        <v>70</v>
      </c>
      <c r="AC1515">
        <v>35</v>
      </c>
      <c r="AD1515">
        <v>27</v>
      </c>
      <c r="AE1515">
        <v>-194</v>
      </c>
      <c r="AF1515">
        <v>-572</v>
      </c>
      <c r="AG1515" s="3"/>
      <c r="AH1515" s="3"/>
      <c r="AI1515" s="3"/>
      <c r="AJ1515">
        <v>943</v>
      </c>
      <c r="AK1515">
        <v>917</v>
      </c>
      <c r="AL1515" s="1">
        <v>1319</v>
      </c>
      <c r="AM1515" s="1">
        <v>1895</v>
      </c>
      <c r="AN1515" s="1">
        <v>1541</v>
      </c>
      <c r="AO1515" s="3"/>
      <c r="AP1515" s="3"/>
      <c r="AQ1515" s="3"/>
      <c r="AR1515">
        <v>91</v>
      </c>
      <c r="AS1515">
        <v>76</v>
      </c>
      <c r="AT1515">
        <v>470</v>
      </c>
      <c r="AU1515">
        <v>556</v>
      </c>
      <c r="AV1515">
        <v>380</v>
      </c>
      <c r="AW1515" s="3"/>
      <c r="AX1515" s="3"/>
      <c r="AY1515" s="3"/>
      <c r="AZ1515">
        <v>852</v>
      </c>
      <c r="BA1515">
        <v>841</v>
      </c>
      <c r="BB1515">
        <v>849</v>
      </c>
      <c r="BC1515" s="1">
        <v>1339</v>
      </c>
      <c r="BD1515" s="1">
        <v>1161</v>
      </c>
      <c r="BE1515" s="3"/>
      <c r="BF1515" s="3"/>
      <c r="BG1515" s="3"/>
      <c r="BH1515">
        <v>852</v>
      </c>
      <c r="BI1515">
        <v>841</v>
      </c>
      <c r="BJ1515">
        <v>846</v>
      </c>
      <c r="BK1515" s="1">
        <v>1157</v>
      </c>
      <c r="BL1515" s="1">
        <v>1105</v>
      </c>
      <c r="BM1515" s="3"/>
      <c r="BN1515" s="3"/>
      <c r="BO1515" s="3"/>
      <c r="BP1515">
        <v>48</v>
      </c>
      <c r="BQ1515">
        <v>48</v>
      </c>
      <c r="BR1515">
        <v>228</v>
      </c>
      <c r="BS1515">
        <v>312</v>
      </c>
      <c r="BT1515">
        <v>483</v>
      </c>
      <c r="BU1515" s="3"/>
      <c r="BV1515" s="3"/>
      <c r="BW1515" s="3"/>
      <c r="BX1515">
        <v>7.44</v>
      </c>
      <c r="BY1515">
        <v>3.74</v>
      </c>
      <c r="BZ1515">
        <v>2.37</v>
      </c>
      <c r="CA1515">
        <v>-12.04</v>
      </c>
      <c r="CB1515">
        <v>-33.31</v>
      </c>
      <c r="CC1515" s="3"/>
      <c r="CD1515" s="3"/>
      <c r="CE1515" s="3"/>
      <c r="CF1515">
        <v>8.32</v>
      </c>
      <c r="CG1515">
        <v>4.1100000000000003</v>
      </c>
      <c r="CH1515">
        <v>3.17</v>
      </c>
      <c r="CI1515">
        <v>-14.38</v>
      </c>
      <c r="CJ1515">
        <v>-39.46</v>
      </c>
      <c r="CK1515" s="3"/>
      <c r="CL1515" s="3"/>
      <c r="CM1515" s="3"/>
      <c r="CN1515">
        <v>154</v>
      </c>
      <c r="CO1515">
        <v>76</v>
      </c>
      <c r="CP1515">
        <v>59</v>
      </c>
      <c r="CQ1515">
        <v>-232</v>
      </c>
      <c r="CR1515">
        <v>-535</v>
      </c>
      <c r="CS1515" s="3"/>
      <c r="CT1515" s="3"/>
      <c r="CU1515" s="3"/>
      <c r="CV1515">
        <v>17.52</v>
      </c>
      <c r="CW1515">
        <v>30.23</v>
      </c>
      <c r="CX1515">
        <v>54.53</v>
      </c>
      <c r="CY1515" t="s">
        <v>2</v>
      </c>
      <c r="CZ1515" t="s">
        <v>2</v>
      </c>
      <c r="DA1515" s="3"/>
      <c r="DB1515" s="3"/>
      <c r="DC1515" s="3"/>
      <c r="DD1515">
        <v>1.39</v>
      </c>
      <c r="DE1515">
        <v>1.21</v>
      </c>
      <c r="DF1515">
        <v>1.66</v>
      </c>
      <c r="DG1515">
        <v>1.43</v>
      </c>
      <c r="DH1515">
        <v>1.1399999999999999</v>
      </c>
      <c r="DI1515" s="3"/>
      <c r="DJ1515" s="3"/>
      <c r="DK1515" s="3"/>
      <c r="DL1515" s="6">
        <f>(CM1515*3+CL1515*2+CK1515)/6</f>
        <v>0</v>
      </c>
      <c r="DM1515">
        <f>BH1515+(BH1515*(CG1515-8.25)/8.25)</f>
        <v>424.45090909090914</v>
      </c>
      <c r="DN1515">
        <f>BI1515+(BI1515*(CH1515-8.25)/8.25)</f>
        <v>323.14787878787877</v>
      </c>
      <c r="DO1515">
        <f>BJ1515+(BJ1515*(CI1515-8.25)/8.25)</f>
        <v>-1474.6036363636367</v>
      </c>
      <c r="DP1515">
        <f>BK1515+(BK1515*(CJ1515-8.25)/8.25)</f>
        <v>-5533.9660606060606</v>
      </c>
      <c r="DQ1515">
        <f>BL1515+(BL1515*(CK1515-8.25)/8.25)</f>
        <v>0</v>
      </c>
      <c r="DR1515">
        <f>BM1515+(BM1515*(CL1515-8.25)/8.25)</f>
        <v>0</v>
      </c>
      <c r="DS1515">
        <f>BN1515+(BN1515*(CM1515-8.25)/8.25)</f>
        <v>0</v>
      </c>
      <c r="DT1515" s="8">
        <f>DM1515*10^8/$I1515</f>
        <v>422.85801984447579</v>
      </c>
      <c r="DU1515" s="8">
        <f>DN1515*10^8/$I1515</f>
        <v>321.93516191036889</v>
      </c>
      <c r="DV1515" s="8">
        <f>DO1515*10^8/$I1515</f>
        <v>-1469.0697095306234</v>
      </c>
      <c r="DW1515" s="8">
        <f>DP1515*10^8/$I1515</f>
        <v>-5513.1980640267948</v>
      </c>
      <c r="DX1515" s="8">
        <f>DQ1515*10^8/$I1515</f>
        <v>0</v>
      </c>
      <c r="DY1515" s="8">
        <f>DR1515*10^8/$I1515</f>
        <v>0</v>
      </c>
      <c r="DZ1515" s="8">
        <f>DS1515*10^8/$I1515</f>
        <v>0</v>
      </c>
      <c r="EA1515" s="8">
        <f>DT1515*10^8/$I1515</f>
        <v>421.2711084298648</v>
      </c>
      <c r="EB1515" s="8">
        <f>DZ1515*0.8</f>
        <v>0</v>
      </c>
      <c r="EC1515" s="10">
        <f>G1515-E1515</f>
        <v>-245</v>
      </c>
      <c r="ED1515" s="4">
        <f>EC1515/E1515*100</f>
        <v>-18.631178707224336</v>
      </c>
      <c r="EE1515" s="4">
        <f>DY1515-G1515</f>
        <v>-1070</v>
      </c>
      <c r="EF1515" s="12">
        <f>EE1515/G1515</f>
        <v>-1</v>
      </c>
      <c r="EG1515" s="4">
        <f>G1515-F1515</f>
        <v>-20</v>
      </c>
    </row>
    <row r="1516" spans="1:137" x14ac:dyDescent="0.3">
      <c r="A1516">
        <v>1515</v>
      </c>
      <c r="B1516" t="s">
        <v>7671</v>
      </c>
      <c r="C1516" t="s">
        <v>3789</v>
      </c>
      <c r="D1516" t="str">
        <f>VLOOKUP(C1516,Sheet1!$A$2:$B$3197,2,FALSE)</f>
        <v>디스플레이장비및부품</v>
      </c>
      <c r="E1516">
        <v>26800</v>
      </c>
      <c r="F1516">
        <v>23100</v>
      </c>
      <c r="G1516" s="7">
        <v>24000</v>
      </c>
      <c r="H1516" t="s">
        <v>1454</v>
      </c>
      <c r="I1516" s="7">
        <f>VALUE(LEFT(H1516,FIND("/",H1516)-1)) + VALUE(MID(H1516,FIND("/",H1516)+1,LEN(H1516)))</f>
        <v>11255024</v>
      </c>
      <c r="J1516" s="1">
        <v>210000</v>
      </c>
      <c r="K1516" s="1">
        <f>G1516*I1516/(10^8)</f>
        <v>2701.2057599999998</v>
      </c>
      <c r="L1516">
        <v>993</v>
      </c>
      <c r="M1516">
        <v>871</v>
      </c>
      <c r="N1516">
        <v>515</v>
      </c>
      <c r="O1516">
        <v>608</v>
      </c>
      <c r="P1516" s="1">
        <v>1010</v>
      </c>
      <c r="Q1516" s="3"/>
      <c r="R1516" s="3"/>
      <c r="S1516" s="3"/>
      <c r="T1516">
        <v>72</v>
      </c>
      <c r="U1516">
        <v>50</v>
      </c>
      <c r="V1516">
        <v>-80</v>
      </c>
      <c r="W1516">
        <v>-236</v>
      </c>
      <c r="X1516">
        <v>-224</v>
      </c>
      <c r="Y1516" s="3"/>
      <c r="Z1516" s="3"/>
      <c r="AA1516" s="3"/>
      <c r="AB1516">
        <v>-254</v>
      </c>
      <c r="AC1516">
        <v>7</v>
      </c>
      <c r="AD1516">
        <v>-42</v>
      </c>
      <c r="AE1516">
        <v>-222</v>
      </c>
      <c r="AF1516">
        <v>-490</v>
      </c>
      <c r="AG1516" s="3"/>
      <c r="AH1516" s="3"/>
      <c r="AI1516" s="3"/>
      <c r="AJ1516">
        <v>992</v>
      </c>
      <c r="AK1516">
        <v>966</v>
      </c>
      <c r="AL1516">
        <v>931</v>
      </c>
      <c r="AM1516" s="1">
        <v>1245</v>
      </c>
      <c r="AN1516">
        <v>928</v>
      </c>
      <c r="AO1516" s="3"/>
      <c r="AP1516" s="3"/>
      <c r="AQ1516" s="3"/>
      <c r="AR1516">
        <v>226</v>
      </c>
      <c r="AS1516">
        <v>206</v>
      </c>
      <c r="AT1516">
        <v>238</v>
      </c>
      <c r="AU1516">
        <v>693</v>
      </c>
      <c r="AV1516">
        <v>741</v>
      </c>
      <c r="AW1516" s="3"/>
      <c r="AX1516" s="3"/>
      <c r="AY1516" s="3"/>
      <c r="AZ1516">
        <v>765</v>
      </c>
      <c r="BA1516">
        <v>760</v>
      </c>
      <c r="BB1516">
        <v>693</v>
      </c>
      <c r="BC1516">
        <v>552</v>
      </c>
      <c r="BD1516">
        <v>187</v>
      </c>
      <c r="BE1516" s="3"/>
      <c r="BF1516" s="3"/>
      <c r="BG1516" s="3"/>
      <c r="BH1516">
        <v>765</v>
      </c>
      <c r="BI1516">
        <v>760</v>
      </c>
      <c r="BJ1516">
        <v>693</v>
      </c>
      <c r="BK1516">
        <v>552</v>
      </c>
      <c r="BL1516">
        <v>187</v>
      </c>
      <c r="BM1516" s="3"/>
      <c r="BN1516" s="3"/>
      <c r="BO1516" s="3"/>
      <c r="BP1516">
        <v>51</v>
      </c>
      <c r="BQ1516">
        <v>51</v>
      </c>
      <c r="BR1516">
        <v>51</v>
      </c>
      <c r="BS1516">
        <v>51</v>
      </c>
      <c r="BT1516">
        <v>54</v>
      </c>
      <c r="BU1516" s="3"/>
      <c r="BV1516" s="3"/>
      <c r="BW1516" s="3"/>
      <c r="BX1516">
        <v>-22.87</v>
      </c>
      <c r="BY1516">
        <v>0.69</v>
      </c>
      <c r="BZ1516">
        <v>-4.4400000000000004</v>
      </c>
      <c r="CA1516">
        <v>-20.420000000000002</v>
      </c>
      <c r="CB1516">
        <v>-45.08</v>
      </c>
      <c r="CC1516" s="3"/>
      <c r="CD1516" s="3"/>
      <c r="CE1516" s="3"/>
      <c r="CF1516">
        <v>-28.31</v>
      </c>
      <c r="CG1516">
        <v>0.89</v>
      </c>
      <c r="CH1516">
        <v>-5.8</v>
      </c>
      <c r="CI1516">
        <v>-35.68</v>
      </c>
      <c r="CJ1516">
        <v>-132.58000000000001</v>
      </c>
      <c r="CK1516" s="3"/>
      <c r="CL1516" s="3"/>
      <c r="CM1516" s="3"/>
      <c r="CN1516" s="1">
        <v>-2509</v>
      </c>
      <c r="CO1516">
        <v>67</v>
      </c>
      <c r="CP1516">
        <v>-416</v>
      </c>
      <c r="CQ1516" s="1">
        <v>-2193</v>
      </c>
      <c r="CR1516" s="1">
        <v>-4603</v>
      </c>
      <c r="CS1516" s="3"/>
      <c r="CT1516" s="3"/>
      <c r="CU1516" s="3"/>
      <c r="CV1516" t="s">
        <v>2</v>
      </c>
      <c r="CW1516">
        <v>338.76</v>
      </c>
      <c r="CX1516" t="s">
        <v>2</v>
      </c>
      <c r="CY1516" t="s">
        <v>2</v>
      </c>
      <c r="CZ1516" t="s">
        <v>2</v>
      </c>
      <c r="DA1516" s="3"/>
      <c r="DB1516" s="3"/>
      <c r="DC1516" s="3"/>
      <c r="DD1516">
        <v>1.8</v>
      </c>
      <c r="DE1516">
        <v>2.78</v>
      </c>
      <c r="DF1516">
        <v>2.4700000000000002</v>
      </c>
      <c r="DG1516">
        <v>5.38</v>
      </c>
      <c r="DH1516">
        <v>13.56</v>
      </c>
      <c r="DI1516" s="3"/>
      <c r="DJ1516" s="3"/>
      <c r="DK1516" s="3"/>
      <c r="DL1516" s="6">
        <f>(CM1516*3+CL1516*2+CK1516)/6</f>
        <v>0</v>
      </c>
      <c r="DM1516">
        <f>BH1516+(BH1516*(CG1516-8.25)/8.25)</f>
        <v>82.527272727272702</v>
      </c>
      <c r="DN1516">
        <f>BI1516+(BI1516*(CH1516-8.25)/8.25)</f>
        <v>-534.30303030303025</v>
      </c>
      <c r="DO1516">
        <f>BJ1516+(BJ1516*(CI1516-8.25)/8.25)</f>
        <v>-2997.1200000000003</v>
      </c>
      <c r="DP1516">
        <f>BK1516+(BK1516*(CJ1516-8.25)/8.25)</f>
        <v>-8870.8072727272738</v>
      </c>
      <c r="DQ1516">
        <f>BL1516+(BL1516*(CK1516-8.25)/8.25)</f>
        <v>0</v>
      </c>
      <c r="DR1516">
        <f>BM1516+(BM1516*(CL1516-8.25)/8.25)</f>
        <v>0</v>
      </c>
      <c r="DS1516">
        <f>BN1516+(BN1516*(CM1516-8.25)/8.25)</f>
        <v>0</v>
      </c>
      <c r="DT1516" s="8">
        <f>DM1516*10^8/$I1516</f>
        <v>733.2483051770721</v>
      </c>
      <c r="DU1516" s="8">
        <f>DN1516*10^8/$I1516</f>
        <v>-4747.2402573555619</v>
      </c>
      <c r="DV1516" s="8">
        <f>DO1516*10^8/$I1516</f>
        <v>-26629.174669018925</v>
      </c>
      <c r="DW1516" s="8">
        <f>DP1516*10^8/$I1516</f>
        <v>-78816.422539190273</v>
      </c>
      <c r="DX1516" s="8">
        <f>DQ1516*10^8/$I1516</f>
        <v>0</v>
      </c>
      <c r="DY1516" s="8">
        <f>DR1516*10^8/$I1516</f>
        <v>0</v>
      </c>
      <c r="DZ1516" s="8">
        <f>DS1516*10^8/$I1516</f>
        <v>0</v>
      </c>
      <c r="EA1516" s="8">
        <f>DT1516*10^8/$I1516</f>
        <v>6514.8533239651215</v>
      </c>
      <c r="EB1516" s="8">
        <f>DZ1516*0.8</f>
        <v>0</v>
      </c>
      <c r="EC1516" s="10">
        <f>G1516-E1516</f>
        <v>-2800</v>
      </c>
      <c r="ED1516" s="4">
        <f>EC1516/E1516*100</f>
        <v>-10.44776119402985</v>
      </c>
      <c r="EE1516" s="4">
        <f>DY1516-G1516</f>
        <v>-24000</v>
      </c>
      <c r="EF1516" s="12">
        <f>EE1516/G1516</f>
        <v>-1</v>
      </c>
      <c r="EG1516" s="4">
        <f>G1516-F1516</f>
        <v>900</v>
      </c>
    </row>
    <row r="1517" spans="1:137" x14ac:dyDescent="0.3">
      <c r="A1517">
        <v>1516</v>
      </c>
      <c r="B1517" t="s">
        <v>6309</v>
      </c>
      <c r="C1517" t="s">
        <v>3790</v>
      </c>
      <c r="D1517" t="str">
        <f>VLOOKUP(C1517,Sheet1!$A$2:$B$3197,2,FALSE)</f>
        <v>방송과엔터테인먼트</v>
      </c>
      <c r="E1517">
        <v>2460</v>
      </c>
      <c r="F1517">
        <v>1925</v>
      </c>
      <c r="G1517" s="7">
        <v>1830</v>
      </c>
      <c r="H1517" t="s">
        <v>1455</v>
      </c>
      <c r="I1517" s="7">
        <f>VALUE(LEFT(H1517,FIND("/",H1517)-1)) + VALUE(MID(H1517,FIND("/",H1517)+1,LEN(H1517)))</f>
        <v>132429720</v>
      </c>
      <c r="J1517" s="1">
        <v>113500</v>
      </c>
      <c r="K1517" s="1">
        <f>G1517*I1517/(10^8)</f>
        <v>2423.4638759999998</v>
      </c>
      <c r="L1517">
        <v>618</v>
      </c>
      <c r="M1517">
        <v>654</v>
      </c>
      <c r="N1517">
        <v>641</v>
      </c>
      <c r="O1517">
        <v>711</v>
      </c>
      <c r="P1517">
        <v>573</v>
      </c>
      <c r="Q1517" s="3"/>
      <c r="R1517" s="3"/>
      <c r="S1517" s="3"/>
      <c r="T1517">
        <v>59</v>
      </c>
      <c r="U1517">
        <v>86</v>
      </c>
      <c r="V1517">
        <v>78</v>
      </c>
      <c r="W1517">
        <v>74</v>
      </c>
      <c r="X1517">
        <v>62</v>
      </c>
      <c r="Y1517" s="3"/>
      <c r="Z1517" s="3"/>
      <c r="AA1517" s="3"/>
      <c r="AB1517">
        <v>69</v>
      </c>
      <c r="AC1517">
        <v>96</v>
      </c>
      <c r="AD1517">
        <v>78</v>
      </c>
      <c r="AE1517">
        <v>81</v>
      </c>
      <c r="AF1517">
        <v>62</v>
      </c>
      <c r="AG1517" s="3"/>
      <c r="AH1517" s="3"/>
      <c r="AI1517" s="3"/>
      <c r="AJ1517" s="1">
        <v>1985</v>
      </c>
      <c r="AK1517" s="1">
        <v>2027</v>
      </c>
      <c r="AL1517" s="1">
        <v>2069</v>
      </c>
      <c r="AM1517" s="1">
        <v>2102</v>
      </c>
      <c r="AN1517" s="1">
        <v>2138</v>
      </c>
      <c r="AO1517" s="3"/>
      <c r="AP1517" s="3"/>
      <c r="AQ1517" s="3"/>
      <c r="AR1517">
        <v>203</v>
      </c>
      <c r="AS1517">
        <v>173</v>
      </c>
      <c r="AT1517">
        <v>159</v>
      </c>
      <c r="AU1517">
        <v>138</v>
      </c>
      <c r="AV1517">
        <v>139</v>
      </c>
      <c r="AW1517" s="3"/>
      <c r="AX1517" s="3"/>
      <c r="AY1517" s="3"/>
      <c r="AZ1517" s="1">
        <v>1782</v>
      </c>
      <c r="BA1517" s="1">
        <v>1854</v>
      </c>
      <c r="BB1517" s="1">
        <v>1910</v>
      </c>
      <c r="BC1517" s="1">
        <v>1963</v>
      </c>
      <c r="BD1517" s="1">
        <v>1999</v>
      </c>
      <c r="BE1517" s="3"/>
      <c r="BF1517" s="3"/>
      <c r="BG1517" s="3"/>
      <c r="BH1517" s="1">
        <v>1778</v>
      </c>
      <c r="BI1517" s="1">
        <v>1850</v>
      </c>
      <c r="BJ1517" s="1">
        <v>1906</v>
      </c>
      <c r="BK1517" s="1">
        <v>1959</v>
      </c>
      <c r="BL1517" s="1">
        <v>1994</v>
      </c>
      <c r="BM1517" s="3"/>
      <c r="BN1517" s="3"/>
      <c r="BO1517" s="3"/>
      <c r="BP1517">
        <v>662</v>
      </c>
      <c r="BQ1517">
        <v>662</v>
      </c>
      <c r="BR1517">
        <v>662</v>
      </c>
      <c r="BS1517">
        <v>662</v>
      </c>
      <c r="BT1517">
        <v>662</v>
      </c>
      <c r="BU1517" s="3"/>
      <c r="BV1517" s="3"/>
      <c r="BW1517" s="3"/>
      <c r="BX1517">
        <v>3.55</v>
      </c>
      <c r="BY1517">
        <v>4.79</v>
      </c>
      <c r="BZ1517">
        <v>3.83</v>
      </c>
      <c r="CA1517">
        <v>3.9</v>
      </c>
      <c r="CB1517">
        <v>2.92</v>
      </c>
      <c r="CC1517" s="3"/>
      <c r="CD1517" s="3"/>
      <c r="CE1517" s="3"/>
      <c r="CF1517">
        <v>3.89</v>
      </c>
      <c r="CG1517">
        <v>5.28</v>
      </c>
      <c r="CH1517">
        <v>4.16</v>
      </c>
      <c r="CI1517">
        <v>4.17</v>
      </c>
      <c r="CJ1517">
        <v>3.1</v>
      </c>
      <c r="CK1517" s="3"/>
      <c r="CL1517" s="3"/>
      <c r="CM1517" s="3"/>
      <c r="CN1517">
        <v>52</v>
      </c>
      <c r="CO1517">
        <v>72</v>
      </c>
      <c r="CP1517">
        <v>59</v>
      </c>
      <c r="CQ1517">
        <v>61</v>
      </c>
      <c r="CR1517">
        <v>46</v>
      </c>
      <c r="CS1517" s="3"/>
      <c r="CT1517" s="3"/>
      <c r="CU1517" s="3"/>
      <c r="CV1517">
        <v>22.03</v>
      </c>
      <c r="CW1517">
        <v>14.1</v>
      </c>
      <c r="CX1517">
        <v>14.13</v>
      </c>
      <c r="CY1517">
        <v>19.989999999999998</v>
      </c>
      <c r="CZ1517">
        <v>53.66</v>
      </c>
      <c r="DA1517" s="3"/>
      <c r="DB1517" s="3"/>
      <c r="DC1517" s="3"/>
      <c r="DD1517">
        <v>0.85</v>
      </c>
      <c r="DE1517">
        <v>0.73</v>
      </c>
      <c r="DF1517">
        <v>0.57999999999999996</v>
      </c>
      <c r="DG1517">
        <v>0.82</v>
      </c>
      <c r="DH1517">
        <v>1.65</v>
      </c>
      <c r="DI1517" s="3"/>
      <c r="DJ1517" s="3"/>
      <c r="DK1517" s="3"/>
      <c r="DL1517" s="6">
        <f>(CM1517*3+CL1517*2+CK1517)/6</f>
        <v>0</v>
      </c>
      <c r="DM1517">
        <f>BH1517+(BH1517*(CG1517-8.25)/8.25)</f>
        <v>1137.92</v>
      </c>
      <c r="DN1517">
        <f>BI1517+(BI1517*(CH1517-8.25)/8.25)</f>
        <v>932.84848484848487</v>
      </c>
      <c r="DO1517">
        <f>BJ1517+(BJ1517*(CI1517-8.25)/8.25)</f>
        <v>963.39636363636362</v>
      </c>
      <c r="DP1517">
        <f>BK1517+(BK1517*(CJ1517-8.25)/8.25)</f>
        <v>736.10909090909081</v>
      </c>
      <c r="DQ1517">
        <f>BL1517+(BL1517*(CK1517-8.25)/8.25)</f>
        <v>0</v>
      </c>
      <c r="DR1517">
        <f>BM1517+(BM1517*(CL1517-8.25)/8.25)</f>
        <v>0</v>
      </c>
      <c r="DS1517">
        <f>BN1517+(BN1517*(CM1517-8.25)/8.25)</f>
        <v>0</v>
      </c>
      <c r="DT1517" s="8">
        <f>DM1517*10^8/$I1517</f>
        <v>859.26331340125159</v>
      </c>
      <c r="DU1517" s="8">
        <f>DN1517*10^8/$I1517</f>
        <v>704.41022215291616</v>
      </c>
      <c r="DV1517" s="8">
        <f>DO1517*10^8/$I1517</f>
        <v>727.47746022294973</v>
      </c>
      <c r="DW1517" s="8">
        <f>DP1517*10^8/$I1517</f>
        <v>555.8488615010973</v>
      </c>
      <c r="DX1517" s="8">
        <f>DQ1517*10^8/$I1517</f>
        <v>0</v>
      </c>
      <c r="DY1517" s="8">
        <f>DR1517*10^8/$I1517</f>
        <v>0</v>
      </c>
      <c r="DZ1517" s="8">
        <f>DS1517*10^8/$I1517</f>
        <v>0</v>
      </c>
      <c r="EA1517" s="8">
        <f>DT1517*10^8/$I1517</f>
        <v>648.84477094813121</v>
      </c>
      <c r="EB1517" s="8">
        <f>DZ1517*0.8</f>
        <v>0</v>
      </c>
      <c r="EC1517" s="10">
        <f>G1517-E1517</f>
        <v>-630</v>
      </c>
      <c r="ED1517" s="4">
        <f>EC1517/E1517*100</f>
        <v>-25.609756097560975</v>
      </c>
      <c r="EE1517" s="4">
        <f>DY1517-G1517</f>
        <v>-1830</v>
      </c>
      <c r="EF1517" s="12">
        <f>EE1517/G1517</f>
        <v>-1</v>
      </c>
      <c r="EG1517" s="4">
        <f>G1517-F1517</f>
        <v>-95</v>
      </c>
    </row>
    <row r="1518" spans="1:137" x14ac:dyDescent="0.3">
      <c r="A1518">
        <v>1517</v>
      </c>
      <c r="B1518" t="s">
        <v>7010</v>
      </c>
      <c r="C1518" t="s">
        <v>3791</v>
      </c>
      <c r="D1518" t="str">
        <f>VLOOKUP(C1518,Sheet1!$A$2:$B$3197,2,FALSE)</f>
        <v>상업서비스와공급품</v>
      </c>
      <c r="E1518">
        <v>6400</v>
      </c>
      <c r="F1518">
        <v>6600</v>
      </c>
      <c r="G1518" s="7">
        <v>6600</v>
      </c>
      <c r="H1518" t="s">
        <v>1456</v>
      </c>
      <c r="I1518" s="7">
        <f>VALUE(LEFT(H1518,FIND("/",H1518)-1)) + VALUE(MID(H1518,FIND("/",H1518)+1,LEN(H1518)))</f>
        <v>7102743</v>
      </c>
      <c r="J1518">
        <v>0</v>
      </c>
      <c r="K1518" s="1">
        <f>G1518*I1518/(10^8)</f>
        <v>468.78103800000002</v>
      </c>
      <c r="L1518">
        <v>344</v>
      </c>
      <c r="M1518">
        <v>356</v>
      </c>
      <c r="N1518">
        <v>477</v>
      </c>
      <c r="O1518">
        <v>913</v>
      </c>
      <c r="P1518" s="1">
        <v>1394</v>
      </c>
      <c r="Q1518" s="3"/>
      <c r="R1518" s="3"/>
      <c r="S1518" s="3"/>
      <c r="T1518">
        <v>7</v>
      </c>
      <c r="U1518">
        <v>5</v>
      </c>
      <c r="V1518">
        <v>-23</v>
      </c>
      <c r="W1518">
        <v>-23</v>
      </c>
      <c r="X1518">
        <v>63</v>
      </c>
      <c r="Y1518" s="3"/>
      <c r="Z1518" s="3"/>
      <c r="AA1518" s="3"/>
      <c r="AB1518">
        <v>24</v>
      </c>
      <c r="AC1518">
        <v>0</v>
      </c>
      <c r="AD1518">
        <v>4</v>
      </c>
      <c r="AE1518">
        <v>-32</v>
      </c>
      <c r="AF1518">
        <v>35</v>
      </c>
      <c r="AG1518" s="3"/>
      <c r="AH1518" s="3"/>
      <c r="AI1518" s="3"/>
      <c r="AJ1518">
        <v>354</v>
      </c>
      <c r="AK1518">
        <v>391</v>
      </c>
      <c r="AL1518">
        <v>475</v>
      </c>
      <c r="AM1518" s="1">
        <v>1175</v>
      </c>
      <c r="AN1518" s="1">
        <v>1266</v>
      </c>
      <c r="AO1518" s="3"/>
      <c r="AP1518" s="3"/>
      <c r="AQ1518" s="3"/>
      <c r="AR1518">
        <v>160</v>
      </c>
      <c r="AS1518">
        <v>182</v>
      </c>
      <c r="AT1518">
        <v>252</v>
      </c>
      <c r="AU1518">
        <v>902</v>
      </c>
      <c r="AV1518">
        <v>882</v>
      </c>
      <c r="AW1518" s="3"/>
      <c r="AX1518" s="3"/>
      <c r="AY1518" s="3"/>
      <c r="AZ1518">
        <v>194</v>
      </c>
      <c r="BA1518">
        <v>209</v>
      </c>
      <c r="BB1518">
        <v>223</v>
      </c>
      <c r="BC1518">
        <v>274</v>
      </c>
      <c r="BD1518">
        <v>385</v>
      </c>
      <c r="BE1518" s="3"/>
      <c r="BF1518" s="3"/>
      <c r="BG1518" s="3"/>
      <c r="BH1518">
        <v>194</v>
      </c>
      <c r="BI1518">
        <v>209</v>
      </c>
      <c r="BJ1518">
        <v>220</v>
      </c>
      <c r="BK1518">
        <v>236</v>
      </c>
      <c r="BL1518">
        <v>343</v>
      </c>
      <c r="BM1518" s="3"/>
      <c r="BN1518" s="3"/>
      <c r="BO1518" s="3"/>
      <c r="BP1518">
        <v>23</v>
      </c>
      <c r="BQ1518">
        <v>24</v>
      </c>
      <c r="BR1518">
        <v>24</v>
      </c>
      <c r="BS1518">
        <v>27</v>
      </c>
      <c r="BT1518">
        <v>36</v>
      </c>
      <c r="BU1518" s="3"/>
      <c r="BV1518" s="3"/>
      <c r="BW1518" s="3"/>
      <c r="BX1518">
        <v>6.98</v>
      </c>
      <c r="BY1518">
        <v>-0.04</v>
      </c>
      <c r="BZ1518">
        <v>0.85</v>
      </c>
      <c r="CA1518">
        <v>-3.93</v>
      </c>
      <c r="CB1518">
        <v>2.9</v>
      </c>
      <c r="CC1518" s="3"/>
      <c r="CD1518" s="3"/>
      <c r="CE1518" s="3"/>
      <c r="CF1518">
        <v>12.94</v>
      </c>
      <c r="CG1518">
        <v>0.14000000000000001</v>
      </c>
      <c r="CH1518">
        <v>2.46</v>
      </c>
      <c r="CI1518">
        <v>-15.42</v>
      </c>
      <c r="CJ1518">
        <v>10.07</v>
      </c>
      <c r="CK1518" s="3"/>
      <c r="CL1518" s="3"/>
      <c r="CM1518" s="3"/>
      <c r="CN1518">
        <v>522</v>
      </c>
      <c r="CO1518">
        <v>6</v>
      </c>
      <c r="CP1518">
        <v>111</v>
      </c>
      <c r="CQ1518">
        <v>-643</v>
      </c>
      <c r="CR1518">
        <v>410</v>
      </c>
      <c r="CS1518" s="3"/>
      <c r="CT1518" s="3"/>
      <c r="CU1518" s="3"/>
      <c r="CV1518">
        <v>11.28</v>
      </c>
      <c r="CW1518">
        <v>754.06</v>
      </c>
      <c r="CX1518">
        <v>58.46</v>
      </c>
      <c r="CY1518" t="s">
        <v>2</v>
      </c>
      <c r="CZ1518">
        <v>15.85</v>
      </c>
      <c r="DA1518" s="3"/>
      <c r="DB1518" s="3"/>
      <c r="DC1518" s="3"/>
      <c r="DD1518">
        <v>1.33</v>
      </c>
      <c r="DE1518">
        <v>1.01</v>
      </c>
      <c r="DF1518">
        <v>1.39</v>
      </c>
      <c r="DG1518">
        <v>1.1000000000000001</v>
      </c>
      <c r="DH1518">
        <v>1.34</v>
      </c>
      <c r="DI1518" s="3"/>
      <c r="DJ1518" s="3"/>
      <c r="DK1518" s="3"/>
      <c r="DL1518" s="6">
        <f>(CM1518*3+CL1518*2+CK1518)/6</f>
        <v>0</v>
      </c>
      <c r="DM1518">
        <f>BH1518+(BH1518*(CG1518-8.25)/8.25)</f>
        <v>3.2921212121212307</v>
      </c>
      <c r="DN1518">
        <f>BI1518+(BI1518*(CH1518-8.25)/8.25)</f>
        <v>62.320000000000022</v>
      </c>
      <c r="DO1518">
        <f>BJ1518+(BJ1518*(CI1518-8.25)/8.25)</f>
        <v>-411.20000000000005</v>
      </c>
      <c r="DP1518">
        <f>BK1518+(BK1518*(CJ1518-8.25)/8.25)</f>
        <v>288.0630303030303</v>
      </c>
      <c r="DQ1518">
        <f>BL1518+(BL1518*(CK1518-8.25)/8.25)</f>
        <v>0</v>
      </c>
      <c r="DR1518">
        <f>BM1518+(BM1518*(CL1518-8.25)/8.25)</f>
        <v>0</v>
      </c>
      <c r="DS1518">
        <f>BN1518+(BN1518*(CM1518-8.25)/8.25)</f>
        <v>0</v>
      </c>
      <c r="DT1518" s="8">
        <f>DM1518*10^8/$I1518</f>
        <v>46.349997629383893</v>
      </c>
      <c r="DU1518" s="8">
        <f>DN1518*10^8/$I1518</f>
        <v>877.40750298863441</v>
      </c>
      <c r="DV1518" s="8">
        <f>DO1518*10^8/$I1518</f>
        <v>-5789.3126641355329</v>
      </c>
      <c r="DW1518" s="8">
        <f>DP1518*10^8/$I1518</f>
        <v>4055.6589236444333</v>
      </c>
      <c r="DX1518" s="8">
        <f>DQ1518*10^8/$I1518</f>
        <v>0</v>
      </c>
      <c r="DY1518" s="8">
        <f>DR1518*10^8/$I1518</f>
        <v>0</v>
      </c>
      <c r="DZ1518" s="8">
        <f>DS1518*10^8/$I1518</f>
        <v>0</v>
      </c>
      <c r="EA1518" s="8">
        <f>DT1518*10^8/$I1518</f>
        <v>652.56475743785029</v>
      </c>
      <c r="EB1518" s="8">
        <f>DZ1518*0.8</f>
        <v>0</v>
      </c>
      <c r="EC1518" s="10">
        <f>G1518-E1518</f>
        <v>200</v>
      </c>
      <c r="ED1518" s="4">
        <f>EC1518/E1518*100</f>
        <v>3.125</v>
      </c>
      <c r="EE1518" s="4">
        <f>DY1518-G1518</f>
        <v>-6600</v>
      </c>
      <c r="EF1518" s="12">
        <f>EE1518/G1518</f>
        <v>-1</v>
      </c>
      <c r="EG1518" s="4">
        <f>G1518-F1518</f>
        <v>0</v>
      </c>
    </row>
    <row r="1519" spans="1:137" x14ac:dyDescent="0.3">
      <c r="A1519">
        <v>1518</v>
      </c>
      <c r="B1519" t="s">
        <v>7307</v>
      </c>
      <c r="C1519" t="s">
        <v>3792</v>
      </c>
      <c r="D1519" t="str">
        <f>VLOOKUP(C1519,Sheet1!$A$2:$B$3197,2,FALSE)</f>
        <v>반도체와반도체장비</v>
      </c>
      <c r="E1519">
        <v>9060</v>
      </c>
      <c r="F1519">
        <v>10150</v>
      </c>
      <c r="G1519" s="7">
        <v>10600</v>
      </c>
      <c r="H1519" t="s">
        <v>1457</v>
      </c>
      <c r="I1519" s="7">
        <f>VALUE(LEFT(H1519,FIND("/",H1519)-1)) + VALUE(MID(H1519,FIND("/",H1519)+1,LEN(H1519)))</f>
        <v>14731827</v>
      </c>
      <c r="J1519" s="1">
        <v>5500</v>
      </c>
      <c r="K1519" s="1">
        <f>G1519*I1519/(10^8)</f>
        <v>1561.573662</v>
      </c>
      <c r="L1519">
        <v>258</v>
      </c>
      <c r="M1519">
        <v>258</v>
      </c>
      <c r="N1519">
        <v>309</v>
      </c>
      <c r="O1519">
        <v>470</v>
      </c>
      <c r="P1519">
        <v>456</v>
      </c>
      <c r="Q1519" s="3"/>
      <c r="R1519" s="3"/>
      <c r="S1519" s="3"/>
      <c r="T1519">
        <v>21</v>
      </c>
      <c r="U1519">
        <v>25</v>
      </c>
      <c r="V1519">
        <v>25</v>
      </c>
      <c r="W1519">
        <v>24</v>
      </c>
      <c r="X1519">
        <v>28</v>
      </c>
      <c r="Y1519" s="3"/>
      <c r="Z1519" s="3"/>
      <c r="AA1519" s="3"/>
      <c r="AB1519">
        <v>14</v>
      </c>
      <c r="AC1519">
        <v>15</v>
      </c>
      <c r="AD1519">
        <v>16</v>
      </c>
      <c r="AE1519">
        <v>-83</v>
      </c>
      <c r="AF1519">
        <v>-53</v>
      </c>
      <c r="AG1519" s="3"/>
      <c r="AH1519" s="3"/>
      <c r="AI1519" s="3"/>
      <c r="AJ1519">
        <v>465</v>
      </c>
      <c r="AK1519">
        <v>491</v>
      </c>
      <c r="AL1519" s="1">
        <v>1195</v>
      </c>
      <c r="AM1519">
        <v>950</v>
      </c>
      <c r="AN1519" s="1">
        <v>1464</v>
      </c>
      <c r="AO1519" s="3"/>
      <c r="AP1519" s="3"/>
      <c r="AQ1519" s="3"/>
      <c r="AR1519">
        <v>220</v>
      </c>
      <c r="AS1519">
        <v>231</v>
      </c>
      <c r="AT1519">
        <v>821</v>
      </c>
      <c r="AU1519">
        <v>449</v>
      </c>
      <c r="AV1519">
        <v>676</v>
      </c>
      <c r="AW1519" s="3"/>
      <c r="AX1519" s="3"/>
      <c r="AY1519" s="3"/>
      <c r="AZ1519">
        <v>245</v>
      </c>
      <c r="BA1519">
        <v>261</v>
      </c>
      <c r="BB1519">
        <v>374</v>
      </c>
      <c r="BC1519">
        <v>501</v>
      </c>
      <c r="BD1519">
        <v>788</v>
      </c>
      <c r="BE1519" s="3"/>
      <c r="BF1519" s="3"/>
      <c r="BG1519" s="3"/>
      <c r="BH1519">
        <v>245</v>
      </c>
      <c r="BI1519">
        <v>261</v>
      </c>
      <c r="BJ1519">
        <v>374</v>
      </c>
      <c r="BK1519">
        <v>501</v>
      </c>
      <c r="BL1519">
        <v>788</v>
      </c>
      <c r="BM1519" s="3"/>
      <c r="BN1519" s="3"/>
      <c r="BO1519" s="3"/>
      <c r="BP1519">
        <v>26</v>
      </c>
      <c r="BQ1519">
        <v>26</v>
      </c>
      <c r="BR1519">
        <v>32</v>
      </c>
      <c r="BS1519">
        <v>47</v>
      </c>
      <c r="BT1519">
        <v>72</v>
      </c>
      <c r="BU1519" s="3"/>
      <c r="BV1519" s="3"/>
      <c r="BW1519" s="3"/>
      <c r="BX1519">
        <v>3.01</v>
      </c>
      <c r="BY1519">
        <v>3.16</v>
      </c>
      <c r="BZ1519">
        <v>1.87</v>
      </c>
      <c r="CA1519">
        <v>-7.72</v>
      </c>
      <c r="CB1519">
        <v>-4.3499999999999996</v>
      </c>
      <c r="CC1519" s="3"/>
      <c r="CD1519" s="3"/>
      <c r="CE1519" s="3"/>
      <c r="CF1519">
        <v>6.02</v>
      </c>
      <c r="CG1519">
        <v>5.98</v>
      </c>
      <c r="CH1519">
        <v>4.97</v>
      </c>
      <c r="CI1519">
        <v>-18.93</v>
      </c>
      <c r="CJ1519">
        <v>-8.15</v>
      </c>
      <c r="CK1519" s="3"/>
      <c r="CL1519" s="3"/>
      <c r="CM1519" s="3"/>
      <c r="CN1519">
        <v>275</v>
      </c>
      <c r="CO1519">
        <v>288</v>
      </c>
      <c r="CP1519">
        <v>269</v>
      </c>
      <c r="CQ1519">
        <v>-873</v>
      </c>
      <c r="CR1519">
        <v>-388</v>
      </c>
      <c r="CS1519" s="3"/>
      <c r="CT1519" s="3"/>
      <c r="CU1519" s="3"/>
      <c r="CV1519">
        <v>23.47</v>
      </c>
      <c r="CW1519">
        <v>17.899999999999999</v>
      </c>
      <c r="CX1519">
        <v>49.25</v>
      </c>
      <c r="CY1519" t="s">
        <v>2</v>
      </c>
      <c r="CZ1519" t="s">
        <v>2</v>
      </c>
      <c r="DA1519" s="3"/>
      <c r="DB1519" s="3"/>
      <c r="DC1519" s="3"/>
      <c r="DD1519">
        <v>1.37</v>
      </c>
      <c r="DE1519">
        <v>1.04</v>
      </c>
      <c r="DF1519">
        <v>2.2599999999999998</v>
      </c>
      <c r="DG1519">
        <v>1.35</v>
      </c>
      <c r="DH1519">
        <v>1.57</v>
      </c>
      <c r="DI1519" s="3"/>
      <c r="DJ1519" s="3"/>
      <c r="DK1519" s="3"/>
      <c r="DL1519" s="6">
        <f>(CM1519*3+CL1519*2+CK1519)/6</f>
        <v>0</v>
      </c>
      <c r="DM1519">
        <f>BH1519+(BH1519*(CG1519-8.25)/8.25)</f>
        <v>177.58787878787882</v>
      </c>
      <c r="DN1519">
        <f>BI1519+(BI1519*(CH1519-8.25)/8.25)</f>
        <v>157.23272727272729</v>
      </c>
      <c r="DO1519">
        <f>BJ1519+(BJ1519*(CI1519-8.25)/8.25)</f>
        <v>-858.15999999999985</v>
      </c>
      <c r="DP1519">
        <f>BK1519+(BK1519*(CJ1519-8.25)/8.25)</f>
        <v>-494.92727272727268</v>
      </c>
      <c r="DQ1519">
        <f>BL1519+(BL1519*(CK1519-8.25)/8.25)</f>
        <v>0</v>
      </c>
      <c r="DR1519">
        <f>BM1519+(BM1519*(CL1519-8.25)/8.25)</f>
        <v>0</v>
      </c>
      <c r="DS1519">
        <f>BN1519+(BN1519*(CM1519-8.25)/8.25)</f>
        <v>0</v>
      </c>
      <c r="DT1519" s="8">
        <f>DM1519*10^8/$I1519</f>
        <v>1205.4708407034568</v>
      </c>
      <c r="DU1519" s="8">
        <f>DN1519*10^8/$I1519</f>
        <v>1067.2995771178096</v>
      </c>
      <c r="DV1519" s="8">
        <f>DO1519*10^8/$I1519</f>
        <v>-5825.2109531288943</v>
      </c>
      <c r="DW1519" s="8">
        <f>DP1519*10^8/$I1519</f>
        <v>-3359.5783654483089</v>
      </c>
      <c r="DX1519" s="8">
        <f>DQ1519*10^8/$I1519</f>
        <v>0</v>
      </c>
      <c r="DY1519" s="8">
        <f>DR1519*10^8/$I1519</f>
        <v>0</v>
      </c>
      <c r="DZ1519" s="8">
        <f>DS1519*10^8/$I1519</f>
        <v>0</v>
      </c>
      <c r="EA1519" s="8">
        <f>DT1519*10^8/$I1519</f>
        <v>8182.765387507312</v>
      </c>
      <c r="EB1519" s="8">
        <f>DZ1519*0.8</f>
        <v>0</v>
      </c>
      <c r="EC1519" s="10">
        <f>G1519-E1519</f>
        <v>1540</v>
      </c>
      <c r="ED1519" s="4">
        <f>EC1519/E1519*100</f>
        <v>16.997792494481239</v>
      </c>
      <c r="EE1519" s="4">
        <f>DY1519-G1519</f>
        <v>-10600</v>
      </c>
      <c r="EF1519" s="12">
        <f>EE1519/G1519</f>
        <v>-1</v>
      </c>
      <c r="EG1519" s="4">
        <f>G1519-F1519</f>
        <v>450</v>
      </c>
    </row>
    <row r="1520" spans="1:137" x14ac:dyDescent="0.3">
      <c r="A1520">
        <v>1519</v>
      </c>
      <c r="B1520" t="s">
        <v>7397</v>
      </c>
      <c r="C1520" t="s">
        <v>3793</v>
      </c>
      <c r="D1520" t="str">
        <f>VLOOKUP(C1520,Sheet1!$A$2:$B$3197,2,FALSE)</f>
        <v>조선</v>
      </c>
      <c r="E1520">
        <v>7270</v>
      </c>
      <c r="F1520">
        <v>12250</v>
      </c>
      <c r="G1520" s="7">
        <v>12450</v>
      </c>
      <c r="H1520" t="s">
        <v>1458</v>
      </c>
      <c r="I1520" s="7">
        <f>VALUE(LEFT(H1520,FIND("/",H1520)-1)) + VALUE(MID(H1520,FIND("/",H1520)+1,LEN(H1520)))</f>
        <v>9331705</v>
      </c>
      <c r="J1520" s="1">
        <v>51120</v>
      </c>
      <c r="K1520" s="1">
        <f>G1520*I1520/(10^8)</f>
        <v>1161.7972725</v>
      </c>
      <c r="L1520">
        <v>958</v>
      </c>
      <c r="M1520" s="1">
        <v>1035</v>
      </c>
      <c r="N1520">
        <v>998</v>
      </c>
      <c r="O1520" s="1">
        <v>1293</v>
      </c>
      <c r="P1520" s="1">
        <v>1057</v>
      </c>
      <c r="Q1520" s="3"/>
      <c r="R1520" s="3"/>
      <c r="S1520" s="3"/>
      <c r="T1520">
        <v>-8</v>
      </c>
      <c r="U1520">
        <v>-5</v>
      </c>
      <c r="V1520">
        <v>-20</v>
      </c>
      <c r="W1520">
        <v>30</v>
      </c>
      <c r="X1520">
        <v>-6</v>
      </c>
      <c r="Y1520" s="3"/>
      <c r="Z1520" s="3"/>
      <c r="AA1520" s="3"/>
      <c r="AB1520">
        <v>-12</v>
      </c>
      <c r="AC1520">
        <v>104</v>
      </c>
      <c r="AD1520">
        <v>-18</v>
      </c>
      <c r="AE1520">
        <v>-85</v>
      </c>
      <c r="AF1520">
        <v>318</v>
      </c>
      <c r="AG1520" s="3"/>
      <c r="AH1520" s="3"/>
      <c r="AI1520" s="3"/>
      <c r="AJ1520" s="1">
        <v>2625</v>
      </c>
      <c r="AK1520" s="1">
        <v>2768</v>
      </c>
      <c r="AL1520" s="1">
        <v>3061</v>
      </c>
      <c r="AM1520" s="1">
        <v>2864</v>
      </c>
      <c r="AN1520" s="1">
        <v>3167</v>
      </c>
      <c r="AO1520" s="3"/>
      <c r="AP1520" s="3"/>
      <c r="AQ1520" s="3"/>
      <c r="AR1520" s="1">
        <v>1221</v>
      </c>
      <c r="AS1520" s="1">
        <v>1321</v>
      </c>
      <c r="AT1520" s="1">
        <v>1641</v>
      </c>
      <c r="AU1520" s="1">
        <v>1536</v>
      </c>
      <c r="AV1520" s="1">
        <v>1523</v>
      </c>
      <c r="AW1520" s="3"/>
      <c r="AX1520" s="3"/>
      <c r="AY1520" s="3"/>
      <c r="AZ1520" s="1">
        <v>1404</v>
      </c>
      <c r="BA1520" s="1">
        <v>1447</v>
      </c>
      <c r="BB1520" s="1">
        <v>1421</v>
      </c>
      <c r="BC1520" s="1">
        <v>1328</v>
      </c>
      <c r="BD1520" s="1">
        <v>1644</v>
      </c>
      <c r="BE1520" s="3"/>
      <c r="BF1520" s="3"/>
      <c r="BG1520" s="3"/>
      <c r="BH1520" s="1">
        <v>1404</v>
      </c>
      <c r="BI1520" s="1">
        <v>1447</v>
      </c>
      <c r="BJ1520" s="1">
        <v>1421</v>
      </c>
      <c r="BK1520" s="1">
        <v>1328</v>
      </c>
      <c r="BL1520" s="1">
        <v>1644</v>
      </c>
      <c r="BM1520" s="3"/>
      <c r="BN1520" s="3"/>
      <c r="BO1520" s="3"/>
      <c r="BP1520">
        <v>47</v>
      </c>
      <c r="BQ1520">
        <v>47</v>
      </c>
      <c r="BR1520">
        <v>47</v>
      </c>
      <c r="BS1520">
        <v>47</v>
      </c>
      <c r="BT1520">
        <v>47</v>
      </c>
      <c r="BU1520" s="3"/>
      <c r="BV1520" s="3"/>
      <c r="BW1520" s="3"/>
      <c r="BX1520">
        <v>-0.44</v>
      </c>
      <c r="BY1520">
        <v>3.87</v>
      </c>
      <c r="BZ1520">
        <v>-0.61</v>
      </c>
      <c r="CA1520">
        <v>-2.86</v>
      </c>
      <c r="CB1520">
        <v>10.55</v>
      </c>
      <c r="CC1520" s="3"/>
      <c r="CD1520" s="3"/>
      <c r="CE1520" s="3"/>
      <c r="CF1520">
        <v>-0.82</v>
      </c>
      <c r="CG1520">
        <v>7.31</v>
      </c>
      <c r="CH1520">
        <v>-1.24</v>
      </c>
      <c r="CI1520">
        <v>-6.16</v>
      </c>
      <c r="CJ1520">
        <v>21.41</v>
      </c>
      <c r="CK1520" s="3"/>
      <c r="CL1520" s="3"/>
      <c r="CM1520" s="3"/>
      <c r="CN1520">
        <v>-121</v>
      </c>
      <c r="CO1520" s="1">
        <v>1112</v>
      </c>
      <c r="CP1520">
        <v>-189</v>
      </c>
      <c r="CQ1520">
        <v>-903</v>
      </c>
      <c r="CR1520" s="1">
        <v>3394</v>
      </c>
      <c r="CS1520" s="3"/>
      <c r="CT1520" s="3"/>
      <c r="CU1520" s="3"/>
      <c r="CV1520" t="s">
        <v>2</v>
      </c>
      <c r="CW1520">
        <v>4.05</v>
      </c>
      <c r="CX1520" t="s">
        <v>2</v>
      </c>
      <c r="CY1520" t="s">
        <v>2</v>
      </c>
      <c r="CZ1520">
        <v>2.06</v>
      </c>
      <c r="DA1520" s="3"/>
      <c r="DB1520" s="3"/>
      <c r="DC1520" s="3"/>
      <c r="DD1520">
        <v>0.3</v>
      </c>
      <c r="DE1520">
        <v>0.28999999999999998</v>
      </c>
      <c r="DF1520">
        <v>0.41</v>
      </c>
      <c r="DG1520">
        <v>0.37</v>
      </c>
      <c r="DH1520">
        <v>0.39</v>
      </c>
      <c r="DI1520" s="3"/>
      <c r="DJ1520" s="3"/>
      <c r="DK1520" s="3"/>
      <c r="DL1520" s="6">
        <f>(CM1520*3+CL1520*2+CK1520)/6</f>
        <v>0</v>
      </c>
      <c r="DM1520">
        <f>BH1520+(BH1520*(CG1520-8.25)/8.25)</f>
        <v>1244.0290909090909</v>
      </c>
      <c r="DN1520">
        <f>BI1520+(BI1520*(CH1520-8.25)/8.25)</f>
        <v>-217.48848484848486</v>
      </c>
      <c r="DO1520">
        <f>BJ1520+(BJ1520*(CI1520-8.25)/8.25)</f>
        <v>-1061.0133333333333</v>
      </c>
      <c r="DP1520">
        <f>BK1520+(BK1520*(CJ1520-8.25)/8.25)</f>
        <v>3446.3612121212122</v>
      </c>
      <c r="DQ1520">
        <f>BL1520+(BL1520*(CK1520-8.25)/8.25)</f>
        <v>0</v>
      </c>
      <c r="DR1520">
        <f>BM1520+(BM1520*(CL1520-8.25)/8.25)</f>
        <v>0</v>
      </c>
      <c r="DS1520">
        <f>BN1520+(BN1520*(CM1520-8.25)/8.25)</f>
        <v>0</v>
      </c>
      <c r="DT1520" s="8">
        <f>DM1520*10^8/$I1520</f>
        <v>13331.208936727971</v>
      </c>
      <c r="DU1520" s="8">
        <f>DN1520*10^8/$I1520</f>
        <v>-2330.6403797428748</v>
      </c>
      <c r="DV1520" s="8">
        <f>DO1520*10^8/$I1520</f>
        <v>-11369.98365607714</v>
      </c>
      <c r="DW1520" s="8">
        <f>DP1520*10^8/$I1520</f>
        <v>36931.741971281903</v>
      </c>
      <c r="DX1520" s="8">
        <f>DQ1520*10^8/$I1520</f>
        <v>0</v>
      </c>
      <c r="DY1520" s="8">
        <f>DR1520*10^8/$I1520</f>
        <v>0</v>
      </c>
      <c r="DZ1520" s="8">
        <f>DS1520*10^8/$I1520</f>
        <v>0</v>
      </c>
      <c r="EA1520" s="8">
        <f>DT1520*10^8/$I1520</f>
        <v>142859.30531160138</v>
      </c>
      <c r="EB1520" s="8">
        <f>DZ1520*0.8</f>
        <v>0</v>
      </c>
      <c r="EC1520" s="10">
        <f>G1520-E1520</f>
        <v>5180</v>
      </c>
      <c r="ED1520" s="4">
        <f>EC1520/E1520*100</f>
        <v>71.251719394773033</v>
      </c>
      <c r="EE1520" s="4">
        <f>DY1520-G1520</f>
        <v>-12450</v>
      </c>
      <c r="EF1520" s="12">
        <f>EE1520/G1520</f>
        <v>-1</v>
      </c>
      <c r="EG1520" s="4">
        <f>G1520-F1520</f>
        <v>200</v>
      </c>
    </row>
    <row r="1521" spans="1:137" x14ac:dyDescent="0.3">
      <c r="A1521">
        <v>1520</v>
      </c>
      <c r="B1521" t="s">
        <v>6390</v>
      </c>
      <c r="C1521" t="s">
        <v>3794</v>
      </c>
      <c r="D1521" t="str">
        <f>VLOOKUP(C1521,Sheet1!$A$2:$B$3197,2,FALSE)</f>
        <v>핸드셋</v>
      </c>
      <c r="E1521">
        <v>1025</v>
      </c>
      <c r="F1521">
        <v>1645</v>
      </c>
      <c r="G1521" s="7">
        <v>2210</v>
      </c>
      <c r="H1521" t="s">
        <v>1459</v>
      </c>
      <c r="I1521" s="7">
        <f>VALUE(LEFT(H1521,FIND("/",H1521)-1)) + VALUE(MID(H1521,FIND("/",H1521)+1,LEN(H1521)))</f>
        <v>69626837</v>
      </c>
      <c r="J1521" s="1">
        <v>150000</v>
      </c>
      <c r="K1521" s="1">
        <f>G1521*I1521/(10^8)</f>
        <v>1538.7530976999999</v>
      </c>
      <c r="L1521">
        <v>930</v>
      </c>
      <c r="M1521">
        <v>820</v>
      </c>
      <c r="N1521">
        <v>779</v>
      </c>
      <c r="O1521">
        <v>677</v>
      </c>
      <c r="P1521">
        <v>416</v>
      </c>
      <c r="Q1521" s="3"/>
      <c r="R1521" s="3"/>
      <c r="S1521" s="3"/>
      <c r="T1521">
        <v>-89</v>
      </c>
      <c r="U1521">
        <v>-111</v>
      </c>
      <c r="V1521">
        <v>44</v>
      </c>
      <c r="W1521">
        <v>32</v>
      </c>
      <c r="X1521">
        <v>-319</v>
      </c>
      <c r="Y1521" s="3"/>
      <c r="Z1521" s="3"/>
      <c r="AA1521" s="3"/>
      <c r="AB1521">
        <v>-156</v>
      </c>
      <c r="AC1521">
        <v>-227</v>
      </c>
      <c r="AD1521">
        <v>63</v>
      </c>
      <c r="AE1521">
        <v>-87</v>
      </c>
      <c r="AF1521">
        <v>-455</v>
      </c>
      <c r="AG1521" s="3"/>
      <c r="AH1521" s="3"/>
      <c r="AI1521" s="3"/>
      <c r="AJ1521" s="1">
        <v>1142</v>
      </c>
      <c r="AK1521">
        <v>770</v>
      </c>
      <c r="AL1521">
        <v>751</v>
      </c>
      <c r="AM1521">
        <v>973</v>
      </c>
      <c r="AN1521">
        <v>780</v>
      </c>
      <c r="AO1521" s="3"/>
      <c r="AP1521" s="3"/>
      <c r="AQ1521" s="3"/>
      <c r="AR1521">
        <v>902</v>
      </c>
      <c r="AS1521">
        <v>513</v>
      </c>
      <c r="AT1521">
        <v>429</v>
      </c>
      <c r="AU1521">
        <v>468</v>
      </c>
      <c r="AV1521">
        <v>573</v>
      </c>
      <c r="AW1521" s="3"/>
      <c r="AX1521" s="3"/>
      <c r="AY1521" s="3"/>
      <c r="AZ1521">
        <v>240</v>
      </c>
      <c r="BA1521">
        <v>258</v>
      </c>
      <c r="BB1521">
        <v>322</v>
      </c>
      <c r="BC1521">
        <v>504</v>
      </c>
      <c r="BD1521">
        <v>207</v>
      </c>
      <c r="BE1521" s="3"/>
      <c r="BF1521" s="3"/>
      <c r="BG1521" s="3"/>
      <c r="BH1521">
        <v>240</v>
      </c>
      <c r="BI1521">
        <v>258</v>
      </c>
      <c r="BJ1521">
        <v>322</v>
      </c>
      <c r="BK1521">
        <v>504</v>
      </c>
      <c r="BL1521">
        <v>207</v>
      </c>
      <c r="BM1521" s="3"/>
      <c r="BN1521" s="3"/>
      <c r="BO1521" s="3"/>
      <c r="BP1521">
        <v>69</v>
      </c>
      <c r="BQ1521">
        <v>150</v>
      </c>
      <c r="BR1521">
        <v>150</v>
      </c>
      <c r="BS1521">
        <v>214</v>
      </c>
      <c r="BT1521">
        <v>345</v>
      </c>
      <c r="BU1521" s="3"/>
      <c r="BV1521" s="3"/>
      <c r="BW1521" s="3"/>
      <c r="BX1521">
        <v>-12.75</v>
      </c>
      <c r="BY1521">
        <v>-23.69</v>
      </c>
      <c r="BZ1521">
        <v>8.25</v>
      </c>
      <c r="CA1521">
        <v>-10.07</v>
      </c>
      <c r="CB1521">
        <v>-51.95</v>
      </c>
      <c r="CC1521" s="3"/>
      <c r="CD1521" s="3"/>
      <c r="CE1521" s="3"/>
      <c r="CF1521">
        <v>-63.19</v>
      </c>
      <c r="CG1521">
        <v>-91.06</v>
      </c>
      <c r="CH1521">
        <v>21.65</v>
      </c>
      <c r="CI1521">
        <v>-21</v>
      </c>
      <c r="CJ1521">
        <v>-126.69</v>
      </c>
      <c r="CK1521" s="3"/>
      <c r="CL1521" s="3"/>
      <c r="CM1521" s="3"/>
      <c r="CN1521" s="1">
        <v>-1173</v>
      </c>
      <c r="CO1521" s="1">
        <v>-1099</v>
      </c>
      <c r="CP1521">
        <v>188</v>
      </c>
      <c r="CQ1521">
        <v>-183</v>
      </c>
      <c r="CR1521">
        <v>-859</v>
      </c>
      <c r="CS1521" s="3"/>
      <c r="CT1521" s="3"/>
      <c r="CU1521" s="3"/>
      <c r="CV1521" t="s">
        <v>2</v>
      </c>
      <c r="CW1521" t="s">
        <v>2</v>
      </c>
      <c r="CX1521">
        <v>6.04</v>
      </c>
      <c r="CY1521" t="s">
        <v>2</v>
      </c>
      <c r="CZ1521" t="s">
        <v>2</v>
      </c>
      <c r="DA1521" s="3"/>
      <c r="DB1521" s="3"/>
      <c r="DC1521" s="3"/>
      <c r="DD1521">
        <v>2.02</v>
      </c>
      <c r="DE1521">
        <v>1.71</v>
      </c>
      <c r="DF1521">
        <v>1.18</v>
      </c>
      <c r="DG1521">
        <v>1.54</v>
      </c>
      <c r="DH1521">
        <v>3.35</v>
      </c>
      <c r="DI1521" s="3"/>
      <c r="DJ1521" s="3"/>
      <c r="DK1521" s="3"/>
      <c r="DL1521" s="6">
        <f>(CM1521*3+CL1521*2+CK1521)/6</f>
        <v>0</v>
      </c>
      <c r="DM1521">
        <f>BH1521+(BH1521*(CG1521-8.25)/8.25)</f>
        <v>-2649.0181818181818</v>
      </c>
      <c r="DN1521">
        <f>BI1521+(BI1521*(CH1521-8.25)/8.25)</f>
        <v>677.0545454545454</v>
      </c>
      <c r="DO1521">
        <f>BJ1521+(BJ1521*(CI1521-8.25)/8.25)</f>
        <v>-819.63636363636374</v>
      </c>
      <c r="DP1521">
        <f>BK1521+(BK1521*(CJ1521-8.25)/8.25)</f>
        <v>-7739.6072727272713</v>
      </c>
      <c r="DQ1521">
        <f>BL1521+(BL1521*(CK1521-8.25)/8.25)</f>
        <v>0</v>
      </c>
      <c r="DR1521">
        <f>BM1521+(BM1521*(CL1521-8.25)/8.25)</f>
        <v>0</v>
      </c>
      <c r="DS1521">
        <f>BN1521+(BN1521*(CM1521-8.25)/8.25)</f>
        <v>0</v>
      </c>
      <c r="DT1521" s="8">
        <f>DM1521*10^8/$I1521</f>
        <v>-3804.5935963142801</v>
      </c>
      <c r="DU1521" s="8">
        <f>DN1521*10^8/$I1521</f>
        <v>972.40457074697429</v>
      </c>
      <c r="DV1521" s="8">
        <f>DO1521*10^8/$I1521</f>
        <v>-1177.1845439946721</v>
      </c>
      <c r="DW1521" s="8">
        <f>DP1521*10^8/$I1521</f>
        <v>-11115.839245616273</v>
      </c>
      <c r="DX1521" s="8">
        <f>DQ1521*10^8/$I1521</f>
        <v>0</v>
      </c>
      <c r="DY1521" s="8">
        <f>DR1521*10^8/$I1521</f>
        <v>0</v>
      </c>
      <c r="DZ1521" s="8">
        <f>DS1521*10^8/$I1521</f>
        <v>0</v>
      </c>
      <c r="EA1521" s="8">
        <f>DT1521*10^8/$I1521</f>
        <v>-5464.2631494437701</v>
      </c>
      <c r="EB1521" s="8">
        <f>DZ1521*0.8</f>
        <v>0</v>
      </c>
      <c r="EC1521" s="10">
        <f>G1521-E1521</f>
        <v>1185</v>
      </c>
      <c r="ED1521" s="4">
        <f>EC1521/E1521*100</f>
        <v>115.60975609756096</v>
      </c>
      <c r="EE1521" s="4">
        <f>DY1521-G1521</f>
        <v>-2210</v>
      </c>
      <c r="EF1521" s="12">
        <f>EE1521/G1521</f>
        <v>-1</v>
      </c>
      <c r="EG1521" s="4">
        <f>G1521-F1521</f>
        <v>565</v>
      </c>
    </row>
    <row r="1522" spans="1:137" x14ac:dyDescent="0.3">
      <c r="A1522">
        <v>1521</v>
      </c>
      <c r="B1522" t="s">
        <v>6648</v>
      </c>
      <c r="C1522" t="s">
        <v>3795</v>
      </c>
      <c r="D1522" t="str">
        <f>VLOOKUP(C1522,Sheet1!$A$2:$B$3197,2,FALSE)</f>
        <v>전자장비와기기</v>
      </c>
      <c r="E1522">
        <v>3930</v>
      </c>
      <c r="F1522">
        <v>3860</v>
      </c>
      <c r="G1522" s="7">
        <v>3790</v>
      </c>
      <c r="H1522" t="s">
        <v>1460</v>
      </c>
      <c r="I1522" s="7">
        <f>VALUE(LEFT(H1522,FIND("/",H1522)-1)) + VALUE(MID(H1522,FIND("/",H1522)+1,LEN(H1522)))</f>
        <v>34679722</v>
      </c>
      <c r="J1522">
        <v>0</v>
      </c>
      <c r="K1522" s="1">
        <f>G1522*I1522/(10^8)</f>
        <v>1314.3614637999999</v>
      </c>
      <c r="L1522">
        <v>247</v>
      </c>
      <c r="M1522">
        <v>272</v>
      </c>
      <c r="N1522">
        <v>241</v>
      </c>
      <c r="O1522">
        <v>247</v>
      </c>
      <c r="P1522">
        <v>278</v>
      </c>
      <c r="Q1522" s="3"/>
      <c r="R1522" s="3"/>
      <c r="S1522" s="3"/>
      <c r="T1522">
        <v>2</v>
      </c>
      <c r="U1522">
        <v>-73</v>
      </c>
      <c r="V1522">
        <v>-23</v>
      </c>
      <c r="W1522">
        <v>-2</v>
      </c>
      <c r="X1522">
        <v>-32</v>
      </c>
      <c r="Y1522" s="3"/>
      <c r="Z1522" s="3"/>
      <c r="AA1522" s="3"/>
      <c r="AB1522">
        <v>2</v>
      </c>
      <c r="AC1522">
        <v>-97</v>
      </c>
      <c r="AD1522">
        <v>-27</v>
      </c>
      <c r="AE1522">
        <v>0</v>
      </c>
      <c r="AF1522">
        <v>-33</v>
      </c>
      <c r="AG1522" s="3"/>
      <c r="AH1522" s="3"/>
      <c r="AI1522" s="3"/>
      <c r="AJ1522">
        <v>415</v>
      </c>
      <c r="AK1522">
        <v>298</v>
      </c>
      <c r="AL1522">
        <v>275</v>
      </c>
      <c r="AM1522">
        <v>359</v>
      </c>
      <c r="AN1522">
        <v>353</v>
      </c>
      <c r="AO1522" s="3"/>
      <c r="AP1522" s="3"/>
      <c r="AQ1522" s="3"/>
      <c r="AR1522">
        <v>133</v>
      </c>
      <c r="AS1522">
        <v>126</v>
      </c>
      <c r="AT1522">
        <v>135</v>
      </c>
      <c r="AU1522">
        <v>210</v>
      </c>
      <c r="AV1522">
        <v>184</v>
      </c>
      <c r="AW1522" s="3"/>
      <c r="AX1522" s="3"/>
      <c r="AY1522" s="3"/>
      <c r="AZ1522">
        <v>282</v>
      </c>
      <c r="BA1522">
        <v>173</v>
      </c>
      <c r="BB1522">
        <v>140</v>
      </c>
      <c r="BC1522">
        <v>148</v>
      </c>
      <c r="BD1522">
        <v>169</v>
      </c>
      <c r="BE1522" s="3"/>
      <c r="BF1522" s="3"/>
      <c r="BG1522" s="3"/>
      <c r="BH1522">
        <v>282</v>
      </c>
      <c r="BI1522">
        <v>173</v>
      </c>
      <c r="BJ1522">
        <v>140</v>
      </c>
      <c r="BK1522">
        <v>148</v>
      </c>
      <c r="BL1522">
        <v>169</v>
      </c>
      <c r="BM1522" s="3"/>
      <c r="BN1522" s="3"/>
      <c r="BO1522" s="3"/>
      <c r="BP1522">
        <v>62</v>
      </c>
      <c r="BQ1522">
        <v>62</v>
      </c>
      <c r="BR1522">
        <v>62</v>
      </c>
      <c r="BS1522">
        <v>62</v>
      </c>
      <c r="BT1522">
        <v>68</v>
      </c>
      <c r="BU1522" s="3"/>
      <c r="BV1522" s="3"/>
      <c r="BW1522" s="3"/>
      <c r="BX1522">
        <v>0.62</v>
      </c>
      <c r="BY1522">
        <v>-27.29</v>
      </c>
      <c r="BZ1522">
        <v>-9.4700000000000006</v>
      </c>
      <c r="CA1522">
        <v>0.02</v>
      </c>
      <c r="CB1522">
        <v>-9.16</v>
      </c>
      <c r="CC1522" s="3"/>
      <c r="CD1522" s="3"/>
      <c r="CE1522" s="3"/>
      <c r="CF1522">
        <v>0.87</v>
      </c>
      <c r="CG1522">
        <v>-42.83</v>
      </c>
      <c r="CH1522">
        <v>-17.39</v>
      </c>
      <c r="CI1522">
        <v>0.05</v>
      </c>
      <c r="CJ1522">
        <v>-20.54</v>
      </c>
      <c r="CK1522" s="3"/>
      <c r="CL1522" s="3"/>
      <c r="CM1522" s="3"/>
      <c r="CN1522">
        <v>8</v>
      </c>
      <c r="CO1522">
        <v>-312</v>
      </c>
      <c r="CP1522">
        <v>-87</v>
      </c>
      <c r="CQ1522">
        <v>0</v>
      </c>
      <c r="CR1522">
        <v>-96</v>
      </c>
      <c r="CS1522" s="3"/>
      <c r="CT1522" s="3"/>
      <c r="CU1522" s="3"/>
      <c r="CV1522">
        <v>223.31</v>
      </c>
      <c r="CW1522" t="s">
        <v>2</v>
      </c>
      <c r="CX1522" t="s">
        <v>2</v>
      </c>
      <c r="CY1522" s="2">
        <v>8179.24</v>
      </c>
      <c r="CZ1522" t="s">
        <v>2</v>
      </c>
      <c r="DA1522" s="3"/>
      <c r="DB1522" s="3"/>
      <c r="DC1522" s="3"/>
      <c r="DD1522">
        <v>1.91</v>
      </c>
      <c r="DE1522">
        <v>3.81</v>
      </c>
      <c r="DF1522">
        <v>2.36</v>
      </c>
      <c r="DG1522">
        <v>3.26</v>
      </c>
      <c r="DH1522">
        <v>7.04</v>
      </c>
      <c r="DI1522" s="3"/>
      <c r="DJ1522" s="3"/>
      <c r="DK1522" s="3"/>
      <c r="DL1522" s="6">
        <f>(CM1522*3+CL1522*2+CK1522)/6</f>
        <v>0</v>
      </c>
      <c r="DM1522">
        <f>BH1522+(BH1522*(CG1522-8.25)/8.25)</f>
        <v>-1464.0072727272727</v>
      </c>
      <c r="DN1522">
        <f>BI1522+(BI1522*(CH1522-8.25)/8.25)</f>
        <v>-364.66303030303038</v>
      </c>
      <c r="DO1522">
        <f>BJ1522+(BJ1522*(CI1522-8.25)/8.25)</f>
        <v>0.84848484848484418</v>
      </c>
      <c r="DP1522">
        <f>BK1522+(BK1522*(CJ1522-8.25)/8.25)</f>
        <v>-368.47515151515154</v>
      </c>
      <c r="DQ1522">
        <f>BL1522+(BL1522*(CK1522-8.25)/8.25)</f>
        <v>0</v>
      </c>
      <c r="DR1522">
        <f>BM1522+(BM1522*(CL1522-8.25)/8.25)</f>
        <v>0</v>
      </c>
      <c r="DS1522">
        <f>BN1522+(BN1522*(CM1522-8.25)/8.25)</f>
        <v>0</v>
      </c>
      <c r="DT1522" s="8">
        <f>DM1522*10^8/$I1522</f>
        <v>-4221.5080983846201</v>
      </c>
      <c r="DU1522" s="8">
        <f>DN1522*10^8/$I1522</f>
        <v>-1051.5165903089719</v>
      </c>
      <c r="DV1522" s="8">
        <f>DO1522*10^8/$I1522</f>
        <v>2.446631055706975</v>
      </c>
      <c r="DW1522" s="8">
        <f>DP1522*10^8/$I1522</f>
        <v>-1062.5089541235409</v>
      </c>
      <c r="DX1522" s="8">
        <f>DQ1522*10^8/$I1522</f>
        <v>0</v>
      </c>
      <c r="DY1522" s="8">
        <f>DR1522*10^8/$I1522</f>
        <v>0</v>
      </c>
      <c r="DZ1522" s="8">
        <f>DS1522*10^8/$I1522</f>
        <v>0</v>
      </c>
      <c r="EA1522" s="8">
        <f>DT1522*10^8/$I1522</f>
        <v>-12172.842961038212</v>
      </c>
      <c r="EB1522" s="8">
        <f>DZ1522*0.8</f>
        <v>0</v>
      </c>
      <c r="EC1522" s="10">
        <f>G1522-E1522</f>
        <v>-140</v>
      </c>
      <c r="ED1522" s="4">
        <f>EC1522/E1522*100</f>
        <v>-3.5623409669211195</v>
      </c>
      <c r="EE1522" s="4">
        <f>DY1522-G1522</f>
        <v>-3790</v>
      </c>
      <c r="EF1522" s="12">
        <f>EE1522/G1522</f>
        <v>-1</v>
      </c>
      <c r="EG1522" s="4">
        <f>G1522-F1522</f>
        <v>-70</v>
      </c>
    </row>
    <row r="1523" spans="1:137" x14ac:dyDescent="0.3">
      <c r="A1523">
        <v>1522</v>
      </c>
      <c r="B1523" t="s">
        <v>6212</v>
      </c>
      <c r="C1523" t="s">
        <v>3796</v>
      </c>
      <c r="D1523" t="str">
        <f>VLOOKUP(C1523,Sheet1!$A$2:$B$3197,2,FALSE)</f>
        <v>핸드셋</v>
      </c>
      <c r="E1523">
        <v>1195</v>
      </c>
      <c r="F1523">
        <v>1255</v>
      </c>
      <c r="G1523" s="7">
        <v>1285</v>
      </c>
      <c r="H1523" t="s">
        <v>1461</v>
      </c>
      <c r="I1523" s="7">
        <f>VALUE(LEFT(H1523,FIND("/",H1523)-1)) + VALUE(MID(H1523,FIND("/",H1523)+1,LEN(H1523)))</f>
        <v>78305977</v>
      </c>
      <c r="J1523">
        <v>0</v>
      </c>
      <c r="K1523" s="1">
        <f>G1523*I1523/(10^8)</f>
        <v>1006.23180445</v>
      </c>
      <c r="L1523">
        <v>199</v>
      </c>
      <c r="M1523">
        <v>229</v>
      </c>
      <c r="N1523">
        <v>511</v>
      </c>
      <c r="O1523">
        <v>262</v>
      </c>
      <c r="P1523">
        <v>157</v>
      </c>
      <c r="Q1523" s="3"/>
      <c r="R1523" s="3"/>
      <c r="S1523" s="3"/>
      <c r="T1523">
        <v>-10</v>
      </c>
      <c r="U1523">
        <v>-36</v>
      </c>
      <c r="V1523">
        <v>3</v>
      </c>
      <c r="W1523">
        <v>-84</v>
      </c>
      <c r="X1523">
        <v>-87</v>
      </c>
      <c r="Y1523" s="3"/>
      <c r="Z1523" s="3"/>
      <c r="AA1523" s="3"/>
      <c r="AB1523">
        <v>138</v>
      </c>
      <c r="AC1523">
        <v>220</v>
      </c>
      <c r="AD1523">
        <v>-146</v>
      </c>
      <c r="AE1523">
        <v>-316</v>
      </c>
      <c r="AF1523">
        <v>80</v>
      </c>
      <c r="AG1523" s="3"/>
      <c r="AH1523" s="3"/>
      <c r="AI1523" s="3"/>
      <c r="AJ1523" s="1">
        <v>1099</v>
      </c>
      <c r="AK1523" s="1">
        <v>1616</v>
      </c>
      <c r="AL1523" s="1">
        <v>1585</v>
      </c>
      <c r="AM1523" s="1">
        <v>1228</v>
      </c>
      <c r="AN1523" s="1">
        <v>1560</v>
      </c>
      <c r="AO1523" s="3"/>
      <c r="AP1523" s="3"/>
      <c r="AQ1523" s="3"/>
      <c r="AR1523">
        <v>390</v>
      </c>
      <c r="AS1523">
        <v>582</v>
      </c>
      <c r="AT1523">
        <v>294</v>
      </c>
      <c r="AU1523">
        <v>248</v>
      </c>
      <c r="AV1523">
        <v>248</v>
      </c>
      <c r="AW1523" s="3"/>
      <c r="AX1523" s="3"/>
      <c r="AY1523" s="3"/>
      <c r="AZ1523">
        <v>708</v>
      </c>
      <c r="BA1523" s="1">
        <v>1034</v>
      </c>
      <c r="BB1523" s="1">
        <v>1292</v>
      </c>
      <c r="BC1523">
        <v>980</v>
      </c>
      <c r="BD1523" s="1">
        <v>1312</v>
      </c>
      <c r="BE1523" s="3"/>
      <c r="BF1523" s="3"/>
      <c r="BG1523" s="3"/>
      <c r="BH1523">
        <v>706</v>
      </c>
      <c r="BI1523" s="1">
        <v>1040</v>
      </c>
      <c r="BJ1523" s="1">
        <v>1304</v>
      </c>
      <c r="BK1523" s="1">
        <v>1013</v>
      </c>
      <c r="BL1523" s="1">
        <v>1374</v>
      </c>
      <c r="BM1523" s="3"/>
      <c r="BN1523" s="3"/>
      <c r="BO1523" s="3"/>
      <c r="BP1523">
        <v>32</v>
      </c>
      <c r="BQ1523">
        <v>37</v>
      </c>
      <c r="BR1523">
        <v>55</v>
      </c>
      <c r="BS1523">
        <v>56</v>
      </c>
      <c r="BT1523">
        <v>78</v>
      </c>
      <c r="BU1523" s="3"/>
      <c r="BV1523" s="3"/>
      <c r="BW1523" s="3"/>
      <c r="BX1523">
        <v>16.32</v>
      </c>
      <c r="BY1523">
        <v>16.18</v>
      </c>
      <c r="BZ1523">
        <v>-9.1</v>
      </c>
      <c r="CA1523">
        <v>-22.46</v>
      </c>
      <c r="CB1523">
        <v>5.72</v>
      </c>
      <c r="CC1523" s="3"/>
      <c r="CD1523" s="3"/>
      <c r="CE1523" s="3"/>
      <c r="CF1523">
        <v>22.73</v>
      </c>
      <c r="CG1523">
        <v>26.05</v>
      </c>
      <c r="CH1523">
        <v>-11.33</v>
      </c>
      <c r="CI1523">
        <v>-25.39</v>
      </c>
      <c r="CJ1523">
        <v>9.07</v>
      </c>
      <c r="CK1523" s="3"/>
      <c r="CL1523" s="3"/>
      <c r="CM1523" s="3"/>
      <c r="CN1523">
        <v>401</v>
      </c>
      <c r="CO1523">
        <v>581</v>
      </c>
      <c r="CP1523">
        <v>-251</v>
      </c>
      <c r="CQ1523">
        <v>-523</v>
      </c>
      <c r="CR1523">
        <v>173</v>
      </c>
      <c r="CS1523" s="3"/>
      <c r="CT1523" s="3"/>
      <c r="CU1523" s="3"/>
      <c r="CV1523">
        <v>6.32</v>
      </c>
      <c r="CW1523">
        <v>4.26</v>
      </c>
      <c r="CX1523" t="s">
        <v>2</v>
      </c>
      <c r="CY1523" t="s">
        <v>2</v>
      </c>
      <c r="CZ1523">
        <v>6.8</v>
      </c>
      <c r="DA1523" s="3"/>
      <c r="DB1523" s="3"/>
      <c r="DC1523" s="3"/>
      <c r="DD1523">
        <v>1.24</v>
      </c>
      <c r="DE1523">
        <v>0.94</v>
      </c>
      <c r="DF1523">
        <v>0.49</v>
      </c>
      <c r="DG1523">
        <v>0.54</v>
      </c>
      <c r="DH1523">
        <v>0.67</v>
      </c>
      <c r="DI1523" s="3"/>
      <c r="DJ1523" s="3"/>
      <c r="DK1523" s="3"/>
      <c r="DL1523" s="6">
        <f>(CM1523*3+CL1523*2+CK1523)/6</f>
        <v>0</v>
      </c>
      <c r="DM1523">
        <f>BH1523+(BH1523*(CG1523-8.25)/8.25)</f>
        <v>2229.2484848484851</v>
      </c>
      <c r="DN1523">
        <f>BI1523+(BI1523*(CH1523-8.25)/8.25)</f>
        <v>-1428.2666666666664</v>
      </c>
      <c r="DO1523">
        <f>BJ1523+(BJ1523*(CI1523-8.25)/8.25)</f>
        <v>-4013.1587878787877</v>
      </c>
      <c r="DP1523">
        <f>BK1523+(BK1523*(CJ1523-8.25)/8.25)</f>
        <v>1113.6860606060607</v>
      </c>
      <c r="DQ1523">
        <f>BL1523+(BL1523*(CK1523-8.25)/8.25)</f>
        <v>0</v>
      </c>
      <c r="DR1523">
        <f>BM1523+(BM1523*(CL1523-8.25)/8.25)</f>
        <v>0</v>
      </c>
      <c r="DS1523">
        <f>BN1523+(BN1523*(CM1523-8.25)/8.25)</f>
        <v>0</v>
      </c>
      <c r="DT1523" s="8">
        <f>DM1523*10^8/$I1523</f>
        <v>2846.8433320849635</v>
      </c>
      <c r="DU1523" s="8">
        <f>DN1523*10^8/$I1523</f>
        <v>-1823.9561287469367</v>
      </c>
      <c r="DV1523" s="8">
        <f>DO1523*10^8/$I1523</f>
        <v>-5124.9712239447417</v>
      </c>
      <c r="DW1523" s="8">
        <f>DP1523*10^8/$I1523</f>
        <v>1422.2235687143789</v>
      </c>
      <c r="DX1523" s="8">
        <f>DQ1523*10^8/$I1523</f>
        <v>0</v>
      </c>
      <c r="DY1523" s="8">
        <f>DR1523*10^8/$I1523</f>
        <v>0</v>
      </c>
      <c r="DZ1523" s="8">
        <f>DS1523*10^8/$I1523</f>
        <v>0</v>
      </c>
      <c r="EA1523" s="8">
        <f>DT1523*10^8/$I1523</f>
        <v>3635.5377215777071</v>
      </c>
      <c r="EB1523" s="8">
        <f>DZ1523*0.8</f>
        <v>0</v>
      </c>
      <c r="EC1523" s="10">
        <f>G1523-E1523</f>
        <v>90</v>
      </c>
      <c r="ED1523" s="4">
        <f>EC1523/E1523*100</f>
        <v>7.5313807531380759</v>
      </c>
      <c r="EE1523" s="4">
        <f>DY1523-G1523</f>
        <v>-1285</v>
      </c>
      <c r="EF1523" s="12">
        <f>EE1523/G1523</f>
        <v>-1</v>
      </c>
      <c r="EG1523" s="4">
        <f>G1523-F1523</f>
        <v>30</v>
      </c>
    </row>
    <row r="1524" spans="1:137" x14ac:dyDescent="0.3">
      <c r="A1524">
        <v>1523</v>
      </c>
      <c r="B1524" t="s">
        <v>6733</v>
      </c>
      <c r="C1524" t="s">
        <v>3797</v>
      </c>
      <c r="D1524" t="str">
        <f>VLOOKUP(C1524,Sheet1!$A$2:$B$3197,2,FALSE)</f>
        <v>반도체와반도체장비</v>
      </c>
      <c r="E1524">
        <v>4690</v>
      </c>
      <c r="F1524">
        <v>4605</v>
      </c>
      <c r="G1524" s="7">
        <v>4315</v>
      </c>
      <c r="H1524" t="s">
        <v>1462</v>
      </c>
      <c r="I1524" s="7">
        <f>VALUE(LEFT(H1524,FIND("/",H1524)-1)) + VALUE(MID(H1524,FIND("/",H1524)+1,LEN(H1524)))</f>
        <v>21677018</v>
      </c>
      <c r="J1524">
        <v>130</v>
      </c>
      <c r="K1524" s="1">
        <f>G1524*I1524/(10^8)</f>
        <v>935.36332670000002</v>
      </c>
      <c r="L1524">
        <v>566</v>
      </c>
      <c r="M1524">
        <v>700</v>
      </c>
      <c r="N1524">
        <v>851</v>
      </c>
      <c r="O1524">
        <v>732</v>
      </c>
      <c r="P1524">
        <v>643</v>
      </c>
      <c r="Q1524" s="3"/>
      <c r="R1524" s="3"/>
      <c r="S1524" s="3"/>
      <c r="T1524">
        <v>-14</v>
      </c>
      <c r="U1524">
        <v>-63</v>
      </c>
      <c r="V1524">
        <v>-61</v>
      </c>
      <c r="W1524">
        <v>-37</v>
      </c>
      <c r="X1524">
        <v>-70</v>
      </c>
      <c r="Y1524" s="3"/>
      <c r="Z1524" s="3"/>
      <c r="AA1524" s="3"/>
      <c r="AB1524">
        <v>-419</v>
      </c>
      <c r="AC1524">
        <v>-103</v>
      </c>
      <c r="AD1524">
        <v>-61</v>
      </c>
      <c r="AE1524">
        <v>-117</v>
      </c>
      <c r="AF1524">
        <v>-39</v>
      </c>
      <c r="AG1524" s="3"/>
      <c r="AH1524" s="3"/>
      <c r="AI1524" s="3"/>
      <c r="AJ1524">
        <v>739</v>
      </c>
      <c r="AK1524">
        <v>632</v>
      </c>
      <c r="AL1524" s="1">
        <v>1021</v>
      </c>
      <c r="AM1524" s="1">
        <v>1346</v>
      </c>
      <c r="AN1524" s="1">
        <v>1430</v>
      </c>
      <c r="AO1524" s="3"/>
      <c r="AP1524" s="3"/>
      <c r="AQ1524" s="3"/>
      <c r="AR1524">
        <v>274</v>
      </c>
      <c r="AS1524">
        <v>194</v>
      </c>
      <c r="AT1524">
        <v>550</v>
      </c>
      <c r="AU1524">
        <v>731</v>
      </c>
      <c r="AV1524">
        <v>654</v>
      </c>
      <c r="AW1524" s="3"/>
      <c r="AX1524" s="3"/>
      <c r="AY1524" s="3"/>
      <c r="AZ1524">
        <v>465</v>
      </c>
      <c r="BA1524">
        <v>438</v>
      </c>
      <c r="BB1524">
        <v>471</v>
      </c>
      <c r="BC1524">
        <v>615</v>
      </c>
      <c r="BD1524">
        <v>776</v>
      </c>
      <c r="BE1524" s="3"/>
      <c r="BF1524" s="3"/>
      <c r="BG1524" s="3"/>
      <c r="BH1524">
        <v>464</v>
      </c>
      <c r="BI1524">
        <v>441</v>
      </c>
      <c r="BJ1524">
        <v>480</v>
      </c>
      <c r="BK1524">
        <v>624</v>
      </c>
      <c r="BL1524">
        <v>776</v>
      </c>
      <c r="BM1524" s="3"/>
      <c r="BN1524" s="3"/>
      <c r="BO1524" s="3"/>
      <c r="BP1524">
        <v>60</v>
      </c>
      <c r="BQ1524">
        <v>65</v>
      </c>
      <c r="BR1524">
        <v>66</v>
      </c>
      <c r="BS1524">
        <v>82</v>
      </c>
      <c r="BT1524">
        <v>104</v>
      </c>
      <c r="BU1524" s="3"/>
      <c r="BV1524" s="3"/>
      <c r="BW1524" s="3"/>
      <c r="BX1524">
        <v>-59.59</v>
      </c>
      <c r="BY1524">
        <v>-15.08</v>
      </c>
      <c r="BZ1524">
        <v>-7.44</v>
      </c>
      <c r="CA1524">
        <v>-9.89</v>
      </c>
      <c r="CB1524">
        <v>-2.83</v>
      </c>
      <c r="CC1524" s="3"/>
      <c r="CD1524" s="3"/>
      <c r="CE1524" s="3"/>
      <c r="CF1524">
        <v>-103.99</v>
      </c>
      <c r="CG1524">
        <v>-22.01</v>
      </c>
      <c r="CH1524">
        <v>-12.04</v>
      </c>
      <c r="CI1524">
        <v>-21.13</v>
      </c>
      <c r="CJ1524">
        <v>-5.62</v>
      </c>
      <c r="CK1524" s="3"/>
      <c r="CL1524" s="3"/>
      <c r="CM1524" s="3"/>
      <c r="CN1524" s="1">
        <v>-3548</v>
      </c>
      <c r="CO1524">
        <v>-824</v>
      </c>
      <c r="CP1524">
        <v>-422</v>
      </c>
      <c r="CQ1524">
        <v>-713</v>
      </c>
      <c r="CR1524">
        <v>-197</v>
      </c>
      <c r="CS1524" s="3"/>
      <c r="CT1524" s="3"/>
      <c r="CU1524" s="3"/>
      <c r="CV1524" t="s">
        <v>2</v>
      </c>
      <c r="CW1524" t="s">
        <v>2</v>
      </c>
      <c r="CX1524" t="s">
        <v>2</v>
      </c>
      <c r="CY1524" t="s">
        <v>2</v>
      </c>
      <c r="CZ1524" t="s">
        <v>2</v>
      </c>
      <c r="DA1524" s="3"/>
      <c r="DB1524" s="3"/>
      <c r="DC1524" s="3"/>
      <c r="DD1524">
        <v>4.22</v>
      </c>
      <c r="DE1524">
        <v>3.03</v>
      </c>
      <c r="DF1524">
        <v>2.77</v>
      </c>
      <c r="DG1524">
        <v>1.62</v>
      </c>
      <c r="DH1524">
        <v>1.1299999999999999</v>
      </c>
      <c r="DI1524" s="3"/>
      <c r="DJ1524" s="3"/>
      <c r="DK1524" s="3"/>
      <c r="DL1524" s="6">
        <f>(CM1524*3+CL1524*2+CK1524)/6</f>
        <v>0</v>
      </c>
      <c r="DM1524">
        <f>BH1524+(BH1524*(CG1524-8.25)/8.25)</f>
        <v>-1237.8957575757577</v>
      </c>
      <c r="DN1524">
        <f>BI1524+(BI1524*(CH1524-8.25)/8.25)</f>
        <v>-643.59272727272719</v>
      </c>
      <c r="DO1524">
        <f>BJ1524+(BJ1524*(CI1524-8.25)/8.25)</f>
        <v>-1229.3818181818181</v>
      </c>
      <c r="DP1524">
        <f>BK1524+(BK1524*(CJ1524-8.25)/8.25)</f>
        <v>-425.07636363636379</v>
      </c>
      <c r="DQ1524">
        <f>BL1524+(BL1524*(CK1524-8.25)/8.25)</f>
        <v>0</v>
      </c>
      <c r="DR1524">
        <f>BM1524+(BM1524*(CL1524-8.25)/8.25)</f>
        <v>0</v>
      </c>
      <c r="DS1524">
        <f>BN1524+(BN1524*(CM1524-8.25)/8.25)</f>
        <v>0</v>
      </c>
      <c r="DT1524" s="8">
        <f>DM1524*10^8/$I1524</f>
        <v>-5710.6367562907299</v>
      </c>
      <c r="DU1524" s="8">
        <f>DN1524*10^8/$I1524</f>
        <v>-2969.009516312286</v>
      </c>
      <c r="DV1524" s="8">
        <f>DO1524*10^8/$I1524</f>
        <v>-5671.360415818348</v>
      </c>
      <c r="DW1524" s="8">
        <f>DP1524*10^8/$I1524</f>
        <v>-1960.954055748645</v>
      </c>
      <c r="DX1524" s="8">
        <f>DQ1524*10^8/$I1524</f>
        <v>0</v>
      </c>
      <c r="DY1524" s="8">
        <f>DR1524*10^8/$I1524</f>
        <v>0</v>
      </c>
      <c r="DZ1524" s="8">
        <f>DS1524*10^8/$I1524</f>
        <v>0</v>
      </c>
      <c r="EA1524" s="8">
        <f>DT1524*10^8/$I1524</f>
        <v>-26344.198986644427</v>
      </c>
      <c r="EB1524" s="8">
        <f>DZ1524*0.8</f>
        <v>0</v>
      </c>
      <c r="EC1524" s="10">
        <f>G1524-E1524</f>
        <v>-375</v>
      </c>
      <c r="ED1524" s="4">
        <f>EC1524/E1524*100</f>
        <v>-7.9957356076759067</v>
      </c>
      <c r="EE1524" s="4">
        <f>DY1524-G1524</f>
        <v>-4315</v>
      </c>
      <c r="EF1524" s="12">
        <f>EE1524/G1524</f>
        <v>-1</v>
      </c>
      <c r="EG1524" s="4">
        <f>G1524-F1524</f>
        <v>-290</v>
      </c>
    </row>
    <row r="1525" spans="1:137" x14ac:dyDescent="0.3">
      <c r="A1525">
        <v>1524</v>
      </c>
      <c r="B1525" t="s">
        <v>6818</v>
      </c>
      <c r="C1525" t="s">
        <v>3798</v>
      </c>
      <c r="D1525" t="str">
        <f>VLOOKUP(C1525,Sheet1!$A$2:$B$3197,2,FALSE)</f>
        <v>기계</v>
      </c>
      <c r="E1525">
        <v>4305</v>
      </c>
      <c r="F1525">
        <v>4940</v>
      </c>
      <c r="G1525" s="7">
        <v>4985</v>
      </c>
      <c r="H1525" t="s">
        <v>1463</v>
      </c>
      <c r="I1525" s="7">
        <f>VALUE(LEFT(H1525,FIND("/",H1525)-1)) + VALUE(MID(H1525,FIND("/",H1525)+1,LEN(H1525)))</f>
        <v>11847232</v>
      </c>
      <c r="J1525">
        <v>0</v>
      </c>
      <c r="K1525" s="1">
        <f>G1525*I1525/(10^8)</f>
        <v>590.58451520000006</v>
      </c>
      <c r="L1525">
        <v>458</v>
      </c>
      <c r="M1525">
        <v>540</v>
      </c>
      <c r="N1525">
        <v>554</v>
      </c>
      <c r="O1525">
        <v>516</v>
      </c>
      <c r="P1525">
        <v>522</v>
      </c>
      <c r="Q1525" s="3"/>
      <c r="R1525" s="3"/>
      <c r="S1525" s="3"/>
      <c r="T1525">
        <v>24</v>
      </c>
      <c r="U1525">
        <v>31</v>
      </c>
      <c r="V1525">
        <v>21</v>
      </c>
      <c r="W1525">
        <v>21</v>
      </c>
      <c r="X1525">
        <v>19</v>
      </c>
      <c r="Y1525" s="3"/>
      <c r="Z1525" s="3"/>
      <c r="AA1525" s="3"/>
      <c r="AB1525">
        <v>19</v>
      </c>
      <c r="AC1525">
        <v>25</v>
      </c>
      <c r="AD1525">
        <v>21</v>
      </c>
      <c r="AE1525">
        <v>22</v>
      </c>
      <c r="AF1525">
        <v>18</v>
      </c>
      <c r="AG1525" s="3"/>
      <c r="AH1525" s="3"/>
      <c r="AI1525" s="3"/>
      <c r="AJ1525">
        <v>551</v>
      </c>
      <c r="AK1525">
        <v>608</v>
      </c>
      <c r="AL1525">
        <v>607</v>
      </c>
      <c r="AM1525">
        <v>627</v>
      </c>
      <c r="AN1525">
        <v>632</v>
      </c>
      <c r="AO1525" s="3"/>
      <c r="AP1525" s="3"/>
      <c r="AQ1525" s="3"/>
      <c r="AR1525">
        <v>149</v>
      </c>
      <c r="AS1525">
        <v>191</v>
      </c>
      <c r="AT1525">
        <v>173</v>
      </c>
      <c r="AU1525">
        <v>180</v>
      </c>
      <c r="AV1525">
        <v>175</v>
      </c>
      <c r="AW1525" s="3"/>
      <c r="AX1525" s="3"/>
      <c r="AY1525" s="3"/>
      <c r="AZ1525">
        <v>402</v>
      </c>
      <c r="BA1525">
        <v>418</v>
      </c>
      <c r="BB1525">
        <v>434</v>
      </c>
      <c r="BC1525">
        <v>447</v>
      </c>
      <c r="BD1525">
        <v>458</v>
      </c>
      <c r="BE1525" s="3"/>
      <c r="BF1525" s="3"/>
      <c r="BG1525" s="3"/>
      <c r="BH1525">
        <v>402</v>
      </c>
      <c r="BI1525">
        <v>418</v>
      </c>
      <c r="BJ1525">
        <v>434</v>
      </c>
      <c r="BK1525">
        <v>447</v>
      </c>
      <c r="BL1525">
        <v>458</v>
      </c>
      <c r="BM1525" s="3"/>
      <c r="BN1525" s="3"/>
      <c r="BO1525" s="3"/>
      <c r="BP1525">
        <v>60</v>
      </c>
      <c r="BQ1525">
        <v>60</v>
      </c>
      <c r="BR1525">
        <v>60</v>
      </c>
      <c r="BS1525">
        <v>60</v>
      </c>
      <c r="BT1525">
        <v>60</v>
      </c>
      <c r="BU1525" s="3"/>
      <c r="BV1525" s="3"/>
      <c r="BW1525" s="3"/>
      <c r="BX1525">
        <v>3.41</v>
      </c>
      <c r="BY1525">
        <v>4.2300000000000004</v>
      </c>
      <c r="BZ1525">
        <v>3.44</v>
      </c>
      <c r="CA1525">
        <v>3.57</v>
      </c>
      <c r="CB1525">
        <v>2.81</v>
      </c>
      <c r="CC1525" s="3"/>
      <c r="CD1525" s="3"/>
      <c r="CE1525" s="3"/>
      <c r="CF1525">
        <v>4.78</v>
      </c>
      <c r="CG1525">
        <v>5.99</v>
      </c>
      <c r="CH1525">
        <v>4.91</v>
      </c>
      <c r="CI1525">
        <v>5</v>
      </c>
      <c r="CJ1525">
        <v>3.91</v>
      </c>
      <c r="CK1525" s="3"/>
      <c r="CL1525" s="3"/>
      <c r="CM1525" s="3"/>
      <c r="CN1525">
        <v>157</v>
      </c>
      <c r="CO1525">
        <v>205</v>
      </c>
      <c r="CP1525">
        <v>177</v>
      </c>
      <c r="CQ1525">
        <v>186</v>
      </c>
      <c r="CR1525">
        <v>149</v>
      </c>
      <c r="CS1525" s="3"/>
      <c r="CT1525" s="3"/>
      <c r="CU1525" s="3"/>
      <c r="CV1525">
        <v>26.9</v>
      </c>
      <c r="CW1525">
        <v>18.39</v>
      </c>
      <c r="CX1525">
        <v>20.51</v>
      </c>
      <c r="CY1525">
        <v>15.76</v>
      </c>
      <c r="CZ1525">
        <v>27.21</v>
      </c>
      <c r="DA1525" s="3"/>
      <c r="DB1525" s="3"/>
      <c r="DC1525" s="3"/>
      <c r="DD1525">
        <v>1.23</v>
      </c>
      <c r="DE1525">
        <v>1.07</v>
      </c>
      <c r="DF1525">
        <v>0.99</v>
      </c>
      <c r="DG1525">
        <v>0.78</v>
      </c>
      <c r="DH1525">
        <v>1.05</v>
      </c>
      <c r="DI1525" s="3"/>
      <c r="DJ1525" s="3"/>
      <c r="DK1525" s="3"/>
      <c r="DL1525" s="6">
        <f>(CM1525*3+CL1525*2+CK1525)/6</f>
        <v>0</v>
      </c>
      <c r="DM1525">
        <f>BH1525+(BH1525*(CG1525-8.25)/8.25)</f>
        <v>291.87636363636364</v>
      </c>
      <c r="DN1525">
        <f>BI1525+(BI1525*(CH1525-8.25)/8.25)</f>
        <v>248.77333333333334</v>
      </c>
      <c r="DO1525">
        <f>BJ1525+(BJ1525*(CI1525-8.25)/8.25)</f>
        <v>263.030303030303</v>
      </c>
      <c r="DP1525">
        <f>BK1525+(BK1525*(CJ1525-8.25)/8.25)</f>
        <v>211.85090909090908</v>
      </c>
      <c r="DQ1525">
        <f>BL1525+(BL1525*(CK1525-8.25)/8.25)</f>
        <v>0</v>
      </c>
      <c r="DR1525">
        <f>BM1525+(BM1525*(CL1525-8.25)/8.25)</f>
        <v>0</v>
      </c>
      <c r="DS1525">
        <f>BN1525+(BN1525*(CM1525-8.25)/8.25)</f>
        <v>0</v>
      </c>
      <c r="DT1525" s="8">
        <f>DM1525*10^8/$I1525</f>
        <v>2463.6671556390861</v>
      </c>
      <c r="DU1525" s="8">
        <f>DN1525*10^8/$I1525</f>
        <v>2099.843519003708</v>
      </c>
      <c r="DV1525" s="8">
        <f>DO1525*10^8/$I1525</f>
        <v>2220.1836093891216</v>
      </c>
      <c r="DW1525" s="8">
        <f>DP1525*10^8/$I1525</f>
        <v>1788.1890815585368</v>
      </c>
      <c r="DX1525" s="8">
        <f>DQ1525*10^8/$I1525</f>
        <v>0</v>
      </c>
      <c r="DY1525" s="8">
        <f>DR1525*10^8/$I1525</f>
        <v>0</v>
      </c>
      <c r="DZ1525" s="8">
        <f>DS1525*10^8/$I1525</f>
        <v>0</v>
      </c>
      <c r="EA1525" s="8">
        <f>DT1525*10^8/$I1525</f>
        <v>20795.297632722024</v>
      </c>
      <c r="EB1525" s="8">
        <f>DZ1525*0.8</f>
        <v>0</v>
      </c>
      <c r="EC1525" s="10">
        <f>G1525-E1525</f>
        <v>680</v>
      </c>
      <c r="ED1525" s="4">
        <f>EC1525/E1525*100</f>
        <v>15.795586527293844</v>
      </c>
      <c r="EE1525" s="4">
        <f>DY1525-G1525</f>
        <v>-4985</v>
      </c>
      <c r="EF1525" s="12">
        <f>EE1525/G1525</f>
        <v>-1</v>
      </c>
      <c r="EG1525" s="4">
        <f>G1525-F1525</f>
        <v>45</v>
      </c>
    </row>
    <row r="1526" spans="1:137" x14ac:dyDescent="0.3">
      <c r="A1526">
        <v>1525</v>
      </c>
      <c r="B1526" t="s">
        <v>7582</v>
      </c>
      <c r="C1526" t="s">
        <v>3799</v>
      </c>
      <c r="D1526" t="str">
        <f>VLOOKUP(C1526,Sheet1!$A$2:$B$3197,2,FALSE)</f>
        <v>전자장비와기기</v>
      </c>
      <c r="E1526">
        <v>20662.189999999999</v>
      </c>
      <c r="F1526">
        <v>19000</v>
      </c>
      <c r="G1526" s="7">
        <v>18700</v>
      </c>
      <c r="H1526" t="s">
        <v>1464</v>
      </c>
      <c r="I1526" s="7">
        <f>VALUE(LEFT(H1526,FIND("/",H1526)-1)) + VALUE(MID(H1526,FIND("/",H1526)+1,LEN(H1526)))</f>
        <v>31564407</v>
      </c>
      <c r="J1526" s="1">
        <v>102522</v>
      </c>
      <c r="K1526" s="1">
        <f>G1526*I1526/(10^8)</f>
        <v>5902.5441090000004</v>
      </c>
      <c r="L1526">
        <v>742</v>
      </c>
      <c r="M1526" s="1">
        <v>1115</v>
      </c>
      <c r="N1526" s="1">
        <v>1287</v>
      </c>
      <c r="O1526" s="1">
        <v>1751</v>
      </c>
      <c r="P1526" s="1">
        <v>2479</v>
      </c>
      <c r="Q1526" s="3"/>
      <c r="R1526" s="3"/>
      <c r="S1526" s="3"/>
      <c r="T1526">
        <v>92</v>
      </c>
      <c r="U1526">
        <v>88</v>
      </c>
      <c r="V1526">
        <v>87</v>
      </c>
      <c r="W1526">
        <v>83</v>
      </c>
      <c r="X1526">
        <v>164</v>
      </c>
      <c r="Y1526" s="3"/>
      <c r="Z1526" s="3"/>
      <c r="AA1526" s="3"/>
      <c r="AB1526">
        <v>68</v>
      </c>
      <c r="AC1526">
        <v>54</v>
      </c>
      <c r="AD1526">
        <v>60</v>
      </c>
      <c r="AE1526">
        <v>42</v>
      </c>
      <c r="AF1526">
        <v>147</v>
      </c>
      <c r="AG1526" s="3"/>
      <c r="AH1526" s="3"/>
      <c r="AI1526" s="3"/>
      <c r="AJ1526" s="1">
        <v>2380</v>
      </c>
      <c r="AK1526" s="1">
        <v>3509</v>
      </c>
      <c r="AL1526" s="1">
        <v>3574</v>
      </c>
      <c r="AM1526" s="1">
        <v>5358</v>
      </c>
      <c r="AN1526" s="1">
        <v>6115</v>
      </c>
      <c r="AO1526" s="3"/>
      <c r="AP1526" s="3"/>
      <c r="AQ1526" s="3"/>
      <c r="AR1526">
        <v>989</v>
      </c>
      <c r="AS1526" s="1">
        <v>1718</v>
      </c>
      <c r="AT1526" s="1">
        <v>1577</v>
      </c>
      <c r="AU1526" s="1">
        <v>3250</v>
      </c>
      <c r="AV1526" s="1">
        <v>3890</v>
      </c>
      <c r="AW1526" s="3"/>
      <c r="AX1526" s="3"/>
      <c r="AY1526" s="3"/>
      <c r="AZ1526" s="1">
        <v>1391</v>
      </c>
      <c r="BA1526" s="1">
        <v>1791</v>
      </c>
      <c r="BB1526" s="1">
        <v>1996</v>
      </c>
      <c r="BC1526" s="1">
        <v>2107</v>
      </c>
      <c r="BD1526" s="1">
        <v>2226</v>
      </c>
      <c r="BE1526" s="3"/>
      <c r="BF1526" s="3"/>
      <c r="BG1526" s="3"/>
      <c r="BH1526" s="1">
        <v>1364</v>
      </c>
      <c r="BI1526" s="1">
        <v>1736</v>
      </c>
      <c r="BJ1526" s="1">
        <v>1955</v>
      </c>
      <c r="BK1526" s="1">
        <v>2107</v>
      </c>
      <c r="BL1526" s="1">
        <v>2226</v>
      </c>
      <c r="BM1526" s="3"/>
      <c r="BN1526" s="3"/>
      <c r="BO1526" s="3"/>
      <c r="BP1526">
        <v>120</v>
      </c>
      <c r="BQ1526">
        <v>121</v>
      </c>
      <c r="BR1526">
        <v>131</v>
      </c>
      <c r="BS1526">
        <v>135</v>
      </c>
      <c r="BT1526">
        <v>135</v>
      </c>
      <c r="BU1526" s="3"/>
      <c r="BV1526" s="3"/>
      <c r="BW1526" s="3"/>
      <c r="BX1526">
        <v>3.1</v>
      </c>
      <c r="BY1526">
        <v>1.83</v>
      </c>
      <c r="BZ1526">
        <v>1.7</v>
      </c>
      <c r="CA1526">
        <v>0.95</v>
      </c>
      <c r="CB1526">
        <v>2.57</v>
      </c>
      <c r="CC1526" s="3"/>
      <c r="CD1526" s="3"/>
      <c r="CE1526" s="3"/>
      <c r="CF1526">
        <v>5.31</v>
      </c>
      <c r="CG1526">
        <v>4.08</v>
      </c>
      <c r="CH1526">
        <v>4.3099999999999996</v>
      </c>
      <c r="CI1526">
        <v>2.09</v>
      </c>
      <c r="CJ1526">
        <v>6.86</v>
      </c>
      <c r="CK1526" s="3"/>
      <c r="CL1526" s="3"/>
      <c r="CM1526" s="3"/>
      <c r="CN1526">
        <v>284</v>
      </c>
      <c r="CO1526">
        <v>251</v>
      </c>
      <c r="CP1526">
        <v>294</v>
      </c>
      <c r="CQ1526">
        <v>152</v>
      </c>
      <c r="CR1526">
        <v>529</v>
      </c>
      <c r="CS1526" s="3"/>
      <c r="CT1526" s="3"/>
      <c r="CU1526" s="3"/>
      <c r="CV1526">
        <v>44.07</v>
      </c>
      <c r="CW1526">
        <v>63.59</v>
      </c>
      <c r="CX1526">
        <v>52.25</v>
      </c>
      <c r="CY1526">
        <v>100.68</v>
      </c>
      <c r="CZ1526">
        <v>37.24</v>
      </c>
      <c r="DA1526" s="3"/>
      <c r="DB1526" s="3"/>
      <c r="DC1526" s="3"/>
      <c r="DD1526">
        <v>2.27</v>
      </c>
      <c r="DE1526">
        <v>2.27</v>
      </c>
      <c r="DF1526">
        <v>2.09</v>
      </c>
      <c r="DG1526">
        <v>1.99</v>
      </c>
      <c r="DH1526">
        <v>2.4300000000000002</v>
      </c>
      <c r="DI1526" s="3"/>
      <c r="DJ1526" s="3"/>
      <c r="DK1526" s="3"/>
      <c r="DL1526" s="6">
        <f>(CM1526*3+CL1526*2+CK1526)/6</f>
        <v>0</v>
      </c>
      <c r="DM1526">
        <f>BH1526+(BH1526*(CG1526-8.25)/8.25)</f>
        <v>674.56</v>
      </c>
      <c r="DN1526">
        <f>BI1526+(BI1526*(CH1526-8.25)/8.25)</f>
        <v>906.92848484848469</v>
      </c>
      <c r="DO1526">
        <f>BJ1526+(BJ1526*(CI1526-8.25)/8.25)</f>
        <v>495.26666666666642</v>
      </c>
      <c r="DP1526">
        <f>BK1526+(BK1526*(CJ1526-8.25)/8.25)</f>
        <v>1752.0024242424242</v>
      </c>
      <c r="DQ1526">
        <f>BL1526+(BL1526*(CK1526-8.25)/8.25)</f>
        <v>0</v>
      </c>
      <c r="DR1526">
        <f>BM1526+(BM1526*(CL1526-8.25)/8.25)</f>
        <v>0</v>
      </c>
      <c r="DS1526">
        <f>BN1526+(BN1526*(CM1526-8.25)/8.25)</f>
        <v>0</v>
      </c>
      <c r="DT1526" s="8">
        <f>DM1526*10^8/$I1526</f>
        <v>2137.0906793845356</v>
      </c>
      <c r="DU1526" s="8">
        <f>DN1526*10^8/$I1526</f>
        <v>2873.263181685893</v>
      </c>
      <c r="DV1526" s="8">
        <f>DO1526*10^8/$I1526</f>
        <v>1569.0669134594114</v>
      </c>
      <c r="DW1526" s="8">
        <f>DP1526*10^8/$I1526</f>
        <v>5550.5634059351232</v>
      </c>
      <c r="DX1526" s="8">
        <f>DQ1526*10^8/$I1526</f>
        <v>0</v>
      </c>
      <c r="DY1526" s="8">
        <f>DR1526*10^8/$I1526</f>
        <v>0</v>
      </c>
      <c r="DZ1526" s="8">
        <f>DS1526*10^8/$I1526</f>
        <v>0</v>
      </c>
      <c r="EA1526" s="8">
        <f>DT1526*10^8/$I1526</f>
        <v>6770.5712937503804</v>
      </c>
      <c r="EB1526" s="8">
        <f>DZ1526*0.8</f>
        <v>0</v>
      </c>
      <c r="EC1526" s="10">
        <f>G1526-E1526</f>
        <v>-1962.1899999999987</v>
      </c>
      <c r="ED1526" s="4">
        <f>EC1526/E1526*100</f>
        <v>-9.4965248117455054</v>
      </c>
      <c r="EE1526" s="4">
        <f>DY1526-G1526</f>
        <v>-18700</v>
      </c>
      <c r="EF1526" s="12">
        <f>EE1526/G1526</f>
        <v>-1</v>
      </c>
      <c r="EG1526" s="4">
        <f>G1526-F1526</f>
        <v>-300</v>
      </c>
    </row>
    <row r="1527" spans="1:137" x14ac:dyDescent="0.3">
      <c r="A1527">
        <v>1526</v>
      </c>
      <c r="B1527" t="s">
        <v>5796</v>
      </c>
      <c r="C1527" t="s">
        <v>3800</v>
      </c>
      <c r="D1527" t="str">
        <f>VLOOKUP(C1527,Sheet1!$A$2:$B$3197,2,FALSE)</f>
        <v>생명과학도구및서비스</v>
      </c>
      <c r="E1527">
        <v>92800</v>
      </c>
      <c r="F1527">
        <v>80100</v>
      </c>
      <c r="G1527" s="7">
        <v>68300</v>
      </c>
      <c r="H1527" t="s">
        <v>1465</v>
      </c>
      <c r="I1527" s="7">
        <f>VALUE(LEFT(H1527,FIND("/",H1527)-1)) + VALUE(MID(H1527,FIND("/",H1527)+1,LEN(H1527)))</f>
        <v>52225994</v>
      </c>
      <c r="J1527" s="1">
        <v>108475</v>
      </c>
      <c r="K1527" s="1">
        <f>G1527*I1527/(10^8)</f>
        <v>35670.353902000003</v>
      </c>
      <c r="L1527">
        <v>737</v>
      </c>
      <c r="M1527">
        <v>889</v>
      </c>
      <c r="N1527" s="1">
        <v>1023</v>
      </c>
      <c r="O1527" s="1">
        <v>1220</v>
      </c>
      <c r="P1527" s="1">
        <v>11252</v>
      </c>
      <c r="Q1527" s="1">
        <v>13324</v>
      </c>
      <c r="R1527" s="1">
        <v>10631</v>
      </c>
      <c r="S1527" s="1">
        <v>9939</v>
      </c>
      <c r="T1527">
        <v>101</v>
      </c>
      <c r="U1527">
        <v>76</v>
      </c>
      <c r="V1527">
        <v>106</v>
      </c>
      <c r="W1527">
        <v>224</v>
      </c>
      <c r="X1527" s="1">
        <v>6762</v>
      </c>
      <c r="Y1527" s="1">
        <v>6714</v>
      </c>
      <c r="Z1527" s="1">
        <v>4978</v>
      </c>
      <c r="AA1527" s="1">
        <v>4383</v>
      </c>
      <c r="AB1527">
        <v>72</v>
      </c>
      <c r="AC1527">
        <v>33</v>
      </c>
      <c r="AD1527">
        <v>107</v>
      </c>
      <c r="AE1527">
        <v>267</v>
      </c>
      <c r="AF1527" s="1">
        <v>5031</v>
      </c>
      <c r="AG1527" s="1">
        <v>5211</v>
      </c>
      <c r="AH1527" s="1">
        <v>3840</v>
      </c>
      <c r="AI1527" s="1">
        <v>3382</v>
      </c>
      <c r="AJ1527" s="1">
        <v>2076</v>
      </c>
      <c r="AK1527" s="1">
        <v>1568</v>
      </c>
      <c r="AL1527" s="1">
        <v>1638</v>
      </c>
      <c r="AM1527" s="1">
        <v>1957</v>
      </c>
      <c r="AN1527" s="1">
        <v>10946</v>
      </c>
      <c r="AO1527" s="1">
        <v>15779</v>
      </c>
      <c r="AP1527" s="1">
        <v>18291</v>
      </c>
      <c r="AQ1527" s="1">
        <v>20804</v>
      </c>
      <c r="AR1527">
        <v>654</v>
      </c>
      <c r="AS1527">
        <v>395</v>
      </c>
      <c r="AT1527">
        <v>354</v>
      </c>
      <c r="AU1527">
        <v>429</v>
      </c>
      <c r="AV1527" s="1">
        <v>4482</v>
      </c>
      <c r="AW1527" s="1">
        <v>4497</v>
      </c>
      <c r="AX1527" s="1">
        <v>3777</v>
      </c>
      <c r="AY1527" s="1">
        <v>3529</v>
      </c>
      <c r="AZ1527" s="1">
        <v>1422</v>
      </c>
      <c r="BA1527" s="1">
        <v>1173</v>
      </c>
      <c r="BB1527" s="1">
        <v>1284</v>
      </c>
      <c r="BC1527" s="1">
        <v>1528</v>
      </c>
      <c r="BD1527" s="1">
        <v>6464</v>
      </c>
      <c r="BE1527" s="1">
        <v>11281</v>
      </c>
      <c r="BF1527" s="1">
        <v>14514</v>
      </c>
      <c r="BG1527" s="1">
        <v>17275</v>
      </c>
      <c r="BH1527" s="1">
        <v>1420</v>
      </c>
      <c r="BI1527" s="1">
        <v>1170</v>
      </c>
      <c r="BJ1527" s="1">
        <v>1280</v>
      </c>
      <c r="BK1527" s="1">
        <v>1525</v>
      </c>
      <c r="BL1527" s="1">
        <v>6453</v>
      </c>
      <c r="BM1527" s="1">
        <v>11268</v>
      </c>
      <c r="BN1527" s="1">
        <v>14495</v>
      </c>
      <c r="BO1527" s="1">
        <v>17253</v>
      </c>
      <c r="BP1527">
        <v>131</v>
      </c>
      <c r="BQ1527">
        <v>131</v>
      </c>
      <c r="BR1527">
        <v>131</v>
      </c>
      <c r="BS1527">
        <v>131</v>
      </c>
      <c r="BT1527">
        <v>131</v>
      </c>
      <c r="BU1527">
        <v>174</v>
      </c>
      <c r="BV1527">
        <v>174</v>
      </c>
      <c r="BW1527">
        <v>174</v>
      </c>
      <c r="BX1527">
        <v>3.57</v>
      </c>
      <c r="BY1527">
        <v>1.82</v>
      </c>
      <c r="BZ1527">
        <v>6.68</v>
      </c>
      <c r="CA1527">
        <v>14.86</v>
      </c>
      <c r="CB1527">
        <v>77.989999999999995</v>
      </c>
      <c r="CC1527">
        <v>39</v>
      </c>
      <c r="CD1527">
        <v>22.54</v>
      </c>
      <c r="CE1527">
        <v>17.3</v>
      </c>
      <c r="CF1527">
        <v>5.14</v>
      </c>
      <c r="CG1527">
        <v>2.52</v>
      </c>
      <c r="CH1527">
        <v>8.76</v>
      </c>
      <c r="CI1527">
        <v>19.010000000000002</v>
      </c>
      <c r="CJ1527">
        <v>125.91</v>
      </c>
      <c r="CK1527">
        <v>58.72</v>
      </c>
      <c r="CL1527">
        <v>29.77</v>
      </c>
      <c r="CM1527">
        <v>21.28</v>
      </c>
      <c r="CN1527">
        <v>136</v>
      </c>
      <c r="CO1527">
        <v>62</v>
      </c>
      <c r="CP1527">
        <v>205</v>
      </c>
      <c r="CQ1527">
        <v>511</v>
      </c>
      <c r="CR1527" s="1">
        <v>9617</v>
      </c>
      <c r="CS1527" s="1">
        <v>9962</v>
      </c>
      <c r="CT1527" s="1">
        <v>7342</v>
      </c>
      <c r="CU1527" s="1">
        <v>6467</v>
      </c>
      <c r="CV1527">
        <v>128.79</v>
      </c>
      <c r="CW1527">
        <v>269.95</v>
      </c>
      <c r="CX1527">
        <v>39.15</v>
      </c>
      <c r="CY1527">
        <v>30.16</v>
      </c>
      <c r="CZ1527">
        <v>10.09</v>
      </c>
      <c r="DA1527">
        <v>6.86</v>
      </c>
      <c r="DB1527">
        <v>9.3000000000000007</v>
      </c>
      <c r="DC1527">
        <v>10.56</v>
      </c>
      <c r="DD1527">
        <v>6.11</v>
      </c>
      <c r="DE1527">
        <v>6.86</v>
      </c>
      <c r="DF1527">
        <v>3.02</v>
      </c>
      <c r="DG1527">
        <v>4.91</v>
      </c>
      <c r="DH1527">
        <v>7.72</v>
      </c>
      <c r="DI1527">
        <v>3.13</v>
      </c>
      <c r="DJ1527">
        <v>2.44</v>
      </c>
      <c r="DK1527">
        <v>2.0499999999999998</v>
      </c>
      <c r="DL1527" s="6">
        <f>(CM1527*3+CL1527*2+CK1527)/6</f>
        <v>30.349999999999998</v>
      </c>
      <c r="DM1527">
        <f>BH1527+(BH1527*(CG1527-8.25)/8.25)</f>
        <v>433.74545454545455</v>
      </c>
      <c r="DN1527">
        <f>BI1527+(BI1527*(CH1527-8.25)/8.25)</f>
        <v>1242.3272727272727</v>
      </c>
      <c r="DO1527">
        <f>BJ1527+(BJ1527*(CI1527-8.25)/8.25)</f>
        <v>2949.4303030303035</v>
      </c>
      <c r="DP1527">
        <f>BK1527+(BK1527*(CJ1527-8.25)/8.25)</f>
        <v>23274.272727272728</v>
      </c>
      <c r="DQ1527">
        <f>BL1527+(BL1527*(CK1527-8.25)/8.25)</f>
        <v>45929.716363636362</v>
      </c>
      <c r="DR1527">
        <f>BM1527+(BM1527*(CL1527-8.25)/8.25)</f>
        <v>40660.407272727272</v>
      </c>
      <c r="DS1527">
        <f>BN1527+(BN1527*(CM1527-8.25)/8.25)</f>
        <v>37388.315151515155</v>
      </c>
      <c r="DT1527" s="8">
        <f>DM1527*10^8/$I1527</f>
        <v>830.51641783104128</v>
      </c>
      <c r="DU1527" s="8">
        <f>DN1527*10^8/$I1527</f>
        <v>2378.7527581136565</v>
      </c>
      <c r="DV1527" s="8">
        <f>DO1527*10^8/$I1527</f>
        <v>5647.4373719537125</v>
      </c>
      <c r="DW1527" s="8">
        <f>DP1527*10^8/$I1527</f>
        <v>44564.537588835032</v>
      </c>
      <c r="DX1527" s="8">
        <f>DQ1527*10^8/$I1527</f>
        <v>87944.16888194863</v>
      </c>
      <c r="DY1527" s="8">
        <f>DR1527*10^8/$I1527</f>
        <v>77854.731252654135</v>
      </c>
      <c r="DZ1527" s="8">
        <f>DS1527*10^8/$I1527</f>
        <v>71589.475446872602</v>
      </c>
      <c r="EA1527" s="8">
        <f>DT1527*10^8/$I1527</f>
        <v>1590.2357317144433</v>
      </c>
      <c r="EB1527" s="8">
        <f>DZ1527*0.8</f>
        <v>57271.580357498082</v>
      </c>
      <c r="EC1527" s="10">
        <f>G1527-E1527</f>
        <v>-24500</v>
      </c>
      <c r="ED1527" s="4">
        <f>EC1527/E1527*100</f>
        <v>-26.40086206896552</v>
      </c>
      <c r="EE1527" s="4">
        <f>DY1527-G1527</f>
        <v>9554.7312526541355</v>
      </c>
      <c r="EF1527" s="12">
        <f>EE1527/G1527</f>
        <v>0.13989357617355982</v>
      </c>
      <c r="EG1527" s="4">
        <f>G1527-F1527</f>
        <v>-11800</v>
      </c>
    </row>
    <row r="1528" spans="1:137" x14ac:dyDescent="0.3">
      <c r="A1528">
        <v>1527</v>
      </c>
      <c r="B1528" t="s">
        <v>5801</v>
      </c>
      <c r="C1528" t="s">
        <v>3801</v>
      </c>
      <c r="D1528" t="str">
        <f>VLOOKUP(C1528,Sheet1!$A$2:$B$3197,2,FALSE)</f>
        <v>핸드셋</v>
      </c>
      <c r="E1528">
        <v>17000</v>
      </c>
      <c r="F1528">
        <v>11950</v>
      </c>
      <c r="G1528" s="7">
        <v>12500</v>
      </c>
      <c r="H1528" t="s">
        <v>1466</v>
      </c>
      <c r="I1528" s="7">
        <f>VALUE(LEFT(H1528,FIND("/",H1528)-1)) + VALUE(MID(H1528,FIND("/",H1528)+1,LEN(H1528)))</f>
        <v>28186941</v>
      </c>
      <c r="J1528" s="1">
        <v>2201</v>
      </c>
      <c r="K1528" s="1">
        <f>G1528*I1528/(10^8)</f>
        <v>3523.3676249999999</v>
      </c>
      <c r="L1528" s="1">
        <v>4357</v>
      </c>
      <c r="M1528" s="1">
        <v>4461</v>
      </c>
      <c r="N1528" s="1">
        <v>3662</v>
      </c>
      <c r="O1528" s="1">
        <v>3703</v>
      </c>
      <c r="P1528" s="1">
        <v>3451</v>
      </c>
      <c r="Q1528" s="1">
        <v>3834</v>
      </c>
      <c r="R1528" s="1">
        <v>4175</v>
      </c>
      <c r="S1528" s="1">
        <v>4427</v>
      </c>
      <c r="T1528">
        <v>430</v>
      </c>
      <c r="U1528">
        <v>526</v>
      </c>
      <c r="V1528">
        <v>548</v>
      </c>
      <c r="W1528">
        <v>400</v>
      </c>
      <c r="X1528">
        <v>185</v>
      </c>
      <c r="Y1528">
        <v>310</v>
      </c>
      <c r="Z1528">
        <v>424</v>
      </c>
      <c r="AA1528">
        <v>453</v>
      </c>
      <c r="AB1528">
        <v>318</v>
      </c>
      <c r="AC1528">
        <v>445</v>
      </c>
      <c r="AD1528">
        <v>454</v>
      </c>
      <c r="AE1528">
        <v>304</v>
      </c>
      <c r="AF1528">
        <v>34</v>
      </c>
      <c r="AG1528">
        <v>263</v>
      </c>
      <c r="AH1528">
        <v>345</v>
      </c>
      <c r="AI1528">
        <v>375</v>
      </c>
      <c r="AJ1528" s="1">
        <v>2987</v>
      </c>
      <c r="AK1528" s="1">
        <v>3431</v>
      </c>
      <c r="AL1528" s="1">
        <v>3706</v>
      </c>
      <c r="AM1528" s="1">
        <v>4190</v>
      </c>
      <c r="AN1528" s="1">
        <v>4231</v>
      </c>
      <c r="AO1528" s="1">
        <v>4366</v>
      </c>
      <c r="AP1528" s="1">
        <v>4688</v>
      </c>
      <c r="AQ1528" s="1">
        <v>4980</v>
      </c>
      <c r="AR1528" s="1">
        <v>1405</v>
      </c>
      <c r="AS1528" s="1">
        <v>1238</v>
      </c>
      <c r="AT1528" s="1">
        <v>1111</v>
      </c>
      <c r="AU1528">
        <v>786</v>
      </c>
      <c r="AV1528">
        <v>861</v>
      </c>
      <c r="AW1528">
        <v>769</v>
      </c>
      <c r="AX1528">
        <v>821</v>
      </c>
      <c r="AY1528">
        <v>860</v>
      </c>
      <c r="AZ1528" s="1">
        <v>1582</v>
      </c>
      <c r="BA1528" s="1">
        <v>2193</v>
      </c>
      <c r="BB1528" s="1">
        <v>2595</v>
      </c>
      <c r="BC1528" s="1">
        <v>3404</v>
      </c>
      <c r="BD1528" s="1">
        <v>3370</v>
      </c>
      <c r="BE1528" s="1">
        <v>3597</v>
      </c>
      <c r="BF1528" s="1">
        <v>3867</v>
      </c>
      <c r="BG1528" s="1">
        <v>4115</v>
      </c>
      <c r="BH1528" s="1">
        <v>1584</v>
      </c>
      <c r="BI1528" s="1">
        <v>2196</v>
      </c>
      <c r="BJ1528" s="1">
        <v>2597</v>
      </c>
      <c r="BK1528" s="1">
        <v>3409</v>
      </c>
      <c r="BL1528" s="1">
        <v>3373</v>
      </c>
      <c r="BM1528" s="1">
        <v>3598</v>
      </c>
      <c r="BN1528" s="1">
        <v>3871</v>
      </c>
      <c r="BO1528" s="1">
        <v>4125</v>
      </c>
      <c r="BP1528">
        <v>101</v>
      </c>
      <c r="BQ1528">
        <v>115</v>
      </c>
      <c r="BR1528">
        <v>121</v>
      </c>
      <c r="BS1528">
        <v>141</v>
      </c>
      <c r="BT1528">
        <v>141</v>
      </c>
      <c r="BU1528">
        <v>140</v>
      </c>
      <c r="BV1528">
        <v>140</v>
      </c>
      <c r="BW1528">
        <v>140</v>
      </c>
      <c r="BX1528">
        <v>11.07</v>
      </c>
      <c r="BY1528">
        <v>13.88</v>
      </c>
      <c r="BZ1528">
        <v>12.71</v>
      </c>
      <c r="CA1528">
        <v>7.7</v>
      </c>
      <c r="CB1528">
        <v>0.81</v>
      </c>
      <c r="CC1528">
        <v>6.12</v>
      </c>
      <c r="CD1528">
        <v>7.62</v>
      </c>
      <c r="CE1528">
        <v>7.76</v>
      </c>
      <c r="CF1528">
        <v>22.15</v>
      </c>
      <c r="CG1528">
        <v>23.62</v>
      </c>
      <c r="CH1528">
        <v>18.89</v>
      </c>
      <c r="CI1528">
        <v>10.19</v>
      </c>
      <c r="CJ1528">
        <v>0.95</v>
      </c>
      <c r="CK1528">
        <v>7.49</v>
      </c>
      <c r="CL1528">
        <v>9.08</v>
      </c>
      <c r="CM1528">
        <v>9.32</v>
      </c>
      <c r="CN1528" s="1">
        <v>1443</v>
      </c>
      <c r="CO1528" s="1">
        <v>1928</v>
      </c>
      <c r="CP1528" s="1">
        <v>1878</v>
      </c>
      <c r="CQ1528" s="1">
        <v>1203</v>
      </c>
      <c r="CR1528">
        <v>115</v>
      </c>
      <c r="CS1528">
        <v>927</v>
      </c>
      <c r="CT1528" s="1">
        <v>1203</v>
      </c>
      <c r="CU1528" s="1">
        <v>1322</v>
      </c>
      <c r="CV1528">
        <v>10.23</v>
      </c>
      <c r="CW1528">
        <v>7.34</v>
      </c>
      <c r="CX1528">
        <v>8.23</v>
      </c>
      <c r="CY1528">
        <v>12.55</v>
      </c>
      <c r="CZ1528">
        <v>146.35</v>
      </c>
      <c r="DA1528">
        <v>13.49</v>
      </c>
      <c r="DB1528">
        <v>10.39</v>
      </c>
      <c r="DC1528">
        <v>9.4499999999999993</v>
      </c>
      <c r="DD1528">
        <v>2</v>
      </c>
      <c r="DE1528">
        <v>1.51</v>
      </c>
      <c r="DF1528">
        <v>1.4</v>
      </c>
      <c r="DG1528">
        <v>1.22</v>
      </c>
      <c r="DH1528">
        <v>1.38</v>
      </c>
      <c r="DI1528">
        <v>0.96</v>
      </c>
      <c r="DJ1528">
        <v>0.89</v>
      </c>
      <c r="DK1528">
        <v>0.84</v>
      </c>
      <c r="DL1528" s="6">
        <f>(CM1528*3+CL1528*2+CK1528)/6</f>
        <v>8.9350000000000005</v>
      </c>
      <c r="DM1528">
        <f>BH1528+(BH1528*(CG1528-8.25)/8.25)</f>
        <v>4535.0400000000009</v>
      </c>
      <c r="DN1528">
        <f>BI1528+(BI1528*(CH1528-8.25)/8.25)</f>
        <v>5028.1745454545453</v>
      </c>
      <c r="DO1528">
        <f>BJ1528+(BJ1528*(CI1528-8.25)/8.25)</f>
        <v>3207.6884848484847</v>
      </c>
      <c r="DP1528">
        <f>BK1528+(BK1528*(CJ1528-8.25)/8.25)</f>
        <v>392.5515151515151</v>
      </c>
      <c r="DQ1528">
        <f>BL1528+(BL1528*(CK1528-8.25)/8.25)</f>
        <v>3062.2751515151517</v>
      </c>
      <c r="DR1528">
        <f>BM1528+(BM1528*(CL1528-8.25)/8.25)</f>
        <v>3959.9806060606061</v>
      </c>
      <c r="DS1528">
        <f>BN1528+(BN1528*(CM1528-8.25)/8.25)</f>
        <v>4373.0569696969696</v>
      </c>
      <c r="DT1528" s="8">
        <f>DM1528*10^8/$I1528</f>
        <v>16089.152774683853</v>
      </c>
      <c r="DU1528" s="8">
        <f>DN1528*10^8/$I1528</f>
        <v>17838.667010565445</v>
      </c>
      <c r="DV1528" s="8">
        <f>DO1528*10^8/$I1528</f>
        <v>11380.05179366035</v>
      </c>
      <c r="DW1528" s="8">
        <f>DP1528*10^8/$I1528</f>
        <v>1392.6715749378945</v>
      </c>
      <c r="DX1528" s="8">
        <f>DQ1528*10^8/$I1528</f>
        <v>10864.162774935925</v>
      </c>
      <c r="DY1528" s="8">
        <f>DR1528*10^8/$I1528</f>
        <v>14048.990296820808</v>
      </c>
      <c r="DZ1528" s="8">
        <f>DS1528*10^8/$I1528</f>
        <v>15514.478742822677</v>
      </c>
      <c r="EA1528" s="8">
        <f>DT1528*10^8/$I1528</f>
        <v>57080.166218405371</v>
      </c>
      <c r="EB1528" s="8">
        <f>DZ1528*0.8</f>
        <v>12411.582994258142</v>
      </c>
      <c r="EC1528" s="10">
        <f>G1528-E1528</f>
        <v>-4500</v>
      </c>
      <c r="ED1528" s="4">
        <f>EC1528/E1528*100</f>
        <v>-26.47058823529412</v>
      </c>
      <c r="EE1528" s="4">
        <f>DY1528-G1528</f>
        <v>1548.990296820808</v>
      </c>
      <c r="EF1528" s="12">
        <f>EE1528/G1528</f>
        <v>0.12391922374566464</v>
      </c>
      <c r="EG1528" s="4">
        <f>G1528-F1528</f>
        <v>550</v>
      </c>
    </row>
    <row r="1529" spans="1:137" x14ac:dyDescent="0.3">
      <c r="A1529">
        <v>1528</v>
      </c>
      <c r="B1529" t="s">
        <v>7492</v>
      </c>
      <c r="C1529" t="s">
        <v>3802</v>
      </c>
      <c r="D1529" t="str">
        <f>VLOOKUP(C1529,Sheet1!$A$2:$B$3197,2,FALSE)</f>
        <v>핸드셋</v>
      </c>
      <c r="E1529">
        <v>14350</v>
      </c>
      <c r="F1529">
        <v>13750</v>
      </c>
      <c r="G1529" s="7">
        <v>14900</v>
      </c>
      <c r="H1529" t="s">
        <v>1467</v>
      </c>
      <c r="I1529" s="7">
        <f>VALUE(LEFT(H1529,FIND("/",H1529)-1)) + VALUE(MID(H1529,FIND("/",H1529)+1,LEN(H1529)))</f>
        <v>14942112</v>
      </c>
      <c r="J1529" s="1">
        <v>65000</v>
      </c>
      <c r="K1529" s="1">
        <f>G1529*I1529/(10^8)</f>
        <v>2226.3746879999999</v>
      </c>
      <c r="L1529">
        <v>775</v>
      </c>
      <c r="M1529" s="1">
        <v>1689</v>
      </c>
      <c r="N1529" s="1">
        <v>1831</v>
      </c>
      <c r="O1529" s="1">
        <v>1342</v>
      </c>
      <c r="P1529" s="1">
        <v>1832</v>
      </c>
      <c r="Q1529" s="1">
        <v>2012</v>
      </c>
      <c r="R1529" s="3"/>
      <c r="S1529" s="3"/>
      <c r="T1529">
        <v>47</v>
      </c>
      <c r="U1529">
        <v>281</v>
      </c>
      <c r="V1529">
        <v>201</v>
      </c>
      <c r="W1529">
        <v>36</v>
      </c>
      <c r="X1529">
        <v>128</v>
      </c>
      <c r="Y1529">
        <v>178</v>
      </c>
      <c r="Z1529" s="3"/>
      <c r="AA1529" s="3"/>
      <c r="AB1529">
        <v>46</v>
      </c>
      <c r="AC1529">
        <v>204</v>
      </c>
      <c r="AD1529">
        <v>203</v>
      </c>
      <c r="AE1529">
        <v>65</v>
      </c>
      <c r="AF1529">
        <v>98</v>
      </c>
      <c r="AG1529">
        <v>197</v>
      </c>
      <c r="AH1529" s="3"/>
      <c r="AI1529" s="3"/>
      <c r="AJ1529">
        <v>993</v>
      </c>
      <c r="AK1529" s="1">
        <v>1563</v>
      </c>
      <c r="AL1529" s="1">
        <v>1675</v>
      </c>
      <c r="AM1529" s="1">
        <v>1659</v>
      </c>
      <c r="AN1529" s="1">
        <v>1684</v>
      </c>
      <c r="AO1529" s="1">
        <v>1980</v>
      </c>
      <c r="AP1529" s="3"/>
      <c r="AQ1529" s="3"/>
      <c r="AR1529">
        <v>197</v>
      </c>
      <c r="AS1529">
        <v>589</v>
      </c>
      <c r="AT1529">
        <v>470</v>
      </c>
      <c r="AU1529">
        <v>407</v>
      </c>
      <c r="AV1529">
        <v>344</v>
      </c>
      <c r="AW1529">
        <v>393</v>
      </c>
      <c r="AX1529" s="3"/>
      <c r="AY1529" s="3"/>
      <c r="AZ1529">
        <v>796</v>
      </c>
      <c r="BA1529">
        <v>974</v>
      </c>
      <c r="BB1529" s="1">
        <v>1205</v>
      </c>
      <c r="BC1529" s="1">
        <v>1252</v>
      </c>
      <c r="BD1529" s="1">
        <v>1341</v>
      </c>
      <c r="BE1529" s="1">
        <v>1529</v>
      </c>
      <c r="BF1529" s="3"/>
      <c r="BG1529" s="3"/>
      <c r="BH1529">
        <v>796</v>
      </c>
      <c r="BI1529">
        <v>971</v>
      </c>
      <c r="BJ1529" s="1">
        <v>1170</v>
      </c>
      <c r="BK1529" s="1">
        <v>1231</v>
      </c>
      <c r="BL1529" s="1">
        <v>1325</v>
      </c>
      <c r="BM1529" s="1">
        <v>1527</v>
      </c>
      <c r="BN1529" s="3"/>
      <c r="BO1529" s="3"/>
      <c r="BP1529">
        <v>75</v>
      </c>
      <c r="BQ1529">
        <v>75</v>
      </c>
      <c r="BR1529">
        <v>75</v>
      </c>
      <c r="BS1529">
        <v>75</v>
      </c>
      <c r="BT1529">
        <v>75</v>
      </c>
      <c r="BU1529">
        <v>75</v>
      </c>
      <c r="BV1529" s="3"/>
      <c r="BW1529" s="3"/>
      <c r="BX1529">
        <v>4.93</v>
      </c>
      <c r="BY1529">
        <v>16</v>
      </c>
      <c r="BZ1529">
        <v>12.53</v>
      </c>
      <c r="CA1529">
        <v>3.91</v>
      </c>
      <c r="CB1529">
        <v>5.83</v>
      </c>
      <c r="CC1529">
        <v>10.75</v>
      </c>
      <c r="CD1529" s="3"/>
      <c r="CE1529" s="3"/>
      <c r="CF1529">
        <v>6.53</v>
      </c>
      <c r="CG1529">
        <v>23.24</v>
      </c>
      <c r="CH1529">
        <v>20.91</v>
      </c>
      <c r="CI1529">
        <v>6.97</v>
      </c>
      <c r="CJ1529">
        <v>8.1999999999999993</v>
      </c>
      <c r="CK1529">
        <v>14.87</v>
      </c>
      <c r="CL1529" s="3"/>
      <c r="CM1529" s="3"/>
      <c r="CN1529">
        <v>339</v>
      </c>
      <c r="CO1529" s="1">
        <v>1374</v>
      </c>
      <c r="CP1529" s="1">
        <v>1498</v>
      </c>
      <c r="CQ1529">
        <v>560</v>
      </c>
      <c r="CR1529">
        <v>701</v>
      </c>
      <c r="CS1529" s="1">
        <v>1419</v>
      </c>
      <c r="CT1529" s="3"/>
      <c r="CU1529" s="3"/>
      <c r="CV1529">
        <v>22.75</v>
      </c>
      <c r="CW1529">
        <v>9.4600000000000009</v>
      </c>
      <c r="CX1529">
        <v>5.88</v>
      </c>
      <c r="CY1529">
        <v>22.31</v>
      </c>
      <c r="CZ1529">
        <v>21.11</v>
      </c>
      <c r="DA1529">
        <v>10.5</v>
      </c>
      <c r="DB1529" s="3"/>
      <c r="DC1529" s="3"/>
      <c r="DD1529">
        <v>1.33</v>
      </c>
      <c r="DE1529">
        <v>1.82</v>
      </c>
      <c r="DF1529">
        <v>1.02</v>
      </c>
      <c r="DG1529">
        <v>1.38</v>
      </c>
      <c r="DH1529">
        <v>1.52</v>
      </c>
      <c r="DI1529">
        <v>1.35</v>
      </c>
      <c r="DJ1529" s="3"/>
      <c r="DK1529" s="3"/>
      <c r="DL1529" s="6">
        <f>(CM1529*3+CL1529*2+CK1529)/6</f>
        <v>2.4783333333333331</v>
      </c>
      <c r="DM1529">
        <f>BH1529+(BH1529*(CG1529-8.25)/8.25)</f>
        <v>2242.3078787878785</v>
      </c>
      <c r="DN1529">
        <f>BI1529+(BI1529*(CH1529-8.25)/8.25)</f>
        <v>2461.0436363636363</v>
      </c>
      <c r="DO1529">
        <f>BJ1529+(BJ1529*(CI1529-8.25)/8.25)</f>
        <v>988.4727272727273</v>
      </c>
      <c r="DP1529">
        <f>BK1529+(BK1529*(CJ1529-8.25)/8.25)</f>
        <v>1223.5393939393939</v>
      </c>
      <c r="DQ1529">
        <f>BL1529+(BL1529*(CK1529-8.25)/8.25)</f>
        <v>2388.212121212121</v>
      </c>
      <c r="DR1529">
        <f>BM1529+(BM1529*(CL1529-8.25)/8.25)</f>
        <v>0</v>
      </c>
      <c r="DS1529">
        <f>BN1529+(BN1529*(CM1529-8.25)/8.25)</f>
        <v>0</v>
      </c>
      <c r="DT1529" s="8">
        <f>DM1529*10^8/$I1529</f>
        <v>15006.63278917919</v>
      </c>
      <c r="DU1529" s="8">
        <f>DN1529*10^8/$I1529</f>
        <v>16470.520608891409</v>
      </c>
      <c r="DV1529" s="8">
        <f>DO1529*10^8/$I1529</f>
        <v>6615.3481333343461</v>
      </c>
      <c r="DW1529" s="8">
        <f>DP1529*10^8/$I1529</f>
        <v>8188.5304697180291</v>
      </c>
      <c r="DX1529" s="8">
        <f>DQ1529*10^8/$I1529</f>
        <v>15983.096105906052</v>
      </c>
      <c r="DY1529" s="8">
        <f>DR1529*10^8/$I1529</f>
        <v>0</v>
      </c>
      <c r="DZ1529" s="8">
        <f>DS1529*10^8/$I1529</f>
        <v>0</v>
      </c>
      <c r="EA1529" s="8">
        <f>DT1529*10^8/$I1529</f>
        <v>100431.8050164474</v>
      </c>
      <c r="EB1529" s="8">
        <f>DZ1529*0.8</f>
        <v>0</v>
      </c>
      <c r="EC1529" s="10">
        <f>G1529-E1529</f>
        <v>550</v>
      </c>
      <c r="ED1529" s="4">
        <f>EC1529/E1529*100</f>
        <v>3.8327526132404177</v>
      </c>
      <c r="EE1529" s="4">
        <f>DY1529-G1529</f>
        <v>-14900</v>
      </c>
      <c r="EF1529" s="12">
        <f>EE1529/G1529</f>
        <v>-1</v>
      </c>
      <c r="EG1529" s="4">
        <f>G1529-F1529</f>
        <v>1150</v>
      </c>
    </row>
    <row r="1530" spans="1:137" x14ac:dyDescent="0.3">
      <c r="A1530">
        <v>1529</v>
      </c>
      <c r="B1530" t="s">
        <v>6361</v>
      </c>
      <c r="C1530" t="s">
        <v>3803</v>
      </c>
      <c r="D1530" t="str">
        <f>VLOOKUP(C1530,Sheet1!$A$2:$B$3197,2,FALSE)</f>
        <v>자동차부품</v>
      </c>
      <c r="E1530">
        <v>1900</v>
      </c>
      <c r="F1530">
        <v>2035</v>
      </c>
      <c r="G1530" s="7">
        <v>2165</v>
      </c>
      <c r="H1530" t="s">
        <v>1468</v>
      </c>
      <c r="I1530" s="7">
        <f>VALUE(LEFT(H1530,FIND("/",H1530)-1)) + VALUE(MID(H1530,FIND("/",H1530)+1,LEN(H1530)))</f>
        <v>36373887</v>
      </c>
      <c r="J1530">
        <v>0</v>
      </c>
      <c r="K1530" s="1">
        <f>G1530*I1530/(10^8)</f>
        <v>787.49465354999995</v>
      </c>
      <c r="L1530" s="1">
        <v>2050</v>
      </c>
      <c r="M1530" s="1">
        <v>2004</v>
      </c>
      <c r="N1530" s="1">
        <v>2119</v>
      </c>
      <c r="O1530" s="1">
        <v>2311</v>
      </c>
      <c r="P1530" s="1">
        <v>2471</v>
      </c>
      <c r="Q1530" s="3"/>
      <c r="R1530" s="3"/>
      <c r="S1530" s="3"/>
      <c r="T1530">
        <v>45</v>
      </c>
      <c r="U1530">
        <v>28</v>
      </c>
      <c r="V1530">
        <v>15</v>
      </c>
      <c r="W1530">
        <v>40</v>
      </c>
      <c r="X1530">
        <v>66</v>
      </c>
      <c r="Y1530" s="3"/>
      <c r="Z1530" s="3"/>
      <c r="AA1530" s="3"/>
      <c r="AB1530">
        <v>38</v>
      </c>
      <c r="AC1530">
        <v>31</v>
      </c>
      <c r="AD1530">
        <v>11</v>
      </c>
      <c r="AE1530">
        <v>35</v>
      </c>
      <c r="AF1530">
        <v>48</v>
      </c>
      <c r="AG1530" s="3"/>
      <c r="AH1530" s="3"/>
      <c r="AI1530" s="3"/>
      <c r="AJ1530" s="1">
        <v>1175</v>
      </c>
      <c r="AK1530" s="1">
        <v>1080</v>
      </c>
      <c r="AL1530" s="1">
        <v>1041</v>
      </c>
      <c r="AM1530" s="1">
        <v>1342</v>
      </c>
      <c r="AN1530" s="1">
        <v>1467</v>
      </c>
      <c r="AO1530" s="3"/>
      <c r="AP1530" s="3"/>
      <c r="AQ1530" s="3"/>
      <c r="AR1530">
        <v>352</v>
      </c>
      <c r="AS1530">
        <v>277</v>
      </c>
      <c r="AT1530">
        <v>274</v>
      </c>
      <c r="AU1530">
        <v>536</v>
      </c>
      <c r="AV1530">
        <v>609</v>
      </c>
      <c r="AW1530" s="3"/>
      <c r="AX1530" s="3"/>
      <c r="AY1530" s="3"/>
      <c r="AZ1530">
        <v>823</v>
      </c>
      <c r="BA1530">
        <v>803</v>
      </c>
      <c r="BB1530">
        <v>767</v>
      </c>
      <c r="BC1530">
        <v>806</v>
      </c>
      <c r="BD1530">
        <v>857</v>
      </c>
      <c r="BE1530" s="3"/>
      <c r="BF1530" s="3"/>
      <c r="BG1530" s="3"/>
      <c r="BH1530">
        <v>823</v>
      </c>
      <c r="BI1530">
        <v>803</v>
      </c>
      <c r="BJ1530">
        <v>767</v>
      </c>
      <c r="BK1530">
        <v>806</v>
      </c>
      <c r="BL1530">
        <v>857</v>
      </c>
      <c r="BM1530" s="3"/>
      <c r="BN1530" s="3"/>
      <c r="BO1530" s="3"/>
      <c r="BP1530">
        <v>36</v>
      </c>
      <c r="BQ1530">
        <v>36</v>
      </c>
      <c r="BR1530">
        <v>36</v>
      </c>
      <c r="BS1530">
        <v>36</v>
      </c>
      <c r="BT1530">
        <v>36</v>
      </c>
      <c r="BU1530" s="3"/>
      <c r="BV1530" s="3"/>
      <c r="BW1530" s="3"/>
      <c r="BX1530">
        <v>3.43</v>
      </c>
      <c r="BY1530">
        <v>2.75</v>
      </c>
      <c r="BZ1530">
        <v>1</v>
      </c>
      <c r="CA1530">
        <v>2.9</v>
      </c>
      <c r="CB1530">
        <v>3.43</v>
      </c>
      <c r="CC1530" s="3"/>
      <c r="CD1530" s="3"/>
      <c r="CE1530" s="3"/>
      <c r="CF1530">
        <v>4.72</v>
      </c>
      <c r="CG1530">
        <v>3.81</v>
      </c>
      <c r="CH1530">
        <v>1.35</v>
      </c>
      <c r="CI1530">
        <v>4.3899999999999997</v>
      </c>
      <c r="CJ1530">
        <v>5.8</v>
      </c>
      <c r="CK1530" s="3"/>
      <c r="CL1530" s="3"/>
      <c r="CM1530" s="3"/>
      <c r="CN1530">
        <v>105</v>
      </c>
      <c r="CO1530">
        <v>85</v>
      </c>
      <c r="CP1530">
        <v>29</v>
      </c>
      <c r="CQ1530">
        <v>95</v>
      </c>
      <c r="CR1530">
        <v>133</v>
      </c>
      <c r="CS1530" s="3"/>
      <c r="CT1530" s="3"/>
      <c r="CU1530" s="3"/>
      <c r="CV1530">
        <v>16.100000000000001</v>
      </c>
      <c r="CW1530">
        <v>14.8</v>
      </c>
      <c r="CX1530">
        <v>39.89</v>
      </c>
      <c r="CY1530">
        <v>13.48</v>
      </c>
      <c r="CZ1530">
        <v>13.2</v>
      </c>
      <c r="DA1530" s="3"/>
      <c r="DB1530" s="3"/>
      <c r="DC1530" s="3"/>
      <c r="DD1530">
        <v>0.73</v>
      </c>
      <c r="DE1530">
        <v>0.56000000000000005</v>
      </c>
      <c r="DF1530">
        <v>0.54</v>
      </c>
      <c r="DG1530">
        <v>0.56000000000000005</v>
      </c>
      <c r="DH1530">
        <v>0.73</v>
      </c>
      <c r="DI1530" s="3"/>
      <c r="DJ1530" s="3"/>
      <c r="DK1530" s="3"/>
      <c r="DL1530" s="6">
        <f>(CM1530*3+CL1530*2+CK1530)/6</f>
        <v>0</v>
      </c>
      <c r="DM1530">
        <f>BH1530+(BH1530*(CG1530-8.25)/8.25)</f>
        <v>380.07636363636368</v>
      </c>
      <c r="DN1530">
        <f>BI1530+(BI1530*(CH1530-8.25)/8.25)</f>
        <v>131.39999999999986</v>
      </c>
      <c r="DO1530">
        <f>BJ1530+(BJ1530*(CI1530-8.25)/8.25)</f>
        <v>408.13696969696963</v>
      </c>
      <c r="DP1530">
        <f>BK1530+(BK1530*(CJ1530-8.25)/8.25)</f>
        <v>566.64242424242423</v>
      </c>
      <c r="DQ1530">
        <f>BL1530+(BL1530*(CK1530-8.25)/8.25)</f>
        <v>0</v>
      </c>
      <c r="DR1530">
        <f>BM1530+(BM1530*(CL1530-8.25)/8.25)</f>
        <v>0</v>
      </c>
      <c r="DS1530">
        <f>BN1530+(BN1530*(CM1530-8.25)/8.25)</f>
        <v>0</v>
      </c>
      <c r="DT1530" s="8">
        <f>DM1530*10^8/$I1530</f>
        <v>1044.91544617259</v>
      </c>
      <c r="DU1530" s="8">
        <f>DN1530*10^8/$I1530</f>
        <v>361.24816685112557</v>
      </c>
      <c r="DV1530" s="8">
        <f>DO1530*10^8/$I1530</f>
        <v>1122.0603662648691</v>
      </c>
      <c r="DW1530" s="8">
        <f>DP1530*10^8/$I1530</f>
        <v>1557.8275267705765</v>
      </c>
      <c r="DX1530" s="8">
        <f>DQ1530*10^8/$I1530</f>
        <v>0</v>
      </c>
      <c r="DY1530" s="8">
        <f>DR1530*10^8/$I1530</f>
        <v>0</v>
      </c>
      <c r="DZ1530" s="8">
        <f>DS1530*10^8/$I1530</f>
        <v>0</v>
      </c>
      <c r="EA1530" s="8">
        <f>DT1530*10^8/$I1530</f>
        <v>2872.7076822243112</v>
      </c>
      <c r="EB1530" s="8">
        <f>DZ1530*0.8</f>
        <v>0</v>
      </c>
      <c r="EC1530" s="10">
        <f>G1530-E1530</f>
        <v>265</v>
      </c>
      <c r="ED1530" s="4">
        <f>EC1530/E1530*100</f>
        <v>13.94736842105263</v>
      </c>
      <c r="EE1530" s="4">
        <f>DY1530-G1530</f>
        <v>-2165</v>
      </c>
      <c r="EF1530" s="12">
        <f>EE1530/G1530</f>
        <v>-1</v>
      </c>
      <c r="EG1530" s="4">
        <f>G1530-F1530</f>
        <v>130</v>
      </c>
    </row>
    <row r="1531" spans="1:137" x14ac:dyDescent="0.3">
      <c r="A1531">
        <v>1530</v>
      </c>
      <c r="B1531" t="s">
        <v>6668</v>
      </c>
      <c r="C1531" t="s">
        <v>3804</v>
      </c>
      <c r="D1531" t="str">
        <f>VLOOKUP(C1531,Sheet1!$A$2:$B$3197,2,FALSE)</f>
        <v>자동차부품</v>
      </c>
      <c r="E1531">
        <v>3040</v>
      </c>
      <c r="F1531">
        <v>3750</v>
      </c>
      <c r="G1531" s="7">
        <v>3900</v>
      </c>
      <c r="H1531" t="s">
        <v>1469</v>
      </c>
      <c r="I1531" s="7">
        <f>VALUE(LEFT(H1531,FIND("/",H1531)-1)) + VALUE(MID(H1531,FIND("/",H1531)+1,LEN(H1531)))</f>
        <v>27841064</v>
      </c>
      <c r="J1531" s="1">
        <v>225829</v>
      </c>
      <c r="K1531" s="1">
        <f>G1531*I1531/(10^8)</f>
        <v>1085.801496</v>
      </c>
      <c r="L1531" s="1">
        <v>3667</v>
      </c>
      <c r="M1531" s="1">
        <v>3481</v>
      </c>
      <c r="N1531" s="1">
        <v>3880</v>
      </c>
      <c r="O1531" s="1">
        <v>4387</v>
      </c>
      <c r="P1531" s="1">
        <v>4097</v>
      </c>
      <c r="Q1531" s="3"/>
      <c r="R1531" s="3"/>
      <c r="S1531" s="3"/>
      <c r="T1531">
        <v>164</v>
      </c>
      <c r="U1531">
        <v>10</v>
      </c>
      <c r="V1531">
        <v>68</v>
      </c>
      <c r="W1531">
        <v>82</v>
      </c>
      <c r="X1531">
        <v>62</v>
      </c>
      <c r="Y1531" s="3"/>
      <c r="Z1531" s="3"/>
      <c r="AA1531" s="3"/>
      <c r="AB1531">
        <v>125</v>
      </c>
      <c r="AC1531">
        <v>23</v>
      </c>
      <c r="AD1531">
        <v>40</v>
      </c>
      <c r="AE1531">
        <v>57</v>
      </c>
      <c r="AF1531">
        <v>39</v>
      </c>
      <c r="AG1531" s="3"/>
      <c r="AH1531" s="3"/>
      <c r="AI1531" s="3"/>
      <c r="AJ1531" s="1">
        <v>3041</v>
      </c>
      <c r="AK1531" s="1">
        <v>3271</v>
      </c>
      <c r="AL1531" s="1">
        <v>3341</v>
      </c>
      <c r="AM1531" s="1">
        <v>3329</v>
      </c>
      <c r="AN1531" s="1">
        <v>3639</v>
      </c>
      <c r="AO1531" s="3"/>
      <c r="AP1531" s="3"/>
      <c r="AQ1531" s="3"/>
      <c r="AR1531" s="1">
        <v>1786</v>
      </c>
      <c r="AS1531" s="1">
        <v>2046</v>
      </c>
      <c r="AT1531" s="1">
        <v>2130</v>
      </c>
      <c r="AU1531" s="1">
        <v>2071</v>
      </c>
      <c r="AV1531" s="1">
        <v>2351</v>
      </c>
      <c r="AW1531" s="3"/>
      <c r="AX1531" s="3"/>
      <c r="AY1531" s="3"/>
      <c r="AZ1531" s="1">
        <v>1255</v>
      </c>
      <c r="BA1531" s="1">
        <v>1225</v>
      </c>
      <c r="BB1531" s="1">
        <v>1211</v>
      </c>
      <c r="BC1531" s="1">
        <v>1258</v>
      </c>
      <c r="BD1531" s="1">
        <v>1287</v>
      </c>
      <c r="BE1531" s="3"/>
      <c r="BF1531" s="3"/>
      <c r="BG1531" s="3"/>
      <c r="BH1531" s="1">
        <v>1191</v>
      </c>
      <c r="BI1531" s="1">
        <v>1162</v>
      </c>
      <c r="BJ1531" s="1">
        <v>1149</v>
      </c>
      <c r="BK1531" s="1">
        <v>1195</v>
      </c>
      <c r="BL1531" s="1">
        <v>1222</v>
      </c>
      <c r="BM1531" s="3"/>
      <c r="BN1531" s="3"/>
      <c r="BO1531" s="3"/>
      <c r="BP1531">
        <v>28</v>
      </c>
      <c r="BQ1531">
        <v>28</v>
      </c>
      <c r="BR1531">
        <v>28</v>
      </c>
      <c r="BS1531">
        <v>28</v>
      </c>
      <c r="BT1531">
        <v>28</v>
      </c>
      <c r="BU1531" s="3"/>
      <c r="BV1531" s="3"/>
      <c r="BW1531" s="3"/>
      <c r="BX1531">
        <v>4.38</v>
      </c>
      <c r="BY1531">
        <v>0.73</v>
      </c>
      <c r="BZ1531">
        <v>1.21</v>
      </c>
      <c r="CA1531">
        <v>1.7</v>
      </c>
      <c r="CB1531">
        <v>1.1200000000000001</v>
      </c>
      <c r="CC1531" s="3"/>
      <c r="CD1531" s="3"/>
      <c r="CE1531" s="3"/>
      <c r="CF1531">
        <v>9.6300000000000008</v>
      </c>
      <c r="CG1531">
        <v>1.71</v>
      </c>
      <c r="CH1531">
        <v>3.47</v>
      </c>
      <c r="CI1531">
        <v>4.8899999999999997</v>
      </c>
      <c r="CJ1531">
        <v>3.05</v>
      </c>
      <c r="CK1531" s="3"/>
      <c r="CL1531" s="3"/>
      <c r="CM1531" s="3"/>
      <c r="CN1531">
        <v>403</v>
      </c>
      <c r="CO1531">
        <v>72</v>
      </c>
      <c r="CP1531">
        <v>144</v>
      </c>
      <c r="CQ1531">
        <v>206</v>
      </c>
      <c r="CR1531">
        <v>132</v>
      </c>
      <c r="CS1531" s="3"/>
      <c r="CT1531" s="3"/>
      <c r="CU1531" s="3"/>
      <c r="CV1531">
        <v>11.78</v>
      </c>
      <c r="CW1531">
        <v>50.15</v>
      </c>
      <c r="CX1531">
        <v>19.329999999999998</v>
      </c>
      <c r="CY1531">
        <v>14.29</v>
      </c>
      <c r="CZ1531">
        <v>22.01</v>
      </c>
      <c r="DA1531" s="3"/>
      <c r="DB1531" s="3"/>
      <c r="DC1531" s="3"/>
      <c r="DD1531">
        <v>1.1100000000000001</v>
      </c>
      <c r="DE1531">
        <v>0.87</v>
      </c>
      <c r="DF1531">
        <v>0.67</v>
      </c>
      <c r="DG1531">
        <v>0.68</v>
      </c>
      <c r="DH1531">
        <v>0.66</v>
      </c>
      <c r="DI1531" s="3"/>
      <c r="DJ1531" s="3"/>
      <c r="DK1531" s="3"/>
      <c r="DL1531" s="6">
        <f>(CM1531*3+CL1531*2+CK1531)/6</f>
        <v>0</v>
      </c>
      <c r="DM1531">
        <f>BH1531+(BH1531*(CG1531-8.25)/8.25)</f>
        <v>246.86181818181819</v>
      </c>
      <c r="DN1531">
        <f>BI1531+(BI1531*(CH1531-8.25)/8.25)</f>
        <v>488.74424242424243</v>
      </c>
      <c r="DO1531">
        <f>BJ1531+(BJ1531*(CI1531-8.25)/8.25)</f>
        <v>681.04363636363632</v>
      </c>
      <c r="DP1531">
        <f>BK1531+(BK1531*(CJ1531-8.25)/8.25)</f>
        <v>441.78787878787875</v>
      </c>
      <c r="DQ1531">
        <f>BL1531+(BL1531*(CK1531-8.25)/8.25)</f>
        <v>0</v>
      </c>
      <c r="DR1531">
        <f>BM1531+(BM1531*(CL1531-8.25)/8.25)</f>
        <v>0</v>
      </c>
      <c r="DS1531">
        <f>BN1531+(BN1531*(CM1531-8.25)/8.25)</f>
        <v>0</v>
      </c>
      <c r="DT1531" s="8">
        <f>DM1531*10^8/$I1531</f>
        <v>886.68241336544531</v>
      </c>
      <c r="DU1531" s="8">
        <f>DN1531*10^8/$I1531</f>
        <v>1755.479756176856</v>
      </c>
      <c r="DV1531" s="8">
        <f>DO1531*10^8/$I1531</f>
        <v>2446.183940253276</v>
      </c>
      <c r="DW1531" s="8">
        <f>DP1531*10^8/$I1531</f>
        <v>1586.8211027706366</v>
      </c>
      <c r="DX1531" s="8">
        <f>DQ1531*10^8/$I1531</f>
        <v>0</v>
      </c>
      <c r="DY1531" s="8">
        <f>DR1531*10^8/$I1531</f>
        <v>0</v>
      </c>
      <c r="DZ1531" s="8">
        <f>DS1531*10^8/$I1531</f>
        <v>0</v>
      </c>
      <c r="EA1531" s="8">
        <f>DT1531*10^8/$I1531</f>
        <v>3184.8007438417053</v>
      </c>
      <c r="EB1531" s="8">
        <f>DZ1531*0.8</f>
        <v>0</v>
      </c>
      <c r="EC1531" s="10">
        <f>G1531-E1531</f>
        <v>860</v>
      </c>
      <c r="ED1531" s="4">
        <f>EC1531/E1531*100</f>
        <v>28.289473684210524</v>
      </c>
      <c r="EE1531" s="4">
        <f>DY1531-G1531</f>
        <v>-3900</v>
      </c>
      <c r="EF1531" s="12">
        <f>EE1531/G1531</f>
        <v>-1</v>
      </c>
      <c r="EG1531" s="4">
        <f>G1531-F1531</f>
        <v>150</v>
      </c>
    </row>
    <row r="1532" spans="1:137" x14ac:dyDescent="0.3">
      <c r="A1532">
        <v>1531</v>
      </c>
      <c r="B1532" t="s">
        <v>7094</v>
      </c>
      <c r="C1532" t="s">
        <v>3805</v>
      </c>
      <c r="D1532" t="str">
        <f>VLOOKUP(C1532,Sheet1!$A$2:$B$3197,2,FALSE)</f>
        <v>자동차부품</v>
      </c>
      <c r="E1532">
        <v>9070</v>
      </c>
      <c r="F1532">
        <v>7730</v>
      </c>
      <c r="G1532" s="7">
        <v>7460</v>
      </c>
      <c r="H1532" t="s">
        <v>1470</v>
      </c>
      <c r="I1532" s="7">
        <f>VALUE(LEFT(H1532,FIND("/",H1532)-1)) + VALUE(MID(H1532,FIND("/",H1532)+1,LEN(H1532)))</f>
        <v>34727204</v>
      </c>
      <c r="J1532" s="1">
        <v>64519</v>
      </c>
      <c r="K1532" s="1">
        <f>G1532*I1532/(10^8)</f>
        <v>2590.6494183999998</v>
      </c>
      <c r="L1532" s="1">
        <v>7479</v>
      </c>
      <c r="M1532" s="1">
        <v>7042</v>
      </c>
      <c r="N1532" s="1">
        <v>8919</v>
      </c>
      <c r="O1532" s="1">
        <v>12744</v>
      </c>
      <c r="P1532" s="1">
        <v>12165</v>
      </c>
      <c r="Q1532" s="3"/>
      <c r="R1532" s="3"/>
      <c r="S1532" s="3"/>
      <c r="T1532">
        <v>411</v>
      </c>
      <c r="U1532">
        <v>238</v>
      </c>
      <c r="V1532">
        <v>274</v>
      </c>
      <c r="W1532">
        <v>667</v>
      </c>
      <c r="X1532">
        <v>268</v>
      </c>
      <c r="Y1532" s="3"/>
      <c r="Z1532" s="3"/>
      <c r="AA1532" s="3"/>
      <c r="AB1532">
        <v>246</v>
      </c>
      <c r="AC1532">
        <v>-112</v>
      </c>
      <c r="AD1532">
        <v>50</v>
      </c>
      <c r="AE1532">
        <v>348</v>
      </c>
      <c r="AF1532" s="1">
        <v>-1460</v>
      </c>
      <c r="AG1532" s="3"/>
      <c r="AH1532" s="3"/>
      <c r="AI1532" s="3"/>
      <c r="AJ1532" s="1">
        <v>6306</v>
      </c>
      <c r="AK1532" s="1">
        <v>6081</v>
      </c>
      <c r="AL1532" s="1">
        <v>7007</v>
      </c>
      <c r="AM1532" s="1">
        <v>10081</v>
      </c>
      <c r="AN1532" s="1">
        <v>10253</v>
      </c>
      <c r="AO1532" s="3"/>
      <c r="AP1532" s="3"/>
      <c r="AQ1532" s="3"/>
      <c r="AR1532" s="1">
        <v>5053</v>
      </c>
      <c r="AS1532" s="1">
        <v>4690</v>
      </c>
      <c r="AT1532" s="1">
        <v>5851</v>
      </c>
      <c r="AU1532" s="1">
        <v>7958</v>
      </c>
      <c r="AV1532" s="1">
        <v>7882</v>
      </c>
      <c r="AW1532" s="3"/>
      <c r="AX1532" s="3"/>
      <c r="AY1532" s="3"/>
      <c r="AZ1532" s="1">
        <v>1253</v>
      </c>
      <c r="BA1532" s="1">
        <v>1391</v>
      </c>
      <c r="BB1532" s="1">
        <v>1156</v>
      </c>
      <c r="BC1532" s="1">
        <v>2123</v>
      </c>
      <c r="BD1532" s="1">
        <v>2372</v>
      </c>
      <c r="BE1532" s="3"/>
      <c r="BF1532" s="3"/>
      <c r="BG1532" s="3"/>
      <c r="BH1532">
        <v>722</v>
      </c>
      <c r="BI1532">
        <v>883</v>
      </c>
      <c r="BJ1532">
        <v>825</v>
      </c>
      <c r="BK1532" s="1">
        <v>1639</v>
      </c>
      <c r="BL1532">
        <v>477</v>
      </c>
      <c r="BM1532" s="3"/>
      <c r="BN1532" s="3"/>
      <c r="BO1532" s="3"/>
      <c r="BP1532">
        <v>73</v>
      </c>
      <c r="BQ1532">
        <v>136</v>
      </c>
      <c r="BR1532">
        <v>136</v>
      </c>
      <c r="BS1532">
        <v>169</v>
      </c>
      <c r="BT1532">
        <v>174</v>
      </c>
      <c r="BU1532" s="3"/>
      <c r="BV1532" s="3"/>
      <c r="BW1532" s="3"/>
      <c r="BX1532">
        <v>3.85</v>
      </c>
      <c r="BY1532">
        <v>-1.81</v>
      </c>
      <c r="BZ1532">
        <v>0.77</v>
      </c>
      <c r="CA1532">
        <v>4.08</v>
      </c>
      <c r="CB1532">
        <v>-14.36</v>
      </c>
      <c r="CC1532" s="3"/>
      <c r="CD1532" s="3"/>
      <c r="CE1532" s="3"/>
      <c r="CF1532">
        <v>39.58</v>
      </c>
      <c r="CG1532">
        <v>-10.9</v>
      </c>
      <c r="CH1532">
        <v>4.0999999999999996</v>
      </c>
      <c r="CI1532">
        <v>13.84</v>
      </c>
      <c r="CJ1532">
        <v>-87.38</v>
      </c>
      <c r="CK1532" s="3"/>
      <c r="CL1532" s="3"/>
      <c r="CM1532" s="3"/>
      <c r="CN1532" s="1">
        <v>1351</v>
      </c>
      <c r="CO1532">
        <v>-498</v>
      </c>
      <c r="CP1532">
        <v>129</v>
      </c>
      <c r="CQ1532">
        <v>527</v>
      </c>
      <c r="CR1532" s="1">
        <v>-2691</v>
      </c>
      <c r="CS1532" s="3"/>
      <c r="CT1532" s="3"/>
      <c r="CU1532" s="3"/>
      <c r="CV1532">
        <v>2.77</v>
      </c>
      <c r="CW1532" t="s">
        <v>2</v>
      </c>
      <c r="CX1532">
        <v>16.21</v>
      </c>
      <c r="CY1532">
        <v>11.42</v>
      </c>
      <c r="CZ1532" t="s">
        <v>2</v>
      </c>
      <c r="DA1532" s="3"/>
      <c r="DB1532" s="3"/>
      <c r="DC1532" s="3"/>
      <c r="DD1532">
        <v>0.87</v>
      </c>
      <c r="DE1532">
        <v>0.79</v>
      </c>
      <c r="DF1532">
        <v>0.68</v>
      </c>
      <c r="DG1532">
        <v>1.24</v>
      </c>
      <c r="DH1532">
        <v>6.42</v>
      </c>
      <c r="DI1532" s="3"/>
      <c r="DJ1532" s="3"/>
      <c r="DK1532" s="3"/>
      <c r="DL1532" s="6">
        <f>(CM1532*3+CL1532*2+CK1532)/6</f>
        <v>0</v>
      </c>
      <c r="DM1532">
        <f>BH1532+(BH1532*(CG1532-8.25)/8.25)</f>
        <v>-953.91515151515136</v>
      </c>
      <c r="DN1532">
        <f>BI1532+(BI1532*(CH1532-8.25)/8.25)</f>
        <v>438.82424242424241</v>
      </c>
      <c r="DO1532">
        <f>BJ1532+(BJ1532*(CI1532-8.25)/8.25)</f>
        <v>1384</v>
      </c>
      <c r="DP1532">
        <f>BK1532+(BK1532*(CJ1532-8.25)/8.25)</f>
        <v>-17359.493333333336</v>
      </c>
      <c r="DQ1532">
        <f>BL1532+(BL1532*(CK1532-8.25)/8.25)</f>
        <v>0</v>
      </c>
      <c r="DR1532">
        <f>BM1532+(BM1532*(CL1532-8.25)/8.25)</f>
        <v>0</v>
      </c>
      <c r="DS1532">
        <f>BN1532+(BN1532*(CM1532-8.25)/8.25)</f>
        <v>0</v>
      </c>
      <c r="DT1532" s="8">
        <f>DM1532*10^8/$I1532</f>
        <v>-2746.8815269871752</v>
      </c>
      <c r="DU1532" s="8">
        <f>DN1532*10^8/$I1532</f>
        <v>1263.6325182535352</v>
      </c>
      <c r="DV1532" s="8">
        <f>DO1532*10^8/$I1532</f>
        <v>3985.3482013697389</v>
      </c>
      <c r="DW1532" s="8">
        <f>DP1532*10^8/$I1532</f>
        <v>-49988.168737492757</v>
      </c>
      <c r="DX1532" s="8">
        <f>DQ1532*10^8/$I1532</f>
        <v>0</v>
      </c>
      <c r="DY1532" s="8">
        <f>DR1532*10^8/$I1532</f>
        <v>0</v>
      </c>
      <c r="DZ1532" s="8">
        <f>DS1532*10^8/$I1532</f>
        <v>0</v>
      </c>
      <c r="EA1532" s="8">
        <f>DT1532*10^8/$I1532</f>
        <v>-7909.8839255448702</v>
      </c>
      <c r="EB1532" s="8">
        <f>DZ1532*0.8</f>
        <v>0</v>
      </c>
      <c r="EC1532" s="10">
        <f>G1532-E1532</f>
        <v>-1610</v>
      </c>
      <c r="ED1532" s="4">
        <f>EC1532/E1532*100</f>
        <v>-17.750826901874312</v>
      </c>
      <c r="EE1532" s="4">
        <f>DY1532-G1532</f>
        <v>-7460</v>
      </c>
      <c r="EF1532" s="12">
        <f>EE1532/G1532</f>
        <v>-1</v>
      </c>
      <c r="EG1532" s="4">
        <f>G1532-F1532</f>
        <v>-270</v>
      </c>
    </row>
    <row r="1533" spans="1:137" x14ac:dyDescent="0.3">
      <c r="A1533">
        <v>1532</v>
      </c>
      <c r="B1533" t="s">
        <v>7098</v>
      </c>
      <c r="C1533" t="s">
        <v>3806</v>
      </c>
      <c r="D1533" t="str">
        <f>VLOOKUP(C1533,Sheet1!$A$2:$B$3197,2,FALSE)</f>
        <v>소프트웨어</v>
      </c>
      <c r="E1533">
        <v>4670</v>
      </c>
      <c r="F1533">
        <v>7460</v>
      </c>
      <c r="G1533" s="7">
        <v>7580</v>
      </c>
      <c r="H1533" t="s">
        <v>1471</v>
      </c>
      <c r="I1533" s="7">
        <f>VALUE(LEFT(H1533,FIND("/",H1533)-1)) + VALUE(MID(H1533,FIND("/",H1533)+1,LEN(H1533)))</f>
        <v>10996119</v>
      </c>
      <c r="J1533" s="1">
        <v>1209829</v>
      </c>
      <c r="K1533" s="1">
        <f>G1533*I1533/(10^8)</f>
        <v>833.50582020000002</v>
      </c>
      <c r="L1533">
        <v>581</v>
      </c>
      <c r="M1533">
        <v>601</v>
      </c>
      <c r="N1533">
        <v>647</v>
      </c>
      <c r="O1533">
        <v>756</v>
      </c>
      <c r="P1533">
        <v>817</v>
      </c>
      <c r="Q1533" s="3"/>
      <c r="R1533" s="3"/>
      <c r="S1533" s="3"/>
      <c r="T1533">
        <v>28</v>
      </c>
      <c r="U1533">
        <v>31</v>
      </c>
      <c r="V1533">
        <v>30</v>
      </c>
      <c r="W1533">
        <v>17</v>
      </c>
      <c r="X1533">
        <v>49</v>
      </c>
      <c r="Y1533" s="3"/>
      <c r="Z1533" s="3"/>
      <c r="AA1533" s="3"/>
      <c r="AB1533">
        <v>35</v>
      </c>
      <c r="AC1533">
        <v>42</v>
      </c>
      <c r="AD1533">
        <v>88</v>
      </c>
      <c r="AE1533">
        <v>20</v>
      </c>
      <c r="AF1533">
        <v>49</v>
      </c>
      <c r="AG1533" s="3"/>
      <c r="AH1533" s="3"/>
      <c r="AI1533" s="3"/>
      <c r="AJ1533">
        <v>437</v>
      </c>
      <c r="AK1533">
        <v>493</v>
      </c>
      <c r="AL1533">
        <v>563</v>
      </c>
      <c r="AM1533">
        <v>594</v>
      </c>
      <c r="AN1533">
        <v>607</v>
      </c>
      <c r="AO1533" s="3"/>
      <c r="AP1533" s="3"/>
      <c r="AQ1533" s="3"/>
      <c r="AR1533">
        <v>72</v>
      </c>
      <c r="AS1533">
        <v>78</v>
      </c>
      <c r="AT1533">
        <v>79</v>
      </c>
      <c r="AU1533">
        <v>110</v>
      </c>
      <c r="AV1533">
        <v>107</v>
      </c>
      <c r="AW1533" s="3"/>
      <c r="AX1533" s="3"/>
      <c r="AY1533" s="3"/>
      <c r="AZ1533">
        <v>366</v>
      </c>
      <c r="BA1533">
        <v>415</v>
      </c>
      <c r="BB1533">
        <v>485</v>
      </c>
      <c r="BC1533">
        <v>484</v>
      </c>
      <c r="BD1533">
        <v>500</v>
      </c>
      <c r="BE1533" s="3"/>
      <c r="BF1533" s="3"/>
      <c r="BG1533" s="3"/>
      <c r="BH1533">
        <v>365</v>
      </c>
      <c r="BI1533">
        <v>414</v>
      </c>
      <c r="BJ1533">
        <v>483</v>
      </c>
      <c r="BK1533">
        <v>483</v>
      </c>
      <c r="BL1533">
        <v>499</v>
      </c>
      <c r="BM1533" s="3"/>
      <c r="BN1533" s="3"/>
      <c r="BO1533" s="3"/>
      <c r="BP1533">
        <v>51</v>
      </c>
      <c r="BQ1533">
        <v>55</v>
      </c>
      <c r="BR1533">
        <v>55</v>
      </c>
      <c r="BS1533">
        <v>55</v>
      </c>
      <c r="BT1533">
        <v>55</v>
      </c>
      <c r="BU1533" s="3"/>
      <c r="BV1533" s="3"/>
      <c r="BW1533" s="3"/>
      <c r="BX1533">
        <v>7.91</v>
      </c>
      <c r="BY1533">
        <v>8.99</v>
      </c>
      <c r="BZ1533">
        <v>16.690000000000001</v>
      </c>
      <c r="CA1533">
        <v>3.42</v>
      </c>
      <c r="CB1533">
        <v>8.2200000000000006</v>
      </c>
      <c r="CC1533" s="3"/>
      <c r="CD1533" s="3"/>
      <c r="CE1533" s="3"/>
      <c r="CF1533">
        <v>10.07</v>
      </c>
      <c r="CG1533">
        <v>10.8</v>
      </c>
      <c r="CH1533">
        <v>19.399999999999999</v>
      </c>
      <c r="CI1533">
        <v>4.26</v>
      </c>
      <c r="CJ1533">
        <v>9.9700000000000006</v>
      </c>
      <c r="CK1533" s="3"/>
      <c r="CL1533" s="3"/>
      <c r="CM1533" s="3"/>
      <c r="CN1533">
        <v>346</v>
      </c>
      <c r="CO1533">
        <v>391</v>
      </c>
      <c r="CP1533">
        <v>791</v>
      </c>
      <c r="CQ1533">
        <v>187</v>
      </c>
      <c r="CR1533">
        <v>445</v>
      </c>
      <c r="CS1533" s="3"/>
      <c r="CT1533" s="3"/>
      <c r="CU1533" s="3"/>
      <c r="CV1533">
        <v>13.08</v>
      </c>
      <c r="CW1533">
        <v>11.71</v>
      </c>
      <c r="CX1533">
        <v>5.72</v>
      </c>
      <c r="CY1533">
        <v>23.41</v>
      </c>
      <c r="CZ1533">
        <v>10.72</v>
      </c>
      <c r="DA1533" s="3"/>
      <c r="DB1533" s="3"/>
      <c r="DC1533" s="3"/>
      <c r="DD1533">
        <v>1.17</v>
      </c>
      <c r="DE1533">
        <v>1.0900000000000001</v>
      </c>
      <c r="DF1533">
        <v>0.92</v>
      </c>
      <c r="DG1533">
        <v>0.87</v>
      </c>
      <c r="DH1533">
        <v>0.9</v>
      </c>
      <c r="DI1533" s="3"/>
      <c r="DJ1533" s="3"/>
      <c r="DK1533" s="3"/>
      <c r="DL1533" s="6">
        <f>(CM1533*3+CL1533*2+CK1533)/6</f>
        <v>0</v>
      </c>
      <c r="DM1533">
        <f>BH1533+(BH1533*(CG1533-8.25)/8.25)</f>
        <v>477.81818181818187</v>
      </c>
      <c r="DN1533">
        <f>BI1533+(BI1533*(CH1533-8.25)/8.25)</f>
        <v>973.5272727272727</v>
      </c>
      <c r="DO1533">
        <f>BJ1533+(BJ1533*(CI1533-8.25)/8.25)</f>
        <v>249.40363636363637</v>
      </c>
      <c r="DP1533">
        <f>BK1533+(BK1533*(CJ1533-8.25)/8.25)</f>
        <v>583.69818181818187</v>
      </c>
      <c r="DQ1533">
        <f>BL1533+(BL1533*(CK1533-8.25)/8.25)</f>
        <v>0</v>
      </c>
      <c r="DR1533">
        <f>BM1533+(BM1533*(CL1533-8.25)/8.25)</f>
        <v>0</v>
      </c>
      <c r="DS1533">
        <f>BN1533+(BN1533*(CM1533-8.25)/8.25)</f>
        <v>0</v>
      </c>
      <c r="DT1533" s="8">
        <f>DM1533*10^8/$I1533</f>
        <v>4345.3347660040954</v>
      </c>
      <c r="DU1533" s="8">
        <f>DN1533*10^8/$I1533</f>
        <v>8853.3715643425894</v>
      </c>
      <c r="DV1533" s="8">
        <f>DO1533*10^8/$I1533</f>
        <v>2268.1060141640551</v>
      </c>
      <c r="DW1533" s="8">
        <f>DP1533*10^8/$I1533</f>
        <v>5308.2199439473316</v>
      </c>
      <c r="DX1533" s="8">
        <f>DQ1533*10^8/$I1533</f>
        <v>0</v>
      </c>
      <c r="DY1533" s="8">
        <f>DR1533*10^8/$I1533</f>
        <v>0</v>
      </c>
      <c r="DZ1533" s="8">
        <f>DS1533*10^8/$I1533</f>
        <v>0</v>
      </c>
      <c r="EA1533" s="8">
        <f>DT1533*10^8/$I1533</f>
        <v>39516.985638333812</v>
      </c>
      <c r="EB1533" s="8">
        <f>DZ1533*0.8</f>
        <v>0</v>
      </c>
      <c r="EC1533" s="10">
        <f>G1533-E1533</f>
        <v>2910</v>
      </c>
      <c r="ED1533" s="4">
        <f>EC1533/E1533*100</f>
        <v>62.312633832976452</v>
      </c>
      <c r="EE1533" s="4">
        <f>DY1533-G1533</f>
        <v>-7580</v>
      </c>
      <c r="EF1533" s="12">
        <f>EE1533/G1533</f>
        <v>-1</v>
      </c>
      <c r="EG1533" s="4">
        <f>G1533-F1533</f>
        <v>120</v>
      </c>
    </row>
    <row r="1534" spans="1:137" x14ac:dyDescent="0.3">
      <c r="A1534">
        <v>1533</v>
      </c>
      <c r="B1534" t="s">
        <v>5809</v>
      </c>
      <c r="C1534" t="s">
        <v>3807</v>
      </c>
      <c r="D1534" t="str">
        <f>VLOOKUP(C1534,Sheet1!$A$2:$B$3197,2,FALSE)</f>
        <v>건강관리장비와용품</v>
      </c>
      <c r="E1534">
        <v>20800</v>
      </c>
      <c r="F1534">
        <v>23100</v>
      </c>
      <c r="G1534" s="7">
        <v>24950</v>
      </c>
      <c r="H1534" t="s">
        <v>1472</v>
      </c>
      <c r="I1534" s="7">
        <f>VALUE(LEFT(H1534,FIND("/",H1534)-1)) + VALUE(MID(H1534,FIND("/",H1534)+1,LEN(H1534)))</f>
        <v>12011995</v>
      </c>
      <c r="J1534">
        <v>0</v>
      </c>
      <c r="K1534" s="1">
        <f>G1534*I1534/(10^8)</f>
        <v>2996.9927524999998</v>
      </c>
      <c r="L1534">
        <v>737</v>
      </c>
      <c r="M1534">
        <v>806</v>
      </c>
      <c r="N1534">
        <v>794</v>
      </c>
      <c r="O1534">
        <v>926</v>
      </c>
      <c r="P1534">
        <v>882</v>
      </c>
      <c r="Q1534" s="1">
        <v>1163</v>
      </c>
      <c r="R1534" s="1">
        <v>1418</v>
      </c>
      <c r="S1534" s="1">
        <v>1737</v>
      </c>
      <c r="T1534">
        <v>233</v>
      </c>
      <c r="U1534">
        <v>242</v>
      </c>
      <c r="V1534">
        <v>171</v>
      </c>
      <c r="W1534">
        <v>226</v>
      </c>
      <c r="X1534">
        <v>151</v>
      </c>
      <c r="Y1534">
        <v>266</v>
      </c>
      <c r="Z1534">
        <v>331</v>
      </c>
      <c r="AA1534">
        <v>391</v>
      </c>
      <c r="AB1534">
        <v>193</v>
      </c>
      <c r="AC1534">
        <v>193</v>
      </c>
      <c r="AD1534">
        <v>146</v>
      </c>
      <c r="AE1534">
        <v>176</v>
      </c>
      <c r="AF1534">
        <v>115</v>
      </c>
      <c r="AG1534">
        <v>208</v>
      </c>
      <c r="AH1534">
        <v>259</v>
      </c>
      <c r="AI1534">
        <v>292</v>
      </c>
      <c r="AJ1534" s="1">
        <v>1070</v>
      </c>
      <c r="AK1534" s="1">
        <v>1205</v>
      </c>
      <c r="AL1534" s="1">
        <v>1460</v>
      </c>
      <c r="AM1534" s="1">
        <v>1811</v>
      </c>
      <c r="AN1534" s="1">
        <v>1942</v>
      </c>
      <c r="AO1534" s="1">
        <v>2109</v>
      </c>
      <c r="AP1534" s="1">
        <v>2356</v>
      </c>
      <c r="AQ1534" s="1">
        <v>2532</v>
      </c>
      <c r="AR1534">
        <v>163</v>
      </c>
      <c r="AS1534">
        <v>182</v>
      </c>
      <c r="AT1534">
        <v>248</v>
      </c>
      <c r="AU1534">
        <v>497</v>
      </c>
      <c r="AV1534">
        <v>592</v>
      </c>
      <c r="AW1534">
        <v>573</v>
      </c>
      <c r="AX1534">
        <v>595</v>
      </c>
      <c r="AY1534">
        <v>544</v>
      </c>
      <c r="AZ1534">
        <v>906</v>
      </c>
      <c r="BA1534" s="1">
        <v>1024</v>
      </c>
      <c r="BB1534" s="1">
        <v>1213</v>
      </c>
      <c r="BC1534" s="1">
        <v>1315</v>
      </c>
      <c r="BD1534" s="1">
        <v>1349</v>
      </c>
      <c r="BE1534" s="1">
        <v>1539</v>
      </c>
      <c r="BF1534" s="1">
        <v>1761</v>
      </c>
      <c r="BG1534" s="1">
        <v>1988</v>
      </c>
      <c r="BH1534">
        <v>906</v>
      </c>
      <c r="BI1534" s="1">
        <v>1024</v>
      </c>
      <c r="BJ1534" s="1">
        <v>1213</v>
      </c>
      <c r="BK1534" s="1">
        <v>1315</v>
      </c>
      <c r="BL1534" s="1">
        <v>1349</v>
      </c>
      <c r="BM1534" s="1">
        <v>1547</v>
      </c>
      <c r="BN1534" s="1">
        <v>1775</v>
      </c>
      <c r="BO1534" s="3"/>
      <c r="BP1534">
        <v>54</v>
      </c>
      <c r="BQ1534">
        <v>54</v>
      </c>
      <c r="BR1534">
        <v>55</v>
      </c>
      <c r="BS1534">
        <v>57</v>
      </c>
      <c r="BT1534">
        <v>58</v>
      </c>
      <c r="BU1534">
        <v>59</v>
      </c>
      <c r="BV1534">
        <v>59</v>
      </c>
      <c r="BW1534">
        <v>58</v>
      </c>
      <c r="BX1534">
        <v>19.38</v>
      </c>
      <c r="BY1534">
        <v>16.940000000000001</v>
      </c>
      <c r="BZ1534">
        <v>10.95</v>
      </c>
      <c r="CA1534">
        <v>10.73</v>
      </c>
      <c r="CB1534">
        <v>6.15</v>
      </c>
      <c r="CC1534">
        <v>10.27</v>
      </c>
      <c r="CD1534">
        <v>11.62</v>
      </c>
      <c r="CE1534">
        <v>11.95</v>
      </c>
      <c r="CF1534">
        <v>23.49</v>
      </c>
      <c r="CG1534">
        <v>19.97</v>
      </c>
      <c r="CH1534">
        <v>13.05</v>
      </c>
      <c r="CI1534">
        <v>13.89</v>
      </c>
      <c r="CJ1534">
        <v>8.67</v>
      </c>
      <c r="CK1534">
        <v>16.39</v>
      </c>
      <c r="CL1534">
        <v>17.68</v>
      </c>
      <c r="CM1534">
        <v>16.46</v>
      </c>
      <c r="CN1534" s="1">
        <v>1615</v>
      </c>
      <c r="CO1534" s="1">
        <v>1609</v>
      </c>
      <c r="CP1534" s="1">
        <v>1218</v>
      </c>
      <c r="CQ1534" s="1">
        <v>1462</v>
      </c>
      <c r="CR1534">
        <v>961</v>
      </c>
      <c r="CS1534" s="1">
        <v>1976</v>
      </c>
      <c r="CT1534" s="1">
        <v>2445</v>
      </c>
      <c r="CU1534" s="1">
        <v>2431</v>
      </c>
      <c r="CV1534">
        <v>21.23</v>
      </c>
      <c r="CW1534">
        <v>22.21</v>
      </c>
      <c r="CX1534">
        <v>19.16</v>
      </c>
      <c r="CY1534">
        <v>17.64</v>
      </c>
      <c r="CZ1534">
        <v>22.22</v>
      </c>
      <c r="DA1534">
        <v>12.63</v>
      </c>
      <c r="DB1534">
        <v>10.210000000000001</v>
      </c>
      <c r="DC1534">
        <v>10.26</v>
      </c>
      <c r="DD1534">
        <v>4.42</v>
      </c>
      <c r="DE1534">
        <v>3.88</v>
      </c>
      <c r="DF1534">
        <v>2.2799999999999998</v>
      </c>
      <c r="DG1534">
        <v>2.25</v>
      </c>
      <c r="DH1534">
        <v>1.76</v>
      </c>
      <c r="DI1534">
        <v>1.81</v>
      </c>
      <c r="DJ1534">
        <v>1.59</v>
      </c>
      <c r="DK1534" s="3"/>
      <c r="DL1534" s="6">
        <f>(CM1534*3+CL1534*2+CK1534)/6</f>
        <v>16.855</v>
      </c>
      <c r="DM1534">
        <f>BH1534+(BH1534*(CG1534-8.25)/8.25)</f>
        <v>2193.0690909090908</v>
      </c>
      <c r="DN1534">
        <f>BI1534+(BI1534*(CH1534-8.25)/8.25)</f>
        <v>1619.7818181818184</v>
      </c>
      <c r="DO1534">
        <f>BJ1534+(BJ1534*(CI1534-8.25)/8.25)</f>
        <v>2042.2509090909093</v>
      </c>
      <c r="DP1534">
        <f>BK1534+(BK1534*(CJ1534-8.25)/8.25)</f>
        <v>1381.9454545454546</v>
      </c>
      <c r="DQ1534">
        <f>BL1534+(BL1534*(CK1534-8.25)/8.25)</f>
        <v>2680.0133333333333</v>
      </c>
      <c r="DR1534">
        <f>BM1534+(BM1534*(CL1534-8.25)/8.25)</f>
        <v>3315.2678787878785</v>
      </c>
      <c r="DS1534">
        <f>BN1534+(BN1534*(CM1534-8.25)/8.25)</f>
        <v>3541.3939393939399</v>
      </c>
      <c r="DT1534" s="8">
        <f>DM1534*10^8/$I1534</f>
        <v>18257.326038756182</v>
      </c>
      <c r="DU1534" s="8">
        <f>DN1534*10^8/$I1534</f>
        <v>13484.702734073884</v>
      </c>
      <c r="DV1534" s="8">
        <f>DO1534*10^8/$I1534</f>
        <v>17001.762896928525</v>
      </c>
      <c r="DW1534" s="8">
        <f>DP1534*10^8/$I1534</f>
        <v>11504.712202639568</v>
      </c>
      <c r="DX1534" s="8">
        <f>DQ1534*10^8/$I1534</f>
        <v>22311.142598155704</v>
      </c>
      <c r="DY1534" s="8">
        <f>DR1534*10^8/$I1534</f>
        <v>27599.644178905157</v>
      </c>
      <c r="DZ1534" s="8">
        <f>DS1534*10^8/$I1534</f>
        <v>29482.146299544245</v>
      </c>
      <c r="EA1534" s="8">
        <f>DT1534*10^8/$I1534</f>
        <v>151992.45453195894</v>
      </c>
      <c r="EB1534" s="8">
        <f>DZ1534*0.8</f>
        <v>23585.717039635398</v>
      </c>
      <c r="EC1534" s="10">
        <f>G1534-E1534</f>
        <v>4150</v>
      </c>
      <c r="ED1534" s="4">
        <f>EC1534/E1534*100</f>
        <v>19.951923076923077</v>
      </c>
      <c r="EE1534" s="4">
        <f>DY1534-G1534</f>
        <v>2649.6441789051569</v>
      </c>
      <c r="EF1534" s="12">
        <f>EE1534/G1534</f>
        <v>0.10619816348317263</v>
      </c>
      <c r="EG1534" s="4">
        <f>G1534-F1534</f>
        <v>1850</v>
      </c>
    </row>
    <row r="1535" spans="1:137" x14ac:dyDescent="0.3">
      <c r="A1535">
        <v>1534</v>
      </c>
      <c r="B1535" t="s">
        <v>7528</v>
      </c>
      <c r="C1535" t="s">
        <v>3808</v>
      </c>
      <c r="D1535" t="str">
        <f>VLOOKUP(C1535,Sheet1!$A$2:$B$3197,2,FALSE)</f>
        <v>제약</v>
      </c>
      <c r="E1535" s="7">
        <v>20650</v>
      </c>
      <c r="F1535" s="7">
        <v>15800</v>
      </c>
      <c r="G1535" s="7">
        <v>15850</v>
      </c>
      <c r="H1535" t="s">
        <v>1473</v>
      </c>
      <c r="I1535" s="7">
        <f>VALUE(LEFT(H1535,FIND("/",H1535)-1)) + VALUE(MID(H1535,FIND("/",H1535)+1,LEN(H1535)))</f>
        <v>7088782</v>
      </c>
      <c r="J1535" s="1">
        <v>3000</v>
      </c>
      <c r="K1535" s="1">
        <f>G1535*I1535/(10^8)</f>
        <v>1123.5719469999999</v>
      </c>
      <c r="L1535">
        <v>548</v>
      </c>
      <c r="M1535">
        <v>660</v>
      </c>
      <c r="N1535">
        <v>664</v>
      </c>
      <c r="O1535">
        <v>631</v>
      </c>
      <c r="P1535">
        <v>745</v>
      </c>
      <c r="Q1535" s="3"/>
      <c r="R1535" s="3"/>
      <c r="S1535" s="3"/>
      <c r="T1535">
        <v>52</v>
      </c>
      <c r="U1535">
        <v>33</v>
      </c>
      <c r="V1535">
        <v>21</v>
      </c>
      <c r="W1535">
        <v>-45</v>
      </c>
      <c r="X1535">
        <v>-33</v>
      </c>
      <c r="Y1535" s="3"/>
      <c r="Z1535" s="3"/>
      <c r="AA1535" s="3"/>
      <c r="AB1535">
        <v>53</v>
      </c>
      <c r="AC1535">
        <v>21</v>
      </c>
      <c r="AD1535">
        <v>26</v>
      </c>
      <c r="AE1535">
        <v>-42</v>
      </c>
      <c r="AF1535">
        <v>-32</v>
      </c>
      <c r="AG1535" s="3"/>
      <c r="AH1535" s="3"/>
      <c r="AI1535" s="3"/>
      <c r="AJ1535" s="1">
        <v>1183</v>
      </c>
      <c r="AK1535" s="1">
        <v>1191</v>
      </c>
      <c r="AL1535" s="1">
        <v>1330</v>
      </c>
      <c r="AM1535" s="1">
        <v>1317</v>
      </c>
      <c r="AN1535" s="1">
        <v>1284</v>
      </c>
      <c r="AO1535" s="3"/>
      <c r="AP1535" s="3"/>
      <c r="AQ1535" s="3"/>
      <c r="AR1535">
        <v>171</v>
      </c>
      <c r="AS1535">
        <v>169</v>
      </c>
      <c r="AT1535">
        <v>297</v>
      </c>
      <c r="AU1535">
        <v>331</v>
      </c>
      <c r="AV1535">
        <v>333</v>
      </c>
      <c r="AW1535" s="3"/>
      <c r="AX1535" s="3"/>
      <c r="AY1535" s="3"/>
      <c r="AZ1535" s="1">
        <v>1012</v>
      </c>
      <c r="BA1535" s="1">
        <v>1022</v>
      </c>
      <c r="BB1535" s="1">
        <v>1033</v>
      </c>
      <c r="BC1535">
        <v>986</v>
      </c>
      <c r="BD1535">
        <v>951</v>
      </c>
      <c r="BE1535" s="3"/>
      <c r="BF1535" s="3"/>
      <c r="BG1535" s="3"/>
      <c r="BH1535" s="1">
        <v>1012</v>
      </c>
      <c r="BI1535" s="1">
        <v>1022</v>
      </c>
      <c r="BJ1535" s="1">
        <v>1033</v>
      </c>
      <c r="BK1535">
        <v>986</v>
      </c>
      <c r="BL1535">
        <v>951</v>
      </c>
      <c r="BM1535" s="3"/>
      <c r="BN1535" s="3"/>
      <c r="BO1535" s="3"/>
      <c r="BP1535">
        <v>35</v>
      </c>
      <c r="BQ1535">
        <v>35</v>
      </c>
      <c r="BR1535">
        <v>35</v>
      </c>
      <c r="BS1535">
        <v>35</v>
      </c>
      <c r="BT1535">
        <v>35</v>
      </c>
      <c r="BU1535" s="3"/>
      <c r="BV1535" s="3"/>
      <c r="BW1535" s="3"/>
      <c r="BX1535">
        <v>4.5999999999999996</v>
      </c>
      <c r="BY1535">
        <v>1.77</v>
      </c>
      <c r="BZ1535">
        <v>2.0699999999999998</v>
      </c>
      <c r="CA1535">
        <v>-3.19</v>
      </c>
      <c r="CB1535">
        <v>-2.42</v>
      </c>
      <c r="CC1535" s="3"/>
      <c r="CD1535" s="3"/>
      <c r="CE1535" s="3"/>
      <c r="CF1535">
        <v>5.32</v>
      </c>
      <c r="CG1535">
        <v>2.06</v>
      </c>
      <c r="CH1535">
        <v>2.54</v>
      </c>
      <c r="CI1535">
        <v>-4.18</v>
      </c>
      <c r="CJ1535">
        <v>-3.25</v>
      </c>
      <c r="CK1535" s="3"/>
      <c r="CL1535" s="3"/>
      <c r="CM1535" s="3"/>
      <c r="CN1535">
        <v>745</v>
      </c>
      <c r="CO1535">
        <v>296</v>
      </c>
      <c r="CP1535">
        <v>368</v>
      </c>
      <c r="CQ1535">
        <v>-595</v>
      </c>
      <c r="CR1535">
        <v>-445</v>
      </c>
      <c r="CS1535" s="3"/>
      <c r="CT1535" s="3"/>
      <c r="CU1535" s="3"/>
      <c r="CV1535">
        <v>20</v>
      </c>
      <c r="CW1535">
        <v>39.840000000000003</v>
      </c>
      <c r="CX1535">
        <v>47.29</v>
      </c>
      <c r="CY1535" t="s">
        <v>2</v>
      </c>
      <c r="CZ1535" t="s">
        <v>2</v>
      </c>
      <c r="DA1535" s="3"/>
      <c r="DB1535" s="3"/>
      <c r="DC1535" s="3"/>
      <c r="DD1535">
        <v>1.04</v>
      </c>
      <c r="DE1535">
        <v>0.82</v>
      </c>
      <c r="DF1535">
        <v>1.19</v>
      </c>
      <c r="DG1535">
        <v>0.81</v>
      </c>
      <c r="DH1535">
        <v>1.37</v>
      </c>
      <c r="DI1535" s="3"/>
      <c r="DJ1535" s="3"/>
      <c r="DK1535" s="3"/>
      <c r="DL1535" s="6">
        <f>(CM1535*3+CL1535*2+CK1535)/6</f>
        <v>0</v>
      </c>
      <c r="DM1535">
        <f>BH1535+(BH1535*(CG1535-8.25)/8.25)</f>
        <v>252.69333333333338</v>
      </c>
      <c r="DN1535">
        <f>BI1535+(BI1535*(CH1535-8.25)/8.25)</f>
        <v>314.65212121212119</v>
      </c>
      <c r="DO1535">
        <f>BJ1535+(BJ1535*(CI1535-8.25)/8.25)</f>
        <v>-523.38666666666677</v>
      </c>
      <c r="DP1535">
        <f>BK1535+(BK1535*(CJ1535-8.25)/8.25)</f>
        <v>-388.42424242424249</v>
      </c>
      <c r="DQ1535">
        <f>BL1535+(BL1535*(CK1535-8.25)/8.25)</f>
        <v>0</v>
      </c>
      <c r="DR1535">
        <f>BM1535+(BM1535*(CL1535-8.25)/8.25)</f>
        <v>0</v>
      </c>
      <c r="DS1535">
        <f>BN1535+(BN1535*(CM1535-8.25)/8.25)</f>
        <v>0</v>
      </c>
      <c r="DT1535" s="8">
        <f>DM1535*10^8/$I1535</f>
        <v>3564.6932481960002</v>
      </c>
      <c r="DU1535" s="8">
        <f>DN1535*10^8/$I1535</f>
        <v>4438.7332155527029</v>
      </c>
      <c r="DV1535" s="8">
        <f>DO1535*10^8/$I1535</f>
        <v>-7383.308820424535</v>
      </c>
      <c r="DW1535" s="8">
        <f>DP1535*10^8/$I1535</f>
        <v>-5479.4214637189079</v>
      </c>
      <c r="DX1535" s="8">
        <f>DQ1535*10^8/$I1535</f>
        <v>0</v>
      </c>
      <c r="DY1535" s="8">
        <f>DR1535*10^8/$I1535</f>
        <v>0</v>
      </c>
      <c r="DZ1535" s="8">
        <f>DS1535*10^8/$I1535</f>
        <v>0</v>
      </c>
      <c r="EA1535" s="8">
        <f>DT1535*10^8/$I1535</f>
        <v>50286.399669167433</v>
      </c>
      <c r="EB1535" s="8">
        <f>DZ1535*0.8</f>
        <v>0</v>
      </c>
      <c r="EC1535" s="10">
        <f>G1535-E1535</f>
        <v>-4800</v>
      </c>
      <c r="ED1535" s="4">
        <f>EC1535/E1535*100</f>
        <v>-23.244552058111381</v>
      </c>
      <c r="EE1535" s="4">
        <f>DY1535-G1535</f>
        <v>-15850</v>
      </c>
      <c r="EF1535" s="12">
        <f>EE1535/G1535</f>
        <v>-1</v>
      </c>
      <c r="EG1535" s="4">
        <f>G1535-F1535</f>
        <v>50</v>
      </c>
    </row>
    <row r="1536" spans="1:137" x14ac:dyDescent="0.3">
      <c r="A1536">
        <v>1535</v>
      </c>
      <c r="B1536" t="s">
        <v>6224</v>
      </c>
      <c r="C1536" t="s">
        <v>3809</v>
      </c>
      <c r="D1536" t="str">
        <f>VLOOKUP(C1536,Sheet1!$A$2:$B$3197,2,FALSE)</f>
        <v>핸드셋</v>
      </c>
      <c r="E1536">
        <v>1545</v>
      </c>
      <c r="F1536">
        <v>1370</v>
      </c>
      <c r="G1536" s="7">
        <v>1335</v>
      </c>
      <c r="H1536" t="s">
        <v>1474</v>
      </c>
      <c r="I1536" s="7">
        <f>VALUE(LEFT(H1536,FIND("/",H1536)-1)) + VALUE(MID(H1536,FIND("/",H1536)+1,LEN(H1536)))</f>
        <v>20961315</v>
      </c>
      <c r="J1536" s="1">
        <v>3333</v>
      </c>
      <c r="K1536" s="1">
        <f>G1536*I1536/(10^8)</f>
        <v>279.83355525000002</v>
      </c>
      <c r="L1536" s="1">
        <v>3200</v>
      </c>
      <c r="M1536" s="1">
        <v>1727</v>
      </c>
      <c r="N1536">
        <v>837</v>
      </c>
      <c r="O1536">
        <v>651</v>
      </c>
      <c r="P1536">
        <v>476</v>
      </c>
      <c r="Q1536" s="3"/>
      <c r="R1536" s="3"/>
      <c r="S1536" s="3"/>
      <c r="T1536">
        <v>83</v>
      </c>
      <c r="U1536">
        <v>-396</v>
      </c>
      <c r="V1536">
        <v>-300</v>
      </c>
      <c r="W1536">
        <v>-291</v>
      </c>
      <c r="X1536">
        <v>-209</v>
      </c>
      <c r="Y1536" s="3"/>
      <c r="Z1536" s="3"/>
      <c r="AA1536" s="3"/>
      <c r="AB1536">
        <v>3</v>
      </c>
      <c r="AC1536">
        <v>-637</v>
      </c>
      <c r="AD1536">
        <v>-536</v>
      </c>
      <c r="AE1536">
        <v>-451</v>
      </c>
      <c r="AF1536">
        <v>-161</v>
      </c>
      <c r="AG1536" s="3"/>
      <c r="AH1536" s="3"/>
      <c r="AI1536" s="3"/>
      <c r="AJ1536" s="1">
        <v>2863</v>
      </c>
      <c r="AK1536" s="1">
        <v>2490</v>
      </c>
      <c r="AL1536" s="1">
        <v>1520</v>
      </c>
      <c r="AM1536" s="1">
        <v>1071</v>
      </c>
      <c r="AN1536">
        <v>600</v>
      </c>
      <c r="AO1536" s="3"/>
      <c r="AP1536" s="3"/>
      <c r="AQ1536" s="3"/>
      <c r="AR1536" s="1">
        <v>1813</v>
      </c>
      <c r="AS1536" s="1">
        <v>1639</v>
      </c>
      <c r="AT1536">
        <v>667</v>
      </c>
      <c r="AU1536">
        <v>635</v>
      </c>
      <c r="AV1536">
        <v>192</v>
      </c>
      <c r="AW1536" s="3"/>
      <c r="AX1536" s="3"/>
      <c r="AY1536" s="3"/>
      <c r="AZ1536" s="1">
        <v>1050</v>
      </c>
      <c r="BA1536">
        <v>851</v>
      </c>
      <c r="BB1536">
        <v>854</v>
      </c>
      <c r="BC1536">
        <v>436</v>
      </c>
      <c r="BD1536">
        <v>408</v>
      </c>
      <c r="BE1536" s="3"/>
      <c r="BF1536" s="3"/>
      <c r="BG1536" s="3"/>
      <c r="BH1536" s="1">
        <v>1051</v>
      </c>
      <c r="BI1536">
        <v>852</v>
      </c>
      <c r="BJ1536">
        <v>855</v>
      </c>
      <c r="BK1536">
        <v>437</v>
      </c>
      <c r="BL1536">
        <v>408</v>
      </c>
      <c r="BM1536" s="3"/>
      <c r="BN1536" s="3"/>
      <c r="BO1536" s="3"/>
      <c r="BP1536">
        <v>143</v>
      </c>
      <c r="BQ1536">
        <v>293</v>
      </c>
      <c r="BR1536">
        <v>658</v>
      </c>
      <c r="BS1536">
        <v>658</v>
      </c>
      <c r="BT1536">
        <v>210</v>
      </c>
      <c r="BU1536" s="3"/>
      <c r="BV1536" s="3"/>
      <c r="BW1536" s="3"/>
      <c r="BX1536">
        <v>0.1</v>
      </c>
      <c r="BY1536">
        <v>-23.81</v>
      </c>
      <c r="BZ1536">
        <v>-26.75</v>
      </c>
      <c r="CA1536">
        <v>-34.840000000000003</v>
      </c>
      <c r="CB1536">
        <v>-19.329999999999998</v>
      </c>
      <c r="CC1536" s="3"/>
      <c r="CD1536" s="3"/>
      <c r="CE1536" s="3"/>
      <c r="CF1536">
        <v>0.27</v>
      </c>
      <c r="CG1536">
        <v>-66.94</v>
      </c>
      <c r="CH1536">
        <v>-62.85</v>
      </c>
      <c r="CI1536">
        <v>-69.849999999999994</v>
      </c>
      <c r="CJ1536">
        <v>-38.19</v>
      </c>
      <c r="CK1536" s="3"/>
      <c r="CL1536" s="3"/>
      <c r="CM1536" s="3"/>
      <c r="CN1536">
        <v>50</v>
      </c>
      <c r="CO1536" s="1">
        <v>-9433</v>
      </c>
      <c r="CP1536" s="1">
        <v>-5064</v>
      </c>
      <c r="CQ1536" s="1">
        <v>-3053</v>
      </c>
      <c r="CR1536">
        <v>-966</v>
      </c>
      <c r="CS1536" s="3"/>
      <c r="CT1536" s="3"/>
      <c r="CU1536" s="3"/>
      <c r="CV1536">
        <v>812.69</v>
      </c>
      <c r="CW1536" t="s">
        <v>2</v>
      </c>
      <c r="CX1536" t="s">
        <v>2</v>
      </c>
      <c r="CY1536" t="s">
        <v>2</v>
      </c>
      <c r="CZ1536" t="s">
        <v>2</v>
      </c>
      <c r="DA1536" s="3"/>
      <c r="DB1536" s="3"/>
      <c r="DC1536" s="3"/>
      <c r="DD1536">
        <v>2.13</v>
      </c>
      <c r="DE1536">
        <v>1.32</v>
      </c>
      <c r="DF1536">
        <v>0.83</v>
      </c>
      <c r="DG1536">
        <v>1.54</v>
      </c>
      <c r="DH1536">
        <v>0.72</v>
      </c>
      <c r="DI1536" s="3"/>
      <c r="DJ1536" s="3"/>
      <c r="DK1536" s="3"/>
      <c r="DL1536" s="6">
        <f>(CM1536*3+CL1536*2+CK1536)/6</f>
        <v>0</v>
      </c>
      <c r="DM1536">
        <f>BH1536+(BH1536*(CG1536-8.25)/8.25)</f>
        <v>-8527.7503030303033</v>
      </c>
      <c r="DN1536">
        <f>BI1536+(BI1536*(CH1536-8.25)/8.25)</f>
        <v>-6490.6909090909085</v>
      </c>
      <c r="DO1536">
        <f>BJ1536+(BJ1536*(CI1536-8.25)/8.25)</f>
        <v>-7239</v>
      </c>
      <c r="DP1536">
        <f>BK1536+(BK1536*(CJ1536-8.25)/8.25)</f>
        <v>-2022.9127272727274</v>
      </c>
      <c r="DQ1536">
        <f>BL1536+(BL1536*(CK1536-8.25)/8.25)</f>
        <v>0</v>
      </c>
      <c r="DR1536">
        <f>BM1536+(BM1536*(CL1536-8.25)/8.25)</f>
        <v>0</v>
      </c>
      <c r="DS1536">
        <f>BN1536+(BN1536*(CM1536-8.25)/8.25)</f>
        <v>0</v>
      </c>
      <c r="DT1536" s="8">
        <f>DM1536*10^8/$I1536</f>
        <v>-40683.279188497014</v>
      </c>
      <c r="DU1536" s="8">
        <f>DN1536*10^8/$I1536</f>
        <v>-30965.094074922821</v>
      </c>
      <c r="DV1536" s="8">
        <f>DO1536*10^8/$I1536</f>
        <v>-34535.047061694364</v>
      </c>
      <c r="DW1536" s="8">
        <f>DP1536*10^8/$I1536</f>
        <v>-9650.695709084699</v>
      </c>
      <c r="DX1536" s="8">
        <f>DQ1536*10^8/$I1536</f>
        <v>0</v>
      </c>
      <c r="DY1536" s="8">
        <f>DR1536*10^8/$I1536</f>
        <v>0</v>
      </c>
      <c r="DZ1536" s="8">
        <f>DS1536*10^8/$I1536</f>
        <v>0</v>
      </c>
      <c r="EA1536" s="8">
        <f>DT1536*10^8/$I1536</f>
        <v>-194087.43768459666</v>
      </c>
      <c r="EB1536" s="8">
        <f>DZ1536*0.8</f>
        <v>0</v>
      </c>
      <c r="EC1536" s="10">
        <f>G1536-E1536</f>
        <v>-210</v>
      </c>
      <c r="ED1536" s="4">
        <f>EC1536/E1536*100</f>
        <v>-13.592233009708737</v>
      </c>
      <c r="EE1536" s="4">
        <f>DY1536-G1536</f>
        <v>-1335</v>
      </c>
      <c r="EF1536" s="12">
        <f>EE1536/G1536</f>
        <v>-1</v>
      </c>
      <c r="EG1536" s="4">
        <f>G1536-F1536</f>
        <v>-35</v>
      </c>
    </row>
    <row r="1537" spans="1:137" x14ac:dyDescent="0.3">
      <c r="A1537">
        <v>1536</v>
      </c>
      <c r="B1537" t="s">
        <v>6142</v>
      </c>
      <c r="C1537" t="s">
        <v>3810</v>
      </c>
      <c r="D1537" t="str">
        <f>VLOOKUP(C1537,Sheet1!$A$2:$B$3197,2,FALSE)</f>
        <v>전자장비와기기</v>
      </c>
      <c r="E1537" t="e">
        <v>#N/A</v>
      </c>
      <c r="F1537">
        <v>739</v>
      </c>
      <c r="G1537" s="7">
        <v>739</v>
      </c>
      <c r="H1537" t="s">
        <v>1475</v>
      </c>
      <c r="I1537" s="7">
        <f>VALUE(LEFT(H1537,FIND("/",H1537)-1)) + VALUE(MID(H1537,FIND("/",H1537)+1,LEN(H1537)))</f>
        <v>9609200</v>
      </c>
      <c r="J1537">
        <v>0</v>
      </c>
      <c r="K1537" s="1">
        <f>G1537*I1537/(10^8)</f>
        <v>71.011988000000002</v>
      </c>
      <c r="L1537">
        <v>636</v>
      </c>
      <c r="M1537">
        <v>554</v>
      </c>
      <c r="N1537">
        <v>456</v>
      </c>
      <c r="O1537">
        <v>381</v>
      </c>
      <c r="P1537">
        <v>228</v>
      </c>
      <c r="Q1537" s="3"/>
      <c r="R1537" s="3"/>
      <c r="S1537" s="3"/>
      <c r="T1537">
        <v>-73</v>
      </c>
      <c r="U1537">
        <v>-75</v>
      </c>
      <c r="V1537">
        <v>-46</v>
      </c>
      <c r="W1537">
        <v>-43</v>
      </c>
      <c r="X1537">
        <v>-8</v>
      </c>
      <c r="Y1537" s="3"/>
      <c r="Z1537" s="3"/>
      <c r="AA1537" s="3"/>
      <c r="AB1537">
        <v>-69</v>
      </c>
      <c r="AC1537">
        <v>-91</v>
      </c>
      <c r="AD1537">
        <v>-56</v>
      </c>
      <c r="AE1537">
        <v>-135</v>
      </c>
      <c r="AF1537">
        <v>-21</v>
      </c>
      <c r="AG1537" s="3"/>
      <c r="AH1537" s="3"/>
      <c r="AI1537" s="3"/>
      <c r="AJ1537">
        <v>422</v>
      </c>
      <c r="AK1537">
        <v>351</v>
      </c>
      <c r="AL1537">
        <v>348</v>
      </c>
      <c r="AM1537">
        <v>248</v>
      </c>
      <c r="AN1537">
        <v>127</v>
      </c>
      <c r="AO1537" s="3"/>
      <c r="AP1537" s="3"/>
      <c r="AQ1537" s="3"/>
      <c r="AR1537">
        <v>191</v>
      </c>
      <c r="AS1537">
        <v>211</v>
      </c>
      <c r="AT1537">
        <v>180</v>
      </c>
      <c r="AU1537">
        <v>185</v>
      </c>
      <c r="AV1537">
        <v>64</v>
      </c>
      <c r="AW1537" s="3"/>
      <c r="AX1537" s="3"/>
      <c r="AY1537" s="3"/>
      <c r="AZ1537">
        <v>231</v>
      </c>
      <c r="BA1537">
        <v>140</v>
      </c>
      <c r="BB1537">
        <v>168</v>
      </c>
      <c r="BC1537">
        <v>63</v>
      </c>
      <c r="BD1537">
        <v>62</v>
      </c>
      <c r="BE1537" s="3"/>
      <c r="BF1537" s="3"/>
      <c r="BG1537" s="3"/>
      <c r="BH1537">
        <v>231</v>
      </c>
      <c r="BI1537">
        <v>140</v>
      </c>
      <c r="BJ1537">
        <v>168</v>
      </c>
      <c r="BK1537">
        <v>63</v>
      </c>
      <c r="BL1537">
        <v>62</v>
      </c>
      <c r="BM1537" s="3"/>
      <c r="BN1537" s="3"/>
      <c r="BO1537" s="3"/>
      <c r="BP1537">
        <v>19</v>
      </c>
      <c r="BQ1537">
        <v>19</v>
      </c>
      <c r="BR1537">
        <v>44</v>
      </c>
      <c r="BS1537">
        <v>45</v>
      </c>
      <c r="BT1537">
        <v>48</v>
      </c>
      <c r="BU1537" s="3"/>
      <c r="BV1537" s="3"/>
      <c r="BW1537" s="3"/>
      <c r="BX1537">
        <v>-16.3</v>
      </c>
      <c r="BY1537">
        <v>-23.66</v>
      </c>
      <c r="BZ1537">
        <v>-16.14</v>
      </c>
      <c r="CA1537">
        <v>-45.38</v>
      </c>
      <c r="CB1537">
        <v>-11.41</v>
      </c>
      <c r="CC1537" s="3"/>
      <c r="CD1537" s="3"/>
      <c r="CE1537" s="3"/>
      <c r="CF1537">
        <v>-25.77</v>
      </c>
      <c r="CG1537">
        <v>-49.34</v>
      </c>
      <c r="CH1537">
        <v>-36.69</v>
      </c>
      <c r="CI1537">
        <v>-117.21</v>
      </c>
      <c r="CJ1537">
        <v>-34.159999999999997</v>
      </c>
      <c r="CK1537" s="3"/>
      <c r="CL1537" s="3"/>
      <c r="CM1537" s="3"/>
      <c r="CN1537" s="1">
        <v>-1240</v>
      </c>
      <c r="CO1537" s="1">
        <v>-1648</v>
      </c>
      <c r="CP1537">
        <v>-695</v>
      </c>
      <c r="CQ1537" s="1">
        <v>-1514</v>
      </c>
      <c r="CR1537">
        <v>-222</v>
      </c>
      <c r="CS1537" s="3"/>
      <c r="CT1537" s="3"/>
      <c r="CU1537" s="3"/>
      <c r="CV1537" t="s">
        <v>2</v>
      </c>
      <c r="CW1537" t="s">
        <v>2</v>
      </c>
      <c r="CX1537" t="s">
        <v>2</v>
      </c>
      <c r="CY1537" t="s">
        <v>2</v>
      </c>
      <c r="CZ1537" t="s">
        <v>2</v>
      </c>
      <c r="DA1537" s="3"/>
      <c r="DB1537" s="3"/>
      <c r="DC1537" s="3"/>
      <c r="DD1537">
        <v>0.92</v>
      </c>
      <c r="DE1537">
        <v>1.1499999999999999</v>
      </c>
      <c r="DF1537">
        <v>0.78</v>
      </c>
      <c r="DG1537">
        <v>3.37</v>
      </c>
      <c r="DH1537">
        <v>1.1399999999999999</v>
      </c>
      <c r="DI1537" s="3"/>
      <c r="DJ1537" s="3"/>
      <c r="DK1537" s="3"/>
      <c r="DL1537" s="6">
        <f>(CM1537*3+CL1537*2+CK1537)/6</f>
        <v>0</v>
      </c>
      <c r="DM1537">
        <f>BH1537+(BH1537*(CG1537-8.25)/8.25)</f>
        <v>-1381.5200000000002</v>
      </c>
      <c r="DN1537">
        <f>BI1537+(BI1537*(CH1537-8.25)/8.25)</f>
        <v>-622.61818181818171</v>
      </c>
      <c r="DO1537">
        <f>BJ1537+(BJ1537*(CI1537-8.25)/8.25)</f>
        <v>-2386.8218181818179</v>
      </c>
      <c r="DP1537">
        <f>BK1537+(BK1537*(CJ1537-8.25)/8.25)</f>
        <v>-260.85818181818183</v>
      </c>
      <c r="DQ1537">
        <f>BL1537+(BL1537*(CK1537-8.25)/8.25)</f>
        <v>0</v>
      </c>
      <c r="DR1537">
        <f>BM1537+(BM1537*(CL1537-8.25)/8.25)</f>
        <v>0</v>
      </c>
      <c r="DS1537">
        <f>BN1537+(BN1537*(CM1537-8.25)/8.25)</f>
        <v>0</v>
      </c>
      <c r="DT1537" s="8">
        <f>DM1537*10^8/$I1537</f>
        <v>-14377.055321983104</v>
      </c>
      <c r="DU1537" s="8">
        <f>DN1537*10^8/$I1537</f>
        <v>-6479.3966388271829</v>
      </c>
      <c r="DV1537" s="8">
        <f>DO1537*10^8/$I1537</f>
        <v>-24838.923304560401</v>
      </c>
      <c r="DW1537" s="8">
        <f>DP1537*10^8/$I1537</f>
        <v>-2714.6711674039652</v>
      </c>
      <c r="DX1537" s="8">
        <f>DQ1537*10^8/$I1537</f>
        <v>0</v>
      </c>
      <c r="DY1537" s="8">
        <f>DR1537*10^8/$I1537</f>
        <v>0</v>
      </c>
      <c r="DZ1537" s="8">
        <f>DS1537*10^8/$I1537</f>
        <v>0</v>
      </c>
      <c r="EA1537" s="8">
        <f>DT1537*10^8/$I1537</f>
        <v>-149617.60939498711</v>
      </c>
      <c r="EB1537" s="8">
        <f>DZ1537*0.8</f>
        <v>0</v>
      </c>
      <c r="EC1537" s="10" t="e">
        <f>G1537-E1537</f>
        <v>#N/A</v>
      </c>
      <c r="ED1537" s="4" t="e">
        <f>EC1537/E1537*100</f>
        <v>#N/A</v>
      </c>
      <c r="EE1537" s="4">
        <f>DY1537-G1537</f>
        <v>-739</v>
      </c>
      <c r="EF1537" s="12">
        <f>EE1537/G1537</f>
        <v>-1</v>
      </c>
      <c r="EG1537" s="4">
        <f>G1537-F1537</f>
        <v>0</v>
      </c>
    </row>
    <row r="1538" spans="1:137" x14ac:dyDescent="0.3">
      <c r="A1538">
        <v>1537</v>
      </c>
      <c r="B1538" t="s">
        <v>6923</v>
      </c>
      <c r="C1538" t="s">
        <v>3811</v>
      </c>
      <c r="D1538" t="str">
        <f>VLOOKUP(C1538,Sheet1!$A$2:$B$3197,2,FALSE)</f>
        <v>레저용장비와제품</v>
      </c>
      <c r="E1538">
        <v>4145</v>
      </c>
      <c r="F1538">
        <v>6090</v>
      </c>
      <c r="G1538" s="7">
        <v>5920</v>
      </c>
      <c r="H1538" t="s">
        <v>1476</v>
      </c>
      <c r="I1538" s="7">
        <f>VALUE(LEFT(H1538,FIND("/",H1538)-1)) + VALUE(MID(H1538,FIND("/",H1538)+1,LEN(H1538)))</f>
        <v>12746297</v>
      </c>
      <c r="J1538" s="1">
        <v>15000</v>
      </c>
      <c r="K1538" s="1">
        <f>G1538*I1538/(10^8)</f>
        <v>754.58078239999998</v>
      </c>
      <c r="L1538">
        <v>526</v>
      </c>
      <c r="M1538">
        <v>434</v>
      </c>
      <c r="N1538">
        <v>491</v>
      </c>
      <c r="O1538">
        <v>312</v>
      </c>
      <c r="P1538">
        <v>449</v>
      </c>
      <c r="Q1538">
        <v>587</v>
      </c>
      <c r="R1538">
        <v>646</v>
      </c>
      <c r="S1538">
        <v>692</v>
      </c>
      <c r="T1538">
        <v>-59</v>
      </c>
      <c r="U1538">
        <v>-132</v>
      </c>
      <c r="V1538">
        <v>-12</v>
      </c>
      <c r="W1538">
        <v>-106</v>
      </c>
      <c r="X1538">
        <v>53</v>
      </c>
      <c r="Y1538">
        <v>87</v>
      </c>
      <c r="Z1538">
        <v>100</v>
      </c>
      <c r="AA1538">
        <v>111</v>
      </c>
      <c r="AB1538">
        <v>-45</v>
      </c>
      <c r="AC1538">
        <v>-213</v>
      </c>
      <c r="AD1538">
        <v>-23</v>
      </c>
      <c r="AE1538">
        <v>-122</v>
      </c>
      <c r="AF1538">
        <v>56</v>
      </c>
      <c r="AG1538">
        <v>89</v>
      </c>
      <c r="AH1538" s="3"/>
      <c r="AI1538" s="3"/>
      <c r="AJ1538">
        <v>819</v>
      </c>
      <c r="AK1538">
        <v>591</v>
      </c>
      <c r="AL1538">
        <v>538</v>
      </c>
      <c r="AM1538">
        <v>337</v>
      </c>
      <c r="AN1538">
        <v>329</v>
      </c>
      <c r="AO1538" s="3"/>
      <c r="AP1538" s="3"/>
      <c r="AQ1538" s="3"/>
      <c r="AR1538">
        <v>297</v>
      </c>
      <c r="AS1538">
        <v>287</v>
      </c>
      <c r="AT1538">
        <v>257</v>
      </c>
      <c r="AU1538">
        <v>178</v>
      </c>
      <c r="AV1538">
        <v>114</v>
      </c>
      <c r="AW1538" s="3"/>
      <c r="AX1538" s="3"/>
      <c r="AY1538" s="3"/>
      <c r="AZ1538">
        <v>522</v>
      </c>
      <c r="BA1538">
        <v>304</v>
      </c>
      <c r="BB1538">
        <v>281</v>
      </c>
      <c r="BC1538">
        <v>159</v>
      </c>
      <c r="BD1538">
        <v>215</v>
      </c>
      <c r="BE1538" s="3"/>
      <c r="BF1538" s="3"/>
      <c r="BG1538" s="3"/>
      <c r="BH1538">
        <v>522</v>
      </c>
      <c r="BI1538">
        <v>303</v>
      </c>
      <c r="BJ1538">
        <v>281</v>
      </c>
      <c r="BK1538">
        <v>159</v>
      </c>
      <c r="BL1538">
        <v>215</v>
      </c>
      <c r="BM1538" s="3"/>
      <c r="BN1538" s="3"/>
      <c r="BO1538" s="3"/>
      <c r="BP1538">
        <v>64</v>
      </c>
      <c r="BQ1538">
        <v>64</v>
      </c>
      <c r="BR1538">
        <v>64</v>
      </c>
      <c r="BS1538">
        <v>64</v>
      </c>
      <c r="BT1538">
        <v>64</v>
      </c>
      <c r="BU1538" s="3"/>
      <c r="BV1538" s="3"/>
      <c r="BW1538" s="3"/>
      <c r="BX1538">
        <v>-5.91</v>
      </c>
      <c r="BY1538">
        <v>-30.23</v>
      </c>
      <c r="BZ1538">
        <v>-4.04</v>
      </c>
      <c r="CA1538">
        <v>-27.92</v>
      </c>
      <c r="CB1538">
        <v>16.68</v>
      </c>
      <c r="CC1538">
        <v>27.05</v>
      </c>
      <c r="CD1538" s="3"/>
      <c r="CE1538" s="3"/>
      <c r="CF1538">
        <v>-8.69</v>
      </c>
      <c r="CG1538">
        <v>-51.7</v>
      </c>
      <c r="CH1538">
        <v>-7.81</v>
      </c>
      <c r="CI1538">
        <v>-55.55</v>
      </c>
      <c r="CJ1538">
        <v>29.7</v>
      </c>
      <c r="CK1538">
        <v>45.03</v>
      </c>
      <c r="CL1538" s="3"/>
      <c r="CM1538" s="3"/>
      <c r="CN1538">
        <v>-388</v>
      </c>
      <c r="CO1538" s="1">
        <v>-1672</v>
      </c>
      <c r="CP1538">
        <v>-179</v>
      </c>
      <c r="CQ1538">
        <v>-959</v>
      </c>
      <c r="CR1538">
        <v>436</v>
      </c>
      <c r="CS1538">
        <v>761</v>
      </c>
      <c r="CT1538">
        <v>777</v>
      </c>
      <c r="CU1538">
        <v>824</v>
      </c>
      <c r="CV1538" t="s">
        <v>2</v>
      </c>
      <c r="CW1538" t="s">
        <v>2</v>
      </c>
      <c r="CX1538" t="s">
        <v>2</v>
      </c>
      <c r="CY1538" t="s">
        <v>2</v>
      </c>
      <c r="CZ1538">
        <v>9.25</v>
      </c>
      <c r="DA1538">
        <v>7.78</v>
      </c>
      <c r="DB1538">
        <v>7.62</v>
      </c>
      <c r="DC1538">
        <v>7.19</v>
      </c>
      <c r="DD1538">
        <v>1.64</v>
      </c>
      <c r="DE1538">
        <v>1.8</v>
      </c>
      <c r="DF1538">
        <v>2.2400000000000002</v>
      </c>
      <c r="DG1538">
        <v>1.25</v>
      </c>
      <c r="DH1538">
        <v>2.2999999999999998</v>
      </c>
      <c r="DI1538" s="3"/>
      <c r="DJ1538" s="3"/>
      <c r="DK1538" s="3"/>
      <c r="DL1538" s="6">
        <f>(CM1538*3+CL1538*2+CK1538)/6</f>
        <v>7.5049999999999999</v>
      </c>
      <c r="DM1538">
        <f>BH1538+(BH1538*(CG1538-8.25)/8.25)</f>
        <v>-3271.2000000000003</v>
      </c>
      <c r="DN1538">
        <f>BI1538+(BI1538*(CH1538-8.25)/8.25)</f>
        <v>-286.83999999999992</v>
      </c>
      <c r="DO1538">
        <f>BJ1538+(BJ1538*(CI1538-8.25)/8.25)</f>
        <v>-1892.0666666666666</v>
      </c>
      <c r="DP1538">
        <f>BK1538+(BK1538*(CJ1538-8.25)/8.25)</f>
        <v>572.4</v>
      </c>
      <c r="DQ1538">
        <f>BL1538+(BL1538*(CK1538-8.25)/8.25)</f>
        <v>1173.5090909090909</v>
      </c>
      <c r="DR1538">
        <f>BM1538+(BM1538*(CL1538-8.25)/8.25)</f>
        <v>0</v>
      </c>
      <c r="DS1538">
        <f>BN1538+(BN1538*(CM1538-8.25)/8.25)</f>
        <v>0</v>
      </c>
      <c r="DT1538" s="8">
        <f>DM1538*10^8/$I1538</f>
        <v>-25663.924196964814</v>
      </c>
      <c r="DU1538" s="8">
        <f>DN1538*10^8/$I1538</f>
        <v>-2250.3790708783886</v>
      </c>
      <c r="DV1538" s="8">
        <f>DO1538*10^8/$I1538</f>
        <v>-14844.049739831627</v>
      </c>
      <c r="DW1538" s="8">
        <f>DP1538*10^8/$I1538</f>
        <v>4490.7160095202553</v>
      </c>
      <c r="DX1538" s="8">
        <f>DQ1538*10^8/$I1538</f>
        <v>9206.666774743213</v>
      </c>
      <c r="DY1538" s="8">
        <f>DR1538*10^8/$I1538</f>
        <v>0</v>
      </c>
      <c r="DZ1538" s="8">
        <f>DS1538*10^8/$I1538</f>
        <v>0</v>
      </c>
      <c r="EA1538" s="8">
        <f>DT1538*10^8/$I1538</f>
        <v>-201344.15663596112</v>
      </c>
      <c r="EB1538" s="8">
        <f>DZ1538*0.8</f>
        <v>0</v>
      </c>
      <c r="EC1538" s="10">
        <f>G1538-E1538</f>
        <v>1775</v>
      </c>
      <c r="ED1538" s="4">
        <f>EC1538/E1538*100</f>
        <v>42.822677925211103</v>
      </c>
      <c r="EE1538" s="4">
        <f>DY1538-G1538</f>
        <v>-5920</v>
      </c>
      <c r="EF1538" s="12">
        <f>EE1538/G1538</f>
        <v>-1</v>
      </c>
      <c r="EG1538" s="4">
        <f>G1538-F1538</f>
        <v>-170</v>
      </c>
    </row>
    <row r="1539" spans="1:137" x14ac:dyDescent="0.3">
      <c r="A1539">
        <v>1538</v>
      </c>
      <c r="B1539" t="s">
        <v>7360</v>
      </c>
      <c r="C1539" t="s">
        <v>3812</v>
      </c>
      <c r="D1539" t="str">
        <f>VLOOKUP(C1539,Sheet1!$A$2:$B$3197,2,FALSE)</f>
        <v>통신장비</v>
      </c>
      <c r="E1539">
        <v>9770</v>
      </c>
      <c r="F1539">
        <v>11700</v>
      </c>
      <c r="G1539" s="7">
        <v>11600</v>
      </c>
      <c r="H1539" t="s">
        <v>1477</v>
      </c>
      <c r="I1539" s="7">
        <f>VALUE(LEFT(H1539,FIND("/",H1539)-1)) + VALUE(MID(H1539,FIND("/",H1539)+1,LEN(H1539)))</f>
        <v>7115697</v>
      </c>
      <c r="J1539" s="1">
        <v>378119</v>
      </c>
      <c r="K1539" s="1">
        <f>G1539*I1539/(10^8)</f>
        <v>825.42085199999997</v>
      </c>
      <c r="L1539">
        <v>964</v>
      </c>
      <c r="M1539">
        <v>994</v>
      </c>
      <c r="N1539" s="1">
        <v>1086</v>
      </c>
      <c r="O1539" s="1">
        <v>2794</v>
      </c>
      <c r="P1539" s="1">
        <v>2860</v>
      </c>
      <c r="Q1539" s="3"/>
      <c r="R1539" s="3"/>
      <c r="S1539" s="3"/>
      <c r="T1539">
        <v>33</v>
      </c>
      <c r="U1539">
        <v>19</v>
      </c>
      <c r="V1539">
        <v>17</v>
      </c>
      <c r="W1539">
        <v>78</v>
      </c>
      <c r="X1539">
        <v>171</v>
      </c>
      <c r="Y1539" s="3"/>
      <c r="Z1539" s="3"/>
      <c r="AA1539" s="3"/>
      <c r="AB1539">
        <v>-31</v>
      </c>
      <c r="AC1539">
        <v>-102</v>
      </c>
      <c r="AD1539">
        <v>14</v>
      </c>
      <c r="AE1539">
        <v>77</v>
      </c>
      <c r="AF1539">
        <v>126</v>
      </c>
      <c r="AG1539" s="3"/>
      <c r="AH1539" s="3"/>
      <c r="AI1539" s="3"/>
      <c r="AJ1539" s="1">
        <v>1250</v>
      </c>
      <c r="AK1539" s="1">
        <v>1270</v>
      </c>
      <c r="AL1539" s="1">
        <v>2956</v>
      </c>
      <c r="AM1539" s="1">
        <v>2919</v>
      </c>
      <c r="AN1539" s="1">
        <v>3176</v>
      </c>
      <c r="AO1539" s="3"/>
      <c r="AP1539" s="3"/>
      <c r="AQ1539" s="3"/>
      <c r="AR1539">
        <v>514</v>
      </c>
      <c r="AS1539">
        <v>594</v>
      </c>
      <c r="AT1539" s="1">
        <v>1192</v>
      </c>
      <c r="AU1539" s="1">
        <v>1092</v>
      </c>
      <c r="AV1539" s="1">
        <v>1234</v>
      </c>
      <c r="AW1539" s="3"/>
      <c r="AX1539" s="3"/>
      <c r="AY1539" s="3"/>
      <c r="AZ1539">
        <v>736</v>
      </c>
      <c r="BA1539">
        <v>676</v>
      </c>
      <c r="BB1539" s="1">
        <v>1764</v>
      </c>
      <c r="BC1539" s="1">
        <v>1827</v>
      </c>
      <c r="BD1539" s="1">
        <v>1941</v>
      </c>
      <c r="BE1539" s="3"/>
      <c r="BF1539" s="3"/>
      <c r="BG1539" s="3"/>
      <c r="BH1539">
        <v>721</v>
      </c>
      <c r="BI1539">
        <v>681</v>
      </c>
      <c r="BJ1539">
        <v>678</v>
      </c>
      <c r="BK1539">
        <v>736</v>
      </c>
      <c r="BL1539">
        <v>821</v>
      </c>
      <c r="BM1539" s="3"/>
      <c r="BN1539" s="3"/>
      <c r="BO1539" s="3"/>
      <c r="BP1539">
        <v>36</v>
      </c>
      <c r="BQ1539">
        <v>36</v>
      </c>
      <c r="BR1539">
        <v>36</v>
      </c>
      <c r="BS1539">
        <v>36</v>
      </c>
      <c r="BT1539">
        <v>36</v>
      </c>
      <c r="BU1539" s="3"/>
      <c r="BV1539" s="3"/>
      <c r="BW1539" s="3"/>
      <c r="BX1539">
        <v>-2.5099999999999998</v>
      </c>
      <c r="BY1539">
        <v>-8.06</v>
      </c>
      <c r="BZ1539">
        <v>0.65</v>
      </c>
      <c r="CA1539">
        <v>2.61</v>
      </c>
      <c r="CB1539">
        <v>4.13</v>
      </c>
      <c r="CC1539" s="3"/>
      <c r="CD1539" s="3"/>
      <c r="CE1539" s="3"/>
      <c r="CF1539">
        <v>-2.91</v>
      </c>
      <c r="CG1539">
        <v>-8.11</v>
      </c>
      <c r="CH1539">
        <v>5.27</v>
      </c>
      <c r="CI1539">
        <v>8.11</v>
      </c>
      <c r="CJ1539">
        <v>9.15</v>
      </c>
      <c r="CK1539" s="3"/>
      <c r="CL1539" s="3"/>
      <c r="CM1539" s="3"/>
      <c r="CN1539">
        <v>-283</v>
      </c>
      <c r="CO1539">
        <v>-799</v>
      </c>
      <c r="CP1539">
        <v>503</v>
      </c>
      <c r="CQ1539">
        <v>805</v>
      </c>
      <c r="CR1539" s="1">
        <v>1001</v>
      </c>
      <c r="CS1539" s="3"/>
      <c r="CT1539" s="3"/>
      <c r="CU1539" s="3"/>
      <c r="CV1539" t="s">
        <v>2</v>
      </c>
      <c r="CW1539" t="s">
        <v>2</v>
      </c>
      <c r="CX1539">
        <v>9.82</v>
      </c>
      <c r="CY1539">
        <v>8.11</v>
      </c>
      <c r="CZ1539">
        <v>9.52</v>
      </c>
      <c r="DA1539" s="3"/>
      <c r="DB1539" s="3"/>
      <c r="DC1539" s="3"/>
      <c r="DD1539">
        <v>1.01</v>
      </c>
      <c r="DE1539">
        <v>0.95</v>
      </c>
      <c r="DF1539">
        <v>0.49</v>
      </c>
      <c r="DG1539">
        <v>0.59</v>
      </c>
      <c r="DH1539">
        <v>0.78</v>
      </c>
      <c r="DI1539" s="3"/>
      <c r="DJ1539" s="3"/>
      <c r="DK1539" s="3"/>
      <c r="DL1539" s="6">
        <f>(CM1539*3+CL1539*2+CK1539)/6</f>
        <v>0</v>
      </c>
      <c r="DM1539">
        <f>BH1539+(BH1539*(CG1539-8.25)/8.25)</f>
        <v>-708.76484848484847</v>
      </c>
      <c r="DN1539">
        <f>BI1539+(BI1539*(CH1539-8.25)/8.25)</f>
        <v>435.01454545454544</v>
      </c>
      <c r="DO1539">
        <f>BJ1539+(BJ1539*(CI1539-8.25)/8.25)</f>
        <v>666.49454545454546</v>
      </c>
      <c r="DP1539">
        <f>BK1539+(BK1539*(CJ1539-8.25)/8.25)</f>
        <v>816.29090909090917</v>
      </c>
      <c r="DQ1539">
        <f>BL1539+(BL1539*(CK1539-8.25)/8.25)</f>
        <v>0</v>
      </c>
      <c r="DR1539">
        <f>BM1539+(BM1539*(CL1539-8.25)/8.25)</f>
        <v>0</v>
      </c>
      <c r="DS1539">
        <f>BN1539+(BN1539*(CM1539-8.25)/8.25)</f>
        <v>0</v>
      </c>
      <c r="DT1539" s="8">
        <f>DM1539*10^8/$I1539</f>
        <v>-9960.582195740606</v>
      </c>
      <c r="DU1539" s="8">
        <f>DN1539*10^8/$I1539</f>
        <v>6113.4495391603305</v>
      </c>
      <c r="DV1539" s="8">
        <f>DO1539*10^8/$I1539</f>
        <v>9366.539152166617</v>
      </c>
      <c r="DW1539" s="8">
        <f>DP1539*10^8/$I1539</f>
        <v>11471.692921872715</v>
      </c>
      <c r="DX1539" s="8">
        <f>DQ1539*10^8/$I1539</f>
        <v>0</v>
      </c>
      <c r="DY1539" s="8">
        <f>DR1539*10^8/$I1539</f>
        <v>0</v>
      </c>
      <c r="DZ1539" s="8">
        <f>DS1539*10^8/$I1539</f>
        <v>0</v>
      </c>
      <c r="EA1539" s="8">
        <f>DT1539*10^8/$I1539</f>
        <v>-139980.41507023986</v>
      </c>
      <c r="EB1539" s="8">
        <f>DZ1539*0.8</f>
        <v>0</v>
      </c>
      <c r="EC1539" s="10">
        <f>G1539-E1539</f>
        <v>1830</v>
      </c>
      <c r="ED1539" s="4">
        <f>EC1539/E1539*100</f>
        <v>18.730808597748208</v>
      </c>
      <c r="EE1539" s="4">
        <f>DY1539-G1539</f>
        <v>-11600</v>
      </c>
      <c r="EF1539" s="12">
        <f>EE1539/G1539</f>
        <v>-1</v>
      </c>
      <c r="EG1539" s="4">
        <f>G1539-F1539</f>
        <v>-100</v>
      </c>
    </row>
    <row r="1540" spans="1:137" x14ac:dyDescent="0.3">
      <c r="A1540">
        <v>1539</v>
      </c>
      <c r="B1540" t="s">
        <v>6465</v>
      </c>
      <c r="C1540" t="s">
        <v>3813</v>
      </c>
      <c r="D1540" t="str">
        <f>VLOOKUP(C1540,Sheet1!$A$2:$B$3197,2,FALSE)</f>
        <v>인터넷과카탈로그소매</v>
      </c>
      <c r="E1540" t="e">
        <v>#N/A</v>
      </c>
      <c r="F1540">
        <v>2465</v>
      </c>
      <c r="G1540" s="7">
        <v>2470</v>
      </c>
      <c r="H1540" t="s">
        <v>1478</v>
      </c>
      <c r="I1540" s="7">
        <f>VALUE(LEFT(H1540,FIND("/",H1540)-1)) + VALUE(MID(H1540,FIND("/",H1540)+1,LEN(H1540)))</f>
        <v>29383185</v>
      </c>
      <c r="J1540" s="1">
        <v>11091</v>
      </c>
      <c r="K1540" s="1">
        <f>G1540*I1540/(10^8)</f>
        <v>725.76466949999997</v>
      </c>
      <c r="L1540">
        <v>424</v>
      </c>
      <c r="M1540">
        <v>276</v>
      </c>
      <c r="N1540">
        <v>142</v>
      </c>
      <c r="O1540">
        <v>22</v>
      </c>
      <c r="P1540">
        <v>111</v>
      </c>
      <c r="Q1540" s="3"/>
      <c r="R1540" s="3"/>
      <c r="S1540" s="3"/>
      <c r="T1540">
        <v>12</v>
      </c>
      <c r="U1540">
        <v>14</v>
      </c>
      <c r="V1540">
        <v>-98</v>
      </c>
      <c r="W1540">
        <v>-32</v>
      </c>
      <c r="X1540">
        <v>-28</v>
      </c>
      <c r="Y1540" s="3"/>
      <c r="Z1540" s="3"/>
      <c r="AA1540" s="3"/>
      <c r="AB1540">
        <v>3</v>
      </c>
      <c r="AC1540">
        <v>-145</v>
      </c>
      <c r="AD1540">
        <v>-591</v>
      </c>
      <c r="AE1540">
        <v>-98</v>
      </c>
      <c r="AF1540">
        <v>-33</v>
      </c>
      <c r="AG1540" s="3"/>
      <c r="AH1540" s="3"/>
      <c r="AI1540" s="3"/>
      <c r="AJ1540">
        <v>880</v>
      </c>
      <c r="AK1540">
        <v>743</v>
      </c>
      <c r="AL1540">
        <v>361</v>
      </c>
      <c r="AM1540">
        <v>251</v>
      </c>
      <c r="AN1540">
        <v>302</v>
      </c>
      <c r="AO1540" s="3"/>
      <c r="AP1540" s="3"/>
      <c r="AQ1540" s="3"/>
      <c r="AR1540">
        <v>81</v>
      </c>
      <c r="AS1540">
        <v>88</v>
      </c>
      <c r="AT1540">
        <v>272</v>
      </c>
      <c r="AU1540">
        <v>247</v>
      </c>
      <c r="AV1540">
        <v>159</v>
      </c>
      <c r="AW1540" s="3"/>
      <c r="AX1540" s="3"/>
      <c r="AY1540" s="3"/>
      <c r="AZ1540">
        <v>799</v>
      </c>
      <c r="BA1540">
        <v>656</v>
      </c>
      <c r="BB1540">
        <v>90</v>
      </c>
      <c r="BC1540">
        <v>3</v>
      </c>
      <c r="BD1540">
        <v>143</v>
      </c>
      <c r="BE1540" s="3"/>
      <c r="BF1540" s="3"/>
      <c r="BG1540" s="3"/>
      <c r="BH1540">
        <v>799</v>
      </c>
      <c r="BI1540">
        <v>656</v>
      </c>
      <c r="BJ1540">
        <v>90</v>
      </c>
      <c r="BK1540">
        <v>3</v>
      </c>
      <c r="BL1540">
        <v>143</v>
      </c>
      <c r="BM1540" s="3"/>
      <c r="BN1540" s="3"/>
      <c r="BO1540" s="3"/>
      <c r="BP1540">
        <v>96</v>
      </c>
      <c r="BQ1540">
        <v>100</v>
      </c>
      <c r="BR1540">
        <v>103</v>
      </c>
      <c r="BS1540">
        <v>103</v>
      </c>
      <c r="BT1540">
        <v>126</v>
      </c>
      <c r="BU1540" s="3"/>
      <c r="BV1540" s="3"/>
      <c r="BW1540" s="3"/>
      <c r="BX1540">
        <v>0.39</v>
      </c>
      <c r="BY1540">
        <v>-17.809999999999999</v>
      </c>
      <c r="BZ1540">
        <v>-107.07</v>
      </c>
      <c r="CA1540">
        <v>-32.06</v>
      </c>
      <c r="CB1540">
        <v>-11.77</v>
      </c>
      <c r="CC1540" s="3"/>
      <c r="CD1540" s="3"/>
      <c r="CE1540" s="3"/>
      <c r="CF1540">
        <v>0.44</v>
      </c>
      <c r="CG1540">
        <v>-19.88</v>
      </c>
      <c r="CH1540">
        <v>-158.63999999999999</v>
      </c>
      <c r="CI1540">
        <v>-210.7</v>
      </c>
      <c r="CJ1540">
        <v>-44.53</v>
      </c>
      <c r="CK1540" s="3"/>
      <c r="CL1540" s="3"/>
      <c r="CM1540" s="3"/>
      <c r="CN1540">
        <v>78</v>
      </c>
      <c r="CO1540" s="1">
        <v>-3741</v>
      </c>
      <c r="CP1540" s="1">
        <v>-14620</v>
      </c>
      <c r="CQ1540" s="1">
        <v>-2387</v>
      </c>
      <c r="CR1540">
        <v>-145</v>
      </c>
      <c r="CS1540" s="3"/>
      <c r="CT1540" s="3"/>
      <c r="CU1540" s="3"/>
      <c r="CV1540">
        <v>101.7</v>
      </c>
      <c r="CW1540" t="s">
        <v>2</v>
      </c>
      <c r="CX1540" t="s">
        <v>2</v>
      </c>
      <c r="CY1540" t="s">
        <v>2</v>
      </c>
      <c r="CZ1540" t="s">
        <v>2</v>
      </c>
      <c r="DA1540" s="3"/>
      <c r="DB1540" s="3"/>
      <c r="DC1540" s="3"/>
      <c r="DD1540">
        <v>0.38</v>
      </c>
      <c r="DE1540">
        <v>0.3</v>
      </c>
      <c r="DF1540">
        <v>1.1299999999999999</v>
      </c>
      <c r="DG1540">
        <v>28.65</v>
      </c>
      <c r="DH1540">
        <v>4.37</v>
      </c>
      <c r="DI1540" s="3"/>
      <c r="DJ1540" s="3"/>
      <c r="DK1540" s="3"/>
      <c r="DL1540" s="6">
        <f>(CM1540*3+CL1540*2+CK1540)/6</f>
        <v>0</v>
      </c>
      <c r="DM1540">
        <f>BH1540+(BH1540*(CG1540-8.25)/8.25)</f>
        <v>-1925.3478787878785</v>
      </c>
      <c r="DN1540">
        <f>BI1540+(BI1540*(CH1540-8.25)/8.25)</f>
        <v>-12614.283636363636</v>
      </c>
      <c r="DO1540">
        <f>BJ1540+(BJ1540*(CI1540-8.25)/8.25)</f>
        <v>-2298.5454545454545</v>
      </c>
      <c r="DP1540">
        <f>BK1540+(BK1540*(CJ1540-8.25)/8.25)</f>
        <v>-16.192727272727272</v>
      </c>
      <c r="DQ1540">
        <f>BL1540+(BL1540*(CK1540-8.25)/8.25)</f>
        <v>0</v>
      </c>
      <c r="DR1540">
        <f>BM1540+(BM1540*(CL1540-8.25)/8.25)</f>
        <v>0</v>
      </c>
      <c r="DS1540">
        <f>BN1540+(BN1540*(CM1540-8.25)/8.25)</f>
        <v>0</v>
      </c>
      <c r="DT1540" s="8">
        <f>DM1540*10^8/$I1540</f>
        <v>-6552.5499662064494</v>
      </c>
      <c r="DU1540" s="8">
        <f>DN1540*10^8/$I1540</f>
        <v>-42930.28014615718</v>
      </c>
      <c r="DV1540" s="8">
        <f>DO1540*10^8/$I1540</f>
        <v>-7822.6558984175963</v>
      </c>
      <c r="DW1540" s="8">
        <f>DP1540*10^8/$I1540</f>
        <v>-55.108822521204807</v>
      </c>
      <c r="DX1540" s="8">
        <f>DQ1540*10^8/$I1540</f>
        <v>0</v>
      </c>
      <c r="DY1540" s="8">
        <f>DR1540*10^8/$I1540</f>
        <v>0</v>
      </c>
      <c r="DZ1540" s="8">
        <f>DS1540*10^8/$I1540</f>
        <v>0</v>
      </c>
      <c r="EA1540" s="8">
        <f>DT1540*10^8/$I1540</f>
        <v>-22300.339347849625</v>
      </c>
      <c r="EB1540" s="8">
        <f>DZ1540*0.8</f>
        <v>0</v>
      </c>
      <c r="EC1540" s="10" t="e">
        <f>G1540-E1540</f>
        <v>#N/A</v>
      </c>
      <c r="ED1540" s="4" t="e">
        <f>EC1540/E1540*100</f>
        <v>#N/A</v>
      </c>
      <c r="EE1540" s="4">
        <f>DY1540-G1540</f>
        <v>-2470</v>
      </c>
      <c r="EF1540" s="12">
        <f>EE1540/G1540</f>
        <v>-1</v>
      </c>
      <c r="EG1540" s="4">
        <f>G1540-F1540</f>
        <v>5</v>
      </c>
    </row>
    <row r="1541" spans="1:137" x14ac:dyDescent="0.3">
      <c r="A1541">
        <v>1540</v>
      </c>
      <c r="B1541" t="s">
        <v>7203</v>
      </c>
      <c r="C1541" t="s">
        <v>3814</v>
      </c>
      <c r="D1541" t="str">
        <f>VLOOKUP(C1541,Sheet1!$A$2:$B$3197,2,FALSE)</f>
        <v>우주항공과국방</v>
      </c>
      <c r="E1541">
        <v>4990</v>
      </c>
      <c r="F1541">
        <v>8430</v>
      </c>
      <c r="G1541" s="7">
        <v>8920</v>
      </c>
      <c r="H1541" t="s">
        <v>1479</v>
      </c>
      <c r="I1541" s="7">
        <f>VALUE(LEFT(H1541,FIND("/",H1541)-1)) + VALUE(MID(H1541,FIND("/",H1541)+1,LEN(H1541)))</f>
        <v>24968430</v>
      </c>
      <c r="J1541" s="1">
        <v>204983</v>
      </c>
      <c r="K1541" s="1">
        <f>G1541*I1541/(10^8)</f>
        <v>2227.1839559999999</v>
      </c>
      <c r="L1541">
        <v>417</v>
      </c>
      <c r="M1541">
        <v>475</v>
      </c>
      <c r="N1541">
        <v>692</v>
      </c>
      <c r="O1541">
        <v>749</v>
      </c>
      <c r="P1541">
        <v>534</v>
      </c>
      <c r="Q1541" s="3"/>
      <c r="R1541" s="3"/>
      <c r="S1541" s="3"/>
      <c r="T1541">
        <v>29</v>
      </c>
      <c r="U1541">
        <v>36</v>
      </c>
      <c r="V1541">
        <v>42</v>
      </c>
      <c r="W1541">
        <v>41</v>
      </c>
      <c r="X1541">
        <v>-72</v>
      </c>
      <c r="Y1541" s="3"/>
      <c r="Z1541" s="3"/>
      <c r="AA1541" s="3"/>
      <c r="AB1541">
        <v>20</v>
      </c>
      <c r="AC1541">
        <v>26</v>
      </c>
      <c r="AD1541">
        <v>34</v>
      </c>
      <c r="AE1541">
        <v>10</v>
      </c>
      <c r="AF1541">
        <v>-211</v>
      </c>
      <c r="AG1541" s="3"/>
      <c r="AH1541" s="3"/>
      <c r="AI1541" s="3"/>
      <c r="AJ1541">
        <v>682</v>
      </c>
      <c r="AK1541" s="1">
        <v>1145</v>
      </c>
      <c r="AL1541" s="1">
        <v>1265</v>
      </c>
      <c r="AM1541" s="1">
        <v>1267</v>
      </c>
      <c r="AN1541" s="1">
        <v>1003</v>
      </c>
      <c r="AO1541" s="3"/>
      <c r="AP1541" s="3"/>
      <c r="AQ1541" s="3"/>
      <c r="AR1541">
        <v>356</v>
      </c>
      <c r="AS1541">
        <v>547</v>
      </c>
      <c r="AT1541">
        <v>584</v>
      </c>
      <c r="AU1541">
        <v>579</v>
      </c>
      <c r="AV1541">
        <v>532</v>
      </c>
      <c r="AW1541" s="3"/>
      <c r="AX1541" s="3"/>
      <c r="AY1541" s="3"/>
      <c r="AZ1541">
        <v>326</v>
      </c>
      <c r="BA1541">
        <v>598</v>
      </c>
      <c r="BB1541">
        <v>682</v>
      </c>
      <c r="BC1541">
        <v>688</v>
      </c>
      <c r="BD1541">
        <v>472</v>
      </c>
      <c r="BE1541" s="3"/>
      <c r="BF1541" s="3"/>
      <c r="BG1541" s="3"/>
      <c r="BH1541">
        <v>326</v>
      </c>
      <c r="BI1541">
        <v>598</v>
      </c>
      <c r="BJ1541">
        <v>678</v>
      </c>
      <c r="BK1541">
        <v>685</v>
      </c>
      <c r="BL1541">
        <v>470</v>
      </c>
      <c r="BM1541" s="3"/>
      <c r="BN1541" s="3"/>
      <c r="BO1541" s="3"/>
      <c r="BP1541">
        <v>64</v>
      </c>
      <c r="BQ1541">
        <v>109</v>
      </c>
      <c r="BR1541">
        <v>119</v>
      </c>
      <c r="BS1541">
        <v>119</v>
      </c>
      <c r="BT1541">
        <v>119</v>
      </c>
      <c r="BU1541" s="3"/>
      <c r="BV1541" s="3"/>
      <c r="BW1541" s="3"/>
      <c r="BX1541">
        <v>3.32</v>
      </c>
      <c r="BY1541">
        <v>2.84</v>
      </c>
      <c r="BZ1541">
        <v>2.8</v>
      </c>
      <c r="CA1541">
        <v>0.77</v>
      </c>
      <c r="CB1541">
        <v>-18.55</v>
      </c>
      <c r="CC1541" s="3"/>
      <c r="CD1541" s="3"/>
      <c r="CE1541" s="3"/>
      <c r="CF1541">
        <v>6.69</v>
      </c>
      <c r="CG1541">
        <v>5.61</v>
      </c>
      <c r="CH1541">
        <v>5.38</v>
      </c>
      <c r="CI1541">
        <v>1.47</v>
      </c>
      <c r="CJ1541">
        <v>-36.54</v>
      </c>
      <c r="CK1541" s="3"/>
      <c r="CL1541" s="3"/>
      <c r="CM1541" s="3"/>
      <c r="CN1541">
        <v>131</v>
      </c>
      <c r="CO1541">
        <v>134</v>
      </c>
      <c r="CP1541">
        <v>144</v>
      </c>
      <c r="CQ1541">
        <v>42</v>
      </c>
      <c r="CR1541">
        <v>-887</v>
      </c>
      <c r="CS1541" s="3"/>
      <c r="CT1541" s="3"/>
      <c r="CU1541" s="3"/>
      <c r="CV1541">
        <v>32.64</v>
      </c>
      <c r="CW1541">
        <v>27.29</v>
      </c>
      <c r="CX1541">
        <v>31.66</v>
      </c>
      <c r="CY1541">
        <v>84.46</v>
      </c>
      <c r="CZ1541" t="s">
        <v>2</v>
      </c>
      <c r="DA1541" s="3"/>
      <c r="DB1541" s="3"/>
      <c r="DC1541" s="3"/>
      <c r="DD1541">
        <v>1.95</v>
      </c>
      <c r="DE1541">
        <v>1.31</v>
      </c>
      <c r="DF1541">
        <v>1.57</v>
      </c>
      <c r="DG1541">
        <v>1.21</v>
      </c>
      <c r="DH1541">
        <v>2.2000000000000002</v>
      </c>
      <c r="DI1541" s="3"/>
      <c r="DJ1541" s="3"/>
      <c r="DK1541" s="3"/>
      <c r="DL1541" s="6">
        <f>(CM1541*3+CL1541*2+CK1541)/6</f>
        <v>0</v>
      </c>
      <c r="DM1541">
        <f>BH1541+(BH1541*(CG1541-8.25)/8.25)</f>
        <v>221.68</v>
      </c>
      <c r="DN1541">
        <f>BI1541+(BI1541*(CH1541-8.25)/8.25)</f>
        <v>389.96848484848488</v>
      </c>
      <c r="DO1541">
        <f>BJ1541+(BJ1541*(CI1541-8.25)/8.25)</f>
        <v>120.80727272727268</v>
      </c>
      <c r="DP1541">
        <f>BK1541+(BK1541*(CJ1541-8.25)/8.25)</f>
        <v>-3033.9272727272723</v>
      </c>
      <c r="DQ1541">
        <f>BL1541+(BL1541*(CK1541-8.25)/8.25)</f>
        <v>0</v>
      </c>
      <c r="DR1541">
        <f>BM1541+(BM1541*(CL1541-8.25)/8.25)</f>
        <v>0</v>
      </c>
      <c r="DS1541">
        <f>BN1541+(BN1541*(CM1541-8.25)/8.25)</f>
        <v>0</v>
      </c>
      <c r="DT1541" s="8">
        <f>DM1541*10^8/$I1541</f>
        <v>887.84116582420279</v>
      </c>
      <c r="DU1541" s="8">
        <f>DN1541*10^8/$I1541</f>
        <v>1561.846238824327</v>
      </c>
      <c r="DV1541" s="8">
        <f>DO1541*10^8/$I1541</f>
        <v>483.84008416737731</v>
      </c>
      <c r="DW1541" s="8">
        <f>DP1541*10^8/$I1541</f>
        <v>-12151.05344119463</v>
      </c>
      <c r="DX1541" s="8">
        <f>DQ1541*10^8/$I1541</f>
        <v>0</v>
      </c>
      <c r="DY1541" s="8">
        <f>DR1541*10^8/$I1541</f>
        <v>0</v>
      </c>
      <c r="DZ1541" s="8">
        <f>DS1541*10^8/$I1541</f>
        <v>0</v>
      </c>
      <c r="EA1541" s="8">
        <f>DT1541*10^8/$I1541</f>
        <v>3555.854996987006</v>
      </c>
      <c r="EB1541" s="8">
        <f>DZ1541*0.8</f>
        <v>0</v>
      </c>
      <c r="EC1541" s="10">
        <f>G1541-E1541</f>
        <v>3930</v>
      </c>
      <c r="ED1541" s="4">
        <f>EC1541/E1541*100</f>
        <v>78.757515030060119</v>
      </c>
      <c r="EE1541" s="4">
        <f>DY1541-G1541</f>
        <v>-8920</v>
      </c>
      <c r="EF1541" s="12">
        <f>EE1541/G1541</f>
        <v>-1</v>
      </c>
      <c r="EG1541" s="4">
        <f>G1541-F1541</f>
        <v>490</v>
      </c>
    </row>
    <row r="1542" spans="1:137" x14ac:dyDescent="0.3">
      <c r="A1542">
        <v>1541</v>
      </c>
      <c r="B1542" t="s">
        <v>6739</v>
      </c>
      <c r="C1542" t="s">
        <v>3815</v>
      </c>
      <c r="D1542" t="str">
        <f>VLOOKUP(C1542,Sheet1!$A$2:$B$3197,2,FALSE)</f>
        <v>핸드셋</v>
      </c>
      <c r="E1542" t="e">
        <v>#N/A</v>
      </c>
      <c r="F1542">
        <v>4025</v>
      </c>
      <c r="G1542" s="7">
        <v>4375</v>
      </c>
      <c r="H1542" t="s">
        <v>1480</v>
      </c>
      <c r="I1542" s="7">
        <f>VALUE(LEFT(H1542,FIND("/",H1542)-1)) + VALUE(MID(H1542,FIND("/",H1542)+1,LEN(H1542)))</f>
        <v>7366074</v>
      </c>
      <c r="J1542" s="1">
        <v>50000</v>
      </c>
      <c r="K1542" s="1">
        <f>G1542*I1542/(10^8)</f>
        <v>322.2657375</v>
      </c>
      <c r="L1542">
        <v>163</v>
      </c>
      <c r="M1542">
        <v>151</v>
      </c>
      <c r="N1542">
        <v>134</v>
      </c>
      <c r="O1542">
        <v>133</v>
      </c>
      <c r="P1542">
        <v>101</v>
      </c>
      <c r="Q1542" s="3"/>
      <c r="R1542" s="3"/>
      <c r="S1542" s="3"/>
      <c r="T1542">
        <v>-31</v>
      </c>
      <c r="U1542">
        <v>-19</v>
      </c>
      <c r="V1542">
        <v>-15</v>
      </c>
      <c r="W1542">
        <v>5</v>
      </c>
      <c r="X1542">
        <v>-5</v>
      </c>
      <c r="Y1542" s="3"/>
      <c r="Z1542" s="3"/>
      <c r="AA1542" s="3"/>
      <c r="AB1542">
        <v>-78</v>
      </c>
      <c r="AC1542">
        <v>54</v>
      </c>
      <c r="AD1542">
        <v>-49</v>
      </c>
      <c r="AE1542">
        <v>13</v>
      </c>
      <c r="AF1542">
        <v>-8</v>
      </c>
      <c r="AG1542" s="3"/>
      <c r="AH1542" s="3"/>
      <c r="AI1542" s="3"/>
      <c r="AJ1542">
        <v>179</v>
      </c>
      <c r="AK1542">
        <v>301</v>
      </c>
      <c r="AL1542">
        <v>243</v>
      </c>
      <c r="AM1542">
        <v>253</v>
      </c>
      <c r="AN1542">
        <v>246</v>
      </c>
      <c r="AO1542" s="3"/>
      <c r="AP1542" s="3"/>
      <c r="AQ1542" s="3"/>
      <c r="AR1542">
        <v>37</v>
      </c>
      <c r="AS1542">
        <v>28</v>
      </c>
      <c r="AT1542">
        <v>24</v>
      </c>
      <c r="AU1542">
        <v>20</v>
      </c>
      <c r="AV1542">
        <v>22</v>
      </c>
      <c r="AW1542" s="3"/>
      <c r="AX1542" s="3"/>
      <c r="AY1542" s="3"/>
      <c r="AZ1542">
        <v>141</v>
      </c>
      <c r="BA1542">
        <v>273</v>
      </c>
      <c r="BB1542">
        <v>220</v>
      </c>
      <c r="BC1542">
        <v>233</v>
      </c>
      <c r="BD1542">
        <v>223</v>
      </c>
      <c r="BE1542" s="3"/>
      <c r="BF1542" s="3"/>
      <c r="BG1542" s="3"/>
      <c r="BH1542">
        <v>141</v>
      </c>
      <c r="BI1542">
        <v>273</v>
      </c>
      <c r="BJ1542">
        <v>220</v>
      </c>
      <c r="BK1542">
        <v>233</v>
      </c>
      <c r="BL1542">
        <v>223</v>
      </c>
      <c r="BM1542" s="3"/>
      <c r="BN1542" s="3"/>
      <c r="BO1542" s="3"/>
      <c r="BP1542">
        <v>31</v>
      </c>
      <c r="BQ1542">
        <v>37</v>
      </c>
      <c r="BR1542">
        <v>37</v>
      </c>
      <c r="BS1542">
        <v>37</v>
      </c>
      <c r="BT1542">
        <v>37</v>
      </c>
      <c r="BU1542" s="3"/>
      <c r="BV1542" s="3"/>
      <c r="BW1542" s="3"/>
      <c r="BX1542">
        <v>-35.33</v>
      </c>
      <c r="BY1542">
        <v>22.51</v>
      </c>
      <c r="BZ1542">
        <v>-18.09</v>
      </c>
      <c r="CA1542">
        <v>5.18</v>
      </c>
      <c r="CB1542">
        <v>-3.37</v>
      </c>
      <c r="CC1542" s="3"/>
      <c r="CD1542" s="3"/>
      <c r="CE1542" s="3"/>
      <c r="CF1542">
        <v>-43.21</v>
      </c>
      <c r="CG1542">
        <v>26.07</v>
      </c>
      <c r="CH1542">
        <v>-19.989999999999998</v>
      </c>
      <c r="CI1542">
        <v>5.68</v>
      </c>
      <c r="CJ1542">
        <v>-3.68</v>
      </c>
      <c r="CK1542" s="3"/>
      <c r="CL1542" s="3"/>
      <c r="CM1542" s="3"/>
      <c r="CN1542" s="1">
        <v>-1272</v>
      </c>
      <c r="CO1542">
        <v>756</v>
      </c>
      <c r="CP1542">
        <v>-668</v>
      </c>
      <c r="CQ1542">
        <v>175</v>
      </c>
      <c r="CR1542">
        <v>-114</v>
      </c>
      <c r="CS1542" s="3"/>
      <c r="CT1542" s="3"/>
      <c r="CU1542" s="3"/>
      <c r="CV1542" t="s">
        <v>2</v>
      </c>
      <c r="CW1542">
        <v>7.81</v>
      </c>
      <c r="CX1542" t="s">
        <v>2</v>
      </c>
      <c r="CY1542">
        <v>37.4</v>
      </c>
      <c r="CZ1542" t="s">
        <v>2</v>
      </c>
      <c r="DA1542" s="3"/>
      <c r="DB1542" s="3"/>
      <c r="DC1542" s="3"/>
      <c r="DD1542">
        <v>2.74</v>
      </c>
      <c r="DE1542">
        <v>1.59</v>
      </c>
      <c r="DF1542">
        <v>1.55</v>
      </c>
      <c r="DG1542">
        <v>2.06</v>
      </c>
      <c r="DH1542">
        <v>1.59</v>
      </c>
      <c r="DI1542" s="3"/>
      <c r="DJ1542" s="3"/>
      <c r="DK1542" s="3"/>
      <c r="DL1542" s="6">
        <f>(CM1542*3+CL1542*2+CK1542)/6</f>
        <v>0</v>
      </c>
      <c r="DM1542">
        <f>BH1542+(BH1542*(CG1542-8.25)/8.25)</f>
        <v>445.56</v>
      </c>
      <c r="DN1542">
        <f>BI1542+(BI1542*(CH1542-8.25)/8.25)</f>
        <v>-661.48727272727263</v>
      </c>
      <c r="DO1542">
        <f>BJ1542+(BJ1542*(CI1542-8.25)/8.25)</f>
        <v>151.46666666666664</v>
      </c>
      <c r="DP1542">
        <f>BK1542+(BK1542*(CJ1542-8.25)/8.25)</f>
        <v>-103.93212121212122</v>
      </c>
      <c r="DQ1542">
        <f>BL1542+(BL1542*(CK1542-8.25)/8.25)</f>
        <v>0</v>
      </c>
      <c r="DR1542">
        <f>BM1542+(BM1542*(CL1542-8.25)/8.25)</f>
        <v>0</v>
      </c>
      <c r="DS1542">
        <f>BN1542+(BN1542*(CM1542-8.25)/8.25)</f>
        <v>0</v>
      </c>
      <c r="DT1542" s="8">
        <f>DM1542*10^8/$I1542</f>
        <v>6048.8124338691141</v>
      </c>
      <c r="DU1542" s="8">
        <f>DN1542*10^8/$I1542</f>
        <v>-8980.1877190925952</v>
      </c>
      <c r="DV1542" s="8">
        <f>DO1542*10^8/$I1542</f>
        <v>2056.2740296481766</v>
      </c>
      <c r="DW1542" s="8">
        <f>DP1542*10^8/$I1542</f>
        <v>-1410.956789357821</v>
      </c>
      <c r="DX1542" s="8">
        <f>DQ1542*10^8/$I1542</f>
        <v>0</v>
      </c>
      <c r="DY1542" s="8">
        <f>DR1542*10^8/$I1542</f>
        <v>0</v>
      </c>
      <c r="DZ1542" s="8">
        <f>DS1542*10^8/$I1542</f>
        <v>0</v>
      </c>
      <c r="EA1542" s="8">
        <f>DT1542*10^8/$I1542</f>
        <v>82117.182557073334</v>
      </c>
      <c r="EB1542" s="8">
        <f>DZ1542*0.8</f>
        <v>0</v>
      </c>
      <c r="EC1542" s="10" t="e">
        <f>G1542-E1542</f>
        <v>#N/A</v>
      </c>
      <c r="ED1542" s="4" t="e">
        <f>EC1542/E1542*100</f>
        <v>#N/A</v>
      </c>
      <c r="EE1542" s="4">
        <f>DY1542-G1542</f>
        <v>-4375</v>
      </c>
      <c r="EF1542" s="12">
        <f>EE1542/G1542</f>
        <v>-1</v>
      </c>
      <c r="EG1542" s="4">
        <f>G1542-F1542</f>
        <v>350</v>
      </c>
    </row>
    <row r="1543" spans="1:137" x14ac:dyDescent="0.3">
      <c r="A1543">
        <v>1542</v>
      </c>
      <c r="B1543" t="s">
        <v>5832</v>
      </c>
      <c r="C1543" t="s">
        <v>3816</v>
      </c>
      <c r="D1543" t="str">
        <f>VLOOKUP(C1543,Sheet1!$A$2:$B$3197,2,FALSE)</f>
        <v>디스플레이장비및부품</v>
      </c>
      <c r="E1543">
        <v>64100</v>
      </c>
      <c r="F1543">
        <v>96800</v>
      </c>
      <c r="G1543" s="7">
        <v>106700</v>
      </c>
      <c r="H1543" t="s">
        <v>1481</v>
      </c>
      <c r="I1543" s="7">
        <f>VALUE(LEFT(H1543,FIND("/",H1543)-1)) + VALUE(MID(H1543,FIND("/",H1543)+1,LEN(H1543)))</f>
        <v>16264300</v>
      </c>
      <c r="J1543" s="1">
        <v>19600</v>
      </c>
      <c r="K1543" s="1">
        <f>G1543*I1543/(10^8)</f>
        <v>17354.008099999999</v>
      </c>
      <c r="L1543" s="1">
        <v>6100</v>
      </c>
      <c r="M1543" s="1">
        <v>6928</v>
      </c>
      <c r="N1543" s="1">
        <v>7918</v>
      </c>
      <c r="O1543" s="1">
        <v>8671</v>
      </c>
      <c r="P1543" s="1">
        <v>11619</v>
      </c>
      <c r="Q1543" s="1">
        <v>15884</v>
      </c>
      <c r="R1543" s="1">
        <v>16907</v>
      </c>
      <c r="S1543" s="1">
        <v>18589</v>
      </c>
      <c r="T1543">
        <v>506</v>
      </c>
      <c r="U1543">
        <v>455</v>
      </c>
      <c r="V1543">
        <v>558</v>
      </c>
      <c r="W1543">
        <v>473</v>
      </c>
      <c r="X1543">
        <v>942</v>
      </c>
      <c r="Y1543" s="1">
        <v>1915</v>
      </c>
      <c r="Z1543" s="1">
        <v>2032</v>
      </c>
      <c r="AA1543" s="1">
        <v>2390</v>
      </c>
      <c r="AB1543">
        <v>507</v>
      </c>
      <c r="AC1543">
        <v>471</v>
      </c>
      <c r="AD1543">
        <v>490</v>
      </c>
      <c r="AE1543">
        <v>385</v>
      </c>
      <c r="AF1543">
        <v>725</v>
      </c>
      <c r="AG1543" s="1">
        <v>1538</v>
      </c>
      <c r="AH1543" s="1">
        <v>1625</v>
      </c>
      <c r="AI1543" s="1">
        <v>1934</v>
      </c>
      <c r="AJ1543" s="1">
        <v>4860</v>
      </c>
      <c r="AK1543" s="1">
        <v>5443</v>
      </c>
      <c r="AL1543" s="1">
        <v>6076</v>
      </c>
      <c r="AM1543" s="1">
        <v>6297</v>
      </c>
      <c r="AN1543" s="1">
        <v>7506</v>
      </c>
      <c r="AO1543" s="1">
        <v>9074</v>
      </c>
      <c r="AP1543" s="1">
        <v>10545</v>
      </c>
      <c r="AQ1543" s="1">
        <v>12697</v>
      </c>
      <c r="AR1543" s="1">
        <v>1053</v>
      </c>
      <c r="AS1543" s="1">
        <v>1321</v>
      </c>
      <c r="AT1543" s="1">
        <v>1609</v>
      </c>
      <c r="AU1543" s="1">
        <v>1575</v>
      </c>
      <c r="AV1543" s="1">
        <v>2183</v>
      </c>
      <c r="AW1543" s="1">
        <v>2534</v>
      </c>
      <c r="AX1543" s="1">
        <v>2689</v>
      </c>
      <c r="AY1543" s="1">
        <v>2863</v>
      </c>
      <c r="AZ1543" s="1">
        <v>3807</v>
      </c>
      <c r="BA1543" s="1">
        <v>4122</v>
      </c>
      <c r="BB1543" s="1">
        <v>4466</v>
      </c>
      <c r="BC1543" s="1">
        <v>4722</v>
      </c>
      <c r="BD1543" s="1">
        <v>5323</v>
      </c>
      <c r="BE1543" s="1">
        <v>6540</v>
      </c>
      <c r="BF1543" s="1">
        <v>7856</v>
      </c>
      <c r="BG1543" s="1">
        <v>9834</v>
      </c>
      <c r="BH1543" s="1">
        <v>3807</v>
      </c>
      <c r="BI1543" s="1">
        <v>4122</v>
      </c>
      <c r="BJ1543" s="1">
        <v>4466</v>
      </c>
      <c r="BK1543" s="1">
        <v>4722</v>
      </c>
      <c r="BL1543" s="1">
        <v>5323</v>
      </c>
      <c r="BM1543" s="1">
        <v>6540</v>
      </c>
      <c r="BN1543" s="1">
        <v>7856</v>
      </c>
      <c r="BO1543" s="1">
        <v>9834</v>
      </c>
      <c r="BP1543">
        <v>81</v>
      </c>
      <c r="BQ1543">
        <v>81</v>
      </c>
      <c r="BR1543">
        <v>81</v>
      </c>
      <c r="BS1543">
        <v>81</v>
      </c>
      <c r="BT1543">
        <v>81</v>
      </c>
      <c r="BU1543">
        <v>81</v>
      </c>
      <c r="BV1543">
        <v>81</v>
      </c>
      <c r="BW1543">
        <v>81</v>
      </c>
      <c r="BX1543">
        <v>10.68</v>
      </c>
      <c r="BY1543">
        <v>9.14</v>
      </c>
      <c r="BZ1543">
        <v>8.5</v>
      </c>
      <c r="CA1543">
        <v>6.23</v>
      </c>
      <c r="CB1543">
        <v>10.51</v>
      </c>
      <c r="CC1543">
        <v>18.559999999999999</v>
      </c>
      <c r="CD1543">
        <v>16.559999999999999</v>
      </c>
      <c r="CE1543">
        <v>16.64</v>
      </c>
      <c r="CF1543">
        <v>13.92</v>
      </c>
      <c r="CG1543">
        <v>11.87</v>
      </c>
      <c r="CH1543">
        <v>11.4</v>
      </c>
      <c r="CI1543">
        <v>8.39</v>
      </c>
      <c r="CJ1543">
        <v>14.44</v>
      </c>
      <c r="CK1543">
        <v>25.94</v>
      </c>
      <c r="CL1543">
        <v>22.57</v>
      </c>
      <c r="CM1543">
        <v>21.86</v>
      </c>
      <c r="CN1543" s="1">
        <v>3116</v>
      </c>
      <c r="CO1543" s="1">
        <v>2894</v>
      </c>
      <c r="CP1543" s="1">
        <v>3010</v>
      </c>
      <c r="CQ1543" s="1">
        <v>2370</v>
      </c>
      <c r="CR1543" s="1">
        <v>4459</v>
      </c>
      <c r="CS1543" s="1">
        <v>9460</v>
      </c>
      <c r="CT1543" s="1">
        <v>9990</v>
      </c>
      <c r="CU1543" s="1">
        <v>11888</v>
      </c>
      <c r="CV1543">
        <v>8.92</v>
      </c>
      <c r="CW1543">
        <v>18.28</v>
      </c>
      <c r="CX1543">
        <v>11.16</v>
      </c>
      <c r="CY1543">
        <v>16.8</v>
      </c>
      <c r="CZ1543">
        <v>13.05</v>
      </c>
      <c r="DA1543">
        <v>11.28</v>
      </c>
      <c r="DB1543">
        <v>10.68</v>
      </c>
      <c r="DC1543">
        <v>8.98</v>
      </c>
      <c r="DD1543">
        <v>1.19</v>
      </c>
      <c r="DE1543">
        <v>2.09</v>
      </c>
      <c r="DF1543">
        <v>1.22</v>
      </c>
      <c r="DG1543">
        <v>1.37</v>
      </c>
      <c r="DH1543">
        <v>1.78</v>
      </c>
      <c r="DI1543">
        <v>2.65</v>
      </c>
      <c r="DJ1543">
        <v>2.21</v>
      </c>
      <c r="DK1543">
        <v>1.76</v>
      </c>
      <c r="DL1543" s="6">
        <f>(CM1543*3+CL1543*2+CK1543)/6</f>
        <v>22.776666666666667</v>
      </c>
      <c r="DM1543">
        <f>BH1543+(BH1543*(CG1543-8.25)/8.25)</f>
        <v>5477.4654545454541</v>
      </c>
      <c r="DN1543">
        <f>BI1543+(BI1543*(CH1543-8.25)/8.25)</f>
        <v>5695.8545454545456</v>
      </c>
      <c r="DO1543">
        <f>BJ1543+(BJ1543*(CI1543-8.25)/8.25)</f>
        <v>4541.7866666666669</v>
      </c>
      <c r="DP1543">
        <f>BK1543+(BK1543*(CJ1543-8.25)/8.25)</f>
        <v>8264.9309090909082</v>
      </c>
      <c r="DQ1543">
        <f>BL1543+(BL1543*(CK1543-8.25)/8.25)</f>
        <v>16736.802424242425</v>
      </c>
      <c r="DR1543">
        <f>BM1543+(BM1543*(CL1543-8.25)/8.25)</f>
        <v>17891.854545454546</v>
      </c>
      <c r="DS1543">
        <f>BN1543+(BN1543*(CM1543-8.25)/8.25)</f>
        <v>20816.019393939394</v>
      </c>
      <c r="DT1543" s="8">
        <f>DM1543*10^8/$I1543</f>
        <v>33677.843218247661</v>
      </c>
      <c r="DU1543" s="8">
        <f>DN1543*10^8/$I1543</f>
        <v>35020.594464284019</v>
      </c>
      <c r="DV1543" s="8">
        <f>DO1543*10^8/$I1543</f>
        <v>27924.882513644403</v>
      </c>
      <c r="DW1543" s="8">
        <f>DP1543*10^8/$I1543</f>
        <v>50816.394859237153</v>
      </c>
      <c r="DX1543" s="8">
        <f>DQ1543*10^8/$I1543</f>
        <v>102905.15069349695</v>
      </c>
      <c r="DY1543" s="8">
        <f>DR1543*10^8/$I1543</f>
        <v>110006.91419522848</v>
      </c>
      <c r="DZ1543" s="8">
        <f>DS1543*10^8/$I1543</f>
        <v>127985.9532469236</v>
      </c>
      <c r="EA1543" s="8">
        <f>DT1543*10^8/$I1543</f>
        <v>207066.04783635115</v>
      </c>
      <c r="EB1543" s="8">
        <f>DZ1543*0.8</f>
        <v>102388.76259753888</v>
      </c>
      <c r="EC1543" s="10">
        <f>G1543-E1543</f>
        <v>42600</v>
      </c>
      <c r="ED1543" s="4">
        <f>EC1543/E1543*100</f>
        <v>66.458658346333848</v>
      </c>
      <c r="EE1543" s="4">
        <f>DY1543-G1543</f>
        <v>3306.9141952284845</v>
      </c>
      <c r="EF1543" s="12">
        <f>EE1543/G1543</f>
        <v>3.0992635381710258E-2</v>
      </c>
      <c r="EG1543" s="4">
        <f>G1543-F1543</f>
        <v>9900</v>
      </c>
    </row>
    <row r="1544" spans="1:137" x14ac:dyDescent="0.3">
      <c r="A1544">
        <v>1543</v>
      </c>
      <c r="B1544" t="s">
        <v>6422</v>
      </c>
      <c r="C1544" t="s">
        <v>3817</v>
      </c>
      <c r="D1544" t="str">
        <f>VLOOKUP(C1544,Sheet1!$A$2:$B$3197,2,FALSE)</f>
        <v>소프트웨어</v>
      </c>
      <c r="E1544">
        <v>2950</v>
      </c>
      <c r="F1544">
        <v>2010</v>
      </c>
      <c r="G1544" s="7">
        <v>2300</v>
      </c>
      <c r="H1544" t="s">
        <v>1482</v>
      </c>
      <c r="I1544" s="7">
        <f>VALUE(LEFT(H1544,FIND("/",H1544)-1)) + VALUE(MID(H1544,FIND("/",H1544)+1,LEN(H1544)))</f>
        <v>37113526</v>
      </c>
      <c r="J1544" s="1">
        <v>312202</v>
      </c>
      <c r="K1544" s="1">
        <f>G1544*I1544/(10^8)</f>
        <v>853.61109799999997</v>
      </c>
      <c r="L1544">
        <v>392</v>
      </c>
      <c r="M1544">
        <v>395</v>
      </c>
      <c r="N1544">
        <v>411</v>
      </c>
      <c r="O1544">
        <v>408</v>
      </c>
      <c r="P1544">
        <v>388</v>
      </c>
      <c r="Q1544" s="3"/>
      <c r="R1544" s="3"/>
      <c r="S1544" s="3"/>
      <c r="T1544">
        <v>26</v>
      </c>
      <c r="U1544">
        <v>-100</v>
      </c>
      <c r="V1544">
        <v>-95</v>
      </c>
      <c r="W1544">
        <v>-108</v>
      </c>
      <c r="X1544">
        <v>-20</v>
      </c>
      <c r="Y1544" s="3"/>
      <c r="Z1544" s="3"/>
      <c r="AA1544" s="3"/>
      <c r="AB1544">
        <v>-5</v>
      </c>
      <c r="AC1544">
        <v>-256</v>
      </c>
      <c r="AD1544">
        <v>-252</v>
      </c>
      <c r="AE1544">
        <v>-215</v>
      </c>
      <c r="AF1544">
        <v>-262</v>
      </c>
      <c r="AG1544" s="3"/>
      <c r="AH1544" s="3"/>
      <c r="AI1544" s="3"/>
      <c r="AJ1544">
        <v>787</v>
      </c>
      <c r="AK1544">
        <v>961</v>
      </c>
      <c r="AL1544" s="1">
        <v>1058</v>
      </c>
      <c r="AM1544">
        <v>862</v>
      </c>
      <c r="AN1544">
        <v>641</v>
      </c>
      <c r="AO1544" s="3"/>
      <c r="AP1544" s="3"/>
      <c r="AQ1544" s="3"/>
      <c r="AR1544">
        <v>371</v>
      </c>
      <c r="AS1544">
        <v>496</v>
      </c>
      <c r="AT1544">
        <v>460</v>
      </c>
      <c r="AU1544">
        <v>384</v>
      </c>
      <c r="AV1544">
        <v>256</v>
      </c>
      <c r="AW1544" s="3"/>
      <c r="AX1544" s="3"/>
      <c r="AY1544" s="3"/>
      <c r="AZ1544">
        <v>416</v>
      </c>
      <c r="BA1544">
        <v>465</v>
      </c>
      <c r="BB1544">
        <v>597</v>
      </c>
      <c r="BC1544">
        <v>477</v>
      </c>
      <c r="BD1544">
        <v>385</v>
      </c>
      <c r="BE1544" s="3"/>
      <c r="BF1544" s="3"/>
      <c r="BG1544" s="3"/>
      <c r="BH1544">
        <v>416</v>
      </c>
      <c r="BI1544">
        <v>463</v>
      </c>
      <c r="BJ1544">
        <v>590</v>
      </c>
      <c r="BK1544">
        <v>475</v>
      </c>
      <c r="BL1544">
        <v>384</v>
      </c>
      <c r="BM1544" s="3"/>
      <c r="BN1544" s="3"/>
      <c r="BO1544" s="3"/>
      <c r="BP1544">
        <v>69</v>
      </c>
      <c r="BQ1544">
        <v>90</v>
      </c>
      <c r="BR1544">
        <v>122</v>
      </c>
      <c r="BS1544">
        <v>134</v>
      </c>
      <c r="BT1544">
        <v>186</v>
      </c>
      <c r="BU1544" s="3"/>
      <c r="BV1544" s="3"/>
      <c r="BW1544" s="3"/>
      <c r="BX1544">
        <v>-0.85</v>
      </c>
      <c r="BY1544">
        <v>-29.33</v>
      </c>
      <c r="BZ1544">
        <v>-24.94</v>
      </c>
      <c r="CA1544">
        <v>-22.37</v>
      </c>
      <c r="CB1544">
        <v>-34.86</v>
      </c>
      <c r="CC1544" s="3"/>
      <c r="CD1544" s="3"/>
      <c r="CE1544" s="3"/>
      <c r="CF1544">
        <v>-1.37</v>
      </c>
      <c r="CG1544">
        <v>-57.97</v>
      </c>
      <c r="CH1544">
        <v>-46.43</v>
      </c>
      <c r="CI1544">
        <v>-37.840000000000003</v>
      </c>
      <c r="CJ1544">
        <v>-60.79</v>
      </c>
      <c r="CK1544" s="3"/>
      <c r="CL1544" s="3"/>
      <c r="CM1544" s="3"/>
      <c r="CN1544">
        <v>-36</v>
      </c>
      <c r="CO1544" s="1">
        <v>-1546</v>
      </c>
      <c r="CP1544" s="1">
        <v>-1080</v>
      </c>
      <c r="CQ1544">
        <v>-772</v>
      </c>
      <c r="CR1544">
        <v>-858</v>
      </c>
      <c r="CS1544" s="3"/>
      <c r="CT1544" s="3"/>
      <c r="CU1544" s="3"/>
      <c r="CV1544" t="s">
        <v>2</v>
      </c>
      <c r="CW1544" t="s">
        <v>2</v>
      </c>
      <c r="CX1544" t="s">
        <v>2</v>
      </c>
      <c r="CY1544" t="s">
        <v>2</v>
      </c>
      <c r="CZ1544" t="s">
        <v>2</v>
      </c>
      <c r="DA1544" s="3"/>
      <c r="DB1544" s="3"/>
      <c r="DC1544" s="3"/>
      <c r="DD1544">
        <v>1.95</v>
      </c>
      <c r="DE1544">
        <v>2.95</v>
      </c>
      <c r="DF1544">
        <v>2.13</v>
      </c>
      <c r="DG1544">
        <v>1.39</v>
      </c>
      <c r="DH1544">
        <v>2.64</v>
      </c>
      <c r="DI1544" s="3"/>
      <c r="DJ1544" s="3"/>
      <c r="DK1544" s="3"/>
      <c r="DL1544" s="6">
        <f>(CM1544*3+CL1544*2+CK1544)/6</f>
        <v>0</v>
      </c>
      <c r="DM1544">
        <f>BH1544+(BH1544*(CG1544-8.25)/8.25)</f>
        <v>-2923.0933333333332</v>
      </c>
      <c r="DN1544">
        <f>BI1544+(BI1544*(CH1544-8.25)/8.25)</f>
        <v>-2605.7078787878786</v>
      </c>
      <c r="DO1544">
        <f>BJ1544+(BJ1544*(CI1544-8.25)/8.25)</f>
        <v>-2706.1333333333337</v>
      </c>
      <c r="DP1544">
        <f>BK1544+(BK1544*(CJ1544-8.25)/8.25)</f>
        <v>-3500.0303030303021</v>
      </c>
      <c r="DQ1544">
        <f>BL1544+(BL1544*(CK1544-8.25)/8.25)</f>
        <v>0</v>
      </c>
      <c r="DR1544">
        <f>BM1544+(BM1544*(CL1544-8.25)/8.25)</f>
        <v>0</v>
      </c>
      <c r="DS1544">
        <f>BN1544+(BN1544*(CM1544-8.25)/8.25)</f>
        <v>0</v>
      </c>
      <c r="DT1544" s="8">
        <f>DM1544*10^8/$I1544</f>
        <v>-7876.086290839984</v>
      </c>
      <c r="DU1544" s="8">
        <f>DN1544*10^8/$I1544</f>
        <v>-7020.9116719006397</v>
      </c>
      <c r="DV1544" s="8">
        <f>DO1544*10^8/$I1544</f>
        <v>-7291.5015763614965</v>
      </c>
      <c r="DW1544" s="8">
        <f>DP1544*10^8/$I1544</f>
        <v>-9430.6057124033487</v>
      </c>
      <c r="DX1544" s="8">
        <f>DQ1544*10^8/$I1544</f>
        <v>0</v>
      </c>
      <c r="DY1544" s="8">
        <f>DR1544*10^8/$I1544</f>
        <v>0</v>
      </c>
      <c r="DZ1544" s="8">
        <f>DS1544*10^8/$I1544</f>
        <v>0</v>
      </c>
      <c r="EA1544" s="8">
        <f>DT1544*10^8/$I1544</f>
        <v>-21221.606081944312</v>
      </c>
      <c r="EB1544" s="8">
        <f>DZ1544*0.8</f>
        <v>0</v>
      </c>
      <c r="EC1544" s="10">
        <f>G1544-E1544</f>
        <v>-650</v>
      </c>
      <c r="ED1544" s="4">
        <f>EC1544/E1544*100</f>
        <v>-22.033898305084744</v>
      </c>
      <c r="EE1544" s="4">
        <f>DY1544-G1544</f>
        <v>-2300</v>
      </c>
      <c r="EF1544" s="12">
        <f>EE1544/G1544</f>
        <v>-1</v>
      </c>
      <c r="EG1544" s="4">
        <f>G1544-F1544</f>
        <v>290</v>
      </c>
    </row>
    <row r="1545" spans="1:137" x14ac:dyDescent="0.3">
      <c r="A1545">
        <v>1544</v>
      </c>
      <c r="B1545" t="s">
        <v>7136</v>
      </c>
      <c r="C1545" t="s">
        <v>3818</v>
      </c>
      <c r="D1545" t="str">
        <f>VLOOKUP(C1545,Sheet1!$A$2:$B$3197,2,FALSE)</f>
        <v>건강관리기술</v>
      </c>
      <c r="E1545">
        <v>6860</v>
      </c>
      <c r="F1545">
        <v>7770</v>
      </c>
      <c r="G1545" s="7">
        <v>8060</v>
      </c>
      <c r="H1545" t="s">
        <v>1483</v>
      </c>
      <c r="I1545" s="7">
        <f>VALUE(LEFT(H1545,FIND("/",H1545)-1)) + VALUE(MID(H1545,FIND("/",H1545)+1,LEN(H1545)))</f>
        <v>24396458</v>
      </c>
      <c r="J1545" s="1">
        <v>4200</v>
      </c>
      <c r="K1545" s="1">
        <f>G1545*I1545/(10^8)</f>
        <v>1966.3545148000001</v>
      </c>
      <c r="L1545">
        <v>715</v>
      </c>
      <c r="M1545">
        <v>728</v>
      </c>
      <c r="N1545">
        <v>643</v>
      </c>
      <c r="O1545">
        <v>743</v>
      </c>
      <c r="P1545">
        <v>701</v>
      </c>
      <c r="Q1545" s="3"/>
      <c r="R1545" s="3"/>
      <c r="S1545" s="3"/>
      <c r="T1545">
        <v>66</v>
      </c>
      <c r="U1545">
        <v>55</v>
      </c>
      <c r="V1545">
        <v>24</v>
      </c>
      <c r="W1545">
        <v>71</v>
      </c>
      <c r="X1545">
        <v>73</v>
      </c>
      <c r="Y1545" s="3"/>
      <c r="Z1545" s="3"/>
      <c r="AA1545" s="3"/>
      <c r="AB1545">
        <v>72</v>
      </c>
      <c r="AC1545">
        <v>15</v>
      </c>
      <c r="AD1545">
        <v>48</v>
      </c>
      <c r="AE1545">
        <v>73</v>
      </c>
      <c r="AF1545">
        <v>67</v>
      </c>
      <c r="AG1545" s="3"/>
      <c r="AH1545" s="3"/>
      <c r="AI1545" s="3"/>
      <c r="AJ1545">
        <v>905</v>
      </c>
      <c r="AK1545">
        <v>903</v>
      </c>
      <c r="AL1545">
        <v>926</v>
      </c>
      <c r="AM1545" s="1">
        <v>1068</v>
      </c>
      <c r="AN1545" s="1">
        <v>1195</v>
      </c>
      <c r="AO1545" s="3"/>
      <c r="AP1545" s="3"/>
      <c r="AQ1545" s="3"/>
      <c r="AR1545">
        <v>210</v>
      </c>
      <c r="AS1545">
        <v>197</v>
      </c>
      <c r="AT1545">
        <v>157</v>
      </c>
      <c r="AU1545">
        <v>224</v>
      </c>
      <c r="AV1545">
        <v>287</v>
      </c>
      <c r="AW1545" s="3"/>
      <c r="AX1545" s="3"/>
      <c r="AY1545" s="3"/>
      <c r="AZ1545">
        <v>695</v>
      </c>
      <c r="BA1545">
        <v>706</v>
      </c>
      <c r="BB1545">
        <v>769</v>
      </c>
      <c r="BC1545">
        <v>843</v>
      </c>
      <c r="BD1545">
        <v>908</v>
      </c>
      <c r="BE1545" s="3"/>
      <c r="BF1545" s="3"/>
      <c r="BG1545" s="3"/>
      <c r="BH1545">
        <v>697</v>
      </c>
      <c r="BI1545">
        <v>708</v>
      </c>
      <c r="BJ1545">
        <v>773</v>
      </c>
      <c r="BK1545">
        <v>846</v>
      </c>
      <c r="BL1545">
        <v>912</v>
      </c>
      <c r="BM1545" s="3"/>
      <c r="BN1545" s="3"/>
      <c r="BO1545" s="3"/>
      <c r="BP1545">
        <v>122</v>
      </c>
      <c r="BQ1545">
        <v>122</v>
      </c>
      <c r="BR1545">
        <v>122</v>
      </c>
      <c r="BS1545">
        <v>122</v>
      </c>
      <c r="BT1545">
        <v>122</v>
      </c>
      <c r="BU1545" s="3"/>
      <c r="BV1545" s="3"/>
      <c r="BW1545" s="3"/>
      <c r="BX1545">
        <v>8.2899999999999991</v>
      </c>
      <c r="BY1545">
        <v>1.65</v>
      </c>
      <c r="BZ1545">
        <v>5.29</v>
      </c>
      <c r="CA1545">
        <v>7.29</v>
      </c>
      <c r="CB1545">
        <v>5.89</v>
      </c>
      <c r="CC1545" s="3"/>
      <c r="CD1545" s="3"/>
      <c r="CE1545" s="3"/>
      <c r="CF1545">
        <v>10.78</v>
      </c>
      <c r="CG1545">
        <v>2.2000000000000002</v>
      </c>
      <c r="CH1545">
        <v>6.66</v>
      </c>
      <c r="CI1545">
        <v>8.9499999999999993</v>
      </c>
      <c r="CJ1545">
        <v>7.6</v>
      </c>
      <c r="CK1545" s="3"/>
      <c r="CL1545" s="3"/>
      <c r="CM1545" s="3"/>
      <c r="CN1545">
        <v>291</v>
      </c>
      <c r="CO1545">
        <v>63</v>
      </c>
      <c r="CP1545">
        <v>202</v>
      </c>
      <c r="CQ1545">
        <v>297</v>
      </c>
      <c r="CR1545">
        <v>274</v>
      </c>
      <c r="CS1545" s="3"/>
      <c r="CT1545" s="3"/>
      <c r="CU1545" s="3"/>
      <c r="CV1545">
        <v>23.55</v>
      </c>
      <c r="CW1545">
        <v>130.12</v>
      </c>
      <c r="CX1545">
        <v>29.19</v>
      </c>
      <c r="CY1545">
        <v>19.420000000000002</v>
      </c>
      <c r="CZ1545">
        <v>25.12</v>
      </c>
      <c r="DA1545" s="3"/>
      <c r="DB1545" s="3"/>
      <c r="DC1545" s="3"/>
      <c r="DD1545">
        <v>2.4</v>
      </c>
      <c r="DE1545">
        <v>2.83</v>
      </c>
      <c r="DF1545">
        <v>1.86</v>
      </c>
      <c r="DG1545">
        <v>1.66</v>
      </c>
      <c r="DH1545">
        <v>1.84</v>
      </c>
      <c r="DI1545" s="3"/>
      <c r="DJ1545" s="3"/>
      <c r="DK1545" s="3"/>
      <c r="DL1545" s="6">
        <f>(CM1545*3+CL1545*2+CK1545)/6</f>
        <v>0</v>
      </c>
      <c r="DM1545">
        <f>BH1545+(BH1545*(CG1545-8.25)/8.25)</f>
        <v>185.86666666666673</v>
      </c>
      <c r="DN1545">
        <f>BI1545+(BI1545*(CH1545-8.25)/8.25)</f>
        <v>571.54909090909086</v>
      </c>
      <c r="DO1545">
        <f>BJ1545+(BJ1545*(CI1545-8.25)/8.25)</f>
        <v>838.58787878787871</v>
      </c>
      <c r="DP1545">
        <f>BK1545+(BK1545*(CJ1545-8.25)/8.25)</f>
        <v>779.34545454545446</v>
      </c>
      <c r="DQ1545">
        <f>BL1545+(BL1545*(CK1545-8.25)/8.25)</f>
        <v>0</v>
      </c>
      <c r="DR1545">
        <f>BM1545+(BM1545*(CL1545-8.25)/8.25)</f>
        <v>0</v>
      </c>
      <c r="DS1545">
        <f>BN1545+(BN1545*(CM1545-8.25)/8.25)</f>
        <v>0</v>
      </c>
      <c r="DT1545" s="8">
        <f>DM1545*10^8/$I1545</f>
        <v>761.85922836284976</v>
      </c>
      <c r="DU1545" s="8">
        <f>DN1545*10^8/$I1545</f>
        <v>2342.7543904491827</v>
      </c>
      <c r="DV1545" s="8">
        <f>DO1545*10^8/$I1545</f>
        <v>3437.3345458093904</v>
      </c>
      <c r="DW1545" s="8">
        <f>DP1545*10^8/$I1545</f>
        <v>3194.5024746848676</v>
      </c>
      <c r="DX1545" s="8">
        <f>DQ1545*10^8/$I1545</f>
        <v>0</v>
      </c>
      <c r="DY1545" s="8">
        <f>DR1545*10^8/$I1545</f>
        <v>0</v>
      </c>
      <c r="DZ1545" s="8">
        <f>DS1545*10^8/$I1545</f>
        <v>0</v>
      </c>
      <c r="EA1545" s="8">
        <f>DT1545*10^8/$I1545</f>
        <v>3122.8272086171269</v>
      </c>
      <c r="EB1545" s="8">
        <f>DZ1545*0.8</f>
        <v>0</v>
      </c>
      <c r="EC1545" s="10">
        <f>G1545-E1545</f>
        <v>1200</v>
      </c>
      <c r="ED1545" s="4">
        <f>EC1545/E1545*100</f>
        <v>17.492711370262391</v>
      </c>
      <c r="EE1545" s="4">
        <f>DY1545-G1545</f>
        <v>-8060</v>
      </c>
      <c r="EF1545" s="12">
        <f>EE1545/G1545</f>
        <v>-1</v>
      </c>
      <c r="EG1545" s="4">
        <f>G1545-F1545</f>
        <v>290</v>
      </c>
    </row>
    <row r="1546" spans="1:137" x14ac:dyDescent="0.3">
      <c r="A1546">
        <v>1545</v>
      </c>
      <c r="B1546" t="s">
        <v>7617</v>
      </c>
      <c r="C1546" t="s">
        <v>3819</v>
      </c>
      <c r="D1546" t="str">
        <f>VLOOKUP(C1546,Sheet1!$A$2:$B$3197,2,FALSE)</f>
        <v>소프트웨어</v>
      </c>
      <c r="E1546">
        <v>18450</v>
      </c>
      <c r="F1546">
        <v>20350</v>
      </c>
      <c r="G1546" s="7">
        <v>20200</v>
      </c>
      <c r="H1546" t="s">
        <v>1484</v>
      </c>
      <c r="I1546" s="7">
        <f>VALUE(LEFT(H1546,FIND("/",H1546)-1)) + VALUE(MID(H1546,FIND("/",H1546)+1,LEN(H1546)))</f>
        <v>3283714</v>
      </c>
      <c r="J1546">
        <v>0</v>
      </c>
      <c r="K1546" s="1">
        <f>G1546*I1546/(10^8)</f>
        <v>663.31022800000005</v>
      </c>
      <c r="L1546">
        <v>134</v>
      </c>
      <c r="M1546">
        <v>133</v>
      </c>
      <c r="N1546">
        <v>153</v>
      </c>
      <c r="O1546">
        <v>236</v>
      </c>
      <c r="P1546">
        <v>202</v>
      </c>
      <c r="Q1546" s="3"/>
      <c r="R1546" s="3"/>
      <c r="S1546" s="3"/>
      <c r="T1546">
        <v>8</v>
      </c>
      <c r="U1546">
        <v>6</v>
      </c>
      <c r="V1546">
        <v>34</v>
      </c>
      <c r="W1546">
        <v>50</v>
      </c>
      <c r="X1546">
        <v>45</v>
      </c>
      <c r="Y1546" s="3"/>
      <c r="Z1546" s="3"/>
      <c r="AA1546" s="3"/>
      <c r="AB1546">
        <v>1</v>
      </c>
      <c r="AC1546">
        <v>10</v>
      </c>
      <c r="AD1546">
        <v>44</v>
      </c>
      <c r="AE1546">
        <v>-15</v>
      </c>
      <c r="AF1546">
        <v>52</v>
      </c>
      <c r="AG1546" s="3"/>
      <c r="AH1546" s="3"/>
      <c r="AI1546" s="3"/>
      <c r="AJ1546">
        <v>340</v>
      </c>
      <c r="AK1546">
        <v>320</v>
      </c>
      <c r="AL1546">
        <v>363</v>
      </c>
      <c r="AM1546">
        <v>380</v>
      </c>
      <c r="AN1546">
        <v>560</v>
      </c>
      <c r="AO1546" s="3"/>
      <c r="AP1546" s="3"/>
      <c r="AQ1546" s="3"/>
      <c r="AR1546">
        <v>22</v>
      </c>
      <c r="AS1546">
        <v>21</v>
      </c>
      <c r="AT1546">
        <v>30</v>
      </c>
      <c r="AU1546">
        <v>60</v>
      </c>
      <c r="AV1546">
        <v>190</v>
      </c>
      <c r="AW1546" s="3"/>
      <c r="AX1546" s="3"/>
      <c r="AY1546" s="3"/>
      <c r="AZ1546">
        <v>318</v>
      </c>
      <c r="BA1546">
        <v>299</v>
      </c>
      <c r="BB1546">
        <v>333</v>
      </c>
      <c r="BC1546">
        <v>319</v>
      </c>
      <c r="BD1546">
        <v>370</v>
      </c>
      <c r="BE1546" s="3"/>
      <c r="BF1546" s="3"/>
      <c r="BG1546" s="3"/>
      <c r="BH1546">
        <v>298</v>
      </c>
      <c r="BI1546">
        <v>296</v>
      </c>
      <c r="BJ1546">
        <v>328</v>
      </c>
      <c r="BK1546">
        <v>311</v>
      </c>
      <c r="BL1546">
        <v>360</v>
      </c>
      <c r="BM1546" s="3"/>
      <c r="BN1546" s="3"/>
      <c r="BO1546" s="3"/>
      <c r="BP1546">
        <v>16</v>
      </c>
      <c r="BQ1546">
        <v>16</v>
      </c>
      <c r="BR1546">
        <v>16</v>
      </c>
      <c r="BS1546">
        <v>16</v>
      </c>
      <c r="BT1546">
        <v>16</v>
      </c>
      <c r="BU1546" s="3"/>
      <c r="BV1546" s="3"/>
      <c r="BW1546" s="3"/>
      <c r="BX1546">
        <v>0.42</v>
      </c>
      <c r="BY1546">
        <v>2.96</v>
      </c>
      <c r="BZ1546">
        <v>12.9</v>
      </c>
      <c r="CA1546">
        <v>-4.0999999999999996</v>
      </c>
      <c r="CB1546">
        <v>11.1</v>
      </c>
      <c r="CC1546" s="3"/>
      <c r="CD1546" s="3"/>
      <c r="CE1546" s="3"/>
      <c r="CF1546">
        <v>0.25</v>
      </c>
      <c r="CG1546">
        <v>3.09</v>
      </c>
      <c r="CH1546">
        <v>13.44</v>
      </c>
      <c r="CI1546">
        <v>-5.58</v>
      </c>
      <c r="CJ1546">
        <v>14.99</v>
      </c>
      <c r="CK1546" s="3"/>
      <c r="CL1546" s="3"/>
      <c r="CM1546" s="3"/>
      <c r="CN1546">
        <v>22</v>
      </c>
      <c r="CO1546">
        <v>279</v>
      </c>
      <c r="CP1546" s="1">
        <v>1276</v>
      </c>
      <c r="CQ1546">
        <v>-544</v>
      </c>
      <c r="CR1546" s="1">
        <v>1533</v>
      </c>
      <c r="CS1546" s="3"/>
      <c r="CT1546" s="3"/>
      <c r="CU1546" s="3"/>
      <c r="CV1546">
        <v>523.64</v>
      </c>
      <c r="CW1546">
        <v>40.65</v>
      </c>
      <c r="CX1546">
        <v>7.69</v>
      </c>
      <c r="CY1546" t="s">
        <v>2</v>
      </c>
      <c r="CZ1546">
        <v>12.23</v>
      </c>
      <c r="DA1546" s="3"/>
      <c r="DB1546" s="3"/>
      <c r="DC1546" s="3"/>
      <c r="DD1546">
        <v>1.1200000000000001</v>
      </c>
      <c r="DE1546">
        <v>1.0900000000000001</v>
      </c>
      <c r="DF1546">
        <v>0.85</v>
      </c>
      <c r="DG1546">
        <v>1.87</v>
      </c>
      <c r="DH1546">
        <v>1.47</v>
      </c>
      <c r="DI1546" s="3"/>
      <c r="DJ1546" s="3"/>
      <c r="DK1546" s="3"/>
      <c r="DL1546" s="6">
        <f>(CM1546*3+CL1546*2+CK1546)/6</f>
        <v>0</v>
      </c>
      <c r="DM1546">
        <f>BH1546+(BH1546*(CG1546-8.25)/8.25)</f>
        <v>111.61454545454544</v>
      </c>
      <c r="DN1546">
        <f>BI1546+(BI1546*(CH1546-8.25)/8.25)</f>
        <v>482.21090909090907</v>
      </c>
      <c r="DO1546">
        <f>BJ1546+(BJ1546*(CI1546-8.25)/8.25)</f>
        <v>-221.84727272727275</v>
      </c>
      <c r="DP1546">
        <f>BK1546+(BK1546*(CJ1546-8.25)/8.25)</f>
        <v>565.07757575757569</v>
      </c>
      <c r="DQ1546">
        <f>BL1546+(BL1546*(CK1546-8.25)/8.25)</f>
        <v>0</v>
      </c>
      <c r="DR1546">
        <f>BM1546+(BM1546*(CL1546-8.25)/8.25)</f>
        <v>0</v>
      </c>
      <c r="DS1546">
        <f>BN1546+(BN1546*(CM1546-8.25)/8.25)</f>
        <v>0</v>
      </c>
      <c r="DT1546" s="8">
        <f>DM1546*10^8/$I1546</f>
        <v>3399.0336994800837</v>
      </c>
      <c r="DU1546" s="8">
        <f>DN1546*10^8/$I1546</f>
        <v>14684.924116135237</v>
      </c>
      <c r="DV1546" s="8">
        <f>DO1546*10^8/$I1546</f>
        <v>-6755.9864448387634</v>
      </c>
      <c r="DW1546" s="8">
        <f>DP1546*10^8/$I1546</f>
        <v>17208.489404301825</v>
      </c>
      <c r="DX1546" s="8">
        <f>DQ1546*10^8/$I1546</f>
        <v>0</v>
      </c>
      <c r="DY1546" s="8">
        <f>DR1546*10^8/$I1546</f>
        <v>0</v>
      </c>
      <c r="DZ1546" s="8">
        <f>DS1546*10^8/$I1546</f>
        <v>0</v>
      </c>
      <c r="EA1546" s="8">
        <f>DT1546*10^8/$I1546</f>
        <v>103511.86794830742</v>
      </c>
      <c r="EB1546" s="8">
        <f>DZ1546*0.8</f>
        <v>0</v>
      </c>
      <c r="EC1546" s="10">
        <f>G1546-E1546</f>
        <v>1750</v>
      </c>
      <c r="ED1546" s="4">
        <f>EC1546/E1546*100</f>
        <v>9.48509485094851</v>
      </c>
      <c r="EE1546" s="4">
        <f>DY1546-G1546</f>
        <v>-20200</v>
      </c>
      <c r="EF1546" s="12">
        <f>EE1546/G1546</f>
        <v>-1</v>
      </c>
      <c r="EG1546" s="4">
        <f>G1546-F1546</f>
        <v>-150</v>
      </c>
    </row>
    <row r="1547" spans="1:137" x14ac:dyDescent="0.3">
      <c r="A1547">
        <v>1546</v>
      </c>
      <c r="B1547" t="s">
        <v>6495</v>
      </c>
      <c r="C1547" t="s">
        <v>3820</v>
      </c>
      <c r="D1547" t="str">
        <f>VLOOKUP(C1547,Sheet1!$A$2:$B$3197,2,FALSE)</f>
        <v>자동차부품</v>
      </c>
      <c r="E1547">
        <v>2910</v>
      </c>
      <c r="F1547">
        <v>2725</v>
      </c>
      <c r="G1547" s="7">
        <v>2670</v>
      </c>
      <c r="H1547" t="s">
        <v>1485</v>
      </c>
      <c r="I1547" s="7">
        <f>VALUE(LEFT(H1547,FIND("/",H1547)-1)) + VALUE(MID(H1547,FIND("/",H1547)+1,LEN(H1547)))</f>
        <v>20141246</v>
      </c>
      <c r="J1547" s="1">
        <v>5175</v>
      </c>
      <c r="K1547" s="1">
        <f>G1547*I1547/(10^8)</f>
        <v>537.77126820000001</v>
      </c>
      <c r="L1547" s="1">
        <v>12925</v>
      </c>
      <c r="M1547" s="1">
        <v>12383</v>
      </c>
      <c r="N1547" s="1">
        <v>12865</v>
      </c>
      <c r="O1547" s="1">
        <v>14298</v>
      </c>
      <c r="P1547" s="1">
        <v>15060</v>
      </c>
      <c r="Q1547" s="3"/>
      <c r="R1547" s="3"/>
      <c r="S1547" s="3"/>
      <c r="T1547">
        <v>124</v>
      </c>
      <c r="U1547">
        <v>-77</v>
      </c>
      <c r="V1547">
        <v>-125</v>
      </c>
      <c r="W1547">
        <v>53</v>
      </c>
      <c r="X1547">
        <v>39</v>
      </c>
      <c r="Y1547" s="3"/>
      <c r="Z1547" s="3"/>
      <c r="AA1547" s="3"/>
      <c r="AB1547">
        <v>41</v>
      </c>
      <c r="AC1547">
        <v>-177</v>
      </c>
      <c r="AD1547">
        <v>-250</v>
      </c>
      <c r="AE1547">
        <v>-162</v>
      </c>
      <c r="AF1547">
        <v>-175</v>
      </c>
      <c r="AG1547" s="3"/>
      <c r="AH1547" s="3"/>
      <c r="AI1547" s="3"/>
      <c r="AJ1547" s="1">
        <v>8206</v>
      </c>
      <c r="AK1547" s="1">
        <v>8286</v>
      </c>
      <c r="AL1547" s="1">
        <v>8667</v>
      </c>
      <c r="AM1547" s="1">
        <v>8712</v>
      </c>
      <c r="AN1547" s="1">
        <v>8553</v>
      </c>
      <c r="AO1547" s="3"/>
      <c r="AP1547" s="3"/>
      <c r="AQ1547" s="3"/>
      <c r="AR1547" s="1">
        <v>6081</v>
      </c>
      <c r="AS1547" s="1">
        <v>6332</v>
      </c>
      <c r="AT1547" s="1">
        <v>6886</v>
      </c>
      <c r="AU1547" s="1">
        <v>7091</v>
      </c>
      <c r="AV1547" s="1">
        <v>7120</v>
      </c>
      <c r="AW1547" s="3"/>
      <c r="AX1547" s="3"/>
      <c r="AY1547" s="3"/>
      <c r="AZ1547" s="1">
        <v>2125</v>
      </c>
      <c r="BA1547" s="1">
        <v>1954</v>
      </c>
      <c r="BB1547" s="1">
        <v>1781</v>
      </c>
      <c r="BC1547" s="1">
        <v>1621</v>
      </c>
      <c r="BD1547" s="1">
        <v>1433</v>
      </c>
      <c r="BE1547" s="3"/>
      <c r="BF1547" s="3"/>
      <c r="BG1547" s="3"/>
      <c r="BH1547" s="1">
        <v>1228</v>
      </c>
      <c r="BI1547" s="1">
        <v>1108</v>
      </c>
      <c r="BJ1547" s="1">
        <v>1017</v>
      </c>
      <c r="BK1547">
        <v>876</v>
      </c>
      <c r="BL1547">
        <v>730</v>
      </c>
      <c r="BM1547" s="3"/>
      <c r="BN1547" s="3"/>
      <c r="BO1547" s="3"/>
      <c r="BP1547">
        <v>95</v>
      </c>
      <c r="BQ1547">
        <v>101</v>
      </c>
      <c r="BR1547">
        <v>101</v>
      </c>
      <c r="BS1547">
        <v>101</v>
      </c>
      <c r="BT1547">
        <v>101</v>
      </c>
      <c r="BU1547" s="3"/>
      <c r="BV1547" s="3"/>
      <c r="BW1547" s="3"/>
      <c r="BX1547">
        <v>0.5</v>
      </c>
      <c r="BY1547">
        <v>-2.15</v>
      </c>
      <c r="BZ1547">
        <v>-2.95</v>
      </c>
      <c r="CA1547">
        <v>-1.87</v>
      </c>
      <c r="CB1547">
        <v>-2.0299999999999998</v>
      </c>
      <c r="CC1547" s="3"/>
      <c r="CD1547" s="3"/>
      <c r="CE1547" s="3"/>
      <c r="CF1547">
        <v>1.83</v>
      </c>
      <c r="CG1547">
        <v>-9.16</v>
      </c>
      <c r="CH1547">
        <v>-15.79</v>
      </c>
      <c r="CI1547">
        <v>-16.329999999999998</v>
      </c>
      <c r="CJ1547">
        <v>-17.41</v>
      </c>
      <c r="CK1547" s="3"/>
      <c r="CL1547" s="3"/>
      <c r="CM1547" s="3"/>
      <c r="CN1547">
        <v>117</v>
      </c>
      <c r="CO1547">
        <v>-562</v>
      </c>
      <c r="CP1547">
        <v>-833</v>
      </c>
      <c r="CQ1547">
        <v>-768</v>
      </c>
      <c r="CR1547">
        <v>-694</v>
      </c>
      <c r="CS1547" s="3"/>
      <c r="CT1547" s="3"/>
      <c r="CU1547" s="3"/>
      <c r="CV1547">
        <v>42.4</v>
      </c>
      <c r="CW1547" t="s">
        <v>2</v>
      </c>
      <c r="CX1547" t="s">
        <v>2</v>
      </c>
      <c r="CY1547" t="s">
        <v>2</v>
      </c>
      <c r="CZ1547" t="s">
        <v>2</v>
      </c>
      <c r="DA1547" s="3"/>
      <c r="DB1547" s="3"/>
      <c r="DC1547" s="3"/>
      <c r="DD1547">
        <v>0.74</v>
      </c>
      <c r="DE1547">
        <v>0.81</v>
      </c>
      <c r="DF1547">
        <v>0.43</v>
      </c>
      <c r="DG1547">
        <v>0.44</v>
      </c>
      <c r="DH1547">
        <v>0.7</v>
      </c>
      <c r="DI1547" s="3"/>
      <c r="DJ1547" s="3"/>
      <c r="DK1547" s="3"/>
      <c r="DL1547" s="6">
        <f>(CM1547*3+CL1547*2+CK1547)/6</f>
        <v>0</v>
      </c>
      <c r="DM1547">
        <f>BH1547+(BH1547*(CG1547-8.25)/8.25)</f>
        <v>-1363.4521212121213</v>
      </c>
      <c r="DN1547">
        <f>BI1547+(BI1547*(CH1547-8.25)/8.25)</f>
        <v>-2120.6448484848484</v>
      </c>
      <c r="DO1547">
        <f>BJ1547+(BJ1547*(CI1547-8.25)/8.25)</f>
        <v>-2013.0436363636359</v>
      </c>
      <c r="DP1547">
        <f>BK1547+(BK1547*(CJ1547-8.25)/8.25)</f>
        <v>-1848.6254545454544</v>
      </c>
      <c r="DQ1547">
        <f>BL1547+(BL1547*(CK1547-8.25)/8.25)</f>
        <v>0</v>
      </c>
      <c r="DR1547">
        <f>BM1547+(BM1547*(CL1547-8.25)/8.25)</f>
        <v>0</v>
      </c>
      <c r="DS1547">
        <f>BN1547+(BN1547*(CM1547-8.25)/8.25)</f>
        <v>0</v>
      </c>
      <c r="DT1547" s="8">
        <f>DM1547*10^8/$I1547</f>
        <v>-6769.4527002555915</v>
      </c>
      <c r="DU1547" s="8">
        <f>DN1547*10^8/$I1547</f>
        <v>-10528.86623044497</v>
      </c>
      <c r="DV1547" s="8">
        <f>DO1547*10^8/$I1547</f>
        <v>-9994.6330845849152</v>
      </c>
      <c r="DW1547" s="8">
        <f>DP1547*10^8/$I1547</f>
        <v>-9178.307312990737</v>
      </c>
      <c r="DX1547" s="8">
        <f>DQ1547*10^8/$I1547</f>
        <v>0</v>
      </c>
      <c r="DY1547" s="8">
        <f>DR1547*10^8/$I1547</f>
        <v>0</v>
      </c>
      <c r="DZ1547" s="8">
        <f>DS1547*10^8/$I1547</f>
        <v>0</v>
      </c>
      <c r="EA1547" s="8">
        <f>DT1547*10^8/$I1547</f>
        <v>-33609.900302372516</v>
      </c>
      <c r="EB1547" s="8">
        <f>DZ1547*0.8</f>
        <v>0</v>
      </c>
      <c r="EC1547" s="10">
        <f>G1547-E1547</f>
        <v>-240</v>
      </c>
      <c r="ED1547" s="4">
        <f>EC1547/E1547*100</f>
        <v>-8.2474226804123703</v>
      </c>
      <c r="EE1547" s="4">
        <f>DY1547-G1547</f>
        <v>-2670</v>
      </c>
      <c r="EF1547" s="12">
        <f>EE1547/G1547</f>
        <v>-1</v>
      </c>
      <c r="EG1547" s="4">
        <f>G1547-F1547</f>
        <v>-55</v>
      </c>
    </row>
    <row r="1548" spans="1:137" x14ac:dyDescent="0.3">
      <c r="A1548">
        <v>1547</v>
      </c>
      <c r="B1548" t="s">
        <v>6098</v>
      </c>
      <c r="C1548" t="s">
        <v>3821</v>
      </c>
      <c r="D1548" t="str">
        <f>VLOOKUP(C1548,Sheet1!$A$2:$B$3197,2,FALSE)</f>
        <v>섬유,의류,신발,호화품</v>
      </c>
      <c r="E1548">
        <v>234</v>
      </c>
      <c r="F1548">
        <v>210</v>
      </c>
      <c r="G1548" s="7">
        <v>205</v>
      </c>
      <c r="H1548" t="s">
        <v>1486</v>
      </c>
      <c r="I1548" s="7">
        <f>VALUE(LEFT(H1548,FIND("/",H1548)-1)) + VALUE(MID(H1548,FIND("/",H1548)+1,LEN(H1548)))</f>
        <v>136637536</v>
      </c>
      <c r="J1548">
        <v>0</v>
      </c>
      <c r="K1548" s="1">
        <f>G1548*I1548/(10^8)</f>
        <v>280.1069488</v>
      </c>
      <c r="L1548" s="1">
        <v>1084</v>
      </c>
      <c r="M1548">
        <v>987</v>
      </c>
      <c r="N1548">
        <v>930</v>
      </c>
      <c r="O1548">
        <v>915</v>
      </c>
      <c r="P1548">
        <v>375</v>
      </c>
      <c r="Q1548" s="3"/>
      <c r="R1548" s="3"/>
      <c r="S1548" s="3"/>
      <c r="T1548">
        <v>94</v>
      </c>
      <c r="U1548">
        <v>65</v>
      </c>
      <c r="V1548">
        <v>55</v>
      </c>
      <c r="W1548">
        <v>61</v>
      </c>
      <c r="X1548">
        <v>4</v>
      </c>
      <c r="Y1548" s="3"/>
      <c r="Z1548" s="3"/>
      <c r="AA1548" s="3"/>
      <c r="AB1548">
        <v>-96</v>
      </c>
      <c r="AC1548">
        <v>28</v>
      </c>
      <c r="AD1548">
        <v>35</v>
      </c>
      <c r="AE1548">
        <v>31</v>
      </c>
      <c r="AF1548">
        <v>-9</v>
      </c>
      <c r="AG1548" s="3"/>
      <c r="AH1548" s="3"/>
      <c r="AI1548" s="3"/>
      <c r="AJ1548" s="1">
        <v>2154</v>
      </c>
      <c r="AK1548" s="1">
        <v>2103</v>
      </c>
      <c r="AL1548" s="1">
        <v>2083</v>
      </c>
      <c r="AM1548" s="1">
        <v>2156</v>
      </c>
      <c r="AN1548" s="1">
        <v>2161</v>
      </c>
      <c r="AO1548" s="3"/>
      <c r="AP1548" s="3"/>
      <c r="AQ1548" s="3"/>
      <c r="AR1548">
        <v>220</v>
      </c>
      <c r="AS1548">
        <v>205</v>
      </c>
      <c r="AT1548">
        <v>165</v>
      </c>
      <c r="AU1548">
        <v>172</v>
      </c>
      <c r="AV1548">
        <v>83</v>
      </c>
      <c r="AW1548" s="3"/>
      <c r="AX1548" s="3"/>
      <c r="AY1548" s="3"/>
      <c r="AZ1548" s="1">
        <v>1934</v>
      </c>
      <c r="BA1548" s="1">
        <v>1898</v>
      </c>
      <c r="BB1548" s="1">
        <v>1918</v>
      </c>
      <c r="BC1548" s="1">
        <v>1984</v>
      </c>
      <c r="BD1548" s="1">
        <v>2079</v>
      </c>
      <c r="BE1548" s="3"/>
      <c r="BF1548" s="3"/>
      <c r="BG1548" s="3"/>
      <c r="BH1548" s="1">
        <v>1934</v>
      </c>
      <c r="BI1548" s="1">
        <v>1898</v>
      </c>
      <c r="BJ1548" s="1">
        <v>1918</v>
      </c>
      <c r="BK1548" s="1">
        <v>1984</v>
      </c>
      <c r="BL1548" s="1">
        <v>2079</v>
      </c>
      <c r="BM1548" s="3"/>
      <c r="BN1548" s="3"/>
      <c r="BO1548" s="3"/>
      <c r="BP1548">
        <v>831</v>
      </c>
      <c r="BQ1548">
        <v>829</v>
      </c>
      <c r="BR1548">
        <v>861</v>
      </c>
      <c r="BS1548">
        <v>876</v>
      </c>
      <c r="BT1548">
        <v>970</v>
      </c>
      <c r="BU1548" s="3"/>
      <c r="BV1548" s="3"/>
      <c r="BW1548" s="3"/>
      <c r="BX1548">
        <v>-4.29</v>
      </c>
      <c r="BY1548">
        <v>1.31</v>
      </c>
      <c r="BZ1548">
        <v>1.65</v>
      </c>
      <c r="CA1548">
        <v>1.48</v>
      </c>
      <c r="CB1548">
        <v>-0.43</v>
      </c>
      <c r="CC1548" s="3"/>
      <c r="CD1548" s="3"/>
      <c r="CE1548" s="3"/>
      <c r="CF1548">
        <v>-4.9800000000000004</v>
      </c>
      <c r="CG1548">
        <v>1.46</v>
      </c>
      <c r="CH1548">
        <v>1.81</v>
      </c>
      <c r="CI1548">
        <v>1.61</v>
      </c>
      <c r="CJ1548">
        <v>-0.46</v>
      </c>
      <c r="CK1548" s="3"/>
      <c r="CL1548" s="3"/>
      <c r="CM1548" s="3"/>
      <c r="CN1548">
        <v>-109</v>
      </c>
      <c r="CO1548">
        <v>29</v>
      </c>
      <c r="CP1548">
        <v>32</v>
      </c>
      <c r="CQ1548">
        <v>29</v>
      </c>
      <c r="CR1548">
        <v>-7</v>
      </c>
      <c r="CS1548" s="3"/>
      <c r="CT1548" s="3"/>
      <c r="CU1548" s="3"/>
      <c r="CV1548" t="s">
        <v>2</v>
      </c>
      <c r="CW1548">
        <v>23.95</v>
      </c>
      <c r="CX1548">
        <v>9.6</v>
      </c>
      <c r="CY1548">
        <v>10.43</v>
      </c>
      <c r="CZ1548" t="s">
        <v>2</v>
      </c>
      <c r="DA1548" s="3"/>
      <c r="DB1548" s="3"/>
      <c r="DC1548" s="3"/>
      <c r="DD1548">
        <v>0.59</v>
      </c>
      <c r="DE1548">
        <v>0.37</v>
      </c>
      <c r="DF1548">
        <v>0.17</v>
      </c>
      <c r="DG1548">
        <v>0.16</v>
      </c>
      <c r="DH1548">
        <v>0.16</v>
      </c>
      <c r="DI1548" s="3"/>
      <c r="DJ1548" s="3"/>
      <c r="DK1548" s="3"/>
      <c r="DL1548" s="6">
        <f>(CM1548*3+CL1548*2+CK1548)/6</f>
        <v>0</v>
      </c>
      <c r="DM1548">
        <f>BH1548+(BH1548*(CG1548-8.25)/8.25)</f>
        <v>342.25939393939393</v>
      </c>
      <c r="DN1548">
        <f>BI1548+(BI1548*(CH1548-8.25)/8.25)</f>
        <v>416.40969696969705</v>
      </c>
      <c r="DO1548">
        <f>BJ1548+(BJ1548*(CI1548-8.25)/8.25)</f>
        <v>374.30060606060624</v>
      </c>
      <c r="DP1548">
        <f>BK1548+(BK1548*(CJ1548-8.25)/8.25)</f>
        <v>-110.62303030303065</v>
      </c>
      <c r="DQ1548">
        <f>BL1548+(BL1548*(CK1548-8.25)/8.25)</f>
        <v>0</v>
      </c>
      <c r="DR1548">
        <f>BM1548+(BM1548*(CL1548-8.25)/8.25)</f>
        <v>0</v>
      </c>
      <c r="DS1548">
        <f>BN1548+(BN1548*(CM1548-8.25)/8.25)</f>
        <v>0</v>
      </c>
      <c r="DT1548" s="8">
        <f>DM1548*10^8/$I1548</f>
        <v>250.48709451215069</v>
      </c>
      <c r="DU1548" s="8">
        <f>DN1548*10^8/$I1548</f>
        <v>304.75498106881628</v>
      </c>
      <c r="DV1548" s="8">
        <f>DO1548*10^8/$I1548</f>
        <v>273.93688221998252</v>
      </c>
      <c r="DW1548" s="8">
        <f>DP1548*10^8/$I1548</f>
        <v>-80.960937632123759</v>
      </c>
      <c r="DX1548" s="8">
        <f>DQ1548*10^8/$I1548</f>
        <v>0</v>
      </c>
      <c r="DY1548" s="8">
        <f>DR1548*10^8/$I1548</f>
        <v>0</v>
      </c>
      <c r="DZ1548" s="8">
        <f>DS1548*10^8/$I1548</f>
        <v>0</v>
      </c>
      <c r="EA1548" s="8">
        <f>DT1548*10^8/$I1548</f>
        <v>183.32231526200141</v>
      </c>
      <c r="EB1548" s="8">
        <f>DZ1548*0.8</f>
        <v>0</v>
      </c>
      <c r="EC1548" s="10">
        <f>G1548-E1548</f>
        <v>-29</v>
      </c>
      <c r="ED1548" s="4">
        <f>EC1548/E1548*100</f>
        <v>-12.393162393162394</v>
      </c>
      <c r="EE1548" s="4">
        <f>DY1548-G1548</f>
        <v>-205</v>
      </c>
      <c r="EF1548" s="12">
        <f>EE1548/G1548</f>
        <v>-1</v>
      </c>
      <c r="EG1548" s="4">
        <f>G1548-F1548</f>
        <v>-5</v>
      </c>
    </row>
    <row r="1549" spans="1:137" x14ac:dyDescent="0.3">
      <c r="A1549">
        <v>1548</v>
      </c>
      <c r="B1549" t="s">
        <v>6140</v>
      </c>
      <c r="C1549" t="s">
        <v>3822</v>
      </c>
      <c r="D1549" t="str">
        <f>VLOOKUP(C1549,Sheet1!$A$2:$B$3197,2,FALSE)</f>
        <v>자동차부품</v>
      </c>
      <c r="E1549" t="e">
        <v>#N/A</v>
      </c>
      <c r="F1549">
        <v>717</v>
      </c>
      <c r="G1549" s="7">
        <v>717</v>
      </c>
      <c r="H1549" t="s">
        <v>1487</v>
      </c>
      <c r="I1549" s="7">
        <f>VALUE(LEFT(H1549,FIND("/",H1549)-1)) + VALUE(MID(H1549,FIND("/",H1549)+1,LEN(H1549)))</f>
        <v>27876526</v>
      </c>
      <c r="J1549">
        <v>0</v>
      </c>
      <c r="K1549" s="1">
        <f>G1549*I1549/(10^8)</f>
        <v>199.87469142</v>
      </c>
      <c r="L1549">
        <v>725</v>
      </c>
      <c r="M1549">
        <v>432</v>
      </c>
      <c r="N1549">
        <v>376</v>
      </c>
      <c r="O1549">
        <v>270</v>
      </c>
      <c r="P1549">
        <v>398</v>
      </c>
      <c r="Q1549" s="3"/>
      <c r="R1549" s="3"/>
      <c r="S1549" s="3"/>
      <c r="T1549">
        <v>-28</v>
      </c>
      <c r="U1549">
        <v>-119</v>
      </c>
      <c r="V1549">
        <v>-127</v>
      </c>
      <c r="W1549">
        <v>-51</v>
      </c>
      <c r="X1549">
        <v>-35</v>
      </c>
      <c r="Y1549" s="3"/>
      <c r="Z1549" s="3"/>
      <c r="AA1549" s="3"/>
      <c r="AB1549">
        <v>-56</v>
      </c>
      <c r="AC1549">
        <v>-181</v>
      </c>
      <c r="AD1549">
        <v>-218</v>
      </c>
      <c r="AE1549">
        <v>-163</v>
      </c>
      <c r="AF1549">
        <v>-325</v>
      </c>
      <c r="AG1549" s="3"/>
      <c r="AH1549" s="3"/>
      <c r="AI1549" s="3"/>
      <c r="AJ1549">
        <v>702</v>
      </c>
      <c r="AK1549">
        <v>697</v>
      </c>
      <c r="AL1549">
        <v>789</v>
      </c>
      <c r="AM1549">
        <v>927</v>
      </c>
      <c r="AN1549" s="1">
        <v>1152</v>
      </c>
      <c r="AO1549" s="3"/>
      <c r="AP1549" s="3"/>
      <c r="AQ1549" s="3"/>
      <c r="AR1549">
        <v>541</v>
      </c>
      <c r="AS1549">
        <v>446</v>
      </c>
      <c r="AT1549">
        <v>279</v>
      </c>
      <c r="AU1549">
        <v>327</v>
      </c>
      <c r="AV1549">
        <v>807</v>
      </c>
      <c r="AW1549" s="3"/>
      <c r="AX1549" s="3"/>
      <c r="AY1549" s="3"/>
      <c r="AZ1549">
        <v>161</v>
      </c>
      <c r="BA1549">
        <v>251</v>
      </c>
      <c r="BB1549">
        <v>511</v>
      </c>
      <c r="BC1549">
        <v>600</v>
      </c>
      <c r="BD1549">
        <v>345</v>
      </c>
      <c r="BE1549" s="3"/>
      <c r="BF1549" s="3"/>
      <c r="BG1549" s="3"/>
      <c r="BH1549">
        <v>157</v>
      </c>
      <c r="BI1549">
        <v>262</v>
      </c>
      <c r="BJ1549">
        <v>510</v>
      </c>
      <c r="BK1549">
        <v>598</v>
      </c>
      <c r="BL1549">
        <v>342</v>
      </c>
      <c r="BM1549" s="3"/>
      <c r="BN1549" s="3"/>
      <c r="BO1549" s="3"/>
      <c r="BP1549">
        <v>1</v>
      </c>
      <c r="BQ1549">
        <v>2</v>
      </c>
      <c r="BR1549">
        <v>2</v>
      </c>
      <c r="BS1549">
        <v>3</v>
      </c>
      <c r="BT1549">
        <v>3</v>
      </c>
      <c r="BU1549" s="3"/>
      <c r="BV1549" s="3"/>
      <c r="BW1549" s="3"/>
      <c r="BX1549">
        <v>-10.93</v>
      </c>
      <c r="BY1549">
        <v>-25.93</v>
      </c>
      <c r="BZ1549">
        <v>-29.33</v>
      </c>
      <c r="CA1549">
        <v>-18.96</v>
      </c>
      <c r="CB1549">
        <v>-31.29</v>
      </c>
      <c r="CC1549" s="3"/>
      <c r="CD1549" s="3"/>
      <c r="CE1549" s="3"/>
      <c r="CF1549">
        <v>-57.21</v>
      </c>
      <c r="CG1549">
        <v>-82.05</v>
      </c>
      <c r="CH1549">
        <v>-59.19</v>
      </c>
      <c r="CI1549">
        <v>-29.12</v>
      </c>
      <c r="CJ1549">
        <v>-69.05</v>
      </c>
      <c r="CK1549" s="3"/>
      <c r="CL1549" s="3"/>
      <c r="CM1549" s="3"/>
      <c r="CN1549">
        <v>-891</v>
      </c>
      <c r="CO1549" s="1">
        <v>-1907</v>
      </c>
      <c r="CP1549" s="1">
        <v>-1667</v>
      </c>
      <c r="CQ1549">
        <v>-923</v>
      </c>
      <c r="CR1549" s="1">
        <v>-1611</v>
      </c>
      <c r="CS1549" s="3"/>
      <c r="CT1549" s="3"/>
      <c r="CU1549" s="3"/>
      <c r="CV1549" t="s">
        <v>2</v>
      </c>
      <c r="CW1549" t="s">
        <v>2</v>
      </c>
      <c r="CX1549" t="s">
        <v>2</v>
      </c>
      <c r="CY1549" t="s">
        <v>2</v>
      </c>
      <c r="CZ1549" t="s">
        <v>2</v>
      </c>
      <c r="DA1549" s="3"/>
      <c r="DB1549" s="3"/>
      <c r="DC1549" s="3"/>
      <c r="DD1549">
        <v>3.77</v>
      </c>
      <c r="DE1549">
        <v>1.02</v>
      </c>
      <c r="DF1549">
        <v>0.73</v>
      </c>
      <c r="DG1549">
        <v>0.59</v>
      </c>
      <c r="DH1549">
        <v>0.62</v>
      </c>
      <c r="DI1549" s="3"/>
      <c r="DJ1549" s="3"/>
      <c r="DK1549" s="3"/>
      <c r="DL1549" s="6">
        <f>(CM1549*3+CL1549*2+CK1549)/6</f>
        <v>0</v>
      </c>
      <c r="DM1549">
        <f>BH1549+(BH1549*(CG1549-8.25)/8.25)</f>
        <v>-1561.4363636363637</v>
      </c>
      <c r="DN1549">
        <f>BI1549+(BI1549*(CH1549-8.25)/8.25)</f>
        <v>-1879.7309090909089</v>
      </c>
      <c r="DO1549">
        <f>BJ1549+(BJ1549*(CI1549-8.25)/8.25)</f>
        <v>-1800.1454545454544</v>
      </c>
      <c r="DP1549">
        <f>BK1549+(BK1549*(CJ1549-8.25)/8.25)</f>
        <v>-5005.0787878787878</v>
      </c>
      <c r="DQ1549">
        <f>BL1549+(BL1549*(CK1549-8.25)/8.25)</f>
        <v>0</v>
      </c>
      <c r="DR1549">
        <f>BM1549+(BM1549*(CL1549-8.25)/8.25)</f>
        <v>0</v>
      </c>
      <c r="DS1549">
        <f>BN1549+(BN1549*(CM1549-8.25)/8.25)</f>
        <v>0</v>
      </c>
      <c r="DT1549" s="8">
        <f>DM1549*10^8/$I1549</f>
        <v>-5601.2587925639082</v>
      </c>
      <c r="DU1549" s="8">
        <f>DN1549*10^8/$I1549</f>
        <v>-6743.0601255368365</v>
      </c>
      <c r="DV1549" s="8">
        <f>DO1549*10^8/$I1549</f>
        <v>-6457.5673975496602</v>
      </c>
      <c r="DW1549" s="8">
        <f>DP1549*10^8/$I1549</f>
        <v>-17954.456691909127</v>
      </c>
      <c r="DX1549" s="8">
        <f>DQ1549*10^8/$I1549</f>
        <v>0</v>
      </c>
      <c r="DY1549" s="8">
        <f>DR1549*10^8/$I1549</f>
        <v>0</v>
      </c>
      <c r="DZ1549" s="8">
        <f>DS1549*10^8/$I1549</f>
        <v>0</v>
      </c>
      <c r="EA1549" s="8">
        <f>DT1549*10^8/$I1549</f>
        <v>-20093.101961714699</v>
      </c>
      <c r="EB1549" s="8">
        <f>DZ1549*0.8</f>
        <v>0</v>
      </c>
      <c r="EC1549" s="10" t="e">
        <f>G1549-E1549</f>
        <v>#N/A</v>
      </c>
      <c r="ED1549" s="4" t="e">
        <f>EC1549/E1549*100</f>
        <v>#N/A</v>
      </c>
      <c r="EE1549" s="4">
        <f>DY1549-G1549</f>
        <v>-717</v>
      </c>
      <c r="EF1549" s="12">
        <f>EE1549/G1549</f>
        <v>-1</v>
      </c>
      <c r="EG1549" s="4">
        <f>G1549-F1549</f>
        <v>0</v>
      </c>
    </row>
    <row r="1550" spans="1:137" x14ac:dyDescent="0.3">
      <c r="A1550">
        <v>1549</v>
      </c>
      <c r="B1550" t="s">
        <v>7244</v>
      </c>
      <c r="C1550" t="s">
        <v>3823</v>
      </c>
      <c r="D1550" t="str">
        <f>VLOOKUP(C1550,Sheet1!$A$2:$B$3197,2,FALSE)</f>
        <v>IT서비스</v>
      </c>
      <c r="E1550">
        <v>5960</v>
      </c>
      <c r="F1550">
        <v>7550</v>
      </c>
      <c r="G1550" s="7">
        <v>9350</v>
      </c>
      <c r="H1550" t="s">
        <v>1488</v>
      </c>
      <c r="I1550" s="7">
        <f>VALUE(LEFT(H1550,FIND("/",H1550)-1)) + VALUE(MID(H1550,FIND("/",H1550)+1,LEN(H1550)))</f>
        <v>12000000</v>
      </c>
      <c r="J1550">
        <v>0</v>
      </c>
      <c r="K1550" s="1">
        <f>G1550*I1550/(10^8)</f>
        <v>1122</v>
      </c>
      <c r="L1550">
        <v>258</v>
      </c>
      <c r="M1550">
        <v>293</v>
      </c>
      <c r="N1550">
        <v>333</v>
      </c>
      <c r="O1550">
        <v>395</v>
      </c>
      <c r="P1550">
        <v>305</v>
      </c>
      <c r="Q1550" s="3"/>
      <c r="R1550" s="3"/>
      <c r="S1550" s="3"/>
      <c r="T1550">
        <v>11</v>
      </c>
      <c r="U1550">
        <v>12</v>
      </c>
      <c r="V1550">
        <v>32</v>
      </c>
      <c r="W1550">
        <v>34</v>
      </c>
      <c r="X1550">
        <v>25</v>
      </c>
      <c r="Y1550" s="3"/>
      <c r="Z1550" s="3"/>
      <c r="AA1550" s="3"/>
      <c r="AB1550">
        <v>10</v>
      </c>
      <c r="AC1550">
        <v>12</v>
      </c>
      <c r="AD1550">
        <v>27</v>
      </c>
      <c r="AE1550">
        <v>28</v>
      </c>
      <c r="AF1550">
        <v>21</v>
      </c>
      <c r="AG1550" s="3"/>
      <c r="AH1550" s="3"/>
      <c r="AI1550" s="3"/>
      <c r="AJ1550">
        <v>275</v>
      </c>
      <c r="AK1550">
        <v>285</v>
      </c>
      <c r="AL1550">
        <v>311</v>
      </c>
      <c r="AM1550">
        <v>355</v>
      </c>
      <c r="AN1550">
        <v>313</v>
      </c>
      <c r="AO1550" s="3"/>
      <c r="AP1550" s="3"/>
      <c r="AQ1550" s="3"/>
      <c r="AR1550">
        <v>97</v>
      </c>
      <c r="AS1550">
        <v>103</v>
      </c>
      <c r="AT1550">
        <v>117</v>
      </c>
      <c r="AU1550">
        <v>148</v>
      </c>
      <c r="AV1550">
        <v>103</v>
      </c>
      <c r="AW1550" s="3"/>
      <c r="AX1550" s="3"/>
      <c r="AY1550" s="3"/>
      <c r="AZ1550">
        <v>177</v>
      </c>
      <c r="BA1550">
        <v>182</v>
      </c>
      <c r="BB1550">
        <v>194</v>
      </c>
      <c r="BC1550">
        <v>207</v>
      </c>
      <c r="BD1550">
        <v>210</v>
      </c>
      <c r="BE1550" s="3"/>
      <c r="BF1550" s="3"/>
      <c r="BG1550" s="3"/>
      <c r="BH1550">
        <v>177</v>
      </c>
      <c r="BI1550">
        <v>182</v>
      </c>
      <c r="BJ1550">
        <v>194</v>
      </c>
      <c r="BK1550">
        <v>207</v>
      </c>
      <c r="BL1550">
        <v>210</v>
      </c>
      <c r="BM1550" s="3"/>
      <c r="BN1550" s="3"/>
      <c r="BO1550" s="3"/>
      <c r="BP1550">
        <v>60</v>
      </c>
      <c r="BQ1550">
        <v>60</v>
      </c>
      <c r="BR1550">
        <v>60</v>
      </c>
      <c r="BS1550">
        <v>60</v>
      </c>
      <c r="BT1550">
        <v>60</v>
      </c>
      <c r="BU1550" s="3"/>
      <c r="BV1550" s="3"/>
      <c r="BW1550" s="3"/>
      <c r="BX1550">
        <v>4.1500000000000004</v>
      </c>
      <c r="BY1550">
        <v>4.38</v>
      </c>
      <c r="BZ1550">
        <v>8.9700000000000006</v>
      </c>
      <c r="CA1550">
        <v>8.49</v>
      </c>
      <c r="CB1550">
        <v>6.19</v>
      </c>
      <c r="CC1550" s="3"/>
      <c r="CD1550" s="3"/>
      <c r="CE1550" s="3"/>
      <c r="CF1550">
        <v>5.87</v>
      </c>
      <c r="CG1550">
        <v>6.83</v>
      </c>
      <c r="CH1550">
        <v>14.21</v>
      </c>
      <c r="CI1550">
        <v>14.1</v>
      </c>
      <c r="CJ1550">
        <v>9.93</v>
      </c>
      <c r="CK1550" s="3"/>
      <c r="CL1550" s="3"/>
      <c r="CM1550" s="3"/>
      <c r="CN1550">
        <v>86</v>
      </c>
      <c r="CO1550">
        <v>102</v>
      </c>
      <c r="CP1550">
        <v>223</v>
      </c>
      <c r="CQ1550">
        <v>236</v>
      </c>
      <c r="CR1550">
        <v>172</v>
      </c>
      <c r="CS1550" s="3"/>
      <c r="CT1550" s="3"/>
      <c r="CU1550" s="3"/>
      <c r="CV1550">
        <v>62.73</v>
      </c>
      <c r="CW1550">
        <v>41.68</v>
      </c>
      <c r="CX1550">
        <v>19.09</v>
      </c>
      <c r="CY1550">
        <v>19.09</v>
      </c>
      <c r="CZ1550">
        <v>36.42</v>
      </c>
      <c r="DA1550" s="3"/>
      <c r="DB1550" s="3"/>
      <c r="DC1550" s="3"/>
      <c r="DD1550">
        <v>3.67</v>
      </c>
      <c r="DE1550">
        <v>2.81</v>
      </c>
      <c r="DF1550">
        <v>2.63</v>
      </c>
      <c r="DG1550">
        <v>2.61</v>
      </c>
      <c r="DH1550">
        <v>3.59</v>
      </c>
      <c r="DI1550" s="3"/>
      <c r="DJ1550" s="3"/>
      <c r="DK1550" s="3"/>
      <c r="DL1550" s="6">
        <f>(CM1550*3+CL1550*2+CK1550)/6</f>
        <v>0</v>
      </c>
      <c r="DM1550">
        <f>BH1550+(BH1550*(CG1550-8.25)/8.25)</f>
        <v>146.53454545454545</v>
      </c>
      <c r="DN1550">
        <f>BI1550+(BI1550*(CH1550-8.25)/8.25)</f>
        <v>313.48121212121214</v>
      </c>
      <c r="DO1550">
        <f>BJ1550+(BJ1550*(CI1550-8.25)/8.25)</f>
        <v>331.56363636363631</v>
      </c>
      <c r="DP1550">
        <f>BK1550+(BK1550*(CJ1550-8.25)/8.25)</f>
        <v>249.15272727272725</v>
      </c>
      <c r="DQ1550">
        <f>BL1550+(BL1550*(CK1550-8.25)/8.25)</f>
        <v>0</v>
      </c>
      <c r="DR1550">
        <f>BM1550+(BM1550*(CL1550-8.25)/8.25)</f>
        <v>0</v>
      </c>
      <c r="DS1550">
        <f>BN1550+(BN1550*(CM1550-8.25)/8.25)</f>
        <v>0</v>
      </c>
      <c r="DT1550" s="8">
        <f>DM1550*10^8/$I1550</f>
        <v>1221.1212121212122</v>
      </c>
      <c r="DU1550" s="8">
        <f>DN1550*10^8/$I1550</f>
        <v>2612.3434343434342</v>
      </c>
      <c r="DV1550" s="8">
        <f>DO1550*10^8/$I1550</f>
        <v>2763.0303030303025</v>
      </c>
      <c r="DW1550" s="8">
        <f>DP1550*10^8/$I1550</f>
        <v>2076.272727272727</v>
      </c>
      <c r="DX1550" s="8">
        <f>DQ1550*10^8/$I1550</f>
        <v>0</v>
      </c>
      <c r="DY1550" s="8">
        <f>DR1550*10^8/$I1550</f>
        <v>0</v>
      </c>
      <c r="DZ1550" s="8">
        <f>DS1550*10^8/$I1550</f>
        <v>0</v>
      </c>
      <c r="EA1550" s="8">
        <f>DT1550*10^8/$I1550</f>
        <v>10176.010101010103</v>
      </c>
      <c r="EB1550" s="8">
        <f>DZ1550*0.8</f>
        <v>0</v>
      </c>
      <c r="EC1550" s="10">
        <f>G1550-E1550</f>
        <v>3390</v>
      </c>
      <c r="ED1550" s="4">
        <f>EC1550/E1550*100</f>
        <v>56.87919463087249</v>
      </c>
      <c r="EE1550" s="4">
        <f>DY1550-G1550</f>
        <v>-9350</v>
      </c>
      <c r="EF1550" s="12">
        <f>EE1550/G1550</f>
        <v>-1</v>
      </c>
      <c r="EG1550" s="4">
        <f>G1550-F1550</f>
        <v>1800</v>
      </c>
    </row>
    <row r="1551" spans="1:137" x14ac:dyDescent="0.3">
      <c r="A1551">
        <v>1550</v>
      </c>
      <c r="B1551" t="s">
        <v>6110</v>
      </c>
      <c r="C1551" t="s">
        <v>3824</v>
      </c>
      <c r="D1551" t="str">
        <f>VLOOKUP(C1551,Sheet1!$A$2:$B$3197,2,FALSE)</f>
        <v>제약</v>
      </c>
      <c r="E1551" s="7">
        <v>472</v>
      </c>
      <c r="F1551" s="7">
        <v>337</v>
      </c>
      <c r="G1551" s="7">
        <v>343</v>
      </c>
      <c r="H1551" t="s">
        <v>1489</v>
      </c>
      <c r="I1551" s="7">
        <f>VALUE(LEFT(H1551,FIND("/",H1551)-1)) + VALUE(MID(H1551,FIND("/",H1551)+1,LEN(H1551)))</f>
        <v>116745963</v>
      </c>
      <c r="J1551">
        <v>0</v>
      </c>
      <c r="K1551" s="1">
        <f>G1551*I1551/(10^8)</f>
        <v>400.43865309</v>
      </c>
      <c r="L1551" s="1">
        <v>2976</v>
      </c>
      <c r="M1551" s="1">
        <v>1463</v>
      </c>
      <c r="N1551" s="1">
        <v>1453</v>
      </c>
      <c r="O1551" s="1">
        <v>1293</v>
      </c>
      <c r="P1551">
        <v>634</v>
      </c>
      <c r="Q1551" s="3"/>
      <c r="R1551" s="3"/>
      <c r="S1551" s="3"/>
      <c r="T1551">
        <v>705</v>
      </c>
      <c r="U1551">
        <v>30</v>
      </c>
      <c r="V1551">
        <v>-765</v>
      </c>
      <c r="W1551">
        <v>-729</v>
      </c>
      <c r="X1551">
        <v>-619</v>
      </c>
      <c r="Y1551" s="3"/>
      <c r="Z1551" s="3"/>
      <c r="AA1551" s="3"/>
      <c r="AB1551">
        <v>524</v>
      </c>
      <c r="AC1551">
        <v>8</v>
      </c>
      <c r="AD1551">
        <v>-739</v>
      </c>
      <c r="AE1551">
        <v>-707</v>
      </c>
      <c r="AF1551">
        <v>-986</v>
      </c>
      <c r="AG1551" s="3"/>
      <c r="AH1551" s="3"/>
      <c r="AI1551" s="3"/>
      <c r="AJ1551" s="1">
        <v>6362</v>
      </c>
      <c r="AK1551" s="1">
        <v>6055</v>
      </c>
      <c r="AL1551" s="1">
        <v>5608</v>
      </c>
      <c r="AM1551" s="1">
        <v>4701</v>
      </c>
      <c r="AN1551" s="1">
        <v>3617</v>
      </c>
      <c r="AO1551" s="3"/>
      <c r="AP1551" s="3"/>
      <c r="AQ1551" s="3"/>
      <c r="AR1551">
        <v>267</v>
      </c>
      <c r="AS1551">
        <v>163</v>
      </c>
      <c r="AT1551">
        <v>374</v>
      </c>
      <c r="AU1551">
        <v>226</v>
      </c>
      <c r="AV1551">
        <v>84</v>
      </c>
      <c r="AW1551" s="3"/>
      <c r="AX1551" s="3"/>
      <c r="AY1551" s="3"/>
      <c r="AZ1551" s="1">
        <v>6095</v>
      </c>
      <c r="BA1551" s="1">
        <v>5892</v>
      </c>
      <c r="BB1551" s="1">
        <v>5234</v>
      </c>
      <c r="BC1551" s="1">
        <v>4475</v>
      </c>
      <c r="BD1551" s="1">
        <v>3533</v>
      </c>
      <c r="BE1551" s="3"/>
      <c r="BF1551" s="3"/>
      <c r="BG1551" s="3"/>
      <c r="BH1551" s="1">
        <v>6095</v>
      </c>
      <c r="BI1551" s="1">
        <v>5892</v>
      </c>
      <c r="BJ1551" s="1">
        <v>5234</v>
      </c>
      <c r="BK1551" s="1">
        <v>4475</v>
      </c>
      <c r="BL1551" s="1">
        <v>3534</v>
      </c>
      <c r="BM1551" s="3"/>
      <c r="BN1551" s="3"/>
      <c r="BO1551" s="3"/>
      <c r="BP1551">
        <v>63</v>
      </c>
      <c r="BQ1551">
        <v>64</v>
      </c>
      <c r="BR1551">
        <v>64</v>
      </c>
      <c r="BS1551">
        <v>64</v>
      </c>
      <c r="BT1551">
        <v>64</v>
      </c>
      <c r="BU1551" s="3"/>
      <c r="BV1551" s="3"/>
      <c r="BW1551" s="3"/>
      <c r="BX1551">
        <v>8.3000000000000007</v>
      </c>
      <c r="BY1551">
        <v>0.13</v>
      </c>
      <c r="BZ1551">
        <v>-12.68</v>
      </c>
      <c r="CA1551">
        <v>-13.71</v>
      </c>
      <c r="CB1551">
        <v>-23.71</v>
      </c>
      <c r="CC1551" s="3"/>
      <c r="CD1551" s="3"/>
      <c r="CE1551" s="3"/>
      <c r="CF1551">
        <v>9.14</v>
      </c>
      <c r="CG1551">
        <v>0.13</v>
      </c>
      <c r="CH1551">
        <v>-13.29</v>
      </c>
      <c r="CI1551">
        <v>-14.55</v>
      </c>
      <c r="CJ1551">
        <v>-24.58</v>
      </c>
      <c r="CK1551" s="3"/>
      <c r="CL1551" s="3"/>
      <c r="CM1551" s="3"/>
      <c r="CN1551">
        <v>505</v>
      </c>
      <c r="CO1551">
        <v>7</v>
      </c>
      <c r="CP1551">
        <v>-670</v>
      </c>
      <c r="CQ1551">
        <v>-640</v>
      </c>
      <c r="CR1551">
        <v>-892</v>
      </c>
      <c r="CS1551" s="3"/>
      <c r="CT1551" s="3"/>
      <c r="CU1551" s="3"/>
      <c r="CV1551">
        <v>5.94</v>
      </c>
      <c r="CW1551">
        <v>188.3</v>
      </c>
      <c r="CX1551" t="s">
        <v>2</v>
      </c>
      <c r="CY1551" t="s">
        <v>2</v>
      </c>
      <c r="CZ1551" t="s">
        <v>2</v>
      </c>
      <c r="DA1551" s="3"/>
      <c r="DB1551" s="3"/>
      <c r="DC1551" s="3"/>
      <c r="DD1551">
        <v>0.54</v>
      </c>
      <c r="DE1551">
        <v>0.25</v>
      </c>
      <c r="DF1551">
        <v>0.1</v>
      </c>
      <c r="DG1551">
        <v>0.1</v>
      </c>
      <c r="DH1551">
        <v>7.0000000000000007E-2</v>
      </c>
      <c r="DI1551" s="3"/>
      <c r="DJ1551" s="3"/>
      <c r="DK1551" s="3"/>
      <c r="DL1551" s="6">
        <f>(CM1551*3+CL1551*2+CK1551)/6</f>
        <v>0</v>
      </c>
      <c r="DM1551">
        <f>BH1551+(BH1551*(CG1551-8.25)/8.25)</f>
        <v>96.042424242425113</v>
      </c>
      <c r="DN1551">
        <f>BI1551+(BI1551*(CH1551-8.25)/8.25)</f>
        <v>-9491.4763636363623</v>
      </c>
      <c r="DO1551">
        <f>BJ1551+(BJ1551*(CI1551-8.25)/8.25)</f>
        <v>-9230.8727272727265</v>
      </c>
      <c r="DP1551">
        <f>BK1551+(BK1551*(CJ1551-8.25)/8.25)</f>
        <v>-13332.78787878788</v>
      </c>
      <c r="DQ1551">
        <f>BL1551+(BL1551*(CK1551-8.25)/8.25)</f>
        <v>0</v>
      </c>
      <c r="DR1551">
        <f>BM1551+(BM1551*(CL1551-8.25)/8.25)</f>
        <v>0</v>
      </c>
      <c r="DS1551">
        <f>BN1551+(BN1551*(CM1551-8.25)/8.25)</f>
        <v>0</v>
      </c>
      <c r="DT1551" s="8">
        <f>DM1551*10^8/$I1551</f>
        <v>82.266163021350138</v>
      </c>
      <c r="DU1551" s="8">
        <f>DN1551*10^8/$I1551</f>
        <v>-8130.0253299862388</v>
      </c>
      <c r="DV1551" s="8">
        <f>DO1551*10^8/$I1551</f>
        <v>-7906.8025052589846</v>
      </c>
      <c r="DW1551" s="8">
        <f>DP1551*10^8/$I1551</f>
        <v>-11420.341685637457</v>
      </c>
      <c r="DX1551" s="8">
        <f>DQ1551*10^8/$I1551</f>
        <v>0</v>
      </c>
      <c r="DY1551" s="8">
        <f>DR1551*10^8/$I1551</f>
        <v>0</v>
      </c>
      <c r="DZ1551" s="8">
        <f>DS1551*10^8/$I1551</f>
        <v>0</v>
      </c>
      <c r="EA1551" s="8">
        <f>DT1551*10^8/$I1551</f>
        <v>70.465959513606592</v>
      </c>
      <c r="EB1551" s="8">
        <f>DZ1551*0.8</f>
        <v>0</v>
      </c>
      <c r="EC1551" s="10">
        <f>G1551-E1551</f>
        <v>-129</v>
      </c>
      <c r="ED1551" s="4">
        <f>EC1551/E1551*100</f>
        <v>-27.33050847457627</v>
      </c>
      <c r="EE1551" s="4">
        <f>DY1551-G1551</f>
        <v>-343</v>
      </c>
      <c r="EF1551" s="12">
        <f>EE1551/G1551</f>
        <v>-1</v>
      </c>
      <c r="EG1551" s="4">
        <f>G1551-F1551</f>
        <v>6</v>
      </c>
    </row>
    <row r="1552" spans="1:137" x14ac:dyDescent="0.3">
      <c r="A1552">
        <v>1551</v>
      </c>
      <c r="B1552" t="s">
        <v>7353</v>
      </c>
      <c r="C1552" t="s">
        <v>3825</v>
      </c>
      <c r="D1552" t="str">
        <f>VLOOKUP(C1552,Sheet1!$A$2:$B$3197,2,FALSE)</f>
        <v>제약</v>
      </c>
      <c r="E1552" s="7">
        <v>29200</v>
      </c>
      <c r="F1552" s="7">
        <v>12850</v>
      </c>
      <c r="G1552" s="7">
        <v>11450</v>
      </c>
      <c r="H1552" t="s">
        <v>1490</v>
      </c>
      <c r="I1552" s="7">
        <f>VALUE(LEFT(H1552,FIND("/",H1552)-1)) + VALUE(MID(H1552,FIND("/",H1552)+1,LEN(H1552)))</f>
        <v>27088019</v>
      </c>
      <c r="J1552">
        <v>0</v>
      </c>
      <c r="K1552" s="1">
        <f>G1552*I1552/(10^8)</f>
        <v>3101.5781754999998</v>
      </c>
      <c r="L1552">
        <v>177</v>
      </c>
      <c r="M1552">
        <v>172</v>
      </c>
      <c r="N1552">
        <v>436</v>
      </c>
      <c r="O1552">
        <v>590</v>
      </c>
      <c r="P1552">
        <v>429</v>
      </c>
      <c r="Q1552" s="3"/>
      <c r="R1552" s="3"/>
      <c r="S1552" s="3"/>
      <c r="T1552">
        <v>-40</v>
      </c>
      <c r="U1552">
        <v>-45</v>
      </c>
      <c r="V1552">
        <v>-32</v>
      </c>
      <c r="W1552">
        <v>-88</v>
      </c>
      <c r="X1552">
        <v>-113</v>
      </c>
      <c r="Y1552" s="3"/>
      <c r="Z1552" s="3"/>
      <c r="AA1552" s="3"/>
      <c r="AB1552">
        <v>-54</v>
      </c>
      <c r="AC1552">
        <v>-52</v>
      </c>
      <c r="AD1552">
        <v>42</v>
      </c>
      <c r="AE1552">
        <v>-172</v>
      </c>
      <c r="AF1552">
        <v>-174</v>
      </c>
      <c r="AG1552" s="3"/>
      <c r="AH1552" s="3"/>
      <c r="AI1552" s="3"/>
      <c r="AJ1552">
        <v>516</v>
      </c>
      <c r="AK1552">
        <v>627</v>
      </c>
      <c r="AL1552" s="1">
        <v>1077</v>
      </c>
      <c r="AM1552" s="1">
        <v>1395</v>
      </c>
      <c r="AN1552" s="1">
        <v>1219</v>
      </c>
      <c r="AO1552" s="3"/>
      <c r="AP1552" s="3"/>
      <c r="AQ1552" s="3"/>
      <c r="AR1552">
        <v>147</v>
      </c>
      <c r="AS1552">
        <v>187</v>
      </c>
      <c r="AT1552">
        <v>262</v>
      </c>
      <c r="AU1552">
        <v>634</v>
      </c>
      <c r="AV1552">
        <v>216</v>
      </c>
      <c r="AW1552" s="3"/>
      <c r="AX1552" s="3"/>
      <c r="AY1552" s="3"/>
      <c r="AZ1552">
        <v>370</v>
      </c>
      <c r="BA1552">
        <v>440</v>
      </c>
      <c r="BB1552">
        <v>814</v>
      </c>
      <c r="BC1552">
        <v>761</v>
      </c>
      <c r="BD1552" s="1">
        <v>1003</v>
      </c>
      <c r="BE1552" s="3"/>
      <c r="BF1552" s="3"/>
      <c r="BG1552" s="3"/>
      <c r="BH1552">
        <v>339</v>
      </c>
      <c r="BI1552">
        <v>384</v>
      </c>
      <c r="BJ1552">
        <v>687</v>
      </c>
      <c r="BK1552">
        <v>639</v>
      </c>
      <c r="BL1552">
        <v>894</v>
      </c>
      <c r="BM1552" s="3"/>
      <c r="BN1552" s="3"/>
      <c r="BO1552" s="3"/>
      <c r="BP1552">
        <v>111</v>
      </c>
      <c r="BQ1552">
        <v>116</v>
      </c>
      <c r="BR1552">
        <v>122</v>
      </c>
      <c r="BS1552">
        <v>125</v>
      </c>
      <c r="BT1552">
        <v>135</v>
      </c>
      <c r="BU1552" s="3"/>
      <c r="BV1552" s="3"/>
      <c r="BW1552" s="3"/>
      <c r="BX1552">
        <v>-10.58</v>
      </c>
      <c r="BY1552">
        <v>-9.1199999999999992</v>
      </c>
      <c r="BZ1552">
        <v>4.93</v>
      </c>
      <c r="CA1552">
        <v>-13.9</v>
      </c>
      <c r="CB1552">
        <v>-13.31</v>
      </c>
      <c r="CC1552" s="3"/>
      <c r="CD1552" s="3"/>
      <c r="CE1552" s="3"/>
      <c r="CF1552">
        <v>-16.260000000000002</v>
      </c>
      <c r="CG1552">
        <v>-13.32</v>
      </c>
      <c r="CH1552">
        <v>8.5399999999999991</v>
      </c>
      <c r="CI1552">
        <v>-24.77</v>
      </c>
      <c r="CJ1552">
        <v>-22.05</v>
      </c>
      <c r="CK1552" s="3"/>
      <c r="CL1552" s="3"/>
      <c r="CM1552" s="3"/>
      <c r="CN1552">
        <v>-235</v>
      </c>
      <c r="CO1552">
        <v>-210</v>
      </c>
      <c r="CP1552">
        <v>189</v>
      </c>
      <c r="CQ1552">
        <v>-660</v>
      </c>
      <c r="CR1552">
        <v>-627</v>
      </c>
      <c r="CS1552" s="3"/>
      <c r="CT1552" s="3"/>
      <c r="CU1552" s="3"/>
      <c r="CV1552" t="s">
        <v>2</v>
      </c>
      <c r="CW1552" t="s">
        <v>2</v>
      </c>
      <c r="CX1552">
        <v>148.88</v>
      </c>
      <c r="CY1552" t="s">
        <v>2</v>
      </c>
      <c r="CZ1552" t="s">
        <v>2</v>
      </c>
      <c r="DA1552" s="3"/>
      <c r="DB1552" s="3"/>
      <c r="DC1552" s="3"/>
      <c r="DD1552">
        <v>9.76</v>
      </c>
      <c r="DE1552">
        <v>20.96</v>
      </c>
      <c r="DF1552">
        <v>10</v>
      </c>
      <c r="DG1552">
        <v>12.17</v>
      </c>
      <c r="DH1552">
        <v>8.77</v>
      </c>
      <c r="DI1552" s="3"/>
      <c r="DJ1552" s="3"/>
      <c r="DK1552" s="3"/>
      <c r="DL1552" s="6">
        <f>(CM1552*3+CL1552*2+CK1552)/6</f>
        <v>0</v>
      </c>
      <c r="DM1552">
        <f>BH1552+(BH1552*(CG1552-8.25)/8.25)</f>
        <v>-547.33090909090913</v>
      </c>
      <c r="DN1552">
        <f>BI1552+(BI1552*(CH1552-8.25)/8.25)</f>
        <v>397.49818181818176</v>
      </c>
      <c r="DO1552">
        <f>BJ1552+(BJ1552*(CI1552-8.25)/8.25)</f>
        <v>-2062.6654545454544</v>
      </c>
      <c r="DP1552">
        <f>BK1552+(BK1552*(CJ1552-8.25)/8.25)</f>
        <v>-1707.8727272727274</v>
      </c>
      <c r="DQ1552">
        <f>BL1552+(BL1552*(CK1552-8.25)/8.25)</f>
        <v>0</v>
      </c>
      <c r="DR1552">
        <f>BM1552+(BM1552*(CL1552-8.25)/8.25)</f>
        <v>0</v>
      </c>
      <c r="DS1552">
        <f>BN1552+(BN1552*(CM1552-8.25)/8.25)</f>
        <v>0</v>
      </c>
      <c r="DT1552" s="8">
        <f>DM1552*10^8/$I1552</f>
        <v>-2020.5645495556878</v>
      </c>
      <c r="DU1552" s="8">
        <f>DN1552*10^8/$I1552</f>
        <v>1467.4317151733458</v>
      </c>
      <c r="DV1552" s="8">
        <f>DO1552*10^8/$I1552</f>
        <v>-7614.6781148723148</v>
      </c>
      <c r="DW1552" s="8">
        <f>DP1552*10^8/$I1552</f>
        <v>-6304.9008023537172</v>
      </c>
      <c r="DX1552" s="8">
        <f>DQ1552*10^8/$I1552</f>
        <v>0</v>
      </c>
      <c r="DY1552" s="8">
        <f>DR1552*10^8/$I1552</f>
        <v>0</v>
      </c>
      <c r="DZ1552" s="8">
        <f>DS1552*10^8/$I1552</f>
        <v>0</v>
      </c>
      <c r="EA1552" s="8">
        <f>DT1552*10^8/$I1552</f>
        <v>-7459.2555090709584</v>
      </c>
      <c r="EB1552" s="8">
        <f>DZ1552*0.8</f>
        <v>0</v>
      </c>
      <c r="EC1552" s="10">
        <f>G1552-E1552</f>
        <v>-17750</v>
      </c>
      <c r="ED1552" s="4">
        <f>EC1552/E1552*100</f>
        <v>-60.787671232876718</v>
      </c>
      <c r="EE1552" s="4">
        <f>DY1552-G1552</f>
        <v>-11450</v>
      </c>
      <c r="EF1552" s="12">
        <f>EE1552/G1552</f>
        <v>-1</v>
      </c>
      <c r="EG1552" s="4">
        <f>G1552-F1552</f>
        <v>-1400</v>
      </c>
    </row>
    <row r="1553" spans="1:137" x14ac:dyDescent="0.3">
      <c r="A1553">
        <v>1552</v>
      </c>
      <c r="B1553" t="s">
        <v>6689</v>
      </c>
      <c r="C1553" t="s">
        <v>3826</v>
      </c>
      <c r="D1553" t="str">
        <f>VLOOKUP(C1553,Sheet1!$A$2:$B$3197,2,FALSE)</f>
        <v>자동차부품</v>
      </c>
      <c r="E1553">
        <v>5250</v>
      </c>
      <c r="F1553">
        <v>4040</v>
      </c>
      <c r="G1553" s="7">
        <v>4045</v>
      </c>
      <c r="H1553" t="s">
        <v>1491</v>
      </c>
      <c r="I1553" s="7">
        <f>VALUE(LEFT(H1553,FIND("/",H1553)-1)) + VALUE(MID(H1553,FIND("/",H1553)+1,LEN(H1553)))</f>
        <v>38339428</v>
      </c>
      <c r="J1553" s="1">
        <v>135134</v>
      </c>
      <c r="K1553" s="1">
        <f>G1553*I1553/(10^8)</f>
        <v>1550.8298626000001</v>
      </c>
      <c r="L1553" s="1">
        <v>3045</v>
      </c>
      <c r="M1553" s="1">
        <v>2926</v>
      </c>
      <c r="N1553" s="1">
        <v>2773</v>
      </c>
      <c r="O1553" s="1">
        <v>3018</v>
      </c>
      <c r="P1553" s="1">
        <v>3626</v>
      </c>
      <c r="Q1553" s="3"/>
      <c r="R1553" s="3"/>
      <c r="S1553" s="3"/>
      <c r="T1553">
        <v>214</v>
      </c>
      <c r="U1553">
        <v>133</v>
      </c>
      <c r="V1553">
        <v>55</v>
      </c>
      <c r="W1553">
        <v>58</v>
      </c>
      <c r="X1553">
        <v>-27</v>
      </c>
      <c r="Y1553" s="3"/>
      <c r="Z1553" s="3"/>
      <c r="AA1553" s="3"/>
      <c r="AB1553">
        <v>125</v>
      </c>
      <c r="AC1553">
        <v>109</v>
      </c>
      <c r="AD1553">
        <v>6</v>
      </c>
      <c r="AE1553">
        <v>20</v>
      </c>
      <c r="AF1553">
        <v>-74</v>
      </c>
      <c r="AG1553" s="3"/>
      <c r="AH1553" s="3"/>
      <c r="AI1553" s="3"/>
      <c r="AJ1553" s="1">
        <v>3083</v>
      </c>
      <c r="AK1553" s="1">
        <v>3373</v>
      </c>
      <c r="AL1553" s="1">
        <v>3987</v>
      </c>
      <c r="AM1553" s="1">
        <v>4250</v>
      </c>
      <c r="AN1553" s="1">
        <v>4903</v>
      </c>
      <c r="AO1553" s="3"/>
      <c r="AP1553" s="3"/>
      <c r="AQ1553" s="3"/>
      <c r="AR1553" s="1">
        <v>1966</v>
      </c>
      <c r="AS1553" s="1">
        <v>2184</v>
      </c>
      <c r="AT1553" s="1">
        <v>2643</v>
      </c>
      <c r="AU1553" s="1">
        <v>2889</v>
      </c>
      <c r="AV1553" s="1">
        <v>3616</v>
      </c>
      <c r="AW1553" s="3"/>
      <c r="AX1553" s="3"/>
      <c r="AY1553" s="3"/>
      <c r="AZ1553" s="1">
        <v>1117</v>
      </c>
      <c r="BA1553" s="1">
        <v>1189</v>
      </c>
      <c r="BB1553" s="1">
        <v>1344</v>
      </c>
      <c r="BC1553" s="1">
        <v>1360</v>
      </c>
      <c r="BD1553" s="1">
        <v>1287</v>
      </c>
      <c r="BE1553" s="3"/>
      <c r="BF1553" s="3"/>
      <c r="BG1553" s="3"/>
      <c r="BH1553" s="1">
        <v>1117</v>
      </c>
      <c r="BI1553" s="1">
        <v>1189</v>
      </c>
      <c r="BJ1553" s="1">
        <v>1344</v>
      </c>
      <c r="BK1553" s="1">
        <v>1360</v>
      </c>
      <c r="BL1553" s="1">
        <v>1287</v>
      </c>
      <c r="BM1553" s="3"/>
      <c r="BN1553" s="3"/>
      <c r="BO1553" s="3"/>
      <c r="BP1553">
        <v>31</v>
      </c>
      <c r="BQ1553">
        <v>31</v>
      </c>
      <c r="BR1553">
        <v>37</v>
      </c>
      <c r="BS1553">
        <v>37</v>
      </c>
      <c r="BT1553">
        <v>38</v>
      </c>
      <c r="BU1553" s="3"/>
      <c r="BV1553" s="3"/>
      <c r="BW1553" s="3"/>
      <c r="BX1553">
        <v>4.22</v>
      </c>
      <c r="BY1553">
        <v>3.38</v>
      </c>
      <c r="BZ1553">
        <v>0.16</v>
      </c>
      <c r="CA1553">
        <v>0.49</v>
      </c>
      <c r="CB1553">
        <v>-1.62</v>
      </c>
      <c r="CC1553" s="3"/>
      <c r="CD1553" s="3"/>
      <c r="CE1553" s="3"/>
      <c r="CF1553">
        <v>11.7</v>
      </c>
      <c r="CG1553">
        <v>9.4499999999999993</v>
      </c>
      <c r="CH1553">
        <v>0.47</v>
      </c>
      <c r="CI1553">
        <v>1.49</v>
      </c>
      <c r="CJ1553">
        <v>-5.61</v>
      </c>
      <c r="CK1553" s="3"/>
      <c r="CL1553" s="3"/>
      <c r="CM1553" s="3"/>
      <c r="CN1553">
        <v>407</v>
      </c>
      <c r="CO1553">
        <v>354</v>
      </c>
      <c r="CP1553">
        <v>17</v>
      </c>
      <c r="CQ1553">
        <v>54</v>
      </c>
      <c r="CR1553">
        <v>-196</v>
      </c>
      <c r="CS1553" s="3"/>
      <c r="CT1553" s="3"/>
      <c r="CU1553" s="3"/>
      <c r="CV1553">
        <v>8.49</v>
      </c>
      <c r="CW1553">
        <v>9.9</v>
      </c>
      <c r="CX1553">
        <v>147.65</v>
      </c>
      <c r="CY1553">
        <v>40.270000000000003</v>
      </c>
      <c r="CZ1553" t="s">
        <v>2</v>
      </c>
      <c r="DA1553" s="3"/>
      <c r="DB1553" s="3"/>
      <c r="DC1553" s="3"/>
      <c r="DD1553">
        <v>0.95</v>
      </c>
      <c r="DE1553">
        <v>0.91</v>
      </c>
      <c r="DF1553">
        <v>0.68</v>
      </c>
      <c r="DG1553">
        <v>0.59</v>
      </c>
      <c r="DH1553">
        <v>1.37</v>
      </c>
      <c r="DI1553" s="3"/>
      <c r="DJ1553" s="3"/>
      <c r="DK1553" s="3"/>
      <c r="DL1553" s="6">
        <f>(CM1553*3+CL1553*2+CK1553)/6</f>
        <v>0</v>
      </c>
      <c r="DM1553">
        <f>BH1553+(BH1553*(CG1553-8.25)/8.25)</f>
        <v>1279.4727272727273</v>
      </c>
      <c r="DN1553">
        <f>BI1553+(BI1553*(CH1553-8.25)/8.25)</f>
        <v>67.736969696969709</v>
      </c>
      <c r="DO1553">
        <f>BJ1553+(BJ1553*(CI1553-8.25)/8.25)</f>
        <v>242.73454545454547</v>
      </c>
      <c r="DP1553">
        <f>BK1553+(BK1553*(CJ1553-8.25)/8.25)</f>
        <v>-924.79999999999973</v>
      </c>
      <c r="DQ1553">
        <f>BL1553+(BL1553*(CK1553-8.25)/8.25)</f>
        <v>0</v>
      </c>
      <c r="DR1553">
        <f>BM1553+(BM1553*(CL1553-8.25)/8.25)</f>
        <v>0</v>
      </c>
      <c r="DS1553">
        <f>BN1553+(BN1553*(CM1553-8.25)/8.25)</f>
        <v>0</v>
      </c>
      <c r="DT1553" s="8">
        <f>DM1553*10^8/$I1553</f>
        <v>3337.2243510589865</v>
      </c>
      <c r="DU1553" s="8">
        <f>DN1553*10^8/$I1553</f>
        <v>176.67704822557528</v>
      </c>
      <c r="DV1553" s="8">
        <f>DO1553*10^8/$I1553</f>
        <v>633.11989280211867</v>
      </c>
      <c r="DW1553" s="8">
        <f>DP1553*10^8/$I1553</f>
        <v>-2412.1382301269587</v>
      </c>
      <c r="DX1553" s="8">
        <f>DQ1553*10^8/$I1553</f>
        <v>0</v>
      </c>
      <c r="DY1553" s="8">
        <f>DR1553*10^8/$I1553</f>
        <v>0</v>
      </c>
      <c r="DZ1553" s="8">
        <f>DS1553*10^8/$I1553</f>
        <v>0</v>
      </c>
      <c r="EA1553" s="8">
        <f>DT1553*10^8/$I1553</f>
        <v>8704.4187280493243</v>
      </c>
      <c r="EB1553" s="8">
        <f>DZ1553*0.8</f>
        <v>0</v>
      </c>
      <c r="EC1553" s="10">
        <f>G1553-E1553</f>
        <v>-1205</v>
      </c>
      <c r="ED1553" s="4">
        <f>EC1553/E1553*100</f>
        <v>-22.952380952380953</v>
      </c>
      <c r="EE1553" s="4">
        <f>DY1553-G1553</f>
        <v>-4045</v>
      </c>
      <c r="EF1553" s="12">
        <f>EE1553/G1553</f>
        <v>-1</v>
      </c>
      <c r="EG1553" s="4">
        <f>G1553-F1553</f>
        <v>5</v>
      </c>
    </row>
    <row r="1554" spans="1:137" x14ac:dyDescent="0.3">
      <c r="A1554">
        <v>1553</v>
      </c>
      <c r="B1554" t="s">
        <v>6553</v>
      </c>
      <c r="C1554" t="s">
        <v>3827</v>
      </c>
      <c r="D1554" t="str">
        <f>VLOOKUP(C1554,Sheet1!$A$2:$B$3197,2,FALSE)</f>
        <v>핸드셋</v>
      </c>
      <c r="E1554">
        <v>2555</v>
      </c>
      <c r="F1554">
        <v>2900</v>
      </c>
      <c r="G1554" s="7">
        <v>3020</v>
      </c>
      <c r="H1554" t="s">
        <v>1492</v>
      </c>
      <c r="I1554" s="7">
        <f>VALUE(LEFT(H1554,FIND("/",H1554)-1)) + VALUE(MID(H1554,FIND("/",H1554)+1,LEN(H1554)))</f>
        <v>7669128</v>
      </c>
      <c r="J1554">
        <v>0</v>
      </c>
      <c r="K1554" s="1">
        <f>G1554*I1554/(10^8)</f>
        <v>231.60766559999999</v>
      </c>
      <c r="L1554">
        <v>450</v>
      </c>
      <c r="M1554">
        <v>276</v>
      </c>
      <c r="N1554">
        <v>171</v>
      </c>
      <c r="O1554">
        <v>190</v>
      </c>
      <c r="P1554">
        <v>179</v>
      </c>
      <c r="Q1554" s="3"/>
      <c r="R1554" s="3"/>
      <c r="S1554" s="3"/>
      <c r="T1554">
        <v>6</v>
      </c>
      <c r="U1554">
        <v>-53</v>
      </c>
      <c r="V1554">
        <v>-74</v>
      </c>
      <c r="W1554">
        <v>-64</v>
      </c>
      <c r="X1554">
        <v>-37</v>
      </c>
      <c r="Y1554" s="3"/>
      <c r="Z1554" s="3"/>
      <c r="AA1554" s="3"/>
      <c r="AB1554">
        <v>8</v>
      </c>
      <c r="AC1554">
        <v>-52</v>
      </c>
      <c r="AD1554">
        <v>-74</v>
      </c>
      <c r="AE1554">
        <v>-82</v>
      </c>
      <c r="AF1554">
        <v>-44</v>
      </c>
      <c r="AG1554" s="3"/>
      <c r="AH1554" s="3"/>
      <c r="AI1554" s="3"/>
      <c r="AJ1554">
        <v>373</v>
      </c>
      <c r="AK1554">
        <v>305</v>
      </c>
      <c r="AL1554">
        <v>214</v>
      </c>
      <c r="AM1554">
        <v>147</v>
      </c>
      <c r="AN1554">
        <v>100</v>
      </c>
      <c r="AO1554" s="3"/>
      <c r="AP1554" s="3"/>
      <c r="AQ1554" s="3"/>
      <c r="AR1554">
        <v>54</v>
      </c>
      <c r="AS1554">
        <v>38</v>
      </c>
      <c r="AT1554">
        <v>22</v>
      </c>
      <c r="AU1554">
        <v>29</v>
      </c>
      <c r="AV1554">
        <v>25</v>
      </c>
      <c r="AW1554" s="3"/>
      <c r="AX1554" s="3"/>
      <c r="AY1554" s="3"/>
      <c r="AZ1554">
        <v>319</v>
      </c>
      <c r="BA1554">
        <v>267</v>
      </c>
      <c r="BB1554">
        <v>193</v>
      </c>
      <c r="BC1554">
        <v>117</v>
      </c>
      <c r="BD1554">
        <v>75</v>
      </c>
      <c r="BE1554" s="3"/>
      <c r="BF1554" s="3"/>
      <c r="BG1554" s="3"/>
      <c r="BH1554">
        <v>317</v>
      </c>
      <c r="BI1554">
        <v>266</v>
      </c>
      <c r="BJ1554">
        <v>194</v>
      </c>
      <c r="BK1554">
        <v>117</v>
      </c>
      <c r="BL1554">
        <v>75</v>
      </c>
      <c r="BM1554" s="3"/>
      <c r="BN1554" s="3"/>
      <c r="BO1554" s="3"/>
      <c r="BP1554">
        <v>38</v>
      </c>
      <c r="BQ1554">
        <v>38</v>
      </c>
      <c r="BR1554">
        <v>38</v>
      </c>
      <c r="BS1554">
        <v>38</v>
      </c>
      <c r="BT1554">
        <v>38</v>
      </c>
      <c r="BU1554" s="3"/>
      <c r="BV1554" s="3"/>
      <c r="BW1554" s="3"/>
      <c r="BX1554">
        <v>2.14</v>
      </c>
      <c r="BY1554">
        <v>-15.3</v>
      </c>
      <c r="BZ1554">
        <v>-28.51</v>
      </c>
      <c r="CA1554">
        <v>-45.24</v>
      </c>
      <c r="CB1554">
        <v>-35.4</v>
      </c>
      <c r="CC1554" s="3"/>
      <c r="CD1554" s="3"/>
      <c r="CE1554" s="3"/>
      <c r="CF1554">
        <v>2.97</v>
      </c>
      <c r="CG1554">
        <v>-17.52</v>
      </c>
      <c r="CH1554">
        <v>-32.090000000000003</v>
      </c>
      <c r="CI1554">
        <v>-51.59</v>
      </c>
      <c r="CJ1554">
        <v>-45.43</v>
      </c>
      <c r="CK1554" s="3"/>
      <c r="CL1554" s="3"/>
      <c r="CM1554" s="3"/>
      <c r="CN1554">
        <v>121</v>
      </c>
      <c r="CO1554">
        <v>-666</v>
      </c>
      <c r="CP1554">
        <v>-962</v>
      </c>
      <c r="CQ1554" s="1">
        <v>-1045</v>
      </c>
      <c r="CR1554">
        <v>-569</v>
      </c>
      <c r="CS1554" s="3"/>
      <c r="CT1554" s="3"/>
      <c r="CU1554" s="3"/>
      <c r="CV1554">
        <v>67</v>
      </c>
      <c r="CW1554" t="s">
        <v>2</v>
      </c>
      <c r="CX1554" t="s">
        <v>2</v>
      </c>
      <c r="CY1554" t="s">
        <v>2</v>
      </c>
      <c r="CZ1554" t="s">
        <v>2</v>
      </c>
      <c r="DA1554" s="3"/>
      <c r="DB1554" s="3"/>
      <c r="DC1554" s="3"/>
      <c r="DD1554">
        <v>1.92</v>
      </c>
      <c r="DE1554">
        <v>1.32</v>
      </c>
      <c r="DF1554">
        <v>1.31</v>
      </c>
      <c r="DG1554">
        <v>1.72</v>
      </c>
      <c r="DH1554">
        <v>2.44</v>
      </c>
      <c r="DI1554" s="3"/>
      <c r="DJ1554" s="3"/>
      <c r="DK1554" s="3"/>
      <c r="DL1554" s="6">
        <f>(CM1554*3+CL1554*2+CK1554)/6</f>
        <v>0</v>
      </c>
      <c r="DM1554">
        <f>BH1554+(BH1554*(CG1554-8.25)/8.25)</f>
        <v>-673.19272727272732</v>
      </c>
      <c r="DN1554">
        <f>BI1554+(BI1554*(CH1554-8.25)/8.25)</f>
        <v>-1034.659393939394</v>
      </c>
      <c r="DO1554">
        <f>BJ1554+(BJ1554*(CI1554-8.25)/8.25)</f>
        <v>-1213.1466666666668</v>
      </c>
      <c r="DP1554">
        <f>BK1554+(BK1554*(CJ1554-8.25)/8.25)</f>
        <v>-644.28000000000009</v>
      </c>
      <c r="DQ1554">
        <f>BL1554+(BL1554*(CK1554-8.25)/8.25)</f>
        <v>0</v>
      </c>
      <c r="DR1554">
        <f>BM1554+(BM1554*(CL1554-8.25)/8.25)</f>
        <v>0</v>
      </c>
      <c r="DS1554">
        <f>BN1554+(BN1554*(CM1554-8.25)/8.25)</f>
        <v>0</v>
      </c>
      <c r="DT1554" s="8">
        <f>DM1554*10^8/$I1554</f>
        <v>-8777.9565978391201</v>
      </c>
      <c r="DU1554" s="8">
        <f>DN1554*10^8/$I1554</f>
        <v>-13491.2260421184</v>
      </c>
      <c r="DV1554" s="8">
        <f>DO1554*10^8/$I1554</f>
        <v>-15818.573723983571</v>
      </c>
      <c r="DW1554" s="8">
        <f>DP1554*10^8/$I1554</f>
        <v>-8400.9551020663639</v>
      </c>
      <c r="DX1554" s="8">
        <f>DQ1554*10^8/$I1554</f>
        <v>0</v>
      </c>
      <c r="DY1554" s="8">
        <f>DR1554*10^8/$I1554</f>
        <v>0</v>
      </c>
      <c r="DZ1554" s="8">
        <f>DS1554*10^8/$I1554</f>
        <v>0</v>
      </c>
      <c r="EA1554" s="8">
        <f>DT1554*10^8/$I1554</f>
        <v>-114458.33995519594</v>
      </c>
      <c r="EB1554" s="8">
        <f>DZ1554*0.8</f>
        <v>0</v>
      </c>
      <c r="EC1554" s="10">
        <f>G1554-E1554</f>
        <v>465</v>
      </c>
      <c r="ED1554" s="4">
        <f>EC1554/E1554*100</f>
        <v>18.199608610567513</v>
      </c>
      <c r="EE1554" s="4">
        <f>DY1554-G1554</f>
        <v>-3020</v>
      </c>
      <c r="EF1554" s="12">
        <f>EE1554/G1554</f>
        <v>-1</v>
      </c>
      <c r="EG1554" s="4">
        <f>G1554-F1554</f>
        <v>120</v>
      </c>
    </row>
    <row r="1555" spans="1:137" x14ac:dyDescent="0.3">
      <c r="A1555">
        <v>1554</v>
      </c>
      <c r="B1555" t="s">
        <v>7650</v>
      </c>
      <c r="C1555" t="s">
        <v>3828</v>
      </c>
      <c r="D1555" t="str">
        <f>VLOOKUP(C1555,Sheet1!$A$2:$B$3197,2,FALSE)</f>
        <v>IT서비스</v>
      </c>
      <c r="E1555">
        <v>19700</v>
      </c>
      <c r="F1555">
        <v>21300</v>
      </c>
      <c r="G1555" s="7">
        <v>22550</v>
      </c>
      <c r="H1555" t="s">
        <v>1493</v>
      </c>
      <c r="I1555" s="7">
        <f>VALUE(LEFT(H1555,FIND("/",H1555)-1)) + VALUE(MID(H1555,FIND("/",H1555)+1,LEN(H1555)))</f>
        <v>3192883</v>
      </c>
      <c r="J1555" s="1">
        <v>326913</v>
      </c>
      <c r="K1555" s="1">
        <f>G1555*I1555/(10^8)</f>
        <v>719.99511649999999</v>
      </c>
      <c r="L1555">
        <v>210</v>
      </c>
      <c r="M1555">
        <v>227</v>
      </c>
      <c r="N1555">
        <v>203</v>
      </c>
      <c r="O1555">
        <v>193</v>
      </c>
      <c r="P1555">
        <v>192</v>
      </c>
      <c r="Q1555" s="3"/>
      <c r="R1555" s="3"/>
      <c r="S1555" s="3"/>
      <c r="T1555">
        <v>125</v>
      </c>
      <c r="U1555">
        <v>125</v>
      </c>
      <c r="V1555">
        <v>111</v>
      </c>
      <c r="W1555">
        <v>95</v>
      </c>
      <c r="X1555">
        <v>81</v>
      </c>
      <c r="Y1555" s="3"/>
      <c r="Z1555" s="3"/>
      <c r="AA1555" s="3"/>
      <c r="AB1555">
        <v>109</v>
      </c>
      <c r="AC1555">
        <v>106</v>
      </c>
      <c r="AD1555">
        <v>96</v>
      </c>
      <c r="AE1555">
        <v>90</v>
      </c>
      <c r="AF1555">
        <v>66</v>
      </c>
      <c r="AG1555" s="3"/>
      <c r="AH1555" s="3"/>
      <c r="AI1555" s="3"/>
      <c r="AJ1555">
        <v>755</v>
      </c>
      <c r="AK1555">
        <v>768</v>
      </c>
      <c r="AL1555">
        <v>821</v>
      </c>
      <c r="AM1555">
        <v>904</v>
      </c>
      <c r="AN1555">
        <v>936</v>
      </c>
      <c r="AO1555" s="3"/>
      <c r="AP1555" s="3"/>
      <c r="AQ1555" s="3"/>
      <c r="AR1555">
        <v>35</v>
      </c>
      <c r="AS1555">
        <v>37</v>
      </c>
      <c r="AT1555">
        <v>34</v>
      </c>
      <c r="AU1555">
        <v>56</v>
      </c>
      <c r="AV1555">
        <v>45</v>
      </c>
      <c r="AW1555" s="3"/>
      <c r="AX1555" s="3"/>
      <c r="AY1555" s="3"/>
      <c r="AZ1555">
        <v>720</v>
      </c>
      <c r="BA1555">
        <v>730</v>
      </c>
      <c r="BB1555">
        <v>786</v>
      </c>
      <c r="BC1555">
        <v>849</v>
      </c>
      <c r="BD1555">
        <v>892</v>
      </c>
      <c r="BE1555" s="3"/>
      <c r="BF1555" s="3"/>
      <c r="BG1555" s="3"/>
      <c r="BH1555">
        <v>720</v>
      </c>
      <c r="BI1555">
        <v>730</v>
      </c>
      <c r="BJ1555">
        <v>786</v>
      </c>
      <c r="BK1555">
        <v>849</v>
      </c>
      <c r="BL1555">
        <v>892</v>
      </c>
      <c r="BM1555" s="3"/>
      <c r="BN1555" s="3"/>
      <c r="BO1555" s="3"/>
      <c r="BP1555">
        <v>16</v>
      </c>
      <c r="BQ1555">
        <v>16</v>
      </c>
      <c r="BR1555">
        <v>16</v>
      </c>
      <c r="BS1555">
        <v>16</v>
      </c>
      <c r="BT1555">
        <v>16</v>
      </c>
      <c r="BU1555" s="3"/>
      <c r="BV1555" s="3"/>
      <c r="BW1555" s="3"/>
      <c r="BX1555">
        <v>15.22</v>
      </c>
      <c r="BY1555">
        <v>13.92</v>
      </c>
      <c r="BZ1555">
        <v>12.15</v>
      </c>
      <c r="CA1555">
        <v>10.43</v>
      </c>
      <c r="CB1555">
        <v>7.19</v>
      </c>
      <c r="CC1555" s="3"/>
      <c r="CD1555" s="3"/>
      <c r="CE1555" s="3"/>
      <c r="CF1555">
        <v>15.9</v>
      </c>
      <c r="CG1555">
        <v>14.62</v>
      </c>
      <c r="CH1555">
        <v>12.72</v>
      </c>
      <c r="CI1555">
        <v>11</v>
      </c>
      <c r="CJ1555">
        <v>7.6</v>
      </c>
      <c r="CK1555" s="3"/>
      <c r="CL1555" s="3"/>
      <c r="CM1555" s="3"/>
      <c r="CN1555" s="1">
        <v>3486</v>
      </c>
      <c r="CO1555" s="1">
        <v>3398</v>
      </c>
      <c r="CP1555" s="1">
        <v>3022</v>
      </c>
      <c r="CQ1555" s="1">
        <v>2817</v>
      </c>
      <c r="CR1555" s="1">
        <v>2072</v>
      </c>
      <c r="CS1555" s="3"/>
      <c r="CT1555" s="3"/>
      <c r="CU1555" s="3"/>
      <c r="CV1555">
        <v>7.6</v>
      </c>
      <c r="CW1555">
        <v>8.3699999999999992</v>
      </c>
      <c r="CX1555">
        <v>7.58</v>
      </c>
      <c r="CY1555">
        <v>7.61</v>
      </c>
      <c r="CZ1555">
        <v>9.1199999999999992</v>
      </c>
      <c r="DA1555" s="3"/>
      <c r="DB1555" s="3"/>
      <c r="DC1555" s="3"/>
      <c r="DD1555">
        <v>0.92</v>
      </c>
      <c r="DE1555">
        <v>0.93</v>
      </c>
      <c r="DF1555">
        <v>0.71</v>
      </c>
      <c r="DG1555">
        <v>0.62</v>
      </c>
      <c r="DH1555">
        <v>0.53</v>
      </c>
      <c r="DI1555" s="3"/>
      <c r="DJ1555" s="3"/>
      <c r="DK1555" s="3"/>
      <c r="DL1555" s="6">
        <f>(CM1555*3+CL1555*2+CK1555)/6</f>
        <v>0</v>
      </c>
      <c r="DM1555">
        <f>BH1555+(BH1555*(CG1555-8.25)/8.25)</f>
        <v>1275.9272727272728</v>
      </c>
      <c r="DN1555">
        <f>BI1555+(BI1555*(CH1555-8.25)/8.25)</f>
        <v>1125.5272727272727</v>
      </c>
      <c r="DO1555">
        <f>BJ1555+(BJ1555*(CI1555-8.25)/8.25)</f>
        <v>1048</v>
      </c>
      <c r="DP1555">
        <f>BK1555+(BK1555*(CJ1555-8.25)/8.25)</f>
        <v>782.10909090909092</v>
      </c>
      <c r="DQ1555">
        <f>BL1555+(BL1555*(CK1555-8.25)/8.25)</f>
        <v>0</v>
      </c>
      <c r="DR1555">
        <f>BM1555+(BM1555*(CL1555-8.25)/8.25)</f>
        <v>0</v>
      </c>
      <c r="DS1555">
        <f>BN1555+(BN1555*(CM1555-8.25)/8.25)</f>
        <v>0</v>
      </c>
      <c r="DT1555" s="8">
        <f>DM1555*10^8/$I1555</f>
        <v>39961.604378465257</v>
      </c>
      <c r="DU1555" s="8">
        <f>DN1555*10^8/$I1555</f>
        <v>35251.127984560429</v>
      </c>
      <c r="DV1555" s="8">
        <f>DO1555*10^8/$I1555</f>
        <v>32823.000404336773</v>
      </c>
      <c r="DW1555" s="8">
        <f>DP1555*10^8/$I1555</f>
        <v>24495.388365595947</v>
      </c>
      <c r="DX1555" s="8">
        <f>DQ1555*10^8/$I1555</f>
        <v>0</v>
      </c>
      <c r="DY1555" s="8">
        <f>DR1555*10^8/$I1555</f>
        <v>0</v>
      </c>
      <c r="DZ1555" s="8">
        <f>DS1555*10^8/$I1555</f>
        <v>0</v>
      </c>
      <c r="EA1555" s="8">
        <f>DT1555*10^8/$I1555</f>
        <v>1251583.7372827397</v>
      </c>
      <c r="EB1555" s="8">
        <f>DZ1555*0.8</f>
        <v>0</v>
      </c>
      <c r="EC1555" s="10">
        <f>G1555-E1555</f>
        <v>2850</v>
      </c>
      <c r="ED1555" s="4">
        <f>EC1555/E1555*100</f>
        <v>14.467005076142131</v>
      </c>
      <c r="EE1555" s="4">
        <f>DY1555-G1555</f>
        <v>-22550</v>
      </c>
      <c r="EF1555" s="12">
        <f>EE1555/G1555</f>
        <v>-1</v>
      </c>
      <c r="EG1555" s="4">
        <f>G1555-F1555</f>
        <v>1250</v>
      </c>
    </row>
    <row r="1556" spans="1:137" x14ac:dyDescent="0.3">
      <c r="A1556">
        <v>1555</v>
      </c>
      <c r="B1556" t="s">
        <v>6566</v>
      </c>
      <c r="C1556" t="s">
        <v>3829</v>
      </c>
      <c r="D1556" t="str">
        <f>VLOOKUP(C1556,Sheet1!$A$2:$B$3197,2,FALSE)</f>
        <v>핸드셋</v>
      </c>
      <c r="E1556" t="e">
        <v>#N/A</v>
      </c>
      <c r="F1556">
        <v>3330</v>
      </c>
      <c r="G1556" s="7">
        <v>3110</v>
      </c>
      <c r="H1556" t="s">
        <v>1494</v>
      </c>
      <c r="I1556" s="7">
        <f>VALUE(LEFT(H1556,FIND("/",H1556)-1)) + VALUE(MID(H1556,FIND("/",H1556)+1,LEN(H1556)))</f>
        <v>21585169</v>
      </c>
      <c r="J1556">
        <v>0</v>
      </c>
      <c r="K1556" s="1">
        <f>G1556*I1556/(10^8)</f>
        <v>671.29875589999995</v>
      </c>
      <c r="L1556">
        <v>323</v>
      </c>
      <c r="M1556">
        <v>401</v>
      </c>
      <c r="N1556">
        <v>201</v>
      </c>
      <c r="O1556">
        <v>132</v>
      </c>
      <c r="P1556">
        <v>98</v>
      </c>
      <c r="Q1556" s="3"/>
      <c r="R1556" s="3"/>
      <c r="S1556" s="3"/>
      <c r="T1556">
        <v>-52</v>
      </c>
      <c r="U1556">
        <v>-9</v>
      </c>
      <c r="V1556">
        <v>-62</v>
      </c>
      <c r="W1556">
        <v>-58</v>
      </c>
      <c r="X1556">
        <v>-53</v>
      </c>
      <c r="Y1556" s="3"/>
      <c r="Z1556" s="3"/>
      <c r="AA1556" s="3"/>
      <c r="AB1556">
        <v>-73</v>
      </c>
      <c r="AC1556">
        <v>-92</v>
      </c>
      <c r="AD1556">
        <v>-487</v>
      </c>
      <c r="AE1556">
        <v>-73</v>
      </c>
      <c r="AF1556">
        <v>-63</v>
      </c>
      <c r="AG1556" s="3"/>
      <c r="AH1556" s="3"/>
      <c r="AI1556" s="3"/>
      <c r="AJ1556">
        <v>511</v>
      </c>
      <c r="AK1556">
        <v>407</v>
      </c>
      <c r="AL1556">
        <v>184</v>
      </c>
      <c r="AM1556">
        <v>188</v>
      </c>
      <c r="AN1556">
        <v>215</v>
      </c>
      <c r="AO1556" s="3"/>
      <c r="AP1556" s="3"/>
      <c r="AQ1556" s="3"/>
      <c r="AR1556">
        <v>247</v>
      </c>
      <c r="AS1556">
        <v>188</v>
      </c>
      <c r="AT1556">
        <v>313</v>
      </c>
      <c r="AU1556">
        <v>76</v>
      </c>
      <c r="AV1556">
        <v>164</v>
      </c>
      <c r="AW1556" s="3"/>
      <c r="AX1556" s="3"/>
      <c r="AY1556" s="3"/>
      <c r="AZ1556">
        <v>263</v>
      </c>
      <c r="BA1556">
        <v>219</v>
      </c>
      <c r="BB1556">
        <v>-129</v>
      </c>
      <c r="BC1556">
        <v>112</v>
      </c>
      <c r="BD1556">
        <v>51</v>
      </c>
      <c r="BE1556" s="3"/>
      <c r="BF1556" s="3"/>
      <c r="BG1556" s="3"/>
      <c r="BH1556">
        <v>265</v>
      </c>
      <c r="BI1556">
        <v>219</v>
      </c>
      <c r="BJ1556">
        <v>-131</v>
      </c>
      <c r="BK1556">
        <v>112</v>
      </c>
      <c r="BL1556">
        <v>50</v>
      </c>
      <c r="BM1556" s="3"/>
      <c r="BN1556" s="3"/>
      <c r="BO1556" s="3"/>
      <c r="BP1556">
        <v>69</v>
      </c>
      <c r="BQ1556">
        <v>153</v>
      </c>
      <c r="BR1556">
        <v>206</v>
      </c>
      <c r="BS1556">
        <v>148</v>
      </c>
      <c r="BT1556">
        <v>146</v>
      </c>
      <c r="BU1556" s="3"/>
      <c r="BV1556" s="3"/>
      <c r="BW1556" s="3"/>
      <c r="BX1556">
        <v>-15.38</v>
      </c>
      <c r="BY1556">
        <v>-19.96</v>
      </c>
      <c r="BZ1556">
        <v>-165.07</v>
      </c>
      <c r="CA1556">
        <v>-39.4</v>
      </c>
      <c r="CB1556">
        <v>-31.48</v>
      </c>
      <c r="CC1556" s="3"/>
      <c r="CD1556" s="3"/>
      <c r="CE1556" s="3"/>
      <c r="CF1556">
        <v>-28.84</v>
      </c>
      <c r="CG1556">
        <v>-38.1</v>
      </c>
      <c r="CH1556" s="2">
        <v>-1106.3499999999999</v>
      </c>
      <c r="CI1556" t="s">
        <v>1</v>
      </c>
      <c r="CJ1556">
        <v>-79.27</v>
      </c>
      <c r="CK1556" s="3"/>
      <c r="CL1556" s="3"/>
      <c r="CM1556" s="3"/>
      <c r="CN1556" s="1">
        <v>-13550</v>
      </c>
      <c r="CO1556" s="1">
        <v>-16382</v>
      </c>
      <c r="CP1556" s="1">
        <v>-65111</v>
      </c>
      <c r="CQ1556" s="1">
        <v>-2694</v>
      </c>
      <c r="CR1556">
        <v>-438</v>
      </c>
      <c r="CS1556" s="3"/>
      <c r="CT1556" s="3"/>
      <c r="CU1556" s="3"/>
      <c r="CV1556" t="s">
        <v>2</v>
      </c>
      <c r="CW1556" t="s">
        <v>2</v>
      </c>
      <c r="CX1556" t="s">
        <v>2</v>
      </c>
      <c r="CY1556" t="s">
        <v>2</v>
      </c>
      <c r="CZ1556" t="s">
        <v>2</v>
      </c>
      <c r="DA1556" s="3"/>
      <c r="DB1556" s="3"/>
      <c r="DC1556" s="3"/>
      <c r="DD1556">
        <v>0.27</v>
      </c>
      <c r="DE1556">
        <v>0.28000000000000003</v>
      </c>
      <c r="DF1556" t="s">
        <v>2</v>
      </c>
      <c r="DG1556">
        <v>3.45</v>
      </c>
      <c r="DH1556">
        <v>6.41</v>
      </c>
      <c r="DI1556" s="3"/>
      <c r="DJ1556" s="3"/>
      <c r="DK1556" s="3"/>
      <c r="DL1556" s="6">
        <f>(CM1556*3+CL1556*2+CK1556)/6</f>
        <v>0</v>
      </c>
      <c r="DM1556">
        <f>BH1556+(BH1556*(CG1556-8.25)/8.25)</f>
        <v>-1223.8181818181818</v>
      </c>
      <c r="DN1556">
        <f>BI1556+(BI1556*(CH1556-8.25)/8.25)</f>
        <v>-29368.563636363637</v>
      </c>
      <c r="DO1556" t="e">
        <f>BJ1556+(BJ1556*(CI1556-8.25)/8.25)</f>
        <v>#VALUE!</v>
      </c>
      <c r="DP1556">
        <f>BK1556+(BK1556*(CJ1556-8.25)/8.25)</f>
        <v>-1076.1503030303029</v>
      </c>
      <c r="DQ1556">
        <f>BL1556+(BL1556*(CK1556-8.25)/8.25)</f>
        <v>0</v>
      </c>
      <c r="DR1556">
        <f>BM1556+(BM1556*(CL1556-8.25)/8.25)</f>
        <v>0</v>
      </c>
      <c r="DS1556">
        <f>BN1556+(BN1556*(CM1556-8.25)/8.25)</f>
        <v>0</v>
      </c>
      <c r="DT1556" s="8">
        <f>DM1556*10^8/$I1556</f>
        <v>-5669.717859601571</v>
      </c>
      <c r="DU1556" s="8">
        <f>DN1556*10^8/$I1556</f>
        <v>-136058.99326692155</v>
      </c>
      <c r="DV1556" s="8" t="e">
        <f>DO1556*10^8/$I1556</f>
        <v>#VALUE!</v>
      </c>
      <c r="DW1556" s="8">
        <f>DP1556*10^8/$I1556</f>
        <v>-4985.6005437358535</v>
      </c>
      <c r="DX1556" s="8">
        <f>DQ1556*10^8/$I1556</f>
        <v>0</v>
      </c>
      <c r="DY1556" s="8">
        <f>DR1556*10^8/$I1556</f>
        <v>0</v>
      </c>
      <c r="DZ1556" s="8">
        <f>DS1556*10^8/$I1556</f>
        <v>0</v>
      </c>
      <c r="EA1556" s="8">
        <f>DT1556*10^8/$I1556</f>
        <v>-26266.729065691219</v>
      </c>
      <c r="EB1556" s="8">
        <f>DZ1556*0.8</f>
        <v>0</v>
      </c>
      <c r="EC1556" s="10" t="e">
        <f>G1556-E1556</f>
        <v>#N/A</v>
      </c>
      <c r="ED1556" s="4" t="e">
        <f>EC1556/E1556*100</f>
        <v>#N/A</v>
      </c>
      <c r="EE1556" s="4">
        <f>DY1556-G1556</f>
        <v>-3110</v>
      </c>
      <c r="EF1556" s="12">
        <f>EE1556/G1556</f>
        <v>-1</v>
      </c>
      <c r="EG1556" s="4">
        <f>G1556-F1556</f>
        <v>-220</v>
      </c>
    </row>
    <row r="1557" spans="1:137" x14ac:dyDescent="0.3">
      <c r="A1557">
        <v>1556</v>
      </c>
      <c r="B1557" t="s">
        <v>6905</v>
      </c>
      <c r="C1557" t="s">
        <v>3830</v>
      </c>
      <c r="D1557" t="str">
        <f>VLOOKUP(C1557,Sheet1!$A$2:$B$3197,2,FALSE)</f>
        <v>핸드셋</v>
      </c>
      <c r="E1557">
        <v>3980</v>
      </c>
      <c r="F1557">
        <v>5530</v>
      </c>
      <c r="G1557" s="7">
        <v>5760</v>
      </c>
      <c r="H1557" t="s">
        <v>1495</v>
      </c>
      <c r="I1557" s="7">
        <f>VALUE(LEFT(H1557,FIND("/",H1557)-1)) + VALUE(MID(H1557,FIND("/",H1557)+1,LEN(H1557)))</f>
        <v>23958188</v>
      </c>
      <c r="J1557">
        <v>0</v>
      </c>
      <c r="K1557" s="1">
        <f>G1557*I1557/(10^8)</f>
        <v>1379.9916287999999</v>
      </c>
      <c r="L1557" s="1">
        <v>2854</v>
      </c>
      <c r="M1557" s="1">
        <v>3208</v>
      </c>
      <c r="N1557" s="1">
        <v>3753</v>
      </c>
      <c r="O1557" s="1">
        <v>6525</v>
      </c>
      <c r="P1557" s="1">
        <v>11370</v>
      </c>
      <c r="Q1557" s="3"/>
      <c r="R1557" s="3"/>
      <c r="S1557" s="3"/>
      <c r="T1557">
        <v>344</v>
      </c>
      <c r="U1557">
        <v>234</v>
      </c>
      <c r="V1557">
        <v>231</v>
      </c>
      <c r="W1557">
        <v>320</v>
      </c>
      <c r="X1557">
        <v>71</v>
      </c>
      <c r="Y1557" s="3"/>
      <c r="Z1557" s="3"/>
      <c r="AA1557" s="3"/>
      <c r="AB1557">
        <v>315</v>
      </c>
      <c r="AC1557">
        <v>154</v>
      </c>
      <c r="AD1557">
        <v>210</v>
      </c>
      <c r="AE1557">
        <v>465</v>
      </c>
      <c r="AF1557">
        <v>-225</v>
      </c>
      <c r="AG1557" s="3"/>
      <c r="AH1557" s="3"/>
      <c r="AI1557" s="3"/>
      <c r="AJ1557" s="1">
        <v>2477</v>
      </c>
      <c r="AK1557" s="1">
        <v>2504</v>
      </c>
      <c r="AL1557" s="1">
        <v>2993</v>
      </c>
      <c r="AM1557" s="1">
        <v>9915</v>
      </c>
      <c r="AN1557" s="1">
        <v>9659</v>
      </c>
      <c r="AO1557" s="3"/>
      <c r="AP1557" s="3"/>
      <c r="AQ1557" s="3"/>
      <c r="AR1557">
        <v>406</v>
      </c>
      <c r="AS1557">
        <v>435</v>
      </c>
      <c r="AT1557">
        <v>743</v>
      </c>
      <c r="AU1557" s="1">
        <v>6478</v>
      </c>
      <c r="AV1557" s="1">
        <v>6295</v>
      </c>
      <c r="AW1557" s="3"/>
      <c r="AX1557" s="3"/>
      <c r="AY1557" s="3"/>
      <c r="AZ1557" s="1">
        <v>2072</v>
      </c>
      <c r="BA1557" s="1">
        <v>2070</v>
      </c>
      <c r="BB1557" s="1">
        <v>2250</v>
      </c>
      <c r="BC1557" s="1">
        <v>3437</v>
      </c>
      <c r="BD1557" s="1">
        <v>3365</v>
      </c>
      <c r="BE1557" s="3"/>
      <c r="BF1557" s="3"/>
      <c r="BG1557" s="3"/>
      <c r="BH1557" s="1">
        <v>2051</v>
      </c>
      <c r="BI1557" s="1">
        <v>2054</v>
      </c>
      <c r="BJ1557" s="1">
        <v>2246</v>
      </c>
      <c r="BK1557" s="1">
        <v>2689</v>
      </c>
      <c r="BL1557" s="1">
        <v>2546</v>
      </c>
      <c r="BM1557" s="3"/>
      <c r="BN1557" s="3"/>
      <c r="BO1557" s="3"/>
      <c r="BP1557">
        <v>78</v>
      </c>
      <c r="BQ1557">
        <v>100</v>
      </c>
      <c r="BR1557">
        <v>120</v>
      </c>
      <c r="BS1557">
        <v>120</v>
      </c>
      <c r="BT1557">
        <v>120</v>
      </c>
      <c r="BU1557" s="3"/>
      <c r="BV1557" s="3"/>
      <c r="BW1557" s="3"/>
      <c r="BX1557">
        <v>14.09</v>
      </c>
      <c r="BY1557">
        <v>6.18</v>
      </c>
      <c r="BZ1557">
        <v>7.64</v>
      </c>
      <c r="CA1557">
        <v>7.21</v>
      </c>
      <c r="CB1557">
        <v>-2.2999999999999998</v>
      </c>
      <c r="CC1557" s="3"/>
      <c r="CD1557" s="3"/>
      <c r="CE1557" s="3"/>
      <c r="CF1557">
        <v>16.71</v>
      </c>
      <c r="CG1557">
        <v>7.73</v>
      </c>
      <c r="CH1557">
        <v>9.7899999999999991</v>
      </c>
      <c r="CI1557">
        <v>18.68</v>
      </c>
      <c r="CJ1557">
        <v>-4.88</v>
      </c>
      <c r="CK1557" s="3"/>
      <c r="CL1557" s="3"/>
      <c r="CM1557" s="3"/>
      <c r="CN1557" s="1">
        <v>1314</v>
      </c>
      <c r="CO1557">
        <v>662</v>
      </c>
      <c r="CP1557">
        <v>879</v>
      </c>
      <c r="CQ1557" s="1">
        <v>1924</v>
      </c>
      <c r="CR1557">
        <v>-533</v>
      </c>
      <c r="CS1557" s="3"/>
      <c r="CT1557" s="3"/>
      <c r="CU1557" s="3"/>
      <c r="CV1557">
        <v>4.3499999999999996</v>
      </c>
      <c r="CW1557">
        <v>8.25</v>
      </c>
      <c r="CX1557">
        <v>3.93</v>
      </c>
      <c r="CY1557">
        <v>2.2000000000000002</v>
      </c>
      <c r="CZ1557" t="s">
        <v>2</v>
      </c>
      <c r="DA1557" s="3"/>
      <c r="DB1557" s="3"/>
      <c r="DC1557" s="3"/>
      <c r="DD1557">
        <v>0.67</v>
      </c>
      <c r="DE1557">
        <v>0.63</v>
      </c>
      <c r="DF1557">
        <v>0.37</v>
      </c>
      <c r="DG1557">
        <v>0.38</v>
      </c>
      <c r="DH1557">
        <v>0.36</v>
      </c>
      <c r="DI1557" s="3"/>
      <c r="DJ1557" s="3"/>
      <c r="DK1557" s="3"/>
      <c r="DL1557" s="6">
        <f>(CM1557*3+CL1557*2+CK1557)/6</f>
        <v>0</v>
      </c>
      <c r="DM1557">
        <f>BH1557+(BH1557*(CG1557-8.25)/8.25)</f>
        <v>1921.7248484848485</v>
      </c>
      <c r="DN1557">
        <f>BI1557+(BI1557*(CH1557-8.25)/8.25)</f>
        <v>2437.413333333333</v>
      </c>
      <c r="DO1557">
        <f>BJ1557+(BJ1557*(CI1557-8.25)/8.25)</f>
        <v>5085.4884848484853</v>
      </c>
      <c r="DP1557">
        <f>BK1557+(BK1557*(CJ1557-8.25)/8.25)</f>
        <v>-1590.5842424242428</v>
      </c>
      <c r="DQ1557">
        <f>BL1557+(BL1557*(CK1557-8.25)/8.25)</f>
        <v>0</v>
      </c>
      <c r="DR1557">
        <f>BM1557+(BM1557*(CL1557-8.25)/8.25)</f>
        <v>0</v>
      </c>
      <c r="DS1557">
        <f>BN1557+(BN1557*(CM1557-8.25)/8.25)</f>
        <v>0</v>
      </c>
      <c r="DT1557" s="8">
        <f>DM1557*10^8/$I1557</f>
        <v>8021.1610681277261</v>
      </c>
      <c r="DU1557" s="8">
        <f>DN1557*10^8/$I1557</f>
        <v>10173.613018369055</v>
      </c>
      <c r="DV1557" s="8">
        <f>DO1557*10^8/$I1557</f>
        <v>21226.515481256283</v>
      </c>
      <c r="DW1557" s="8">
        <f>DP1557*10^8/$I1557</f>
        <v>-6639.0005889604126</v>
      </c>
      <c r="DX1557" s="8">
        <f>DQ1557*10^8/$I1557</f>
        <v>0</v>
      </c>
      <c r="DY1557" s="8">
        <f>DR1557*10^8/$I1557</f>
        <v>0</v>
      </c>
      <c r="DZ1557" s="8">
        <f>DS1557*10^8/$I1557</f>
        <v>0</v>
      </c>
      <c r="EA1557" s="8">
        <f>DT1557*10^8/$I1557</f>
        <v>33479.831897669916</v>
      </c>
      <c r="EB1557" s="8">
        <f>DZ1557*0.8</f>
        <v>0</v>
      </c>
      <c r="EC1557" s="10">
        <f>G1557-E1557</f>
        <v>1780</v>
      </c>
      <c r="ED1557" s="4">
        <f>EC1557/E1557*100</f>
        <v>44.723618090452263</v>
      </c>
      <c r="EE1557" s="4">
        <f>DY1557-G1557</f>
        <v>-5760</v>
      </c>
      <c r="EF1557" s="12">
        <f>EE1557/G1557</f>
        <v>-1</v>
      </c>
      <c r="EG1557" s="4">
        <f>G1557-F1557</f>
        <v>230</v>
      </c>
    </row>
    <row r="1558" spans="1:137" x14ac:dyDescent="0.3">
      <c r="A1558">
        <v>1557</v>
      </c>
      <c r="B1558" t="s">
        <v>6130</v>
      </c>
      <c r="C1558" t="s">
        <v>3831</v>
      </c>
      <c r="D1558" t="str">
        <f>VLOOKUP(C1558,Sheet1!$A$2:$B$3197,2,FALSE)</f>
        <v>디스플레이장비및부품</v>
      </c>
      <c r="E1558" t="e">
        <v>#N/A</v>
      </c>
      <c r="F1558">
        <v>620</v>
      </c>
      <c r="G1558" s="7">
        <v>620</v>
      </c>
      <c r="H1558" t="s">
        <v>1496</v>
      </c>
      <c r="I1558" s="7">
        <f>VALUE(LEFT(H1558,FIND("/",H1558)-1)) + VALUE(MID(H1558,FIND("/",H1558)+1,LEN(H1558)))</f>
        <v>11339394</v>
      </c>
      <c r="J1558">
        <v>0</v>
      </c>
      <c r="K1558" s="1">
        <f>G1558*I1558/(10^8)</f>
        <v>70.304242799999997</v>
      </c>
      <c r="L1558">
        <v>471</v>
      </c>
      <c r="M1558">
        <v>902</v>
      </c>
      <c r="N1558">
        <v>962</v>
      </c>
      <c r="O1558">
        <v>316</v>
      </c>
      <c r="P1558">
        <v>124</v>
      </c>
      <c r="Q1558" s="3"/>
      <c r="R1558" s="3"/>
      <c r="S1558" s="3"/>
      <c r="T1558">
        <v>81</v>
      </c>
      <c r="U1558">
        <v>192</v>
      </c>
      <c r="V1558">
        <v>213</v>
      </c>
      <c r="W1558">
        <v>-91</v>
      </c>
      <c r="X1558">
        <v>-636</v>
      </c>
      <c r="Y1558" s="3"/>
      <c r="Z1558" s="3"/>
      <c r="AA1558" s="3"/>
      <c r="AB1558">
        <v>102</v>
      </c>
      <c r="AC1558">
        <v>133</v>
      </c>
      <c r="AD1558">
        <v>140</v>
      </c>
      <c r="AE1558">
        <v>-137</v>
      </c>
      <c r="AF1558">
        <v>-810</v>
      </c>
      <c r="AG1558" s="3"/>
      <c r="AH1558" s="3"/>
      <c r="AI1558" s="3"/>
      <c r="AJ1558">
        <v>882</v>
      </c>
      <c r="AK1558" s="1">
        <v>1150</v>
      </c>
      <c r="AL1558" s="1">
        <v>1697</v>
      </c>
      <c r="AM1558" s="1">
        <v>1535</v>
      </c>
      <c r="AN1558">
        <v>956</v>
      </c>
      <c r="AO1558" s="3"/>
      <c r="AP1558" s="3"/>
      <c r="AQ1558" s="3"/>
      <c r="AR1558">
        <v>241</v>
      </c>
      <c r="AS1558">
        <v>277</v>
      </c>
      <c r="AT1558">
        <v>586</v>
      </c>
      <c r="AU1558">
        <v>432</v>
      </c>
      <c r="AV1558">
        <v>482</v>
      </c>
      <c r="AW1558" s="3"/>
      <c r="AX1558" s="3"/>
      <c r="AY1558" s="3"/>
      <c r="AZ1558">
        <v>641</v>
      </c>
      <c r="BA1558">
        <v>873</v>
      </c>
      <c r="BB1558" s="1">
        <v>1112</v>
      </c>
      <c r="BC1558" s="1">
        <v>1104</v>
      </c>
      <c r="BD1558">
        <v>474</v>
      </c>
      <c r="BE1558" s="3"/>
      <c r="BF1558" s="3"/>
      <c r="BG1558" s="3"/>
      <c r="BH1558">
        <v>641</v>
      </c>
      <c r="BI1558">
        <v>873</v>
      </c>
      <c r="BJ1558" s="1">
        <v>1112</v>
      </c>
      <c r="BK1558" s="1">
        <v>1104</v>
      </c>
      <c r="BL1558">
        <v>474</v>
      </c>
      <c r="BM1558" s="3"/>
      <c r="BN1558" s="3"/>
      <c r="BO1558" s="3"/>
      <c r="BP1558">
        <v>91</v>
      </c>
      <c r="BQ1558">
        <v>99</v>
      </c>
      <c r="BR1558">
        <v>103</v>
      </c>
      <c r="BS1558">
        <v>436</v>
      </c>
      <c r="BT1558">
        <v>567</v>
      </c>
      <c r="BU1558" s="3"/>
      <c r="BV1558" s="3"/>
      <c r="BW1558" s="3"/>
      <c r="BX1558">
        <v>16.670000000000002</v>
      </c>
      <c r="BY1558">
        <v>13.09</v>
      </c>
      <c r="BZ1558">
        <v>9.81</v>
      </c>
      <c r="CA1558">
        <v>-8.4700000000000006</v>
      </c>
      <c r="CB1558">
        <v>-65.06</v>
      </c>
      <c r="CC1558" s="3"/>
      <c r="CD1558" s="3"/>
      <c r="CE1558" s="3"/>
      <c r="CF1558">
        <v>23.15</v>
      </c>
      <c r="CG1558">
        <v>17.57</v>
      </c>
      <c r="CH1558">
        <v>14.07</v>
      </c>
      <c r="CI1558">
        <v>-12.36</v>
      </c>
      <c r="CJ1558">
        <v>-102.75</v>
      </c>
      <c r="CK1558" s="3"/>
      <c r="CL1558" s="3"/>
      <c r="CM1558" s="3"/>
      <c r="CN1558" s="1">
        <v>1481</v>
      </c>
      <c r="CO1558" s="1">
        <v>1697</v>
      </c>
      <c r="CP1558" s="1">
        <v>1714</v>
      </c>
      <c r="CQ1558" s="1">
        <v>-1571</v>
      </c>
      <c r="CR1558" s="1">
        <v>-8212</v>
      </c>
      <c r="CS1558" s="3"/>
      <c r="CT1558" s="3"/>
      <c r="CU1558" s="3"/>
      <c r="CV1558">
        <v>39.61</v>
      </c>
      <c r="CW1558">
        <v>20.27</v>
      </c>
      <c r="CX1558">
        <v>18.489999999999998</v>
      </c>
      <c r="CY1558" t="s">
        <v>2</v>
      </c>
      <c r="CZ1558" t="s">
        <v>2</v>
      </c>
      <c r="DA1558" s="3"/>
      <c r="DB1558" s="3"/>
      <c r="DC1558" s="3"/>
      <c r="DD1558">
        <v>6.65</v>
      </c>
      <c r="DE1558">
        <v>3.12</v>
      </c>
      <c r="DF1558">
        <v>2.35</v>
      </c>
      <c r="DG1558">
        <v>1.35</v>
      </c>
      <c r="DH1558">
        <v>0.77</v>
      </c>
      <c r="DI1558" s="3"/>
      <c r="DJ1558" s="3"/>
      <c r="DK1558" s="3"/>
      <c r="DL1558" s="6">
        <f>(CM1558*3+CL1558*2+CK1558)/6</f>
        <v>0</v>
      </c>
      <c r="DM1558">
        <f>BH1558+(BH1558*(CG1558-8.25)/8.25)</f>
        <v>1365.1357575757575</v>
      </c>
      <c r="DN1558">
        <f>BI1558+(BI1558*(CH1558-8.25)/8.25)</f>
        <v>1488.8618181818183</v>
      </c>
      <c r="DO1558">
        <f>BJ1558+(BJ1558*(CI1558-8.25)/8.25)</f>
        <v>-1665.9781818181818</v>
      </c>
      <c r="DP1558">
        <f>BK1558+(BK1558*(CJ1558-8.25)/8.25)</f>
        <v>-13749.818181818182</v>
      </c>
      <c r="DQ1558">
        <f>BL1558+(BL1558*(CK1558-8.25)/8.25)</f>
        <v>0</v>
      </c>
      <c r="DR1558">
        <f>BM1558+(BM1558*(CL1558-8.25)/8.25)</f>
        <v>0</v>
      </c>
      <c r="DS1558">
        <f>BN1558+(BN1558*(CM1558-8.25)/8.25)</f>
        <v>0</v>
      </c>
      <c r="DT1558" s="8">
        <f>DM1558*10^8/$I1558</f>
        <v>12038.877541213908</v>
      </c>
      <c r="DU1558" s="8">
        <f>DN1558*10^8/$I1558</f>
        <v>13129.994585088218</v>
      </c>
      <c r="DV1558" s="8">
        <f>DO1558*10^8/$I1558</f>
        <v>-14691.950749909402</v>
      </c>
      <c r="DW1558" s="8">
        <f>DP1558*10^8/$I1558</f>
        <v>-121257.08112636514</v>
      </c>
      <c r="DX1558" s="8">
        <f>DQ1558*10^8/$I1558</f>
        <v>0</v>
      </c>
      <c r="DY1558" s="8">
        <f>DR1558*10^8/$I1558</f>
        <v>0</v>
      </c>
      <c r="DZ1558" s="8">
        <f>DS1558*10^8/$I1558</f>
        <v>0</v>
      </c>
      <c r="EA1558" s="8">
        <f>DT1558*10^8/$I1558</f>
        <v>106168.61484144487</v>
      </c>
      <c r="EB1558" s="8">
        <f>DZ1558*0.8</f>
        <v>0</v>
      </c>
      <c r="EC1558" s="10" t="e">
        <f>G1558-E1558</f>
        <v>#N/A</v>
      </c>
      <c r="ED1558" s="4" t="e">
        <f>EC1558/E1558*100</f>
        <v>#N/A</v>
      </c>
      <c r="EE1558" s="4">
        <f>DY1558-G1558</f>
        <v>-620</v>
      </c>
      <c r="EF1558" s="12">
        <f>EE1558/G1558</f>
        <v>-1</v>
      </c>
      <c r="EG1558" s="4">
        <f>G1558-F1558</f>
        <v>0</v>
      </c>
    </row>
    <row r="1559" spans="1:137" x14ac:dyDescent="0.3">
      <c r="A1559">
        <v>1558</v>
      </c>
      <c r="B1559" t="s">
        <v>6871</v>
      </c>
      <c r="C1559" t="s">
        <v>3832</v>
      </c>
      <c r="D1559" t="str">
        <f>VLOOKUP(C1559,Sheet1!$A$2:$B$3197,2,FALSE)</f>
        <v>화학</v>
      </c>
      <c r="E1559">
        <v>4900</v>
      </c>
      <c r="F1559">
        <v>5420</v>
      </c>
      <c r="G1559" s="7">
        <v>5430</v>
      </c>
      <c r="H1559" t="s">
        <v>1497</v>
      </c>
      <c r="I1559" s="7">
        <f>VALUE(LEFT(H1559,FIND("/",H1559)-1)) + VALUE(MID(H1559,FIND("/",H1559)+1,LEN(H1559)))</f>
        <v>7984508</v>
      </c>
      <c r="J1559" s="1">
        <v>70000</v>
      </c>
      <c r="K1559" s="1">
        <f>G1559*I1559/(10^8)</f>
        <v>433.55878439999998</v>
      </c>
      <c r="L1559">
        <v>853</v>
      </c>
      <c r="M1559">
        <v>870</v>
      </c>
      <c r="N1559">
        <v>951</v>
      </c>
      <c r="O1559">
        <v>927</v>
      </c>
      <c r="P1559">
        <v>681</v>
      </c>
      <c r="Q1559" s="3"/>
      <c r="R1559" s="3"/>
      <c r="S1559" s="3"/>
      <c r="T1559">
        <v>101</v>
      </c>
      <c r="U1559">
        <v>26</v>
      </c>
      <c r="V1559">
        <v>4</v>
      </c>
      <c r="W1559">
        <v>13</v>
      </c>
      <c r="X1559">
        <v>-44</v>
      </c>
      <c r="Y1559" s="3"/>
      <c r="Z1559" s="3"/>
      <c r="AA1559" s="3"/>
      <c r="AB1559">
        <v>63</v>
      </c>
      <c r="AC1559">
        <v>-87</v>
      </c>
      <c r="AD1559">
        <v>65</v>
      </c>
      <c r="AE1559">
        <v>-62</v>
      </c>
      <c r="AF1559">
        <v>-69</v>
      </c>
      <c r="AG1559" s="3"/>
      <c r="AH1559" s="3"/>
      <c r="AI1559" s="3"/>
      <c r="AJ1559" s="1">
        <v>1307</v>
      </c>
      <c r="AK1559" s="1">
        <v>1427</v>
      </c>
      <c r="AL1559" s="1">
        <v>1387</v>
      </c>
      <c r="AM1559" s="1">
        <v>1371</v>
      </c>
      <c r="AN1559" s="1">
        <v>1263</v>
      </c>
      <c r="AO1559" s="3"/>
      <c r="AP1559" s="3"/>
      <c r="AQ1559" s="3"/>
      <c r="AR1559">
        <v>665</v>
      </c>
      <c r="AS1559">
        <v>884</v>
      </c>
      <c r="AT1559">
        <v>780</v>
      </c>
      <c r="AU1559">
        <v>830</v>
      </c>
      <c r="AV1559">
        <v>723</v>
      </c>
      <c r="AW1559" s="3"/>
      <c r="AX1559" s="3"/>
      <c r="AY1559" s="3"/>
      <c r="AZ1559">
        <v>642</v>
      </c>
      <c r="BA1559">
        <v>543</v>
      </c>
      <c r="BB1559">
        <v>607</v>
      </c>
      <c r="BC1559">
        <v>540</v>
      </c>
      <c r="BD1559">
        <v>540</v>
      </c>
      <c r="BE1559" s="3"/>
      <c r="BF1559" s="3"/>
      <c r="BG1559" s="3"/>
      <c r="BH1559">
        <v>738</v>
      </c>
      <c r="BI1559">
        <v>659</v>
      </c>
      <c r="BJ1559">
        <v>712</v>
      </c>
      <c r="BK1559">
        <v>645</v>
      </c>
      <c r="BL1559">
        <v>644</v>
      </c>
      <c r="BM1559" s="3"/>
      <c r="BN1559" s="3"/>
      <c r="BO1559" s="3"/>
      <c r="BP1559">
        <v>32</v>
      </c>
      <c r="BQ1559">
        <v>32</v>
      </c>
      <c r="BR1559">
        <v>32</v>
      </c>
      <c r="BS1559">
        <v>32</v>
      </c>
      <c r="BT1559">
        <v>38</v>
      </c>
      <c r="BU1559" s="3"/>
      <c r="BV1559" s="3"/>
      <c r="BW1559" s="3"/>
      <c r="BX1559">
        <v>4.7699999999999996</v>
      </c>
      <c r="BY1559">
        <v>-6.33</v>
      </c>
      <c r="BZ1559">
        <v>4.62</v>
      </c>
      <c r="CA1559">
        <v>-4.5</v>
      </c>
      <c r="CB1559">
        <v>-5.24</v>
      </c>
      <c r="CC1559" s="3"/>
      <c r="CD1559" s="3"/>
      <c r="CE1559" s="3"/>
      <c r="CF1559">
        <v>10.01</v>
      </c>
      <c r="CG1559">
        <v>-9.4499999999999993</v>
      </c>
      <c r="CH1559">
        <v>7.84</v>
      </c>
      <c r="CI1559">
        <v>-9.26</v>
      </c>
      <c r="CJ1559">
        <v>-10.63</v>
      </c>
      <c r="CK1559" s="3"/>
      <c r="CL1559" s="3"/>
      <c r="CM1559" s="3"/>
      <c r="CN1559" s="1">
        <v>1086</v>
      </c>
      <c r="CO1559" s="1">
        <v>-1024</v>
      </c>
      <c r="CP1559">
        <v>832</v>
      </c>
      <c r="CQ1559">
        <v>-973</v>
      </c>
      <c r="CR1559">
        <v>-890</v>
      </c>
      <c r="CS1559" s="3"/>
      <c r="CT1559" s="3"/>
      <c r="CU1559" s="3"/>
      <c r="CV1559">
        <v>7.5</v>
      </c>
      <c r="CW1559" t="s">
        <v>2</v>
      </c>
      <c r="CX1559">
        <v>5.99</v>
      </c>
      <c r="CY1559" t="s">
        <v>2</v>
      </c>
      <c r="CZ1559" t="s">
        <v>2</v>
      </c>
      <c r="DA1559" s="3"/>
      <c r="DB1559" s="3"/>
      <c r="DC1559" s="3"/>
      <c r="DD1559">
        <v>0.7</v>
      </c>
      <c r="DE1559">
        <v>0.51</v>
      </c>
      <c r="DF1559">
        <v>0.45</v>
      </c>
      <c r="DG1559">
        <v>0.73</v>
      </c>
      <c r="DH1559">
        <v>0.6</v>
      </c>
      <c r="DI1559" s="3"/>
      <c r="DJ1559" s="3"/>
      <c r="DK1559" s="3"/>
      <c r="DL1559" s="6">
        <f>(CM1559*3+CL1559*2+CK1559)/6</f>
        <v>0</v>
      </c>
      <c r="DM1559">
        <f>BH1559+(BH1559*(CG1559-8.25)/8.25)</f>
        <v>-845.34545454545469</v>
      </c>
      <c r="DN1559">
        <f>BI1559+(BI1559*(CH1559-8.25)/8.25)</f>
        <v>626.24969696969697</v>
      </c>
      <c r="DO1559">
        <f>BJ1559+(BJ1559*(CI1559-8.25)/8.25)</f>
        <v>-799.16606060606046</v>
      </c>
      <c r="DP1559">
        <f>BK1559+(BK1559*(CJ1559-8.25)/8.25)</f>
        <v>-831.07272727272743</v>
      </c>
      <c r="DQ1559">
        <f>BL1559+(BL1559*(CK1559-8.25)/8.25)</f>
        <v>0</v>
      </c>
      <c r="DR1559">
        <f>BM1559+(BM1559*(CL1559-8.25)/8.25)</f>
        <v>0</v>
      </c>
      <c r="DS1559">
        <f>BN1559+(BN1559*(CM1559-8.25)/8.25)</f>
        <v>0</v>
      </c>
      <c r="DT1559" s="8">
        <f>DM1559*10^8/$I1559</f>
        <v>-10587.320528020697</v>
      </c>
      <c r="DU1559" s="8">
        <f>DN1559*10^8/$I1559</f>
        <v>7843.3097815131123</v>
      </c>
      <c r="DV1559" s="8">
        <f>DO1559*10^8/$I1559</f>
        <v>-10008.958104945985</v>
      </c>
      <c r="DW1559" s="8">
        <f>DP1559*10^8/$I1559</f>
        <v>-10408.565277569107</v>
      </c>
      <c r="DX1559" s="8">
        <f>DQ1559*10^8/$I1559</f>
        <v>0</v>
      </c>
      <c r="DY1559" s="8">
        <f>DR1559*10^8/$I1559</f>
        <v>0</v>
      </c>
      <c r="DZ1559" s="8">
        <f>DS1559*10^8/$I1559</f>
        <v>0</v>
      </c>
      <c r="EA1559" s="8">
        <f>DT1559*10^8/$I1559</f>
        <v>-132598.28317562831</v>
      </c>
      <c r="EB1559" s="8">
        <f>DZ1559*0.8</f>
        <v>0</v>
      </c>
      <c r="EC1559" s="10">
        <f>G1559-E1559</f>
        <v>530</v>
      </c>
      <c r="ED1559" s="4">
        <f>EC1559/E1559*100</f>
        <v>10.816326530612246</v>
      </c>
      <c r="EE1559" s="4">
        <f>DY1559-G1559</f>
        <v>-5430</v>
      </c>
      <c r="EF1559" s="12">
        <f>EE1559/G1559</f>
        <v>-1</v>
      </c>
      <c r="EG1559" s="4">
        <f>G1559-F1559</f>
        <v>10</v>
      </c>
    </row>
    <row r="1560" spans="1:137" x14ac:dyDescent="0.3">
      <c r="A1560">
        <v>1559</v>
      </c>
      <c r="B1560" t="s">
        <v>7192</v>
      </c>
      <c r="C1560" t="s">
        <v>3833</v>
      </c>
      <c r="D1560" t="str">
        <f>VLOOKUP(C1560,Sheet1!$A$2:$B$3197,2,FALSE)</f>
        <v>통신장비</v>
      </c>
      <c r="E1560">
        <v>9150</v>
      </c>
      <c r="F1560">
        <v>8590</v>
      </c>
      <c r="G1560" s="7">
        <v>8670</v>
      </c>
      <c r="H1560" t="s">
        <v>1498</v>
      </c>
      <c r="I1560" s="7">
        <f>VALUE(LEFT(H1560,FIND("/",H1560)-1)) + VALUE(MID(H1560,FIND("/",H1560)+1,LEN(H1560)))</f>
        <v>9136944</v>
      </c>
      <c r="J1560">
        <v>0</v>
      </c>
      <c r="K1560" s="1">
        <f>G1560*I1560/(10^8)</f>
        <v>792.17304479999996</v>
      </c>
      <c r="L1560">
        <v>434</v>
      </c>
      <c r="M1560">
        <v>517</v>
      </c>
      <c r="N1560">
        <v>446</v>
      </c>
      <c r="O1560">
        <v>737</v>
      </c>
      <c r="P1560">
        <v>524</v>
      </c>
      <c r="Q1560" s="3"/>
      <c r="R1560" s="3"/>
      <c r="S1560" s="3"/>
      <c r="T1560">
        <v>22</v>
      </c>
      <c r="U1560">
        <v>32</v>
      </c>
      <c r="V1560">
        <v>10</v>
      </c>
      <c r="W1560">
        <v>28</v>
      </c>
      <c r="X1560">
        <v>-33</v>
      </c>
      <c r="Y1560" s="3"/>
      <c r="Z1560" s="3"/>
      <c r="AA1560" s="3"/>
      <c r="AB1560">
        <v>27</v>
      </c>
      <c r="AC1560">
        <v>34</v>
      </c>
      <c r="AD1560">
        <v>19</v>
      </c>
      <c r="AE1560">
        <v>19</v>
      </c>
      <c r="AF1560">
        <v>-117</v>
      </c>
      <c r="AG1560" s="3"/>
      <c r="AH1560" s="3"/>
      <c r="AI1560" s="3"/>
      <c r="AJ1560">
        <v>653</v>
      </c>
      <c r="AK1560">
        <v>721</v>
      </c>
      <c r="AL1560">
        <v>865</v>
      </c>
      <c r="AM1560">
        <v>941</v>
      </c>
      <c r="AN1560">
        <v>998</v>
      </c>
      <c r="AO1560" s="3"/>
      <c r="AP1560" s="3"/>
      <c r="AQ1560" s="3"/>
      <c r="AR1560">
        <v>174</v>
      </c>
      <c r="AS1560">
        <v>215</v>
      </c>
      <c r="AT1560">
        <v>331</v>
      </c>
      <c r="AU1560">
        <v>222</v>
      </c>
      <c r="AV1560">
        <v>400</v>
      </c>
      <c r="AW1560" s="3"/>
      <c r="AX1560" s="3"/>
      <c r="AY1560" s="3"/>
      <c r="AZ1560">
        <v>479</v>
      </c>
      <c r="BA1560">
        <v>506</v>
      </c>
      <c r="BB1560">
        <v>534</v>
      </c>
      <c r="BC1560">
        <v>719</v>
      </c>
      <c r="BD1560">
        <v>597</v>
      </c>
      <c r="BE1560" s="3"/>
      <c r="BF1560" s="3"/>
      <c r="BG1560" s="3"/>
      <c r="BH1560">
        <v>479</v>
      </c>
      <c r="BI1560">
        <v>506</v>
      </c>
      <c r="BJ1560">
        <v>534</v>
      </c>
      <c r="BK1560">
        <v>719</v>
      </c>
      <c r="BL1560">
        <v>597</v>
      </c>
      <c r="BM1560" s="3"/>
      <c r="BN1560" s="3"/>
      <c r="BO1560" s="3"/>
      <c r="BP1560">
        <v>32</v>
      </c>
      <c r="BQ1560">
        <v>32</v>
      </c>
      <c r="BR1560">
        <v>32</v>
      </c>
      <c r="BS1560">
        <v>46</v>
      </c>
      <c r="BT1560">
        <v>46</v>
      </c>
      <c r="BU1560" s="3"/>
      <c r="BV1560" s="3"/>
      <c r="BW1560" s="3"/>
      <c r="BX1560">
        <v>4.18</v>
      </c>
      <c r="BY1560">
        <v>5</v>
      </c>
      <c r="BZ1560">
        <v>2.35</v>
      </c>
      <c r="CA1560">
        <v>2.14</v>
      </c>
      <c r="CB1560">
        <v>-12.03</v>
      </c>
      <c r="CC1560" s="3"/>
      <c r="CD1560" s="3"/>
      <c r="CE1560" s="3"/>
      <c r="CF1560">
        <v>5.79</v>
      </c>
      <c r="CG1560">
        <v>6.97</v>
      </c>
      <c r="CH1560">
        <v>3.58</v>
      </c>
      <c r="CI1560">
        <v>3.09</v>
      </c>
      <c r="CJ1560">
        <v>-17.71</v>
      </c>
      <c r="CK1560" s="3"/>
      <c r="CL1560" s="3"/>
      <c r="CM1560" s="3"/>
      <c r="CN1560">
        <v>427</v>
      </c>
      <c r="CO1560">
        <v>539</v>
      </c>
      <c r="CP1560">
        <v>293</v>
      </c>
      <c r="CQ1560">
        <v>242</v>
      </c>
      <c r="CR1560" s="1">
        <v>-1277</v>
      </c>
      <c r="CS1560" s="3"/>
      <c r="CT1560" s="3"/>
      <c r="CU1560" s="3"/>
      <c r="CV1560">
        <v>14.51</v>
      </c>
      <c r="CW1560">
        <v>11.67</v>
      </c>
      <c r="CX1560">
        <v>20.9</v>
      </c>
      <c r="CY1560">
        <v>43.76</v>
      </c>
      <c r="CZ1560" t="s">
        <v>2</v>
      </c>
      <c r="DA1560" s="3"/>
      <c r="DB1560" s="3"/>
      <c r="DC1560" s="3"/>
      <c r="DD1560">
        <v>0.82</v>
      </c>
      <c r="DE1560">
        <v>0.79</v>
      </c>
      <c r="DF1560">
        <v>0.73</v>
      </c>
      <c r="DG1560">
        <v>1.35</v>
      </c>
      <c r="DH1560">
        <v>1.4</v>
      </c>
      <c r="DI1560" s="3"/>
      <c r="DJ1560" s="3"/>
      <c r="DK1560" s="3"/>
      <c r="DL1560" s="6">
        <f>(CM1560*3+CL1560*2+CK1560)/6</f>
        <v>0</v>
      </c>
      <c r="DM1560">
        <f>BH1560+(BH1560*(CG1560-8.25)/8.25)</f>
        <v>404.68242424242425</v>
      </c>
      <c r="DN1560">
        <f>BI1560+(BI1560*(CH1560-8.25)/8.25)</f>
        <v>219.57333333333332</v>
      </c>
      <c r="DO1560">
        <f>BJ1560+(BJ1560*(CI1560-8.25)/8.25)</f>
        <v>200.00727272727272</v>
      </c>
      <c r="DP1560">
        <f>BK1560+(BK1560*(CJ1560-8.25)/8.25)</f>
        <v>-1543.4533333333334</v>
      </c>
      <c r="DQ1560">
        <f>BL1560+(BL1560*(CK1560-8.25)/8.25)</f>
        <v>0</v>
      </c>
      <c r="DR1560">
        <f>BM1560+(BM1560*(CL1560-8.25)/8.25)</f>
        <v>0</v>
      </c>
      <c r="DS1560">
        <f>BN1560+(BN1560*(CM1560-8.25)/8.25)</f>
        <v>0</v>
      </c>
      <c r="DT1560" s="8">
        <f>DM1560*10^8/$I1560</f>
        <v>4429.0785216854156</v>
      </c>
      <c r="DU1560" s="8">
        <f>DN1560*10^8/$I1560</f>
        <v>2403.1375625519136</v>
      </c>
      <c r="DV1560" s="8">
        <f>DO1560*10^8/$I1560</f>
        <v>2188.9952781506895</v>
      </c>
      <c r="DW1560" s="8">
        <f>DP1560*10^8/$I1560</f>
        <v>-16892.44602279858</v>
      </c>
      <c r="DX1560" s="8">
        <f>DQ1560*10^8/$I1560</f>
        <v>0</v>
      </c>
      <c r="DY1560" s="8">
        <f>DR1560*10^8/$I1560</f>
        <v>0</v>
      </c>
      <c r="DZ1560" s="8">
        <f>DS1560*10^8/$I1560</f>
        <v>0</v>
      </c>
      <c r="EA1560" s="8">
        <f>DT1560*10^8/$I1560</f>
        <v>48474.397147289244</v>
      </c>
      <c r="EB1560" s="8">
        <f>DZ1560*0.8</f>
        <v>0</v>
      </c>
      <c r="EC1560" s="10">
        <f>G1560-E1560</f>
        <v>-480</v>
      </c>
      <c r="ED1560" s="4">
        <f>EC1560/E1560*100</f>
        <v>-5.2459016393442619</v>
      </c>
      <c r="EE1560" s="4">
        <f>DY1560-G1560</f>
        <v>-8670</v>
      </c>
      <c r="EF1560" s="12">
        <f>EE1560/G1560</f>
        <v>-1</v>
      </c>
      <c r="EG1560" s="4">
        <f>G1560-F1560</f>
        <v>80</v>
      </c>
    </row>
    <row r="1561" spans="1:137" x14ac:dyDescent="0.3">
      <c r="A1561">
        <v>1560</v>
      </c>
      <c r="B1561" t="s">
        <v>6655</v>
      </c>
      <c r="C1561" t="s">
        <v>3834</v>
      </c>
      <c r="D1561" t="str">
        <f>VLOOKUP(C1561,Sheet1!$A$2:$B$3197,2,FALSE)</f>
        <v>기계</v>
      </c>
      <c r="E1561">
        <v>3205</v>
      </c>
      <c r="F1561">
        <v>3725</v>
      </c>
      <c r="G1561" s="7">
        <v>3830</v>
      </c>
      <c r="H1561" t="s">
        <v>1499</v>
      </c>
      <c r="I1561" s="7">
        <f>VALUE(LEFT(H1561,FIND("/",H1561)-1)) + VALUE(MID(H1561,FIND("/",H1561)+1,LEN(H1561)))</f>
        <v>17500000</v>
      </c>
      <c r="J1561" s="1">
        <v>11100</v>
      </c>
      <c r="K1561" s="1">
        <f>G1561*I1561/(10^8)</f>
        <v>670.25</v>
      </c>
      <c r="L1561" s="1">
        <v>1030</v>
      </c>
      <c r="M1561" s="1">
        <v>1017</v>
      </c>
      <c r="N1561" s="1">
        <v>1006</v>
      </c>
      <c r="O1561" s="1">
        <v>1028</v>
      </c>
      <c r="P1561" s="1">
        <v>1130</v>
      </c>
      <c r="Q1561" s="3"/>
      <c r="R1561" s="3"/>
      <c r="S1561" s="3"/>
      <c r="T1561">
        <v>49</v>
      </c>
      <c r="U1561">
        <v>56</v>
      </c>
      <c r="V1561">
        <v>36</v>
      </c>
      <c r="W1561">
        <v>25</v>
      </c>
      <c r="X1561">
        <v>52</v>
      </c>
      <c r="Y1561" s="3"/>
      <c r="Z1561" s="3"/>
      <c r="AA1561" s="3"/>
      <c r="AB1561">
        <v>38</v>
      </c>
      <c r="AC1561">
        <v>41</v>
      </c>
      <c r="AD1561">
        <v>29</v>
      </c>
      <c r="AE1561">
        <v>5</v>
      </c>
      <c r="AF1561">
        <v>10</v>
      </c>
      <c r="AG1561" s="3"/>
      <c r="AH1561" s="3"/>
      <c r="AI1561" s="3"/>
      <c r="AJ1561">
        <v>948</v>
      </c>
      <c r="AK1561">
        <v>962</v>
      </c>
      <c r="AL1561" s="1">
        <v>1093</v>
      </c>
      <c r="AM1561" s="1">
        <v>1216</v>
      </c>
      <c r="AN1561" s="1">
        <v>1361</v>
      </c>
      <c r="AO1561" s="3"/>
      <c r="AP1561" s="3"/>
      <c r="AQ1561" s="3"/>
      <c r="AR1561">
        <v>66</v>
      </c>
      <c r="AS1561">
        <v>38</v>
      </c>
      <c r="AT1561">
        <v>97</v>
      </c>
      <c r="AU1561">
        <v>232</v>
      </c>
      <c r="AV1561">
        <v>375</v>
      </c>
      <c r="AW1561" s="3"/>
      <c r="AX1561" s="3"/>
      <c r="AY1561" s="3"/>
      <c r="AZ1561">
        <v>882</v>
      </c>
      <c r="BA1561">
        <v>924</v>
      </c>
      <c r="BB1561">
        <v>996</v>
      </c>
      <c r="BC1561">
        <v>984</v>
      </c>
      <c r="BD1561">
        <v>986</v>
      </c>
      <c r="BE1561" s="3"/>
      <c r="BF1561" s="3"/>
      <c r="BG1561" s="3"/>
      <c r="BH1561">
        <v>882</v>
      </c>
      <c r="BI1561">
        <v>924</v>
      </c>
      <c r="BJ1561">
        <v>996</v>
      </c>
      <c r="BK1561">
        <v>984</v>
      </c>
      <c r="BL1561">
        <v>986</v>
      </c>
      <c r="BM1561" s="3"/>
      <c r="BN1561" s="3"/>
      <c r="BO1561" s="3"/>
      <c r="BP1561">
        <v>88</v>
      </c>
      <c r="BQ1561">
        <v>88</v>
      </c>
      <c r="BR1561">
        <v>88</v>
      </c>
      <c r="BS1561">
        <v>88</v>
      </c>
      <c r="BT1561">
        <v>88</v>
      </c>
      <c r="BU1561" s="3"/>
      <c r="BV1561" s="3"/>
      <c r="BW1561" s="3"/>
      <c r="BX1561">
        <v>4.2</v>
      </c>
      <c r="BY1561">
        <v>4.33</v>
      </c>
      <c r="BZ1561">
        <v>2.85</v>
      </c>
      <c r="CA1561">
        <v>0.43</v>
      </c>
      <c r="CB1561">
        <v>0.76</v>
      </c>
      <c r="CC1561" s="3"/>
      <c r="CD1561" s="3"/>
      <c r="CE1561" s="3"/>
      <c r="CF1561">
        <v>4.55</v>
      </c>
      <c r="CG1561">
        <v>4.58</v>
      </c>
      <c r="CH1561">
        <v>3.05</v>
      </c>
      <c r="CI1561">
        <v>0.5</v>
      </c>
      <c r="CJ1561">
        <v>1</v>
      </c>
      <c r="CK1561" s="3"/>
      <c r="CL1561" s="3"/>
      <c r="CM1561" s="3"/>
      <c r="CN1561">
        <v>217</v>
      </c>
      <c r="CO1561">
        <v>236</v>
      </c>
      <c r="CP1561">
        <v>167</v>
      </c>
      <c r="CQ1561">
        <v>28</v>
      </c>
      <c r="CR1561">
        <v>56</v>
      </c>
      <c r="CS1561" s="3"/>
      <c r="CT1561" s="3"/>
      <c r="CU1561" s="3"/>
      <c r="CV1561">
        <v>16.11</v>
      </c>
      <c r="CW1561">
        <v>14.72</v>
      </c>
      <c r="CX1561">
        <v>20.52</v>
      </c>
      <c r="CY1561">
        <v>152.31</v>
      </c>
      <c r="CZ1561">
        <v>51.4</v>
      </c>
      <c r="DA1561" s="3"/>
      <c r="DB1561" s="3"/>
      <c r="DC1561" s="3"/>
      <c r="DD1561">
        <v>0.68</v>
      </c>
      <c r="DE1561">
        <v>0.65</v>
      </c>
      <c r="DF1561">
        <v>0.57999999999999996</v>
      </c>
      <c r="DG1561">
        <v>0.74</v>
      </c>
      <c r="DH1561">
        <v>0.49</v>
      </c>
      <c r="DI1561" s="3"/>
      <c r="DJ1561" s="3"/>
      <c r="DK1561" s="3"/>
      <c r="DL1561" s="6">
        <f>(CM1561*3+CL1561*2+CK1561)/6</f>
        <v>0</v>
      </c>
      <c r="DM1561">
        <f>BH1561+(BH1561*(CG1561-8.25)/8.25)</f>
        <v>489.64363636363635</v>
      </c>
      <c r="DN1561">
        <f>BI1561+(BI1561*(CH1561-8.25)/8.25)</f>
        <v>341.6</v>
      </c>
      <c r="DO1561">
        <f>BJ1561+(BJ1561*(CI1561-8.25)/8.25)</f>
        <v>60.363636363636374</v>
      </c>
      <c r="DP1561">
        <f>BK1561+(BK1561*(CJ1561-8.25)/8.25)</f>
        <v>119.27272727272725</v>
      </c>
      <c r="DQ1561">
        <f>BL1561+(BL1561*(CK1561-8.25)/8.25)</f>
        <v>0</v>
      </c>
      <c r="DR1561">
        <f>BM1561+(BM1561*(CL1561-8.25)/8.25)</f>
        <v>0</v>
      </c>
      <c r="DS1561">
        <f>BN1561+(BN1561*(CM1561-8.25)/8.25)</f>
        <v>0</v>
      </c>
      <c r="DT1561" s="8">
        <f>DM1561*10^8/$I1561</f>
        <v>2797.9636363636359</v>
      </c>
      <c r="DU1561" s="8">
        <f>DN1561*10^8/$I1561</f>
        <v>1952.0000000000002</v>
      </c>
      <c r="DV1561" s="8">
        <f>DO1561*10^8/$I1561</f>
        <v>344.93506493506499</v>
      </c>
      <c r="DW1561" s="8">
        <f>DP1561*10^8/$I1561</f>
        <v>681.55844155844147</v>
      </c>
      <c r="DX1561" s="8">
        <f>DQ1561*10^8/$I1561</f>
        <v>0</v>
      </c>
      <c r="DY1561" s="8">
        <f>DR1561*10^8/$I1561</f>
        <v>0</v>
      </c>
      <c r="DZ1561" s="8">
        <f>DS1561*10^8/$I1561</f>
        <v>0</v>
      </c>
      <c r="EA1561" s="8">
        <f>DT1561*10^8/$I1561</f>
        <v>15988.363636363634</v>
      </c>
      <c r="EB1561" s="8">
        <f>DZ1561*0.8</f>
        <v>0</v>
      </c>
      <c r="EC1561" s="10">
        <f>G1561-E1561</f>
        <v>625</v>
      </c>
      <c r="ED1561" s="4">
        <f>EC1561/E1561*100</f>
        <v>19.500780031201248</v>
      </c>
      <c r="EE1561" s="4">
        <f>DY1561-G1561</f>
        <v>-3830</v>
      </c>
      <c r="EF1561" s="12">
        <f>EE1561/G1561</f>
        <v>-1</v>
      </c>
      <c r="EG1561" s="4">
        <f>G1561-F1561</f>
        <v>105</v>
      </c>
    </row>
    <row r="1562" spans="1:137" x14ac:dyDescent="0.3">
      <c r="A1562">
        <v>1561</v>
      </c>
      <c r="B1562" t="s">
        <v>6934</v>
      </c>
      <c r="C1562" t="s">
        <v>3835</v>
      </c>
      <c r="D1562" t="str">
        <f>VLOOKUP(C1562,Sheet1!$A$2:$B$3197,2,FALSE)</f>
        <v>섬유,의류,신발,호화품</v>
      </c>
      <c r="E1562">
        <v>4080</v>
      </c>
      <c r="F1562">
        <v>6150</v>
      </c>
      <c r="G1562" s="7">
        <v>6000</v>
      </c>
      <c r="H1562" t="s">
        <v>1500</v>
      </c>
      <c r="I1562" s="7">
        <f>VALUE(LEFT(H1562,FIND("/",H1562)-1)) + VALUE(MID(H1562,FIND("/",H1562)+1,LEN(H1562)))</f>
        <v>13573965</v>
      </c>
      <c r="J1562" s="1">
        <v>1319000</v>
      </c>
      <c r="K1562" s="1">
        <f>G1562*I1562/(10^8)</f>
        <v>814.43790000000001</v>
      </c>
      <c r="L1562">
        <v>390</v>
      </c>
      <c r="M1562">
        <v>388</v>
      </c>
      <c r="N1562">
        <v>445</v>
      </c>
      <c r="O1562">
        <v>424</v>
      </c>
      <c r="P1562">
        <v>489</v>
      </c>
      <c r="Q1562" s="3"/>
      <c r="R1562" s="3"/>
      <c r="S1562" s="3"/>
      <c r="T1562">
        <v>53</v>
      </c>
      <c r="U1562">
        <v>14</v>
      </c>
      <c r="V1562">
        <v>9</v>
      </c>
      <c r="W1562">
        <v>11</v>
      </c>
      <c r="X1562">
        <v>53</v>
      </c>
      <c r="Y1562" s="3"/>
      <c r="Z1562" s="3"/>
      <c r="AA1562" s="3"/>
      <c r="AB1562">
        <v>3</v>
      </c>
      <c r="AC1562">
        <v>-6</v>
      </c>
      <c r="AD1562">
        <v>-23</v>
      </c>
      <c r="AE1562">
        <v>-5</v>
      </c>
      <c r="AF1562">
        <v>18</v>
      </c>
      <c r="AG1562" s="3"/>
      <c r="AH1562" s="3"/>
      <c r="AI1562" s="3"/>
      <c r="AJ1562">
        <v>779</v>
      </c>
      <c r="AK1562">
        <v>839</v>
      </c>
      <c r="AL1562">
        <v>821</v>
      </c>
      <c r="AM1562">
        <v>720</v>
      </c>
      <c r="AN1562">
        <v>817</v>
      </c>
      <c r="AO1562" s="3"/>
      <c r="AP1562" s="3"/>
      <c r="AQ1562" s="3"/>
      <c r="AR1562">
        <v>106</v>
      </c>
      <c r="AS1562">
        <v>101</v>
      </c>
      <c r="AT1562">
        <v>138</v>
      </c>
      <c r="AU1562">
        <v>49</v>
      </c>
      <c r="AV1562">
        <v>65</v>
      </c>
      <c r="AW1562" s="3"/>
      <c r="AX1562" s="3"/>
      <c r="AY1562" s="3"/>
      <c r="AZ1562">
        <v>673</v>
      </c>
      <c r="BA1562">
        <v>739</v>
      </c>
      <c r="BB1562">
        <v>684</v>
      </c>
      <c r="BC1562">
        <v>670</v>
      </c>
      <c r="BD1562">
        <v>752</v>
      </c>
      <c r="BE1562" s="3"/>
      <c r="BF1562" s="3"/>
      <c r="BG1562" s="3"/>
      <c r="BH1562">
        <v>671</v>
      </c>
      <c r="BI1562">
        <v>732</v>
      </c>
      <c r="BJ1562">
        <v>673</v>
      </c>
      <c r="BK1562">
        <v>667</v>
      </c>
      <c r="BL1562">
        <v>752</v>
      </c>
      <c r="BM1562" s="3"/>
      <c r="BN1562" s="3"/>
      <c r="BO1562" s="3"/>
      <c r="BP1562">
        <v>69</v>
      </c>
      <c r="BQ1562">
        <v>69</v>
      </c>
      <c r="BR1562">
        <v>69</v>
      </c>
      <c r="BS1562">
        <v>69</v>
      </c>
      <c r="BT1562">
        <v>69</v>
      </c>
      <c r="BU1562" s="3"/>
      <c r="BV1562" s="3"/>
      <c r="BW1562" s="3"/>
      <c r="BX1562">
        <v>0.46</v>
      </c>
      <c r="BY1562">
        <v>-0.69</v>
      </c>
      <c r="BZ1562">
        <v>-2.76</v>
      </c>
      <c r="CA1562">
        <v>-0.61</v>
      </c>
      <c r="CB1562">
        <v>2.29</v>
      </c>
      <c r="CC1562" s="3"/>
      <c r="CD1562" s="3"/>
      <c r="CE1562" s="3"/>
      <c r="CF1562">
        <v>0.52</v>
      </c>
      <c r="CG1562">
        <v>-1.49</v>
      </c>
      <c r="CH1562">
        <v>-3.52</v>
      </c>
      <c r="CI1562">
        <v>-0.72</v>
      </c>
      <c r="CJ1562">
        <v>2.6</v>
      </c>
      <c r="CK1562" s="3"/>
      <c r="CL1562" s="3"/>
      <c r="CM1562" s="3"/>
      <c r="CN1562">
        <v>25</v>
      </c>
      <c r="CO1562">
        <v>-77</v>
      </c>
      <c r="CP1562">
        <v>-182</v>
      </c>
      <c r="CQ1562">
        <v>-36</v>
      </c>
      <c r="CR1562">
        <v>136</v>
      </c>
      <c r="CS1562" s="3"/>
      <c r="CT1562" s="3"/>
      <c r="CU1562" s="3"/>
      <c r="CV1562">
        <v>242.88</v>
      </c>
      <c r="CW1562" t="s">
        <v>2</v>
      </c>
      <c r="CX1562" t="s">
        <v>2</v>
      </c>
      <c r="CY1562" t="s">
        <v>2</v>
      </c>
      <c r="CZ1562">
        <v>30.33</v>
      </c>
      <c r="DA1562" s="3"/>
      <c r="DB1562" s="3"/>
      <c r="DC1562" s="3"/>
      <c r="DD1562">
        <v>1.17</v>
      </c>
      <c r="DE1562">
        <v>1.07</v>
      </c>
      <c r="DF1562">
        <v>0.85</v>
      </c>
      <c r="DG1562">
        <v>0.77</v>
      </c>
      <c r="DH1562">
        <v>0.72</v>
      </c>
      <c r="DI1562" s="3"/>
      <c r="DJ1562" s="3"/>
      <c r="DK1562" s="3"/>
      <c r="DL1562" s="6">
        <f>(CM1562*3+CL1562*2+CK1562)/6</f>
        <v>0</v>
      </c>
      <c r="DM1562">
        <f>BH1562+(BH1562*(CG1562-8.25)/8.25)</f>
        <v>-121.18666666666661</v>
      </c>
      <c r="DN1562">
        <f>BI1562+(BI1562*(CH1562-8.25)/8.25)</f>
        <v>-312.31999999999994</v>
      </c>
      <c r="DO1562">
        <f>BJ1562+(BJ1562*(CI1562-8.25)/8.25)</f>
        <v>-58.734545454545469</v>
      </c>
      <c r="DP1562">
        <f>BK1562+(BK1562*(CJ1562-8.25)/8.25)</f>
        <v>210.20606060606059</v>
      </c>
      <c r="DQ1562">
        <f>BL1562+(BL1562*(CK1562-8.25)/8.25)</f>
        <v>0</v>
      </c>
      <c r="DR1562">
        <f>BM1562+(BM1562*(CL1562-8.25)/8.25)</f>
        <v>0</v>
      </c>
      <c r="DS1562">
        <f>BN1562+(BN1562*(CM1562-8.25)/8.25)</f>
        <v>0</v>
      </c>
      <c r="DT1562" s="8">
        <f>DM1562*10^8/$I1562</f>
        <v>-892.78752867468427</v>
      </c>
      <c r="DU1562" s="8">
        <f>DN1562*10^8/$I1562</f>
        <v>-2300.875241685093</v>
      </c>
      <c r="DV1562" s="8">
        <f>DO1562*10^8/$I1562</f>
        <v>-432.69999189290286</v>
      </c>
      <c r="DW1562" s="8">
        <f>DP1562*10^8/$I1562</f>
        <v>1548.5973376685486</v>
      </c>
      <c r="DX1562" s="8">
        <f>DQ1562*10^8/$I1562</f>
        <v>0</v>
      </c>
      <c r="DY1562" s="8">
        <f>DR1562*10^8/$I1562</f>
        <v>0</v>
      </c>
      <c r="DZ1562" s="8">
        <f>DS1562*10^8/$I1562</f>
        <v>0</v>
      </c>
      <c r="EA1562" s="8">
        <f>DT1562*10^8/$I1562</f>
        <v>-6577.2051767827916</v>
      </c>
      <c r="EB1562" s="8">
        <f>DZ1562*0.8</f>
        <v>0</v>
      </c>
      <c r="EC1562" s="10">
        <f>G1562-E1562</f>
        <v>1920</v>
      </c>
      <c r="ED1562" s="4">
        <f>EC1562/E1562*100</f>
        <v>47.058823529411761</v>
      </c>
      <c r="EE1562" s="4">
        <f>DY1562-G1562</f>
        <v>-6000</v>
      </c>
      <c r="EF1562" s="12">
        <f>EE1562/G1562</f>
        <v>-1</v>
      </c>
      <c r="EG1562" s="4">
        <f>G1562-F1562</f>
        <v>-150</v>
      </c>
    </row>
    <row r="1563" spans="1:137" x14ac:dyDescent="0.3">
      <c r="A1563">
        <v>1562</v>
      </c>
      <c r="B1563" t="s">
        <v>6371</v>
      </c>
      <c r="C1563" t="s">
        <v>3836</v>
      </c>
      <c r="D1563" t="str">
        <f>VLOOKUP(C1563,Sheet1!$A$2:$B$3197,2,FALSE)</f>
        <v>화장품</v>
      </c>
      <c r="E1563">
        <v>1770</v>
      </c>
      <c r="F1563">
        <v>2050</v>
      </c>
      <c r="G1563" s="7">
        <v>2180</v>
      </c>
      <c r="H1563" t="s">
        <v>1501</v>
      </c>
      <c r="I1563" s="7">
        <f>VALUE(LEFT(H1563,FIND("/",H1563)-1)) + VALUE(MID(H1563,FIND("/",H1563)+1,LEN(H1563)))</f>
        <v>25088075</v>
      </c>
      <c r="J1563" s="1">
        <v>134589</v>
      </c>
      <c r="K1563" s="1">
        <f>G1563*I1563/(10^8)</f>
        <v>546.92003499999998</v>
      </c>
      <c r="L1563">
        <v>81</v>
      </c>
      <c r="M1563">
        <v>109</v>
      </c>
      <c r="N1563">
        <v>203</v>
      </c>
      <c r="O1563">
        <v>493</v>
      </c>
      <c r="P1563">
        <v>588</v>
      </c>
      <c r="Q1563" s="3"/>
      <c r="R1563" s="3"/>
      <c r="S1563" s="3"/>
      <c r="T1563">
        <v>-62</v>
      </c>
      <c r="U1563">
        <v>-87</v>
      </c>
      <c r="V1563">
        <v>-40</v>
      </c>
      <c r="W1563">
        <v>0</v>
      </c>
      <c r="X1563">
        <v>19</v>
      </c>
      <c r="Y1563" s="3"/>
      <c r="Z1563" s="3"/>
      <c r="AA1563" s="3"/>
      <c r="AB1563">
        <v>-149</v>
      </c>
      <c r="AC1563">
        <v>-192</v>
      </c>
      <c r="AD1563">
        <v>-118</v>
      </c>
      <c r="AE1563">
        <v>-70</v>
      </c>
      <c r="AF1563">
        <v>-30</v>
      </c>
      <c r="AG1563" s="3"/>
      <c r="AH1563" s="3"/>
      <c r="AI1563" s="3"/>
      <c r="AJ1563">
        <v>824</v>
      </c>
      <c r="AK1563">
        <v>425</v>
      </c>
      <c r="AL1563">
        <v>820</v>
      </c>
      <c r="AM1563">
        <v>759</v>
      </c>
      <c r="AN1563">
        <v>722</v>
      </c>
      <c r="AO1563" s="3"/>
      <c r="AP1563" s="3"/>
      <c r="AQ1563" s="3"/>
      <c r="AR1563">
        <v>384</v>
      </c>
      <c r="AS1563">
        <v>196</v>
      </c>
      <c r="AT1563">
        <v>501</v>
      </c>
      <c r="AU1563">
        <v>481</v>
      </c>
      <c r="AV1563">
        <v>360</v>
      </c>
      <c r="AW1563" s="3"/>
      <c r="AX1563" s="3"/>
      <c r="AY1563" s="3"/>
      <c r="AZ1563">
        <v>441</v>
      </c>
      <c r="BA1563">
        <v>229</v>
      </c>
      <c r="BB1563">
        <v>319</v>
      </c>
      <c r="BC1563">
        <v>279</v>
      </c>
      <c r="BD1563">
        <v>362</v>
      </c>
      <c r="BE1563" s="3"/>
      <c r="BF1563" s="3"/>
      <c r="BG1563" s="3"/>
      <c r="BH1563">
        <v>371</v>
      </c>
      <c r="BI1563">
        <v>220</v>
      </c>
      <c r="BJ1563">
        <v>320</v>
      </c>
      <c r="BK1563">
        <v>282</v>
      </c>
      <c r="BL1563">
        <v>362</v>
      </c>
      <c r="BM1563" s="3"/>
      <c r="BN1563" s="3"/>
      <c r="BO1563" s="3"/>
      <c r="BP1563">
        <v>80</v>
      </c>
      <c r="BQ1563">
        <v>89</v>
      </c>
      <c r="BR1563">
        <v>59</v>
      </c>
      <c r="BS1563">
        <v>76</v>
      </c>
      <c r="BT1563">
        <v>122</v>
      </c>
      <c r="BU1563" s="3"/>
      <c r="BV1563" s="3"/>
      <c r="BW1563" s="3"/>
      <c r="BX1563">
        <v>-20.71</v>
      </c>
      <c r="BY1563">
        <v>-30.75</v>
      </c>
      <c r="BZ1563">
        <v>-19.010000000000002</v>
      </c>
      <c r="CA1563">
        <v>-8.93</v>
      </c>
      <c r="CB1563">
        <v>-4.12</v>
      </c>
      <c r="CC1563" s="3"/>
      <c r="CD1563" s="3"/>
      <c r="CE1563" s="3"/>
      <c r="CF1563">
        <v>-39.4</v>
      </c>
      <c r="CG1563">
        <v>-66.760000000000005</v>
      </c>
      <c r="CH1563">
        <v>-44.39</v>
      </c>
      <c r="CI1563">
        <v>-22.58</v>
      </c>
      <c r="CJ1563">
        <v>-9.18</v>
      </c>
      <c r="CK1563" s="3"/>
      <c r="CL1563" s="3"/>
      <c r="CM1563" s="3"/>
      <c r="CN1563" s="1">
        <v>-1853</v>
      </c>
      <c r="CO1563" s="1">
        <v>-2231</v>
      </c>
      <c r="CP1563" s="1">
        <v>-1174</v>
      </c>
      <c r="CQ1563">
        <v>-446</v>
      </c>
      <c r="CR1563">
        <v>-122</v>
      </c>
      <c r="CS1563" s="3"/>
      <c r="CT1563" s="3"/>
      <c r="CU1563" s="3"/>
      <c r="CV1563" t="s">
        <v>2</v>
      </c>
      <c r="CW1563" t="s">
        <v>2</v>
      </c>
      <c r="CX1563" t="s">
        <v>2</v>
      </c>
      <c r="CY1563" t="s">
        <v>2</v>
      </c>
      <c r="CZ1563" t="s">
        <v>2</v>
      </c>
      <c r="DA1563" s="3"/>
      <c r="DB1563" s="3"/>
      <c r="DC1563" s="3"/>
      <c r="DD1563">
        <v>1.82</v>
      </c>
      <c r="DE1563">
        <v>0.63</v>
      </c>
      <c r="DF1563">
        <v>1.0900000000000001</v>
      </c>
      <c r="DG1563">
        <v>1.58</v>
      </c>
      <c r="DH1563">
        <v>1.21</v>
      </c>
      <c r="DI1563" s="3"/>
      <c r="DJ1563" s="3"/>
      <c r="DK1563" s="3"/>
      <c r="DL1563" s="6">
        <f>(CM1563*3+CL1563*2+CK1563)/6</f>
        <v>0</v>
      </c>
      <c r="DM1563">
        <f>BH1563+(BH1563*(CG1563-8.25)/8.25)</f>
        <v>-3002.17696969697</v>
      </c>
      <c r="DN1563">
        <f>BI1563+(BI1563*(CH1563-8.25)/8.25)</f>
        <v>-1183.7333333333333</v>
      </c>
      <c r="DO1563">
        <f>BJ1563+(BJ1563*(CI1563-8.25)/8.25)</f>
        <v>-875.83030303030296</v>
      </c>
      <c r="DP1563">
        <f>BK1563+(BK1563*(CJ1563-8.25)/8.25)</f>
        <v>-313.78909090909099</v>
      </c>
      <c r="DQ1563">
        <f>BL1563+(BL1563*(CK1563-8.25)/8.25)</f>
        <v>0</v>
      </c>
      <c r="DR1563">
        <f>BM1563+(BM1563*(CL1563-8.25)/8.25)</f>
        <v>0</v>
      </c>
      <c r="DS1563">
        <f>BN1563+(BN1563*(CM1563-8.25)/8.25)</f>
        <v>0</v>
      </c>
      <c r="DT1563" s="8">
        <f>DM1563*10^8/$I1563</f>
        <v>-11966.549724109842</v>
      </c>
      <c r="DU1563" s="8">
        <f>DN1563*10^8/$I1563</f>
        <v>-4718.3107246503896</v>
      </c>
      <c r="DV1563" s="8">
        <f>DO1563*10^8/$I1563</f>
        <v>-3491.0223404159265</v>
      </c>
      <c r="DW1563" s="8">
        <f>DP1563*10^8/$I1563</f>
        <v>-1250.7499714868159</v>
      </c>
      <c r="DX1563" s="8">
        <f>DQ1563*10^8/$I1563</f>
        <v>0</v>
      </c>
      <c r="DY1563" s="8">
        <f>DR1563*10^8/$I1563</f>
        <v>0</v>
      </c>
      <c r="DZ1563" s="8">
        <f>DS1563*10^8/$I1563</f>
        <v>0</v>
      </c>
      <c r="EA1563" s="8">
        <f>DT1563*10^8/$I1563</f>
        <v>-47698.158284802004</v>
      </c>
      <c r="EB1563" s="8">
        <f>DZ1563*0.8</f>
        <v>0</v>
      </c>
      <c r="EC1563" s="10">
        <f>G1563-E1563</f>
        <v>410</v>
      </c>
      <c r="ED1563" s="4">
        <f>EC1563/E1563*100</f>
        <v>23.163841807909606</v>
      </c>
      <c r="EE1563" s="4">
        <f>DY1563-G1563</f>
        <v>-2180</v>
      </c>
      <c r="EF1563" s="12">
        <f>EE1563/G1563</f>
        <v>-1</v>
      </c>
      <c r="EG1563" s="4">
        <f>G1563-F1563</f>
        <v>130</v>
      </c>
    </row>
    <row r="1564" spans="1:137" x14ac:dyDescent="0.3">
      <c r="A1564">
        <v>1563</v>
      </c>
      <c r="B1564" t="s">
        <v>6191</v>
      </c>
      <c r="C1564" t="s">
        <v>3837</v>
      </c>
      <c r="D1564" t="str">
        <f>VLOOKUP(C1564,Sheet1!$A$2:$B$3197,2,FALSE)</f>
        <v>자동차부품</v>
      </c>
      <c r="E1564">
        <v>558</v>
      </c>
      <c r="F1564">
        <v>1155</v>
      </c>
      <c r="G1564" s="7">
        <v>1150</v>
      </c>
      <c r="H1564" t="s">
        <v>1502</v>
      </c>
      <c r="I1564" s="7">
        <f>VALUE(LEFT(H1564,FIND("/",H1564)-1)) + VALUE(MID(H1564,FIND("/",H1564)+1,LEN(H1564)))</f>
        <v>53743968</v>
      </c>
      <c r="J1564">
        <v>0</v>
      </c>
      <c r="K1564" s="1">
        <f>G1564*I1564/(10^8)</f>
        <v>618.05563199999995</v>
      </c>
      <c r="L1564" s="1">
        <v>1095</v>
      </c>
      <c r="M1564" s="1">
        <v>1047</v>
      </c>
      <c r="N1564" s="1">
        <v>1035</v>
      </c>
      <c r="O1564" s="1">
        <v>1093</v>
      </c>
      <c r="P1564">
        <v>992</v>
      </c>
      <c r="Q1564" s="3"/>
      <c r="R1564" s="3"/>
      <c r="S1564" s="3"/>
      <c r="T1564">
        <v>66</v>
      </c>
      <c r="U1564">
        <v>38</v>
      </c>
      <c r="V1564">
        <v>7</v>
      </c>
      <c r="W1564">
        <v>46</v>
      </c>
      <c r="X1564">
        <v>48</v>
      </c>
      <c r="Y1564" s="3"/>
      <c r="Z1564" s="3"/>
      <c r="AA1564" s="3"/>
      <c r="AB1564">
        <v>44</v>
      </c>
      <c r="AC1564">
        <v>7</v>
      </c>
      <c r="AD1564">
        <v>3</v>
      </c>
      <c r="AE1564">
        <v>34</v>
      </c>
      <c r="AF1564">
        <v>35</v>
      </c>
      <c r="AG1564" s="3"/>
      <c r="AH1564" s="3"/>
      <c r="AI1564" s="3"/>
      <c r="AJ1564" s="1">
        <v>1459</v>
      </c>
      <c r="AK1564" s="1">
        <v>1346</v>
      </c>
      <c r="AL1564" s="1">
        <v>1307</v>
      </c>
      <c r="AM1564" s="1">
        <v>1314</v>
      </c>
      <c r="AN1564" s="1">
        <v>1396</v>
      </c>
      <c r="AO1564" s="3"/>
      <c r="AP1564" s="3"/>
      <c r="AQ1564" s="3"/>
      <c r="AR1564">
        <v>530</v>
      </c>
      <c r="AS1564">
        <v>431</v>
      </c>
      <c r="AT1564">
        <v>412</v>
      </c>
      <c r="AU1564">
        <v>384</v>
      </c>
      <c r="AV1564">
        <v>440</v>
      </c>
      <c r="AW1564" s="3"/>
      <c r="AX1564" s="3"/>
      <c r="AY1564" s="3"/>
      <c r="AZ1564">
        <v>929</v>
      </c>
      <c r="BA1564">
        <v>916</v>
      </c>
      <c r="BB1564">
        <v>895</v>
      </c>
      <c r="BC1564">
        <v>931</v>
      </c>
      <c r="BD1564">
        <v>956</v>
      </c>
      <c r="BE1564" s="3"/>
      <c r="BF1564" s="3"/>
      <c r="BG1564" s="3"/>
      <c r="BH1564">
        <v>851</v>
      </c>
      <c r="BI1564">
        <v>821</v>
      </c>
      <c r="BJ1564">
        <v>801</v>
      </c>
      <c r="BK1564">
        <v>825</v>
      </c>
      <c r="BL1564">
        <v>842</v>
      </c>
      <c r="BM1564" s="3"/>
      <c r="BN1564" s="3"/>
      <c r="BO1564" s="3"/>
      <c r="BP1564">
        <v>309</v>
      </c>
      <c r="BQ1564">
        <v>294</v>
      </c>
      <c r="BR1564">
        <v>292</v>
      </c>
      <c r="BS1564">
        <v>297</v>
      </c>
      <c r="BT1564">
        <v>299</v>
      </c>
      <c r="BU1564" s="3"/>
      <c r="BV1564" s="3"/>
      <c r="BW1564" s="3"/>
      <c r="BX1564">
        <v>3.03</v>
      </c>
      <c r="BY1564">
        <v>0.47</v>
      </c>
      <c r="BZ1564">
        <v>0.26</v>
      </c>
      <c r="CA1564">
        <v>2.58</v>
      </c>
      <c r="CB1564">
        <v>2.5499999999999998</v>
      </c>
      <c r="CC1564" s="3"/>
      <c r="CD1564" s="3"/>
      <c r="CE1564" s="3"/>
      <c r="CF1564">
        <v>4.46</v>
      </c>
      <c r="CG1564">
        <v>-0.39</v>
      </c>
      <c r="CH1564">
        <v>-0.55000000000000004</v>
      </c>
      <c r="CI1564">
        <v>2.0699999999999998</v>
      </c>
      <c r="CJ1564">
        <v>1.75</v>
      </c>
      <c r="CK1564" s="3"/>
      <c r="CL1564" s="3"/>
      <c r="CM1564" s="3"/>
      <c r="CN1564">
        <v>70</v>
      </c>
      <c r="CO1564">
        <v>-6</v>
      </c>
      <c r="CP1564">
        <v>-8</v>
      </c>
      <c r="CQ1564">
        <v>31</v>
      </c>
      <c r="CR1564">
        <v>27</v>
      </c>
      <c r="CS1564" s="3"/>
      <c r="CT1564" s="3"/>
      <c r="CU1564" s="3"/>
      <c r="CV1564">
        <v>28.53</v>
      </c>
      <c r="CW1564" t="s">
        <v>2</v>
      </c>
      <c r="CX1564" t="s">
        <v>2</v>
      </c>
      <c r="CY1564">
        <v>21.7</v>
      </c>
      <c r="CZ1564">
        <v>20.59</v>
      </c>
      <c r="DA1564" s="3"/>
      <c r="DB1564" s="3"/>
      <c r="DC1564" s="3"/>
      <c r="DD1564">
        <v>1.2</v>
      </c>
      <c r="DE1564">
        <v>0.71</v>
      </c>
      <c r="DF1564">
        <v>0.49</v>
      </c>
      <c r="DG1564">
        <v>0.42</v>
      </c>
      <c r="DH1564">
        <v>0.34</v>
      </c>
      <c r="DI1564" s="3"/>
      <c r="DJ1564" s="3"/>
      <c r="DK1564" s="3"/>
      <c r="DL1564" s="6">
        <f>(CM1564*3+CL1564*2+CK1564)/6</f>
        <v>0</v>
      </c>
      <c r="DM1564">
        <f>BH1564+(BH1564*(CG1564-8.25)/8.25)</f>
        <v>-40.229090909090928</v>
      </c>
      <c r="DN1564">
        <f>BI1564+(BI1564*(CH1564-8.25)/8.25)</f>
        <v>-54.733333333333348</v>
      </c>
      <c r="DO1564">
        <f>BJ1564+(BJ1564*(CI1564-8.25)/8.25)</f>
        <v>200.97818181818184</v>
      </c>
      <c r="DP1564">
        <f>BK1564+(BK1564*(CJ1564-8.25)/8.25)</f>
        <v>175</v>
      </c>
      <c r="DQ1564">
        <f>BL1564+(BL1564*(CK1564-8.25)/8.25)</f>
        <v>0</v>
      </c>
      <c r="DR1564">
        <f>BM1564+(BM1564*(CL1564-8.25)/8.25)</f>
        <v>0</v>
      </c>
      <c r="DS1564">
        <f>BN1564+(BN1564*(CM1564-8.25)/8.25)</f>
        <v>0</v>
      </c>
      <c r="DT1564" s="8">
        <f>DM1564*10^8/$I1564</f>
        <v>-74.853220568103438</v>
      </c>
      <c r="DU1564" s="8">
        <f>DN1564*10^8/$I1564</f>
        <v>-101.84088628017446</v>
      </c>
      <c r="DV1564" s="8">
        <f>DO1564*10^8/$I1564</f>
        <v>373.95486283815484</v>
      </c>
      <c r="DW1564" s="8">
        <f>DP1564*10^8/$I1564</f>
        <v>325.61793725390726</v>
      </c>
      <c r="DX1564" s="8">
        <f>DQ1564*10^8/$I1564</f>
        <v>0</v>
      </c>
      <c r="DY1564" s="8">
        <f>DR1564*10^8/$I1564</f>
        <v>0</v>
      </c>
      <c r="DZ1564" s="8">
        <f>DS1564*10^8/$I1564</f>
        <v>0</v>
      </c>
      <c r="EA1564" s="8">
        <f>DT1564*10^8/$I1564</f>
        <v>-139.27743587541477</v>
      </c>
      <c r="EB1564" s="8">
        <f>DZ1564*0.8</f>
        <v>0</v>
      </c>
      <c r="EC1564" s="10">
        <f>G1564-E1564</f>
        <v>592</v>
      </c>
      <c r="ED1564" s="4">
        <f>EC1564/E1564*100</f>
        <v>106.0931899641577</v>
      </c>
      <c r="EE1564" s="4">
        <f>DY1564-G1564</f>
        <v>-1150</v>
      </c>
      <c r="EF1564" s="12">
        <f>EE1564/G1564</f>
        <v>-1</v>
      </c>
      <c r="EG1564" s="4">
        <f>G1564-F1564</f>
        <v>-5</v>
      </c>
    </row>
    <row r="1565" spans="1:137" x14ac:dyDescent="0.3">
      <c r="A1565">
        <v>1564</v>
      </c>
      <c r="B1565" t="s">
        <v>6213</v>
      </c>
      <c r="C1565" t="s">
        <v>3838</v>
      </c>
      <c r="D1565" t="str">
        <f>VLOOKUP(C1565,Sheet1!$A$2:$B$3197,2,FALSE)</f>
        <v>전자장비와기기</v>
      </c>
      <c r="E1565">
        <v>2485</v>
      </c>
      <c r="F1565">
        <v>1285</v>
      </c>
      <c r="G1565" s="7">
        <v>1285</v>
      </c>
      <c r="H1565" t="s">
        <v>1503</v>
      </c>
      <c r="I1565" s="7">
        <f>VALUE(LEFT(H1565,FIND("/",H1565)-1)) + VALUE(MID(H1565,FIND("/",H1565)+1,LEN(H1565)))</f>
        <v>29667537</v>
      </c>
      <c r="J1565" s="1">
        <v>220000</v>
      </c>
      <c r="K1565" s="1">
        <f>G1565*I1565/(10^8)</f>
        <v>381.22785045000001</v>
      </c>
      <c r="L1565">
        <v>245</v>
      </c>
      <c r="M1565">
        <v>311</v>
      </c>
      <c r="N1565">
        <v>277</v>
      </c>
      <c r="O1565">
        <v>319</v>
      </c>
      <c r="P1565">
        <v>321</v>
      </c>
      <c r="Q1565" s="3"/>
      <c r="R1565" s="3"/>
      <c r="S1565" s="3"/>
      <c r="T1565">
        <v>-43</v>
      </c>
      <c r="U1565">
        <v>4</v>
      </c>
      <c r="V1565">
        <v>-36</v>
      </c>
      <c r="W1565">
        <v>-29</v>
      </c>
      <c r="X1565">
        <v>-20</v>
      </c>
      <c r="Y1565" s="3"/>
      <c r="Z1565" s="3"/>
      <c r="AA1565" s="3"/>
      <c r="AB1565">
        <v>-69</v>
      </c>
      <c r="AC1565">
        <v>-3</v>
      </c>
      <c r="AD1565">
        <v>-19</v>
      </c>
      <c r="AE1565">
        <v>-50</v>
      </c>
      <c r="AF1565">
        <v>-36</v>
      </c>
      <c r="AG1565" s="3"/>
      <c r="AH1565" s="3"/>
      <c r="AI1565" s="3"/>
      <c r="AJ1565">
        <v>256</v>
      </c>
      <c r="AK1565">
        <v>279</v>
      </c>
      <c r="AL1565">
        <v>206</v>
      </c>
      <c r="AM1565">
        <v>220</v>
      </c>
      <c r="AN1565">
        <v>482</v>
      </c>
      <c r="AO1565" s="3"/>
      <c r="AP1565" s="3"/>
      <c r="AQ1565" s="3"/>
      <c r="AR1565">
        <v>112</v>
      </c>
      <c r="AS1565">
        <v>107</v>
      </c>
      <c r="AT1565">
        <v>58</v>
      </c>
      <c r="AU1565">
        <v>122</v>
      </c>
      <c r="AV1565">
        <v>247</v>
      </c>
      <c r="AW1565" s="3"/>
      <c r="AX1565" s="3"/>
      <c r="AY1565" s="3"/>
      <c r="AZ1565">
        <v>143</v>
      </c>
      <c r="BA1565">
        <v>172</v>
      </c>
      <c r="BB1565">
        <v>148</v>
      </c>
      <c r="BC1565">
        <v>98</v>
      </c>
      <c r="BD1565">
        <v>235</v>
      </c>
      <c r="BE1565" s="3"/>
      <c r="BF1565" s="3"/>
      <c r="BG1565" s="3"/>
      <c r="BH1565">
        <v>143</v>
      </c>
      <c r="BI1565">
        <v>172</v>
      </c>
      <c r="BJ1565">
        <v>148</v>
      </c>
      <c r="BK1565">
        <v>98</v>
      </c>
      <c r="BL1565">
        <v>235</v>
      </c>
      <c r="BM1565" s="3"/>
      <c r="BN1565" s="3"/>
      <c r="BO1565" s="3"/>
      <c r="BP1565">
        <v>71</v>
      </c>
      <c r="BQ1565">
        <v>82</v>
      </c>
      <c r="BR1565">
        <v>82</v>
      </c>
      <c r="BS1565">
        <v>82</v>
      </c>
      <c r="BT1565">
        <v>147</v>
      </c>
      <c r="BU1565" s="3"/>
      <c r="BV1565" s="3"/>
      <c r="BW1565" s="3"/>
      <c r="BX1565">
        <v>-20.66</v>
      </c>
      <c r="BY1565">
        <v>-1.26</v>
      </c>
      <c r="BZ1565">
        <v>-7.91</v>
      </c>
      <c r="CA1565">
        <v>-23.5</v>
      </c>
      <c r="CB1565">
        <v>-10.39</v>
      </c>
      <c r="CC1565" s="3"/>
      <c r="CD1565" s="3"/>
      <c r="CE1565" s="3"/>
      <c r="CF1565">
        <v>-39.11</v>
      </c>
      <c r="CG1565">
        <v>-2.14</v>
      </c>
      <c r="CH1565">
        <v>-11.99</v>
      </c>
      <c r="CI1565">
        <v>-40.71</v>
      </c>
      <c r="CJ1565">
        <v>-21.92</v>
      </c>
      <c r="CK1565" s="3"/>
      <c r="CL1565" s="3"/>
      <c r="CM1565" s="3"/>
      <c r="CN1565">
        <v>-484</v>
      </c>
      <c r="CO1565">
        <v>-23</v>
      </c>
      <c r="CP1565">
        <v>-116</v>
      </c>
      <c r="CQ1565">
        <v>-305</v>
      </c>
      <c r="CR1565">
        <v>-152</v>
      </c>
      <c r="CS1565" s="3"/>
      <c r="CT1565" s="3"/>
      <c r="CU1565" s="3"/>
      <c r="CV1565" t="s">
        <v>2</v>
      </c>
      <c r="CW1565" t="s">
        <v>2</v>
      </c>
      <c r="CX1565" t="s">
        <v>2</v>
      </c>
      <c r="CY1565" t="s">
        <v>2</v>
      </c>
      <c r="CZ1565" t="s">
        <v>2</v>
      </c>
      <c r="DA1565" s="3"/>
      <c r="DB1565" s="3"/>
      <c r="DC1565" s="3"/>
      <c r="DD1565">
        <v>1.83</v>
      </c>
      <c r="DE1565">
        <v>1.1200000000000001</v>
      </c>
      <c r="DF1565">
        <v>1.56</v>
      </c>
      <c r="DG1565">
        <v>2.39</v>
      </c>
      <c r="DH1565">
        <v>3.07</v>
      </c>
      <c r="DI1565" s="3"/>
      <c r="DJ1565" s="3"/>
      <c r="DK1565" s="3"/>
      <c r="DL1565" s="6">
        <f>(CM1565*3+CL1565*2+CK1565)/6</f>
        <v>0</v>
      </c>
      <c r="DM1565">
        <f>BH1565+(BH1565*(CG1565-8.25)/8.25)</f>
        <v>-37.093333333333334</v>
      </c>
      <c r="DN1565">
        <f>BI1565+(BI1565*(CH1565-8.25)/8.25)</f>
        <v>-249.97333333333336</v>
      </c>
      <c r="DO1565">
        <f>BJ1565+(BJ1565*(CI1565-8.25)/8.25)</f>
        <v>-730.31272727272722</v>
      </c>
      <c r="DP1565">
        <f>BK1565+(BK1565*(CJ1565-8.25)/8.25)</f>
        <v>-260.38303030303035</v>
      </c>
      <c r="DQ1565">
        <f>BL1565+(BL1565*(CK1565-8.25)/8.25)</f>
        <v>0</v>
      </c>
      <c r="DR1565">
        <f>BM1565+(BM1565*(CL1565-8.25)/8.25)</f>
        <v>0</v>
      </c>
      <c r="DS1565">
        <f>BN1565+(BN1565*(CM1565-8.25)/8.25)</f>
        <v>0</v>
      </c>
      <c r="DT1565" s="8">
        <f>DM1565*10^8/$I1565</f>
        <v>-125.03003984905567</v>
      </c>
      <c r="DU1565" s="8">
        <f>DN1565*10^8/$I1565</f>
        <v>-842.58202267796401</v>
      </c>
      <c r="DV1565" s="8">
        <f>DO1565*10^8/$I1565</f>
        <v>-2461.6560763798061</v>
      </c>
      <c r="DW1565" s="8">
        <f>DP1565*10^8/$I1565</f>
        <v>-877.66985949332548</v>
      </c>
      <c r="DX1565" s="8">
        <f>DQ1565*10^8/$I1565</f>
        <v>0</v>
      </c>
      <c r="DY1565" s="8">
        <f>DR1565*10^8/$I1565</f>
        <v>0</v>
      </c>
      <c r="DZ1565" s="8">
        <f>DS1565*10^8/$I1565</f>
        <v>0</v>
      </c>
      <c r="EA1565" s="8">
        <f>DT1565*10^8/$I1565</f>
        <v>-421.43720878836581</v>
      </c>
      <c r="EB1565" s="8">
        <f>DZ1565*0.8</f>
        <v>0</v>
      </c>
      <c r="EC1565" s="10">
        <f>G1565-E1565</f>
        <v>-1200</v>
      </c>
      <c r="ED1565" s="4">
        <f>EC1565/E1565*100</f>
        <v>-48.289738430583498</v>
      </c>
      <c r="EE1565" s="4">
        <f>DY1565-G1565</f>
        <v>-1285</v>
      </c>
      <c r="EF1565" s="12">
        <f>EE1565/G1565</f>
        <v>-1</v>
      </c>
      <c r="EG1565" s="4">
        <f>G1565-F1565</f>
        <v>0</v>
      </c>
    </row>
    <row r="1566" spans="1:137" x14ac:dyDescent="0.3">
      <c r="A1566">
        <v>1565</v>
      </c>
      <c r="B1566" t="s">
        <v>7304</v>
      </c>
      <c r="C1566" t="s">
        <v>3839</v>
      </c>
      <c r="D1566" t="str">
        <f>VLOOKUP(C1566,Sheet1!$A$2:$B$3197,2,FALSE)</f>
        <v>제약</v>
      </c>
      <c r="E1566" s="7">
        <v>12450</v>
      </c>
      <c r="F1566" s="7">
        <v>11850</v>
      </c>
      <c r="G1566" s="7">
        <v>10500</v>
      </c>
      <c r="H1566" t="s">
        <v>1504</v>
      </c>
      <c r="I1566" s="7">
        <f>VALUE(LEFT(H1566,FIND("/",H1566)-1)) + VALUE(MID(H1566,FIND("/",H1566)+1,LEN(H1566)))</f>
        <v>15000000</v>
      </c>
      <c r="J1566">
        <v>0</v>
      </c>
      <c r="K1566" s="1">
        <f>G1566*I1566/(10^8)</f>
        <v>1575</v>
      </c>
      <c r="L1566">
        <v>433</v>
      </c>
      <c r="M1566">
        <v>426</v>
      </c>
      <c r="N1566">
        <v>328</v>
      </c>
      <c r="O1566">
        <v>376</v>
      </c>
      <c r="P1566">
        <v>246</v>
      </c>
      <c r="Q1566" s="3"/>
      <c r="R1566" s="3"/>
      <c r="S1566" s="3"/>
      <c r="T1566">
        <v>50</v>
      </c>
      <c r="U1566">
        <v>24</v>
      </c>
      <c r="V1566">
        <v>-20</v>
      </c>
      <c r="W1566">
        <v>6</v>
      </c>
      <c r="X1566">
        <v>-19</v>
      </c>
      <c r="Y1566" s="3"/>
      <c r="Z1566" s="3"/>
      <c r="AA1566" s="3"/>
      <c r="AB1566">
        <v>45</v>
      </c>
      <c r="AC1566">
        <v>22</v>
      </c>
      <c r="AD1566">
        <v>-14</v>
      </c>
      <c r="AE1566">
        <v>12</v>
      </c>
      <c r="AF1566">
        <v>-11</v>
      </c>
      <c r="AG1566" s="3"/>
      <c r="AH1566" s="3"/>
      <c r="AI1566" s="3"/>
      <c r="AJ1566">
        <v>771</v>
      </c>
      <c r="AK1566">
        <v>730</v>
      </c>
      <c r="AL1566">
        <v>694</v>
      </c>
      <c r="AM1566">
        <v>719</v>
      </c>
      <c r="AN1566">
        <v>708</v>
      </c>
      <c r="AO1566" s="3"/>
      <c r="AP1566" s="3"/>
      <c r="AQ1566" s="3"/>
      <c r="AR1566">
        <v>154</v>
      </c>
      <c r="AS1566">
        <v>109</v>
      </c>
      <c r="AT1566">
        <v>103</v>
      </c>
      <c r="AU1566">
        <v>115</v>
      </c>
      <c r="AV1566">
        <v>115</v>
      </c>
      <c r="AW1566" s="3"/>
      <c r="AX1566" s="3"/>
      <c r="AY1566" s="3"/>
      <c r="AZ1566">
        <v>617</v>
      </c>
      <c r="BA1566">
        <v>621</v>
      </c>
      <c r="BB1566">
        <v>591</v>
      </c>
      <c r="BC1566">
        <v>604</v>
      </c>
      <c r="BD1566">
        <v>594</v>
      </c>
      <c r="BE1566" s="3"/>
      <c r="BF1566" s="3"/>
      <c r="BG1566" s="3"/>
      <c r="BH1566">
        <v>617</v>
      </c>
      <c r="BI1566">
        <v>621</v>
      </c>
      <c r="BJ1566">
        <v>591</v>
      </c>
      <c r="BK1566">
        <v>604</v>
      </c>
      <c r="BL1566">
        <v>594</v>
      </c>
      <c r="BM1566" s="3"/>
      <c r="BN1566" s="3"/>
      <c r="BO1566" s="3"/>
      <c r="BP1566">
        <v>75</v>
      </c>
      <c r="BQ1566">
        <v>75</v>
      </c>
      <c r="BR1566">
        <v>75</v>
      </c>
      <c r="BS1566">
        <v>75</v>
      </c>
      <c r="BT1566">
        <v>75</v>
      </c>
      <c r="BU1566" s="3"/>
      <c r="BV1566" s="3"/>
      <c r="BW1566" s="3"/>
      <c r="BX1566">
        <v>6.25</v>
      </c>
      <c r="BY1566">
        <v>2.97</v>
      </c>
      <c r="BZ1566">
        <v>-2.0299999999999998</v>
      </c>
      <c r="CA1566">
        <v>1.69</v>
      </c>
      <c r="CB1566">
        <v>-1.48</v>
      </c>
      <c r="CC1566" s="3"/>
      <c r="CD1566" s="3"/>
      <c r="CE1566" s="3"/>
      <c r="CF1566">
        <v>7.6</v>
      </c>
      <c r="CG1566">
        <v>3.6</v>
      </c>
      <c r="CH1566">
        <v>-2.38</v>
      </c>
      <c r="CI1566">
        <v>2</v>
      </c>
      <c r="CJ1566">
        <v>-1.77</v>
      </c>
      <c r="CK1566" s="3"/>
      <c r="CL1566" s="3"/>
      <c r="CM1566" s="3"/>
      <c r="CN1566">
        <v>300</v>
      </c>
      <c r="CO1566">
        <v>148</v>
      </c>
      <c r="CP1566">
        <v>-96</v>
      </c>
      <c r="CQ1566">
        <v>80</v>
      </c>
      <c r="CR1566">
        <v>-71</v>
      </c>
      <c r="CS1566" s="3"/>
      <c r="CT1566" s="3"/>
      <c r="CU1566" s="3"/>
      <c r="CV1566">
        <v>15.83</v>
      </c>
      <c r="CW1566">
        <v>28.69</v>
      </c>
      <c r="CX1566" t="s">
        <v>2</v>
      </c>
      <c r="CY1566">
        <v>77.400000000000006</v>
      </c>
      <c r="CZ1566" t="s">
        <v>2</v>
      </c>
      <c r="DA1566" s="3"/>
      <c r="DB1566" s="3"/>
      <c r="DC1566" s="3"/>
      <c r="DD1566">
        <v>1.1599999999999999</v>
      </c>
      <c r="DE1566">
        <v>1.03</v>
      </c>
      <c r="DF1566">
        <v>1.08</v>
      </c>
      <c r="DG1566">
        <v>1.53</v>
      </c>
      <c r="DH1566">
        <v>3.09</v>
      </c>
      <c r="DI1566" s="3"/>
      <c r="DJ1566" s="3"/>
      <c r="DK1566" s="3"/>
      <c r="DL1566" s="6">
        <f>(CM1566*3+CL1566*2+CK1566)/6</f>
        <v>0</v>
      </c>
      <c r="DM1566">
        <f>BH1566+(BH1566*(CG1566-8.25)/8.25)</f>
        <v>269.23636363636359</v>
      </c>
      <c r="DN1566">
        <f>BI1566+(BI1566*(CH1566-8.25)/8.25)</f>
        <v>-179.14909090909089</v>
      </c>
      <c r="DO1566">
        <f>BJ1566+(BJ1566*(CI1566-8.25)/8.25)</f>
        <v>143.27272727272725</v>
      </c>
      <c r="DP1566">
        <f>BK1566+(BK1566*(CJ1566-8.25)/8.25)</f>
        <v>-129.58545454545458</v>
      </c>
      <c r="DQ1566">
        <f>BL1566+(BL1566*(CK1566-8.25)/8.25)</f>
        <v>0</v>
      </c>
      <c r="DR1566">
        <f>BM1566+(BM1566*(CL1566-8.25)/8.25)</f>
        <v>0</v>
      </c>
      <c r="DS1566">
        <f>BN1566+(BN1566*(CM1566-8.25)/8.25)</f>
        <v>0</v>
      </c>
      <c r="DT1566" s="8">
        <f>DM1566*10^8/$I1566</f>
        <v>1794.9090909090908</v>
      </c>
      <c r="DU1566" s="8">
        <f>DN1566*10^8/$I1566</f>
        <v>-1194.3272727272724</v>
      </c>
      <c r="DV1566" s="8">
        <f>DO1566*10^8/$I1566</f>
        <v>955.15151515151513</v>
      </c>
      <c r="DW1566" s="8">
        <f>DP1566*10^8/$I1566</f>
        <v>-863.9030303030305</v>
      </c>
      <c r="DX1566" s="8">
        <f>DQ1566*10^8/$I1566</f>
        <v>0</v>
      </c>
      <c r="DY1566" s="8">
        <f>DR1566*10^8/$I1566</f>
        <v>0</v>
      </c>
      <c r="DZ1566" s="8">
        <f>DS1566*10^8/$I1566</f>
        <v>0</v>
      </c>
      <c r="EA1566" s="8">
        <f>DT1566*10^8/$I1566</f>
        <v>11966.060606060606</v>
      </c>
      <c r="EB1566" s="8">
        <f>DZ1566*0.8</f>
        <v>0</v>
      </c>
      <c r="EC1566" s="10">
        <f>G1566-E1566</f>
        <v>-1950</v>
      </c>
      <c r="ED1566" s="4">
        <f>EC1566/E1566*100</f>
        <v>-15.66265060240964</v>
      </c>
      <c r="EE1566" s="4">
        <f>DY1566-G1566</f>
        <v>-10500</v>
      </c>
      <c r="EF1566" s="12">
        <f>EE1566/G1566</f>
        <v>-1</v>
      </c>
      <c r="EG1566" s="4">
        <f>G1566-F1566</f>
        <v>-1350</v>
      </c>
    </row>
    <row r="1567" spans="1:137" x14ac:dyDescent="0.3">
      <c r="A1567">
        <v>1566</v>
      </c>
      <c r="B1567" t="s">
        <v>7715</v>
      </c>
      <c r="C1567" t="s">
        <v>3840</v>
      </c>
      <c r="D1567" t="str">
        <f>VLOOKUP(C1567,Sheet1!$A$2:$B$3197,2,FALSE)</f>
        <v>기계</v>
      </c>
      <c r="E1567">
        <v>19900</v>
      </c>
      <c r="F1567">
        <v>28850</v>
      </c>
      <c r="G1567" s="7">
        <v>28500</v>
      </c>
      <c r="H1567" t="s">
        <v>1505</v>
      </c>
      <c r="I1567" s="7">
        <f>VALUE(LEFT(H1567,FIND("/",H1567)-1)) + VALUE(MID(H1567,FIND("/",H1567)+1,LEN(H1567)))</f>
        <v>10713625</v>
      </c>
      <c r="J1567" s="1">
        <v>18111</v>
      </c>
      <c r="K1567" s="1">
        <f>G1567*I1567/(10^8)</f>
        <v>3053.3831249999998</v>
      </c>
      <c r="L1567">
        <v>923</v>
      </c>
      <c r="M1567">
        <v>954</v>
      </c>
      <c r="N1567" s="1">
        <v>1121</v>
      </c>
      <c r="O1567" s="1">
        <v>1656</v>
      </c>
      <c r="P1567" s="1">
        <v>2123</v>
      </c>
      <c r="Q1567" s="3"/>
      <c r="R1567" s="3"/>
      <c r="S1567" s="3"/>
      <c r="T1567">
        <v>16</v>
      </c>
      <c r="U1567">
        <v>24</v>
      </c>
      <c r="V1567">
        <v>134</v>
      </c>
      <c r="W1567">
        <v>283</v>
      </c>
      <c r="X1567">
        <v>334</v>
      </c>
      <c r="Y1567" s="3"/>
      <c r="Z1567" s="3"/>
      <c r="AA1567" s="3"/>
      <c r="AB1567">
        <v>-4</v>
      </c>
      <c r="AC1567">
        <v>-28</v>
      </c>
      <c r="AD1567">
        <v>100</v>
      </c>
      <c r="AE1567">
        <v>211</v>
      </c>
      <c r="AF1567">
        <v>260</v>
      </c>
      <c r="AG1567" s="3"/>
      <c r="AH1567" s="3"/>
      <c r="AI1567" s="3"/>
      <c r="AJ1567" s="1">
        <v>1011</v>
      </c>
      <c r="AK1567">
        <v>938</v>
      </c>
      <c r="AL1567" s="1">
        <v>1331</v>
      </c>
      <c r="AM1567" s="1">
        <v>1583</v>
      </c>
      <c r="AN1567" s="1">
        <v>1533</v>
      </c>
      <c r="AO1567" s="3"/>
      <c r="AP1567" s="3"/>
      <c r="AQ1567" s="3"/>
      <c r="AR1567">
        <v>445</v>
      </c>
      <c r="AS1567">
        <v>411</v>
      </c>
      <c r="AT1567">
        <v>855</v>
      </c>
      <c r="AU1567">
        <v>910</v>
      </c>
      <c r="AV1567">
        <v>633</v>
      </c>
      <c r="AW1567" s="3"/>
      <c r="AX1567" s="3"/>
      <c r="AY1567" s="3"/>
      <c r="AZ1567">
        <v>566</v>
      </c>
      <c r="BA1567">
        <v>527</v>
      </c>
      <c r="BB1567">
        <v>477</v>
      </c>
      <c r="BC1567">
        <v>673</v>
      </c>
      <c r="BD1567">
        <v>899</v>
      </c>
      <c r="BE1567" s="3"/>
      <c r="BF1567" s="3"/>
      <c r="BG1567" s="3"/>
      <c r="BH1567">
        <v>579</v>
      </c>
      <c r="BI1567">
        <v>535</v>
      </c>
      <c r="BJ1567">
        <v>489</v>
      </c>
      <c r="BK1567">
        <v>686</v>
      </c>
      <c r="BL1567">
        <v>912</v>
      </c>
      <c r="BM1567" s="3"/>
      <c r="BN1567" s="3"/>
      <c r="BO1567" s="3"/>
      <c r="BP1567">
        <v>54</v>
      </c>
      <c r="BQ1567">
        <v>54</v>
      </c>
      <c r="BR1567">
        <v>54</v>
      </c>
      <c r="BS1567">
        <v>54</v>
      </c>
      <c r="BT1567">
        <v>54</v>
      </c>
      <c r="BU1567" s="3"/>
      <c r="BV1567" s="3"/>
      <c r="BW1567" s="3"/>
      <c r="BX1567">
        <v>-0.37</v>
      </c>
      <c r="BY1567">
        <v>-2.92</v>
      </c>
      <c r="BZ1567">
        <v>8.83</v>
      </c>
      <c r="CA1567">
        <v>14.46</v>
      </c>
      <c r="CB1567">
        <v>16.690000000000001</v>
      </c>
      <c r="CC1567" s="3"/>
      <c r="CD1567" s="3"/>
      <c r="CE1567" s="3"/>
      <c r="CF1567">
        <v>0.69</v>
      </c>
      <c r="CG1567">
        <v>-4.7300000000000004</v>
      </c>
      <c r="CH1567">
        <v>20.260000000000002</v>
      </c>
      <c r="CI1567">
        <v>36</v>
      </c>
      <c r="CJ1567">
        <v>32.49</v>
      </c>
      <c r="CK1567" s="3"/>
      <c r="CL1567" s="3"/>
      <c r="CM1567" s="3"/>
      <c r="CN1567">
        <v>37</v>
      </c>
      <c r="CO1567">
        <v>-246</v>
      </c>
      <c r="CP1567">
        <v>969</v>
      </c>
      <c r="CQ1567" s="1">
        <v>1974</v>
      </c>
      <c r="CR1567" s="1">
        <v>2423</v>
      </c>
      <c r="CS1567" s="3"/>
      <c r="CT1567" s="3"/>
      <c r="CU1567" s="3"/>
      <c r="CV1567">
        <v>135.55000000000001</v>
      </c>
      <c r="CW1567" t="s">
        <v>2</v>
      </c>
      <c r="CX1567">
        <v>5.08</v>
      </c>
      <c r="CY1567">
        <v>5.98</v>
      </c>
      <c r="CZ1567">
        <v>8.1300000000000008</v>
      </c>
      <c r="DA1567" s="3"/>
      <c r="DB1567" s="3"/>
      <c r="DC1567" s="3"/>
      <c r="DD1567">
        <v>0.86</v>
      </c>
      <c r="DE1567">
        <v>0.67</v>
      </c>
      <c r="DF1567">
        <v>0.95</v>
      </c>
      <c r="DG1567">
        <v>1.68</v>
      </c>
      <c r="DH1567">
        <v>2.16</v>
      </c>
      <c r="DI1567" s="3"/>
      <c r="DJ1567" s="3"/>
      <c r="DK1567" s="3"/>
      <c r="DL1567" s="6">
        <f>(CM1567*3+CL1567*2+CK1567)/6</f>
        <v>0</v>
      </c>
      <c r="DM1567">
        <f>BH1567+(BH1567*(CG1567-8.25)/8.25)</f>
        <v>-331.96000000000004</v>
      </c>
      <c r="DN1567">
        <f>BI1567+(BI1567*(CH1567-8.25)/8.25)</f>
        <v>1313.8303030303032</v>
      </c>
      <c r="DO1567">
        <f>BJ1567+(BJ1567*(CI1567-8.25)/8.25)</f>
        <v>2133.818181818182</v>
      </c>
      <c r="DP1567">
        <f>BK1567+(BK1567*(CJ1567-8.25)/8.25)</f>
        <v>2701.5927272727276</v>
      </c>
      <c r="DQ1567">
        <f>BL1567+(BL1567*(CK1567-8.25)/8.25)</f>
        <v>0</v>
      </c>
      <c r="DR1567">
        <f>BM1567+(BM1567*(CL1567-8.25)/8.25)</f>
        <v>0</v>
      </c>
      <c r="DS1567">
        <f>BN1567+(BN1567*(CM1567-8.25)/8.25)</f>
        <v>0</v>
      </c>
      <c r="DT1567" s="8">
        <f>DM1567*10^8/$I1567</f>
        <v>-3098.4844065384036</v>
      </c>
      <c r="DU1567" s="8">
        <f>DN1567*10^8/$I1567</f>
        <v>12263.172390580248</v>
      </c>
      <c r="DV1567" s="8">
        <f>DO1567*10^8/$I1567</f>
        <v>19916.864570284866</v>
      </c>
      <c r="DW1567" s="8">
        <f>DP1567*10^8/$I1567</f>
        <v>25216.420467140932</v>
      </c>
      <c r="DX1567" s="8">
        <f>DQ1567*10^8/$I1567</f>
        <v>0</v>
      </c>
      <c r="DY1567" s="8">
        <f>DR1567*10^8/$I1567</f>
        <v>0</v>
      </c>
      <c r="DZ1567" s="8">
        <f>DS1567*10^8/$I1567</f>
        <v>0</v>
      </c>
      <c r="EA1567" s="8">
        <f>DT1567*10^8/$I1567</f>
        <v>-28920.971254252443</v>
      </c>
      <c r="EB1567" s="8">
        <f>DZ1567*0.8</f>
        <v>0</v>
      </c>
      <c r="EC1567" s="10">
        <f>G1567-E1567</f>
        <v>8600</v>
      </c>
      <c r="ED1567" s="4">
        <f>EC1567/E1567*100</f>
        <v>43.21608040201005</v>
      </c>
      <c r="EE1567" s="4">
        <f>DY1567-G1567</f>
        <v>-28500</v>
      </c>
      <c r="EF1567" s="12">
        <f>EE1567/G1567</f>
        <v>-1</v>
      </c>
      <c r="EG1567" s="4">
        <f>G1567-F1567</f>
        <v>-350</v>
      </c>
    </row>
    <row r="1568" spans="1:137" x14ac:dyDescent="0.3">
      <c r="A1568">
        <v>1567</v>
      </c>
      <c r="B1568" t="s">
        <v>6323</v>
      </c>
      <c r="C1568" t="s">
        <v>3841</v>
      </c>
      <c r="D1568" t="str">
        <f>VLOOKUP(C1568,Sheet1!$A$2:$B$3197,2,FALSE)</f>
        <v>핸드셋</v>
      </c>
      <c r="E1568">
        <v>1860</v>
      </c>
      <c r="F1568">
        <v>1820</v>
      </c>
      <c r="G1568" s="7">
        <v>1910</v>
      </c>
      <c r="H1568" t="s">
        <v>1506</v>
      </c>
      <c r="I1568" s="7">
        <f>VALUE(LEFT(H1568,FIND("/",H1568)-1)) + VALUE(MID(H1568,FIND("/",H1568)+1,LEN(H1568)))</f>
        <v>34284658</v>
      </c>
      <c r="J1568" s="1">
        <v>2306053</v>
      </c>
      <c r="K1568" s="1">
        <f>G1568*I1568/(10^8)</f>
        <v>654.83696780000002</v>
      </c>
      <c r="L1568">
        <v>833</v>
      </c>
      <c r="M1568">
        <v>558</v>
      </c>
      <c r="N1568">
        <v>508</v>
      </c>
      <c r="O1568">
        <v>760</v>
      </c>
      <c r="P1568">
        <v>502</v>
      </c>
      <c r="Q1568" s="3"/>
      <c r="R1568" s="3"/>
      <c r="S1568" s="3"/>
      <c r="T1568">
        <v>10</v>
      </c>
      <c r="U1568">
        <v>-277</v>
      </c>
      <c r="V1568">
        <v>-130</v>
      </c>
      <c r="W1568">
        <v>40</v>
      </c>
      <c r="X1568">
        <v>12</v>
      </c>
      <c r="Y1568" s="3"/>
      <c r="Z1568" s="3"/>
      <c r="AA1568" s="3"/>
      <c r="AB1568">
        <v>13</v>
      </c>
      <c r="AC1568">
        <v>-315</v>
      </c>
      <c r="AD1568">
        <v>-309</v>
      </c>
      <c r="AE1568">
        <v>-118</v>
      </c>
      <c r="AF1568">
        <v>-120</v>
      </c>
      <c r="AG1568" s="3"/>
      <c r="AH1568" s="3"/>
      <c r="AI1568" s="3"/>
      <c r="AJ1568" s="1">
        <v>1524</v>
      </c>
      <c r="AK1568" s="1">
        <v>1204</v>
      </c>
      <c r="AL1568">
        <v>853</v>
      </c>
      <c r="AM1568">
        <v>783</v>
      </c>
      <c r="AN1568">
        <v>653</v>
      </c>
      <c r="AO1568" s="3"/>
      <c r="AP1568" s="3"/>
      <c r="AQ1568" s="3"/>
      <c r="AR1568">
        <v>575</v>
      </c>
      <c r="AS1568">
        <v>513</v>
      </c>
      <c r="AT1568">
        <v>476</v>
      </c>
      <c r="AU1568">
        <v>497</v>
      </c>
      <c r="AV1568">
        <v>323</v>
      </c>
      <c r="AW1568" s="3"/>
      <c r="AX1568" s="3"/>
      <c r="AY1568" s="3"/>
      <c r="AZ1568">
        <v>948</v>
      </c>
      <c r="BA1568">
        <v>691</v>
      </c>
      <c r="BB1568">
        <v>378</v>
      </c>
      <c r="BC1568">
        <v>287</v>
      </c>
      <c r="BD1568">
        <v>330</v>
      </c>
      <c r="BE1568" s="3"/>
      <c r="BF1568" s="3"/>
      <c r="BG1568" s="3"/>
      <c r="BH1568">
        <v>948</v>
      </c>
      <c r="BI1568">
        <v>691</v>
      </c>
      <c r="BJ1568">
        <v>378</v>
      </c>
      <c r="BK1568">
        <v>287</v>
      </c>
      <c r="BL1568">
        <v>330</v>
      </c>
      <c r="BM1568" s="3"/>
      <c r="BN1568" s="3"/>
      <c r="BO1568" s="3"/>
      <c r="BP1568">
        <v>106</v>
      </c>
      <c r="BQ1568">
        <v>106</v>
      </c>
      <c r="BR1568">
        <v>106</v>
      </c>
      <c r="BS1568">
        <v>113</v>
      </c>
      <c r="BT1568">
        <v>168</v>
      </c>
      <c r="BU1568" s="3"/>
      <c r="BV1568" s="3"/>
      <c r="BW1568" s="3"/>
      <c r="BX1568">
        <v>0.88</v>
      </c>
      <c r="BY1568">
        <v>-23.13</v>
      </c>
      <c r="BZ1568">
        <v>-30.04</v>
      </c>
      <c r="CA1568">
        <v>-14.37</v>
      </c>
      <c r="CB1568">
        <v>-16.68</v>
      </c>
      <c r="CC1568" s="3"/>
      <c r="CD1568" s="3"/>
      <c r="CE1568" s="3"/>
      <c r="CF1568">
        <v>1.57</v>
      </c>
      <c r="CG1568">
        <v>-38.47</v>
      </c>
      <c r="CH1568">
        <v>-57.8</v>
      </c>
      <c r="CI1568">
        <v>-35.39</v>
      </c>
      <c r="CJ1568">
        <v>-38.869999999999997</v>
      </c>
      <c r="CK1568" s="3"/>
      <c r="CL1568" s="3"/>
      <c r="CM1568" s="3"/>
      <c r="CN1568">
        <v>67</v>
      </c>
      <c r="CO1568" s="1">
        <v>-1484</v>
      </c>
      <c r="CP1568" s="1">
        <v>-1454</v>
      </c>
      <c r="CQ1568">
        <v>-533</v>
      </c>
      <c r="CR1568">
        <v>-396</v>
      </c>
      <c r="CS1568" s="3"/>
      <c r="CT1568" s="3"/>
      <c r="CU1568" s="3"/>
      <c r="CV1568">
        <v>107.63</v>
      </c>
      <c r="CW1568" t="s">
        <v>2</v>
      </c>
      <c r="CX1568" t="s">
        <v>2</v>
      </c>
      <c r="CY1568" t="s">
        <v>2</v>
      </c>
      <c r="CZ1568" t="s">
        <v>2</v>
      </c>
      <c r="DA1568" s="3"/>
      <c r="DB1568" s="3"/>
      <c r="DC1568" s="3"/>
      <c r="DD1568">
        <v>1.51</v>
      </c>
      <c r="DE1568">
        <v>1.1599999999999999</v>
      </c>
      <c r="DF1568">
        <v>0.93</v>
      </c>
      <c r="DG1568">
        <v>1.02</v>
      </c>
      <c r="DH1568">
        <v>1.5</v>
      </c>
      <c r="DI1568" s="3"/>
      <c r="DJ1568" s="3"/>
      <c r="DK1568" s="3"/>
      <c r="DL1568" s="6">
        <f>(CM1568*3+CL1568*2+CK1568)/6</f>
        <v>0</v>
      </c>
      <c r="DM1568">
        <f>BH1568+(BH1568*(CG1568-8.25)/8.25)</f>
        <v>-4420.5527272727268</v>
      </c>
      <c r="DN1568">
        <f>BI1568+(BI1568*(CH1568-8.25)/8.25)</f>
        <v>-4841.1878787878786</v>
      </c>
      <c r="DO1568">
        <f>BJ1568+(BJ1568*(CI1568-8.25)/8.25)</f>
        <v>-1621.5054545454548</v>
      </c>
      <c r="DP1568">
        <f>BK1568+(BK1568*(CJ1568-8.25)/8.25)</f>
        <v>-1352.2048484848483</v>
      </c>
      <c r="DQ1568">
        <f>BL1568+(BL1568*(CK1568-8.25)/8.25)</f>
        <v>0</v>
      </c>
      <c r="DR1568">
        <f>BM1568+(BM1568*(CL1568-8.25)/8.25)</f>
        <v>0</v>
      </c>
      <c r="DS1568">
        <f>BN1568+(BN1568*(CM1568-8.25)/8.25)</f>
        <v>0</v>
      </c>
      <c r="DT1568" s="8">
        <f>DM1568*10^8/$I1568</f>
        <v>-12893.67602054752</v>
      </c>
      <c r="DU1568" s="8">
        <f>DN1568*10^8/$I1568</f>
        <v>-14120.566344246101</v>
      </c>
      <c r="DV1568" s="8">
        <f>DO1568*10^8/$I1568</f>
        <v>-4729.5366182315565</v>
      </c>
      <c r="DW1568" s="8">
        <f>DP1568*10^8/$I1568</f>
        <v>-3944.0523177592972</v>
      </c>
      <c r="DX1568" s="8">
        <f>DQ1568*10^8/$I1568</f>
        <v>0</v>
      </c>
      <c r="DY1568" s="8">
        <f>DR1568*10^8/$I1568</f>
        <v>0</v>
      </c>
      <c r="DZ1568" s="8">
        <f>DS1568*10^8/$I1568</f>
        <v>0</v>
      </c>
      <c r="EA1568" s="8">
        <f>DT1568*10^8/$I1568</f>
        <v>-37607.713690909557</v>
      </c>
      <c r="EB1568" s="8">
        <f>DZ1568*0.8</f>
        <v>0</v>
      </c>
      <c r="EC1568" s="10">
        <f>G1568-E1568</f>
        <v>50</v>
      </c>
      <c r="ED1568" s="4">
        <f>EC1568/E1568*100</f>
        <v>2.6881720430107525</v>
      </c>
      <c r="EE1568" s="4">
        <f>DY1568-G1568</f>
        <v>-1910</v>
      </c>
      <c r="EF1568" s="12">
        <f>EE1568/G1568</f>
        <v>-1</v>
      </c>
      <c r="EG1568" s="4">
        <f>G1568-F1568</f>
        <v>90</v>
      </c>
    </row>
    <row r="1569" spans="1:137" x14ac:dyDescent="0.3">
      <c r="A1569">
        <v>1568</v>
      </c>
      <c r="B1569" t="s">
        <v>5777</v>
      </c>
      <c r="C1569" t="s">
        <v>3842</v>
      </c>
      <c r="D1569" t="str">
        <f>VLOOKUP(C1569,Sheet1!$A$2:$B$3197,2,FALSE)</f>
        <v>게임엔터테인먼트</v>
      </c>
      <c r="E1569">
        <v>37150</v>
      </c>
      <c r="F1569">
        <v>52600</v>
      </c>
      <c r="G1569" s="7">
        <v>58300</v>
      </c>
      <c r="H1569" t="s">
        <v>1507</v>
      </c>
      <c r="I1569" s="7">
        <f>VALUE(LEFT(H1569,FIND("/",H1569)-1)) + VALUE(MID(H1569,FIND("/",H1569)+1,LEN(H1569)))</f>
        <v>16800000</v>
      </c>
      <c r="J1569" s="1">
        <v>1252369</v>
      </c>
      <c r="K1569" s="1">
        <f>G1569*I1569/(10^8)</f>
        <v>9794.4</v>
      </c>
      <c r="L1569" s="1">
        <v>1080</v>
      </c>
      <c r="M1569" s="1">
        <v>1096</v>
      </c>
      <c r="N1569" s="1">
        <v>1271</v>
      </c>
      <c r="O1569" s="1">
        <v>1136</v>
      </c>
      <c r="P1569" s="1">
        <v>1262</v>
      </c>
      <c r="Q1569" s="1">
        <v>3361</v>
      </c>
      <c r="R1569" s="1">
        <v>4048</v>
      </c>
      <c r="S1569" s="1">
        <v>4164</v>
      </c>
      <c r="T1569">
        <v>41</v>
      </c>
      <c r="U1569">
        <v>60</v>
      </c>
      <c r="V1569">
        <v>-362</v>
      </c>
      <c r="W1569">
        <v>-93</v>
      </c>
      <c r="X1569">
        <v>-128</v>
      </c>
      <c r="Y1569" s="1">
        <v>1103</v>
      </c>
      <c r="Z1569" s="1">
        <v>1416</v>
      </c>
      <c r="AA1569" s="1">
        <v>1533</v>
      </c>
      <c r="AB1569">
        <v>-730</v>
      </c>
      <c r="AC1569">
        <v>-9</v>
      </c>
      <c r="AD1569">
        <v>-485</v>
      </c>
      <c r="AE1569">
        <v>-287</v>
      </c>
      <c r="AF1569">
        <v>-184</v>
      </c>
      <c r="AG1569">
        <v>885</v>
      </c>
      <c r="AH1569" s="1">
        <v>1138</v>
      </c>
      <c r="AI1569" s="1">
        <v>1184</v>
      </c>
      <c r="AJ1569" s="1">
        <v>4033</v>
      </c>
      <c r="AK1569" s="1">
        <v>4533</v>
      </c>
      <c r="AL1569" s="1">
        <v>3508</v>
      </c>
      <c r="AM1569" s="1">
        <v>2963</v>
      </c>
      <c r="AN1569" s="1">
        <v>3234</v>
      </c>
      <c r="AO1569" s="1">
        <v>4614</v>
      </c>
      <c r="AP1569" s="1">
        <v>5829</v>
      </c>
      <c r="AQ1569" s="1">
        <v>6826</v>
      </c>
      <c r="AR1569">
        <v>552</v>
      </c>
      <c r="AS1569" s="1">
        <v>1113</v>
      </c>
      <c r="AT1569">
        <v>752</v>
      </c>
      <c r="AU1569">
        <v>616</v>
      </c>
      <c r="AV1569">
        <v>674</v>
      </c>
      <c r="AW1569" s="1">
        <v>1265</v>
      </c>
      <c r="AX1569" s="1">
        <v>1445</v>
      </c>
      <c r="AY1569" s="1">
        <v>1500</v>
      </c>
      <c r="AZ1569" s="1">
        <v>3482</v>
      </c>
      <c r="BA1569" s="1">
        <v>3420</v>
      </c>
      <c r="BB1569" s="1">
        <v>2756</v>
      </c>
      <c r="BC1569" s="1">
        <v>2347</v>
      </c>
      <c r="BD1569" s="1">
        <v>2560</v>
      </c>
      <c r="BE1569" s="1">
        <v>3352</v>
      </c>
      <c r="BF1569" s="1">
        <v>4384</v>
      </c>
      <c r="BG1569" s="1">
        <v>5326</v>
      </c>
      <c r="BH1569" s="1">
        <v>2939</v>
      </c>
      <c r="BI1569" s="1">
        <v>2961</v>
      </c>
      <c r="BJ1569" s="1">
        <v>2596</v>
      </c>
      <c r="BK1569" s="1">
        <v>2370</v>
      </c>
      <c r="BL1569" s="1">
        <v>2508</v>
      </c>
      <c r="BM1569" s="1">
        <v>3258</v>
      </c>
      <c r="BN1569" s="1">
        <v>4344</v>
      </c>
      <c r="BO1569" s="1">
        <v>5201</v>
      </c>
      <c r="BP1569">
        <v>87</v>
      </c>
      <c r="BQ1569">
        <v>87</v>
      </c>
      <c r="BR1569">
        <v>87</v>
      </c>
      <c r="BS1569">
        <v>87</v>
      </c>
      <c r="BT1569">
        <v>87</v>
      </c>
      <c r="BU1569">
        <v>88</v>
      </c>
      <c r="BV1569">
        <v>88</v>
      </c>
      <c r="BW1569">
        <v>87</v>
      </c>
      <c r="BX1569">
        <v>-16.28</v>
      </c>
      <c r="BY1569">
        <v>-0.21</v>
      </c>
      <c r="BZ1569">
        <v>-12.07</v>
      </c>
      <c r="CA1569">
        <v>-8.8699999999999992</v>
      </c>
      <c r="CB1569">
        <v>-5.93</v>
      </c>
      <c r="CC1569">
        <v>22.56</v>
      </c>
      <c r="CD1569">
        <v>21.79</v>
      </c>
      <c r="CE1569">
        <v>18.71</v>
      </c>
      <c r="CF1569">
        <v>-21.72</v>
      </c>
      <c r="CG1569">
        <v>3.3</v>
      </c>
      <c r="CH1569">
        <v>-4.76</v>
      </c>
      <c r="CI1569">
        <v>-4.03</v>
      </c>
      <c r="CJ1569">
        <v>-3</v>
      </c>
      <c r="CK1569">
        <v>29.34</v>
      </c>
      <c r="CL1569">
        <v>29.66</v>
      </c>
      <c r="CM1569">
        <v>20.13</v>
      </c>
      <c r="CN1569" s="1">
        <v>-4224</v>
      </c>
      <c r="CO1569">
        <v>580</v>
      </c>
      <c r="CP1569">
        <v>-787</v>
      </c>
      <c r="CQ1569">
        <v>-595</v>
      </c>
      <c r="CR1569">
        <v>-436</v>
      </c>
      <c r="CS1569" s="1">
        <v>5036</v>
      </c>
      <c r="CT1569" s="1">
        <v>6710</v>
      </c>
      <c r="CU1569" s="1">
        <v>5718</v>
      </c>
      <c r="CV1569" t="s">
        <v>2</v>
      </c>
      <c r="CW1569">
        <v>86.96</v>
      </c>
      <c r="CX1569" t="s">
        <v>2</v>
      </c>
      <c r="CY1569" t="s">
        <v>2</v>
      </c>
      <c r="CZ1569" t="s">
        <v>2</v>
      </c>
      <c r="DA1569">
        <v>11.58</v>
      </c>
      <c r="DB1569">
        <v>8.69</v>
      </c>
      <c r="DC1569">
        <v>10.199999999999999</v>
      </c>
      <c r="DD1569">
        <v>1.24</v>
      </c>
      <c r="DE1569">
        <v>2.79</v>
      </c>
      <c r="DF1569">
        <v>1.58</v>
      </c>
      <c r="DG1569">
        <v>1.96</v>
      </c>
      <c r="DH1569">
        <v>2.42</v>
      </c>
      <c r="DI1569">
        <v>2.86</v>
      </c>
      <c r="DJ1569">
        <v>2.17</v>
      </c>
      <c r="DK1569">
        <v>1.82</v>
      </c>
      <c r="DL1569" s="6">
        <f>(CM1569*3+CL1569*2+CK1569)/6</f>
        <v>24.841666666666669</v>
      </c>
      <c r="DM1569">
        <f>BH1569+(BH1569*(CG1569-8.25)/8.25)</f>
        <v>1175.5999999999999</v>
      </c>
      <c r="DN1569">
        <f>BI1569+(BI1569*(CH1569-8.25)/8.25)</f>
        <v>-1708.4072727272724</v>
      </c>
      <c r="DO1569">
        <f>BJ1569+(BJ1569*(CI1569-8.25)/8.25)</f>
        <v>-1268.106666666667</v>
      </c>
      <c r="DP1569">
        <f>BK1569+(BK1569*(CJ1569-8.25)/8.25)</f>
        <v>-861.81818181818198</v>
      </c>
      <c r="DQ1569">
        <f>BL1569+(BL1569*(CK1569-8.25)/8.25)</f>
        <v>8919.36</v>
      </c>
      <c r="DR1569">
        <f>BM1569+(BM1569*(CL1569-8.25)/8.25)</f>
        <v>11713.003636363635</v>
      </c>
      <c r="DS1569">
        <f>BN1569+(BN1569*(CM1569-8.25)/8.25)</f>
        <v>10599.36</v>
      </c>
      <c r="DT1569" s="8">
        <f>DM1569*10^8/$I1569</f>
        <v>6997.6190476190468</v>
      </c>
      <c r="DU1569" s="8">
        <f>DN1569*10^8/$I1569</f>
        <v>-10169.090909090906</v>
      </c>
      <c r="DV1569" s="8">
        <f>DO1569*10^8/$I1569</f>
        <v>-7548.25396825397</v>
      </c>
      <c r="DW1569" s="8">
        <f>DP1569*10^8/$I1569</f>
        <v>-5129.8701298701308</v>
      </c>
      <c r="DX1569" s="8">
        <f>DQ1569*10^8/$I1569</f>
        <v>53091.428571428572</v>
      </c>
      <c r="DY1569" s="8">
        <f>DR1569*10^8/$I1569</f>
        <v>69720.259740259731</v>
      </c>
      <c r="DZ1569" s="8">
        <f>DS1569*10^8/$I1569</f>
        <v>63091.428571428572</v>
      </c>
      <c r="EA1569" s="8">
        <f>DT1569*10^8/$I1569</f>
        <v>41652.494331065755</v>
      </c>
      <c r="EB1569" s="8">
        <f>DZ1569*0.8</f>
        <v>50473.142857142862</v>
      </c>
      <c r="EC1569" s="10">
        <f>G1569-E1569</f>
        <v>21150</v>
      </c>
      <c r="ED1569" s="4">
        <f>EC1569/E1569*100</f>
        <v>56.931359353970393</v>
      </c>
      <c r="EE1569" s="4">
        <f>DY1569-G1569</f>
        <v>11420.259740259731</v>
      </c>
      <c r="EF1569" s="12">
        <f>EE1569/G1569</f>
        <v>0.19588781715711373</v>
      </c>
      <c r="EG1569" s="4">
        <f>G1569-F1569</f>
        <v>5700</v>
      </c>
    </row>
    <row r="1570" spans="1:137" x14ac:dyDescent="0.3">
      <c r="A1570">
        <v>1569</v>
      </c>
      <c r="B1570" t="s">
        <v>6703</v>
      </c>
      <c r="C1570" t="s">
        <v>3843</v>
      </c>
      <c r="D1570" t="str">
        <f>VLOOKUP(C1570,Sheet1!$A$2:$B$3197,2,FALSE)</f>
        <v>건강관리장비와용품</v>
      </c>
      <c r="E1570">
        <v>2760</v>
      </c>
      <c r="F1570">
        <v>4425</v>
      </c>
      <c r="G1570" s="7">
        <v>4105</v>
      </c>
      <c r="H1570" t="s">
        <v>1508</v>
      </c>
      <c r="I1570" s="7">
        <f>VALUE(LEFT(H1570,FIND("/",H1570)-1)) + VALUE(MID(H1570,FIND("/",H1570)+1,LEN(H1570)))</f>
        <v>22055945</v>
      </c>
      <c r="J1570" s="1">
        <v>197995</v>
      </c>
      <c r="K1570" s="1">
        <f>G1570*I1570/(10^8)</f>
        <v>905.39654225000004</v>
      </c>
      <c r="L1570">
        <v>354</v>
      </c>
      <c r="M1570">
        <v>469</v>
      </c>
      <c r="N1570">
        <v>356</v>
      </c>
      <c r="O1570">
        <v>354</v>
      </c>
      <c r="P1570">
        <v>348</v>
      </c>
      <c r="Q1570" s="3"/>
      <c r="R1570" s="3"/>
      <c r="S1570" s="3"/>
      <c r="T1570">
        <v>-84</v>
      </c>
      <c r="U1570">
        <v>6</v>
      </c>
      <c r="V1570">
        <v>-171</v>
      </c>
      <c r="W1570">
        <v>-62</v>
      </c>
      <c r="X1570">
        <v>-15</v>
      </c>
      <c r="Y1570" s="3"/>
      <c r="Z1570" s="3"/>
      <c r="AA1570" s="3"/>
      <c r="AB1570">
        <v>-193</v>
      </c>
      <c r="AC1570">
        <v>-43</v>
      </c>
      <c r="AD1570">
        <v>-266</v>
      </c>
      <c r="AE1570">
        <v>-86</v>
      </c>
      <c r="AF1570">
        <v>43</v>
      </c>
      <c r="AG1570" s="3"/>
      <c r="AH1570" s="3"/>
      <c r="AI1570" s="3"/>
      <c r="AJ1570" s="1">
        <v>1006</v>
      </c>
      <c r="AK1570" s="1">
        <v>1069</v>
      </c>
      <c r="AL1570">
        <v>992</v>
      </c>
      <c r="AM1570">
        <v>941</v>
      </c>
      <c r="AN1570">
        <v>915</v>
      </c>
      <c r="AO1570" s="3"/>
      <c r="AP1570" s="3"/>
      <c r="AQ1570" s="3"/>
      <c r="AR1570">
        <v>438</v>
      </c>
      <c r="AS1570">
        <v>522</v>
      </c>
      <c r="AT1570">
        <v>548</v>
      </c>
      <c r="AU1570">
        <v>503</v>
      </c>
      <c r="AV1570">
        <v>421</v>
      </c>
      <c r="AW1570" s="3"/>
      <c r="AX1570" s="3"/>
      <c r="AY1570" s="3"/>
      <c r="AZ1570">
        <v>569</v>
      </c>
      <c r="BA1570">
        <v>547</v>
      </c>
      <c r="BB1570">
        <v>444</v>
      </c>
      <c r="BC1570">
        <v>438</v>
      </c>
      <c r="BD1570">
        <v>495</v>
      </c>
      <c r="BE1570" s="3"/>
      <c r="BF1570" s="3"/>
      <c r="BG1570" s="3"/>
      <c r="BH1570">
        <v>476</v>
      </c>
      <c r="BI1570">
        <v>457</v>
      </c>
      <c r="BJ1570">
        <v>327</v>
      </c>
      <c r="BK1570">
        <v>304</v>
      </c>
      <c r="BL1570">
        <v>359</v>
      </c>
      <c r="BM1570" s="3"/>
      <c r="BN1570" s="3"/>
      <c r="BO1570" s="3"/>
      <c r="BP1570">
        <v>110</v>
      </c>
      <c r="BQ1570">
        <v>110</v>
      </c>
      <c r="BR1570">
        <v>110</v>
      </c>
      <c r="BS1570">
        <v>110</v>
      </c>
      <c r="BT1570">
        <v>110</v>
      </c>
      <c r="BU1570" s="3"/>
      <c r="BV1570" s="3"/>
      <c r="BW1570" s="3"/>
      <c r="BX1570">
        <v>-20.28</v>
      </c>
      <c r="BY1570">
        <v>-4.13</v>
      </c>
      <c r="BZ1570">
        <v>-25.79</v>
      </c>
      <c r="CA1570">
        <v>-8.89</v>
      </c>
      <c r="CB1570">
        <v>4.6100000000000003</v>
      </c>
      <c r="CC1570" s="3"/>
      <c r="CD1570" s="3"/>
      <c r="CE1570" s="3"/>
      <c r="CF1570">
        <v>-32.21</v>
      </c>
      <c r="CG1570">
        <v>-8.32</v>
      </c>
      <c r="CH1570">
        <v>-47.9</v>
      </c>
      <c r="CI1570">
        <v>-22.41</v>
      </c>
      <c r="CJ1570">
        <v>12.3</v>
      </c>
      <c r="CK1570" s="3"/>
      <c r="CL1570" s="3"/>
      <c r="CM1570" s="3"/>
      <c r="CN1570">
        <v>-744</v>
      </c>
      <c r="CO1570">
        <v>-176</v>
      </c>
      <c r="CP1570">
        <v>-851</v>
      </c>
      <c r="CQ1570">
        <v>-321</v>
      </c>
      <c r="CR1570">
        <v>185</v>
      </c>
      <c r="CS1570" s="3"/>
      <c r="CT1570" s="3"/>
      <c r="CU1570" s="3"/>
      <c r="CV1570" t="s">
        <v>2</v>
      </c>
      <c r="CW1570" t="s">
        <v>2</v>
      </c>
      <c r="CX1570" t="s">
        <v>2</v>
      </c>
      <c r="CY1570" t="s">
        <v>2</v>
      </c>
      <c r="CZ1570">
        <v>15.08</v>
      </c>
      <c r="DA1570" s="3"/>
      <c r="DB1570" s="3"/>
      <c r="DC1570" s="3"/>
      <c r="DD1570">
        <v>2.27</v>
      </c>
      <c r="DE1570">
        <v>2.5299999999999998</v>
      </c>
      <c r="DF1570">
        <v>3.18</v>
      </c>
      <c r="DG1570">
        <v>3.11</v>
      </c>
      <c r="DH1570">
        <v>1.71</v>
      </c>
      <c r="DI1570" s="3"/>
      <c r="DJ1570" s="3"/>
      <c r="DK1570" s="3"/>
      <c r="DL1570" s="6">
        <f>(CM1570*3+CL1570*2+CK1570)/6</f>
        <v>0</v>
      </c>
      <c r="DM1570">
        <f>BH1570+(BH1570*(CG1570-8.25)/8.25)</f>
        <v>-480.03878787878784</v>
      </c>
      <c r="DN1570">
        <f>BI1570+(BI1570*(CH1570-8.25)/8.25)</f>
        <v>-2653.3696969696971</v>
      </c>
      <c r="DO1570">
        <f>BJ1570+(BJ1570*(CI1570-8.25)/8.25)</f>
        <v>-888.25090909090909</v>
      </c>
      <c r="DP1570">
        <f>BK1570+(BK1570*(CJ1570-8.25)/8.25)</f>
        <v>453.23636363636365</v>
      </c>
      <c r="DQ1570">
        <f>BL1570+(BL1570*(CK1570-8.25)/8.25)</f>
        <v>0</v>
      </c>
      <c r="DR1570">
        <f>BM1570+(BM1570*(CL1570-8.25)/8.25)</f>
        <v>0</v>
      </c>
      <c r="DS1570">
        <f>BN1570+(BN1570*(CM1570-8.25)/8.25)</f>
        <v>0</v>
      </c>
      <c r="DT1570" s="8">
        <f>DM1570*10^8/$I1570</f>
        <v>-2176.459851884777</v>
      </c>
      <c r="DU1570" s="8">
        <f>DN1570*10^8/$I1570</f>
        <v>-12030.179151107319</v>
      </c>
      <c r="DV1570" s="8">
        <f>DO1570*10^8/$I1570</f>
        <v>-4027.2629855166447</v>
      </c>
      <c r="DW1570" s="8">
        <f>DP1570*10^8/$I1570</f>
        <v>2054.9396710789933</v>
      </c>
      <c r="DX1570" s="8">
        <f>DQ1570*10^8/$I1570</f>
        <v>0</v>
      </c>
      <c r="DY1570" s="8">
        <f>DR1570*10^8/$I1570</f>
        <v>0</v>
      </c>
      <c r="DZ1570" s="8">
        <f>DS1570*10^8/$I1570</f>
        <v>0</v>
      </c>
      <c r="EA1570" s="8">
        <f>DT1570*10^8/$I1570</f>
        <v>-9867.9056911176413</v>
      </c>
      <c r="EB1570" s="8">
        <f>DZ1570*0.8</f>
        <v>0</v>
      </c>
      <c r="EC1570" s="10">
        <f>G1570-E1570</f>
        <v>1345</v>
      </c>
      <c r="ED1570" s="4">
        <f>EC1570/E1570*100</f>
        <v>48.731884057971016</v>
      </c>
      <c r="EE1570" s="4">
        <f>DY1570-G1570</f>
        <v>-4105</v>
      </c>
      <c r="EF1570" s="12">
        <f>EE1570/G1570</f>
        <v>-1</v>
      </c>
      <c r="EG1570" s="4">
        <f>G1570-F1570</f>
        <v>-320</v>
      </c>
    </row>
    <row r="1571" spans="1:137" x14ac:dyDescent="0.3">
      <c r="A1571">
        <v>1570</v>
      </c>
      <c r="B1571" t="s">
        <v>6095</v>
      </c>
      <c r="C1571" t="s">
        <v>3844</v>
      </c>
      <c r="D1571" t="str">
        <f>VLOOKUP(C1571,Sheet1!$A$2:$B$3197,2,FALSE)</f>
        <v>자동차부품</v>
      </c>
      <c r="E1571" t="e">
        <v>#N/A</v>
      </c>
      <c r="F1571">
        <v>197</v>
      </c>
      <c r="G1571" s="7">
        <v>197</v>
      </c>
      <c r="H1571" t="s">
        <v>1509</v>
      </c>
      <c r="I1571" s="7">
        <f>VALUE(LEFT(H1571,FIND("/",H1571)-1)) + VALUE(MID(H1571,FIND("/",H1571)+1,LEN(H1571)))</f>
        <v>123759593</v>
      </c>
      <c r="J1571">
        <v>0</v>
      </c>
      <c r="K1571" s="1">
        <f>G1571*I1571/(10^8)</f>
        <v>243.80639821</v>
      </c>
      <c r="L1571" s="1">
        <v>1974</v>
      </c>
      <c r="M1571" s="1">
        <v>1676</v>
      </c>
      <c r="N1571" s="1">
        <v>1573</v>
      </c>
      <c r="O1571" s="1">
        <v>1300</v>
      </c>
      <c r="P1571" s="1">
        <v>1076</v>
      </c>
      <c r="Q1571" s="3"/>
      <c r="R1571" s="3"/>
      <c r="S1571" s="3"/>
      <c r="T1571">
        <v>435</v>
      </c>
      <c r="U1571">
        <v>324</v>
      </c>
      <c r="V1571">
        <v>295</v>
      </c>
      <c r="W1571">
        <v>224</v>
      </c>
      <c r="X1571">
        <v>146</v>
      </c>
      <c r="Y1571" s="3"/>
      <c r="Z1571" s="3"/>
      <c r="AA1571" s="3"/>
      <c r="AB1571">
        <v>295</v>
      </c>
      <c r="AC1571">
        <v>279</v>
      </c>
      <c r="AD1571">
        <v>200</v>
      </c>
      <c r="AE1571">
        <v>178</v>
      </c>
      <c r="AF1571">
        <v>55</v>
      </c>
      <c r="AG1571" s="3"/>
      <c r="AH1571" s="3"/>
      <c r="AI1571" s="3"/>
      <c r="AJ1571" s="1">
        <v>4167</v>
      </c>
      <c r="AK1571" s="1">
        <v>4177</v>
      </c>
      <c r="AL1571" s="1">
        <v>4190</v>
      </c>
      <c r="AM1571" s="1">
        <v>4495</v>
      </c>
      <c r="AN1571" s="1">
        <v>4562</v>
      </c>
      <c r="AO1571" s="3"/>
      <c r="AP1571" s="3"/>
      <c r="AQ1571" s="3"/>
      <c r="AR1571">
        <v>427</v>
      </c>
      <c r="AS1571">
        <v>196</v>
      </c>
      <c r="AT1571">
        <v>115</v>
      </c>
      <c r="AU1571">
        <v>239</v>
      </c>
      <c r="AV1571">
        <v>164</v>
      </c>
      <c r="AW1571" s="3"/>
      <c r="AX1571" s="3"/>
      <c r="AY1571" s="3"/>
      <c r="AZ1571" s="1">
        <v>3740</v>
      </c>
      <c r="BA1571" s="1">
        <v>3981</v>
      </c>
      <c r="BB1571" s="1">
        <v>4075</v>
      </c>
      <c r="BC1571" s="1">
        <v>4256</v>
      </c>
      <c r="BD1571" s="1">
        <v>4398</v>
      </c>
      <c r="BE1571" s="3"/>
      <c r="BF1571" s="3"/>
      <c r="BG1571" s="3"/>
      <c r="BH1571" s="1">
        <v>3740</v>
      </c>
      <c r="BI1571" s="1">
        <v>3981</v>
      </c>
      <c r="BJ1571" s="1">
        <v>4075</v>
      </c>
      <c r="BK1571" s="1">
        <v>4256</v>
      </c>
      <c r="BL1571" s="1">
        <v>4398</v>
      </c>
      <c r="BM1571" s="3"/>
      <c r="BN1571" s="3"/>
      <c r="BO1571" s="3"/>
      <c r="BP1571">
        <v>872</v>
      </c>
      <c r="BQ1571">
        <v>930</v>
      </c>
      <c r="BR1571" s="1">
        <v>1006</v>
      </c>
      <c r="BS1571" s="1">
        <v>1000</v>
      </c>
      <c r="BT1571" s="1">
        <v>1064</v>
      </c>
      <c r="BU1571" s="3"/>
      <c r="BV1571" s="3"/>
      <c r="BW1571" s="3"/>
      <c r="BX1571">
        <v>7.64</v>
      </c>
      <c r="BY1571">
        <v>6.7</v>
      </c>
      <c r="BZ1571">
        <v>4.78</v>
      </c>
      <c r="CA1571">
        <v>4.0999999999999996</v>
      </c>
      <c r="CB1571">
        <v>1.22</v>
      </c>
      <c r="CC1571" s="3"/>
      <c r="CD1571" s="3"/>
      <c r="CE1571" s="3"/>
      <c r="CF1571">
        <v>8.42</v>
      </c>
      <c r="CG1571">
        <v>7.24</v>
      </c>
      <c r="CH1571">
        <v>4.96</v>
      </c>
      <c r="CI1571">
        <v>4.2699999999999996</v>
      </c>
      <c r="CJ1571">
        <v>1.28</v>
      </c>
      <c r="CK1571" s="3"/>
      <c r="CL1571" s="3"/>
      <c r="CM1571" s="3"/>
      <c r="CN1571">
        <v>303</v>
      </c>
      <c r="CO1571">
        <v>271</v>
      </c>
      <c r="CP1571">
        <v>180</v>
      </c>
      <c r="CQ1571">
        <v>154</v>
      </c>
      <c r="CR1571">
        <v>45</v>
      </c>
      <c r="CS1571" s="3"/>
      <c r="CT1571" s="3"/>
      <c r="CU1571" s="3"/>
      <c r="CV1571">
        <v>5.33</v>
      </c>
      <c r="CW1571">
        <v>4.76</v>
      </c>
      <c r="CX1571">
        <v>5.41</v>
      </c>
      <c r="CY1571">
        <v>3.66</v>
      </c>
      <c r="CZ1571">
        <v>9.56</v>
      </c>
      <c r="DA1571" s="3"/>
      <c r="DB1571" s="3"/>
      <c r="DC1571" s="3"/>
      <c r="DD1571">
        <v>0.43</v>
      </c>
      <c r="DE1571">
        <v>0.34</v>
      </c>
      <c r="DF1571">
        <v>0.28000000000000003</v>
      </c>
      <c r="DG1571">
        <v>0.15</v>
      </c>
      <c r="DH1571">
        <v>0.12</v>
      </c>
      <c r="DI1571" s="3"/>
      <c r="DJ1571" s="3"/>
      <c r="DK1571" s="3"/>
      <c r="DL1571" s="6">
        <f>(CM1571*3+CL1571*2+CK1571)/6</f>
        <v>0</v>
      </c>
      <c r="DM1571">
        <f>BH1571+(BH1571*(CG1571-8.25)/8.25)</f>
        <v>3282.1333333333332</v>
      </c>
      <c r="DN1571">
        <f>BI1571+(BI1571*(CH1571-8.25)/8.25)</f>
        <v>2393.4254545454546</v>
      </c>
      <c r="DO1571">
        <f>BJ1571+(BJ1571*(CI1571-8.25)/8.25)</f>
        <v>2109.121212121212</v>
      </c>
      <c r="DP1571">
        <f>BK1571+(BK1571*(CJ1571-8.25)/8.25)</f>
        <v>660.32484848484864</v>
      </c>
      <c r="DQ1571">
        <f>BL1571+(BL1571*(CK1571-8.25)/8.25)</f>
        <v>0</v>
      </c>
      <c r="DR1571">
        <f>BM1571+(BM1571*(CL1571-8.25)/8.25)</f>
        <v>0</v>
      </c>
      <c r="DS1571">
        <f>BN1571+(BN1571*(CM1571-8.25)/8.25)</f>
        <v>0</v>
      </c>
      <c r="DT1571" s="8">
        <f>DM1571*10^8/$I1571</f>
        <v>2652.02337352009</v>
      </c>
      <c r="DU1571" s="8">
        <f>DN1571*10^8/$I1571</f>
        <v>1933.9312586018723</v>
      </c>
      <c r="DV1571" s="8">
        <f>DO1571*10^8/$I1571</f>
        <v>1704.20826458375</v>
      </c>
      <c r="DW1571" s="8">
        <f>DP1571*10^8/$I1571</f>
        <v>533.55447644761455</v>
      </c>
      <c r="DX1571" s="8">
        <f>DQ1571*10^8/$I1571</f>
        <v>0</v>
      </c>
      <c r="DY1571" s="8">
        <f>DR1571*10^8/$I1571</f>
        <v>0</v>
      </c>
      <c r="DZ1571" s="8">
        <f>DS1571*10^8/$I1571</f>
        <v>0</v>
      </c>
      <c r="EA1571" s="8">
        <f>DT1571*10^8/$I1571</f>
        <v>2142.8830761588638</v>
      </c>
      <c r="EB1571" s="8">
        <f>DZ1571*0.8</f>
        <v>0</v>
      </c>
      <c r="EC1571" s="10" t="e">
        <f>G1571-E1571</f>
        <v>#N/A</v>
      </c>
      <c r="ED1571" s="4" t="e">
        <f>EC1571/E1571*100</f>
        <v>#N/A</v>
      </c>
      <c r="EE1571" s="4">
        <f>DY1571-G1571</f>
        <v>-197</v>
      </c>
      <c r="EF1571" s="12">
        <f>EE1571/G1571</f>
        <v>-1</v>
      </c>
      <c r="EG1571" s="4">
        <f>G1571-F1571</f>
        <v>0</v>
      </c>
    </row>
    <row r="1572" spans="1:137" x14ac:dyDescent="0.3">
      <c r="A1572">
        <v>1571</v>
      </c>
      <c r="B1572" t="s">
        <v>7095</v>
      </c>
      <c r="C1572" t="s">
        <v>3845</v>
      </c>
      <c r="D1572" t="str">
        <f>VLOOKUP(C1572,Sheet1!$A$2:$B$3197,2,FALSE)</f>
        <v>자동차부품</v>
      </c>
      <c r="E1572">
        <v>8330</v>
      </c>
      <c r="F1572">
        <v>7640</v>
      </c>
      <c r="G1572" s="7">
        <v>7480</v>
      </c>
      <c r="H1572" t="s">
        <v>1510</v>
      </c>
      <c r="I1572" s="7">
        <f>VALUE(LEFT(H1572,FIND("/",H1572)-1)) + VALUE(MID(H1572,FIND("/",H1572)+1,LEN(H1572)))</f>
        <v>22636305</v>
      </c>
      <c r="J1572" s="1">
        <v>1000</v>
      </c>
      <c r="K1572" s="1">
        <f>G1572*I1572/(10^8)</f>
        <v>1693.195614</v>
      </c>
      <c r="L1572">
        <v>373</v>
      </c>
      <c r="M1572">
        <v>362</v>
      </c>
      <c r="N1572">
        <v>440</v>
      </c>
      <c r="O1572">
        <v>479</v>
      </c>
      <c r="P1572">
        <v>349</v>
      </c>
      <c r="Q1572" s="3"/>
      <c r="R1572" s="3"/>
      <c r="S1572" s="3"/>
      <c r="T1572">
        <v>-45</v>
      </c>
      <c r="U1572">
        <v>-16</v>
      </c>
      <c r="V1572">
        <v>6</v>
      </c>
      <c r="W1572">
        <v>14</v>
      </c>
      <c r="X1572">
        <v>-52</v>
      </c>
      <c r="Y1572" s="3"/>
      <c r="Z1572" s="3"/>
      <c r="AA1572" s="3"/>
      <c r="AB1572">
        <v>-39</v>
      </c>
      <c r="AC1572">
        <v>-38</v>
      </c>
      <c r="AD1572">
        <v>-17</v>
      </c>
      <c r="AE1572">
        <v>24</v>
      </c>
      <c r="AF1572">
        <v>-150</v>
      </c>
      <c r="AG1572" s="3"/>
      <c r="AH1572" s="3"/>
      <c r="AI1572" s="3"/>
      <c r="AJ1572">
        <v>279</v>
      </c>
      <c r="AK1572">
        <v>357</v>
      </c>
      <c r="AL1572">
        <v>328</v>
      </c>
      <c r="AM1572">
        <v>379</v>
      </c>
      <c r="AN1572">
        <v>359</v>
      </c>
      <c r="AO1572" s="3"/>
      <c r="AP1572" s="3"/>
      <c r="AQ1572" s="3"/>
      <c r="AR1572">
        <v>182</v>
      </c>
      <c r="AS1572">
        <v>263</v>
      </c>
      <c r="AT1572">
        <v>242</v>
      </c>
      <c r="AU1572">
        <v>182</v>
      </c>
      <c r="AV1572">
        <v>253</v>
      </c>
      <c r="AW1572" s="3"/>
      <c r="AX1572" s="3"/>
      <c r="AY1572" s="3"/>
      <c r="AZ1572">
        <v>97</v>
      </c>
      <c r="BA1572">
        <v>94</v>
      </c>
      <c r="BB1572">
        <v>85</v>
      </c>
      <c r="BC1572">
        <v>197</v>
      </c>
      <c r="BD1572">
        <v>107</v>
      </c>
      <c r="BE1572" s="3"/>
      <c r="BF1572" s="3"/>
      <c r="BG1572" s="3"/>
      <c r="BH1572">
        <v>97</v>
      </c>
      <c r="BI1572">
        <v>94</v>
      </c>
      <c r="BJ1572">
        <v>85</v>
      </c>
      <c r="BK1572">
        <v>197</v>
      </c>
      <c r="BL1572">
        <v>107</v>
      </c>
      <c r="BM1572" s="3"/>
      <c r="BN1572" s="3"/>
      <c r="BO1572" s="3"/>
      <c r="BP1572">
        <v>63</v>
      </c>
      <c r="BQ1572">
        <v>71</v>
      </c>
      <c r="BR1572">
        <v>71</v>
      </c>
      <c r="BS1572">
        <v>85</v>
      </c>
      <c r="BT1572">
        <v>93</v>
      </c>
      <c r="BU1572" s="3"/>
      <c r="BV1572" s="3"/>
      <c r="BW1572" s="3"/>
      <c r="BX1572">
        <v>-12.69</v>
      </c>
      <c r="BY1572">
        <v>-11.85</v>
      </c>
      <c r="BZ1572">
        <v>-4.9400000000000004</v>
      </c>
      <c r="CA1572">
        <v>6.71</v>
      </c>
      <c r="CB1572">
        <v>-40.590000000000003</v>
      </c>
      <c r="CC1572" s="3"/>
      <c r="CD1572" s="3"/>
      <c r="CE1572" s="3"/>
      <c r="CF1572">
        <v>-35.729999999999997</v>
      </c>
      <c r="CG1572">
        <v>-39.380000000000003</v>
      </c>
      <c r="CH1572">
        <v>-18.84</v>
      </c>
      <c r="CI1572">
        <v>16.8</v>
      </c>
      <c r="CJ1572">
        <v>-98.76</v>
      </c>
      <c r="CK1572" s="3"/>
      <c r="CL1572" s="3"/>
      <c r="CM1572" s="3"/>
      <c r="CN1572">
        <v>-310</v>
      </c>
      <c r="CO1572">
        <v>-297</v>
      </c>
      <c r="CP1572">
        <v>-119</v>
      </c>
      <c r="CQ1572">
        <v>163</v>
      </c>
      <c r="CR1572">
        <v>-810</v>
      </c>
      <c r="CS1572" s="3"/>
      <c r="CT1572" s="3"/>
      <c r="CU1572" s="3"/>
      <c r="CV1572" t="s">
        <v>2</v>
      </c>
      <c r="CW1572" t="s">
        <v>2</v>
      </c>
      <c r="CX1572" t="s">
        <v>2</v>
      </c>
      <c r="CY1572">
        <v>105.79</v>
      </c>
      <c r="CZ1572" t="s">
        <v>2</v>
      </c>
      <c r="DA1572" s="3"/>
      <c r="DB1572" s="3"/>
      <c r="DC1572" s="3"/>
      <c r="DD1572">
        <v>3.09</v>
      </c>
      <c r="DE1572">
        <v>2.91</v>
      </c>
      <c r="DF1572">
        <v>1.95</v>
      </c>
      <c r="DG1572">
        <v>14.89</v>
      </c>
      <c r="DH1572">
        <v>13.41</v>
      </c>
      <c r="DI1572" s="3"/>
      <c r="DJ1572" s="3"/>
      <c r="DK1572" s="3"/>
      <c r="DL1572" s="6">
        <f>(CM1572*3+CL1572*2+CK1572)/6</f>
        <v>0</v>
      </c>
      <c r="DM1572">
        <f>BH1572+(BH1572*(CG1572-8.25)/8.25)</f>
        <v>-463.01333333333343</v>
      </c>
      <c r="DN1572">
        <f>BI1572+(BI1572*(CH1572-8.25)/8.25)</f>
        <v>-214.66181818181821</v>
      </c>
      <c r="DO1572">
        <f>BJ1572+(BJ1572*(CI1572-8.25)/8.25)</f>
        <v>173.09090909090912</v>
      </c>
      <c r="DP1572">
        <f>BK1572+(BK1572*(CJ1572-8.25)/8.25)</f>
        <v>-2358.2690909090911</v>
      </c>
      <c r="DQ1572">
        <f>BL1572+(BL1572*(CK1572-8.25)/8.25)</f>
        <v>0</v>
      </c>
      <c r="DR1572">
        <f>BM1572+(BM1572*(CL1572-8.25)/8.25)</f>
        <v>0</v>
      </c>
      <c r="DS1572">
        <f>BN1572+(BN1572*(CM1572-8.25)/8.25)</f>
        <v>0</v>
      </c>
      <c r="DT1572" s="8">
        <f>DM1572*10^8/$I1572</f>
        <v>-2045.445726823938</v>
      </c>
      <c r="DU1572" s="8">
        <f>DN1572*10^8/$I1572</f>
        <v>-948.30767734318033</v>
      </c>
      <c r="DV1572" s="8">
        <f>DO1572*10^8/$I1572</f>
        <v>764.66061528552973</v>
      </c>
      <c r="DW1572" s="8">
        <f>DP1572*10^8/$I1572</f>
        <v>-10418.083211500689</v>
      </c>
      <c r="DX1572" s="8">
        <f>DQ1572*10^8/$I1572</f>
        <v>0</v>
      </c>
      <c r="DY1572" s="8">
        <f>DR1572*10^8/$I1572</f>
        <v>0</v>
      </c>
      <c r="DZ1572" s="8">
        <f>DS1572*10^8/$I1572</f>
        <v>0</v>
      </c>
      <c r="EA1572" s="8">
        <f>DT1572*10^8/$I1572</f>
        <v>-9036.1290273476079</v>
      </c>
      <c r="EB1572" s="8">
        <f>DZ1572*0.8</f>
        <v>0</v>
      </c>
      <c r="EC1572" s="10">
        <f>G1572-E1572</f>
        <v>-850</v>
      </c>
      <c r="ED1572" s="4">
        <f>EC1572/E1572*100</f>
        <v>-10.204081632653061</v>
      </c>
      <c r="EE1572" s="4">
        <f>DY1572-G1572</f>
        <v>-7480</v>
      </c>
      <c r="EF1572" s="12">
        <f>EE1572/G1572</f>
        <v>-1</v>
      </c>
      <c r="EG1572" s="4">
        <f>G1572-F1572</f>
        <v>-160</v>
      </c>
    </row>
    <row r="1573" spans="1:137" x14ac:dyDescent="0.3">
      <c r="A1573">
        <v>1572</v>
      </c>
      <c r="B1573" t="s">
        <v>6468</v>
      </c>
      <c r="C1573" t="s">
        <v>3846</v>
      </c>
      <c r="D1573" t="str">
        <f>VLOOKUP(C1573,Sheet1!$A$2:$B$3197,2,FALSE)</f>
        <v>기계</v>
      </c>
      <c r="E1573" t="e">
        <v>#N/A</v>
      </c>
      <c r="F1573">
        <v>2500</v>
      </c>
      <c r="G1573" s="7">
        <v>2500</v>
      </c>
      <c r="H1573" t="s">
        <v>1511</v>
      </c>
      <c r="I1573" s="7">
        <f>VALUE(LEFT(H1573,FIND("/",H1573)-1)) + VALUE(MID(H1573,FIND("/",H1573)+1,LEN(H1573)))</f>
        <v>18154911</v>
      </c>
      <c r="J1573" s="1">
        <v>2000000</v>
      </c>
      <c r="K1573" s="1">
        <f>G1573*I1573/(10^8)</f>
        <v>453.87277499999999</v>
      </c>
      <c r="L1573">
        <v>423</v>
      </c>
      <c r="M1573">
        <v>820</v>
      </c>
      <c r="N1573">
        <v>859</v>
      </c>
      <c r="O1573">
        <v>425</v>
      </c>
      <c r="P1573">
        <v>383</v>
      </c>
      <c r="Q1573" s="3"/>
      <c r="R1573" s="3"/>
      <c r="S1573" s="3"/>
      <c r="T1573">
        <v>-13</v>
      </c>
      <c r="U1573">
        <v>-56</v>
      </c>
      <c r="V1573">
        <v>3</v>
      </c>
      <c r="W1573">
        <v>-172</v>
      </c>
      <c r="X1573">
        <v>-92</v>
      </c>
      <c r="Y1573" s="3"/>
      <c r="Z1573" s="3"/>
      <c r="AA1573" s="3"/>
      <c r="AB1573">
        <v>-11</v>
      </c>
      <c r="AC1573">
        <v>-65</v>
      </c>
      <c r="AD1573">
        <v>17</v>
      </c>
      <c r="AE1573">
        <v>-359</v>
      </c>
      <c r="AF1573">
        <v>-129</v>
      </c>
      <c r="AG1573" s="3"/>
      <c r="AH1573" s="3"/>
      <c r="AI1573" s="3"/>
      <c r="AJ1573">
        <v>772</v>
      </c>
      <c r="AK1573">
        <v>932</v>
      </c>
      <c r="AL1573">
        <v>938</v>
      </c>
      <c r="AM1573">
        <v>563</v>
      </c>
      <c r="AN1573">
        <v>330</v>
      </c>
      <c r="AO1573" s="3"/>
      <c r="AP1573" s="3"/>
      <c r="AQ1573" s="3"/>
      <c r="AR1573">
        <v>221</v>
      </c>
      <c r="AS1573">
        <v>449</v>
      </c>
      <c r="AT1573">
        <v>436</v>
      </c>
      <c r="AU1573">
        <v>355</v>
      </c>
      <c r="AV1573">
        <v>159</v>
      </c>
      <c r="AW1573" s="3"/>
      <c r="AX1573" s="3"/>
      <c r="AY1573" s="3"/>
      <c r="AZ1573">
        <v>551</v>
      </c>
      <c r="BA1573">
        <v>483</v>
      </c>
      <c r="BB1573">
        <v>502</v>
      </c>
      <c r="BC1573">
        <v>208</v>
      </c>
      <c r="BD1573">
        <v>171</v>
      </c>
      <c r="BE1573" s="3"/>
      <c r="BF1573" s="3"/>
      <c r="BG1573" s="3"/>
      <c r="BH1573">
        <v>527</v>
      </c>
      <c r="BI1573">
        <v>461</v>
      </c>
      <c r="BJ1573">
        <v>483</v>
      </c>
      <c r="BK1573">
        <v>208</v>
      </c>
      <c r="BL1573">
        <v>171</v>
      </c>
      <c r="BM1573" s="3"/>
      <c r="BN1573" s="3"/>
      <c r="BO1573" s="3"/>
      <c r="BP1573">
        <v>76</v>
      </c>
      <c r="BQ1573">
        <v>76</v>
      </c>
      <c r="BR1573">
        <v>77</v>
      </c>
      <c r="BS1573">
        <v>87</v>
      </c>
      <c r="BT1573">
        <v>91</v>
      </c>
      <c r="BU1573" s="3"/>
      <c r="BV1573" s="3"/>
      <c r="BW1573" s="3"/>
      <c r="BX1573">
        <v>-1.38</v>
      </c>
      <c r="BY1573">
        <v>-7.57</v>
      </c>
      <c r="BZ1573">
        <v>1.83</v>
      </c>
      <c r="CA1573">
        <v>-47.89</v>
      </c>
      <c r="CB1573">
        <v>-28.84</v>
      </c>
      <c r="CC1573" s="3"/>
      <c r="CD1573" s="3"/>
      <c r="CE1573" s="3"/>
      <c r="CF1573">
        <v>-1.99</v>
      </c>
      <c r="CG1573">
        <v>-12.58</v>
      </c>
      <c r="CH1573">
        <v>4.1900000000000004</v>
      </c>
      <c r="CI1573">
        <v>-96.05</v>
      </c>
      <c r="CJ1573">
        <v>-65.28</v>
      </c>
      <c r="CK1573" s="3"/>
      <c r="CL1573" s="3"/>
      <c r="CM1573" s="3"/>
      <c r="CN1573">
        <v>-70</v>
      </c>
      <c r="CO1573">
        <v>-407</v>
      </c>
      <c r="CP1573">
        <v>129</v>
      </c>
      <c r="CQ1573" s="1">
        <v>-1933</v>
      </c>
      <c r="CR1573">
        <v>-682</v>
      </c>
      <c r="CS1573" s="3"/>
      <c r="CT1573" s="3"/>
      <c r="CU1573" s="3"/>
      <c r="CV1573" t="s">
        <v>2</v>
      </c>
      <c r="CW1573" t="s">
        <v>2</v>
      </c>
      <c r="CX1573">
        <v>21.29</v>
      </c>
      <c r="CY1573" t="s">
        <v>2</v>
      </c>
      <c r="CZ1573" t="s">
        <v>2</v>
      </c>
      <c r="DA1573" s="3"/>
      <c r="DB1573" s="3"/>
      <c r="DC1573" s="3"/>
      <c r="DD1573">
        <v>0.79</v>
      </c>
      <c r="DE1573">
        <v>0.82</v>
      </c>
      <c r="DF1573">
        <v>0.87</v>
      </c>
      <c r="DG1573">
        <v>3.19</v>
      </c>
      <c r="DH1573">
        <v>2.65</v>
      </c>
      <c r="DI1573" s="3"/>
      <c r="DJ1573" s="3"/>
      <c r="DK1573" s="3"/>
      <c r="DL1573" s="6">
        <f>(CM1573*3+CL1573*2+CK1573)/6</f>
        <v>0</v>
      </c>
      <c r="DM1573">
        <f>BH1573+(BH1573*(CG1573-8.25)/8.25)</f>
        <v>-803.59515151515143</v>
      </c>
      <c r="DN1573">
        <f>BI1573+(BI1573*(CH1573-8.25)/8.25)</f>
        <v>234.13212121212123</v>
      </c>
      <c r="DO1573">
        <f>BJ1573+(BJ1573*(CI1573-8.25)/8.25)</f>
        <v>-5623.2909090909088</v>
      </c>
      <c r="DP1573">
        <f>BK1573+(BK1573*(CJ1573-8.25)/8.25)</f>
        <v>-1645.8472727272726</v>
      </c>
      <c r="DQ1573">
        <f>BL1573+(BL1573*(CK1573-8.25)/8.25)</f>
        <v>0</v>
      </c>
      <c r="DR1573">
        <f>BM1573+(BM1573*(CL1573-8.25)/8.25)</f>
        <v>0</v>
      </c>
      <c r="DS1573">
        <f>BN1573+(BN1573*(CM1573-8.25)/8.25)</f>
        <v>0</v>
      </c>
      <c r="DT1573" s="8">
        <f>DM1573*10^8/$I1573</f>
        <v>-4426.3238278345261</v>
      </c>
      <c r="DU1573" s="8">
        <f>DN1573*10^8/$I1573</f>
        <v>1289.6351913381523</v>
      </c>
      <c r="DV1573" s="8">
        <f>DO1573*10^8/$I1573</f>
        <v>-30973.938176237323</v>
      </c>
      <c r="DW1573" s="8">
        <f>DP1573*10^8/$I1573</f>
        <v>-9065.5761007436104</v>
      </c>
      <c r="DX1573" s="8">
        <f>DQ1573*10^8/$I1573</f>
        <v>0</v>
      </c>
      <c r="DY1573" s="8">
        <f>DR1573*10^8/$I1573</f>
        <v>0</v>
      </c>
      <c r="DZ1573" s="8">
        <f>DS1573*10^8/$I1573</f>
        <v>0</v>
      </c>
      <c r="EA1573" s="8">
        <f>DT1573*10^8/$I1573</f>
        <v>-24380.862169109649</v>
      </c>
      <c r="EB1573" s="8">
        <f>DZ1573*0.8</f>
        <v>0</v>
      </c>
      <c r="EC1573" s="10" t="e">
        <f>G1573-E1573</f>
        <v>#N/A</v>
      </c>
      <c r="ED1573" s="4" t="e">
        <f>EC1573/E1573*100</f>
        <v>#N/A</v>
      </c>
      <c r="EE1573" s="4">
        <f>DY1573-G1573</f>
        <v>-2500</v>
      </c>
      <c r="EF1573" s="12">
        <f>EE1573/G1573</f>
        <v>-1</v>
      </c>
      <c r="EG1573" s="4">
        <f>G1573-F1573</f>
        <v>0</v>
      </c>
    </row>
    <row r="1574" spans="1:137" x14ac:dyDescent="0.3">
      <c r="A1574">
        <v>1573</v>
      </c>
      <c r="B1574" t="s">
        <v>6763</v>
      </c>
      <c r="C1574" t="s">
        <v>3847</v>
      </c>
      <c r="D1574" t="str">
        <f>VLOOKUP(C1574,Sheet1!$A$2:$B$3197,2,FALSE)</f>
        <v>전자제품</v>
      </c>
      <c r="E1574">
        <v>5551.64</v>
      </c>
      <c r="F1574">
        <v>4470</v>
      </c>
      <c r="G1574" s="7">
        <v>4585</v>
      </c>
      <c r="H1574" t="s">
        <v>1512</v>
      </c>
      <c r="I1574" s="7">
        <f>VALUE(LEFT(H1574,FIND("/",H1574)-1)) + VALUE(MID(H1574,FIND("/",H1574)+1,LEN(H1574)))</f>
        <v>29346570</v>
      </c>
      <c r="J1574">
        <v>0</v>
      </c>
      <c r="K1574" s="1">
        <f>G1574*I1574/(10^8)</f>
        <v>1345.5402345</v>
      </c>
      <c r="L1574" s="1">
        <v>13505</v>
      </c>
      <c r="M1574" s="1">
        <v>16116</v>
      </c>
      <c r="N1574" s="1">
        <v>14390</v>
      </c>
      <c r="O1574" s="1">
        <v>10352</v>
      </c>
      <c r="P1574" s="1">
        <v>8746</v>
      </c>
      <c r="Q1574" s="3"/>
      <c r="R1574" s="3"/>
      <c r="S1574" s="3"/>
      <c r="T1574">
        <v>201</v>
      </c>
      <c r="U1574">
        <v>80</v>
      </c>
      <c r="V1574">
        <v>-274</v>
      </c>
      <c r="W1574">
        <v>300</v>
      </c>
      <c r="X1574">
        <v>135</v>
      </c>
      <c r="Y1574" s="3"/>
      <c r="Z1574" s="3"/>
      <c r="AA1574" s="3"/>
      <c r="AB1574">
        <v>32</v>
      </c>
      <c r="AC1574">
        <v>-317</v>
      </c>
      <c r="AD1574">
        <v>-462</v>
      </c>
      <c r="AE1574">
        <v>203</v>
      </c>
      <c r="AF1574">
        <v>-874</v>
      </c>
      <c r="AG1574" s="3"/>
      <c r="AH1574" s="3"/>
      <c r="AI1574" s="3"/>
      <c r="AJ1574" s="1">
        <v>10184</v>
      </c>
      <c r="AK1574" s="1">
        <v>12060</v>
      </c>
      <c r="AL1574" s="1">
        <v>10571</v>
      </c>
      <c r="AM1574" s="1">
        <v>10221</v>
      </c>
      <c r="AN1574" s="1">
        <v>10996</v>
      </c>
      <c r="AO1574" s="3"/>
      <c r="AP1574" s="3"/>
      <c r="AQ1574" s="3"/>
      <c r="AR1574" s="1">
        <v>5480</v>
      </c>
      <c r="AS1574" s="1">
        <v>7589</v>
      </c>
      <c r="AT1574" s="1">
        <v>6560</v>
      </c>
      <c r="AU1574" s="1">
        <v>6024</v>
      </c>
      <c r="AV1574" s="1">
        <v>7565</v>
      </c>
      <c r="AW1574" s="3"/>
      <c r="AX1574" s="3"/>
      <c r="AY1574" s="3"/>
      <c r="AZ1574" s="1">
        <v>4703</v>
      </c>
      <c r="BA1574" s="1">
        <v>4471</v>
      </c>
      <c r="BB1574" s="1">
        <v>4011</v>
      </c>
      <c r="BC1574" s="1">
        <v>4198</v>
      </c>
      <c r="BD1574" s="1">
        <v>3431</v>
      </c>
      <c r="BE1574" s="3"/>
      <c r="BF1574" s="3"/>
      <c r="BG1574" s="3"/>
      <c r="BH1574" s="1">
        <v>4703</v>
      </c>
      <c r="BI1574" s="1">
        <v>4323</v>
      </c>
      <c r="BJ1574" s="1">
        <v>3799</v>
      </c>
      <c r="BK1574" s="1">
        <v>3984</v>
      </c>
      <c r="BL1574" s="1">
        <v>3205</v>
      </c>
      <c r="BM1574" s="3"/>
      <c r="BN1574" s="3"/>
      <c r="BO1574" s="3"/>
      <c r="BP1574">
        <v>120</v>
      </c>
      <c r="BQ1574">
        <v>120</v>
      </c>
      <c r="BR1574">
        <v>120</v>
      </c>
      <c r="BS1574">
        <v>120</v>
      </c>
      <c r="BT1574">
        <v>144</v>
      </c>
      <c r="BU1574" s="3"/>
      <c r="BV1574" s="3"/>
      <c r="BW1574" s="3"/>
      <c r="BX1574">
        <v>0.33</v>
      </c>
      <c r="BY1574">
        <v>-2.85</v>
      </c>
      <c r="BZ1574">
        <v>-4.08</v>
      </c>
      <c r="CA1574">
        <v>1.95</v>
      </c>
      <c r="CB1574">
        <v>-8.24</v>
      </c>
      <c r="CC1574" s="3"/>
      <c r="CD1574" s="3"/>
      <c r="CE1574" s="3"/>
      <c r="CF1574">
        <v>1.33</v>
      </c>
      <c r="CG1574">
        <v>-7.02</v>
      </c>
      <c r="CH1574">
        <v>-11.59</v>
      </c>
      <c r="CI1574">
        <v>5.04</v>
      </c>
      <c r="CJ1574">
        <v>-24.36</v>
      </c>
      <c r="CK1574" s="3"/>
      <c r="CL1574" s="3"/>
      <c r="CM1574" s="3"/>
      <c r="CN1574">
        <v>263</v>
      </c>
      <c r="CO1574" s="1">
        <v>-1324</v>
      </c>
      <c r="CP1574" s="1">
        <v>-1969</v>
      </c>
      <c r="CQ1574">
        <v>820</v>
      </c>
      <c r="CR1574" s="1">
        <v>-3037</v>
      </c>
      <c r="CS1574" s="3"/>
      <c r="CT1574" s="3"/>
      <c r="CU1574" s="3"/>
      <c r="CV1574">
        <v>48.21</v>
      </c>
      <c r="CW1574" t="s">
        <v>2</v>
      </c>
      <c r="CX1574" t="s">
        <v>2</v>
      </c>
      <c r="CY1574">
        <v>5.85</v>
      </c>
      <c r="CZ1574" t="s">
        <v>2</v>
      </c>
      <c r="DA1574" s="3"/>
      <c r="DB1574" s="3"/>
      <c r="DC1574" s="3"/>
      <c r="DD1574">
        <v>0.63</v>
      </c>
      <c r="DE1574">
        <v>0.44</v>
      </c>
      <c r="DF1574">
        <v>0.31</v>
      </c>
      <c r="DG1574">
        <v>0.28000000000000003</v>
      </c>
      <c r="DH1574">
        <v>0.46</v>
      </c>
      <c r="DI1574" s="3"/>
      <c r="DJ1574" s="3"/>
      <c r="DK1574" s="3"/>
      <c r="DL1574" s="6">
        <f>(CM1574*3+CL1574*2+CK1574)/6</f>
        <v>0</v>
      </c>
      <c r="DM1574">
        <f>BH1574+(BH1574*(CG1574-8.25)/8.25)</f>
        <v>-4001.8254545454547</v>
      </c>
      <c r="DN1574">
        <f>BI1574+(BI1574*(CH1574-8.25)/8.25)</f>
        <v>-6073.16</v>
      </c>
      <c r="DO1574">
        <f>BJ1574+(BJ1574*(CI1574-8.25)/8.25)</f>
        <v>2320.8436363636365</v>
      </c>
      <c r="DP1574">
        <f>BK1574+(BK1574*(CJ1574-8.25)/8.25)</f>
        <v>-11763.665454545453</v>
      </c>
      <c r="DQ1574">
        <f>BL1574+(BL1574*(CK1574-8.25)/8.25)</f>
        <v>0</v>
      </c>
      <c r="DR1574">
        <f>BM1574+(BM1574*(CL1574-8.25)/8.25)</f>
        <v>0</v>
      </c>
      <c r="DS1574">
        <f>BN1574+(BN1574*(CM1574-8.25)/8.25)</f>
        <v>0</v>
      </c>
      <c r="DT1574" s="8">
        <f>DM1574*10^8/$I1574</f>
        <v>-13636.433336316491</v>
      </c>
      <c r="DU1574" s="8">
        <f>DN1574*10^8/$I1574</f>
        <v>-20694.616099939449</v>
      </c>
      <c r="DV1574" s="8">
        <f>DO1574*10^8/$I1574</f>
        <v>7908.3982774260721</v>
      </c>
      <c r="DW1574" s="8">
        <f>DP1574*10^8/$I1574</f>
        <v>-40085.316459625275</v>
      </c>
      <c r="DX1574" s="8">
        <f>DQ1574*10^8/$I1574</f>
        <v>0</v>
      </c>
      <c r="DY1574" s="8">
        <f>DR1574*10^8/$I1574</f>
        <v>0</v>
      </c>
      <c r="DZ1574" s="8">
        <f>DS1574*10^8/$I1574</f>
        <v>0</v>
      </c>
      <c r="EA1574" s="8">
        <f>DT1574*10^8/$I1574</f>
        <v>-46466.87274293552</v>
      </c>
      <c r="EB1574" s="8">
        <f>DZ1574*0.8</f>
        <v>0</v>
      </c>
      <c r="EC1574" s="10">
        <f>G1574-E1574</f>
        <v>-966.64000000000033</v>
      </c>
      <c r="ED1574" s="4">
        <f>EC1574/E1574*100</f>
        <v>-17.411791830882411</v>
      </c>
      <c r="EE1574" s="4">
        <f>DY1574-G1574</f>
        <v>-4585</v>
      </c>
      <c r="EF1574" s="12">
        <f>EE1574/G1574</f>
        <v>-1</v>
      </c>
      <c r="EG1574" s="4">
        <f>G1574-F1574</f>
        <v>115</v>
      </c>
    </row>
    <row r="1575" spans="1:137" x14ac:dyDescent="0.3">
      <c r="A1575">
        <v>1574</v>
      </c>
      <c r="B1575" t="s">
        <v>6168</v>
      </c>
      <c r="C1575" t="s">
        <v>7945</v>
      </c>
      <c r="D1575" t="str">
        <f>VLOOKUP(C1575,Sheet1!$A$2:$B$3197,2,FALSE)</f>
        <v>제약</v>
      </c>
      <c r="E1575" s="7">
        <v>767</v>
      </c>
      <c r="F1575" s="7">
        <v>1105</v>
      </c>
      <c r="G1575" s="7">
        <v>988</v>
      </c>
      <c r="H1575" t="s">
        <v>1513</v>
      </c>
      <c r="I1575" s="7">
        <f>VALUE(LEFT(H1575,FIND("/",H1575)-1)) + VALUE(MID(H1575,FIND("/",H1575)+1,LEN(H1575)))</f>
        <v>178695217</v>
      </c>
      <c r="J1575" s="1">
        <v>75188</v>
      </c>
      <c r="K1575" s="1">
        <f>G1575*I1575/(10^8)</f>
        <v>1765.5087439599999</v>
      </c>
      <c r="L1575">
        <v>98</v>
      </c>
      <c r="M1575">
        <v>112</v>
      </c>
      <c r="N1575">
        <v>176</v>
      </c>
      <c r="O1575">
        <v>219</v>
      </c>
      <c r="P1575">
        <v>103</v>
      </c>
      <c r="Q1575" s="3"/>
      <c r="R1575" s="3"/>
      <c r="S1575" s="3"/>
      <c r="T1575">
        <v>-97</v>
      </c>
      <c r="U1575">
        <v>-26</v>
      </c>
      <c r="V1575">
        <v>-3</v>
      </c>
      <c r="W1575">
        <v>-8</v>
      </c>
      <c r="X1575">
        <v>-20</v>
      </c>
      <c r="Y1575" s="3"/>
      <c r="Z1575" s="3"/>
      <c r="AA1575" s="3"/>
      <c r="AB1575">
        <v>-228</v>
      </c>
      <c r="AC1575">
        <v>-40</v>
      </c>
      <c r="AD1575">
        <v>86</v>
      </c>
      <c r="AE1575">
        <v>-68</v>
      </c>
      <c r="AF1575">
        <v>111</v>
      </c>
      <c r="AG1575" s="3"/>
      <c r="AH1575" s="3"/>
      <c r="AI1575" s="3"/>
      <c r="AJ1575">
        <v>156</v>
      </c>
      <c r="AK1575" s="1">
        <v>1417</v>
      </c>
      <c r="AL1575" s="1">
        <v>2379</v>
      </c>
      <c r="AM1575" s="1">
        <v>2184</v>
      </c>
      <c r="AN1575" s="1">
        <v>2369</v>
      </c>
      <c r="AO1575" s="3"/>
      <c r="AP1575" s="3"/>
      <c r="AQ1575" s="3"/>
      <c r="AR1575">
        <v>64</v>
      </c>
      <c r="AS1575">
        <v>271</v>
      </c>
      <c r="AT1575">
        <v>207</v>
      </c>
      <c r="AU1575">
        <v>82</v>
      </c>
      <c r="AV1575">
        <v>54</v>
      </c>
      <c r="AW1575" s="3"/>
      <c r="AX1575" s="3"/>
      <c r="AY1575" s="3"/>
      <c r="AZ1575">
        <v>92</v>
      </c>
      <c r="BA1575" s="1">
        <v>1147</v>
      </c>
      <c r="BB1575" s="1">
        <v>2172</v>
      </c>
      <c r="BC1575" s="1">
        <v>2101</v>
      </c>
      <c r="BD1575" s="1">
        <v>2315</v>
      </c>
      <c r="BE1575" s="3"/>
      <c r="BF1575" s="3"/>
      <c r="BG1575" s="3"/>
      <c r="BH1575">
        <v>86</v>
      </c>
      <c r="BI1575" s="1">
        <v>1148</v>
      </c>
      <c r="BJ1575" s="1">
        <v>2175</v>
      </c>
      <c r="BK1575" s="1">
        <v>2105</v>
      </c>
      <c r="BL1575" s="1">
        <v>2318</v>
      </c>
      <c r="BM1575" s="3"/>
      <c r="BN1575" s="3"/>
      <c r="BO1575" s="3"/>
      <c r="BP1575">
        <v>108</v>
      </c>
      <c r="BQ1575">
        <v>252</v>
      </c>
      <c r="BR1575">
        <v>893</v>
      </c>
      <c r="BS1575">
        <v>893</v>
      </c>
      <c r="BT1575">
        <v>893</v>
      </c>
      <c r="BU1575" s="3"/>
      <c r="BV1575" s="3"/>
      <c r="BW1575" s="3"/>
      <c r="BX1575">
        <v>-106.92</v>
      </c>
      <c r="BY1575">
        <v>-5.05</v>
      </c>
      <c r="BZ1575">
        <v>4.53</v>
      </c>
      <c r="CA1575">
        <v>-3</v>
      </c>
      <c r="CB1575">
        <v>4.8600000000000003</v>
      </c>
      <c r="CC1575" s="3"/>
      <c r="CD1575" s="3"/>
      <c r="CE1575" s="3"/>
      <c r="CF1575">
        <v>-191.82</v>
      </c>
      <c r="CG1575">
        <v>-5.35</v>
      </c>
      <c r="CH1575">
        <v>5.26</v>
      </c>
      <c r="CI1575">
        <v>-3.16</v>
      </c>
      <c r="CJ1575">
        <v>5.01</v>
      </c>
      <c r="CK1575" s="3"/>
      <c r="CL1575" s="3"/>
      <c r="CM1575" s="3"/>
      <c r="CN1575">
        <v>-543</v>
      </c>
      <c r="CO1575">
        <v>-33</v>
      </c>
      <c r="CP1575">
        <v>60</v>
      </c>
      <c r="CQ1575">
        <v>-38</v>
      </c>
      <c r="CR1575">
        <v>62</v>
      </c>
      <c r="CS1575" s="3"/>
      <c r="CT1575" s="3"/>
      <c r="CU1575" s="3"/>
      <c r="CV1575" t="s">
        <v>2</v>
      </c>
      <c r="CW1575" t="s">
        <v>2</v>
      </c>
      <c r="CX1575">
        <v>12.17</v>
      </c>
      <c r="CY1575" t="s">
        <v>2</v>
      </c>
      <c r="CZ1575">
        <v>11.96</v>
      </c>
      <c r="DA1575" s="3"/>
      <c r="DB1575" s="3"/>
      <c r="DC1575" s="3"/>
      <c r="DD1575">
        <v>13</v>
      </c>
      <c r="DE1575">
        <v>1.42</v>
      </c>
      <c r="DF1575">
        <v>0.6</v>
      </c>
      <c r="DG1575">
        <v>0.7</v>
      </c>
      <c r="DH1575">
        <v>0.56999999999999995</v>
      </c>
      <c r="DI1575" s="3"/>
      <c r="DJ1575" s="3"/>
      <c r="DK1575" s="3"/>
      <c r="DL1575" s="6">
        <f>(CM1575*3+CL1575*2+CK1575)/6</f>
        <v>0</v>
      </c>
      <c r="DM1575">
        <f>BH1575+(BH1575*(CG1575-8.25)/8.25)</f>
        <v>-55.769696969696952</v>
      </c>
      <c r="DN1575">
        <f>BI1575+(BI1575*(CH1575-8.25)/8.25)</f>
        <v>731.93696969696964</v>
      </c>
      <c r="DO1575">
        <f>BJ1575+(BJ1575*(CI1575-8.25)/8.25)</f>
        <v>-833.09090909090901</v>
      </c>
      <c r="DP1575">
        <f>BK1575+(BK1575*(CJ1575-8.25)/8.25)</f>
        <v>1278.3090909090909</v>
      </c>
      <c r="DQ1575">
        <f>BL1575+(BL1575*(CK1575-8.25)/8.25)</f>
        <v>0</v>
      </c>
      <c r="DR1575">
        <f>BM1575+(BM1575*(CL1575-8.25)/8.25)</f>
        <v>0</v>
      </c>
      <c r="DS1575">
        <f>BN1575+(BN1575*(CM1575-8.25)/8.25)</f>
        <v>0</v>
      </c>
      <c r="DT1575" s="8">
        <f>DM1575*10^8/$I1575</f>
        <v>-31.209395475703722</v>
      </c>
      <c r="DU1575" s="8">
        <f>DN1575*10^8/$I1575</f>
        <v>409.60076155646044</v>
      </c>
      <c r="DV1575" s="8">
        <f>DO1575*10^8/$I1575</f>
        <v>-466.20772680832806</v>
      </c>
      <c r="DW1575" s="8">
        <f>DP1575*10^8/$I1575</f>
        <v>715.35719442848369</v>
      </c>
      <c r="DX1575" s="8">
        <f>DQ1575*10^8/$I1575</f>
        <v>0</v>
      </c>
      <c r="DY1575" s="8">
        <f>DR1575*10^8/$I1575</f>
        <v>0</v>
      </c>
      <c r="DZ1575" s="8">
        <f>DS1575*10^8/$I1575</f>
        <v>0</v>
      </c>
      <c r="EA1575" s="8">
        <f>DT1575*10^8/$I1575</f>
        <v>-17.465154355924209</v>
      </c>
      <c r="EB1575" s="8">
        <f>DZ1575*0.8</f>
        <v>0</v>
      </c>
      <c r="EC1575" s="10">
        <f>G1575-E1575</f>
        <v>221</v>
      </c>
      <c r="ED1575" s="4">
        <f>EC1575/E1575*100</f>
        <v>28.8135593220339</v>
      </c>
      <c r="EE1575" s="4">
        <f>DY1575-G1575</f>
        <v>-988</v>
      </c>
      <c r="EF1575" s="12">
        <f>EE1575/G1575</f>
        <v>-1</v>
      </c>
      <c r="EG1575" s="4">
        <f>G1575-F1575</f>
        <v>-117</v>
      </c>
    </row>
    <row r="1576" spans="1:137" x14ac:dyDescent="0.3">
      <c r="A1576">
        <v>1575</v>
      </c>
      <c r="B1576" t="s">
        <v>6493</v>
      </c>
      <c r="C1576" t="s">
        <v>3848</v>
      </c>
      <c r="D1576" t="str">
        <f>VLOOKUP(C1576,Sheet1!$A$2:$B$3197,2,FALSE)</f>
        <v>조선</v>
      </c>
      <c r="E1576">
        <v>3140</v>
      </c>
      <c r="F1576">
        <v>2305</v>
      </c>
      <c r="G1576" s="7">
        <v>2660</v>
      </c>
      <c r="H1576" t="s">
        <v>1514</v>
      </c>
      <c r="I1576" s="7">
        <f>VALUE(LEFT(H1576,FIND("/",H1576)-1)) + VALUE(MID(H1576,FIND("/",H1576)+1,LEN(H1576)))</f>
        <v>13541002</v>
      </c>
      <c r="J1576">
        <v>0</v>
      </c>
      <c r="K1576" s="1">
        <f>G1576*I1576/(10^8)</f>
        <v>360.19065319999999</v>
      </c>
      <c r="L1576">
        <v>292</v>
      </c>
      <c r="M1576">
        <v>193</v>
      </c>
      <c r="N1576">
        <v>171</v>
      </c>
      <c r="O1576">
        <v>236</v>
      </c>
      <c r="P1576">
        <v>216</v>
      </c>
      <c r="Q1576" s="3"/>
      <c r="R1576" s="3"/>
      <c r="S1576" s="3"/>
      <c r="T1576">
        <v>18</v>
      </c>
      <c r="U1576">
        <v>-7</v>
      </c>
      <c r="V1576">
        <v>-28</v>
      </c>
      <c r="W1576">
        <v>-13</v>
      </c>
      <c r="X1576">
        <v>-14</v>
      </c>
      <c r="Y1576" s="3"/>
      <c r="Z1576" s="3"/>
      <c r="AA1576" s="3"/>
      <c r="AB1576">
        <v>-23</v>
      </c>
      <c r="AC1576">
        <v>-37</v>
      </c>
      <c r="AD1576">
        <v>-24</v>
      </c>
      <c r="AE1576">
        <v>-10</v>
      </c>
      <c r="AF1576">
        <v>-9</v>
      </c>
      <c r="AG1576" s="3"/>
      <c r="AH1576" s="3"/>
      <c r="AI1576" s="3"/>
      <c r="AJ1576">
        <v>422</v>
      </c>
      <c r="AK1576">
        <v>351</v>
      </c>
      <c r="AL1576">
        <v>334</v>
      </c>
      <c r="AM1576">
        <v>341</v>
      </c>
      <c r="AN1576">
        <v>320</v>
      </c>
      <c r="AO1576" s="3"/>
      <c r="AP1576" s="3"/>
      <c r="AQ1576" s="3"/>
      <c r="AR1576">
        <v>49</v>
      </c>
      <c r="AS1576">
        <v>46</v>
      </c>
      <c r="AT1576">
        <v>45</v>
      </c>
      <c r="AU1576">
        <v>56</v>
      </c>
      <c r="AV1576">
        <v>43</v>
      </c>
      <c r="AW1576" s="3"/>
      <c r="AX1576" s="3"/>
      <c r="AY1576" s="3"/>
      <c r="AZ1576">
        <v>374</v>
      </c>
      <c r="BA1576">
        <v>304</v>
      </c>
      <c r="BB1576">
        <v>289</v>
      </c>
      <c r="BC1576">
        <v>285</v>
      </c>
      <c r="BD1576">
        <v>277</v>
      </c>
      <c r="BE1576" s="3"/>
      <c r="BF1576" s="3"/>
      <c r="BG1576" s="3"/>
      <c r="BH1576">
        <v>374</v>
      </c>
      <c r="BI1576">
        <v>304</v>
      </c>
      <c r="BJ1576">
        <v>289</v>
      </c>
      <c r="BK1576">
        <v>285</v>
      </c>
      <c r="BL1576">
        <v>277</v>
      </c>
      <c r="BM1576" s="3"/>
      <c r="BN1576" s="3"/>
      <c r="BO1576" s="3"/>
      <c r="BP1576">
        <v>68</v>
      </c>
      <c r="BQ1576">
        <v>68</v>
      </c>
      <c r="BR1576">
        <v>68</v>
      </c>
      <c r="BS1576">
        <v>68</v>
      </c>
      <c r="BT1576">
        <v>68</v>
      </c>
      <c r="BU1576" s="3"/>
      <c r="BV1576" s="3"/>
      <c r="BW1576" s="3"/>
      <c r="BX1576">
        <v>-3.85</v>
      </c>
      <c r="BY1576">
        <v>-9.5399999999999991</v>
      </c>
      <c r="BZ1576">
        <v>-6.9</v>
      </c>
      <c r="CA1576">
        <v>-2.9</v>
      </c>
      <c r="CB1576">
        <v>-2.81</v>
      </c>
      <c r="CC1576" s="3"/>
      <c r="CD1576" s="3"/>
      <c r="CE1576" s="3"/>
      <c r="CF1576">
        <v>-6.32</v>
      </c>
      <c r="CG1576">
        <v>-10.87</v>
      </c>
      <c r="CH1576">
        <v>-7.97</v>
      </c>
      <c r="CI1576">
        <v>-3.41</v>
      </c>
      <c r="CJ1576">
        <v>-3.3</v>
      </c>
      <c r="CK1576" s="3"/>
      <c r="CL1576" s="3"/>
      <c r="CM1576" s="3"/>
      <c r="CN1576">
        <v>-206</v>
      </c>
      <c r="CO1576">
        <v>-272</v>
      </c>
      <c r="CP1576">
        <v>-175</v>
      </c>
      <c r="CQ1576">
        <v>-72</v>
      </c>
      <c r="CR1576">
        <v>-69</v>
      </c>
      <c r="CS1576" s="3"/>
      <c r="CT1576" s="3"/>
      <c r="CU1576" s="3"/>
      <c r="CV1576" t="s">
        <v>2</v>
      </c>
      <c r="CW1576" t="s">
        <v>2</v>
      </c>
      <c r="CX1576" t="s">
        <v>2</v>
      </c>
      <c r="CY1576" t="s">
        <v>2</v>
      </c>
      <c r="CZ1576" t="s">
        <v>2</v>
      </c>
      <c r="DA1576" s="3"/>
      <c r="DB1576" s="3"/>
      <c r="DC1576" s="3"/>
      <c r="DD1576">
        <v>0.81</v>
      </c>
      <c r="DE1576">
        <v>0.84</v>
      </c>
      <c r="DF1576">
        <v>0.92</v>
      </c>
      <c r="DG1576">
        <v>1.3</v>
      </c>
      <c r="DH1576">
        <v>1.51</v>
      </c>
      <c r="DI1576" s="3"/>
      <c r="DJ1576" s="3"/>
      <c r="DK1576" s="3"/>
      <c r="DL1576" s="6">
        <f>(CM1576*3+CL1576*2+CK1576)/6</f>
        <v>0</v>
      </c>
      <c r="DM1576">
        <f>BH1576+(BH1576*(CG1576-8.25)/8.25)</f>
        <v>-492.7733333333332</v>
      </c>
      <c r="DN1576">
        <f>BI1576+(BI1576*(CH1576-8.25)/8.25)</f>
        <v>-293.68242424242419</v>
      </c>
      <c r="DO1576">
        <f>BJ1576+(BJ1576*(CI1576-8.25)/8.25)</f>
        <v>-119.45333333333338</v>
      </c>
      <c r="DP1576">
        <f>BK1576+(BK1576*(CJ1576-8.25)/8.25)</f>
        <v>-114</v>
      </c>
      <c r="DQ1576">
        <f>BL1576+(BL1576*(CK1576-8.25)/8.25)</f>
        <v>0</v>
      </c>
      <c r="DR1576">
        <f>BM1576+(BM1576*(CL1576-8.25)/8.25)</f>
        <v>0</v>
      </c>
      <c r="DS1576">
        <f>BN1576+(BN1576*(CM1576-8.25)/8.25)</f>
        <v>0</v>
      </c>
      <c r="DT1576" s="8">
        <f>DM1576*10^8/$I1576</f>
        <v>-3639.1201576761691</v>
      </c>
      <c r="DU1576" s="8">
        <f>DN1576*10^8/$I1576</f>
        <v>-2168.8382015040261</v>
      </c>
      <c r="DV1576" s="8">
        <f>DO1576*10^8/$I1576</f>
        <v>-882.16022221496883</v>
      </c>
      <c r="DW1576" s="8">
        <f>DP1576*10^8/$I1576</f>
        <v>-841.8874762739124</v>
      </c>
      <c r="DX1576" s="8">
        <f>DQ1576*10^8/$I1576</f>
        <v>0</v>
      </c>
      <c r="DY1576" s="8">
        <f>DR1576*10^8/$I1576</f>
        <v>0</v>
      </c>
      <c r="DZ1576" s="8">
        <f>DS1576*10^8/$I1576</f>
        <v>0</v>
      </c>
      <c r="EA1576" s="8">
        <f>DT1576*10^8/$I1576</f>
        <v>-26874.821801785198</v>
      </c>
      <c r="EB1576" s="8">
        <f>DZ1576*0.8</f>
        <v>0</v>
      </c>
      <c r="EC1576" s="10">
        <f>G1576-E1576</f>
        <v>-480</v>
      </c>
      <c r="ED1576" s="4">
        <f>EC1576/E1576*100</f>
        <v>-15.286624203821656</v>
      </c>
      <c r="EE1576" s="4">
        <f>DY1576-G1576</f>
        <v>-2660</v>
      </c>
      <c r="EF1576" s="12">
        <f>EE1576/G1576</f>
        <v>-1</v>
      </c>
      <c r="EG1576" s="4">
        <f>G1576-F1576</f>
        <v>355</v>
      </c>
    </row>
    <row r="1577" spans="1:137" x14ac:dyDescent="0.3">
      <c r="A1577">
        <v>1576</v>
      </c>
      <c r="B1577" t="s">
        <v>6192</v>
      </c>
      <c r="C1577" t="s">
        <v>3849</v>
      </c>
      <c r="D1577" t="str">
        <f>VLOOKUP(C1577,Sheet1!$A$2:$B$3197,2,FALSE)</f>
        <v>조선</v>
      </c>
      <c r="E1577">
        <v>800</v>
      </c>
      <c r="F1577">
        <v>1170</v>
      </c>
      <c r="G1577" s="7">
        <v>1150</v>
      </c>
      <c r="H1577" t="s">
        <v>1515</v>
      </c>
      <c r="I1577" s="7">
        <f>VALUE(LEFT(H1577,FIND("/",H1577)-1)) + VALUE(MID(H1577,FIND("/",H1577)+1,LEN(H1577)))</f>
        <v>71572160</v>
      </c>
      <c r="J1577">
        <v>0</v>
      </c>
      <c r="K1577" s="1">
        <f>G1577*I1577/(10^8)</f>
        <v>823.07983999999999</v>
      </c>
      <c r="L1577" s="1">
        <v>1284</v>
      </c>
      <c r="M1577">
        <v>957</v>
      </c>
      <c r="N1577">
        <v>658</v>
      </c>
      <c r="O1577">
        <v>329</v>
      </c>
      <c r="P1577">
        <v>279</v>
      </c>
      <c r="Q1577" s="3"/>
      <c r="R1577" s="3"/>
      <c r="S1577" s="3"/>
      <c r="T1577">
        <v>151</v>
      </c>
      <c r="U1577">
        <v>-44</v>
      </c>
      <c r="V1577">
        <v>-180</v>
      </c>
      <c r="W1577">
        <v>-10</v>
      </c>
      <c r="X1577">
        <v>6</v>
      </c>
      <c r="Y1577" s="3"/>
      <c r="Z1577" s="3"/>
      <c r="AA1577" s="3"/>
      <c r="AB1577">
        <v>95</v>
      </c>
      <c r="AC1577">
        <v>-110</v>
      </c>
      <c r="AD1577" s="1">
        <v>-1230</v>
      </c>
      <c r="AE1577">
        <v>-116</v>
      </c>
      <c r="AF1577">
        <v>14</v>
      </c>
      <c r="AG1577" s="3"/>
      <c r="AH1577" s="3"/>
      <c r="AI1577" s="3"/>
      <c r="AJ1577" s="1">
        <v>1321</v>
      </c>
      <c r="AK1577" s="1">
        <v>1683</v>
      </c>
      <c r="AL1577">
        <v>697</v>
      </c>
      <c r="AM1577">
        <v>478</v>
      </c>
      <c r="AN1577">
        <v>420</v>
      </c>
      <c r="AO1577" s="3"/>
      <c r="AP1577" s="3"/>
      <c r="AQ1577" s="3"/>
      <c r="AR1577">
        <v>872</v>
      </c>
      <c r="AS1577" s="1">
        <v>1109</v>
      </c>
      <c r="AT1577">
        <v>410</v>
      </c>
      <c r="AU1577">
        <v>232</v>
      </c>
      <c r="AV1577">
        <v>155</v>
      </c>
      <c r="AW1577" s="3"/>
      <c r="AX1577" s="3"/>
      <c r="AY1577" s="3"/>
      <c r="AZ1577">
        <v>449</v>
      </c>
      <c r="BA1577">
        <v>574</v>
      </c>
      <c r="BB1577">
        <v>287</v>
      </c>
      <c r="BC1577">
        <v>247</v>
      </c>
      <c r="BD1577">
        <v>265</v>
      </c>
      <c r="BE1577" s="3"/>
      <c r="BF1577" s="3"/>
      <c r="BG1577" s="3"/>
      <c r="BH1577">
        <v>449</v>
      </c>
      <c r="BI1577">
        <v>579</v>
      </c>
      <c r="BJ1577">
        <v>287</v>
      </c>
      <c r="BK1577">
        <v>247</v>
      </c>
      <c r="BL1577">
        <v>265</v>
      </c>
      <c r="BM1577" s="3"/>
      <c r="BN1577" s="3"/>
      <c r="BO1577" s="3"/>
      <c r="BP1577">
        <v>128</v>
      </c>
      <c r="BQ1577">
        <v>181</v>
      </c>
      <c r="BR1577">
        <v>194</v>
      </c>
      <c r="BS1577">
        <v>309</v>
      </c>
      <c r="BT1577">
        <v>317</v>
      </c>
      <c r="BU1577" s="3"/>
      <c r="BV1577" s="3"/>
      <c r="BW1577" s="3"/>
      <c r="BX1577">
        <v>7.79</v>
      </c>
      <c r="BY1577">
        <v>-7.34</v>
      </c>
      <c r="BZ1577">
        <v>-103.32</v>
      </c>
      <c r="CA1577">
        <v>-19.72</v>
      </c>
      <c r="CB1577">
        <v>3.14</v>
      </c>
      <c r="CC1577" s="3"/>
      <c r="CD1577" s="3"/>
      <c r="CE1577" s="3"/>
      <c r="CF1577">
        <v>23.04</v>
      </c>
      <c r="CG1577">
        <v>-19.13</v>
      </c>
      <c r="CH1577">
        <v>-283.57</v>
      </c>
      <c r="CI1577">
        <v>-43.41</v>
      </c>
      <c r="CJ1577">
        <v>5.51</v>
      </c>
      <c r="CK1577" s="3"/>
      <c r="CL1577" s="3"/>
      <c r="CM1577" s="3"/>
      <c r="CN1577" s="1">
        <v>6213</v>
      </c>
      <c r="CO1577" s="1">
        <v>-4933</v>
      </c>
      <c r="CP1577" s="1">
        <v>-44725</v>
      </c>
      <c r="CQ1577">
        <v>-192</v>
      </c>
      <c r="CR1577">
        <v>22</v>
      </c>
      <c r="CS1577" s="3"/>
      <c r="CT1577" s="3"/>
      <c r="CU1577" s="3"/>
      <c r="CV1577">
        <v>1.0900000000000001</v>
      </c>
      <c r="CW1577" t="s">
        <v>2</v>
      </c>
      <c r="CX1577" t="s">
        <v>2</v>
      </c>
      <c r="CY1577" t="s">
        <v>2</v>
      </c>
      <c r="CZ1577">
        <v>34.6</v>
      </c>
      <c r="DA1577" s="3"/>
      <c r="DB1577" s="3"/>
      <c r="DC1577" s="3"/>
      <c r="DD1577">
        <v>0.22</v>
      </c>
      <c r="DE1577">
        <v>0.28999999999999998</v>
      </c>
      <c r="DF1577">
        <v>6.22</v>
      </c>
      <c r="DG1577">
        <v>3.85</v>
      </c>
      <c r="DH1577">
        <v>1.84</v>
      </c>
      <c r="DI1577" s="3"/>
      <c r="DJ1577" s="3"/>
      <c r="DK1577" s="3"/>
      <c r="DL1577" s="6">
        <f>(CM1577*3+CL1577*2+CK1577)/6</f>
        <v>0</v>
      </c>
      <c r="DM1577">
        <f>BH1577+(BH1577*(CG1577-8.25)/8.25)</f>
        <v>-1041.1357575757575</v>
      </c>
      <c r="DN1577">
        <f>BI1577+(BI1577*(CH1577-8.25)/8.25)</f>
        <v>-19901.458181818183</v>
      </c>
      <c r="DO1577">
        <f>BJ1577+(BJ1577*(CI1577-8.25)/8.25)</f>
        <v>-1510.1418181818181</v>
      </c>
      <c r="DP1577">
        <f>BK1577+(BK1577*(CJ1577-8.25)/8.25)</f>
        <v>164.96606060606058</v>
      </c>
      <c r="DQ1577">
        <f>BL1577+(BL1577*(CK1577-8.25)/8.25)</f>
        <v>0</v>
      </c>
      <c r="DR1577">
        <f>BM1577+(BM1577*(CL1577-8.25)/8.25)</f>
        <v>0</v>
      </c>
      <c r="DS1577">
        <f>BN1577+(BN1577*(CM1577-8.25)/8.25)</f>
        <v>0</v>
      </c>
      <c r="DT1577" s="8">
        <f>DM1577*10^8/$I1577</f>
        <v>-1454.6658331616056</v>
      </c>
      <c r="DU1577" s="8">
        <f>DN1577*10^8/$I1577</f>
        <v>-27806.144430764954</v>
      </c>
      <c r="DV1577" s="8">
        <f>DO1577*10^8/$I1577</f>
        <v>-2109.9570254437172</v>
      </c>
      <c r="DW1577" s="8">
        <f>DP1577*10^8/$I1577</f>
        <v>230.48914634693236</v>
      </c>
      <c r="DX1577" s="8">
        <f>DQ1577*10^8/$I1577</f>
        <v>0</v>
      </c>
      <c r="DY1577" s="8">
        <f>DR1577*10^8/$I1577</f>
        <v>0</v>
      </c>
      <c r="DZ1577" s="8">
        <f>DS1577*10^8/$I1577</f>
        <v>0</v>
      </c>
      <c r="EA1577" s="8">
        <f>DT1577*10^8/$I1577</f>
        <v>-2032.4464612519805</v>
      </c>
      <c r="EB1577" s="8">
        <f>DZ1577*0.8</f>
        <v>0</v>
      </c>
      <c r="EC1577" s="10">
        <f>G1577-E1577</f>
        <v>350</v>
      </c>
      <c r="ED1577" s="4">
        <f>EC1577/E1577*100</f>
        <v>43.75</v>
      </c>
      <c r="EE1577" s="4">
        <f>DY1577-G1577</f>
        <v>-1150</v>
      </c>
      <c r="EF1577" s="12">
        <f>EE1577/G1577</f>
        <v>-1</v>
      </c>
      <c r="EG1577" s="4">
        <f>G1577-F1577</f>
        <v>-20</v>
      </c>
    </row>
    <row r="1578" spans="1:137" x14ac:dyDescent="0.3">
      <c r="A1578">
        <v>1577</v>
      </c>
      <c r="B1578" t="s">
        <v>7377</v>
      </c>
      <c r="C1578" t="s">
        <v>3850</v>
      </c>
      <c r="D1578" t="str">
        <f>VLOOKUP(C1578,Sheet1!$A$2:$B$3197,2,FALSE)</f>
        <v>생물공학</v>
      </c>
      <c r="E1578">
        <v>23350</v>
      </c>
      <c r="F1578">
        <v>13400</v>
      </c>
      <c r="G1578" s="7">
        <v>12000</v>
      </c>
      <c r="H1578" t="s">
        <v>1516</v>
      </c>
      <c r="I1578" s="7">
        <f>VALUE(LEFT(H1578,FIND("/",H1578)-1)) + VALUE(MID(H1578,FIND("/",H1578)+1,LEN(H1578)))</f>
        <v>20393640</v>
      </c>
      <c r="J1578" s="1">
        <v>12920</v>
      </c>
      <c r="K1578" s="1">
        <f>G1578*I1578/(10^8)</f>
        <v>2447.2368000000001</v>
      </c>
      <c r="L1578">
        <v>51</v>
      </c>
      <c r="M1578">
        <v>52</v>
      </c>
      <c r="N1578">
        <v>47</v>
      </c>
      <c r="O1578">
        <v>51</v>
      </c>
      <c r="P1578">
        <v>159</v>
      </c>
      <c r="Q1578" s="3"/>
      <c r="R1578" s="3"/>
      <c r="S1578" s="3"/>
      <c r="T1578">
        <v>-40</v>
      </c>
      <c r="U1578">
        <v>-18</v>
      </c>
      <c r="V1578">
        <v>-28</v>
      </c>
      <c r="W1578">
        <v>-24</v>
      </c>
      <c r="X1578">
        <v>21</v>
      </c>
      <c r="Y1578" s="3"/>
      <c r="Z1578" s="3"/>
      <c r="AA1578" s="3"/>
      <c r="AB1578">
        <v>-41</v>
      </c>
      <c r="AC1578">
        <v>-17</v>
      </c>
      <c r="AD1578">
        <v>-33</v>
      </c>
      <c r="AE1578">
        <v>-12</v>
      </c>
      <c r="AF1578">
        <v>80</v>
      </c>
      <c r="AG1578" s="3"/>
      <c r="AH1578" s="3"/>
      <c r="AI1578" s="3"/>
      <c r="AJ1578">
        <v>193</v>
      </c>
      <c r="AK1578">
        <v>177</v>
      </c>
      <c r="AL1578">
        <v>315</v>
      </c>
      <c r="AM1578">
        <v>285</v>
      </c>
      <c r="AN1578">
        <v>382</v>
      </c>
      <c r="AO1578" s="3"/>
      <c r="AP1578" s="3"/>
      <c r="AQ1578" s="3"/>
      <c r="AR1578">
        <v>57</v>
      </c>
      <c r="AS1578">
        <v>58</v>
      </c>
      <c r="AT1578">
        <v>201</v>
      </c>
      <c r="AU1578">
        <v>132</v>
      </c>
      <c r="AV1578">
        <v>48</v>
      </c>
      <c r="AW1578" s="3"/>
      <c r="AX1578" s="3"/>
      <c r="AY1578" s="3"/>
      <c r="AZ1578">
        <v>136</v>
      </c>
      <c r="BA1578">
        <v>119</v>
      </c>
      <c r="BB1578">
        <v>114</v>
      </c>
      <c r="BC1578">
        <v>152</v>
      </c>
      <c r="BD1578">
        <v>334</v>
      </c>
      <c r="BE1578" s="3"/>
      <c r="BF1578" s="3"/>
      <c r="BG1578" s="3"/>
      <c r="BH1578">
        <v>125</v>
      </c>
      <c r="BI1578">
        <v>111</v>
      </c>
      <c r="BJ1578">
        <v>108</v>
      </c>
      <c r="BK1578">
        <v>152</v>
      </c>
      <c r="BL1578">
        <v>334</v>
      </c>
      <c r="BM1578" s="3"/>
      <c r="BN1578" s="3"/>
      <c r="BO1578" s="3"/>
      <c r="BP1578">
        <v>51</v>
      </c>
      <c r="BQ1578">
        <v>51</v>
      </c>
      <c r="BR1578">
        <v>80</v>
      </c>
      <c r="BS1578">
        <v>92</v>
      </c>
      <c r="BT1578">
        <v>102</v>
      </c>
      <c r="BU1578" s="3"/>
      <c r="BV1578" s="3"/>
      <c r="BW1578" s="3"/>
      <c r="BX1578">
        <v>-20.37</v>
      </c>
      <c r="BY1578">
        <v>-9.36</v>
      </c>
      <c r="BZ1578">
        <v>-13.34</v>
      </c>
      <c r="CA1578">
        <v>-3.91</v>
      </c>
      <c r="CB1578">
        <v>24.11</v>
      </c>
      <c r="CC1578" s="3"/>
      <c r="CD1578" s="3"/>
      <c r="CE1578" s="3"/>
      <c r="CF1578">
        <v>-35.700000000000003</v>
      </c>
      <c r="CG1578">
        <v>-12.49</v>
      </c>
      <c r="CH1578">
        <v>-28.38</v>
      </c>
      <c r="CI1578">
        <v>-8.99</v>
      </c>
      <c r="CJ1578">
        <v>33.020000000000003</v>
      </c>
      <c r="CK1578" s="3"/>
      <c r="CL1578" s="3"/>
      <c r="CM1578" s="3"/>
      <c r="CN1578">
        <v>-247</v>
      </c>
      <c r="CO1578">
        <v>-96</v>
      </c>
      <c r="CP1578">
        <v>-202</v>
      </c>
      <c r="CQ1578">
        <v>-65</v>
      </c>
      <c r="CR1578">
        <v>396</v>
      </c>
      <c r="CS1578" s="3"/>
      <c r="CT1578" s="3"/>
      <c r="CU1578" s="3"/>
      <c r="CV1578" t="s">
        <v>2</v>
      </c>
      <c r="CW1578" t="s">
        <v>2</v>
      </c>
      <c r="CX1578" t="s">
        <v>2</v>
      </c>
      <c r="CY1578" t="s">
        <v>2</v>
      </c>
      <c r="CZ1578">
        <v>65.59</v>
      </c>
      <c r="DA1578" s="3"/>
      <c r="DB1578" s="3"/>
      <c r="DC1578" s="3"/>
      <c r="DD1578">
        <v>4.18</v>
      </c>
      <c r="DE1578">
        <v>3.29</v>
      </c>
      <c r="DF1578">
        <v>6.26</v>
      </c>
      <c r="DG1578">
        <v>2.57</v>
      </c>
      <c r="DH1578">
        <v>15.85</v>
      </c>
      <c r="DI1578" s="3"/>
      <c r="DJ1578" s="3"/>
      <c r="DK1578" s="3"/>
      <c r="DL1578" s="6">
        <f>(CM1578*3+CL1578*2+CK1578)/6</f>
        <v>0</v>
      </c>
      <c r="DM1578">
        <f>BH1578+(BH1578*(CG1578-8.25)/8.25)</f>
        <v>-189.24242424242431</v>
      </c>
      <c r="DN1578">
        <f>BI1578+(BI1578*(CH1578-8.25)/8.25)</f>
        <v>-381.83999999999992</v>
      </c>
      <c r="DO1578">
        <f>BJ1578+(BJ1578*(CI1578-8.25)/8.25)</f>
        <v>-117.68727272727276</v>
      </c>
      <c r="DP1578">
        <f>BK1578+(BK1578*(CJ1578-8.25)/8.25)</f>
        <v>608.36848484848497</v>
      </c>
      <c r="DQ1578">
        <f>BL1578+(BL1578*(CK1578-8.25)/8.25)</f>
        <v>0</v>
      </c>
      <c r="DR1578">
        <f>BM1578+(BM1578*(CL1578-8.25)/8.25)</f>
        <v>0</v>
      </c>
      <c r="DS1578">
        <f>BN1578+(BN1578*(CM1578-8.25)/8.25)</f>
        <v>0</v>
      </c>
      <c r="DT1578" s="8">
        <f>DM1578*10^8/$I1578</f>
        <v>-927.9482438761512</v>
      </c>
      <c r="DU1578" s="8">
        <f>DN1578*10^8/$I1578</f>
        <v>-1872.3484380424482</v>
      </c>
      <c r="DV1578" s="8">
        <f>DO1578*10^8/$I1578</f>
        <v>-577.07830837100562</v>
      </c>
      <c r="DW1578" s="8">
        <f>DP1578*10^8/$I1578</f>
        <v>2983.1284893157131</v>
      </c>
      <c r="DX1578" s="8">
        <f>DQ1578*10^8/$I1578</f>
        <v>0</v>
      </c>
      <c r="DY1578" s="8">
        <f>DR1578*10^8/$I1578</f>
        <v>0</v>
      </c>
      <c r="DZ1578" s="8">
        <f>DS1578*10^8/$I1578</f>
        <v>0</v>
      </c>
      <c r="EA1578" s="8">
        <f>DT1578*10^8/$I1578</f>
        <v>-4550.1844882823816</v>
      </c>
      <c r="EB1578" s="8">
        <f>DZ1578*0.8</f>
        <v>0</v>
      </c>
      <c r="EC1578" s="10">
        <f>G1578-E1578</f>
        <v>-11350</v>
      </c>
      <c r="ED1578" s="4">
        <f>EC1578/E1578*100</f>
        <v>-48.608137044967883</v>
      </c>
      <c r="EE1578" s="4">
        <f>DY1578-G1578</f>
        <v>-12000</v>
      </c>
      <c r="EF1578" s="12">
        <f>EE1578/G1578</f>
        <v>-1</v>
      </c>
      <c r="EG1578" s="4">
        <f>G1578-F1578</f>
        <v>-1400</v>
      </c>
    </row>
    <row r="1579" spans="1:137" x14ac:dyDescent="0.3">
      <c r="A1579">
        <v>1578</v>
      </c>
      <c r="B1579" t="s">
        <v>7471</v>
      </c>
      <c r="C1579" t="s">
        <v>3851</v>
      </c>
      <c r="D1579" t="str">
        <f>VLOOKUP(C1579,Sheet1!$A$2:$B$3197,2,FALSE)</f>
        <v>전기제품</v>
      </c>
      <c r="E1579">
        <v>16150</v>
      </c>
      <c r="F1579">
        <v>13850</v>
      </c>
      <c r="G1579" s="7">
        <v>14500</v>
      </c>
      <c r="H1579" t="s">
        <v>1517</v>
      </c>
      <c r="I1579" s="7">
        <f>VALUE(LEFT(H1579,FIND("/",H1579)-1)) + VALUE(MID(H1579,FIND("/",H1579)+1,LEN(H1579)))</f>
        <v>21539152</v>
      </c>
      <c r="J1579" s="1">
        <v>1202</v>
      </c>
      <c r="K1579" s="1">
        <f>G1579*I1579/(10^8)</f>
        <v>3123.17704</v>
      </c>
      <c r="L1579" s="1">
        <v>1054</v>
      </c>
      <c r="M1579">
        <v>252</v>
      </c>
      <c r="N1579" s="1">
        <v>1126</v>
      </c>
      <c r="O1579" s="1">
        <v>1334</v>
      </c>
      <c r="P1579" s="1">
        <v>1132</v>
      </c>
      <c r="Q1579" s="3"/>
      <c r="R1579" s="3"/>
      <c r="S1579" s="3"/>
      <c r="T1579">
        <v>180</v>
      </c>
      <c r="U1579">
        <v>4</v>
      </c>
      <c r="V1579">
        <v>196</v>
      </c>
      <c r="W1579">
        <v>253</v>
      </c>
      <c r="X1579">
        <v>182</v>
      </c>
      <c r="Y1579" s="3"/>
      <c r="Z1579" s="3"/>
      <c r="AA1579" s="3"/>
      <c r="AB1579">
        <v>165</v>
      </c>
      <c r="AC1579">
        <v>12</v>
      </c>
      <c r="AD1579">
        <v>154</v>
      </c>
      <c r="AE1579">
        <v>201</v>
      </c>
      <c r="AF1579">
        <v>141</v>
      </c>
      <c r="AG1579" s="3"/>
      <c r="AH1579" s="3"/>
      <c r="AI1579" s="3"/>
      <c r="AJ1579" s="1">
        <v>1208</v>
      </c>
      <c r="AK1579" s="1">
        <v>1328</v>
      </c>
      <c r="AL1579" s="1">
        <v>1453</v>
      </c>
      <c r="AM1579" s="1">
        <v>1640</v>
      </c>
      <c r="AN1579" s="1">
        <v>1883</v>
      </c>
      <c r="AO1579" s="3"/>
      <c r="AP1579" s="3"/>
      <c r="AQ1579" s="3"/>
      <c r="AR1579">
        <v>140</v>
      </c>
      <c r="AS1579">
        <v>248</v>
      </c>
      <c r="AT1579">
        <v>249</v>
      </c>
      <c r="AU1579">
        <v>225</v>
      </c>
      <c r="AV1579">
        <v>324</v>
      </c>
      <c r="AW1579" s="3"/>
      <c r="AX1579" s="3"/>
      <c r="AY1579" s="3"/>
      <c r="AZ1579" s="1">
        <v>1069</v>
      </c>
      <c r="BA1579" s="1">
        <v>1080</v>
      </c>
      <c r="BB1579" s="1">
        <v>1204</v>
      </c>
      <c r="BC1579" s="1">
        <v>1414</v>
      </c>
      <c r="BD1579" s="1">
        <v>1558</v>
      </c>
      <c r="BE1579" s="3"/>
      <c r="BF1579" s="3"/>
      <c r="BG1579" s="3"/>
      <c r="BH1579" s="1">
        <v>1069</v>
      </c>
      <c r="BI1579" s="1">
        <v>1080</v>
      </c>
      <c r="BJ1579" s="1">
        <v>1204</v>
      </c>
      <c r="BK1579" s="1">
        <v>1414</v>
      </c>
      <c r="BL1579" s="1">
        <v>1558</v>
      </c>
      <c r="BM1579" s="3"/>
      <c r="BN1579" s="3"/>
      <c r="BO1579" s="3"/>
      <c r="BP1579">
        <v>82</v>
      </c>
      <c r="BQ1579">
        <v>98</v>
      </c>
      <c r="BR1579">
        <v>98</v>
      </c>
      <c r="BS1579">
        <v>108</v>
      </c>
      <c r="BT1579">
        <v>108</v>
      </c>
      <c r="BU1579" s="3"/>
      <c r="BV1579" s="3"/>
      <c r="BW1579" s="3"/>
      <c r="BX1579">
        <v>14.08</v>
      </c>
      <c r="BY1579">
        <v>0.97</v>
      </c>
      <c r="BZ1579">
        <v>11.06</v>
      </c>
      <c r="CA1579">
        <v>12.99</v>
      </c>
      <c r="CB1579">
        <v>8.02</v>
      </c>
      <c r="CC1579" s="3"/>
      <c r="CD1579" s="3"/>
      <c r="CE1579" s="3"/>
      <c r="CF1579">
        <v>16.75</v>
      </c>
      <c r="CG1579">
        <v>1.1499999999999999</v>
      </c>
      <c r="CH1579">
        <v>13.46</v>
      </c>
      <c r="CI1579">
        <v>15.34</v>
      </c>
      <c r="CJ1579">
        <v>9.51</v>
      </c>
      <c r="CK1579" s="3"/>
      <c r="CL1579" s="3"/>
      <c r="CM1579" s="3"/>
      <c r="CN1579">
        <v>767</v>
      </c>
      <c r="CO1579">
        <v>57</v>
      </c>
      <c r="CP1579">
        <v>714</v>
      </c>
      <c r="CQ1579">
        <v>932</v>
      </c>
      <c r="CR1579">
        <v>656</v>
      </c>
      <c r="CS1579" s="3"/>
      <c r="CT1579" s="3"/>
      <c r="CU1579" s="3"/>
      <c r="CV1579">
        <v>18.11</v>
      </c>
      <c r="CW1579">
        <v>242.49</v>
      </c>
      <c r="CX1579">
        <v>13.91</v>
      </c>
      <c r="CY1579">
        <v>14.37</v>
      </c>
      <c r="CZ1579">
        <v>25.15</v>
      </c>
      <c r="DA1579" s="3"/>
      <c r="DB1579" s="3"/>
      <c r="DC1579" s="3"/>
      <c r="DD1579">
        <v>2.8</v>
      </c>
      <c r="DE1579">
        <v>2.77</v>
      </c>
      <c r="DF1579">
        <v>1.76</v>
      </c>
      <c r="DG1579">
        <v>2.04</v>
      </c>
      <c r="DH1579">
        <v>2.2799999999999998</v>
      </c>
      <c r="DI1579" s="3"/>
      <c r="DJ1579" s="3"/>
      <c r="DK1579" s="3"/>
      <c r="DL1579" s="6">
        <f>(CM1579*3+CL1579*2+CK1579)/6</f>
        <v>0</v>
      </c>
      <c r="DM1579">
        <f>BH1579+(BH1579*(CG1579-8.25)/8.25)</f>
        <v>149.0121212121212</v>
      </c>
      <c r="DN1579">
        <f>BI1579+(BI1579*(CH1579-8.25)/8.25)</f>
        <v>1762.0363636363636</v>
      </c>
      <c r="DO1579">
        <f>BJ1579+(BJ1579*(CI1579-8.25)/8.25)</f>
        <v>2238.7103030303033</v>
      </c>
      <c r="DP1579">
        <f>BK1579+(BK1579*(CJ1579-8.25)/8.25)</f>
        <v>1629.9563636363637</v>
      </c>
      <c r="DQ1579">
        <f>BL1579+(BL1579*(CK1579-8.25)/8.25)</f>
        <v>0</v>
      </c>
      <c r="DR1579">
        <f>BM1579+(BM1579*(CL1579-8.25)/8.25)</f>
        <v>0</v>
      </c>
      <c r="DS1579">
        <f>BN1579+(BN1579*(CM1579-8.25)/8.25)</f>
        <v>0</v>
      </c>
      <c r="DT1579" s="8">
        <f>DM1579*10^8/$I1579</f>
        <v>691.8198135753961</v>
      </c>
      <c r="DU1579" s="8">
        <f>DN1579*10^8/$I1579</f>
        <v>8180.6208695512414</v>
      </c>
      <c r="DV1579" s="8">
        <f>DO1579*10^8/$I1579</f>
        <v>10393.678929561867</v>
      </c>
      <c r="DW1579" s="8">
        <f>DP1579*10^8/$I1579</f>
        <v>7567.4119558484172</v>
      </c>
      <c r="DX1579" s="8">
        <f>DQ1579*10^8/$I1579</f>
        <v>0</v>
      </c>
      <c r="DY1579" s="8">
        <f>DR1579*10^8/$I1579</f>
        <v>0</v>
      </c>
      <c r="DZ1579" s="8">
        <f>DS1579*10^8/$I1579</f>
        <v>0</v>
      </c>
      <c r="EA1579" s="8">
        <f>DT1579*10^8/$I1579</f>
        <v>3211.9175981273361</v>
      </c>
      <c r="EB1579" s="8">
        <f>DZ1579*0.8</f>
        <v>0</v>
      </c>
      <c r="EC1579" s="10">
        <f>G1579-E1579</f>
        <v>-1650</v>
      </c>
      <c r="ED1579" s="4">
        <f>EC1579/E1579*100</f>
        <v>-10.216718266253871</v>
      </c>
      <c r="EE1579" s="4">
        <f>DY1579-G1579</f>
        <v>-14500</v>
      </c>
      <c r="EF1579" s="12">
        <f>EE1579/G1579</f>
        <v>-1</v>
      </c>
      <c r="EG1579" s="4">
        <f>G1579-F1579</f>
        <v>650</v>
      </c>
    </row>
    <row r="1580" spans="1:137" x14ac:dyDescent="0.3">
      <c r="A1580">
        <v>1579</v>
      </c>
      <c r="B1580" t="s">
        <v>7444</v>
      </c>
      <c r="C1580" t="s">
        <v>3852</v>
      </c>
      <c r="D1580" t="str">
        <f>VLOOKUP(C1580,Sheet1!$A$2:$B$3197,2,FALSE)</f>
        <v>건강관리장비와용품</v>
      </c>
      <c r="E1580">
        <v>12650</v>
      </c>
      <c r="F1580">
        <v>14250</v>
      </c>
      <c r="G1580" s="7">
        <v>13800</v>
      </c>
      <c r="H1580" t="s">
        <v>1518</v>
      </c>
      <c r="I1580" s="7">
        <f>VALUE(LEFT(H1580,FIND("/",H1580)-1)) + VALUE(MID(H1580,FIND("/",H1580)+1,LEN(H1580)))</f>
        <v>10102981</v>
      </c>
      <c r="J1580" s="1">
        <v>25000</v>
      </c>
      <c r="K1580" s="1">
        <f>G1580*I1580/(10^8)</f>
        <v>1394.211378</v>
      </c>
      <c r="L1580">
        <v>290</v>
      </c>
      <c r="M1580">
        <v>391</v>
      </c>
      <c r="N1580">
        <v>517</v>
      </c>
      <c r="O1580">
        <v>670</v>
      </c>
      <c r="P1580">
        <v>801</v>
      </c>
      <c r="Q1580" s="3"/>
      <c r="R1580" s="3"/>
      <c r="S1580" s="3"/>
      <c r="T1580">
        <v>60</v>
      </c>
      <c r="U1580">
        <v>95</v>
      </c>
      <c r="V1580">
        <v>105</v>
      </c>
      <c r="W1580">
        <v>126</v>
      </c>
      <c r="X1580">
        <v>-34</v>
      </c>
      <c r="Y1580" s="3"/>
      <c r="Z1580" s="3"/>
      <c r="AA1580" s="3"/>
      <c r="AB1580">
        <v>48</v>
      </c>
      <c r="AC1580">
        <v>81</v>
      </c>
      <c r="AD1580">
        <v>51</v>
      </c>
      <c r="AE1580">
        <v>95</v>
      </c>
      <c r="AF1580">
        <v>-182</v>
      </c>
      <c r="AG1580" s="3"/>
      <c r="AH1580" s="3"/>
      <c r="AI1580" s="3"/>
      <c r="AJ1580">
        <v>647</v>
      </c>
      <c r="AK1580">
        <v>802</v>
      </c>
      <c r="AL1580">
        <v>917</v>
      </c>
      <c r="AM1580" s="1">
        <v>1341</v>
      </c>
      <c r="AN1580" s="1">
        <v>1318</v>
      </c>
      <c r="AO1580" s="3"/>
      <c r="AP1580" s="3"/>
      <c r="AQ1580" s="3"/>
      <c r="AR1580">
        <v>172</v>
      </c>
      <c r="AS1580">
        <v>252</v>
      </c>
      <c r="AT1580">
        <v>222</v>
      </c>
      <c r="AU1580">
        <v>500</v>
      </c>
      <c r="AV1580">
        <v>625</v>
      </c>
      <c r="AW1580" s="3"/>
      <c r="AX1580" s="3"/>
      <c r="AY1580" s="3"/>
      <c r="AZ1580">
        <v>475</v>
      </c>
      <c r="BA1580">
        <v>550</v>
      </c>
      <c r="BB1580">
        <v>695</v>
      </c>
      <c r="BC1580">
        <v>841</v>
      </c>
      <c r="BD1580">
        <v>693</v>
      </c>
      <c r="BE1580" s="3"/>
      <c r="BF1580" s="3"/>
      <c r="BG1580" s="3"/>
      <c r="BH1580">
        <v>468</v>
      </c>
      <c r="BI1580">
        <v>537</v>
      </c>
      <c r="BJ1580">
        <v>653</v>
      </c>
      <c r="BK1580">
        <v>749</v>
      </c>
      <c r="BL1580">
        <v>603</v>
      </c>
      <c r="BM1580" s="3"/>
      <c r="BN1580" s="3"/>
      <c r="BO1580" s="3"/>
      <c r="BP1580">
        <v>49</v>
      </c>
      <c r="BQ1580">
        <v>49</v>
      </c>
      <c r="BR1580">
        <v>49</v>
      </c>
      <c r="BS1580">
        <v>50</v>
      </c>
      <c r="BT1580">
        <v>51</v>
      </c>
      <c r="BU1580" s="3"/>
      <c r="BV1580" s="3"/>
      <c r="BW1580" s="3"/>
      <c r="BX1580">
        <v>8.17</v>
      </c>
      <c r="BY1580">
        <v>11.23</v>
      </c>
      <c r="BZ1580">
        <v>5.9</v>
      </c>
      <c r="CA1580">
        <v>8.42</v>
      </c>
      <c r="CB1580">
        <v>-13.67</v>
      </c>
      <c r="CC1580" s="3"/>
      <c r="CD1580" s="3"/>
      <c r="CE1580" s="3"/>
      <c r="CF1580">
        <v>10.28</v>
      </c>
      <c r="CG1580">
        <v>15.57</v>
      </c>
      <c r="CH1580">
        <v>6.99</v>
      </c>
      <c r="CI1580">
        <v>14.2</v>
      </c>
      <c r="CJ1580">
        <v>-26.39</v>
      </c>
      <c r="CK1580" s="3"/>
      <c r="CL1580" s="3"/>
      <c r="CM1580" s="3"/>
      <c r="CN1580">
        <v>469</v>
      </c>
      <c r="CO1580">
        <v>794</v>
      </c>
      <c r="CP1580">
        <v>422</v>
      </c>
      <c r="CQ1580" s="1">
        <v>1008</v>
      </c>
      <c r="CR1580" s="1">
        <v>-1766</v>
      </c>
      <c r="CS1580" s="3"/>
      <c r="CT1580" s="3"/>
      <c r="CU1580" s="3"/>
      <c r="CV1580">
        <v>36.979999999999997</v>
      </c>
      <c r="CW1580">
        <v>20.27</v>
      </c>
      <c r="CX1580">
        <v>74.42</v>
      </c>
      <c r="CY1580">
        <v>21.67</v>
      </c>
      <c r="CZ1580" t="s">
        <v>2</v>
      </c>
      <c r="DA1580" s="3"/>
      <c r="DB1580" s="3"/>
      <c r="DC1580" s="3"/>
      <c r="DD1580">
        <v>3.54</v>
      </c>
      <c r="DE1580">
        <v>2.88</v>
      </c>
      <c r="DF1580">
        <v>4.7300000000000004</v>
      </c>
      <c r="DG1580">
        <v>2.88</v>
      </c>
      <c r="DH1580">
        <v>3.77</v>
      </c>
      <c r="DI1580" s="3"/>
      <c r="DJ1580" s="3"/>
      <c r="DK1580" s="3"/>
      <c r="DL1580" s="6">
        <f>(CM1580*3+CL1580*2+CK1580)/6</f>
        <v>0</v>
      </c>
      <c r="DM1580">
        <f>BH1580+(BH1580*(CG1580-8.25)/8.25)</f>
        <v>883.24363636363637</v>
      </c>
      <c r="DN1580">
        <f>BI1580+(BI1580*(CH1580-8.25)/8.25)</f>
        <v>454.98545454545456</v>
      </c>
      <c r="DO1580">
        <f>BJ1580+(BJ1580*(CI1580-8.25)/8.25)</f>
        <v>1123.9515151515152</v>
      </c>
      <c r="DP1580">
        <f>BK1580+(BK1580*(CJ1580-8.25)/8.25)</f>
        <v>-2395.8921212121213</v>
      </c>
      <c r="DQ1580">
        <f>BL1580+(BL1580*(CK1580-8.25)/8.25)</f>
        <v>0</v>
      </c>
      <c r="DR1580">
        <f>BM1580+(BM1580*(CL1580-8.25)/8.25)</f>
        <v>0</v>
      </c>
      <c r="DS1580">
        <f>BN1580+(BN1580*(CM1580-8.25)/8.25)</f>
        <v>0</v>
      </c>
      <c r="DT1580" s="8">
        <f>DM1580*10^8/$I1580</f>
        <v>8742.4061904465252</v>
      </c>
      <c r="DU1580" s="8">
        <f>DN1580*10^8/$I1580</f>
        <v>4503.4772860154299</v>
      </c>
      <c r="DV1580" s="8">
        <f>DO1580*10^8/$I1580</f>
        <v>11124.949311015385</v>
      </c>
      <c r="DW1580" s="8">
        <f>DP1580*10^8/$I1580</f>
        <v>-23714.704810512078</v>
      </c>
      <c r="DX1580" s="8">
        <f>DQ1580*10^8/$I1580</f>
        <v>0</v>
      </c>
      <c r="DY1580" s="8">
        <f>DR1580*10^8/$I1580</f>
        <v>0</v>
      </c>
      <c r="DZ1580" s="8">
        <f>DS1580*10^8/$I1580</f>
        <v>0</v>
      </c>
      <c r="EA1580" s="8">
        <f>DT1580*10^8/$I1580</f>
        <v>86532.937065273349</v>
      </c>
      <c r="EB1580" s="8">
        <f>DZ1580*0.8</f>
        <v>0</v>
      </c>
      <c r="EC1580" s="10">
        <f>G1580-E1580</f>
        <v>1150</v>
      </c>
      <c r="ED1580" s="4">
        <f>EC1580/E1580*100</f>
        <v>9.0909090909090917</v>
      </c>
      <c r="EE1580" s="4">
        <f>DY1580-G1580</f>
        <v>-13800</v>
      </c>
      <c r="EF1580" s="12">
        <f>EE1580/G1580</f>
        <v>-1</v>
      </c>
      <c r="EG1580" s="4">
        <f>G1580-F1580</f>
        <v>-450</v>
      </c>
    </row>
    <row r="1581" spans="1:137" x14ac:dyDescent="0.3">
      <c r="A1581">
        <v>1580</v>
      </c>
      <c r="B1581" t="s">
        <v>6929</v>
      </c>
      <c r="C1581" t="s">
        <v>3853</v>
      </c>
      <c r="D1581" t="str">
        <f>VLOOKUP(C1581,Sheet1!$A$2:$B$3197,2,FALSE)</f>
        <v>방송과엔터테인먼트</v>
      </c>
      <c r="E1581">
        <v>5290</v>
      </c>
      <c r="F1581">
        <v>5820</v>
      </c>
      <c r="G1581" s="7">
        <v>5960</v>
      </c>
      <c r="H1581" t="s">
        <v>1519</v>
      </c>
      <c r="I1581" s="7">
        <f>VALUE(LEFT(H1581,FIND("/",H1581)-1)) + VALUE(MID(H1581,FIND("/",H1581)+1,LEN(H1581)))</f>
        <v>14827550</v>
      </c>
      <c r="J1581" s="1">
        <v>1342503</v>
      </c>
      <c r="K1581" s="1">
        <f>G1581*I1581/(10^8)</f>
        <v>883.72198000000003</v>
      </c>
      <c r="L1581">
        <v>730</v>
      </c>
      <c r="M1581">
        <v>928</v>
      </c>
      <c r="N1581">
        <v>897</v>
      </c>
      <c r="O1581">
        <v>848</v>
      </c>
      <c r="P1581">
        <v>687</v>
      </c>
      <c r="Q1581" s="3"/>
      <c r="R1581" s="3"/>
      <c r="S1581" s="3"/>
      <c r="T1581">
        <v>-42</v>
      </c>
      <c r="U1581">
        <v>-60</v>
      </c>
      <c r="V1581">
        <v>59</v>
      </c>
      <c r="W1581">
        <v>70</v>
      </c>
      <c r="X1581">
        <v>15</v>
      </c>
      <c r="Y1581" s="3"/>
      <c r="Z1581" s="3"/>
      <c r="AA1581" s="3"/>
      <c r="AB1581">
        <v>-38</v>
      </c>
      <c r="AC1581">
        <v>-54</v>
      </c>
      <c r="AD1581">
        <v>52</v>
      </c>
      <c r="AE1581">
        <v>41</v>
      </c>
      <c r="AF1581">
        <v>-45</v>
      </c>
      <c r="AG1581" s="3"/>
      <c r="AH1581" s="3"/>
      <c r="AI1581" s="3"/>
      <c r="AJ1581">
        <v>957</v>
      </c>
      <c r="AK1581">
        <v>910</v>
      </c>
      <c r="AL1581">
        <v>904</v>
      </c>
      <c r="AM1581">
        <v>996</v>
      </c>
      <c r="AN1581">
        <v>880</v>
      </c>
      <c r="AO1581" s="3"/>
      <c r="AP1581" s="3"/>
      <c r="AQ1581" s="3"/>
      <c r="AR1581">
        <v>259</v>
      </c>
      <c r="AS1581">
        <v>264</v>
      </c>
      <c r="AT1581">
        <v>245</v>
      </c>
      <c r="AU1581">
        <v>295</v>
      </c>
      <c r="AV1581">
        <v>254</v>
      </c>
      <c r="AW1581" s="3"/>
      <c r="AX1581" s="3"/>
      <c r="AY1581" s="3"/>
      <c r="AZ1581">
        <v>698</v>
      </c>
      <c r="BA1581">
        <v>646</v>
      </c>
      <c r="BB1581">
        <v>659</v>
      </c>
      <c r="BC1581">
        <v>701</v>
      </c>
      <c r="BD1581">
        <v>625</v>
      </c>
      <c r="BE1581" s="3"/>
      <c r="BF1581" s="3"/>
      <c r="BG1581" s="3"/>
      <c r="BH1581">
        <v>675</v>
      </c>
      <c r="BI1581">
        <v>630</v>
      </c>
      <c r="BJ1581">
        <v>631</v>
      </c>
      <c r="BK1581">
        <v>676</v>
      </c>
      <c r="BL1581">
        <v>608</v>
      </c>
      <c r="BM1581" s="3"/>
      <c r="BN1581" s="3"/>
      <c r="BO1581" s="3"/>
      <c r="BP1581">
        <v>74</v>
      </c>
      <c r="BQ1581">
        <v>74</v>
      </c>
      <c r="BR1581">
        <v>74</v>
      </c>
      <c r="BS1581">
        <v>74</v>
      </c>
      <c r="BT1581">
        <v>74</v>
      </c>
      <c r="BU1581" s="3"/>
      <c r="BV1581" s="3"/>
      <c r="BW1581" s="3"/>
      <c r="BX1581">
        <v>-4.04</v>
      </c>
      <c r="BY1581">
        <v>-5.74</v>
      </c>
      <c r="BZ1581">
        <v>5.75</v>
      </c>
      <c r="CA1581">
        <v>4.34</v>
      </c>
      <c r="CB1581">
        <v>-4.7699999999999996</v>
      </c>
      <c r="CC1581" s="3"/>
      <c r="CD1581" s="3"/>
      <c r="CE1581" s="3"/>
      <c r="CF1581">
        <v>-4.88</v>
      </c>
      <c r="CG1581">
        <v>-7.28</v>
      </c>
      <c r="CH1581">
        <v>8.57</v>
      </c>
      <c r="CI1581">
        <v>6.9</v>
      </c>
      <c r="CJ1581">
        <v>-5.78</v>
      </c>
      <c r="CK1581" s="3"/>
      <c r="CL1581" s="3"/>
      <c r="CM1581" s="3"/>
      <c r="CN1581">
        <v>-237</v>
      </c>
      <c r="CO1581">
        <v>-320</v>
      </c>
      <c r="CP1581">
        <v>364</v>
      </c>
      <c r="CQ1581">
        <v>304</v>
      </c>
      <c r="CR1581">
        <v>-250</v>
      </c>
      <c r="CS1581" s="3"/>
      <c r="CT1581" s="3"/>
      <c r="CU1581" s="3"/>
      <c r="CV1581" t="s">
        <v>2</v>
      </c>
      <c r="CW1581" t="s">
        <v>2</v>
      </c>
      <c r="CX1581">
        <v>15.24</v>
      </c>
      <c r="CY1581">
        <v>18.57</v>
      </c>
      <c r="CZ1581" t="s">
        <v>2</v>
      </c>
      <c r="DA1581" s="3"/>
      <c r="DB1581" s="3"/>
      <c r="DC1581" s="3"/>
      <c r="DD1581">
        <v>2.2000000000000002</v>
      </c>
      <c r="DE1581">
        <v>1.57</v>
      </c>
      <c r="DF1581">
        <v>1.05</v>
      </c>
      <c r="DG1581">
        <v>1.01</v>
      </c>
      <c r="DH1581">
        <v>1.01</v>
      </c>
      <c r="DI1581" s="3"/>
      <c r="DJ1581" s="3"/>
      <c r="DK1581" s="3"/>
      <c r="DL1581" s="6">
        <f>(CM1581*3+CL1581*2+CK1581)/6</f>
        <v>0</v>
      </c>
      <c r="DM1581">
        <f>BH1581+(BH1581*(CG1581-8.25)/8.25)</f>
        <v>-595.63636363636374</v>
      </c>
      <c r="DN1581">
        <f>BI1581+(BI1581*(CH1581-8.25)/8.25)</f>
        <v>654.43636363636369</v>
      </c>
      <c r="DO1581">
        <f>BJ1581+(BJ1581*(CI1581-8.25)/8.25)</f>
        <v>527.74545454545455</v>
      </c>
      <c r="DP1581">
        <f>BK1581+(BK1581*(CJ1581-8.25)/8.25)</f>
        <v>-473.6096969696971</v>
      </c>
      <c r="DQ1581">
        <f>BL1581+(BL1581*(CK1581-8.25)/8.25)</f>
        <v>0</v>
      </c>
      <c r="DR1581">
        <f>BM1581+(BM1581*(CL1581-8.25)/8.25)</f>
        <v>0</v>
      </c>
      <c r="DS1581">
        <f>BN1581+(BN1581*(CM1581-8.25)/8.25)</f>
        <v>0</v>
      </c>
      <c r="DT1581" s="8">
        <f>DM1581*10^8/$I1581</f>
        <v>-4017.0922616100688</v>
      </c>
      <c r="DU1581" s="8">
        <f>DN1581*10^8/$I1581</f>
        <v>4413.65136948696</v>
      </c>
      <c r="DV1581" s="8">
        <f>DO1581*10^8/$I1581</f>
        <v>3559.222221779421</v>
      </c>
      <c r="DW1581" s="8">
        <f>DP1581*10^8/$I1581</f>
        <v>-3194.1197093902711</v>
      </c>
      <c r="DX1581" s="8">
        <f>DQ1581*10^8/$I1581</f>
        <v>0</v>
      </c>
      <c r="DY1581" s="8">
        <f>DR1581*10^8/$I1581</f>
        <v>0</v>
      </c>
      <c r="DZ1581" s="8">
        <f>DS1581*10^8/$I1581</f>
        <v>0</v>
      </c>
      <c r="EA1581" s="8">
        <f>DT1581*10^8/$I1581</f>
        <v>-27092.083733388652</v>
      </c>
      <c r="EB1581" s="8">
        <f>DZ1581*0.8</f>
        <v>0</v>
      </c>
      <c r="EC1581" s="10">
        <f>G1581-E1581</f>
        <v>670</v>
      </c>
      <c r="ED1581" s="4">
        <f>EC1581/E1581*100</f>
        <v>12.665406427221171</v>
      </c>
      <c r="EE1581" s="4">
        <f>DY1581-G1581</f>
        <v>-5960</v>
      </c>
      <c r="EF1581" s="12">
        <f>EE1581/G1581</f>
        <v>-1</v>
      </c>
      <c r="EG1581" s="4">
        <f>G1581-F1581</f>
        <v>140</v>
      </c>
    </row>
    <row r="1582" spans="1:137" x14ac:dyDescent="0.3">
      <c r="A1582">
        <v>1581</v>
      </c>
      <c r="B1582" t="s">
        <v>6805</v>
      </c>
      <c r="C1582" t="s">
        <v>3854</v>
      </c>
      <c r="D1582" t="str">
        <f>VLOOKUP(C1582,Sheet1!$A$2:$B$3197,2,FALSE)</f>
        <v>통신장비</v>
      </c>
      <c r="E1582">
        <v>4360</v>
      </c>
      <c r="F1582">
        <v>4755</v>
      </c>
      <c r="G1582" s="7">
        <v>4870</v>
      </c>
      <c r="H1582" t="s">
        <v>1520</v>
      </c>
      <c r="I1582" s="7">
        <f>VALUE(LEFT(H1582,FIND("/",H1582)-1)) + VALUE(MID(H1582,FIND("/",H1582)+1,LEN(H1582)))</f>
        <v>17694054</v>
      </c>
      <c r="J1582" s="1">
        <v>31078</v>
      </c>
      <c r="K1582" s="1">
        <f>G1582*I1582/(10^8)</f>
        <v>861.70042980000005</v>
      </c>
      <c r="L1582">
        <v>303</v>
      </c>
      <c r="M1582">
        <v>429</v>
      </c>
      <c r="N1582">
        <v>313</v>
      </c>
      <c r="O1582">
        <v>456</v>
      </c>
      <c r="P1582">
        <v>229</v>
      </c>
      <c r="Q1582" s="3"/>
      <c r="R1582" s="3"/>
      <c r="S1582" s="3"/>
      <c r="T1582">
        <v>5</v>
      </c>
      <c r="U1582">
        <v>69</v>
      </c>
      <c r="V1582">
        <v>18</v>
      </c>
      <c r="W1582">
        <v>43</v>
      </c>
      <c r="X1582">
        <v>-56</v>
      </c>
      <c r="Y1582" s="3"/>
      <c r="Z1582" s="3"/>
      <c r="AA1582" s="3"/>
      <c r="AB1582">
        <v>15</v>
      </c>
      <c r="AC1582">
        <v>63</v>
      </c>
      <c r="AD1582">
        <v>13</v>
      </c>
      <c r="AE1582">
        <v>57</v>
      </c>
      <c r="AF1582">
        <v>-60</v>
      </c>
      <c r="AG1582" s="3"/>
      <c r="AH1582" s="3"/>
      <c r="AI1582" s="3"/>
      <c r="AJ1582">
        <v>594</v>
      </c>
      <c r="AK1582">
        <v>621</v>
      </c>
      <c r="AL1582">
        <v>632</v>
      </c>
      <c r="AM1582">
        <v>725</v>
      </c>
      <c r="AN1582">
        <v>630</v>
      </c>
      <c r="AO1582" s="3"/>
      <c r="AP1582" s="3"/>
      <c r="AQ1582" s="3"/>
      <c r="AR1582">
        <v>281</v>
      </c>
      <c r="AS1582">
        <v>224</v>
      </c>
      <c r="AT1582">
        <v>199</v>
      </c>
      <c r="AU1582">
        <v>173</v>
      </c>
      <c r="AV1582">
        <v>153</v>
      </c>
      <c r="AW1582" s="3"/>
      <c r="AX1582" s="3"/>
      <c r="AY1582" s="3"/>
      <c r="AZ1582">
        <v>314</v>
      </c>
      <c r="BA1582">
        <v>397</v>
      </c>
      <c r="BB1582">
        <v>433</v>
      </c>
      <c r="BC1582">
        <v>551</v>
      </c>
      <c r="BD1582">
        <v>477</v>
      </c>
      <c r="BE1582" s="3"/>
      <c r="BF1582" s="3"/>
      <c r="BG1582" s="3"/>
      <c r="BH1582">
        <v>314</v>
      </c>
      <c r="BI1582">
        <v>395</v>
      </c>
      <c r="BJ1582">
        <v>434</v>
      </c>
      <c r="BK1582">
        <v>549</v>
      </c>
      <c r="BL1582">
        <v>474</v>
      </c>
      <c r="BM1582" s="3"/>
      <c r="BN1582" s="3"/>
      <c r="BO1582" s="3"/>
      <c r="BP1582">
        <v>73</v>
      </c>
      <c r="BQ1582">
        <v>76</v>
      </c>
      <c r="BR1582">
        <v>79</v>
      </c>
      <c r="BS1582">
        <v>88</v>
      </c>
      <c r="BT1582">
        <v>88</v>
      </c>
      <c r="BU1582" s="3"/>
      <c r="BV1582" s="3"/>
      <c r="BW1582" s="3"/>
      <c r="BX1582">
        <v>2.57</v>
      </c>
      <c r="BY1582">
        <v>10.31</v>
      </c>
      <c r="BZ1582">
        <v>2.0699999999999998</v>
      </c>
      <c r="CA1582">
        <v>8.44</v>
      </c>
      <c r="CB1582">
        <v>-8.93</v>
      </c>
      <c r="CC1582" s="3"/>
      <c r="CD1582" s="3"/>
      <c r="CE1582" s="3"/>
      <c r="CF1582">
        <v>5.76</v>
      </c>
      <c r="CG1582">
        <v>17.09</v>
      </c>
      <c r="CH1582">
        <v>3.82</v>
      </c>
      <c r="CI1582">
        <v>11.21</v>
      </c>
      <c r="CJ1582">
        <v>-11.95</v>
      </c>
      <c r="CK1582" s="3"/>
      <c r="CL1582" s="3"/>
      <c r="CM1582" s="3"/>
      <c r="CN1582">
        <v>120</v>
      </c>
      <c r="CO1582">
        <v>412</v>
      </c>
      <c r="CP1582">
        <v>101</v>
      </c>
      <c r="CQ1582">
        <v>328</v>
      </c>
      <c r="CR1582">
        <v>-347</v>
      </c>
      <c r="CS1582" s="3"/>
      <c r="CT1582" s="3"/>
      <c r="CU1582" s="3"/>
      <c r="CV1582">
        <v>21.38</v>
      </c>
      <c r="CW1582">
        <v>13.56</v>
      </c>
      <c r="CX1582">
        <v>30.37</v>
      </c>
      <c r="CY1582">
        <v>16.079999999999998</v>
      </c>
      <c r="CZ1582" t="s">
        <v>2</v>
      </c>
      <c r="DA1582" s="3"/>
      <c r="DB1582" s="3"/>
      <c r="DC1582" s="3"/>
      <c r="DD1582">
        <v>1.03</v>
      </c>
      <c r="DE1582">
        <v>1.91</v>
      </c>
      <c r="DF1582">
        <v>1.01</v>
      </c>
      <c r="DG1582">
        <v>1.55</v>
      </c>
      <c r="DH1582">
        <v>1.45</v>
      </c>
      <c r="DI1582" s="3"/>
      <c r="DJ1582" s="3"/>
      <c r="DK1582" s="3"/>
      <c r="DL1582" s="6">
        <f>(CM1582*3+CL1582*2+CK1582)/6</f>
        <v>0</v>
      </c>
      <c r="DM1582">
        <f>BH1582+(BH1582*(CG1582-8.25)/8.25)</f>
        <v>650.45575757575762</v>
      </c>
      <c r="DN1582">
        <f>BI1582+(BI1582*(CH1582-8.25)/8.25)</f>
        <v>182.89696969696971</v>
      </c>
      <c r="DO1582">
        <f>BJ1582+(BJ1582*(CI1582-8.25)/8.25)</f>
        <v>589.71393939393943</v>
      </c>
      <c r="DP1582">
        <f>BK1582+(BK1582*(CJ1582-8.25)/8.25)</f>
        <v>-795.21818181818162</v>
      </c>
      <c r="DQ1582">
        <f>BL1582+(BL1582*(CK1582-8.25)/8.25)</f>
        <v>0</v>
      </c>
      <c r="DR1582">
        <f>BM1582+(BM1582*(CL1582-8.25)/8.25)</f>
        <v>0</v>
      </c>
      <c r="DS1582">
        <f>BN1582+(BN1582*(CM1582-8.25)/8.25)</f>
        <v>0</v>
      </c>
      <c r="DT1582" s="8">
        <f>DM1582*10^8/$I1582</f>
        <v>3676.1262149180602</v>
      </c>
      <c r="DU1582" s="8">
        <f>DN1582*10^8/$I1582</f>
        <v>1033.663453818835</v>
      </c>
      <c r="DV1582" s="8">
        <f>DO1582*10^8/$I1582</f>
        <v>3332.8367789198533</v>
      </c>
      <c r="DW1582" s="8">
        <f>DP1582*10^8/$I1582</f>
        <v>-4494.2678586726461</v>
      </c>
      <c r="DX1582" s="8">
        <f>DQ1582*10^8/$I1582</f>
        <v>0</v>
      </c>
      <c r="DY1582" s="8">
        <f>DR1582*10^8/$I1582</f>
        <v>0</v>
      </c>
      <c r="DZ1582" s="8">
        <f>DS1582*10^8/$I1582</f>
        <v>0</v>
      </c>
      <c r="EA1582" s="8">
        <f>DT1582*10^8/$I1582</f>
        <v>20776.054006154045</v>
      </c>
      <c r="EB1582" s="8">
        <f>DZ1582*0.8</f>
        <v>0</v>
      </c>
      <c r="EC1582" s="10">
        <f>G1582-E1582</f>
        <v>510</v>
      </c>
      <c r="ED1582" s="4">
        <f>EC1582/E1582*100</f>
        <v>11.697247706422019</v>
      </c>
      <c r="EE1582" s="4">
        <f>DY1582-G1582</f>
        <v>-4870</v>
      </c>
      <c r="EF1582" s="12">
        <f>EE1582/G1582</f>
        <v>-1</v>
      </c>
      <c r="EG1582" s="4">
        <f>G1582-F1582</f>
        <v>115</v>
      </c>
    </row>
    <row r="1583" spans="1:137" x14ac:dyDescent="0.3">
      <c r="A1583">
        <v>1582</v>
      </c>
      <c r="B1583" t="s">
        <v>7215</v>
      </c>
      <c r="C1583" t="s">
        <v>3855</v>
      </c>
      <c r="D1583" t="str">
        <f>VLOOKUP(C1583,Sheet1!$A$2:$B$3197,2,FALSE)</f>
        <v>자동차부품</v>
      </c>
      <c r="E1583">
        <v>7250</v>
      </c>
      <c r="F1583">
        <v>7900</v>
      </c>
      <c r="G1583" s="7">
        <v>9060</v>
      </c>
      <c r="H1583" t="s">
        <v>1521</v>
      </c>
      <c r="I1583" s="7">
        <f>VALUE(LEFT(H1583,FIND("/",H1583)-1)) + VALUE(MID(H1583,FIND("/",H1583)+1,LEN(H1583)))</f>
        <v>12135382</v>
      </c>
      <c r="J1583" s="1">
        <v>1100</v>
      </c>
      <c r="K1583" s="1">
        <f>G1583*I1583/(10^8)</f>
        <v>1099.4656092</v>
      </c>
      <c r="L1583">
        <v>680</v>
      </c>
      <c r="M1583">
        <v>938</v>
      </c>
      <c r="N1583" s="1">
        <v>1221</v>
      </c>
      <c r="O1583">
        <v>930</v>
      </c>
      <c r="P1583">
        <v>537</v>
      </c>
      <c r="Q1583" s="3"/>
      <c r="R1583" s="3"/>
      <c r="S1583" s="3"/>
      <c r="T1583">
        <v>-1</v>
      </c>
      <c r="U1583">
        <v>-16</v>
      </c>
      <c r="V1583">
        <v>8</v>
      </c>
      <c r="W1583">
        <v>-34</v>
      </c>
      <c r="X1583">
        <v>-97</v>
      </c>
      <c r="Y1583" s="3"/>
      <c r="Z1583" s="3"/>
      <c r="AA1583" s="3"/>
      <c r="AB1583">
        <v>-7</v>
      </c>
      <c r="AC1583">
        <v>-19</v>
      </c>
      <c r="AD1583">
        <v>6</v>
      </c>
      <c r="AE1583">
        <v>-63</v>
      </c>
      <c r="AF1583">
        <v>-99</v>
      </c>
      <c r="AG1583" s="3"/>
      <c r="AH1583" s="3"/>
      <c r="AI1583" s="3"/>
      <c r="AJ1583">
        <v>682</v>
      </c>
      <c r="AK1583">
        <v>689</v>
      </c>
      <c r="AL1583">
        <v>694</v>
      </c>
      <c r="AM1583">
        <v>671</v>
      </c>
      <c r="AN1583">
        <v>761</v>
      </c>
      <c r="AO1583" s="3"/>
      <c r="AP1583" s="3"/>
      <c r="AQ1583" s="3"/>
      <c r="AR1583">
        <v>272</v>
      </c>
      <c r="AS1583">
        <v>314</v>
      </c>
      <c r="AT1583">
        <v>298</v>
      </c>
      <c r="AU1583">
        <v>336</v>
      </c>
      <c r="AV1583">
        <v>325</v>
      </c>
      <c r="AW1583" s="3"/>
      <c r="AX1583" s="3"/>
      <c r="AY1583" s="3"/>
      <c r="AZ1583">
        <v>410</v>
      </c>
      <c r="BA1583">
        <v>374</v>
      </c>
      <c r="BB1583">
        <v>396</v>
      </c>
      <c r="BC1583">
        <v>335</v>
      </c>
      <c r="BD1583">
        <v>436</v>
      </c>
      <c r="BE1583" s="3"/>
      <c r="BF1583" s="3"/>
      <c r="BG1583" s="3"/>
      <c r="BH1583">
        <v>411</v>
      </c>
      <c r="BI1583">
        <v>375</v>
      </c>
      <c r="BJ1583">
        <v>396</v>
      </c>
      <c r="BK1583">
        <v>335</v>
      </c>
      <c r="BL1583">
        <v>436</v>
      </c>
      <c r="BM1583" s="3"/>
      <c r="BN1583" s="3"/>
      <c r="BO1583" s="3"/>
      <c r="BP1583">
        <v>28</v>
      </c>
      <c r="BQ1583">
        <v>28</v>
      </c>
      <c r="BR1583">
        <v>28</v>
      </c>
      <c r="BS1583">
        <v>28</v>
      </c>
      <c r="BT1583">
        <v>51</v>
      </c>
      <c r="BU1583" s="3"/>
      <c r="BV1583" s="3"/>
      <c r="BW1583" s="3"/>
      <c r="BX1583">
        <v>-1.03</v>
      </c>
      <c r="BY1583">
        <v>-2.8</v>
      </c>
      <c r="BZ1583">
        <v>0.87</v>
      </c>
      <c r="CA1583">
        <v>-9.2200000000000006</v>
      </c>
      <c r="CB1583">
        <v>-13.78</v>
      </c>
      <c r="CC1583" s="3"/>
      <c r="CD1583" s="3"/>
      <c r="CE1583" s="3"/>
      <c r="CF1583">
        <v>-1.42</v>
      </c>
      <c r="CG1583">
        <v>-4.79</v>
      </c>
      <c r="CH1583">
        <v>1.56</v>
      </c>
      <c r="CI1583">
        <v>-17.21</v>
      </c>
      <c r="CJ1583">
        <v>-25.59</v>
      </c>
      <c r="CK1583" s="3"/>
      <c r="CL1583" s="3"/>
      <c r="CM1583" s="3"/>
      <c r="CN1583">
        <v>-82</v>
      </c>
      <c r="CO1583">
        <v>-263</v>
      </c>
      <c r="CP1583">
        <v>84</v>
      </c>
      <c r="CQ1583">
        <v>-878</v>
      </c>
      <c r="CR1583" s="1">
        <v>-1226</v>
      </c>
      <c r="CS1583" s="3"/>
      <c r="CT1583" s="3"/>
      <c r="CU1583" s="3"/>
      <c r="CV1583" t="s">
        <v>2</v>
      </c>
      <c r="CW1583" t="s">
        <v>2</v>
      </c>
      <c r="CX1583">
        <v>38.94</v>
      </c>
      <c r="CY1583" t="s">
        <v>2</v>
      </c>
      <c r="CZ1583" t="s">
        <v>2</v>
      </c>
      <c r="DA1583" s="3"/>
      <c r="DB1583" s="3"/>
      <c r="DC1583" s="3"/>
      <c r="DD1583">
        <v>1</v>
      </c>
      <c r="DE1583">
        <v>0.88</v>
      </c>
      <c r="DF1583">
        <v>0.57999999999999996</v>
      </c>
      <c r="DG1583">
        <v>0.76</v>
      </c>
      <c r="DH1583">
        <v>1.48</v>
      </c>
      <c r="DI1583" s="3"/>
      <c r="DJ1583" s="3"/>
      <c r="DK1583" s="3"/>
      <c r="DL1583" s="6">
        <f>(CM1583*3+CL1583*2+CK1583)/6</f>
        <v>0</v>
      </c>
      <c r="DM1583">
        <f>BH1583+(BH1583*(CG1583-8.25)/8.25)</f>
        <v>-238.62909090909091</v>
      </c>
      <c r="DN1583">
        <f>BI1583+(BI1583*(CH1583-8.25)/8.25)</f>
        <v>70.909090909090935</v>
      </c>
      <c r="DO1583">
        <f>BJ1583+(BJ1583*(CI1583-8.25)/8.25)</f>
        <v>-826.07999999999993</v>
      </c>
      <c r="DP1583">
        <f>BK1583+(BK1583*(CJ1583-8.25)/8.25)</f>
        <v>-1039.109090909091</v>
      </c>
      <c r="DQ1583">
        <f>BL1583+(BL1583*(CK1583-8.25)/8.25)</f>
        <v>0</v>
      </c>
      <c r="DR1583">
        <f>BM1583+(BM1583*(CL1583-8.25)/8.25)</f>
        <v>0</v>
      </c>
      <c r="DS1583">
        <f>BN1583+(BN1583*(CM1583-8.25)/8.25)</f>
        <v>0</v>
      </c>
      <c r="DT1583" s="8">
        <f>DM1583*10^8/$I1583</f>
        <v>-1966.3912591222174</v>
      </c>
      <c r="DU1583" s="8">
        <f>DN1583*10^8/$I1583</f>
        <v>584.31692475021339</v>
      </c>
      <c r="DV1583" s="8">
        <f>DO1583*10^8/$I1583</f>
        <v>-6807.2022784284827</v>
      </c>
      <c r="DW1583" s="8">
        <f>DP1583*10^8/$I1583</f>
        <v>-8562.6401452306236</v>
      </c>
      <c r="DX1583" s="8">
        <f>DQ1583*10^8/$I1583</f>
        <v>0</v>
      </c>
      <c r="DY1583" s="8">
        <f>DR1583*10^8/$I1583</f>
        <v>0</v>
      </c>
      <c r="DZ1583" s="8">
        <f>DS1583*10^8/$I1583</f>
        <v>0</v>
      </c>
      <c r="EA1583" s="8">
        <f>DT1583*10^8/$I1583</f>
        <v>-16203.785419546062</v>
      </c>
      <c r="EB1583" s="8">
        <f>DZ1583*0.8</f>
        <v>0</v>
      </c>
      <c r="EC1583" s="10">
        <f>G1583-E1583</f>
        <v>1810</v>
      </c>
      <c r="ED1583" s="4">
        <f>EC1583/E1583*100</f>
        <v>24.96551724137931</v>
      </c>
      <c r="EE1583" s="4">
        <f>DY1583-G1583</f>
        <v>-9060</v>
      </c>
      <c r="EF1583" s="12">
        <f>EE1583/G1583</f>
        <v>-1</v>
      </c>
      <c r="EG1583" s="4">
        <f>G1583-F1583</f>
        <v>1160</v>
      </c>
    </row>
    <row r="1584" spans="1:137" x14ac:dyDescent="0.3">
      <c r="A1584">
        <v>1583</v>
      </c>
      <c r="B1584" t="s">
        <v>7055</v>
      </c>
      <c r="C1584" t="s">
        <v>3856</v>
      </c>
      <c r="D1584" t="str">
        <f>VLOOKUP(C1584,Sheet1!$A$2:$B$3197,2,FALSE)</f>
        <v>디스플레이장비및부품</v>
      </c>
      <c r="E1584">
        <v>6660</v>
      </c>
      <c r="F1584">
        <v>6550</v>
      </c>
      <c r="G1584" s="7">
        <v>7000</v>
      </c>
      <c r="H1584" t="s">
        <v>1522</v>
      </c>
      <c r="I1584" s="7">
        <f>VALUE(LEFT(H1584,FIND("/",H1584)-1)) + VALUE(MID(H1584,FIND("/",H1584)+1,LEN(H1584)))</f>
        <v>20354763</v>
      </c>
      <c r="J1584" s="1">
        <v>346805</v>
      </c>
      <c r="K1584" s="1">
        <f>G1584*I1584/(10^8)</f>
        <v>1424.83341</v>
      </c>
      <c r="L1584">
        <v>471</v>
      </c>
      <c r="M1584" s="1">
        <v>1033</v>
      </c>
      <c r="N1584" s="1">
        <v>1179</v>
      </c>
      <c r="O1584">
        <v>765</v>
      </c>
      <c r="P1584">
        <v>326</v>
      </c>
      <c r="Q1584" s="3"/>
      <c r="R1584" s="3"/>
      <c r="S1584" s="3"/>
      <c r="T1584">
        <v>55</v>
      </c>
      <c r="U1584">
        <v>135</v>
      </c>
      <c r="V1584">
        <v>223</v>
      </c>
      <c r="W1584">
        <v>55</v>
      </c>
      <c r="X1584">
        <v>-141</v>
      </c>
      <c r="Y1584" s="3"/>
      <c r="Z1584" s="3"/>
      <c r="AA1584" s="3"/>
      <c r="AB1584">
        <v>27</v>
      </c>
      <c r="AC1584">
        <v>-423</v>
      </c>
      <c r="AD1584">
        <v>170</v>
      </c>
      <c r="AE1584">
        <v>39</v>
      </c>
      <c r="AF1584">
        <v>-188</v>
      </c>
      <c r="AG1584" s="3"/>
      <c r="AH1584" s="3"/>
      <c r="AI1584" s="3"/>
      <c r="AJ1584" s="1">
        <v>1794</v>
      </c>
      <c r="AK1584" s="1">
        <v>1633</v>
      </c>
      <c r="AL1584" s="1">
        <v>1645</v>
      </c>
      <c r="AM1584" s="1">
        <v>1719</v>
      </c>
      <c r="AN1584" s="1">
        <v>1622</v>
      </c>
      <c r="AO1584" s="3"/>
      <c r="AP1584" s="3"/>
      <c r="AQ1584" s="3"/>
      <c r="AR1584">
        <v>951</v>
      </c>
      <c r="AS1584">
        <v>871</v>
      </c>
      <c r="AT1584">
        <v>578</v>
      </c>
      <c r="AU1584">
        <v>466</v>
      </c>
      <c r="AV1584">
        <v>567</v>
      </c>
      <c r="AW1584" s="3"/>
      <c r="AX1584" s="3"/>
      <c r="AY1584" s="3"/>
      <c r="AZ1584">
        <v>843</v>
      </c>
      <c r="BA1584">
        <v>762</v>
      </c>
      <c r="BB1584" s="1">
        <v>1066</v>
      </c>
      <c r="BC1584" s="1">
        <v>1253</v>
      </c>
      <c r="BD1584" s="1">
        <v>1054</v>
      </c>
      <c r="BE1584" s="3"/>
      <c r="BF1584" s="3"/>
      <c r="BG1584" s="3"/>
      <c r="BH1584">
        <v>503</v>
      </c>
      <c r="BI1584">
        <v>792</v>
      </c>
      <c r="BJ1584" s="1">
        <v>1057</v>
      </c>
      <c r="BK1584" s="1">
        <v>1126</v>
      </c>
      <c r="BL1584">
        <v>962</v>
      </c>
      <c r="BM1584" s="3"/>
      <c r="BN1584" s="3"/>
      <c r="BO1584" s="3"/>
      <c r="BP1584">
        <v>33</v>
      </c>
      <c r="BQ1584">
        <v>101</v>
      </c>
      <c r="BR1584">
        <v>102</v>
      </c>
      <c r="BS1584">
        <v>102</v>
      </c>
      <c r="BT1584">
        <v>102</v>
      </c>
      <c r="BU1584" s="3"/>
      <c r="BV1584" s="3"/>
      <c r="BW1584" s="3"/>
      <c r="BX1584">
        <v>2.33</v>
      </c>
      <c r="BY1584">
        <v>-24.69</v>
      </c>
      <c r="BZ1584">
        <v>10.39</v>
      </c>
      <c r="CA1584">
        <v>2.31</v>
      </c>
      <c r="CB1584">
        <v>-11.23</v>
      </c>
      <c r="CC1584" s="3"/>
      <c r="CD1584" s="3"/>
      <c r="CE1584" s="3"/>
      <c r="CF1584">
        <v>10.29</v>
      </c>
      <c r="CG1584">
        <v>-42.51</v>
      </c>
      <c r="CH1584">
        <v>21.27</v>
      </c>
      <c r="CI1584">
        <v>5.7</v>
      </c>
      <c r="CJ1584">
        <v>-14.54</v>
      </c>
      <c r="CK1584" s="3"/>
      <c r="CL1584" s="3"/>
      <c r="CM1584" s="3"/>
      <c r="CN1584">
        <v>362</v>
      </c>
      <c r="CO1584" s="1">
        <v>-1632</v>
      </c>
      <c r="CP1584">
        <v>966</v>
      </c>
      <c r="CQ1584">
        <v>306</v>
      </c>
      <c r="CR1584">
        <v>-746</v>
      </c>
      <c r="CS1584" s="3"/>
      <c r="CT1584" s="3"/>
      <c r="CU1584" s="3"/>
      <c r="CV1584">
        <v>46.12</v>
      </c>
      <c r="CW1584" t="s">
        <v>2</v>
      </c>
      <c r="CX1584">
        <v>6.8</v>
      </c>
      <c r="CY1584">
        <v>29.75</v>
      </c>
      <c r="CZ1584" t="s">
        <v>2</v>
      </c>
      <c r="DA1584" s="3"/>
      <c r="DB1584" s="3"/>
      <c r="DC1584" s="3"/>
      <c r="DD1584">
        <v>4.3099999999999996</v>
      </c>
      <c r="DE1584">
        <v>2.4900000000000002</v>
      </c>
      <c r="DF1584">
        <v>1.24</v>
      </c>
      <c r="DG1584">
        <v>1.61</v>
      </c>
      <c r="DH1584">
        <v>1.28</v>
      </c>
      <c r="DI1584" s="3"/>
      <c r="DJ1584" s="3"/>
      <c r="DK1584" s="3"/>
      <c r="DL1584" s="6">
        <f>(CM1584*3+CL1584*2+CK1584)/6</f>
        <v>0</v>
      </c>
      <c r="DM1584">
        <f>BH1584+(BH1584*(CG1584-8.25)/8.25)</f>
        <v>-2591.8218181818179</v>
      </c>
      <c r="DN1584">
        <f>BI1584+(BI1584*(CH1584-8.25)/8.25)</f>
        <v>2041.92</v>
      </c>
      <c r="DO1584">
        <f>BJ1584+(BJ1584*(CI1584-8.25)/8.25)</f>
        <v>730.29090909090905</v>
      </c>
      <c r="DP1584">
        <f>BK1584+(BK1584*(CJ1584-8.25)/8.25)</f>
        <v>-1984.4896969696965</v>
      </c>
      <c r="DQ1584">
        <f>BL1584+(BL1584*(CK1584-8.25)/8.25)</f>
        <v>0</v>
      </c>
      <c r="DR1584">
        <f>BM1584+(BM1584*(CL1584-8.25)/8.25)</f>
        <v>0</v>
      </c>
      <c r="DS1584">
        <f>BN1584+(BN1584*(CM1584-8.25)/8.25)</f>
        <v>0</v>
      </c>
      <c r="DT1584" s="8">
        <f>DM1584*10^8/$I1584</f>
        <v>-12733.244883184432</v>
      </c>
      <c r="DU1584" s="8">
        <f>DN1584*10^8/$I1584</f>
        <v>10031.656964023605</v>
      </c>
      <c r="DV1584" s="8">
        <f>DO1584*10^8/$I1584</f>
        <v>3587.8133736605487</v>
      </c>
      <c r="DW1584" s="8">
        <f>DP1584*10^8/$I1584</f>
        <v>-9749.5102103114477</v>
      </c>
      <c r="DX1584" s="8">
        <f>DQ1584*10^8/$I1584</f>
        <v>0</v>
      </c>
      <c r="DY1584" s="8">
        <f>DR1584*10^8/$I1584</f>
        <v>0</v>
      </c>
      <c r="DZ1584" s="8">
        <f>DS1584*10^8/$I1584</f>
        <v>0</v>
      </c>
      <c r="EA1584" s="8">
        <f>DT1584*10^8/$I1584</f>
        <v>-62556.586304563854</v>
      </c>
      <c r="EB1584" s="8">
        <f>DZ1584*0.8</f>
        <v>0</v>
      </c>
      <c r="EC1584" s="10">
        <f>G1584-E1584</f>
        <v>340</v>
      </c>
      <c r="ED1584" s="4">
        <f>EC1584/E1584*100</f>
        <v>5.1051051051051051</v>
      </c>
      <c r="EE1584" s="4">
        <f>DY1584-G1584</f>
        <v>-7000</v>
      </c>
      <c r="EF1584" s="12">
        <f>EE1584/G1584</f>
        <v>-1</v>
      </c>
      <c r="EG1584" s="4">
        <f>G1584-F1584</f>
        <v>450</v>
      </c>
    </row>
    <row r="1585" spans="1:137" x14ac:dyDescent="0.3">
      <c r="A1585">
        <v>1584</v>
      </c>
      <c r="B1585" t="s">
        <v>7885</v>
      </c>
      <c r="C1585" t="s">
        <v>3857</v>
      </c>
      <c r="D1585" t="str">
        <f>VLOOKUP(C1585,Sheet1!$A$2:$B$3197,2,FALSE)</f>
        <v>생물공학</v>
      </c>
      <c r="E1585">
        <v>120700</v>
      </c>
      <c r="F1585">
        <v>107600</v>
      </c>
      <c r="G1585" s="7">
        <v>100100</v>
      </c>
      <c r="H1585" t="s">
        <v>1523</v>
      </c>
      <c r="I1585" s="7">
        <f>VALUE(LEFT(H1585,FIND("/",H1585)-1)) + VALUE(MID(H1585,FIND("/",H1585)+1,LEN(H1585)))</f>
        <v>24935598</v>
      </c>
      <c r="J1585" s="1">
        <v>21607</v>
      </c>
      <c r="K1585" s="1">
        <f>G1585*I1585/(10^8)</f>
        <v>24960.533598000002</v>
      </c>
      <c r="L1585">
        <v>114</v>
      </c>
      <c r="M1585">
        <v>285</v>
      </c>
      <c r="N1585">
        <v>129</v>
      </c>
      <c r="O1585">
        <v>113</v>
      </c>
      <c r="P1585">
        <v>185</v>
      </c>
      <c r="Q1585" s="3"/>
      <c r="R1585" s="3"/>
      <c r="S1585" s="3"/>
      <c r="T1585">
        <v>-309</v>
      </c>
      <c r="U1585">
        <v>-269</v>
      </c>
      <c r="V1585">
        <v>-381</v>
      </c>
      <c r="W1585">
        <v>-445</v>
      </c>
      <c r="X1585">
        <v>-392</v>
      </c>
      <c r="Y1585" s="3"/>
      <c r="Z1585" s="3"/>
      <c r="AA1585" s="3"/>
      <c r="AB1585">
        <v>-309</v>
      </c>
      <c r="AC1585">
        <v>-193</v>
      </c>
      <c r="AD1585">
        <v>-341</v>
      </c>
      <c r="AE1585">
        <v>-165</v>
      </c>
      <c r="AF1585">
        <v>275</v>
      </c>
      <c r="AG1585" s="3"/>
      <c r="AH1585" s="3"/>
      <c r="AI1585" s="3"/>
      <c r="AJ1585" s="1">
        <v>1586</v>
      </c>
      <c r="AK1585" s="1">
        <v>1407</v>
      </c>
      <c r="AL1585" s="1">
        <v>3748</v>
      </c>
      <c r="AM1585" s="1">
        <v>3582</v>
      </c>
      <c r="AN1585" s="1">
        <v>5969</v>
      </c>
      <c r="AO1585" s="3"/>
      <c r="AP1585" s="3"/>
      <c r="AQ1585" s="3"/>
      <c r="AR1585">
        <v>285</v>
      </c>
      <c r="AS1585">
        <v>268</v>
      </c>
      <c r="AT1585">
        <v>543</v>
      </c>
      <c r="AU1585">
        <v>613</v>
      </c>
      <c r="AV1585">
        <v>604</v>
      </c>
      <c r="AW1585" s="3"/>
      <c r="AX1585" s="3"/>
      <c r="AY1585" s="3"/>
      <c r="AZ1585" s="1">
        <v>1301</v>
      </c>
      <c r="BA1585" s="1">
        <v>1139</v>
      </c>
      <c r="BB1585" s="1">
        <v>3205</v>
      </c>
      <c r="BC1585" s="1">
        <v>2969</v>
      </c>
      <c r="BD1585" s="1">
        <v>5365</v>
      </c>
      <c r="BE1585" s="3"/>
      <c r="BF1585" s="3"/>
      <c r="BG1585" s="3"/>
      <c r="BH1585" s="1">
        <v>1301</v>
      </c>
      <c r="BI1585" s="1">
        <v>1139</v>
      </c>
      <c r="BJ1585" s="1">
        <v>3205</v>
      </c>
      <c r="BK1585" s="1">
        <v>2969</v>
      </c>
      <c r="BL1585" s="1">
        <v>5356</v>
      </c>
      <c r="BM1585" s="3"/>
      <c r="BN1585" s="3"/>
      <c r="BO1585" s="3"/>
      <c r="BP1585">
        <v>97</v>
      </c>
      <c r="BQ1585">
        <v>100</v>
      </c>
      <c r="BR1585">
        <v>113</v>
      </c>
      <c r="BS1585">
        <v>119</v>
      </c>
      <c r="BT1585">
        <v>123</v>
      </c>
      <c r="BU1585" s="3"/>
      <c r="BV1585" s="3"/>
      <c r="BW1585" s="3"/>
      <c r="BX1585">
        <v>-20.57</v>
      </c>
      <c r="BY1585">
        <v>-12.92</v>
      </c>
      <c r="BZ1585">
        <v>-13.22</v>
      </c>
      <c r="CA1585">
        <v>-4.5</v>
      </c>
      <c r="CB1585">
        <v>5.77</v>
      </c>
      <c r="CC1585" s="3"/>
      <c r="CD1585" s="3"/>
      <c r="CE1585" s="3"/>
      <c r="CF1585">
        <v>-24.18</v>
      </c>
      <c r="CG1585">
        <v>-15.84</v>
      </c>
      <c r="CH1585">
        <v>-15.68</v>
      </c>
      <c r="CI1585">
        <v>-5.35</v>
      </c>
      <c r="CJ1585">
        <v>6.62</v>
      </c>
      <c r="CK1585" s="3"/>
      <c r="CL1585" s="3"/>
      <c r="CM1585" s="3"/>
      <c r="CN1585" s="1">
        <v>-1551</v>
      </c>
      <c r="CO1585">
        <v>-983</v>
      </c>
      <c r="CP1585" s="1">
        <v>-1569</v>
      </c>
      <c r="CQ1585">
        <v>-718</v>
      </c>
      <c r="CR1585" s="1">
        <v>1138</v>
      </c>
      <c r="CS1585" s="3"/>
      <c r="CT1585" s="3"/>
      <c r="CU1585" s="3"/>
      <c r="CV1585" t="s">
        <v>2</v>
      </c>
      <c r="CW1585" t="s">
        <v>2</v>
      </c>
      <c r="CX1585" t="s">
        <v>2</v>
      </c>
      <c r="CY1585" t="s">
        <v>2</v>
      </c>
      <c r="CZ1585">
        <v>109.25</v>
      </c>
      <c r="DA1585" s="3"/>
      <c r="DB1585" s="3"/>
      <c r="DC1585" s="3"/>
      <c r="DD1585">
        <v>6.45</v>
      </c>
      <c r="DE1585">
        <v>12.86</v>
      </c>
      <c r="DF1585">
        <v>5.13</v>
      </c>
      <c r="DG1585">
        <v>5</v>
      </c>
      <c r="DH1585">
        <v>5.73</v>
      </c>
      <c r="DI1585" s="3"/>
      <c r="DJ1585" s="3"/>
      <c r="DK1585" s="3"/>
      <c r="DL1585" s="6">
        <f>(CM1585*3+CL1585*2+CK1585)/6</f>
        <v>0</v>
      </c>
      <c r="DM1585">
        <f>BH1585+(BH1585*(CG1585-8.25)/8.25)</f>
        <v>-2497.92</v>
      </c>
      <c r="DN1585">
        <f>BI1585+(BI1585*(CH1585-8.25)/8.25)</f>
        <v>-2164.7903030303032</v>
      </c>
      <c r="DO1585">
        <f>BJ1585+(BJ1585*(CI1585-8.25)/8.25)</f>
        <v>-2078.393939393939</v>
      </c>
      <c r="DP1585">
        <f>BK1585+(BK1585*(CJ1585-8.25)/8.25)</f>
        <v>2382.3975757575759</v>
      </c>
      <c r="DQ1585">
        <f>BL1585+(BL1585*(CK1585-8.25)/8.25)</f>
        <v>0</v>
      </c>
      <c r="DR1585">
        <f>BM1585+(BM1585*(CL1585-8.25)/8.25)</f>
        <v>0</v>
      </c>
      <c r="DS1585">
        <f>BN1585+(BN1585*(CM1585-8.25)/8.25)</f>
        <v>0</v>
      </c>
      <c r="DT1585" s="8">
        <f>DM1585*10^8/$I1585</f>
        <v>-10017.485844935421</v>
      </c>
      <c r="DU1585" s="8">
        <f>DN1585*10^8/$I1585</f>
        <v>-8681.5255163734328</v>
      </c>
      <c r="DV1585" s="8">
        <f>DO1585*10^8/$I1585</f>
        <v>-8335.0475067569623</v>
      </c>
      <c r="DW1585" s="8">
        <f>DP1585*10^8/$I1585</f>
        <v>9554.2026935049889</v>
      </c>
      <c r="DX1585" s="8">
        <f>DQ1585*10^8/$I1585</f>
        <v>0</v>
      </c>
      <c r="DY1585" s="8">
        <f>DR1585*10^8/$I1585</f>
        <v>0</v>
      </c>
      <c r="DZ1585" s="8">
        <f>DS1585*10^8/$I1585</f>
        <v>0</v>
      </c>
      <c r="EA1585" s="8">
        <f>DT1585*10^8/$I1585</f>
        <v>-40173.433357946422</v>
      </c>
      <c r="EB1585" s="8">
        <f>DZ1585*0.8</f>
        <v>0</v>
      </c>
      <c r="EC1585" s="10">
        <f>G1585-E1585</f>
        <v>-20600</v>
      </c>
      <c r="ED1585" s="4">
        <f>EC1585/E1585*100</f>
        <v>-17.067108533554268</v>
      </c>
      <c r="EE1585" s="4">
        <f>DY1585-G1585</f>
        <v>-100100</v>
      </c>
      <c r="EF1585" s="12">
        <f>EE1585/G1585</f>
        <v>-1</v>
      </c>
      <c r="EG1585" s="4">
        <f>G1585-F1585</f>
        <v>-7500</v>
      </c>
    </row>
    <row r="1586" spans="1:137" x14ac:dyDescent="0.3">
      <c r="A1586">
        <v>1585</v>
      </c>
      <c r="B1586" t="s">
        <v>7371</v>
      </c>
      <c r="C1586" t="s">
        <v>3858</v>
      </c>
      <c r="D1586" t="str">
        <f>VLOOKUP(C1586,Sheet1!$A$2:$B$3197,2,FALSE)</f>
        <v>디스플레이장비및부품</v>
      </c>
      <c r="E1586">
        <v>11950</v>
      </c>
      <c r="F1586">
        <v>11800</v>
      </c>
      <c r="G1586" s="7">
        <v>11850</v>
      </c>
      <c r="H1586" t="s">
        <v>1524</v>
      </c>
      <c r="I1586" s="7">
        <f>VALUE(LEFT(H1586,FIND("/",H1586)-1)) + VALUE(MID(H1586,FIND("/",H1586)+1,LEN(H1586)))</f>
        <v>38023245</v>
      </c>
      <c r="J1586" s="1">
        <v>66051</v>
      </c>
      <c r="K1586" s="1">
        <f>G1586*I1586/(10^8)</f>
        <v>4505.7545325000001</v>
      </c>
      <c r="L1586" s="1">
        <v>3927</v>
      </c>
      <c r="M1586" s="1">
        <v>11384</v>
      </c>
      <c r="N1586" s="1">
        <v>3088</v>
      </c>
      <c r="O1586" s="1">
        <v>1672</v>
      </c>
      <c r="P1586" s="1">
        <v>3220</v>
      </c>
      <c r="Q1586" s="3"/>
      <c r="R1586" s="3"/>
      <c r="S1586" s="3"/>
      <c r="T1586">
        <v>420</v>
      </c>
      <c r="U1586" s="1">
        <v>2117</v>
      </c>
      <c r="V1586">
        <v>82</v>
      </c>
      <c r="W1586">
        <v>-66</v>
      </c>
      <c r="X1586">
        <v>289</v>
      </c>
      <c r="Y1586" s="3"/>
      <c r="Z1586" s="3"/>
      <c r="AA1586" s="3"/>
      <c r="AB1586">
        <v>259</v>
      </c>
      <c r="AC1586" s="1">
        <v>1495</v>
      </c>
      <c r="AD1586">
        <v>177</v>
      </c>
      <c r="AE1586">
        <v>2</v>
      </c>
      <c r="AF1586">
        <v>138</v>
      </c>
      <c r="AG1586" s="3"/>
      <c r="AH1586" s="3"/>
      <c r="AI1586" s="3"/>
      <c r="AJ1586" s="1">
        <v>4707</v>
      </c>
      <c r="AK1586" s="1">
        <v>4452</v>
      </c>
      <c r="AL1586" s="1">
        <v>3928</v>
      </c>
      <c r="AM1586" s="1">
        <v>4510</v>
      </c>
      <c r="AN1586" s="1">
        <v>4718</v>
      </c>
      <c r="AO1586" s="3"/>
      <c r="AP1586" s="3"/>
      <c r="AQ1586" s="3"/>
      <c r="AR1586" s="1">
        <v>2823</v>
      </c>
      <c r="AS1586" s="1">
        <v>1178</v>
      </c>
      <c r="AT1586">
        <v>489</v>
      </c>
      <c r="AU1586" s="1">
        <v>1091</v>
      </c>
      <c r="AV1586">
        <v>649</v>
      </c>
      <c r="AW1586" s="3"/>
      <c r="AX1586" s="3"/>
      <c r="AY1586" s="3"/>
      <c r="AZ1586" s="1">
        <v>1885</v>
      </c>
      <c r="BA1586" s="1">
        <v>3274</v>
      </c>
      <c r="BB1586" s="1">
        <v>3438</v>
      </c>
      <c r="BC1586" s="1">
        <v>3419</v>
      </c>
      <c r="BD1586" s="1">
        <v>4069</v>
      </c>
      <c r="BE1586" s="3"/>
      <c r="BF1586" s="3"/>
      <c r="BG1586" s="3"/>
      <c r="BH1586" s="1">
        <v>1890</v>
      </c>
      <c r="BI1586" s="1">
        <v>3280</v>
      </c>
      <c r="BJ1586" s="1">
        <v>3347</v>
      </c>
      <c r="BK1586" s="1">
        <v>3341</v>
      </c>
      <c r="BL1586" s="1">
        <v>3627</v>
      </c>
      <c r="BM1586" s="3"/>
      <c r="BN1586" s="3"/>
      <c r="BO1586" s="3"/>
      <c r="BP1586">
        <v>182</v>
      </c>
      <c r="BQ1586">
        <v>182</v>
      </c>
      <c r="BR1586">
        <v>185</v>
      </c>
      <c r="BS1586">
        <v>185</v>
      </c>
      <c r="BT1586">
        <v>191</v>
      </c>
      <c r="BU1586" s="3"/>
      <c r="BV1586" s="3"/>
      <c r="BW1586" s="3"/>
      <c r="BX1586">
        <v>7.61</v>
      </c>
      <c r="BY1586">
        <v>32.64</v>
      </c>
      <c r="BZ1586">
        <v>4.22</v>
      </c>
      <c r="CA1586">
        <v>0.05</v>
      </c>
      <c r="CB1586">
        <v>3</v>
      </c>
      <c r="CC1586" s="3"/>
      <c r="CD1586" s="3"/>
      <c r="CE1586" s="3"/>
      <c r="CF1586">
        <v>15.34</v>
      </c>
      <c r="CG1586">
        <v>57.85</v>
      </c>
      <c r="CH1586">
        <v>5.96</v>
      </c>
      <c r="CI1586">
        <v>1.0900000000000001</v>
      </c>
      <c r="CJ1586">
        <v>3.03</v>
      </c>
      <c r="CK1586" s="3"/>
      <c r="CL1586" s="3"/>
      <c r="CM1586" s="3"/>
      <c r="CN1586">
        <v>702</v>
      </c>
      <c r="CO1586" s="1">
        <v>4065</v>
      </c>
      <c r="CP1586">
        <v>537</v>
      </c>
      <c r="CQ1586">
        <v>99</v>
      </c>
      <c r="CR1586">
        <v>278</v>
      </c>
      <c r="CS1586" s="3"/>
      <c r="CT1586" s="3"/>
      <c r="CU1586" s="3"/>
      <c r="CV1586">
        <v>32.28</v>
      </c>
      <c r="CW1586">
        <v>7.01</v>
      </c>
      <c r="CX1586">
        <v>14.29</v>
      </c>
      <c r="CY1586">
        <v>100.45</v>
      </c>
      <c r="CZ1586">
        <v>44.3</v>
      </c>
      <c r="DA1586" s="3"/>
      <c r="DB1586" s="3"/>
      <c r="DC1586" s="3"/>
      <c r="DD1586">
        <v>4.41</v>
      </c>
      <c r="DE1586">
        <v>3.15</v>
      </c>
      <c r="DF1586">
        <v>0.77</v>
      </c>
      <c r="DG1586">
        <v>1.01</v>
      </c>
      <c r="DH1586">
        <v>1.19</v>
      </c>
      <c r="DI1586" s="3"/>
      <c r="DJ1586" s="3"/>
      <c r="DK1586" s="3"/>
      <c r="DL1586" s="6">
        <f>(CM1586*3+CL1586*2+CK1586)/6</f>
        <v>0</v>
      </c>
      <c r="DM1586">
        <f>BH1586+(BH1586*(CG1586-8.25)/8.25)</f>
        <v>13252.90909090909</v>
      </c>
      <c r="DN1586">
        <f>BI1586+(BI1586*(CH1586-8.25)/8.25)</f>
        <v>2369.5515151515151</v>
      </c>
      <c r="DO1586">
        <f>BJ1586+(BJ1586*(CI1586-8.25)/8.25)</f>
        <v>442.20969696969678</v>
      </c>
      <c r="DP1586">
        <f>BK1586+(BK1586*(CJ1586-8.25)/8.25)</f>
        <v>1227.0581818181818</v>
      </c>
      <c r="DQ1586">
        <f>BL1586+(BL1586*(CK1586-8.25)/8.25)</f>
        <v>0</v>
      </c>
      <c r="DR1586">
        <f>BM1586+(BM1586*(CL1586-8.25)/8.25)</f>
        <v>0</v>
      </c>
      <c r="DS1586">
        <f>BN1586+(BN1586*(CM1586-8.25)/8.25)</f>
        <v>0</v>
      </c>
      <c r="DT1586" s="8">
        <f>DM1586*10^8/$I1586</f>
        <v>34854.755534171505</v>
      </c>
      <c r="DU1586" s="8">
        <f>DN1586*10^8/$I1586</f>
        <v>6231.8497938603487</v>
      </c>
      <c r="DV1586" s="8">
        <f>DO1586*10^8/$I1586</f>
        <v>1162.9983105589668</v>
      </c>
      <c r="DW1586" s="8">
        <f>DP1586*10^8/$I1586</f>
        <v>3227.1264112733716</v>
      </c>
      <c r="DX1586" s="8">
        <f>DQ1586*10^8/$I1586</f>
        <v>0</v>
      </c>
      <c r="DY1586" s="8">
        <f>DR1586*10^8/$I1586</f>
        <v>0</v>
      </c>
      <c r="DZ1586" s="8">
        <f>DS1586*10^8/$I1586</f>
        <v>0</v>
      </c>
      <c r="EA1586" s="8">
        <f>DT1586*10^8/$I1586</f>
        <v>91666.967230628274</v>
      </c>
      <c r="EB1586" s="8">
        <f>DZ1586*0.8</f>
        <v>0</v>
      </c>
      <c r="EC1586" s="10">
        <f>G1586-E1586</f>
        <v>-100</v>
      </c>
      <c r="ED1586" s="4">
        <f>EC1586/E1586*100</f>
        <v>-0.83682008368200833</v>
      </c>
      <c r="EE1586" s="4">
        <f>DY1586-G1586</f>
        <v>-11850</v>
      </c>
      <c r="EF1586" s="12">
        <f>EE1586/G1586</f>
        <v>-1</v>
      </c>
      <c r="EG1586" s="4">
        <f>G1586-F1586</f>
        <v>50</v>
      </c>
    </row>
    <row r="1587" spans="1:137" x14ac:dyDescent="0.3">
      <c r="A1587">
        <v>1586</v>
      </c>
      <c r="B1587" t="s">
        <v>6935</v>
      </c>
      <c r="C1587" t="s">
        <v>3859</v>
      </c>
      <c r="D1587" t="str">
        <f>VLOOKUP(C1587,Sheet1!$A$2:$B$3197,2,FALSE)</f>
        <v>기계</v>
      </c>
      <c r="E1587">
        <v>8060</v>
      </c>
      <c r="F1587">
        <v>5870</v>
      </c>
      <c r="G1587" s="7">
        <v>6020</v>
      </c>
      <c r="H1587" t="s">
        <v>1525</v>
      </c>
      <c r="I1587" s="7">
        <f>VALUE(LEFT(H1587,FIND("/",H1587)-1)) + VALUE(MID(H1587,FIND("/",H1587)+1,LEN(H1587)))</f>
        <v>57143000</v>
      </c>
      <c r="J1587">
        <v>0</v>
      </c>
      <c r="K1587" s="1">
        <f>G1587*I1587/(10^8)</f>
        <v>3440.0086000000001</v>
      </c>
      <c r="L1587" s="1">
        <v>3839</v>
      </c>
      <c r="M1587" s="1">
        <v>3679</v>
      </c>
      <c r="N1587" s="1">
        <v>3631</v>
      </c>
      <c r="O1587" s="1">
        <v>3178</v>
      </c>
      <c r="P1587" s="1">
        <v>2947</v>
      </c>
      <c r="Q1587" s="3"/>
      <c r="R1587" s="3"/>
      <c r="S1587" s="3"/>
      <c r="T1587">
        <v>256</v>
      </c>
      <c r="U1587">
        <v>113</v>
      </c>
      <c r="V1587">
        <v>-54</v>
      </c>
      <c r="W1587">
        <v>142</v>
      </c>
      <c r="X1587">
        <v>107</v>
      </c>
      <c r="Y1587" s="3"/>
      <c r="Z1587" s="3"/>
      <c r="AA1587" s="3"/>
      <c r="AB1587">
        <v>160</v>
      </c>
      <c r="AC1587">
        <v>62</v>
      </c>
      <c r="AD1587">
        <v>-114</v>
      </c>
      <c r="AE1587">
        <v>90</v>
      </c>
      <c r="AF1587">
        <v>38</v>
      </c>
      <c r="AG1587" s="3"/>
      <c r="AH1587" s="3"/>
      <c r="AI1587" s="3"/>
      <c r="AJ1587" s="1">
        <v>4346</v>
      </c>
      <c r="AK1587" s="1">
        <v>4386</v>
      </c>
      <c r="AL1587" s="1">
        <v>3993</v>
      </c>
      <c r="AM1587" s="1">
        <v>4009</v>
      </c>
      <c r="AN1587" s="1">
        <v>3970</v>
      </c>
      <c r="AO1587" s="3"/>
      <c r="AP1587" s="3"/>
      <c r="AQ1587" s="3"/>
      <c r="AR1587" s="1">
        <v>1475</v>
      </c>
      <c r="AS1587" s="1">
        <v>1533</v>
      </c>
      <c r="AT1587" s="1">
        <v>1281</v>
      </c>
      <c r="AU1587" s="1">
        <v>1247</v>
      </c>
      <c r="AV1587" s="1">
        <v>1221</v>
      </c>
      <c r="AW1587" s="3"/>
      <c r="AX1587" s="3"/>
      <c r="AY1587" s="3"/>
      <c r="AZ1587" s="1">
        <v>2871</v>
      </c>
      <c r="BA1587" s="1">
        <v>2853</v>
      </c>
      <c r="BB1587" s="1">
        <v>2712</v>
      </c>
      <c r="BC1587" s="1">
        <v>2762</v>
      </c>
      <c r="BD1587" s="1">
        <v>2749</v>
      </c>
      <c r="BE1587" s="3"/>
      <c r="BF1587" s="3"/>
      <c r="BG1587" s="3"/>
      <c r="BH1587" s="1">
        <v>2664</v>
      </c>
      <c r="BI1587" s="1">
        <v>2658</v>
      </c>
      <c r="BJ1587" s="1">
        <v>2563</v>
      </c>
      <c r="BK1587" s="1">
        <v>2618</v>
      </c>
      <c r="BL1587" s="1">
        <v>2602</v>
      </c>
      <c r="BM1587" s="3"/>
      <c r="BN1587" s="3"/>
      <c r="BO1587" s="3"/>
      <c r="BP1587">
        <v>286</v>
      </c>
      <c r="BQ1587">
        <v>286</v>
      </c>
      <c r="BR1587">
        <v>286</v>
      </c>
      <c r="BS1587">
        <v>286</v>
      </c>
      <c r="BT1587">
        <v>286</v>
      </c>
      <c r="BU1587" s="3"/>
      <c r="BV1587" s="3"/>
      <c r="BW1587" s="3"/>
      <c r="BX1587">
        <v>3.82</v>
      </c>
      <c r="BY1587">
        <v>1.41</v>
      </c>
      <c r="BZ1587">
        <v>-2.73</v>
      </c>
      <c r="CA1587">
        <v>2.2400000000000002</v>
      </c>
      <c r="CB1587">
        <v>0.95</v>
      </c>
      <c r="CC1587" s="3"/>
      <c r="CD1587" s="3"/>
      <c r="CE1587" s="3"/>
      <c r="CF1587">
        <v>6.18</v>
      </c>
      <c r="CG1587">
        <v>2.74</v>
      </c>
      <c r="CH1587">
        <v>-2.5499999999999998</v>
      </c>
      <c r="CI1587">
        <v>3.69</v>
      </c>
      <c r="CJ1587">
        <v>1.34</v>
      </c>
      <c r="CK1587" s="3"/>
      <c r="CL1587" s="3"/>
      <c r="CM1587" s="3"/>
      <c r="CN1587">
        <v>282</v>
      </c>
      <c r="CO1587">
        <v>127</v>
      </c>
      <c r="CP1587">
        <v>-116</v>
      </c>
      <c r="CQ1587">
        <v>167</v>
      </c>
      <c r="CR1587">
        <v>61</v>
      </c>
      <c r="CS1587" s="3"/>
      <c r="CT1587" s="3"/>
      <c r="CU1587" s="3"/>
      <c r="CV1587">
        <v>20.100000000000001</v>
      </c>
      <c r="CW1587">
        <v>44.9</v>
      </c>
      <c r="CX1587" t="s">
        <v>2</v>
      </c>
      <c r="CY1587">
        <v>15.41</v>
      </c>
      <c r="CZ1587">
        <v>131.52000000000001</v>
      </c>
      <c r="DA1587" s="3"/>
      <c r="DB1587" s="3"/>
      <c r="DC1587" s="3"/>
      <c r="DD1587">
        <v>1.1599999999999999</v>
      </c>
      <c r="DE1587">
        <v>1.17</v>
      </c>
      <c r="DF1587">
        <v>0.62</v>
      </c>
      <c r="DG1587">
        <v>0.54</v>
      </c>
      <c r="DH1587">
        <v>1.68</v>
      </c>
      <c r="DI1587" s="3"/>
      <c r="DJ1587" s="3"/>
      <c r="DK1587" s="3"/>
      <c r="DL1587" s="6">
        <f>(CM1587*3+CL1587*2+CK1587)/6</f>
        <v>0</v>
      </c>
      <c r="DM1587">
        <f>BH1587+(BH1587*(CG1587-8.25)/8.25)</f>
        <v>884.77090909090907</v>
      </c>
      <c r="DN1587">
        <f>BI1587+(BI1587*(CH1587-8.25)/8.25)</f>
        <v>-821.56363636363676</v>
      </c>
      <c r="DO1587">
        <f>BJ1587+(BJ1587*(CI1587-8.25)/8.25)</f>
        <v>1146.3599999999999</v>
      </c>
      <c r="DP1587">
        <f>BK1587+(BK1587*(CJ1587-8.25)/8.25)</f>
        <v>425.22666666666646</v>
      </c>
      <c r="DQ1587">
        <f>BL1587+(BL1587*(CK1587-8.25)/8.25)</f>
        <v>0</v>
      </c>
      <c r="DR1587">
        <f>BM1587+(BM1587*(CL1587-8.25)/8.25)</f>
        <v>0</v>
      </c>
      <c r="DS1587">
        <f>BN1587+(BN1587*(CM1587-8.25)/8.25)</f>
        <v>0</v>
      </c>
      <c r="DT1587" s="8">
        <f>DM1587*10^8/$I1587</f>
        <v>1548.3452200460408</v>
      </c>
      <c r="DU1587" s="8">
        <f>DN1587*10^8/$I1587</f>
        <v>-1437.732769304441</v>
      </c>
      <c r="DV1587" s="8">
        <f>DO1587*10^8/$I1587</f>
        <v>2006.124984687538</v>
      </c>
      <c r="DW1587" s="8">
        <f>DP1587*10^8/$I1587</f>
        <v>744.14480630465061</v>
      </c>
      <c r="DX1587" s="8">
        <f>DQ1587*10^8/$I1587</f>
        <v>0</v>
      </c>
      <c r="DY1587" s="8">
        <f>DR1587*10^8/$I1587</f>
        <v>0</v>
      </c>
      <c r="DZ1587" s="8">
        <f>DS1587*10^8/$I1587</f>
        <v>0</v>
      </c>
      <c r="EA1587" s="8">
        <f>DT1587*10^8/$I1587</f>
        <v>2709.5973610871688</v>
      </c>
      <c r="EB1587" s="8">
        <f>DZ1587*0.8</f>
        <v>0</v>
      </c>
      <c r="EC1587" s="10">
        <f>G1587-E1587</f>
        <v>-2040</v>
      </c>
      <c r="ED1587" s="4">
        <f>EC1587/E1587*100</f>
        <v>-25.310173697270471</v>
      </c>
      <c r="EE1587" s="4">
        <f>DY1587-G1587</f>
        <v>-6020</v>
      </c>
      <c r="EF1587" s="12">
        <f>EE1587/G1587</f>
        <v>-1</v>
      </c>
      <c r="EG1587" s="4">
        <f>G1587-F1587</f>
        <v>150</v>
      </c>
    </row>
    <row r="1588" spans="1:137" x14ac:dyDescent="0.3">
      <c r="A1588">
        <v>1587</v>
      </c>
      <c r="B1588" t="s">
        <v>6469</v>
      </c>
      <c r="C1588" t="s">
        <v>3860</v>
      </c>
      <c r="D1588" t="str">
        <f>VLOOKUP(C1588,Sheet1!$A$2:$B$3197,2,FALSE)</f>
        <v>조선</v>
      </c>
      <c r="E1588">
        <v>3235</v>
      </c>
      <c r="F1588">
        <v>2505</v>
      </c>
      <c r="G1588" s="7">
        <v>2505</v>
      </c>
      <c r="H1588" t="s">
        <v>1526</v>
      </c>
      <c r="I1588" s="7">
        <f>VALUE(LEFT(H1588,FIND("/",H1588)-1)) + VALUE(MID(H1588,FIND("/",H1588)+1,LEN(H1588)))</f>
        <v>7200000</v>
      </c>
      <c r="J1588">
        <v>0</v>
      </c>
      <c r="K1588" s="1">
        <f>G1588*I1588/(10^8)</f>
        <v>180.36</v>
      </c>
      <c r="L1588">
        <v>422</v>
      </c>
      <c r="M1588">
        <v>327</v>
      </c>
      <c r="N1588">
        <v>302</v>
      </c>
      <c r="O1588">
        <v>360</v>
      </c>
      <c r="P1588">
        <v>335</v>
      </c>
      <c r="Q1588" s="3"/>
      <c r="R1588" s="3"/>
      <c r="S1588" s="3"/>
      <c r="T1588">
        <v>-21</v>
      </c>
      <c r="U1588">
        <v>-46</v>
      </c>
      <c r="V1588">
        <v>-83</v>
      </c>
      <c r="W1588">
        <v>-22</v>
      </c>
      <c r="X1588">
        <v>-9</v>
      </c>
      <c r="Y1588" s="3"/>
      <c r="Z1588" s="3"/>
      <c r="AA1588" s="3"/>
      <c r="AB1588">
        <v>-11</v>
      </c>
      <c r="AC1588">
        <v>-42</v>
      </c>
      <c r="AD1588">
        <v>-102</v>
      </c>
      <c r="AE1588">
        <v>-28</v>
      </c>
      <c r="AF1588">
        <v>6</v>
      </c>
      <c r="AG1588" s="3"/>
      <c r="AH1588" s="3"/>
      <c r="AI1588" s="3"/>
      <c r="AJ1588">
        <v>702</v>
      </c>
      <c r="AK1588">
        <v>641</v>
      </c>
      <c r="AL1588">
        <v>579</v>
      </c>
      <c r="AM1588">
        <v>556</v>
      </c>
      <c r="AN1588">
        <v>531</v>
      </c>
      <c r="AO1588" s="3"/>
      <c r="AP1588" s="3"/>
      <c r="AQ1588" s="3"/>
      <c r="AR1588">
        <v>140</v>
      </c>
      <c r="AS1588">
        <v>117</v>
      </c>
      <c r="AT1588">
        <v>156</v>
      </c>
      <c r="AU1588">
        <v>166</v>
      </c>
      <c r="AV1588">
        <v>133</v>
      </c>
      <c r="AW1588" s="3"/>
      <c r="AX1588" s="3"/>
      <c r="AY1588" s="3"/>
      <c r="AZ1588">
        <v>563</v>
      </c>
      <c r="BA1588">
        <v>524</v>
      </c>
      <c r="BB1588">
        <v>422</v>
      </c>
      <c r="BC1588">
        <v>390</v>
      </c>
      <c r="BD1588">
        <v>398</v>
      </c>
      <c r="BE1588" s="3"/>
      <c r="BF1588" s="3"/>
      <c r="BG1588" s="3"/>
      <c r="BH1588">
        <v>563</v>
      </c>
      <c r="BI1588">
        <v>524</v>
      </c>
      <c r="BJ1588">
        <v>422</v>
      </c>
      <c r="BK1588">
        <v>390</v>
      </c>
      <c r="BL1588">
        <v>398</v>
      </c>
      <c r="BM1588" s="3"/>
      <c r="BN1588" s="3"/>
      <c r="BO1588" s="3"/>
      <c r="BP1588">
        <v>36</v>
      </c>
      <c r="BQ1588">
        <v>36</v>
      </c>
      <c r="BR1588">
        <v>36</v>
      </c>
      <c r="BS1588">
        <v>36</v>
      </c>
      <c r="BT1588">
        <v>36</v>
      </c>
      <c r="BU1588" s="3"/>
      <c r="BV1588" s="3"/>
      <c r="BW1588" s="3"/>
      <c r="BX1588">
        <v>-1.5</v>
      </c>
      <c r="BY1588">
        <v>-6.24</v>
      </c>
      <c r="BZ1588">
        <v>-16.75</v>
      </c>
      <c r="CA1588">
        <v>-4.8600000000000003</v>
      </c>
      <c r="CB1588">
        <v>1.1499999999999999</v>
      </c>
      <c r="CC1588" s="3"/>
      <c r="CD1588" s="3"/>
      <c r="CE1588" s="3"/>
      <c r="CF1588">
        <v>-1.89</v>
      </c>
      <c r="CG1588">
        <v>-7.71</v>
      </c>
      <c r="CH1588">
        <v>-21.59</v>
      </c>
      <c r="CI1588">
        <v>-6.79</v>
      </c>
      <c r="CJ1588">
        <v>1.58</v>
      </c>
      <c r="CK1588" s="3"/>
      <c r="CL1588" s="3"/>
      <c r="CM1588" s="3"/>
      <c r="CN1588">
        <v>-149</v>
      </c>
      <c r="CO1588">
        <v>-582</v>
      </c>
      <c r="CP1588" s="1">
        <v>-1419</v>
      </c>
      <c r="CQ1588">
        <v>-383</v>
      </c>
      <c r="CR1588">
        <v>87</v>
      </c>
      <c r="CS1588" s="3"/>
      <c r="CT1588" s="3"/>
      <c r="CU1588" s="3"/>
      <c r="CV1588" t="s">
        <v>2</v>
      </c>
      <c r="CW1588" t="s">
        <v>2</v>
      </c>
      <c r="CX1588" t="s">
        <v>2</v>
      </c>
      <c r="CY1588" t="s">
        <v>2</v>
      </c>
      <c r="CZ1588">
        <v>35.79</v>
      </c>
      <c r="DA1588" s="3"/>
      <c r="DB1588" s="3"/>
      <c r="DC1588" s="3"/>
      <c r="DD1588">
        <v>0.63</v>
      </c>
      <c r="DE1588">
        <v>0.39</v>
      </c>
      <c r="DF1588">
        <v>2.48</v>
      </c>
      <c r="DG1588">
        <v>0.61</v>
      </c>
      <c r="DH1588">
        <v>0.56000000000000005</v>
      </c>
      <c r="DI1588" s="3"/>
      <c r="DJ1588" s="3"/>
      <c r="DK1588" s="3"/>
      <c r="DL1588" s="6">
        <f>(CM1588*3+CL1588*2+CK1588)/6</f>
        <v>0</v>
      </c>
      <c r="DM1588">
        <f>BH1588+(BH1588*(CG1588-8.25)/8.25)</f>
        <v>-526.149090909091</v>
      </c>
      <c r="DN1588">
        <f>BI1588+(BI1588*(CH1588-8.25)/8.25)</f>
        <v>-1371.2921212121212</v>
      </c>
      <c r="DO1588">
        <f>BJ1588+(BJ1588*(CI1588-8.25)/8.25)</f>
        <v>-347.31878787878782</v>
      </c>
      <c r="DP1588">
        <f>BK1588+(BK1588*(CJ1588-8.25)/8.25)</f>
        <v>74.690909090909088</v>
      </c>
      <c r="DQ1588">
        <f>BL1588+(BL1588*(CK1588-8.25)/8.25)</f>
        <v>0</v>
      </c>
      <c r="DR1588">
        <f>BM1588+(BM1588*(CL1588-8.25)/8.25)</f>
        <v>0</v>
      </c>
      <c r="DS1588">
        <f>BN1588+(BN1588*(CM1588-8.25)/8.25)</f>
        <v>0</v>
      </c>
      <c r="DT1588" s="8">
        <f>DM1588*10^8/$I1588</f>
        <v>-7307.6262626262642</v>
      </c>
      <c r="DU1588" s="8">
        <f>DN1588*10^8/$I1588</f>
        <v>-19045.723905723906</v>
      </c>
      <c r="DV1588" s="8">
        <f>DO1588*10^8/$I1588</f>
        <v>-4823.8720538720536</v>
      </c>
      <c r="DW1588" s="8">
        <f>DP1588*10^8/$I1588</f>
        <v>1037.3737373737374</v>
      </c>
      <c r="DX1588" s="8">
        <f>DQ1588*10^8/$I1588</f>
        <v>0</v>
      </c>
      <c r="DY1588" s="8">
        <f>DR1588*10^8/$I1588</f>
        <v>0</v>
      </c>
      <c r="DZ1588" s="8">
        <f>DS1588*10^8/$I1588</f>
        <v>0</v>
      </c>
      <c r="EA1588" s="8">
        <f>DT1588*10^8/$I1588</f>
        <v>-101494.80920314256</v>
      </c>
      <c r="EB1588" s="8">
        <f>DZ1588*0.8</f>
        <v>0</v>
      </c>
      <c r="EC1588" s="10">
        <f>G1588-E1588</f>
        <v>-730</v>
      </c>
      <c r="ED1588" s="4">
        <f>EC1588/E1588*100</f>
        <v>-22.565687789799071</v>
      </c>
      <c r="EE1588" s="4">
        <f>DY1588-G1588</f>
        <v>-2505</v>
      </c>
      <c r="EF1588" s="12">
        <f>EE1588/G1588</f>
        <v>-1</v>
      </c>
      <c r="EG1588" s="4">
        <f>G1588-F1588</f>
        <v>0</v>
      </c>
    </row>
    <row r="1589" spans="1:137" x14ac:dyDescent="0.3">
      <c r="A1589">
        <v>1588</v>
      </c>
      <c r="B1589" t="s">
        <v>5673</v>
      </c>
      <c r="C1589" t="s">
        <v>3861</v>
      </c>
      <c r="D1589" t="str">
        <f>VLOOKUP(C1589,Sheet1!$A$2:$B$3197,2,FALSE)</f>
        <v>게임엔터테인먼트</v>
      </c>
      <c r="E1589">
        <v>37150</v>
      </c>
      <c r="F1589">
        <v>41200</v>
      </c>
      <c r="G1589" s="7">
        <v>40250</v>
      </c>
      <c r="H1589" t="s">
        <v>1527</v>
      </c>
      <c r="I1589" s="7">
        <f>VALUE(LEFT(H1589,FIND("/",H1589)-1)) + VALUE(MID(H1589,FIND("/",H1589)+1,LEN(H1589)))</f>
        <v>6595192</v>
      </c>
      <c r="J1589" s="1">
        <v>162195</v>
      </c>
      <c r="K1589" s="1">
        <f>G1589*I1589/(10^8)</f>
        <v>2654.5647800000002</v>
      </c>
      <c r="L1589" s="1">
        <v>1615</v>
      </c>
      <c r="M1589" s="1">
        <v>1064</v>
      </c>
      <c r="N1589" s="1">
        <v>1125</v>
      </c>
      <c r="O1589" s="1">
        <v>1199</v>
      </c>
      <c r="P1589" s="1">
        <v>1338</v>
      </c>
      <c r="Q1589" s="1">
        <v>1623</v>
      </c>
      <c r="R1589" s="1">
        <v>1873</v>
      </c>
      <c r="S1589" s="1">
        <v>1954</v>
      </c>
      <c r="T1589">
        <v>43</v>
      </c>
      <c r="U1589">
        <v>-201</v>
      </c>
      <c r="V1589">
        <v>-176</v>
      </c>
      <c r="W1589">
        <v>-171</v>
      </c>
      <c r="X1589">
        <v>237</v>
      </c>
      <c r="Y1589">
        <v>477</v>
      </c>
      <c r="Z1589">
        <v>603</v>
      </c>
      <c r="AA1589">
        <v>611</v>
      </c>
      <c r="AB1589">
        <v>265</v>
      </c>
      <c r="AC1589">
        <v>86</v>
      </c>
      <c r="AD1589">
        <v>-54</v>
      </c>
      <c r="AE1589">
        <v>118</v>
      </c>
      <c r="AF1589">
        <v>201</v>
      </c>
      <c r="AG1589">
        <v>345</v>
      </c>
      <c r="AH1589">
        <v>438</v>
      </c>
      <c r="AI1589">
        <v>440</v>
      </c>
      <c r="AJ1589" s="1">
        <v>3276</v>
      </c>
      <c r="AK1589" s="1">
        <v>3380</v>
      </c>
      <c r="AL1589" s="1">
        <v>3541</v>
      </c>
      <c r="AM1589" s="1">
        <v>3993</v>
      </c>
      <c r="AN1589" s="1">
        <v>4330</v>
      </c>
      <c r="AO1589" s="1">
        <v>4768</v>
      </c>
      <c r="AP1589" s="1">
        <v>5244</v>
      </c>
      <c r="AQ1589" s="1">
        <v>5782</v>
      </c>
      <c r="AR1589">
        <v>912</v>
      </c>
      <c r="AS1589">
        <v>936</v>
      </c>
      <c r="AT1589" s="1">
        <v>1102</v>
      </c>
      <c r="AU1589" s="1">
        <v>1445</v>
      </c>
      <c r="AV1589" s="1">
        <v>1541</v>
      </c>
      <c r="AW1589" s="1">
        <v>1670</v>
      </c>
      <c r="AX1589" s="1">
        <v>1710</v>
      </c>
      <c r="AY1589" s="1">
        <v>1816</v>
      </c>
      <c r="AZ1589" s="1">
        <v>2364</v>
      </c>
      <c r="BA1589" s="1">
        <v>2445</v>
      </c>
      <c r="BB1589" s="1">
        <v>2439</v>
      </c>
      <c r="BC1589" s="1">
        <v>2548</v>
      </c>
      <c r="BD1589" s="1">
        <v>2788</v>
      </c>
      <c r="BE1589" s="1">
        <v>3098</v>
      </c>
      <c r="BF1589" s="1">
        <v>3534</v>
      </c>
      <c r="BG1589" s="1">
        <v>3967</v>
      </c>
      <c r="BH1589" s="1">
        <v>2357</v>
      </c>
      <c r="BI1589" s="1">
        <v>2432</v>
      </c>
      <c r="BJ1589" s="1">
        <v>2388</v>
      </c>
      <c r="BK1589" s="1">
        <v>2513</v>
      </c>
      <c r="BL1589" s="1">
        <v>2755</v>
      </c>
      <c r="BM1589" s="1">
        <v>3064</v>
      </c>
      <c r="BN1589" s="1">
        <v>3498</v>
      </c>
      <c r="BO1589" s="1">
        <v>3926</v>
      </c>
      <c r="BP1589">
        <v>33</v>
      </c>
      <c r="BQ1589">
        <v>33</v>
      </c>
      <c r="BR1589">
        <v>33</v>
      </c>
      <c r="BS1589">
        <v>33</v>
      </c>
      <c r="BT1589">
        <v>33</v>
      </c>
      <c r="BU1589">
        <v>32</v>
      </c>
      <c r="BV1589">
        <v>32</v>
      </c>
      <c r="BW1589">
        <v>32</v>
      </c>
      <c r="BX1589">
        <v>8.02</v>
      </c>
      <c r="BY1589">
        <v>2.58</v>
      </c>
      <c r="BZ1589">
        <v>-1.57</v>
      </c>
      <c r="CA1589">
        <v>3.14</v>
      </c>
      <c r="CB1589">
        <v>4.84</v>
      </c>
      <c r="CC1589">
        <v>7.58</v>
      </c>
      <c r="CD1589">
        <v>8.76</v>
      </c>
      <c r="CE1589">
        <v>7.97</v>
      </c>
      <c r="CF1589">
        <v>11.88</v>
      </c>
      <c r="CG1589">
        <v>3.56</v>
      </c>
      <c r="CH1589">
        <v>-2.4500000000000002</v>
      </c>
      <c r="CI1589">
        <v>5.54</v>
      </c>
      <c r="CJ1589">
        <v>7.68</v>
      </c>
      <c r="CK1589">
        <v>11.85</v>
      </c>
      <c r="CL1589">
        <v>13.25</v>
      </c>
      <c r="CM1589">
        <v>11.79</v>
      </c>
      <c r="CN1589" s="1">
        <v>4084</v>
      </c>
      <c r="CO1589" s="1">
        <v>1294</v>
      </c>
      <c r="CP1589">
        <v>-896</v>
      </c>
      <c r="CQ1589" s="1">
        <v>2057</v>
      </c>
      <c r="CR1589" s="1">
        <v>3067</v>
      </c>
      <c r="CS1589" s="1">
        <v>5229</v>
      </c>
      <c r="CT1589" s="1">
        <v>6591</v>
      </c>
      <c r="CU1589" s="1">
        <v>6637</v>
      </c>
      <c r="CV1589">
        <v>11.92</v>
      </c>
      <c r="CW1589">
        <v>71.33</v>
      </c>
      <c r="CX1589" t="s">
        <v>2</v>
      </c>
      <c r="CY1589">
        <v>14.7</v>
      </c>
      <c r="CZ1589">
        <v>12.01</v>
      </c>
      <c r="DA1589">
        <v>7.7</v>
      </c>
      <c r="DB1589">
        <v>6.11</v>
      </c>
      <c r="DC1589">
        <v>6.06</v>
      </c>
      <c r="DD1589">
        <v>1.33</v>
      </c>
      <c r="DE1589">
        <v>2.46</v>
      </c>
      <c r="DF1589">
        <v>1.48</v>
      </c>
      <c r="DG1589">
        <v>0.78</v>
      </c>
      <c r="DH1589">
        <v>0.87</v>
      </c>
      <c r="DI1589">
        <v>0.86</v>
      </c>
      <c r="DJ1589">
        <v>0.75</v>
      </c>
      <c r="DK1589">
        <v>0.67</v>
      </c>
      <c r="DL1589" s="6">
        <f>(CM1589*3+CL1589*2+CK1589)/6</f>
        <v>12.286666666666667</v>
      </c>
      <c r="DM1589">
        <f>BH1589+(BH1589*(CG1589-8.25)/8.25)</f>
        <v>1017.0812121212123</v>
      </c>
      <c r="DN1589">
        <f>BI1589+(BI1589*(CH1589-8.25)/8.25)</f>
        <v>-722.23030303030282</v>
      </c>
      <c r="DO1589">
        <f>BJ1589+(BJ1589*(CI1589-8.25)/8.25)</f>
        <v>1603.5781818181817</v>
      </c>
      <c r="DP1589">
        <f>BK1589+(BK1589*(CJ1589-8.25)/8.25)</f>
        <v>2339.3745454545456</v>
      </c>
      <c r="DQ1589">
        <f>BL1589+(BL1589*(CK1589-8.25)/8.25)</f>
        <v>3957.181818181818</v>
      </c>
      <c r="DR1589">
        <f>BM1589+(BM1589*(CL1589-8.25)/8.25)</f>
        <v>4920.969696969697</v>
      </c>
      <c r="DS1589">
        <f>BN1589+(BN1589*(CM1589-8.25)/8.25)</f>
        <v>4998.9599999999991</v>
      </c>
      <c r="DT1589" s="8">
        <f>DM1589*10^8/$I1589</f>
        <v>15421.555765491168</v>
      </c>
      <c r="DU1589" s="8">
        <f>DN1589*10^8/$I1589</f>
        <v>-10950.860915501822</v>
      </c>
      <c r="DV1589" s="8">
        <f>DO1589*10^8/$I1589</f>
        <v>24314.351755311774</v>
      </c>
      <c r="DW1589" s="8">
        <f>DP1589*10^8/$I1589</f>
        <v>35470.908890211926</v>
      </c>
      <c r="DX1589" s="8">
        <f>DQ1589*10^8/$I1589</f>
        <v>60001.010102235363</v>
      </c>
      <c r="DY1589" s="8">
        <f>DR1589*10^8/$I1589</f>
        <v>74614.502458301402</v>
      </c>
      <c r="DZ1589" s="8">
        <f>DS1589*10^8/$I1589</f>
        <v>75797.03517350214</v>
      </c>
      <c r="EA1589" s="8">
        <f>DT1589*10^8/$I1589</f>
        <v>233830.27765516404</v>
      </c>
      <c r="EB1589" s="8">
        <f>DZ1589*0.8</f>
        <v>60637.628138801716</v>
      </c>
      <c r="EC1589" s="10">
        <f>G1589-E1589</f>
        <v>3100</v>
      </c>
      <c r="ED1589" s="4">
        <f>EC1589/E1589*100</f>
        <v>8.3445491251682373</v>
      </c>
      <c r="EE1589" s="4">
        <f>DY1589-G1589</f>
        <v>34364.502458301402</v>
      </c>
      <c r="EF1589" s="12">
        <f>EE1589/G1589</f>
        <v>0.85377645859133922</v>
      </c>
      <c r="EG1589" s="4">
        <f>G1589-F1589</f>
        <v>-950</v>
      </c>
    </row>
    <row r="1590" spans="1:137" x14ac:dyDescent="0.3">
      <c r="A1590">
        <v>1589</v>
      </c>
      <c r="B1590" t="s">
        <v>7445</v>
      </c>
      <c r="C1590" t="s">
        <v>3862</v>
      </c>
      <c r="D1590" t="str">
        <f>VLOOKUP(C1590,Sheet1!$A$2:$B$3197,2,FALSE)</f>
        <v>기계</v>
      </c>
      <c r="E1590">
        <v>11550</v>
      </c>
      <c r="F1590">
        <v>13700</v>
      </c>
      <c r="G1590" s="7">
        <v>13800</v>
      </c>
      <c r="H1590" t="s">
        <v>1413</v>
      </c>
      <c r="I1590" s="7">
        <f>VALUE(LEFT(H1590,FIND("/",H1590)-1)) + VALUE(MID(H1590,FIND("/",H1590)+1,LEN(H1590)))</f>
        <v>7000000</v>
      </c>
      <c r="J1590" s="1">
        <v>563000</v>
      </c>
      <c r="K1590" s="1">
        <f>G1590*I1590/(10^8)</f>
        <v>966</v>
      </c>
      <c r="L1590">
        <v>590</v>
      </c>
      <c r="M1590">
        <v>712</v>
      </c>
      <c r="N1590">
        <v>960</v>
      </c>
      <c r="O1590">
        <v>866</v>
      </c>
      <c r="P1590">
        <v>586</v>
      </c>
      <c r="Q1590" s="3"/>
      <c r="R1590" s="3"/>
      <c r="S1590" s="3"/>
      <c r="T1590">
        <v>16</v>
      </c>
      <c r="U1590">
        <v>28</v>
      </c>
      <c r="V1590">
        <v>97</v>
      </c>
      <c r="W1590">
        <v>126</v>
      </c>
      <c r="X1590">
        <v>33</v>
      </c>
      <c r="Y1590" s="3"/>
      <c r="Z1590" s="3"/>
      <c r="AA1590" s="3"/>
      <c r="AB1590">
        <v>37</v>
      </c>
      <c r="AC1590">
        <v>38</v>
      </c>
      <c r="AD1590">
        <v>95</v>
      </c>
      <c r="AE1590">
        <v>157</v>
      </c>
      <c r="AF1590">
        <v>66</v>
      </c>
      <c r="AG1590" s="3"/>
      <c r="AH1590" s="3"/>
      <c r="AI1590" s="3"/>
      <c r="AJ1590" s="1">
        <v>1204</v>
      </c>
      <c r="AK1590" s="1">
        <v>1220</v>
      </c>
      <c r="AL1590" s="1">
        <v>1309</v>
      </c>
      <c r="AM1590" s="1">
        <v>1426</v>
      </c>
      <c r="AN1590" s="1">
        <v>1413</v>
      </c>
      <c r="AO1590" s="3"/>
      <c r="AP1590" s="3"/>
      <c r="AQ1590" s="3"/>
      <c r="AR1590">
        <v>187</v>
      </c>
      <c r="AS1590">
        <v>199</v>
      </c>
      <c r="AT1590">
        <v>204</v>
      </c>
      <c r="AU1590">
        <v>177</v>
      </c>
      <c r="AV1590">
        <v>120</v>
      </c>
      <c r="AW1590" s="3"/>
      <c r="AX1590" s="3"/>
      <c r="AY1590" s="3"/>
      <c r="AZ1590" s="1">
        <v>1016</v>
      </c>
      <c r="BA1590" s="1">
        <v>1021</v>
      </c>
      <c r="BB1590" s="1">
        <v>1105</v>
      </c>
      <c r="BC1590" s="1">
        <v>1250</v>
      </c>
      <c r="BD1590" s="1">
        <v>1292</v>
      </c>
      <c r="BE1590" s="3"/>
      <c r="BF1590" s="3"/>
      <c r="BG1590" s="3"/>
      <c r="BH1590" s="1">
        <v>1011</v>
      </c>
      <c r="BI1590" s="1">
        <v>1015</v>
      </c>
      <c r="BJ1590" s="1">
        <v>1098</v>
      </c>
      <c r="BK1590" s="1">
        <v>1242</v>
      </c>
      <c r="BL1590" s="1">
        <v>1285</v>
      </c>
      <c r="BM1590" s="3"/>
      <c r="BN1590" s="3"/>
      <c r="BO1590" s="3"/>
      <c r="BP1590">
        <v>35</v>
      </c>
      <c r="BQ1590">
        <v>35</v>
      </c>
      <c r="BR1590">
        <v>35</v>
      </c>
      <c r="BS1590">
        <v>35</v>
      </c>
      <c r="BT1590">
        <v>35</v>
      </c>
      <c r="BU1590" s="3"/>
      <c r="BV1590" s="3"/>
      <c r="BW1590" s="3"/>
      <c r="BX1590">
        <v>3.08</v>
      </c>
      <c r="BY1590">
        <v>3.14</v>
      </c>
      <c r="BZ1590">
        <v>7.49</v>
      </c>
      <c r="CA1590">
        <v>11.47</v>
      </c>
      <c r="CB1590">
        <v>4.68</v>
      </c>
      <c r="CC1590" s="3"/>
      <c r="CD1590" s="3"/>
      <c r="CE1590" s="3"/>
      <c r="CF1590">
        <v>3.62</v>
      </c>
      <c r="CG1590">
        <v>3.7</v>
      </c>
      <c r="CH1590">
        <v>8.93</v>
      </c>
      <c r="CI1590">
        <v>13.31</v>
      </c>
      <c r="CJ1590">
        <v>5.26</v>
      </c>
      <c r="CK1590" s="3"/>
      <c r="CL1590" s="3"/>
      <c r="CM1590" s="3"/>
      <c r="CN1590">
        <v>515</v>
      </c>
      <c r="CO1590">
        <v>535</v>
      </c>
      <c r="CP1590" s="1">
        <v>1348</v>
      </c>
      <c r="CQ1590" s="1">
        <v>2226</v>
      </c>
      <c r="CR1590">
        <v>949</v>
      </c>
      <c r="CS1590" s="3"/>
      <c r="CT1590" s="3"/>
      <c r="CU1590" s="3"/>
      <c r="CV1590">
        <v>19.72</v>
      </c>
      <c r="CW1590">
        <v>13.79</v>
      </c>
      <c r="CX1590">
        <v>7.79</v>
      </c>
      <c r="CY1590">
        <v>5.62</v>
      </c>
      <c r="CZ1590">
        <v>12.17</v>
      </c>
      <c r="DA1590" s="3"/>
      <c r="DB1590" s="3"/>
      <c r="DC1590" s="3"/>
      <c r="DD1590">
        <v>0.67</v>
      </c>
      <c r="DE1590">
        <v>0.48</v>
      </c>
      <c r="DF1590">
        <v>0.64</v>
      </c>
      <c r="DG1590">
        <v>0.68</v>
      </c>
      <c r="DH1590">
        <v>0.61</v>
      </c>
      <c r="DI1590" s="3"/>
      <c r="DJ1590" s="3"/>
      <c r="DK1590" s="3"/>
      <c r="DL1590" s="6">
        <f>(CM1590*3+CL1590*2+CK1590)/6</f>
        <v>0</v>
      </c>
      <c r="DM1590">
        <f>BH1590+(BH1590*(CG1590-8.25)/8.25)</f>
        <v>453.41818181818178</v>
      </c>
      <c r="DN1590">
        <f>BI1590+(BI1590*(CH1590-8.25)/8.25)</f>
        <v>1098.6606060606059</v>
      </c>
      <c r="DO1590">
        <f>BJ1590+(BJ1590*(CI1590-8.25)/8.25)</f>
        <v>1771.44</v>
      </c>
      <c r="DP1590">
        <f>BK1590+(BK1590*(CJ1590-8.25)/8.25)</f>
        <v>791.8690909090908</v>
      </c>
      <c r="DQ1590">
        <f>BL1590+(BL1590*(CK1590-8.25)/8.25)</f>
        <v>0</v>
      </c>
      <c r="DR1590">
        <f>BM1590+(BM1590*(CL1590-8.25)/8.25)</f>
        <v>0</v>
      </c>
      <c r="DS1590">
        <f>BN1590+(BN1590*(CM1590-8.25)/8.25)</f>
        <v>0</v>
      </c>
      <c r="DT1590" s="8">
        <f>DM1590*10^8/$I1590</f>
        <v>6477.4025974025963</v>
      </c>
      <c r="DU1590" s="8">
        <f>DN1590*10^8/$I1590</f>
        <v>15695.151515151514</v>
      </c>
      <c r="DV1590" s="8">
        <f>DO1590*10^8/$I1590</f>
        <v>25306.285714285714</v>
      </c>
      <c r="DW1590" s="8">
        <f>DP1590*10^8/$I1590</f>
        <v>11312.415584415581</v>
      </c>
      <c r="DX1590" s="8">
        <f>DQ1590*10^8/$I1590</f>
        <v>0</v>
      </c>
      <c r="DY1590" s="8">
        <f>DR1590*10^8/$I1590</f>
        <v>0</v>
      </c>
      <c r="DZ1590" s="8">
        <f>DS1590*10^8/$I1590</f>
        <v>0</v>
      </c>
      <c r="EA1590" s="8">
        <f>DT1590*10^8/$I1590</f>
        <v>92534.322820037094</v>
      </c>
      <c r="EB1590" s="8">
        <f>DZ1590*0.8</f>
        <v>0</v>
      </c>
      <c r="EC1590" s="10">
        <f>G1590-E1590</f>
        <v>2250</v>
      </c>
      <c r="ED1590" s="4">
        <f>EC1590/E1590*100</f>
        <v>19.480519480519483</v>
      </c>
      <c r="EE1590" s="4">
        <f>DY1590-G1590</f>
        <v>-13800</v>
      </c>
      <c r="EF1590" s="12">
        <f>EE1590/G1590</f>
        <v>-1</v>
      </c>
      <c r="EG1590" s="4">
        <f>G1590-F1590</f>
        <v>100</v>
      </c>
    </row>
    <row r="1591" spans="1:137" x14ac:dyDescent="0.3">
      <c r="A1591">
        <v>1590</v>
      </c>
      <c r="B1591" t="s">
        <v>7490</v>
      </c>
      <c r="C1591" t="s">
        <v>3863</v>
      </c>
      <c r="D1591" t="str">
        <f>VLOOKUP(C1591,Sheet1!$A$2:$B$3197,2,FALSE)</f>
        <v>반도체와반도체장비</v>
      </c>
      <c r="E1591">
        <v>16300</v>
      </c>
      <c r="F1591">
        <v>15200</v>
      </c>
      <c r="G1591" s="7">
        <v>14850</v>
      </c>
      <c r="H1591" t="s">
        <v>1528</v>
      </c>
      <c r="I1591" s="7">
        <f>VALUE(LEFT(H1591,FIND("/",H1591)-1)) + VALUE(MID(H1591,FIND("/",H1591)+1,LEN(H1591)))</f>
        <v>17459653</v>
      </c>
      <c r="J1591" s="1">
        <v>32000</v>
      </c>
      <c r="K1591" s="1">
        <f>G1591*I1591/(10^8)</f>
        <v>2592.7584704999999</v>
      </c>
      <c r="L1591" s="1">
        <v>1032</v>
      </c>
      <c r="M1591" s="1">
        <v>1058</v>
      </c>
      <c r="N1591" s="1">
        <v>1095</v>
      </c>
      <c r="O1591" s="1">
        <v>1268</v>
      </c>
      <c r="P1591" s="1">
        <v>1442</v>
      </c>
      <c r="Q1591" s="3"/>
      <c r="R1591" s="3"/>
      <c r="S1591" s="3"/>
      <c r="T1591">
        <v>93</v>
      </c>
      <c r="U1591">
        <v>75</v>
      </c>
      <c r="V1591">
        <v>78</v>
      </c>
      <c r="W1591">
        <v>139</v>
      </c>
      <c r="X1591">
        <v>176</v>
      </c>
      <c r="Y1591" s="3"/>
      <c r="Z1591" s="3"/>
      <c r="AA1591" s="3"/>
      <c r="AB1591">
        <v>70</v>
      </c>
      <c r="AC1591">
        <v>-50</v>
      </c>
      <c r="AD1591">
        <v>82</v>
      </c>
      <c r="AE1591">
        <v>134</v>
      </c>
      <c r="AF1591">
        <v>140</v>
      </c>
      <c r="AG1591" s="3"/>
      <c r="AH1591" s="3"/>
      <c r="AI1591" s="3"/>
      <c r="AJ1591">
        <v>990</v>
      </c>
      <c r="AK1591">
        <v>898</v>
      </c>
      <c r="AL1591">
        <v>952</v>
      </c>
      <c r="AM1591" s="1">
        <v>1105</v>
      </c>
      <c r="AN1591" s="1">
        <v>1401</v>
      </c>
      <c r="AO1591" s="3"/>
      <c r="AP1591" s="3"/>
      <c r="AQ1591" s="3"/>
      <c r="AR1591">
        <v>188</v>
      </c>
      <c r="AS1591">
        <v>159</v>
      </c>
      <c r="AT1591">
        <v>163</v>
      </c>
      <c r="AU1591">
        <v>201</v>
      </c>
      <c r="AV1591">
        <v>387</v>
      </c>
      <c r="AW1591" s="3"/>
      <c r="AX1591" s="3"/>
      <c r="AY1591" s="3"/>
      <c r="AZ1591">
        <v>802</v>
      </c>
      <c r="BA1591">
        <v>739</v>
      </c>
      <c r="BB1591">
        <v>789</v>
      </c>
      <c r="BC1591">
        <v>903</v>
      </c>
      <c r="BD1591" s="1">
        <v>1013</v>
      </c>
      <c r="BE1591" s="3"/>
      <c r="BF1591" s="3"/>
      <c r="BG1591" s="3"/>
      <c r="BH1591">
        <v>802</v>
      </c>
      <c r="BI1591">
        <v>739</v>
      </c>
      <c r="BJ1591">
        <v>789</v>
      </c>
      <c r="BK1591">
        <v>903</v>
      </c>
      <c r="BL1591" s="1">
        <v>1013</v>
      </c>
      <c r="BM1591" s="3"/>
      <c r="BN1591" s="3"/>
      <c r="BO1591" s="3"/>
      <c r="BP1591">
        <v>87</v>
      </c>
      <c r="BQ1591">
        <v>87</v>
      </c>
      <c r="BR1591">
        <v>87</v>
      </c>
      <c r="BS1591">
        <v>87</v>
      </c>
      <c r="BT1591">
        <v>87</v>
      </c>
      <c r="BU1591" s="3"/>
      <c r="BV1591" s="3"/>
      <c r="BW1591" s="3"/>
      <c r="BX1591">
        <v>7.34</v>
      </c>
      <c r="BY1591">
        <v>-5.25</v>
      </c>
      <c r="BZ1591">
        <v>8.92</v>
      </c>
      <c r="CA1591">
        <v>13</v>
      </c>
      <c r="CB1591">
        <v>11.21</v>
      </c>
      <c r="CC1591" s="3"/>
      <c r="CD1591" s="3"/>
      <c r="CE1591" s="3"/>
      <c r="CF1591">
        <v>9.01</v>
      </c>
      <c r="CG1591">
        <v>-6.43</v>
      </c>
      <c r="CH1591">
        <v>10.8</v>
      </c>
      <c r="CI1591">
        <v>15.8</v>
      </c>
      <c r="CJ1591">
        <v>14.65</v>
      </c>
      <c r="CK1591" s="3"/>
      <c r="CL1591" s="3"/>
      <c r="CM1591" s="3"/>
      <c r="CN1591">
        <v>398</v>
      </c>
      <c r="CO1591">
        <v>-284</v>
      </c>
      <c r="CP1591">
        <v>472</v>
      </c>
      <c r="CQ1591">
        <v>766</v>
      </c>
      <c r="CR1591">
        <v>804</v>
      </c>
      <c r="CS1591" s="3"/>
      <c r="CT1591" s="3"/>
      <c r="CU1591" s="3"/>
      <c r="CV1591">
        <v>23.14</v>
      </c>
      <c r="CW1591" t="s">
        <v>2</v>
      </c>
      <c r="CX1591">
        <v>8.92</v>
      </c>
      <c r="CY1591">
        <v>9.26</v>
      </c>
      <c r="CZ1591">
        <v>22.01</v>
      </c>
      <c r="DA1591" s="3"/>
      <c r="DB1591" s="3"/>
      <c r="DC1591" s="3"/>
      <c r="DD1591">
        <v>1.93</v>
      </c>
      <c r="DE1591">
        <v>1.71</v>
      </c>
      <c r="DF1591">
        <v>0.87</v>
      </c>
      <c r="DG1591">
        <v>1.29</v>
      </c>
      <c r="DH1591">
        <v>2.89</v>
      </c>
      <c r="DI1591" s="3"/>
      <c r="DJ1591" s="3"/>
      <c r="DK1591" s="3"/>
      <c r="DL1591" s="6">
        <f>(CM1591*3+CL1591*2+CK1591)/6</f>
        <v>0</v>
      </c>
      <c r="DM1591">
        <f>BH1591+(BH1591*(CG1591-8.25)/8.25)</f>
        <v>-625.07393939393955</v>
      </c>
      <c r="DN1591">
        <f>BI1591+(BI1591*(CH1591-8.25)/8.25)</f>
        <v>967.41818181818189</v>
      </c>
      <c r="DO1591">
        <f>BJ1591+(BJ1591*(CI1591-8.25)/8.25)</f>
        <v>1511.0545454545454</v>
      </c>
      <c r="DP1591">
        <f>BK1591+(BK1591*(CJ1591-8.25)/8.25)</f>
        <v>1603.5090909090909</v>
      </c>
      <c r="DQ1591">
        <f>BL1591+(BL1591*(CK1591-8.25)/8.25)</f>
        <v>0</v>
      </c>
      <c r="DR1591">
        <f>BM1591+(BM1591*(CL1591-8.25)/8.25)</f>
        <v>0</v>
      </c>
      <c r="DS1591">
        <f>BN1591+(BN1591*(CM1591-8.25)/8.25)</f>
        <v>0</v>
      </c>
      <c r="DT1591" s="8">
        <f>DM1591*10^8/$I1591</f>
        <v>-3580.1051681493304</v>
      </c>
      <c r="DU1591" s="8">
        <f>DN1591*10^8/$I1591</f>
        <v>5540.8786292498589</v>
      </c>
      <c r="DV1591" s="8">
        <f>DO1591*10^8/$I1591</f>
        <v>8654.5508404694265</v>
      </c>
      <c r="DW1591" s="8">
        <f>DP1591*10^8/$I1591</f>
        <v>9184.0833887654626</v>
      </c>
      <c r="DX1591" s="8">
        <f>DQ1591*10^8/$I1591</f>
        <v>0</v>
      </c>
      <c r="DY1591" s="8">
        <f>DR1591*10^8/$I1591</f>
        <v>0</v>
      </c>
      <c r="DZ1591" s="8">
        <f>DS1591*10^8/$I1591</f>
        <v>0</v>
      </c>
      <c r="EA1591" s="8">
        <f>DT1591*10^8/$I1591</f>
        <v>-20505.019018128998</v>
      </c>
      <c r="EB1591" s="8">
        <f>DZ1591*0.8</f>
        <v>0</v>
      </c>
      <c r="EC1591" s="10">
        <f>G1591-E1591</f>
        <v>-1450</v>
      </c>
      <c r="ED1591" s="4">
        <f>EC1591/E1591*100</f>
        <v>-8.8957055214723919</v>
      </c>
      <c r="EE1591" s="4">
        <f>DY1591-G1591</f>
        <v>-14850</v>
      </c>
      <c r="EF1591" s="12">
        <f>EE1591/G1591</f>
        <v>-1</v>
      </c>
      <c r="EG1591" s="4">
        <f>G1591-F1591</f>
        <v>-350</v>
      </c>
    </row>
    <row r="1592" spans="1:137" x14ac:dyDescent="0.3">
      <c r="A1592">
        <v>1591</v>
      </c>
      <c r="B1592" t="s">
        <v>6924</v>
      </c>
      <c r="C1592" t="s">
        <v>3864</v>
      </c>
      <c r="D1592" t="str">
        <f>VLOOKUP(C1592,Sheet1!$A$2:$B$3197,2,FALSE)</f>
        <v>게임엔터테인먼트</v>
      </c>
      <c r="E1592">
        <v>2865</v>
      </c>
      <c r="F1592">
        <v>5420</v>
      </c>
      <c r="G1592" s="7">
        <v>5930</v>
      </c>
      <c r="H1592" t="s">
        <v>1529</v>
      </c>
      <c r="I1592" s="7">
        <f>VALUE(LEFT(H1592,FIND("/",H1592)-1)) + VALUE(MID(H1592,FIND("/",H1592)+1,LEN(H1592)))</f>
        <v>15795635</v>
      </c>
      <c r="J1592">
        <v>0</v>
      </c>
      <c r="K1592" s="1">
        <f>G1592*I1592/(10^8)</f>
        <v>936.68115550000005</v>
      </c>
      <c r="L1592">
        <v>315</v>
      </c>
      <c r="M1592">
        <v>322</v>
      </c>
      <c r="N1592">
        <v>288</v>
      </c>
      <c r="O1592">
        <v>305</v>
      </c>
      <c r="P1592">
        <v>379</v>
      </c>
      <c r="Q1592" s="3"/>
      <c r="R1592" s="3"/>
      <c r="S1592" s="3"/>
      <c r="T1592">
        <v>-41</v>
      </c>
      <c r="U1592">
        <v>-83</v>
      </c>
      <c r="V1592">
        <v>-127</v>
      </c>
      <c r="W1592">
        <v>-110</v>
      </c>
      <c r="X1592">
        <v>-52</v>
      </c>
      <c r="Y1592" s="3"/>
      <c r="Z1592" s="3"/>
      <c r="AA1592" s="3"/>
      <c r="AB1592">
        <v>-17</v>
      </c>
      <c r="AC1592">
        <v>-120</v>
      </c>
      <c r="AD1592">
        <v>-417</v>
      </c>
      <c r="AE1592">
        <v>-160</v>
      </c>
      <c r="AF1592">
        <v>-100</v>
      </c>
      <c r="AG1592" s="3"/>
      <c r="AH1592" s="3"/>
      <c r="AI1592" s="3"/>
      <c r="AJ1592">
        <v>921</v>
      </c>
      <c r="AK1592">
        <v>823</v>
      </c>
      <c r="AL1592">
        <v>414</v>
      </c>
      <c r="AM1592">
        <v>272</v>
      </c>
      <c r="AN1592">
        <v>421</v>
      </c>
      <c r="AO1592" s="3"/>
      <c r="AP1592" s="3"/>
      <c r="AQ1592" s="3"/>
      <c r="AR1592">
        <v>186</v>
      </c>
      <c r="AS1592">
        <v>207</v>
      </c>
      <c r="AT1592">
        <v>202</v>
      </c>
      <c r="AU1592">
        <v>226</v>
      </c>
      <c r="AV1592">
        <v>138</v>
      </c>
      <c r="AW1592" s="3"/>
      <c r="AX1592" s="3"/>
      <c r="AY1592" s="3"/>
      <c r="AZ1592">
        <v>735</v>
      </c>
      <c r="BA1592">
        <v>616</v>
      </c>
      <c r="BB1592">
        <v>212</v>
      </c>
      <c r="BC1592">
        <v>45</v>
      </c>
      <c r="BD1592">
        <v>283</v>
      </c>
      <c r="BE1592" s="3"/>
      <c r="BF1592" s="3"/>
      <c r="BG1592" s="3"/>
      <c r="BH1592">
        <v>701</v>
      </c>
      <c r="BI1592">
        <v>594</v>
      </c>
      <c r="BJ1592">
        <v>223</v>
      </c>
      <c r="BK1592">
        <v>80</v>
      </c>
      <c r="BL1592">
        <v>237</v>
      </c>
      <c r="BM1592" s="3"/>
      <c r="BN1592" s="3"/>
      <c r="BO1592" s="3"/>
      <c r="BP1592">
        <v>43</v>
      </c>
      <c r="BQ1592">
        <v>43</v>
      </c>
      <c r="BR1592">
        <v>43</v>
      </c>
      <c r="BS1592">
        <v>43</v>
      </c>
      <c r="BT1592">
        <v>79</v>
      </c>
      <c r="BU1592" s="3"/>
      <c r="BV1592" s="3"/>
      <c r="BW1592" s="3"/>
      <c r="BX1592">
        <v>-1.83</v>
      </c>
      <c r="BY1592">
        <v>-13.71</v>
      </c>
      <c r="BZ1592">
        <v>-67.44</v>
      </c>
      <c r="CA1592">
        <v>-46.64</v>
      </c>
      <c r="CB1592">
        <v>-28.88</v>
      </c>
      <c r="CC1592" s="3"/>
      <c r="CD1592" s="3"/>
      <c r="CE1592" s="3"/>
      <c r="CF1592">
        <v>-2.4700000000000002</v>
      </c>
      <c r="CG1592">
        <v>-16.53</v>
      </c>
      <c r="CH1592">
        <v>-93.92</v>
      </c>
      <c r="CI1592">
        <v>-91.98</v>
      </c>
      <c r="CJ1592">
        <v>-65.680000000000007</v>
      </c>
      <c r="CK1592" s="3"/>
      <c r="CL1592" s="3"/>
      <c r="CM1592" s="3"/>
      <c r="CN1592">
        <v>-186</v>
      </c>
      <c r="CO1592" s="1">
        <v>-1136</v>
      </c>
      <c r="CP1592" s="1">
        <v>-4073</v>
      </c>
      <c r="CQ1592" s="1">
        <v>-1479</v>
      </c>
      <c r="CR1592" s="1">
        <v>-1090</v>
      </c>
      <c r="CS1592" s="3"/>
      <c r="CT1592" s="3"/>
      <c r="CU1592" s="3"/>
      <c r="CV1592" t="s">
        <v>2</v>
      </c>
      <c r="CW1592" t="s">
        <v>2</v>
      </c>
      <c r="CX1592" t="s">
        <v>2</v>
      </c>
      <c r="CY1592" t="s">
        <v>2</v>
      </c>
      <c r="CZ1592" t="s">
        <v>2</v>
      </c>
      <c r="DA1592" s="3"/>
      <c r="DB1592" s="3"/>
      <c r="DC1592" s="3"/>
      <c r="DD1592">
        <v>0.77</v>
      </c>
      <c r="DE1592">
        <v>1.24</v>
      </c>
      <c r="DF1592">
        <v>1.51</v>
      </c>
      <c r="DG1592">
        <v>2.27</v>
      </c>
      <c r="DH1592">
        <v>1.5</v>
      </c>
      <c r="DI1592" s="3"/>
      <c r="DJ1592" s="3"/>
      <c r="DK1592" s="3"/>
      <c r="DL1592" s="6">
        <f>(CM1592*3+CL1592*2+CK1592)/6</f>
        <v>0</v>
      </c>
      <c r="DM1592">
        <f>BH1592+(BH1592*(CG1592-8.25)/8.25)</f>
        <v>-1404.5490909090913</v>
      </c>
      <c r="DN1592">
        <f>BI1592+(BI1592*(CH1592-8.25)/8.25)</f>
        <v>-6762.2400000000007</v>
      </c>
      <c r="DO1592">
        <f>BJ1592+(BJ1592*(CI1592-8.25)/8.25)</f>
        <v>-2486.247272727273</v>
      </c>
      <c r="DP1592">
        <f>BK1592+(BK1592*(CJ1592-8.25)/8.25)</f>
        <v>-636.89696969696979</v>
      </c>
      <c r="DQ1592">
        <f>BL1592+(BL1592*(CK1592-8.25)/8.25)</f>
        <v>0</v>
      </c>
      <c r="DR1592">
        <f>BM1592+(BM1592*(CL1592-8.25)/8.25)</f>
        <v>0</v>
      </c>
      <c r="DS1592">
        <f>BN1592+(BN1592*(CM1592-8.25)/8.25)</f>
        <v>0</v>
      </c>
      <c r="DT1592" s="8">
        <f>DM1592*10^8/$I1592</f>
        <v>-8892.0077661271062</v>
      </c>
      <c r="DU1592" s="8">
        <f>DN1592*10^8/$I1592</f>
        <v>-42810.814506665934</v>
      </c>
      <c r="DV1592" s="8">
        <f>DO1592*10^8/$I1592</f>
        <v>-15740.090681553942</v>
      </c>
      <c r="DW1592" s="8">
        <f>DP1592*10^8/$I1592</f>
        <v>-4032.1074125666346</v>
      </c>
      <c r="DX1592" s="8">
        <f>DQ1592*10^8/$I1592</f>
        <v>0</v>
      </c>
      <c r="DY1592" s="8">
        <f>DR1592*10^8/$I1592</f>
        <v>0</v>
      </c>
      <c r="DZ1592" s="8">
        <f>DS1592*10^8/$I1592</f>
        <v>0</v>
      </c>
      <c r="EA1592" s="8">
        <f>DT1592*10^8/$I1592</f>
        <v>-56294.082296324937</v>
      </c>
      <c r="EB1592" s="8">
        <f>DZ1592*0.8</f>
        <v>0</v>
      </c>
      <c r="EC1592" s="10">
        <f>G1592-E1592</f>
        <v>3065</v>
      </c>
      <c r="ED1592" s="4">
        <f>EC1592/E1592*100</f>
        <v>106.98080279232111</v>
      </c>
      <c r="EE1592" s="4">
        <f>DY1592-G1592</f>
        <v>-5930</v>
      </c>
      <c r="EF1592" s="12">
        <f>EE1592/G1592</f>
        <v>-1</v>
      </c>
      <c r="EG1592" s="4">
        <f>G1592-F1592</f>
        <v>510</v>
      </c>
    </row>
    <row r="1593" spans="1:137" x14ac:dyDescent="0.3">
      <c r="A1593">
        <v>1592</v>
      </c>
      <c r="B1593" t="s">
        <v>5890</v>
      </c>
      <c r="C1593" t="s">
        <v>3865</v>
      </c>
      <c r="D1593" t="str">
        <f>VLOOKUP(C1593,Sheet1!$A$2:$B$3197,2,FALSE)</f>
        <v>화학</v>
      </c>
      <c r="E1593">
        <v>45650</v>
      </c>
      <c r="F1593">
        <v>36250</v>
      </c>
      <c r="G1593" s="7">
        <v>35500</v>
      </c>
      <c r="H1593" t="s">
        <v>1530</v>
      </c>
      <c r="I1593" s="7">
        <f>VALUE(LEFT(H1593,FIND("/",H1593)-1)) + VALUE(MID(H1593,FIND("/",H1593)+1,LEN(H1593)))</f>
        <v>14287836</v>
      </c>
      <c r="J1593" s="1">
        <v>8000</v>
      </c>
      <c r="K1593" s="1">
        <f>G1593*I1593/(10^8)</f>
        <v>5072.1817799999999</v>
      </c>
      <c r="L1593" s="1">
        <v>3317</v>
      </c>
      <c r="M1593" s="1">
        <v>3870</v>
      </c>
      <c r="N1593" s="1">
        <v>4254</v>
      </c>
      <c r="O1593" s="1">
        <v>4810</v>
      </c>
      <c r="P1593" s="1">
        <v>4866</v>
      </c>
      <c r="Q1593" s="1">
        <v>4813</v>
      </c>
      <c r="R1593" s="1">
        <v>4910</v>
      </c>
      <c r="S1593" s="1">
        <v>5070</v>
      </c>
      <c r="T1593">
        <v>451</v>
      </c>
      <c r="U1593">
        <v>453</v>
      </c>
      <c r="V1593">
        <v>356</v>
      </c>
      <c r="W1593">
        <v>596</v>
      </c>
      <c r="X1593">
        <v>682</v>
      </c>
      <c r="Y1593">
        <v>379</v>
      </c>
      <c r="Z1593">
        <v>520</v>
      </c>
      <c r="AA1593">
        <v>610</v>
      </c>
      <c r="AB1593">
        <v>216</v>
      </c>
      <c r="AC1593">
        <v>260</v>
      </c>
      <c r="AD1593">
        <v>290</v>
      </c>
      <c r="AE1593">
        <v>467</v>
      </c>
      <c r="AF1593">
        <v>474</v>
      </c>
      <c r="AG1593">
        <v>310</v>
      </c>
      <c r="AH1593">
        <v>400</v>
      </c>
      <c r="AI1593">
        <v>480</v>
      </c>
      <c r="AJ1593" s="1">
        <v>2556</v>
      </c>
      <c r="AK1593" s="1">
        <v>2652</v>
      </c>
      <c r="AL1593" s="1">
        <v>3107</v>
      </c>
      <c r="AM1593" s="1">
        <v>3862</v>
      </c>
      <c r="AN1593" s="1">
        <v>4635</v>
      </c>
      <c r="AO1593" s="1">
        <v>4850</v>
      </c>
      <c r="AP1593" s="1">
        <v>5150</v>
      </c>
      <c r="AQ1593" s="1">
        <v>5500</v>
      </c>
      <c r="AR1593">
        <v>893</v>
      </c>
      <c r="AS1593">
        <v>744</v>
      </c>
      <c r="AT1593">
        <v>865</v>
      </c>
      <c r="AU1593" s="1">
        <v>1172</v>
      </c>
      <c r="AV1593" s="1">
        <v>1490</v>
      </c>
      <c r="AW1593" s="1">
        <v>1440</v>
      </c>
      <c r="AX1593" s="1">
        <v>1390</v>
      </c>
      <c r="AY1593" s="1">
        <v>1300</v>
      </c>
      <c r="AZ1593" s="1">
        <v>1663</v>
      </c>
      <c r="BA1593" s="1">
        <v>1908</v>
      </c>
      <c r="BB1593" s="1">
        <v>2242</v>
      </c>
      <c r="BC1593" s="1">
        <v>2690</v>
      </c>
      <c r="BD1593" s="1">
        <v>3145</v>
      </c>
      <c r="BE1593" s="1">
        <v>3410</v>
      </c>
      <c r="BF1593" s="1">
        <v>3760</v>
      </c>
      <c r="BG1593" s="1">
        <v>4200</v>
      </c>
      <c r="BH1593" s="1">
        <v>1617</v>
      </c>
      <c r="BI1593" s="1">
        <v>1881</v>
      </c>
      <c r="BJ1593" s="1">
        <v>2217</v>
      </c>
      <c r="BK1593" s="1">
        <v>2659</v>
      </c>
      <c r="BL1593" s="1">
        <v>3095</v>
      </c>
      <c r="BM1593" s="1">
        <v>3360</v>
      </c>
      <c r="BN1593" s="1">
        <v>3720</v>
      </c>
      <c r="BO1593" s="1">
        <v>4160</v>
      </c>
      <c r="BP1593">
        <v>71</v>
      </c>
      <c r="BQ1593">
        <v>71</v>
      </c>
      <c r="BR1593">
        <v>71</v>
      </c>
      <c r="BS1593">
        <v>71</v>
      </c>
      <c r="BT1593">
        <v>71</v>
      </c>
      <c r="BU1593">
        <v>70</v>
      </c>
      <c r="BV1593">
        <v>70</v>
      </c>
      <c r="BW1593">
        <v>70</v>
      </c>
      <c r="BX1593">
        <v>9.07</v>
      </c>
      <c r="BY1593">
        <v>9.99</v>
      </c>
      <c r="BZ1593">
        <v>10.08</v>
      </c>
      <c r="CA1593">
        <v>13.41</v>
      </c>
      <c r="CB1593">
        <v>11.16</v>
      </c>
      <c r="CC1593">
        <v>6.54</v>
      </c>
      <c r="CD1593">
        <v>8</v>
      </c>
      <c r="CE1593">
        <v>9.01</v>
      </c>
      <c r="CF1593">
        <v>16.41</v>
      </c>
      <c r="CG1593">
        <v>15.9</v>
      </c>
      <c r="CH1593">
        <v>14.05</v>
      </c>
      <c r="CI1593">
        <v>18.899999999999999</v>
      </c>
      <c r="CJ1593">
        <v>16.059999999999999</v>
      </c>
      <c r="CK1593">
        <v>9.2899999999999991</v>
      </c>
      <c r="CL1593">
        <v>11.02</v>
      </c>
      <c r="CM1593">
        <v>11.93</v>
      </c>
      <c r="CN1593" s="1">
        <v>1741</v>
      </c>
      <c r="CO1593" s="1">
        <v>1958</v>
      </c>
      <c r="CP1593" s="1">
        <v>2026</v>
      </c>
      <c r="CQ1593" s="1">
        <v>3239</v>
      </c>
      <c r="CR1593" s="1">
        <v>3245</v>
      </c>
      <c r="CS1593" s="1">
        <v>2100</v>
      </c>
      <c r="CT1593" s="1">
        <v>2730</v>
      </c>
      <c r="CU1593" s="1">
        <v>3290</v>
      </c>
      <c r="CV1593">
        <v>13.61</v>
      </c>
      <c r="CW1593">
        <v>13.18</v>
      </c>
      <c r="CX1593">
        <v>6.2</v>
      </c>
      <c r="CY1593">
        <v>8.83</v>
      </c>
      <c r="CZ1593">
        <v>14.68</v>
      </c>
      <c r="DA1593">
        <v>16.899999999999999</v>
      </c>
      <c r="DB1593">
        <v>13.01</v>
      </c>
      <c r="DC1593">
        <v>10.79</v>
      </c>
      <c r="DD1593">
        <v>2.0699999999999998</v>
      </c>
      <c r="DE1593">
        <v>1.95</v>
      </c>
      <c r="DF1593">
        <v>0.81</v>
      </c>
      <c r="DG1593">
        <v>1.53</v>
      </c>
      <c r="DH1593">
        <v>2.19</v>
      </c>
      <c r="DI1593">
        <v>1.51</v>
      </c>
      <c r="DJ1593">
        <v>1.36</v>
      </c>
      <c r="DK1593">
        <v>1.22</v>
      </c>
      <c r="DL1593" s="6">
        <f>(CM1593*3+CL1593*2+CK1593)/6</f>
        <v>11.186666666666667</v>
      </c>
      <c r="DM1593">
        <f>BH1593+(BH1593*(CG1593-8.25)/8.25)</f>
        <v>3116.4</v>
      </c>
      <c r="DN1593">
        <f>BI1593+(BI1593*(CH1593-8.25)/8.25)</f>
        <v>3203.4</v>
      </c>
      <c r="DO1593">
        <f>BJ1593+(BJ1593*(CI1593-8.25)/8.25)</f>
        <v>5078.9454545454537</v>
      </c>
      <c r="DP1593">
        <f>BK1593+(BK1593*(CJ1593-8.25)/8.25)</f>
        <v>5176.1866666666665</v>
      </c>
      <c r="DQ1593">
        <f>BL1593+(BL1593*(CK1593-8.25)/8.25)</f>
        <v>3485.1575757575756</v>
      </c>
      <c r="DR1593">
        <f>BM1593+(BM1593*(CL1593-8.25)/8.25)</f>
        <v>4488.1454545454544</v>
      </c>
      <c r="DS1593">
        <f>BN1593+(BN1593*(CM1593-8.25)/8.25)</f>
        <v>5379.3454545454542</v>
      </c>
      <c r="DT1593" s="8">
        <f>DM1593*10^8/$I1593</f>
        <v>21811.560547027555</v>
      </c>
      <c r="DU1593" s="8">
        <f>DN1593*10^8/$I1593</f>
        <v>22420.470111778999</v>
      </c>
      <c r="DV1593" s="8">
        <f>DO1593*10^8/$I1593</f>
        <v>35547.338691075776</v>
      </c>
      <c r="DW1593" s="8">
        <f>DP1593*10^8/$I1593</f>
        <v>36227.926095083021</v>
      </c>
      <c r="DX1593" s="8">
        <f>DQ1593*10^8/$I1593</f>
        <v>24392.480259134943</v>
      </c>
      <c r="DY1593" s="8">
        <f>DR1593*10^8/$I1593</f>
        <v>31412.352819177479</v>
      </c>
      <c r="DZ1593" s="8">
        <f>DS1593*10^8/$I1593</f>
        <v>37649.826429596855</v>
      </c>
      <c r="EA1593" s="8">
        <f>DT1593*10^8/$I1593</f>
        <v>152658.25102575053</v>
      </c>
      <c r="EB1593" s="8">
        <f>DZ1593*0.8</f>
        <v>30119.861143677485</v>
      </c>
      <c r="EC1593" s="10">
        <f>G1593-E1593</f>
        <v>-10150</v>
      </c>
      <c r="ED1593" s="4">
        <f>EC1593/E1593*100</f>
        <v>-22.234392113910186</v>
      </c>
      <c r="EE1593" s="4">
        <f>DY1593-G1593</f>
        <v>-4087.6471808225215</v>
      </c>
      <c r="EF1593" s="12">
        <f>EE1593/G1593</f>
        <v>-0.11514499100908511</v>
      </c>
      <c r="EG1593" s="4">
        <f>G1593-F1593</f>
        <v>-750</v>
      </c>
    </row>
    <row r="1594" spans="1:137" x14ac:dyDescent="0.3">
      <c r="A1594">
        <v>1593</v>
      </c>
      <c r="B1594" t="s">
        <v>6299</v>
      </c>
      <c r="C1594" t="s">
        <v>3866</v>
      </c>
      <c r="D1594" t="str">
        <f>VLOOKUP(C1594,Sheet1!$A$2:$B$3197,2,FALSE)</f>
        <v>기계</v>
      </c>
      <c r="E1594">
        <v>1895</v>
      </c>
      <c r="F1594">
        <v>1770</v>
      </c>
      <c r="G1594" s="7">
        <v>1760</v>
      </c>
      <c r="H1594" t="s">
        <v>1531</v>
      </c>
      <c r="I1594" s="7">
        <f>VALUE(LEFT(H1594,FIND("/",H1594)-1)) + VALUE(MID(H1594,FIND("/",H1594)+1,LEN(H1594)))</f>
        <v>30734609</v>
      </c>
      <c r="J1594">
        <v>0</v>
      </c>
      <c r="K1594" s="1">
        <f>G1594*I1594/(10^8)</f>
        <v>540.92911839999999</v>
      </c>
      <c r="L1594" s="1">
        <v>1228</v>
      </c>
      <c r="M1594" s="1">
        <v>1611</v>
      </c>
      <c r="N1594" s="1">
        <v>1337</v>
      </c>
      <c r="O1594" s="1">
        <v>1370</v>
      </c>
      <c r="P1594" s="1">
        <v>1137</v>
      </c>
      <c r="Q1594" s="3"/>
      <c r="R1594" s="3"/>
      <c r="S1594" s="3"/>
      <c r="T1594">
        <v>42</v>
      </c>
      <c r="U1594">
        <v>47</v>
      </c>
      <c r="V1594">
        <v>-6</v>
      </c>
      <c r="W1594">
        <v>-148</v>
      </c>
      <c r="X1594">
        <v>-181</v>
      </c>
      <c r="Y1594" s="3"/>
      <c r="Z1594" s="3"/>
      <c r="AA1594" s="3"/>
      <c r="AB1594">
        <v>20</v>
      </c>
      <c r="AC1594">
        <v>3</v>
      </c>
      <c r="AD1594">
        <v>-17</v>
      </c>
      <c r="AE1594">
        <v>-170</v>
      </c>
      <c r="AF1594">
        <v>-299</v>
      </c>
      <c r="AG1594" s="3"/>
      <c r="AH1594" s="3"/>
      <c r="AI1594" s="3"/>
      <c r="AJ1594" s="1">
        <v>2156</v>
      </c>
      <c r="AK1594" s="1">
        <v>2045</v>
      </c>
      <c r="AL1594" s="1">
        <v>2207</v>
      </c>
      <c r="AM1594" s="1">
        <v>2250</v>
      </c>
      <c r="AN1594" s="1">
        <v>1881</v>
      </c>
      <c r="AO1594" s="3"/>
      <c r="AP1594" s="3"/>
      <c r="AQ1594" s="3"/>
      <c r="AR1594" s="1">
        <v>1251</v>
      </c>
      <c r="AS1594" s="1">
        <v>1085</v>
      </c>
      <c r="AT1594" s="1">
        <v>1243</v>
      </c>
      <c r="AU1594" s="1">
        <v>1285</v>
      </c>
      <c r="AV1594" s="1">
        <v>1135</v>
      </c>
      <c r="AW1594" s="3"/>
      <c r="AX1594" s="3"/>
      <c r="AY1594" s="3"/>
      <c r="AZ1594">
        <v>905</v>
      </c>
      <c r="BA1594">
        <v>960</v>
      </c>
      <c r="BB1594">
        <v>964</v>
      </c>
      <c r="BC1594">
        <v>966</v>
      </c>
      <c r="BD1594">
        <v>746</v>
      </c>
      <c r="BE1594" s="3"/>
      <c r="BF1594" s="3"/>
      <c r="BG1594" s="3"/>
      <c r="BH1594">
        <v>905</v>
      </c>
      <c r="BI1594">
        <v>960</v>
      </c>
      <c r="BJ1594">
        <v>964</v>
      </c>
      <c r="BK1594">
        <v>966</v>
      </c>
      <c r="BL1594">
        <v>746</v>
      </c>
      <c r="BM1594" s="3"/>
      <c r="BN1594" s="3"/>
      <c r="BO1594" s="3"/>
      <c r="BP1594">
        <v>119</v>
      </c>
      <c r="BQ1594">
        <v>127</v>
      </c>
      <c r="BR1594">
        <v>136</v>
      </c>
      <c r="BS1594">
        <v>141</v>
      </c>
      <c r="BT1594">
        <v>154</v>
      </c>
      <c r="BU1594" s="3"/>
      <c r="BV1594" s="3"/>
      <c r="BW1594" s="3"/>
      <c r="BX1594">
        <v>1.01</v>
      </c>
      <c r="BY1594">
        <v>0.16</v>
      </c>
      <c r="BZ1594">
        <v>-0.79</v>
      </c>
      <c r="CA1594">
        <v>-7.62</v>
      </c>
      <c r="CB1594">
        <v>-14.47</v>
      </c>
      <c r="CC1594" s="3"/>
      <c r="CD1594" s="3"/>
      <c r="CE1594" s="3"/>
      <c r="CF1594">
        <v>2.2599999999999998</v>
      </c>
      <c r="CG1594">
        <v>0.36</v>
      </c>
      <c r="CH1594">
        <v>-1.74</v>
      </c>
      <c r="CI1594">
        <v>-17.61</v>
      </c>
      <c r="CJ1594">
        <v>-34.92</v>
      </c>
      <c r="CK1594" s="3"/>
      <c r="CL1594" s="3"/>
      <c r="CM1594" s="3"/>
      <c r="CN1594">
        <v>89</v>
      </c>
      <c r="CO1594">
        <v>13</v>
      </c>
      <c r="CP1594">
        <v>-62</v>
      </c>
      <c r="CQ1594">
        <v>-603</v>
      </c>
      <c r="CR1594">
        <v>-972</v>
      </c>
      <c r="CS1594" s="3"/>
      <c r="CT1594" s="3"/>
      <c r="CU1594" s="3"/>
      <c r="CV1594">
        <v>45.41</v>
      </c>
      <c r="CW1594">
        <v>295.57</v>
      </c>
      <c r="CX1594" t="s">
        <v>2</v>
      </c>
      <c r="CY1594" t="s">
        <v>2</v>
      </c>
      <c r="CZ1594" t="s">
        <v>2</v>
      </c>
      <c r="DA1594" s="3"/>
      <c r="DB1594" s="3"/>
      <c r="DC1594" s="3"/>
      <c r="DD1594">
        <v>0.88</v>
      </c>
      <c r="DE1594">
        <v>0.87</v>
      </c>
      <c r="DF1594">
        <v>0.69</v>
      </c>
      <c r="DG1594">
        <v>0.56999999999999995</v>
      </c>
      <c r="DH1594">
        <v>0.63</v>
      </c>
      <c r="DI1594" s="3"/>
      <c r="DJ1594" s="3"/>
      <c r="DK1594" s="3"/>
      <c r="DL1594" s="6">
        <f>(CM1594*3+CL1594*2+CK1594)/6</f>
        <v>0</v>
      </c>
      <c r="DM1594">
        <f>BH1594+(BH1594*(CG1594-8.25)/8.25)</f>
        <v>39.490909090909099</v>
      </c>
      <c r="DN1594">
        <f>BI1594+(BI1594*(CH1594-8.25)/8.25)</f>
        <v>-202.4727272727273</v>
      </c>
      <c r="DO1594">
        <f>BJ1594+(BJ1594*(CI1594-8.25)/8.25)</f>
        <v>-2057.7018181818185</v>
      </c>
      <c r="DP1594">
        <f>BK1594+(BK1594*(CJ1594-8.25)/8.25)</f>
        <v>-4088.8145454545456</v>
      </c>
      <c r="DQ1594">
        <f>BL1594+(BL1594*(CK1594-8.25)/8.25)</f>
        <v>0</v>
      </c>
      <c r="DR1594">
        <f>BM1594+(BM1594*(CL1594-8.25)/8.25)</f>
        <v>0</v>
      </c>
      <c r="DS1594">
        <f>BN1594+(BN1594*(CM1594-8.25)/8.25)</f>
        <v>0</v>
      </c>
      <c r="DT1594" s="8">
        <f>DM1594*10^8/$I1594</f>
        <v>128.49003249369173</v>
      </c>
      <c r="DU1594" s="8">
        <f>DN1594*10^8/$I1594</f>
        <v>-658.777625161027</v>
      </c>
      <c r="DV1594" s="8">
        <f>DO1594*10^8/$I1594</f>
        <v>-6695.0642455930338</v>
      </c>
      <c r="DW1594" s="8">
        <f>DP1594*10^8/$I1594</f>
        <v>-13303.616601904861</v>
      </c>
      <c r="DX1594" s="8">
        <f>DQ1594*10^8/$I1594</f>
        <v>0</v>
      </c>
      <c r="DY1594" s="8">
        <f>DR1594*10^8/$I1594</f>
        <v>0</v>
      </c>
      <c r="DZ1594" s="8">
        <f>DS1594*10^8/$I1594</f>
        <v>0</v>
      </c>
      <c r="EA1594" s="8">
        <f>DT1594*10^8/$I1594</f>
        <v>418.06301324247113</v>
      </c>
      <c r="EB1594" s="8">
        <f>DZ1594*0.8</f>
        <v>0</v>
      </c>
      <c r="EC1594" s="10">
        <f>G1594-E1594</f>
        <v>-135</v>
      </c>
      <c r="ED1594" s="4">
        <f>EC1594/E1594*100</f>
        <v>-7.1240105540897103</v>
      </c>
      <c r="EE1594" s="4">
        <f>DY1594-G1594</f>
        <v>-1760</v>
      </c>
      <c r="EF1594" s="12">
        <f>EE1594/G1594</f>
        <v>-1</v>
      </c>
      <c r="EG1594" s="4">
        <f>G1594-F1594</f>
        <v>-10</v>
      </c>
    </row>
    <row r="1595" spans="1:137" x14ac:dyDescent="0.3">
      <c r="A1595">
        <v>1594</v>
      </c>
      <c r="B1595" t="s">
        <v>6508</v>
      </c>
      <c r="C1595" t="s">
        <v>3867</v>
      </c>
      <c r="D1595" t="str">
        <f>VLOOKUP(C1595,Sheet1!$A$2:$B$3197,2,FALSE)</f>
        <v>에너지장비및서비스</v>
      </c>
      <c r="E1595">
        <v>3805</v>
      </c>
      <c r="F1595">
        <v>2680</v>
      </c>
      <c r="G1595" s="7">
        <v>2745</v>
      </c>
      <c r="H1595" t="s">
        <v>1532</v>
      </c>
      <c r="I1595" s="7">
        <f>VALUE(LEFT(H1595,FIND("/",H1595)-1)) + VALUE(MID(H1595,FIND("/",H1595)+1,LEN(H1595)))</f>
        <v>48178714</v>
      </c>
      <c r="J1595" s="1">
        <v>9615</v>
      </c>
      <c r="K1595" s="1">
        <f>G1595*I1595/(10^8)</f>
        <v>1322.5056993000001</v>
      </c>
      <c r="L1595">
        <v>362</v>
      </c>
      <c r="M1595">
        <v>526</v>
      </c>
      <c r="N1595">
        <v>609</v>
      </c>
      <c r="O1595">
        <v>650</v>
      </c>
      <c r="P1595">
        <v>800</v>
      </c>
      <c r="Q1595" s="3"/>
      <c r="R1595" s="3"/>
      <c r="S1595" s="3"/>
      <c r="T1595">
        <v>14</v>
      </c>
      <c r="U1595">
        <v>38</v>
      </c>
      <c r="V1595">
        <v>29</v>
      </c>
      <c r="W1595">
        <v>30</v>
      </c>
      <c r="X1595">
        <v>2</v>
      </c>
      <c r="Y1595" s="3"/>
      <c r="Z1595" s="3"/>
      <c r="AA1595" s="3"/>
      <c r="AB1595">
        <v>-10</v>
      </c>
      <c r="AC1595">
        <v>27</v>
      </c>
      <c r="AD1595">
        <v>20</v>
      </c>
      <c r="AE1595">
        <v>40</v>
      </c>
      <c r="AF1595">
        <v>84</v>
      </c>
      <c r="AG1595" s="3"/>
      <c r="AH1595" s="3"/>
      <c r="AI1595" s="3"/>
      <c r="AJ1595">
        <v>976</v>
      </c>
      <c r="AK1595" s="1">
        <v>1094</v>
      </c>
      <c r="AL1595" s="1">
        <v>1176</v>
      </c>
      <c r="AM1595" s="1">
        <v>1355</v>
      </c>
      <c r="AN1595" s="1">
        <v>1946</v>
      </c>
      <c r="AO1595" s="3"/>
      <c r="AP1595" s="3"/>
      <c r="AQ1595" s="3"/>
      <c r="AR1595">
        <v>485</v>
      </c>
      <c r="AS1595">
        <v>558</v>
      </c>
      <c r="AT1595">
        <v>507</v>
      </c>
      <c r="AU1595">
        <v>594</v>
      </c>
      <c r="AV1595" s="1">
        <v>1039</v>
      </c>
      <c r="AW1595" s="3"/>
      <c r="AX1595" s="3"/>
      <c r="AY1595" s="3"/>
      <c r="AZ1595">
        <v>491</v>
      </c>
      <c r="BA1595">
        <v>536</v>
      </c>
      <c r="BB1595">
        <v>669</v>
      </c>
      <c r="BC1595">
        <v>760</v>
      </c>
      <c r="BD1595">
        <v>907</v>
      </c>
      <c r="BE1595" s="3"/>
      <c r="BF1595" s="3"/>
      <c r="BG1595" s="3"/>
      <c r="BH1595">
        <v>491</v>
      </c>
      <c r="BI1595">
        <v>536</v>
      </c>
      <c r="BJ1595">
        <v>669</v>
      </c>
      <c r="BK1595">
        <v>760</v>
      </c>
      <c r="BL1595">
        <v>902</v>
      </c>
      <c r="BM1595" s="3"/>
      <c r="BN1595" s="3"/>
      <c r="BO1595" s="3"/>
      <c r="BP1595">
        <v>176</v>
      </c>
      <c r="BQ1595">
        <v>176</v>
      </c>
      <c r="BR1595">
        <v>209</v>
      </c>
      <c r="BS1595">
        <v>232</v>
      </c>
      <c r="BT1595">
        <v>241</v>
      </c>
      <c r="BU1595" s="3"/>
      <c r="BV1595" s="3"/>
      <c r="BW1595" s="3"/>
      <c r="BX1595">
        <v>-0.98</v>
      </c>
      <c r="BY1595">
        <v>2.64</v>
      </c>
      <c r="BZ1595">
        <v>1.72</v>
      </c>
      <c r="CA1595">
        <v>3.16</v>
      </c>
      <c r="CB1595">
        <v>5.0599999999999996</v>
      </c>
      <c r="CC1595" s="3"/>
      <c r="CD1595" s="3"/>
      <c r="CE1595" s="3"/>
      <c r="CF1595">
        <v>-1.98</v>
      </c>
      <c r="CG1595">
        <v>5.33</v>
      </c>
      <c r="CH1595">
        <v>3.24</v>
      </c>
      <c r="CI1595">
        <v>5.59</v>
      </c>
      <c r="CJ1595">
        <v>10.050000000000001</v>
      </c>
      <c r="CK1595" s="3"/>
      <c r="CL1595" s="3"/>
      <c r="CM1595" s="3"/>
      <c r="CN1595">
        <v>-28</v>
      </c>
      <c r="CO1595">
        <v>78</v>
      </c>
      <c r="CP1595">
        <v>47</v>
      </c>
      <c r="CQ1595">
        <v>86</v>
      </c>
      <c r="CR1595">
        <v>173</v>
      </c>
      <c r="CS1595" s="3"/>
      <c r="CT1595" s="3"/>
      <c r="CU1595" s="3"/>
      <c r="CV1595" t="s">
        <v>2</v>
      </c>
      <c r="CW1595">
        <v>21.59</v>
      </c>
      <c r="CX1595">
        <v>34.729999999999997</v>
      </c>
      <c r="CY1595">
        <v>34.67</v>
      </c>
      <c r="CZ1595">
        <v>21.27</v>
      </c>
      <c r="DA1595" s="3"/>
      <c r="DB1595" s="3"/>
      <c r="DC1595" s="3"/>
      <c r="DD1595">
        <v>1.06</v>
      </c>
      <c r="DE1595">
        <v>1.1000000000000001</v>
      </c>
      <c r="DF1595">
        <v>1.01</v>
      </c>
      <c r="DG1595">
        <v>1.82</v>
      </c>
      <c r="DH1595">
        <v>1.97</v>
      </c>
      <c r="DI1595" s="3"/>
      <c r="DJ1595" s="3"/>
      <c r="DK1595" s="3"/>
      <c r="DL1595" s="6">
        <f>(CM1595*3+CL1595*2+CK1595)/6</f>
        <v>0</v>
      </c>
      <c r="DM1595">
        <f>BH1595+(BH1595*(CG1595-8.25)/8.25)</f>
        <v>317.21575757575761</v>
      </c>
      <c r="DN1595">
        <f>BI1595+(BI1595*(CH1595-8.25)/8.25)</f>
        <v>210.50181818181824</v>
      </c>
      <c r="DO1595">
        <f>BJ1595+(BJ1595*(CI1595-8.25)/8.25)</f>
        <v>453.29818181818177</v>
      </c>
      <c r="DP1595">
        <f>BK1595+(BK1595*(CJ1595-8.25)/8.25)</f>
        <v>925.81818181818187</v>
      </c>
      <c r="DQ1595">
        <f>BL1595+(BL1595*(CK1595-8.25)/8.25)</f>
        <v>0</v>
      </c>
      <c r="DR1595">
        <f>BM1595+(BM1595*(CL1595-8.25)/8.25)</f>
        <v>0</v>
      </c>
      <c r="DS1595">
        <f>BN1595+(BN1595*(CM1595-8.25)/8.25)</f>
        <v>0</v>
      </c>
      <c r="DT1595" s="8">
        <f>DM1595*10^8/$I1595</f>
        <v>658.41474634577753</v>
      </c>
      <c r="DU1595" s="8">
        <f>DN1595*10^8/$I1595</f>
        <v>436.91871514424031</v>
      </c>
      <c r="DV1595" s="8">
        <f>DO1595*10^8/$I1595</f>
        <v>940.86816393268975</v>
      </c>
      <c r="DW1595" s="8">
        <f>DP1595*10^8/$I1595</f>
        <v>1921.6332379029086</v>
      </c>
      <c r="DX1595" s="8">
        <f>DQ1595*10^8/$I1595</f>
        <v>0</v>
      </c>
      <c r="DY1595" s="8">
        <f>DR1595*10^8/$I1595</f>
        <v>0</v>
      </c>
      <c r="DZ1595" s="8">
        <f>DS1595*10^8/$I1595</f>
        <v>0</v>
      </c>
      <c r="EA1595" s="8">
        <f>DT1595*10^8/$I1595</f>
        <v>1366.6092173937593</v>
      </c>
      <c r="EB1595" s="8">
        <f>DZ1595*0.8</f>
        <v>0</v>
      </c>
      <c r="EC1595" s="10">
        <f>G1595-E1595</f>
        <v>-1060</v>
      </c>
      <c r="ED1595" s="4">
        <f>EC1595/E1595*100</f>
        <v>-27.858081471747699</v>
      </c>
      <c r="EE1595" s="4">
        <f>DY1595-G1595</f>
        <v>-2745</v>
      </c>
      <c r="EF1595" s="12">
        <f>EE1595/G1595</f>
        <v>-1</v>
      </c>
      <c r="EG1595" s="4">
        <f>G1595-F1595</f>
        <v>65</v>
      </c>
    </row>
    <row r="1596" spans="1:137" x14ac:dyDescent="0.3">
      <c r="A1596">
        <v>1595</v>
      </c>
      <c r="B1596" t="s">
        <v>6239</v>
      </c>
      <c r="C1596" t="s">
        <v>3868</v>
      </c>
      <c r="D1596" t="str">
        <f>VLOOKUP(C1596,Sheet1!$A$2:$B$3197,2,FALSE)</f>
        <v>기계</v>
      </c>
      <c r="E1596">
        <v>1615</v>
      </c>
      <c r="F1596">
        <v>1440</v>
      </c>
      <c r="G1596" s="7">
        <v>1440</v>
      </c>
      <c r="H1596" t="s">
        <v>1533</v>
      </c>
      <c r="I1596" s="7">
        <f>VALUE(LEFT(H1596,FIND("/",H1596)-1)) + VALUE(MID(H1596,FIND("/",H1596)+1,LEN(H1596)))</f>
        <v>8404000</v>
      </c>
      <c r="J1596">
        <v>77</v>
      </c>
      <c r="K1596" s="1">
        <f>G1596*I1596/(10^8)</f>
        <v>121.0176</v>
      </c>
      <c r="L1596">
        <v>230</v>
      </c>
      <c r="M1596">
        <v>447</v>
      </c>
      <c r="N1596">
        <v>429</v>
      </c>
      <c r="O1596">
        <v>453</v>
      </c>
      <c r="P1596">
        <v>172</v>
      </c>
      <c r="Q1596" s="3"/>
      <c r="R1596" s="3"/>
      <c r="S1596" s="3"/>
      <c r="T1596">
        <v>-73</v>
      </c>
      <c r="U1596">
        <v>-138</v>
      </c>
      <c r="V1596">
        <v>-150</v>
      </c>
      <c r="W1596">
        <v>-14</v>
      </c>
      <c r="X1596">
        <v>-126</v>
      </c>
      <c r="Y1596" s="3"/>
      <c r="Z1596" s="3"/>
      <c r="AA1596" s="3"/>
      <c r="AB1596">
        <v>-212</v>
      </c>
      <c r="AC1596">
        <v>-275</v>
      </c>
      <c r="AD1596">
        <v>-185</v>
      </c>
      <c r="AE1596">
        <v>-12</v>
      </c>
      <c r="AF1596">
        <v>-130</v>
      </c>
      <c r="AG1596" s="3"/>
      <c r="AH1596" s="3"/>
      <c r="AI1596" s="3"/>
      <c r="AJ1596" s="1">
        <v>1371</v>
      </c>
      <c r="AK1596" s="1">
        <v>1091</v>
      </c>
      <c r="AL1596">
        <v>906</v>
      </c>
      <c r="AM1596">
        <v>860</v>
      </c>
      <c r="AN1596">
        <v>737</v>
      </c>
      <c r="AO1596" s="3"/>
      <c r="AP1596" s="3"/>
      <c r="AQ1596" s="3"/>
      <c r="AR1596">
        <v>284</v>
      </c>
      <c r="AS1596">
        <v>313</v>
      </c>
      <c r="AT1596">
        <v>331</v>
      </c>
      <c r="AU1596">
        <v>292</v>
      </c>
      <c r="AV1596">
        <v>304</v>
      </c>
      <c r="AW1596" s="3"/>
      <c r="AX1596" s="3"/>
      <c r="AY1596" s="3"/>
      <c r="AZ1596" s="1">
        <v>1086</v>
      </c>
      <c r="BA1596">
        <v>778</v>
      </c>
      <c r="BB1596">
        <v>575</v>
      </c>
      <c r="BC1596">
        <v>568</v>
      </c>
      <c r="BD1596">
        <v>433</v>
      </c>
      <c r="BE1596" s="3"/>
      <c r="BF1596" s="3"/>
      <c r="BG1596" s="3"/>
      <c r="BH1596" s="1">
        <v>1086</v>
      </c>
      <c r="BI1596">
        <v>778</v>
      </c>
      <c r="BJ1596">
        <v>575</v>
      </c>
      <c r="BK1596">
        <v>568</v>
      </c>
      <c r="BL1596">
        <v>433</v>
      </c>
      <c r="BM1596" s="3"/>
      <c r="BN1596" s="3"/>
      <c r="BO1596" s="3"/>
      <c r="BP1596">
        <v>42</v>
      </c>
      <c r="BQ1596">
        <v>42</v>
      </c>
      <c r="BR1596">
        <v>42</v>
      </c>
      <c r="BS1596">
        <v>42</v>
      </c>
      <c r="BT1596">
        <v>42</v>
      </c>
      <c r="BU1596" s="3"/>
      <c r="BV1596" s="3"/>
      <c r="BW1596" s="3"/>
      <c r="BX1596">
        <v>-14.34</v>
      </c>
      <c r="BY1596">
        <v>-22.32</v>
      </c>
      <c r="BZ1596">
        <v>-18.55</v>
      </c>
      <c r="CA1596">
        <v>-1.39</v>
      </c>
      <c r="CB1596">
        <v>-16.239999999999998</v>
      </c>
      <c r="CC1596" s="3"/>
      <c r="CD1596" s="3"/>
      <c r="CE1596" s="3"/>
      <c r="CF1596">
        <v>-18.010000000000002</v>
      </c>
      <c r="CG1596">
        <v>-29.48</v>
      </c>
      <c r="CH1596">
        <v>-27.39</v>
      </c>
      <c r="CI1596">
        <v>-2.15</v>
      </c>
      <c r="CJ1596">
        <v>-25.9</v>
      </c>
      <c r="CK1596" s="3"/>
      <c r="CL1596" s="3"/>
      <c r="CM1596" s="3"/>
      <c r="CN1596" s="1">
        <v>-2526</v>
      </c>
      <c r="CO1596" s="1">
        <v>-3270</v>
      </c>
      <c r="CP1596" s="1">
        <v>-2204</v>
      </c>
      <c r="CQ1596">
        <v>-146</v>
      </c>
      <c r="CR1596" s="1">
        <v>-1543</v>
      </c>
      <c r="CS1596" s="3"/>
      <c r="CT1596" s="3"/>
      <c r="CU1596" s="3"/>
      <c r="CV1596" t="s">
        <v>2</v>
      </c>
      <c r="CW1596" t="s">
        <v>2</v>
      </c>
      <c r="CX1596" t="s">
        <v>2</v>
      </c>
      <c r="CY1596" t="s">
        <v>2</v>
      </c>
      <c r="CZ1596" t="s">
        <v>2</v>
      </c>
      <c r="DA1596" s="3"/>
      <c r="DB1596" s="3"/>
      <c r="DC1596" s="3"/>
      <c r="DD1596">
        <v>0.48</v>
      </c>
      <c r="DE1596">
        <v>0.37</v>
      </c>
      <c r="DF1596">
        <v>0.52</v>
      </c>
      <c r="DG1596">
        <v>0.4</v>
      </c>
      <c r="DH1596">
        <v>0.32</v>
      </c>
      <c r="DI1596" s="3"/>
      <c r="DJ1596" s="3"/>
      <c r="DK1596" s="3"/>
      <c r="DL1596" s="6">
        <f>(CM1596*3+CL1596*2+CK1596)/6</f>
        <v>0</v>
      </c>
      <c r="DM1596">
        <f>BH1596+(BH1596*(CG1596-8.25)/8.25)</f>
        <v>-3880.6400000000003</v>
      </c>
      <c r="DN1596">
        <f>BI1596+(BI1596*(CH1596-8.25)/8.25)</f>
        <v>-2582.96</v>
      </c>
      <c r="DO1596">
        <f>BJ1596+(BJ1596*(CI1596-8.25)/8.25)</f>
        <v>-149.84848484848487</v>
      </c>
      <c r="DP1596">
        <f>BK1596+(BK1596*(CJ1596-8.25)/8.25)</f>
        <v>-1783.1757575757579</v>
      </c>
      <c r="DQ1596">
        <f>BL1596+(BL1596*(CK1596-8.25)/8.25)</f>
        <v>0</v>
      </c>
      <c r="DR1596">
        <f>BM1596+(BM1596*(CL1596-8.25)/8.25)</f>
        <v>0</v>
      </c>
      <c r="DS1596">
        <f>BN1596+(BN1596*(CM1596-8.25)/8.25)</f>
        <v>0</v>
      </c>
      <c r="DT1596" s="8">
        <f>DM1596*10^8/$I1596</f>
        <v>-46176.106615897203</v>
      </c>
      <c r="DU1596" s="8">
        <f>DN1596*10^8/$I1596</f>
        <v>-30734.888148500715</v>
      </c>
      <c r="DV1596" s="8">
        <f>DO1596*10^8/$I1596</f>
        <v>-1783.061457026236</v>
      </c>
      <c r="DW1596" s="8">
        <f>DP1596*10^8/$I1596</f>
        <v>-21218.178933552568</v>
      </c>
      <c r="DX1596" s="8">
        <f>DQ1596*10^8/$I1596</f>
        <v>0</v>
      </c>
      <c r="DY1596" s="8">
        <f>DR1596*10^8/$I1596</f>
        <v>0</v>
      </c>
      <c r="DZ1596" s="8">
        <f>DS1596*10^8/$I1596</f>
        <v>0</v>
      </c>
      <c r="EA1596" s="8">
        <f>DT1596*10^8/$I1596</f>
        <v>-549453.91023199912</v>
      </c>
      <c r="EB1596" s="8">
        <f>DZ1596*0.8</f>
        <v>0</v>
      </c>
      <c r="EC1596" s="10">
        <f>G1596-E1596</f>
        <v>-175</v>
      </c>
      <c r="ED1596" s="4">
        <f>EC1596/E1596*100</f>
        <v>-10.835913312693499</v>
      </c>
      <c r="EE1596" s="4">
        <f>DY1596-G1596</f>
        <v>-1440</v>
      </c>
      <c r="EF1596" s="12">
        <f>EE1596/G1596</f>
        <v>-1</v>
      </c>
      <c r="EG1596" s="4">
        <f>G1596-F1596</f>
        <v>0</v>
      </c>
    </row>
    <row r="1597" spans="1:137" x14ac:dyDescent="0.3">
      <c r="A1597">
        <v>1596</v>
      </c>
      <c r="B1597" t="s">
        <v>7238</v>
      </c>
      <c r="C1597" t="s">
        <v>3869</v>
      </c>
      <c r="D1597" t="str">
        <f>VLOOKUP(C1597,Sheet1!$A$2:$B$3197,2,FALSE)</f>
        <v>기계</v>
      </c>
      <c r="E1597">
        <v>5700</v>
      </c>
      <c r="F1597">
        <v>9300</v>
      </c>
      <c r="G1597" s="7">
        <v>9260</v>
      </c>
      <c r="H1597" t="s">
        <v>1534</v>
      </c>
      <c r="I1597" s="7">
        <f>VALUE(LEFT(H1597,FIND("/",H1597)-1)) + VALUE(MID(H1597,FIND("/",H1597)+1,LEN(H1597)))</f>
        <v>12322696</v>
      </c>
      <c r="J1597">
        <v>0</v>
      </c>
      <c r="K1597" s="1">
        <f>G1597*I1597/(10^8)</f>
        <v>1141.0816496</v>
      </c>
      <c r="L1597">
        <v>627</v>
      </c>
      <c r="M1597">
        <v>916</v>
      </c>
      <c r="N1597" s="1">
        <v>1180</v>
      </c>
      <c r="O1597" s="1">
        <v>1045</v>
      </c>
      <c r="P1597" s="1">
        <v>1191</v>
      </c>
      <c r="Q1597" s="3"/>
      <c r="R1597" s="3"/>
      <c r="S1597" s="3"/>
      <c r="T1597">
        <v>52</v>
      </c>
      <c r="U1597">
        <v>88</v>
      </c>
      <c r="V1597">
        <v>111</v>
      </c>
      <c r="W1597">
        <v>89</v>
      </c>
      <c r="X1597">
        <v>156</v>
      </c>
      <c r="Y1597" s="3"/>
      <c r="Z1597" s="3"/>
      <c r="AA1597" s="3"/>
      <c r="AB1597">
        <v>36</v>
      </c>
      <c r="AC1597">
        <v>70</v>
      </c>
      <c r="AD1597">
        <v>83</v>
      </c>
      <c r="AE1597">
        <v>70</v>
      </c>
      <c r="AF1597">
        <v>118</v>
      </c>
      <c r="AG1597" s="3"/>
      <c r="AH1597" s="3"/>
      <c r="AI1597" s="3"/>
      <c r="AJ1597">
        <v>695</v>
      </c>
      <c r="AK1597">
        <v>780</v>
      </c>
      <c r="AL1597">
        <v>883</v>
      </c>
      <c r="AM1597">
        <v>924</v>
      </c>
      <c r="AN1597" s="1">
        <v>1086</v>
      </c>
      <c r="AO1597" s="3"/>
      <c r="AP1597" s="3"/>
      <c r="AQ1597" s="3"/>
      <c r="AR1597">
        <v>198</v>
      </c>
      <c r="AS1597">
        <v>228</v>
      </c>
      <c r="AT1597">
        <v>267</v>
      </c>
      <c r="AU1597">
        <v>249</v>
      </c>
      <c r="AV1597">
        <v>345</v>
      </c>
      <c r="AW1597" s="3"/>
      <c r="AX1597" s="3"/>
      <c r="AY1597" s="3"/>
      <c r="AZ1597">
        <v>497</v>
      </c>
      <c r="BA1597">
        <v>553</v>
      </c>
      <c r="BB1597">
        <v>617</v>
      </c>
      <c r="BC1597">
        <v>675</v>
      </c>
      <c r="BD1597">
        <v>740</v>
      </c>
      <c r="BE1597" s="3"/>
      <c r="BF1597" s="3"/>
      <c r="BG1597" s="3"/>
      <c r="BH1597">
        <v>497</v>
      </c>
      <c r="BI1597">
        <v>553</v>
      </c>
      <c r="BJ1597">
        <v>617</v>
      </c>
      <c r="BK1597">
        <v>675</v>
      </c>
      <c r="BL1597">
        <v>740</v>
      </c>
      <c r="BM1597" s="3"/>
      <c r="BN1597" s="3"/>
      <c r="BO1597" s="3"/>
      <c r="BP1597">
        <v>31</v>
      </c>
      <c r="BQ1597">
        <v>31</v>
      </c>
      <c r="BR1597">
        <v>62</v>
      </c>
      <c r="BS1597">
        <v>62</v>
      </c>
      <c r="BT1597">
        <v>62</v>
      </c>
      <c r="BU1597" s="3"/>
      <c r="BV1597" s="3"/>
      <c r="BW1597" s="3"/>
      <c r="BX1597">
        <v>5.0599999999999996</v>
      </c>
      <c r="BY1597">
        <v>9.43</v>
      </c>
      <c r="BZ1597">
        <v>10</v>
      </c>
      <c r="CA1597">
        <v>7.75</v>
      </c>
      <c r="CB1597">
        <v>11.7</v>
      </c>
      <c r="CC1597" s="3"/>
      <c r="CD1597" s="3"/>
      <c r="CE1597" s="3"/>
      <c r="CF1597">
        <v>7.5</v>
      </c>
      <c r="CG1597">
        <v>13.25</v>
      </c>
      <c r="CH1597">
        <v>14.23</v>
      </c>
      <c r="CI1597">
        <v>10.84</v>
      </c>
      <c r="CJ1597">
        <v>16.61</v>
      </c>
      <c r="CK1597" s="3"/>
      <c r="CL1597" s="3"/>
      <c r="CM1597" s="3"/>
      <c r="CN1597">
        <v>294</v>
      </c>
      <c r="CO1597">
        <v>564</v>
      </c>
      <c r="CP1597">
        <v>675</v>
      </c>
      <c r="CQ1597">
        <v>568</v>
      </c>
      <c r="CR1597">
        <v>954</v>
      </c>
      <c r="CS1597" s="3"/>
      <c r="CT1597" s="3"/>
      <c r="CU1597" s="3"/>
      <c r="CV1597">
        <v>16.84</v>
      </c>
      <c r="CW1597">
        <v>6.26</v>
      </c>
      <c r="CX1597">
        <v>9.48</v>
      </c>
      <c r="CY1597">
        <v>7.79</v>
      </c>
      <c r="CZ1597">
        <v>6.09</v>
      </c>
      <c r="DA1597" s="3"/>
      <c r="DB1597" s="3"/>
      <c r="DC1597" s="3"/>
      <c r="DD1597">
        <v>1.23</v>
      </c>
      <c r="DE1597">
        <v>0.79</v>
      </c>
      <c r="DF1597">
        <v>1.28</v>
      </c>
      <c r="DG1597">
        <v>0.81</v>
      </c>
      <c r="DH1597">
        <v>0.93</v>
      </c>
      <c r="DI1597" s="3"/>
      <c r="DJ1597" s="3"/>
      <c r="DK1597" s="3"/>
      <c r="DL1597" s="6">
        <f>(CM1597*3+CL1597*2+CK1597)/6</f>
        <v>0</v>
      </c>
      <c r="DM1597">
        <f>BH1597+(BH1597*(CG1597-8.25)/8.25)</f>
        <v>798.21212121212125</v>
      </c>
      <c r="DN1597">
        <f>BI1597+(BI1597*(CH1597-8.25)/8.25)</f>
        <v>953.84121212121215</v>
      </c>
      <c r="DO1597">
        <f>BJ1597+(BJ1597*(CI1597-8.25)/8.25)</f>
        <v>810.70060606060611</v>
      </c>
      <c r="DP1597">
        <f>BK1597+(BK1597*(CJ1597-8.25)/8.25)</f>
        <v>1359</v>
      </c>
      <c r="DQ1597">
        <f>BL1597+(BL1597*(CK1597-8.25)/8.25)</f>
        <v>0</v>
      </c>
      <c r="DR1597">
        <f>BM1597+(BM1597*(CL1597-8.25)/8.25)</f>
        <v>0</v>
      </c>
      <c r="DS1597">
        <f>BN1597+(BN1597*(CM1597-8.25)/8.25)</f>
        <v>0</v>
      </c>
      <c r="DT1597" s="8">
        <f>DM1597*10^8/$I1597</f>
        <v>6477.5769946132023</v>
      </c>
      <c r="DU1597" s="8">
        <f>DN1597*10^8/$I1597</f>
        <v>7740.5237629915737</v>
      </c>
      <c r="DV1597" s="8">
        <f>DO1597*10^8/$I1597</f>
        <v>6578.9223889042305</v>
      </c>
      <c r="DW1597" s="8">
        <f>DP1597*10^8/$I1597</f>
        <v>11028.43079144369</v>
      </c>
      <c r="DX1597" s="8">
        <f>DQ1597*10^8/$I1597</f>
        <v>0</v>
      </c>
      <c r="DY1597" s="8">
        <f>DR1597*10^8/$I1597</f>
        <v>0</v>
      </c>
      <c r="DZ1597" s="8">
        <f>DS1597*10^8/$I1597</f>
        <v>0</v>
      </c>
      <c r="EA1597" s="8">
        <f>DT1597*10^8/$I1597</f>
        <v>52566.232215849537</v>
      </c>
      <c r="EB1597" s="8">
        <f>DZ1597*0.8</f>
        <v>0</v>
      </c>
      <c r="EC1597" s="10">
        <f>G1597-E1597</f>
        <v>3560</v>
      </c>
      <c r="ED1597" s="4">
        <f>EC1597/E1597*100</f>
        <v>62.456140350877199</v>
      </c>
      <c r="EE1597" s="4">
        <f>DY1597-G1597</f>
        <v>-9260</v>
      </c>
      <c r="EF1597" s="12">
        <f>EE1597/G1597</f>
        <v>-1</v>
      </c>
      <c r="EG1597" s="4">
        <f>G1597-F1597</f>
        <v>-40</v>
      </c>
    </row>
    <row r="1598" spans="1:137" x14ac:dyDescent="0.3">
      <c r="A1598">
        <v>1597</v>
      </c>
      <c r="B1598" t="s">
        <v>6767</v>
      </c>
      <c r="C1598" t="s">
        <v>3870</v>
      </c>
      <c r="D1598" t="str">
        <f>VLOOKUP(C1598,Sheet1!$A$2:$B$3197,2,FALSE)</f>
        <v>기계</v>
      </c>
      <c r="E1598">
        <v>5190</v>
      </c>
      <c r="F1598">
        <v>4625</v>
      </c>
      <c r="G1598" s="7">
        <v>4600</v>
      </c>
      <c r="H1598" t="s">
        <v>1043</v>
      </c>
      <c r="I1598" s="7">
        <f>VALUE(LEFT(H1598,FIND("/",H1598)-1)) + VALUE(MID(H1598,FIND("/",H1598)+1,LEN(H1598)))</f>
        <v>13500000</v>
      </c>
      <c r="J1598">
        <v>0</v>
      </c>
      <c r="K1598" s="1">
        <f>G1598*I1598/(10^8)</f>
        <v>621</v>
      </c>
      <c r="L1598">
        <v>457</v>
      </c>
      <c r="M1598">
        <v>542</v>
      </c>
      <c r="N1598">
        <v>643</v>
      </c>
      <c r="O1598">
        <v>555</v>
      </c>
      <c r="P1598">
        <v>601</v>
      </c>
      <c r="Q1598" s="3"/>
      <c r="R1598" s="3"/>
      <c r="S1598" s="3"/>
      <c r="T1598">
        <v>6</v>
      </c>
      <c r="U1598">
        <v>-18</v>
      </c>
      <c r="V1598">
        <v>21</v>
      </c>
      <c r="W1598">
        <v>-13</v>
      </c>
      <c r="X1598">
        <v>8</v>
      </c>
      <c r="Y1598" s="3"/>
      <c r="Z1598" s="3"/>
      <c r="AA1598" s="3"/>
      <c r="AB1598">
        <v>12</v>
      </c>
      <c r="AC1598">
        <v>-20</v>
      </c>
      <c r="AD1598">
        <v>42</v>
      </c>
      <c r="AE1598">
        <v>-7</v>
      </c>
      <c r="AF1598">
        <v>-80</v>
      </c>
      <c r="AG1598" s="3"/>
      <c r="AH1598" s="3"/>
      <c r="AI1598" s="3"/>
      <c r="AJ1598">
        <v>964</v>
      </c>
      <c r="AK1598">
        <v>953</v>
      </c>
      <c r="AL1598">
        <v>976</v>
      </c>
      <c r="AM1598">
        <v>982</v>
      </c>
      <c r="AN1598">
        <v>898</v>
      </c>
      <c r="AO1598" s="3"/>
      <c r="AP1598" s="3"/>
      <c r="AQ1598" s="3"/>
      <c r="AR1598">
        <v>91</v>
      </c>
      <c r="AS1598">
        <v>105</v>
      </c>
      <c r="AT1598">
        <v>92</v>
      </c>
      <c r="AU1598">
        <v>114</v>
      </c>
      <c r="AV1598">
        <v>106</v>
      </c>
      <c r="AW1598" s="3"/>
      <c r="AX1598" s="3"/>
      <c r="AY1598" s="3"/>
      <c r="AZ1598">
        <v>873</v>
      </c>
      <c r="BA1598">
        <v>849</v>
      </c>
      <c r="BB1598">
        <v>884</v>
      </c>
      <c r="BC1598">
        <v>868</v>
      </c>
      <c r="BD1598">
        <v>792</v>
      </c>
      <c r="BE1598" s="3"/>
      <c r="BF1598" s="3"/>
      <c r="BG1598" s="3"/>
      <c r="BH1598">
        <v>873</v>
      </c>
      <c r="BI1598">
        <v>849</v>
      </c>
      <c r="BJ1598">
        <v>884</v>
      </c>
      <c r="BK1598">
        <v>868</v>
      </c>
      <c r="BL1598">
        <v>792</v>
      </c>
      <c r="BM1598" s="3"/>
      <c r="BN1598" s="3"/>
      <c r="BO1598" s="3"/>
      <c r="BP1598">
        <v>68</v>
      </c>
      <c r="BQ1598">
        <v>68</v>
      </c>
      <c r="BR1598">
        <v>68</v>
      </c>
      <c r="BS1598">
        <v>68</v>
      </c>
      <c r="BT1598">
        <v>68</v>
      </c>
      <c r="BU1598" s="3"/>
      <c r="BV1598" s="3"/>
      <c r="BW1598" s="3"/>
      <c r="BX1598">
        <v>1.21</v>
      </c>
      <c r="BY1598">
        <v>-2.1</v>
      </c>
      <c r="BZ1598">
        <v>4.38</v>
      </c>
      <c r="CA1598">
        <v>-0.68</v>
      </c>
      <c r="CB1598">
        <v>-8.4600000000000009</v>
      </c>
      <c r="CC1598" s="3"/>
      <c r="CD1598" s="3"/>
      <c r="CE1598" s="3"/>
      <c r="CF1598">
        <v>1.35</v>
      </c>
      <c r="CG1598">
        <v>-2.34</v>
      </c>
      <c r="CH1598">
        <v>4.88</v>
      </c>
      <c r="CI1598">
        <v>-0.76</v>
      </c>
      <c r="CJ1598">
        <v>-9.59</v>
      </c>
      <c r="CK1598" s="3"/>
      <c r="CL1598" s="3"/>
      <c r="CM1598" s="3"/>
      <c r="CN1598">
        <v>87</v>
      </c>
      <c r="CO1598">
        <v>-149</v>
      </c>
      <c r="CP1598">
        <v>313</v>
      </c>
      <c r="CQ1598">
        <v>-49</v>
      </c>
      <c r="CR1598">
        <v>-589</v>
      </c>
      <c r="CS1598" s="3"/>
      <c r="CT1598" s="3"/>
      <c r="CU1598" s="3"/>
      <c r="CV1598">
        <v>95.22</v>
      </c>
      <c r="CW1598" t="s">
        <v>2</v>
      </c>
      <c r="CX1598">
        <v>11.79</v>
      </c>
      <c r="CY1598" t="s">
        <v>2</v>
      </c>
      <c r="CZ1598" t="s">
        <v>2</v>
      </c>
      <c r="DA1598" s="3"/>
      <c r="DB1598" s="3"/>
      <c r="DC1598" s="3"/>
      <c r="DD1598">
        <v>1.26</v>
      </c>
      <c r="DE1598">
        <v>0.63</v>
      </c>
      <c r="DF1598">
        <v>0.55000000000000004</v>
      </c>
      <c r="DG1598">
        <v>0.48</v>
      </c>
      <c r="DH1598">
        <v>0.84</v>
      </c>
      <c r="DI1598" s="3"/>
      <c r="DJ1598" s="3"/>
      <c r="DK1598" s="3"/>
      <c r="DL1598" s="6">
        <f>(CM1598*3+CL1598*2+CK1598)/6</f>
        <v>0</v>
      </c>
      <c r="DM1598">
        <f>BH1598+(BH1598*(CG1598-8.25)/8.25)</f>
        <v>-247.61454545454535</v>
      </c>
      <c r="DN1598">
        <f>BI1598+(BI1598*(CH1598-8.25)/8.25)</f>
        <v>502.19636363636363</v>
      </c>
      <c r="DO1598">
        <f>BJ1598+(BJ1598*(CI1598-8.25)/8.25)</f>
        <v>-81.435151515151574</v>
      </c>
      <c r="DP1598">
        <f>BK1598+(BK1598*(CJ1598-8.25)/8.25)</f>
        <v>-1008.9842424242422</v>
      </c>
      <c r="DQ1598">
        <f>BL1598+(BL1598*(CK1598-8.25)/8.25)</f>
        <v>0</v>
      </c>
      <c r="DR1598">
        <f>BM1598+(BM1598*(CL1598-8.25)/8.25)</f>
        <v>0</v>
      </c>
      <c r="DS1598">
        <f>BN1598+(BN1598*(CM1598-8.25)/8.25)</f>
        <v>0</v>
      </c>
      <c r="DT1598" s="8">
        <f>DM1598*10^8/$I1598</f>
        <v>-1834.1818181818176</v>
      </c>
      <c r="DU1598" s="8">
        <f>DN1598*10^8/$I1598</f>
        <v>3719.9730639730637</v>
      </c>
      <c r="DV1598" s="8">
        <f>DO1598*10^8/$I1598</f>
        <v>-603.2233445566784</v>
      </c>
      <c r="DW1598" s="8">
        <f>DP1598*10^8/$I1598</f>
        <v>-7473.9573512906836</v>
      </c>
      <c r="DX1598" s="8">
        <f>DQ1598*10^8/$I1598</f>
        <v>0</v>
      </c>
      <c r="DY1598" s="8">
        <f>DR1598*10^8/$I1598</f>
        <v>0</v>
      </c>
      <c r="DZ1598" s="8">
        <f>DS1598*10^8/$I1598</f>
        <v>0</v>
      </c>
      <c r="EA1598" s="8">
        <f>DT1598*10^8/$I1598</f>
        <v>-13586.531986531982</v>
      </c>
      <c r="EB1598" s="8">
        <f>DZ1598*0.8</f>
        <v>0</v>
      </c>
      <c r="EC1598" s="10">
        <f>G1598-E1598</f>
        <v>-590</v>
      </c>
      <c r="ED1598" s="4">
        <f>EC1598/E1598*100</f>
        <v>-11.368015414258188</v>
      </c>
      <c r="EE1598" s="4">
        <f>DY1598-G1598</f>
        <v>-4600</v>
      </c>
      <c r="EF1598" s="12">
        <f>EE1598/G1598</f>
        <v>-1</v>
      </c>
      <c r="EG1598" s="4">
        <f>G1598-F1598</f>
        <v>-25</v>
      </c>
    </row>
    <row r="1599" spans="1:137" x14ac:dyDescent="0.3">
      <c r="A1599">
        <v>1598</v>
      </c>
      <c r="B1599" t="s">
        <v>6673</v>
      </c>
      <c r="C1599" t="s">
        <v>3871</v>
      </c>
      <c r="D1599" t="str">
        <f>VLOOKUP(C1599,Sheet1!$A$2:$B$3197,2,FALSE)</f>
        <v>비철금속</v>
      </c>
      <c r="E1599">
        <v>3215</v>
      </c>
      <c r="F1599">
        <v>3960</v>
      </c>
      <c r="G1599" s="7">
        <v>3945</v>
      </c>
      <c r="H1599" t="s">
        <v>1535</v>
      </c>
      <c r="I1599" s="7">
        <f>VALUE(LEFT(H1599,FIND("/",H1599)-1)) + VALUE(MID(H1599,FIND("/",H1599)+1,LEN(H1599)))</f>
        <v>24268402</v>
      </c>
      <c r="J1599">
        <v>0</v>
      </c>
      <c r="K1599" s="1">
        <f>G1599*I1599/(10^8)</f>
        <v>957.38845890000005</v>
      </c>
      <c r="L1599" s="1">
        <v>1004</v>
      </c>
      <c r="M1599" s="1">
        <v>1177</v>
      </c>
      <c r="N1599" s="1">
        <v>1217</v>
      </c>
      <c r="O1599" s="1">
        <v>1312</v>
      </c>
      <c r="P1599" s="1">
        <v>1326</v>
      </c>
      <c r="Q1599" s="3"/>
      <c r="R1599" s="3"/>
      <c r="S1599" s="3"/>
      <c r="T1599">
        <v>38</v>
      </c>
      <c r="U1599">
        <v>38</v>
      </c>
      <c r="V1599">
        <v>35</v>
      </c>
      <c r="W1599">
        <v>39</v>
      </c>
      <c r="X1599">
        <v>48</v>
      </c>
      <c r="Y1599" s="3"/>
      <c r="Z1599" s="3"/>
      <c r="AA1599" s="3"/>
      <c r="AB1599">
        <v>14</v>
      </c>
      <c r="AC1599">
        <v>29</v>
      </c>
      <c r="AD1599">
        <v>21</v>
      </c>
      <c r="AE1599">
        <v>22</v>
      </c>
      <c r="AF1599">
        <v>38</v>
      </c>
      <c r="AG1599" s="3"/>
      <c r="AH1599" s="3"/>
      <c r="AI1599" s="3"/>
      <c r="AJ1599" s="1">
        <v>1292</v>
      </c>
      <c r="AK1599" s="1">
        <v>1348</v>
      </c>
      <c r="AL1599" s="1">
        <v>1332</v>
      </c>
      <c r="AM1599" s="1">
        <v>1520</v>
      </c>
      <c r="AN1599" s="1">
        <v>1491</v>
      </c>
      <c r="AO1599" s="3"/>
      <c r="AP1599" s="3"/>
      <c r="AQ1599" s="3"/>
      <c r="AR1599">
        <v>535</v>
      </c>
      <c r="AS1599">
        <v>527</v>
      </c>
      <c r="AT1599">
        <v>494</v>
      </c>
      <c r="AU1599">
        <v>539</v>
      </c>
      <c r="AV1599">
        <v>478</v>
      </c>
      <c r="AW1599" s="3"/>
      <c r="AX1599" s="3"/>
      <c r="AY1599" s="3"/>
      <c r="AZ1599">
        <v>757</v>
      </c>
      <c r="BA1599">
        <v>822</v>
      </c>
      <c r="BB1599">
        <v>838</v>
      </c>
      <c r="BC1599">
        <v>980</v>
      </c>
      <c r="BD1599" s="1">
        <v>1014</v>
      </c>
      <c r="BE1599" s="3"/>
      <c r="BF1599" s="3"/>
      <c r="BG1599" s="3"/>
      <c r="BH1599">
        <v>757</v>
      </c>
      <c r="BI1599">
        <v>822</v>
      </c>
      <c r="BJ1599">
        <v>838</v>
      </c>
      <c r="BK1599">
        <v>980</v>
      </c>
      <c r="BL1599" s="1">
        <v>1014</v>
      </c>
      <c r="BM1599" s="3"/>
      <c r="BN1599" s="3"/>
      <c r="BO1599" s="3"/>
      <c r="BP1599">
        <v>107</v>
      </c>
      <c r="BQ1599">
        <v>121</v>
      </c>
      <c r="BR1599">
        <v>121</v>
      </c>
      <c r="BS1599">
        <v>121</v>
      </c>
      <c r="BT1599">
        <v>121</v>
      </c>
      <c r="BU1599" s="3"/>
      <c r="BV1599" s="3"/>
      <c r="BW1599" s="3"/>
      <c r="BX1599">
        <v>1.0900000000000001</v>
      </c>
      <c r="BY1599">
        <v>2.17</v>
      </c>
      <c r="BZ1599">
        <v>1.57</v>
      </c>
      <c r="CA1599">
        <v>1.56</v>
      </c>
      <c r="CB1599">
        <v>2.52</v>
      </c>
      <c r="CC1599" s="3"/>
      <c r="CD1599" s="3"/>
      <c r="CE1599" s="3"/>
      <c r="CF1599">
        <v>1.92</v>
      </c>
      <c r="CG1599">
        <v>3.62</v>
      </c>
      <c r="CH1599">
        <v>2.54</v>
      </c>
      <c r="CI1599">
        <v>2.44</v>
      </c>
      <c r="CJ1599">
        <v>3.81</v>
      </c>
      <c r="CK1599" s="3"/>
      <c r="CL1599" s="3"/>
      <c r="CM1599" s="3"/>
      <c r="CN1599">
        <v>75</v>
      </c>
      <c r="CO1599">
        <v>127</v>
      </c>
      <c r="CP1599">
        <v>87</v>
      </c>
      <c r="CQ1599">
        <v>91</v>
      </c>
      <c r="CR1599">
        <v>156</v>
      </c>
      <c r="CS1599" s="3"/>
      <c r="CT1599" s="3"/>
      <c r="CU1599" s="3"/>
      <c r="CV1599">
        <v>30.34</v>
      </c>
      <c r="CW1599">
        <v>13.86</v>
      </c>
      <c r="CX1599">
        <v>33.299999999999997</v>
      </c>
      <c r="CY1599">
        <v>25.7</v>
      </c>
      <c r="CZ1599">
        <v>20.21</v>
      </c>
      <c r="DA1599" s="3"/>
      <c r="DB1599" s="3"/>
      <c r="DC1599" s="3"/>
      <c r="DD1599">
        <v>0.65</v>
      </c>
      <c r="DE1599">
        <v>0.52</v>
      </c>
      <c r="DF1599">
        <v>0.84</v>
      </c>
      <c r="DG1599">
        <v>0.57999999999999996</v>
      </c>
      <c r="DH1599">
        <v>0.76</v>
      </c>
      <c r="DI1599" s="3"/>
      <c r="DJ1599" s="3"/>
      <c r="DK1599" s="3"/>
      <c r="DL1599" s="6">
        <f>(CM1599*3+CL1599*2+CK1599)/6</f>
        <v>0</v>
      </c>
      <c r="DM1599">
        <f>BH1599+(BH1599*(CG1599-8.25)/8.25)</f>
        <v>332.16242424242427</v>
      </c>
      <c r="DN1599">
        <f>BI1599+(BI1599*(CH1599-8.25)/8.25)</f>
        <v>253.07636363636368</v>
      </c>
      <c r="DO1599">
        <f>BJ1599+(BJ1599*(CI1599-8.25)/8.25)</f>
        <v>247.8448484848484</v>
      </c>
      <c r="DP1599">
        <f>BK1599+(BK1599*(CJ1599-8.25)/8.25)</f>
        <v>452.58181818181822</v>
      </c>
      <c r="DQ1599">
        <f>BL1599+(BL1599*(CK1599-8.25)/8.25)</f>
        <v>0</v>
      </c>
      <c r="DR1599">
        <f>BM1599+(BM1599*(CL1599-8.25)/8.25)</f>
        <v>0</v>
      </c>
      <c r="DS1599">
        <f>BN1599+(BN1599*(CM1599-8.25)/8.25)</f>
        <v>0</v>
      </c>
      <c r="DT1599" s="8">
        <f>DM1599*10^8/$I1599</f>
        <v>1368.7033214730177</v>
      </c>
      <c r="DU1599" s="8">
        <f>DN1599*10^8/$I1599</f>
        <v>1042.8225296266464</v>
      </c>
      <c r="DV1599" s="8">
        <f>DO1599*10^8/$I1599</f>
        <v>1021.2656296234437</v>
      </c>
      <c r="DW1599" s="8">
        <f>DP1599*10^8/$I1599</f>
        <v>1864.9016040768495</v>
      </c>
      <c r="DX1599" s="8">
        <f>DQ1599*10^8/$I1599</f>
        <v>0</v>
      </c>
      <c r="DY1599" s="8">
        <f>DR1599*10^8/$I1599</f>
        <v>0</v>
      </c>
      <c r="DZ1599" s="8">
        <f>DS1599*10^8/$I1599</f>
        <v>0</v>
      </c>
      <c r="EA1599" s="8">
        <f>DT1599*10^8/$I1599</f>
        <v>5639.8576283391785</v>
      </c>
      <c r="EB1599" s="8">
        <f>DZ1599*0.8</f>
        <v>0</v>
      </c>
      <c r="EC1599" s="10">
        <f>G1599-E1599</f>
        <v>730</v>
      </c>
      <c r="ED1599" s="4">
        <f>EC1599/E1599*100</f>
        <v>22.706065318818041</v>
      </c>
      <c r="EE1599" s="4">
        <f>DY1599-G1599</f>
        <v>-3945</v>
      </c>
      <c r="EF1599" s="12">
        <f>EE1599/G1599</f>
        <v>-1</v>
      </c>
      <c r="EG1599" s="4">
        <f>G1599-F1599</f>
        <v>-15</v>
      </c>
    </row>
    <row r="1600" spans="1:137" x14ac:dyDescent="0.3">
      <c r="A1600">
        <v>1599</v>
      </c>
      <c r="B1600" t="s">
        <v>6727</v>
      </c>
      <c r="C1600" t="s">
        <v>3872</v>
      </c>
      <c r="D1600" t="str">
        <f>VLOOKUP(C1600,Sheet1!$A$2:$B$3197,2,FALSE)</f>
        <v>섬유,의류,신발,호화품</v>
      </c>
      <c r="E1600">
        <v>2085</v>
      </c>
      <c r="F1600">
        <v>3760</v>
      </c>
      <c r="G1600" s="7">
        <v>4285</v>
      </c>
      <c r="H1600" t="s">
        <v>1536</v>
      </c>
      <c r="I1600" s="7">
        <f>VALUE(LEFT(H1600,FIND("/",H1600)-1)) + VALUE(MID(H1600,FIND("/",H1600)+1,LEN(H1600)))</f>
        <v>12500976</v>
      </c>
      <c r="J1600">
        <v>0</v>
      </c>
      <c r="K1600" s="1">
        <f>G1600*I1600/(10^8)</f>
        <v>535.66682160000005</v>
      </c>
      <c r="L1600" s="1">
        <v>1005</v>
      </c>
      <c r="M1600">
        <v>908</v>
      </c>
      <c r="N1600">
        <v>883</v>
      </c>
      <c r="O1600">
        <v>851</v>
      </c>
      <c r="P1600">
        <v>684</v>
      </c>
      <c r="Q1600" s="3"/>
      <c r="R1600" s="3"/>
      <c r="S1600" s="3"/>
      <c r="T1600">
        <v>51</v>
      </c>
      <c r="U1600">
        <v>11</v>
      </c>
      <c r="V1600">
        <v>5</v>
      </c>
      <c r="W1600">
        <v>54</v>
      </c>
      <c r="X1600">
        <v>-11</v>
      </c>
      <c r="Y1600" s="3"/>
      <c r="Z1600" s="3"/>
      <c r="AA1600" s="3"/>
      <c r="AB1600">
        <v>32</v>
      </c>
      <c r="AC1600">
        <v>-1</v>
      </c>
      <c r="AD1600">
        <v>-3</v>
      </c>
      <c r="AE1600">
        <v>33</v>
      </c>
      <c r="AF1600">
        <v>-27</v>
      </c>
      <c r="AG1600" s="3"/>
      <c r="AH1600" s="3"/>
      <c r="AI1600" s="3"/>
      <c r="AJ1600">
        <v>755</v>
      </c>
      <c r="AK1600">
        <v>703</v>
      </c>
      <c r="AL1600">
        <v>686</v>
      </c>
      <c r="AM1600">
        <v>682</v>
      </c>
      <c r="AN1600">
        <v>661</v>
      </c>
      <c r="AO1600" s="3"/>
      <c r="AP1600" s="3"/>
      <c r="AQ1600" s="3"/>
      <c r="AR1600">
        <v>416</v>
      </c>
      <c r="AS1600">
        <v>367</v>
      </c>
      <c r="AT1600">
        <v>356</v>
      </c>
      <c r="AU1600">
        <v>330</v>
      </c>
      <c r="AV1600">
        <v>356</v>
      </c>
      <c r="AW1600" s="3"/>
      <c r="AX1600" s="3"/>
      <c r="AY1600" s="3"/>
      <c r="AZ1600">
        <v>339</v>
      </c>
      <c r="BA1600">
        <v>337</v>
      </c>
      <c r="BB1600">
        <v>330</v>
      </c>
      <c r="BC1600">
        <v>351</v>
      </c>
      <c r="BD1600">
        <v>304</v>
      </c>
      <c r="BE1600" s="3"/>
      <c r="BF1600" s="3"/>
      <c r="BG1600" s="3"/>
      <c r="BH1600">
        <v>339</v>
      </c>
      <c r="BI1600">
        <v>337</v>
      </c>
      <c r="BJ1600">
        <v>330</v>
      </c>
      <c r="BK1600">
        <v>351</v>
      </c>
      <c r="BL1600">
        <v>304</v>
      </c>
      <c r="BM1600" s="3"/>
      <c r="BN1600" s="3"/>
      <c r="BO1600" s="3"/>
      <c r="BP1600">
        <v>42</v>
      </c>
      <c r="BQ1600">
        <v>42</v>
      </c>
      <c r="BR1600">
        <v>42</v>
      </c>
      <c r="BS1600">
        <v>63</v>
      </c>
      <c r="BT1600">
        <v>63</v>
      </c>
      <c r="BU1600" s="3"/>
      <c r="BV1600" s="3"/>
      <c r="BW1600" s="3"/>
      <c r="BX1600">
        <v>4.24</v>
      </c>
      <c r="BY1600">
        <v>-0.19</v>
      </c>
      <c r="BZ1600">
        <v>-0.42</v>
      </c>
      <c r="CA1600">
        <v>4.79</v>
      </c>
      <c r="CB1600">
        <v>-4.03</v>
      </c>
      <c r="CC1600" s="3"/>
      <c r="CD1600" s="3"/>
      <c r="CE1600" s="3"/>
      <c r="CF1600">
        <v>9.89</v>
      </c>
      <c r="CG1600">
        <v>-0.4</v>
      </c>
      <c r="CH1600">
        <v>-0.89</v>
      </c>
      <c r="CI1600">
        <v>9.61</v>
      </c>
      <c r="CJ1600">
        <v>-8.24</v>
      </c>
      <c r="CK1600" s="3"/>
      <c r="CL1600" s="3"/>
      <c r="CM1600" s="3"/>
      <c r="CN1600">
        <v>257</v>
      </c>
      <c r="CO1600">
        <v>-11</v>
      </c>
      <c r="CP1600">
        <v>-24</v>
      </c>
      <c r="CQ1600">
        <v>262</v>
      </c>
      <c r="CR1600">
        <v>-216</v>
      </c>
      <c r="CS1600" s="3"/>
      <c r="CT1600" s="3"/>
      <c r="CU1600" s="3"/>
      <c r="CV1600">
        <v>10.51</v>
      </c>
      <c r="CW1600" t="s">
        <v>2</v>
      </c>
      <c r="CX1600" t="s">
        <v>2</v>
      </c>
      <c r="CY1600">
        <v>9.0500000000000007</v>
      </c>
      <c r="CZ1600" t="s">
        <v>2</v>
      </c>
      <c r="DA1600" s="3"/>
      <c r="DB1600" s="3"/>
      <c r="DC1600" s="3"/>
      <c r="DD1600">
        <v>0.95</v>
      </c>
      <c r="DE1600">
        <v>0.68</v>
      </c>
      <c r="DF1600">
        <v>0.66</v>
      </c>
      <c r="DG1600">
        <v>0.81</v>
      </c>
      <c r="DH1600">
        <v>0.84</v>
      </c>
      <c r="DI1600" s="3"/>
      <c r="DJ1600" s="3"/>
      <c r="DK1600" s="3"/>
      <c r="DL1600" s="6">
        <f>(CM1600*3+CL1600*2+CK1600)/6</f>
        <v>0</v>
      </c>
      <c r="DM1600">
        <f>BH1600+(BH1600*(CG1600-8.25)/8.25)</f>
        <v>-16.436363636363637</v>
      </c>
      <c r="DN1600">
        <f>BI1600+(BI1600*(CH1600-8.25)/8.25)</f>
        <v>-36.355151515151533</v>
      </c>
      <c r="DO1600">
        <f>BJ1600+(BJ1600*(CI1600-8.25)/8.25)</f>
        <v>384.4</v>
      </c>
      <c r="DP1600">
        <f>BK1600+(BK1600*(CJ1600-8.25)/8.25)</f>
        <v>-350.5745454545455</v>
      </c>
      <c r="DQ1600">
        <f>BL1600+(BL1600*(CK1600-8.25)/8.25)</f>
        <v>0</v>
      </c>
      <c r="DR1600">
        <f>BM1600+(BM1600*(CL1600-8.25)/8.25)</f>
        <v>0</v>
      </c>
      <c r="DS1600">
        <f>BN1600+(BN1600*(CM1600-8.25)/8.25)</f>
        <v>0</v>
      </c>
      <c r="DT1600" s="8">
        <f>DM1600*10^8/$I1600</f>
        <v>-131.48064308229723</v>
      </c>
      <c r="DU1600" s="8">
        <f>DN1600*10^8/$I1600</f>
        <v>-290.81850501234089</v>
      </c>
      <c r="DV1600" s="8">
        <f>DO1600*10^8/$I1600</f>
        <v>3074.959907130451</v>
      </c>
      <c r="DW1600" s="8">
        <f>DP1600*10^8/$I1600</f>
        <v>-2804.3773978491399</v>
      </c>
      <c r="DX1600" s="8">
        <f>DQ1600*10^8/$I1600</f>
        <v>0</v>
      </c>
      <c r="DY1600" s="8">
        <f>DR1600*10^8/$I1600</f>
        <v>0</v>
      </c>
      <c r="DZ1600" s="8">
        <f>DS1600*10^8/$I1600</f>
        <v>0</v>
      </c>
      <c r="EA1600" s="8">
        <f>DT1600*10^8/$I1600</f>
        <v>-1051.7630230015418</v>
      </c>
      <c r="EB1600" s="8">
        <f>DZ1600*0.8</f>
        <v>0</v>
      </c>
      <c r="EC1600" s="10">
        <f>G1600-E1600</f>
        <v>2200</v>
      </c>
      <c r="ED1600" s="4">
        <f>EC1600/E1600*100</f>
        <v>105.51558752997603</v>
      </c>
      <c r="EE1600" s="4">
        <f>DY1600-G1600</f>
        <v>-4285</v>
      </c>
      <c r="EF1600" s="12">
        <f>EE1600/G1600</f>
        <v>-1</v>
      </c>
      <c r="EG1600" s="4">
        <f>G1600-F1600</f>
        <v>525</v>
      </c>
    </row>
    <row r="1601" spans="1:137" x14ac:dyDescent="0.3">
      <c r="A1601">
        <v>1600</v>
      </c>
      <c r="B1601" t="s">
        <v>7541</v>
      </c>
      <c r="C1601" t="s">
        <v>3873</v>
      </c>
      <c r="D1601" t="str">
        <f>VLOOKUP(C1601,Sheet1!$A$2:$B$3197,2,FALSE)</f>
        <v>기계</v>
      </c>
      <c r="E1601">
        <v>15500</v>
      </c>
      <c r="F1601">
        <v>16050</v>
      </c>
      <c r="G1601" s="7">
        <v>16500</v>
      </c>
      <c r="H1601" t="s">
        <v>962</v>
      </c>
      <c r="I1601" s="7">
        <f>VALUE(LEFT(H1601,FIND("/",H1601)-1)) + VALUE(MID(H1601,FIND("/",H1601)+1,LEN(H1601)))</f>
        <v>10000000</v>
      </c>
      <c r="J1601" s="1">
        <v>172240</v>
      </c>
      <c r="K1601" s="1">
        <f>G1601*I1601/(10^8)</f>
        <v>1650</v>
      </c>
      <c r="L1601" s="1">
        <v>2291</v>
      </c>
      <c r="M1601" s="1">
        <v>2129</v>
      </c>
      <c r="N1601" s="1">
        <v>1940</v>
      </c>
      <c r="O1601" s="1">
        <v>2282</v>
      </c>
      <c r="P1601" s="1">
        <v>2401</v>
      </c>
      <c r="Q1601" s="3"/>
      <c r="R1601" s="3"/>
      <c r="S1601" s="3"/>
      <c r="T1601">
        <v>22</v>
      </c>
      <c r="U1601">
        <v>-4</v>
      </c>
      <c r="V1601">
        <v>10</v>
      </c>
      <c r="W1601">
        <v>28</v>
      </c>
      <c r="X1601">
        <v>40</v>
      </c>
      <c r="Y1601" s="3"/>
      <c r="Z1601" s="3"/>
      <c r="AA1601" s="3"/>
      <c r="AB1601">
        <v>13</v>
      </c>
      <c r="AC1601">
        <v>-5</v>
      </c>
      <c r="AD1601">
        <v>7</v>
      </c>
      <c r="AE1601">
        <v>15</v>
      </c>
      <c r="AF1601">
        <v>29</v>
      </c>
      <c r="AG1601" s="3"/>
      <c r="AH1601" s="3"/>
      <c r="AI1601" s="3"/>
      <c r="AJ1601" s="1">
        <v>1598</v>
      </c>
      <c r="AK1601" s="1">
        <v>1669</v>
      </c>
      <c r="AL1601" s="1">
        <v>1765</v>
      </c>
      <c r="AM1601" s="1">
        <v>1890</v>
      </c>
      <c r="AN1601" s="1">
        <v>1823</v>
      </c>
      <c r="AO1601" s="3"/>
      <c r="AP1601" s="3"/>
      <c r="AQ1601" s="3"/>
      <c r="AR1601">
        <v>924</v>
      </c>
      <c r="AS1601">
        <v>999</v>
      </c>
      <c r="AT1601" s="1">
        <v>1080</v>
      </c>
      <c r="AU1601" s="1">
        <v>1181</v>
      </c>
      <c r="AV1601" s="1">
        <v>1096</v>
      </c>
      <c r="AW1601" s="3"/>
      <c r="AX1601" s="3"/>
      <c r="AY1601" s="3"/>
      <c r="AZ1601">
        <v>674</v>
      </c>
      <c r="BA1601">
        <v>669</v>
      </c>
      <c r="BB1601">
        <v>686</v>
      </c>
      <c r="BC1601">
        <v>708</v>
      </c>
      <c r="BD1601">
        <v>727</v>
      </c>
      <c r="BE1601" s="3"/>
      <c r="BF1601" s="3"/>
      <c r="BG1601" s="3"/>
      <c r="BH1601">
        <v>670</v>
      </c>
      <c r="BI1601">
        <v>664</v>
      </c>
      <c r="BJ1601">
        <v>680</v>
      </c>
      <c r="BK1601">
        <v>701</v>
      </c>
      <c r="BL1601">
        <v>719</v>
      </c>
      <c r="BM1601" s="3"/>
      <c r="BN1601" s="3"/>
      <c r="BO1601" s="3"/>
      <c r="BP1601">
        <v>50</v>
      </c>
      <c r="BQ1601">
        <v>50</v>
      </c>
      <c r="BR1601">
        <v>50</v>
      </c>
      <c r="BS1601">
        <v>50</v>
      </c>
      <c r="BT1601">
        <v>50</v>
      </c>
      <c r="BU1601" s="3"/>
      <c r="BV1601" s="3"/>
      <c r="BW1601" s="3"/>
      <c r="BX1601">
        <v>0.77</v>
      </c>
      <c r="BY1601">
        <v>-0.28999999999999998</v>
      </c>
      <c r="BZ1601">
        <v>0.38</v>
      </c>
      <c r="CA1601">
        <v>0.85</v>
      </c>
      <c r="CB1601">
        <v>1.57</v>
      </c>
      <c r="CC1601" s="3"/>
      <c r="CD1601" s="3"/>
      <c r="CE1601" s="3"/>
      <c r="CF1601">
        <v>1.94</v>
      </c>
      <c r="CG1601">
        <v>-0.84</v>
      </c>
      <c r="CH1601">
        <v>0.86</v>
      </c>
      <c r="CI1601">
        <v>2.08</v>
      </c>
      <c r="CJ1601">
        <v>3.96</v>
      </c>
      <c r="CK1601" s="3"/>
      <c r="CL1601" s="3"/>
      <c r="CM1601" s="3"/>
      <c r="CN1601">
        <v>128</v>
      </c>
      <c r="CO1601">
        <v>-56</v>
      </c>
      <c r="CP1601">
        <v>58</v>
      </c>
      <c r="CQ1601">
        <v>144</v>
      </c>
      <c r="CR1601">
        <v>281</v>
      </c>
      <c r="CS1601" s="3"/>
      <c r="CT1601" s="3"/>
      <c r="CU1601" s="3"/>
      <c r="CV1601">
        <v>81.44</v>
      </c>
      <c r="CW1601" t="s">
        <v>2</v>
      </c>
      <c r="CX1601">
        <v>134.22</v>
      </c>
      <c r="CY1601">
        <v>51.35</v>
      </c>
      <c r="CZ1601">
        <v>43.09</v>
      </c>
      <c r="DA1601" s="3"/>
      <c r="DB1601" s="3"/>
      <c r="DC1601" s="3"/>
      <c r="DD1601">
        <v>1.55</v>
      </c>
      <c r="DE1601">
        <v>1.82</v>
      </c>
      <c r="DF1601">
        <v>1.1399999999999999</v>
      </c>
      <c r="DG1601">
        <v>1.04</v>
      </c>
      <c r="DH1601">
        <v>1.66</v>
      </c>
      <c r="DI1601" s="3"/>
      <c r="DJ1601" s="3"/>
      <c r="DK1601" s="3"/>
      <c r="DL1601" s="6">
        <f>(CM1601*3+CL1601*2+CK1601)/6</f>
        <v>0</v>
      </c>
      <c r="DM1601">
        <f>BH1601+(BH1601*(CG1601-8.25)/8.25)</f>
        <v>-68.218181818181847</v>
      </c>
      <c r="DN1601">
        <f>BI1601+(BI1601*(CH1601-8.25)/8.25)</f>
        <v>69.216969696969727</v>
      </c>
      <c r="DO1601">
        <f>BJ1601+(BJ1601*(CI1601-8.25)/8.25)</f>
        <v>171.44242424242418</v>
      </c>
      <c r="DP1601">
        <f>BK1601+(BK1601*(CJ1601-8.25)/8.25)</f>
        <v>336.48</v>
      </c>
      <c r="DQ1601">
        <f>BL1601+(BL1601*(CK1601-8.25)/8.25)</f>
        <v>0</v>
      </c>
      <c r="DR1601">
        <f>BM1601+(BM1601*(CL1601-8.25)/8.25)</f>
        <v>0</v>
      </c>
      <c r="DS1601">
        <f>BN1601+(BN1601*(CM1601-8.25)/8.25)</f>
        <v>0</v>
      </c>
      <c r="DT1601" s="8">
        <f>DM1601*10^8/$I1601</f>
        <v>-682.18181818181847</v>
      </c>
      <c r="DU1601" s="8">
        <f>DN1601*10^8/$I1601</f>
        <v>692.16969696969727</v>
      </c>
      <c r="DV1601" s="8">
        <f>DO1601*10^8/$I1601</f>
        <v>1714.4242424242418</v>
      </c>
      <c r="DW1601" s="8">
        <f>DP1601*10^8/$I1601</f>
        <v>3364.8</v>
      </c>
      <c r="DX1601" s="8">
        <f>DQ1601*10^8/$I1601</f>
        <v>0</v>
      </c>
      <c r="DY1601" s="8">
        <f>DR1601*10^8/$I1601</f>
        <v>0</v>
      </c>
      <c r="DZ1601" s="8">
        <f>DS1601*10^8/$I1601</f>
        <v>0</v>
      </c>
      <c r="EA1601" s="8">
        <f>DT1601*10^8/$I1601</f>
        <v>-6821.8181818181847</v>
      </c>
      <c r="EB1601" s="8">
        <f>DZ1601*0.8</f>
        <v>0</v>
      </c>
      <c r="EC1601" s="10">
        <f>G1601-E1601</f>
        <v>1000</v>
      </c>
      <c r="ED1601" s="4">
        <f>EC1601/E1601*100</f>
        <v>6.4516129032258061</v>
      </c>
      <c r="EE1601" s="4">
        <f>DY1601-G1601</f>
        <v>-16500</v>
      </c>
      <c r="EF1601" s="12">
        <f>EE1601/G1601</f>
        <v>-1</v>
      </c>
      <c r="EG1601" s="4">
        <f>G1601-F1601</f>
        <v>450</v>
      </c>
    </row>
    <row r="1602" spans="1:137" x14ac:dyDescent="0.3">
      <c r="A1602">
        <v>1601</v>
      </c>
      <c r="B1602" t="s">
        <v>7721</v>
      </c>
      <c r="C1602" t="s">
        <v>3874</v>
      </c>
      <c r="D1602" t="str">
        <f>VLOOKUP(C1602,Sheet1!$A$2:$B$3197,2,FALSE)</f>
        <v>반도체와반도체장비</v>
      </c>
      <c r="E1602">
        <v>42200</v>
      </c>
      <c r="F1602">
        <v>29400</v>
      </c>
      <c r="G1602" s="7">
        <v>29100</v>
      </c>
      <c r="H1602" t="s">
        <v>1537</v>
      </c>
      <c r="I1602" s="7">
        <f>VALUE(LEFT(H1602,FIND("/",H1602)-1)) + VALUE(MID(H1602,FIND("/",H1602)+1,LEN(H1602)))</f>
        <v>21451447</v>
      </c>
      <c r="J1602" s="1">
        <v>621177</v>
      </c>
      <c r="K1602" s="1">
        <f>G1602*I1602/(10^8)</f>
        <v>6242.3710769999998</v>
      </c>
      <c r="L1602">
        <v>540</v>
      </c>
      <c r="M1602">
        <v>539</v>
      </c>
      <c r="N1602">
        <v>610</v>
      </c>
      <c r="O1602">
        <v>845</v>
      </c>
      <c r="P1602">
        <v>874</v>
      </c>
      <c r="Q1602" s="3"/>
      <c r="R1602" s="3"/>
      <c r="S1602" s="3"/>
      <c r="T1602">
        <v>73</v>
      </c>
      <c r="U1602">
        <v>24</v>
      </c>
      <c r="V1602">
        <v>52</v>
      </c>
      <c r="W1602">
        <v>111</v>
      </c>
      <c r="X1602">
        <v>110</v>
      </c>
      <c r="Y1602" s="3"/>
      <c r="Z1602" s="3"/>
      <c r="AA1602" s="3"/>
      <c r="AB1602">
        <v>90</v>
      </c>
      <c r="AC1602">
        <v>31</v>
      </c>
      <c r="AD1602">
        <v>46</v>
      </c>
      <c r="AE1602">
        <v>101</v>
      </c>
      <c r="AF1602">
        <v>110</v>
      </c>
      <c r="AG1602" s="3"/>
      <c r="AH1602" s="3"/>
      <c r="AI1602" s="3"/>
      <c r="AJ1602" s="1">
        <v>1210</v>
      </c>
      <c r="AK1602" s="1">
        <v>1210</v>
      </c>
      <c r="AL1602" s="1">
        <v>1238</v>
      </c>
      <c r="AM1602" s="1">
        <v>1356</v>
      </c>
      <c r="AN1602" s="1">
        <v>1860</v>
      </c>
      <c r="AO1602" s="3"/>
      <c r="AP1602" s="3"/>
      <c r="AQ1602" s="3"/>
      <c r="AR1602">
        <v>458</v>
      </c>
      <c r="AS1602">
        <v>426</v>
      </c>
      <c r="AT1602">
        <v>441</v>
      </c>
      <c r="AU1602">
        <v>470</v>
      </c>
      <c r="AV1602">
        <v>215</v>
      </c>
      <c r="AW1602" s="3"/>
      <c r="AX1602" s="3"/>
      <c r="AY1602" s="3"/>
      <c r="AZ1602">
        <v>751</v>
      </c>
      <c r="BA1602">
        <v>784</v>
      </c>
      <c r="BB1602">
        <v>797</v>
      </c>
      <c r="BC1602">
        <v>886</v>
      </c>
      <c r="BD1602" s="1">
        <v>1645</v>
      </c>
      <c r="BE1602" s="3"/>
      <c r="BF1602" s="3"/>
      <c r="BG1602" s="3"/>
      <c r="BH1602">
        <v>751</v>
      </c>
      <c r="BI1602">
        <v>784</v>
      </c>
      <c r="BJ1602">
        <v>797</v>
      </c>
      <c r="BK1602">
        <v>886</v>
      </c>
      <c r="BL1602" s="1">
        <v>1645</v>
      </c>
      <c r="BM1602" s="3"/>
      <c r="BN1602" s="3"/>
      <c r="BO1602" s="3"/>
      <c r="BP1602">
        <v>99</v>
      </c>
      <c r="BQ1602">
        <v>99</v>
      </c>
      <c r="BR1602">
        <v>99</v>
      </c>
      <c r="BS1602">
        <v>99</v>
      </c>
      <c r="BT1602">
        <v>107</v>
      </c>
      <c r="BU1602" s="3"/>
      <c r="BV1602" s="3"/>
      <c r="BW1602" s="3"/>
      <c r="BX1602">
        <v>8.25</v>
      </c>
      <c r="BY1602">
        <v>2.59</v>
      </c>
      <c r="BZ1602">
        <v>3.78</v>
      </c>
      <c r="CA1602">
        <v>7.79</v>
      </c>
      <c r="CB1602">
        <v>6.84</v>
      </c>
      <c r="CC1602" s="3"/>
      <c r="CD1602" s="3"/>
      <c r="CE1602" s="3"/>
      <c r="CF1602">
        <v>12.74</v>
      </c>
      <c r="CG1602">
        <v>4.08</v>
      </c>
      <c r="CH1602">
        <v>5.85</v>
      </c>
      <c r="CI1602">
        <v>12</v>
      </c>
      <c r="CJ1602">
        <v>8.69</v>
      </c>
      <c r="CK1602" s="3"/>
      <c r="CL1602" s="3"/>
      <c r="CM1602" s="3"/>
      <c r="CN1602">
        <v>455</v>
      </c>
      <c r="CO1602">
        <v>159</v>
      </c>
      <c r="CP1602">
        <v>234</v>
      </c>
      <c r="CQ1602">
        <v>512</v>
      </c>
      <c r="CR1602">
        <v>539</v>
      </c>
      <c r="CS1602" s="3"/>
      <c r="CT1602" s="3"/>
      <c r="CU1602" s="3"/>
      <c r="CV1602">
        <v>17.7</v>
      </c>
      <c r="CW1602">
        <v>27.16</v>
      </c>
      <c r="CX1602">
        <v>16.09</v>
      </c>
      <c r="CY1602">
        <v>23.84</v>
      </c>
      <c r="CZ1602">
        <v>80.650000000000006</v>
      </c>
      <c r="DA1602" s="3"/>
      <c r="DB1602" s="3"/>
      <c r="DC1602" s="3"/>
      <c r="DD1602">
        <v>2.11</v>
      </c>
      <c r="DE1602">
        <v>1.0900000000000001</v>
      </c>
      <c r="DF1602">
        <v>0.91</v>
      </c>
      <c r="DG1602">
        <v>2.65</v>
      </c>
      <c r="DH1602">
        <v>5.6</v>
      </c>
      <c r="DI1602" s="3"/>
      <c r="DJ1602" s="3"/>
      <c r="DK1602" s="3"/>
      <c r="DL1602" s="6">
        <f>(CM1602*3+CL1602*2+CK1602)/6</f>
        <v>0</v>
      </c>
      <c r="DM1602">
        <f>BH1602+(BH1602*(CG1602-8.25)/8.25)</f>
        <v>371.40363636363634</v>
      </c>
      <c r="DN1602">
        <f>BI1602+(BI1602*(CH1602-8.25)/8.25)</f>
        <v>555.92727272727268</v>
      </c>
      <c r="DO1602">
        <f>BJ1602+(BJ1602*(CI1602-8.25)/8.25)</f>
        <v>1159.2727272727273</v>
      </c>
      <c r="DP1602">
        <f>BK1602+(BK1602*(CJ1602-8.25)/8.25)</f>
        <v>933.25333333333333</v>
      </c>
      <c r="DQ1602">
        <f>BL1602+(BL1602*(CK1602-8.25)/8.25)</f>
        <v>0</v>
      </c>
      <c r="DR1602">
        <f>BM1602+(BM1602*(CL1602-8.25)/8.25)</f>
        <v>0</v>
      </c>
      <c r="DS1602">
        <f>BN1602+(BN1602*(CM1602-8.25)/8.25)</f>
        <v>0</v>
      </c>
      <c r="DT1602" s="8">
        <f>DM1602*10^8/$I1602</f>
        <v>1731.3686874532814</v>
      </c>
      <c r="DU1602" s="8">
        <f>DN1602*10^8/$I1602</f>
        <v>2591.5607125583306</v>
      </c>
      <c r="DV1602" s="8">
        <f>DO1602*10^8/$I1602</f>
        <v>5404.1702980350328</v>
      </c>
      <c r="DW1602" s="8">
        <f>DP1602*10^8/$I1602</f>
        <v>4350.5379069921637</v>
      </c>
      <c r="DX1602" s="8">
        <f>DQ1602*10^8/$I1602</f>
        <v>0</v>
      </c>
      <c r="DY1602" s="8">
        <f>DR1602*10^8/$I1602</f>
        <v>0</v>
      </c>
      <c r="DZ1602" s="8">
        <f>DS1602*10^8/$I1602</f>
        <v>0</v>
      </c>
      <c r="EA1602" s="8">
        <f>DT1602*10^8/$I1602</f>
        <v>8071.1044222484443</v>
      </c>
      <c r="EB1602" s="8">
        <f>DZ1602*0.8</f>
        <v>0</v>
      </c>
      <c r="EC1602" s="10">
        <f>G1602-E1602</f>
        <v>-13100</v>
      </c>
      <c r="ED1602" s="4">
        <f>EC1602/E1602*100</f>
        <v>-31.042654028436019</v>
      </c>
      <c r="EE1602" s="4">
        <f>DY1602-G1602</f>
        <v>-29100</v>
      </c>
      <c r="EF1602" s="12">
        <f>EE1602/G1602</f>
        <v>-1</v>
      </c>
      <c r="EG1602" s="4">
        <f>G1602-F1602</f>
        <v>-300</v>
      </c>
    </row>
    <row r="1603" spans="1:137" x14ac:dyDescent="0.3">
      <c r="A1603">
        <v>1602</v>
      </c>
      <c r="B1603" t="s">
        <v>5879</v>
      </c>
      <c r="C1603" t="s">
        <v>3875</v>
      </c>
      <c r="D1603" t="str">
        <f>VLOOKUP(C1603,Sheet1!$A$2:$B$3197,2,FALSE)</f>
        <v>건강관리장비와용품</v>
      </c>
      <c r="E1603">
        <v>32000</v>
      </c>
      <c r="F1603">
        <v>38900</v>
      </c>
      <c r="G1603" s="7">
        <v>37500</v>
      </c>
      <c r="H1603" t="s">
        <v>1538</v>
      </c>
      <c r="I1603" s="7">
        <f>VALUE(LEFT(H1603,FIND("/",H1603)-1)) + VALUE(MID(H1603,FIND("/",H1603)+1,LEN(H1603)))</f>
        <v>10001865</v>
      </c>
      <c r="J1603" s="1">
        <v>816757</v>
      </c>
      <c r="K1603" s="1">
        <f>G1603*I1603/(10^8)</f>
        <v>3750.6993750000001</v>
      </c>
      <c r="L1603" s="1">
        <v>1173</v>
      </c>
      <c r="M1603" s="1">
        <v>1235</v>
      </c>
      <c r="N1603" s="1">
        <v>1314</v>
      </c>
      <c r="O1603" s="1">
        <v>1360</v>
      </c>
      <c r="P1603" s="1">
        <v>1603</v>
      </c>
      <c r="Q1603" s="1">
        <v>1734</v>
      </c>
      <c r="R1603" s="1">
        <v>1853</v>
      </c>
      <c r="S1603" s="1">
        <v>2030</v>
      </c>
      <c r="T1603">
        <v>305</v>
      </c>
      <c r="U1603">
        <v>286</v>
      </c>
      <c r="V1603">
        <v>226</v>
      </c>
      <c r="W1603">
        <v>264</v>
      </c>
      <c r="X1603">
        <v>291</v>
      </c>
      <c r="Y1603">
        <v>336</v>
      </c>
      <c r="Z1603">
        <v>366</v>
      </c>
      <c r="AA1603">
        <v>400</v>
      </c>
      <c r="AB1603">
        <v>269</v>
      </c>
      <c r="AC1603">
        <v>196</v>
      </c>
      <c r="AD1603">
        <v>208</v>
      </c>
      <c r="AE1603">
        <v>243</v>
      </c>
      <c r="AF1603">
        <v>230</v>
      </c>
      <c r="AG1603">
        <v>288</v>
      </c>
      <c r="AH1603">
        <v>297</v>
      </c>
      <c r="AI1603">
        <v>330</v>
      </c>
      <c r="AJ1603" s="1">
        <v>1299</v>
      </c>
      <c r="AK1603" s="1">
        <v>1376</v>
      </c>
      <c r="AL1603" s="1">
        <v>1564</v>
      </c>
      <c r="AM1603" s="1">
        <v>1810</v>
      </c>
      <c r="AN1603" s="1">
        <v>1969</v>
      </c>
      <c r="AO1603" s="1">
        <v>2220</v>
      </c>
      <c r="AP1603" s="1">
        <v>2510</v>
      </c>
      <c r="AQ1603" s="1">
        <v>2810</v>
      </c>
      <c r="AR1603">
        <v>196</v>
      </c>
      <c r="AS1603">
        <v>116</v>
      </c>
      <c r="AT1603">
        <v>156</v>
      </c>
      <c r="AU1603">
        <v>196</v>
      </c>
      <c r="AV1603">
        <v>263</v>
      </c>
      <c r="AW1603">
        <v>270</v>
      </c>
      <c r="AX1603">
        <v>300</v>
      </c>
      <c r="AY1603">
        <v>320</v>
      </c>
      <c r="AZ1603" s="1">
        <v>1104</v>
      </c>
      <c r="BA1603" s="1">
        <v>1261</v>
      </c>
      <c r="BB1603" s="1">
        <v>1407</v>
      </c>
      <c r="BC1603" s="1">
        <v>1615</v>
      </c>
      <c r="BD1603" s="1">
        <v>1706</v>
      </c>
      <c r="BE1603" s="1">
        <v>1950</v>
      </c>
      <c r="BF1603" s="1">
        <v>2210</v>
      </c>
      <c r="BG1603" s="1">
        <v>2490</v>
      </c>
      <c r="BH1603" s="1">
        <v>1103</v>
      </c>
      <c r="BI1603" s="1">
        <v>1262</v>
      </c>
      <c r="BJ1603" s="1">
        <v>1408</v>
      </c>
      <c r="BK1603" s="1">
        <v>1614</v>
      </c>
      <c r="BL1603" s="1">
        <v>1703</v>
      </c>
      <c r="BM1603" s="1">
        <v>1950</v>
      </c>
      <c r="BN1603" s="1">
        <v>2210</v>
      </c>
      <c r="BO1603" s="1">
        <v>2490</v>
      </c>
      <c r="BP1603">
        <v>50</v>
      </c>
      <c r="BQ1603">
        <v>50</v>
      </c>
      <c r="BR1603">
        <v>50</v>
      </c>
      <c r="BS1603">
        <v>50</v>
      </c>
      <c r="BT1603">
        <v>50</v>
      </c>
      <c r="BU1603">
        <v>50</v>
      </c>
      <c r="BV1603">
        <v>50</v>
      </c>
      <c r="BW1603">
        <v>50</v>
      </c>
      <c r="BX1603">
        <v>23.68</v>
      </c>
      <c r="BY1603">
        <v>14.66</v>
      </c>
      <c r="BZ1603">
        <v>14.15</v>
      </c>
      <c r="CA1603">
        <v>14.42</v>
      </c>
      <c r="CB1603">
        <v>12.15</v>
      </c>
      <c r="CC1603">
        <v>13.75</v>
      </c>
      <c r="CD1603">
        <v>12.56</v>
      </c>
      <c r="CE1603">
        <v>12.41</v>
      </c>
      <c r="CF1603">
        <v>27.68</v>
      </c>
      <c r="CG1603">
        <v>16.600000000000001</v>
      </c>
      <c r="CH1603">
        <v>15.56</v>
      </c>
      <c r="CI1603">
        <v>16.03</v>
      </c>
      <c r="CJ1603">
        <v>13.8</v>
      </c>
      <c r="CK1603">
        <v>15.88</v>
      </c>
      <c r="CL1603">
        <v>14.42</v>
      </c>
      <c r="CM1603">
        <v>14.04</v>
      </c>
      <c r="CN1603" s="1">
        <v>2697</v>
      </c>
      <c r="CO1603" s="1">
        <v>1963</v>
      </c>
      <c r="CP1603" s="1">
        <v>2077</v>
      </c>
      <c r="CQ1603" s="1">
        <v>2421</v>
      </c>
      <c r="CR1603" s="1">
        <v>2289</v>
      </c>
      <c r="CS1603" s="1">
        <v>2899</v>
      </c>
      <c r="CT1603" s="1">
        <v>2999</v>
      </c>
      <c r="CU1603" s="1">
        <v>3299</v>
      </c>
      <c r="CV1603">
        <v>22.17</v>
      </c>
      <c r="CW1603">
        <v>20.84</v>
      </c>
      <c r="CX1603">
        <v>15.89</v>
      </c>
      <c r="CY1603">
        <v>13.01</v>
      </c>
      <c r="CZ1603">
        <v>13.26</v>
      </c>
      <c r="DA1603">
        <v>12.93</v>
      </c>
      <c r="DB1603">
        <v>12.5</v>
      </c>
      <c r="DC1603">
        <v>11.37</v>
      </c>
      <c r="DD1603">
        <v>5.37</v>
      </c>
      <c r="DE1603">
        <v>3.16</v>
      </c>
      <c r="DF1603">
        <v>2.25</v>
      </c>
      <c r="DG1603">
        <v>1.88</v>
      </c>
      <c r="DH1603">
        <v>1.64</v>
      </c>
      <c r="DI1603">
        <v>1.79</v>
      </c>
      <c r="DJ1603">
        <v>1.59</v>
      </c>
      <c r="DK1603">
        <v>1.42</v>
      </c>
      <c r="DL1603" s="6">
        <f>(CM1603*3+CL1603*2+CK1603)/6</f>
        <v>14.473333333333331</v>
      </c>
      <c r="DM1603">
        <f>BH1603+(BH1603*(CG1603-8.25)/8.25)</f>
        <v>2219.3696969696971</v>
      </c>
      <c r="DN1603">
        <f>BI1603+(BI1603*(CH1603-8.25)/8.25)</f>
        <v>2380.2084848484847</v>
      </c>
      <c r="DO1603">
        <f>BJ1603+(BJ1603*(CI1603-8.25)/8.25)</f>
        <v>2735.7866666666669</v>
      </c>
      <c r="DP1603">
        <f>BK1603+(BK1603*(CJ1603-8.25)/8.25)</f>
        <v>2699.7818181818184</v>
      </c>
      <c r="DQ1603">
        <f>BL1603+(BL1603*(CK1603-8.25)/8.25)</f>
        <v>3278.0169696969697</v>
      </c>
      <c r="DR1603">
        <f>BM1603+(BM1603*(CL1603-8.25)/8.25)</f>
        <v>3408.363636363636</v>
      </c>
      <c r="DS1603">
        <f>BN1603+(BN1603*(CM1603-8.25)/8.25)</f>
        <v>3761.0181818181818</v>
      </c>
      <c r="DT1603" s="8">
        <f>DM1603*10^8/$I1603</f>
        <v>22189.558617014896</v>
      </c>
      <c r="DU1603" s="8">
        <f>DN1603*10^8/$I1603</f>
        <v>23797.646587396299</v>
      </c>
      <c r="DV1603" s="8">
        <f>DO1603*10^8/$I1603</f>
        <v>27352.76537592406</v>
      </c>
      <c r="DW1603" s="8">
        <f>DP1603*10^8/$I1603</f>
        <v>26992.784027597034</v>
      </c>
      <c r="DX1603" s="8">
        <f>DQ1603*10^8/$I1603</f>
        <v>32774.057335276666</v>
      </c>
      <c r="DY1603" s="8">
        <f>DR1603*10^8/$I1603</f>
        <v>34077.280950739048</v>
      </c>
      <c r="DZ1603" s="8">
        <f>DS1603*10^8/$I1603</f>
        <v>37603.168827195543</v>
      </c>
      <c r="EA1603" s="8">
        <f>DT1603*10^8/$I1603</f>
        <v>221854.21035991685</v>
      </c>
      <c r="EB1603" s="8">
        <f>DZ1603*0.8</f>
        <v>30082.535061756436</v>
      </c>
      <c r="EC1603" s="10">
        <f>G1603-E1603</f>
        <v>5500</v>
      </c>
      <c r="ED1603" s="4">
        <f>EC1603/E1603*100</f>
        <v>17.1875</v>
      </c>
      <c r="EE1603" s="4">
        <f>DY1603-G1603</f>
        <v>-3422.7190492609516</v>
      </c>
      <c r="EF1603" s="12">
        <f>EE1603/G1603</f>
        <v>-9.1272507980292045E-2</v>
      </c>
      <c r="EG1603" s="4">
        <f>G1603-F1603</f>
        <v>-1400</v>
      </c>
    </row>
    <row r="1604" spans="1:137" x14ac:dyDescent="0.3">
      <c r="A1604">
        <v>1603</v>
      </c>
      <c r="B1604" t="s">
        <v>7673</v>
      </c>
      <c r="C1604" t="s">
        <v>3876</v>
      </c>
      <c r="D1604" t="str">
        <f>VLOOKUP(C1604,Sheet1!$A$2:$B$3197,2,FALSE)</f>
        <v>제약</v>
      </c>
      <c r="E1604" s="7">
        <v>29250</v>
      </c>
      <c r="F1604" s="7">
        <v>25100</v>
      </c>
      <c r="G1604" s="7">
        <v>24150</v>
      </c>
      <c r="H1604" t="s">
        <v>1539</v>
      </c>
      <c r="I1604" s="7">
        <f>VALUE(LEFT(H1604,FIND("/",H1604)-1)) + VALUE(MID(H1604,FIND("/",H1604)+1,LEN(H1604)))</f>
        <v>11412356</v>
      </c>
      <c r="J1604" s="1">
        <v>12187</v>
      </c>
      <c r="K1604" s="1">
        <f>G1604*I1604/(10^8)</f>
        <v>2756.0839740000001</v>
      </c>
      <c r="L1604" s="1">
        <v>1583</v>
      </c>
      <c r="M1604" s="1">
        <v>1181</v>
      </c>
      <c r="N1604" s="1">
        <v>1327</v>
      </c>
      <c r="O1604" s="1">
        <v>1485</v>
      </c>
      <c r="P1604" s="1">
        <v>1294</v>
      </c>
      <c r="Q1604" s="3"/>
      <c r="R1604" s="3"/>
      <c r="S1604" s="3"/>
      <c r="T1604">
        <v>185</v>
      </c>
      <c r="U1604">
        <v>-55</v>
      </c>
      <c r="V1604">
        <v>-346</v>
      </c>
      <c r="W1604">
        <v>-265</v>
      </c>
      <c r="X1604">
        <v>-258</v>
      </c>
      <c r="Y1604" s="3"/>
      <c r="Z1604" s="3"/>
      <c r="AA1604" s="3"/>
      <c r="AB1604">
        <v>127</v>
      </c>
      <c r="AC1604">
        <v>-14</v>
      </c>
      <c r="AD1604">
        <v>-507</v>
      </c>
      <c r="AE1604">
        <v>-923</v>
      </c>
      <c r="AF1604">
        <v>-432</v>
      </c>
      <c r="AG1604" s="3"/>
      <c r="AH1604" s="3"/>
      <c r="AI1604" s="3"/>
      <c r="AJ1604" s="1">
        <v>3546</v>
      </c>
      <c r="AK1604" s="1">
        <v>7168</v>
      </c>
      <c r="AL1604" s="1">
        <v>6189</v>
      </c>
      <c r="AM1604" s="1">
        <v>2783</v>
      </c>
      <c r="AN1604" s="1">
        <v>2483</v>
      </c>
      <c r="AO1604" s="3"/>
      <c r="AP1604" s="3"/>
      <c r="AQ1604" s="3"/>
      <c r="AR1604">
        <v>948</v>
      </c>
      <c r="AS1604" s="1">
        <v>1714</v>
      </c>
      <c r="AT1604" s="1">
        <v>1728</v>
      </c>
      <c r="AU1604" s="1">
        <v>1773</v>
      </c>
      <c r="AV1604" s="1">
        <v>1904</v>
      </c>
      <c r="AW1604" s="3"/>
      <c r="AX1604" s="3"/>
      <c r="AY1604" s="3"/>
      <c r="AZ1604" s="1">
        <v>2598</v>
      </c>
      <c r="BA1604" s="1">
        <v>5454</v>
      </c>
      <c r="BB1604" s="1">
        <v>4461</v>
      </c>
      <c r="BC1604" s="1">
        <v>1010</v>
      </c>
      <c r="BD1604">
        <v>580</v>
      </c>
      <c r="BE1604" s="3"/>
      <c r="BF1604" s="3"/>
      <c r="BG1604" s="3"/>
      <c r="BH1604" s="1">
        <v>2598</v>
      </c>
      <c r="BI1604" s="1">
        <v>5454</v>
      </c>
      <c r="BJ1604" s="1">
        <v>4461</v>
      </c>
      <c r="BK1604" s="1">
        <v>1010</v>
      </c>
      <c r="BL1604">
        <v>580</v>
      </c>
      <c r="BM1604" s="3"/>
      <c r="BN1604" s="3"/>
      <c r="BO1604" s="3"/>
      <c r="BP1604">
        <v>38</v>
      </c>
      <c r="BQ1604">
        <v>38</v>
      </c>
      <c r="BR1604">
        <v>57</v>
      </c>
      <c r="BS1604">
        <v>57</v>
      </c>
      <c r="BT1604">
        <v>57</v>
      </c>
      <c r="BU1604" s="3"/>
      <c r="BV1604" s="3"/>
      <c r="BW1604" s="3"/>
      <c r="BX1604">
        <v>4.34</v>
      </c>
      <c r="BY1604">
        <v>-0.26</v>
      </c>
      <c r="BZ1604">
        <v>-7.59</v>
      </c>
      <c r="CA1604">
        <v>-20.58</v>
      </c>
      <c r="CB1604">
        <v>-16.399999999999999</v>
      </c>
      <c r="CC1604" s="3"/>
      <c r="CD1604" s="3"/>
      <c r="CE1604" s="3"/>
      <c r="CF1604">
        <v>6.41</v>
      </c>
      <c r="CG1604">
        <v>-0.35</v>
      </c>
      <c r="CH1604">
        <v>-10.220000000000001</v>
      </c>
      <c r="CI1604">
        <v>-33.75</v>
      </c>
      <c r="CJ1604">
        <v>-54.34</v>
      </c>
      <c r="CK1604" s="3"/>
      <c r="CL1604" s="3"/>
      <c r="CM1604" s="3"/>
      <c r="CN1604" s="1">
        <v>1164</v>
      </c>
      <c r="CO1604">
        <v>-123</v>
      </c>
      <c r="CP1604" s="1">
        <v>-4442</v>
      </c>
      <c r="CQ1604" s="1">
        <v>-8090</v>
      </c>
      <c r="CR1604" s="1">
        <v>-3785</v>
      </c>
      <c r="CS1604" s="3"/>
      <c r="CT1604" s="3"/>
      <c r="CU1604" s="3"/>
      <c r="CV1604">
        <v>67.31</v>
      </c>
      <c r="CW1604" t="s">
        <v>2</v>
      </c>
      <c r="CX1604" t="s">
        <v>2</v>
      </c>
      <c r="CY1604" t="s">
        <v>2</v>
      </c>
      <c r="CZ1604" t="s">
        <v>2</v>
      </c>
      <c r="DA1604" s="3"/>
      <c r="DB1604" s="3"/>
      <c r="DC1604" s="3"/>
      <c r="DD1604">
        <v>3.44</v>
      </c>
      <c r="DE1604">
        <v>2.21</v>
      </c>
      <c r="DF1604">
        <v>1.9</v>
      </c>
      <c r="DG1604">
        <v>2.02</v>
      </c>
      <c r="DH1604">
        <v>5.64</v>
      </c>
      <c r="DI1604" s="3"/>
      <c r="DJ1604" s="3"/>
      <c r="DK1604" s="3"/>
      <c r="DL1604" s="6">
        <f>(CM1604*3+CL1604*2+CK1604)/6</f>
        <v>0</v>
      </c>
      <c r="DM1604">
        <f>BH1604+(BH1604*(CG1604-8.25)/8.25)</f>
        <v>-110.21818181818162</v>
      </c>
      <c r="DN1604">
        <f>BI1604+(BI1604*(CH1604-8.25)/8.25)</f>
        <v>-6756.3490909090906</v>
      </c>
      <c r="DO1604">
        <f>BJ1604+(BJ1604*(CI1604-8.25)/8.25)</f>
        <v>-18249.545454545456</v>
      </c>
      <c r="DP1604">
        <f>BK1604+(BK1604*(CJ1604-8.25)/8.25)</f>
        <v>-6652.5333333333338</v>
      </c>
      <c r="DQ1604">
        <f>BL1604+(BL1604*(CK1604-8.25)/8.25)</f>
        <v>0</v>
      </c>
      <c r="DR1604">
        <f>BM1604+(BM1604*(CL1604-8.25)/8.25)</f>
        <v>0</v>
      </c>
      <c r="DS1604">
        <f>BN1604+(BN1604*(CM1604-8.25)/8.25)</f>
        <v>0</v>
      </c>
      <c r="DT1604" s="8">
        <f>DM1604*10^8/$I1604</f>
        <v>-965.77938699232334</v>
      </c>
      <c r="DU1604" s="8">
        <f>DN1604*10^8/$I1604</f>
        <v>-59202.053378891185</v>
      </c>
      <c r="DV1604" s="8">
        <f>DO1604*10^8/$I1604</f>
        <v>-159910.41161479239</v>
      </c>
      <c r="DW1604" s="8">
        <f>DP1604*10^8/$I1604</f>
        <v>-58292.374802655417</v>
      </c>
      <c r="DX1604" s="8">
        <f>DQ1604*10^8/$I1604</f>
        <v>0</v>
      </c>
      <c r="DY1604" s="8">
        <f>DR1604*10^8/$I1604</f>
        <v>0</v>
      </c>
      <c r="DZ1604" s="8">
        <f>DS1604*10^8/$I1604</f>
        <v>0</v>
      </c>
      <c r="EA1604" s="8">
        <f>DT1604*10^8/$I1604</f>
        <v>-8462.5767632233292</v>
      </c>
      <c r="EB1604" s="8">
        <f>DZ1604*0.8</f>
        <v>0</v>
      </c>
      <c r="EC1604" s="10">
        <f>G1604-E1604</f>
        <v>-5100</v>
      </c>
      <c r="ED1604" s="4">
        <f>EC1604/E1604*100</f>
        <v>-17.435897435897434</v>
      </c>
      <c r="EE1604" s="4">
        <f>DY1604-G1604</f>
        <v>-24150</v>
      </c>
      <c r="EF1604" s="12">
        <f>EE1604/G1604</f>
        <v>-1</v>
      </c>
      <c r="EG1604" s="4">
        <f>G1604-F1604</f>
        <v>-950</v>
      </c>
    </row>
    <row r="1605" spans="1:137" x14ac:dyDescent="0.3">
      <c r="A1605">
        <v>1604</v>
      </c>
      <c r="B1605" t="s">
        <v>6173</v>
      </c>
      <c r="C1605" t="s">
        <v>3877</v>
      </c>
      <c r="D1605" t="str">
        <f>VLOOKUP(C1605,Sheet1!$A$2:$B$3197,2,FALSE)</f>
        <v>반도체와반도체장비</v>
      </c>
      <c r="E1605">
        <v>889</v>
      </c>
      <c r="F1605">
        <v>988</v>
      </c>
      <c r="G1605" s="7">
        <v>1040</v>
      </c>
      <c r="H1605" t="s">
        <v>1540</v>
      </c>
      <c r="I1605" s="7">
        <f>VALUE(LEFT(H1605,FIND("/",H1605)-1)) + VALUE(MID(H1605,FIND("/",H1605)+1,LEN(H1605)))</f>
        <v>32295909</v>
      </c>
      <c r="J1605" s="1">
        <v>1766784</v>
      </c>
      <c r="K1605" s="1">
        <f>G1605*I1605/(10^8)</f>
        <v>335.87745360000002</v>
      </c>
      <c r="L1605">
        <v>418</v>
      </c>
      <c r="M1605">
        <v>263</v>
      </c>
      <c r="N1605">
        <v>163</v>
      </c>
      <c r="O1605">
        <v>109</v>
      </c>
      <c r="P1605">
        <v>108</v>
      </c>
      <c r="Q1605" s="3"/>
      <c r="R1605" s="3"/>
      <c r="S1605" s="3"/>
      <c r="T1605">
        <v>0</v>
      </c>
      <c r="U1605">
        <v>-58</v>
      </c>
      <c r="V1605">
        <v>-106</v>
      </c>
      <c r="W1605">
        <v>-58</v>
      </c>
      <c r="X1605">
        <v>-29</v>
      </c>
      <c r="Y1605" s="3"/>
      <c r="Z1605" s="3"/>
      <c r="AA1605" s="3"/>
      <c r="AB1605">
        <v>-13</v>
      </c>
      <c r="AC1605">
        <v>-87</v>
      </c>
      <c r="AD1605">
        <v>-178</v>
      </c>
      <c r="AE1605">
        <v>-101</v>
      </c>
      <c r="AF1605">
        <v>-69</v>
      </c>
      <c r="AG1605" s="3"/>
      <c r="AH1605" s="3"/>
      <c r="AI1605" s="3"/>
      <c r="AJ1605">
        <v>346</v>
      </c>
      <c r="AK1605">
        <v>400</v>
      </c>
      <c r="AL1605">
        <v>317</v>
      </c>
      <c r="AM1605">
        <v>350</v>
      </c>
      <c r="AN1605">
        <v>288</v>
      </c>
      <c r="AO1605" s="3"/>
      <c r="AP1605" s="3"/>
      <c r="AQ1605" s="3"/>
      <c r="AR1605">
        <v>224</v>
      </c>
      <c r="AS1605">
        <v>242</v>
      </c>
      <c r="AT1605">
        <v>225</v>
      </c>
      <c r="AU1605">
        <v>169</v>
      </c>
      <c r="AV1605">
        <v>114</v>
      </c>
      <c r="AW1605" s="3"/>
      <c r="AX1605" s="3"/>
      <c r="AY1605" s="3"/>
      <c r="AZ1605">
        <v>122</v>
      </c>
      <c r="BA1605">
        <v>157</v>
      </c>
      <c r="BB1605">
        <v>92</v>
      </c>
      <c r="BC1605">
        <v>180</v>
      </c>
      <c r="BD1605">
        <v>174</v>
      </c>
      <c r="BE1605" s="3"/>
      <c r="BF1605" s="3"/>
      <c r="BG1605" s="3"/>
      <c r="BH1605">
        <v>122</v>
      </c>
      <c r="BI1605">
        <v>157</v>
      </c>
      <c r="BJ1605">
        <v>58</v>
      </c>
      <c r="BK1605">
        <v>157</v>
      </c>
      <c r="BL1605">
        <v>174</v>
      </c>
      <c r="BM1605" s="3"/>
      <c r="BN1605" s="3"/>
      <c r="BO1605" s="3"/>
      <c r="BP1605">
        <v>69</v>
      </c>
      <c r="BQ1605">
        <v>81</v>
      </c>
      <c r="BR1605">
        <v>103</v>
      </c>
      <c r="BS1605">
        <v>135</v>
      </c>
      <c r="BT1605">
        <v>161</v>
      </c>
      <c r="BU1605" s="3"/>
      <c r="BV1605" s="3"/>
      <c r="BW1605" s="3"/>
      <c r="BX1605">
        <v>-3.9</v>
      </c>
      <c r="BY1605">
        <v>-23.42</v>
      </c>
      <c r="BZ1605">
        <v>-49.7</v>
      </c>
      <c r="CA1605">
        <v>-30.17</v>
      </c>
      <c r="CB1605">
        <v>-21.57</v>
      </c>
      <c r="CC1605" s="3"/>
      <c r="CD1605" s="3"/>
      <c r="CE1605" s="3"/>
      <c r="CF1605">
        <v>-10.67</v>
      </c>
      <c r="CG1605">
        <v>-62.43</v>
      </c>
      <c r="CH1605">
        <v>-164.72</v>
      </c>
      <c r="CI1605">
        <v>-90.47</v>
      </c>
      <c r="CJ1605">
        <v>-41.45</v>
      </c>
      <c r="CK1605" s="3"/>
      <c r="CL1605" s="3"/>
      <c r="CM1605" s="3"/>
      <c r="CN1605">
        <v>-96</v>
      </c>
      <c r="CO1605">
        <v>-597</v>
      </c>
      <c r="CP1605">
        <v>-896</v>
      </c>
      <c r="CQ1605">
        <v>-370</v>
      </c>
      <c r="CR1605">
        <v>-244</v>
      </c>
      <c r="CS1605" s="3"/>
      <c r="CT1605" s="3"/>
      <c r="CU1605" s="3"/>
      <c r="CV1605" t="s">
        <v>2</v>
      </c>
      <c r="CW1605" t="s">
        <v>2</v>
      </c>
      <c r="CX1605" t="s">
        <v>2</v>
      </c>
      <c r="CY1605" t="s">
        <v>2</v>
      </c>
      <c r="CZ1605" t="s">
        <v>2</v>
      </c>
      <c r="DA1605" s="3"/>
      <c r="DB1605" s="3"/>
      <c r="DC1605" s="3"/>
      <c r="DD1605">
        <v>2.69</v>
      </c>
      <c r="DE1605">
        <v>3.41</v>
      </c>
      <c r="DF1605">
        <v>10.26</v>
      </c>
      <c r="DG1605">
        <v>3.45</v>
      </c>
      <c r="DH1605">
        <v>1.61</v>
      </c>
      <c r="DI1605" s="3"/>
      <c r="DJ1605" s="3"/>
      <c r="DK1605" s="3"/>
      <c r="DL1605" s="6">
        <f>(CM1605*3+CL1605*2+CK1605)/6</f>
        <v>0</v>
      </c>
      <c r="DM1605">
        <f>BH1605+(BH1605*(CG1605-8.25)/8.25)</f>
        <v>-923.20727272727277</v>
      </c>
      <c r="DN1605">
        <f>BI1605+(BI1605*(CH1605-8.25)/8.25)</f>
        <v>-3134.6715151515155</v>
      </c>
      <c r="DO1605">
        <f>BJ1605+(BJ1605*(CI1605-8.25)/8.25)</f>
        <v>-636.03151515151512</v>
      </c>
      <c r="DP1605">
        <f>BK1605+(BK1605*(CJ1605-8.25)/8.25)</f>
        <v>-788.80606060606067</v>
      </c>
      <c r="DQ1605">
        <f>BL1605+(BL1605*(CK1605-8.25)/8.25)</f>
        <v>0</v>
      </c>
      <c r="DR1605">
        <f>BM1605+(BM1605*(CL1605-8.25)/8.25)</f>
        <v>0</v>
      </c>
      <c r="DS1605">
        <f>BN1605+(BN1605*(CM1605-8.25)/8.25)</f>
        <v>0</v>
      </c>
      <c r="DT1605" s="8">
        <f>DM1605*10^8/$I1605</f>
        <v>-2858.5889089769012</v>
      </c>
      <c r="DU1605" s="8">
        <f>DN1605*10^8/$I1605</f>
        <v>-9706.0947104833485</v>
      </c>
      <c r="DV1605" s="8">
        <f>DO1605*10^8/$I1605</f>
        <v>-1969.3872532013734</v>
      </c>
      <c r="DW1605" s="8">
        <f>DP1605*10^8/$I1605</f>
        <v>-2442.4333763327754</v>
      </c>
      <c r="DX1605" s="8">
        <f>DQ1605*10^8/$I1605</f>
        <v>0</v>
      </c>
      <c r="DY1605" s="8">
        <f>DR1605*10^8/$I1605</f>
        <v>0</v>
      </c>
      <c r="DZ1605" s="8">
        <f>DS1605*10^8/$I1605</f>
        <v>0</v>
      </c>
      <c r="EA1605" s="8">
        <f>DT1605*10^8/$I1605</f>
        <v>-8851.241527144819</v>
      </c>
      <c r="EB1605" s="8">
        <f>DZ1605*0.8</f>
        <v>0</v>
      </c>
      <c r="EC1605" s="10">
        <f>G1605-E1605</f>
        <v>151</v>
      </c>
      <c r="ED1605" s="4">
        <f>EC1605/E1605*100</f>
        <v>16.985376827896513</v>
      </c>
      <c r="EE1605" s="4">
        <f>DY1605-G1605</f>
        <v>-1040</v>
      </c>
      <c r="EF1605" s="12">
        <f>EE1605/G1605</f>
        <v>-1</v>
      </c>
      <c r="EG1605" s="4">
        <f>G1605-F1605</f>
        <v>52</v>
      </c>
    </row>
    <row r="1606" spans="1:137" x14ac:dyDescent="0.3">
      <c r="A1606">
        <v>1605</v>
      </c>
      <c r="B1606" t="s">
        <v>6952</v>
      </c>
      <c r="C1606" t="s">
        <v>3878</v>
      </c>
      <c r="D1606" t="str">
        <f>VLOOKUP(C1606,Sheet1!$A$2:$B$3197,2,FALSE)</f>
        <v>핸드셋</v>
      </c>
      <c r="E1606">
        <v>4640</v>
      </c>
      <c r="F1606">
        <v>5610</v>
      </c>
      <c r="G1606" s="7">
        <v>6170</v>
      </c>
      <c r="H1606" t="s">
        <v>1541</v>
      </c>
      <c r="I1606" s="7">
        <f>VALUE(LEFT(H1606,FIND("/",H1606)-1)) + VALUE(MID(H1606,FIND("/",H1606)+1,LEN(H1606)))</f>
        <v>44642035</v>
      </c>
      <c r="J1606" s="1">
        <v>107239</v>
      </c>
      <c r="K1606" s="1">
        <f>G1606*I1606/(10^8)</f>
        <v>2754.4135594999998</v>
      </c>
      <c r="L1606" s="1">
        <v>2163</v>
      </c>
      <c r="M1606" s="1">
        <v>1750</v>
      </c>
      <c r="N1606" s="1">
        <v>1297</v>
      </c>
      <c r="O1606" s="1">
        <v>1279</v>
      </c>
      <c r="P1606" s="1">
        <v>1698</v>
      </c>
      <c r="Q1606" s="3"/>
      <c r="R1606" s="3"/>
      <c r="S1606" s="3"/>
      <c r="T1606">
        <v>6</v>
      </c>
      <c r="U1606">
        <v>-269</v>
      </c>
      <c r="V1606">
        <v>-188</v>
      </c>
      <c r="W1606">
        <v>81</v>
      </c>
      <c r="X1606">
        <v>101</v>
      </c>
      <c r="Y1606" s="3"/>
      <c r="Z1606" s="3"/>
      <c r="AA1606" s="3"/>
      <c r="AB1606">
        <v>10</v>
      </c>
      <c r="AC1606">
        <v>-424</v>
      </c>
      <c r="AD1606">
        <v>-212</v>
      </c>
      <c r="AE1606">
        <v>-22</v>
      </c>
      <c r="AF1606">
        <v>63</v>
      </c>
      <c r="AG1606" s="3"/>
      <c r="AH1606" s="3"/>
      <c r="AI1606" s="3"/>
      <c r="AJ1606" s="1">
        <v>2512</v>
      </c>
      <c r="AK1606" s="1">
        <v>1988</v>
      </c>
      <c r="AL1606" s="1">
        <v>1564</v>
      </c>
      <c r="AM1606" s="1">
        <v>1419</v>
      </c>
      <c r="AN1606" s="1">
        <v>1389</v>
      </c>
      <c r="AO1606" s="3"/>
      <c r="AP1606" s="3"/>
      <c r="AQ1606" s="3"/>
      <c r="AR1606" s="1">
        <v>1205</v>
      </c>
      <c r="AS1606" s="1">
        <v>1140</v>
      </c>
      <c r="AT1606">
        <v>858</v>
      </c>
      <c r="AU1606">
        <v>589</v>
      </c>
      <c r="AV1606">
        <v>597</v>
      </c>
      <c r="AW1606" s="3"/>
      <c r="AX1606" s="3"/>
      <c r="AY1606" s="3"/>
      <c r="AZ1606" s="1">
        <v>1307</v>
      </c>
      <c r="BA1606">
        <v>848</v>
      </c>
      <c r="BB1606">
        <v>706</v>
      </c>
      <c r="BC1606">
        <v>830</v>
      </c>
      <c r="BD1606">
        <v>793</v>
      </c>
      <c r="BE1606" s="3"/>
      <c r="BF1606" s="3"/>
      <c r="BG1606" s="3"/>
      <c r="BH1606" s="1">
        <v>1034</v>
      </c>
      <c r="BI1606">
        <v>620</v>
      </c>
      <c r="BJ1606">
        <v>464</v>
      </c>
      <c r="BK1606">
        <v>569</v>
      </c>
      <c r="BL1606">
        <v>610</v>
      </c>
      <c r="BM1606" s="3"/>
      <c r="BN1606" s="3"/>
      <c r="BO1606" s="3"/>
      <c r="BP1606">
        <v>167</v>
      </c>
      <c r="BQ1606">
        <v>174</v>
      </c>
      <c r="BR1606">
        <v>188</v>
      </c>
      <c r="BS1606">
        <v>214</v>
      </c>
      <c r="BT1606">
        <v>217</v>
      </c>
      <c r="BU1606" s="3"/>
      <c r="BV1606" s="3"/>
      <c r="BW1606" s="3"/>
      <c r="BX1606">
        <v>0.33</v>
      </c>
      <c r="BY1606">
        <v>-18.84</v>
      </c>
      <c r="BZ1606">
        <v>-11.92</v>
      </c>
      <c r="CA1606">
        <v>-1.44</v>
      </c>
      <c r="CB1606">
        <v>4.5</v>
      </c>
      <c r="CC1606" s="3"/>
      <c r="CD1606" s="3"/>
      <c r="CE1606" s="3"/>
      <c r="CF1606">
        <v>1.21</v>
      </c>
      <c r="CG1606">
        <v>-49.64</v>
      </c>
      <c r="CH1606">
        <v>-40.49</v>
      </c>
      <c r="CI1606">
        <v>0.59</v>
      </c>
      <c r="CJ1606">
        <v>9.23</v>
      </c>
      <c r="CK1606" s="3"/>
      <c r="CL1606" s="3"/>
      <c r="CM1606" s="3"/>
      <c r="CN1606">
        <v>37</v>
      </c>
      <c r="CO1606" s="1">
        <v>-1181</v>
      </c>
      <c r="CP1606">
        <v>-584</v>
      </c>
      <c r="CQ1606">
        <v>7</v>
      </c>
      <c r="CR1606">
        <v>125</v>
      </c>
      <c r="CS1606" s="3"/>
      <c r="CT1606" s="3"/>
      <c r="CU1606" s="3"/>
      <c r="CV1606">
        <v>92.94</v>
      </c>
      <c r="CW1606" t="s">
        <v>2</v>
      </c>
      <c r="CX1606" t="s">
        <v>2</v>
      </c>
      <c r="CY1606">
        <v>583.85</v>
      </c>
      <c r="CZ1606">
        <v>35.25</v>
      </c>
      <c r="DA1606" s="3"/>
      <c r="DB1606" s="3"/>
      <c r="DC1606" s="3"/>
      <c r="DD1606">
        <v>1.1000000000000001</v>
      </c>
      <c r="DE1606">
        <v>1.39</v>
      </c>
      <c r="DF1606">
        <v>1.0900000000000001</v>
      </c>
      <c r="DG1606">
        <v>3.11</v>
      </c>
      <c r="DH1606">
        <v>3.13</v>
      </c>
      <c r="DI1606" s="3"/>
      <c r="DJ1606" s="3"/>
      <c r="DK1606" s="3"/>
      <c r="DL1606" s="6">
        <f>(CM1606*3+CL1606*2+CK1606)/6</f>
        <v>0</v>
      </c>
      <c r="DM1606">
        <f>BH1606+(BH1606*(CG1606-8.25)/8.25)</f>
        <v>-6221.5466666666671</v>
      </c>
      <c r="DN1606">
        <f>BI1606+(BI1606*(CH1606-8.25)/8.25)</f>
        <v>-3042.884848484849</v>
      </c>
      <c r="DO1606">
        <f>BJ1606+(BJ1606*(CI1606-8.25)/8.25)</f>
        <v>33.18303030303025</v>
      </c>
      <c r="DP1606">
        <f>BK1606+(BK1606*(CJ1606-8.25)/8.25)</f>
        <v>636.59030303030306</v>
      </c>
      <c r="DQ1606">
        <f>BL1606+(BL1606*(CK1606-8.25)/8.25)</f>
        <v>0</v>
      </c>
      <c r="DR1606">
        <f>BM1606+(BM1606*(CL1606-8.25)/8.25)</f>
        <v>0</v>
      </c>
      <c r="DS1606">
        <f>BN1606+(BN1606*(CM1606-8.25)/8.25)</f>
        <v>0</v>
      </c>
      <c r="DT1606" s="8">
        <f>DM1606*10^8/$I1606</f>
        <v>-13936.521188307539</v>
      </c>
      <c r="DU1606" s="8">
        <f>DN1606*10^8/$I1606</f>
        <v>-6816.1875875166743</v>
      </c>
      <c r="DV1606" s="8">
        <f>DO1606*10^8/$I1606</f>
        <v>74.331356765053954</v>
      </c>
      <c r="DW1606" s="8">
        <f>DP1606*10^8/$I1606</f>
        <v>1425.9885397928276</v>
      </c>
      <c r="DX1606" s="8">
        <f>DQ1606*10^8/$I1606</f>
        <v>0</v>
      </c>
      <c r="DY1606" s="8">
        <f>DR1606*10^8/$I1606</f>
        <v>0</v>
      </c>
      <c r="DZ1606" s="8">
        <f>DS1606*10^8/$I1606</f>
        <v>0</v>
      </c>
      <c r="EA1606" s="8">
        <f>DT1606*10^8/$I1606</f>
        <v>-31218.382379538791</v>
      </c>
      <c r="EB1606" s="8">
        <f>DZ1606*0.8</f>
        <v>0</v>
      </c>
      <c r="EC1606" s="10">
        <f>G1606-E1606</f>
        <v>1530</v>
      </c>
      <c r="ED1606" s="4">
        <f>EC1606/E1606*100</f>
        <v>32.974137931034484</v>
      </c>
      <c r="EE1606" s="4">
        <f>DY1606-G1606</f>
        <v>-6170</v>
      </c>
      <c r="EF1606" s="12">
        <f>EE1606/G1606</f>
        <v>-1</v>
      </c>
      <c r="EG1606" s="4">
        <f>G1606-F1606</f>
        <v>560</v>
      </c>
    </row>
    <row r="1607" spans="1:137" x14ac:dyDescent="0.3">
      <c r="A1607">
        <v>1606</v>
      </c>
      <c r="B1607" t="s">
        <v>7506</v>
      </c>
      <c r="C1607" t="s">
        <v>3879</v>
      </c>
      <c r="D1607" t="str">
        <f>VLOOKUP(C1607,Sheet1!$A$2:$B$3197,2,FALSE)</f>
        <v>제약</v>
      </c>
      <c r="E1607" s="7">
        <v>7670</v>
      </c>
      <c r="F1607" s="7">
        <v>16000</v>
      </c>
      <c r="G1607" s="7">
        <v>15300</v>
      </c>
      <c r="H1607" t="s">
        <v>1542</v>
      </c>
      <c r="I1607" s="7">
        <f>VALUE(LEFT(H1607,FIND("/",H1607)-1)) + VALUE(MID(H1607,FIND("/",H1607)+1,LEN(H1607)))</f>
        <v>31871193</v>
      </c>
      <c r="J1607">
        <v>0</v>
      </c>
      <c r="K1607" s="1">
        <f>G1607*I1607/(10^8)</f>
        <v>4876.2925290000003</v>
      </c>
      <c r="L1607">
        <v>191</v>
      </c>
      <c r="M1607">
        <v>195</v>
      </c>
      <c r="N1607">
        <v>167</v>
      </c>
      <c r="O1607">
        <v>210</v>
      </c>
      <c r="P1607">
        <v>256</v>
      </c>
      <c r="Q1607" s="3"/>
      <c r="R1607" s="3"/>
      <c r="S1607" s="3"/>
      <c r="T1607">
        <v>-31</v>
      </c>
      <c r="U1607">
        <v>-80</v>
      </c>
      <c r="V1607">
        <v>-126</v>
      </c>
      <c r="W1607">
        <v>-158</v>
      </c>
      <c r="X1607">
        <v>-132</v>
      </c>
      <c r="Y1607" s="3"/>
      <c r="Z1607" s="3"/>
      <c r="AA1607" s="3"/>
      <c r="AB1607">
        <v>-44</v>
      </c>
      <c r="AC1607">
        <v>-87</v>
      </c>
      <c r="AD1607">
        <v>-130</v>
      </c>
      <c r="AE1607">
        <v>-178</v>
      </c>
      <c r="AF1607">
        <v>-199</v>
      </c>
      <c r="AG1607" s="3"/>
      <c r="AH1607" s="3"/>
      <c r="AI1607" s="3"/>
      <c r="AJ1607">
        <v>575</v>
      </c>
      <c r="AK1607">
        <v>778</v>
      </c>
      <c r="AL1607">
        <v>698</v>
      </c>
      <c r="AM1607">
        <v>928</v>
      </c>
      <c r="AN1607">
        <v>827</v>
      </c>
      <c r="AO1607" s="3"/>
      <c r="AP1607" s="3"/>
      <c r="AQ1607" s="3"/>
      <c r="AR1607">
        <v>143</v>
      </c>
      <c r="AS1607">
        <v>157</v>
      </c>
      <c r="AT1607">
        <v>101</v>
      </c>
      <c r="AU1607">
        <v>376</v>
      </c>
      <c r="AV1607">
        <v>392</v>
      </c>
      <c r="AW1607" s="3"/>
      <c r="AX1607" s="3"/>
      <c r="AY1607" s="3"/>
      <c r="AZ1607">
        <v>433</v>
      </c>
      <c r="BA1607">
        <v>621</v>
      </c>
      <c r="BB1607">
        <v>597</v>
      </c>
      <c r="BC1607">
        <v>552</v>
      </c>
      <c r="BD1607">
        <v>436</v>
      </c>
      <c r="BE1607" s="3"/>
      <c r="BF1607" s="3"/>
      <c r="BG1607" s="3"/>
      <c r="BH1607">
        <v>433</v>
      </c>
      <c r="BI1607">
        <v>621</v>
      </c>
      <c r="BJ1607">
        <v>597</v>
      </c>
      <c r="BK1607">
        <v>552</v>
      </c>
      <c r="BL1607">
        <v>436</v>
      </c>
      <c r="BM1607" s="3"/>
      <c r="BN1607" s="3"/>
      <c r="BO1607" s="3"/>
      <c r="BP1607">
        <v>99</v>
      </c>
      <c r="BQ1607">
        <v>125</v>
      </c>
      <c r="BR1607">
        <v>133</v>
      </c>
      <c r="BS1607">
        <v>133</v>
      </c>
      <c r="BT1607">
        <v>141</v>
      </c>
      <c r="BU1607" s="3"/>
      <c r="BV1607" s="3"/>
      <c r="BW1607" s="3"/>
      <c r="BX1607">
        <v>-6.85</v>
      </c>
      <c r="BY1607">
        <v>-12.91</v>
      </c>
      <c r="BZ1607">
        <v>-17.600000000000001</v>
      </c>
      <c r="CA1607">
        <v>-21.91</v>
      </c>
      <c r="CB1607">
        <v>-22.64</v>
      </c>
      <c r="CC1607" s="3"/>
      <c r="CD1607" s="3"/>
      <c r="CE1607" s="3"/>
      <c r="CF1607">
        <v>-9.7200000000000006</v>
      </c>
      <c r="CG1607">
        <v>-16.579999999999998</v>
      </c>
      <c r="CH1607">
        <v>-21.33</v>
      </c>
      <c r="CI1607">
        <v>-31.01</v>
      </c>
      <c r="CJ1607">
        <v>-40.229999999999997</v>
      </c>
      <c r="CK1607" s="3"/>
      <c r="CL1607" s="3"/>
      <c r="CM1607" s="3"/>
      <c r="CN1607">
        <v>-204</v>
      </c>
      <c r="CO1607">
        <v>-400</v>
      </c>
      <c r="CP1607">
        <v>-493</v>
      </c>
      <c r="CQ1607">
        <v>-669</v>
      </c>
      <c r="CR1607">
        <v>-703</v>
      </c>
      <c r="CS1607" s="3"/>
      <c r="CT1607" s="3"/>
      <c r="CU1607" s="3"/>
      <c r="CV1607" t="s">
        <v>2</v>
      </c>
      <c r="CW1607" t="s">
        <v>2</v>
      </c>
      <c r="CX1607" t="s">
        <v>2</v>
      </c>
      <c r="CY1607" t="s">
        <v>2</v>
      </c>
      <c r="CZ1607" t="s">
        <v>2</v>
      </c>
      <c r="DA1607" s="3"/>
      <c r="DB1607" s="3"/>
      <c r="DC1607" s="3"/>
      <c r="DD1607">
        <v>3.98</v>
      </c>
      <c r="DE1607">
        <v>3.53</v>
      </c>
      <c r="DF1607">
        <v>2.83</v>
      </c>
      <c r="DG1607">
        <v>3.21</v>
      </c>
      <c r="DH1607">
        <v>4.66</v>
      </c>
      <c r="DI1607" s="3"/>
      <c r="DJ1607" s="3"/>
      <c r="DK1607" s="3"/>
      <c r="DL1607" s="6">
        <f>(CM1607*3+CL1607*2+CK1607)/6</f>
        <v>0</v>
      </c>
      <c r="DM1607">
        <f>BH1607+(BH1607*(CG1607-8.25)/8.25)</f>
        <v>-870.1987878787877</v>
      </c>
      <c r="DN1607">
        <f>BI1607+(BI1607*(CH1607-8.25)/8.25)</f>
        <v>-1605.5672727272727</v>
      </c>
      <c r="DO1607">
        <f>BJ1607+(BJ1607*(CI1607-8.25)/8.25)</f>
        <v>-2243.9963636363641</v>
      </c>
      <c r="DP1607">
        <f>BK1607+(BK1607*(CJ1607-8.25)/8.25)</f>
        <v>-2691.752727272727</v>
      </c>
      <c r="DQ1607">
        <f>BL1607+(BL1607*(CK1607-8.25)/8.25)</f>
        <v>0</v>
      </c>
      <c r="DR1607">
        <f>BM1607+(BM1607*(CL1607-8.25)/8.25)</f>
        <v>0</v>
      </c>
      <c r="DS1607">
        <f>BN1607+(BN1607*(CM1607-8.25)/8.25)</f>
        <v>0</v>
      </c>
      <c r="DT1607" s="8">
        <f>DM1607*10^8/$I1607</f>
        <v>-2730.3615144835894</v>
      </c>
      <c r="DU1607" s="8">
        <f>DN1607*10^8/$I1607</f>
        <v>-5037.6754730432358</v>
      </c>
      <c r="DV1607" s="8">
        <f>DO1607*10^8/$I1607</f>
        <v>-7040.8295153443551</v>
      </c>
      <c r="DW1607" s="8">
        <f>DP1607*10^8/$I1607</f>
        <v>-8445.7231559318388</v>
      </c>
      <c r="DX1607" s="8">
        <f>DQ1607*10^8/$I1607</f>
        <v>0</v>
      </c>
      <c r="DY1607" s="8">
        <f>DR1607*10^8/$I1607</f>
        <v>0</v>
      </c>
      <c r="DZ1607" s="8">
        <f>DS1607*10^8/$I1607</f>
        <v>0</v>
      </c>
      <c r="EA1607" s="8">
        <f>DT1607*10^8/$I1607</f>
        <v>-8566.863231268404</v>
      </c>
      <c r="EB1607" s="8">
        <f>DZ1607*0.8</f>
        <v>0</v>
      </c>
      <c r="EC1607" s="10">
        <f>G1607-E1607</f>
        <v>7630</v>
      </c>
      <c r="ED1607" s="4">
        <f>EC1607/E1607*100</f>
        <v>99.478487614080834</v>
      </c>
      <c r="EE1607" s="4">
        <f>DY1607-G1607</f>
        <v>-15300</v>
      </c>
      <c r="EF1607" s="12">
        <f>EE1607/G1607</f>
        <v>-1</v>
      </c>
      <c r="EG1607" s="4">
        <f>G1607-F1607</f>
        <v>-700</v>
      </c>
    </row>
    <row r="1608" spans="1:137" x14ac:dyDescent="0.3">
      <c r="A1608">
        <v>1607</v>
      </c>
      <c r="B1608" t="s">
        <v>6510</v>
      </c>
      <c r="C1608" t="s">
        <v>3880</v>
      </c>
      <c r="D1608" t="str">
        <f>VLOOKUP(C1608,Sheet1!$A$2:$B$3197,2,FALSE)</f>
        <v>자동차부품</v>
      </c>
      <c r="E1608">
        <v>2290</v>
      </c>
      <c r="F1608">
        <v>2655</v>
      </c>
      <c r="G1608" s="7">
        <v>2765</v>
      </c>
      <c r="H1608" t="s">
        <v>1543</v>
      </c>
      <c r="I1608" s="7">
        <f>VALUE(LEFT(H1608,FIND("/",H1608)-1)) + VALUE(MID(H1608,FIND("/",H1608)+1,LEN(H1608)))</f>
        <v>31301281</v>
      </c>
      <c r="J1608" s="1">
        <v>2370560</v>
      </c>
      <c r="K1608" s="1">
        <f>G1608*I1608/(10^8)</f>
        <v>865.48041965000004</v>
      </c>
      <c r="L1608">
        <v>477</v>
      </c>
      <c r="M1608">
        <v>425</v>
      </c>
      <c r="N1608">
        <v>386</v>
      </c>
      <c r="O1608">
        <v>375</v>
      </c>
      <c r="P1608">
        <v>321</v>
      </c>
      <c r="Q1608" s="3"/>
      <c r="R1608" s="3"/>
      <c r="S1608" s="3"/>
      <c r="T1608">
        <v>49</v>
      </c>
      <c r="U1608">
        <v>34</v>
      </c>
      <c r="V1608">
        <v>8</v>
      </c>
      <c r="W1608">
        <v>3</v>
      </c>
      <c r="X1608">
        <v>10</v>
      </c>
      <c r="Y1608" s="3"/>
      <c r="Z1608" s="3"/>
      <c r="AA1608" s="3"/>
      <c r="AB1608">
        <v>40</v>
      </c>
      <c r="AC1608">
        <v>21</v>
      </c>
      <c r="AD1608">
        <v>30</v>
      </c>
      <c r="AE1608">
        <v>13</v>
      </c>
      <c r="AF1608">
        <v>16</v>
      </c>
      <c r="AG1608" s="3"/>
      <c r="AH1608" s="3"/>
      <c r="AI1608" s="3"/>
      <c r="AJ1608">
        <v>678</v>
      </c>
      <c r="AK1608">
        <v>876</v>
      </c>
      <c r="AL1608">
        <v>924</v>
      </c>
      <c r="AM1608">
        <v>920</v>
      </c>
      <c r="AN1608">
        <v>868</v>
      </c>
      <c r="AO1608" s="3"/>
      <c r="AP1608" s="3"/>
      <c r="AQ1608" s="3"/>
      <c r="AR1608">
        <v>259</v>
      </c>
      <c r="AS1608">
        <v>387</v>
      </c>
      <c r="AT1608">
        <v>407</v>
      </c>
      <c r="AU1608">
        <v>388</v>
      </c>
      <c r="AV1608">
        <v>330</v>
      </c>
      <c r="AW1608" s="3"/>
      <c r="AX1608" s="3"/>
      <c r="AY1608" s="3"/>
      <c r="AZ1608">
        <v>419</v>
      </c>
      <c r="BA1608">
        <v>488</v>
      </c>
      <c r="BB1608">
        <v>517</v>
      </c>
      <c r="BC1608">
        <v>532</v>
      </c>
      <c r="BD1608">
        <v>538</v>
      </c>
      <c r="BE1608" s="3"/>
      <c r="BF1608" s="3"/>
      <c r="BG1608" s="3"/>
      <c r="BH1608">
        <v>418</v>
      </c>
      <c r="BI1608">
        <v>487</v>
      </c>
      <c r="BJ1608">
        <v>516</v>
      </c>
      <c r="BK1608">
        <v>530</v>
      </c>
      <c r="BL1608">
        <v>538</v>
      </c>
      <c r="BM1608" s="3"/>
      <c r="BN1608" s="3"/>
      <c r="BO1608" s="3"/>
      <c r="BP1608">
        <v>28</v>
      </c>
      <c r="BQ1608">
        <v>31</v>
      </c>
      <c r="BR1608">
        <v>31</v>
      </c>
      <c r="BS1608">
        <v>31</v>
      </c>
      <c r="BT1608">
        <v>31</v>
      </c>
      <c r="BU1608" s="3"/>
      <c r="BV1608" s="3"/>
      <c r="BW1608" s="3"/>
      <c r="BX1608">
        <v>6.23</v>
      </c>
      <c r="BY1608">
        <v>2.75</v>
      </c>
      <c r="BZ1608">
        <v>3.31</v>
      </c>
      <c r="CA1608">
        <v>1.43</v>
      </c>
      <c r="CB1608">
        <v>1.77</v>
      </c>
      <c r="CC1608" s="3"/>
      <c r="CD1608" s="3"/>
      <c r="CE1608" s="3"/>
      <c r="CF1608">
        <v>10.17</v>
      </c>
      <c r="CG1608">
        <v>4.75</v>
      </c>
      <c r="CH1608">
        <v>5.93</v>
      </c>
      <c r="CI1608">
        <v>2.33</v>
      </c>
      <c r="CJ1608">
        <v>2.96</v>
      </c>
      <c r="CK1608" s="3"/>
      <c r="CL1608" s="3"/>
      <c r="CM1608" s="3"/>
      <c r="CN1608">
        <v>141</v>
      </c>
      <c r="CO1608">
        <v>76</v>
      </c>
      <c r="CP1608">
        <v>95</v>
      </c>
      <c r="CQ1608">
        <v>39</v>
      </c>
      <c r="CR1608">
        <v>51</v>
      </c>
      <c r="CS1608" s="3"/>
      <c r="CT1608" s="3"/>
      <c r="CU1608" s="3"/>
      <c r="CV1608">
        <v>19.03</v>
      </c>
      <c r="CW1608">
        <v>24.91</v>
      </c>
      <c r="CX1608">
        <v>17.22</v>
      </c>
      <c r="CY1608">
        <v>34.28</v>
      </c>
      <c r="CZ1608">
        <v>42.74</v>
      </c>
      <c r="DA1608" s="3"/>
      <c r="DB1608" s="3"/>
      <c r="DC1608" s="3"/>
      <c r="DD1608">
        <v>1.79</v>
      </c>
      <c r="DE1608">
        <v>1.2</v>
      </c>
      <c r="DF1608">
        <v>0.97</v>
      </c>
      <c r="DG1608">
        <v>0.77</v>
      </c>
      <c r="DH1608">
        <v>1.23</v>
      </c>
      <c r="DI1608" s="3"/>
      <c r="DJ1608" s="3"/>
      <c r="DK1608" s="3"/>
      <c r="DL1608" s="6">
        <f>(CM1608*3+CL1608*2+CK1608)/6</f>
        <v>0</v>
      </c>
      <c r="DM1608">
        <f>BH1608+(BH1608*(CG1608-8.25)/8.25)</f>
        <v>240.66666666666666</v>
      </c>
      <c r="DN1608">
        <f>BI1608+(BI1608*(CH1608-8.25)/8.25)</f>
        <v>350.04969696969692</v>
      </c>
      <c r="DO1608">
        <f>BJ1608+(BJ1608*(CI1608-8.25)/8.25)</f>
        <v>145.73090909090911</v>
      </c>
      <c r="DP1608">
        <f>BK1608+(BK1608*(CJ1608-8.25)/8.25)</f>
        <v>190.15757575757578</v>
      </c>
      <c r="DQ1608">
        <f>BL1608+(BL1608*(CK1608-8.25)/8.25)</f>
        <v>0</v>
      </c>
      <c r="DR1608">
        <f>BM1608+(BM1608*(CL1608-8.25)/8.25)</f>
        <v>0</v>
      </c>
      <c r="DS1608">
        <f>BN1608+(BN1608*(CM1608-8.25)/8.25)</f>
        <v>0</v>
      </c>
      <c r="DT1608" s="8">
        <f>DM1608*10^8/$I1608</f>
        <v>768.87162115399246</v>
      </c>
      <c r="DU1608" s="8">
        <f>DN1608*10^8/$I1608</f>
        <v>1118.3238697793133</v>
      </c>
      <c r="DV1608" s="8">
        <f>DO1608*10^8/$I1608</f>
        <v>465.57490439739223</v>
      </c>
      <c r="DW1608" s="8">
        <f>DP1608*10^8/$I1608</f>
        <v>607.50732775944789</v>
      </c>
      <c r="DX1608" s="8">
        <f>DQ1608*10^8/$I1608</f>
        <v>0</v>
      </c>
      <c r="DY1608" s="8">
        <f>DR1608*10^8/$I1608</f>
        <v>0</v>
      </c>
      <c r="DZ1608" s="8">
        <f>DS1608*10^8/$I1608</f>
        <v>0</v>
      </c>
      <c r="EA1608" s="8">
        <f>DT1608*10^8/$I1608</f>
        <v>2456.3583233350496</v>
      </c>
      <c r="EB1608" s="8">
        <f>DZ1608*0.8</f>
        <v>0</v>
      </c>
      <c r="EC1608" s="10">
        <f>G1608-E1608</f>
        <v>475</v>
      </c>
      <c r="ED1608" s="4">
        <f>EC1608/E1608*100</f>
        <v>20.742358078602621</v>
      </c>
      <c r="EE1608" s="4">
        <f>DY1608-G1608</f>
        <v>-2765</v>
      </c>
      <c r="EF1608" s="12">
        <f>EE1608/G1608</f>
        <v>-1</v>
      </c>
      <c r="EG1608" s="4">
        <f>G1608-F1608</f>
        <v>110</v>
      </c>
    </row>
    <row r="1609" spans="1:137" x14ac:dyDescent="0.3">
      <c r="A1609">
        <v>1608</v>
      </c>
      <c r="B1609" t="s">
        <v>7618</v>
      </c>
      <c r="C1609" t="s">
        <v>3881</v>
      </c>
      <c r="D1609" t="str">
        <f>VLOOKUP(C1609,Sheet1!$A$2:$B$3197,2,FALSE)</f>
        <v>통신장비</v>
      </c>
      <c r="E1609">
        <v>26400</v>
      </c>
      <c r="F1609">
        <v>19950</v>
      </c>
      <c r="G1609" s="7">
        <v>20250</v>
      </c>
      <c r="H1609" t="s">
        <v>1544</v>
      </c>
      <c r="I1609" s="7">
        <f>VALUE(LEFT(H1609,FIND("/",H1609)-1)) + VALUE(MID(H1609,FIND("/",H1609)+1,LEN(H1609)))</f>
        <v>18696628</v>
      </c>
      <c r="J1609">
        <v>0</v>
      </c>
      <c r="K1609" s="1">
        <f>G1609*I1609/(10^8)</f>
        <v>3786.0671699999998</v>
      </c>
      <c r="L1609">
        <v>77</v>
      </c>
      <c r="M1609">
        <v>78</v>
      </c>
      <c r="N1609">
        <v>862</v>
      </c>
      <c r="O1609" s="1">
        <v>1125</v>
      </c>
      <c r="P1609" s="1">
        <v>1214</v>
      </c>
      <c r="Q1609" s="3"/>
      <c r="R1609" s="3"/>
      <c r="S1609" s="3"/>
      <c r="T1609">
        <v>25</v>
      </c>
      <c r="U1609">
        <v>16</v>
      </c>
      <c r="V1609">
        <v>174</v>
      </c>
      <c r="W1609">
        <v>137</v>
      </c>
      <c r="X1609">
        <v>216</v>
      </c>
      <c r="Y1609" s="3"/>
      <c r="Z1609" s="3"/>
      <c r="AA1609" s="3"/>
      <c r="AB1609">
        <v>239</v>
      </c>
      <c r="AC1609">
        <v>967</v>
      </c>
      <c r="AD1609">
        <v>167</v>
      </c>
      <c r="AE1609">
        <v>139</v>
      </c>
      <c r="AF1609">
        <v>190</v>
      </c>
      <c r="AG1609" s="3"/>
      <c r="AH1609" s="3"/>
      <c r="AI1609" s="3"/>
      <c r="AJ1609" s="1">
        <v>2501</v>
      </c>
      <c r="AK1609" s="1">
        <v>1611</v>
      </c>
      <c r="AL1609" s="1">
        <v>2790</v>
      </c>
      <c r="AM1609" s="1">
        <v>2951</v>
      </c>
      <c r="AN1609" s="1">
        <v>3180</v>
      </c>
      <c r="AO1609" s="3"/>
      <c r="AP1609" s="3"/>
      <c r="AQ1609" s="3"/>
      <c r="AR1609">
        <v>324</v>
      </c>
      <c r="AS1609">
        <v>53</v>
      </c>
      <c r="AT1609">
        <v>333</v>
      </c>
      <c r="AU1609">
        <v>400</v>
      </c>
      <c r="AV1609">
        <v>435</v>
      </c>
      <c r="AW1609" s="3"/>
      <c r="AX1609" s="3"/>
      <c r="AY1609" s="3"/>
      <c r="AZ1609" s="1">
        <v>2178</v>
      </c>
      <c r="BA1609" s="1">
        <v>1557</v>
      </c>
      <c r="BB1609" s="1">
        <v>2456</v>
      </c>
      <c r="BC1609" s="1">
        <v>2551</v>
      </c>
      <c r="BD1609" s="1">
        <v>2745</v>
      </c>
      <c r="BE1609" s="3"/>
      <c r="BF1609" s="3"/>
      <c r="BG1609" s="3"/>
      <c r="BH1609" s="1">
        <v>2178</v>
      </c>
      <c r="BI1609" s="1">
        <v>1557</v>
      </c>
      <c r="BJ1609" s="1">
        <v>1960</v>
      </c>
      <c r="BK1609" s="1">
        <v>2003</v>
      </c>
      <c r="BL1609" s="1">
        <v>2079</v>
      </c>
      <c r="BM1609" s="3"/>
      <c r="BN1609" s="3"/>
      <c r="BO1609" s="3"/>
      <c r="BP1609">
        <v>106</v>
      </c>
      <c r="BQ1609">
        <v>80</v>
      </c>
      <c r="BR1609">
        <v>103</v>
      </c>
      <c r="BS1609">
        <v>103</v>
      </c>
      <c r="BT1609">
        <v>103</v>
      </c>
      <c r="BU1609" s="3"/>
      <c r="BV1609" s="3"/>
      <c r="BW1609" s="3"/>
      <c r="BX1609">
        <v>9.3800000000000008</v>
      </c>
      <c r="BY1609">
        <v>47.03</v>
      </c>
      <c r="BZ1609">
        <v>7.58</v>
      </c>
      <c r="CA1609">
        <v>4.8499999999999996</v>
      </c>
      <c r="CB1609">
        <v>6.19</v>
      </c>
      <c r="CC1609" s="3"/>
      <c r="CD1609" s="3"/>
      <c r="CE1609" s="3"/>
      <c r="CF1609">
        <v>11.33</v>
      </c>
      <c r="CG1609">
        <v>51.78</v>
      </c>
      <c r="CH1609">
        <v>5.12</v>
      </c>
      <c r="CI1609">
        <v>3.53</v>
      </c>
      <c r="CJ1609">
        <v>4.68</v>
      </c>
      <c r="CK1609" s="3"/>
      <c r="CL1609" s="3"/>
      <c r="CM1609" s="3"/>
      <c r="CN1609" s="1">
        <v>1129</v>
      </c>
      <c r="CO1609" s="1">
        <v>5715</v>
      </c>
      <c r="CP1609">
        <v>481</v>
      </c>
      <c r="CQ1609">
        <v>374</v>
      </c>
      <c r="CR1609">
        <v>511</v>
      </c>
      <c r="CS1609" s="3"/>
      <c r="CT1609" s="3"/>
      <c r="CU1609" s="3"/>
      <c r="CV1609">
        <v>6.69</v>
      </c>
      <c r="CW1609">
        <v>1.21</v>
      </c>
      <c r="CX1609">
        <v>16.61</v>
      </c>
      <c r="CY1609">
        <v>53.82</v>
      </c>
      <c r="CZ1609">
        <v>53.04</v>
      </c>
      <c r="DA1609" s="3"/>
      <c r="DB1609" s="3"/>
      <c r="DC1609" s="3"/>
      <c r="DD1609">
        <v>0.69</v>
      </c>
      <c r="DE1609">
        <v>0.61</v>
      </c>
      <c r="DF1609">
        <v>0.71</v>
      </c>
      <c r="DG1609">
        <v>1.76</v>
      </c>
      <c r="DH1609">
        <v>2.29</v>
      </c>
      <c r="DI1609" s="3"/>
      <c r="DJ1609" s="3"/>
      <c r="DK1609" s="3"/>
      <c r="DL1609" s="6">
        <f>(CM1609*3+CL1609*2+CK1609)/6</f>
        <v>0</v>
      </c>
      <c r="DM1609">
        <f>BH1609+(BH1609*(CG1609-8.25)/8.25)</f>
        <v>13669.92</v>
      </c>
      <c r="DN1609">
        <f>BI1609+(BI1609*(CH1609-8.25)/8.25)</f>
        <v>966.28363636363633</v>
      </c>
      <c r="DO1609">
        <f>BJ1609+(BJ1609*(CI1609-8.25)/8.25)</f>
        <v>838.64242424242411</v>
      </c>
      <c r="DP1609">
        <f>BK1609+(BK1609*(CJ1609-8.25)/8.25)</f>
        <v>1136.2472727272725</v>
      </c>
      <c r="DQ1609">
        <f>BL1609+(BL1609*(CK1609-8.25)/8.25)</f>
        <v>0</v>
      </c>
      <c r="DR1609">
        <f>BM1609+(BM1609*(CL1609-8.25)/8.25)</f>
        <v>0</v>
      </c>
      <c r="DS1609">
        <f>BN1609+(BN1609*(CM1609-8.25)/8.25)</f>
        <v>0</v>
      </c>
      <c r="DT1609" s="8">
        <f>DM1609*10^8/$I1609</f>
        <v>73114.360514633969</v>
      </c>
      <c r="DU1609" s="8">
        <f>DN1609*10^8/$I1609</f>
        <v>5168.2241116613986</v>
      </c>
      <c r="DV1609" s="8">
        <f>DO1609*10^8/$I1609</f>
        <v>4485.5276804053874</v>
      </c>
      <c r="DW1609" s="8">
        <f>DP1609*10^8/$I1609</f>
        <v>6077.2844853482266</v>
      </c>
      <c r="DX1609" s="8">
        <f>DQ1609*10^8/$I1609</f>
        <v>0</v>
      </c>
      <c r="DY1609" s="8">
        <f>DR1609*10^8/$I1609</f>
        <v>0</v>
      </c>
      <c r="DZ1609" s="8">
        <f>DS1609*10^8/$I1609</f>
        <v>0</v>
      </c>
      <c r="EA1609" s="8">
        <f>DT1609*10^8/$I1609</f>
        <v>391056.40072976775</v>
      </c>
      <c r="EB1609" s="8">
        <f>DZ1609*0.8</f>
        <v>0</v>
      </c>
      <c r="EC1609" s="10">
        <f>G1609-E1609</f>
        <v>-6150</v>
      </c>
      <c r="ED1609" s="4">
        <f>EC1609/E1609*100</f>
        <v>-23.295454545454543</v>
      </c>
      <c r="EE1609" s="4">
        <f>DY1609-G1609</f>
        <v>-20250</v>
      </c>
      <c r="EF1609" s="12">
        <f>EE1609/G1609</f>
        <v>-1</v>
      </c>
      <c r="EG1609" s="4">
        <f>G1609-F1609</f>
        <v>300</v>
      </c>
    </row>
    <row r="1610" spans="1:137" x14ac:dyDescent="0.3">
      <c r="A1610">
        <v>1609</v>
      </c>
      <c r="B1610" t="s">
        <v>6063</v>
      </c>
      <c r="C1610" t="s">
        <v>3882</v>
      </c>
      <c r="D1610" t="str">
        <f>VLOOKUP(C1610,Sheet1!$A$2:$B$3197,2,FALSE)</f>
        <v>생물공학</v>
      </c>
      <c r="E1610">
        <v>168300</v>
      </c>
      <c r="F1610">
        <v>175600</v>
      </c>
      <c r="G1610" s="7">
        <v>170100</v>
      </c>
      <c r="H1610" t="s">
        <v>1545</v>
      </c>
      <c r="I1610" s="7">
        <f>VALUE(LEFT(H1610,FIND("/",H1610)-1)) + VALUE(MID(H1610,FIND("/",H1610)+1,LEN(H1610)))</f>
        <v>6800111</v>
      </c>
      <c r="J1610">
        <v>0</v>
      </c>
      <c r="K1610" s="1">
        <f>G1610*I1610/(10^8)</f>
        <v>11566.988810999999</v>
      </c>
      <c r="L1610" s="1">
        <v>1333</v>
      </c>
      <c r="M1610" s="1">
        <v>1812</v>
      </c>
      <c r="N1610" s="1">
        <v>2054</v>
      </c>
      <c r="O1610" s="1">
        <v>2059</v>
      </c>
      <c r="P1610" s="1">
        <v>1408</v>
      </c>
      <c r="Q1610" s="1">
        <v>1652</v>
      </c>
      <c r="R1610" s="1">
        <v>2015</v>
      </c>
      <c r="S1610" s="3"/>
      <c r="T1610">
        <v>752</v>
      </c>
      <c r="U1610">
        <v>870</v>
      </c>
      <c r="V1610">
        <v>855</v>
      </c>
      <c r="W1610">
        <v>257</v>
      </c>
      <c r="X1610">
        <v>-371</v>
      </c>
      <c r="Y1610">
        <v>108</v>
      </c>
      <c r="Z1610">
        <v>355</v>
      </c>
      <c r="AA1610" s="3"/>
      <c r="AB1610">
        <v>592</v>
      </c>
      <c r="AC1610">
        <v>700</v>
      </c>
      <c r="AD1610">
        <v>698</v>
      </c>
      <c r="AE1610">
        <v>256</v>
      </c>
      <c r="AF1610">
        <v>-300</v>
      </c>
      <c r="AG1610">
        <v>98</v>
      </c>
      <c r="AH1610">
        <v>295</v>
      </c>
      <c r="AI1610" s="3"/>
      <c r="AJ1610" s="1">
        <v>3240</v>
      </c>
      <c r="AK1610" s="1">
        <v>3809</v>
      </c>
      <c r="AL1610" s="1">
        <v>3950</v>
      </c>
      <c r="AM1610" s="1">
        <v>4215</v>
      </c>
      <c r="AN1610" s="1">
        <v>4678</v>
      </c>
      <c r="AO1610" s="1">
        <v>5437</v>
      </c>
      <c r="AP1610" s="1">
        <v>5861</v>
      </c>
      <c r="AQ1610" s="3"/>
      <c r="AR1610" s="1">
        <v>1764</v>
      </c>
      <c r="AS1610" s="1">
        <v>1844</v>
      </c>
      <c r="AT1610" s="1">
        <v>1378</v>
      </c>
      <c r="AU1610" s="1">
        <v>1588</v>
      </c>
      <c r="AV1610" s="1">
        <v>2230</v>
      </c>
      <c r="AW1610" s="1">
        <v>1782</v>
      </c>
      <c r="AX1610" s="1">
        <v>1957</v>
      </c>
      <c r="AY1610" s="3"/>
      <c r="AZ1610" s="1">
        <v>1477</v>
      </c>
      <c r="BA1610" s="1">
        <v>1965</v>
      </c>
      <c r="BB1610" s="1">
        <v>2572</v>
      </c>
      <c r="BC1610" s="1">
        <v>2627</v>
      </c>
      <c r="BD1610" s="1">
        <v>2448</v>
      </c>
      <c r="BE1610" s="1">
        <v>3655</v>
      </c>
      <c r="BF1610" s="1">
        <v>3904</v>
      </c>
      <c r="BG1610" s="3"/>
      <c r="BH1610" s="1">
        <v>1477</v>
      </c>
      <c r="BI1610" s="1">
        <v>1917</v>
      </c>
      <c r="BJ1610" s="1">
        <v>2526</v>
      </c>
      <c r="BK1610" s="1">
        <v>2591</v>
      </c>
      <c r="BL1610" s="1">
        <v>2414</v>
      </c>
      <c r="BM1610" s="1">
        <v>3615</v>
      </c>
      <c r="BN1610" s="1">
        <v>3871</v>
      </c>
      <c r="BO1610" s="3"/>
      <c r="BP1610">
        <v>28</v>
      </c>
      <c r="BQ1610">
        <v>28</v>
      </c>
      <c r="BR1610">
        <v>28</v>
      </c>
      <c r="BS1610">
        <v>29</v>
      </c>
      <c r="BT1610">
        <v>31</v>
      </c>
      <c r="BU1610">
        <v>36</v>
      </c>
      <c r="BV1610">
        <v>36</v>
      </c>
      <c r="BW1610" s="3"/>
      <c r="BX1610">
        <v>22.45</v>
      </c>
      <c r="BY1610">
        <v>19.86</v>
      </c>
      <c r="BZ1610">
        <v>17.98</v>
      </c>
      <c r="CA1610">
        <v>6.26</v>
      </c>
      <c r="CB1610">
        <v>-6.76</v>
      </c>
      <c r="CC1610">
        <v>1.94</v>
      </c>
      <c r="CD1610">
        <v>5.22</v>
      </c>
      <c r="CE1610" s="3"/>
      <c r="CF1610">
        <v>45.36</v>
      </c>
      <c r="CG1610">
        <v>41.32</v>
      </c>
      <c r="CH1610">
        <v>31.5</v>
      </c>
      <c r="CI1610">
        <v>10.24</v>
      </c>
      <c r="CJ1610">
        <v>-11.82</v>
      </c>
      <c r="CK1610">
        <v>3.35</v>
      </c>
      <c r="CL1610">
        <v>8.07</v>
      </c>
      <c r="CM1610" s="3"/>
      <c r="CN1610" s="1">
        <v>9470</v>
      </c>
      <c r="CO1610" s="1">
        <v>11209</v>
      </c>
      <c r="CP1610" s="1">
        <v>11186</v>
      </c>
      <c r="CQ1610" s="1">
        <v>4190</v>
      </c>
      <c r="CR1610" s="1">
        <v>-4729</v>
      </c>
      <c r="CS1610" s="1">
        <v>1513</v>
      </c>
      <c r="CT1610" s="1">
        <v>4441</v>
      </c>
      <c r="CU1610" s="3"/>
      <c r="CV1610">
        <v>32.54</v>
      </c>
      <c r="CW1610">
        <v>37.39</v>
      </c>
      <c r="CX1610">
        <v>45.89</v>
      </c>
      <c r="CY1610">
        <v>65.569999999999993</v>
      </c>
      <c r="CZ1610" t="s">
        <v>2</v>
      </c>
      <c r="DA1610">
        <v>112.46</v>
      </c>
      <c r="DB1610">
        <v>38.299999999999997</v>
      </c>
      <c r="DC1610" s="3"/>
      <c r="DD1610">
        <v>10.11</v>
      </c>
      <c r="DE1610">
        <v>10.52</v>
      </c>
      <c r="DF1610">
        <v>10.39</v>
      </c>
      <c r="DG1610">
        <v>5.21</v>
      </c>
      <c r="DH1610">
        <v>3.47</v>
      </c>
      <c r="DI1610">
        <v>2.61</v>
      </c>
      <c r="DJ1610">
        <v>2.4700000000000002</v>
      </c>
      <c r="DK1610" s="3"/>
      <c r="DL1610" s="6">
        <f>(CM1610*3+CL1610*2+CK1610)/6</f>
        <v>3.2483333333333335</v>
      </c>
      <c r="DM1610">
        <f>BH1610+(BH1610*(CG1610-8.25)/8.25)</f>
        <v>7397.5321212121207</v>
      </c>
      <c r="DN1610">
        <f>BI1610+(BI1610*(CH1610-8.25)/8.25)</f>
        <v>7319.454545454545</v>
      </c>
      <c r="DO1610">
        <f>BJ1610+(BJ1610*(CI1610-8.25)/8.25)</f>
        <v>3135.3018181818184</v>
      </c>
      <c r="DP1610">
        <f>BK1610+(BK1610*(CJ1610-8.25)/8.25)</f>
        <v>-3712.1963636363644</v>
      </c>
      <c r="DQ1610">
        <f>BL1610+(BL1610*(CK1610-8.25)/8.25)</f>
        <v>980.23030303030305</v>
      </c>
      <c r="DR1610">
        <f>BM1610+(BM1610*(CL1610-8.25)/8.25)</f>
        <v>3536.1272727272726</v>
      </c>
      <c r="DS1610">
        <f>BN1610+(BN1610*(CM1610-8.25)/8.25)</f>
        <v>0</v>
      </c>
      <c r="DT1610" s="8">
        <f>DM1610*10^8/$I1610</f>
        <v>108785.46131397149</v>
      </c>
      <c r="DU1610" s="8">
        <f>DN1610*10^8/$I1610</f>
        <v>107637.28041284245</v>
      </c>
      <c r="DV1610" s="8">
        <f>DO1610*10^8/$I1610</f>
        <v>46106.627056261554</v>
      </c>
      <c r="DW1610" s="8">
        <f>DP1610*10^8/$I1610</f>
        <v>-54590.231889396571</v>
      </c>
      <c r="DX1610" s="8">
        <f>DQ1610*10^8/$I1610</f>
        <v>14414.916212842747</v>
      </c>
      <c r="DY1610" s="8">
        <f>DR1610*10^8/$I1610</f>
        <v>52001.022817528603</v>
      </c>
      <c r="DZ1610" s="8">
        <f>DS1610*10^8/$I1610</f>
        <v>0</v>
      </c>
      <c r="EA1610" s="8">
        <f>DT1610*10^8/$I1610</f>
        <v>1599760.0820629469</v>
      </c>
      <c r="EB1610" s="8">
        <f>DZ1610*0.8</f>
        <v>0</v>
      </c>
      <c r="EC1610" s="10">
        <f>G1610-E1610</f>
        <v>1800</v>
      </c>
      <c r="ED1610" s="4">
        <f>EC1610/E1610*100</f>
        <v>1.0695187165775399</v>
      </c>
      <c r="EE1610" s="4">
        <f>DY1610-G1610</f>
        <v>-118098.9771824714</v>
      </c>
      <c r="EF1610" s="12">
        <f>EE1610/G1610</f>
        <v>-0.69429145903863254</v>
      </c>
      <c r="EG1610" s="4">
        <f>G1610-F1610</f>
        <v>-5500</v>
      </c>
    </row>
    <row r="1611" spans="1:137" x14ac:dyDescent="0.3">
      <c r="A1611">
        <v>1610</v>
      </c>
      <c r="B1611" t="s">
        <v>7177</v>
      </c>
      <c r="C1611" t="s">
        <v>3883</v>
      </c>
      <c r="D1611" t="str">
        <f>VLOOKUP(C1611,Sheet1!$A$2:$B$3197,2,FALSE)</f>
        <v>게임엔터테인먼트</v>
      </c>
      <c r="E1611">
        <v>5870</v>
      </c>
      <c r="F1611">
        <v>8170</v>
      </c>
      <c r="G1611" s="7">
        <v>8450</v>
      </c>
      <c r="H1611" t="s">
        <v>1546</v>
      </c>
      <c r="I1611" s="7">
        <f>VALUE(LEFT(H1611,FIND("/",H1611)-1)) + VALUE(MID(H1611,FIND("/",H1611)+1,LEN(H1611)))</f>
        <v>19543877</v>
      </c>
      <c r="J1611">
        <v>0</v>
      </c>
      <c r="K1611" s="1">
        <f>G1611*I1611/(10^8)</f>
        <v>1651.4576065000001</v>
      </c>
      <c r="L1611">
        <v>305</v>
      </c>
      <c r="M1611">
        <v>275</v>
      </c>
      <c r="N1611">
        <v>271</v>
      </c>
      <c r="O1611">
        <v>376</v>
      </c>
      <c r="P1611">
        <v>424</v>
      </c>
      <c r="Q1611" s="3"/>
      <c r="R1611" s="3"/>
      <c r="S1611" s="3"/>
      <c r="T1611">
        <v>42</v>
      </c>
      <c r="U1611">
        <v>49</v>
      </c>
      <c r="V1611">
        <v>36</v>
      </c>
      <c r="W1611">
        <v>72</v>
      </c>
      <c r="X1611">
        <v>106</v>
      </c>
      <c r="Y1611" s="3"/>
      <c r="Z1611" s="3"/>
      <c r="AA1611" s="3"/>
      <c r="AB1611">
        <v>37</v>
      </c>
      <c r="AC1611">
        <v>26</v>
      </c>
      <c r="AD1611">
        <v>25</v>
      </c>
      <c r="AE1611">
        <v>77</v>
      </c>
      <c r="AF1611">
        <v>69</v>
      </c>
      <c r="AG1611" s="3"/>
      <c r="AH1611" s="3"/>
      <c r="AI1611" s="3"/>
      <c r="AJ1611">
        <v>391</v>
      </c>
      <c r="AK1611">
        <v>444</v>
      </c>
      <c r="AL1611">
        <v>413</v>
      </c>
      <c r="AM1611">
        <v>485</v>
      </c>
      <c r="AN1611">
        <v>570</v>
      </c>
      <c r="AO1611" s="3"/>
      <c r="AP1611" s="3"/>
      <c r="AQ1611" s="3"/>
      <c r="AR1611">
        <v>119</v>
      </c>
      <c r="AS1611">
        <v>100</v>
      </c>
      <c r="AT1611">
        <v>89</v>
      </c>
      <c r="AU1611">
        <v>86</v>
      </c>
      <c r="AV1611">
        <v>106</v>
      </c>
      <c r="AW1611" s="3"/>
      <c r="AX1611" s="3"/>
      <c r="AY1611" s="3"/>
      <c r="AZ1611">
        <v>271</v>
      </c>
      <c r="BA1611">
        <v>345</v>
      </c>
      <c r="BB1611">
        <v>325</v>
      </c>
      <c r="BC1611">
        <v>400</v>
      </c>
      <c r="BD1611">
        <v>464</v>
      </c>
      <c r="BE1611" s="3"/>
      <c r="BF1611" s="3"/>
      <c r="BG1611" s="3"/>
      <c r="BH1611">
        <v>271</v>
      </c>
      <c r="BI1611">
        <v>345</v>
      </c>
      <c r="BJ1611">
        <v>324</v>
      </c>
      <c r="BK1611">
        <v>401</v>
      </c>
      <c r="BL1611">
        <v>464</v>
      </c>
      <c r="BM1611" s="3"/>
      <c r="BN1611" s="3"/>
      <c r="BO1611" s="3"/>
      <c r="BP1611">
        <v>96</v>
      </c>
      <c r="BQ1611">
        <v>98</v>
      </c>
      <c r="BR1611">
        <v>98</v>
      </c>
      <c r="BS1611">
        <v>98</v>
      </c>
      <c r="BT1611">
        <v>98</v>
      </c>
      <c r="BU1611" s="3"/>
      <c r="BV1611" s="3"/>
      <c r="BW1611" s="3"/>
      <c r="BX1611">
        <v>9.8699999999999992</v>
      </c>
      <c r="BY1611">
        <v>6.31</v>
      </c>
      <c r="BZ1611">
        <v>5.91</v>
      </c>
      <c r="CA1611">
        <v>17.25</v>
      </c>
      <c r="CB1611">
        <v>13.15</v>
      </c>
      <c r="CC1611" s="3"/>
      <c r="CD1611" s="3"/>
      <c r="CE1611" s="3"/>
      <c r="CF1611">
        <v>15.08</v>
      </c>
      <c r="CG1611">
        <v>8.5500000000000007</v>
      </c>
      <c r="CH1611">
        <v>8.15</v>
      </c>
      <c r="CI1611">
        <v>21.89</v>
      </c>
      <c r="CJ1611">
        <v>15.71</v>
      </c>
      <c r="CK1611" s="3"/>
      <c r="CL1611" s="3"/>
      <c r="CM1611" s="3"/>
      <c r="CN1611">
        <v>196</v>
      </c>
      <c r="CO1611">
        <v>137</v>
      </c>
      <c r="CP1611">
        <v>139</v>
      </c>
      <c r="CQ1611">
        <v>406</v>
      </c>
      <c r="CR1611">
        <v>348</v>
      </c>
      <c r="CS1611" s="3"/>
      <c r="CT1611" s="3"/>
      <c r="CU1611" s="3"/>
      <c r="CV1611">
        <v>27.49</v>
      </c>
      <c r="CW1611">
        <v>34.229999999999997</v>
      </c>
      <c r="CX1611">
        <v>21.31</v>
      </c>
      <c r="CY1611">
        <v>8.4700000000000006</v>
      </c>
      <c r="CZ1611">
        <v>15.31</v>
      </c>
      <c r="DA1611" s="3"/>
      <c r="DB1611" s="3"/>
      <c r="DC1611" s="3"/>
      <c r="DD1611">
        <v>3.79</v>
      </c>
      <c r="DE1611">
        <v>2.65</v>
      </c>
      <c r="DF1611">
        <v>1.79</v>
      </c>
      <c r="DG1611">
        <v>1.68</v>
      </c>
      <c r="DH1611">
        <v>2.15</v>
      </c>
      <c r="DI1611" s="3"/>
      <c r="DJ1611" s="3"/>
      <c r="DK1611" s="3"/>
      <c r="DL1611" s="6">
        <f>(CM1611*3+CL1611*2+CK1611)/6</f>
        <v>0</v>
      </c>
      <c r="DM1611">
        <f>BH1611+(BH1611*(CG1611-8.25)/8.25)</f>
        <v>280.85454545454547</v>
      </c>
      <c r="DN1611">
        <f>BI1611+(BI1611*(CH1611-8.25)/8.25)</f>
        <v>340.81818181818181</v>
      </c>
      <c r="DO1611">
        <f>BJ1611+(BJ1611*(CI1611-8.25)/8.25)</f>
        <v>859.68000000000006</v>
      </c>
      <c r="DP1611">
        <f>BK1611+(BK1611*(CJ1611-8.25)/8.25)</f>
        <v>763.60121212121226</v>
      </c>
      <c r="DQ1611">
        <f>BL1611+(BL1611*(CK1611-8.25)/8.25)</f>
        <v>0</v>
      </c>
      <c r="DR1611">
        <f>BM1611+(BM1611*(CL1611-8.25)/8.25)</f>
        <v>0</v>
      </c>
      <c r="DS1611">
        <f>BN1611+(BN1611*(CM1611-8.25)/8.25)</f>
        <v>0</v>
      </c>
      <c r="DT1611" s="8">
        <f>DM1611*10^8/$I1611</f>
        <v>1437.0462188978445</v>
      </c>
      <c r="DU1611" s="8">
        <f>DN1611*10^8/$I1611</f>
        <v>1743.8616801476073</v>
      </c>
      <c r="DV1611" s="8">
        <f>DO1611*10^8/$I1611</f>
        <v>4398.7178183734986</v>
      </c>
      <c r="DW1611" s="8">
        <f>DP1611*10^8/$I1611</f>
        <v>3907.1122486148083</v>
      </c>
      <c r="DX1611" s="8">
        <f>DQ1611*10^8/$I1611</f>
        <v>0</v>
      </c>
      <c r="DY1611" s="8">
        <f>DR1611*10^8/$I1611</f>
        <v>0</v>
      </c>
      <c r="DZ1611" s="8">
        <f>DS1611*10^8/$I1611</f>
        <v>0</v>
      </c>
      <c r="EA1611" s="8">
        <f>DT1611*10^8/$I1611</f>
        <v>7352.9229584173318</v>
      </c>
      <c r="EB1611" s="8">
        <f>DZ1611*0.8</f>
        <v>0</v>
      </c>
      <c r="EC1611" s="10">
        <f>G1611-E1611</f>
        <v>2580</v>
      </c>
      <c r="ED1611" s="4">
        <f>EC1611/E1611*100</f>
        <v>43.95229982964225</v>
      </c>
      <c r="EE1611" s="4">
        <f>DY1611-G1611</f>
        <v>-8450</v>
      </c>
      <c r="EF1611" s="12">
        <f>EE1611/G1611</f>
        <v>-1</v>
      </c>
      <c r="EG1611" s="4">
        <f>G1611-F1611</f>
        <v>280</v>
      </c>
    </row>
    <row r="1612" spans="1:137" x14ac:dyDescent="0.3">
      <c r="A1612">
        <v>1611</v>
      </c>
      <c r="B1612" t="s">
        <v>7247</v>
      </c>
      <c r="C1612" t="s">
        <v>3884</v>
      </c>
      <c r="D1612" t="str">
        <f>VLOOKUP(C1612,Sheet1!$A$2:$B$3197,2,FALSE)</f>
        <v>디스플레이장비및부품</v>
      </c>
      <c r="E1612">
        <v>4530</v>
      </c>
      <c r="F1612">
        <v>10100</v>
      </c>
      <c r="G1612" s="7">
        <v>9460</v>
      </c>
      <c r="H1612" t="s">
        <v>1547</v>
      </c>
      <c r="I1612" s="7">
        <f>VALUE(LEFT(H1612,FIND("/",H1612)-1)) + VALUE(MID(H1612,FIND("/",H1612)+1,LEN(H1612)))</f>
        <v>7070860</v>
      </c>
      <c r="J1612" s="1">
        <v>49200</v>
      </c>
      <c r="K1612" s="1">
        <f>G1612*I1612/(10^8)</f>
        <v>668.90335600000003</v>
      </c>
      <c r="L1612">
        <v>536</v>
      </c>
      <c r="M1612">
        <v>245</v>
      </c>
      <c r="N1612">
        <v>257</v>
      </c>
      <c r="O1612">
        <v>290</v>
      </c>
      <c r="P1612">
        <v>291</v>
      </c>
      <c r="Q1612" s="3"/>
      <c r="R1612" s="3"/>
      <c r="S1612" s="3"/>
      <c r="T1612">
        <v>55</v>
      </c>
      <c r="U1612">
        <v>-41</v>
      </c>
      <c r="V1612">
        <v>-34</v>
      </c>
      <c r="W1612">
        <v>-15</v>
      </c>
      <c r="X1612">
        <v>17</v>
      </c>
      <c r="Y1612" s="3"/>
      <c r="Z1612" s="3"/>
      <c r="AA1612" s="3"/>
      <c r="AB1612">
        <v>57</v>
      </c>
      <c r="AC1612">
        <v>-83</v>
      </c>
      <c r="AD1612">
        <v>-31</v>
      </c>
      <c r="AE1612">
        <v>-12</v>
      </c>
      <c r="AF1612">
        <v>4</v>
      </c>
      <c r="AG1612" s="3"/>
      <c r="AH1612" s="3"/>
      <c r="AI1612" s="3"/>
      <c r="AJ1612">
        <v>694</v>
      </c>
      <c r="AK1612">
        <v>565</v>
      </c>
      <c r="AL1612">
        <v>535</v>
      </c>
      <c r="AM1612">
        <v>498</v>
      </c>
      <c r="AN1612">
        <v>465</v>
      </c>
      <c r="AO1612" s="3"/>
      <c r="AP1612" s="3"/>
      <c r="AQ1612" s="3"/>
      <c r="AR1612">
        <v>282</v>
      </c>
      <c r="AS1612">
        <v>233</v>
      </c>
      <c r="AT1612">
        <v>235</v>
      </c>
      <c r="AU1612">
        <v>211</v>
      </c>
      <c r="AV1612">
        <v>173</v>
      </c>
      <c r="AW1612" s="3"/>
      <c r="AX1612" s="3"/>
      <c r="AY1612" s="3"/>
      <c r="AZ1612">
        <v>412</v>
      </c>
      <c r="BA1612">
        <v>332</v>
      </c>
      <c r="BB1612">
        <v>300</v>
      </c>
      <c r="BC1612">
        <v>287</v>
      </c>
      <c r="BD1612">
        <v>292</v>
      </c>
      <c r="BE1612" s="3"/>
      <c r="BF1612" s="3"/>
      <c r="BG1612" s="3"/>
      <c r="BH1612">
        <v>412</v>
      </c>
      <c r="BI1612">
        <v>332</v>
      </c>
      <c r="BJ1612">
        <v>300</v>
      </c>
      <c r="BK1612">
        <v>287</v>
      </c>
      <c r="BL1612">
        <v>292</v>
      </c>
      <c r="BM1612" s="3"/>
      <c r="BN1612" s="3"/>
      <c r="BO1612" s="3"/>
      <c r="BP1612">
        <v>35</v>
      </c>
      <c r="BQ1612">
        <v>35</v>
      </c>
      <c r="BR1612">
        <v>35</v>
      </c>
      <c r="BS1612">
        <v>35</v>
      </c>
      <c r="BT1612">
        <v>35</v>
      </c>
      <c r="BU1612" s="3"/>
      <c r="BV1612" s="3"/>
      <c r="BW1612" s="3"/>
      <c r="BX1612">
        <v>8.7200000000000006</v>
      </c>
      <c r="BY1612">
        <v>-13.19</v>
      </c>
      <c r="BZ1612">
        <v>-5.69</v>
      </c>
      <c r="CA1612">
        <v>-2.41</v>
      </c>
      <c r="CB1612">
        <v>0.83</v>
      </c>
      <c r="CC1612" s="3"/>
      <c r="CD1612" s="3"/>
      <c r="CE1612" s="3"/>
      <c r="CF1612">
        <v>15.27</v>
      </c>
      <c r="CG1612">
        <v>-22.34</v>
      </c>
      <c r="CH1612">
        <v>-9.91</v>
      </c>
      <c r="CI1612">
        <v>-4.25</v>
      </c>
      <c r="CJ1612">
        <v>1.38</v>
      </c>
      <c r="CK1612" s="3"/>
      <c r="CL1612" s="3"/>
      <c r="CM1612" s="3"/>
      <c r="CN1612">
        <v>804</v>
      </c>
      <c r="CO1612" s="1">
        <v>-1174</v>
      </c>
      <c r="CP1612">
        <v>-443</v>
      </c>
      <c r="CQ1612">
        <v>-176</v>
      </c>
      <c r="CR1612">
        <v>57</v>
      </c>
      <c r="CS1612" s="3"/>
      <c r="CT1612" s="3"/>
      <c r="CU1612" s="3"/>
      <c r="CV1612">
        <v>17.239999999999998</v>
      </c>
      <c r="CW1612" t="s">
        <v>2</v>
      </c>
      <c r="CX1612" t="s">
        <v>2</v>
      </c>
      <c r="CY1612" t="s">
        <v>2</v>
      </c>
      <c r="CZ1612">
        <v>77.760000000000005</v>
      </c>
      <c r="DA1612" s="3"/>
      <c r="DB1612" s="3"/>
      <c r="DC1612" s="3"/>
      <c r="DD1612">
        <v>2.34</v>
      </c>
      <c r="DE1612">
        <v>1.57</v>
      </c>
      <c r="DF1612">
        <v>1.51</v>
      </c>
      <c r="DG1612">
        <v>1.3</v>
      </c>
      <c r="DH1612">
        <v>1.04</v>
      </c>
      <c r="DI1612" s="3"/>
      <c r="DJ1612" s="3"/>
      <c r="DK1612" s="3"/>
      <c r="DL1612" s="6">
        <f>(CM1612*3+CL1612*2+CK1612)/6</f>
        <v>0</v>
      </c>
      <c r="DM1612">
        <f>BH1612+(BH1612*(CG1612-8.25)/8.25)</f>
        <v>-1115.6460606060607</v>
      </c>
      <c r="DN1612">
        <f>BI1612+(BI1612*(CH1612-8.25)/8.25)</f>
        <v>-398.80242424242419</v>
      </c>
      <c r="DO1612">
        <f>BJ1612+(BJ1612*(CI1612-8.25)/8.25)</f>
        <v>-154.54545454545456</v>
      </c>
      <c r="DP1612">
        <f>BK1612+(BK1612*(CJ1612-8.25)/8.25)</f>
        <v>48.007272727272721</v>
      </c>
      <c r="DQ1612">
        <f>BL1612+(BL1612*(CK1612-8.25)/8.25)</f>
        <v>0</v>
      </c>
      <c r="DR1612">
        <f>BM1612+(BM1612*(CL1612-8.25)/8.25)</f>
        <v>0</v>
      </c>
      <c r="DS1612">
        <f>BN1612+(BN1612*(CM1612-8.25)/8.25)</f>
        <v>0</v>
      </c>
      <c r="DT1612" s="8">
        <f>DM1612*10^8/$I1612</f>
        <v>-15778.081599777972</v>
      </c>
      <c r="DU1612" s="8">
        <f>DN1612*10^8/$I1612</f>
        <v>-5640.083727331953</v>
      </c>
      <c r="DV1612" s="8">
        <f>DO1612*10^8/$I1612</f>
        <v>-2185.6670128591791</v>
      </c>
      <c r="DW1612" s="8">
        <f>DP1612*10^8/$I1612</f>
        <v>678.9453153827501</v>
      </c>
      <c r="DX1612" s="8">
        <f>DQ1612*10^8/$I1612</f>
        <v>0</v>
      </c>
      <c r="DY1612" s="8">
        <f>DR1612*10^8/$I1612</f>
        <v>0</v>
      </c>
      <c r="DZ1612" s="8">
        <f>DS1612*10^8/$I1612</f>
        <v>0</v>
      </c>
      <c r="EA1612" s="8">
        <f>DT1612*10^8/$I1612</f>
        <v>-223142.3278042271</v>
      </c>
      <c r="EB1612" s="8">
        <f>DZ1612*0.8</f>
        <v>0</v>
      </c>
      <c r="EC1612" s="10">
        <f>G1612-E1612</f>
        <v>4930</v>
      </c>
      <c r="ED1612" s="4">
        <f>EC1612/E1612*100</f>
        <v>108.83002207505518</v>
      </c>
      <c r="EE1612" s="4">
        <f>DY1612-G1612</f>
        <v>-9460</v>
      </c>
      <c r="EF1612" s="12">
        <f>EE1612/G1612</f>
        <v>-1</v>
      </c>
      <c r="EG1612" s="4">
        <f>G1612-F1612</f>
        <v>-640</v>
      </c>
    </row>
    <row r="1613" spans="1:137" x14ac:dyDescent="0.3">
      <c r="A1613">
        <v>1612</v>
      </c>
      <c r="B1613" t="s">
        <v>7288</v>
      </c>
      <c r="C1613" t="s">
        <v>3885</v>
      </c>
      <c r="D1613" t="str">
        <f>VLOOKUP(C1613,Sheet1!$A$2:$B$3197,2,FALSE)</f>
        <v>제약</v>
      </c>
      <c r="E1613" s="7">
        <v>13550</v>
      </c>
      <c r="F1613" s="7">
        <v>10050</v>
      </c>
      <c r="G1613" s="7">
        <v>10250</v>
      </c>
      <c r="H1613" t="s">
        <v>1548</v>
      </c>
      <c r="I1613" s="7">
        <f>VALUE(LEFT(H1613,FIND("/",H1613)-1)) + VALUE(MID(H1613,FIND("/",H1613)+1,LEN(H1613)))</f>
        <v>94180906</v>
      </c>
      <c r="J1613">
        <v>0</v>
      </c>
      <c r="K1613" s="1">
        <f>G1613*I1613/(10^8)</f>
        <v>9653.5428649999994</v>
      </c>
      <c r="L1613">
        <v>422</v>
      </c>
      <c r="M1613" s="1">
        <v>1064</v>
      </c>
      <c r="N1613" s="1">
        <v>1025</v>
      </c>
      <c r="O1613" s="1">
        <v>1140</v>
      </c>
      <c r="P1613">
        <v>918</v>
      </c>
      <c r="Q1613" s="3"/>
      <c r="R1613" s="3"/>
      <c r="S1613" s="3"/>
      <c r="T1613">
        <v>-14</v>
      </c>
      <c r="U1613">
        <v>10</v>
      </c>
      <c r="V1613">
        <v>-80</v>
      </c>
      <c r="W1613">
        <v>-45</v>
      </c>
      <c r="X1613">
        <v>-81</v>
      </c>
      <c r="Y1613" s="3"/>
      <c r="Z1613" s="3"/>
      <c r="AA1613" s="3"/>
      <c r="AB1613">
        <v>-13</v>
      </c>
      <c r="AC1613">
        <v>78</v>
      </c>
      <c r="AD1613">
        <v>-33</v>
      </c>
      <c r="AE1613">
        <v>-76</v>
      </c>
      <c r="AF1613">
        <v>-558</v>
      </c>
      <c r="AG1613" s="3"/>
      <c r="AH1613" s="3"/>
      <c r="AI1613" s="3"/>
      <c r="AJ1613">
        <v>827</v>
      </c>
      <c r="AK1613">
        <v>990</v>
      </c>
      <c r="AL1613" s="1">
        <v>3863</v>
      </c>
      <c r="AM1613" s="1">
        <v>4049</v>
      </c>
      <c r="AN1613" s="1">
        <v>3272</v>
      </c>
      <c r="AO1613" s="3"/>
      <c r="AP1613" s="3"/>
      <c r="AQ1613" s="3"/>
      <c r="AR1613">
        <v>550</v>
      </c>
      <c r="AS1613">
        <v>462</v>
      </c>
      <c r="AT1613" s="1">
        <v>1650</v>
      </c>
      <c r="AU1613">
        <v>705</v>
      </c>
      <c r="AV1613">
        <v>395</v>
      </c>
      <c r="AW1613" s="3"/>
      <c r="AX1613" s="3"/>
      <c r="AY1613" s="3"/>
      <c r="AZ1613">
        <v>277</v>
      </c>
      <c r="BA1613">
        <v>528</v>
      </c>
      <c r="BB1613" s="1">
        <v>2212</v>
      </c>
      <c r="BC1613" s="1">
        <v>3344</v>
      </c>
      <c r="BD1613" s="1">
        <v>2877</v>
      </c>
      <c r="BE1613" s="3"/>
      <c r="BF1613" s="3"/>
      <c r="BG1613" s="3"/>
      <c r="BH1613">
        <v>277</v>
      </c>
      <c r="BI1613">
        <v>528</v>
      </c>
      <c r="BJ1613" s="1">
        <v>2191</v>
      </c>
      <c r="BK1613" s="1">
        <v>3338</v>
      </c>
      <c r="BL1613" s="1">
        <v>2872</v>
      </c>
      <c r="BM1613" s="3"/>
      <c r="BN1613" s="3"/>
      <c r="BO1613" s="3"/>
      <c r="BP1613">
        <v>123</v>
      </c>
      <c r="BQ1613">
        <v>138</v>
      </c>
      <c r="BR1613">
        <v>186</v>
      </c>
      <c r="BS1613">
        <v>240</v>
      </c>
      <c r="BT1613">
        <v>240</v>
      </c>
      <c r="BU1613" s="3"/>
      <c r="BV1613" s="3"/>
      <c r="BW1613" s="3"/>
      <c r="BX1613">
        <v>-2</v>
      </c>
      <c r="BY1613">
        <v>8.5399999999999991</v>
      </c>
      <c r="BZ1613">
        <v>-1.36</v>
      </c>
      <c r="CA1613">
        <v>-1.91</v>
      </c>
      <c r="CB1613">
        <v>-15.25</v>
      </c>
      <c r="CC1613" s="3"/>
      <c r="CD1613" s="3"/>
      <c r="CE1613" s="3"/>
      <c r="CF1613">
        <v>-4.67</v>
      </c>
      <c r="CG1613">
        <v>19.28</v>
      </c>
      <c r="CH1613">
        <v>-2.2599999999999998</v>
      </c>
      <c r="CI1613">
        <v>-2.75</v>
      </c>
      <c r="CJ1613">
        <v>-17.97</v>
      </c>
      <c r="CK1613" s="3"/>
      <c r="CL1613" s="3"/>
      <c r="CM1613" s="3"/>
      <c r="CN1613">
        <v>-26</v>
      </c>
      <c r="CO1613">
        <v>142</v>
      </c>
      <c r="CP1613">
        <v>-53</v>
      </c>
      <c r="CQ1613">
        <v>-81</v>
      </c>
      <c r="CR1613">
        <v>-591</v>
      </c>
      <c r="CS1613" s="3"/>
      <c r="CT1613" s="3"/>
      <c r="CU1613" s="3"/>
      <c r="CV1613" t="s">
        <v>2</v>
      </c>
      <c r="CW1613">
        <v>27.3</v>
      </c>
      <c r="CX1613" t="s">
        <v>2</v>
      </c>
      <c r="CY1613" t="s">
        <v>2</v>
      </c>
      <c r="CZ1613" t="s">
        <v>2</v>
      </c>
      <c r="DA1613" s="3"/>
      <c r="DB1613" s="3"/>
      <c r="DC1613" s="3"/>
      <c r="DD1613">
        <v>4.6500000000000004</v>
      </c>
      <c r="DE1613">
        <v>4.01</v>
      </c>
      <c r="DF1613">
        <v>2.86</v>
      </c>
      <c r="DG1613">
        <v>3.92</v>
      </c>
      <c r="DH1613">
        <v>4.47</v>
      </c>
      <c r="DI1613" s="3"/>
      <c r="DJ1613" s="3"/>
      <c r="DK1613" s="3"/>
      <c r="DL1613" s="6">
        <f>(CM1613*3+CL1613*2+CK1613)/6</f>
        <v>0</v>
      </c>
      <c r="DM1613">
        <f>BH1613+(BH1613*(CG1613-8.25)/8.25)</f>
        <v>647.34060606060609</v>
      </c>
      <c r="DN1613">
        <f>BI1613+(BI1613*(CH1613-8.25)/8.25)</f>
        <v>-144.63999999999999</v>
      </c>
      <c r="DO1613">
        <f>BJ1613+(BJ1613*(CI1613-8.25)/8.25)</f>
        <v>-730.33333333333348</v>
      </c>
      <c r="DP1613">
        <f>BK1613+(BK1613*(CJ1613-8.25)/8.25)</f>
        <v>-7270.7709090909084</v>
      </c>
      <c r="DQ1613">
        <f>BL1613+(BL1613*(CK1613-8.25)/8.25)</f>
        <v>0</v>
      </c>
      <c r="DR1613">
        <f>BM1613+(BM1613*(CL1613-8.25)/8.25)</f>
        <v>0</v>
      </c>
      <c r="DS1613">
        <f>BN1613+(BN1613*(CM1613-8.25)/8.25)</f>
        <v>0</v>
      </c>
      <c r="DT1613" s="8">
        <f>DM1613*10^8/$I1613</f>
        <v>687.33741641921142</v>
      </c>
      <c r="DU1613" s="8">
        <f>DN1613*10^8/$I1613</f>
        <v>-153.57677701677662</v>
      </c>
      <c r="DV1613" s="8">
        <f>DO1613*10^8/$I1613</f>
        <v>-775.45796101529697</v>
      </c>
      <c r="DW1613" s="8">
        <f>DP1613*10^8/$I1613</f>
        <v>-7720.0052727151597</v>
      </c>
      <c r="DX1613" s="8">
        <f>DQ1613*10^8/$I1613</f>
        <v>0</v>
      </c>
      <c r="DY1613" s="8">
        <f>DR1613*10^8/$I1613</f>
        <v>0</v>
      </c>
      <c r="DZ1613" s="8">
        <f>DS1613*10^8/$I1613</f>
        <v>0</v>
      </c>
      <c r="EA1613" s="8">
        <f>DT1613*10^8/$I1613</f>
        <v>729.80548352254266</v>
      </c>
      <c r="EB1613" s="8">
        <f>DZ1613*0.8</f>
        <v>0</v>
      </c>
      <c r="EC1613" s="10">
        <f>G1613-E1613</f>
        <v>-3300</v>
      </c>
      <c r="ED1613" s="4">
        <f>EC1613/E1613*100</f>
        <v>-24.354243542435423</v>
      </c>
      <c r="EE1613" s="4">
        <f>DY1613-G1613</f>
        <v>-10250</v>
      </c>
      <c r="EF1613" s="12">
        <f>EE1613/G1613</f>
        <v>-1</v>
      </c>
      <c r="EG1613" s="4">
        <f>G1613-F1613</f>
        <v>200</v>
      </c>
    </row>
    <row r="1614" spans="1:137" x14ac:dyDescent="0.3">
      <c r="A1614">
        <v>1613</v>
      </c>
      <c r="B1614" t="s">
        <v>5969</v>
      </c>
      <c r="C1614" t="s">
        <v>3886</v>
      </c>
      <c r="D1614" t="str">
        <f>VLOOKUP(C1614,Sheet1!$A$2:$B$3197,2,FALSE)</f>
        <v>상업서비스와공급품</v>
      </c>
      <c r="E1614">
        <v>23200</v>
      </c>
      <c r="F1614">
        <v>21650</v>
      </c>
      <c r="G1614" s="7">
        <v>21750</v>
      </c>
      <c r="H1614" t="s">
        <v>1549</v>
      </c>
      <c r="I1614" s="7">
        <f>VALUE(LEFT(H1614,FIND("/",H1614)-1)) + VALUE(MID(H1614,FIND("/",H1614)+1,LEN(H1614)))</f>
        <v>12043600</v>
      </c>
      <c r="J1614" s="1">
        <v>627666</v>
      </c>
      <c r="K1614" s="1">
        <f>G1614*I1614/(10^8)</f>
        <v>2619.4830000000002</v>
      </c>
      <c r="L1614">
        <v>315</v>
      </c>
      <c r="M1614">
        <v>341</v>
      </c>
      <c r="N1614">
        <v>372</v>
      </c>
      <c r="O1614">
        <v>409</v>
      </c>
      <c r="P1614">
        <v>429</v>
      </c>
      <c r="Q1614">
        <v>446</v>
      </c>
      <c r="R1614">
        <v>462</v>
      </c>
      <c r="S1614">
        <v>478</v>
      </c>
      <c r="T1614">
        <v>121</v>
      </c>
      <c r="U1614">
        <v>134</v>
      </c>
      <c r="V1614">
        <v>153</v>
      </c>
      <c r="W1614">
        <v>167</v>
      </c>
      <c r="X1614">
        <v>169</v>
      </c>
      <c r="Y1614">
        <v>174</v>
      </c>
      <c r="Z1614">
        <v>182</v>
      </c>
      <c r="AA1614">
        <v>190</v>
      </c>
      <c r="AB1614">
        <v>98</v>
      </c>
      <c r="AC1614">
        <v>109</v>
      </c>
      <c r="AD1614">
        <v>125</v>
      </c>
      <c r="AE1614">
        <v>137</v>
      </c>
      <c r="AF1614">
        <v>131</v>
      </c>
      <c r="AG1614">
        <v>140</v>
      </c>
      <c r="AH1614">
        <v>145</v>
      </c>
      <c r="AI1614">
        <v>152</v>
      </c>
      <c r="AJ1614">
        <v>446</v>
      </c>
      <c r="AK1614">
        <v>494</v>
      </c>
      <c r="AL1614">
        <v>566</v>
      </c>
      <c r="AM1614">
        <v>626</v>
      </c>
      <c r="AN1614">
        <v>675</v>
      </c>
      <c r="AO1614">
        <v>729</v>
      </c>
      <c r="AP1614">
        <v>784</v>
      </c>
      <c r="AQ1614">
        <v>842</v>
      </c>
      <c r="AR1614">
        <v>72</v>
      </c>
      <c r="AS1614">
        <v>74</v>
      </c>
      <c r="AT1614">
        <v>85</v>
      </c>
      <c r="AU1614">
        <v>89</v>
      </c>
      <c r="AV1614">
        <v>96</v>
      </c>
      <c r="AW1614">
        <v>95</v>
      </c>
      <c r="AX1614">
        <v>95</v>
      </c>
      <c r="AY1614">
        <v>95</v>
      </c>
      <c r="AZ1614">
        <v>375</v>
      </c>
      <c r="BA1614">
        <v>420</v>
      </c>
      <c r="BB1614">
        <v>481</v>
      </c>
      <c r="BC1614">
        <v>537</v>
      </c>
      <c r="BD1614">
        <v>579</v>
      </c>
      <c r="BE1614">
        <v>634</v>
      </c>
      <c r="BF1614">
        <v>689</v>
      </c>
      <c r="BG1614">
        <v>747</v>
      </c>
      <c r="BH1614">
        <v>375</v>
      </c>
      <c r="BI1614">
        <v>420</v>
      </c>
      <c r="BJ1614">
        <v>481</v>
      </c>
      <c r="BK1614">
        <v>537</v>
      </c>
      <c r="BL1614">
        <v>579</v>
      </c>
      <c r="BM1614">
        <v>634</v>
      </c>
      <c r="BN1614">
        <v>689</v>
      </c>
      <c r="BO1614">
        <v>747</v>
      </c>
      <c r="BP1614">
        <v>61</v>
      </c>
      <c r="BQ1614">
        <v>61</v>
      </c>
      <c r="BR1614">
        <v>61</v>
      </c>
      <c r="BS1614">
        <v>61</v>
      </c>
      <c r="BT1614">
        <v>61</v>
      </c>
      <c r="BU1614">
        <v>61</v>
      </c>
      <c r="BV1614">
        <v>61</v>
      </c>
      <c r="BW1614">
        <v>61</v>
      </c>
      <c r="BX1614">
        <v>23.72</v>
      </c>
      <c r="BY1614">
        <v>23.2</v>
      </c>
      <c r="BZ1614">
        <v>23.63</v>
      </c>
      <c r="CA1614">
        <v>22.9</v>
      </c>
      <c r="CB1614">
        <v>20.059999999999999</v>
      </c>
      <c r="CC1614">
        <v>19.940000000000001</v>
      </c>
      <c r="CD1614">
        <v>19.170000000000002</v>
      </c>
      <c r="CE1614">
        <v>18.7</v>
      </c>
      <c r="CF1614">
        <v>28.07</v>
      </c>
      <c r="CG1614">
        <v>27.45</v>
      </c>
      <c r="CH1614">
        <v>27.8</v>
      </c>
      <c r="CI1614">
        <v>26.81</v>
      </c>
      <c r="CJ1614">
        <v>23.4</v>
      </c>
      <c r="CK1614">
        <v>23.09</v>
      </c>
      <c r="CL1614">
        <v>21.92</v>
      </c>
      <c r="CM1614">
        <v>21.17</v>
      </c>
      <c r="CN1614">
        <v>817</v>
      </c>
      <c r="CO1614">
        <v>905</v>
      </c>
      <c r="CP1614" s="1">
        <v>1040</v>
      </c>
      <c r="CQ1614" s="1">
        <v>1134</v>
      </c>
      <c r="CR1614" s="1">
        <v>1084</v>
      </c>
      <c r="CS1614" s="1">
        <v>1162</v>
      </c>
      <c r="CT1614" s="1">
        <v>1204</v>
      </c>
      <c r="CU1614" s="1">
        <v>1262</v>
      </c>
      <c r="CV1614">
        <v>16.149999999999999</v>
      </c>
      <c r="CW1614">
        <v>16.07</v>
      </c>
      <c r="CX1614">
        <v>15.1</v>
      </c>
      <c r="CY1614">
        <v>16.37</v>
      </c>
      <c r="CZ1614">
        <v>21.69</v>
      </c>
      <c r="DA1614">
        <v>18.71</v>
      </c>
      <c r="DB1614">
        <v>18.07</v>
      </c>
      <c r="DC1614">
        <v>17.23</v>
      </c>
      <c r="DD1614">
        <v>4.24</v>
      </c>
      <c r="DE1614">
        <v>4.17</v>
      </c>
      <c r="DF1614">
        <v>3.93</v>
      </c>
      <c r="DG1614">
        <v>4.16</v>
      </c>
      <c r="DH1614">
        <v>4.8899999999999997</v>
      </c>
      <c r="DI1614">
        <v>4.13</v>
      </c>
      <c r="DJ1614">
        <v>3.8</v>
      </c>
      <c r="DK1614">
        <v>3.51</v>
      </c>
      <c r="DL1614" s="6">
        <f>(CM1614*3+CL1614*2+CK1614)/6</f>
        <v>21.74</v>
      </c>
      <c r="DM1614">
        <f>BH1614+(BH1614*(CG1614-8.25)/8.25)</f>
        <v>1247.7272727272727</v>
      </c>
      <c r="DN1614">
        <f>BI1614+(BI1614*(CH1614-8.25)/8.25)</f>
        <v>1415.2727272727273</v>
      </c>
      <c r="DO1614">
        <f>BJ1614+(BJ1614*(CI1614-8.25)/8.25)</f>
        <v>1563.1042424242423</v>
      </c>
      <c r="DP1614">
        <f>BK1614+(BK1614*(CJ1614-8.25)/8.25)</f>
        <v>1523.1272727272726</v>
      </c>
      <c r="DQ1614">
        <f>BL1614+(BL1614*(CK1614-8.25)/8.25)</f>
        <v>1620.4981818181818</v>
      </c>
      <c r="DR1614">
        <f>BM1614+(BM1614*(CL1614-8.25)/8.25)</f>
        <v>1684.5187878787879</v>
      </c>
      <c r="DS1614">
        <f>BN1614+(BN1614*(CM1614-8.25)/8.25)</f>
        <v>1768.0157575757578</v>
      </c>
      <c r="DT1614" s="8">
        <f>DM1614*10^8/$I1614</f>
        <v>10360.085628277864</v>
      </c>
      <c r="DU1614" s="8">
        <f>DN1614*10^8/$I1614</f>
        <v>11751.243210275394</v>
      </c>
      <c r="DV1614" s="8">
        <f>DO1614*10^8/$I1614</f>
        <v>12978.712697401461</v>
      </c>
      <c r="DW1614" s="8">
        <f>DP1614*10^8/$I1614</f>
        <v>12646.777315148898</v>
      </c>
      <c r="DX1614" s="8">
        <f>DQ1614*10^8/$I1614</f>
        <v>13455.264055748959</v>
      </c>
      <c r="DY1614" s="8">
        <f>DR1614*10^8/$I1614</f>
        <v>13986.83772193354</v>
      </c>
      <c r="DZ1614" s="8">
        <f>DS1614*10^8/$I1614</f>
        <v>14680.126852234862</v>
      </c>
      <c r="EA1614" s="8">
        <f>DT1614*10^8/$I1614</f>
        <v>86021.5021113111</v>
      </c>
      <c r="EB1614" s="8">
        <f>DZ1614*0.8</f>
        <v>11744.101481787889</v>
      </c>
      <c r="EC1614" s="10">
        <f>G1614-E1614</f>
        <v>-1450</v>
      </c>
      <c r="ED1614" s="4">
        <f>EC1614/E1614*100</f>
        <v>-6.25</v>
      </c>
      <c r="EE1614" s="4">
        <f>DY1614-G1614</f>
        <v>-7763.1622780664602</v>
      </c>
      <c r="EF1614" s="12">
        <f>EE1614/G1614</f>
        <v>-0.35692700129041194</v>
      </c>
      <c r="EG1614" s="4">
        <f>G1614-F1614</f>
        <v>100</v>
      </c>
    </row>
    <row r="1615" spans="1:137" x14ac:dyDescent="0.3">
      <c r="A1615">
        <v>1614</v>
      </c>
      <c r="B1615" t="s">
        <v>6878</v>
      </c>
      <c r="C1615" t="s">
        <v>3887</v>
      </c>
      <c r="D1615" t="str">
        <f>VLOOKUP(C1615,Sheet1!$A$2:$B$3197,2,FALSE)</f>
        <v>건강관리장비와용품</v>
      </c>
      <c r="E1615">
        <v>6710</v>
      </c>
      <c r="F1615">
        <v>5250</v>
      </c>
      <c r="G1615" s="7">
        <v>5480</v>
      </c>
      <c r="H1615" t="s">
        <v>1550</v>
      </c>
      <c r="I1615" s="7">
        <f>VALUE(LEFT(H1615,FIND("/",H1615)-1)) + VALUE(MID(H1615,FIND("/",H1615)+1,LEN(H1615)))</f>
        <v>43800000</v>
      </c>
      <c r="J1615">
        <v>0</v>
      </c>
      <c r="K1615" s="1">
        <f>G1615*I1615/(10^8)</f>
        <v>2400.2399999999998</v>
      </c>
      <c r="L1615">
        <v>566</v>
      </c>
      <c r="M1615">
        <v>612</v>
      </c>
      <c r="N1615">
        <v>631</v>
      </c>
      <c r="O1615">
        <v>669</v>
      </c>
      <c r="P1615">
        <v>637</v>
      </c>
      <c r="Q1615" s="3"/>
      <c r="R1615" s="3"/>
      <c r="S1615" s="3"/>
      <c r="T1615">
        <v>117</v>
      </c>
      <c r="U1615">
        <v>125</v>
      </c>
      <c r="V1615">
        <v>180</v>
      </c>
      <c r="W1615">
        <v>169</v>
      </c>
      <c r="X1615">
        <v>144</v>
      </c>
      <c r="Y1615" s="3"/>
      <c r="Z1615" s="3"/>
      <c r="AA1615" s="3"/>
      <c r="AB1615">
        <v>85</v>
      </c>
      <c r="AC1615">
        <v>93</v>
      </c>
      <c r="AD1615">
        <v>101</v>
      </c>
      <c r="AE1615">
        <v>100</v>
      </c>
      <c r="AF1615">
        <v>108</v>
      </c>
      <c r="AG1615" s="3"/>
      <c r="AH1615" s="3"/>
      <c r="AI1615" s="3"/>
      <c r="AJ1615">
        <v>853</v>
      </c>
      <c r="AK1615">
        <v>861</v>
      </c>
      <c r="AL1615">
        <v>969</v>
      </c>
      <c r="AM1615" s="1">
        <v>1045</v>
      </c>
      <c r="AN1615" s="1">
        <v>1095</v>
      </c>
      <c r="AO1615" s="3"/>
      <c r="AP1615" s="3"/>
      <c r="AQ1615" s="3"/>
      <c r="AR1615">
        <v>110</v>
      </c>
      <c r="AS1615">
        <v>74</v>
      </c>
      <c r="AT1615">
        <v>92</v>
      </c>
      <c r="AU1615">
        <v>83</v>
      </c>
      <c r="AV1615">
        <v>62</v>
      </c>
      <c r="AW1615" s="3"/>
      <c r="AX1615" s="3"/>
      <c r="AY1615" s="3"/>
      <c r="AZ1615">
        <v>743</v>
      </c>
      <c r="BA1615">
        <v>787</v>
      </c>
      <c r="BB1615">
        <v>877</v>
      </c>
      <c r="BC1615">
        <v>962</v>
      </c>
      <c r="BD1615" s="1">
        <v>1033</v>
      </c>
      <c r="BE1615" s="3"/>
      <c r="BF1615" s="3"/>
      <c r="BG1615" s="3"/>
      <c r="BH1615">
        <v>731</v>
      </c>
      <c r="BI1615">
        <v>777</v>
      </c>
      <c r="BJ1615">
        <v>863</v>
      </c>
      <c r="BK1615">
        <v>952</v>
      </c>
      <c r="BL1615" s="1">
        <v>1020</v>
      </c>
      <c r="BM1615" s="3"/>
      <c r="BN1615" s="3"/>
      <c r="BO1615" s="3"/>
      <c r="BP1615">
        <v>44</v>
      </c>
      <c r="BQ1615">
        <v>44</v>
      </c>
      <c r="BR1615">
        <v>44</v>
      </c>
      <c r="BS1615">
        <v>44</v>
      </c>
      <c r="BT1615">
        <v>44</v>
      </c>
      <c r="BU1615" s="3"/>
      <c r="BV1615" s="3"/>
      <c r="BW1615" s="3"/>
      <c r="BX1615">
        <v>10.36</v>
      </c>
      <c r="BY1615">
        <v>10.86</v>
      </c>
      <c r="BZ1615">
        <v>11.01</v>
      </c>
      <c r="CA1615">
        <v>9.91</v>
      </c>
      <c r="CB1615">
        <v>10.130000000000001</v>
      </c>
      <c r="CC1615" s="3"/>
      <c r="CD1615" s="3"/>
      <c r="CE1615" s="3"/>
      <c r="CF1615">
        <v>12.04</v>
      </c>
      <c r="CG1615">
        <v>12.17</v>
      </c>
      <c r="CH1615">
        <v>11.79</v>
      </c>
      <c r="CI1615">
        <v>10.44</v>
      </c>
      <c r="CJ1615">
        <v>10.65</v>
      </c>
      <c r="CK1615" s="3"/>
      <c r="CL1615" s="3"/>
      <c r="CM1615" s="3"/>
      <c r="CN1615">
        <v>191</v>
      </c>
      <c r="CO1615">
        <v>210</v>
      </c>
      <c r="CP1615">
        <v>221</v>
      </c>
      <c r="CQ1615">
        <v>216</v>
      </c>
      <c r="CR1615">
        <v>240</v>
      </c>
      <c r="CS1615" s="3"/>
      <c r="CT1615" s="3"/>
      <c r="CU1615" s="3"/>
      <c r="CV1615">
        <v>22.72</v>
      </c>
      <c r="CW1615">
        <v>17.420000000000002</v>
      </c>
      <c r="CX1615">
        <v>17.07</v>
      </c>
      <c r="CY1615">
        <v>14.91</v>
      </c>
      <c r="CZ1615">
        <v>26.25</v>
      </c>
      <c r="DA1615" s="3"/>
      <c r="DB1615" s="3"/>
      <c r="DC1615" s="3"/>
      <c r="DD1615">
        <v>2.56</v>
      </c>
      <c r="DE1615">
        <v>2.0299999999999998</v>
      </c>
      <c r="DF1615">
        <v>1.89</v>
      </c>
      <c r="DG1615">
        <v>1.47</v>
      </c>
      <c r="DH1615">
        <v>2.67</v>
      </c>
      <c r="DI1615" s="3"/>
      <c r="DJ1615" s="3"/>
      <c r="DK1615" s="3"/>
      <c r="DL1615" s="6">
        <f>(CM1615*3+CL1615*2+CK1615)/6</f>
        <v>0</v>
      </c>
      <c r="DM1615">
        <f>BH1615+(BH1615*(CG1615-8.25)/8.25)</f>
        <v>1078.3357575757575</v>
      </c>
      <c r="DN1615">
        <f>BI1615+(BI1615*(CH1615-8.25)/8.25)</f>
        <v>1110.4036363636362</v>
      </c>
      <c r="DO1615">
        <f>BJ1615+(BJ1615*(CI1615-8.25)/8.25)</f>
        <v>1092.0872727272726</v>
      </c>
      <c r="DP1615">
        <f>BK1615+(BK1615*(CJ1615-8.25)/8.25)</f>
        <v>1228.9454545454546</v>
      </c>
      <c r="DQ1615">
        <f>BL1615+(BL1615*(CK1615-8.25)/8.25)</f>
        <v>0</v>
      </c>
      <c r="DR1615">
        <f>BM1615+(BM1615*(CL1615-8.25)/8.25)</f>
        <v>0</v>
      </c>
      <c r="DS1615">
        <f>BN1615+(BN1615*(CM1615-8.25)/8.25)</f>
        <v>0</v>
      </c>
      <c r="DT1615" s="8">
        <f>DM1615*10^8/$I1615</f>
        <v>2461.9537844195374</v>
      </c>
      <c r="DU1615" s="8">
        <f>DN1615*10^8/$I1615</f>
        <v>2535.1681195516808</v>
      </c>
      <c r="DV1615" s="8">
        <f>DO1615*10^8/$I1615</f>
        <v>2493.3499377334992</v>
      </c>
      <c r="DW1615" s="8">
        <f>DP1615*10^8/$I1615</f>
        <v>2805.8115400581155</v>
      </c>
      <c r="DX1615" s="8">
        <f>DQ1615*10^8/$I1615</f>
        <v>0</v>
      </c>
      <c r="DY1615" s="8">
        <f>DR1615*10^8/$I1615</f>
        <v>0</v>
      </c>
      <c r="DZ1615" s="8">
        <f>DS1615*10^8/$I1615</f>
        <v>0</v>
      </c>
      <c r="EA1615" s="8">
        <f>DT1615*10^8/$I1615</f>
        <v>5620.8990511861584</v>
      </c>
      <c r="EB1615" s="8">
        <f>DZ1615*0.8</f>
        <v>0</v>
      </c>
      <c r="EC1615" s="10">
        <f>G1615-E1615</f>
        <v>-1230</v>
      </c>
      <c r="ED1615" s="4">
        <f>EC1615/E1615*100</f>
        <v>-18.330849478390462</v>
      </c>
      <c r="EE1615" s="4">
        <f>DY1615-G1615</f>
        <v>-5480</v>
      </c>
      <c r="EF1615" s="12">
        <f>EE1615/G1615</f>
        <v>-1</v>
      </c>
      <c r="EG1615" s="4">
        <f>G1615-F1615</f>
        <v>230</v>
      </c>
    </row>
    <row r="1616" spans="1:137" x14ac:dyDescent="0.3">
      <c r="A1616">
        <v>1615</v>
      </c>
      <c r="B1616" t="s">
        <v>6976</v>
      </c>
      <c r="C1616" t="s">
        <v>3888</v>
      </c>
      <c r="D1616" t="str">
        <f>VLOOKUP(C1616,Sheet1!$A$2:$B$3197,2,FALSE)</f>
        <v>반도체와반도체장비</v>
      </c>
      <c r="E1616">
        <v>5960</v>
      </c>
      <c r="F1616">
        <v>5900</v>
      </c>
      <c r="G1616" s="7">
        <v>6310</v>
      </c>
      <c r="H1616" t="s">
        <v>1551</v>
      </c>
      <c r="I1616" s="7">
        <f>VALUE(LEFT(H1616,FIND("/",H1616)-1)) + VALUE(MID(H1616,FIND("/",H1616)+1,LEN(H1616)))</f>
        <v>8312766</v>
      </c>
      <c r="J1616" s="1">
        <v>27154</v>
      </c>
      <c r="K1616" s="1">
        <f>G1616*I1616/(10^8)</f>
        <v>524.53553460000001</v>
      </c>
      <c r="L1616">
        <v>272</v>
      </c>
      <c r="M1616">
        <v>270</v>
      </c>
      <c r="N1616">
        <v>257</v>
      </c>
      <c r="O1616">
        <v>344</v>
      </c>
      <c r="P1616">
        <v>393</v>
      </c>
      <c r="Q1616" s="3"/>
      <c r="R1616" s="3"/>
      <c r="S1616" s="3"/>
      <c r="T1616">
        <v>-6</v>
      </c>
      <c r="U1616">
        <v>-18</v>
      </c>
      <c r="V1616">
        <v>-35</v>
      </c>
      <c r="W1616">
        <v>6</v>
      </c>
      <c r="X1616">
        <v>17</v>
      </c>
      <c r="Y1616" s="3"/>
      <c r="Z1616" s="3"/>
      <c r="AA1616" s="3"/>
      <c r="AB1616">
        <v>-2</v>
      </c>
      <c r="AC1616">
        <v>-39</v>
      </c>
      <c r="AD1616">
        <v>-45</v>
      </c>
      <c r="AE1616">
        <v>8</v>
      </c>
      <c r="AF1616">
        <v>11</v>
      </c>
      <c r="AG1616" s="3"/>
      <c r="AH1616" s="3"/>
      <c r="AI1616" s="3"/>
      <c r="AJ1616">
        <v>447</v>
      </c>
      <c r="AK1616">
        <v>413</v>
      </c>
      <c r="AL1616">
        <v>358</v>
      </c>
      <c r="AM1616">
        <v>380</v>
      </c>
      <c r="AN1616">
        <v>427</v>
      </c>
      <c r="AO1616" s="3"/>
      <c r="AP1616" s="3"/>
      <c r="AQ1616" s="3"/>
      <c r="AR1616">
        <v>37</v>
      </c>
      <c r="AS1616">
        <v>44</v>
      </c>
      <c r="AT1616">
        <v>39</v>
      </c>
      <c r="AU1616">
        <v>47</v>
      </c>
      <c r="AV1616">
        <v>82</v>
      </c>
      <c r="AW1616" s="3"/>
      <c r="AX1616" s="3"/>
      <c r="AY1616" s="3"/>
      <c r="AZ1616">
        <v>410</v>
      </c>
      <c r="BA1616">
        <v>369</v>
      </c>
      <c r="BB1616">
        <v>319</v>
      </c>
      <c r="BC1616">
        <v>334</v>
      </c>
      <c r="BD1616">
        <v>345</v>
      </c>
      <c r="BE1616" s="3"/>
      <c r="BF1616" s="3"/>
      <c r="BG1616" s="3"/>
      <c r="BH1616">
        <v>406</v>
      </c>
      <c r="BI1616">
        <v>367</v>
      </c>
      <c r="BJ1616">
        <v>319</v>
      </c>
      <c r="BK1616">
        <v>331</v>
      </c>
      <c r="BL1616">
        <v>344</v>
      </c>
      <c r="BM1616" s="3"/>
      <c r="BN1616" s="3"/>
      <c r="BO1616" s="3"/>
      <c r="BP1616">
        <v>42</v>
      </c>
      <c r="BQ1616">
        <v>42</v>
      </c>
      <c r="BR1616">
        <v>42</v>
      </c>
      <c r="BS1616">
        <v>42</v>
      </c>
      <c r="BT1616">
        <v>42</v>
      </c>
      <c r="BU1616" s="3"/>
      <c r="BV1616" s="3"/>
      <c r="BW1616" s="3"/>
      <c r="BX1616">
        <v>-0.54</v>
      </c>
      <c r="BY1616">
        <v>-8.9600000000000009</v>
      </c>
      <c r="BZ1616">
        <v>-11.67</v>
      </c>
      <c r="CA1616">
        <v>2.25</v>
      </c>
      <c r="CB1616">
        <v>2.77</v>
      </c>
      <c r="CC1616" s="3"/>
      <c r="CD1616" s="3"/>
      <c r="CE1616" s="3"/>
      <c r="CF1616">
        <v>-0.41</v>
      </c>
      <c r="CG1616">
        <v>-9.24</v>
      </c>
      <c r="CH1616">
        <v>-12.82</v>
      </c>
      <c r="CI1616">
        <v>2.77</v>
      </c>
      <c r="CJ1616">
        <v>3.32</v>
      </c>
      <c r="CK1616" s="3"/>
      <c r="CL1616" s="3"/>
      <c r="CM1616" s="3"/>
      <c r="CN1616">
        <v>-20</v>
      </c>
      <c r="CO1616">
        <v>-430</v>
      </c>
      <c r="CP1616">
        <v>-529</v>
      </c>
      <c r="CQ1616">
        <v>108</v>
      </c>
      <c r="CR1616">
        <v>135</v>
      </c>
      <c r="CS1616" s="3"/>
      <c r="CT1616" s="3"/>
      <c r="CU1616" s="3"/>
      <c r="CV1616" t="s">
        <v>2</v>
      </c>
      <c r="CW1616" t="s">
        <v>2</v>
      </c>
      <c r="CX1616" t="s">
        <v>2</v>
      </c>
      <c r="CY1616">
        <v>44.81</v>
      </c>
      <c r="CZ1616">
        <v>45.82</v>
      </c>
      <c r="DA1616" s="3"/>
      <c r="DB1616" s="3"/>
      <c r="DC1616" s="3"/>
      <c r="DD1616">
        <v>1.41</v>
      </c>
      <c r="DE1616">
        <v>1.07</v>
      </c>
      <c r="DF1616">
        <v>0.62</v>
      </c>
      <c r="DG1616">
        <v>1.22</v>
      </c>
      <c r="DH1616">
        <v>1.49</v>
      </c>
      <c r="DI1616" s="3"/>
      <c r="DJ1616" s="3"/>
      <c r="DK1616" s="3"/>
      <c r="DL1616" s="6">
        <f>(CM1616*3+CL1616*2+CK1616)/6</f>
        <v>0</v>
      </c>
      <c r="DM1616">
        <f>BH1616+(BH1616*(CG1616-8.25)/8.25)</f>
        <v>-454.72</v>
      </c>
      <c r="DN1616">
        <f>BI1616+(BI1616*(CH1616-8.25)/8.25)</f>
        <v>-570.29575757575765</v>
      </c>
      <c r="DO1616">
        <f>BJ1616+(BJ1616*(CI1616-8.25)/8.25)</f>
        <v>107.10666666666665</v>
      </c>
      <c r="DP1616">
        <f>BK1616+(BK1616*(CJ1616-8.25)/8.25)</f>
        <v>133.20242424242426</v>
      </c>
      <c r="DQ1616">
        <f>BL1616+(BL1616*(CK1616-8.25)/8.25)</f>
        <v>0</v>
      </c>
      <c r="DR1616">
        <f>BM1616+(BM1616*(CL1616-8.25)/8.25)</f>
        <v>0</v>
      </c>
      <c r="DS1616">
        <f>BN1616+(BN1616*(CM1616-8.25)/8.25)</f>
        <v>0</v>
      </c>
      <c r="DT1616" s="8">
        <f>DM1616*10^8/$I1616</f>
        <v>-5470.1407449698454</v>
      </c>
      <c r="DU1616" s="8">
        <f>DN1616*10^8/$I1616</f>
        <v>-6860.4813076147902</v>
      </c>
      <c r="DV1616" s="8">
        <f>DO1616*10^8/$I1616</f>
        <v>1288.4600224121148</v>
      </c>
      <c r="DW1616" s="8">
        <f>DP1616*10^8/$I1616</f>
        <v>1602.3839025713494</v>
      </c>
      <c r="DX1616" s="8">
        <f>DQ1616*10^8/$I1616</f>
        <v>0</v>
      </c>
      <c r="DY1616" s="8">
        <f>DR1616*10^8/$I1616</f>
        <v>0</v>
      </c>
      <c r="DZ1616" s="8">
        <f>DS1616*10^8/$I1616</f>
        <v>0</v>
      </c>
      <c r="EA1616" s="8">
        <f>DT1616*10^8/$I1616</f>
        <v>-65804.09871960603</v>
      </c>
      <c r="EB1616" s="8">
        <f>DZ1616*0.8</f>
        <v>0</v>
      </c>
      <c r="EC1616" s="10">
        <f>G1616-E1616</f>
        <v>350</v>
      </c>
      <c r="ED1616" s="4">
        <f>EC1616/E1616*100</f>
        <v>5.8724832214765099</v>
      </c>
      <c r="EE1616" s="4">
        <f>DY1616-G1616</f>
        <v>-6310</v>
      </c>
      <c r="EF1616" s="12">
        <f>EE1616/G1616</f>
        <v>-1</v>
      </c>
      <c r="EG1616" s="4">
        <f>G1616-F1616</f>
        <v>410</v>
      </c>
    </row>
    <row r="1617" spans="1:137" x14ac:dyDescent="0.3">
      <c r="A1617">
        <v>1616</v>
      </c>
      <c r="B1617" t="s">
        <v>6266</v>
      </c>
      <c r="C1617" t="s">
        <v>3889</v>
      </c>
      <c r="D1617" t="str">
        <f>VLOOKUP(C1617,Sheet1!$A$2:$B$3197,2,FALSE)</f>
        <v>핸드셋</v>
      </c>
      <c r="E1617" t="e">
        <v>#N/A</v>
      </c>
      <c r="F1617">
        <v>1585</v>
      </c>
      <c r="G1617" s="7">
        <v>1585</v>
      </c>
      <c r="H1617" t="s">
        <v>1552</v>
      </c>
      <c r="I1617" s="7">
        <f>VALUE(LEFT(H1617,FIND("/",H1617)-1)) + VALUE(MID(H1617,FIND("/",H1617)+1,LEN(H1617)))</f>
        <v>22424515</v>
      </c>
      <c r="J1617" s="1">
        <v>2000000</v>
      </c>
      <c r="K1617" s="1">
        <f>G1617*I1617/(10^8)</f>
        <v>355.42856275000003</v>
      </c>
      <c r="L1617" s="1">
        <v>1244</v>
      </c>
      <c r="M1617">
        <v>968</v>
      </c>
      <c r="N1617">
        <v>185</v>
      </c>
      <c r="O1617">
        <v>74</v>
      </c>
      <c r="P1617">
        <v>102</v>
      </c>
      <c r="Q1617" s="3"/>
      <c r="R1617" s="3"/>
      <c r="S1617" s="3"/>
      <c r="T1617">
        <v>-20</v>
      </c>
      <c r="U1617">
        <v>-25</v>
      </c>
      <c r="V1617">
        <v>-7</v>
      </c>
      <c r="W1617">
        <v>-32</v>
      </c>
      <c r="X1617">
        <v>-25</v>
      </c>
      <c r="Y1617" s="3"/>
      <c r="Z1617" s="3"/>
      <c r="AA1617" s="3"/>
      <c r="AB1617">
        <v>-31</v>
      </c>
      <c r="AC1617">
        <v>-337</v>
      </c>
      <c r="AD1617">
        <v>-488</v>
      </c>
      <c r="AE1617">
        <v>272</v>
      </c>
      <c r="AF1617">
        <v>-36</v>
      </c>
      <c r="AG1617" s="3"/>
      <c r="AH1617" s="3"/>
      <c r="AI1617" s="3"/>
      <c r="AJ1617" s="1">
        <v>1035</v>
      </c>
      <c r="AK1617">
        <v>698</v>
      </c>
      <c r="AL1617">
        <v>323</v>
      </c>
      <c r="AM1617">
        <v>99</v>
      </c>
      <c r="AN1617">
        <v>177</v>
      </c>
      <c r="AO1617" s="3"/>
      <c r="AP1617" s="3"/>
      <c r="AQ1617" s="3"/>
      <c r="AR1617">
        <v>568</v>
      </c>
      <c r="AS1617">
        <v>550</v>
      </c>
      <c r="AT1617">
        <v>638</v>
      </c>
      <c r="AU1617">
        <v>54</v>
      </c>
      <c r="AV1617">
        <v>122</v>
      </c>
      <c r="AW1617" s="3"/>
      <c r="AX1617" s="3"/>
      <c r="AY1617" s="3"/>
      <c r="AZ1617">
        <v>467</v>
      </c>
      <c r="BA1617">
        <v>148</v>
      </c>
      <c r="BB1617">
        <v>-315</v>
      </c>
      <c r="BC1617">
        <v>45</v>
      </c>
      <c r="BD1617">
        <v>55</v>
      </c>
      <c r="BE1617" s="3"/>
      <c r="BF1617" s="3"/>
      <c r="BG1617" s="3"/>
      <c r="BH1617">
        <v>467</v>
      </c>
      <c r="BI1617">
        <v>148</v>
      </c>
      <c r="BJ1617">
        <v>-315</v>
      </c>
      <c r="BK1617">
        <v>45</v>
      </c>
      <c r="BL1617">
        <v>55</v>
      </c>
      <c r="BM1617" s="3"/>
      <c r="BN1617" s="3"/>
      <c r="BO1617" s="3"/>
      <c r="BP1617">
        <v>105</v>
      </c>
      <c r="BQ1617">
        <v>106</v>
      </c>
      <c r="BR1617">
        <v>124</v>
      </c>
      <c r="BS1617">
        <v>87</v>
      </c>
      <c r="BT1617">
        <v>112</v>
      </c>
      <c r="BU1617" s="3"/>
      <c r="BV1617" s="3"/>
      <c r="BW1617" s="3"/>
      <c r="BX1617">
        <v>-3.19</v>
      </c>
      <c r="BY1617">
        <v>-38.950000000000003</v>
      </c>
      <c r="BZ1617">
        <v>-95.53</v>
      </c>
      <c r="CA1617">
        <v>129.02000000000001</v>
      </c>
      <c r="CB1617">
        <v>-26.36</v>
      </c>
      <c r="CC1617" s="3"/>
      <c r="CD1617" s="3"/>
      <c r="CE1617" s="3"/>
      <c r="CF1617">
        <v>-6.71</v>
      </c>
      <c r="CG1617">
        <v>-109.8</v>
      </c>
      <c r="CH1617" t="s">
        <v>1</v>
      </c>
      <c r="CI1617" t="s">
        <v>1</v>
      </c>
      <c r="CJ1617">
        <v>-72.69</v>
      </c>
      <c r="CK1617" s="3"/>
      <c r="CL1617" s="3"/>
      <c r="CM1617" s="3"/>
      <c r="CN1617" s="1">
        <v>-6307</v>
      </c>
      <c r="CO1617" s="1">
        <v>-67250</v>
      </c>
      <c r="CP1617" s="1">
        <v>-91857</v>
      </c>
      <c r="CQ1617" s="1">
        <v>10838</v>
      </c>
      <c r="CR1617">
        <v>-179</v>
      </c>
      <c r="CS1617" s="3"/>
      <c r="CT1617" s="3"/>
      <c r="CU1617" s="3"/>
      <c r="CV1617" t="s">
        <v>2</v>
      </c>
      <c r="CW1617" t="s">
        <v>2</v>
      </c>
      <c r="CX1617" t="s">
        <v>2</v>
      </c>
      <c r="CY1617">
        <v>0.15</v>
      </c>
      <c r="CZ1617" t="s">
        <v>2</v>
      </c>
      <c r="DA1617" s="3"/>
      <c r="DB1617" s="3"/>
      <c r="DC1617" s="3"/>
      <c r="DD1617">
        <v>0.14000000000000001</v>
      </c>
      <c r="DE1617">
        <v>0.19</v>
      </c>
      <c r="DF1617" t="s">
        <v>2</v>
      </c>
      <c r="DG1617">
        <v>6.07</v>
      </c>
      <c r="DH1617">
        <v>6.47</v>
      </c>
      <c r="DI1617" s="3"/>
      <c r="DJ1617" s="3"/>
      <c r="DK1617" s="3"/>
      <c r="DL1617" s="6">
        <f>(CM1617*3+CL1617*2+CK1617)/6</f>
        <v>0</v>
      </c>
      <c r="DM1617">
        <f>BH1617+(BH1617*(CG1617-8.25)/8.25)</f>
        <v>-6215.3454545454542</v>
      </c>
      <c r="DN1617" t="e">
        <f>BI1617+(BI1617*(CH1617-8.25)/8.25)</f>
        <v>#VALUE!</v>
      </c>
      <c r="DO1617" t="e">
        <f>BJ1617+(BJ1617*(CI1617-8.25)/8.25)</f>
        <v>#VALUE!</v>
      </c>
      <c r="DP1617">
        <f>BK1617+(BK1617*(CJ1617-8.25)/8.25)</f>
        <v>-396.49090909090904</v>
      </c>
      <c r="DQ1617">
        <f>BL1617+(BL1617*(CK1617-8.25)/8.25)</f>
        <v>0</v>
      </c>
      <c r="DR1617">
        <f>BM1617+(BM1617*(CL1617-8.25)/8.25)</f>
        <v>0</v>
      </c>
      <c r="DS1617">
        <f>BN1617+(BN1617*(CM1617-8.25)/8.25)</f>
        <v>0</v>
      </c>
      <c r="DT1617" s="8">
        <f>DM1617*10^8/$I1617</f>
        <v>-27716.744172819141</v>
      </c>
      <c r="DU1617" s="8" t="e">
        <f>DN1617*10^8/$I1617</f>
        <v>#VALUE!</v>
      </c>
      <c r="DV1617" s="8" t="e">
        <f>DO1617*10^8/$I1617</f>
        <v>#VALUE!</v>
      </c>
      <c r="DW1617" s="8">
        <f>DP1617*10^8/$I1617</f>
        <v>-1768.1136429970015</v>
      </c>
      <c r="DX1617" s="8">
        <f>DQ1617*10^8/$I1617</f>
        <v>0</v>
      </c>
      <c r="DY1617" s="8">
        <f>DR1617*10^8/$I1617</f>
        <v>0</v>
      </c>
      <c r="DZ1617" s="8">
        <f>DS1617*10^8/$I1617</f>
        <v>0</v>
      </c>
      <c r="EA1617" s="8">
        <f>DT1617*10^8/$I1617</f>
        <v>-123600.1945764229</v>
      </c>
      <c r="EB1617" s="8">
        <f>DZ1617*0.8</f>
        <v>0</v>
      </c>
      <c r="EC1617" s="10" t="e">
        <f>G1617-E1617</f>
        <v>#N/A</v>
      </c>
      <c r="ED1617" s="4" t="e">
        <f>EC1617/E1617*100</f>
        <v>#N/A</v>
      </c>
      <c r="EE1617" s="4">
        <f>DY1617-G1617</f>
        <v>-1585</v>
      </c>
      <c r="EF1617" s="12">
        <f>EE1617/G1617</f>
        <v>-1</v>
      </c>
      <c r="EG1617" s="4">
        <f>G1617-F1617</f>
        <v>0</v>
      </c>
    </row>
    <row r="1618" spans="1:137" x14ac:dyDescent="0.3">
      <c r="A1618">
        <v>1617</v>
      </c>
      <c r="B1618" t="s">
        <v>5995</v>
      </c>
      <c r="C1618" t="s">
        <v>3890</v>
      </c>
      <c r="D1618" t="str">
        <f>VLOOKUP(C1618,Sheet1!$A$2:$B$3197,2,FALSE)</f>
        <v>조선</v>
      </c>
      <c r="E1618">
        <v>22650</v>
      </c>
      <c r="F1618">
        <v>18350</v>
      </c>
      <c r="G1618" s="7">
        <v>19550</v>
      </c>
      <c r="H1618" t="s">
        <v>1553</v>
      </c>
      <c r="I1618" s="7">
        <f>VALUE(LEFT(H1618,FIND("/",H1618)-1)) + VALUE(MID(H1618,FIND("/",H1618)+1,LEN(H1618)))</f>
        <v>35528466</v>
      </c>
      <c r="J1618">
        <v>0</v>
      </c>
      <c r="K1618" s="1">
        <f>G1618*I1618/(10^8)</f>
        <v>6945.8151029999999</v>
      </c>
      <c r="L1618" s="1">
        <v>1731</v>
      </c>
      <c r="M1618" s="1">
        <v>1231</v>
      </c>
      <c r="N1618" s="1">
        <v>1440</v>
      </c>
      <c r="O1618" s="1">
        <v>3845</v>
      </c>
      <c r="P1618" s="1">
        <v>4272</v>
      </c>
      <c r="Q1618" s="1">
        <v>4947</v>
      </c>
      <c r="R1618" s="1">
        <v>5834</v>
      </c>
      <c r="S1618" s="1">
        <v>6654</v>
      </c>
      <c r="T1618">
        <v>105</v>
      </c>
      <c r="U1618">
        <v>-210</v>
      </c>
      <c r="V1618">
        <v>-353</v>
      </c>
      <c r="W1618">
        <v>-206</v>
      </c>
      <c r="X1618">
        <v>290</v>
      </c>
      <c r="Y1618">
        <v>394</v>
      </c>
      <c r="Z1618">
        <v>491</v>
      </c>
      <c r="AA1618">
        <v>554</v>
      </c>
      <c r="AB1618">
        <v>32</v>
      </c>
      <c r="AC1618">
        <v>963</v>
      </c>
      <c r="AD1618">
        <v>-602</v>
      </c>
      <c r="AE1618">
        <v>-371</v>
      </c>
      <c r="AF1618">
        <v>122</v>
      </c>
      <c r="AG1618">
        <v>269</v>
      </c>
      <c r="AH1618">
        <v>339</v>
      </c>
      <c r="AI1618">
        <v>385</v>
      </c>
      <c r="AJ1618" s="1">
        <v>2383</v>
      </c>
      <c r="AK1618" s="1">
        <v>5305</v>
      </c>
      <c r="AL1618" s="1">
        <v>5381</v>
      </c>
      <c r="AM1618" s="1">
        <v>6279</v>
      </c>
      <c r="AN1618" s="1">
        <v>6600</v>
      </c>
      <c r="AO1618" s="1">
        <v>6971</v>
      </c>
      <c r="AP1618" s="1">
        <v>7344</v>
      </c>
      <c r="AQ1618" s="1">
        <v>7859</v>
      </c>
      <c r="AR1618" s="1">
        <v>1653</v>
      </c>
      <c r="AS1618" s="1">
        <v>2811</v>
      </c>
      <c r="AT1618" s="1">
        <v>3124</v>
      </c>
      <c r="AU1618" s="1">
        <v>4322</v>
      </c>
      <c r="AV1618" s="1">
        <v>4263</v>
      </c>
      <c r="AW1618" s="1">
        <v>4371</v>
      </c>
      <c r="AX1618" s="1">
        <v>4416</v>
      </c>
      <c r="AY1618" s="1">
        <v>4559</v>
      </c>
      <c r="AZ1618">
        <v>730</v>
      </c>
      <c r="BA1618" s="1">
        <v>2494</v>
      </c>
      <c r="BB1618" s="1">
        <v>2257</v>
      </c>
      <c r="BC1618" s="1">
        <v>1958</v>
      </c>
      <c r="BD1618" s="1">
        <v>2337</v>
      </c>
      <c r="BE1618" s="1">
        <v>2600</v>
      </c>
      <c r="BF1618" s="1">
        <v>2928</v>
      </c>
      <c r="BG1618" s="1">
        <v>3301</v>
      </c>
      <c r="BH1618">
        <v>730</v>
      </c>
      <c r="BI1618" s="1">
        <v>1615</v>
      </c>
      <c r="BJ1618" s="1">
        <v>1492</v>
      </c>
      <c r="BK1618" s="1">
        <v>1345</v>
      </c>
      <c r="BL1618" s="1">
        <v>1686</v>
      </c>
      <c r="BM1618" s="1">
        <v>1936</v>
      </c>
      <c r="BN1618" s="1">
        <v>2260</v>
      </c>
      <c r="BO1618" s="1">
        <v>2628</v>
      </c>
      <c r="BP1618">
        <v>84</v>
      </c>
      <c r="BQ1618">
        <v>84</v>
      </c>
      <c r="BR1618">
        <v>132</v>
      </c>
      <c r="BS1618">
        <v>139</v>
      </c>
      <c r="BT1618">
        <v>175</v>
      </c>
      <c r="BU1618">
        <v>177</v>
      </c>
      <c r="BV1618">
        <v>177</v>
      </c>
      <c r="BW1618">
        <v>177</v>
      </c>
      <c r="BX1618">
        <v>1.26</v>
      </c>
      <c r="BY1618">
        <v>25.04</v>
      </c>
      <c r="BZ1618">
        <v>-11.26</v>
      </c>
      <c r="CA1618">
        <v>-6.37</v>
      </c>
      <c r="CB1618">
        <v>1.9</v>
      </c>
      <c r="CC1618">
        <v>3.96</v>
      </c>
      <c r="CD1618">
        <v>4.7300000000000004</v>
      </c>
      <c r="CE1618">
        <v>5.0599999999999996</v>
      </c>
      <c r="CF1618">
        <v>4.88</v>
      </c>
      <c r="CG1618">
        <v>82.89</v>
      </c>
      <c r="CH1618">
        <v>-29.18</v>
      </c>
      <c r="CI1618">
        <v>-15.4</v>
      </c>
      <c r="CJ1618">
        <v>5.54</v>
      </c>
      <c r="CK1618">
        <v>13.69</v>
      </c>
      <c r="CL1618">
        <v>15.4</v>
      </c>
      <c r="CM1618">
        <v>15.04</v>
      </c>
      <c r="CN1618">
        <v>204</v>
      </c>
      <c r="CO1618" s="1">
        <v>5478</v>
      </c>
      <c r="CP1618" s="1">
        <v>-1969</v>
      </c>
      <c r="CQ1618">
        <v>-784</v>
      </c>
      <c r="CR1618">
        <v>240</v>
      </c>
      <c r="CS1618">
        <v>698</v>
      </c>
      <c r="CT1618">
        <v>909</v>
      </c>
      <c r="CU1618" s="1">
        <v>1034</v>
      </c>
      <c r="CV1618">
        <v>24.92</v>
      </c>
      <c r="CW1618">
        <v>0.92</v>
      </c>
      <c r="CX1618" t="s">
        <v>2</v>
      </c>
      <c r="CY1618" t="s">
        <v>2</v>
      </c>
      <c r="CZ1618">
        <v>89.56</v>
      </c>
      <c r="DA1618">
        <v>28.01</v>
      </c>
      <c r="DB1618">
        <v>21.5</v>
      </c>
      <c r="DC1618">
        <v>18.899999999999999</v>
      </c>
      <c r="DD1618">
        <v>1.24</v>
      </c>
      <c r="DE1618">
        <v>0.55000000000000004</v>
      </c>
      <c r="DF1618">
        <v>0.81</v>
      </c>
      <c r="DG1618">
        <v>0.93</v>
      </c>
      <c r="DH1618">
        <v>4.46</v>
      </c>
      <c r="DI1618">
        <v>3.59</v>
      </c>
      <c r="DJ1618">
        <v>3.07</v>
      </c>
      <c r="DK1618">
        <v>2.64</v>
      </c>
      <c r="DL1618" s="6">
        <f>(CM1618*3+CL1618*2+CK1618)/6</f>
        <v>14.935</v>
      </c>
      <c r="DM1618">
        <f>BH1618+(BH1618*(CG1618-8.25)/8.25)</f>
        <v>7334.5090909090904</v>
      </c>
      <c r="DN1618">
        <f>BI1618+(BI1618*(CH1618-8.25)/8.25)</f>
        <v>-5712.2060606060604</v>
      </c>
      <c r="DO1618">
        <f>BJ1618+(BJ1618*(CI1618-8.25)/8.25)</f>
        <v>-2785.0666666666657</v>
      </c>
      <c r="DP1618">
        <f>BK1618+(BK1618*(CJ1618-8.25)/8.25)</f>
        <v>903.18787878787884</v>
      </c>
      <c r="DQ1618">
        <f>BL1618+(BL1618*(CK1618-8.25)/8.25)</f>
        <v>2797.7381818181816</v>
      </c>
      <c r="DR1618">
        <f>BM1618+(BM1618*(CL1618-8.25)/8.25)</f>
        <v>3613.8666666666668</v>
      </c>
      <c r="DS1618">
        <f>BN1618+(BN1618*(CM1618-8.25)/8.25)</f>
        <v>4120.0484848484848</v>
      </c>
      <c r="DT1618" s="8">
        <f>DM1618*10^8/$I1618</f>
        <v>20644.035379712401</v>
      </c>
      <c r="DU1618" s="8">
        <f>DN1618*10^8/$I1618</f>
        <v>-16077.829142992159</v>
      </c>
      <c r="DV1618" s="8">
        <f>DO1618*10^8/$I1618</f>
        <v>-7838.9724641268376</v>
      </c>
      <c r="DW1618" s="8">
        <f>DP1618*10^8/$I1618</f>
        <v>2542.1527593898336</v>
      </c>
      <c r="DX1618" s="8">
        <f>DQ1618*10^8/$I1618</f>
        <v>7874.638274048144</v>
      </c>
      <c r="DY1618" s="8">
        <f>DR1618*10^8/$I1618</f>
        <v>10171.749792593542</v>
      </c>
      <c r="DZ1618" s="8">
        <f>DS1618*10^8/$I1618</f>
        <v>11596.471642903145</v>
      </c>
      <c r="EA1618" s="8">
        <f>DT1618*10^8/$I1618</f>
        <v>58105.6198140173</v>
      </c>
      <c r="EB1618" s="8">
        <f>DZ1618*0.8</f>
        <v>9277.1773143225164</v>
      </c>
      <c r="EC1618" s="10">
        <f>G1618-E1618</f>
        <v>-3100</v>
      </c>
      <c r="ED1618" s="4">
        <f>EC1618/E1618*100</f>
        <v>-13.686534216335541</v>
      </c>
      <c r="EE1618" s="4">
        <f>DY1618-G1618</f>
        <v>-9378.2502074064578</v>
      </c>
      <c r="EF1618" s="12">
        <f>EE1618/G1618</f>
        <v>-0.47970589296196714</v>
      </c>
      <c r="EG1618" s="4">
        <f>G1618-F1618</f>
        <v>1200</v>
      </c>
    </row>
    <row r="1619" spans="1:137" x14ac:dyDescent="0.3">
      <c r="A1619">
        <v>1618</v>
      </c>
      <c r="B1619" t="s">
        <v>6259</v>
      </c>
      <c r="C1619" t="s">
        <v>3891</v>
      </c>
      <c r="D1619" t="str">
        <f>VLOOKUP(C1619,Sheet1!$A$2:$B$3197,2,FALSE)</f>
        <v>전자장비와기기</v>
      </c>
      <c r="E1619">
        <v>807</v>
      </c>
      <c r="F1619">
        <v>2210</v>
      </c>
      <c r="G1619" s="7">
        <v>1555</v>
      </c>
      <c r="H1619" t="s">
        <v>1554</v>
      </c>
      <c r="I1619" s="7">
        <f>VALUE(LEFT(H1619,FIND("/",H1619)-1)) + VALUE(MID(H1619,FIND("/",H1619)+1,LEN(H1619)))</f>
        <v>57567105</v>
      </c>
      <c r="J1619">
        <v>0</v>
      </c>
      <c r="K1619" s="1">
        <f>G1619*I1619/(10^8)</f>
        <v>895.16848274999995</v>
      </c>
      <c r="L1619" s="1">
        <v>1924</v>
      </c>
      <c r="M1619" s="1">
        <v>2494</v>
      </c>
      <c r="N1619" s="1">
        <v>1911</v>
      </c>
      <c r="O1619" s="1">
        <v>2022</v>
      </c>
      <c r="P1619" s="1">
        <v>1463</v>
      </c>
      <c r="Q1619" s="3"/>
      <c r="R1619" s="3"/>
      <c r="S1619" s="3"/>
      <c r="T1619">
        <v>-109</v>
      </c>
      <c r="U1619">
        <v>12</v>
      </c>
      <c r="V1619">
        <v>-35</v>
      </c>
      <c r="W1619">
        <v>-74</v>
      </c>
      <c r="X1619">
        <v>-71</v>
      </c>
      <c r="Y1619" s="3"/>
      <c r="Z1619" s="3"/>
      <c r="AA1619" s="3"/>
      <c r="AB1619">
        <v>-158</v>
      </c>
      <c r="AC1619">
        <v>-37</v>
      </c>
      <c r="AD1619">
        <v>-186</v>
      </c>
      <c r="AE1619">
        <v>-202</v>
      </c>
      <c r="AF1619">
        <v>-125</v>
      </c>
      <c r="AG1619" s="3"/>
      <c r="AH1619" s="3"/>
      <c r="AI1619" s="3"/>
      <c r="AJ1619" s="1">
        <v>1477</v>
      </c>
      <c r="AK1619" s="1">
        <v>1362</v>
      </c>
      <c r="AL1619" s="1">
        <v>1221</v>
      </c>
      <c r="AM1619" s="1">
        <v>1174</v>
      </c>
      <c r="AN1619">
        <v>791</v>
      </c>
      <c r="AO1619" s="3"/>
      <c r="AP1619" s="3"/>
      <c r="AQ1619" s="3"/>
      <c r="AR1619">
        <v>961</v>
      </c>
      <c r="AS1619">
        <v>887</v>
      </c>
      <c r="AT1619">
        <v>750</v>
      </c>
      <c r="AU1619">
        <v>847</v>
      </c>
      <c r="AV1619">
        <v>575</v>
      </c>
      <c r="AW1619" s="3"/>
      <c r="AX1619" s="3"/>
      <c r="AY1619" s="3"/>
      <c r="AZ1619">
        <v>515</v>
      </c>
      <c r="BA1619">
        <v>474</v>
      </c>
      <c r="BB1619">
        <v>471</v>
      </c>
      <c r="BC1619">
        <v>327</v>
      </c>
      <c r="BD1619">
        <v>216</v>
      </c>
      <c r="BE1619" s="3"/>
      <c r="BF1619" s="3"/>
      <c r="BG1619" s="3"/>
      <c r="BH1619">
        <v>513</v>
      </c>
      <c r="BI1619">
        <v>473</v>
      </c>
      <c r="BJ1619">
        <v>469</v>
      </c>
      <c r="BK1619">
        <v>325</v>
      </c>
      <c r="BL1619">
        <v>214</v>
      </c>
      <c r="BM1619" s="3"/>
      <c r="BN1619" s="3"/>
      <c r="BO1619" s="3"/>
      <c r="BP1619">
        <v>113</v>
      </c>
      <c r="BQ1619">
        <v>113</v>
      </c>
      <c r="BR1619">
        <v>188</v>
      </c>
      <c r="BS1619">
        <v>211</v>
      </c>
      <c r="BT1619">
        <v>211</v>
      </c>
      <c r="BU1619" s="3"/>
      <c r="BV1619" s="3"/>
      <c r="BW1619" s="3"/>
      <c r="BX1619">
        <v>-10.27</v>
      </c>
      <c r="BY1619">
        <v>-2.59</v>
      </c>
      <c r="BZ1619">
        <v>-14.44</v>
      </c>
      <c r="CA1619">
        <v>-16.89</v>
      </c>
      <c r="CB1619">
        <v>-12.73</v>
      </c>
      <c r="CC1619" s="3"/>
      <c r="CD1619" s="3"/>
      <c r="CE1619" s="3"/>
      <c r="CF1619">
        <v>-29.44</v>
      </c>
      <c r="CG1619">
        <v>-7.48</v>
      </c>
      <c r="CH1619">
        <v>-39.590000000000003</v>
      </c>
      <c r="CI1619">
        <v>-50.93</v>
      </c>
      <c r="CJ1619">
        <v>-46.43</v>
      </c>
      <c r="CK1619" s="3"/>
      <c r="CL1619" s="3"/>
      <c r="CM1619" s="3"/>
      <c r="CN1619">
        <v>-744</v>
      </c>
      <c r="CO1619">
        <v>-152</v>
      </c>
      <c r="CP1619">
        <v>-605</v>
      </c>
      <c r="CQ1619">
        <v>-501</v>
      </c>
      <c r="CR1619">
        <v>-296</v>
      </c>
      <c r="CS1619" s="3"/>
      <c r="CT1619" s="3"/>
      <c r="CU1619" s="3"/>
      <c r="CV1619" t="s">
        <v>2</v>
      </c>
      <c r="CW1619" t="s">
        <v>2</v>
      </c>
      <c r="CX1619" t="s">
        <v>2</v>
      </c>
      <c r="CY1619" t="s">
        <v>2</v>
      </c>
      <c r="CZ1619" t="s">
        <v>2</v>
      </c>
      <c r="DA1619" s="3"/>
      <c r="DB1619" s="3"/>
      <c r="DC1619" s="3"/>
      <c r="DD1619">
        <v>1.4</v>
      </c>
      <c r="DE1619">
        <v>1.24</v>
      </c>
      <c r="DF1619">
        <v>0.9</v>
      </c>
      <c r="DG1619">
        <v>1.3</v>
      </c>
      <c r="DH1619">
        <v>1.41</v>
      </c>
      <c r="DI1619" s="3"/>
      <c r="DJ1619" s="3"/>
      <c r="DK1619" s="3"/>
      <c r="DL1619" s="6">
        <f>(CM1619*3+CL1619*2+CK1619)/6</f>
        <v>0</v>
      </c>
      <c r="DM1619">
        <f>BH1619+(BH1619*(CG1619-8.25)/8.25)</f>
        <v>-465.12</v>
      </c>
      <c r="DN1619">
        <f>BI1619+(BI1619*(CH1619-8.25)/8.25)</f>
        <v>-2269.8266666666673</v>
      </c>
      <c r="DO1619">
        <f>BJ1619+(BJ1619*(CI1619-8.25)/8.25)</f>
        <v>-2895.2933333333331</v>
      </c>
      <c r="DP1619">
        <f>BK1619+(BK1619*(CJ1619-8.25)/8.25)</f>
        <v>-1829.060606060606</v>
      </c>
      <c r="DQ1619">
        <f>BL1619+(BL1619*(CK1619-8.25)/8.25)</f>
        <v>0</v>
      </c>
      <c r="DR1619">
        <f>BM1619+(BM1619*(CL1619-8.25)/8.25)</f>
        <v>0</v>
      </c>
      <c r="DS1619">
        <f>BN1619+(BN1619*(CM1619-8.25)/8.25)</f>
        <v>0</v>
      </c>
      <c r="DT1619" s="8">
        <f>DM1619*10^8/$I1619</f>
        <v>-807.9614217181844</v>
      </c>
      <c r="DU1619" s="8">
        <f>DN1619*10^8/$I1619</f>
        <v>-3942.9230750211727</v>
      </c>
      <c r="DV1619" s="8">
        <f>DO1619*10^8/$I1619</f>
        <v>-5029.4231980804543</v>
      </c>
      <c r="DW1619" s="8">
        <f>DP1619*10^8/$I1619</f>
        <v>-3177.2669583794532</v>
      </c>
      <c r="DX1619" s="8">
        <f>DQ1619*10^8/$I1619</f>
        <v>0</v>
      </c>
      <c r="DY1619" s="8">
        <f>DR1619*10^8/$I1619</f>
        <v>0</v>
      </c>
      <c r="DZ1619" s="8">
        <f>DS1619*10^8/$I1619</f>
        <v>0</v>
      </c>
      <c r="EA1619" s="8">
        <f>DT1619*10^8/$I1619</f>
        <v>-1403.5123387187602</v>
      </c>
      <c r="EB1619" s="8">
        <f>DZ1619*0.8</f>
        <v>0</v>
      </c>
      <c r="EC1619" s="10">
        <f>G1619-E1619</f>
        <v>748</v>
      </c>
      <c r="ED1619" s="4">
        <f>EC1619/E1619*100</f>
        <v>92.688971499380429</v>
      </c>
      <c r="EE1619" s="4">
        <f>DY1619-G1619</f>
        <v>-1555</v>
      </c>
      <c r="EF1619" s="12">
        <f>EE1619/G1619</f>
        <v>-1</v>
      </c>
      <c r="EG1619" s="4">
        <f>G1619-F1619</f>
        <v>-655</v>
      </c>
    </row>
    <row r="1620" spans="1:137" x14ac:dyDescent="0.3">
      <c r="A1620">
        <v>1619</v>
      </c>
      <c r="B1620" t="s">
        <v>6699</v>
      </c>
      <c r="C1620" t="s">
        <v>3892</v>
      </c>
      <c r="D1620" t="str">
        <f>VLOOKUP(C1620,Sheet1!$A$2:$B$3197,2,FALSE)</f>
        <v>건설</v>
      </c>
      <c r="E1620">
        <v>3795</v>
      </c>
      <c r="F1620">
        <v>3895</v>
      </c>
      <c r="G1620" s="7">
        <v>4080</v>
      </c>
      <c r="H1620" t="s">
        <v>1555</v>
      </c>
      <c r="I1620" s="7">
        <f>VALUE(LEFT(H1620,FIND("/",H1620)-1)) + VALUE(MID(H1620,FIND("/",H1620)+1,LEN(H1620)))</f>
        <v>20378508</v>
      </c>
      <c r="J1620" s="1">
        <v>9000</v>
      </c>
      <c r="K1620" s="1">
        <f>G1620*I1620/(10^8)</f>
        <v>831.44312639999998</v>
      </c>
      <c r="L1620" s="1">
        <v>1323</v>
      </c>
      <c r="M1620" s="1">
        <v>2519</v>
      </c>
      <c r="N1620" s="1">
        <v>2643</v>
      </c>
      <c r="O1620" s="1">
        <v>2708</v>
      </c>
      <c r="P1620" s="1">
        <v>2011</v>
      </c>
      <c r="Q1620" s="3"/>
      <c r="R1620" s="3"/>
      <c r="S1620" s="3"/>
      <c r="T1620">
        <v>-13</v>
      </c>
      <c r="U1620">
        <v>24</v>
      </c>
      <c r="V1620">
        <v>34</v>
      </c>
      <c r="W1620">
        <v>-58</v>
      </c>
      <c r="X1620">
        <v>37</v>
      </c>
      <c r="Y1620" s="3"/>
      <c r="Z1620" s="3"/>
      <c r="AA1620" s="3"/>
      <c r="AB1620">
        <v>-7</v>
      </c>
      <c r="AC1620">
        <v>-50</v>
      </c>
      <c r="AD1620">
        <v>2</v>
      </c>
      <c r="AE1620">
        <v>-207</v>
      </c>
      <c r="AF1620">
        <v>5</v>
      </c>
      <c r="AG1620" s="3"/>
      <c r="AH1620" s="3"/>
      <c r="AI1620" s="3"/>
      <c r="AJ1620" s="1">
        <v>1878</v>
      </c>
      <c r="AK1620" s="1">
        <v>2117</v>
      </c>
      <c r="AL1620" s="1">
        <v>2254</v>
      </c>
      <c r="AM1620" s="1">
        <v>1539</v>
      </c>
      <c r="AN1620" s="1">
        <v>1445</v>
      </c>
      <c r="AO1620" s="3"/>
      <c r="AP1620" s="3"/>
      <c r="AQ1620" s="3"/>
      <c r="AR1620">
        <v>940</v>
      </c>
      <c r="AS1620" s="1">
        <v>1167</v>
      </c>
      <c r="AT1620" s="1">
        <v>1253</v>
      </c>
      <c r="AU1620">
        <v>896</v>
      </c>
      <c r="AV1620">
        <v>807</v>
      </c>
      <c r="AW1620" s="3"/>
      <c r="AX1620" s="3"/>
      <c r="AY1620" s="3"/>
      <c r="AZ1620">
        <v>938</v>
      </c>
      <c r="BA1620">
        <v>950</v>
      </c>
      <c r="BB1620" s="1">
        <v>1002</v>
      </c>
      <c r="BC1620">
        <v>643</v>
      </c>
      <c r="BD1620">
        <v>638</v>
      </c>
      <c r="BE1620" s="3"/>
      <c r="BF1620" s="3"/>
      <c r="BG1620" s="3"/>
      <c r="BH1620">
        <v>615</v>
      </c>
      <c r="BI1620">
        <v>667</v>
      </c>
      <c r="BJ1620">
        <v>661</v>
      </c>
      <c r="BK1620">
        <v>651</v>
      </c>
      <c r="BL1620">
        <v>646</v>
      </c>
      <c r="BM1620" s="3"/>
      <c r="BN1620" s="3"/>
      <c r="BO1620" s="3"/>
      <c r="BP1620">
        <v>90</v>
      </c>
      <c r="BQ1620">
        <v>97</v>
      </c>
      <c r="BR1620">
        <v>97</v>
      </c>
      <c r="BS1620">
        <v>100</v>
      </c>
      <c r="BT1620">
        <v>100</v>
      </c>
      <c r="BU1620" s="3"/>
      <c r="BV1620" s="3"/>
      <c r="BW1620" s="3"/>
      <c r="BX1620">
        <v>-0.4</v>
      </c>
      <c r="BY1620">
        <v>-2.5</v>
      </c>
      <c r="BZ1620">
        <v>0.11</v>
      </c>
      <c r="CA1620">
        <v>-10.91</v>
      </c>
      <c r="CB1620">
        <v>0.35</v>
      </c>
      <c r="CC1620" s="3"/>
      <c r="CD1620" s="3"/>
      <c r="CE1620" s="3"/>
      <c r="CF1620">
        <v>-0.06</v>
      </c>
      <c r="CG1620">
        <v>-1.53</v>
      </c>
      <c r="CH1620">
        <v>-1.59</v>
      </c>
      <c r="CI1620">
        <v>-2.99</v>
      </c>
      <c r="CJ1620">
        <v>0.92</v>
      </c>
      <c r="CK1620" s="3"/>
      <c r="CL1620" s="3"/>
      <c r="CM1620" s="3"/>
      <c r="CN1620">
        <v>-2</v>
      </c>
      <c r="CO1620">
        <v>-54</v>
      </c>
      <c r="CP1620">
        <v>-55</v>
      </c>
      <c r="CQ1620">
        <v>-98</v>
      </c>
      <c r="CR1620">
        <v>30</v>
      </c>
      <c r="CS1620" s="3"/>
      <c r="CT1620" s="3"/>
      <c r="CU1620" s="3"/>
      <c r="CV1620" t="s">
        <v>2</v>
      </c>
      <c r="CW1620" t="s">
        <v>2</v>
      </c>
      <c r="CX1620" t="s">
        <v>2</v>
      </c>
      <c r="CY1620" t="s">
        <v>2</v>
      </c>
      <c r="CZ1620">
        <v>123.06</v>
      </c>
      <c r="DA1620" s="3"/>
      <c r="DB1620" s="3"/>
      <c r="DC1620" s="3"/>
      <c r="DD1620">
        <v>0.76</v>
      </c>
      <c r="DE1620">
        <v>0.92</v>
      </c>
      <c r="DF1620">
        <v>0.54</v>
      </c>
      <c r="DG1620">
        <v>0.59</v>
      </c>
      <c r="DH1620">
        <v>1.1200000000000001</v>
      </c>
      <c r="DI1620" s="3"/>
      <c r="DJ1620" s="3"/>
      <c r="DK1620" s="3"/>
      <c r="DL1620" s="6">
        <f>(CM1620*3+CL1620*2+CK1620)/6</f>
        <v>0</v>
      </c>
      <c r="DM1620">
        <f>BH1620+(BH1620*(CG1620-8.25)/8.25)</f>
        <v>-114.0545454545454</v>
      </c>
      <c r="DN1620">
        <f>BI1620+(BI1620*(CH1620-8.25)/8.25)</f>
        <v>-128.54909090909086</v>
      </c>
      <c r="DO1620">
        <f>BJ1620+(BJ1620*(CI1620-8.25)/8.25)</f>
        <v>-239.5624242424243</v>
      </c>
      <c r="DP1620">
        <f>BK1620+(BK1620*(CJ1620-8.25)/8.25)</f>
        <v>72.596363636363662</v>
      </c>
      <c r="DQ1620">
        <f>BL1620+(BL1620*(CK1620-8.25)/8.25)</f>
        <v>0</v>
      </c>
      <c r="DR1620">
        <f>BM1620+(BM1620*(CL1620-8.25)/8.25)</f>
        <v>0</v>
      </c>
      <c r="DS1620">
        <f>BN1620+(BN1620*(CM1620-8.25)/8.25)</f>
        <v>0</v>
      </c>
      <c r="DT1620" s="8">
        <f>DM1620*10^8/$I1620</f>
        <v>-559.68054901048401</v>
      </c>
      <c r="DU1620" s="8">
        <f>DN1620*10^8/$I1620</f>
        <v>-630.80717640904265</v>
      </c>
      <c r="DV1620" s="8">
        <f>DO1620*10^8/$I1620</f>
        <v>-1175.5641003866638</v>
      </c>
      <c r="DW1620" s="8">
        <f>DP1620*10^8/$I1620</f>
        <v>356.23983677491827</v>
      </c>
      <c r="DX1620" s="8">
        <f>DQ1620*10^8/$I1620</f>
        <v>0</v>
      </c>
      <c r="DY1620" s="8">
        <f>DR1620*10^8/$I1620</f>
        <v>0</v>
      </c>
      <c r="DZ1620" s="8">
        <f>DS1620*10^8/$I1620</f>
        <v>0</v>
      </c>
      <c r="EA1620" s="8">
        <f>DT1620*10^8/$I1620</f>
        <v>-2746.4255430794246</v>
      </c>
      <c r="EB1620" s="8">
        <f>DZ1620*0.8</f>
        <v>0</v>
      </c>
      <c r="EC1620" s="10">
        <f>G1620-E1620</f>
        <v>285</v>
      </c>
      <c r="ED1620" s="4">
        <f>EC1620/E1620*100</f>
        <v>7.5098814229249005</v>
      </c>
      <c r="EE1620" s="4">
        <f>DY1620-G1620</f>
        <v>-4080</v>
      </c>
      <c r="EF1620" s="12">
        <f>EE1620/G1620</f>
        <v>-1</v>
      </c>
      <c r="EG1620" s="4">
        <f>G1620-F1620</f>
        <v>185</v>
      </c>
    </row>
    <row r="1621" spans="1:137" x14ac:dyDescent="0.3">
      <c r="A1621">
        <v>1620</v>
      </c>
      <c r="B1621" t="s">
        <v>6277</v>
      </c>
      <c r="C1621" t="s">
        <v>3893</v>
      </c>
      <c r="D1621" t="str">
        <f>VLOOKUP(C1621,Sheet1!$A$2:$B$3197,2,FALSE)</f>
        <v>건설</v>
      </c>
      <c r="E1621">
        <v>1205</v>
      </c>
      <c r="F1621">
        <v>1660</v>
      </c>
      <c r="G1621" s="7">
        <v>1645</v>
      </c>
      <c r="H1621" t="s">
        <v>1023</v>
      </c>
      <c r="I1621" s="7">
        <f>VALUE(LEFT(H1621,FIND("/",H1621)-1)) + VALUE(MID(H1621,FIND("/",H1621)+1,LEN(H1621)))</f>
        <v>18900000</v>
      </c>
      <c r="J1621" s="1">
        <v>1750000</v>
      </c>
      <c r="K1621" s="1">
        <f>G1621*I1621/(10^8)</f>
        <v>310.90499999999997</v>
      </c>
      <c r="L1621">
        <v>147</v>
      </c>
      <c r="M1621">
        <v>156</v>
      </c>
      <c r="N1621">
        <v>143</v>
      </c>
      <c r="O1621">
        <v>133</v>
      </c>
      <c r="P1621">
        <v>130</v>
      </c>
      <c r="Q1621" s="3"/>
      <c r="R1621" s="3"/>
      <c r="S1621" s="3"/>
      <c r="T1621">
        <v>9</v>
      </c>
      <c r="U1621">
        <v>-8</v>
      </c>
      <c r="V1621">
        <v>-29</v>
      </c>
      <c r="W1621">
        <v>-26</v>
      </c>
      <c r="X1621">
        <v>-35</v>
      </c>
      <c r="Y1621" s="3"/>
      <c r="Z1621" s="3"/>
      <c r="AA1621" s="3"/>
      <c r="AB1621">
        <v>9</v>
      </c>
      <c r="AC1621">
        <v>37</v>
      </c>
      <c r="AD1621">
        <v>-27</v>
      </c>
      <c r="AE1621">
        <v>-21</v>
      </c>
      <c r="AF1621">
        <v>-82</v>
      </c>
      <c r="AG1621" s="3"/>
      <c r="AH1621" s="3"/>
      <c r="AI1621" s="3"/>
      <c r="AJ1621">
        <v>323</v>
      </c>
      <c r="AK1621">
        <v>415</v>
      </c>
      <c r="AL1621">
        <v>390</v>
      </c>
      <c r="AM1621">
        <v>355</v>
      </c>
      <c r="AN1621">
        <v>298</v>
      </c>
      <c r="AO1621" s="3"/>
      <c r="AP1621" s="3"/>
      <c r="AQ1621" s="3"/>
      <c r="AR1621">
        <v>24</v>
      </c>
      <c r="AS1621">
        <v>35</v>
      </c>
      <c r="AT1621">
        <v>41</v>
      </c>
      <c r="AU1621">
        <v>30</v>
      </c>
      <c r="AV1621">
        <v>54</v>
      </c>
      <c r="AW1621" s="3"/>
      <c r="AX1621" s="3"/>
      <c r="AY1621" s="3"/>
      <c r="AZ1621">
        <v>298</v>
      </c>
      <c r="BA1621">
        <v>380</v>
      </c>
      <c r="BB1621">
        <v>349</v>
      </c>
      <c r="BC1621">
        <v>326</v>
      </c>
      <c r="BD1621">
        <v>244</v>
      </c>
      <c r="BE1621" s="3"/>
      <c r="BF1621" s="3"/>
      <c r="BG1621" s="3"/>
      <c r="BH1621">
        <v>298</v>
      </c>
      <c r="BI1621">
        <v>331</v>
      </c>
      <c r="BJ1621">
        <v>311</v>
      </c>
      <c r="BK1621">
        <v>302</v>
      </c>
      <c r="BL1621">
        <v>258</v>
      </c>
      <c r="BM1621" s="3"/>
      <c r="BN1621" s="3"/>
      <c r="BO1621" s="3"/>
      <c r="BP1621">
        <v>38</v>
      </c>
      <c r="BQ1621">
        <v>38</v>
      </c>
      <c r="BR1621">
        <v>38</v>
      </c>
      <c r="BS1621">
        <v>38</v>
      </c>
      <c r="BT1621">
        <v>38</v>
      </c>
      <c r="BU1621" s="3"/>
      <c r="BV1621" s="3"/>
      <c r="BW1621" s="3"/>
      <c r="BX1621">
        <v>2.78</v>
      </c>
      <c r="BY1621">
        <v>9.9499999999999993</v>
      </c>
      <c r="BZ1621">
        <v>-6.74</v>
      </c>
      <c r="CA1621">
        <v>-5.75</v>
      </c>
      <c r="CB1621">
        <v>-24.97</v>
      </c>
      <c r="CC1621" s="3"/>
      <c r="CD1621" s="3"/>
      <c r="CE1621" s="3"/>
      <c r="CF1621">
        <v>3.02</v>
      </c>
      <c r="CG1621">
        <v>12.23</v>
      </c>
      <c r="CH1621">
        <v>-5.38</v>
      </c>
      <c r="CI1621">
        <v>-2.17</v>
      </c>
      <c r="CJ1621">
        <v>-15.76</v>
      </c>
      <c r="CK1621" s="3"/>
      <c r="CL1621" s="3"/>
      <c r="CM1621" s="3"/>
      <c r="CN1621">
        <v>48</v>
      </c>
      <c r="CO1621">
        <v>203</v>
      </c>
      <c r="CP1621">
        <v>-91</v>
      </c>
      <c r="CQ1621">
        <v>-35</v>
      </c>
      <c r="CR1621">
        <v>-234</v>
      </c>
      <c r="CS1621" s="3"/>
      <c r="CT1621" s="3"/>
      <c r="CU1621" s="3"/>
      <c r="CV1621">
        <v>46.87</v>
      </c>
      <c r="CW1621">
        <v>8.0399999999999991</v>
      </c>
      <c r="CX1621" t="s">
        <v>2</v>
      </c>
      <c r="CY1621" t="s">
        <v>2</v>
      </c>
      <c r="CZ1621" t="s">
        <v>2</v>
      </c>
      <c r="DA1621" s="3"/>
      <c r="DB1621" s="3"/>
      <c r="DC1621" s="3"/>
      <c r="DD1621">
        <v>1.31</v>
      </c>
      <c r="DE1621">
        <v>0.86</v>
      </c>
      <c r="DF1621">
        <v>0.96</v>
      </c>
      <c r="DG1621">
        <v>0.95</v>
      </c>
      <c r="DH1621">
        <v>0.8</v>
      </c>
      <c r="DI1621" s="3"/>
      <c r="DJ1621" s="3"/>
      <c r="DK1621" s="3"/>
      <c r="DL1621" s="6">
        <f>(CM1621*3+CL1621*2+CK1621)/6</f>
        <v>0</v>
      </c>
      <c r="DM1621">
        <f>BH1621+(BH1621*(CG1621-8.25)/8.25)</f>
        <v>441.76242424242423</v>
      </c>
      <c r="DN1621">
        <f>BI1621+(BI1621*(CH1621-8.25)/8.25)</f>
        <v>-215.85212121212123</v>
      </c>
      <c r="DO1621">
        <f>BJ1621+(BJ1621*(CI1621-8.25)/8.25)</f>
        <v>-81.802424242424252</v>
      </c>
      <c r="DP1621">
        <f>BK1621+(BK1621*(CJ1621-8.25)/8.25)</f>
        <v>-576.91151515151512</v>
      </c>
      <c r="DQ1621">
        <f>BL1621+(BL1621*(CK1621-8.25)/8.25)</f>
        <v>0</v>
      </c>
      <c r="DR1621">
        <f>BM1621+(BM1621*(CL1621-8.25)/8.25)</f>
        <v>0</v>
      </c>
      <c r="DS1621">
        <f>BN1621+(BN1621*(CM1621-8.25)/8.25)</f>
        <v>0</v>
      </c>
      <c r="DT1621" s="8">
        <f>DM1621*10^8/$I1621</f>
        <v>2337.3673240339908</v>
      </c>
      <c r="DU1621" s="8">
        <f>DN1621*10^8/$I1621</f>
        <v>-1142.0747154080489</v>
      </c>
      <c r="DV1621" s="8">
        <f>DO1621*10^8/$I1621</f>
        <v>-432.81705948372621</v>
      </c>
      <c r="DW1621" s="8">
        <f>DP1621*10^8/$I1621</f>
        <v>-3052.4418791085454</v>
      </c>
      <c r="DX1621" s="8">
        <f>DQ1621*10^8/$I1621</f>
        <v>0</v>
      </c>
      <c r="DY1621" s="8">
        <f>DR1621*10^8/$I1621</f>
        <v>0</v>
      </c>
      <c r="DZ1621" s="8">
        <f>DS1621*10^8/$I1621</f>
        <v>0</v>
      </c>
      <c r="EA1621" s="8">
        <f>DT1621*10^8/$I1621</f>
        <v>12367.022878486723</v>
      </c>
      <c r="EB1621" s="8">
        <f>DZ1621*0.8</f>
        <v>0</v>
      </c>
      <c r="EC1621" s="10">
        <f>G1621-E1621</f>
        <v>440</v>
      </c>
      <c r="ED1621" s="4">
        <f>EC1621/E1621*100</f>
        <v>36.514522821576762</v>
      </c>
      <c r="EE1621" s="4">
        <f>DY1621-G1621</f>
        <v>-1645</v>
      </c>
      <c r="EF1621" s="12">
        <f>EE1621/G1621</f>
        <v>-1</v>
      </c>
      <c r="EG1621" s="4">
        <f>G1621-F1621</f>
        <v>-15</v>
      </c>
    </row>
    <row r="1622" spans="1:137" x14ac:dyDescent="0.3">
      <c r="A1622">
        <v>1621</v>
      </c>
      <c r="B1622" t="s">
        <v>7354</v>
      </c>
      <c r="C1622" t="s">
        <v>3894</v>
      </c>
      <c r="D1622" t="str">
        <f>VLOOKUP(C1622,Sheet1!$A$2:$B$3197,2,FALSE)</f>
        <v>전자장비와기기</v>
      </c>
      <c r="E1622">
        <v>8420</v>
      </c>
      <c r="F1622">
        <v>10800</v>
      </c>
      <c r="G1622" s="7">
        <v>11450</v>
      </c>
      <c r="H1622" t="s">
        <v>1556</v>
      </c>
      <c r="I1622" s="7">
        <f>VALUE(LEFT(H1622,FIND("/",H1622)-1)) + VALUE(MID(H1622,FIND("/",H1622)+1,LEN(H1622)))</f>
        <v>10471840</v>
      </c>
      <c r="J1622">
        <v>0</v>
      </c>
      <c r="K1622" s="1">
        <f>G1622*I1622/(10^8)</f>
        <v>1199.02568</v>
      </c>
      <c r="L1622">
        <v>305</v>
      </c>
      <c r="M1622">
        <v>275</v>
      </c>
      <c r="N1622">
        <v>321</v>
      </c>
      <c r="O1622">
        <v>262</v>
      </c>
      <c r="P1622">
        <v>263</v>
      </c>
      <c r="Q1622" s="3"/>
      <c r="R1622" s="3"/>
      <c r="S1622" s="3"/>
      <c r="T1622">
        <v>35</v>
      </c>
      <c r="U1622">
        <v>26</v>
      </c>
      <c r="V1622">
        <v>73</v>
      </c>
      <c r="W1622">
        <v>20</v>
      </c>
      <c r="X1622">
        <v>43</v>
      </c>
      <c r="Y1622" s="3"/>
      <c r="Z1622" s="3"/>
      <c r="AA1622" s="3"/>
      <c r="AB1622">
        <v>39</v>
      </c>
      <c r="AC1622">
        <v>47</v>
      </c>
      <c r="AD1622">
        <v>73</v>
      </c>
      <c r="AE1622">
        <v>82</v>
      </c>
      <c r="AF1622">
        <v>69</v>
      </c>
      <c r="AG1622" s="3"/>
      <c r="AH1622" s="3"/>
      <c r="AI1622" s="3"/>
      <c r="AJ1622" s="1">
        <v>1252</v>
      </c>
      <c r="AK1622" s="1">
        <v>1293</v>
      </c>
      <c r="AL1622" s="1">
        <v>1436</v>
      </c>
      <c r="AM1622" s="1">
        <v>1744</v>
      </c>
      <c r="AN1622" s="1">
        <v>1816</v>
      </c>
      <c r="AO1622" s="3"/>
      <c r="AP1622" s="3"/>
      <c r="AQ1622" s="3"/>
      <c r="AR1622">
        <v>69</v>
      </c>
      <c r="AS1622">
        <v>66</v>
      </c>
      <c r="AT1622">
        <v>88</v>
      </c>
      <c r="AU1622">
        <v>107</v>
      </c>
      <c r="AV1622">
        <v>111</v>
      </c>
      <c r="AW1622" s="3"/>
      <c r="AX1622" s="3"/>
      <c r="AY1622" s="3"/>
      <c r="AZ1622" s="1">
        <v>1183</v>
      </c>
      <c r="BA1622" s="1">
        <v>1227</v>
      </c>
      <c r="BB1622" s="1">
        <v>1348</v>
      </c>
      <c r="BC1622" s="1">
        <v>1637</v>
      </c>
      <c r="BD1622" s="1">
        <v>1705</v>
      </c>
      <c r="BE1622" s="3"/>
      <c r="BF1622" s="3"/>
      <c r="BG1622" s="3"/>
      <c r="BH1622" s="1">
        <v>1169</v>
      </c>
      <c r="BI1622" s="1">
        <v>1212</v>
      </c>
      <c r="BJ1622" s="1">
        <v>1301</v>
      </c>
      <c r="BK1622" s="1">
        <v>1459</v>
      </c>
      <c r="BL1622" s="1">
        <v>1521</v>
      </c>
      <c r="BM1622" s="3"/>
      <c r="BN1622" s="3"/>
      <c r="BO1622" s="3"/>
      <c r="BP1622">
        <v>52</v>
      </c>
      <c r="BQ1622">
        <v>52</v>
      </c>
      <c r="BR1622">
        <v>52</v>
      </c>
      <c r="BS1622">
        <v>52</v>
      </c>
      <c r="BT1622">
        <v>52</v>
      </c>
      <c r="BU1622" s="3"/>
      <c r="BV1622" s="3"/>
      <c r="BW1622" s="3"/>
      <c r="BX1622">
        <v>3.64</v>
      </c>
      <c r="BY1622">
        <v>3.66</v>
      </c>
      <c r="BZ1622">
        <v>5.38</v>
      </c>
      <c r="CA1622">
        <v>5.18</v>
      </c>
      <c r="CB1622">
        <v>3.85</v>
      </c>
      <c r="CC1622" s="3"/>
      <c r="CD1622" s="3"/>
      <c r="CE1622" s="3"/>
      <c r="CF1622">
        <v>3.84</v>
      </c>
      <c r="CG1622">
        <v>3.95</v>
      </c>
      <c r="CH1622">
        <v>5.57</v>
      </c>
      <c r="CI1622">
        <v>5.79</v>
      </c>
      <c r="CJ1622">
        <v>4.49</v>
      </c>
      <c r="CK1622" s="3"/>
      <c r="CL1622" s="3"/>
      <c r="CM1622" s="3"/>
      <c r="CN1622">
        <v>413</v>
      </c>
      <c r="CO1622">
        <v>449</v>
      </c>
      <c r="CP1622">
        <v>668</v>
      </c>
      <c r="CQ1622">
        <v>763</v>
      </c>
      <c r="CR1622">
        <v>638</v>
      </c>
      <c r="CS1622" s="3"/>
      <c r="CT1622" s="3"/>
      <c r="CU1622" s="3"/>
      <c r="CV1622">
        <v>20.47</v>
      </c>
      <c r="CW1622">
        <v>12.63</v>
      </c>
      <c r="CX1622">
        <v>9.43</v>
      </c>
      <c r="CY1622">
        <v>7.63</v>
      </c>
      <c r="CZ1622">
        <v>11.81</v>
      </c>
      <c r="DA1622" s="3"/>
      <c r="DB1622" s="3"/>
      <c r="DC1622" s="3"/>
      <c r="DD1622">
        <v>0.71</v>
      </c>
      <c r="DE1622">
        <v>0.46</v>
      </c>
      <c r="DF1622">
        <v>0.48</v>
      </c>
      <c r="DG1622">
        <v>0.39</v>
      </c>
      <c r="DH1622">
        <v>0.49</v>
      </c>
      <c r="DI1622" s="3"/>
      <c r="DJ1622" s="3"/>
      <c r="DK1622" s="3"/>
      <c r="DL1622" s="6">
        <f>(CM1622*3+CL1622*2+CK1622)/6</f>
        <v>0</v>
      </c>
      <c r="DM1622">
        <f>BH1622+(BH1622*(CG1622-8.25)/8.25)</f>
        <v>559.70303030303035</v>
      </c>
      <c r="DN1622">
        <f>BI1622+(BI1622*(CH1622-8.25)/8.25)</f>
        <v>818.28363636363633</v>
      </c>
      <c r="DO1622">
        <f>BJ1622+(BJ1622*(CI1622-8.25)/8.25)</f>
        <v>913.06545454545449</v>
      </c>
      <c r="DP1622">
        <f>BK1622+(BK1622*(CJ1622-8.25)/8.25)</f>
        <v>794.04969696969704</v>
      </c>
      <c r="DQ1622">
        <f>BL1622+(BL1622*(CK1622-8.25)/8.25)</f>
        <v>0</v>
      </c>
      <c r="DR1622">
        <f>BM1622+(BM1622*(CL1622-8.25)/8.25)</f>
        <v>0</v>
      </c>
      <c r="DS1622">
        <f>BN1622+(BN1622*(CM1622-8.25)/8.25)</f>
        <v>0</v>
      </c>
      <c r="DT1622" s="8">
        <f>DM1622*10^8/$I1622</f>
        <v>5344.8394007455263</v>
      </c>
      <c r="DU1622" s="8">
        <f>DN1622*10^8/$I1622</f>
        <v>7814.134253040882</v>
      </c>
      <c r="DV1622" s="8">
        <f>DO1622*10^8/$I1622</f>
        <v>8719.2456583127187</v>
      </c>
      <c r="DW1622" s="8">
        <f>DP1622*10^8/$I1622</f>
        <v>7582.7141836553756</v>
      </c>
      <c r="DX1622" s="8">
        <f>DQ1622*10^8/$I1622</f>
        <v>0</v>
      </c>
      <c r="DY1622" s="8">
        <f>DR1622*10^8/$I1622</f>
        <v>0</v>
      </c>
      <c r="DZ1622" s="8">
        <f>DS1622*10^8/$I1622</f>
        <v>0</v>
      </c>
      <c r="EA1622" s="8">
        <f>DT1622*10^8/$I1622</f>
        <v>51040.117121208175</v>
      </c>
      <c r="EB1622" s="8">
        <f>DZ1622*0.8</f>
        <v>0</v>
      </c>
      <c r="EC1622" s="10">
        <f>G1622-E1622</f>
        <v>3030</v>
      </c>
      <c r="ED1622" s="4">
        <f>EC1622/E1622*100</f>
        <v>35.985748218527313</v>
      </c>
      <c r="EE1622" s="4">
        <f>DY1622-G1622</f>
        <v>-11450</v>
      </c>
      <c r="EF1622" s="12">
        <f>EE1622/G1622</f>
        <v>-1</v>
      </c>
      <c r="EG1622" s="4">
        <f>G1622-F1622</f>
        <v>650</v>
      </c>
    </row>
    <row r="1623" spans="1:137" x14ac:dyDescent="0.3">
      <c r="A1623">
        <v>1622</v>
      </c>
      <c r="B1623" t="s">
        <v>5997</v>
      </c>
      <c r="C1623" t="s">
        <v>3895</v>
      </c>
      <c r="D1623" t="str">
        <f>VLOOKUP(C1623,Sheet1!$A$2:$B$3197,2,FALSE)</f>
        <v>판매업체</v>
      </c>
      <c r="E1623">
        <v>7600</v>
      </c>
      <c r="F1623">
        <v>15800</v>
      </c>
      <c r="G1623" s="7">
        <v>16500</v>
      </c>
      <c r="H1623" t="s">
        <v>1557</v>
      </c>
      <c r="I1623" s="7">
        <f>VALUE(LEFT(H1623,FIND("/",H1623)-1)) + VALUE(MID(H1623,FIND("/",H1623)+1,LEN(H1623)))</f>
        <v>16917500</v>
      </c>
      <c r="J1623" s="1">
        <v>4451</v>
      </c>
      <c r="K1623" s="1">
        <f>G1623*I1623/(10^8)</f>
        <v>2791.3874999999998</v>
      </c>
      <c r="L1623">
        <v>509</v>
      </c>
      <c r="M1623">
        <v>542</v>
      </c>
      <c r="N1623">
        <v>620</v>
      </c>
      <c r="O1623">
        <v>451</v>
      </c>
      <c r="P1623">
        <v>289</v>
      </c>
      <c r="Q1623">
        <v>607</v>
      </c>
      <c r="R1623">
        <v>898</v>
      </c>
      <c r="S1623" s="3"/>
      <c r="T1623">
        <v>96</v>
      </c>
      <c r="U1623">
        <v>64</v>
      </c>
      <c r="V1623">
        <v>88</v>
      </c>
      <c r="W1623">
        <v>-46</v>
      </c>
      <c r="X1623">
        <v>-4</v>
      </c>
      <c r="Y1623">
        <v>114</v>
      </c>
      <c r="Z1623">
        <v>164</v>
      </c>
      <c r="AA1623" s="3"/>
      <c r="AB1623">
        <v>66</v>
      </c>
      <c r="AC1623">
        <v>31</v>
      </c>
      <c r="AD1623">
        <v>71</v>
      </c>
      <c r="AE1623">
        <v>-87</v>
      </c>
      <c r="AF1623">
        <v>-27</v>
      </c>
      <c r="AG1623">
        <v>90</v>
      </c>
      <c r="AH1623">
        <v>124</v>
      </c>
      <c r="AI1623" s="3"/>
      <c r="AJ1623" s="1">
        <v>1316</v>
      </c>
      <c r="AK1623" s="1">
        <v>1543</v>
      </c>
      <c r="AL1623" s="1">
        <v>2053</v>
      </c>
      <c r="AM1623" s="1">
        <v>1728</v>
      </c>
      <c r="AN1623" s="1">
        <v>1480</v>
      </c>
      <c r="AO1623" s="1">
        <v>1909</v>
      </c>
      <c r="AP1623" s="1">
        <v>2039</v>
      </c>
      <c r="AQ1623" s="3"/>
      <c r="AR1623">
        <v>590</v>
      </c>
      <c r="AS1623">
        <v>821</v>
      </c>
      <c r="AT1623" s="1">
        <v>1272</v>
      </c>
      <c r="AU1623" s="1">
        <v>1042</v>
      </c>
      <c r="AV1623">
        <v>828</v>
      </c>
      <c r="AW1623" s="1">
        <v>1157</v>
      </c>
      <c r="AX1623" s="1">
        <v>1169</v>
      </c>
      <c r="AY1623" s="3"/>
      <c r="AZ1623">
        <v>726</v>
      </c>
      <c r="BA1623">
        <v>723</v>
      </c>
      <c r="BB1623">
        <v>781</v>
      </c>
      <c r="BC1623">
        <v>686</v>
      </c>
      <c r="BD1623">
        <v>652</v>
      </c>
      <c r="BE1623">
        <v>752</v>
      </c>
      <c r="BF1623">
        <v>870</v>
      </c>
      <c r="BG1623" s="3"/>
      <c r="BH1623">
        <v>715</v>
      </c>
      <c r="BI1623">
        <v>704</v>
      </c>
      <c r="BJ1623">
        <v>759</v>
      </c>
      <c r="BK1623">
        <v>686</v>
      </c>
      <c r="BL1623">
        <v>652</v>
      </c>
      <c r="BM1623">
        <v>752</v>
      </c>
      <c r="BN1623">
        <v>870</v>
      </c>
      <c r="BO1623" s="3"/>
      <c r="BP1623">
        <v>85</v>
      </c>
      <c r="BQ1623">
        <v>85</v>
      </c>
      <c r="BR1623">
        <v>85</v>
      </c>
      <c r="BS1623">
        <v>85</v>
      </c>
      <c r="BT1623">
        <v>85</v>
      </c>
      <c r="BU1623">
        <v>85</v>
      </c>
      <c r="BV1623">
        <v>85</v>
      </c>
      <c r="BW1623" s="3"/>
      <c r="BX1623">
        <v>5.15</v>
      </c>
      <c r="BY1623">
        <v>2.14</v>
      </c>
      <c r="BZ1623">
        <v>3.94</v>
      </c>
      <c r="CA1623">
        <v>-4.62</v>
      </c>
      <c r="CB1623">
        <v>-1.69</v>
      </c>
      <c r="CC1623">
        <v>5.31</v>
      </c>
      <c r="CD1623">
        <v>6.28</v>
      </c>
      <c r="CE1623" s="3"/>
      <c r="CF1623">
        <v>8.85</v>
      </c>
      <c r="CG1623">
        <v>4.3899999999999997</v>
      </c>
      <c r="CH1623">
        <v>10</v>
      </c>
      <c r="CI1623">
        <v>-9.25</v>
      </c>
      <c r="CJ1623">
        <v>-4.0599999999999996</v>
      </c>
      <c r="CK1623">
        <v>12.82</v>
      </c>
      <c r="CL1623">
        <v>15.29</v>
      </c>
      <c r="CM1623" s="3"/>
      <c r="CN1623">
        <v>363</v>
      </c>
      <c r="CO1623">
        <v>184</v>
      </c>
      <c r="CP1623">
        <v>432</v>
      </c>
      <c r="CQ1623">
        <v>-395</v>
      </c>
      <c r="CR1623">
        <v>-161</v>
      </c>
      <c r="CS1623">
        <v>532</v>
      </c>
      <c r="CT1623">
        <v>733</v>
      </c>
      <c r="CU1623" s="3"/>
      <c r="CV1623">
        <v>26.84</v>
      </c>
      <c r="CW1623">
        <v>48.14</v>
      </c>
      <c r="CX1623">
        <v>20.36</v>
      </c>
      <c r="CY1623" t="s">
        <v>2</v>
      </c>
      <c r="CZ1623" t="s">
        <v>2</v>
      </c>
      <c r="DA1623">
        <v>31.02</v>
      </c>
      <c r="DB1623">
        <v>22.51</v>
      </c>
      <c r="DC1623" s="3"/>
      <c r="DD1623">
        <v>2.19</v>
      </c>
      <c r="DE1623">
        <v>1.97</v>
      </c>
      <c r="DF1623">
        <v>1.83</v>
      </c>
      <c r="DG1623">
        <v>1.31</v>
      </c>
      <c r="DH1623">
        <v>1.78</v>
      </c>
      <c r="DI1623">
        <v>3.45</v>
      </c>
      <c r="DJ1623">
        <v>3.01</v>
      </c>
      <c r="DK1623" s="3"/>
      <c r="DL1623" s="6">
        <f>(CM1623*3+CL1623*2+CK1623)/6</f>
        <v>7.2333333333333334</v>
      </c>
      <c r="DM1623">
        <f>BH1623+(BH1623*(CG1623-8.25)/8.25)</f>
        <v>380.46666666666664</v>
      </c>
      <c r="DN1623">
        <f>BI1623+(BI1623*(CH1623-8.25)/8.25)</f>
        <v>853.33333333333337</v>
      </c>
      <c r="DO1623">
        <f>BJ1623+(BJ1623*(CI1623-8.25)/8.25)</f>
        <v>-851</v>
      </c>
      <c r="DP1623">
        <f>BK1623+(BK1623*(CJ1623-8.25)/8.25)</f>
        <v>-337.59515151515154</v>
      </c>
      <c r="DQ1623">
        <f>BL1623+(BL1623*(CK1623-8.25)/8.25)</f>
        <v>1013.1684848484849</v>
      </c>
      <c r="DR1623">
        <f>BM1623+(BM1623*(CL1623-8.25)/8.25)</f>
        <v>1393.7066666666665</v>
      </c>
      <c r="DS1623">
        <f>BN1623+(BN1623*(CM1623-8.25)/8.25)</f>
        <v>0</v>
      </c>
      <c r="DT1623" s="8">
        <f>DM1623*10^8/$I1623</f>
        <v>2248.9532535343087</v>
      </c>
      <c r="DU1623" s="8">
        <f>DN1623*10^8/$I1623</f>
        <v>5044.0864982020594</v>
      </c>
      <c r="DV1623" s="8">
        <f>DO1623*10^8/$I1623</f>
        <v>-5030.2940741835373</v>
      </c>
      <c r="DW1623" s="8">
        <f>DP1623*10^8/$I1623</f>
        <v>-1995.5380612688136</v>
      </c>
      <c r="DX1623" s="8">
        <f>DQ1623*10^8/$I1623</f>
        <v>5988.8782908141566</v>
      </c>
      <c r="DY1623" s="8">
        <f>DR1623*10^8/$I1623</f>
        <v>8238.2542731885114</v>
      </c>
      <c r="DZ1623" s="8">
        <f>DS1623*10^8/$I1623</f>
        <v>0</v>
      </c>
      <c r="EA1623" s="8">
        <f>DT1623*10^8/$I1623</f>
        <v>13293.650087390624</v>
      </c>
      <c r="EB1623" s="8">
        <f>DZ1623*0.8</f>
        <v>0</v>
      </c>
      <c r="EC1623" s="10">
        <f>G1623-E1623</f>
        <v>8900</v>
      </c>
      <c r="ED1623" s="4">
        <f>EC1623/E1623*100</f>
        <v>117.10526315789474</v>
      </c>
      <c r="EE1623" s="4">
        <f>DY1623-G1623</f>
        <v>-8261.7457268114886</v>
      </c>
      <c r="EF1623" s="12">
        <f>EE1623/G1623</f>
        <v>-0.50071186223099928</v>
      </c>
      <c r="EG1623" s="4">
        <f>G1623-F1623</f>
        <v>700</v>
      </c>
    </row>
    <row r="1624" spans="1:137" x14ac:dyDescent="0.3">
      <c r="A1624">
        <v>1623</v>
      </c>
      <c r="B1624" t="s">
        <v>7325</v>
      </c>
      <c r="C1624" t="s">
        <v>3896</v>
      </c>
      <c r="D1624" t="str">
        <f>VLOOKUP(C1624,Sheet1!$A$2:$B$3197,2,FALSE)</f>
        <v>소프트웨어</v>
      </c>
      <c r="E1624">
        <v>9060</v>
      </c>
      <c r="F1624">
        <v>10300</v>
      </c>
      <c r="G1624" s="7">
        <v>10950</v>
      </c>
      <c r="H1624" t="s">
        <v>1558</v>
      </c>
      <c r="I1624" s="7">
        <f>VALUE(LEFT(H1624,FIND("/",H1624)-1)) + VALUE(MID(H1624,FIND("/",H1624)+1,LEN(H1624)))</f>
        <v>11163782</v>
      </c>
      <c r="J1624" s="1">
        <v>834382</v>
      </c>
      <c r="K1624" s="1">
        <f>G1624*I1624/(10^8)</f>
        <v>1222.434129</v>
      </c>
      <c r="L1624">
        <v>505</v>
      </c>
      <c r="M1624">
        <v>585</v>
      </c>
      <c r="N1624">
        <v>647</v>
      </c>
      <c r="O1624">
        <v>689</v>
      </c>
      <c r="P1624">
        <v>836</v>
      </c>
      <c r="Q1624" s="3"/>
      <c r="R1624" s="3"/>
      <c r="S1624" s="3"/>
      <c r="T1624">
        <v>-26</v>
      </c>
      <c r="U1624">
        <v>-9</v>
      </c>
      <c r="V1624">
        <v>20</v>
      </c>
      <c r="W1624">
        <v>-28</v>
      </c>
      <c r="X1624">
        <v>59</v>
      </c>
      <c r="Y1624" s="3"/>
      <c r="Z1624" s="3"/>
      <c r="AA1624" s="3"/>
      <c r="AB1624">
        <v>-23</v>
      </c>
      <c r="AC1624">
        <v>-29</v>
      </c>
      <c r="AD1624">
        <v>20</v>
      </c>
      <c r="AE1624">
        <v>-161</v>
      </c>
      <c r="AF1624">
        <v>71</v>
      </c>
      <c r="AG1624" s="3"/>
      <c r="AH1624" s="3"/>
      <c r="AI1624" s="3"/>
      <c r="AJ1624">
        <v>822</v>
      </c>
      <c r="AK1624">
        <v>769</v>
      </c>
      <c r="AL1624">
        <v>931</v>
      </c>
      <c r="AM1624" s="1">
        <v>1346</v>
      </c>
      <c r="AN1624" s="1">
        <v>1500</v>
      </c>
      <c r="AO1624" s="3"/>
      <c r="AP1624" s="3"/>
      <c r="AQ1624" s="3"/>
      <c r="AR1624">
        <v>502</v>
      </c>
      <c r="AS1624">
        <v>518</v>
      </c>
      <c r="AT1624">
        <v>663</v>
      </c>
      <c r="AU1624">
        <v>801</v>
      </c>
      <c r="AV1624">
        <v>816</v>
      </c>
      <c r="AW1624" s="3"/>
      <c r="AX1624" s="3"/>
      <c r="AY1624" s="3"/>
      <c r="AZ1624">
        <v>320</v>
      </c>
      <c r="BA1624">
        <v>251</v>
      </c>
      <c r="BB1624">
        <v>268</v>
      </c>
      <c r="BC1624">
        <v>545</v>
      </c>
      <c r="BD1624">
        <v>684</v>
      </c>
      <c r="BE1624" s="3"/>
      <c r="BF1624" s="3"/>
      <c r="BG1624" s="3"/>
      <c r="BH1624">
        <v>303</v>
      </c>
      <c r="BI1624">
        <v>231</v>
      </c>
      <c r="BJ1624">
        <v>240</v>
      </c>
      <c r="BK1624">
        <v>379</v>
      </c>
      <c r="BL1624">
        <v>402</v>
      </c>
      <c r="BM1624" s="3"/>
      <c r="BN1624" s="3"/>
      <c r="BO1624" s="3"/>
      <c r="BP1624">
        <v>49</v>
      </c>
      <c r="BQ1624">
        <v>49</v>
      </c>
      <c r="BR1624">
        <v>49</v>
      </c>
      <c r="BS1624">
        <v>49</v>
      </c>
      <c r="BT1624">
        <v>49</v>
      </c>
      <c r="BU1624" s="3"/>
      <c r="BV1624" s="3"/>
      <c r="BW1624" s="3"/>
      <c r="BX1624">
        <v>-3.04</v>
      </c>
      <c r="BY1624">
        <v>-3.69</v>
      </c>
      <c r="BZ1624">
        <v>2.34</v>
      </c>
      <c r="CA1624">
        <v>-14.14</v>
      </c>
      <c r="CB1624">
        <v>5.0199999999999996</v>
      </c>
      <c r="CC1624" s="3"/>
      <c r="CD1624" s="3"/>
      <c r="CE1624" s="3"/>
      <c r="CF1624">
        <v>-9.36</v>
      </c>
      <c r="CG1624">
        <v>-12.67</v>
      </c>
      <c r="CH1624">
        <v>6.96</v>
      </c>
      <c r="CI1624">
        <v>-36.659999999999997</v>
      </c>
      <c r="CJ1624">
        <v>15.7</v>
      </c>
      <c r="CK1624" s="3"/>
      <c r="CL1624" s="3"/>
      <c r="CM1624" s="3"/>
      <c r="CN1624">
        <v>-278</v>
      </c>
      <c r="CO1624">
        <v>-342</v>
      </c>
      <c r="CP1624">
        <v>166</v>
      </c>
      <c r="CQ1624" s="1">
        <v>-1146</v>
      </c>
      <c r="CR1624">
        <v>619</v>
      </c>
      <c r="CS1624" s="3"/>
      <c r="CT1624" s="3"/>
      <c r="CU1624" s="3"/>
      <c r="CV1624" t="s">
        <v>2</v>
      </c>
      <c r="CW1624" t="s">
        <v>2</v>
      </c>
      <c r="CX1624">
        <v>37.85</v>
      </c>
      <c r="CY1624" t="s">
        <v>2</v>
      </c>
      <c r="CZ1624">
        <v>14.47</v>
      </c>
      <c r="DA1624" s="3"/>
      <c r="DB1624" s="3"/>
      <c r="DC1624" s="3"/>
      <c r="DD1624">
        <v>2.87</v>
      </c>
      <c r="DE1624">
        <v>2.72</v>
      </c>
      <c r="DF1624">
        <v>2.29</v>
      </c>
      <c r="DG1624">
        <v>1.67</v>
      </c>
      <c r="DH1624">
        <v>1.84</v>
      </c>
      <c r="DI1624" s="3"/>
      <c r="DJ1624" s="3"/>
      <c r="DK1624" s="3"/>
      <c r="DL1624" s="6">
        <f>(CM1624*3+CL1624*2+CK1624)/6</f>
        <v>0</v>
      </c>
      <c r="DM1624">
        <f>BH1624+(BH1624*(CG1624-8.25)/8.25)</f>
        <v>-465.33454545454549</v>
      </c>
      <c r="DN1624">
        <f>BI1624+(BI1624*(CH1624-8.25)/8.25)</f>
        <v>194.88</v>
      </c>
      <c r="DO1624">
        <f>BJ1624+(BJ1624*(CI1624-8.25)/8.25)</f>
        <v>-1066.4727272727273</v>
      </c>
      <c r="DP1624">
        <f>BK1624+(BK1624*(CJ1624-8.25)/8.25)</f>
        <v>721.24848484848485</v>
      </c>
      <c r="DQ1624">
        <f>BL1624+(BL1624*(CK1624-8.25)/8.25)</f>
        <v>0</v>
      </c>
      <c r="DR1624">
        <f>BM1624+(BM1624*(CL1624-8.25)/8.25)</f>
        <v>0</v>
      </c>
      <c r="DS1624">
        <f>BN1624+(BN1624*(CM1624-8.25)/8.25)</f>
        <v>0</v>
      </c>
      <c r="DT1624" s="8">
        <f>DM1624*10^8/$I1624</f>
        <v>-4168.251811568387</v>
      </c>
      <c r="DU1624" s="8">
        <f>DN1624*10^8/$I1624</f>
        <v>1745.6449794523039</v>
      </c>
      <c r="DV1624" s="8">
        <f>DO1624*10^8/$I1624</f>
        <v>-9552.9698382925017</v>
      </c>
      <c r="DW1624" s="8">
        <f>DP1624*10^8/$I1624</f>
        <v>6460.6106142925828</v>
      </c>
      <c r="DX1624" s="8">
        <f>DQ1624*10^8/$I1624</f>
        <v>0</v>
      </c>
      <c r="DY1624" s="8">
        <f>DR1624*10^8/$I1624</f>
        <v>0</v>
      </c>
      <c r="DZ1624" s="8">
        <f>DS1624*10^8/$I1624</f>
        <v>0</v>
      </c>
      <c r="EA1624" s="8">
        <f>DT1624*10^8/$I1624</f>
        <v>-37337.2734398467</v>
      </c>
      <c r="EB1624" s="8">
        <f>DZ1624*0.8</f>
        <v>0</v>
      </c>
      <c r="EC1624" s="10">
        <f>G1624-E1624</f>
        <v>1890</v>
      </c>
      <c r="ED1624" s="4">
        <f>EC1624/E1624*100</f>
        <v>20.860927152317881</v>
      </c>
      <c r="EE1624" s="4">
        <f>DY1624-G1624</f>
        <v>-10950</v>
      </c>
      <c r="EF1624" s="12">
        <f>EE1624/G1624</f>
        <v>-1</v>
      </c>
      <c r="EG1624" s="4">
        <f>G1624-F1624</f>
        <v>650</v>
      </c>
    </row>
    <row r="1625" spans="1:137" x14ac:dyDescent="0.3">
      <c r="A1625">
        <v>1624</v>
      </c>
      <c r="B1625" t="s">
        <v>5754</v>
      </c>
      <c r="C1625" t="s">
        <v>3897</v>
      </c>
      <c r="D1625" t="str">
        <f>VLOOKUP(C1625,Sheet1!$A$2:$B$3197,2,FALSE)</f>
        <v>교육서비스</v>
      </c>
      <c r="E1625">
        <v>19600</v>
      </c>
      <c r="F1625">
        <v>32450</v>
      </c>
      <c r="G1625" s="7">
        <v>33050</v>
      </c>
      <c r="H1625" t="s">
        <v>1559</v>
      </c>
      <c r="I1625" s="7">
        <f>VALUE(LEFT(H1625,FIND("/",H1625)-1)) + VALUE(MID(H1625,FIND("/",H1625)+1,LEN(H1625)))</f>
        <v>7473826</v>
      </c>
      <c r="J1625" s="1">
        <v>432077</v>
      </c>
      <c r="K1625" s="1">
        <f>G1625*I1625/(10^8)</f>
        <v>2470.0994930000002</v>
      </c>
      <c r="L1625" s="1">
        <v>1386</v>
      </c>
      <c r="M1625" s="1">
        <v>1474</v>
      </c>
      <c r="N1625" s="1">
        <v>1527</v>
      </c>
      <c r="O1625" s="1">
        <v>1750</v>
      </c>
      <c r="P1625" s="1">
        <v>1800</v>
      </c>
      <c r="Q1625" s="1">
        <v>2152</v>
      </c>
      <c r="R1625" s="1">
        <v>2499</v>
      </c>
      <c r="S1625" s="1">
        <v>2596</v>
      </c>
      <c r="T1625">
        <v>17</v>
      </c>
      <c r="U1625">
        <v>140</v>
      </c>
      <c r="V1625">
        <v>158</v>
      </c>
      <c r="W1625">
        <v>226</v>
      </c>
      <c r="X1625">
        <v>169</v>
      </c>
      <c r="Y1625">
        <v>384</v>
      </c>
      <c r="Z1625">
        <v>486</v>
      </c>
      <c r="AA1625">
        <v>505</v>
      </c>
      <c r="AB1625">
        <v>-199</v>
      </c>
      <c r="AC1625">
        <v>68</v>
      </c>
      <c r="AD1625">
        <v>102</v>
      </c>
      <c r="AE1625">
        <v>112</v>
      </c>
      <c r="AF1625">
        <v>86</v>
      </c>
      <c r="AG1625">
        <v>278</v>
      </c>
      <c r="AH1625">
        <v>360</v>
      </c>
      <c r="AI1625">
        <v>370</v>
      </c>
      <c r="AJ1625" s="1">
        <v>1490</v>
      </c>
      <c r="AK1625" s="1">
        <v>1456</v>
      </c>
      <c r="AL1625" s="1">
        <v>1663</v>
      </c>
      <c r="AM1625" s="1">
        <v>1934</v>
      </c>
      <c r="AN1625" s="1">
        <v>2096</v>
      </c>
      <c r="AO1625" s="1">
        <v>2300</v>
      </c>
      <c r="AP1625" s="1">
        <v>2568</v>
      </c>
      <c r="AQ1625" s="1">
        <v>2650</v>
      </c>
      <c r="AR1625">
        <v>728</v>
      </c>
      <c r="AS1625">
        <v>619</v>
      </c>
      <c r="AT1625">
        <v>771</v>
      </c>
      <c r="AU1625" s="1">
        <v>1059</v>
      </c>
      <c r="AV1625" s="1">
        <v>1063</v>
      </c>
      <c r="AW1625" s="1">
        <v>1075</v>
      </c>
      <c r="AX1625" s="1">
        <v>1086</v>
      </c>
      <c r="AY1625" s="1">
        <v>1106</v>
      </c>
      <c r="AZ1625">
        <v>762</v>
      </c>
      <c r="BA1625">
        <v>837</v>
      </c>
      <c r="BB1625">
        <v>892</v>
      </c>
      <c r="BC1625">
        <v>875</v>
      </c>
      <c r="BD1625" s="1">
        <v>1033</v>
      </c>
      <c r="BE1625" s="1">
        <v>1225</v>
      </c>
      <c r="BF1625" s="1">
        <v>1482</v>
      </c>
      <c r="BG1625" s="1">
        <v>1544</v>
      </c>
      <c r="BH1625">
        <v>569</v>
      </c>
      <c r="BI1625">
        <v>598</v>
      </c>
      <c r="BJ1625">
        <v>662</v>
      </c>
      <c r="BK1625">
        <v>658</v>
      </c>
      <c r="BL1625">
        <v>804</v>
      </c>
      <c r="BM1625">
        <v>988</v>
      </c>
      <c r="BN1625" s="1">
        <v>1274</v>
      </c>
      <c r="BO1625" s="3"/>
      <c r="BP1625">
        <v>34</v>
      </c>
      <c r="BQ1625">
        <v>35</v>
      </c>
      <c r="BR1625">
        <v>38</v>
      </c>
      <c r="BS1625">
        <v>38</v>
      </c>
      <c r="BT1625">
        <v>38</v>
      </c>
      <c r="BU1625">
        <v>38</v>
      </c>
      <c r="BV1625">
        <v>38</v>
      </c>
      <c r="BW1625">
        <v>38</v>
      </c>
      <c r="BX1625">
        <v>-14.52</v>
      </c>
      <c r="BY1625">
        <v>4.63</v>
      </c>
      <c r="BZ1625">
        <v>6.52</v>
      </c>
      <c r="CA1625">
        <v>6.23</v>
      </c>
      <c r="CB1625">
        <v>4.29</v>
      </c>
      <c r="CC1625">
        <v>12.65</v>
      </c>
      <c r="CD1625">
        <v>14.79</v>
      </c>
      <c r="CE1625">
        <v>14.18</v>
      </c>
      <c r="CF1625">
        <v>-40</v>
      </c>
      <c r="CG1625">
        <v>6.57</v>
      </c>
      <c r="CH1625">
        <v>11.47</v>
      </c>
      <c r="CI1625">
        <v>12.06</v>
      </c>
      <c r="CJ1625">
        <v>9.2200000000000006</v>
      </c>
      <c r="CK1625">
        <v>24.55</v>
      </c>
      <c r="CL1625">
        <v>26.08</v>
      </c>
      <c r="CM1625">
        <v>22.61</v>
      </c>
      <c r="CN1625" s="1">
        <v>-3243</v>
      </c>
      <c r="CO1625">
        <v>550</v>
      </c>
      <c r="CP1625">
        <v>967</v>
      </c>
      <c r="CQ1625" s="1">
        <v>1037</v>
      </c>
      <c r="CR1625">
        <v>882</v>
      </c>
      <c r="CS1625" s="1">
        <v>2944</v>
      </c>
      <c r="CT1625" s="1">
        <v>3947</v>
      </c>
      <c r="CU1625" s="1">
        <v>3853</v>
      </c>
      <c r="CV1625" t="s">
        <v>2</v>
      </c>
      <c r="CW1625">
        <v>29.27</v>
      </c>
      <c r="CX1625">
        <v>19.09</v>
      </c>
      <c r="CY1625">
        <v>18.079999999999998</v>
      </c>
      <c r="CZ1625">
        <v>22.78</v>
      </c>
      <c r="DA1625">
        <v>11.23</v>
      </c>
      <c r="DB1625">
        <v>8.3699999999999992</v>
      </c>
      <c r="DC1625">
        <v>8.58</v>
      </c>
      <c r="DD1625">
        <v>1.79</v>
      </c>
      <c r="DE1625">
        <v>1.56</v>
      </c>
      <c r="DF1625">
        <v>1.79</v>
      </c>
      <c r="DG1625">
        <v>1.83</v>
      </c>
      <c r="DH1625">
        <v>1.87</v>
      </c>
      <c r="DI1625">
        <v>2.5</v>
      </c>
      <c r="DJ1625">
        <v>1.94</v>
      </c>
      <c r="DK1625" s="3"/>
      <c r="DL1625" s="6">
        <f>(CM1625*3+CL1625*2+CK1625)/6</f>
        <v>24.09</v>
      </c>
      <c r="DM1625">
        <f>BH1625+(BH1625*(CG1625-8.25)/8.25)</f>
        <v>453.13090909090909</v>
      </c>
      <c r="DN1625">
        <f>BI1625+(BI1625*(CH1625-8.25)/8.25)</f>
        <v>831.40121212121221</v>
      </c>
      <c r="DO1625">
        <f>BJ1625+(BJ1625*(CI1625-8.25)/8.25)</f>
        <v>967.72363636363639</v>
      </c>
      <c r="DP1625">
        <f>BK1625+(BK1625*(CJ1625-8.25)/8.25)</f>
        <v>735.36484848484849</v>
      </c>
      <c r="DQ1625">
        <f>BL1625+(BL1625*(CK1625-8.25)/8.25)</f>
        <v>2392.5090909090909</v>
      </c>
      <c r="DR1625">
        <f>BM1625+(BM1625*(CL1625-8.25)/8.25)</f>
        <v>3123.2775757575755</v>
      </c>
      <c r="DS1625">
        <f>BN1625+(BN1625*(CM1625-8.25)/8.25)</f>
        <v>3491.5321212121212</v>
      </c>
      <c r="DT1625" s="8">
        <f>DM1625*10^8/$I1625</f>
        <v>6062.9041817525467</v>
      </c>
      <c r="DU1625" s="8">
        <f>DN1625*10^8/$I1625</f>
        <v>11124.171369807273</v>
      </c>
      <c r="DV1625" s="8">
        <f>DO1625*10^8/$I1625</f>
        <v>12948.169202275198</v>
      </c>
      <c r="DW1625" s="8">
        <f>DP1625*10^8/$I1625</f>
        <v>9839.2021500747869</v>
      </c>
      <c r="DX1625" s="8">
        <f>DQ1625*10^8/$I1625</f>
        <v>32011.838259401422</v>
      </c>
      <c r="DY1625" s="8">
        <f>DR1625*10^8/$I1625</f>
        <v>41789.540936028956</v>
      </c>
      <c r="DZ1625" s="8">
        <f>DS1625*10^8/$I1625</f>
        <v>46716.797008816116</v>
      </c>
      <c r="EA1625" s="8">
        <f>DT1625*10^8/$I1625</f>
        <v>81121.826782594973</v>
      </c>
      <c r="EB1625" s="8">
        <f>DZ1625*0.8</f>
        <v>37373.437607052896</v>
      </c>
      <c r="EC1625" s="10">
        <f>G1625-E1625</f>
        <v>13450</v>
      </c>
      <c r="ED1625" s="4">
        <f>EC1625/E1625*100</f>
        <v>68.622448979591837</v>
      </c>
      <c r="EE1625" s="4">
        <f>DY1625-G1625</f>
        <v>8739.5409360289559</v>
      </c>
      <c r="EF1625" s="12">
        <f>EE1625/G1625</f>
        <v>0.26443391637001379</v>
      </c>
      <c r="EG1625" s="4">
        <f>G1625-F1625</f>
        <v>600</v>
      </c>
    </row>
    <row r="1626" spans="1:137" x14ac:dyDescent="0.3">
      <c r="A1626">
        <v>1625</v>
      </c>
      <c r="B1626" t="s">
        <v>5747</v>
      </c>
      <c r="C1626" t="s">
        <v>3898</v>
      </c>
      <c r="D1626" t="str">
        <f>VLOOKUP(C1626,Sheet1!$A$2:$B$3197,2,FALSE)</f>
        <v>반도체와반도체장비</v>
      </c>
      <c r="E1626">
        <v>17500</v>
      </c>
      <c r="F1626">
        <v>27350</v>
      </c>
      <c r="G1626" s="7">
        <v>24300</v>
      </c>
      <c r="H1626" t="s">
        <v>1560</v>
      </c>
      <c r="I1626" s="7">
        <f>VALUE(LEFT(H1626,FIND("/",H1626)-1)) + VALUE(MID(H1626,FIND("/",H1626)+1,LEN(H1626)))</f>
        <v>16510993</v>
      </c>
      <c r="J1626">
        <v>0</v>
      </c>
      <c r="K1626" s="1">
        <f>G1626*I1626/(10^8)</f>
        <v>4012.1712990000001</v>
      </c>
      <c r="L1626">
        <v>695</v>
      </c>
      <c r="M1626">
        <v>888</v>
      </c>
      <c r="N1626" s="1">
        <v>1055</v>
      </c>
      <c r="O1626" s="1">
        <v>1174</v>
      </c>
      <c r="P1626" s="1">
        <v>1557</v>
      </c>
      <c r="Q1626" s="1">
        <v>2032</v>
      </c>
      <c r="R1626" s="1">
        <v>2430</v>
      </c>
      <c r="S1626" s="3"/>
      <c r="T1626">
        <v>37</v>
      </c>
      <c r="U1626">
        <v>114</v>
      </c>
      <c r="V1626">
        <v>220</v>
      </c>
      <c r="W1626">
        <v>234</v>
      </c>
      <c r="X1626">
        <v>358</v>
      </c>
      <c r="Y1626">
        <v>463</v>
      </c>
      <c r="Z1626">
        <v>554</v>
      </c>
      <c r="AA1626" s="3"/>
      <c r="AB1626">
        <v>5</v>
      </c>
      <c r="AC1626">
        <v>69</v>
      </c>
      <c r="AD1626">
        <v>175</v>
      </c>
      <c r="AE1626">
        <v>194</v>
      </c>
      <c r="AF1626">
        <v>218</v>
      </c>
      <c r="AG1626">
        <v>370</v>
      </c>
      <c r="AH1626" s="3"/>
      <c r="AI1626" s="3"/>
      <c r="AJ1626" s="1">
        <v>1148</v>
      </c>
      <c r="AK1626" s="1">
        <v>1098</v>
      </c>
      <c r="AL1626" s="1">
        <v>1318</v>
      </c>
      <c r="AM1626" s="1">
        <v>1497</v>
      </c>
      <c r="AN1626" s="1">
        <v>1703</v>
      </c>
      <c r="AO1626" s="1">
        <v>2526</v>
      </c>
      <c r="AP1626" s="3"/>
      <c r="AQ1626" s="3"/>
      <c r="AR1626">
        <v>685</v>
      </c>
      <c r="AS1626">
        <v>566</v>
      </c>
      <c r="AT1626">
        <v>608</v>
      </c>
      <c r="AU1626">
        <v>602</v>
      </c>
      <c r="AV1626">
        <v>615</v>
      </c>
      <c r="AW1626" s="1">
        <v>1074</v>
      </c>
      <c r="AX1626" s="3"/>
      <c r="AY1626" s="3"/>
      <c r="AZ1626">
        <v>464</v>
      </c>
      <c r="BA1626">
        <v>532</v>
      </c>
      <c r="BB1626">
        <v>710</v>
      </c>
      <c r="BC1626">
        <v>895</v>
      </c>
      <c r="BD1626" s="1">
        <v>1088</v>
      </c>
      <c r="BE1626" s="1">
        <v>1451</v>
      </c>
      <c r="BF1626" s="3"/>
      <c r="BG1626" s="3"/>
      <c r="BH1626">
        <v>464</v>
      </c>
      <c r="BI1626">
        <v>533</v>
      </c>
      <c r="BJ1626">
        <v>711</v>
      </c>
      <c r="BK1626">
        <v>897</v>
      </c>
      <c r="BL1626" s="1">
        <v>1090</v>
      </c>
      <c r="BM1626" s="1">
        <v>1453</v>
      </c>
      <c r="BN1626" s="3"/>
      <c r="BO1626" s="3"/>
      <c r="BP1626">
        <v>79</v>
      </c>
      <c r="BQ1626">
        <v>83</v>
      </c>
      <c r="BR1626">
        <v>83</v>
      </c>
      <c r="BS1626">
        <v>83</v>
      </c>
      <c r="BT1626">
        <v>83</v>
      </c>
      <c r="BU1626" s="3"/>
      <c r="BV1626" s="3"/>
      <c r="BW1626" s="3"/>
      <c r="BX1626">
        <v>0.43</v>
      </c>
      <c r="BY1626">
        <v>6.15</v>
      </c>
      <c r="BZ1626">
        <v>14.51</v>
      </c>
      <c r="CA1626">
        <v>13.8</v>
      </c>
      <c r="CB1626">
        <v>13.62</v>
      </c>
      <c r="CC1626">
        <v>17.52</v>
      </c>
      <c r="CD1626" s="3"/>
      <c r="CE1626" s="3"/>
      <c r="CF1626">
        <v>1.23</v>
      </c>
      <c r="CG1626">
        <v>13.94</v>
      </c>
      <c r="CH1626">
        <v>28.23</v>
      </c>
      <c r="CI1626">
        <v>24.22</v>
      </c>
      <c r="CJ1626">
        <v>21.96</v>
      </c>
      <c r="CK1626">
        <v>28.42</v>
      </c>
      <c r="CL1626">
        <v>29.18</v>
      </c>
      <c r="CM1626" s="3"/>
      <c r="CN1626">
        <v>34</v>
      </c>
      <c r="CO1626">
        <v>421</v>
      </c>
      <c r="CP1626" s="1">
        <v>1064</v>
      </c>
      <c r="CQ1626" s="1">
        <v>1180</v>
      </c>
      <c r="CR1626" s="1">
        <v>1321</v>
      </c>
      <c r="CS1626" s="1">
        <v>2188</v>
      </c>
      <c r="CT1626" s="1">
        <v>2568</v>
      </c>
      <c r="CU1626" s="3"/>
      <c r="CV1626">
        <v>84.91</v>
      </c>
      <c r="CW1626">
        <v>15.11</v>
      </c>
      <c r="CX1626">
        <v>4.6100000000000003</v>
      </c>
      <c r="CY1626">
        <v>7.02</v>
      </c>
      <c r="CZ1626">
        <v>13.32</v>
      </c>
      <c r="DA1626">
        <v>11.1</v>
      </c>
      <c r="DB1626">
        <v>9.4600000000000009</v>
      </c>
      <c r="DC1626" s="3"/>
      <c r="DD1626">
        <v>0.97</v>
      </c>
      <c r="DE1626">
        <v>1.97</v>
      </c>
      <c r="DF1626">
        <v>1.1399999999999999</v>
      </c>
      <c r="DG1626">
        <v>1.52</v>
      </c>
      <c r="DH1626">
        <v>2.67</v>
      </c>
      <c r="DI1626">
        <v>2.76</v>
      </c>
      <c r="DJ1626" s="3"/>
      <c r="DK1626" s="3"/>
      <c r="DL1626" s="6">
        <f>(CM1626*3+CL1626*2+CK1626)/6</f>
        <v>14.463333333333333</v>
      </c>
      <c r="DM1626">
        <f>BH1626+(BH1626*(CG1626-8.25)/8.25)</f>
        <v>784.01939393939392</v>
      </c>
      <c r="DN1626">
        <f>BI1626+(BI1626*(CH1626-8.25)/8.25)</f>
        <v>1823.8290909090908</v>
      </c>
      <c r="DO1626">
        <f>BJ1626+(BJ1626*(CI1626-8.25)/8.25)</f>
        <v>2087.3236363636361</v>
      </c>
      <c r="DP1626">
        <f>BK1626+(BK1626*(CJ1626-8.25)/8.25)</f>
        <v>2387.6509090909094</v>
      </c>
      <c r="DQ1626">
        <f>BL1626+(BL1626*(CK1626-8.25)/8.25)</f>
        <v>3754.884848484849</v>
      </c>
      <c r="DR1626">
        <f>BM1626+(BM1626*(CL1626-8.25)/8.25)</f>
        <v>5139.2169696969704</v>
      </c>
      <c r="DS1626">
        <f>BN1626+(BN1626*(CM1626-8.25)/8.25)</f>
        <v>0</v>
      </c>
      <c r="DT1626" s="8">
        <f>DM1626*10^8/$I1626</f>
        <v>4748.4690590044702</v>
      </c>
      <c r="DU1626" s="8">
        <f>DN1626*10^8/$I1626</f>
        <v>11046.150227966851</v>
      </c>
      <c r="DV1626" s="8">
        <f>DO1626*10^8/$I1626</f>
        <v>12642.023628522138</v>
      </c>
      <c r="DW1626" s="8">
        <f>DP1626*10^8/$I1626</f>
        <v>14460.977053838673</v>
      </c>
      <c r="DX1626" s="8">
        <f>DQ1626*10^8/$I1626</f>
        <v>22741.726366699138</v>
      </c>
      <c r="DY1626" s="8">
        <f>DR1626*10^8/$I1626</f>
        <v>31126.032030278071</v>
      </c>
      <c r="DZ1626" s="8">
        <f>DS1626*10^8/$I1626</f>
        <v>0</v>
      </c>
      <c r="EA1626" s="8">
        <f>DT1626*10^8/$I1626</f>
        <v>28759.439598844663</v>
      </c>
      <c r="EB1626" s="8">
        <f>DZ1626*0.8</f>
        <v>0</v>
      </c>
      <c r="EC1626" s="10">
        <f>G1626-E1626</f>
        <v>6800</v>
      </c>
      <c r="ED1626" s="4">
        <f>EC1626/E1626*100</f>
        <v>38.857142857142854</v>
      </c>
      <c r="EE1626" s="4">
        <f>DY1626-G1626</f>
        <v>6826.032030278071</v>
      </c>
      <c r="EF1626" s="12">
        <f>EE1626/G1626</f>
        <v>0.28090666791267782</v>
      </c>
      <c r="EG1626" s="4">
        <f>G1626-F1626</f>
        <v>-3050</v>
      </c>
    </row>
    <row r="1627" spans="1:137" x14ac:dyDescent="0.3">
      <c r="A1627">
        <v>1626</v>
      </c>
      <c r="B1627" t="s">
        <v>6024</v>
      </c>
      <c r="C1627" t="s">
        <v>3899</v>
      </c>
      <c r="D1627" t="str">
        <f>VLOOKUP(C1627,Sheet1!$A$2:$B$3197,2,FALSE)</f>
        <v>우주항공과국방</v>
      </c>
      <c r="E1627">
        <v>35350</v>
      </c>
      <c r="F1627">
        <v>49900</v>
      </c>
      <c r="G1627" s="7">
        <v>53500</v>
      </c>
      <c r="H1627" t="s">
        <v>1561</v>
      </c>
      <c r="I1627" s="7">
        <f>VALUE(LEFT(H1627,FIND("/",H1627)-1)) + VALUE(MID(H1627,FIND("/",H1627)+1,LEN(H1627)))</f>
        <v>9085607</v>
      </c>
      <c r="J1627" s="1">
        <v>16000</v>
      </c>
      <c r="K1627" s="1">
        <f>G1627*I1627/(10^8)</f>
        <v>4860.7997450000003</v>
      </c>
      <c r="L1627">
        <v>342</v>
      </c>
      <c r="M1627">
        <v>428</v>
      </c>
      <c r="N1627">
        <v>461</v>
      </c>
      <c r="O1627">
        <v>702</v>
      </c>
      <c r="P1627">
        <v>892</v>
      </c>
      <c r="Q1627">
        <v>980</v>
      </c>
      <c r="R1627" s="1">
        <v>1300</v>
      </c>
      <c r="S1627" s="1">
        <v>1520</v>
      </c>
      <c r="T1627">
        <v>32</v>
      </c>
      <c r="U1627">
        <v>54</v>
      </c>
      <c r="V1627">
        <v>56</v>
      </c>
      <c r="W1627">
        <v>92</v>
      </c>
      <c r="X1627">
        <v>137</v>
      </c>
      <c r="Y1627">
        <v>150</v>
      </c>
      <c r="Z1627">
        <v>210</v>
      </c>
      <c r="AA1627">
        <v>250</v>
      </c>
      <c r="AB1627">
        <v>32</v>
      </c>
      <c r="AC1627">
        <v>54</v>
      </c>
      <c r="AD1627">
        <v>51</v>
      </c>
      <c r="AE1627">
        <v>74</v>
      </c>
      <c r="AF1627">
        <v>119</v>
      </c>
      <c r="AG1627">
        <v>130</v>
      </c>
      <c r="AH1627">
        <v>180</v>
      </c>
      <c r="AI1627">
        <v>220</v>
      </c>
      <c r="AJ1627">
        <v>692</v>
      </c>
      <c r="AK1627">
        <v>706</v>
      </c>
      <c r="AL1627">
        <v>777</v>
      </c>
      <c r="AM1627">
        <v>963</v>
      </c>
      <c r="AN1627" s="1">
        <v>1075</v>
      </c>
      <c r="AO1627">
        <v>990</v>
      </c>
      <c r="AP1627" s="1">
        <v>1190</v>
      </c>
      <c r="AQ1627" s="1">
        <v>1420</v>
      </c>
      <c r="AR1627">
        <v>188</v>
      </c>
      <c r="AS1627">
        <v>158</v>
      </c>
      <c r="AT1627">
        <v>192</v>
      </c>
      <c r="AU1627">
        <v>318</v>
      </c>
      <c r="AV1627">
        <v>337</v>
      </c>
      <c r="AW1627">
        <v>140</v>
      </c>
      <c r="AX1627">
        <v>150</v>
      </c>
      <c r="AY1627">
        <v>150</v>
      </c>
      <c r="AZ1627">
        <v>504</v>
      </c>
      <c r="BA1627">
        <v>548</v>
      </c>
      <c r="BB1627">
        <v>585</v>
      </c>
      <c r="BC1627">
        <v>645</v>
      </c>
      <c r="BD1627">
        <v>738</v>
      </c>
      <c r="BE1627">
        <v>850</v>
      </c>
      <c r="BF1627" s="1">
        <v>1040</v>
      </c>
      <c r="BG1627" s="1">
        <v>1270</v>
      </c>
      <c r="BH1627">
        <v>504</v>
      </c>
      <c r="BI1627">
        <v>548</v>
      </c>
      <c r="BJ1627">
        <v>580</v>
      </c>
      <c r="BK1627">
        <v>638</v>
      </c>
      <c r="BL1627">
        <v>731</v>
      </c>
      <c r="BM1627">
        <v>840</v>
      </c>
      <c r="BN1627" s="1">
        <v>1040</v>
      </c>
      <c r="BO1627" s="1">
        <v>1270</v>
      </c>
      <c r="BP1627">
        <v>18</v>
      </c>
      <c r="BQ1627">
        <v>18</v>
      </c>
      <c r="BR1627">
        <v>18</v>
      </c>
      <c r="BS1627">
        <v>36</v>
      </c>
      <c r="BT1627">
        <v>36</v>
      </c>
      <c r="BU1627">
        <v>40</v>
      </c>
      <c r="BV1627">
        <v>40</v>
      </c>
      <c r="BW1627">
        <v>40</v>
      </c>
      <c r="BX1627">
        <v>4.95</v>
      </c>
      <c r="BY1627">
        <v>7.72</v>
      </c>
      <c r="BZ1627">
        <v>6.83</v>
      </c>
      <c r="CA1627">
        <v>8.4600000000000009</v>
      </c>
      <c r="CB1627">
        <v>11.64</v>
      </c>
      <c r="CC1627">
        <v>12.59</v>
      </c>
      <c r="CD1627">
        <v>16.510000000000002</v>
      </c>
      <c r="CE1627">
        <v>16.86</v>
      </c>
      <c r="CF1627">
        <v>6.63</v>
      </c>
      <c r="CG1627">
        <v>10.76</v>
      </c>
      <c r="CH1627">
        <v>8.23</v>
      </c>
      <c r="CI1627">
        <v>11.74</v>
      </c>
      <c r="CJ1627">
        <v>17.32</v>
      </c>
      <c r="CK1627">
        <v>17.82</v>
      </c>
      <c r="CL1627">
        <v>20.21</v>
      </c>
      <c r="CM1627">
        <v>19.91</v>
      </c>
      <c r="CN1627">
        <v>449</v>
      </c>
      <c r="CO1627">
        <v>779</v>
      </c>
      <c r="CP1627">
        <v>639</v>
      </c>
      <c r="CQ1627">
        <v>984</v>
      </c>
      <c r="CR1627" s="1">
        <v>1631</v>
      </c>
      <c r="CS1627" s="1">
        <v>1649</v>
      </c>
      <c r="CT1627" s="1">
        <v>2091</v>
      </c>
      <c r="CU1627" s="1">
        <v>2531</v>
      </c>
      <c r="CV1627">
        <v>40.700000000000003</v>
      </c>
      <c r="CW1627">
        <v>26.94</v>
      </c>
      <c r="CX1627">
        <v>19.52</v>
      </c>
      <c r="CY1627">
        <v>19.77</v>
      </c>
      <c r="CZ1627">
        <v>19.62</v>
      </c>
      <c r="DA1627">
        <v>32.44</v>
      </c>
      <c r="DB1627">
        <v>25.58</v>
      </c>
      <c r="DC1627">
        <v>21.13</v>
      </c>
      <c r="DD1627">
        <v>2.61</v>
      </c>
      <c r="DE1627">
        <v>2.74</v>
      </c>
      <c r="DF1627">
        <v>1.52</v>
      </c>
      <c r="DG1627">
        <v>2.15</v>
      </c>
      <c r="DH1627">
        <v>3.06</v>
      </c>
      <c r="DI1627">
        <v>5.6</v>
      </c>
      <c r="DJ1627">
        <v>4.55</v>
      </c>
      <c r="DK1627">
        <v>3.74</v>
      </c>
      <c r="DL1627" s="6">
        <f>(CM1627*3+CL1627*2+CK1627)/6</f>
        <v>19.661666666666665</v>
      </c>
      <c r="DM1627">
        <f>BH1627+(BH1627*(CG1627-8.25)/8.25)</f>
        <v>657.33818181818185</v>
      </c>
      <c r="DN1627">
        <f>BI1627+(BI1627*(CH1627-8.25)/8.25)</f>
        <v>546.67151515151522</v>
      </c>
      <c r="DO1627">
        <f>BJ1627+(BJ1627*(CI1627-8.25)/8.25)</f>
        <v>825.35757575757577</v>
      </c>
      <c r="DP1627">
        <f>BK1627+(BK1627*(CJ1627-8.25)/8.25)</f>
        <v>1339.4133333333334</v>
      </c>
      <c r="DQ1627">
        <f>BL1627+(BL1627*(CK1627-8.25)/8.25)</f>
        <v>1578.96</v>
      </c>
      <c r="DR1627">
        <f>BM1627+(BM1627*(CL1627-8.25)/8.25)</f>
        <v>2057.7454545454548</v>
      </c>
      <c r="DS1627">
        <f>BN1627+(BN1627*(CM1627-8.25)/8.25)</f>
        <v>2509.8666666666668</v>
      </c>
      <c r="DT1627" s="8">
        <f>DM1627*10^8/$I1627</f>
        <v>7234.9396338426459</v>
      </c>
      <c r="DU1627" s="8">
        <f>DN1627*10^8/$I1627</f>
        <v>6016.8959008629272</v>
      </c>
      <c r="DV1627" s="8">
        <f>DO1627*10^8/$I1627</f>
        <v>9084.2315296883935</v>
      </c>
      <c r="DW1627" s="8">
        <f>DP1627*10^8/$I1627</f>
        <v>14742.144727736226</v>
      </c>
      <c r="DX1627" s="8">
        <f>DQ1627*10^8/$I1627</f>
        <v>17378.695776737866</v>
      </c>
      <c r="DY1627" s="8">
        <f>DR1627*10^8/$I1627</f>
        <v>22648.409231716214</v>
      </c>
      <c r="DZ1627" s="8">
        <f>DS1627*10^8/$I1627</f>
        <v>27624.64485495209</v>
      </c>
      <c r="EA1627" s="8">
        <f>DT1627*10^8/$I1627</f>
        <v>79630.779031523663</v>
      </c>
      <c r="EB1627" s="8">
        <f>DZ1627*0.8</f>
        <v>22099.715883961675</v>
      </c>
      <c r="EC1627" s="10">
        <f>G1627-E1627</f>
        <v>18150</v>
      </c>
      <c r="ED1627" s="4">
        <f>EC1627/E1627*100</f>
        <v>51.343705799151337</v>
      </c>
      <c r="EE1627" s="4">
        <f>DY1627-G1627</f>
        <v>-30851.590768283786</v>
      </c>
      <c r="EF1627" s="12">
        <f>EE1627/G1627</f>
        <v>-0.57666524800530439</v>
      </c>
      <c r="EG1627" s="4">
        <f>G1627-F1627</f>
        <v>3600</v>
      </c>
    </row>
    <row r="1628" spans="1:137" x14ac:dyDescent="0.3">
      <c r="A1628">
        <v>1627</v>
      </c>
      <c r="B1628" t="s">
        <v>6790</v>
      </c>
      <c r="C1628" t="s">
        <v>3900</v>
      </c>
      <c r="D1628" t="str">
        <f>VLOOKUP(C1628,Sheet1!$A$2:$B$3197,2,FALSE)</f>
        <v>IT서비스</v>
      </c>
      <c r="E1628">
        <v>3650</v>
      </c>
      <c r="F1628">
        <v>4890</v>
      </c>
      <c r="G1628" s="7">
        <v>4805</v>
      </c>
      <c r="H1628" t="s">
        <v>1562</v>
      </c>
      <c r="I1628" s="7">
        <f>VALUE(LEFT(H1628,FIND("/",H1628)-1)) + VALUE(MID(H1628,FIND("/",H1628)+1,LEN(H1628)))</f>
        <v>11952500</v>
      </c>
      <c r="J1628" s="1">
        <v>5123</v>
      </c>
      <c r="K1628" s="1">
        <f>G1628*I1628/(10^8)</f>
        <v>574.31762500000002</v>
      </c>
      <c r="L1628">
        <v>552</v>
      </c>
      <c r="M1628">
        <v>302</v>
      </c>
      <c r="N1628">
        <v>465</v>
      </c>
      <c r="O1628">
        <v>356</v>
      </c>
      <c r="P1628">
        <v>443</v>
      </c>
      <c r="Q1628" s="3"/>
      <c r="R1628" s="3"/>
      <c r="S1628" s="3"/>
      <c r="T1628">
        <v>82</v>
      </c>
      <c r="U1628">
        <v>-47</v>
      </c>
      <c r="V1628">
        <v>7</v>
      </c>
      <c r="W1628">
        <v>-39</v>
      </c>
      <c r="X1628">
        <v>17</v>
      </c>
      <c r="Y1628" s="3"/>
      <c r="Z1628" s="3"/>
      <c r="AA1628" s="3"/>
      <c r="AB1628">
        <v>79</v>
      </c>
      <c r="AC1628">
        <v>-36</v>
      </c>
      <c r="AD1628">
        <v>21</v>
      </c>
      <c r="AE1628">
        <v>-32</v>
      </c>
      <c r="AF1628">
        <v>9</v>
      </c>
      <c r="AG1628" s="3"/>
      <c r="AH1628" s="3"/>
      <c r="AI1628" s="3"/>
      <c r="AJ1628">
        <v>626</v>
      </c>
      <c r="AK1628">
        <v>519</v>
      </c>
      <c r="AL1628">
        <v>561</v>
      </c>
      <c r="AM1628">
        <v>423</v>
      </c>
      <c r="AN1628">
        <v>426</v>
      </c>
      <c r="AO1628" s="3"/>
      <c r="AP1628" s="3"/>
      <c r="AQ1628" s="3"/>
      <c r="AR1628">
        <v>135</v>
      </c>
      <c r="AS1628">
        <v>88</v>
      </c>
      <c r="AT1628">
        <v>167</v>
      </c>
      <c r="AU1628">
        <v>94</v>
      </c>
      <c r="AV1628">
        <v>89</v>
      </c>
      <c r="AW1628" s="3"/>
      <c r="AX1628" s="3"/>
      <c r="AY1628" s="3"/>
      <c r="AZ1628">
        <v>491</v>
      </c>
      <c r="BA1628">
        <v>431</v>
      </c>
      <c r="BB1628">
        <v>394</v>
      </c>
      <c r="BC1628">
        <v>329</v>
      </c>
      <c r="BD1628">
        <v>336</v>
      </c>
      <c r="BE1628" s="3"/>
      <c r="BF1628" s="3"/>
      <c r="BG1628" s="3"/>
      <c r="BH1628">
        <v>491</v>
      </c>
      <c r="BI1628">
        <v>431</v>
      </c>
      <c r="BJ1628">
        <v>394</v>
      </c>
      <c r="BK1628">
        <v>329</v>
      </c>
      <c r="BL1628">
        <v>336</v>
      </c>
      <c r="BM1628" s="3"/>
      <c r="BN1628" s="3"/>
      <c r="BO1628" s="3"/>
      <c r="BP1628">
        <v>62</v>
      </c>
      <c r="BQ1628">
        <v>62</v>
      </c>
      <c r="BR1628">
        <v>62</v>
      </c>
      <c r="BS1628">
        <v>62</v>
      </c>
      <c r="BT1628">
        <v>62</v>
      </c>
      <c r="BU1628" s="3"/>
      <c r="BV1628" s="3"/>
      <c r="BW1628" s="3"/>
      <c r="BX1628">
        <v>12.74</v>
      </c>
      <c r="BY1628">
        <v>-6.35</v>
      </c>
      <c r="BZ1628">
        <v>3.82</v>
      </c>
      <c r="CA1628">
        <v>-6.45</v>
      </c>
      <c r="CB1628">
        <v>2.04</v>
      </c>
      <c r="CC1628" s="3"/>
      <c r="CD1628" s="3"/>
      <c r="CE1628" s="3"/>
      <c r="CF1628">
        <v>17.21</v>
      </c>
      <c r="CG1628">
        <v>-7.89</v>
      </c>
      <c r="CH1628">
        <v>5.01</v>
      </c>
      <c r="CI1628">
        <v>-8.77</v>
      </c>
      <c r="CJ1628">
        <v>2.6</v>
      </c>
      <c r="CK1628" s="3"/>
      <c r="CL1628" s="3"/>
      <c r="CM1628" s="3"/>
      <c r="CN1628">
        <v>664</v>
      </c>
      <c r="CO1628">
        <v>-304</v>
      </c>
      <c r="CP1628">
        <v>173</v>
      </c>
      <c r="CQ1628">
        <v>-266</v>
      </c>
      <c r="CR1628">
        <v>72</v>
      </c>
      <c r="CS1628" s="3"/>
      <c r="CT1628" s="3"/>
      <c r="CU1628" s="3"/>
      <c r="CV1628">
        <v>10.44</v>
      </c>
      <c r="CW1628" t="s">
        <v>2</v>
      </c>
      <c r="CX1628">
        <v>17.16</v>
      </c>
      <c r="CY1628" t="s">
        <v>2</v>
      </c>
      <c r="CZ1628">
        <v>51.8</v>
      </c>
      <c r="DA1628" s="3"/>
      <c r="DB1628" s="3"/>
      <c r="DC1628" s="3"/>
      <c r="DD1628">
        <v>1.69</v>
      </c>
      <c r="DE1628">
        <v>1.67</v>
      </c>
      <c r="DF1628">
        <v>0.9</v>
      </c>
      <c r="DG1628">
        <v>1.1100000000000001</v>
      </c>
      <c r="DH1628">
        <v>1.3</v>
      </c>
      <c r="DI1628" s="3"/>
      <c r="DJ1628" s="3"/>
      <c r="DK1628" s="3"/>
      <c r="DL1628" s="6">
        <f>(CM1628*3+CL1628*2+CK1628)/6</f>
        <v>0</v>
      </c>
      <c r="DM1628">
        <f>BH1628+(BH1628*(CG1628-8.25)/8.25)</f>
        <v>-469.5745454545455</v>
      </c>
      <c r="DN1628">
        <f>BI1628+(BI1628*(CH1628-8.25)/8.25)</f>
        <v>261.73454545454547</v>
      </c>
      <c r="DO1628">
        <f>BJ1628+(BJ1628*(CI1628-8.25)/8.25)</f>
        <v>-418.83393939393943</v>
      </c>
      <c r="DP1628">
        <f>BK1628+(BK1628*(CJ1628-8.25)/8.25)</f>
        <v>103.68484848484846</v>
      </c>
      <c r="DQ1628">
        <f>BL1628+(BL1628*(CK1628-8.25)/8.25)</f>
        <v>0</v>
      </c>
      <c r="DR1628">
        <f>BM1628+(BM1628*(CL1628-8.25)/8.25)</f>
        <v>0</v>
      </c>
      <c r="DS1628">
        <f>BN1628+(BN1628*(CM1628-8.25)/8.25)</f>
        <v>0</v>
      </c>
      <c r="DT1628" s="8">
        <f>DM1628*10^8/$I1628</f>
        <v>-3928.6722062710355</v>
      </c>
      <c r="DU1628" s="8">
        <f>DN1628*10^8/$I1628</f>
        <v>2189.7891274172389</v>
      </c>
      <c r="DV1628" s="8">
        <f>DO1628*10^8/$I1628</f>
        <v>-3504.1534356322063</v>
      </c>
      <c r="DW1628" s="8">
        <f>DP1628*10^8/$I1628</f>
        <v>867.47415590753781</v>
      </c>
      <c r="DX1628" s="8">
        <f>DQ1628*10^8/$I1628</f>
        <v>0</v>
      </c>
      <c r="DY1628" s="8">
        <f>DR1628*10^8/$I1628</f>
        <v>0</v>
      </c>
      <c r="DZ1628" s="8">
        <f>DS1628*10^8/$I1628</f>
        <v>0</v>
      </c>
      <c r="EA1628" s="8">
        <f>DT1628*10^8/$I1628</f>
        <v>-32869.041675557717</v>
      </c>
      <c r="EB1628" s="8">
        <f>DZ1628*0.8</f>
        <v>0</v>
      </c>
      <c r="EC1628" s="10">
        <f>G1628-E1628</f>
        <v>1155</v>
      </c>
      <c r="ED1628" s="4">
        <f>EC1628/E1628*100</f>
        <v>31.643835616438352</v>
      </c>
      <c r="EE1628" s="4">
        <f>DY1628-G1628</f>
        <v>-4805</v>
      </c>
      <c r="EF1628" s="12">
        <f>EE1628/G1628</f>
        <v>-1</v>
      </c>
      <c r="EG1628" s="4">
        <f>G1628-F1628</f>
        <v>-85</v>
      </c>
    </row>
    <row r="1629" spans="1:137" x14ac:dyDescent="0.3">
      <c r="A1629">
        <v>1628</v>
      </c>
      <c r="B1629" t="s">
        <v>6058</v>
      </c>
      <c r="C1629" t="s">
        <v>3901</v>
      </c>
      <c r="D1629" t="str">
        <f>VLOOKUP(C1629,Sheet1!$A$2:$B$3197,2,FALSE)</f>
        <v>전자장비와기기</v>
      </c>
      <c r="E1629">
        <v>24000</v>
      </c>
      <c r="F1629">
        <v>25450</v>
      </c>
      <c r="G1629" s="7">
        <v>26400</v>
      </c>
      <c r="H1629" t="s">
        <v>1563</v>
      </c>
      <c r="I1629" s="7">
        <f>VALUE(LEFT(H1629,FIND("/",H1629)-1)) + VALUE(MID(H1629,FIND("/",H1629)+1,LEN(H1629)))</f>
        <v>68654755</v>
      </c>
      <c r="J1629" s="1">
        <v>4875975</v>
      </c>
      <c r="K1629" s="1">
        <f>G1629*I1629/(10^8)</f>
        <v>18124.855319999999</v>
      </c>
      <c r="L1629" s="1">
        <v>1718</v>
      </c>
      <c r="M1629" s="1">
        <v>2034</v>
      </c>
      <c r="N1629" s="1">
        <v>2382</v>
      </c>
      <c r="O1629" s="1">
        <v>2221</v>
      </c>
      <c r="P1629" s="1">
        <v>1795</v>
      </c>
      <c r="Q1629" s="1">
        <v>2389</v>
      </c>
      <c r="R1629" s="1">
        <v>2712</v>
      </c>
      <c r="S1629" s="1">
        <v>3035</v>
      </c>
      <c r="T1629">
        <v>332</v>
      </c>
      <c r="U1629">
        <v>437</v>
      </c>
      <c r="V1629">
        <v>460</v>
      </c>
      <c r="W1629">
        <v>333</v>
      </c>
      <c r="X1629">
        <v>158</v>
      </c>
      <c r="Y1629">
        <v>434</v>
      </c>
      <c r="Z1629">
        <v>555</v>
      </c>
      <c r="AA1629">
        <v>642</v>
      </c>
      <c r="AB1629">
        <v>297</v>
      </c>
      <c r="AC1629">
        <v>267</v>
      </c>
      <c r="AD1629">
        <v>423</v>
      </c>
      <c r="AE1629">
        <v>296</v>
      </c>
      <c r="AF1629">
        <v>92</v>
      </c>
      <c r="AG1629">
        <v>378</v>
      </c>
      <c r="AH1629">
        <v>464</v>
      </c>
      <c r="AI1629">
        <v>519</v>
      </c>
      <c r="AJ1629" s="1">
        <v>1951</v>
      </c>
      <c r="AK1629" s="1">
        <v>2052</v>
      </c>
      <c r="AL1629" s="1">
        <v>2791</v>
      </c>
      <c r="AM1629" s="1">
        <v>3055</v>
      </c>
      <c r="AN1629" s="1">
        <v>3026</v>
      </c>
      <c r="AO1629" s="1">
        <v>3305</v>
      </c>
      <c r="AP1629" s="1">
        <v>3425</v>
      </c>
      <c r="AQ1629" s="1">
        <v>3865</v>
      </c>
      <c r="AR1629">
        <v>379</v>
      </c>
      <c r="AS1629">
        <v>439</v>
      </c>
      <c r="AT1629">
        <v>532</v>
      </c>
      <c r="AU1629">
        <v>618</v>
      </c>
      <c r="AV1629">
        <v>565</v>
      </c>
      <c r="AW1629">
        <v>540</v>
      </c>
      <c r="AX1629">
        <v>574</v>
      </c>
      <c r="AY1629">
        <v>612</v>
      </c>
      <c r="AZ1629" s="1">
        <v>1573</v>
      </c>
      <c r="BA1629" s="1">
        <v>1613</v>
      </c>
      <c r="BB1629" s="1">
        <v>2259</v>
      </c>
      <c r="BC1629" s="1">
        <v>2437</v>
      </c>
      <c r="BD1629" s="1">
        <v>2461</v>
      </c>
      <c r="BE1629" s="1">
        <v>2765</v>
      </c>
      <c r="BF1629" s="1">
        <v>2851</v>
      </c>
      <c r="BG1629" s="1">
        <v>3253</v>
      </c>
      <c r="BH1629" s="1">
        <v>1569</v>
      </c>
      <c r="BI1629" s="1">
        <v>1613</v>
      </c>
      <c r="BJ1629" s="1">
        <v>2259</v>
      </c>
      <c r="BK1629" s="1">
        <v>2437</v>
      </c>
      <c r="BL1629" s="1">
        <v>2461</v>
      </c>
      <c r="BM1629" s="1">
        <v>2765</v>
      </c>
      <c r="BN1629" s="1">
        <v>2851</v>
      </c>
      <c r="BO1629" s="1">
        <v>3253</v>
      </c>
      <c r="BP1629">
        <v>68</v>
      </c>
      <c r="BQ1629">
        <v>68</v>
      </c>
      <c r="BR1629">
        <v>68</v>
      </c>
      <c r="BS1629">
        <v>69</v>
      </c>
      <c r="BT1629">
        <v>69</v>
      </c>
      <c r="BU1629">
        <v>69</v>
      </c>
      <c r="BV1629">
        <v>69</v>
      </c>
      <c r="BW1629">
        <v>69</v>
      </c>
      <c r="BX1629">
        <v>16.79</v>
      </c>
      <c r="BY1629">
        <v>13.36</v>
      </c>
      <c r="BZ1629">
        <v>17.47</v>
      </c>
      <c r="CA1629">
        <v>10.11</v>
      </c>
      <c r="CB1629">
        <v>3.01</v>
      </c>
      <c r="CC1629">
        <v>11.94</v>
      </c>
      <c r="CD1629">
        <v>13.79</v>
      </c>
      <c r="CE1629">
        <v>14.24</v>
      </c>
      <c r="CF1629">
        <v>20.61</v>
      </c>
      <c r="CG1629">
        <v>16.760000000000002</v>
      </c>
      <c r="CH1629">
        <v>21.86</v>
      </c>
      <c r="CI1629">
        <v>12.59</v>
      </c>
      <c r="CJ1629">
        <v>3.74</v>
      </c>
      <c r="CK1629">
        <v>14.43</v>
      </c>
      <c r="CL1629">
        <v>17.11</v>
      </c>
      <c r="CM1629">
        <v>17.96</v>
      </c>
      <c r="CN1629">
        <v>435</v>
      </c>
      <c r="CO1629">
        <v>390</v>
      </c>
      <c r="CP1629">
        <v>618</v>
      </c>
      <c r="CQ1629">
        <v>432</v>
      </c>
      <c r="CR1629">
        <v>133</v>
      </c>
      <c r="CS1629">
        <v>549</v>
      </c>
      <c r="CT1629">
        <v>700</v>
      </c>
      <c r="CU1629">
        <v>798</v>
      </c>
      <c r="CV1629">
        <v>20.8</v>
      </c>
      <c r="CW1629">
        <v>42.32</v>
      </c>
      <c r="CX1629">
        <v>26.69</v>
      </c>
      <c r="CY1629">
        <v>48.87</v>
      </c>
      <c r="CZ1629">
        <v>157.37</v>
      </c>
      <c r="DA1629">
        <v>48.08</v>
      </c>
      <c r="DB1629">
        <v>37.72</v>
      </c>
      <c r="DC1629">
        <v>33.07</v>
      </c>
      <c r="DD1629">
        <v>3.67</v>
      </c>
      <c r="DE1629">
        <v>5.96</v>
      </c>
      <c r="DF1629">
        <v>4.7699999999999996</v>
      </c>
      <c r="DG1629">
        <v>5.61</v>
      </c>
      <c r="DH1629">
        <v>5.54</v>
      </c>
      <c r="DI1629">
        <v>6.23</v>
      </c>
      <c r="DJ1629">
        <v>6.05</v>
      </c>
      <c r="DK1629">
        <v>5.34</v>
      </c>
      <c r="DL1629" s="6">
        <f>(CM1629*3+CL1629*2+CK1629)/6</f>
        <v>17.088333333333335</v>
      </c>
      <c r="DM1629">
        <f>BH1629+(BH1629*(CG1629-8.25)/8.25)</f>
        <v>3187.4472727272732</v>
      </c>
      <c r="DN1629">
        <f>BI1629+(BI1629*(CH1629-8.25)/8.25)</f>
        <v>4273.9612121212122</v>
      </c>
      <c r="DO1629">
        <f>BJ1629+(BJ1629*(CI1629-8.25)/8.25)</f>
        <v>3447.3709090909088</v>
      </c>
      <c r="DP1629">
        <f>BK1629+(BK1629*(CJ1629-8.25)/8.25)</f>
        <v>1104.7733333333335</v>
      </c>
      <c r="DQ1629">
        <f>BL1629+(BL1629*(CK1629-8.25)/8.25)</f>
        <v>4304.5127272727277</v>
      </c>
      <c r="DR1629">
        <f>BM1629+(BM1629*(CL1629-8.25)/8.25)</f>
        <v>5734.4424242424238</v>
      </c>
      <c r="DS1629">
        <f>BN1629+(BN1629*(CM1629-8.25)/8.25)</f>
        <v>6206.5406060606065</v>
      </c>
      <c r="DT1629" s="8">
        <f>DM1629*10^8/$I1629</f>
        <v>4642.7188804726966</v>
      </c>
      <c r="DU1629" s="8">
        <f>DN1629*10^8/$I1629</f>
        <v>6225.2952648672508</v>
      </c>
      <c r="DV1629" s="8">
        <f>DO1629*10^8/$I1629</f>
        <v>5021.3141232401294</v>
      </c>
      <c r="DW1629" s="8">
        <f>DP1629*10^8/$I1629</f>
        <v>1609.1723484168483</v>
      </c>
      <c r="DX1629" s="8">
        <f>DQ1629*10^8/$I1629</f>
        <v>6269.7954821522962</v>
      </c>
      <c r="DY1629" s="8">
        <f>DR1629*10^8/$I1629</f>
        <v>8352.5786731631688</v>
      </c>
      <c r="DZ1629" s="8">
        <f>DS1629*10^8/$I1629</f>
        <v>9040.2195828396834</v>
      </c>
      <c r="EA1629" s="8">
        <f>DT1629*10^8/$I1629</f>
        <v>6762.4141699620022</v>
      </c>
      <c r="EB1629" s="8">
        <f>DZ1629*0.8</f>
        <v>7232.1756662717471</v>
      </c>
      <c r="EC1629" s="10">
        <f>G1629-E1629</f>
        <v>2400</v>
      </c>
      <c r="ED1629" s="4">
        <f>EC1629/E1629*100</f>
        <v>10</v>
      </c>
      <c r="EE1629" s="4">
        <f>DY1629-G1629</f>
        <v>-18047.421326836833</v>
      </c>
      <c r="EF1629" s="12">
        <f>EE1629/G1629</f>
        <v>-0.68361444419836492</v>
      </c>
      <c r="EG1629" s="4">
        <f>G1629-F1629</f>
        <v>950</v>
      </c>
    </row>
    <row r="1630" spans="1:137" x14ac:dyDescent="0.3">
      <c r="A1630">
        <v>1629</v>
      </c>
      <c r="B1630" t="s">
        <v>5866</v>
      </c>
      <c r="C1630" t="s">
        <v>3902</v>
      </c>
      <c r="D1630" t="str">
        <f>VLOOKUP(C1630,Sheet1!$A$2:$B$3197,2,FALSE)</f>
        <v>게임엔터테인먼트</v>
      </c>
      <c r="E1630">
        <v>10400</v>
      </c>
      <c r="F1630">
        <v>9710</v>
      </c>
      <c r="G1630" s="7">
        <v>9390</v>
      </c>
      <c r="H1630" t="s">
        <v>1564</v>
      </c>
      <c r="I1630" s="7">
        <f>VALUE(LEFT(H1630,FIND("/",H1630)-1)) + VALUE(MID(H1630,FIND("/",H1630)+1,LEN(H1630)))</f>
        <v>44339988</v>
      </c>
      <c r="J1630" s="1">
        <v>3272709</v>
      </c>
      <c r="K1630" s="1">
        <f>G1630*I1630/(10^8)</f>
        <v>4163.5248732</v>
      </c>
      <c r="L1630">
        <v>725</v>
      </c>
      <c r="M1630">
        <v>922</v>
      </c>
      <c r="N1630">
        <v>872</v>
      </c>
      <c r="O1630" s="1">
        <v>1031</v>
      </c>
      <c r="P1630" s="1">
        <v>1654</v>
      </c>
      <c r="Q1630" s="1">
        <v>2626</v>
      </c>
      <c r="R1630" s="1">
        <v>3226</v>
      </c>
      <c r="S1630" s="1">
        <v>3812</v>
      </c>
      <c r="T1630">
        <v>31</v>
      </c>
      <c r="U1630">
        <v>-27</v>
      </c>
      <c r="V1630">
        <v>-54</v>
      </c>
      <c r="W1630">
        <v>85</v>
      </c>
      <c r="X1630">
        <v>205</v>
      </c>
      <c r="Y1630">
        <v>343</v>
      </c>
      <c r="Z1630">
        <v>480</v>
      </c>
      <c r="AA1630">
        <v>662</v>
      </c>
      <c r="AB1630">
        <v>-53</v>
      </c>
      <c r="AC1630">
        <v>-115</v>
      </c>
      <c r="AD1630">
        <v>-79</v>
      </c>
      <c r="AE1630">
        <v>-19</v>
      </c>
      <c r="AF1630">
        <v>117</v>
      </c>
      <c r="AG1630">
        <v>279</v>
      </c>
      <c r="AH1630">
        <v>395</v>
      </c>
      <c r="AI1630">
        <v>502</v>
      </c>
      <c r="AJ1630">
        <v>588</v>
      </c>
      <c r="AK1630">
        <v>506</v>
      </c>
      <c r="AL1630">
        <v>552</v>
      </c>
      <c r="AM1630">
        <v>649</v>
      </c>
      <c r="AN1630" s="1">
        <v>1113</v>
      </c>
      <c r="AO1630" s="1">
        <v>1420</v>
      </c>
      <c r="AP1630" s="1">
        <v>1784</v>
      </c>
      <c r="AQ1630" s="1">
        <v>2447</v>
      </c>
      <c r="AR1630">
        <v>135</v>
      </c>
      <c r="AS1630">
        <v>167</v>
      </c>
      <c r="AT1630">
        <v>287</v>
      </c>
      <c r="AU1630">
        <v>399</v>
      </c>
      <c r="AV1630">
        <v>334</v>
      </c>
      <c r="AW1630">
        <v>498</v>
      </c>
      <c r="AX1630">
        <v>423</v>
      </c>
      <c r="AY1630">
        <v>415</v>
      </c>
      <c r="AZ1630">
        <v>453</v>
      </c>
      <c r="BA1630">
        <v>339</v>
      </c>
      <c r="BB1630">
        <v>265</v>
      </c>
      <c r="BC1630">
        <v>250</v>
      </c>
      <c r="BD1630">
        <v>778</v>
      </c>
      <c r="BE1630">
        <v>923</v>
      </c>
      <c r="BF1630" s="1">
        <v>1361</v>
      </c>
      <c r="BG1630" s="1">
        <v>2032</v>
      </c>
      <c r="BH1630">
        <v>453</v>
      </c>
      <c r="BI1630">
        <v>339</v>
      </c>
      <c r="BJ1630">
        <v>266</v>
      </c>
      <c r="BK1630">
        <v>258</v>
      </c>
      <c r="BL1630">
        <v>781</v>
      </c>
      <c r="BM1630">
        <v>889</v>
      </c>
      <c r="BN1630" s="1">
        <v>1300</v>
      </c>
      <c r="BO1630" s="1">
        <v>1870</v>
      </c>
      <c r="BP1630">
        <v>59</v>
      </c>
      <c r="BQ1630">
        <v>59</v>
      </c>
      <c r="BR1630">
        <v>59</v>
      </c>
      <c r="BS1630">
        <v>59</v>
      </c>
      <c r="BT1630">
        <v>77</v>
      </c>
      <c r="BU1630">
        <v>104</v>
      </c>
      <c r="BV1630">
        <v>74</v>
      </c>
      <c r="BW1630">
        <v>79</v>
      </c>
      <c r="BX1630">
        <v>-7.87</v>
      </c>
      <c r="BY1630">
        <v>-20.99</v>
      </c>
      <c r="BZ1630">
        <v>-15.01</v>
      </c>
      <c r="CA1630">
        <v>-3.16</v>
      </c>
      <c r="CB1630">
        <v>13.28</v>
      </c>
      <c r="CC1630">
        <v>22.06</v>
      </c>
      <c r="CD1630">
        <v>24.68</v>
      </c>
      <c r="CE1630">
        <v>23.71</v>
      </c>
      <c r="CF1630">
        <v>-9.4</v>
      </c>
      <c r="CG1630">
        <v>-29.01</v>
      </c>
      <c r="CH1630">
        <v>-25.69</v>
      </c>
      <c r="CI1630">
        <v>-4.91</v>
      </c>
      <c r="CJ1630">
        <v>21.79</v>
      </c>
      <c r="CK1630">
        <v>33.08</v>
      </c>
      <c r="CL1630">
        <v>36.01</v>
      </c>
      <c r="CM1630">
        <v>32.049999999999997</v>
      </c>
      <c r="CN1630">
        <v>-157</v>
      </c>
      <c r="CO1630">
        <v>-337</v>
      </c>
      <c r="CP1630">
        <v>-228</v>
      </c>
      <c r="CQ1630">
        <v>-38</v>
      </c>
      <c r="CR1630">
        <v>272</v>
      </c>
      <c r="CS1630">
        <v>621</v>
      </c>
      <c r="CT1630">
        <v>889</v>
      </c>
      <c r="CU1630" s="1">
        <v>1146</v>
      </c>
      <c r="CV1630" t="s">
        <v>2</v>
      </c>
      <c r="CW1630" t="s">
        <v>2</v>
      </c>
      <c r="CX1630" t="s">
        <v>2</v>
      </c>
      <c r="CY1630" t="s">
        <v>2</v>
      </c>
      <c r="CZ1630">
        <v>40.44</v>
      </c>
      <c r="DA1630">
        <v>15.13</v>
      </c>
      <c r="DB1630">
        <v>10.56</v>
      </c>
      <c r="DC1630">
        <v>8.1999999999999993</v>
      </c>
      <c r="DD1630">
        <v>3.45</v>
      </c>
      <c r="DE1630">
        <v>2.75</v>
      </c>
      <c r="DF1630">
        <v>2.36</v>
      </c>
      <c r="DG1630">
        <v>1.88</v>
      </c>
      <c r="DH1630">
        <v>4.74</v>
      </c>
      <c r="DI1630">
        <v>3.66</v>
      </c>
      <c r="DJ1630">
        <v>2.69</v>
      </c>
      <c r="DK1630">
        <v>1.97</v>
      </c>
      <c r="DL1630" s="6">
        <f>(CM1630*3+CL1630*2+CK1630)/6</f>
        <v>33.541666666666664</v>
      </c>
      <c r="DM1630">
        <f>BH1630+(BH1630*(CG1630-8.25)/8.25)</f>
        <v>-1592.9127272727276</v>
      </c>
      <c r="DN1630">
        <f>BI1630+(BI1630*(CH1630-8.25)/8.25)</f>
        <v>-1055.6254545454544</v>
      </c>
      <c r="DO1630">
        <f>BJ1630+(BJ1630*(CI1630-8.25)/8.25)</f>
        <v>-158.31030303030303</v>
      </c>
      <c r="DP1630">
        <f>BK1630+(BK1630*(CJ1630-8.25)/8.25)</f>
        <v>681.43272727272722</v>
      </c>
      <c r="DQ1630">
        <f>BL1630+(BL1630*(CK1630-8.25)/8.25)</f>
        <v>3131.5733333333333</v>
      </c>
      <c r="DR1630">
        <f>BM1630+(BM1630*(CL1630-8.25)/8.25)</f>
        <v>3880.3503030303032</v>
      </c>
      <c r="DS1630">
        <f>BN1630+(BN1630*(CM1630-8.25)/8.25)</f>
        <v>5050.30303030303</v>
      </c>
      <c r="DT1630" s="8">
        <f>DM1630*10^8/$I1630</f>
        <v>-3592.4969742272542</v>
      </c>
      <c r="DU1630" s="8">
        <f>DN1630*10^8/$I1630</f>
        <v>-2380.7526843386931</v>
      </c>
      <c r="DV1630" s="8">
        <f>DO1630*10^8/$I1630</f>
        <v>-357.03731591064718</v>
      </c>
      <c r="DW1630" s="8">
        <f>DP1630*10^8/$I1630</f>
        <v>1536.8356150045129</v>
      </c>
      <c r="DX1630" s="8">
        <f>DQ1630*10^8/$I1630</f>
        <v>7062.6391088182818</v>
      </c>
      <c r="DY1630" s="8">
        <f>DR1630*10^8/$I1630</f>
        <v>8751.3562318291642</v>
      </c>
      <c r="DZ1630" s="8">
        <f>DS1630*10^8/$I1630</f>
        <v>11389.951278974251</v>
      </c>
      <c r="EA1630" s="8">
        <f>DT1630*10^8/$I1630</f>
        <v>-8102.1604566678143</v>
      </c>
      <c r="EB1630" s="8">
        <f>DZ1630*0.8</f>
        <v>9111.9610231794013</v>
      </c>
      <c r="EC1630" s="10">
        <f>G1630-E1630</f>
        <v>-1010</v>
      </c>
      <c r="ED1630" s="4">
        <f>EC1630/E1630*100</f>
        <v>-9.7115384615384617</v>
      </c>
      <c r="EE1630" s="4">
        <f>DY1630-G1630</f>
        <v>-638.64376817083576</v>
      </c>
      <c r="EF1630" s="12">
        <f>EE1630/G1630</f>
        <v>-6.8013180848864291E-2</v>
      </c>
      <c r="EG1630" s="4">
        <f>G1630-F1630</f>
        <v>-320</v>
      </c>
    </row>
    <row r="1631" spans="1:137" x14ac:dyDescent="0.3">
      <c r="A1631">
        <v>1630</v>
      </c>
      <c r="B1631" t="s">
        <v>6489</v>
      </c>
      <c r="C1631" t="s">
        <v>3903</v>
      </c>
      <c r="D1631" t="str">
        <f>VLOOKUP(C1631,Sheet1!$A$2:$B$3197,2,FALSE)</f>
        <v>제약</v>
      </c>
      <c r="E1631" s="7">
        <v>2860</v>
      </c>
      <c r="F1631" s="7">
        <v>2775</v>
      </c>
      <c r="G1631" s="7">
        <v>2635</v>
      </c>
      <c r="H1631" t="s">
        <v>1565</v>
      </c>
      <c r="I1631" s="7">
        <f>VALUE(LEFT(H1631,FIND("/",H1631)-1)) + VALUE(MID(H1631,FIND("/",H1631)+1,LEN(H1631)))</f>
        <v>28889293</v>
      </c>
      <c r="J1631" s="1">
        <v>6653</v>
      </c>
      <c r="K1631" s="1">
        <f>G1631*I1631/(10^8)</f>
        <v>761.23287055000003</v>
      </c>
      <c r="L1631">
        <v>278</v>
      </c>
      <c r="M1631">
        <v>264</v>
      </c>
      <c r="N1631">
        <v>306</v>
      </c>
      <c r="O1631">
        <v>326</v>
      </c>
      <c r="P1631">
        <v>395</v>
      </c>
      <c r="Q1631" s="3"/>
      <c r="R1631" s="3"/>
      <c r="S1631" s="3"/>
      <c r="T1631">
        <v>1</v>
      </c>
      <c r="U1631">
        <v>-34</v>
      </c>
      <c r="V1631">
        <v>-48</v>
      </c>
      <c r="W1631">
        <v>20</v>
      </c>
      <c r="X1631">
        <v>7</v>
      </c>
      <c r="Y1631" s="3"/>
      <c r="Z1631" s="3"/>
      <c r="AA1631" s="3"/>
      <c r="AB1631">
        <v>2</v>
      </c>
      <c r="AC1631">
        <v>-42</v>
      </c>
      <c r="AD1631">
        <v>-66</v>
      </c>
      <c r="AE1631">
        <v>-136</v>
      </c>
      <c r="AF1631">
        <v>-9</v>
      </c>
      <c r="AG1631" s="3"/>
      <c r="AH1631" s="3"/>
      <c r="AI1631" s="3"/>
      <c r="AJ1631">
        <v>581</v>
      </c>
      <c r="AK1631">
        <v>606</v>
      </c>
      <c r="AL1631">
        <v>600</v>
      </c>
      <c r="AM1631">
        <v>851</v>
      </c>
      <c r="AN1631">
        <v>776</v>
      </c>
      <c r="AO1631" s="3"/>
      <c r="AP1631" s="3"/>
      <c r="AQ1631" s="3"/>
      <c r="AR1631">
        <v>360</v>
      </c>
      <c r="AS1631">
        <v>376</v>
      </c>
      <c r="AT1631">
        <v>335</v>
      </c>
      <c r="AU1631">
        <v>464</v>
      </c>
      <c r="AV1631">
        <v>356</v>
      </c>
      <c r="AW1631" s="3"/>
      <c r="AX1631" s="3"/>
      <c r="AY1631" s="3"/>
      <c r="AZ1631">
        <v>221</v>
      </c>
      <c r="BA1631">
        <v>230</v>
      </c>
      <c r="BB1631">
        <v>265</v>
      </c>
      <c r="BC1631">
        <v>387</v>
      </c>
      <c r="BD1631">
        <v>420</v>
      </c>
      <c r="BE1631" s="3"/>
      <c r="BF1631" s="3"/>
      <c r="BG1631" s="3"/>
      <c r="BH1631">
        <v>221</v>
      </c>
      <c r="BI1631">
        <v>230</v>
      </c>
      <c r="BJ1631">
        <v>265</v>
      </c>
      <c r="BK1631">
        <v>273</v>
      </c>
      <c r="BL1631">
        <v>298</v>
      </c>
      <c r="BM1631" s="3"/>
      <c r="BN1631" s="3"/>
      <c r="BO1631" s="3"/>
      <c r="BP1631">
        <v>54</v>
      </c>
      <c r="BQ1631">
        <v>60</v>
      </c>
      <c r="BR1631">
        <v>81</v>
      </c>
      <c r="BS1631">
        <v>130</v>
      </c>
      <c r="BT1631">
        <v>138</v>
      </c>
      <c r="BU1631" s="3"/>
      <c r="BV1631" s="3"/>
      <c r="BW1631" s="3"/>
      <c r="BX1631">
        <v>0.35</v>
      </c>
      <c r="BY1631">
        <v>-7.06</v>
      </c>
      <c r="BZ1631">
        <v>-10.99</v>
      </c>
      <c r="CA1631">
        <v>-18.670000000000002</v>
      </c>
      <c r="CB1631">
        <v>-1.1000000000000001</v>
      </c>
      <c r="CC1631" s="3"/>
      <c r="CD1631" s="3"/>
      <c r="CE1631" s="3"/>
      <c r="CF1631">
        <v>0.8</v>
      </c>
      <c r="CG1631">
        <v>-18.55</v>
      </c>
      <c r="CH1631">
        <v>-26.77</v>
      </c>
      <c r="CI1631">
        <v>-47.55</v>
      </c>
      <c r="CJ1631">
        <v>-7.23</v>
      </c>
      <c r="CK1631" s="3"/>
      <c r="CL1631" s="3"/>
      <c r="CM1631" s="3"/>
      <c r="CN1631">
        <v>12</v>
      </c>
      <c r="CO1631">
        <v>-260</v>
      </c>
      <c r="CP1631">
        <v>-353</v>
      </c>
      <c r="CQ1631">
        <v>-512</v>
      </c>
      <c r="CR1631">
        <v>-75</v>
      </c>
      <c r="CS1631" s="3"/>
      <c r="CT1631" s="3"/>
      <c r="CU1631" s="3"/>
      <c r="CV1631">
        <v>471.76</v>
      </c>
      <c r="CW1631" t="s">
        <v>2</v>
      </c>
      <c r="CX1631" t="s">
        <v>2</v>
      </c>
      <c r="CY1631" t="s">
        <v>2</v>
      </c>
      <c r="CZ1631" t="s">
        <v>2</v>
      </c>
      <c r="DA1631" s="3"/>
      <c r="DB1631" s="3"/>
      <c r="DC1631" s="3"/>
      <c r="DD1631">
        <v>3.74</v>
      </c>
      <c r="DE1631">
        <v>2.74</v>
      </c>
      <c r="DF1631">
        <v>1.33</v>
      </c>
      <c r="DG1631">
        <v>2.33</v>
      </c>
      <c r="DH1631">
        <v>2.66</v>
      </c>
      <c r="DI1631" s="3"/>
      <c r="DJ1631" s="3"/>
      <c r="DK1631" s="3"/>
      <c r="DL1631" s="6">
        <f>(CM1631*3+CL1631*2+CK1631)/6</f>
        <v>0</v>
      </c>
      <c r="DM1631">
        <f>BH1631+(BH1631*(CG1631-8.25)/8.25)</f>
        <v>-496.91515151515159</v>
      </c>
      <c r="DN1631">
        <f>BI1631+(BI1631*(CH1631-8.25)/8.25)</f>
        <v>-746.31515151515146</v>
      </c>
      <c r="DO1631">
        <f>BJ1631+(BJ1631*(CI1631-8.25)/8.25)</f>
        <v>-1527.3636363636363</v>
      </c>
      <c r="DP1631">
        <f>BK1631+(BK1631*(CJ1631-8.25)/8.25)</f>
        <v>-239.24727272727273</v>
      </c>
      <c r="DQ1631">
        <f>BL1631+(BL1631*(CK1631-8.25)/8.25)</f>
        <v>0</v>
      </c>
      <c r="DR1631">
        <f>BM1631+(BM1631*(CL1631-8.25)/8.25)</f>
        <v>0</v>
      </c>
      <c r="DS1631">
        <f>BN1631+(BN1631*(CM1631-8.25)/8.25)</f>
        <v>0</v>
      </c>
      <c r="DT1631" s="8">
        <f>DM1631*10^8/$I1631</f>
        <v>-1720.0668480019626</v>
      </c>
      <c r="DU1631" s="8">
        <f>DN1631*10^8/$I1631</f>
        <v>-2583.3624641321321</v>
      </c>
      <c r="DV1631" s="8">
        <f>DO1631*10^8/$I1631</f>
        <v>-5286.9540156750672</v>
      </c>
      <c r="DW1631" s="8">
        <f>DP1631*10^8/$I1631</f>
        <v>-828.1520517905119</v>
      </c>
      <c r="DX1631" s="8">
        <f>DQ1631*10^8/$I1631</f>
        <v>0</v>
      </c>
      <c r="DY1631" s="8">
        <f>DR1631*10^8/$I1631</f>
        <v>0</v>
      </c>
      <c r="DZ1631" s="8">
        <f>DS1631*10^8/$I1631</f>
        <v>0</v>
      </c>
      <c r="EA1631" s="8">
        <f>DT1631*10^8/$I1631</f>
        <v>-5953.9942635562684</v>
      </c>
      <c r="EB1631" s="8">
        <f>DZ1631*0.8</f>
        <v>0</v>
      </c>
      <c r="EC1631" s="10">
        <f>G1631-E1631</f>
        <v>-225</v>
      </c>
      <c r="ED1631" s="4">
        <f>EC1631/E1631*100</f>
        <v>-7.8671328671328675</v>
      </c>
      <c r="EE1631" s="4">
        <f>DY1631-G1631</f>
        <v>-2635</v>
      </c>
      <c r="EF1631" s="12">
        <f>EE1631/G1631</f>
        <v>-1</v>
      </c>
      <c r="EG1631" s="4">
        <f>G1631-F1631</f>
        <v>-140</v>
      </c>
    </row>
    <row r="1632" spans="1:137" x14ac:dyDescent="0.3">
      <c r="A1632">
        <v>1631</v>
      </c>
      <c r="B1632" t="s">
        <v>5772</v>
      </c>
      <c r="C1632" t="s">
        <v>3904</v>
      </c>
      <c r="D1632" t="str">
        <f>VLOOKUP(C1632,Sheet1!$A$2:$B$3197,2,FALSE)</f>
        <v>반도체와반도체장비</v>
      </c>
      <c r="E1632">
        <v>28200</v>
      </c>
      <c r="F1632">
        <v>32450</v>
      </c>
      <c r="G1632" s="7">
        <v>31150</v>
      </c>
      <c r="H1632" t="s">
        <v>1566</v>
      </c>
      <c r="I1632" s="7">
        <f>VALUE(LEFT(H1632,FIND("/",H1632)-1)) + VALUE(MID(H1632,FIND("/",H1632)+1,LEN(H1632)))</f>
        <v>19768226</v>
      </c>
      <c r="J1632">
        <v>0</v>
      </c>
      <c r="K1632" s="1">
        <f>G1632*I1632/(10^8)</f>
        <v>6157.8023990000002</v>
      </c>
      <c r="L1632" s="1">
        <v>1789</v>
      </c>
      <c r="M1632" s="1">
        <v>2758</v>
      </c>
      <c r="N1632" s="1">
        <v>2871</v>
      </c>
      <c r="O1632" s="1">
        <v>1784</v>
      </c>
      <c r="P1632" s="1">
        <v>2460</v>
      </c>
      <c r="Q1632" s="1">
        <v>3723</v>
      </c>
      <c r="R1632" s="1">
        <v>4004</v>
      </c>
      <c r="S1632" s="1">
        <v>3724</v>
      </c>
      <c r="T1632">
        <v>364</v>
      </c>
      <c r="U1632">
        <v>633</v>
      </c>
      <c r="V1632">
        <v>578</v>
      </c>
      <c r="W1632">
        <v>117</v>
      </c>
      <c r="X1632">
        <v>317</v>
      </c>
      <c r="Y1632">
        <v>748</v>
      </c>
      <c r="Z1632">
        <v>820</v>
      </c>
      <c r="AA1632">
        <v>681</v>
      </c>
      <c r="AB1632">
        <v>313</v>
      </c>
      <c r="AC1632">
        <v>543</v>
      </c>
      <c r="AD1632">
        <v>424</v>
      </c>
      <c r="AE1632">
        <v>97</v>
      </c>
      <c r="AF1632">
        <v>300</v>
      </c>
      <c r="AG1632">
        <v>617</v>
      </c>
      <c r="AH1632">
        <v>678</v>
      </c>
      <c r="AI1632">
        <v>541</v>
      </c>
      <c r="AJ1632" s="1">
        <v>1848</v>
      </c>
      <c r="AK1632" s="1">
        <v>2425</v>
      </c>
      <c r="AL1632" s="1">
        <v>2418</v>
      </c>
      <c r="AM1632" s="1">
        <v>2479</v>
      </c>
      <c r="AN1632" s="1">
        <v>2749</v>
      </c>
      <c r="AO1632" s="1">
        <v>3285</v>
      </c>
      <c r="AP1632" s="1">
        <v>3967</v>
      </c>
      <c r="AQ1632" s="1">
        <v>4443</v>
      </c>
      <c r="AR1632">
        <v>367</v>
      </c>
      <c r="AS1632">
        <v>529</v>
      </c>
      <c r="AT1632">
        <v>294</v>
      </c>
      <c r="AU1632">
        <v>330</v>
      </c>
      <c r="AV1632">
        <v>384</v>
      </c>
      <c r="AW1632">
        <v>444</v>
      </c>
      <c r="AX1632">
        <v>516</v>
      </c>
      <c r="AY1632">
        <v>543</v>
      </c>
      <c r="AZ1632" s="1">
        <v>1482</v>
      </c>
      <c r="BA1632" s="1">
        <v>1896</v>
      </c>
      <c r="BB1632" s="1">
        <v>2124</v>
      </c>
      <c r="BC1632" s="1">
        <v>2149</v>
      </c>
      <c r="BD1632" s="1">
        <v>2365</v>
      </c>
      <c r="BE1632" s="1">
        <v>2842</v>
      </c>
      <c r="BF1632" s="1">
        <v>3451</v>
      </c>
      <c r="BG1632" s="1">
        <v>3900</v>
      </c>
      <c r="BH1632" s="1">
        <v>1481</v>
      </c>
      <c r="BI1632" s="1">
        <v>1896</v>
      </c>
      <c r="BJ1632" s="1">
        <v>2124</v>
      </c>
      <c r="BK1632" s="1">
        <v>2149</v>
      </c>
      <c r="BL1632" s="1">
        <v>2365</v>
      </c>
      <c r="BM1632" s="1">
        <v>2842</v>
      </c>
      <c r="BN1632" s="1">
        <v>3467</v>
      </c>
      <c r="BO1632" s="1">
        <v>3900</v>
      </c>
      <c r="BP1632">
        <v>97</v>
      </c>
      <c r="BQ1632">
        <v>99</v>
      </c>
      <c r="BR1632">
        <v>99</v>
      </c>
      <c r="BS1632">
        <v>99</v>
      </c>
      <c r="BT1632">
        <v>99</v>
      </c>
      <c r="BU1632">
        <v>99</v>
      </c>
      <c r="BV1632">
        <v>100</v>
      </c>
      <c r="BW1632">
        <v>99</v>
      </c>
      <c r="BX1632">
        <v>20.46</v>
      </c>
      <c r="BY1632">
        <v>25.4</v>
      </c>
      <c r="BZ1632">
        <v>17.52</v>
      </c>
      <c r="CA1632">
        <v>3.98</v>
      </c>
      <c r="CB1632">
        <v>11.48</v>
      </c>
      <c r="CC1632">
        <v>20.46</v>
      </c>
      <c r="CD1632">
        <v>18.71</v>
      </c>
      <c r="CE1632">
        <v>12.87</v>
      </c>
      <c r="CF1632">
        <v>25.85</v>
      </c>
      <c r="CG1632">
        <v>32.17</v>
      </c>
      <c r="CH1632">
        <v>21.09</v>
      </c>
      <c r="CI1632">
        <v>4.5599999999999996</v>
      </c>
      <c r="CJ1632">
        <v>13.3</v>
      </c>
      <c r="CK1632">
        <v>23.71</v>
      </c>
      <c r="CL1632">
        <v>21.5</v>
      </c>
      <c r="CM1632">
        <v>14.69</v>
      </c>
      <c r="CN1632" s="1">
        <v>1754</v>
      </c>
      <c r="CO1632" s="1">
        <v>2772</v>
      </c>
      <c r="CP1632" s="1">
        <v>2145</v>
      </c>
      <c r="CQ1632">
        <v>493</v>
      </c>
      <c r="CR1632" s="1">
        <v>1519</v>
      </c>
      <c r="CS1632" s="1">
        <v>3123</v>
      </c>
      <c r="CT1632" s="1">
        <v>3432</v>
      </c>
      <c r="CU1632" s="1">
        <v>2737</v>
      </c>
      <c r="CV1632">
        <v>15.28</v>
      </c>
      <c r="CW1632">
        <v>13.78</v>
      </c>
      <c r="CX1632">
        <v>5.66</v>
      </c>
      <c r="CY1632">
        <v>50.68</v>
      </c>
      <c r="CZ1632">
        <v>19.53</v>
      </c>
      <c r="DA1632">
        <v>9.9700000000000006</v>
      </c>
      <c r="DB1632">
        <v>9.08</v>
      </c>
      <c r="DC1632">
        <v>11.38</v>
      </c>
      <c r="DD1632">
        <v>3.51</v>
      </c>
      <c r="DE1632">
        <v>3.77</v>
      </c>
      <c r="DF1632">
        <v>1.04</v>
      </c>
      <c r="DG1632">
        <v>2.13</v>
      </c>
      <c r="DH1632">
        <v>2.25</v>
      </c>
      <c r="DI1632">
        <v>2</v>
      </c>
      <c r="DJ1632">
        <v>1.66</v>
      </c>
      <c r="DK1632">
        <v>1.49</v>
      </c>
      <c r="DL1632" s="6">
        <f>(CM1632*3+CL1632*2+CK1632)/6</f>
        <v>18.463333333333335</v>
      </c>
      <c r="DM1632">
        <f>BH1632+(BH1632*(CG1632-8.25)/8.25)</f>
        <v>5775.0024242424251</v>
      </c>
      <c r="DN1632">
        <f>BI1632+(BI1632*(CH1632-8.25)/8.25)</f>
        <v>4846.8654545454547</v>
      </c>
      <c r="DO1632">
        <f>BJ1632+(BJ1632*(CI1632-8.25)/8.25)</f>
        <v>1173.9927272727273</v>
      </c>
      <c r="DP1632">
        <f>BK1632+(BK1632*(CJ1632-8.25)/8.25)</f>
        <v>3464.4484848484849</v>
      </c>
      <c r="DQ1632">
        <f>BL1632+(BL1632*(CK1632-8.25)/8.25)</f>
        <v>6796.8666666666668</v>
      </c>
      <c r="DR1632">
        <f>BM1632+(BM1632*(CL1632-8.25)/8.25)</f>
        <v>7406.424242424242</v>
      </c>
      <c r="DS1632">
        <f>BN1632+(BN1632*(CM1632-8.25)/8.25)</f>
        <v>6173.3612121212118</v>
      </c>
      <c r="DT1632" s="8">
        <f>DM1632*10^8/$I1632</f>
        <v>29213.559295823638</v>
      </c>
      <c r="DU1632" s="8">
        <f>DN1632*10^8/$I1632</f>
        <v>24518.464401132678</v>
      </c>
      <c r="DV1632" s="8">
        <f>DO1632*10^8/$I1632</f>
        <v>5938.7864509072651</v>
      </c>
      <c r="DW1632" s="8">
        <f>DP1632*10^8/$I1632</f>
        <v>17525.338312342672</v>
      </c>
      <c r="DX1632" s="8">
        <f>DQ1632*10^8/$I1632</f>
        <v>34382.785115197825</v>
      </c>
      <c r="DY1632" s="8">
        <f>DR1632*10^8/$I1632</f>
        <v>37466.307004099617</v>
      </c>
      <c r="DZ1632" s="8">
        <f>DS1632*10^8/$I1632</f>
        <v>31228.706167772525</v>
      </c>
      <c r="EA1632" s="8">
        <f>DT1632*10^8/$I1632</f>
        <v>147780.37895673409</v>
      </c>
      <c r="EB1632" s="8">
        <f>DZ1632*0.8</f>
        <v>24982.96493421802</v>
      </c>
      <c r="EC1632" s="10">
        <f>G1632-E1632</f>
        <v>2950</v>
      </c>
      <c r="ED1632" s="4">
        <f>EC1632/E1632*100</f>
        <v>10.460992907801419</v>
      </c>
      <c r="EE1632" s="4">
        <f>DY1632-G1632</f>
        <v>6316.3070040996172</v>
      </c>
      <c r="EF1632" s="12">
        <f>EE1632/G1632</f>
        <v>0.20277069034027664</v>
      </c>
      <c r="EG1632" s="4">
        <f>G1632-F1632</f>
        <v>-1300</v>
      </c>
    </row>
    <row r="1633" spans="1:137" x14ac:dyDescent="0.3">
      <c r="A1633">
        <v>1632</v>
      </c>
      <c r="B1633" t="s">
        <v>5975</v>
      </c>
      <c r="C1633" t="s">
        <v>3905</v>
      </c>
      <c r="D1633" t="str">
        <f>VLOOKUP(C1633,Sheet1!$A$2:$B$3197,2,FALSE)</f>
        <v>인터넷과카탈로그소매</v>
      </c>
      <c r="E1633">
        <v>10526.4</v>
      </c>
      <c r="F1633">
        <v>17800</v>
      </c>
      <c r="G1633" s="7">
        <v>13100</v>
      </c>
      <c r="H1633" t="s">
        <v>1567</v>
      </c>
      <c r="I1633" s="7">
        <f>VALUE(LEFT(H1633,FIND("/",H1633)-1)) + VALUE(MID(H1633,FIND("/",H1633)+1,LEN(H1633)))</f>
        <v>17200000</v>
      </c>
      <c r="J1633">
        <v>0</v>
      </c>
      <c r="K1633" s="1">
        <f>G1633*I1633/(10^8)</f>
        <v>2253.1999999999998</v>
      </c>
      <c r="L1633" s="1">
        <v>4210</v>
      </c>
      <c r="M1633" s="1">
        <v>4568</v>
      </c>
      <c r="N1633" s="1">
        <v>5064</v>
      </c>
      <c r="O1633" s="1">
        <v>4987</v>
      </c>
      <c r="P1633" s="1">
        <v>6156</v>
      </c>
      <c r="Q1633" s="1">
        <v>9034</v>
      </c>
      <c r="R1633" s="1">
        <v>9600</v>
      </c>
      <c r="S1633" s="1">
        <v>10534</v>
      </c>
      <c r="T1633">
        <v>12</v>
      </c>
      <c r="U1633">
        <v>-9</v>
      </c>
      <c r="V1633">
        <v>-18</v>
      </c>
      <c r="W1633">
        <v>66</v>
      </c>
      <c r="X1633">
        <v>88</v>
      </c>
      <c r="Y1633">
        <v>140</v>
      </c>
      <c r="Z1633">
        <v>165</v>
      </c>
      <c r="AA1633">
        <v>212</v>
      </c>
      <c r="AB1633">
        <v>7</v>
      </c>
      <c r="AC1633">
        <v>-3</v>
      </c>
      <c r="AD1633">
        <v>-54</v>
      </c>
      <c r="AE1633">
        <v>-2</v>
      </c>
      <c r="AF1633">
        <v>-1</v>
      </c>
      <c r="AG1633">
        <v>97</v>
      </c>
      <c r="AH1633">
        <v>120</v>
      </c>
      <c r="AI1633">
        <v>171</v>
      </c>
      <c r="AJ1633" s="1">
        <v>1872</v>
      </c>
      <c r="AK1633" s="1">
        <v>2023</v>
      </c>
      <c r="AL1633" s="1">
        <v>2044</v>
      </c>
      <c r="AM1633" s="1">
        <v>2399</v>
      </c>
      <c r="AN1633" s="1">
        <v>3608</v>
      </c>
      <c r="AO1633" s="1">
        <v>4420</v>
      </c>
      <c r="AP1633" s="1">
        <v>4654</v>
      </c>
      <c r="AQ1633" s="1">
        <v>5033</v>
      </c>
      <c r="AR1633" s="1">
        <v>1122</v>
      </c>
      <c r="AS1633" s="1">
        <v>1261</v>
      </c>
      <c r="AT1633" s="1">
        <v>1366</v>
      </c>
      <c r="AU1633" s="1">
        <v>1755</v>
      </c>
      <c r="AV1633" s="1">
        <v>1954</v>
      </c>
      <c r="AW1633" s="1">
        <v>2703</v>
      </c>
      <c r="AX1633" s="1">
        <v>2851</v>
      </c>
      <c r="AY1633" s="1">
        <v>3094</v>
      </c>
      <c r="AZ1633">
        <v>751</v>
      </c>
      <c r="BA1633">
        <v>762</v>
      </c>
      <c r="BB1633">
        <v>678</v>
      </c>
      <c r="BC1633">
        <v>644</v>
      </c>
      <c r="BD1633" s="1">
        <v>1654</v>
      </c>
      <c r="BE1633" s="1">
        <v>1717</v>
      </c>
      <c r="BF1633" s="1">
        <v>1803</v>
      </c>
      <c r="BG1633" s="1">
        <v>1939</v>
      </c>
      <c r="BH1633">
        <v>738</v>
      </c>
      <c r="BI1633">
        <v>751</v>
      </c>
      <c r="BJ1633">
        <v>671</v>
      </c>
      <c r="BK1633">
        <v>639</v>
      </c>
      <c r="BL1633" s="1">
        <v>1655</v>
      </c>
      <c r="BM1633" s="1">
        <v>1717</v>
      </c>
      <c r="BN1633" s="1">
        <v>1803</v>
      </c>
      <c r="BO1633" s="1">
        <v>1939</v>
      </c>
      <c r="BP1633">
        <v>86</v>
      </c>
      <c r="BQ1633">
        <v>86</v>
      </c>
      <c r="BR1633">
        <v>86</v>
      </c>
      <c r="BS1633">
        <v>86</v>
      </c>
      <c r="BT1633">
        <v>86</v>
      </c>
      <c r="BU1633">
        <v>86</v>
      </c>
      <c r="BV1633">
        <v>86</v>
      </c>
      <c r="BW1633">
        <v>86</v>
      </c>
      <c r="BX1633">
        <v>0.38</v>
      </c>
      <c r="BY1633">
        <v>-0.14000000000000001</v>
      </c>
      <c r="BZ1633">
        <v>-2.67</v>
      </c>
      <c r="CA1633">
        <v>-0.08</v>
      </c>
      <c r="CB1633">
        <v>-0.05</v>
      </c>
      <c r="CC1633">
        <v>2.42</v>
      </c>
      <c r="CD1633">
        <v>2.64</v>
      </c>
      <c r="CE1633">
        <v>3.53</v>
      </c>
      <c r="CF1633">
        <v>0.86</v>
      </c>
      <c r="CG1633">
        <v>-0.1</v>
      </c>
      <c r="CH1633">
        <v>-7.38</v>
      </c>
      <c r="CI1633">
        <v>0.01</v>
      </c>
      <c r="CJ1633">
        <v>0.12</v>
      </c>
      <c r="CK1633">
        <v>5.75</v>
      </c>
      <c r="CL1633">
        <v>6.82</v>
      </c>
      <c r="CM1633">
        <v>9.09</v>
      </c>
      <c r="CN1633">
        <v>38</v>
      </c>
      <c r="CO1633">
        <v>-5</v>
      </c>
      <c r="CP1633">
        <v>-305</v>
      </c>
      <c r="CQ1633">
        <v>0</v>
      </c>
      <c r="CR1633">
        <v>8</v>
      </c>
      <c r="CS1633">
        <v>564</v>
      </c>
      <c r="CT1633">
        <v>698</v>
      </c>
      <c r="CU1633">
        <v>988</v>
      </c>
      <c r="CV1633">
        <v>156.56</v>
      </c>
      <c r="CW1633" t="s">
        <v>2</v>
      </c>
      <c r="CX1633" t="s">
        <v>2</v>
      </c>
      <c r="CY1633" s="2">
        <v>24329.85</v>
      </c>
      <c r="CZ1633" s="2">
        <v>1774.32</v>
      </c>
      <c r="DA1633">
        <v>23.23</v>
      </c>
      <c r="DB1633">
        <v>18.78</v>
      </c>
      <c r="DC1633">
        <v>13.25</v>
      </c>
      <c r="DD1633">
        <v>1.38</v>
      </c>
      <c r="DE1633">
        <v>1.26</v>
      </c>
      <c r="DF1633">
        <v>1.23</v>
      </c>
      <c r="DG1633">
        <v>2.0099999999999998</v>
      </c>
      <c r="DH1633">
        <v>1.53</v>
      </c>
      <c r="DI1633">
        <v>1.31</v>
      </c>
      <c r="DJ1633">
        <v>1.25</v>
      </c>
      <c r="DK1633">
        <v>1.1599999999999999</v>
      </c>
      <c r="DL1633" s="6">
        <f>(CM1633*3+CL1633*2+CK1633)/6</f>
        <v>7.7766666666666664</v>
      </c>
      <c r="DM1633">
        <f>BH1633+(BH1633*(CG1633-8.25)/8.25)</f>
        <v>-8.9454545454545951</v>
      </c>
      <c r="DN1633">
        <f>BI1633+(BI1633*(CH1633-8.25)/8.25)</f>
        <v>-671.80363636363631</v>
      </c>
      <c r="DO1633">
        <f>BJ1633+(BJ1633*(CI1633-8.25)/8.25)</f>
        <v>0.81333333333338942</v>
      </c>
      <c r="DP1633">
        <f>BK1633+(BK1633*(CJ1633-8.25)/8.25)</f>
        <v>9.294545454545414</v>
      </c>
      <c r="DQ1633">
        <f>BL1633+(BL1633*(CK1633-8.25)/8.25)</f>
        <v>1153.4848484848485</v>
      </c>
      <c r="DR1633">
        <f>BM1633+(BM1633*(CL1633-8.25)/8.25)</f>
        <v>1419.3866666666668</v>
      </c>
      <c r="DS1633">
        <f>BN1633+(BN1633*(CM1633-8.25)/8.25)</f>
        <v>1986.5781818181817</v>
      </c>
      <c r="DT1633" s="8">
        <f>DM1633*10^8/$I1633</f>
        <v>-52.008456659619739</v>
      </c>
      <c r="DU1633" s="8">
        <f>DN1633*10^8/$I1633</f>
        <v>-3905.8350951374205</v>
      </c>
      <c r="DV1633" s="8">
        <f>DO1633*10^8/$I1633</f>
        <v>4.728682170542962</v>
      </c>
      <c r="DW1633" s="8">
        <f>DP1633*10^8/$I1633</f>
        <v>54.038054968287291</v>
      </c>
      <c r="DX1633" s="8">
        <f>DQ1633*10^8/$I1633</f>
        <v>6706.3072586328399</v>
      </c>
      <c r="DY1633" s="8">
        <f>DR1633*10^8/$I1633</f>
        <v>8252.2480620155056</v>
      </c>
      <c r="DZ1633" s="8">
        <f>DS1633*10^8/$I1633</f>
        <v>11549.873150105708</v>
      </c>
      <c r="EA1633" s="8">
        <f>DT1633*10^8/$I1633</f>
        <v>-302.37474802104504</v>
      </c>
      <c r="EB1633" s="8">
        <f>DZ1633*0.8</f>
        <v>9239.8985200845673</v>
      </c>
      <c r="EC1633" s="10">
        <f>G1633-E1633</f>
        <v>2573.6000000000004</v>
      </c>
      <c r="ED1633" s="4">
        <f>EC1633/E1633*100</f>
        <v>24.449004407964743</v>
      </c>
      <c r="EE1633" s="4">
        <f>DY1633-G1633</f>
        <v>-4847.7519379844944</v>
      </c>
      <c r="EF1633" s="12">
        <f>EE1633/G1633</f>
        <v>-0.37005739984614461</v>
      </c>
      <c r="EG1633" s="4">
        <f>G1633-F1633</f>
        <v>-4700</v>
      </c>
    </row>
    <row r="1634" spans="1:137" x14ac:dyDescent="0.3">
      <c r="A1634">
        <v>1633</v>
      </c>
      <c r="B1634" t="s">
        <v>6848</v>
      </c>
      <c r="C1634" t="s">
        <v>3906</v>
      </c>
      <c r="D1634" t="str">
        <f>VLOOKUP(C1634,Sheet1!$A$2:$B$3197,2,FALSE)</f>
        <v>디스플레이장비및부품</v>
      </c>
      <c r="E1634">
        <v>3305</v>
      </c>
      <c r="F1634">
        <v>4965</v>
      </c>
      <c r="G1634" s="7">
        <v>5180</v>
      </c>
      <c r="H1634" t="s">
        <v>1568</v>
      </c>
      <c r="I1634" s="7">
        <f>VALUE(LEFT(H1634,FIND("/",H1634)-1)) + VALUE(MID(H1634,FIND("/",H1634)+1,LEN(H1634)))</f>
        <v>6678400</v>
      </c>
      <c r="J1634">
        <v>0</v>
      </c>
      <c r="K1634" s="1">
        <f>G1634*I1634/(10^8)</f>
        <v>345.94112000000001</v>
      </c>
      <c r="L1634">
        <v>76</v>
      </c>
      <c r="M1634">
        <v>93</v>
      </c>
      <c r="N1634">
        <v>72</v>
      </c>
      <c r="O1634">
        <v>70</v>
      </c>
      <c r="P1634">
        <v>121</v>
      </c>
      <c r="Q1634" s="3"/>
      <c r="R1634" s="3"/>
      <c r="S1634" s="3"/>
      <c r="T1634">
        <v>-14</v>
      </c>
      <c r="U1634">
        <v>-10</v>
      </c>
      <c r="V1634">
        <v>3</v>
      </c>
      <c r="W1634">
        <v>-13</v>
      </c>
      <c r="X1634">
        <v>16</v>
      </c>
      <c r="Y1634" s="3"/>
      <c r="Z1634" s="3"/>
      <c r="AA1634" s="3"/>
      <c r="AB1634">
        <v>-24</v>
      </c>
      <c r="AC1634">
        <v>-38</v>
      </c>
      <c r="AD1634">
        <v>4</v>
      </c>
      <c r="AE1634">
        <v>-14</v>
      </c>
      <c r="AF1634">
        <v>13</v>
      </c>
      <c r="AG1634" s="3"/>
      <c r="AH1634" s="3"/>
      <c r="AI1634" s="3"/>
      <c r="AJ1634">
        <v>172</v>
      </c>
      <c r="AK1634">
        <v>117</v>
      </c>
      <c r="AL1634">
        <v>121</v>
      </c>
      <c r="AM1634">
        <v>118</v>
      </c>
      <c r="AN1634">
        <v>139</v>
      </c>
      <c r="AO1634" s="3"/>
      <c r="AP1634" s="3"/>
      <c r="AQ1634" s="3"/>
      <c r="AR1634">
        <v>26</v>
      </c>
      <c r="AS1634">
        <v>8</v>
      </c>
      <c r="AT1634">
        <v>8</v>
      </c>
      <c r="AU1634">
        <v>19</v>
      </c>
      <c r="AV1634">
        <v>27</v>
      </c>
      <c r="AW1634" s="3"/>
      <c r="AX1634" s="3"/>
      <c r="AY1634" s="3"/>
      <c r="AZ1634">
        <v>146</v>
      </c>
      <c r="BA1634">
        <v>109</v>
      </c>
      <c r="BB1634">
        <v>113</v>
      </c>
      <c r="BC1634">
        <v>99</v>
      </c>
      <c r="BD1634">
        <v>112</v>
      </c>
      <c r="BE1634" s="3"/>
      <c r="BF1634" s="3"/>
      <c r="BG1634" s="3"/>
      <c r="BH1634">
        <v>146</v>
      </c>
      <c r="BI1634">
        <v>109</v>
      </c>
      <c r="BJ1634">
        <v>113</v>
      </c>
      <c r="BK1634">
        <v>99</v>
      </c>
      <c r="BL1634">
        <v>112</v>
      </c>
      <c r="BM1634" s="3"/>
      <c r="BN1634" s="3"/>
      <c r="BO1634" s="3"/>
      <c r="BP1634">
        <v>33</v>
      </c>
      <c r="BQ1634">
        <v>33</v>
      </c>
      <c r="BR1634">
        <v>33</v>
      </c>
      <c r="BS1634">
        <v>33</v>
      </c>
      <c r="BT1634">
        <v>33</v>
      </c>
      <c r="BU1634" s="3"/>
      <c r="BV1634" s="3"/>
      <c r="BW1634" s="3"/>
      <c r="BX1634">
        <v>-12.76</v>
      </c>
      <c r="BY1634">
        <v>-26.05</v>
      </c>
      <c r="BZ1634">
        <v>3.6</v>
      </c>
      <c r="CA1634">
        <v>-11.71</v>
      </c>
      <c r="CB1634">
        <v>10.48</v>
      </c>
      <c r="CC1634" s="3"/>
      <c r="CD1634" s="3"/>
      <c r="CE1634" s="3"/>
      <c r="CF1634">
        <v>-15.15</v>
      </c>
      <c r="CG1634">
        <v>-29.57</v>
      </c>
      <c r="CH1634">
        <v>3.86</v>
      </c>
      <c r="CI1634">
        <v>-13.22</v>
      </c>
      <c r="CJ1634">
        <v>12.78</v>
      </c>
      <c r="CK1634" s="3"/>
      <c r="CL1634" s="3"/>
      <c r="CM1634" s="3"/>
      <c r="CN1634">
        <v>-359</v>
      </c>
      <c r="CO1634">
        <v>-564</v>
      </c>
      <c r="CP1634">
        <v>64</v>
      </c>
      <c r="CQ1634">
        <v>-209</v>
      </c>
      <c r="CR1634">
        <v>202</v>
      </c>
      <c r="CS1634" s="3"/>
      <c r="CT1634" s="3"/>
      <c r="CU1634" s="3"/>
      <c r="CV1634" t="s">
        <v>2</v>
      </c>
      <c r="CW1634" t="s">
        <v>2</v>
      </c>
      <c r="CX1634">
        <v>41.25</v>
      </c>
      <c r="CY1634" t="s">
        <v>2</v>
      </c>
      <c r="CZ1634">
        <v>16.170000000000002</v>
      </c>
      <c r="DA1634" s="3"/>
      <c r="DB1634" s="3"/>
      <c r="DC1634" s="3"/>
      <c r="DD1634">
        <v>1.53</v>
      </c>
      <c r="DE1634">
        <v>2.1</v>
      </c>
      <c r="DF1634">
        <v>1.56</v>
      </c>
      <c r="DG1634">
        <v>1.9</v>
      </c>
      <c r="DH1634">
        <v>1.94</v>
      </c>
      <c r="DI1634" s="3"/>
      <c r="DJ1634" s="3"/>
      <c r="DK1634" s="3"/>
      <c r="DL1634" s="6">
        <f>(CM1634*3+CL1634*2+CK1634)/6</f>
        <v>0</v>
      </c>
      <c r="DM1634">
        <f>BH1634+(BH1634*(CG1634-8.25)/8.25)</f>
        <v>-523.29939393939401</v>
      </c>
      <c r="DN1634">
        <f>BI1634+(BI1634*(CH1634-8.25)/8.25)</f>
        <v>50.998787878787873</v>
      </c>
      <c r="DO1634">
        <f>BJ1634+(BJ1634*(CI1634-8.25)/8.25)</f>
        <v>-181.07393939393933</v>
      </c>
      <c r="DP1634">
        <f>BK1634+(BK1634*(CJ1634-8.25)/8.25)</f>
        <v>153.35999999999999</v>
      </c>
      <c r="DQ1634">
        <f>BL1634+(BL1634*(CK1634-8.25)/8.25)</f>
        <v>0</v>
      </c>
      <c r="DR1634">
        <f>BM1634+(BM1634*(CL1634-8.25)/8.25)</f>
        <v>0</v>
      </c>
      <c r="DS1634">
        <f>BN1634+(BN1634*(CM1634-8.25)/8.25)</f>
        <v>0</v>
      </c>
      <c r="DT1634" s="8">
        <f>DM1634*10^8/$I1634</f>
        <v>-7835.7000769554679</v>
      </c>
      <c r="DU1634" s="8">
        <f>DN1634*10^8/$I1634</f>
        <v>763.63781562631573</v>
      </c>
      <c r="DV1634" s="8">
        <f>DO1634*10^8/$I1634</f>
        <v>-2711.3371375470069</v>
      </c>
      <c r="DW1634" s="8">
        <f>DP1634*10^8/$I1634</f>
        <v>2296.3584091998082</v>
      </c>
      <c r="DX1634" s="8">
        <f>DQ1634*10^8/$I1634</f>
        <v>0</v>
      </c>
      <c r="DY1634" s="8">
        <f>DR1634*10^8/$I1634</f>
        <v>0</v>
      </c>
      <c r="DZ1634" s="8">
        <f>DS1634*10^8/$I1634</f>
        <v>0</v>
      </c>
      <c r="EA1634" s="8">
        <f>DT1634*10^8/$I1634</f>
        <v>-117329.00211061732</v>
      </c>
      <c r="EB1634" s="8">
        <f>DZ1634*0.8</f>
        <v>0</v>
      </c>
      <c r="EC1634" s="10">
        <f>G1634-E1634</f>
        <v>1875</v>
      </c>
      <c r="ED1634" s="4">
        <f>EC1634/E1634*100</f>
        <v>56.732223903177001</v>
      </c>
      <c r="EE1634" s="4">
        <f>DY1634-G1634</f>
        <v>-5180</v>
      </c>
      <c r="EF1634" s="12">
        <f>EE1634/G1634</f>
        <v>-1</v>
      </c>
      <c r="EG1634" s="4">
        <f>G1634-F1634</f>
        <v>215</v>
      </c>
    </row>
    <row r="1635" spans="1:137" x14ac:dyDescent="0.3">
      <c r="A1635">
        <v>1634</v>
      </c>
      <c r="B1635" t="s">
        <v>6547</v>
      </c>
      <c r="C1635" t="s">
        <v>3907</v>
      </c>
      <c r="D1635" t="str">
        <f>VLOOKUP(C1635,Sheet1!$A$2:$B$3197,2,FALSE)</f>
        <v>건강관리장비와용품</v>
      </c>
      <c r="E1635">
        <v>2880</v>
      </c>
      <c r="F1635">
        <v>2900</v>
      </c>
      <c r="G1635" s="7">
        <v>2990</v>
      </c>
      <c r="H1635" t="s">
        <v>1569</v>
      </c>
      <c r="I1635" s="7">
        <f>VALUE(LEFT(H1635,FIND("/",H1635)-1)) + VALUE(MID(H1635,FIND("/",H1635)+1,LEN(H1635)))</f>
        <v>23862351</v>
      </c>
      <c r="J1635" s="1">
        <v>17957</v>
      </c>
      <c r="K1635" s="1">
        <f>G1635*I1635/(10^8)</f>
        <v>713.48429490000001</v>
      </c>
      <c r="L1635">
        <v>658</v>
      </c>
      <c r="M1635">
        <v>653</v>
      </c>
      <c r="N1635">
        <v>526</v>
      </c>
      <c r="O1635">
        <v>594</v>
      </c>
      <c r="P1635">
        <v>472</v>
      </c>
      <c r="Q1635" s="3"/>
      <c r="R1635" s="3"/>
      <c r="S1635" s="3"/>
      <c r="T1635">
        <v>40</v>
      </c>
      <c r="U1635">
        <v>23</v>
      </c>
      <c r="V1635">
        <v>-2</v>
      </c>
      <c r="W1635">
        <v>58</v>
      </c>
      <c r="X1635">
        <v>20</v>
      </c>
      <c r="Y1635" s="3"/>
      <c r="Z1635" s="3"/>
      <c r="AA1635" s="3"/>
      <c r="AB1635">
        <v>7</v>
      </c>
      <c r="AC1635">
        <v>-40</v>
      </c>
      <c r="AD1635">
        <v>-11</v>
      </c>
      <c r="AE1635">
        <v>36</v>
      </c>
      <c r="AF1635">
        <v>-41</v>
      </c>
      <c r="AG1635" s="3"/>
      <c r="AH1635" s="3"/>
      <c r="AI1635" s="3"/>
      <c r="AJ1635" s="1">
        <v>1201</v>
      </c>
      <c r="AK1635" s="1">
        <v>1197</v>
      </c>
      <c r="AL1635">
        <v>977</v>
      </c>
      <c r="AM1635" s="1">
        <v>1033</v>
      </c>
      <c r="AN1635" s="1">
        <v>1079</v>
      </c>
      <c r="AO1635" s="3"/>
      <c r="AP1635" s="3"/>
      <c r="AQ1635" s="3"/>
      <c r="AR1635">
        <v>672</v>
      </c>
      <c r="AS1635">
        <v>724</v>
      </c>
      <c r="AT1635">
        <v>464</v>
      </c>
      <c r="AU1635">
        <v>484</v>
      </c>
      <c r="AV1635">
        <v>583</v>
      </c>
      <c r="AW1635" s="3"/>
      <c r="AX1635" s="3"/>
      <c r="AY1635" s="3"/>
      <c r="AZ1635">
        <v>528</v>
      </c>
      <c r="BA1635">
        <v>473</v>
      </c>
      <c r="BB1635">
        <v>513</v>
      </c>
      <c r="BC1635">
        <v>549</v>
      </c>
      <c r="BD1635">
        <v>495</v>
      </c>
      <c r="BE1635" s="3"/>
      <c r="BF1635" s="3"/>
      <c r="BG1635" s="3"/>
      <c r="BH1635">
        <v>516</v>
      </c>
      <c r="BI1635">
        <v>460</v>
      </c>
      <c r="BJ1635">
        <v>500</v>
      </c>
      <c r="BK1635">
        <v>533</v>
      </c>
      <c r="BL1635">
        <v>480</v>
      </c>
      <c r="BM1635" s="3"/>
      <c r="BN1635" s="3"/>
      <c r="BO1635" s="3"/>
      <c r="BP1635">
        <v>109</v>
      </c>
      <c r="BQ1635">
        <v>109</v>
      </c>
      <c r="BR1635">
        <v>119</v>
      </c>
      <c r="BS1635">
        <v>119</v>
      </c>
      <c r="BT1635">
        <v>119</v>
      </c>
      <c r="BU1635" s="3"/>
      <c r="BV1635" s="3"/>
      <c r="BW1635" s="3"/>
      <c r="BX1635">
        <v>0.64</v>
      </c>
      <c r="BY1635">
        <v>-3.31</v>
      </c>
      <c r="BZ1635">
        <v>-1.02</v>
      </c>
      <c r="CA1635">
        <v>3.56</v>
      </c>
      <c r="CB1635">
        <v>-3.87</v>
      </c>
      <c r="CC1635" s="3"/>
      <c r="CD1635" s="3"/>
      <c r="CE1635" s="3"/>
      <c r="CF1635">
        <v>1.25</v>
      </c>
      <c r="CG1635">
        <v>-8.41</v>
      </c>
      <c r="CH1635">
        <v>-2.39</v>
      </c>
      <c r="CI1635">
        <v>6.48</v>
      </c>
      <c r="CJ1635">
        <v>-8.09</v>
      </c>
      <c r="CK1635" s="3"/>
      <c r="CL1635" s="3"/>
      <c r="CM1635" s="3"/>
      <c r="CN1635">
        <v>29</v>
      </c>
      <c r="CO1635">
        <v>-188</v>
      </c>
      <c r="CP1635">
        <v>-49</v>
      </c>
      <c r="CQ1635">
        <v>140</v>
      </c>
      <c r="CR1635">
        <v>-172</v>
      </c>
      <c r="CS1635" s="3"/>
      <c r="CT1635" s="3"/>
      <c r="CU1635" s="3"/>
      <c r="CV1635">
        <v>164.46</v>
      </c>
      <c r="CW1635" t="s">
        <v>2</v>
      </c>
      <c r="CX1635" t="s">
        <v>2</v>
      </c>
      <c r="CY1635">
        <v>19.86</v>
      </c>
      <c r="CZ1635" t="s">
        <v>2</v>
      </c>
      <c r="DA1635" s="3"/>
      <c r="DB1635" s="3"/>
      <c r="DC1635" s="3"/>
      <c r="DD1635">
        <v>1.99</v>
      </c>
      <c r="DE1635">
        <v>1.61</v>
      </c>
      <c r="DF1635">
        <v>1.35</v>
      </c>
      <c r="DG1635">
        <v>1.2</v>
      </c>
      <c r="DH1635">
        <v>1.32</v>
      </c>
      <c r="DI1635" s="3"/>
      <c r="DJ1635" s="3"/>
      <c r="DK1635" s="3"/>
      <c r="DL1635" s="6">
        <f>(CM1635*3+CL1635*2+CK1635)/6</f>
        <v>0</v>
      </c>
      <c r="DM1635">
        <f>BH1635+(BH1635*(CG1635-8.25)/8.25)</f>
        <v>-526.00727272727272</v>
      </c>
      <c r="DN1635">
        <f>BI1635+(BI1635*(CH1635-8.25)/8.25)</f>
        <v>-133.26060606060616</v>
      </c>
      <c r="DO1635">
        <f>BJ1635+(BJ1635*(CI1635-8.25)/8.25)</f>
        <v>392.72727272727275</v>
      </c>
      <c r="DP1635">
        <f>BK1635+(BK1635*(CJ1635-8.25)/8.25)</f>
        <v>-522.66303030303015</v>
      </c>
      <c r="DQ1635">
        <f>BL1635+(BL1635*(CK1635-8.25)/8.25)</f>
        <v>0</v>
      </c>
      <c r="DR1635">
        <f>BM1635+(BM1635*(CL1635-8.25)/8.25)</f>
        <v>0</v>
      </c>
      <c r="DS1635">
        <f>BN1635+(BN1635*(CM1635-8.25)/8.25)</f>
        <v>0</v>
      </c>
      <c r="DT1635" s="8">
        <f>DM1635*10^8/$I1635</f>
        <v>-2204.3396844144681</v>
      </c>
      <c r="DU1635" s="8">
        <f>DN1635*10^8/$I1635</f>
        <v>-558.4554768329665</v>
      </c>
      <c r="DV1635" s="8">
        <f>DO1635*10^8/$I1635</f>
        <v>1645.8029333625707</v>
      </c>
      <c r="DW1635" s="8">
        <f>DP1635*10^8/$I1635</f>
        <v>-2190.3249612874697</v>
      </c>
      <c r="DX1635" s="8">
        <f>DQ1635*10^8/$I1635</f>
        <v>0</v>
      </c>
      <c r="DY1635" s="8">
        <f>DR1635*10^8/$I1635</f>
        <v>0</v>
      </c>
      <c r="DZ1635" s="8">
        <f>DS1635*10^8/$I1635</f>
        <v>0</v>
      </c>
      <c r="EA1635" s="8">
        <f>DT1635*10^8/$I1635</f>
        <v>-9237.7305338206952</v>
      </c>
      <c r="EB1635" s="8">
        <f>DZ1635*0.8</f>
        <v>0</v>
      </c>
      <c r="EC1635" s="10">
        <f>G1635-E1635</f>
        <v>110</v>
      </c>
      <c r="ED1635" s="4">
        <f>EC1635/E1635*100</f>
        <v>3.8194444444444446</v>
      </c>
      <c r="EE1635" s="4">
        <f>DY1635-G1635</f>
        <v>-2990</v>
      </c>
      <c r="EF1635" s="12">
        <f>EE1635/G1635</f>
        <v>-1</v>
      </c>
      <c r="EG1635" s="4">
        <f>G1635-F1635</f>
        <v>90</v>
      </c>
    </row>
    <row r="1636" spans="1:137" x14ac:dyDescent="0.3">
      <c r="A1636">
        <v>1635</v>
      </c>
      <c r="B1636" t="s">
        <v>7398</v>
      </c>
      <c r="C1636" t="s">
        <v>3908</v>
      </c>
      <c r="D1636" t="str">
        <f>VLOOKUP(C1636,Sheet1!$A$2:$B$3197,2,FALSE)</f>
        <v>화학</v>
      </c>
      <c r="E1636">
        <v>7790</v>
      </c>
      <c r="F1636">
        <v>11800</v>
      </c>
      <c r="G1636" s="7">
        <v>12450</v>
      </c>
      <c r="H1636" t="s">
        <v>1570</v>
      </c>
      <c r="I1636" s="7">
        <f>VALUE(LEFT(H1636,FIND("/",H1636)-1)) + VALUE(MID(H1636,FIND("/",H1636)+1,LEN(H1636)))</f>
        <v>8490000</v>
      </c>
      <c r="J1636">
        <v>0</v>
      </c>
      <c r="K1636" s="1">
        <f>G1636*I1636/(10^8)</f>
        <v>1057.0050000000001</v>
      </c>
      <c r="L1636">
        <v>404</v>
      </c>
      <c r="M1636">
        <v>344</v>
      </c>
      <c r="N1636">
        <v>302</v>
      </c>
      <c r="O1636">
        <v>284</v>
      </c>
      <c r="P1636">
        <v>293</v>
      </c>
      <c r="Q1636" s="3"/>
      <c r="R1636" s="3"/>
      <c r="S1636" s="3"/>
      <c r="T1636">
        <v>64</v>
      </c>
      <c r="U1636">
        <v>61</v>
      </c>
      <c r="V1636">
        <v>40</v>
      </c>
      <c r="W1636">
        <v>15</v>
      </c>
      <c r="X1636">
        <v>20</v>
      </c>
      <c r="Y1636" s="3"/>
      <c r="Z1636" s="3"/>
      <c r="AA1636" s="3"/>
      <c r="AB1636">
        <v>51</v>
      </c>
      <c r="AC1636">
        <v>53</v>
      </c>
      <c r="AD1636">
        <v>39</v>
      </c>
      <c r="AE1636">
        <v>18</v>
      </c>
      <c r="AF1636">
        <v>15</v>
      </c>
      <c r="AG1636" s="3"/>
      <c r="AH1636" s="3"/>
      <c r="AI1636" s="3"/>
      <c r="AJ1636">
        <v>712</v>
      </c>
      <c r="AK1636">
        <v>651</v>
      </c>
      <c r="AL1636">
        <v>653</v>
      </c>
      <c r="AM1636">
        <v>702</v>
      </c>
      <c r="AN1636">
        <v>723</v>
      </c>
      <c r="AO1636" s="3"/>
      <c r="AP1636" s="3"/>
      <c r="AQ1636" s="3"/>
      <c r="AR1636">
        <v>115</v>
      </c>
      <c r="AS1636">
        <v>55</v>
      </c>
      <c r="AT1636">
        <v>53</v>
      </c>
      <c r="AU1636">
        <v>66</v>
      </c>
      <c r="AV1636">
        <v>103</v>
      </c>
      <c r="AW1636" s="3"/>
      <c r="AX1636" s="3"/>
      <c r="AY1636" s="3"/>
      <c r="AZ1636">
        <v>597</v>
      </c>
      <c r="BA1636">
        <v>596</v>
      </c>
      <c r="BB1636">
        <v>600</v>
      </c>
      <c r="BC1636">
        <v>636</v>
      </c>
      <c r="BD1636">
        <v>620</v>
      </c>
      <c r="BE1636" s="3"/>
      <c r="BF1636" s="3"/>
      <c r="BG1636" s="3"/>
      <c r="BH1636">
        <v>597</v>
      </c>
      <c r="BI1636">
        <v>596</v>
      </c>
      <c r="BJ1636">
        <v>600</v>
      </c>
      <c r="BK1636">
        <v>618</v>
      </c>
      <c r="BL1636">
        <v>603</v>
      </c>
      <c r="BM1636" s="3"/>
      <c r="BN1636" s="3"/>
      <c r="BO1636" s="3"/>
      <c r="BP1636">
        <v>29</v>
      </c>
      <c r="BQ1636">
        <v>29</v>
      </c>
      <c r="BR1636">
        <v>42</v>
      </c>
      <c r="BS1636">
        <v>42</v>
      </c>
      <c r="BT1636">
        <v>42</v>
      </c>
      <c r="BU1636" s="3"/>
      <c r="BV1636" s="3"/>
      <c r="BW1636" s="3"/>
      <c r="BX1636">
        <v>7.15</v>
      </c>
      <c r="BY1636">
        <v>7.75</v>
      </c>
      <c r="BZ1636">
        <v>5.95</v>
      </c>
      <c r="CA1636">
        <v>2.67</v>
      </c>
      <c r="CB1636">
        <v>2.08</v>
      </c>
      <c r="CC1636" s="3"/>
      <c r="CD1636" s="3"/>
      <c r="CE1636" s="3"/>
      <c r="CF1636">
        <v>8.75</v>
      </c>
      <c r="CG1636">
        <v>8.86</v>
      </c>
      <c r="CH1636">
        <v>6.49</v>
      </c>
      <c r="CI1636">
        <v>3.01</v>
      </c>
      <c r="CJ1636">
        <v>2.61</v>
      </c>
      <c r="CK1636" s="3"/>
      <c r="CL1636" s="3"/>
      <c r="CM1636" s="3"/>
      <c r="CN1636">
        <v>597</v>
      </c>
      <c r="CO1636">
        <v>622</v>
      </c>
      <c r="CP1636">
        <v>457</v>
      </c>
      <c r="CQ1636">
        <v>216</v>
      </c>
      <c r="CR1636">
        <v>188</v>
      </c>
      <c r="CS1636" s="3"/>
      <c r="CT1636" s="3"/>
      <c r="CU1636" s="3"/>
      <c r="CV1636">
        <v>16.12</v>
      </c>
      <c r="CW1636">
        <v>13.55</v>
      </c>
      <c r="CX1636">
        <v>31.72</v>
      </c>
      <c r="CY1636">
        <v>40.76</v>
      </c>
      <c r="CZ1636">
        <v>34.07</v>
      </c>
      <c r="DA1636" s="3"/>
      <c r="DB1636" s="3"/>
      <c r="DC1636" s="3"/>
      <c r="DD1636">
        <v>1.37</v>
      </c>
      <c r="DE1636">
        <v>1.1200000000000001</v>
      </c>
      <c r="DF1636">
        <v>1.88</v>
      </c>
      <c r="DG1636">
        <v>1.1100000000000001</v>
      </c>
      <c r="DH1636">
        <v>0.79</v>
      </c>
      <c r="DI1636" s="3"/>
      <c r="DJ1636" s="3"/>
      <c r="DK1636" s="3"/>
      <c r="DL1636" s="6">
        <f>(CM1636*3+CL1636*2+CK1636)/6</f>
        <v>0</v>
      </c>
      <c r="DM1636">
        <f>BH1636+(BH1636*(CG1636-8.25)/8.25)</f>
        <v>641.14181818181817</v>
      </c>
      <c r="DN1636">
        <f>BI1636+(BI1636*(CH1636-8.25)/8.25)</f>
        <v>468.85333333333335</v>
      </c>
      <c r="DO1636">
        <f>BJ1636+(BJ1636*(CI1636-8.25)/8.25)</f>
        <v>218.90909090909093</v>
      </c>
      <c r="DP1636">
        <f>BK1636+(BK1636*(CJ1636-8.25)/8.25)</f>
        <v>195.5127272727272</v>
      </c>
      <c r="DQ1636">
        <f>BL1636+(BL1636*(CK1636-8.25)/8.25)</f>
        <v>0</v>
      </c>
      <c r="DR1636">
        <f>BM1636+(BM1636*(CL1636-8.25)/8.25)</f>
        <v>0</v>
      </c>
      <c r="DS1636">
        <f>BN1636+(BN1636*(CM1636-8.25)/8.25)</f>
        <v>0</v>
      </c>
      <c r="DT1636" s="8">
        <f>DM1636*10^8/$I1636</f>
        <v>7551.7293072063385</v>
      </c>
      <c r="DU1636" s="8">
        <f>DN1636*10^8/$I1636</f>
        <v>5522.418531605811</v>
      </c>
      <c r="DV1636" s="8">
        <f>DO1636*10^8/$I1636</f>
        <v>2578.4345218974195</v>
      </c>
      <c r="DW1636" s="8">
        <f>DP1636*10^8/$I1636</f>
        <v>2302.8589784773521</v>
      </c>
      <c r="DX1636" s="8">
        <f>DQ1636*10^8/$I1636</f>
        <v>0</v>
      </c>
      <c r="DY1636" s="8">
        <f>DR1636*10^8/$I1636</f>
        <v>0</v>
      </c>
      <c r="DZ1636" s="8">
        <f>DS1636*10^8/$I1636</f>
        <v>0</v>
      </c>
      <c r="EA1636" s="8">
        <f>DT1636*10^8/$I1636</f>
        <v>88948.519519509282</v>
      </c>
      <c r="EB1636" s="8">
        <f>DZ1636*0.8</f>
        <v>0</v>
      </c>
      <c r="EC1636" s="10">
        <f>G1636-E1636</f>
        <v>4660</v>
      </c>
      <c r="ED1636" s="4">
        <f>EC1636/E1636*100</f>
        <v>59.820282413350448</v>
      </c>
      <c r="EE1636" s="4">
        <f>DY1636-G1636</f>
        <v>-12450</v>
      </c>
      <c r="EF1636" s="12">
        <f>EE1636/G1636</f>
        <v>-1</v>
      </c>
      <c r="EG1636" s="4">
        <f>G1636-F1636</f>
        <v>650</v>
      </c>
    </row>
    <row r="1637" spans="1:137" x14ac:dyDescent="0.3">
      <c r="A1637">
        <v>1636</v>
      </c>
      <c r="B1637" t="s">
        <v>7148</v>
      </c>
      <c r="C1637" t="s">
        <v>3909</v>
      </c>
      <c r="D1637" t="str">
        <f>VLOOKUP(C1637,Sheet1!$A$2:$B$3197,2,FALSE)</f>
        <v>반도체와반도체장비</v>
      </c>
      <c r="E1637" t="e">
        <v>#N/A</v>
      </c>
      <c r="F1637">
        <v>8160</v>
      </c>
      <c r="G1637" s="7">
        <v>8160</v>
      </c>
      <c r="H1637" t="s">
        <v>1571</v>
      </c>
      <c r="I1637" s="7">
        <f>VALUE(LEFT(H1637,FIND("/",H1637)-1)) + VALUE(MID(H1637,FIND("/",H1637)+1,LEN(H1637)))</f>
        <v>3256190</v>
      </c>
      <c r="J1637" s="1">
        <v>218579</v>
      </c>
      <c r="K1637" s="1">
        <f>G1637*I1637/(10^8)</f>
        <v>265.70510400000001</v>
      </c>
      <c r="L1637">
        <v>183</v>
      </c>
      <c r="M1637">
        <v>163</v>
      </c>
      <c r="N1637">
        <v>133</v>
      </c>
      <c r="O1637">
        <v>130</v>
      </c>
      <c r="P1637">
        <v>178</v>
      </c>
      <c r="Q1637" s="3"/>
      <c r="R1637" s="3"/>
      <c r="S1637" s="3"/>
      <c r="T1637">
        <v>-20</v>
      </c>
      <c r="U1637">
        <v>-15</v>
      </c>
      <c r="V1637">
        <v>-36</v>
      </c>
      <c r="W1637">
        <v>-87</v>
      </c>
      <c r="X1637">
        <v>-88</v>
      </c>
      <c r="Y1637" s="3"/>
      <c r="Z1637" s="3"/>
      <c r="AA1637" s="3"/>
      <c r="AB1637">
        <v>-7</v>
      </c>
      <c r="AC1637">
        <v>-21</v>
      </c>
      <c r="AD1637">
        <v>-77</v>
      </c>
      <c r="AE1637">
        <v>-917</v>
      </c>
      <c r="AF1637">
        <v>-178</v>
      </c>
      <c r="AG1637" s="3"/>
      <c r="AH1637" s="3"/>
      <c r="AI1637" s="3"/>
      <c r="AJ1637">
        <v>224</v>
      </c>
      <c r="AK1637">
        <v>197</v>
      </c>
      <c r="AL1637">
        <v>762</v>
      </c>
      <c r="AM1637">
        <v>588</v>
      </c>
      <c r="AN1637">
        <v>370</v>
      </c>
      <c r="AO1637" s="3"/>
      <c r="AP1637" s="3"/>
      <c r="AQ1637" s="3"/>
      <c r="AR1637">
        <v>81</v>
      </c>
      <c r="AS1637">
        <v>72</v>
      </c>
      <c r="AT1637">
        <v>477</v>
      </c>
      <c r="AU1637">
        <v>514</v>
      </c>
      <c r="AV1637">
        <v>430</v>
      </c>
      <c r="AW1637" s="3"/>
      <c r="AX1637" s="3"/>
      <c r="AY1637" s="3"/>
      <c r="AZ1637">
        <v>143</v>
      </c>
      <c r="BA1637">
        <v>125</v>
      </c>
      <c r="BB1637">
        <v>285</v>
      </c>
      <c r="BC1637">
        <v>74</v>
      </c>
      <c r="BD1637">
        <v>-61</v>
      </c>
      <c r="BE1637" s="3"/>
      <c r="BF1637" s="3"/>
      <c r="BG1637" s="3"/>
      <c r="BH1637">
        <v>143</v>
      </c>
      <c r="BI1637">
        <v>125</v>
      </c>
      <c r="BJ1637">
        <v>285</v>
      </c>
      <c r="BK1637">
        <v>51</v>
      </c>
      <c r="BL1637">
        <v>-61</v>
      </c>
      <c r="BM1637" s="3"/>
      <c r="BN1637" s="3"/>
      <c r="BO1637" s="3"/>
      <c r="BP1637">
        <v>14</v>
      </c>
      <c r="BQ1637">
        <v>14</v>
      </c>
      <c r="BR1637">
        <v>18</v>
      </c>
      <c r="BS1637">
        <v>49</v>
      </c>
      <c r="BT1637">
        <v>49</v>
      </c>
      <c r="BU1637" s="3"/>
      <c r="BV1637" s="3"/>
      <c r="BW1637" s="3"/>
      <c r="BX1637">
        <v>-2.93</v>
      </c>
      <c r="BY1637">
        <v>-10.039999999999999</v>
      </c>
      <c r="BZ1637">
        <v>-16.170000000000002</v>
      </c>
      <c r="CA1637">
        <v>-135.83000000000001</v>
      </c>
      <c r="CB1637">
        <v>-37.07</v>
      </c>
      <c r="CC1637" s="3"/>
      <c r="CD1637" s="3"/>
      <c r="CE1637" s="3"/>
      <c r="CF1637">
        <v>-4.59</v>
      </c>
      <c r="CG1637">
        <v>-15.77</v>
      </c>
      <c r="CH1637">
        <v>-37.83</v>
      </c>
      <c r="CI1637">
        <v>-539.27</v>
      </c>
      <c r="CJ1637" t="s">
        <v>1</v>
      </c>
      <c r="CK1637" s="3"/>
      <c r="CL1637" s="3"/>
      <c r="CM1637" s="3"/>
      <c r="CN1637">
        <v>-707</v>
      </c>
      <c r="CO1637" s="1">
        <v>-2214</v>
      </c>
      <c r="CP1637" s="1">
        <v>-7240</v>
      </c>
      <c r="CQ1637" s="1">
        <v>-48477</v>
      </c>
      <c r="CR1637" s="1">
        <v>-5452</v>
      </c>
      <c r="CS1637" s="3"/>
      <c r="CT1637" s="3"/>
      <c r="CU1637" s="3"/>
      <c r="CV1637" t="s">
        <v>2</v>
      </c>
      <c r="CW1637" t="s">
        <v>2</v>
      </c>
      <c r="CX1637" t="s">
        <v>2</v>
      </c>
      <c r="CY1637" t="s">
        <v>2</v>
      </c>
      <c r="CZ1637" t="s">
        <v>2</v>
      </c>
      <c r="DA1637" s="3"/>
      <c r="DB1637" s="3"/>
      <c r="DC1637" s="3"/>
      <c r="DD1637">
        <v>1.89</v>
      </c>
      <c r="DE1637">
        <v>2.64</v>
      </c>
      <c r="DF1637">
        <v>6.98</v>
      </c>
      <c r="DG1637">
        <v>18.260000000000002</v>
      </c>
      <c r="DH1637" t="s">
        <v>2</v>
      </c>
      <c r="DI1637" s="3"/>
      <c r="DJ1637" s="3"/>
      <c r="DK1637" s="3"/>
      <c r="DL1637" s="6">
        <f>(CM1637*3+CL1637*2+CK1637)/6</f>
        <v>0</v>
      </c>
      <c r="DM1637">
        <f>BH1637+(BH1637*(CG1637-8.25)/8.25)</f>
        <v>-273.34666666666669</v>
      </c>
      <c r="DN1637">
        <f>BI1637+(BI1637*(CH1637-8.25)/8.25)</f>
        <v>-573.18181818181813</v>
      </c>
      <c r="DO1637">
        <f>BJ1637+(BJ1637*(CI1637-8.25)/8.25)</f>
        <v>-18629.327272727271</v>
      </c>
      <c r="DP1637" t="e">
        <f>BK1637+(BK1637*(CJ1637-8.25)/8.25)</f>
        <v>#VALUE!</v>
      </c>
      <c r="DQ1637">
        <f>BL1637+(BL1637*(CK1637-8.25)/8.25)</f>
        <v>0</v>
      </c>
      <c r="DR1637">
        <f>BM1637+(BM1637*(CL1637-8.25)/8.25)</f>
        <v>0</v>
      </c>
      <c r="DS1637">
        <f>BN1637+(BN1637*(CM1637-8.25)/8.25)</f>
        <v>0</v>
      </c>
      <c r="DT1637" s="8">
        <f>DM1637*10^8/$I1637</f>
        <v>-8394.6780337347227</v>
      </c>
      <c r="DU1637" s="8">
        <f>DN1637*10^8/$I1637</f>
        <v>-17602.837002196375</v>
      </c>
      <c r="DV1637" s="8">
        <f>DO1637*10^8/$I1637</f>
        <v>-572120.40061320958</v>
      </c>
      <c r="DW1637" s="8" t="e">
        <f>DP1637*10^8/$I1637</f>
        <v>#VALUE!</v>
      </c>
      <c r="DX1637" s="8">
        <f>DQ1637*10^8/$I1637</f>
        <v>0</v>
      </c>
      <c r="DY1637" s="8">
        <f>DR1637*10^8/$I1637</f>
        <v>0</v>
      </c>
      <c r="DZ1637" s="8">
        <f>DS1637*10^8/$I1637</f>
        <v>0</v>
      </c>
      <c r="EA1637" s="8">
        <f>DT1637*10^8/$I1637</f>
        <v>-257806.76292644849</v>
      </c>
      <c r="EB1637" s="8">
        <f>DZ1637*0.8</f>
        <v>0</v>
      </c>
      <c r="EC1637" s="10" t="e">
        <f>G1637-E1637</f>
        <v>#N/A</v>
      </c>
      <c r="ED1637" s="4" t="e">
        <f>EC1637/E1637*100</f>
        <v>#N/A</v>
      </c>
      <c r="EE1637" s="4">
        <f>DY1637-G1637</f>
        <v>-8160</v>
      </c>
      <c r="EF1637" s="12">
        <f>EE1637/G1637</f>
        <v>-1</v>
      </c>
      <c r="EG1637" s="4">
        <f>G1637-F1637</f>
        <v>0</v>
      </c>
    </row>
    <row r="1638" spans="1:137" x14ac:dyDescent="0.3">
      <c r="A1638">
        <v>1637</v>
      </c>
      <c r="B1638" t="s">
        <v>6665</v>
      </c>
      <c r="C1638" t="s">
        <v>3910</v>
      </c>
      <c r="D1638" t="str">
        <f>VLOOKUP(C1638,Sheet1!$A$2:$B$3197,2,FALSE)</f>
        <v>통신장비</v>
      </c>
      <c r="E1638">
        <v>3435</v>
      </c>
      <c r="F1638">
        <v>3920</v>
      </c>
      <c r="G1638" s="7">
        <v>3890</v>
      </c>
      <c r="H1638" t="s">
        <v>1572</v>
      </c>
      <c r="I1638" s="7">
        <f>VALUE(LEFT(H1638,FIND("/",H1638)-1)) + VALUE(MID(H1638,FIND("/",H1638)+1,LEN(H1638)))</f>
        <v>9175875</v>
      </c>
      <c r="J1638">
        <v>0</v>
      </c>
      <c r="K1638" s="1">
        <f>G1638*I1638/(10^8)</f>
        <v>356.94153749999998</v>
      </c>
      <c r="L1638">
        <v>431</v>
      </c>
      <c r="M1638">
        <v>374</v>
      </c>
      <c r="N1638">
        <v>302</v>
      </c>
      <c r="O1638">
        <v>565</v>
      </c>
      <c r="P1638">
        <v>400</v>
      </c>
      <c r="Q1638" s="3"/>
      <c r="R1638" s="3"/>
      <c r="S1638" s="3"/>
      <c r="T1638">
        <v>-17</v>
      </c>
      <c r="U1638">
        <v>9</v>
      </c>
      <c r="V1638">
        <v>-109</v>
      </c>
      <c r="W1638">
        <v>57</v>
      </c>
      <c r="X1638">
        <v>-58</v>
      </c>
      <c r="Y1638" s="3"/>
      <c r="Z1638" s="3"/>
      <c r="AA1638" s="3"/>
      <c r="AB1638">
        <v>-26</v>
      </c>
      <c r="AC1638">
        <v>6</v>
      </c>
      <c r="AD1638">
        <v>-128</v>
      </c>
      <c r="AE1638">
        <v>49</v>
      </c>
      <c r="AF1638">
        <v>-69</v>
      </c>
      <c r="AG1638" s="3"/>
      <c r="AH1638" s="3"/>
      <c r="AI1638" s="3"/>
      <c r="AJ1638">
        <v>552</v>
      </c>
      <c r="AK1638">
        <v>548</v>
      </c>
      <c r="AL1638">
        <v>494</v>
      </c>
      <c r="AM1638">
        <v>582</v>
      </c>
      <c r="AN1638">
        <v>624</v>
      </c>
      <c r="AO1638" s="3"/>
      <c r="AP1638" s="3"/>
      <c r="AQ1638" s="3"/>
      <c r="AR1638">
        <v>303</v>
      </c>
      <c r="AS1638">
        <v>293</v>
      </c>
      <c r="AT1638">
        <v>271</v>
      </c>
      <c r="AU1638">
        <v>310</v>
      </c>
      <c r="AV1638">
        <v>417</v>
      </c>
      <c r="AW1638" s="3"/>
      <c r="AX1638" s="3"/>
      <c r="AY1638" s="3"/>
      <c r="AZ1638">
        <v>249</v>
      </c>
      <c r="BA1638">
        <v>256</v>
      </c>
      <c r="BB1638">
        <v>223</v>
      </c>
      <c r="BC1638">
        <v>272</v>
      </c>
      <c r="BD1638">
        <v>207</v>
      </c>
      <c r="BE1638" s="3"/>
      <c r="BF1638" s="3"/>
      <c r="BG1638" s="3"/>
      <c r="BH1638">
        <v>245</v>
      </c>
      <c r="BI1638">
        <v>250</v>
      </c>
      <c r="BJ1638">
        <v>223</v>
      </c>
      <c r="BK1638">
        <v>270</v>
      </c>
      <c r="BL1638">
        <v>206</v>
      </c>
      <c r="BM1638" s="3"/>
      <c r="BN1638" s="3"/>
      <c r="BO1638" s="3"/>
      <c r="BP1638">
        <v>35</v>
      </c>
      <c r="BQ1638">
        <v>35</v>
      </c>
      <c r="BR1638">
        <v>45</v>
      </c>
      <c r="BS1638">
        <v>45</v>
      </c>
      <c r="BT1638">
        <v>46</v>
      </c>
      <c r="BU1638" s="3"/>
      <c r="BV1638" s="3"/>
      <c r="BW1638" s="3"/>
      <c r="BX1638">
        <v>-5.0599999999999996</v>
      </c>
      <c r="BY1638">
        <v>1.1599999999999999</v>
      </c>
      <c r="BZ1638">
        <v>-24.54</v>
      </c>
      <c r="CA1638">
        <v>9.08</v>
      </c>
      <c r="CB1638">
        <v>-11.4</v>
      </c>
      <c r="CC1638" s="3"/>
      <c r="CD1638" s="3"/>
      <c r="CE1638" s="3"/>
      <c r="CF1638">
        <v>-10.210000000000001</v>
      </c>
      <c r="CG1638">
        <v>2.11</v>
      </c>
      <c r="CH1638">
        <v>-52.2</v>
      </c>
      <c r="CI1638">
        <v>19.28</v>
      </c>
      <c r="CJ1638">
        <v>-28.63</v>
      </c>
      <c r="CK1638" s="3"/>
      <c r="CL1638" s="3"/>
      <c r="CM1638" s="3"/>
      <c r="CN1638">
        <v>-379</v>
      </c>
      <c r="CO1638">
        <v>75</v>
      </c>
      <c r="CP1638" s="1">
        <v>-1357</v>
      </c>
      <c r="CQ1638">
        <v>522</v>
      </c>
      <c r="CR1638">
        <v>-743</v>
      </c>
      <c r="CS1638" s="3"/>
      <c r="CT1638" s="3"/>
      <c r="CU1638" s="3"/>
      <c r="CV1638" t="s">
        <v>2</v>
      </c>
      <c r="CW1638">
        <v>39.43</v>
      </c>
      <c r="CX1638" t="s">
        <v>2</v>
      </c>
      <c r="CY1638">
        <v>6.53</v>
      </c>
      <c r="CZ1638" t="s">
        <v>2</v>
      </c>
      <c r="DA1638" s="3"/>
      <c r="DB1638" s="3"/>
      <c r="DC1638" s="3"/>
      <c r="DD1638">
        <v>1.18</v>
      </c>
      <c r="DE1638">
        <v>0.8</v>
      </c>
      <c r="DF1638">
        <v>1.05</v>
      </c>
      <c r="DG1638">
        <v>1.1100000000000001</v>
      </c>
      <c r="DH1638">
        <v>1.36</v>
      </c>
      <c r="DI1638" s="3"/>
      <c r="DJ1638" s="3"/>
      <c r="DK1638" s="3"/>
      <c r="DL1638" s="6">
        <f>(CM1638*3+CL1638*2+CK1638)/6</f>
        <v>0</v>
      </c>
      <c r="DM1638">
        <f>BH1638+(BH1638*(CG1638-8.25)/8.25)</f>
        <v>62.660606060606028</v>
      </c>
      <c r="DN1638">
        <f>BI1638+(BI1638*(CH1638-8.25)/8.25)</f>
        <v>-1581.8181818181818</v>
      </c>
      <c r="DO1638">
        <f>BJ1638+(BJ1638*(CI1638-8.25)/8.25)</f>
        <v>521.14424242424241</v>
      </c>
      <c r="DP1638">
        <f>BK1638+(BK1638*(CJ1638-8.25)/8.25)</f>
        <v>-936.98181818181797</v>
      </c>
      <c r="DQ1638">
        <f>BL1638+(BL1638*(CK1638-8.25)/8.25)</f>
        <v>0</v>
      </c>
      <c r="DR1638">
        <f>BM1638+(BM1638*(CL1638-8.25)/8.25)</f>
        <v>0</v>
      </c>
      <c r="DS1638">
        <f>BN1638+(BN1638*(CM1638-8.25)/8.25)</f>
        <v>0</v>
      </c>
      <c r="DT1638" s="8">
        <f>DM1638*10^8/$I1638</f>
        <v>682.88425965486704</v>
      </c>
      <c r="DU1638" s="8">
        <f>DN1638*10^8/$I1638</f>
        <v>-17238.881107449499</v>
      </c>
      <c r="DV1638" s="8">
        <f>DO1638*10^8/$I1638</f>
        <v>5679.5045968285576</v>
      </c>
      <c r="DW1638" s="8">
        <f>DP1638*10^8/$I1638</f>
        <v>-10211.362057371291</v>
      </c>
      <c r="DX1638" s="8">
        <f>DQ1638*10^8/$I1638</f>
        <v>0</v>
      </c>
      <c r="DY1638" s="8">
        <f>DR1638*10^8/$I1638</f>
        <v>0</v>
      </c>
      <c r="DZ1638" s="8">
        <f>DS1638*10^8/$I1638</f>
        <v>0</v>
      </c>
      <c r="EA1638" s="8">
        <f>DT1638*10^8/$I1638</f>
        <v>7442.170470444149</v>
      </c>
      <c r="EB1638" s="8">
        <f>DZ1638*0.8</f>
        <v>0</v>
      </c>
      <c r="EC1638" s="10">
        <f>G1638-E1638</f>
        <v>455</v>
      </c>
      <c r="ED1638" s="4">
        <f>EC1638/E1638*100</f>
        <v>13.245997088791849</v>
      </c>
      <c r="EE1638" s="4">
        <f>DY1638-G1638</f>
        <v>-3890</v>
      </c>
      <c r="EF1638" s="12">
        <f>EE1638/G1638</f>
        <v>-1</v>
      </c>
      <c r="EG1638" s="4">
        <f>G1638-F1638</f>
        <v>-30</v>
      </c>
    </row>
    <row r="1639" spans="1:137" x14ac:dyDescent="0.3">
      <c r="A1639">
        <v>1638</v>
      </c>
      <c r="B1639" t="s">
        <v>6150</v>
      </c>
      <c r="C1639" t="s">
        <v>3911</v>
      </c>
      <c r="D1639" t="str">
        <f>VLOOKUP(C1639,Sheet1!$A$2:$B$3197,2,FALSE)</f>
        <v>전자장비와기기</v>
      </c>
      <c r="E1639">
        <v>264</v>
      </c>
      <c r="F1639">
        <v>811</v>
      </c>
      <c r="G1639" s="7">
        <v>839</v>
      </c>
      <c r="H1639" t="s">
        <v>1573</v>
      </c>
      <c r="I1639" s="7">
        <f>VALUE(LEFT(H1639,FIND("/",H1639)-1)) + VALUE(MID(H1639,FIND("/",H1639)+1,LEN(H1639)))</f>
        <v>524598748</v>
      </c>
      <c r="J1639">
        <v>0</v>
      </c>
      <c r="K1639" s="1">
        <f>G1639*I1639/(10^8)</f>
        <v>4401.3834957199997</v>
      </c>
      <c r="L1639">
        <v>242</v>
      </c>
      <c r="M1639">
        <v>156</v>
      </c>
      <c r="N1639">
        <v>85</v>
      </c>
      <c r="O1639">
        <v>290</v>
      </c>
      <c r="P1639">
        <v>413</v>
      </c>
      <c r="Q1639" s="3"/>
      <c r="R1639" s="3"/>
      <c r="S1639" s="3"/>
      <c r="T1639">
        <v>-23</v>
      </c>
      <c r="U1639">
        <v>2</v>
      </c>
      <c r="V1639">
        <v>-44</v>
      </c>
      <c r="W1639">
        <v>-23</v>
      </c>
      <c r="X1639">
        <v>5</v>
      </c>
      <c r="Y1639" s="3"/>
      <c r="Z1639" s="3"/>
      <c r="AA1639" s="3"/>
      <c r="AB1639">
        <v>-98</v>
      </c>
      <c r="AC1639">
        <v>-19</v>
      </c>
      <c r="AD1639">
        <v>-62</v>
      </c>
      <c r="AE1639">
        <v>-32</v>
      </c>
      <c r="AF1639">
        <v>-91</v>
      </c>
      <c r="AG1639" s="3"/>
      <c r="AH1639" s="3"/>
      <c r="AI1639" s="3"/>
      <c r="AJ1639">
        <v>579</v>
      </c>
      <c r="AK1639">
        <v>531</v>
      </c>
      <c r="AL1639">
        <v>470</v>
      </c>
      <c r="AM1639" s="1">
        <v>1049</v>
      </c>
      <c r="AN1639" s="1">
        <v>1119</v>
      </c>
      <c r="AO1639" s="3"/>
      <c r="AP1639" s="3"/>
      <c r="AQ1639" s="3"/>
      <c r="AR1639">
        <v>74</v>
      </c>
      <c r="AS1639">
        <v>44</v>
      </c>
      <c r="AT1639">
        <v>24</v>
      </c>
      <c r="AU1639">
        <v>395</v>
      </c>
      <c r="AV1639">
        <v>398</v>
      </c>
      <c r="AW1639" s="3"/>
      <c r="AX1639" s="3"/>
      <c r="AY1639" s="3"/>
      <c r="AZ1639">
        <v>505</v>
      </c>
      <c r="BA1639">
        <v>487</v>
      </c>
      <c r="BB1639">
        <v>446</v>
      </c>
      <c r="BC1639">
        <v>654</v>
      </c>
      <c r="BD1639">
        <v>720</v>
      </c>
      <c r="BE1639" s="3"/>
      <c r="BF1639" s="3"/>
      <c r="BG1639" s="3"/>
      <c r="BH1639">
        <v>505</v>
      </c>
      <c r="BI1639">
        <v>487</v>
      </c>
      <c r="BJ1639">
        <v>446</v>
      </c>
      <c r="BK1639">
        <v>654</v>
      </c>
      <c r="BL1639">
        <v>720</v>
      </c>
      <c r="BM1639" s="3"/>
      <c r="BN1639" s="3"/>
      <c r="BO1639" s="3"/>
      <c r="BP1639">
        <v>363</v>
      </c>
      <c r="BQ1639">
        <v>363</v>
      </c>
      <c r="BR1639">
        <v>480</v>
      </c>
      <c r="BS1639">
        <v>699</v>
      </c>
      <c r="BT1639">
        <v>949</v>
      </c>
      <c r="BU1639" s="3"/>
      <c r="BV1639" s="3"/>
      <c r="BW1639" s="3"/>
      <c r="BX1639">
        <v>-18.98</v>
      </c>
      <c r="BY1639">
        <v>-3.36</v>
      </c>
      <c r="BZ1639">
        <v>-12.45</v>
      </c>
      <c r="CA1639">
        <v>-4.16</v>
      </c>
      <c r="CB1639">
        <v>-8.44</v>
      </c>
      <c r="CC1639" s="3"/>
      <c r="CD1639" s="3"/>
      <c r="CE1639" s="3"/>
      <c r="CF1639">
        <v>-23.27</v>
      </c>
      <c r="CG1639">
        <v>-3.76</v>
      </c>
      <c r="CH1639">
        <v>-13.36</v>
      </c>
      <c r="CI1639">
        <v>-5.74</v>
      </c>
      <c r="CJ1639">
        <v>-13.31</v>
      </c>
      <c r="CK1639" s="3"/>
      <c r="CL1639" s="3"/>
      <c r="CM1639" s="3"/>
      <c r="CN1639">
        <v>-83</v>
      </c>
      <c r="CO1639">
        <v>-10</v>
      </c>
      <c r="CP1639">
        <v>-29</v>
      </c>
      <c r="CQ1639">
        <v>-11</v>
      </c>
      <c r="CR1639">
        <v>-19</v>
      </c>
      <c r="CS1639" s="3"/>
      <c r="CT1639" s="3"/>
      <c r="CU1639" s="3"/>
      <c r="CV1639" t="s">
        <v>2</v>
      </c>
      <c r="CW1639" t="s">
        <v>2</v>
      </c>
      <c r="CX1639" t="s">
        <v>2</v>
      </c>
      <c r="CY1639" t="s">
        <v>2</v>
      </c>
      <c r="CZ1639" t="s">
        <v>2</v>
      </c>
      <c r="DA1639" s="3"/>
      <c r="DB1639" s="3"/>
      <c r="DC1639" s="3"/>
      <c r="DD1639">
        <v>2.02</v>
      </c>
      <c r="DE1639">
        <v>1.0900000000000001</v>
      </c>
      <c r="DF1639">
        <v>0.98</v>
      </c>
      <c r="DG1639">
        <v>1.41</v>
      </c>
      <c r="DH1639">
        <v>1.84</v>
      </c>
      <c r="DI1639" s="3"/>
      <c r="DJ1639" s="3"/>
      <c r="DK1639" s="3"/>
      <c r="DL1639" s="6">
        <f>(CM1639*3+CL1639*2+CK1639)/6</f>
        <v>0</v>
      </c>
      <c r="DM1639">
        <f>BH1639+(BH1639*(CG1639-8.25)/8.25)</f>
        <v>-230.15757575757573</v>
      </c>
      <c r="DN1639">
        <f>BI1639+(BI1639*(CH1639-8.25)/8.25)</f>
        <v>-788.64484848484835</v>
      </c>
      <c r="DO1639">
        <f>BJ1639+(BJ1639*(CI1639-8.25)/8.25)</f>
        <v>-310.30787878787874</v>
      </c>
      <c r="DP1639">
        <f>BK1639+(BK1639*(CJ1639-8.25)/8.25)</f>
        <v>-1055.1200000000001</v>
      </c>
      <c r="DQ1639">
        <f>BL1639+(BL1639*(CK1639-8.25)/8.25)</f>
        <v>0</v>
      </c>
      <c r="DR1639">
        <f>BM1639+(BM1639*(CL1639-8.25)/8.25)</f>
        <v>0</v>
      </c>
      <c r="DS1639">
        <f>BN1639+(BN1639*(CM1639-8.25)/8.25)</f>
        <v>0</v>
      </c>
      <c r="DT1639" s="8">
        <f>DM1639*10^8/$I1639</f>
        <v>-43.873069967291599</v>
      </c>
      <c r="DU1639" s="8">
        <f>DN1639*10^8/$I1639</f>
        <v>-150.33296428775472</v>
      </c>
      <c r="DV1639" s="8">
        <f>DO1639*10^8/$I1639</f>
        <v>-59.151471476229815</v>
      </c>
      <c r="DW1639" s="8">
        <f>DP1639*10^8/$I1639</f>
        <v>-201.12895885142299</v>
      </c>
      <c r="DX1639" s="8">
        <f>DQ1639*10^8/$I1639</f>
        <v>0</v>
      </c>
      <c r="DY1639" s="8">
        <f>DR1639*10^8/$I1639</f>
        <v>0</v>
      </c>
      <c r="DZ1639" s="8">
        <f>DS1639*10^8/$I1639</f>
        <v>0</v>
      </c>
      <c r="EA1639" s="8">
        <f>DT1639*10^8/$I1639</f>
        <v>-8.3631671128753062</v>
      </c>
      <c r="EB1639" s="8">
        <f>DZ1639*0.8</f>
        <v>0</v>
      </c>
      <c r="EC1639" s="10">
        <f>G1639-E1639</f>
        <v>575</v>
      </c>
      <c r="ED1639" s="4">
        <f>EC1639/E1639*100</f>
        <v>217.80303030303031</v>
      </c>
      <c r="EE1639" s="4">
        <f>DY1639-G1639</f>
        <v>-839</v>
      </c>
      <c r="EF1639" s="12">
        <f>EE1639/G1639</f>
        <v>-1</v>
      </c>
      <c r="EG1639" s="4">
        <f>G1639-F1639</f>
        <v>28</v>
      </c>
    </row>
    <row r="1640" spans="1:137" x14ac:dyDescent="0.3">
      <c r="A1640">
        <v>1639</v>
      </c>
      <c r="B1640" t="s">
        <v>6240</v>
      </c>
      <c r="C1640" t="s">
        <v>3912</v>
      </c>
      <c r="D1640" t="str">
        <f>VLOOKUP(C1640,Sheet1!$A$2:$B$3197,2,FALSE)</f>
        <v>핸드셋</v>
      </c>
      <c r="E1640">
        <v>1780</v>
      </c>
      <c r="F1640">
        <v>1535</v>
      </c>
      <c r="G1640" s="7">
        <v>1445</v>
      </c>
      <c r="H1640" t="s">
        <v>1574</v>
      </c>
      <c r="I1640" s="7">
        <f>VALUE(LEFT(H1640,FIND("/",H1640)-1)) + VALUE(MID(H1640,FIND("/",H1640)+1,LEN(H1640)))</f>
        <v>283172033</v>
      </c>
      <c r="J1640" s="1">
        <v>3750000</v>
      </c>
      <c r="K1640" s="1">
        <f>G1640*I1640/(10^8)</f>
        <v>4091.8358768500002</v>
      </c>
      <c r="L1640" s="1">
        <v>1395</v>
      </c>
      <c r="M1640" s="1">
        <v>1682</v>
      </c>
      <c r="N1640" s="1">
        <v>1414</v>
      </c>
      <c r="O1640" s="1">
        <v>1680</v>
      </c>
      <c r="P1640" s="1">
        <v>2201</v>
      </c>
      <c r="Q1640" s="3"/>
      <c r="R1640" s="3"/>
      <c r="S1640" s="3"/>
      <c r="T1640">
        <v>-34</v>
      </c>
      <c r="U1640">
        <v>113</v>
      </c>
      <c r="V1640">
        <v>122</v>
      </c>
      <c r="W1640">
        <v>107</v>
      </c>
      <c r="X1640">
        <v>167</v>
      </c>
      <c r="Y1640" s="3"/>
      <c r="Z1640" s="3"/>
      <c r="AA1640" s="3"/>
      <c r="AB1640">
        <v>-40</v>
      </c>
      <c r="AC1640">
        <v>78</v>
      </c>
      <c r="AD1640">
        <v>85</v>
      </c>
      <c r="AE1640">
        <v>-139</v>
      </c>
      <c r="AF1640">
        <v>263</v>
      </c>
      <c r="AG1640" s="3"/>
      <c r="AH1640" s="3"/>
      <c r="AI1640" s="3"/>
      <c r="AJ1640" s="1">
        <v>1832</v>
      </c>
      <c r="AK1640" s="1">
        <v>1977</v>
      </c>
      <c r="AL1640" s="1">
        <v>3417</v>
      </c>
      <c r="AM1640" s="1">
        <v>3498</v>
      </c>
      <c r="AN1640" s="1">
        <v>4422</v>
      </c>
      <c r="AO1640" s="3"/>
      <c r="AP1640" s="3"/>
      <c r="AQ1640" s="3"/>
      <c r="AR1640">
        <v>824</v>
      </c>
      <c r="AS1640">
        <v>607</v>
      </c>
      <c r="AT1640" s="1">
        <v>1050</v>
      </c>
      <c r="AU1640" s="1">
        <v>1138</v>
      </c>
      <c r="AV1640">
        <v>864</v>
      </c>
      <c r="AW1640" s="3"/>
      <c r="AX1640" s="3"/>
      <c r="AY1640" s="3"/>
      <c r="AZ1640" s="1">
        <v>1008</v>
      </c>
      <c r="BA1640" s="1">
        <v>1371</v>
      </c>
      <c r="BB1640" s="1">
        <v>2367</v>
      </c>
      <c r="BC1640" s="1">
        <v>2360</v>
      </c>
      <c r="BD1640" s="1">
        <v>3558</v>
      </c>
      <c r="BE1640" s="3"/>
      <c r="BF1640" s="3"/>
      <c r="BG1640" s="3"/>
      <c r="BH1640" s="1">
        <v>1008</v>
      </c>
      <c r="BI1640" s="1">
        <v>1371</v>
      </c>
      <c r="BJ1640" s="1">
        <v>2254</v>
      </c>
      <c r="BK1640" s="1">
        <v>2212</v>
      </c>
      <c r="BL1640" s="1">
        <v>2895</v>
      </c>
      <c r="BM1640" s="3"/>
      <c r="BN1640" s="3"/>
      <c r="BO1640" s="3"/>
      <c r="BP1640">
        <v>122</v>
      </c>
      <c r="BQ1640">
        <v>299</v>
      </c>
      <c r="BR1640">
        <v>442</v>
      </c>
      <c r="BS1640">
        <v>466</v>
      </c>
      <c r="BT1640">
        <v>522</v>
      </c>
      <c r="BU1640" s="3"/>
      <c r="BV1640" s="3"/>
      <c r="BW1640" s="3"/>
      <c r="BX1640">
        <v>-2.4900000000000002</v>
      </c>
      <c r="BY1640">
        <v>4.12</v>
      </c>
      <c r="BZ1640">
        <v>3.14</v>
      </c>
      <c r="CA1640">
        <v>-4.03</v>
      </c>
      <c r="CB1640">
        <v>6.64</v>
      </c>
      <c r="CC1640" s="3"/>
      <c r="CD1640" s="3"/>
      <c r="CE1640" s="3"/>
      <c r="CF1640">
        <v>-4.5</v>
      </c>
      <c r="CG1640">
        <v>6.59</v>
      </c>
      <c r="CH1640">
        <v>4.01</v>
      </c>
      <c r="CI1640">
        <v>-6.43</v>
      </c>
      <c r="CJ1640">
        <v>12.75</v>
      </c>
      <c r="CK1640" s="3"/>
      <c r="CL1640" s="3"/>
      <c r="CM1640" s="3"/>
      <c r="CN1640">
        <v>-39</v>
      </c>
      <c r="CO1640">
        <v>56</v>
      </c>
      <c r="CP1640">
        <v>34</v>
      </c>
      <c r="CQ1640">
        <v>-64</v>
      </c>
      <c r="CR1640">
        <v>125</v>
      </c>
      <c r="CS1640" s="3"/>
      <c r="CT1640" s="3"/>
      <c r="CU1640" s="3"/>
      <c r="CV1640" t="s">
        <v>2</v>
      </c>
      <c r="CW1640">
        <v>21</v>
      </c>
      <c r="CX1640">
        <v>29.14</v>
      </c>
      <c r="CY1640" t="s">
        <v>2</v>
      </c>
      <c r="CZ1640">
        <v>14.4</v>
      </c>
      <c r="DA1640" s="3"/>
      <c r="DB1640" s="3"/>
      <c r="DC1640" s="3"/>
      <c r="DD1640">
        <v>1.53</v>
      </c>
      <c r="DE1640">
        <v>1.27</v>
      </c>
      <c r="DF1640">
        <v>0.99</v>
      </c>
      <c r="DG1640">
        <v>1.37</v>
      </c>
      <c r="DH1640">
        <v>1.59</v>
      </c>
      <c r="DI1640" s="3"/>
      <c r="DJ1640" s="3"/>
      <c r="DK1640" s="3"/>
      <c r="DL1640" s="6">
        <f>(CM1640*3+CL1640*2+CK1640)/6</f>
        <v>0</v>
      </c>
      <c r="DM1640">
        <f>BH1640+(BH1640*(CG1640-8.25)/8.25)</f>
        <v>805.17818181818177</v>
      </c>
      <c r="DN1640">
        <f>BI1640+(BI1640*(CH1640-8.25)/8.25)</f>
        <v>666.3890909090909</v>
      </c>
      <c r="DO1640">
        <f>BJ1640+(BJ1640*(CI1640-8.25)/8.25)</f>
        <v>-1756.7539393939396</v>
      </c>
      <c r="DP1640">
        <f>BK1640+(BK1640*(CJ1640-8.25)/8.25)</f>
        <v>3418.5454545454545</v>
      </c>
      <c r="DQ1640">
        <f>BL1640+(BL1640*(CK1640-8.25)/8.25)</f>
        <v>0</v>
      </c>
      <c r="DR1640">
        <f>BM1640+(BM1640*(CL1640-8.25)/8.25)</f>
        <v>0</v>
      </c>
      <c r="DS1640">
        <f>BN1640+(BN1640*(CM1640-8.25)/8.25)</f>
        <v>0</v>
      </c>
      <c r="DT1640" s="8">
        <f>DM1640*10^8/$I1640</f>
        <v>284.342409555036</v>
      </c>
      <c r="DU1640" s="8">
        <f>DN1640*10^8/$I1640</f>
        <v>235.3301220636753</v>
      </c>
      <c r="DV1640" s="8">
        <f>DO1640*10^8/$I1640</f>
        <v>-620.38398382157311</v>
      </c>
      <c r="DW1640" s="8">
        <f>DP1640*10^8/$I1640</f>
        <v>1207.2327264555306</v>
      </c>
      <c r="DX1640" s="8">
        <f>DQ1640*10^8/$I1640</f>
        <v>0</v>
      </c>
      <c r="DY1640" s="8">
        <f>DR1640*10^8/$I1640</f>
        <v>0</v>
      </c>
      <c r="DZ1640" s="8">
        <f>DS1640*10^8/$I1640</f>
        <v>0</v>
      </c>
      <c r="EA1640" s="8">
        <f>DT1640*10^8/$I1640</f>
        <v>100.41330937332926</v>
      </c>
      <c r="EB1640" s="8">
        <f>DZ1640*0.8</f>
        <v>0</v>
      </c>
      <c r="EC1640" s="10">
        <f>G1640-E1640</f>
        <v>-335</v>
      </c>
      <c r="ED1640" s="4">
        <f>EC1640/E1640*100</f>
        <v>-18.820224719101123</v>
      </c>
      <c r="EE1640" s="4">
        <f>DY1640-G1640</f>
        <v>-1445</v>
      </c>
      <c r="EF1640" s="12">
        <f>EE1640/G1640</f>
        <v>-1</v>
      </c>
      <c r="EG1640" s="4">
        <f>G1640-F1640</f>
        <v>-90</v>
      </c>
    </row>
    <row r="1641" spans="1:137" x14ac:dyDescent="0.3">
      <c r="A1641">
        <v>1640</v>
      </c>
      <c r="B1641" t="s">
        <v>6448</v>
      </c>
      <c r="C1641" t="s">
        <v>3913</v>
      </c>
      <c r="D1641" t="str">
        <f>VLOOKUP(C1641,Sheet1!$A$2:$B$3197,2,FALSE)</f>
        <v>핸드셋</v>
      </c>
      <c r="E1641">
        <v>2030</v>
      </c>
      <c r="F1641">
        <v>2320</v>
      </c>
      <c r="G1641" s="7">
        <v>2405</v>
      </c>
      <c r="H1641" t="s">
        <v>1575</v>
      </c>
      <c r="I1641" s="7">
        <f>VALUE(LEFT(H1641,FIND("/",H1641)-1)) + VALUE(MID(H1641,FIND("/",H1641)+1,LEN(H1641)))</f>
        <v>65626634</v>
      </c>
      <c r="J1641">
        <v>0</v>
      </c>
      <c r="K1641" s="1">
        <f>G1641*I1641/(10^8)</f>
        <v>1578.3205476999999</v>
      </c>
      <c r="L1641" s="1">
        <v>3346</v>
      </c>
      <c r="M1641" s="1">
        <v>3656</v>
      </c>
      <c r="N1641" s="1">
        <v>3671</v>
      </c>
      <c r="O1641" s="1">
        <v>2545</v>
      </c>
      <c r="P1641" s="1">
        <v>1852</v>
      </c>
      <c r="Q1641" s="3"/>
      <c r="R1641" s="3"/>
      <c r="S1641" s="3"/>
      <c r="T1641">
        <v>176</v>
      </c>
      <c r="U1641">
        <v>194</v>
      </c>
      <c r="V1641">
        <v>180</v>
      </c>
      <c r="W1641">
        <v>-147</v>
      </c>
      <c r="X1641">
        <v>-276</v>
      </c>
      <c r="Y1641" s="3"/>
      <c r="Z1641" s="3"/>
      <c r="AA1641" s="3"/>
      <c r="AB1641">
        <v>110</v>
      </c>
      <c r="AC1641">
        <v>141</v>
      </c>
      <c r="AD1641">
        <v>147</v>
      </c>
      <c r="AE1641">
        <v>-122</v>
      </c>
      <c r="AF1641">
        <v>-426</v>
      </c>
      <c r="AG1641" s="3"/>
      <c r="AH1641" s="3"/>
      <c r="AI1641" s="3"/>
      <c r="AJ1641" s="1">
        <v>1783</v>
      </c>
      <c r="AK1641" s="1">
        <v>1690</v>
      </c>
      <c r="AL1641" s="1">
        <v>1771</v>
      </c>
      <c r="AM1641" s="1">
        <v>1621</v>
      </c>
      <c r="AN1641" s="1">
        <v>1644</v>
      </c>
      <c r="AO1641" s="3"/>
      <c r="AP1641" s="3"/>
      <c r="AQ1641" s="3"/>
      <c r="AR1641" s="1">
        <v>1002</v>
      </c>
      <c r="AS1641">
        <v>821</v>
      </c>
      <c r="AT1641">
        <v>756</v>
      </c>
      <c r="AU1641">
        <v>707</v>
      </c>
      <c r="AV1641" s="1">
        <v>1126</v>
      </c>
      <c r="AW1641" s="3"/>
      <c r="AX1641" s="3"/>
      <c r="AY1641" s="3"/>
      <c r="AZ1641">
        <v>781</v>
      </c>
      <c r="BA1641">
        <v>870</v>
      </c>
      <c r="BB1641" s="1">
        <v>1015</v>
      </c>
      <c r="BC1641">
        <v>914</v>
      </c>
      <c r="BD1641">
        <v>518</v>
      </c>
      <c r="BE1641" s="3"/>
      <c r="BF1641" s="3"/>
      <c r="BG1641" s="3"/>
      <c r="BH1641">
        <v>771</v>
      </c>
      <c r="BI1641">
        <v>858</v>
      </c>
      <c r="BJ1641" s="1">
        <v>1000</v>
      </c>
      <c r="BK1641">
        <v>903</v>
      </c>
      <c r="BL1641">
        <v>470</v>
      </c>
      <c r="BM1641" s="3"/>
      <c r="BN1641" s="3"/>
      <c r="BO1641" s="3"/>
      <c r="BP1641">
        <v>131</v>
      </c>
      <c r="BQ1641">
        <v>131</v>
      </c>
      <c r="BR1641">
        <v>131</v>
      </c>
      <c r="BS1641">
        <v>131</v>
      </c>
      <c r="BT1641">
        <v>131</v>
      </c>
      <c r="BU1641" s="3"/>
      <c r="BV1641" s="3"/>
      <c r="BW1641" s="3"/>
      <c r="BX1641">
        <v>6.55</v>
      </c>
      <c r="BY1641">
        <v>8.11</v>
      </c>
      <c r="BZ1641">
        <v>8.52</v>
      </c>
      <c r="CA1641">
        <v>-7.21</v>
      </c>
      <c r="CB1641">
        <v>-26.12</v>
      </c>
      <c r="CC1641" s="3"/>
      <c r="CD1641" s="3"/>
      <c r="CE1641" s="3"/>
      <c r="CF1641">
        <v>14.73</v>
      </c>
      <c r="CG1641">
        <v>17.11</v>
      </c>
      <c r="CH1641">
        <v>15.47</v>
      </c>
      <c r="CI1641">
        <v>-12.8</v>
      </c>
      <c r="CJ1641">
        <v>-59.88</v>
      </c>
      <c r="CK1641" s="3"/>
      <c r="CL1641" s="3"/>
      <c r="CM1641" s="3"/>
      <c r="CN1641">
        <v>162</v>
      </c>
      <c r="CO1641">
        <v>214</v>
      </c>
      <c r="CP1641">
        <v>220</v>
      </c>
      <c r="CQ1641">
        <v>-187</v>
      </c>
      <c r="CR1641">
        <v>-630</v>
      </c>
      <c r="CS1641" s="3"/>
      <c r="CT1641" s="3"/>
      <c r="CU1641" s="3"/>
      <c r="CV1641">
        <v>14.99</v>
      </c>
      <c r="CW1641">
        <v>10.119999999999999</v>
      </c>
      <c r="CX1641">
        <v>7.45</v>
      </c>
      <c r="CY1641" t="s">
        <v>2</v>
      </c>
      <c r="CZ1641" t="s">
        <v>2</v>
      </c>
      <c r="DA1641" s="3"/>
      <c r="DB1641" s="3"/>
      <c r="DC1641" s="3"/>
      <c r="DD1641">
        <v>1.86</v>
      </c>
      <c r="DE1641">
        <v>1.51</v>
      </c>
      <c r="DF1641">
        <v>0.98</v>
      </c>
      <c r="DG1641">
        <v>1.1399999999999999</v>
      </c>
      <c r="DH1641">
        <v>2.27</v>
      </c>
      <c r="DI1641" s="3"/>
      <c r="DJ1641" s="3"/>
      <c r="DK1641" s="3"/>
      <c r="DL1641" s="6">
        <f>(CM1641*3+CL1641*2+CK1641)/6</f>
        <v>0</v>
      </c>
      <c r="DM1641">
        <f>BH1641+(BH1641*(CG1641-8.25)/8.25)</f>
        <v>1599.0072727272727</v>
      </c>
      <c r="DN1641">
        <f>BI1641+(BI1641*(CH1641-8.25)/8.25)</f>
        <v>1608.88</v>
      </c>
      <c r="DO1641">
        <f>BJ1641+(BJ1641*(CI1641-8.25)/8.25)</f>
        <v>-1551.5151515151515</v>
      </c>
      <c r="DP1641">
        <f>BK1641+(BK1641*(CJ1641-8.25)/8.25)</f>
        <v>-6554.1381818181817</v>
      </c>
      <c r="DQ1641">
        <f>BL1641+(BL1641*(CK1641-8.25)/8.25)</f>
        <v>0</v>
      </c>
      <c r="DR1641">
        <f>BM1641+(BM1641*(CL1641-8.25)/8.25)</f>
        <v>0</v>
      </c>
      <c r="DS1641">
        <f>BN1641+(BN1641*(CM1641-8.25)/8.25)</f>
        <v>0</v>
      </c>
      <c r="DT1641" s="8">
        <f>DM1641*10^8/$I1641</f>
        <v>2436.5218437490985</v>
      </c>
      <c r="DU1641" s="8">
        <f>DN1641*10^8/$I1641</f>
        <v>2451.5656250174279</v>
      </c>
      <c r="DV1641" s="8">
        <f>DO1641*10^8/$I1641</f>
        <v>-2364.1546990131346</v>
      </c>
      <c r="DW1641" s="8">
        <f>DP1641*10^8/$I1641</f>
        <v>-9987.0095147927004</v>
      </c>
      <c r="DX1641" s="8">
        <f>DQ1641*10^8/$I1641</f>
        <v>0</v>
      </c>
      <c r="DY1641" s="8">
        <f>DR1641*10^8/$I1641</f>
        <v>0</v>
      </c>
      <c r="DZ1641" s="8">
        <f>DS1641*10^8/$I1641</f>
        <v>0</v>
      </c>
      <c r="EA1641" s="8">
        <f>DT1641*10^8/$I1641</f>
        <v>3712.7027477123061</v>
      </c>
      <c r="EB1641" s="8">
        <f>DZ1641*0.8</f>
        <v>0</v>
      </c>
      <c r="EC1641" s="10">
        <f>G1641-E1641</f>
        <v>375</v>
      </c>
      <c r="ED1641" s="4">
        <f>EC1641/E1641*100</f>
        <v>18.472906403940886</v>
      </c>
      <c r="EE1641" s="4">
        <f>DY1641-G1641</f>
        <v>-2405</v>
      </c>
      <c r="EF1641" s="12">
        <f>EE1641/G1641</f>
        <v>-1</v>
      </c>
      <c r="EG1641" s="4">
        <f>G1641-F1641</f>
        <v>85</v>
      </c>
    </row>
    <row r="1642" spans="1:137" x14ac:dyDescent="0.3">
      <c r="A1642">
        <v>1641</v>
      </c>
      <c r="B1642" t="s">
        <v>7005</v>
      </c>
      <c r="C1642" t="s">
        <v>3914</v>
      </c>
      <c r="D1642" t="str">
        <f>VLOOKUP(C1642,Sheet1!$A$2:$B$3197,2,FALSE)</f>
        <v>생명과학도구및서비스</v>
      </c>
      <c r="E1642">
        <v>8510</v>
      </c>
      <c r="F1642">
        <v>7460</v>
      </c>
      <c r="G1642" s="7">
        <v>6570</v>
      </c>
      <c r="H1642" t="s">
        <v>1576</v>
      </c>
      <c r="I1642" s="7">
        <f>VALUE(LEFT(H1642,FIND("/",H1642)-1)) + VALUE(MID(H1642,FIND("/",H1642)+1,LEN(H1642)))</f>
        <v>44216140</v>
      </c>
      <c r="J1642">
        <v>0</v>
      </c>
      <c r="K1642" s="1">
        <f>G1642*I1642/(10^8)</f>
        <v>2905.0003980000001</v>
      </c>
      <c r="L1642">
        <v>134</v>
      </c>
      <c r="M1642">
        <v>128</v>
      </c>
      <c r="N1642">
        <v>154</v>
      </c>
      <c r="O1642">
        <v>196</v>
      </c>
      <c r="P1642">
        <v>210</v>
      </c>
      <c r="Q1642" s="3"/>
      <c r="R1642" s="3"/>
      <c r="S1642" s="3"/>
      <c r="T1642">
        <v>30</v>
      </c>
      <c r="U1642">
        <v>23</v>
      </c>
      <c r="V1642">
        <v>30</v>
      </c>
      <c r="W1642">
        <v>52</v>
      </c>
      <c r="X1642">
        <v>56</v>
      </c>
      <c r="Y1642" s="3"/>
      <c r="Z1642" s="3"/>
      <c r="AA1642" s="3"/>
      <c r="AB1642">
        <v>27</v>
      </c>
      <c r="AC1642">
        <v>18</v>
      </c>
      <c r="AD1642">
        <v>27</v>
      </c>
      <c r="AE1642">
        <v>47</v>
      </c>
      <c r="AF1642">
        <v>40</v>
      </c>
      <c r="AG1642" s="3"/>
      <c r="AH1642" s="3"/>
      <c r="AI1642" s="3"/>
      <c r="AJ1642">
        <v>377</v>
      </c>
      <c r="AK1642">
        <v>385</v>
      </c>
      <c r="AL1642">
        <v>395</v>
      </c>
      <c r="AM1642">
        <v>456</v>
      </c>
      <c r="AN1642">
        <v>495</v>
      </c>
      <c r="AO1642" s="3"/>
      <c r="AP1642" s="3"/>
      <c r="AQ1642" s="3"/>
      <c r="AR1642">
        <v>47</v>
      </c>
      <c r="AS1642">
        <v>36</v>
      </c>
      <c r="AT1642">
        <v>46</v>
      </c>
      <c r="AU1642">
        <v>61</v>
      </c>
      <c r="AV1642">
        <v>52</v>
      </c>
      <c r="AW1642" s="3"/>
      <c r="AX1642" s="3"/>
      <c r="AY1642" s="3"/>
      <c r="AZ1642">
        <v>329</v>
      </c>
      <c r="BA1642">
        <v>349</v>
      </c>
      <c r="BB1642">
        <v>349</v>
      </c>
      <c r="BC1642">
        <v>395</v>
      </c>
      <c r="BD1642">
        <v>444</v>
      </c>
      <c r="BE1642" s="3"/>
      <c r="BF1642" s="3"/>
      <c r="BG1642" s="3"/>
      <c r="BH1642">
        <v>330</v>
      </c>
      <c r="BI1642">
        <v>352</v>
      </c>
      <c r="BJ1642">
        <v>357</v>
      </c>
      <c r="BK1642">
        <v>402</v>
      </c>
      <c r="BL1642">
        <v>444</v>
      </c>
      <c r="BM1642" s="3"/>
      <c r="BN1642" s="3"/>
      <c r="BO1642" s="3"/>
      <c r="BP1642">
        <v>44</v>
      </c>
      <c r="BQ1642">
        <v>44</v>
      </c>
      <c r="BR1642">
        <v>44</v>
      </c>
      <c r="BS1642">
        <v>44</v>
      </c>
      <c r="BT1642">
        <v>44</v>
      </c>
      <c r="BU1642" s="3"/>
      <c r="BV1642" s="3"/>
      <c r="BW1642" s="3"/>
      <c r="BX1642">
        <v>8</v>
      </c>
      <c r="BY1642">
        <v>4.75</v>
      </c>
      <c r="BZ1642">
        <v>6.96</v>
      </c>
      <c r="CA1642">
        <v>11.15</v>
      </c>
      <c r="CB1642">
        <v>8.34</v>
      </c>
      <c r="CC1642" s="3"/>
      <c r="CD1642" s="3"/>
      <c r="CE1642" s="3"/>
      <c r="CF1642">
        <v>9.4</v>
      </c>
      <c r="CG1642">
        <v>6.17</v>
      </c>
      <c r="CH1642">
        <v>8.91</v>
      </c>
      <c r="CI1642">
        <v>12.26</v>
      </c>
      <c r="CJ1642">
        <v>9.39</v>
      </c>
      <c r="CK1642" s="3"/>
      <c r="CL1642" s="3"/>
      <c r="CM1642" s="3"/>
      <c r="CN1642">
        <v>61</v>
      </c>
      <c r="CO1642">
        <v>48</v>
      </c>
      <c r="CP1642">
        <v>71</v>
      </c>
      <c r="CQ1642">
        <v>105</v>
      </c>
      <c r="CR1642">
        <v>90</v>
      </c>
      <c r="CS1642" s="3"/>
      <c r="CT1642" s="3"/>
      <c r="CU1642" s="3"/>
      <c r="CV1642">
        <v>47.81</v>
      </c>
      <c r="CW1642">
        <v>48.74</v>
      </c>
      <c r="CX1642">
        <v>24.9</v>
      </c>
      <c r="CY1642">
        <v>20.05</v>
      </c>
      <c r="CZ1642">
        <v>87.97</v>
      </c>
      <c r="DA1642" s="3"/>
      <c r="DB1642" s="3"/>
      <c r="DC1642" s="3"/>
      <c r="DD1642">
        <v>3.9</v>
      </c>
      <c r="DE1642">
        <v>2.91</v>
      </c>
      <c r="DF1642">
        <v>2.0499999999999998</v>
      </c>
      <c r="DG1642">
        <v>2.1800000000000002</v>
      </c>
      <c r="DH1642">
        <v>7.43</v>
      </c>
      <c r="DI1642" s="3"/>
      <c r="DJ1642" s="3"/>
      <c r="DK1642" s="3"/>
      <c r="DL1642" s="6">
        <f>(CM1642*3+CL1642*2+CK1642)/6</f>
        <v>0</v>
      </c>
      <c r="DM1642">
        <f>BH1642+(BH1642*(CG1642-8.25)/8.25)</f>
        <v>246.8</v>
      </c>
      <c r="DN1642">
        <f>BI1642+(BI1642*(CH1642-8.25)/8.25)</f>
        <v>380.16</v>
      </c>
      <c r="DO1642">
        <f>BJ1642+(BJ1642*(CI1642-8.25)/8.25)</f>
        <v>530.52363636363634</v>
      </c>
      <c r="DP1642">
        <f>BK1642+(BK1642*(CJ1642-8.25)/8.25)</f>
        <v>457.54909090909092</v>
      </c>
      <c r="DQ1642">
        <f>BL1642+(BL1642*(CK1642-8.25)/8.25)</f>
        <v>0</v>
      </c>
      <c r="DR1642">
        <f>BM1642+(BM1642*(CL1642-8.25)/8.25)</f>
        <v>0</v>
      </c>
      <c r="DS1642">
        <f>BN1642+(BN1642*(CM1642-8.25)/8.25)</f>
        <v>0</v>
      </c>
      <c r="DT1642" s="8">
        <f>DM1642*10^8/$I1642</f>
        <v>558.16722129068705</v>
      </c>
      <c r="DU1642" s="8">
        <f>DN1642*10^8/$I1642</f>
        <v>859.77654313560618</v>
      </c>
      <c r="DV1642" s="8">
        <f>DO1642*10^8/$I1642</f>
        <v>1199.84158807991</v>
      </c>
      <c r="DW1642" s="8">
        <f>DP1642*10^8/$I1642</f>
        <v>1034.8010724343892</v>
      </c>
      <c r="DX1642" s="8">
        <f>DQ1642*10^8/$I1642</f>
        <v>0</v>
      </c>
      <c r="DY1642" s="8">
        <f>DR1642*10^8/$I1642</f>
        <v>0</v>
      </c>
      <c r="DZ1642" s="8">
        <f>DS1642*10^8/$I1642</f>
        <v>0</v>
      </c>
      <c r="EA1642" s="8">
        <f>DT1642*10^8/$I1642</f>
        <v>1262.3608060104004</v>
      </c>
      <c r="EB1642" s="8">
        <f>DZ1642*0.8</f>
        <v>0</v>
      </c>
      <c r="EC1642" s="10">
        <f>G1642-E1642</f>
        <v>-1940</v>
      </c>
      <c r="ED1642" s="4">
        <f>EC1642/E1642*100</f>
        <v>-22.796709753231493</v>
      </c>
      <c r="EE1642" s="4">
        <f>DY1642-G1642</f>
        <v>-6570</v>
      </c>
      <c r="EF1642" s="12">
        <f>EE1642/G1642</f>
        <v>-1</v>
      </c>
      <c r="EG1642" s="4">
        <f>G1642-F1642</f>
        <v>-890</v>
      </c>
    </row>
    <row r="1643" spans="1:137" x14ac:dyDescent="0.3">
      <c r="A1643">
        <v>1642</v>
      </c>
      <c r="B1643" t="s">
        <v>7090</v>
      </c>
      <c r="C1643" t="s">
        <v>3915</v>
      </c>
      <c r="D1643" t="str">
        <f>VLOOKUP(C1643,Sheet1!$A$2:$B$3197,2,FALSE)</f>
        <v>핸드셋</v>
      </c>
      <c r="E1643">
        <v>9080</v>
      </c>
      <c r="F1643">
        <v>7430</v>
      </c>
      <c r="G1643" s="7">
        <v>7400</v>
      </c>
      <c r="H1643" t="s">
        <v>1577</v>
      </c>
      <c r="I1643" s="7">
        <f>VALUE(LEFT(H1643,FIND("/",H1643)-1)) + VALUE(MID(H1643,FIND("/",H1643)+1,LEN(H1643)))</f>
        <v>18600000</v>
      </c>
      <c r="J1643">
        <v>0</v>
      </c>
      <c r="K1643" s="1">
        <f>G1643*I1643/(10^8)</f>
        <v>1376.4</v>
      </c>
      <c r="L1643" s="1">
        <v>3576</v>
      </c>
      <c r="M1643" s="1">
        <v>2827</v>
      </c>
      <c r="N1643" s="1">
        <v>2470</v>
      </c>
      <c r="O1643" s="1">
        <v>2950</v>
      </c>
      <c r="P1643" s="1">
        <v>3156</v>
      </c>
      <c r="Q1643" s="3"/>
      <c r="R1643" s="3"/>
      <c r="S1643" s="3"/>
      <c r="T1643">
        <v>152</v>
      </c>
      <c r="U1643">
        <v>97</v>
      </c>
      <c r="V1643">
        <v>51</v>
      </c>
      <c r="W1643">
        <v>204</v>
      </c>
      <c r="X1643">
        <v>185</v>
      </c>
      <c r="Y1643" s="3"/>
      <c r="Z1643" s="3"/>
      <c r="AA1643" s="3"/>
      <c r="AB1643">
        <v>193</v>
      </c>
      <c r="AC1643">
        <v>31</v>
      </c>
      <c r="AD1643">
        <v>50</v>
      </c>
      <c r="AE1643">
        <v>127</v>
      </c>
      <c r="AF1643">
        <v>169</v>
      </c>
      <c r="AG1643" s="3"/>
      <c r="AH1643" s="3"/>
      <c r="AI1643" s="3"/>
      <c r="AJ1643" s="1">
        <v>2272</v>
      </c>
      <c r="AK1643" s="1">
        <v>1969</v>
      </c>
      <c r="AL1643" s="1">
        <v>1923</v>
      </c>
      <c r="AM1643" s="1">
        <v>2014</v>
      </c>
      <c r="AN1643" s="1">
        <v>2086</v>
      </c>
      <c r="AO1643" s="3"/>
      <c r="AP1643" s="3"/>
      <c r="AQ1643" s="3"/>
      <c r="AR1643">
        <v>623</v>
      </c>
      <c r="AS1643">
        <v>432</v>
      </c>
      <c r="AT1643">
        <v>391</v>
      </c>
      <c r="AU1643">
        <v>405</v>
      </c>
      <c r="AV1643">
        <v>367</v>
      </c>
      <c r="AW1643" s="3"/>
      <c r="AX1643" s="3"/>
      <c r="AY1643" s="3"/>
      <c r="AZ1643" s="1">
        <v>1649</v>
      </c>
      <c r="BA1643" s="1">
        <v>1537</v>
      </c>
      <c r="BB1643" s="1">
        <v>1532</v>
      </c>
      <c r="BC1643" s="1">
        <v>1608</v>
      </c>
      <c r="BD1643" s="1">
        <v>1720</v>
      </c>
      <c r="BE1643" s="3"/>
      <c r="BF1643" s="3"/>
      <c r="BG1643" s="3"/>
      <c r="BH1643" s="1">
        <v>1648</v>
      </c>
      <c r="BI1643" s="1">
        <v>1536</v>
      </c>
      <c r="BJ1643" s="1">
        <v>1531</v>
      </c>
      <c r="BK1643" s="1">
        <v>1606</v>
      </c>
      <c r="BL1643" s="1">
        <v>1718</v>
      </c>
      <c r="BM1643" s="3"/>
      <c r="BN1643" s="3"/>
      <c r="BO1643" s="3"/>
      <c r="BP1643">
        <v>93</v>
      </c>
      <c r="BQ1643">
        <v>93</v>
      </c>
      <c r="BR1643">
        <v>93</v>
      </c>
      <c r="BS1643">
        <v>93</v>
      </c>
      <c r="BT1643">
        <v>93</v>
      </c>
      <c r="BU1643" s="3"/>
      <c r="BV1643" s="3"/>
      <c r="BW1643" s="3"/>
      <c r="BX1643">
        <v>8.57</v>
      </c>
      <c r="BY1643">
        <v>1.48</v>
      </c>
      <c r="BZ1643">
        <v>2.5499999999999998</v>
      </c>
      <c r="CA1643">
        <v>6.44</v>
      </c>
      <c r="CB1643">
        <v>8.26</v>
      </c>
      <c r="CC1643" s="3"/>
      <c r="CD1643" s="3"/>
      <c r="CE1643" s="3"/>
      <c r="CF1643">
        <v>11.86</v>
      </c>
      <c r="CG1643">
        <v>1.92</v>
      </c>
      <c r="CH1643">
        <v>3.15</v>
      </c>
      <c r="CI1643">
        <v>7.97</v>
      </c>
      <c r="CJ1643">
        <v>10.08</v>
      </c>
      <c r="CK1643" s="3"/>
      <c r="CL1643" s="3"/>
      <c r="CM1643" s="3"/>
      <c r="CN1643" s="1">
        <v>1028</v>
      </c>
      <c r="CO1643">
        <v>164</v>
      </c>
      <c r="CP1643">
        <v>260</v>
      </c>
      <c r="CQ1643">
        <v>672</v>
      </c>
      <c r="CR1643">
        <v>901</v>
      </c>
      <c r="CS1643" s="3"/>
      <c r="CT1643" s="3"/>
      <c r="CU1643" s="3"/>
      <c r="CV1643">
        <v>10.46</v>
      </c>
      <c r="CW1643">
        <v>49.96</v>
      </c>
      <c r="CX1643">
        <v>18.14</v>
      </c>
      <c r="CY1643">
        <v>10.92</v>
      </c>
      <c r="CZ1643">
        <v>8.5500000000000007</v>
      </c>
      <c r="DA1643" s="3"/>
      <c r="DB1643" s="3"/>
      <c r="DC1643" s="3"/>
      <c r="DD1643">
        <v>1.21</v>
      </c>
      <c r="DE1643">
        <v>0.99</v>
      </c>
      <c r="DF1643">
        <v>0.56999999999999995</v>
      </c>
      <c r="DG1643">
        <v>0.85</v>
      </c>
      <c r="DH1643">
        <v>0.83</v>
      </c>
      <c r="DI1643" s="3"/>
      <c r="DJ1643" s="3"/>
      <c r="DK1643" s="3"/>
      <c r="DL1643" s="6">
        <f>(CM1643*3+CL1643*2+CK1643)/6</f>
        <v>0</v>
      </c>
      <c r="DM1643">
        <f>BH1643+(BH1643*(CG1643-8.25)/8.25)</f>
        <v>383.53454545454542</v>
      </c>
      <c r="DN1643">
        <f>BI1643+(BI1643*(CH1643-8.25)/8.25)</f>
        <v>586.4727272727273</v>
      </c>
      <c r="DO1643">
        <f>BJ1643+(BJ1643*(CI1643-8.25)/8.25)</f>
        <v>1479.0387878787878</v>
      </c>
      <c r="DP1643">
        <f>BK1643+(BK1643*(CJ1643-8.25)/8.25)</f>
        <v>1962.24</v>
      </c>
      <c r="DQ1643">
        <f>BL1643+(BL1643*(CK1643-8.25)/8.25)</f>
        <v>0</v>
      </c>
      <c r="DR1643">
        <f>BM1643+(BM1643*(CL1643-8.25)/8.25)</f>
        <v>0</v>
      </c>
      <c r="DS1643">
        <f>BN1643+(BN1643*(CM1643-8.25)/8.25)</f>
        <v>0</v>
      </c>
      <c r="DT1643" s="8">
        <f>DM1643*10^8/$I1643</f>
        <v>2062.0136852394917</v>
      </c>
      <c r="DU1643" s="8">
        <f>DN1643*10^8/$I1643</f>
        <v>3153.0791788856304</v>
      </c>
      <c r="DV1643" s="8">
        <f>DO1643*10^8/$I1643</f>
        <v>7951.8214402085368</v>
      </c>
      <c r="DW1643" s="8">
        <f>DP1643*10^8/$I1643</f>
        <v>10549.677419354839</v>
      </c>
      <c r="DX1643" s="8">
        <f>DQ1643*10^8/$I1643</f>
        <v>0</v>
      </c>
      <c r="DY1643" s="8">
        <f>DR1643*10^8/$I1643</f>
        <v>0</v>
      </c>
      <c r="DZ1643" s="8">
        <f>DS1643*10^8/$I1643</f>
        <v>0</v>
      </c>
      <c r="EA1643" s="8">
        <f>DT1643*10^8/$I1643</f>
        <v>11086.09508193275</v>
      </c>
      <c r="EB1643" s="8">
        <f>DZ1643*0.8</f>
        <v>0</v>
      </c>
      <c r="EC1643" s="10">
        <f>G1643-E1643</f>
        <v>-1680</v>
      </c>
      <c r="ED1643" s="4">
        <f>EC1643/E1643*100</f>
        <v>-18.502202643171806</v>
      </c>
      <c r="EE1643" s="4">
        <f>DY1643-G1643</f>
        <v>-7400</v>
      </c>
      <c r="EF1643" s="12">
        <f>EE1643/G1643</f>
        <v>-1</v>
      </c>
      <c r="EG1643" s="4">
        <f>G1643-F1643</f>
        <v>-30</v>
      </c>
    </row>
    <row r="1644" spans="1:137" x14ac:dyDescent="0.3">
      <c r="A1644">
        <v>1643</v>
      </c>
      <c r="B1644" t="s">
        <v>6945</v>
      </c>
      <c r="C1644" t="s">
        <v>3916</v>
      </c>
      <c r="D1644" t="str">
        <f>VLOOKUP(C1644,Sheet1!$A$2:$B$3197,2,FALSE)</f>
        <v>IT서비스</v>
      </c>
      <c r="E1644">
        <v>7310</v>
      </c>
      <c r="F1644">
        <v>6180</v>
      </c>
      <c r="G1644" s="7">
        <v>6140</v>
      </c>
      <c r="H1644" t="s">
        <v>1578</v>
      </c>
      <c r="I1644" s="7">
        <f>VALUE(LEFT(H1644,FIND("/",H1644)-1)) + VALUE(MID(H1644,FIND("/",H1644)+1,LEN(H1644)))</f>
        <v>12294000</v>
      </c>
      <c r="J1644" s="1">
        <v>717512</v>
      </c>
      <c r="K1644" s="1">
        <f>G1644*I1644/(10^8)</f>
        <v>754.85159999999996</v>
      </c>
      <c r="L1644">
        <v>757</v>
      </c>
      <c r="M1644">
        <v>557</v>
      </c>
      <c r="N1644">
        <v>619</v>
      </c>
      <c r="O1644">
        <v>634</v>
      </c>
      <c r="P1644">
        <v>704</v>
      </c>
      <c r="Q1644" s="3"/>
      <c r="R1644" s="3"/>
      <c r="S1644" s="3"/>
      <c r="T1644">
        <v>51</v>
      </c>
      <c r="U1644">
        <v>26</v>
      </c>
      <c r="V1644">
        <v>26</v>
      </c>
      <c r="W1644">
        <v>14</v>
      </c>
      <c r="X1644">
        <v>35</v>
      </c>
      <c r="Y1644" s="3"/>
      <c r="Z1644" s="3"/>
      <c r="AA1644" s="3"/>
      <c r="AB1644">
        <v>50</v>
      </c>
      <c r="AC1644">
        <v>27</v>
      </c>
      <c r="AD1644">
        <v>29</v>
      </c>
      <c r="AE1644">
        <v>19</v>
      </c>
      <c r="AF1644">
        <v>39</v>
      </c>
      <c r="AG1644" s="3"/>
      <c r="AH1644" s="3"/>
      <c r="AI1644" s="3"/>
      <c r="AJ1644">
        <v>632</v>
      </c>
      <c r="AK1644">
        <v>528</v>
      </c>
      <c r="AL1644">
        <v>583</v>
      </c>
      <c r="AM1644">
        <v>596</v>
      </c>
      <c r="AN1644">
        <v>633</v>
      </c>
      <c r="AO1644" s="3"/>
      <c r="AP1644" s="3"/>
      <c r="AQ1644" s="3"/>
      <c r="AR1644">
        <v>230</v>
      </c>
      <c r="AS1644">
        <v>114</v>
      </c>
      <c r="AT1644">
        <v>150</v>
      </c>
      <c r="AU1644">
        <v>158</v>
      </c>
      <c r="AV1644">
        <v>185</v>
      </c>
      <c r="AW1644" s="3"/>
      <c r="AX1644" s="3"/>
      <c r="AY1644" s="3"/>
      <c r="AZ1644">
        <v>402</v>
      </c>
      <c r="BA1644">
        <v>414</v>
      </c>
      <c r="BB1644">
        <v>432</v>
      </c>
      <c r="BC1644">
        <v>438</v>
      </c>
      <c r="BD1644">
        <v>448</v>
      </c>
      <c r="BE1644" s="3"/>
      <c r="BF1644" s="3"/>
      <c r="BG1644" s="3"/>
      <c r="BH1644">
        <v>402</v>
      </c>
      <c r="BI1644">
        <v>414</v>
      </c>
      <c r="BJ1644">
        <v>432</v>
      </c>
      <c r="BK1644">
        <v>438</v>
      </c>
      <c r="BL1644">
        <v>448</v>
      </c>
      <c r="BM1644" s="3"/>
      <c r="BN1644" s="3"/>
      <c r="BO1644" s="3"/>
      <c r="BP1644">
        <v>38</v>
      </c>
      <c r="BQ1644">
        <v>38</v>
      </c>
      <c r="BR1644">
        <v>38</v>
      </c>
      <c r="BS1644">
        <v>38</v>
      </c>
      <c r="BT1644">
        <v>68</v>
      </c>
      <c r="BU1644" s="3"/>
      <c r="BV1644" s="3"/>
      <c r="BW1644" s="3"/>
      <c r="BX1644">
        <v>8.77</v>
      </c>
      <c r="BY1644">
        <v>4.6399999999999997</v>
      </c>
      <c r="BZ1644">
        <v>5.31</v>
      </c>
      <c r="CA1644">
        <v>3.19</v>
      </c>
      <c r="CB1644">
        <v>6.28</v>
      </c>
      <c r="CC1644" s="3"/>
      <c r="CD1644" s="3"/>
      <c r="CE1644" s="3"/>
      <c r="CF1644">
        <v>13</v>
      </c>
      <c r="CG1644">
        <v>6.59</v>
      </c>
      <c r="CH1644">
        <v>6.97</v>
      </c>
      <c r="CI1644">
        <v>4.33</v>
      </c>
      <c r="CJ1644">
        <v>8.7200000000000006</v>
      </c>
      <c r="CK1644" s="3"/>
      <c r="CL1644" s="3"/>
      <c r="CM1644" s="3"/>
      <c r="CN1644">
        <v>333</v>
      </c>
      <c r="CO1644">
        <v>179</v>
      </c>
      <c r="CP1644">
        <v>197</v>
      </c>
      <c r="CQ1644">
        <v>125</v>
      </c>
      <c r="CR1644">
        <v>276</v>
      </c>
      <c r="CS1644" s="3"/>
      <c r="CT1644" s="3"/>
      <c r="CU1644" s="3"/>
      <c r="CV1644">
        <v>9.24</v>
      </c>
      <c r="CW1644">
        <v>14.81</v>
      </c>
      <c r="CX1644">
        <v>12.11</v>
      </c>
      <c r="CY1644">
        <v>17.77</v>
      </c>
      <c r="CZ1644">
        <v>14.64</v>
      </c>
      <c r="DA1644" s="3"/>
      <c r="DB1644" s="3"/>
      <c r="DC1644" s="3"/>
      <c r="DD1644">
        <v>1.0900000000000001</v>
      </c>
      <c r="DE1644">
        <v>0.91</v>
      </c>
      <c r="DF1644">
        <v>0.79</v>
      </c>
      <c r="DG1644">
        <v>0.73</v>
      </c>
      <c r="DH1644">
        <v>1.1100000000000001</v>
      </c>
      <c r="DI1644" s="3"/>
      <c r="DJ1644" s="3"/>
      <c r="DK1644" s="3"/>
      <c r="DL1644" s="6">
        <f>(CM1644*3+CL1644*2+CK1644)/6</f>
        <v>0</v>
      </c>
      <c r="DM1644">
        <f>BH1644+(BH1644*(CG1644-8.25)/8.25)</f>
        <v>321.11272727272728</v>
      </c>
      <c r="DN1644">
        <f>BI1644+(BI1644*(CH1644-8.25)/8.25)</f>
        <v>349.76727272727271</v>
      </c>
      <c r="DO1644">
        <f>BJ1644+(BJ1644*(CI1644-8.25)/8.25)</f>
        <v>226.73454545454544</v>
      </c>
      <c r="DP1644">
        <f>BK1644+(BK1644*(CJ1644-8.25)/8.25)</f>
        <v>462.95272727272732</v>
      </c>
      <c r="DQ1644">
        <f>BL1644+(BL1644*(CK1644-8.25)/8.25)</f>
        <v>0</v>
      </c>
      <c r="DR1644">
        <f>BM1644+(BM1644*(CL1644-8.25)/8.25)</f>
        <v>0</v>
      </c>
      <c r="DS1644">
        <f>BN1644+(BN1644*(CM1644-8.25)/8.25)</f>
        <v>0</v>
      </c>
      <c r="DT1644" s="8">
        <f>DM1644*10^8/$I1644</f>
        <v>2611.9466997944305</v>
      </c>
      <c r="DU1644" s="8">
        <f>DN1644*10^8/$I1644</f>
        <v>2845.0241803096856</v>
      </c>
      <c r="DV1644" s="8">
        <f>DO1644*10^8/$I1644</f>
        <v>1844.2699321176626</v>
      </c>
      <c r="DW1644" s="8">
        <f>DP1644*10^8/$I1644</f>
        <v>3765.6802283449429</v>
      </c>
      <c r="DX1644" s="8">
        <f>DQ1644*10^8/$I1644</f>
        <v>0</v>
      </c>
      <c r="DY1644" s="8">
        <f>DR1644*10^8/$I1644</f>
        <v>0</v>
      </c>
      <c r="DZ1644" s="8">
        <f>DS1644*10^8/$I1644</f>
        <v>0</v>
      </c>
      <c r="EA1644" s="8">
        <f>DT1644*10^8/$I1644</f>
        <v>21245.702780172691</v>
      </c>
      <c r="EB1644" s="8">
        <f>DZ1644*0.8</f>
        <v>0</v>
      </c>
      <c r="EC1644" s="10">
        <f>G1644-E1644</f>
        <v>-1170</v>
      </c>
      <c r="ED1644" s="4">
        <f>EC1644/E1644*100</f>
        <v>-16.005471956224351</v>
      </c>
      <c r="EE1644" s="4">
        <f>DY1644-G1644</f>
        <v>-6140</v>
      </c>
      <c r="EF1644" s="12">
        <f>EE1644/G1644</f>
        <v>-1</v>
      </c>
      <c r="EG1644" s="4">
        <f>G1644-F1644</f>
        <v>-40</v>
      </c>
    </row>
    <row r="1645" spans="1:137" x14ac:dyDescent="0.3">
      <c r="A1645">
        <v>1644</v>
      </c>
      <c r="B1645" t="s">
        <v>6117</v>
      </c>
      <c r="C1645" t="s">
        <v>3917</v>
      </c>
      <c r="D1645" t="str">
        <f>VLOOKUP(C1645,Sheet1!$A$2:$B$3197,2,FALSE)</f>
        <v>기계</v>
      </c>
      <c r="E1645">
        <v>499</v>
      </c>
      <c r="F1645">
        <v>476</v>
      </c>
      <c r="G1645" s="7">
        <v>475</v>
      </c>
      <c r="H1645" t="s">
        <v>1579</v>
      </c>
      <c r="I1645" s="7">
        <f>VALUE(LEFT(H1645,FIND("/",H1645)-1)) + VALUE(MID(H1645,FIND("/",H1645)+1,LEN(H1645)))</f>
        <v>163761009</v>
      </c>
      <c r="J1645" s="1">
        <v>81630</v>
      </c>
      <c r="K1645" s="1">
        <f>G1645*I1645/(10^8)</f>
        <v>777.86479274999999</v>
      </c>
      <c r="L1645">
        <v>493</v>
      </c>
      <c r="M1645">
        <v>428</v>
      </c>
      <c r="N1645">
        <v>517</v>
      </c>
      <c r="O1645">
        <v>652</v>
      </c>
      <c r="P1645">
        <v>475</v>
      </c>
      <c r="Q1645" s="3"/>
      <c r="R1645" s="3"/>
      <c r="S1645" s="3"/>
      <c r="T1645">
        <v>-60</v>
      </c>
      <c r="U1645">
        <v>-80</v>
      </c>
      <c r="V1645">
        <v>-81</v>
      </c>
      <c r="W1645">
        <v>10</v>
      </c>
      <c r="X1645">
        <v>-112</v>
      </c>
      <c r="Y1645" s="3"/>
      <c r="Z1645" s="3"/>
      <c r="AA1645" s="3"/>
      <c r="AB1645">
        <v>-84</v>
      </c>
      <c r="AC1645">
        <v>-113</v>
      </c>
      <c r="AD1645">
        <v>-111</v>
      </c>
      <c r="AE1645">
        <v>-48</v>
      </c>
      <c r="AF1645">
        <v>-267</v>
      </c>
      <c r="AG1645" s="3"/>
      <c r="AH1645" s="3"/>
      <c r="AI1645" s="3"/>
      <c r="AJ1645" s="1">
        <v>1465</v>
      </c>
      <c r="AK1645" s="1">
        <v>1373</v>
      </c>
      <c r="AL1645" s="1">
        <v>1513</v>
      </c>
      <c r="AM1645" s="1">
        <v>1565</v>
      </c>
      <c r="AN1645" s="1">
        <v>1246</v>
      </c>
      <c r="AO1645" s="3"/>
      <c r="AP1645" s="3"/>
      <c r="AQ1645" s="3"/>
      <c r="AR1645">
        <v>882</v>
      </c>
      <c r="AS1645">
        <v>811</v>
      </c>
      <c r="AT1645" s="1">
        <v>1008</v>
      </c>
      <c r="AU1645">
        <v>904</v>
      </c>
      <c r="AV1645">
        <v>819</v>
      </c>
      <c r="AW1645" s="3"/>
      <c r="AX1645" s="3"/>
      <c r="AY1645" s="3"/>
      <c r="AZ1645">
        <v>583</v>
      </c>
      <c r="BA1645">
        <v>562</v>
      </c>
      <c r="BB1645">
        <v>505</v>
      </c>
      <c r="BC1645">
        <v>662</v>
      </c>
      <c r="BD1645">
        <v>428</v>
      </c>
      <c r="BE1645" s="3"/>
      <c r="BF1645" s="3"/>
      <c r="BG1645" s="3"/>
      <c r="BH1645">
        <v>582</v>
      </c>
      <c r="BI1645">
        <v>562</v>
      </c>
      <c r="BJ1645">
        <v>504</v>
      </c>
      <c r="BK1645">
        <v>661</v>
      </c>
      <c r="BL1645">
        <v>428</v>
      </c>
      <c r="BM1645" s="3"/>
      <c r="BN1645" s="3"/>
      <c r="BO1645" s="3"/>
      <c r="BP1645">
        <v>56</v>
      </c>
      <c r="BQ1645">
        <v>91</v>
      </c>
      <c r="BR1645">
        <v>108</v>
      </c>
      <c r="BS1645">
        <v>160</v>
      </c>
      <c r="BT1645">
        <v>164</v>
      </c>
      <c r="BU1645" s="3"/>
      <c r="BV1645" s="3"/>
      <c r="BW1645" s="3"/>
      <c r="BX1645">
        <v>-5.57</v>
      </c>
      <c r="BY1645">
        <v>-7.98</v>
      </c>
      <c r="BZ1645">
        <v>-7.7</v>
      </c>
      <c r="CA1645">
        <v>-3.15</v>
      </c>
      <c r="CB1645">
        <v>-18.97</v>
      </c>
      <c r="CC1645" s="3"/>
      <c r="CD1645" s="3"/>
      <c r="CE1645" s="3"/>
      <c r="CF1645">
        <v>-13.85</v>
      </c>
      <c r="CG1645">
        <v>-19.8</v>
      </c>
      <c r="CH1645">
        <v>-20.85</v>
      </c>
      <c r="CI1645">
        <v>-8.25</v>
      </c>
      <c r="CJ1645">
        <v>-48.93</v>
      </c>
      <c r="CK1645" s="3"/>
      <c r="CL1645" s="3"/>
      <c r="CM1645" s="3"/>
      <c r="CN1645">
        <v>-135</v>
      </c>
      <c r="CO1645">
        <v>-153</v>
      </c>
      <c r="CP1645">
        <v>-111</v>
      </c>
      <c r="CQ1645">
        <v>-33</v>
      </c>
      <c r="CR1645">
        <v>-165</v>
      </c>
      <c r="CS1645" s="3"/>
      <c r="CT1645" s="3"/>
      <c r="CU1645" s="3"/>
      <c r="CV1645" t="s">
        <v>2</v>
      </c>
      <c r="CW1645" t="s">
        <v>2</v>
      </c>
      <c r="CX1645" t="s">
        <v>2</v>
      </c>
      <c r="CY1645" t="s">
        <v>2</v>
      </c>
      <c r="CZ1645" t="s">
        <v>2</v>
      </c>
      <c r="DA1645" s="3"/>
      <c r="DB1645" s="3"/>
      <c r="DC1645" s="3"/>
      <c r="DD1645">
        <v>0.45</v>
      </c>
      <c r="DE1645">
        <v>0.38</v>
      </c>
      <c r="DF1645">
        <v>1.62</v>
      </c>
      <c r="DG1645">
        <v>0.93</v>
      </c>
      <c r="DH1645">
        <v>1.77</v>
      </c>
      <c r="DI1645" s="3"/>
      <c r="DJ1645" s="3"/>
      <c r="DK1645" s="3"/>
      <c r="DL1645" s="6">
        <f>(CM1645*3+CL1645*2+CK1645)/6</f>
        <v>0</v>
      </c>
      <c r="DM1645">
        <f>BH1645+(BH1645*(CG1645-8.25)/8.25)</f>
        <v>-1396.8</v>
      </c>
      <c r="DN1645">
        <f>BI1645+(BI1645*(CH1645-8.25)/8.25)</f>
        <v>-1420.3272727272729</v>
      </c>
      <c r="DO1645">
        <f>BJ1645+(BJ1645*(CI1645-8.25)/8.25)</f>
        <v>-504</v>
      </c>
      <c r="DP1645">
        <f>BK1645+(BK1645*(CJ1645-8.25)/8.25)</f>
        <v>-3920.3309090909097</v>
      </c>
      <c r="DQ1645">
        <f>BL1645+(BL1645*(CK1645-8.25)/8.25)</f>
        <v>0</v>
      </c>
      <c r="DR1645">
        <f>BM1645+(BM1645*(CL1645-8.25)/8.25)</f>
        <v>0</v>
      </c>
      <c r="DS1645">
        <f>BN1645+(BN1645*(CM1645-8.25)/8.25)</f>
        <v>0</v>
      </c>
      <c r="DT1645" s="8">
        <f>DM1645*10^8/$I1645</f>
        <v>-852.95028928406271</v>
      </c>
      <c r="DU1645" s="8">
        <f>DN1645*10^8/$I1645</f>
        <v>-867.31712353291186</v>
      </c>
      <c r="DV1645" s="8">
        <f>DO1645*10^8/$I1645</f>
        <v>-307.76556829837313</v>
      </c>
      <c r="DW1645" s="8">
        <f>DP1645*10^8/$I1645</f>
        <v>-2393.9342661786541</v>
      </c>
      <c r="DX1645" s="8">
        <f>DQ1645*10^8/$I1645</f>
        <v>0</v>
      </c>
      <c r="DY1645" s="8">
        <f>DR1645*10^8/$I1645</f>
        <v>0</v>
      </c>
      <c r="DZ1645" s="8">
        <f>DS1645*10^8/$I1645</f>
        <v>0</v>
      </c>
      <c r="EA1645" s="8">
        <f>DT1645*10^8/$I1645</f>
        <v>-520.85065577732405</v>
      </c>
      <c r="EB1645" s="8">
        <f>DZ1645*0.8</f>
        <v>0</v>
      </c>
      <c r="EC1645" s="10">
        <f>G1645-E1645</f>
        <v>-24</v>
      </c>
      <c r="ED1645" s="4">
        <f>EC1645/E1645*100</f>
        <v>-4.8096192384769543</v>
      </c>
      <c r="EE1645" s="4">
        <f>DY1645-G1645</f>
        <v>-475</v>
      </c>
      <c r="EF1645" s="12">
        <f>EE1645/G1645</f>
        <v>-1</v>
      </c>
      <c r="EG1645" s="4">
        <f>G1645-F1645</f>
        <v>-1</v>
      </c>
    </row>
    <row r="1646" spans="1:137" x14ac:dyDescent="0.3">
      <c r="A1646">
        <v>1645</v>
      </c>
      <c r="B1646" t="s">
        <v>6645</v>
      </c>
      <c r="C1646" t="s">
        <v>3918</v>
      </c>
      <c r="D1646" t="str">
        <f>VLOOKUP(C1646,Sheet1!$A$2:$B$3197,2,FALSE)</f>
        <v>인터넷과카탈로그소매</v>
      </c>
      <c r="E1646">
        <v>3965</v>
      </c>
      <c r="F1646">
        <v>4545</v>
      </c>
      <c r="G1646" s="7">
        <v>3775</v>
      </c>
      <c r="H1646" t="s">
        <v>1580</v>
      </c>
      <c r="I1646" s="7">
        <f>VALUE(LEFT(H1646,FIND("/",H1646)-1)) + VALUE(MID(H1646,FIND("/",H1646)+1,LEN(H1646)))</f>
        <v>25826362</v>
      </c>
      <c r="J1646" s="1">
        <v>735000</v>
      </c>
      <c r="K1646" s="1">
        <f>G1646*I1646/(10^8)</f>
        <v>974.94516550000003</v>
      </c>
      <c r="L1646">
        <v>786</v>
      </c>
      <c r="M1646">
        <v>365</v>
      </c>
      <c r="N1646">
        <v>349</v>
      </c>
      <c r="O1646">
        <v>209</v>
      </c>
      <c r="P1646">
        <v>294</v>
      </c>
      <c r="Q1646" s="3"/>
      <c r="R1646" s="3"/>
      <c r="S1646" s="3"/>
      <c r="T1646">
        <v>-4</v>
      </c>
      <c r="U1646">
        <v>-14</v>
      </c>
      <c r="V1646">
        <v>-60</v>
      </c>
      <c r="W1646">
        <v>-47</v>
      </c>
      <c r="X1646">
        <v>-3</v>
      </c>
      <c r="Y1646" s="3"/>
      <c r="Z1646" s="3"/>
      <c r="AA1646" s="3"/>
      <c r="AB1646">
        <v>0</v>
      </c>
      <c r="AC1646">
        <v>337</v>
      </c>
      <c r="AD1646">
        <v>-131</v>
      </c>
      <c r="AE1646">
        <v>-164</v>
      </c>
      <c r="AF1646">
        <v>-97</v>
      </c>
      <c r="AG1646" s="3"/>
      <c r="AH1646" s="3"/>
      <c r="AI1646" s="3"/>
      <c r="AJ1646">
        <v>888</v>
      </c>
      <c r="AK1646">
        <v>970</v>
      </c>
      <c r="AL1646">
        <v>815</v>
      </c>
      <c r="AM1646">
        <v>790</v>
      </c>
      <c r="AN1646">
        <v>719</v>
      </c>
      <c r="AO1646" s="3"/>
      <c r="AP1646" s="3"/>
      <c r="AQ1646" s="3"/>
      <c r="AR1646">
        <v>423</v>
      </c>
      <c r="AS1646">
        <v>214</v>
      </c>
      <c r="AT1646">
        <v>191</v>
      </c>
      <c r="AU1646">
        <v>295</v>
      </c>
      <c r="AV1646">
        <v>314</v>
      </c>
      <c r="AW1646" s="3"/>
      <c r="AX1646" s="3"/>
      <c r="AY1646" s="3"/>
      <c r="AZ1646">
        <v>464</v>
      </c>
      <c r="BA1646">
        <v>756</v>
      </c>
      <c r="BB1646">
        <v>624</v>
      </c>
      <c r="BC1646">
        <v>495</v>
      </c>
      <c r="BD1646">
        <v>405</v>
      </c>
      <c r="BE1646" s="3"/>
      <c r="BF1646" s="3"/>
      <c r="BG1646" s="3"/>
      <c r="BH1646">
        <v>350</v>
      </c>
      <c r="BI1646">
        <v>756</v>
      </c>
      <c r="BJ1646">
        <v>624</v>
      </c>
      <c r="BK1646">
        <v>499</v>
      </c>
      <c r="BL1646">
        <v>410</v>
      </c>
      <c r="BM1646" s="3"/>
      <c r="BN1646" s="3"/>
      <c r="BO1646" s="3"/>
      <c r="BP1646">
        <v>128</v>
      </c>
      <c r="BQ1646">
        <v>128</v>
      </c>
      <c r="BR1646">
        <v>128</v>
      </c>
      <c r="BS1646">
        <v>128</v>
      </c>
      <c r="BT1646">
        <v>129</v>
      </c>
      <c r="BU1646" s="3"/>
      <c r="BV1646" s="3"/>
      <c r="BW1646" s="3"/>
      <c r="BX1646">
        <v>0.03</v>
      </c>
      <c r="BY1646">
        <v>36.28</v>
      </c>
      <c r="BZ1646">
        <v>-14.68</v>
      </c>
      <c r="CA1646">
        <v>-20.5</v>
      </c>
      <c r="CB1646">
        <v>-12.81</v>
      </c>
      <c r="CC1646" s="3"/>
      <c r="CD1646" s="3"/>
      <c r="CE1646" s="3"/>
      <c r="CF1646">
        <v>5.36</v>
      </c>
      <c r="CG1646">
        <v>60.93</v>
      </c>
      <c r="CH1646">
        <v>-18.989999999999998</v>
      </c>
      <c r="CI1646">
        <v>-28.72</v>
      </c>
      <c r="CJ1646">
        <v>-20.91</v>
      </c>
      <c r="CK1646" s="3"/>
      <c r="CL1646" s="3"/>
      <c r="CM1646" s="3"/>
      <c r="CN1646">
        <v>70</v>
      </c>
      <c r="CO1646" s="1">
        <v>1321</v>
      </c>
      <c r="CP1646">
        <v>-514</v>
      </c>
      <c r="CQ1646">
        <v>-630</v>
      </c>
      <c r="CR1646">
        <v>-368</v>
      </c>
      <c r="CS1646" s="3"/>
      <c r="CT1646" s="3"/>
      <c r="CU1646" s="3"/>
      <c r="CV1646">
        <v>63.07</v>
      </c>
      <c r="CW1646">
        <v>2.8</v>
      </c>
      <c r="CX1646" t="s">
        <v>2</v>
      </c>
      <c r="CY1646" t="s">
        <v>2</v>
      </c>
      <c r="CZ1646" t="s">
        <v>2</v>
      </c>
      <c r="DA1646" s="3"/>
      <c r="DB1646" s="3"/>
      <c r="DC1646" s="3"/>
      <c r="DD1646">
        <v>3.22</v>
      </c>
      <c r="DE1646">
        <v>1.25</v>
      </c>
      <c r="DF1646">
        <v>1.57</v>
      </c>
      <c r="DG1646">
        <v>2.12</v>
      </c>
      <c r="DH1646">
        <v>2.33</v>
      </c>
      <c r="DI1646" s="3"/>
      <c r="DJ1646" s="3"/>
      <c r="DK1646" s="3"/>
      <c r="DL1646" s="6">
        <f>(CM1646*3+CL1646*2+CK1646)/6</f>
        <v>0</v>
      </c>
      <c r="DM1646">
        <f>BH1646+(BH1646*(CG1646-8.25)/8.25)</f>
        <v>2584.909090909091</v>
      </c>
      <c r="DN1646">
        <f>BI1646+(BI1646*(CH1646-8.25)/8.25)</f>
        <v>-1740.1745454545453</v>
      </c>
      <c r="DO1646">
        <f>BJ1646+(BJ1646*(CI1646-8.25)/8.25)</f>
        <v>-2172.2763636363634</v>
      </c>
      <c r="DP1646">
        <f>BK1646+(BK1646*(CJ1646-8.25)/8.25)</f>
        <v>-1264.7381818181818</v>
      </c>
      <c r="DQ1646">
        <f>BL1646+(BL1646*(CK1646-8.25)/8.25)</f>
        <v>0</v>
      </c>
      <c r="DR1646">
        <f>BM1646+(BM1646*(CL1646-8.25)/8.25)</f>
        <v>0</v>
      </c>
      <c r="DS1646">
        <f>BN1646+(BN1646*(CM1646-8.25)/8.25)</f>
        <v>0</v>
      </c>
      <c r="DT1646" s="8">
        <f>DM1646*10^8/$I1646</f>
        <v>10008.800662319729</v>
      </c>
      <c r="DU1646" s="8">
        <f>DN1646*10^8/$I1646</f>
        <v>-6737.9778284473259</v>
      </c>
      <c r="DV1646" s="8">
        <f>DO1646*10^8/$I1646</f>
        <v>-8411.0815283870161</v>
      </c>
      <c r="DW1646" s="8">
        <f>DP1646*10^8/$I1646</f>
        <v>-4897.0822209422367</v>
      </c>
      <c r="DX1646" s="8">
        <f>DQ1646*10^8/$I1646</f>
        <v>0</v>
      </c>
      <c r="DY1646" s="8">
        <f>DR1646*10^8/$I1646</f>
        <v>0</v>
      </c>
      <c r="DZ1646" s="8">
        <f>DS1646*10^8/$I1646</f>
        <v>0</v>
      </c>
      <c r="EA1646" s="8">
        <f>DT1646*10^8/$I1646</f>
        <v>38754.202633416695</v>
      </c>
      <c r="EB1646" s="8">
        <f>DZ1646*0.8</f>
        <v>0</v>
      </c>
      <c r="EC1646" s="10">
        <f>G1646-E1646</f>
        <v>-190</v>
      </c>
      <c r="ED1646" s="4">
        <f>EC1646/E1646*100</f>
        <v>-4.7919293820933166</v>
      </c>
      <c r="EE1646" s="4">
        <f>DY1646-G1646</f>
        <v>-3775</v>
      </c>
      <c r="EF1646" s="12">
        <f>EE1646/G1646</f>
        <v>-1</v>
      </c>
      <c r="EG1646" s="4">
        <f>G1646-F1646</f>
        <v>-770</v>
      </c>
    </row>
    <row r="1647" spans="1:137" x14ac:dyDescent="0.3">
      <c r="A1647">
        <v>1646</v>
      </c>
      <c r="B1647" t="s">
        <v>6866</v>
      </c>
      <c r="C1647" t="s">
        <v>3919</v>
      </c>
      <c r="D1647" t="str">
        <f>VLOOKUP(C1647,Sheet1!$A$2:$B$3197,2,FALSE)</f>
        <v>핸드셋</v>
      </c>
      <c r="E1647">
        <v>5810</v>
      </c>
      <c r="F1647">
        <v>5400</v>
      </c>
      <c r="G1647" s="7">
        <v>5400</v>
      </c>
      <c r="H1647" t="s">
        <v>1581</v>
      </c>
      <c r="I1647" s="7">
        <f>VALUE(LEFT(H1647,FIND("/",H1647)-1)) + VALUE(MID(H1647,FIND("/",H1647)+1,LEN(H1647)))</f>
        <v>9494724</v>
      </c>
      <c r="J1647" s="1">
        <v>27644</v>
      </c>
      <c r="K1647" s="1">
        <f>G1647*I1647/(10^8)</f>
        <v>512.71509600000002</v>
      </c>
      <c r="L1647">
        <v>642</v>
      </c>
      <c r="M1647">
        <v>622</v>
      </c>
      <c r="N1647">
        <v>519</v>
      </c>
      <c r="O1647">
        <v>424</v>
      </c>
      <c r="P1647">
        <v>339</v>
      </c>
      <c r="Q1647" s="3"/>
      <c r="R1647" s="3"/>
      <c r="S1647" s="3"/>
      <c r="T1647">
        <v>26</v>
      </c>
      <c r="U1647">
        <v>2</v>
      </c>
      <c r="V1647">
        <v>6</v>
      </c>
      <c r="W1647">
        <v>-8</v>
      </c>
      <c r="X1647">
        <v>-210</v>
      </c>
      <c r="Y1647" s="3"/>
      <c r="Z1647" s="3"/>
      <c r="AA1647" s="3"/>
      <c r="AB1647">
        <v>10</v>
      </c>
      <c r="AC1647">
        <v>-14</v>
      </c>
      <c r="AD1647">
        <v>2</v>
      </c>
      <c r="AE1647">
        <v>-28</v>
      </c>
      <c r="AF1647">
        <v>-203</v>
      </c>
      <c r="AG1647" s="3"/>
      <c r="AH1647" s="3"/>
      <c r="AI1647" s="3"/>
      <c r="AJ1647">
        <v>901</v>
      </c>
      <c r="AK1647">
        <v>936</v>
      </c>
      <c r="AL1647" s="1">
        <v>1050</v>
      </c>
      <c r="AM1647" s="1">
        <v>1025</v>
      </c>
      <c r="AN1647">
        <v>877</v>
      </c>
      <c r="AO1647" s="3"/>
      <c r="AP1647" s="3"/>
      <c r="AQ1647" s="3"/>
      <c r="AR1647">
        <v>361</v>
      </c>
      <c r="AS1647">
        <v>416</v>
      </c>
      <c r="AT1647">
        <v>523</v>
      </c>
      <c r="AU1647">
        <v>527</v>
      </c>
      <c r="AV1647">
        <v>505</v>
      </c>
      <c r="AW1647" s="3"/>
      <c r="AX1647" s="3"/>
      <c r="AY1647" s="3"/>
      <c r="AZ1647">
        <v>540</v>
      </c>
      <c r="BA1647">
        <v>520</v>
      </c>
      <c r="BB1647">
        <v>527</v>
      </c>
      <c r="BC1647">
        <v>499</v>
      </c>
      <c r="BD1647">
        <v>373</v>
      </c>
      <c r="BE1647" s="3"/>
      <c r="BF1647" s="3"/>
      <c r="BG1647" s="3"/>
      <c r="BH1647">
        <v>540</v>
      </c>
      <c r="BI1647">
        <v>520</v>
      </c>
      <c r="BJ1647">
        <v>527</v>
      </c>
      <c r="BK1647">
        <v>499</v>
      </c>
      <c r="BL1647">
        <v>373</v>
      </c>
      <c r="BM1647" s="3"/>
      <c r="BN1647" s="3"/>
      <c r="BO1647" s="3"/>
      <c r="BP1647">
        <v>41</v>
      </c>
      <c r="BQ1647">
        <v>41</v>
      </c>
      <c r="BR1647">
        <v>41</v>
      </c>
      <c r="BS1647">
        <v>41</v>
      </c>
      <c r="BT1647">
        <v>47</v>
      </c>
      <c r="BU1647" s="3"/>
      <c r="BV1647" s="3"/>
      <c r="BW1647" s="3"/>
      <c r="BX1647">
        <v>1.1599999999999999</v>
      </c>
      <c r="BY1647">
        <v>-1.5</v>
      </c>
      <c r="BZ1647">
        <v>0.22</v>
      </c>
      <c r="CA1647">
        <v>-2.65</v>
      </c>
      <c r="CB1647">
        <v>-21.35</v>
      </c>
      <c r="CC1647" s="3"/>
      <c r="CD1647" s="3"/>
      <c r="CE1647" s="3"/>
      <c r="CF1647">
        <v>1.94</v>
      </c>
      <c r="CG1647">
        <v>-2.56</v>
      </c>
      <c r="CH1647">
        <v>0.45</v>
      </c>
      <c r="CI1647">
        <v>-5.37</v>
      </c>
      <c r="CJ1647">
        <v>-46.59</v>
      </c>
      <c r="CK1647" s="3"/>
      <c r="CL1647" s="3"/>
      <c r="CM1647" s="3"/>
      <c r="CN1647">
        <v>129</v>
      </c>
      <c r="CO1647">
        <v>-167</v>
      </c>
      <c r="CP1647">
        <v>29</v>
      </c>
      <c r="CQ1647">
        <v>-339</v>
      </c>
      <c r="CR1647" s="1">
        <v>-2138</v>
      </c>
      <c r="CS1647" s="3"/>
      <c r="CT1647" s="3"/>
      <c r="CU1647" s="3"/>
      <c r="CV1647">
        <v>69</v>
      </c>
      <c r="CW1647" t="s">
        <v>2</v>
      </c>
      <c r="CX1647">
        <v>194.72</v>
      </c>
      <c r="CY1647" t="s">
        <v>2</v>
      </c>
      <c r="CZ1647" t="s">
        <v>2</v>
      </c>
      <c r="DA1647" s="3"/>
      <c r="DB1647" s="3"/>
      <c r="DC1647" s="3"/>
      <c r="DD1647">
        <v>1.33</v>
      </c>
      <c r="DE1647">
        <v>0.99</v>
      </c>
      <c r="DF1647">
        <v>0.86</v>
      </c>
      <c r="DG1647">
        <v>0.87</v>
      </c>
      <c r="DH1647">
        <v>1.44</v>
      </c>
      <c r="DI1647" s="3"/>
      <c r="DJ1647" s="3"/>
      <c r="DK1647" s="3"/>
      <c r="DL1647" s="6">
        <f>(CM1647*3+CL1647*2+CK1647)/6</f>
        <v>0</v>
      </c>
      <c r="DM1647">
        <f>BH1647+(BH1647*(CG1647-8.25)/8.25)</f>
        <v>-167.56363636363642</v>
      </c>
      <c r="DN1647">
        <f>BI1647+(BI1647*(CH1647-8.25)/8.25)</f>
        <v>28.363636363636374</v>
      </c>
      <c r="DO1647">
        <f>BJ1647+(BJ1647*(CI1647-8.25)/8.25)</f>
        <v>-343.029090909091</v>
      </c>
      <c r="DP1647">
        <f>BK1647+(BK1647*(CJ1647-8.25)/8.25)</f>
        <v>-2817.9890909090914</v>
      </c>
      <c r="DQ1647">
        <f>BL1647+(BL1647*(CK1647-8.25)/8.25)</f>
        <v>0</v>
      </c>
      <c r="DR1647">
        <f>BM1647+(BM1647*(CL1647-8.25)/8.25)</f>
        <v>0</v>
      </c>
      <c r="DS1647">
        <f>BN1647+(BN1647*(CM1647-8.25)/8.25)</f>
        <v>0</v>
      </c>
      <c r="DT1647" s="8">
        <f>DM1647*10^8/$I1647</f>
        <v>-1764.8078697562605</v>
      </c>
      <c r="DU1647" s="8">
        <f>DN1647*10^8/$I1647</f>
        <v>298.73049878686703</v>
      </c>
      <c r="DV1647" s="8">
        <f>DO1647*10^8/$I1647</f>
        <v>-3612.8389925719903</v>
      </c>
      <c r="DW1647" s="8">
        <f>DP1647*10^8/$I1647</f>
        <v>-29679.52613376746</v>
      </c>
      <c r="DX1647" s="8">
        <f>DQ1647*10^8/$I1647</f>
        <v>0</v>
      </c>
      <c r="DY1647" s="8">
        <f>DR1647*10^8/$I1647</f>
        <v>0</v>
      </c>
      <c r="DZ1647" s="8">
        <f>DS1647*10^8/$I1647</f>
        <v>0</v>
      </c>
      <c r="EA1647" s="8">
        <f>DT1647*10^8/$I1647</f>
        <v>-18587.247715218055</v>
      </c>
      <c r="EB1647" s="8">
        <f>DZ1647*0.8</f>
        <v>0</v>
      </c>
      <c r="EC1647" s="10">
        <f>G1647-E1647</f>
        <v>-410</v>
      </c>
      <c r="ED1647" s="4">
        <f>EC1647/E1647*100</f>
        <v>-7.056798623063683</v>
      </c>
      <c r="EE1647" s="4">
        <f>DY1647-G1647</f>
        <v>-5400</v>
      </c>
      <c r="EF1647" s="12">
        <f>EE1647/G1647</f>
        <v>-1</v>
      </c>
      <c r="EG1647" s="4">
        <f>G1647-F1647</f>
        <v>0</v>
      </c>
    </row>
    <row r="1648" spans="1:137" x14ac:dyDescent="0.3">
      <c r="A1648">
        <v>1647</v>
      </c>
      <c r="B1648" t="s">
        <v>7657</v>
      </c>
      <c r="C1648" t="s">
        <v>3920</v>
      </c>
      <c r="D1648" t="str">
        <f>VLOOKUP(C1648,Sheet1!$A$2:$B$3197,2,FALSE)</f>
        <v>반도체와반도체장비</v>
      </c>
      <c r="E1648">
        <v>23050</v>
      </c>
      <c r="F1648">
        <v>23000</v>
      </c>
      <c r="G1648" s="7">
        <v>22850</v>
      </c>
      <c r="H1648" t="s">
        <v>1582</v>
      </c>
      <c r="I1648" s="7">
        <f>VALUE(LEFT(H1648,FIND("/",H1648)-1)) + VALUE(MID(H1648,FIND("/",H1648)+1,LEN(H1648)))</f>
        <v>10761828</v>
      </c>
      <c r="J1648">
        <v>50</v>
      </c>
      <c r="K1648" s="1">
        <f>G1648*I1648/(10^8)</f>
        <v>2459.0776980000001</v>
      </c>
      <c r="L1648">
        <v>582</v>
      </c>
      <c r="M1648">
        <v>744</v>
      </c>
      <c r="N1648">
        <v>742</v>
      </c>
      <c r="O1648">
        <v>588</v>
      </c>
      <c r="P1648">
        <v>951</v>
      </c>
      <c r="Q1648" s="3"/>
      <c r="R1648" s="3"/>
      <c r="S1648" s="3"/>
      <c r="T1648">
        <v>121</v>
      </c>
      <c r="U1648">
        <v>151</v>
      </c>
      <c r="V1648">
        <v>148</v>
      </c>
      <c r="W1648">
        <v>52</v>
      </c>
      <c r="X1648">
        <v>118</v>
      </c>
      <c r="Y1648" s="3"/>
      <c r="Z1648" s="3"/>
      <c r="AA1648" s="3"/>
      <c r="AB1648">
        <v>104</v>
      </c>
      <c r="AC1648">
        <v>132</v>
      </c>
      <c r="AD1648">
        <v>141</v>
      </c>
      <c r="AE1648">
        <v>22</v>
      </c>
      <c r="AF1648">
        <v>144</v>
      </c>
      <c r="AG1648" s="3"/>
      <c r="AH1648" s="3"/>
      <c r="AI1648" s="3"/>
      <c r="AJ1648">
        <v>939</v>
      </c>
      <c r="AK1648" s="1">
        <v>1022</v>
      </c>
      <c r="AL1648" s="1">
        <v>1156</v>
      </c>
      <c r="AM1648" s="1">
        <v>1101</v>
      </c>
      <c r="AN1648" s="1">
        <v>1564</v>
      </c>
      <c r="AO1648" s="3"/>
      <c r="AP1648" s="3"/>
      <c r="AQ1648" s="3"/>
      <c r="AR1648">
        <v>227</v>
      </c>
      <c r="AS1648">
        <v>207</v>
      </c>
      <c r="AT1648">
        <v>255</v>
      </c>
      <c r="AU1648">
        <v>199</v>
      </c>
      <c r="AV1648">
        <v>414</v>
      </c>
      <c r="AW1648" s="3"/>
      <c r="AX1648" s="3"/>
      <c r="AY1648" s="3"/>
      <c r="AZ1648">
        <v>711</v>
      </c>
      <c r="BA1648">
        <v>815</v>
      </c>
      <c r="BB1648">
        <v>901</v>
      </c>
      <c r="BC1648">
        <v>903</v>
      </c>
      <c r="BD1648" s="1">
        <v>1150</v>
      </c>
      <c r="BE1648" s="3"/>
      <c r="BF1648" s="3"/>
      <c r="BG1648" s="3"/>
      <c r="BH1648">
        <v>711</v>
      </c>
      <c r="BI1648">
        <v>815</v>
      </c>
      <c r="BJ1648">
        <v>901</v>
      </c>
      <c r="BK1648">
        <v>903</v>
      </c>
      <c r="BL1648" s="1">
        <v>1130</v>
      </c>
      <c r="BM1648" s="3"/>
      <c r="BN1648" s="3"/>
      <c r="BO1648" s="3"/>
      <c r="BP1648">
        <v>54</v>
      </c>
      <c r="BQ1648">
        <v>54</v>
      </c>
      <c r="BR1648">
        <v>54</v>
      </c>
      <c r="BS1648">
        <v>54</v>
      </c>
      <c r="BT1648">
        <v>54</v>
      </c>
      <c r="BU1648" s="3"/>
      <c r="BV1648" s="3"/>
      <c r="BW1648" s="3"/>
      <c r="BX1648">
        <v>12.04</v>
      </c>
      <c r="BY1648">
        <v>13.5</v>
      </c>
      <c r="BZ1648">
        <v>12.96</v>
      </c>
      <c r="CA1648">
        <v>1.98</v>
      </c>
      <c r="CB1648">
        <v>10.82</v>
      </c>
      <c r="CC1648" s="3"/>
      <c r="CD1648" s="3"/>
      <c r="CE1648" s="3"/>
      <c r="CF1648">
        <v>15.83</v>
      </c>
      <c r="CG1648">
        <v>17.34</v>
      </c>
      <c r="CH1648">
        <v>16.46</v>
      </c>
      <c r="CI1648">
        <v>2.4700000000000002</v>
      </c>
      <c r="CJ1648">
        <v>14.78</v>
      </c>
      <c r="CK1648" s="3"/>
      <c r="CL1648" s="3"/>
      <c r="CM1648" s="3"/>
      <c r="CN1648">
        <v>970</v>
      </c>
      <c r="CO1648" s="1">
        <v>1230</v>
      </c>
      <c r="CP1648" s="1">
        <v>1312</v>
      </c>
      <c r="CQ1648">
        <v>207</v>
      </c>
      <c r="CR1648" s="1">
        <v>1396</v>
      </c>
      <c r="CS1648" s="3"/>
      <c r="CT1648" s="3"/>
      <c r="CU1648" s="3"/>
      <c r="CV1648">
        <v>16.91</v>
      </c>
      <c r="CW1648">
        <v>11.79</v>
      </c>
      <c r="CX1648">
        <v>5.78</v>
      </c>
      <c r="CY1648">
        <v>45.58</v>
      </c>
      <c r="CZ1648">
        <v>15.19</v>
      </c>
      <c r="DA1648" s="3"/>
      <c r="DB1648" s="3"/>
      <c r="DC1648" s="3"/>
      <c r="DD1648">
        <v>2.42</v>
      </c>
      <c r="DE1648">
        <v>1.81</v>
      </c>
      <c r="DF1648">
        <v>0.84</v>
      </c>
      <c r="DG1648">
        <v>1.05</v>
      </c>
      <c r="DH1648">
        <v>2.02</v>
      </c>
      <c r="DI1648" s="3"/>
      <c r="DJ1648" s="3"/>
      <c r="DK1648" s="3"/>
      <c r="DL1648" s="6">
        <f>(CM1648*3+CL1648*2+CK1648)/6</f>
        <v>0</v>
      </c>
      <c r="DM1648">
        <f>BH1648+(BH1648*(CG1648-8.25)/8.25)</f>
        <v>1494.3927272727274</v>
      </c>
      <c r="DN1648">
        <f>BI1648+(BI1648*(CH1648-8.25)/8.25)</f>
        <v>1626.0484848484848</v>
      </c>
      <c r="DO1648">
        <f>BJ1648+(BJ1648*(CI1648-8.25)/8.25)</f>
        <v>269.75393939393939</v>
      </c>
      <c r="DP1648">
        <f>BK1648+(BK1648*(CJ1648-8.25)/8.25)</f>
        <v>1617.7381818181816</v>
      </c>
      <c r="DQ1648">
        <f>BL1648+(BL1648*(CK1648-8.25)/8.25)</f>
        <v>0</v>
      </c>
      <c r="DR1648">
        <f>BM1648+(BM1648*(CL1648-8.25)/8.25)</f>
        <v>0</v>
      </c>
      <c r="DS1648">
        <f>BN1648+(BN1648*(CM1648-8.25)/8.25)</f>
        <v>0</v>
      </c>
      <c r="DT1648" s="8">
        <f>DM1648*10^8/$I1648</f>
        <v>13886.049166300812</v>
      </c>
      <c r="DU1648" s="8">
        <f>DN1648*10^8/$I1648</f>
        <v>15109.407851979095</v>
      </c>
      <c r="DV1648" s="8">
        <f>DO1648*10^8/$I1648</f>
        <v>2506.5810324597214</v>
      </c>
      <c r="DW1648" s="8">
        <f>DP1648*10^8/$I1648</f>
        <v>15032.187671259766</v>
      </c>
      <c r="DX1648" s="8">
        <f>DQ1648*10^8/$I1648</f>
        <v>0</v>
      </c>
      <c r="DY1648" s="8">
        <f>DR1648*10^8/$I1648</f>
        <v>0</v>
      </c>
      <c r="DZ1648" s="8">
        <f>DS1648*10^8/$I1648</f>
        <v>0</v>
      </c>
      <c r="EA1648" s="8">
        <f>DT1648*10^8/$I1648</f>
        <v>129030.58073684892</v>
      </c>
      <c r="EB1648" s="8">
        <f>DZ1648*0.8</f>
        <v>0</v>
      </c>
      <c r="EC1648" s="10">
        <f>G1648-E1648</f>
        <v>-200</v>
      </c>
      <c r="ED1648" s="4">
        <f>EC1648/E1648*100</f>
        <v>-0.86767895878524948</v>
      </c>
      <c r="EE1648" s="4">
        <f>DY1648-G1648</f>
        <v>-22850</v>
      </c>
      <c r="EF1648" s="12">
        <f>EE1648/G1648</f>
        <v>-1</v>
      </c>
      <c r="EG1648" s="4">
        <f>G1648-F1648</f>
        <v>-150</v>
      </c>
    </row>
    <row r="1649" spans="1:137" x14ac:dyDescent="0.3">
      <c r="A1649">
        <v>1648</v>
      </c>
      <c r="B1649" t="s">
        <v>7175</v>
      </c>
      <c r="C1649" t="s">
        <v>3921</v>
      </c>
      <c r="D1649" t="str">
        <f>VLOOKUP(C1649,Sheet1!$A$2:$B$3197,2,FALSE)</f>
        <v>건설</v>
      </c>
      <c r="E1649">
        <v>5400</v>
      </c>
      <c r="F1649">
        <v>6540</v>
      </c>
      <c r="G1649" s="7">
        <v>8400</v>
      </c>
      <c r="H1649" t="s">
        <v>1583</v>
      </c>
      <c r="I1649" s="7">
        <f>VALUE(LEFT(H1649,FIND("/",H1649)-1)) + VALUE(MID(H1649,FIND("/",H1649)+1,LEN(H1649)))</f>
        <v>15078709</v>
      </c>
      <c r="J1649" s="1">
        <v>3300</v>
      </c>
      <c r="K1649" s="1">
        <f>G1649*I1649/(10^8)</f>
        <v>1266.6115560000001</v>
      </c>
      <c r="L1649" s="1">
        <v>1327</v>
      </c>
      <c r="M1649" s="1">
        <v>1407</v>
      </c>
      <c r="N1649" s="1">
        <v>1576</v>
      </c>
      <c r="O1649" s="1">
        <v>1828</v>
      </c>
      <c r="P1649" s="1">
        <v>1680</v>
      </c>
      <c r="Q1649" s="3"/>
      <c r="R1649" s="3"/>
      <c r="S1649" s="3"/>
      <c r="T1649">
        <v>82</v>
      </c>
      <c r="U1649">
        <v>178</v>
      </c>
      <c r="V1649">
        <v>191</v>
      </c>
      <c r="W1649">
        <v>144</v>
      </c>
      <c r="X1649">
        <v>131</v>
      </c>
      <c r="Y1649" s="3"/>
      <c r="Z1649" s="3"/>
      <c r="AA1649" s="3"/>
      <c r="AB1649">
        <v>67</v>
      </c>
      <c r="AC1649">
        <v>146</v>
      </c>
      <c r="AD1649">
        <v>158</v>
      </c>
      <c r="AE1649">
        <v>118</v>
      </c>
      <c r="AF1649">
        <v>107</v>
      </c>
      <c r="AG1649" s="3"/>
      <c r="AH1649" s="3"/>
      <c r="AI1649" s="3"/>
      <c r="AJ1649" s="1">
        <v>1147</v>
      </c>
      <c r="AK1649" s="1">
        <v>1156</v>
      </c>
      <c r="AL1649" s="1">
        <v>1354</v>
      </c>
      <c r="AM1649" s="1">
        <v>1483</v>
      </c>
      <c r="AN1649" s="1">
        <v>1580</v>
      </c>
      <c r="AO1649" s="3"/>
      <c r="AP1649" s="3"/>
      <c r="AQ1649" s="3"/>
      <c r="AR1649">
        <v>494</v>
      </c>
      <c r="AS1649">
        <v>377</v>
      </c>
      <c r="AT1649">
        <v>461</v>
      </c>
      <c r="AU1649">
        <v>523</v>
      </c>
      <c r="AV1649">
        <v>576</v>
      </c>
      <c r="AW1649" s="3"/>
      <c r="AX1649" s="3"/>
      <c r="AY1649" s="3"/>
      <c r="AZ1649">
        <v>653</v>
      </c>
      <c r="BA1649">
        <v>780</v>
      </c>
      <c r="BB1649">
        <v>894</v>
      </c>
      <c r="BC1649">
        <v>960</v>
      </c>
      <c r="BD1649" s="1">
        <v>1004</v>
      </c>
      <c r="BE1649" s="3"/>
      <c r="BF1649" s="3"/>
      <c r="BG1649" s="3"/>
      <c r="BH1649">
        <v>653</v>
      </c>
      <c r="BI1649">
        <v>780</v>
      </c>
      <c r="BJ1649">
        <v>894</v>
      </c>
      <c r="BK1649">
        <v>960</v>
      </c>
      <c r="BL1649" s="1">
        <v>1004</v>
      </c>
      <c r="BM1649" s="3"/>
      <c r="BN1649" s="3"/>
      <c r="BO1649" s="3"/>
      <c r="BP1649">
        <v>75</v>
      </c>
      <c r="BQ1649">
        <v>75</v>
      </c>
      <c r="BR1649">
        <v>75</v>
      </c>
      <c r="BS1649">
        <v>75</v>
      </c>
      <c r="BT1649">
        <v>75</v>
      </c>
      <c r="BU1649" s="3"/>
      <c r="BV1649" s="3"/>
      <c r="BW1649" s="3"/>
      <c r="BX1649">
        <v>6.07</v>
      </c>
      <c r="BY1649">
        <v>12.68</v>
      </c>
      <c r="BZ1649">
        <v>12.62</v>
      </c>
      <c r="CA1649">
        <v>8.3000000000000007</v>
      </c>
      <c r="CB1649">
        <v>6.96</v>
      </c>
      <c r="CC1649" s="3"/>
      <c r="CD1649" s="3"/>
      <c r="CE1649" s="3"/>
      <c r="CF1649">
        <v>10.53</v>
      </c>
      <c r="CG1649">
        <v>20.38</v>
      </c>
      <c r="CH1649">
        <v>18.93</v>
      </c>
      <c r="CI1649">
        <v>12.7</v>
      </c>
      <c r="CJ1649">
        <v>10.85</v>
      </c>
      <c r="CK1649" s="3"/>
      <c r="CL1649" s="3"/>
      <c r="CM1649" s="3"/>
      <c r="CN1649">
        <v>442</v>
      </c>
      <c r="CO1649">
        <v>968</v>
      </c>
      <c r="CP1649" s="1">
        <v>1050</v>
      </c>
      <c r="CQ1649">
        <v>781</v>
      </c>
      <c r="CR1649">
        <v>707</v>
      </c>
      <c r="CS1649" s="3"/>
      <c r="CT1649" s="3"/>
      <c r="CU1649" s="3"/>
      <c r="CV1649">
        <v>11.23</v>
      </c>
      <c r="CW1649">
        <v>5.36</v>
      </c>
      <c r="CX1649">
        <v>5.48</v>
      </c>
      <c r="CY1649">
        <v>6.94</v>
      </c>
      <c r="CZ1649">
        <v>7.84</v>
      </c>
      <c r="DA1649" s="3"/>
      <c r="DB1649" s="3"/>
      <c r="DC1649" s="3"/>
      <c r="DD1649">
        <v>1.1200000000000001</v>
      </c>
      <c r="DE1649">
        <v>0.98</v>
      </c>
      <c r="DF1649">
        <v>0.95</v>
      </c>
      <c r="DG1649">
        <v>0.84</v>
      </c>
      <c r="DH1649">
        <v>0.82</v>
      </c>
      <c r="DI1649" s="3"/>
      <c r="DJ1649" s="3"/>
      <c r="DK1649" s="3"/>
      <c r="DL1649" s="6">
        <f>(CM1649*3+CL1649*2+CK1649)/6</f>
        <v>0</v>
      </c>
      <c r="DM1649">
        <f>BH1649+(BH1649*(CG1649-8.25)/8.25)</f>
        <v>1613.1078787878787</v>
      </c>
      <c r="DN1649">
        <f>BI1649+(BI1649*(CH1649-8.25)/8.25)</f>
        <v>1789.7454545454545</v>
      </c>
      <c r="DO1649">
        <f>BJ1649+(BJ1649*(CI1649-8.25)/8.25)</f>
        <v>1376.2181818181816</v>
      </c>
      <c r="DP1649">
        <f>BK1649+(BK1649*(CJ1649-8.25)/8.25)</f>
        <v>1262.5454545454545</v>
      </c>
      <c r="DQ1649">
        <f>BL1649+(BL1649*(CK1649-8.25)/8.25)</f>
        <v>0</v>
      </c>
      <c r="DR1649">
        <f>BM1649+(BM1649*(CL1649-8.25)/8.25)</f>
        <v>0</v>
      </c>
      <c r="DS1649">
        <f>BN1649+(BN1649*(CM1649-8.25)/8.25)</f>
        <v>0</v>
      </c>
      <c r="DT1649" s="8">
        <f>DM1649*10^8/$I1649</f>
        <v>10697.917698311432</v>
      </c>
      <c r="DU1649" s="8">
        <f>DN1649*10^8/$I1649</f>
        <v>11869.354694393627</v>
      </c>
      <c r="DV1649" s="8">
        <f>DO1649*10^8/$I1649</f>
        <v>9126.8966183920766</v>
      </c>
      <c r="DW1649" s="8">
        <f>DP1649*10^8/$I1649</f>
        <v>8373.0341539547881</v>
      </c>
      <c r="DX1649" s="8">
        <f>DQ1649*10^8/$I1649</f>
        <v>0</v>
      </c>
      <c r="DY1649" s="8">
        <f>DR1649*10^8/$I1649</f>
        <v>0</v>
      </c>
      <c r="DZ1649" s="8">
        <f>DS1649*10^8/$I1649</f>
        <v>0</v>
      </c>
      <c r="EA1649" s="8">
        <f>DT1649*10^8/$I1649</f>
        <v>70947.172588259593</v>
      </c>
      <c r="EB1649" s="8">
        <f>DZ1649*0.8</f>
        <v>0</v>
      </c>
      <c r="EC1649" s="10">
        <f>G1649-E1649</f>
        <v>3000</v>
      </c>
      <c r="ED1649" s="4">
        <f>EC1649/E1649*100</f>
        <v>55.555555555555557</v>
      </c>
      <c r="EE1649" s="4">
        <f>DY1649-G1649</f>
        <v>-8400</v>
      </c>
      <c r="EF1649" s="12">
        <f>EE1649/G1649</f>
        <v>-1</v>
      </c>
      <c r="EG1649" s="4">
        <f>G1649-F1649</f>
        <v>1860</v>
      </c>
    </row>
    <row r="1650" spans="1:137" x14ac:dyDescent="0.3">
      <c r="A1650">
        <v>1649</v>
      </c>
      <c r="B1650" t="s">
        <v>7407</v>
      </c>
      <c r="C1650" t="s">
        <v>3922</v>
      </c>
      <c r="D1650" t="str">
        <f>VLOOKUP(C1650,Sheet1!$A$2:$B$3197,2,FALSE)</f>
        <v>기계</v>
      </c>
      <c r="E1650">
        <v>11450</v>
      </c>
      <c r="F1650">
        <v>12600</v>
      </c>
      <c r="G1650" s="7">
        <v>12750</v>
      </c>
      <c r="H1650" t="s">
        <v>1584</v>
      </c>
      <c r="I1650" s="7">
        <f>VALUE(LEFT(H1650,FIND("/",H1650)-1)) + VALUE(MID(H1650,FIND("/",H1650)+1,LEN(H1650)))</f>
        <v>8146529</v>
      </c>
      <c r="J1650">
        <v>0</v>
      </c>
      <c r="K1650" s="1">
        <f>G1650*I1650/(10^8)</f>
        <v>1038.6824475000001</v>
      </c>
      <c r="L1650">
        <v>411</v>
      </c>
      <c r="M1650">
        <v>636</v>
      </c>
      <c r="N1650">
        <v>769</v>
      </c>
      <c r="O1650">
        <v>744</v>
      </c>
      <c r="P1650">
        <v>896</v>
      </c>
      <c r="Q1650" s="3"/>
      <c r="R1650" s="3"/>
      <c r="S1650" s="3"/>
      <c r="T1650">
        <v>-12</v>
      </c>
      <c r="U1650">
        <v>60</v>
      </c>
      <c r="V1650">
        <v>82</v>
      </c>
      <c r="W1650">
        <v>64</v>
      </c>
      <c r="X1650">
        <v>67</v>
      </c>
      <c r="Y1650" s="3"/>
      <c r="Z1650" s="3"/>
      <c r="AA1650" s="3"/>
      <c r="AB1650">
        <v>-12</v>
      </c>
      <c r="AC1650">
        <v>31</v>
      </c>
      <c r="AD1650">
        <v>69</v>
      </c>
      <c r="AE1650">
        <v>54</v>
      </c>
      <c r="AF1650">
        <v>40</v>
      </c>
      <c r="AG1650" s="3"/>
      <c r="AH1650" s="3"/>
      <c r="AI1650" s="3"/>
      <c r="AJ1650">
        <v>943</v>
      </c>
      <c r="AK1650">
        <v>973</v>
      </c>
      <c r="AL1650" s="1">
        <v>1100</v>
      </c>
      <c r="AM1650" s="1">
        <v>1175</v>
      </c>
      <c r="AN1650" s="1">
        <v>1479</v>
      </c>
      <c r="AO1650" s="3"/>
      <c r="AP1650" s="3"/>
      <c r="AQ1650" s="3"/>
      <c r="AR1650">
        <v>390</v>
      </c>
      <c r="AS1650">
        <v>397</v>
      </c>
      <c r="AT1650">
        <v>438</v>
      </c>
      <c r="AU1650">
        <v>471</v>
      </c>
      <c r="AV1650">
        <v>748</v>
      </c>
      <c r="AW1650" s="3"/>
      <c r="AX1650" s="3"/>
      <c r="AY1650" s="3"/>
      <c r="AZ1650">
        <v>553</v>
      </c>
      <c r="BA1650">
        <v>576</v>
      </c>
      <c r="BB1650">
        <v>662</v>
      </c>
      <c r="BC1650">
        <v>704</v>
      </c>
      <c r="BD1650">
        <v>732</v>
      </c>
      <c r="BE1650" s="3"/>
      <c r="BF1650" s="3"/>
      <c r="BG1650" s="3"/>
      <c r="BH1650">
        <v>564</v>
      </c>
      <c r="BI1650">
        <v>587</v>
      </c>
      <c r="BJ1650">
        <v>674</v>
      </c>
      <c r="BK1650">
        <v>703</v>
      </c>
      <c r="BL1650">
        <v>731</v>
      </c>
      <c r="BM1650" s="3"/>
      <c r="BN1650" s="3"/>
      <c r="BO1650" s="3"/>
      <c r="BP1650">
        <v>41</v>
      </c>
      <c r="BQ1650">
        <v>41</v>
      </c>
      <c r="BR1650">
        <v>41</v>
      </c>
      <c r="BS1650">
        <v>41</v>
      </c>
      <c r="BT1650">
        <v>41</v>
      </c>
      <c r="BU1650" s="3"/>
      <c r="BV1650" s="3"/>
      <c r="BW1650" s="3"/>
      <c r="BX1650">
        <v>-1.26</v>
      </c>
      <c r="BY1650">
        <v>3.2</v>
      </c>
      <c r="BZ1650">
        <v>6.69</v>
      </c>
      <c r="CA1650">
        <v>4.7300000000000004</v>
      </c>
      <c r="CB1650">
        <v>3.02</v>
      </c>
      <c r="CC1650" s="3"/>
      <c r="CD1650" s="3"/>
      <c r="CE1650" s="3"/>
      <c r="CF1650">
        <v>-1.77</v>
      </c>
      <c r="CG1650">
        <v>5.44</v>
      </c>
      <c r="CH1650">
        <v>11.06</v>
      </c>
      <c r="CI1650">
        <v>7.81</v>
      </c>
      <c r="CJ1650">
        <v>5.58</v>
      </c>
      <c r="CK1650" s="3"/>
      <c r="CL1650" s="3"/>
      <c r="CM1650" s="3"/>
      <c r="CN1650">
        <v>-124</v>
      </c>
      <c r="CO1650">
        <v>385</v>
      </c>
      <c r="CP1650">
        <v>856</v>
      </c>
      <c r="CQ1650">
        <v>661</v>
      </c>
      <c r="CR1650">
        <v>492</v>
      </c>
      <c r="CS1650" s="3"/>
      <c r="CT1650" s="3"/>
      <c r="CU1650" s="3"/>
      <c r="CV1650" t="s">
        <v>2</v>
      </c>
      <c r="CW1650">
        <v>15.75</v>
      </c>
      <c r="CX1650">
        <v>8.6</v>
      </c>
      <c r="CY1650">
        <v>10.26</v>
      </c>
      <c r="CZ1650">
        <v>23.19</v>
      </c>
      <c r="DA1650" s="3"/>
      <c r="DB1650" s="3"/>
      <c r="DC1650" s="3"/>
      <c r="DD1650">
        <v>1.21</v>
      </c>
      <c r="DE1650">
        <v>0.82</v>
      </c>
      <c r="DF1650">
        <v>0.89</v>
      </c>
      <c r="DG1650">
        <v>0.79</v>
      </c>
      <c r="DH1650">
        <v>1.27</v>
      </c>
      <c r="DI1650" s="3"/>
      <c r="DJ1650" s="3"/>
      <c r="DK1650" s="3"/>
      <c r="DL1650" s="6">
        <f>(CM1650*3+CL1650*2+CK1650)/6</f>
        <v>0</v>
      </c>
      <c r="DM1650">
        <f>BH1650+(BH1650*(CG1650-8.25)/8.25)</f>
        <v>371.89818181818185</v>
      </c>
      <c r="DN1650">
        <f>BI1650+(BI1650*(CH1650-8.25)/8.25)</f>
        <v>786.93575757575763</v>
      </c>
      <c r="DO1650">
        <f>BJ1650+(BJ1650*(CI1650-8.25)/8.25)</f>
        <v>638.05333333333328</v>
      </c>
      <c r="DP1650">
        <f>BK1650+(BK1650*(CJ1650-8.25)/8.25)</f>
        <v>475.48363636363638</v>
      </c>
      <c r="DQ1650">
        <f>BL1650+(BL1650*(CK1650-8.25)/8.25)</f>
        <v>0</v>
      </c>
      <c r="DR1650">
        <f>BM1650+(BM1650*(CL1650-8.25)/8.25)</f>
        <v>0</v>
      </c>
      <c r="DS1650">
        <f>BN1650+(BN1650*(CM1650-8.25)/8.25)</f>
        <v>0</v>
      </c>
      <c r="DT1650" s="8">
        <f>DM1650*10^8/$I1650</f>
        <v>4565.1121087052143</v>
      </c>
      <c r="DU1650" s="8">
        <f>DN1650*10^8/$I1650</f>
        <v>9659.7674614029802</v>
      </c>
      <c r="DV1650" s="8">
        <f>DO1650*10^8/$I1650</f>
        <v>7832.210912565748</v>
      </c>
      <c r="DW1650" s="8">
        <f>DP1650*10^8/$I1650</f>
        <v>5836.64081185541</v>
      </c>
      <c r="DX1650" s="8">
        <f>DQ1650*10^8/$I1650</f>
        <v>0</v>
      </c>
      <c r="DY1650" s="8">
        <f>DR1650*10^8/$I1650</f>
        <v>0</v>
      </c>
      <c r="DZ1650" s="8">
        <f>DS1650*10^8/$I1650</f>
        <v>0</v>
      </c>
      <c r="EA1650" s="8">
        <f>DT1650*10^8/$I1650</f>
        <v>56037.511297206627</v>
      </c>
      <c r="EB1650" s="8">
        <f>DZ1650*0.8</f>
        <v>0</v>
      </c>
      <c r="EC1650" s="10">
        <f>G1650-E1650</f>
        <v>1300</v>
      </c>
      <c r="ED1650" s="4">
        <f>EC1650/E1650*100</f>
        <v>11.353711790393014</v>
      </c>
      <c r="EE1650" s="4">
        <f>DY1650-G1650</f>
        <v>-12750</v>
      </c>
      <c r="EF1650" s="12">
        <f>EE1650/G1650</f>
        <v>-1</v>
      </c>
      <c r="EG1650" s="4">
        <f>G1650-F1650</f>
        <v>150</v>
      </c>
    </row>
    <row r="1651" spans="1:137" x14ac:dyDescent="0.3">
      <c r="A1651">
        <v>1650</v>
      </c>
      <c r="B1651" t="s">
        <v>6797</v>
      </c>
      <c r="C1651" t="s">
        <v>3923</v>
      </c>
      <c r="D1651" t="str">
        <f>VLOOKUP(C1651,Sheet1!$A$2:$B$3197,2,FALSE)</f>
        <v>기계</v>
      </c>
      <c r="E1651">
        <v>6020</v>
      </c>
      <c r="F1651">
        <v>4800</v>
      </c>
      <c r="G1651" s="7">
        <v>4825</v>
      </c>
      <c r="H1651" t="s">
        <v>1585</v>
      </c>
      <c r="I1651" s="7">
        <f>VALUE(LEFT(H1651,FIND("/",H1651)-1)) + VALUE(MID(H1651,FIND("/",H1651)+1,LEN(H1651)))</f>
        <v>42581037</v>
      </c>
      <c r="J1651">
        <v>0</v>
      </c>
      <c r="K1651" s="1">
        <f>G1651*I1651/(10^8)</f>
        <v>2054.53503525</v>
      </c>
      <c r="L1651" s="1">
        <v>1026</v>
      </c>
      <c r="M1651" s="1">
        <v>1046</v>
      </c>
      <c r="N1651" s="1">
        <v>1075</v>
      </c>
      <c r="O1651">
        <v>800</v>
      </c>
      <c r="P1651">
        <v>768</v>
      </c>
      <c r="Q1651" s="3"/>
      <c r="R1651" s="3"/>
      <c r="S1651" s="3"/>
      <c r="T1651">
        <v>-36</v>
      </c>
      <c r="U1651">
        <v>-3</v>
      </c>
      <c r="V1651">
        <v>-13</v>
      </c>
      <c r="W1651">
        <v>-115</v>
      </c>
      <c r="X1651">
        <v>-32</v>
      </c>
      <c r="Y1651" s="3"/>
      <c r="Z1651" s="3"/>
      <c r="AA1651" s="3"/>
      <c r="AB1651">
        <v>-68</v>
      </c>
      <c r="AC1651">
        <v>-24</v>
      </c>
      <c r="AD1651">
        <v>-27</v>
      </c>
      <c r="AE1651">
        <v>-160</v>
      </c>
      <c r="AF1651">
        <v>-24</v>
      </c>
      <c r="AG1651" s="3"/>
      <c r="AH1651" s="3"/>
      <c r="AI1651" s="3"/>
      <c r="AJ1651" s="1">
        <v>1746</v>
      </c>
      <c r="AK1651" s="1">
        <v>1970</v>
      </c>
      <c r="AL1651" s="1">
        <v>1819</v>
      </c>
      <c r="AM1651" s="1">
        <v>1851</v>
      </c>
      <c r="AN1651" s="1">
        <v>1858</v>
      </c>
      <c r="AO1651" s="3"/>
      <c r="AP1651" s="3"/>
      <c r="AQ1651" s="3"/>
      <c r="AR1651" s="1">
        <v>1153</v>
      </c>
      <c r="AS1651" s="1">
        <v>1189</v>
      </c>
      <c r="AT1651">
        <v>949</v>
      </c>
      <c r="AU1651" s="1">
        <v>1097</v>
      </c>
      <c r="AV1651" s="1">
        <v>1026</v>
      </c>
      <c r="AW1651" s="3"/>
      <c r="AX1651" s="3"/>
      <c r="AY1651" s="3"/>
      <c r="AZ1651">
        <v>593</v>
      </c>
      <c r="BA1651">
        <v>781</v>
      </c>
      <c r="BB1651">
        <v>871</v>
      </c>
      <c r="BC1651">
        <v>754</v>
      </c>
      <c r="BD1651">
        <v>831</v>
      </c>
      <c r="BE1651" s="3"/>
      <c r="BF1651" s="3"/>
      <c r="BG1651" s="3"/>
      <c r="BH1651">
        <v>572</v>
      </c>
      <c r="BI1651">
        <v>765</v>
      </c>
      <c r="BJ1651">
        <v>858</v>
      </c>
      <c r="BK1651">
        <v>754</v>
      </c>
      <c r="BL1651">
        <v>831</v>
      </c>
      <c r="BM1651" s="3"/>
      <c r="BN1651" s="3"/>
      <c r="BO1651" s="3"/>
      <c r="BP1651">
        <v>107</v>
      </c>
      <c r="BQ1651">
        <v>161</v>
      </c>
      <c r="BR1651">
        <v>182</v>
      </c>
      <c r="BS1651">
        <v>182</v>
      </c>
      <c r="BT1651">
        <v>200</v>
      </c>
      <c r="BU1651" s="3"/>
      <c r="BV1651" s="3"/>
      <c r="BW1651" s="3"/>
      <c r="BX1651">
        <v>-3.99</v>
      </c>
      <c r="BY1651">
        <v>-1.31</v>
      </c>
      <c r="BZ1651">
        <v>-1.44</v>
      </c>
      <c r="CA1651">
        <v>-8.69</v>
      </c>
      <c r="CB1651">
        <v>-1.3</v>
      </c>
      <c r="CC1651" s="3"/>
      <c r="CD1651" s="3"/>
      <c r="CE1651" s="3"/>
      <c r="CF1651">
        <v>-11.78</v>
      </c>
      <c r="CG1651">
        <v>-2.81</v>
      </c>
      <c r="CH1651">
        <v>-2.9</v>
      </c>
      <c r="CI1651">
        <v>-19.8</v>
      </c>
      <c r="CJ1651">
        <v>-3.05</v>
      </c>
      <c r="CK1651" s="3"/>
      <c r="CL1651" s="3"/>
      <c r="CM1651" s="3"/>
      <c r="CN1651">
        <v>-288</v>
      </c>
      <c r="CO1651">
        <v>-78</v>
      </c>
      <c r="CP1651">
        <v>-65</v>
      </c>
      <c r="CQ1651">
        <v>-439</v>
      </c>
      <c r="CR1651">
        <v>-60</v>
      </c>
      <c r="CS1651" s="3"/>
      <c r="CT1651" s="3"/>
      <c r="CU1651" s="3"/>
      <c r="CV1651" t="s">
        <v>2</v>
      </c>
      <c r="CW1651" t="s">
        <v>2</v>
      </c>
      <c r="CX1651" t="s">
        <v>2</v>
      </c>
      <c r="CY1651" t="s">
        <v>2</v>
      </c>
      <c r="CZ1651" t="s">
        <v>2</v>
      </c>
      <c r="DA1651" s="3"/>
      <c r="DB1651" s="3"/>
      <c r="DC1651" s="3"/>
      <c r="DD1651">
        <v>1.56</v>
      </c>
      <c r="DE1651">
        <v>1.1299999999999999</v>
      </c>
      <c r="DF1651">
        <v>2.48</v>
      </c>
      <c r="DG1651">
        <v>2.09</v>
      </c>
      <c r="DH1651">
        <v>2.83</v>
      </c>
      <c r="DI1651" s="3"/>
      <c r="DJ1651" s="3"/>
      <c r="DK1651" s="3"/>
      <c r="DL1651" s="6">
        <f>(CM1651*3+CL1651*2+CK1651)/6</f>
        <v>0</v>
      </c>
      <c r="DM1651">
        <f>BH1651+(BH1651*(CG1651-8.25)/8.25)</f>
        <v>-194.82666666666671</v>
      </c>
      <c r="DN1651">
        <f>BI1651+(BI1651*(CH1651-8.25)/8.25)</f>
        <v>-268.90909090909099</v>
      </c>
      <c r="DO1651">
        <f>BJ1651+(BJ1651*(CI1651-8.25)/8.25)</f>
        <v>-2059.2000000000003</v>
      </c>
      <c r="DP1651">
        <f>BK1651+(BK1651*(CJ1651-8.25)/8.25)</f>
        <v>-278.75151515151515</v>
      </c>
      <c r="DQ1651">
        <f>BL1651+(BL1651*(CK1651-8.25)/8.25)</f>
        <v>0</v>
      </c>
      <c r="DR1651">
        <f>BM1651+(BM1651*(CL1651-8.25)/8.25)</f>
        <v>0</v>
      </c>
      <c r="DS1651">
        <f>BN1651+(BN1651*(CM1651-8.25)/8.25)</f>
        <v>0</v>
      </c>
      <c r="DT1651" s="8">
        <f>DM1651*10^8/$I1651</f>
        <v>-457.54326430957218</v>
      </c>
      <c r="DU1651" s="8">
        <f>DN1651*10^8/$I1651</f>
        <v>-631.52311417190469</v>
      </c>
      <c r="DV1651" s="8">
        <f>DO1651*10^8/$I1651</f>
        <v>-4835.9554982186091</v>
      </c>
      <c r="DW1651" s="8">
        <f>DP1651*10^8/$I1651</f>
        <v>-654.63768567100692</v>
      </c>
      <c r="DX1651" s="8">
        <f>DQ1651*10^8/$I1651</f>
        <v>0</v>
      </c>
      <c r="DY1651" s="8">
        <f>DR1651*10^8/$I1651</f>
        <v>0</v>
      </c>
      <c r="DZ1651" s="8">
        <f>DS1651*10^8/$I1651</f>
        <v>0</v>
      </c>
      <c r="EA1651" s="8">
        <f>DT1651*10^8/$I1651</f>
        <v>-1074.5235356987012</v>
      </c>
      <c r="EB1651" s="8">
        <f>DZ1651*0.8</f>
        <v>0</v>
      </c>
      <c r="EC1651" s="10">
        <f>G1651-E1651</f>
        <v>-1195</v>
      </c>
      <c r="ED1651" s="4">
        <f>EC1651/E1651*100</f>
        <v>-19.85049833887043</v>
      </c>
      <c r="EE1651" s="4">
        <f>DY1651-G1651</f>
        <v>-4825</v>
      </c>
      <c r="EF1651" s="12">
        <f>EE1651/G1651</f>
        <v>-1</v>
      </c>
      <c r="EG1651" s="4">
        <f>G1651-F1651</f>
        <v>25</v>
      </c>
    </row>
    <row r="1652" spans="1:137" x14ac:dyDescent="0.3">
      <c r="A1652">
        <v>1651</v>
      </c>
      <c r="B1652" t="s">
        <v>6937</v>
      </c>
      <c r="C1652" t="s">
        <v>3924</v>
      </c>
      <c r="D1652" t="str">
        <f>VLOOKUP(C1652,Sheet1!$A$2:$B$3197,2,FALSE)</f>
        <v>전자장비와기기</v>
      </c>
      <c r="E1652">
        <v>5010</v>
      </c>
      <c r="F1652">
        <v>5550</v>
      </c>
      <c r="G1652" s="7">
        <v>6030</v>
      </c>
      <c r="H1652" t="s">
        <v>1586</v>
      </c>
      <c r="I1652" s="7">
        <f>VALUE(LEFT(H1652,FIND("/",H1652)-1)) + VALUE(MID(H1652,FIND("/",H1652)+1,LEN(H1652)))</f>
        <v>15474878</v>
      </c>
      <c r="J1652" s="1">
        <v>9792</v>
      </c>
      <c r="K1652" s="1">
        <f>G1652*I1652/(10^8)</f>
        <v>933.13514339999995</v>
      </c>
      <c r="L1652" s="1">
        <v>1191</v>
      </c>
      <c r="M1652" s="1">
        <v>1274</v>
      </c>
      <c r="N1652" s="1">
        <v>1478</v>
      </c>
      <c r="O1652" s="1">
        <v>1685</v>
      </c>
      <c r="P1652" s="1">
        <v>1529</v>
      </c>
      <c r="Q1652" s="3"/>
      <c r="R1652" s="3"/>
      <c r="S1652" s="3"/>
      <c r="T1652">
        <v>51</v>
      </c>
      <c r="U1652">
        <v>60</v>
      </c>
      <c r="V1652">
        <v>47</v>
      </c>
      <c r="W1652">
        <v>51</v>
      </c>
      <c r="X1652">
        <v>1</v>
      </c>
      <c r="Y1652" s="3"/>
      <c r="Z1652" s="3"/>
      <c r="AA1652" s="3"/>
      <c r="AB1652">
        <v>28</v>
      </c>
      <c r="AC1652">
        <v>43</v>
      </c>
      <c r="AD1652">
        <v>62</v>
      </c>
      <c r="AE1652">
        <v>22</v>
      </c>
      <c r="AF1652">
        <v>11</v>
      </c>
      <c r="AG1652" s="3"/>
      <c r="AH1652" s="3"/>
      <c r="AI1652" s="3"/>
      <c r="AJ1652" s="1">
        <v>1209</v>
      </c>
      <c r="AK1652" s="1">
        <v>1380</v>
      </c>
      <c r="AL1652" s="1">
        <v>1552</v>
      </c>
      <c r="AM1652" s="1">
        <v>1660</v>
      </c>
      <c r="AN1652" s="1">
        <v>1741</v>
      </c>
      <c r="AO1652" s="3"/>
      <c r="AP1652" s="3"/>
      <c r="AQ1652" s="3"/>
      <c r="AR1652">
        <v>604</v>
      </c>
      <c r="AS1652">
        <v>701</v>
      </c>
      <c r="AT1652">
        <v>838</v>
      </c>
      <c r="AU1652">
        <v>905</v>
      </c>
      <c r="AV1652">
        <v>988</v>
      </c>
      <c r="AW1652" s="3"/>
      <c r="AX1652" s="3"/>
      <c r="AY1652" s="3"/>
      <c r="AZ1652">
        <v>605</v>
      </c>
      <c r="BA1652">
        <v>679</v>
      </c>
      <c r="BB1652">
        <v>713</v>
      </c>
      <c r="BC1652">
        <v>755</v>
      </c>
      <c r="BD1652">
        <v>752</v>
      </c>
      <c r="BE1652" s="3"/>
      <c r="BF1652" s="3"/>
      <c r="BG1652" s="3"/>
      <c r="BH1652">
        <v>605</v>
      </c>
      <c r="BI1652">
        <v>679</v>
      </c>
      <c r="BJ1652">
        <v>713</v>
      </c>
      <c r="BK1652">
        <v>755</v>
      </c>
      <c r="BL1652">
        <v>752</v>
      </c>
      <c r="BM1652" s="3"/>
      <c r="BN1652" s="3"/>
      <c r="BO1652" s="3"/>
      <c r="BP1652">
        <v>61</v>
      </c>
      <c r="BQ1652">
        <v>72</v>
      </c>
      <c r="BR1652">
        <v>72</v>
      </c>
      <c r="BS1652">
        <v>77</v>
      </c>
      <c r="BT1652">
        <v>77</v>
      </c>
      <c r="BU1652" s="3"/>
      <c r="BV1652" s="3"/>
      <c r="BW1652" s="3"/>
      <c r="BX1652">
        <v>2.33</v>
      </c>
      <c r="BY1652">
        <v>3.31</v>
      </c>
      <c r="BZ1652">
        <v>4.22</v>
      </c>
      <c r="CA1652">
        <v>1.39</v>
      </c>
      <c r="CB1652">
        <v>0.66</v>
      </c>
      <c r="CC1652" s="3"/>
      <c r="CD1652" s="3"/>
      <c r="CE1652" s="3"/>
      <c r="CF1652">
        <v>4.82</v>
      </c>
      <c r="CG1652">
        <v>6.68</v>
      </c>
      <c r="CH1652">
        <v>8.8800000000000008</v>
      </c>
      <c r="CI1652">
        <v>3.05</v>
      </c>
      <c r="CJ1652">
        <v>1.49</v>
      </c>
      <c r="CK1652" s="3"/>
      <c r="CL1652" s="3"/>
      <c r="CM1652" s="3"/>
      <c r="CN1652">
        <v>257</v>
      </c>
      <c r="CO1652">
        <v>345</v>
      </c>
      <c r="CP1652">
        <v>432</v>
      </c>
      <c r="CQ1652">
        <v>146</v>
      </c>
      <c r="CR1652">
        <v>73</v>
      </c>
      <c r="CS1652" s="3"/>
      <c r="CT1652" s="3"/>
      <c r="CU1652" s="3"/>
      <c r="CV1652">
        <v>12.29</v>
      </c>
      <c r="CW1652">
        <v>9.64</v>
      </c>
      <c r="CX1652">
        <v>7.38</v>
      </c>
      <c r="CY1652">
        <v>23.34</v>
      </c>
      <c r="CZ1652">
        <v>48.99</v>
      </c>
      <c r="DA1652" s="3"/>
      <c r="DB1652" s="3"/>
      <c r="DC1652" s="3"/>
      <c r="DD1652">
        <v>0.63</v>
      </c>
      <c r="DE1652">
        <v>0.7</v>
      </c>
      <c r="DF1652">
        <v>0.63</v>
      </c>
      <c r="DG1652">
        <v>0.68</v>
      </c>
      <c r="DH1652">
        <v>0.72</v>
      </c>
      <c r="DI1652" s="3"/>
      <c r="DJ1652" s="3"/>
      <c r="DK1652" s="3"/>
      <c r="DL1652" s="6">
        <f>(CM1652*3+CL1652*2+CK1652)/6</f>
        <v>0</v>
      </c>
      <c r="DM1652">
        <f>BH1652+(BH1652*(CG1652-8.25)/8.25)</f>
        <v>489.86666666666667</v>
      </c>
      <c r="DN1652">
        <f>BI1652+(BI1652*(CH1652-8.25)/8.25)</f>
        <v>730.85090909090911</v>
      </c>
      <c r="DO1652">
        <f>BJ1652+(BJ1652*(CI1652-8.25)/8.25)</f>
        <v>263.59393939393942</v>
      </c>
      <c r="DP1652">
        <f>BK1652+(BK1652*(CJ1652-8.25)/8.25)</f>
        <v>136.35757575757577</v>
      </c>
      <c r="DQ1652">
        <f>BL1652+(BL1652*(CK1652-8.25)/8.25)</f>
        <v>0</v>
      </c>
      <c r="DR1652">
        <f>BM1652+(BM1652*(CL1652-8.25)/8.25)</f>
        <v>0</v>
      </c>
      <c r="DS1652">
        <f>BN1652+(BN1652*(CM1652-8.25)/8.25)</f>
        <v>0</v>
      </c>
      <c r="DT1652" s="8">
        <f>DM1652*10^8/$I1652</f>
        <v>3165.5607667257</v>
      </c>
      <c r="DU1652" s="8">
        <f>DN1652*10^8/$I1652</f>
        <v>4722.8217830919839</v>
      </c>
      <c r="DV1652" s="8">
        <f>DO1652*10^8/$I1652</f>
        <v>1703.3668336121257</v>
      </c>
      <c r="DW1652" s="8">
        <f>DP1652*10^8/$I1652</f>
        <v>881.15444759936577</v>
      </c>
      <c r="DX1652" s="8">
        <f>DQ1652*10^8/$I1652</f>
        <v>0</v>
      </c>
      <c r="DY1652" s="8">
        <f>DR1652*10^8/$I1652</f>
        <v>0</v>
      </c>
      <c r="DZ1652" s="8">
        <f>DS1652*10^8/$I1652</f>
        <v>0</v>
      </c>
      <c r="EA1652" s="8">
        <f>DT1652*10^8/$I1652</f>
        <v>20456.127452027085</v>
      </c>
      <c r="EB1652" s="8">
        <f>DZ1652*0.8</f>
        <v>0</v>
      </c>
      <c r="EC1652" s="10">
        <f>G1652-E1652</f>
        <v>1020</v>
      </c>
      <c r="ED1652" s="4">
        <f>EC1652/E1652*100</f>
        <v>20.359281437125748</v>
      </c>
      <c r="EE1652" s="4">
        <f>DY1652-G1652</f>
        <v>-6030</v>
      </c>
      <c r="EF1652" s="12">
        <f>EE1652/G1652</f>
        <v>-1</v>
      </c>
      <c r="EG1652" s="4">
        <f>G1652-F1652</f>
        <v>480</v>
      </c>
    </row>
    <row r="1653" spans="1:137" x14ac:dyDescent="0.3">
      <c r="A1653">
        <v>1652</v>
      </c>
      <c r="B1653" t="s">
        <v>6585</v>
      </c>
      <c r="C1653" t="s">
        <v>3925</v>
      </c>
      <c r="D1653" t="str">
        <f>VLOOKUP(C1653,Sheet1!$A$2:$B$3197,2,FALSE)</f>
        <v>반도체와반도체장비</v>
      </c>
      <c r="E1653">
        <v>3630</v>
      </c>
      <c r="F1653">
        <v>3165</v>
      </c>
      <c r="G1653" s="7">
        <v>3270</v>
      </c>
      <c r="H1653" t="s">
        <v>1587</v>
      </c>
      <c r="I1653" s="7">
        <f>VALUE(LEFT(H1653,FIND("/",H1653)-1)) + VALUE(MID(H1653,FIND("/",H1653)+1,LEN(H1653)))</f>
        <v>13140876</v>
      </c>
      <c r="J1653" s="1">
        <v>810391</v>
      </c>
      <c r="K1653" s="1">
        <f>G1653*I1653/(10^8)</f>
        <v>429.70664520000003</v>
      </c>
      <c r="L1653">
        <v>257</v>
      </c>
      <c r="M1653">
        <v>183</v>
      </c>
      <c r="N1653">
        <v>111</v>
      </c>
      <c r="O1653">
        <v>131</v>
      </c>
      <c r="P1653">
        <v>89</v>
      </c>
      <c r="Q1653" s="3"/>
      <c r="R1653" s="3"/>
      <c r="S1653" s="3"/>
      <c r="T1653">
        <v>2</v>
      </c>
      <c r="U1653">
        <v>-28</v>
      </c>
      <c r="V1653">
        <v>-26</v>
      </c>
      <c r="W1653">
        <v>10</v>
      </c>
      <c r="X1653">
        <v>1</v>
      </c>
      <c r="Y1653" s="3"/>
      <c r="Z1653" s="3"/>
      <c r="AA1653" s="3"/>
      <c r="AB1653">
        <v>1</v>
      </c>
      <c r="AC1653">
        <v>-41</v>
      </c>
      <c r="AD1653">
        <v>-36</v>
      </c>
      <c r="AE1653">
        <v>5</v>
      </c>
      <c r="AF1653">
        <v>-11</v>
      </c>
      <c r="AG1653" s="3"/>
      <c r="AH1653" s="3"/>
      <c r="AI1653" s="3"/>
      <c r="AJ1653">
        <v>149</v>
      </c>
      <c r="AK1653">
        <v>111</v>
      </c>
      <c r="AL1653">
        <v>150</v>
      </c>
      <c r="AM1653">
        <v>334</v>
      </c>
      <c r="AN1653">
        <v>312</v>
      </c>
      <c r="AO1653" s="3"/>
      <c r="AP1653" s="3"/>
      <c r="AQ1653" s="3"/>
      <c r="AR1653">
        <v>68</v>
      </c>
      <c r="AS1653">
        <v>70</v>
      </c>
      <c r="AT1653">
        <v>65</v>
      </c>
      <c r="AU1653">
        <v>122</v>
      </c>
      <c r="AV1653">
        <v>66</v>
      </c>
      <c r="AW1653" s="3"/>
      <c r="AX1653" s="3"/>
      <c r="AY1653" s="3"/>
      <c r="AZ1653">
        <v>81</v>
      </c>
      <c r="BA1653">
        <v>41</v>
      </c>
      <c r="BB1653">
        <v>85</v>
      </c>
      <c r="BC1653">
        <v>212</v>
      </c>
      <c r="BD1653">
        <v>246</v>
      </c>
      <c r="BE1653" s="3"/>
      <c r="BF1653" s="3"/>
      <c r="BG1653" s="3"/>
      <c r="BH1653">
        <v>81</v>
      </c>
      <c r="BI1653">
        <v>41</v>
      </c>
      <c r="BJ1653">
        <v>85</v>
      </c>
      <c r="BK1653">
        <v>212</v>
      </c>
      <c r="BL1653">
        <v>246</v>
      </c>
      <c r="BM1653" s="3"/>
      <c r="BN1653" s="3"/>
      <c r="BO1653" s="3"/>
      <c r="BP1653">
        <v>33</v>
      </c>
      <c r="BQ1653">
        <v>33</v>
      </c>
      <c r="BR1653">
        <v>40</v>
      </c>
      <c r="BS1653">
        <v>54</v>
      </c>
      <c r="BT1653">
        <v>63</v>
      </c>
      <c r="BU1653" s="3"/>
      <c r="BV1653" s="3"/>
      <c r="BW1653" s="3"/>
      <c r="BX1653">
        <v>0.56999999999999995</v>
      </c>
      <c r="BY1653">
        <v>-32.03</v>
      </c>
      <c r="BZ1653">
        <v>-27.78</v>
      </c>
      <c r="CA1653">
        <v>2.2200000000000002</v>
      </c>
      <c r="CB1653">
        <v>-3.54</v>
      </c>
      <c r="CC1653" s="3"/>
      <c r="CD1653" s="3"/>
      <c r="CE1653" s="3"/>
      <c r="CF1653">
        <v>1.07</v>
      </c>
      <c r="CG1653">
        <v>-68.400000000000006</v>
      </c>
      <c r="CH1653">
        <v>-57.58</v>
      </c>
      <c r="CI1653">
        <v>3.61</v>
      </c>
      <c r="CJ1653">
        <v>-4.99</v>
      </c>
      <c r="CK1653" s="3"/>
      <c r="CL1653" s="3"/>
      <c r="CM1653" s="3"/>
      <c r="CN1653">
        <v>13</v>
      </c>
      <c r="CO1653">
        <v>-636</v>
      </c>
      <c r="CP1653">
        <v>-514</v>
      </c>
      <c r="CQ1653">
        <v>53</v>
      </c>
      <c r="CR1653">
        <v>-91</v>
      </c>
      <c r="CS1653" s="3"/>
      <c r="CT1653" s="3"/>
      <c r="CU1653" s="3"/>
      <c r="CV1653">
        <v>474.15</v>
      </c>
      <c r="CW1653" t="s">
        <v>2</v>
      </c>
      <c r="CX1653" t="s">
        <v>2</v>
      </c>
      <c r="CY1653">
        <v>67.709999999999994</v>
      </c>
      <c r="CZ1653" t="s">
        <v>2</v>
      </c>
      <c r="DA1653" s="3"/>
      <c r="DB1653" s="3"/>
      <c r="DC1653" s="3"/>
      <c r="DD1653">
        <v>4.87</v>
      </c>
      <c r="DE1653">
        <v>7.73</v>
      </c>
      <c r="DF1653">
        <v>4.01</v>
      </c>
      <c r="DG1653">
        <v>1.85</v>
      </c>
      <c r="DH1653">
        <v>1.74</v>
      </c>
      <c r="DI1653" s="3"/>
      <c r="DJ1653" s="3"/>
      <c r="DK1653" s="3"/>
      <c r="DL1653" s="6">
        <f>(CM1653*3+CL1653*2+CK1653)/6</f>
        <v>0</v>
      </c>
      <c r="DM1653">
        <f>BH1653+(BH1653*(CG1653-8.25)/8.25)</f>
        <v>-671.56363636363642</v>
      </c>
      <c r="DN1653">
        <f>BI1653+(BI1653*(CH1653-8.25)/8.25)</f>
        <v>-286.15515151515149</v>
      </c>
      <c r="DO1653">
        <f>BJ1653+(BJ1653*(CI1653-8.25)/8.25)</f>
        <v>37.193939393939388</v>
      </c>
      <c r="DP1653">
        <f>BK1653+(BK1653*(CJ1653-8.25)/8.25)</f>
        <v>-128.22787878787881</v>
      </c>
      <c r="DQ1653">
        <f>BL1653+(BL1653*(CK1653-8.25)/8.25)</f>
        <v>0</v>
      </c>
      <c r="DR1653">
        <f>BM1653+(BM1653*(CL1653-8.25)/8.25)</f>
        <v>0</v>
      </c>
      <c r="DS1653">
        <f>BN1653+(BN1653*(CM1653-8.25)/8.25)</f>
        <v>0</v>
      </c>
      <c r="DT1653" s="8">
        <f>DM1653*10^8/$I1653</f>
        <v>-5110.493671530242</v>
      </c>
      <c r="DU1653" s="8">
        <f>DN1653*10^8/$I1653</f>
        <v>-2177.5957060636711</v>
      </c>
      <c r="DV1653" s="8">
        <f>DO1653*10^8/$I1653</f>
        <v>283.04003016191149</v>
      </c>
      <c r="DW1653" s="8">
        <f>DP1653*10^8/$I1653</f>
        <v>-975.79399415898001</v>
      </c>
      <c r="DX1653" s="8">
        <f>DQ1653*10^8/$I1653</f>
        <v>0</v>
      </c>
      <c r="DY1653" s="8">
        <f>DR1653*10^8/$I1653</f>
        <v>0</v>
      </c>
      <c r="DZ1653" s="8">
        <f>DS1653*10^8/$I1653</f>
        <v>0</v>
      </c>
      <c r="EA1653" s="8">
        <f>DT1653*10^8/$I1653</f>
        <v>-38890.053231841179</v>
      </c>
      <c r="EB1653" s="8">
        <f>DZ1653*0.8</f>
        <v>0</v>
      </c>
      <c r="EC1653" s="10">
        <f>G1653-E1653</f>
        <v>-360</v>
      </c>
      <c r="ED1653" s="4">
        <f>EC1653/E1653*100</f>
        <v>-9.9173553719008272</v>
      </c>
      <c r="EE1653" s="4">
        <f>DY1653-G1653</f>
        <v>-3270</v>
      </c>
      <c r="EF1653" s="12">
        <f>EE1653/G1653</f>
        <v>-1</v>
      </c>
      <c r="EG1653" s="4">
        <f>G1653-F1653</f>
        <v>105</v>
      </c>
    </row>
    <row r="1654" spans="1:137" x14ac:dyDescent="0.3">
      <c r="A1654">
        <v>1653</v>
      </c>
      <c r="B1654" t="s">
        <v>6796</v>
      </c>
      <c r="C1654" t="s">
        <v>3926</v>
      </c>
      <c r="D1654" t="str">
        <f>VLOOKUP(C1654,Sheet1!$A$2:$B$3197,2,FALSE)</f>
        <v>에너지장비및서비스</v>
      </c>
      <c r="E1654">
        <v>8020</v>
      </c>
      <c r="F1654">
        <v>4650</v>
      </c>
      <c r="G1654" s="7">
        <v>4820</v>
      </c>
      <c r="H1654" t="s">
        <v>1588</v>
      </c>
      <c r="I1654" s="7">
        <f>VALUE(LEFT(H1654,FIND("/",H1654)-1)) + VALUE(MID(H1654,FIND("/",H1654)+1,LEN(H1654)))</f>
        <v>14896669</v>
      </c>
      <c r="J1654">
        <v>0</v>
      </c>
      <c r="K1654" s="1">
        <f>G1654*I1654/(10^8)</f>
        <v>718.01944579999997</v>
      </c>
      <c r="L1654" s="1">
        <v>3046</v>
      </c>
      <c r="M1654" s="1">
        <v>2251</v>
      </c>
      <c r="N1654" s="1">
        <v>1655</v>
      </c>
      <c r="O1654" s="1">
        <v>2169</v>
      </c>
      <c r="P1654" s="1">
        <v>2548</v>
      </c>
      <c r="Q1654" s="3"/>
      <c r="R1654" s="3"/>
      <c r="S1654" s="3"/>
      <c r="T1654">
        <v>75</v>
      </c>
      <c r="U1654">
        <v>82</v>
      </c>
      <c r="V1654">
        <v>-15</v>
      </c>
      <c r="W1654">
        <v>10</v>
      </c>
      <c r="X1654">
        <v>-59</v>
      </c>
      <c r="Y1654" s="3"/>
      <c r="Z1654" s="3"/>
      <c r="AA1654" s="3"/>
      <c r="AB1654">
        <v>30</v>
      </c>
      <c r="AC1654">
        <v>-28</v>
      </c>
      <c r="AD1654">
        <v>-124</v>
      </c>
      <c r="AE1654">
        <v>-75</v>
      </c>
      <c r="AF1654">
        <v>-193</v>
      </c>
      <c r="AG1654" s="3"/>
      <c r="AH1654" s="3"/>
      <c r="AI1654" s="3"/>
      <c r="AJ1654" s="1">
        <v>3455</v>
      </c>
      <c r="AK1654" s="1">
        <v>3019</v>
      </c>
      <c r="AL1654" s="1">
        <v>3204</v>
      </c>
      <c r="AM1654" s="1">
        <v>3284</v>
      </c>
      <c r="AN1654" s="1">
        <v>3279</v>
      </c>
      <c r="AO1654" s="3"/>
      <c r="AP1654" s="3"/>
      <c r="AQ1654" s="3"/>
      <c r="AR1654" s="1">
        <v>2518</v>
      </c>
      <c r="AS1654" s="1">
        <v>1999</v>
      </c>
      <c r="AT1654" s="1">
        <v>1974</v>
      </c>
      <c r="AU1654" s="1">
        <v>2099</v>
      </c>
      <c r="AV1654" s="1">
        <v>1877</v>
      </c>
      <c r="AW1654" s="3"/>
      <c r="AX1654" s="3"/>
      <c r="AY1654" s="3"/>
      <c r="AZ1654">
        <v>937</v>
      </c>
      <c r="BA1654" s="1">
        <v>1020</v>
      </c>
      <c r="BB1654" s="1">
        <v>1230</v>
      </c>
      <c r="BC1654" s="1">
        <v>1185</v>
      </c>
      <c r="BD1654" s="1">
        <v>1403</v>
      </c>
      <c r="BE1654" s="3"/>
      <c r="BF1654" s="3"/>
      <c r="BG1654" s="3"/>
      <c r="BH1654">
        <v>933</v>
      </c>
      <c r="BI1654" s="1">
        <v>1009</v>
      </c>
      <c r="BJ1654" s="1">
        <v>1052</v>
      </c>
      <c r="BK1654">
        <v>990</v>
      </c>
      <c r="BL1654">
        <v>955</v>
      </c>
      <c r="BM1654" s="3"/>
      <c r="BN1654" s="3"/>
      <c r="BO1654" s="3"/>
      <c r="BP1654">
        <v>58</v>
      </c>
      <c r="BQ1654">
        <v>66</v>
      </c>
      <c r="BR1654">
        <v>67</v>
      </c>
      <c r="BS1654">
        <v>67</v>
      </c>
      <c r="BT1654">
        <v>74</v>
      </c>
      <c r="BU1654" s="3"/>
      <c r="BV1654" s="3"/>
      <c r="BW1654" s="3"/>
      <c r="BX1654">
        <v>0.95</v>
      </c>
      <c r="BY1654">
        <v>-0.86</v>
      </c>
      <c r="BZ1654">
        <v>-3.98</v>
      </c>
      <c r="CA1654">
        <v>-2.3199999999999998</v>
      </c>
      <c r="CB1654">
        <v>-5.89</v>
      </c>
      <c r="CC1654" s="3"/>
      <c r="CD1654" s="3"/>
      <c r="CE1654" s="3"/>
      <c r="CF1654">
        <v>3.09</v>
      </c>
      <c r="CG1654">
        <v>-3.6</v>
      </c>
      <c r="CH1654">
        <v>-12.43</v>
      </c>
      <c r="CI1654">
        <v>-8.2100000000000009</v>
      </c>
      <c r="CJ1654">
        <v>-20.55</v>
      </c>
      <c r="CK1654" s="3"/>
      <c r="CL1654" s="3"/>
      <c r="CM1654" s="3"/>
      <c r="CN1654">
        <v>241</v>
      </c>
      <c r="CO1654">
        <v>-265</v>
      </c>
      <c r="CP1654">
        <v>-958</v>
      </c>
      <c r="CQ1654">
        <v>-628</v>
      </c>
      <c r="CR1654" s="1">
        <v>-1356</v>
      </c>
      <c r="CS1654" s="3"/>
      <c r="CT1654" s="3"/>
      <c r="CU1654" s="3"/>
      <c r="CV1654">
        <v>32.340000000000003</v>
      </c>
      <c r="CW1654" t="s">
        <v>2</v>
      </c>
      <c r="CX1654" t="s">
        <v>2</v>
      </c>
      <c r="CY1654" t="s">
        <v>2</v>
      </c>
      <c r="CZ1654" t="s">
        <v>2</v>
      </c>
      <c r="DA1654" s="3"/>
      <c r="DB1654" s="3"/>
      <c r="DC1654" s="3"/>
      <c r="DD1654">
        <v>0.9</v>
      </c>
      <c r="DE1654">
        <v>0.9</v>
      </c>
      <c r="DF1654">
        <v>0.7</v>
      </c>
      <c r="DG1654">
        <v>0.48</v>
      </c>
      <c r="DH1654">
        <v>1.1299999999999999</v>
      </c>
      <c r="DI1654" s="3"/>
      <c r="DJ1654" s="3"/>
      <c r="DK1654" s="3"/>
      <c r="DL1654" s="6">
        <f>(CM1654*3+CL1654*2+CK1654)/6</f>
        <v>0</v>
      </c>
      <c r="DM1654">
        <f>BH1654+(BH1654*(CG1654-8.25)/8.25)</f>
        <v>-407.12727272727261</v>
      </c>
      <c r="DN1654">
        <f>BI1654+(BI1654*(CH1654-8.25)/8.25)</f>
        <v>-1520.2266666666665</v>
      </c>
      <c r="DO1654">
        <f>BJ1654+(BJ1654*(CI1654-8.25)/8.25)</f>
        <v>-1046.899393939394</v>
      </c>
      <c r="DP1654">
        <f>BK1654+(BK1654*(CJ1654-8.25)/8.25)</f>
        <v>-2466</v>
      </c>
      <c r="DQ1654">
        <f>BL1654+(BL1654*(CK1654-8.25)/8.25)</f>
        <v>0</v>
      </c>
      <c r="DR1654">
        <f>BM1654+(BM1654*(CL1654-8.25)/8.25)</f>
        <v>0</v>
      </c>
      <c r="DS1654">
        <f>BN1654+(BN1654*(CM1654-8.25)/8.25)</f>
        <v>0</v>
      </c>
      <c r="DT1654" s="8">
        <f>DM1654*10^8/$I1654</f>
        <v>-2733.0087869125146</v>
      </c>
      <c r="DU1654" s="8">
        <f>DN1654*10^8/$I1654</f>
        <v>-10205.144966748383</v>
      </c>
      <c r="DV1654" s="8">
        <f>DO1654*10^8/$I1654</f>
        <v>-7027.7415302668942</v>
      </c>
      <c r="DW1654" s="8">
        <f>DP1654*10^8/$I1654</f>
        <v>-16554.036341950003</v>
      </c>
      <c r="DX1654" s="8">
        <f>DQ1654*10^8/$I1654</f>
        <v>0</v>
      </c>
      <c r="DY1654" s="8">
        <f>DR1654*10^8/$I1654</f>
        <v>0</v>
      </c>
      <c r="DZ1654" s="8">
        <f>DS1654*10^8/$I1654</f>
        <v>0</v>
      </c>
      <c r="EA1654" s="8">
        <f>DT1654*10^8/$I1654</f>
        <v>-18346.442328231329</v>
      </c>
      <c r="EB1654" s="8">
        <f>DZ1654*0.8</f>
        <v>0</v>
      </c>
      <c r="EC1654" s="10">
        <f>G1654-E1654</f>
        <v>-3200</v>
      </c>
      <c r="ED1654" s="4">
        <f>EC1654/E1654*100</f>
        <v>-39.900249376558605</v>
      </c>
      <c r="EE1654" s="4">
        <f>DY1654-G1654</f>
        <v>-4820</v>
      </c>
      <c r="EF1654" s="12">
        <f>EE1654/G1654</f>
        <v>-1</v>
      </c>
      <c r="EG1654" s="4">
        <f>G1654-F1654</f>
        <v>170</v>
      </c>
    </row>
    <row r="1655" spans="1:137" x14ac:dyDescent="0.3">
      <c r="A1655">
        <v>1654</v>
      </c>
      <c r="B1655" t="s">
        <v>6578</v>
      </c>
      <c r="C1655" t="s">
        <v>3927</v>
      </c>
      <c r="D1655" t="str">
        <f>VLOOKUP(C1655,Sheet1!$A$2:$B$3197,2,FALSE)</f>
        <v>핸드셋</v>
      </c>
      <c r="E1655">
        <v>2835</v>
      </c>
      <c r="F1655">
        <v>3195</v>
      </c>
      <c r="G1655" s="7">
        <v>3210</v>
      </c>
      <c r="H1655" t="s">
        <v>1589</v>
      </c>
      <c r="I1655" s="7">
        <f>VALUE(LEFT(H1655,FIND("/",H1655)-1)) + VALUE(MID(H1655,FIND("/",H1655)+1,LEN(H1655)))</f>
        <v>15508143</v>
      </c>
      <c r="J1655">
        <v>0</v>
      </c>
      <c r="K1655" s="1">
        <f>G1655*I1655/(10^8)</f>
        <v>497.81139030000003</v>
      </c>
      <c r="L1655" s="1">
        <v>1727</v>
      </c>
      <c r="M1655" s="1">
        <v>1835</v>
      </c>
      <c r="N1655" s="1">
        <v>1586</v>
      </c>
      <c r="O1655" s="1">
        <v>1187</v>
      </c>
      <c r="P1655" s="1">
        <v>1138</v>
      </c>
      <c r="Q1655" s="3"/>
      <c r="R1655" s="3"/>
      <c r="S1655" s="3"/>
      <c r="T1655">
        <v>83</v>
      </c>
      <c r="U1655">
        <v>86</v>
      </c>
      <c r="V1655">
        <v>67</v>
      </c>
      <c r="W1655">
        <v>-51</v>
      </c>
      <c r="X1655">
        <v>-47</v>
      </c>
      <c r="Y1655" s="3"/>
      <c r="Z1655" s="3"/>
      <c r="AA1655" s="3"/>
      <c r="AB1655">
        <v>125</v>
      </c>
      <c r="AC1655">
        <v>73</v>
      </c>
      <c r="AD1655">
        <v>88</v>
      </c>
      <c r="AE1655">
        <v>-54</v>
      </c>
      <c r="AF1655">
        <v>-38</v>
      </c>
      <c r="AG1655" s="3"/>
      <c r="AH1655" s="3"/>
      <c r="AI1655" s="3"/>
      <c r="AJ1655" s="1">
        <v>1422</v>
      </c>
      <c r="AK1655" s="1">
        <v>1398</v>
      </c>
      <c r="AL1655" s="1">
        <v>1377</v>
      </c>
      <c r="AM1655" s="1">
        <v>1269</v>
      </c>
      <c r="AN1655" s="1">
        <v>1217</v>
      </c>
      <c r="AO1655" s="3"/>
      <c r="AP1655" s="3"/>
      <c r="AQ1655" s="3"/>
      <c r="AR1655">
        <v>419</v>
      </c>
      <c r="AS1655">
        <v>369</v>
      </c>
      <c r="AT1655">
        <v>278</v>
      </c>
      <c r="AU1655">
        <v>239</v>
      </c>
      <c r="AV1655">
        <v>237</v>
      </c>
      <c r="AW1655" s="3"/>
      <c r="AX1655" s="3"/>
      <c r="AY1655" s="3"/>
      <c r="AZ1655" s="1">
        <v>1002</v>
      </c>
      <c r="BA1655" s="1">
        <v>1029</v>
      </c>
      <c r="BB1655" s="1">
        <v>1100</v>
      </c>
      <c r="BC1655" s="1">
        <v>1030</v>
      </c>
      <c r="BD1655">
        <v>980</v>
      </c>
      <c r="BE1655" s="3"/>
      <c r="BF1655" s="3"/>
      <c r="BG1655" s="3"/>
      <c r="BH1655" s="1">
        <v>1007</v>
      </c>
      <c r="BI1655" s="1">
        <v>1033</v>
      </c>
      <c r="BJ1655" s="1">
        <v>1100</v>
      </c>
      <c r="BK1655" s="1">
        <v>1023</v>
      </c>
      <c r="BL1655">
        <v>974</v>
      </c>
      <c r="BM1655" s="3"/>
      <c r="BN1655" s="3"/>
      <c r="BO1655" s="3"/>
      <c r="BP1655">
        <v>78</v>
      </c>
      <c r="BQ1655">
        <v>78</v>
      </c>
      <c r="BR1655">
        <v>78</v>
      </c>
      <c r="BS1655">
        <v>78</v>
      </c>
      <c r="BT1655">
        <v>78</v>
      </c>
      <c r="BU1655" s="3"/>
      <c r="BV1655" s="3"/>
      <c r="BW1655" s="3"/>
      <c r="BX1655">
        <v>9.34</v>
      </c>
      <c r="BY1655">
        <v>5.17</v>
      </c>
      <c r="BZ1655">
        <v>6.34</v>
      </c>
      <c r="CA1655">
        <v>-4.07</v>
      </c>
      <c r="CB1655">
        <v>-3.04</v>
      </c>
      <c r="CC1655" s="3"/>
      <c r="CD1655" s="3"/>
      <c r="CE1655" s="3"/>
      <c r="CF1655">
        <v>13.56</v>
      </c>
      <c r="CG1655">
        <v>7.1</v>
      </c>
      <c r="CH1655">
        <v>7.97</v>
      </c>
      <c r="CI1655">
        <v>-5.59</v>
      </c>
      <c r="CJ1655">
        <v>-3.58</v>
      </c>
      <c r="CK1655" s="3"/>
      <c r="CL1655" s="3"/>
      <c r="CM1655" s="3"/>
      <c r="CN1655">
        <v>830</v>
      </c>
      <c r="CO1655">
        <v>467</v>
      </c>
      <c r="CP1655">
        <v>548</v>
      </c>
      <c r="CQ1655">
        <v>-383</v>
      </c>
      <c r="CR1655">
        <v>-230</v>
      </c>
      <c r="CS1655" s="3"/>
      <c r="CT1655" s="3"/>
      <c r="CU1655" s="3"/>
      <c r="CV1655">
        <v>5.99</v>
      </c>
      <c r="CW1655">
        <v>9.26</v>
      </c>
      <c r="CX1655">
        <v>5.21</v>
      </c>
      <c r="CY1655" t="s">
        <v>2</v>
      </c>
      <c r="CZ1655" t="s">
        <v>2</v>
      </c>
      <c r="DA1655" s="3"/>
      <c r="DB1655" s="3"/>
      <c r="DC1655" s="3"/>
      <c r="DD1655">
        <v>0.77</v>
      </c>
      <c r="DE1655">
        <v>0.65</v>
      </c>
      <c r="DF1655">
        <v>0.4</v>
      </c>
      <c r="DG1655">
        <v>0.41</v>
      </c>
      <c r="DH1655">
        <v>0.44</v>
      </c>
      <c r="DI1655" s="3"/>
      <c r="DJ1655" s="3"/>
      <c r="DK1655" s="3"/>
      <c r="DL1655" s="6">
        <f>(CM1655*3+CL1655*2+CK1655)/6</f>
        <v>0</v>
      </c>
      <c r="DM1655">
        <f>BH1655+(BH1655*(CG1655-8.25)/8.25)</f>
        <v>866.63030303030291</v>
      </c>
      <c r="DN1655">
        <f>BI1655+(BI1655*(CH1655-8.25)/8.25)</f>
        <v>997.940606060606</v>
      </c>
      <c r="DO1655">
        <f>BJ1655+(BJ1655*(CI1655-8.25)/8.25)</f>
        <v>-745.33333333333326</v>
      </c>
      <c r="DP1655">
        <f>BK1655+(BK1655*(CJ1655-8.25)/8.25)</f>
        <v>-443.92000000000007</v>
      </c>
      <c r="DQ1655">
        <f>BL1655+(BL1655*(CK1655-8.25)/8.25)</f>
        <v>0</v>
      </c>
      <c r="DR1655">
        <f>BM1655+(BM1655*(CL1655-8.25)/8.25)</f>
        <v>0</v>
      </c>
      <c r="DS1655">
        <f>BN1655+(BN1655*(CM1655-8.25)/8.25)</f>
        <v>0</v>
      </c>
      <c r="DT1655" s="8">
        <f>DM1655*10^8/$I1655</f>
        <v>5588.2274430297866</v>
      </c>
      <c r="DU1655" s="8">
        <f>DN1655*10^8/$I1655</f>
        <v>6434.9458607687966</v>
      </c>
      <c r="DV1655" s="8">
        <f>DO1655*10^8/$I1655</f>
        <v>-4806.0772545967193</v>
      </c>
      <c r="DW1655" s="8">
        <f>DP1655*10^8/$I1655</f>
        <v>-2862.496173784315</v>
      </c>
      <c r="DX1655" s="8">
        <f>DQ1655*10^8/$I1655</f>
        <v>0</v>
      </c>
      <c r="DY1655" s="8">
        <f>DR1655*10^8/$I1655</f>
        <v>0</v>
      </c>
      <c r="DZ1655" s="8">
        <f>DS1655*10^8/$I1655</f>
        <v>0</v>
      </c>
      <c r="EA1655" s="8">
        <f>DT1655*10^8/$I1655</f>
        <v>36034.14956277993</v>
      </c>
      <c r="EB1655" s="8">
        <f>DZ1655*0.8</f>
        <v>0</v>
      </c>
      <c r="EC1655" s="10">
        <f>G1655-E1655</f>
        <v>375</v>
      </c>
      <c r="ED1655" s="4">
        <f>EC1655/E1655*100</f>
        <v>13.227513227513226</v>
      </c>
      <c r="EE1655" s="4">
        <f>DY1655-G1655</f>
        <v>-3210</v>
      </c>
      <c r="EF1655" s="12">
        <f>EE1655/G1655</f>
        <v>-1</v>
      </c>
      <c r="EG1655" s="4">
        <f>G1655-F1655</f>
        <v>15</v>
      </c>
    </row>
    <row r="1656" spans="1:137" x14ac:dyDescent="0.3">
      <c r="A1656">
        <v>1655</v>
      </c>
      <c r="B1656" t="s">
        <v>7310</v>
      </c>
      <c r="C1656" t="s">
        <v>3928</v>
      </c>
      <c r="D1656" t="str">
        <f>VLOOKUP(C1656,Sheet1!$A$2:$B$3197,2,FALSE)</f>
        <v>디스플레이장비및부품</v>
      </c>
      <c r="E1656">
        <v>14100</v>
      </c>
      <c r="F1656">
        <v>10250</v>
      </c>
      <c r="G1656" s="7">
        <v>10700</v>
      </c>
      <c r="H1656" t="s">
        <v>1590</v>
      </c>
      <c r="I1656" s="7">
        <f>VALUE(LEFT(H1656,FIND("/",H1656)-1)) + VALUE(MID(H1656,FIND("/",H1656)+1,LEN(H1656)))</f>
        <v>8895755</v>
      </c>
      <c r="J1656" s="1">
        <v>405734</v>
      </c>
      <c r="K1656" s="1">
        <f>G1656*I1656/(10^8)</f>
        <v>951.84578499999998</v>
      </c>
      <c r="L1656" s="1">
        <v>1135</v>
      </c>
      <c r="M1656" s="1">
        <v>1437</v>
      </c>
      <c r="N1656" s="1">
        <v>1094</v>
      </c>
      <c r="O1656" s="1">
        <v>1632</v>
      </c>
      <c r="P1656" s="1">
        <v>1197</v>
      </c>
      <c r="Q1656" s="3"/>
      <c r="R1656" s="3"/>
      <c r="S1656" s="3"/>
      <c r="T1656">
        <v>91</v>
      </c>
      <c r="U1656">
        <v>195</v>
      </c>
      <c r="V1656">
        <v>113</v>
      </c>
      <c r="W1656">
        <v>95</v>
      </c>
      <c r="X1656">
        <v>-125</v>
      </c>
      <c r="Y1656" s="3"/>
      <c r="Z1656" s="3"/>
      <c r="AA1656" s="3"/>
      <c r="AB1656">
        <v>-117</v>
      </c>
      <c r="AC1656">
        <v>95</v>
      </c>
      <c r="AD1656">
        <v>66</v>
      </c>
      <c r="AE1656">
        <v>111</v>
      </c>
      <c r="AF1656">
        <v>-185</v>
      </c>
      <c r="AG1656" s="3"/>
      <c r="AH1656" s="3"/>
      <c r="AI1656" s="3"/>
      <c r="AJ1656" s="1">
        <v>2051</v>
      </c>
      <c r="AK1656" s="1">
        <v>2002</v>
      </c>
      <c r="AL1656" s="1">
        <v>1965</v>
      </c>
      <c r="AM1656" s="1">
        <v>2464</v>
      </c>
      <c r="AN1656" s="1">
        <v>2137</v>
      </c>
      <c r="AO1656" s="3"/>
      <c r="AP1656" s="3"/>
      <c r="AQ1656" s="3"/>
      <c r="AR1656">
        <v>943</v>
      </c>
      <c r="AS1656">
        <v>866</v>
      </c>
      <c r="AT1656">
        <v>785</v>
      </c>
      <c r="AU1656" s="1">
        <v>1220</v>
      </c>
      <c r="AV1656" s="1">
        <v>1135</v>
      </c>
      <c r="AW1656" s="3"/>
      <c r="AX1656" s="3"/>
      <c r="AY1656" s="3"/>
      <c r="AZ1656" s="1">
        <v>1107</v>
      </c>
      <c r="BA1656" s="1">
        <v>1136</v>
      </c>
      <c r="BB1656" s="1">
        <v>1180</v>
      </c>
      <c r="BC1656" s="1">
        <v>1244</v>
      </c>
      <c r="BD1656" s="1">
        <v>1002</v>
      </c>
      <c r="BE1656" s="3"/>
      <c r="BF1656" s="3"/>
      <c r="BG1656" s="3"/>
      <c r="BH1656" s="1">
        <v>1107</v>
      </c>
      <c r="BI1656" s="1">
        <v>1136</v>
      </c>
      <c r="BJ1656" s="1">
        <v>1180</v>
      </c>
      <c r="BK1656" s="1">
        <v>1244</v>
      </c>
      <c r="BL1656" s="1">
        <v>1002</v>
      </c>
      <c r="BM1656" s="3"/>
      <c r="BN1656" s="3"/>
      <c r="BO1656" s="3"/>
      <c r="BP1656">
        <v>45</v>
      </c>
      <c r="BQ1656">
        <v>45</v>
      </c>
      <c r="BR1656">
        <v>45</v>
      </c>
      <c r="BS1656">
        <v>45</v>
      </c>
      <c r="BT1656">
        <v>45</v>
      </c>
      <c r="BU1656" s="3"/>
      <c r="BV1656" s="3"/>
      <c r="BW1656" s="3"/>
      <c r="BX1656">
        <v>-5.43</v>
      </c>
      <c r="BY1656">
        <v>4.68</v>
      </c>
      <c r="BZ1656">
        <v>3.35</v>
      </c>
      <c r="CA1656">
        <v>5.0199999999999996</v>
      </c>
      <c r="CB1656">
        <v>-8.0299999999999994</v>
      </c>
      <c r="CC1656" s="3"/>
      <c r="CD1656" s="3"/>
      <c r="CE1656" s="3"/>
      <c r="CF1656">
        <v>-9.98</v>
      </c>
      <c r="CG1656">
        <v>8.4600000000000009</v>
      </c>
      <c r="CH1656">
        <v>5.74</v>
      </c>
      <c r="CI1656">
        <v>9.17</v>
      </c>
      <c r="CJ1656">
        <v>-16.440000000000001</v>
      </c>
      <c r="CK1656" s="3"/>
      <c r="CL1656" s="3"/>
      <c r="CM1656" s="3"/>
      <c r="CN1656" s="1">
        <v>-1311</v>
      </c>
      <c r="CO1656" s="1">
        <v>1066</v>
      </c>
      <c r="CP1656">
        <v>747</v>
      </c>
      <c r="CQ1656" s="1">
        <v>1249</v>
      </c>
      <c r="CR1656" s="1">
        <v>-2076</v>
      </c>
      <c r="CS1656" s="3"/>
      <c r="CT1656" s="3"/>
      <c r="CU1656" s="3"/>
      <c r="CV1656" t="s">
        <v>2</v>
      </c>
      <c r="CW1656">
        <v>8.83</v>
      </c>
      <c r="CX1656">
        <v>8.64</v>
      </c>
      <c r="CY1656">
        <v>14.01</v>
      </c>
      <c r="CZ1656" t="s">
        <v>2</v>
      </c>
      <c r="DA1656" s="3"/>
      <c r="DB1656" s="3"/>
      <c r="DC1656" s="3"/>
      <c r="DD1656">
        <v>0.59</v>
      </c>
      <c r="DE1656">
        <v>0.66</v>
      </c>
      <c r="DF1656">
        <v>0.43</v>
      </c>
      <c r="DG1656">
        <v>1.0900000000000001</v>
      </c>
      <c r="DH1656">
        <v>0.98</v>
      </c>
      <c r="DI1656" s="3"/>
      <c r="DJ1656" s="3"/>
      <c r="DK1656" s="3"/>
      <c r="DL1656" s="6">
        <f>(CM1656*3+CL1656*2+CK1656)/6</f>
        <v>0</v>
      </c>
      <c r="DM1656">
        <f>BH1656+(BH1656*(CG1656-8.25)/8.25)</f>
        <v>1135.1781818181819</v>
      </c>
      <c r="DN1656">
        <f>BI1656+(BI1656*(CH1656-8.25)/8.25)</f>
        <v>790.38060606060617</v>
      </c>
      <c r="DO1656">
        <f>BJ1656+(BJ1656*(CI1656-8.25)/8.25)</f>
        <v>1311.5878787878787</v>
      </c>
      <c r="DP1656">
        <f>BK1656+(BK1656*(CJ1656-8.25)/8.25)</f>
        <v>-2478.9527272727273</v>
      </c>
      <c r="DQ1656">
        <f>BL1656+(BL1656*(CK1656-8.25)/8.25)</f>
        <v>0</v>
      </c>
      <c r="DR1656">
        <f>BM1656+(BM1656*(CL1656-8.25)/8.25)</f>
        <v>0</v>
      </c>
      <c r="DS1656">
        <f>BN1656+(BN1656*(CM1656-8.25)/8.25)</f>
        <v>0</v>
      </c>
      <c r="DT1656" s="8">
        <f>DM1656*10^8/$I1656</f>
        <v>12760.897549653537</v>
      </c>
      <c r="DU1656" s="8">
        <f>DN1656*10^8/$I1656</f>
        <v>8884.9187737365319</v>
      </c>
      <c r="DV1656" s="8">
        <f>DO1656*10^8/$I1656</f>
        <v>14743.974837300249</v>
      </c>
      <c r="DW1656" s="8">
        <f>DP1656*10^8/$I1656</f>
        <v>-27866.692903218755</v>
      </c>
      <c r="DX1656" s="8">
        <f>DQ1656*10^8/$I1656</f>
        <v>0</v>
      </c>
      <c r="DY1656" s="8">
        <f>DR1656*10^8/$I1656</f>
        <v>0</v>
      </c>
      <c r="DZ1656" s="8">
        <f>DS1656*10^8/$I1656</f>
        <v>0</v>
      </c>
      <c r="EA1656" s="8">
        <f>DT1656*10^8/$I1656</f>
        <v>143449.29182125113</v>
      </c>
      <c r="EB1656" s="8">
        <f>DZ1656*0.8</f>
        <v>0</v>
      </c>
      <c r="EC1656" s="10">
        <f>G1656-E1656</f>
        <v>-3400</v>
      </c>
      <c r="ED1656" s="4">
        <f>EC1656/E1656*100</f>
        <v>-24.113475177304963</v>
      </c>
      <c r="EE1656" s="4">
        <f>DY1656-G1656</f>
        <v>-10700</v>
      </c>
      <c r="EF1656" s="12">
        <f>EE1656/G1656</f>
        <v>-1</v>
      </c>
      <c r="EG1656" s="4">
        <f>G1656-F1656</f>
        <v>450</v>
      </c>
    </row>
    <row r="1657" spans="1:137" x14ac:dyDescent="0.3">
      <c r="A1657">
        <v>1656</v>
      </c>
      <c r="B1657" t="s">
        <v>6631</v>
      </c>
      <c r="C1657" t="s">
        <v>3929</v>
      </c>
      <c r="D1657" t="str">
        <f>VLOOKUP(C1657,Sheet1!$A$2:$B$3197,2,FALSE)</f>
        <v>디스플레이장비및부품</v>
      </c>
      <c r="E1657">
        <v>2955</v>
      </c>
      <c r="F1657">
        <v>3575</v>
      </c>
      <c r="G1657" s="7">
        <v>3680</v>
      </c>
      <c r="H1657" t="s">
        <v>1591</v>
      </c>
      <c r="I1657" s="7">
        <f>VALUE(LEFT(H1657,FIND("/",H1657)-1)) + VALUE(MID(H1657,FIND("/",H1657)+1,LEN(H1657)))</f>
        <v>16748240</v>
      </c>
      <c r="J1657">
        <v>0</v>
      </c>
      <c r="K1657" s="1">
        <f>G1657*I1657/(10^8)</f>
        <v>616.33523200000002</v>
      </c>
      <c r="L1657">
        <v>965</v>
      </c>
      <c r="M1657" s="1">
        <v>1480</v>
      </c>
      <c r="N1657" s="1">
        <v>1470</v>
      </c>
      <c r="O1657">
        <v>833</v>
      </c>
      <c r="P1657">
        <v>794</v>
      </c>
      <c r="Q1657" s="3"/>
      <c r="R1657" s="3"/>
      <c r="S1657" s="3"/>
      <c r="T1657">
        <v>8</v>
      </c>
      <c r="U1657">
        <v>140</v>
      </c>
      <c r="V1657">
        <v>133</v>
      </c>
      <c r="W1657">
        <v>20</v>
      </c>
      <c r="X1657">
        <v>108</v>
      </c>
      <c r="Y1657" s="3"/>
      <c r="Z1657" s="3"/>
      <c r="AA1657" s="3"/>
      <c r="AB1657">
        <v>7</v>
      </c>
      <c r="AC1657">
        <v>78</v>
      </c>
      <c r="AD1657">
        <v>107</v>
      </c>
      <c r="AE1657">
        <v>10</v>
      </c>
      <c r="AF1657">
        <v>53</v>
      </c>
      <c r="AG1657" s="3"/>
      <c r="AH1657" s="3"/>
      <c r="AI1657" s="3"/>
      <c r="AJ1657">
        <v>570</v>
      </c>
      <c r="AK1657">
        <v>991</v>
      </c>
      <c r="AL1657">
        <v>888</v>
      </c>
      <c r="AM1657">
        <v>717</v>
      </c>
      <c r="AN1657" s="1">
        <v>1200</v>
      </c>
      <c r="AO1657" s="3"/>
      <c r="AP1657" s="3"/>
      <c r="AQ1657" s="3"/>
      <c r="AR1657">
        <v>198</v>
      </c>
      <c r="AS1657">
        <v>553</v>
      </c>
      <c r="AT1657">
        <v>338</v>
      </c>
      <c r="AU1657">
        <v>164</v>
      </c>
      <c r="AV1657">
        <v>622</v>
      </c>
      <c r="AW1657" s="3"/>
      <c r="AX1657" s="3"/>
      <c r="AY1657" s="3"/>
      <c r="AZ1657">
        <v>372</v>
      </c>
      <c r="BA1657">
        <v>438</v>
      </c>
      <c r="BB1657">
        <v>550</v>
      </c>
      <c r="BC1657">
        <v>553</v>
      </c>
      <c r="BD1657">
        <v>578</v>
      </c>
      <c r="BE1657" s="3"/>
      <c r="BF1657" s="3"/>
      <c r="BG1657" s="3"/>
      <c r="BH1657">
        <v>372</v>
      </c>
      <c r="BI1657">
        <v>438</v>
      </c>
      <c r="BJ1657">
        <v>550</v>
      </c>
      <c r="BK1657">
        <v>553</v>
      </c>
      <c r="BL1657">
        <v>578</v>
      </c>
      <c r="BM1657" s="3"/>
      <c r="BN1657" s="3"/>
      <c r="BO1657" s="3"/>
      <c r="BP1657">
        <v>84</v>
      </c>
      <c r="BQ1657">
        <v>84</v>
      </c>
      <c r="BR1657">
        <v>84</v>
      </c>
      <c r="BS1657">
        <v>84</v>
      </c>
      <c r="BT1657">
        <v>84</v>
      </c>
      <c r="BU1657" s="3"/>
      <c r="BV1657" s="3"/>
      <c r="BW1657" s="3"/>
      <c r="BX1657">
        <v>1.4</v>
      </c>
      <c r="BY1657">
        <v>10</v>
      </c>
      <c r="BZ1657">
        <v>11.42</v>
      </c>
      <c r="CA1657">
        <v>1.19</v>
      </c>
      <c r="CB1657">
        <v>5.54</v>
      </c>
      <c r="CC1657" s="3"/>
      <c r="CD1657" s="3"/>
      <c r="CE1657" s="3"/>
      <c r="CF1657">
        <v>1.96</v>
      </c>
      <c r="CG1657">
        <v>19.27</v>
      </c>
      <c r="CH1657">
        <v>21.73</v>
      </c>
      <c r="CI1657">
        <v>1.74</v>
      </c>
      <c r="CJ1657">
        <v>9.39</v>
      </c>
      <c r="CK1657" s="3"/>
      <c r="CL1657" s="3"/>
      <c r="CM1657" s="3"/>
      <c r="CN1657">
        <v>43</v>
      </c>
      <c r="CO1657">
        <v>466</v>
      </c>
      <c r="CP1657">
        <v>640</v>
      </c>
      <c r="CQ1657">
        <v>57</v>
      </c>
      <c r="CR1657">
        <v>317</v>
      </c>
      <c r="CS1657" s="3"/>
      <c r="CT1657" s="3"/>
      <c r="CU1657" s="3"/>
      <c r="CV1657">
        <v>71.81</v>
      </c>
      <c r="CW1657">
        <v>14.14</v>
      </c>
      <c r="CX1657">
        <v>4.37</v>
      </c>
      <c r="CY1657">
        <v>67.05</v>
      </c>
      <c r="CZ1657">
        <v>9.15</v>
      </c>
      <c r="DA1657" s="3"/>
      <c r="DB1657" s="3"/>
      <c r="DC1657" s="3"/>
      <c r="DD1657">
        <v>1.39</v>
      </c>
      <c r="DE1657">
        <v>2.5099999999999998</v>
      </c>
      <c r="DF1657">
        <v>0.85</v>
      </c>
      <c r="DG1657">
        <v>1.1599999999999999</v>
      </c>
      <c r="DH1657">
        <v>0.84</v>
      </c>
      <c r="DI1657" s="3"/>
      <c r="DJ1657" s="3"/>
      <c r="DK1657" s="3"/>
      <c r="DL1657" s="6">
        <f>(CM1657*3+CL1657*2+CK1657)/6</f>
        <v>0</v>
      </c>
      <c r="DM1657">
        <f>BH1657+(BH1657*(CG1657-8.25)/8.25)</f>
        <v>868.90181818181816</v>
      </c>
      <c r="DN1657">
        <f>BI1657+(BI1657*(CH1657-8.25)/8.25)</f>
        <v>1153.6654545454544</v>
      </c>
      <c r="DO1657">
        <f>BJ1657+(BJ1657*(CI1657-8.25)/8.25)</f>
        <v>116</v>
      </c>
      <c r="DP1657">
        <f>BK1657+(BK1657*(CJ1657-8.25)/8.25)</f>
        <v>629.41454545454553</v>
      </c>
      <c r="DQ1657">
        <f>BL1657+(BL1657*(CK1657-8.25)/8.25)</f>
        <v>0</v>
      </c>
      <c r="DR1657">
        <f>BM1657+(BM1657*(CL1657-8.25)/8.25)</f>
        <v>0</v>
      </c>
      <c r="DS1657">
        <f>BN1657+(BN1657*(CM1657-8.25)/8.25)</f>
        <v>0</v>
      </c>
      <c r="DT1657" s="8">
        <f>DM1657*10^8/$I1657</f>
        <v>5188.018670509965</v>
      </c>
      <c r="DU1657" s="8">
        <f>DN1657*10^8/$I1657</f>
        <v>6888.2787358280893</v>
      </c>
      <c r="DV1657" s="8">
        <f>DO1657*10^8/$I1657</f>
        <v>692.61008917951972</v>
      </c>
      <c r="DW1657" s="8">
        <f>DP1657*10^8/$I1657</f>
        <v>3758.0936591220661</v>
      </c>
      <c r="DX1657" s="8">
        <f>DQ1657*10^8/$I1657</f>
        <v>0</v>
      </c>
      <c r="DY1657" s="8">
        <f>DR1657*10^8/$I1657</f>
        <v>0</v>
      </c>
      <c r="DZ1657" s="8">
        <f>DS1657*10^8/$I1657</f>
        <v>0</v>
      </c>
      <c r="EA1657" s="8">
        <f>DT1657*10^8/$I1657</f>
        <v>30976.500638335521</v>
      </c>
      <c r="EB1657" s="8">
        <f>DZ1657*0.8</f>
        <v>0</v>
      </c>
      <c r="EC1657" s="10">
        <f>G1657-E1657</f>
        <v>725</v>
      </c>
      <c r="ED1657" s="4">
        <f>EC1657/E1657*100</f>
        <v>24.534686971235196</v>
      </c>
      <c r="EE1657" s="4">
        <f>DY1657-G1657</f>
        <v>-3680</v>
      </c>
      <c r="EF1657" s="12">
        <f>EE1657/G1657</f>
        <v>-1</v>
      </c>
      <c r="EG1657" s="4">
        <f>G1657-F1657</f>
        <v>105</v>
      </c>
    </row>
    <row r="1658" spans="1:137" x14ac:dyDescent="0.3">
      <c r="A1658">
        <v>1657</v>
      </c>
      <c r="B1658" t="s">
        <v>7080</v>
      </c>
      <c r="C1658" t="s">
        <v>3930</v>
      </c>
      <c r="D1658" t="str">
        <f>VLOOKUP(C1658,Sheet1!$A$2:$B$3197,2,FALSE)</f>
        <v>반도체와반도체장비</v>
      </c>
      <c r="E1658">
        <v>5340</v>
      </c>
      <c r="F1658">
        <v>7570</v>
      </c>
      <c r="G1658" s="7">
        <v>7350</v>
      </c>
      <c r="H1658" t="s">
        <v>1592</v>
      </c>
      <c r="I1658" s="7">
        <f>VALUE(LEFT(H1658,FIND("/",H1658)-1)) + VALUE(MID(H1658,FIND("/",H1658)+1,LEN(H1658)))</f>
        <v>11746609</v>
      </c>
      <c r="J1658">
        <v>0</v>
      </c>
      <c r="K1658" s="1">
        <f>G1658*I1658/(10^8)</f>
        <v>863.37576149999995</v>
      </c>
      <c r="L1658">
        <v>557</v>
      </c>
      <c r="M1658">
        <v>490</v>
      </c>
      <c r="N1658">
        <v>452</v>
      </c>
      <c r="O1658">
        <v>416</v>
      </c>
      <c r="P1658">
        <v>422</v>
      </c>
      <c r="Q1658" s="3"/>
      <c r="R1658" s="3"/>
      <c r="S1658" s="3"/>
      <c r="T1658">
        <v>96</v>
      </c>
      <c r="U1658">
        <v>43</v>
      </c>
      <c r="V1658">
        <v>11</v>
      </c>
      <c r="W1658">
        <v>12</v>
      </c>
      <c r="X1658">
        <v>13</v>
      </c>
      <c r="Y1658" s="3"/>
      <c r="Z1658" s="3"/>
      <c r="AA1658" s="3"/>
      <c r="AB1658">
        <v>101</v>
      </c>
      <c r="AC1658">
        <v>40</v>
      </c>
      <c r="AD1658">
        <v>35</v>
      </c>
      <c r="AE1658">
        <v>21</v>
      </c>
      <c r="AF1658">
        <v>55</v>
      </c>
      <c r="AG1658" s="3"/>
      <c r="AH1658" s="3"/>
      <c r="AI1658" s="3"/>
      <c r="AJ1658" s="1">
        <v>1261</v>
      </c>
      <c r="AK1658" s="1">
        <v>1220</v>
      </c>
      <c r="AL1658" s="1">
        <v>1253</v>
      </c>
      <c r="AM1658" s="1">
        <v>1245</v>
      </c>
      <c r="AN1658" s="1">
        <v>1307</v>
      </c>
      <c r="AO1658" s="3"/>
      <c r="AP1658" s="3"/>
      <c r="AQ1658" s="3"/>
      <c r="AR1658">
        <v>104</v>
      </c>
      <c r="AS1658">
        <v>79</v>
      </c>
      <c r="AT1658">
        <v>75</v>
      </c>
      <c r="AU1658">
        <v>70</v>
      </c>
      <c r="AV1658">
        <v>95</v>
      </c>
      <c r="AW1658" s="3"/>
      <c r="AX1658" s="3"/>
      <c r="AY1658" s="3"/>
      <c r="AZ1658" s="1">
        <v>1157</v>
      </c>
      <c r="BA1658" s="1">
        <v>1141</v>
      </c>
      <c r="BB1658" s="1">
        <v>1179</v>
      </c>
      <c r="BC1658" s="1">
        <v>1175</v>
      </c>
      <c r="BD1658" s="1">
        <v>1212</v>
      </c>
      <c r="BE1658" s="3"/>
      <c r="BF1658" s="3"/>
      <c r="BG1658" s="3"/>
      <c r="BH1658" s="1">
        <v>1157</v>
      </c>
      <c r="BI1658" s="1">
        <v>1141</v>
      </c>
      <c r="BJ1658" s="1">
        <v>1179</v>
      </c>
      <c r="BK1658" s="1">
        <v>1175</v>
      </c>
      <c r="BL1658" s="1">
        <v>1212</v>
      </c>
      <c r="BM1658" s="3"/>
      <c r="BN1658" s="3"/>
      <c r="BO1658" s="3"/>
      <c r="BP1658">
        <v>59</v>
      </c>
      <c r="BQ1658">
        <v>59</v>
      </c>
      <c r="BR1658">
        <v>59</v>
      </c>
      <c r="BS1658">
        <v>59</v>
      </c>
      <c r="BT1658">
        <v>59</v>
      </c>
      <c r="BU1658" s="3"/>
      <c r="BV1658" s="3"/>
      <c r="BW1658" s="3"/>
      <c r="BX1658">
        <v>8.4</v>
      </c>
      <c r="BY1658">
        <v>3.2</v>
      </c>
      <c r="BZ1658">
        <v>2.8</v>
      </c>
      <c r="CA1658">
        <v>1.71</v>
      </c>
      <c r="CB1658">
        <v>4.3099999999999996</v>
      </c>
      <c r="CC1658" s="3"/>
      <c r="CD1658" s="3"/>
      <c r="CE1658" s="3"/>
      <c r="CF1658">
        <v>9.1300000000000008</v>
      </c>
      <c r="CG1658">
        <v>3.45</v>
      </c>
      <c r="CH1658">
        <v>2.98</v>
      </c>
      <c r="CI1658">
        <v>1.82</v>
      </c>
      <c r="CJ1658">
        <v>4.6100000000000003</v>
      </c>
      <c r="CK1658" s="3"/>
      <c r="CL1658" s="3"/>
      <c r="CM1658" s="3"/>
      <c r="CN1658">
        <v>859</v>
      </c>
      <c r="CO1658">
        <v>337</v>
      </c>
      <c r="CP1658">
        <v>295</v>
      </c>
      <c r="CQ1658">
        <v>182</v>
      </c>
      <c r="CR1658">
        <v>468</v>
      </c>
      <c r="CS1658" s="3"/>
      <c r="CT1658" s="3"/>
      <c r="CU1658" s="3"/>
      <c r="CV1658">
        <v>9.81</v>
      </c>
      <c r="CW1658">
        <v>25.04</v>
      </c>
      <c r="CX1658">
        <v>19.97</v>
      </c>
      <c r="CY1658">
        <v>26.75</v>
      </c>
      <c r="CZ1658">
        <v>11.23</v>
      </c>
      <c r="DA1658" s="3"/>
      <c r="DB1658" s="3"/>
      <c r="DC1658" s="3"/>
      <c r="DD1658">
        <v>0.83</v>
      </c>
      <c r="DE1658">
        <v>0.83</v>
      </c>
      <c r="DF1658">
        <v>0.56000000000000005</v>
      </c>
      <c r="DG1658">
        <v>0.47</v>
      </c>
      <c r="DH1658">
        <v>0.49</v>
      </c>
      <c r="DI1658" s="3"/>
      <c r="DJ1658" s="3"/>
      <c r="DK1658" s="3"/>
      <c r="DL1658" s="6">
        <f>(CM1658*3+CL1658*2+CK1658)/6</f>
        <v>0</v>
      </c>
      <c r="DM1658">
        <f>BH1658+(BH1658*(CG1658-8.25)/8.25)</f>
        <v>483.83636363636367</v>
      </c>
      <c r="DN1658">
        <f>BI1658+(BI1658*(CH1658-8.25)/8.25)</f>
        <v>412.14303030303029</v>
      </c>
      <c r="DO1658">
        <f>BJ1658+(BJ1658*(CI1658-8.25)/8.25)</f>
        <v>260.09454545454548</v>
      </c>
      <c r="DP1658">
        <f>BK1658+(BK1658*(CJ1658-8.25)/8.25)</f>
        <v>656.57575757575762</v>
      </c>
      <c r="DQ1658">
        <f>BL1658+(BL1658*(CK1658-8.25)/8.25)</f>
        <v>0</v>
      </c>
      <c r="DR1658">
        <f>BM1658+(BM1658*(CL1658-8.25)/8.25)</f>
        <v>0</v>
      </c>
      <c r="DS1658">
        <f>BN1658+(BN1658*(CM1658-8.25)/8.25)</f>
        <v>0</v>
      </c>
      <c r="DT1658" s="8">
        <f>DM1658*10^8/$I1658</f>
        <v>4118.9449962654217</v>
      </c>
      <c r="DU1658" s="8">
        <f>DN1658*10^8/$I1658</f>
        <v>3508.6128286302055</v>
      </c>
      <c r="DV1658" s="8">
        <f>DO1658*10^8/$I1658</f>
        <v>2214.2096110847433</v>
      </c>
      <c r="DW1658" s="8">
        <f>DP1658*10^8/$I1658</f>
        <v>5589.4918914535901</v>
      </c>
      <c r="DX1658" s="8">
        <f>DQ1658*10^8/$I1658</f>
        <v>0</v>
      </c>
      <c r="DY1658" s="8">
        <f>DR1658*10^8/$I1658</f>
        <v>0</v>
      </c>
      <c r="DZ1658" s="8">
        <f>DS1658*10^8/$I1658</f>
        <v>0</v>
      </c>
      <c r="EA1658" s="8">
        <f>DT1658*10^8/$I1658</f>
        <v>35064.970633358287</v>
      </c>
      <c r="EB1658" s="8">
        <f>DZ1658*0.8</f>
        <v>0</v>
      </c>
      <c r="EC1658" s="10">
        <f>G1658-E1658</f>
        <v>2010</v>
      </c>
      <c r="ED1658" s="4">
        <f>EC1658/E1658*100</f>
        <v>37.640449438202246</v>
      </c>
      <c r="EE1658" s="4">
        <f>DY1658-G1658</f>
        <v>-7350</v>
      </c>
      <c r="EF1658" s="12">
        <f>EE1658/G1658</f>
        <v>-1</v>
      </c>
      <c r="EG1658" s="4">
        <f>G1658-F1658</f>
        <v>-220</v>
      </c>
    </row>
    <row r="1659" spans="1:137" x14ac:dyDescent="0.3">
      <c r="A1659">
        <v>1658</v>
      </c>
      <c r="B1659" t="s">
        <v>7629</v>
      </c>
      <c r="C1659" t="s">
        <v>3931</v>
      </c>
      <c r="D1659" t="str">
        <f>VLOOKUP(C1659,Sheet1!$A$2:$B$3197,2,FALSE)</f>
        <v>반도체와반도체장비</v>
      </c>
      <c r="E1659">
        <v>25550</v>
      </c>
      <c r="F1659">
        <v>21700</v>
      </c>
      <c r="G1659" s="7">
        <v>20850</v>
      </c>
      <c r="H1659" t="s">
        <v>1593</v>
      </c>
      <c r="I1659" s="7">
        <f>VALUE(LEFT(H1659,FIND("/",H1659)-1)) + VALUE(MID(H1659,FIND("/",H1659)+1,LEN(H1659)))</f>
        <v>16278530</v>
      </c>
      <c r="J1659">
        <v>0</v>
      </c>
      <c r="K1659" s="1">
        <f>G1659*I1659/(10^8)</f>
        <v>3394.0735049999998</v>
      </c>
      <c r="L1659">
        <v>936</v>
      </c>
      <c r="M1659" s="1">
        <v>1126</v>
      </c>
      <c r="N1659" s="1">
        <v>1019</v>
      </c>
      <c r="O1659">
        <v>877</v>
      </c>
      <c r="P1659" s="1">
        <v>1218</v>
      </c>
      <c r="Q1659" s="1">
        <v>1500</v>
      </c>
      <c r="R1659" s="3"/>
      <c r="S1659" s="3"/>
      <c r="T1659">
        <v>108</v>
      </c>
      <c r="U1659">
        <v>230</v>
      </c>
      <c r="V1659">
        <v>123</v>
      </c>
      <c r="W1659">
        <v>20</v>
      </c>
      <c r="X1659">
        <v>181</v>
      </c>
      <c r="Y1659">
        <v>350</v>
      </c>
      <c r="Z1659" s="3"/>
      <c r="AA1659" s="3"/>
      <c r="AB1659">
        <v>88</v>
      </c>
      <c r="AC1659">
        <v>161</v>
      </c>
      <c r="AD1659">
        <v>122</v>
      </c>
      <c r="AE1659">
        <v>32</v>
      </c>
      <c r="AF1659">
        <v>55</v>
      </c>
      <c r="AG1659" s="3"/>
      <c r="AH1659" s="3"/>
      <c r="AI1659" s="3"/>
      <c r="AJ1659" s="1">
        <v>1965</v>
      </c>
      <c r="AK1659" s="1">
        <v>2112</v>
      </c>
      <c r="AL1659" s="1">
        <v>2168</v>
      </c>
      <c r="AM1659" s="1">
        <v>2085</v>
      </c>
      <c r="AN1659" s="1">
        <v>2395</v>
      </c>
      <c r="AO1659" s="3"/>
      <c r="AP1659" s="3"/>
      <c r="AQ1659" s="3"/>
      <c r="AR1659">
        <v>337</v>
      </c>
      <c r="AS1659">
        <v>395</v>
      </c>
      <c r="AT1659">
        <v>387</v>
      </c>
      <c r="AU1659">
        <v>300</v>
      </c>
      <c r="AV1659">
        <v>667</v>
      </c>
      <c r="AW1659" s="3"/>
      <c r="AX1659" s="3"/>
      <c r="AY1659" s="3"/>
      <c r="AZ1659" s="1">
        <v>1628</v>
      </c>
      <c r="BA1659" s="1">
        <v>1718</v>
      </c>
      <c r="BB1659" s="1">
        <v>1781</v>
      </c>
      <c r="BC1659" s="1">
        <v>1784</v>
      </c>
      <c r="BD1659" s="1">
        <v>1727</v>
      </c>
      <c r="BE1659" s="3"/>
      <c r="BF1659" s="3"/>
      <c r="BG1659" s="3"/>
      <c r="BH1659" s="1">
        <v>1504</v>
      </c>
      <c r="BI1659" s="1">
        <v>1605</v>
      </c>
      <c r="BJ1659" s="1">
        <v>1684</v>
      </c>
      <c r="BK1659" s="1">
        <v>1699</v>
      </c>
      <c r="BL1659" s="1">
        <v>1727</v>
      </c>
      <c r="BM1659" s="3"/>
      <c r="BN1659" s="3"/>
      <c r="BO1659" s="3"/>
      <c r="BP1659">
        <v>65</v>
      </c>
      <c r="BQ1659">
        <v>68</v>
      </c>
      <c r="BR1659">
        <v>69</v>
      </c>
      <c r="BS1659">
        <v>71</v>
      </c>
      <c r="BT1659">
        <v>71</v>
      </c>
      <c r="BU1659" s="3"/>
      <c r="BV1659" s="3"/>
      <c r="BW1659" s="3"/>
      <c r="BX1659">
        <v>4.4800000000000004</v>
      </c>
      <c r="BY1659">
        <v>7.91</v>
      </c>
      <c r="BZ1659">
        <v>5.68</v>
      </c>
      <c r="CA1659">
        <v>1.5</v>
      </c>
      <c r="CB1659">
        <v>2.46</v>
      </c>
      <c r="CC1659" s="3"/>
      <c r="CD1659" s="3"/>
      <c r="CE1659" s="3"/>
      <c r="CF1659">
        <v>6.68</v>
      </c>
      <c r="CG1659">
        <v>11.1</v>
      </c>
      <c r="CH1659">
        <v>8.1300000000000008</v>
      </c>
      <c r="CI1659">
        <v>2.57</v>
      </c>
      <c r="CJ1659">
        <v>3.68</v>
      </c>
      <c r="CK1659" s="3"/>
      <c r="CL1659" s="3"/>
      <c r="CM1659" s="3"/>
      <c r="CN1659">
        <v>695</v>
      </c>
      <c r="CO1659" s="1">
        <v>1220</v>
      </c>
      <c r="CP1659">
        <v>945</v>
      </c>
      <c r="CQ1659">
        <v>308</v>
      </c>
      <c r="CR1659">
        <v>445</v>
      </c>
      <c r="CS1659" s="3"/>
      <c r="CT1659" s="3"/>
      <c r="CU1659" s="3"/>
      <c r="CV1659">
        <v>23.07</v>
      </c>
      <c r="CW1659">
        <v>15.77</v>
      </c>
      <c r="CX1659">
        <v>9.1199999999999992</v>
      </c>
      <c r="CY1659">
        <v>31.7</v>
      </c>
      <c r="CZ1659">
        <v>60.62</v>
      </c>
      <c r="DA1659" s="3"/>
      <c r="DB1659" s="3"/>
      <c r="DC1659" s="3"/>
      <c r="DD1659">
        <v>1.5</v>
      </c>
      <c r="DE1659">
        <v>1.65</v>
      </c>
      <c r="DF1659">
        <v>0.71</v>
      </c>
      <c r="DG1659">
        <v>0.79</v>
      </c>
      <c r="DH1659">
        <v>2.16</v>
      </c>
      <c r="DI1659" s="3"/>
      <c r="DJ1659" s="3"/>
      <c r="DK1659" s="3"/>
      <c r="DL1659" s="6">
        <f>(CM1659*3+CL1659*2+CK1659)/6</f>
        <v>0</v>
      </c>
      <c r="DM1659">
        <f>BH1659+(BH1659*(CG1659-8.25)/8.25)</f>
        <v>2023.5636363636363</v>
      </c>
      <c r="DN1659">
        <f>BI1659+(BI1659*(CH1659-8.25)/8.25)</f>
        <v>1581.6545454545455</v>
      </c>
      <c r="DO1659">
        <f>BJ1659+(BJ1659*(CI1659-8.25)/8.25)</f>
        <v>524.5915151515153</v>
      </c>
      <c r="DP1659">
        <f>BK1659+(BK1659*(CJ1659-8.25)/8.25)</f>
        <v>757.85696969696971</v>
      </c>
      <c r="DQ1659">
        <f>BL1659+(BL1659*(CK1659-8.25)/8.25)</f>
        <v>0</v>
      </c>
      <c r="DR1659">
        <f>BM1659+(BM1659*(CL1659-8.25)/8.25)</f>
        <v>0</v>
      </c>
      <c r="DS1659">
        <f>BN1659+(BN1659*(CM1659-8.25)/8.25)</f>
        <v>0</v>
      </c>
      <c r="DT1659" s="8">
        <f>DM1659*10^8/$I1659</f>
        <v>12430.874509944302</v>
      </c>
      <c r="DU1659" s="8">
        <f>DN1659*10^8/$I1659</f>
        <v>9716.2000835121198</v>
      </c>
      <c r="DV1659" s="8">
        <f>DO1659*10^8/$I1659</f>
        <v>3222.5975880593351</v>
      </c>
      <c r="DW1659" s="8">
        <f>DP1659*10^8/$I1659</f>
        <v>4655.5614646836648</v>
      </c>
      <c r="DX1659" s="8">
        <f>DQ1659*10^8/$I1659</f>
        <v>0</v>
      </c>
      <c r="DY1659" s="8">
        <f>DR1659*10^8/$I1659</f>
        <v>0</v>
      </c>
      <c r="DZ1659" s="8">
        <f>DS1659*10^8/$I1659</f>
        <v>0</v>
      </c>
      <c r="EA1659" s="8">
        <f>DT1659*10^8/$I1659</f>
        <v>76363.618274772365</v>
      </c>
      <c r="EB1659" s="8">
        <f>DZ1659*0.8</f>
        <v>0</v>
      </c>
      <c r="EC1659" s="10">
        <f>G1659-E1659</f>
        <v>-4700</v>
      </c>
      <c r="ED1659" s="4">
        <f>EC1659/E1659*100</f>
        <v>-18.395303326810176</v>
      </c>
      <c r="EE1659" s="4">
        <f>DY1659-G1659</f>
        <v>-20850</v>
      </c>
      <c r="EF1659" s="12">
        <f>EE1659/G1659</f>
        <v>-1</v>
      </c>
      <c r="EG1659" s="4">
        <f>G1659-F1659</f>
        <v>-850</v>
      </c>
    </row>
    <row r="1660" spans="1:137" x14ac:dyDescent="0.3">
      <c r="A1660">
        <v>1659</v>
      </c>
      <c r="B1660" t="s">
        <v>6740</v>
      </c>
      <c r="C1660" t="s">
        <v>3932</v>
      </c>
      <c r="D1660" t="str">
        <f>VLOOKUP(C1660,Sheet1!$A$2:$B$3197,2,FALSE)</f>
        <v>자동차부품</v>
      </c>
      <c r="E1660">
        <v>3805</v>
      </c>
      <c r="F1660">
        <v>4215</v>
      </c>
      <c r="G1660" s="7">
        <v>4380</v>
      </c>
      <c r="H1660" t="s">
        <v>1594</v>
      </c>
      <c r="I1660" s="7">
        <f>VALUE(LEFT(H1660,FIND("/",H1660)-1)) + VALUE(MID(H1660,FIND("/",H1660)+1,LEN(H1660)))</f>
        <v>12486662</v>
      </c>
      <c r="J1660">
        <v>0</v>
      </c>
      <c r="K1660" s="1">
        <f>G1660*I1660/(10^8)</f>
        <v>546.91579560000002</v>
      </c>
      <c r="L1660">
        <v>402</v>
      </c>
      <c r="M1660">
        <v>435</v>
      </c>
      <c r="N1660">
        <v>452</v>
      </c>
      <c r="O1660">
        <v>424</v>
      </c>
      <c r="P1660">
        <v>380</v>
      </c>
      <c r="Q1660" s="3"/>
      <c r="R1660" s="3"/>
      <c r="S1660" s="3"/>
      <c r="T1660">
        <v>25</v>
      </c>
      <c r="U1660">
        <v>33</v>
      </c>
      <c r="V1660">
        <v>47</v>
      </c>
      <c r="W1660">
        <v>34</v>
      </c>
      <c r="X1660">
        <v>37</v>
      </c>
      <c r="Y1660" s="3"/>
      <c r="Z1660" s="3"/>
      <c r="AA1660" s="3"/>
      <c r="AB1660">
        <v>-16</v>
      </c>
      <c r="AC1660">
        <v>-72</v>
      </c>
      <c r="AD1660">
        <v>32</v>
      </c>
      <c r="AE1660">
        <v>15</v>
      </c>
      <c r="AF1660">
        <v>4</v>
      </c>
      <c r="AG1660" s="3"/>
      <c r="AH1660" s="3"/>
      <c r="AI1660" s="3"/>
      <c r="AJ1660">
        <v>849</v>
      </c>
      <c r="AK1660">
        <v>810</v>
      </c>
      <c r="AL1660">
        <v>866</v>
      </c>
      <c r="AM1660">
        <v>869</v>
      </c>
      <c r="AN1660" s="1">
        <v>1030</v>
      </c>
      <c r="AO1660" s="3"/>
      <c r="AP1660" s="3"/>
      <c r="AQ1660" s="3"/>
      <c r="AR1660">
        <v>285</v>
      </c>
      <c r="AS1660">
        <v>349</v>
      </c>
      <c r="AT1660">
        <v>421</v>
      </c>
      <c r="AU1660">
        <v>432</v>
      </c>
      <c r="AV1660">
        <v>607</v>
      </c>
      <c r="AW1660" s="3"/>
      <c r="AX1660" s="3"/>
      <c r="AY1660" s="3"/>
      <c r="AZ1660">
        <v>563</v>
      </c>
      <c r="BA1660">
        <v>461</v>
      </c>
      <c r="BB1660">
        <v>446</v>
      </c>
      <c r="BC1660">
        <v>437</v>
      </c>
      <c r="BD1660">
        <v>422</v>
      </c>
      <c r="BE1660" s="3"/>
      <c r="BF1660" s="3"/>
      <c r="BG1660" s="3"/>
      <c r="BH1660">
        <v>556</v>
      </c>
      <c r="BI1660">
        <v>453</v>
      </c>
      <c r="BJ1660">
        <v>437</v>
      </c>
      <c r="BK1660">
        <v>427</v>
      </c>
      <c r="BL1660">
        <v>411</v>
      </c>
      <c r="BM1660" s="3"/>
      <c r="BN1660" s="3"/>
      <c r="BO1660" s="3"/>
      <c r="BP1660">
        <v>55</v>
      </c>
      <c r="BQ1660">
        <v>55</v>
      </c>
      <c r="BR1660">
        <v>55</v>
      </c>
      <c r="BS1660">
        <v>55</v>
      </c>
      <c r="BT1660">
        <v>55</v>
      </c>
      <c r="BU1660" s="3"/>
      <c r="BV1660" s="3"/>
      <c r="BW1660" s="3"/>
      <c r="BX1660">
        <v>-1.89</v>
      </c>
      <c r="BY1660">
        <v>-8.74</v>
      </c>
      <c r="BZ1660">
        <v>3.79</v>
      </c>
      <c r="CA1660">
        <v>1.68</v>
      </c>
      <c r="CB1660">
        <v>0.39</v>
      </c>
      <c r="CC1660" s="3"/>
      <c r="CD1660" s="3"/>
      <c r="CE1660" s="3"/>
      <c r="CF1660">
        <v>-2.77</v>
      </c>
      <c r="CG1660">
        <v>-14.48</v>
      </c>
      <c r="CH1660">
        <v>6.83</v>
      </c>
      <c r="CI1660">
        <v>3.13</v>
      </c>
      <c r="CJ1660">
        <v>0.45</v>
      </c>
      <c r="CK1660" s="3"/>
      <c r="CL1660" s="3"/>
      <c r="CM1660" s="3"/>
      <c r="CN1660">
        <v>-147</v>
      </c>
      <c r="CO1660">
        <v>-663</v>
      </c>
      <c r="CP1660">
        <v>276</v>
      </c>
      <c r="CQ1660">
        <v>123</v>
      </c>
      <c r="CR1660">
        <v>17</v>
      </c>
      <c r="CS1660" s="3"/>
      <c r="CT1660" s="3"/>
      <c r="CU1660" s="3"/>
      <c r="CV1660" t="s">
        <v>2</v>
      </c>
      <c r="CW1660" t="s">
        <v>2</v>
      </c>
      <c r="CX1660">
        <v>15.4</v>
      </c>
      <c r="CY1660">
        <v>30.93</v>
      </c>
      <c r="CZ1660">
        <v>228.22</v>
      </c>
      <c r="DA1660" s="3"/>
      <c r="DB1660" s="3"/>
      <c r="DC1660" s="3"/>
      <c r="DD1660">
        <v>0.96</v>
      </c>
      <c r="DE1660">
        <v>1.1100000000000001</v>
      </c>
      <c r="DF1660">
        <v>0.96</v>
      </c>
      <c r="DG1660">
        <v>0.88</v>
      </c>
      <c r="DH1660">
        <v>0.94</v>
      </c>
      <c r="DI1660" s="3"/>
      <c r="DJ1660" s="3"/>
      <c r="DK1660" s="3"/>
      <c r="DL1660" s="6">
        <f>(CM1660*3+CL1660*2+CK1660)/6</f>
        <v>0</v>
      </c>
      <c r="DM1660">
        <f>BH1660+(BH1660*(CG1660-8.25)/8.25)</f>
        <v>-975.86424242424255</v>
      </c>
      <c r="DN1660">
        <f>BI1660+(BI1660*(CH1660-8.25)/8.25)</f>
        <v>375.02909090909088</v>
      </c>
      <c r="DO1660">
        <f>BJ1660+(BJ1660*(CI1660-8.25)/8.25)</f>
        <v>165.79515151515153</v>
      </c>
      <c r="DP1660">
        <f>BK1660+(BK1660*(CJ1660-8.25)/8.25)</f>
        <v>23.290909090909111</v>
      </c>
      <c r="DQ1660">
        <f>BL1660+(BL1660*(CK1660-8.25)/8.25)</f>
        <v>0</v>
      </c>
      <c r="DR1660">
        <f>BM1660+(BM1660*(CL1660-8.25)/8.25)</f>
        <v>0</v>
      </c>
      <c r="DS1660">
        <f>BN1660+(BN1660*(CM1660-8.25)/8.25)</f>
        <v>0</v>
      </c>
      <c r="DT1660" s="8">
        <f>DM1660*10^8/$I1660</f>
        <v>-7815.2531270906711</v>
      </c>
      <c r="DU1660" s="8">
        <f>DN1660*10^8/$I1660</f>
        <v>3003.4375152389875</v>
      </c>
      <c r="DV1660" s="8">
        <f>DO1660*10^8/$I1660</f>
        <v>1327.7780043629878</v>
      </c>
      <c r="DW1660" s="8">
        <f>DP1660*10^8/$I1660</f>
        <v>186.52630375443101</v>
      </c>
      <c r="DX1660" s="8">
        <f>DQ1660*10^8/$I1660</f>
        <v>0</v>
      </c>
      <c r="DY1660" s="8">
        <f>DR1660*10^8/$I1660</f>
        <v>0</v>
      </c>
      <c r="DZ1660" s="8">
        <f>DS1660*10^8/$I1660</f>
        <v>0</v>
      </c>
      <c r="EA1660" s="8">
        <f>DT1660*10^8/$I1660</f>
        <v>-62588.809780313357</v>
      </c>
      <c r="EB1660" s="8">
        <f>DZ1660*0.8</f>
        <v>0</v>
      </c>
      <c r="EC1660" s="10">
        <f>G1660-E1660</f>
        <v>575</v>
      </c>
      <c r="ED1660" s="4">
        <f>EC1660/E1660*100</f>
        <v>15.111695137976348</v>
      </c>
      <c r="EE1660" s="4">
        <f>DY1660-G1660</f>
        <v>-4380</v>
      </c>
      <c r="EF1660" s="12">
        <f>EE1660/G1660</f>
        <v>-1</v>
      </c>
      <c r="EG1660" s="4">
        <f>G1660-F1660</f>
        <v>165</v>
      </c>
    </row>
    <row r="1661" spans="1:137" x14ac:dyDescent="0.3">
      <c r="A1661">
        <v>1660</v>
      </c>
      <c r="B1661" t="s">
        <v>6770</v>
      </c>
      <c r="C1661" t="s">
        <v>3933</v>
      </c>
      <c r="D1661" t="str">
        <f>VLOOKUP(C1661,Sheet1!$A$2:$B$3197,2,FALSE)</f>
        <v>디스플레이장비및부품</v>
      </c>
      <c r="E1661">
        <v>3415</v>
      </c>
      <c r="F1661">
        <v>4720</v>
      </c>
      <c r="G1661" s="7">
        <v>4635</v>
      </c>
      <c r="H1661" t="s">
        <v>1595</v>
      </c>
      <c r="I1661" s="7">
        <f>VALUE(LEFT(H1661,FIND("/",H1661)-1)) + VALUE(MID(H1661,FIND("/",H1661)+1,LEN(H1661)))</f>
        <v>28816529</v>
      </c>
      <c r="J1661" s="1">
        <v>85500</v>
      </c>
      <c r="K1661" s="1">
        <f>G1661*I1661/(10^8)</f>
        <v>1335.64611915</v>
      </c>
      <c r="L1661" s="1">
        <v>3145</v>
      </c>
      <c r="M1661" s="1">
        <v>2806</v>
      </c>
      <c r="N1661" s="1">
        <v>2781</v>
      </c>
      <c r="O1661" s="1">
        <v>2930</v>
      </c>
      <c r="P1661" s="1">
        <v>4036</v>
      </c>
      <c r="Q1661" s="3"/>
      <c r="R1661" s="3"/>
      <c r="S1661" s="3"/>
      <c r="T1661">
        <v>128</v>
      </c>
      <c r="U1661">
        <v>55</v>
      </c>
      <c r="V1661">
        <v>39</v>
      </c>
      <c r="W1661">
        <v>29</v>
      </c>
      <c r="X1661">
        <v>320</v>
      </c>
      <c r="Y1661" s="3"/>
      <c r="Z1661" s="3"/>
      <c r="AA1661" s="3"/>
      <c r="AB1661">
        <v>-9</v>
      </c>
      <c r="AC1661">
        <v>103</v>
      </c>
      <c r="AD1661">
        <v>69</v>
      </c>
      <c r="AE1661">
        <v>17</v>
      </c>
      <c r="AF1661">
        <v>210</v>
      </c>
      <c r="AG1661" s="3"/>
      <c r="AH1661" s="3"/>
      <c r="AI1661" s="3"/>
      <c r="AJ1661" s="1">
        <v>2984</v>
      </c>
      <c r="AK1661" s="1">
        <v>2842</v>
      </c>
      <c r="AL1661" s="1">
        <v>3034</v>
      </c>
      <c r="AM1661" s="1">
        <v>3160</v>
      </c>
      <c r="AN1661" s="1">
        <v>3563</v>
      </c>
      <c r="AO1661" s="3"/>
      <c r="AP1661" s="3"/>
      <c r="AQ1661" s="3"/>
      <c r="AR1661" s="1">
        <v>1476</v>
      </c>
      <c r="AS1661" s="1">
        <v>1196</v>
      </c>
      <c r="AT1661" s="1">
        <v>1403</v>
      </c>
      <c r="AU1661" s="1">
        <v>1415</v>
      </c>
      <c r="AV1661" s="1">
        <v>1519</v>
      </c>
      <c r="AW1661" s="3"/>
      <c r="AX1661" s="3"/>
      <c r="AY1661" s="3"/>
      <c r="AZ1661" s="1">
        <v>1509</v>
      </c>
      <c r="BA1661" s="1">
        <v>1646</v>
      </c>
      <c r="BB1661" s="1">
        <v>1631</v>
      </c>
      <c r="BC1661" s="1">
        <v>1745</v>
      </c>
      <c r="BD1661" s="1">
        <v>2044</v>
      </c>
      <c r="BE1661" s="3"/>
      <c r="BF1661" s="3"/>
      <c r="BG1661" s="3"/>
      <c r="BH1661" s="1">
        <v>1357</v>
      </c>
      <c r="BI1661" s="1">
        <v>1450</v>
      </c>
      <c r="BJ1661" s="1">
        <v>1445</v>
      </c>
      <c r="BK1661" s="1">
        <v>1540</v>
      </c>
      <c r="BL1661" s="1">
        <v>1825</v>
      </c>
      <c r="BM1661" s="3"/>
      <c r="BN1661" s="3"/>
      <c r="BO1661" s="3"/>
      <c r="BP1661">
        <v>116</v>
      </c>
      <c r="BQ1661">
        <v>116</v>
      </c>
      <c r="BR1661">
        <v>116</v>
      </c>
      <c r="BS1661">
        <v>116</v>
      </c>
      <c r="BT1661">
        <v>128</v>
      </c>
      <c r="BU1661" s="3"/>
      <c r="BV1661" s="3"/>
      <c r="BW1661" s="3"/>
      <c r="BX1661">
        <v>-0.31</v>
      </c>
      <c r="BY1661">
        <v>3.53</v>
      </c>
      <c r="BZ1661">
        <v>2.35</v>
      </c>
      <c r="CA1661">
        <v>0.54</v>
      </c>
      <c r="CB1661">
        <v>6.24</v>
      </c>
      <c r="CC1661" s="3"/>
      <c r="CD1661" s="3"/>
      <c r="CE1661" s="3"/>
      <c r="CF1661">
        <v>0.76</v>
      </c>
      <c r="CG1661">
        <v>7.07</v>
      </c>
      <c r="CH1661">
        <v>4.1900000000000004</v>
      </c>
      <c r="CI1661">
        <v>0.56000000000000005</v>
      </c>
      <c r="CJ1661">
        <v>12.7</v>
      </c>
      <c r="CK1661" s="3"/>
      <c r="CL1661" s="3"/>
      <c r="CM1661" s="3"/>
      <c r="CN1661">
        <v>44</v>
      </c>
      <c r="CO1661">
        <v>426</v>
      </c>
      <c r="CP1661">
        <v>261</v>
      </c>
      <c r="CQ1661">
        <v>36</v>
      </c>
      <c r="CR1661">
        <v>833</v>
      </c>
      <c r="CS1661" s="3"/>
      <c r="CT1661" s="3"/>
      <c r="CU1661" s="3"/>
      <c r="CV1661">
        <v>157.94999999999999</v>
      </c>
      <c r="CW1661">
        <v>11.51</v>
      </c>
      <c r="CX1661">
        <v>12.35</v>
      </c>
      <c r="CY1661">
        <v>109.57</v>
      </c>
      <c r="CZ1661">
        <v>3.78</v>
      </c>
      <c r="DA1661" s="3"/>
      <c r="DB1661" s="3"/>
      <c r="DC1661" s="3"/>
      <c r="DD1661">
        <v>1.02</v>
      </c>
      <c r="DE1661">
        <v>0.67</v>
      </c>
      <c r="DF1661">
        <v>0.43</v>
      </c>
      <c r="DG1661">
        <v>0.49</v>
      </c>
      <c r="DH1661">
        <v>0.37</v>
      </c>
      <c r="DI1661" s="3"/>
      <c r="DJ1661" s="3"/>
      <c r="DK1661" s="3"/>
      <c r="DL1661" s="6">
        <f>(CM1661*3+CL1661*2+CK1661)/6</f>
        <v>0</v>
      </c>
      <c r="DM1661">
        <f>BH1661+(BH1661*(CG1661-8.25)/8.25)</f>
        <v>1162.9078787878789</v>
      </c>
      <c r="DN1661">
        <f>BI1661+(BI1661*(CH1661-8.25)/8.25)</f>
        <v>736.42424242424249</v>
      </c>
      <c r="DO1661">
        <f>BJ1661+(BJ1661*(CI1661-8.25)/8.25)</f>
        <v>98.084848484848635</v>
      </c>
      <c r="DP1661">
        <f>BK1661+(BK1661*(CJ1661-8.25)/8.25)</f>
        <v>2370.6666666666665</v>
      </c>
      <c r="DQ1661">
        <f>BL1661+(BL1661*(CK1661-8.25)/8.25)</f>
        <v>0</v>
      </c>
      <c r="DR1661">
        <f>BM1661+(BM1661*(CL1661-8.25)/8.25)</f>
        <v>0</v>
      </c>
      <c r="DS1661">
        <f>BN1661+(BN1661*(CM1661-8.25)/8.25)</f>
        <v>0</v>
      </c>
      <c r="DT1661" s="8">
        <f>DM1661*10^8/$I1661</f>
        <v>4035.5584768307067</v>
      </c>
      <c r="DU1661" s="8">
        <f>DN1661*10^8/$I1661</f>
        <v>2555.5619222018117</v>
      </c>
      <c r="DV1661" s="8">
        <f>DO1661*10^8/$I1661</f>
        <v>340.37704015236756</v>
      </c>
      <c r="DW1661" s="8">
        <f>DP1661*10^8/$I1661</f>
        <v>8226.7599497034025</v>
      </c>
      <c r="DX1661" s="8">
        <f>DQ1661*10^8/$I1661</f>
        <v>0</v>
      </c>
      <c r="DY1661" s="8">
        <f>DR1661*10^8/$I1661</f>
        <v>0</v>
      </c>
      <c r="DZ1661" s="8">
        <f>DS1661*10^8/$I1661</f>
        <v>0</v>
      </c>
      <c r="EA1661" s="8">
        <f>DT1661*10^8/$I1661</f>
        <v>14004.318413333913</v>
      </c>
      <c r="EB1661" s="8">
        <f>DZ1661*0.8</f>
        <v>0</v>
      </c>
      <c r="EC1661" s="10">
        <f>G1661-E1661</f>
        <v>1220</v>
      </c>
      <c r="ED1661" s="4">
        <f>EC1661/E1661*100</f>
        <v>35.724743777452417</v>
      </c>
      <c r="EE1661" s="4">
        <f>DY1661-G1661</f>
        <v>-4635</v>
      </c>
      <c r="EF1661" s="12">
        <f>EE1661/G1661</f>
        <v>-1</v>
      </c>
      <c r="EG1661" s="4">
        <f>G1661-F1661</f>
        <v>-85</v>
      </c>
    </row>
    <row r="1662" spans="1:137" x14ac:dyDescent="0.3">
      <c r="A1662">
        <v>1661</v>
      </c>
      <c r="B1662" t="s">
        <v>6301</v>
      </c>
      <c r="C1662" t="s">
        <v>3934</v>
      </c>
      <c r="D1662" t="str">
        <f>VLOOKUP(C1662,Sheet1!$A$2:$B$3197,2,FALSE)</f>
        <v>디스플레이장비및부품</v>
      </c>
      <c r="E1662">
        <v>1290</v>
      </c>
      <c r="F1662">
        <v>1555</v>
      </c>
      <c r="G1662" s="7">
        <v>1775</v>
      </c>
      <c r="H1662" t="s">
        <v>1596</v>
      </c>
      <c r="I1662" s="7">
        <f>VALUE(LEFT(H1662,FIND("/",H1662)-1)) + VALUE(MID(H1662,FIND("/",H1662)+1,LEN(H1662)))</f>
        <v>46825622</v>
      </c>
      <c r="J1662" s="1">
        <v>56604</v>
      </c>
      <c r="K1662" s="1">
        <f>G1662*I1662/(10^8)</f>
        <v>831.15479049999999</v>
      </c>
      <c r="L1662" s="1">
        <v>1517</v>
      </c>
      <c r="M1662" s="1">
        <v>1278</v>
      </c>
      <c r="N1662">
        <v>527</v>
      </c>
      <c r="O1662" s="1">
        <v>1182</v>
      </c>
      <c r="P1662" s="1">
        <v>1301</v>
      </c>
      <c r="Q1662" s="3"/>
      <c r="R1662" s="3"/>
      <c r="S1662" s="3"/>
      <c r="T1662">
        <v>-108</v>
      </c>
      <c r="U1662">
        <v>-38</v>
      </c>
      <c r="V1662">
        <v>19</v>
      </c>
      <c r="W1662">
        <v>0</v>
      </c>
      <c r="X1662">
        <v>67</v>
      </c>
      <c r="Y1662" s="3"/>
      <c r="Z1662" s="3"/>
      <c r="AA1662" s="3"/>
      <c r="AB1662">
        <v>-203</v>
      </c>
      <c r="AC1662">
        <v>-59</v>
      </c>
      <c r="AD1662">
        <v>-293</v>
      </c>
      <c r="AE1662">
        <v>-104</v>
      </c>
      <c r="AF1662">
        <v>32</v>
      </c>
      <c r="AG1662" s="3"/>
      <c r="AH1662" s="3"/>
      <c r="AI1662" s="3"/>
      <c r="AJ1662" s="1">
        <v>1644</v>
      </c>
      <c r="AK1662" s="1">
        <v>1612</v>
      </c>
      <c r="AL1662" s="1">
        <v>1182</v>
      </c>
      <c r="AM1662" s="1">
        <v>1046</v>
      </c>
      <c r="AN1662" s="1">
        <v>1112</v>
      </c>
      <c r="AO1662" s="3"/>
      <c r="AP1662" s="3"/>
      <c r="AQ1662" s="3"/>
      <c r="AR1662" s="1">
        <v>1108</v>
      </c>
      <c r="AS1662" s="1">
        <v>1156</v>
      </c>
      <c r="AT1662">
        <v>983</v>
      </c>
      <c r="AU1662">
        <v>751</v>
      </c>
      <c r="AV1662">
        <v>774</v>
      </c>
      <c r="AW1662" s="3"/>
      <c r="AX1662" s="3"/>
      <c r="AY1662" s="3"/>
      <c r="AZ1662">
        <v>536</v>
      </c>
      <c r="BA1662">
        <v>456</v>
      </c>
      <c r="BB1662">
        <v>199</v>
      </c>
      <c r="BC1662">
        <v>294</v>
      </c>
      <c r="BD1662">
        <v>338</v>
      </c>
      <c r="BE1662" s="3"/>
      <c r="BF1662" s="3"/>
      <c r="BG1662" s="3"/>
      <c r="BH1662">
        <v>536</v>
      </c>
      <c r="BI1662">
        <v>456</v>
      </c>
      <c r="BJ1662">
        <v>199</v>
      </c>
      <c r="BK1662">
        <v>294</v>
      </c>
      <c r="BL1662">
        <v>338</v>
      </c>
      <c r="BM1662" s="3"/>
      <c r="BN1662" s="3"/>
      <c r="BO1662" s="3"/>
      <c r="BP1662">
        <v>136</v>
      </c>
      <c r="BQ1662">
        <v>136</v>
      </c>
      <c r="BR1662">
        <v>142</v>
      </c>
      <c r="BS1662">
        <v>233</v>
      </c>
      <c r="BT1662">
        <v>234</v>
      </c>
      <c r="BU1662" s="3"/>
      <c r="BV1662" s="3"/>
      <c r="BW1662" s="3"/>
      <c r="BX1662">
        <v>-11.88</v>
      </c>
      <c r="BY1662">
        <v>-3.61</v>
      </c>
      <c r="BZ1662">
        <v>-21.01</v>
      </c>
      <c r="CA1662">
        <v>-9.3000000000000007</v>
      </c>
      <c r="CB1662">
        <v>2.99</v>
      </c>
      <c r="CC1662" s="3"/>
      <c r="CD1662" s="3"/>
      <c r="CE1662" s="3"/>
      <c r="CF1662">
        <v>-37.51</v>
      </c>
      <c r="CG1662">
        <v>-11.86</v>
      </c>
      <c r="CH1662">
        <v>-89.67</v>
      </c>
      <c r="CI1662">
        <v>-42.03</v>
      </c>
      <c r="CJ1662">
        <v>10.210000000000001</v>
      </c>
      <c r="CK1662" s="3"/>
      <c r="CL1662" s="3"/>
      <c r="CM1662" s="3"/>
      <c r="CN1662">
        <v>-780</v>
      </c>
      <c r="CO1662">
        <v>-204</v>
      </c>
      <c r="CP1662">
        <v>-991</v>
      </c>
      <c r="CQ1662">
        <v>-279</v>
      </c>
      <c r="CR1662">
        <v>69</v>
      </c>
      <c r="CS1662" s="3"/>
      <c r="CT1662" s="3"/>
      <c r="CU1662" s="3"/>
      <c r="CV1662" t="s">
        <v>2</v>
      </c>
      <c r="CW1662" t="s">
        <v>2</v>
      </c>
      <c r="CX1662" t="s">
        <v>2</v>
      </c>
      <c r="CY1662" t="s">
        <v>2</v>
      </c>
      <c r="CZ1662">
        <v>19.11</v>
      </c>
      <c r="DA1662" s="3"/>
      <c r="DB1662" s="3"/>
      <c r="DC1662" s="3"/>
      <c r="DD1662">
        <v>1.71</v>
      </c>
      <c r="DE1662">
        <v>0.98</v>
      </c>
      <c r="DF1662">
        <v>2.1</v>
      </c>
      <c r="DG1662">
        <v>1.56</v>
      </c>
      <c r="DH1662">
        <v>1.7</v>
      </c>
      <c r="DI1662" s="3"/>
      <c r="DJ1662" s="3"/>
      <c r="DK1662" s="3"/>
      <c r="DL1662" s="6">
        <f>(CM1662*3+CL1662*2+CK1662)/6</f>
        <v>0</v>
      </c>
      <c r="DM1662">
        <f>BH1662+(BH1662*(CG1662-8.25)/8.25)</f>
        <v>-770.54060606060602</v>
      </c>
      <c r="DN1662">
        <f>BI1662+(BI1662*(CH1662-8.25)/8.25)</f>
        <v>-4956.3054545454552</v>
      </c>
      <c r="DO1662">
        <f>BJ1662+(BJ1662*(CI1662-8.25)/8.25)</f>
        <v>-1013.8145454545454</v>
      </c>
      <c r="DP1662">
        <f>BK1662+(BK1662*(CJ1662-8.25)/8.25)</f>
        <v>363.84727272727275</v>
      </c>
      <c r="DQ1662">
        <f>BL1662+(BL1662*(CK1662-8.25)/8.25)</f>
        <v>0</v>
      </c>
      <c r="DR1662">
        <f>BM1662+(BM1662*(CL1662-8.25)/8.25)</f>
        <v>0</v>
      </c>
      <c r="DS1662">
        <f>BN1662+(BN1662*(CM1662-8.25)/8.25)</f>
        <v>0</v>
      </c>
      <c r="DT1662" s="8">
        <f>DM1662*10^8/$I1662</f>
        <v>-1645.5533811395096</v>
      </c>
      <c r="DU1662" s="8">
        <f>DN1662*10^8/$I1662</f>
        <v>-10584.601427281532</v>
      </c>
      <c r="DV1662" s="8">
        <f>DO1662*10^8/$I1662</f>
        <v>-2165.0850584633886</v>
      </c>
      <c r="DW1662" s="8">
        <f>DP1662*10^8/$I1662</f>
        <v>777.02603230187253</v>
      </c>
      <c r="DX1662" s="8">
        <f>DQ1662*10^8/$I1662</f>
        <v>0</v>
      </c>
      <c r="DY1662" s="8">
        <f>DR1662*10^8/$I1662</f>
        <v>0</v>
      </c>
      <c r="DZ1662" s="8">
        <f>DS1662*10^8/$I1662</f>
        <v>0</v>
      </c>
      <c r="EA1662" s="8">
        <f>DT1662*10^8/$I1662</f>
        <v>-3514.2157452591009</v>
      </c>
      <c r="EB1662" s="8">
        <f>DZ1662*0.8</f>
        <v>0</v>
      </c>
      <c r="EC1662" s="10">
        <f>G1662-E1662</f>
        <v>485</v>
      </c>
      <c r="ED1662" s="4">
        <f>EC1662/E1662*100</f>
        <v>37.596899224806201</v>
      </c>
      <c r="EE1662" s="4">
        <f>DY1662-G1662</f>
        <v>-1775</v>
      </c>
      <c r="EF1662" s="12">
        <f>EE1662/G1662</f>
        <v>-1</v>
      </c>
      <c r="EG1662" s="4">
        <f>G1662-F1662</f>
        <v>220</v>
      </c>
    </row>
    <row r="1663" spans="1:137" x14ac:dyDescent="0.3">
      <c r="A1663">
        <v>1662</v>
      </c>
      <c r="B1663" t="s">
        <v>7323</v>
      </c>
      <c r="C1663" t="s">
        <v>3935</v>
      </c>
      <c r="D1663" t="str">
        <f>VLOOKUP(C1663,Sheet1!$A$2:$B$3197,2,FALSE)</f>
        <v>생명과학도구및서비스</v>
      </c>
      <c r="E1663">
        <v>15550</v>
      </c>
      <c r="F1663">
        <v>11400</v>
      </c>
      <c r="G1663" s="7">
        <v>10900</v>
      </c>
      <c r="H1663" t="s">
        <v>1597</v>
      </c>
      <c r="I1663" s="7">
        <f>VALUE(LEFT(H1663,FIND("/",H1663)-1)) + VALUE(MID(H1663,FIND("/",H1663)+1,LEN(H1663)))</f>
        <v>14625124</v>
      </c>
      <c r="J1663" s="1">
        <v>30735</v>
      </c>
      <c r="K1663" s="1">
        <f>G1663*I1663/(10^8)</f>
        <v>1594.138516</v>
      </c>
      <c r="L1663">
        <v>223</v>
      </c>
      <c r="M1663">
        <v>256</v>
      </c>
      <c r="N1663">
        <v>272</v>
      </c>
      <c r="O1663">
        <v>259</v>
      </c>
      <c r="P1663">
        <v>264</v>
      </c>
      <c r="Q1663" s="3"/>
      <c r="R1663" s="3"/>
      <c r="S1663" s="3"/>
      <c r="T1663">
        <v>22</v>
      </c>
      <c r="U1663">
        <v>22</v>
      </c>
      <c r="V1663">
        <v>23</v>
      </c>
      <c r="W1663">
        <v>-1</v>
      </c>
      <c r="X1663">
        <v>5</v>
      </c>
      <c r="Y1663" s="3"/>
      <c r="Z1663" s="3"/>
      <c r="AA1663" s="3"/>
      <c r="AB1663">
        <v>12</v>
      </c>
      <c r="AC1663">
        <v>12</v>
      </c>
      <c r="AD1663">
        <v>35</v>
      </c>
      <c r="AE1663">
        <v>-17</v>
      </c>
      <c r="AF1663">
        <v>24</v>
      </c>
      <c r="AG1663" s="3"/>
      <c r="AH1663" s="3"/>
      <c r="AI1663" s="3"/>
      <c r="AJ1663">
        <v>480</v>
      </c>
      <c r="AK1663">
        <v>598</v>
      </c>
      <c r="AL1663">
        <v>631</v>
      </c>
      <c r="AM1663">
        <v>602</v>
      </c>
      <c r="AN1663">
        <v>637</v>
      </c>
      <c r="AO1663" s="3"/>
      <c r="AP1663" s="3"/>
      <c r="AQ1663" s="3"/>
      <c r="AR1663">
        <v>224</v>
      </c>
      <c r="AS1663">
        <v>285</v>
      </c>
      <c r="AT1663">
        <v>274</v>
      </c>
      <c r="AU1663">
        <v>290</v>
      </c>
      <c r="AV1663">
        <v>294</v>
      </c>
      <c r="AW1663" s="3"/>
      <c r="AX1663" s="3"/>
      <c r="AY1663" s="3"/>
      <c r="AZ1663">
        <v>256</v>
      </c>
      <c r="BA1663">
        <v>312</v>
      </c>
      <c r="BB1663">
        <v>357</v>
      </c>
      <c r="BC1663">
        <v>312</v>
      </c>
      <c r="BD1663">
        <v>343</v>
      </c>
      <c r="BE1663" s="3"/>
      <c r="BF1663" s="3"/>
      <c r="BG1663" s="3"/>
      <c r="BH1663">
        <v>245</v>
      </c>
      <c r="BI1663">
        <v>266</v>
      </c>
      <c r="BJ1663">
        <v>313</v>
      </c>
      <c r="BK1663">
        <v>302</v>
      </c>
      <c r="BL1663">
        <v>335</v>
      </c>
      <c r="BM1663" s="3"/>
      <c r="BN1663" s="3"/>
      <c r="BO1663" s="3"/>
      <c r="BP1663">
        <v>72</v>
      </c>
      <c r="BQ1663">
        <v>73</v>
      </c>
      <c r="BR1663">
        <v>73</v>
      </c>
      <c r="BS1663">
        <v>73</v>
      </c>
      <c r="BT1663">
        <v>73</v>
      </c>
      <c r="BU1663" s="3"/>
      <c r="BV1663" s="3"/>
      <c r="BW1663" s="3"/>
      <c r="BX1663">
        <v>2.48</v>
      </c>
      <c r="BY1663">
        <v>2.1800000000000002</v>
      </c>
      <c r="BZ1663">
        <v>5.67</v>
      </c>
      <c r="CA1663">
        <v>-2.77</v>
      </c>
      <c r="CB1663">
        <v>3.82</v>
      </c>
      <c r="CC1663" s="3"/>
      <c r="CD1663" s="3"/>
      <c r="CE1663" s="3"/>
      <c r="CF1663">
        <v>4.43</v>
      </c>
      <c r="CG1663">
        <v>5.44</v>
      </c>
      <c r="CH1663">
        <v>12.53</v>
      </c>
      <c r="CI1663">
        <v>-5.15</v>
      </c>
      <c r="CJ1663">
        <v>8.1999999999999993</v>
      </c>
      <c r="CK1663" s="3"/>
      <c r="CL1663" s="3"/>
      <c r="CM1663" s="3"/>
      <c r="CN1663">
        <v>72</v>
      </c>
      <c r="CO1663">
        <v>96</v>
      </c>
      <c r="CP1663">
        <v>249</v>
      </c>
      <c r="CQ1663">
        <v>-109</v>
      </c>
      <c r="CR1663">
        <v>179</v>
      </c>
      <c r="CS1663" s="3"/>
      <c r="CT1663" s="3"/>
      <c r="CU1663" s="3"/>
      <c r="CV1663">
        <v>78</v>
      </c>
      <c r="CW1663">
        <v>73.03</v>
      </c>
      <c r="CX1663">
        <v>33.36</v>
      </c>
      <c r="CY1663" t="s">
        <v>2</v>
      </c>
      <c r="CZ1663">
        <v>84.9</v>
      </c>
      <c r="DA1663" s="3"/>
      <c r="DB1663" s="3"/>
      <c r="DC1663" s="3"/>
      <c r="DD1663">
        <v>3.3</v>
      </c>
      <c r="DE1663">
        <v>3.81</v>
      </c>
      <c r="DF1663">
        <v>3.85</v>
      </c>
      <c r="DG1663">
        <v>3.02</v>
      </c>
      <c r="DH1663">
        <v>6.6</v>
      </c>
      <c r="DI1663" s="3"/>
      <c r="DJ1663" s="3"/>
      <c r="DK1663" s="3"/>
      <c r="DL1663" s="6">
        <f>(CM1663*3+CL1663*2+CK1663)/6</f>
        <v>0</v>
      </c>
      <c r="DM1663">
        <f>BH1663+(BH1663*(CG1663-8.25)/8.25)</f>
        <v>161.55151515151516</v>
      </c>
      <c r="DN1663">
        <f>BI1663+(BI1663*(CH1663-8.25)/8.25)</f>
        <v>403.99757575757576</v>
      </c>
      <c r="DO1663">
        <f>BJ1663+(BJ1663*(CI1663-8.25)/8.25)</f>
        <v>-195.38787878787878</v>
      </c>
      <c r="DP1663">
        <f>BK1663+(BK1663*(CJ1663-8.25)/8.25)</f>
        <v>300.16969696969693</v>
      </c>
      <c r="DQ1663">
        <f>BL1663+(BL1663*(CK1663-8.25)/8.25)</f>
        <v>0</v>
      </c>
      <c r="DR1663">
        <f>BM1663+(BM1663*(CL1663-8.25)/8.25)</f>
        <v>0</v>
      </c>
      <c r="DS1663">
        <f>BN1663+(BN1663*(CM1663-8.25)/8.25)</f>
        <v>0</v>
      </c>
      <c r="DT1663" s="8">
        <f>DM1663*10^8/$I1663</f>
        <v>1104.6163789894374</v>
      </c>
      <c r="DU1663" s="8">
        <f>DN1663*10^8/$I1663</f>
        <v>2762.3531653993209</v>
      </c>
      <c r="DV1663" s="8">
        <f>DO1663*10^8/$I1663</f>
        <v>-1335.9741687515179</v>
      </c>
      <c r="DW1663" s="8">
        <f>DP1663*10^8/$I1663</f>
        <v>2052.4249706853557</v>
      </c>
      <c r="DX1663" s="8">
        <f>DQ1663*10^8/$I1663</f>
        <v>0</v>
      </c>
      <c r="DY1663" s="8">
        <f>DR1663*10^8/$I1663</f>
        <v>0</v>
      </c>
      <c r="DZ1663" s="8">
        <f>DS1663*10^8/$I1663</f>
        <v>0</v>
      </c>
      <c r="EA1663" s="8">
        <f>DT1663*10^8/$I1663</f>
        <v>7552.8684679147846</v>
      </c>
      <c r="EB1663" s="8">
        <f>DZ1663*0.8</f>
        <v>0</v>
      </c>
      <c r="EC1663" s="10">
        <f>G1663-E1663</f>
        <v>-4650</v>
      </c>
      <c r="ED1663" s="4">
        <f>EC1663/E1663*100</f>
        <v>-29.903536977491964</v>
      </c>
      <c r="EE1663" s="4">
        <f>DY1663-G1663</f>
        <v>-10900</v>
      </c>
      <c r="EF1663" s="12">
        <f>EE1663/G1663</f>
        <v>-1</v>
      </c>
      <c r="EG1663" s="4">
        <f>G1663-F1663</f>
        <v>-500</v>
      </c>
    </row>
    <row r="1664" spans="1:137" x14ac:dyDescent="0.3">
      <c r="A1664">
        <v>1663</v>
      </c>
      <c r="B1664" t="s">
        <v>6863</v>
      </c>
      <c r="C1664" t="s">
        <v>3936</v>
      </c>
      <c r="D1664" t="str">
        <f>VLOOKUP(C1664,Sheet1!$A$2:$B$3197,2,FALSE)</f>
        <v>디스플레이장비및부품</v>
      </c>
      <c r="E1664">
        <v>7630</v>
      </c>
      <c r="F1664">
        <v>4855</v>
      </c>
      <c r="G1664" s="7">
        <v>5390</v>
      </c>
      <c r="H1664" t="s">
        <v>1598</v>
      </c>
      <c r="I1664" s="7">
        <f>VALUE(LEFT(H1664,FIND("/",H1664)-1)) + VALUE(MID(H1664,FIND("/",H1664)+1,LEN(H1664)))</f>
        <v>19126082</v>
      </c>
      <c r="J1664" s="1">
        <v>360008</v>
      </c>
      <c r="K1664" s="1">
        <f>G1664*I1664/(10^8)</f>
        <v>1030.8958198</v>
      </c>
      <c r="L1664" s="1">
        <v>3980</v>
      </c>
      <c r="M1664" s="1">
        <v>2720</v>
      </c>
      <c r="N1664" s="1">
        <v>2873</v>
      </c>
      <c r="O1664" s="1">
        <v>3161</v>
      </c>
      <c r="P1664" s="1">
        <v>2672</v>
      </c>
      <c r="Q1664" s="3"/>
      <c r="R1664" s="3"/>
      <c r="S1664" s="3"/>
      <c r="T1664">
        <v>75</v>
      </c>
      <c r="U1664">
        <v>-131</v>
      </c>
      <c r="V1664">
        <v>58</v>
      </c>
      <c r="W1664">
        <v>116</v>
      </c>
      <c r="X1664">
        <v>15</v>
      </c>
      <c r="Y1664" s="3"/>
      <c r="Z1664" s="3"/>
      <c r="AA1664" s="3"/>
      <c r="AB1664">
        <v>-8</v>
      </c>
      <c r="AC1664">
        <v>-183</v>
      </c>
      <c r="AD1664">
        <v>11</v>
      </c>
      <c r="AE1664">
        <v>64</v>
      </c>
      <c r="AF1664">
        <v>-924</v>
      </c>
      <c r="AG1664" s="3"/>
      <c r="AH1664" s="3"/>
      <c r="AI1664" s="3"/>
      <c r="AJ1664" s="1">
        <v>1493</v>
      </c>
      <c r="AK1664" s="1">
        <v>1258</v>
      </c>
      <c r="AL1664" s="1">
        <v>1338</v>
      </c>
      <c r="AM1664" s="1">
        <v>2377</v>
      </c>
      <c r="AN1664" s="1">
        <v>1360</v>
      </c>
      <c r="AO1664" s="3"/>
      <c r="AP1664" s="3"/>
      <c r="AQ1664" s="3"/>
      <c r="AR1664">
        <v>755</v>
      </c>
      <c r="AS1664">
        <v>729</v>
      </c>
      <c r="AT1664">
        <v>754</v>
      </c>
      <c r="AU1664" s="1">
        <v>1350</v>
      </c>
      <c r="AV1664" s="1">
        <v>1209</v>
      </c>
      <c r="AW1664" s="3"/>
      <c r="AX1664" s="3"/>
      <c r="AY1664" s="3"/>
      <c r="AZ1664">
        <v>738</v>
      </c>
      <c r="BA1664">
        <v>529</v>
      </c>
      <c r="BB1664">
        <v>584</v>
      </c>
      <c r="BC1664" s="1">
        <v>1027</v>
      </c>
      <c r="BD1664">
        <v>151</v>
      </c>
      <c r="BE1664" s="3"/>
      <c r="BF1664" s="3"/>
      <c r="BG1664" s="3"/>
      <c r="BH1664">
        <v>738</v>
      </c>
      <c r="BI1664">
        <v>538</v>
      </c>
      <c r="BJ1664">
        <v>555</v>
      </c>
      <c r="BK1664">
        <v>826</v>
      </c>
      <c r="BL1664">
        <v>90</v>
      </c>
      <c r="BM1664" s="3"/>
      <c r="BN1664" s="3"/>
      <c r="BO1664" s="3"/>
      <c r="BP1664">
        <v>80</v>
      </c>
      <c r="BQ1664">
        <v>80</v>
      </c>
      <c r="BR1664">
        <v>80</v>
      </c>
      <c r="BS1664">
        <v>94</v>
      </c>
      <c r="BT1664">
        <v>96</v>
      </c>
      <c r="BU1664" s="3"/>
      <c r="BV1664" s="3"/>
      <c r="BW1664" s="3"/>
      <c r="BX1664">
        <v>-0.51</v>
      </c>
      <c r="BY1664">
        <v>-13.33</v>
      </c>
      <c r="BZ1664">
        <v>0.89</v>
      </c>
      <c r="CA1664">
        <v>3.47</v>
      </c>
      <c r="CB1664">
        <v>-49.44</v>
      </c>
      <c r="CC1664" s="3"/>
      <c r="CD1664" s="3"/>
      <c r="CE1664" s="3"/>
      <c r="CF1664">
        <v>-1.1100000000000001</v>
      </c>
      <c r="CG1664">
        <v>-25.05</v>
      </c>
      <c r="CH1664">
        <v>3.6</v>
      </c>
      <c r="CI1664">
        <v>9.34</v>
      </c>
      <c r="CJ1664">
        <v>-168.44</v>
      </c>
      <c r="CK1664" s="3"/>
      <c r="CL1664" s="3"/>
      <c r="CM1664" s="3"/>
      <c r="CN1664">
        <v>-52</v>
      </c>
      <c r="CO1664">
        <v>-999</v>
      </c>
      <c r="CP1664">
        <v>123</v>
      </c>
      <c r="CQ1664">
        <v>399</v>
      </c>
      <c r="CR1664" s="1">
        <v>-4082</v>
      </c>
      <c r="CS1664" s="3"/>
      <c r="CT1664" s="3"/>
      <c r="CU1664" s="3"/>
      <c r="CV1664" t="s">
        <v>2</v>
      </c>
      <c r="CW1664" t="s">
        <v>2</v>
      </c>
      <c r="CX1664">
        <v>26.69</v>
      </c>
      <c r="CY1664">
        <v>16.239999999999998</v>
      </c>
      <c r="CZ1664" t="s">
        <v>2</v>
      </c>
      <c r="DA1664" s="3"/>
      <c r="DB1664" s="3"/>
      <c r="DC1664" s="3"/>
      <c r="DD1664">
        <v>0.71</v>
      </c>
      <c r="DE1664">
        <v>0.59</v>
      </c>
      <c r="DF1664">
        <v>0.81</v>
      </c>
      <c r="DG1664">
        <v>1.34</v>
      </c>
      <c r="DH1664">
        <v>7.32</v>
      </c>
      <c r="DI1664" s="3"/>
      <c r="DJ1664" s="3"/>
      <c r="DK1664" s="3"/>
      <c r="DL1664" s="6">
        <f>(CM1664*3+CL1664*2+CK1664)/6</f>
        <v>0</v>
      </c>
      <c r="DM1664">
        <f>BH1664+(BH1664*(CG1664-8.25)/8.25)</f>
        <v>-2240.8363636363633</v>
      </c>
      <c r="DN1664">
        <f>BI1664+(BI1664*(CH1664-8.25)/8.25)</f>
        <v>234.76363636363635</v>
      </c>
      <c r="DO1664">
        <f>BJ1664+(BJ1664*(CI1664-8.25)/8.25)</f>
        <v>628.32727272727266</v>
      </c>
      <c r="DP1664">
        <f>BK1664+(BK1664*(CJ1664-8.25)/8.25)</f>
        <v>-16864.416969696969</v>
      </c>
      <c r="DQ1664">
        <f>BL1664+(BL1664*(CK1664-8.25)/8.25)</f>
        <v>0</v>
      </c>
      <c r="DR1664">
        <f>BM1664+(BM1664*(CL1664-8.25)/8.25)</f>
        <v>0</v>
      </c>
      <c r="DS1664">
        <f>BN1664+(BN1664*(CM1664-8.25)/8.25)</f>
        <v>0</v>
      </c>
      <c r="DT1664" s="8">
        <f>DM1664*10^8/$I1664</f>
        <v>-11716.128601960208</v>
      </c>
      <c r="DU1664" s="8">
        <f>DN1664*10^8/$I1664</f>
        <v>1227.452838295038</v>
      </c>
      <c r="DV1664" s="8">
        <f>DO1664*10^8/$I1664</f>
        <v>3285.1855007589775</v>
      </c>
      <c r="DW1664" s="8">
        <f>DP1664*10^8/$I1664</f>
        <v>-88174.969498180391</v>
      </c>
      <c r="DX1664" s="8">
        <f>DQ1664*10^8/$I1664</f>
        <v>0</v>
      </c>
      <c r="DY1664" s="8">
        <f>DR1664*10^8/$I1664</f>
        <v>0</v>
      </c>
      <c r="DZ1664" s="8">
        <f>DS1664*10^8/$I1664</f>
        <v>0</v>
      </c>
      <c r="EA1664" s="8">
        <f>DT1664*10^8/$I1664</f>
        <v>-61257.337503625713</v>
      </c>
      <c r="EB1664" s="8">
        <f>DZ1664*0.8</f>
        <v>0</v>
      </c>
      <c r="EC1664" s="10">
        <f>G1664-E1664</f>
        <v>-2240</v>
      </c>
      <c r="ED1664" s="4">
        <f>EC1664/E1664*100</f>
        <v>-29.357798165137616</v>
      </c>
      <c r="EE1664" s="4">
        <f>DY1664-G1664</f>
        <v>-5390</v>
      </c>
      <c r="EF1664" s="12">
        <f>EE1664/G1664</f>
        <v>-1</v>
      </c>
      <c r="EG1664" s="4">
        <f>G1664-F1664</f>
        <v>535</v>
      </c>
    </row>
    <row r="1665" spans="1:137" x14ac:dyDescent="0.3">
      <c r="A1665">
        <v>1664</v>
      </c>
      <c r="B1665" t="s">
        <v>6407</v>
      </c>
      <c r="C1665" t="s">
        <v>3937</v>
      </c>
      <c r="D1665" t="str">
        <f>VLOOKUP(C1665,Sheet1!$A$2:$B$3197,2,FALSE)</f>
        <v>전자장비와기기</v>
      </c>
      <c r="E1665">
        <v>2430</v>
      </c>
      <c r="F1665">
        <v>2155</v>
      </c>
      <c r="G1665" s="7">
        <v>2255</v>
      </c>
      <c r="H1665" t="s">
        <v>1599</v>
      </c>
      <c r="I1665" s="7">
        <f>VALUE(LEFT(H1665,FIND("/",H1665)-1)) + VALUE(MID(H1665,FIND("/",H1665)+1,LEN(H1665)))</f>
        <v>46449355</v>
      </c>
      <c r="J1665">
        <v>0</v>
      </c>
      <c r="K1665" s="1">
        <f>G1665*I1665/(10^8)</f>
        <v>1047.4329552500001</v>
      </c>
      <c r="L1665">
        <v>697</v>
      </c>
      <c r="M1665" s="1">
        <v>1206</v>
      </c>
      <c r="N1665" s="1">
        <v>1140</v>
      </c>
      <c r="O1665">
        <v>940</v>
      </c>
      <c r="P1665">
        <v>983</v>
      </c>
      <c r="Q1665" s="3"/>
      <c r="R1665" s="3"/>
      <c r="S1665" s="3"/>
      <c r="T1665">
        <v>26</v>
      </c>
      <c r="U1665">
        <v>35</v>
      </c>
      <c r="V1665">
        <v>26</v>
      </c>
      <c r="W1665">
        <v>-20</v>
      </c>
      <c r="X1665">
        <v>-8</v>
      </c>
      <c r="Y1665" s="3"/>
      <c r="Z1665" s="3"/>
      <c r="AA1665" s="3"/>
      <c r="AB1665">
        <v>27</v>
      </c>
      <c r="AC1665">
        <v>65</v>
      </c>
      <c r="AD1665">
        <v>32</v>
      </c>
      <c r="AE1665">
        <v>187</v>
      </c>
      <c r="AF1665">
        <v>-46</v>
      </c>
      <c r="AG1665" s="3"/>
      <c r="AH1665" s="3"/>
      <c r="AI1665" s="3"/>
      <c r="AJ1665" s="1">
        <v>1016</v>
      </c>
      <c r="AK1665" s="1">
        <v>1271</v>
      </c>
      <c r="AL1665" s="1">
        <v>1252</v>
      </c>
      <c r="AM1665" s="1">
        <v>1366</v>
      </c>
      <c r="AN1665" s="1">
        <v>1215</v>
      </c>
      <c r="AO1665" s="3"/>
      <c r="AP1665" s="3"/>
      <c r="AQ1665" s="3"/>
      <c r="AR1665">
        <v>332</v>
      </c>
      <c r="AS1665">
        <v>525</v>
      </c>
      <c r="AT1665">
        <v>475</v>
      </c>
      <c r="AU1665">
        <v>407</v>
      </c>
      <c r="AV1665">
        <v>225</v>
      </c>
      <c r="AW1665" s="3"/>
      <c r="AX1665" s="3"/>
      <c r="AY1665" s="3"/>
      <c r="AZ1665">
        <v>684</v>
      </c>
      <c r="BA1665">
        <v>746</v>
      </c>
      <c r="BB1665">
        <v>776</v>
      </c>
      <c r="BC1665">
        <v>959</v>
      </c>
      <c r="BD1665">
        <v>990</v>
      </c>
      <c r="BE1665" s="3"/>
      <c r="BF1665" s="3"/>
      <c r="BG1665" s="3"/>
      <c r="BH1665">
        <v>664</v>
      </c>
      <c r="BI1665">
        <v>723</v>
      </c>
      <c r="BJ1665">
        <v>755</v>
      </c>
      <c r="BK1665">
        <v>946</v>
      </c>
      <c r="BL1665">
        <v>983</v>
      </c>
      <c r="BM1665" s="3"/>
      <c r="BN1665" s="3"/>
      <c r="BO1665" s="3"/>
      <c r="BP1665">
        <v>203</v>
      </c>
      <c r="BQ1665">
        <v>203</v>
      </c>
      <c r="BR1665">
        <v>203</v>
      </c>
      <c r="BS1665">
        <v>203</v>
      </c>
      <c r="BT1665">
        <v>232</v>
      </c>
      <c r="BU1665" s="3"/>
      <c r="BV1665" s="3"/>
      <c r="BW1665" s="3"/>
      <c r="BX1665">
        <v>2.75</v>
      </c>
      <c r="BY1665">
        <v>5.72</v>
      </c>
      <c r="BZ1665">
        <v>2.52</v>
      </c>
      <c r="CA1665">
        <v>14.29</v>
      </c>
      <c r="CB1665">
        <v>-3.53</v>
      </c>
      <c r="CC1665" s="3"/>
      <c r="CD1665" s="3"/>
      <c r="CE1665" s="3"/>
      <c r="CF1665">
        <v>3.85</v>
      </c>
      <c r="CG1665">
        <v>9.07</v>
      </c>
      <c r="CH1665">
        <v>4.3099999999999996</v>
      </c>
      <c r="CI1665">
        <v>22.13</v>
      </c>
      <c r="CJ1665">
        <v>-4.76</v>
      </c>
      <c r="CK1665" s="3"/>
      <c r="CL1665" s="3"/>
      <c r="CM1665" s="3"/>
      <c r="CN1665">
        <v>62</v>
      </c>
      <c r="CO1665">
        <v>155</v>
      </c>
      <c r="CP1665">
        <v>78</v>
      </c>
      <c r="CQ1665">
        <v>463</v>
      </c>
      <c r="CR1665">
        <v>-99</v>
      </c>
      <c r="CS1665" s="3"/>
      <c r="CT1665" s="3"/>
      <c r="CU1665" s="3"/>
      <c r="CV1665">
        <v>42.1</v>
      </c>
      <c r="CW1665">
        <v>14.97</v>
      </c>
      <c r="CX1665">
        <v>22.53</v>
      </c>
      <c r="CY1665">
        <v>4.24</v>
      </c>
      <c r="CZ1665" t="s">
        <v>2</v>
      </c>
      <c r="DA1665" s="3"/>
      <c r="DB1665" s="3"/>
      <c r="DC1665" s="3"/>
      <c r="DD1665">
        <v>1.6</v>
      </c>
      <c r="DE1665">
        <v>1.3</v>
      </c>
      <c r="DF1665">
        <v>0.95</v>
      </c>
      <c r="DG1665">
        <v>0.84</v>
      </c>
      <c r="DH1665">
        <v>1.1000000000000001</v>
      </c>
      <c r="DI1665" s="3"/>
      <c r="DJ1665" s="3"/>
      <c r="DK1665" s="3"/>
      <c r="DL1665" s="6">
        <f>(CM1665*3+CL1665*2+CK1665)/6</f>
        <v>0</v>
      </c>
      <c r="DM1665">
        <f>BH1665+(BH1665*(CG1665-8.25)/8.25)</f>
        <v>729.99757575757576</v>
      </c>
      <c r="DN1665">
        <f>BI1665+(BI1665*(CH1665-8.25)/8.25)</f>
        <v>377.71272727272725</v>
      </c>
      <c r="DO1665">
        <f>BJ1665+(BJ1665*(CI1665-8.25)/8.25)</f>
        <v>2025.230303030303</v>
      </c>
      <c r="DP1665">
        <f>BK1665+(BK1665*(CJ1665-8.25)/8.25)</f>
        <v>-545.81333333333328</v>
      </c>
      <c r="DQ1665">
        <f>BL1665+(BL1665*(CK1665-8.25)/8.25)</f>
        <v>0</v>
      </c>
      <c r="DR1665">
        <f>BM1665+(BM1665*(CL1665-8.25)/8.25)</f>
        <v>0</v>
      </c>
      <c r="DS1665">
        <f>BN1665+(BN1665*(CM1665-8.25)/8.25)</f>
        <v>0</v>
      </c>
      <c r="DT1665" s="8">
        <f>DM1665*10^8/$I1665</f>
        <v>1571.5989506368294</v>
      </c>
      <c r="DU1665" s="8">
        <f>DN1665*10^8/$I1665</f>
        <v>813.1710919833597</v>
      </c>
      <c r="DV1665" s="8">
        <f>DO1665*10^8/$I1665</f>
        <v>4360.0827245723931</v>
      </c>
      <c r="DW1665" s="8">
        <f>DP1665*10^8/$I1665</f>
        <v>-1175.0719322869677</v>
      </c>
      <c r="DX1665" s="8">
        <f>DQ1665*10^8/$I1665</f>
        <v>0</v>
      </c>
      <c r="DY1665" s="8">
        <f>DR1665*10^8/$I1665</f>
        <v>0</v>
      </c>
      <c r="DZ1665" s="8">
        <f>DS1665*10^8/$I1665</f>
        <v>0</v>
      </c>
      <c r="EA1665" s="8">
        <f>DT1665*10^8/$I1665</f>
        <v>3383.4677588888576</v>
      </c>
      <c r="EB1665" s="8">
        <f>DZ1665*0.8</f>
        <v>0</v>
      </c>
      <c r="EC1665" s="10">
        <f>G1665-E1665</f>
        <v>-175</v>
      </c>
      <c r="ED1665" s="4">
        <f>EC1665/E1665*100</f>
        <v>-7.2016460905349797</v>
      </c>
      <c r="EE1665" s="4">
        <f>DY1665-G1665</f>
        <v>-2255</v>
      </c>
      <c r="EF1665" s="12">
        <f>EE1665/G1665</f>
        <v>-1</v>
      </c>
      <c r="EG1665" s="4">
        <f>G1665-F1665</f>
        <v>100</v>
      </c>
    </row>
    <row r="1666" spans="1:137" x14ac:dyDescent="0.3">
      <c r="A1666">
        <v>1665</v>
      </c>
      <c r="B1666" t="s">
        <v>7436</v>
      </c>
      <c r="C1666" t="s">
        <v>3938</v>
      </c>
      <c r="D1666" t="str">
        <f>VLOOKUP(C1666,Sheet1!$A$2:$B$3197,2,FALSE)</f>
        <v>컴퓨터와주변기기</v>
      </c>
      <c r="E1666">
        <v>9961.5400000000009</v>
      </c>
      <c r="F1666">
        <v>13000</v>
      </c>
      <c r="G1666" s="7">
        <v>13350</v>
      </c>
      <c r="H1666" t="s">
        <v>1600</v>
      </c>
      <c r="I1666" s="7">
        <f>VALUE(LEFT(H1666,FIND("/",H1666)-1)) + VALUE(MID(H1666,FIND("/",H1666)+1,LEN(H1666)))</f>
        <v>8361386</v>
      </c>
      <c r="J1666">
        <v>0</v>
      </c>
      <c r="K1666" s="1">
        <f>G1666*I1666/(10^8)</f>
        <v>1116.2450309999999</v>
      </c>
      <c r="L1666">
        <v>190</v>
      </c>
      <c r="M1666">
        <v>215</v>
      </c>
      <c r="N1666">
        <v>249</v>
      </c>
      <c r="O1666">
        <v>234</v>
      </c>
      <c r="P1666">
        <v>237</v>
      </c>
      <c r="Q1666" s="3"/>
      <c r="R1666" s="3"/>
      <c r="S1666" s="3"/>
      <c r="T1666">
        <v>2</v>
      </c>
      <c r="U1666">
        <v>8</v>
      </c>
      <c r="V1666">
        <v>6</v>
      </c>
      <c r="W1666">
        <v>4</v>
      </c>
      <c r="X1666">
        <v>1</v>
      </c>
      <c r="Y1666" s="3"/>
      <c r="Z1666" s="3"/>
      <c r="AA1666" s="3"/>
      <c r="AB1666">
        <v>4</v>
      </c>
      <c r="AC1666">
        <v>9</v>
      </c>
      <c r="AD1666">
        <v>13</v>
      </c>
      <c r="AE1666">
        <v>6</v>
      </c>
      <c r="AF1666">
        <v>10</v>
      </c>
      <c r="AG1666" s="3"/>
      <c r="AH1666" s="3"/>
      <c r="AI1666" s="3"/>
      <c r="AJ1666">
        <v>290</v>
      </c>
      <c r="AK1666">
        <v>317</v>
      </c>
      <c r="AL1666">
        <v>340</v>
      </c>
      <c r="AM1666">
        <v>356</v>
      </c>
      <c r="AN1666">
        <v>384</v>
      </c>
      <c r="AO1666" s="3"/>
      <c r="AP1666" s="3"/>
      <c r="AQ1666" s="3"/>
      <c r="AR1666">
        <v>70</v>
      </c>
      <c r="AS1666">
        <v>76</v>
      </c>
      <c r="AT1666">
        <v>76</v>
      </c>
      <c r="AU1666">
        <v>70</v>
      </c>
      <c r="AV1666">
        <v>88</v>
      </c>
      <c r="AW1666" s="3"/>
      <c r="AX1666" s="3"/>
      <c r="AY1666" s="3"/>
      <c r="AZ1666">
        <v>219</v>
      </c>
      <c r="BA1666">
        <v>241</v>
      </c>
      <c r="BB1666">
        <v>264</v>
      </c>
      <c r="BC1666">
        <v>286</v>
      </c>
      <c r="BD1666">
        <v>296</v>
      </c>
      <c r="BE1666" s="3"/>
      <c r="BF1666" s="3"/>
      <c r="BG1666" s="3"/>
      <c r="BH1666">
        <v>219</v>
      </c>
      <c r="BI1666">
        <v>241</v>
      </c>
      <c r="BJ1666">
        <v>264</v>
      </c>
      <c r="BK1666">
        <v>286</v>
      </c>
      <c r="BL1666">
        <v>296</v>
      </c>
      <c r="BM1666" s="3"/>
      <c r="BN1666" s="3"/>
      <c r="BO1666" s="3"/>
      <c r="BP1666">
        <v>28</v>
      </c>
      <c r="BQ1666">
        <v>33</v>
      </c>
      <c r="BR1666">
        <v>33</v>
      </c>
      <c r="BS1666">
        <v>33</v>
      </c>
      <c r="BT1666">
        <v>33</v>
      </c>
      <c r="BU1666" s="3"/>
      <c r="BV1666" s="3"/>
      <c r="BW1666" s="3"/>
      <c r="BX1666">
        <v>1.47</v>
      </c>
      <c r="BY1666">
        <v>2.81</v>
      </c>
      <c r="BZ1666">
        <v>4</v>
      </c>
      <c r="CA1666">
        <v>1.72</v>
      </c>
      <c r="CB1666">
        <v>2.62</v>
      </c>
      <c r="CC1666" s="3"/>
      <c r="CD1666" s="3"/>
      <c r="CE1666" s="3"/>
      <c r="CF1666">
        <v>2</v>
      </c>
      <c r="CG1666">
        <v>3.7</v>
      </c>
      <c r="CH1666">
        <v>5.2</v>
      </c>
      <c r="CI1666">
        <v>2.17</v>
      </c>
      <c r="CJ1666">
        <v>3.33</v>
      </c>
      <c r="CK1666" s="3"/>
      <c r="CL1666" s="3"/>
      <c r="CM1666" s="3"/>
      <c r="CN1666">
        <v>52</v>
      </c>
      <c r="CO1666">
        <v>102</v>
      </c>
      <c r="CP1666">
        <v>157</v>
      </c>
      <c r="CQ1666">
        <v>71</v>
      </c>
      <c r="CR1666">
        <v>116</v>
      </c>
      <c r="CS1666" s="3"/>
      <c r="CT1666" s="3"/>
      <c r="CU1666" s="3"/>
      <c r="CV1666">
        <v>87.14</v>
      </c>
      <c r="CW1666">
        <v>43.04</v>
      </c>
      <c r="CX1666">
        <v>101.45</v>
      </c>
      <c r="CY1666">
        <v>174.61</v>
      </c>
      <c r="CZ1666">
        <v>80.150000000000006</v>
      </c>
      <c r="DA1666" s="3"/>
      <c r="DB1666" s="3"/>
      <c r="DC1666" s="3"/>
      <c r="DD1666">
        <v>1.4</v>
      </c>
      <c r="DE1666">
        <v>1.3</v>
      </c>
      <c r="DF1666">
        <v>4.42</v>
      </c>
      <c r="DG1666">
        <v>3.28</v>
      </c>
      <c r="DH1666">
        <v>2.36</v>
      </c>
      <c r="DI1666" s="3"/>
      <c r="DJ1666" s="3"/>
      <c r="DK1666" s="3"/>
      <c r="DL1666" s="6">
        <f>(CM1666*3+CL1666*2+CK1666)/6</f>
        <v>0</v>
      </c>
      <c r="DM1666">
        <f>BH1666+(BH1666*(CG1666-8.25)/8.25)</f>
        <v>98.218181818181833</v>
      </c>
      <c r="DN1666">
        <f>BI1666+(BI1666*(CH1666-8.25)/8.25)</f>
        <v>151.90303030303031</v>
      </c>
      <c r="DO1666">
        <f>BJ1666+(BJ1666*(CI1666-8.25)/8.25)</f>
        <v>69.44</v>
      </c>
      <c r="DP1666">
        <f>BK1666+(BK1666*(CJ1666-8.25)/8.25)</f>
        <v>115.44000000000003</v>
      </c>
      <c r="DQ1666">
        <f>BL1666+(BL1666*(CK1666-8.25)/8.25)</f>
        <v>0</v>
      </c>
      <c r="DR1666">
        <f>BM1666+(BM1666*(CL1666-8.25)/8.25)</f>
        <v>0</v>
      </c>
      <c r="DS1666">
        <f>BN1666+(BN1666*(CM1666-8.25)/8.25)</f>
        <v>0</v>
      </c>
      <c r="DT1666" s="8">
        <f>DM1666*10^8/$I1666</f>
        <v>1174.6638872811498</v>
      </c>
      <c r="DU1666" s="8">
        <f>DN1666*10^8/$I1666</f>
        <v>1816.7207004081656</v>
      </c>
      <c r="DV1666" s="8">
        <f>DO1666*10^8/$I1666</f>
        <v>830.48432401039736</v>
      </c>
      <c r="DW1666" s="8">
        <f>DP1666*10^8/$I1666</f>
        <v>1380.6323497085293</v>
      </c>
      <c r="DX1666" s="8">
        <f>DQ1666*10^8/$I1666</f>
        <v>0</v>
      </c>
      <c r="DY1666" s="8">
        <f>DR1666*10^8/$I1666</f>
        <v>0</v>
      </c>
      <c r="DZ1666" s="8">
        <f>DS1666*10^8/$I1666</f>
        <v>0</v>
      </c>
      <c r="EA1666" s="8">
        <f>DT1666*10^8/$I1666</f>
        <v>14048.674314056901</v>
      </c>
      <c r="EB1666" s="8">
        <f>DZ1666*0.8</f>
        <v>0</v>
      </c>
      <c r="EC1666" s="10">
        <f>G1666-E1666</f>
        <v>3388.4599999999991</v>
      </c>
      <c r="ED1666" s="4">
        <f>EC1666/E1666*100</f>
        <v>34.015423318081325</v>
      </c>
      <c r="EE1666" s="4">
        <f>DY1666-G1666</f>
        <v>-13350</v>
      </c>
      <c r="EF1666" s="12">
        <f>EE1666/G1666</f>
        <v>-1</v>
      </c>
      <c r="EG1666" s="4">
        <f>G1666-F1666</f>
        <v>350</v>
      </c>
    </row>
    <row r="1667" spans="1:137" x14ac:dyDescent="0.3">
      <c r="A1667">
        <v>1666</v>
      </c>
      <c r="B1667" t="s">
        <v>7075</v>
      </c>
      <c r="C1667" t="s">
        <v>3939</v>
      </c>
      <c r="D1667" t="str">
        <f>VLOOKUP(C1667,Sheet1!$A$2:$B$3197,2,FALSE)</f>
        <v>통신장비</v>
      </c>
      <c r="E1667">
        <v>5530</v>
      </c>
      <c r="F1667">
        <v>6160</v>
      </c>
      <c r="G1667" s="7">
        <v>7270</v>
      </c>
      <c r="H1667" t="s">
        <v>1601</v>
      </c>
      <c r="I1667" s="7">
        <f>VALUE(LEFT(H1667,FIND("/",H1667)-1)) + VALUE(MID(H1667,FIND("/",H1667)+1,LEN(H1667)))</f>
        <v>14707614</v>
      </c>
      <c r="J1667">
        <v>0</v>
      </c>
      <c r="K1667" s="1">
        <f>G1667*I1667/(10^8)</f>
        <v>1069.2435378</v>
      </c>
      <c r="L1667">
        <v>447</v>
      </c>
      <c r="M1667">
        <v>553</v>
      </c>
      <c r="N1667">
        <v>481</v>
      </c>
      <c r="O1667">
        <v>373</v>
      </c>
      <c r="P1667">
        <v>398</v>
      </c>
      <c r="Q1667" s="3"/>
      <c r="R1667" s="3"/>
      <c r="S1667" s="3"/>
      <c r="T1667">
        <v>-31</v>
      </c>
      <c r="U1667">
        <v>21</v>
      </c>
      <c r="V1667">
        <v>-85</v>
      </c>
      <c r="W1667">
        <v>-245</v>
      </c>
      <c r="X1667">
        <v>-130</v>
      </c>
      <c r="Y1667" s="3"/>
      <c r="Z1667" s="3"/>
      <c r="AA1667" s="3"/>
      <c r="AB1667">
        <v>-30</v>
      </c>
      <c r="AC1667">
        <v>10</v>
      </c>
      <c r="AD1667">
        <v>-94</v>
      </c>
      <c r="AE1667">
        <v>-394</v>
      </c>
      <c r="AF1667">
        <v>-285</v>
      </c>
      <c r="AG1667" s="3"/>
      <c r="AH1667" s="3"/>
      <c r="AI1667" s="3"/>
      <c r="AJ1667">
        <v>890</v>
      </c>
      <c r="AK1667">
        <v>882</v>
      </c>
      <c r="AL1667">
        <v>929</v>
      </c>
      <c r="AM1667">
        <v>732</v>
      </c>
      <c r="AN1667">
        <v>602</v>
      </c>
      <c r="AO1667" s="3"/>
      <c r="AP1667" s="3"/>
      <c r="AQ1667" s="3"/>
      <c r="AR1667">
        <v>497</v>
      </c>
      <c r="AS1667">
        <v>439</v>
      </c>
      <c r="AT1667">
        <v>495</v>
      </c>
      <c r="AU1667">
        <v>618</v>
      </c>
      <c r="AV1667">
        <v>490</v>
      </c>
      <c r="AW1667" s="3"/>
      <c r="AX1667" s="3"/>
      <c r="AY1667" s="3"/>
      <c r="AZ1667">
        <v>393</v>
      </c>
      <c r="BA1667">
        <v>443</v>
      </c>
      <c r="BB1667">
        <v>434</v>
      </c>
      <c r="BC1667">
        <v>114</v>
      </c>
      <c r="BD1667">
        <v>112</v>
      </c>
      <c r="BE1667" s="3"/>
      <c r="BF1667" s="3"/>
      <c r="BG1667" s="3"/>
      <c r="BH1667">
        <v>379</v>
      </c>
      <c r="BI1667">
        <v>418</v>
      </c>
      <c r="BJ1667">
        <v>404</v>
      </c>
      <c r="BK1667">
        <v>99</v>
      </c>
      <c r="BL1667">
        <v>104</v>
      </c>
      <c r="BM1667" s="3"/>
      <c r="BN1667" s="3"/>
      <c r="BO1667" s="3"/>
      <c r="BP1667">
        <v>53</v>
      </c>
      <c r="BQ1667">
        <v>53</v>
      </c>
      <c r="BR1667">
        <v>54</v>
      </c>
      <c r="BS1667">
        <v>55</v>
      </c>
      <c r="BT1667">
        <v>74</v>
      </c>
      <c r="BU1667" s="3"/>
      <c r="BV1667" s="3"/>
      <c r="BW1667" s="3"/>
      <c r="BX1667">
        <v>-3.99</v>
      </c>
      <c r="BY1667">
        <v>1.1499999999999999</v>
      </c>
      <c r="BZ1667">
        <v>-10.41</v>
      </c>
      <c r="CA1667">
        <v>-47.39</v>
      </c>
      <c r="CB1667">
        <v>-42.66</v>
      </c>
      <c r="CC1667" s="3"/>
      <c r="CD1667" s="3"/>
      <c r="CE1667" s="3"/>
      <c r="CF1667">
        <v>-10.71</v>
      </c>
      <c r="CG1667">
        <v>1.01</v>
      </c>
      <c r="CH1667">
        <v>-24.1</v>
      </c>
      <c r="CI1667">
        <v>-152.52000000000001</v>
      </c>
      <c r="CJ1667">
        <v>-273.02</v>
      </c>
      <c r="CK1667" s="3"/>
      <c r="CL1667" s="3"/>
      <c r="CM1667" s="3"/>
      <c r="CN1667">
        <v>-330</v>
      </c>
      <c r="CO1667">
        <v>35</v>
      </c>
      <c r="CP1667">
        <v>-854</v>
      </c>
      <c r="CQ1667" s="1">
        <v>-3245</v>
      </c>
      <c r="CR1667" s="1">
        <v>-2212</v>
      </c>
      <c r="CS1667" s="3"/>
      <c r="CT1667" s="3"/>
      <c r="CU1667" s="3"/>
      <c r="CV1667" t="s">
        <v>2</v>
      </c>
      <c r="CW1667">
        <v>551.38</v>
      </c>
      <c r="CX1667" t="s">
        <v>2</v>
      </c>
      <c r="CY1667" t="s">
        <v>2</v>
      </c>
      <c r="CZ1667" t="s">
        <v>2</v>
      </c>
      <c r="DA1667" s="3"/>
      <c r="DB1667" s="3"/>
      <c r="DC1667" s="3"/>
      <c r="DD1667">
        <v>5.03</v>
      </c>
      <c r="DE1667">
        <v>5.0199999999999996</v>
      </c>
      <c r="DF1667">
        <v>5.48</v>
      </c>
      <c r="DG1667">
        <v>20.79</v>
      </c>
      <c r="DH1667">
        <v>7.3</v>
      </c>
      <c r="DI1667" s="3"/>
      <c r="DJ1667" s="3"/>
      <c r="DK1667" s="3"/>
      <c r="DL1667" s="6">
        <f>(CM1667*3+CL1667*2+CK1667)/6</f>
        <v>0</v>
      </c>
      <c r="DM1667">
        <f>BH1667+(BH1667*(CG1667-8.25)/8.25)</f>
        <v>46.398787878787857</v>
      </c>
      <c r="DN1667">
        <f>BI1667+(BI1667*(CH1667-8.25)/8.25)</f>
        <v>-1221.0666666666668</v>
      </c>
      <c r="DO1667">
        <f>BJ1667+(BJ1667*(CI1667-8.25)/8.25)</f>
        <v>-7468.8581818181819</v>
      </c>
      <c r="DP1667">
        <f>BK1667+(BK1667*(CJ1667-8.25)/8.25)</f>
        <v>-3276.24</v>
      </c>
      <c r="DQ1667">
        <f>BL1667+(BL1667*(CK1667-8.25)/8.25)</f>
        <v>0</v>
      </c>
      <c r="DR1667">
        <f>BM1667+(BM1667*(CL1667-8.25)/8.25)</f>
        <v>0</v>
      </c>
      <c r="DS1667">
        <f>BN1667+(BN1667*(CM1667-8.25)/8.25)</f>
        <v>0</v>
      </c>
      <c r="DT1667" s="8">
        <f>DM1667*10^8/$I1667</f>
        <v>315.47460980950319</v>
      </c>
      <c r="DU1667" s="8">
        <f>DN1667*10^8/$I1667</f>
        <v>-8302.27572376231</v>
      </c>
      <c r="DV1667" s="8">
        <f>DO1667*10^8/$I1667</f>
        <v>-50782.255924164056</v>
      </c>
      <c r="DW1667" s="8">
        <f>DP1667*10^8/$I1667</f>
        <v>-22275.808978941113</v>
      </c>
      <c r="DX1667" s="8">
        <f>DQ1667*10^8/$I1667</f>
        <v>0</v>
      </c>
      <c r="DY1667" s="8">
        <f>DR1667*10^8/$I1667</f>
        <v>0</v>
      </c>
      <c r="DZ1667" s="8">
        <f>DS1667*10^8/$I1667</f>
        <v>0</v>
      </c>
      <c r="EA1667" s="8">
        <f>DT1667*10^8/$I1667</f>
        <v>2144.9747716353118</v>
      </c>
      <c r="EB1667" s="8">
        <f>DZ1667*0.8</f>
        <v>0</v>
      </c>
      <c r="EC1667" s="10">
        <f>G1667-E1667</f>
        <v>1740</v>
      </c>
      <c r="ED1667" s="4">
        <f>EC1667/E1667*100</f>
        <v>31.464737793851715</v>
      </c>
      <c r="EE1667" s="4">
        <f>DY1667-G1667</f>
        <v>-7270</v>
      </c>
      <c r="EF1667" s="12">
        <f>EE1667/G1667</f>
        <v>-1</v>
      </c>
      <c r="EG1667" s="4">
        <f>G1667-F1667</f>
        <v>1110</v>
      </c>
    </row>
    <row r="1668" spans="1:137" x14ac:dyDescent="0.3">
      <c r="A1668">
        <v>1667</v>
      </c>
      <c r="B1668" t="s">
        <v>6861</v>
      </c>
      <c r="C1668" t="s">
        <v>3940</v>
      </c>
      <c r="D1668" t="str">
        <f>VLOOKUP(C1668,Sheet1!$A$2:$B$3197,2,FALSE)</f>
        <v>컴퓨터와주변기기</v>
      </c>
      <c r="E1668">
        <v>4545</v>
      </c>
      <c r="F1668">
        <v>5200</v>
      </c>
      <c r="G1668" s="7">
        <v>5380</v>
      </c>
      <c r="H1668" t="s">
        <v>1602</v>
      </c>
      <c r="I1668" s="7">
        <f>VALUE(LEFT(H1668,FIND("/",H1668)-1)) + VALUE(MID(H1668,FIND("/",H1668)+1,LEN(H1668)))</f>
        <v>19238905</v>
      </c>
      <c r="J1668" s="1">
        <v>1342273</v>
      </c>
      <c r="K1668" s="1">
        <f>G1668*I1668/(10^8)</f>
        <v>1035.053089</v>
      </c>
      <c r="L1668">
        <v>876</v>
      </c>
      <c r="M1668">
        <v>894</v>
      </c>
      <c r="N1668">
        <v>852</v>
      </c>
      <c r="O1668">
        <v>848</v>
      </c>
      <c r="P1668">
        <v>745</v>
      </c>
      <c r="Q1668" s="3"/>
      <c r="R1668" s="3"/>
      <c r="S1668" s="3"/>
      <c r="T1668">
        <v>133</v>
      </c>
      <c r="U1668">
        <v>141</v>
      </c>
      <c r="V1668">
        <v>126</v>
      </c>
      <c r="W1668">
        <v>95</v>
      </c>
      <c r="X1668">
        <v>41</v>
      </c>
      <c r="Y1668" s="3"/>
      <c r="Z1668" s="3"/>
      <c r="AA1668" s="3"/>
      <c r="AB1668">
        <v>144</v>
      </c>
      <c r="AC1668">
        <v>206</v>
      </c>
      <c r="AD1668">
        <v>145</v>
      </c>
      <c r="AE1668">
        <v>96</v>
      </c>
      <c r="AF1668">
        <v>56</v>
      </c>
      <c r="AG1668" s="3"/>
      <c r="AH1668" s="3"/>
      <c r="AI1668" s="3"/>
      <c r="AJ1668" s="1">
        <v>1373</v>
      </c>
      <c r="AK1668" s="1">
        <v>1616</v>
      </c>
      <c r="AL1668" s="1">
        <v>1629</v>
      </c>
      <c r="AM1668" s="1">
        <v>1641</v>
      </c>
      <c r="AN1668" s="1">
        <v>1648</v>
      </c>
      <c r="AO1668" s="3"/>
      <c r="AP1668" s="3"/>
      <c r="AQ1668" s="3"/>
      <c r="AR1668">
        <v>172</v>
      </c>
      <c r="AS1668">
        <v>231</v>
      </c>
      <c r="AT1668">
        <v>167</v>
      </c>
      <c r="AU1668">
        <v>172</v>
      </c>
      <c r="AV1668">
        <v>169</v>
      </c>
      <c r="AW1668" s="3"/>
      <c r="AX1668" s="3"/>
      <c r="AY1668" s="3"/>
      <c r="AZ1668" s="1">
        <v>1202</v>
      </c>
      <c r="BA1668" s="1">
        <v>1385</v>
      </c>
      <c r="BB1668" s="1">
        <v>1463</v>
      </c>
      <c r="BC1668" s="1">
        <v>1469</v>
      </c>
      <c r="BD1668" s="1">
        <v>1480</v>
      </c>
      <c r="BE1668" s="3"/>
      <c r="BF1668" s="3"/>
      <c r="BG1668" s="3"/>
      <c r="BH1668" s="1">
        <v>1193</v>
      </c>
      <c r="BI1668" s="1">
        <v>1379</v>
      </c>
      <c r="BJ1668" s="1">
        <v>1457</v>
      </c>
      <c r="BK1668" s="1">
        <v>1465</v>
      </c>
      <c r="BL1668" s="1">
        <v>1480</v>
      </c>
      <c r="BM1668" s="3"/>
      <c r="BN1668" s="3"/>
      <c r="BO1668" s="3"/>
      <c r="BP1668">
        <v>51</v>
      </c>
      <c r="BQ1668">
        <v>96</v>
      </c>
      <c r="BR1668">
        <v>96</v>
      </c>
      <c r="BS1668">
        <v>96</v>
      </c>
      <c r="BT1668">
        <v>96</v>
      </c>
      <c r="BU1668" s="3"/>
      <c r="BV1668" s="3"/>
      <c r="BW1668" s="3"/>
      <c r="BX1668">
        <v>10.83</v>
      </c>
      <c r="BY1668">
        <v>13.8</v>
      </c>
      <c r="BZ1668">
        <v>8.91</v>
      </c>
      <c r="CA1668">
        <v>5.85</v>
      </c>
      <c r="CB1668">
        <v>3.4</v>
      </c>
      <c r="CC1668" s="3"/>
      <c r="CD1668" s="3"/>
      <c r="CE1668" s="3"/>
      <c r="CF1668">
        <v>12.34</v>
      </c>
      <c r="CG1668">
        <v>16.239999999999998</v>
      </c>
      <c r="CH1668">
        <v>10.29</v>
      </c>
      <c r="CI1668">
        <v>6.57</v>
      </c>
      <c r="CJ1668">
        <v>3.8</v>
      </c>
      <c r="CK1668" s="3"/>
      <c r="CL1668" s="3"/>
      <c r="CM1668" s="3"/>
      <c r="CN1668">
        <v>741</v>
      </c>
      <c r="CO1668" s="1">
        <v>1085</v>
      </c>
      <c r="CP1668">
        <v>758</v>
      </c>
      <c r="CQ1668">
        <v>499</v>
      </c>
      <c r="CR1668">
        <v>291</v>
      </c>
      <c r="CS1668" s="3"/>
      <c r="CT1668" s="3"/>
      <c r="CU1668" s="3"/>
      <c r="CV1668">
        <v>9.27</v>
      </c>
      <c r="CW1668">
        <v>6.11</v>
      </c>
      <c r="CX1668">
        <v>8.27</v>
      </c>
      <c r="CY1668">
        <v>11.2</v>
      </c>
      <c r="CZ1668">
        <v>15.86</v>
      </c>
      <c r="DA1668" s="3"/>
      <c r="DB1668" s="3"/>
      <c r="DC1668" s="3"/>
      <c r="DD1668">
        <v>1.03</v>
      </c>
      <c r="DE1668">
        <v>0.87</v>
      </c>
      <c r="DF1668">
        <v>0.76</v>
      </c>
      <c r="DG1668">
        <v>0.66</v>
      </c>
      <c r="DH1668">
        <v>0.53</v>
      </c>
      <c r="DI1668" s="3"/>
      <c r="DJ1668" s="3"/>
      <c r="DK1668" s="3"/>
      <c r="DL1668" s="6">
        <f>(CM1668*3+CL1668*2+CK1668)/6</f>
        <v>0</v>
      </c>
      <c r="DM1668">
        <f>BH1668+(BH1668*(CG1668-8.25)/8.25)</f>
        <v>2348.4024242424239</v>
      </c>
      <c r="DN1668">
        <f>BI1668+(BI1668*(CH1668-8.25)/8.25)</f>
        <v>1719.9890909090909</v>
      </c>
      <c r="DO1668">
        <f>BJ1668+(BJ1668*(CI1668-8.25)/8.25)</f>
        <v>1160.3018181818181</v>
      </c>
      <c r="DP1668">
        <f>BK1668+(BK1668*(CJ1668-8.25)/8.25)</f>
        <v>674.78787878787875</v>
      </c>
      <c r="DQ1668">
        <f>BL1668+(BL1668*(CK1668-8.25)/8.25)</f>
        <v>0</v>
      </c>
      <c r="DR1668">
        <f>BM1668+(BM1668*(CL1668-8.25)/8.25)</f>
        <v>0</v>
      </c>
      <c r="DS1668">
        <f>BN1668+(BN1668*(CM1668-8.25)/8.25)</f>
        <v>0</v>
      </c>
      <c r="DT1668" s="8">
        <f>DM1668*10^8/$I1668</f>
        <v>12206.528512108272</v>
      </c>
      <c r="DU1668" s="8">
        <f>DN1668*10^8/$I1668</f>
        <v>8940.1610481942243</v>
      </c>
      <c r="DV1668" s="8">
        <f>DO1668*10^8/$I1668</f>
        <v>6031.0179720821852</v>
      </c>
      <c r="DW1668" s="8">
        <f>DP1668*10^8/$I1668</f>
        <v>3507.4131235009409</v>
      </c>
      <c r="DX1668" s="8">
        <f>DQ1668*10^8/$I1668</f>
        <v>0</v>
      </c>
      <c r="DY1668" s="8">
        <f>DR1668*10^8/$I1668</f>
        <v>0</v>
      </c>
      <c r="DZ1668" s="8">
        <f>DS1668*10^8/$I1668</f>
        <v>0</v>
      </c>
      <c r="EA1668" s="8">
        <f>DT1668*10^8/$I1668</f>
        <v>63447.106330158975</v>
      </c>
      <c r="EB1668" s="8">
        <f>DZ1668*0.8</f>
        <v>0</v>
      </c>
      <c r="EC1668" s="10">
        <f>G1668-E1668</f>
        <v>835</v>
      </c>
      <c r="ED1668" s="4">
        <f>EC1668/E1668*100</f>
        <v>18.371837183718373</v>
      </c>
      <c r="EE1668" s="4">
        <f>DY1668-G1668</f>
        <v>-5380</v>
      </c>
      <c r="EF1668" s="12">
        <f>EE1668/G1668</f>
        <v>-1</v>
      </c>
      <c r="EG1668" s="4">
        <f>G1668-F1668</f>
        <v>180</v>
      </c>
    </row>
    <row r="1669" spans="1:137" x14ac:dyDescent="0.3">
      <c r="A1669">
        <v>1668</v>
      </c>
      <c r="B1669" t="s">
        <v>6896</v>
      </c>
      <c r="C1669" t="s">
        <v>3941</v>
      </c>
      <c r="D1669" t="str">
        <f>VLOOKUP(C1669,Sheet1!$A$2:$B$3197,2,FALSE)</f>
        <v>전자장비와기기</v>
      </c>
      <c r="E1669">
        <v>5260</v>
      </c>
      <c r="F1669">
        <v>5720</v>
      </c>
      <c r="G1669" s="7">
        <v>5660</v>
      </c>
      <c r="H1669" t="s">
        <v>1603</v>
      </c>
      <c r="I1669" s="7">
        <f>VALUE(LEFT(H1669,FIND("/",H1669)-1)) + VALUE(MID(H1669,FIND("/",H1669)+1,LEN(H1669)))</f>
        <v>11703721</v>
      </c>
      <c r="J1669">
        <v>0</v>
      </c>
      <c r="K1669" s="1">
        <f>G1669*I1669/(10^8)</f>
        <v>662.43060860000003</v>
      </c>
      <c r="L1669">
        <v>634</v>
      </c>
      <c r="M1669" s="1">
        <v>1786</v>
      </c>
      <c r="N1669" s="1">
        <v>2820</v>
      </c>
      <c r="O1669" s="1">
        <v>3380</v>
      </c>
      <c r="P1669" s="1">
        <v>2550</v>
      </c>
      <c r="Q1669" s="3"/>
      <c r="R1669" s="3"/>
      <c r="S1669" s="3"/>
      <c r="T1669">
        <v>36</v>
      </c>
      <c r="U1669">
        <v>98</v>
      </c>
      <c r="V1669">
        <v>135</v>
      </c>
      <c r="W1669">
        <v>257</v>
      </c>
      <c r="X1669">
        <v>35</v>
      </c>
      <c r="Y1669" s="3"/>
      <c r="Z1669" s="3"/>
      <c r="AA1669" s="3"/>
      <c r="AB1669">
        <v>28</v>
      </c>
      <c r="AC1669">
        <v>43</v>
      </c>
      <c r="AD1669">
        <v>84</v>
      </c>
      <c r="AE1669">
        <v>153</v>
      </c>
      <c r="AF1669">
        <v>-84</v>
      </c>
      <c r="AG1669" s="3"/>
      <c r="AH1669" s="3"/>
      <c r="AI1669" s="3"/>
      <c r="AJ1669" s="1">
        <v>1383</v>
      </c>
      <c r="AK1669" s="1">
        <v>2219</v>
      </c>
      <c r="AL1669" s="1">
        <v>1967</v>
      </c>
      <c r="AM1669" s="1">
        <v>2467</v>
      </c>
      <c r="AN1669" s="1">
        <v>2473</v>
      </c>
      <c r="AO1669" s="3"/>
      <c r="AP1669" s="3"/>
      <c r="AQ1669" s="3"/>
      <c r="AR1669">
        <v>801</v>
      </c>
      <c r="AS1669" s="1">
        <v>1525</v>
      </c>
      <c r="AT1669" s="1">
        <v>1240</v>
      </c>
      <c r="AU1669" s="1">
        <v>1579</v>
      </c>
      <c r="AV1669" s="1">
        <v>1270</v>
      </c>
      <c r="AW1669" s="3"/>
      <c r="AX1669" s="3"/>
      <c r="AY1669" s="3"/>
      <c r="AZ1669">
        <v>582</v>
      </c>
      <c r="BA1669">
        <v>694</v>
      </c>
      <c r="BB1669">
        <v>727</v>
      </c>
      <c r="BC1669">
        <v>888</v>
      </c>
      <c r="BD1669" s="1">
        <v>1203</v>
      </c>
      <c r="BE1669" s="3"/>
      <c r="BF1669" s="3"/>
      <c r="BG1669" s="3"/>
      <c r="BH1669">
        <v>538</v>
      </c>
      <c r="BI1669">
        <v>687</v>
      </c>
      <c r="BJ1669">
        <v>727</v>
      </c>
      <c r="BK1669">
        <v>888</v>
      </c>
      <c r="BL1669">
        <v>912</v>
      </c>
      <c r="BM1669" s="3"/>
      <c r="BN1669" s="3"/>
      <c r="BO1669" s="3"/>
      <c r="BP1669">
        <v>44</v>
      </c>
      <c r="BQ1669">
        <v>59</v>
      </c>
      <c r="BR1669">
        <v>59</v>
      </c>
      <c r="BS1669">
        <v>59</v>
      </c>
      <c r="BT1669">
        <v>59</v>
      </c>
      <c r="BU1669" s="3"/>
      <c r="BV1669" s="3"/>
      <c r="BW1669" s="3"/>
      <c r="BX1669">
        <v>2.5099999999999998</v>
      </c>
      <c r="BY1669">
        <v>2.37</v>
      </c>
      <c r="BZ1669">
        <v>4.03</v>
      </c>
      <c r="CA1669">
        <v>6.92</v>
      </c>
      <c r="CB1669">
        <v>-3.39</v>
      </c>
      <c r="CC1669" s="3"/>
      <c r="CD1669" s="3"/>
      <c r="CE1669" s="3"/>
      <c r="CF1669">
        <v>5.36</v>
      </c>
      <c r="CG1669">
        <v>5.92</v>
      </c>
      <c r="CH1669">
        <v>11.94</v>
      </c>
      <c r="CI1669">
        <v>19</v>
      </c>
      <c r="CJ1669">
        <v>-6.92</v>
      </c>
      <c r="CK1669" s="3"/>
      <c r="CL1669" s="3"/>
      <c r="CM1669" s="3"/>
      <c r="CN1669">
        <v>328</v>
      </c>
      <c r="CO1669">
        <v>374</v>
      </c>
      <c r="CP1669">
        <v>722</v>
      </c>
      <c r="CQ1669" s="1">
        <v>1311</v>
      </c>
      <c r="CR1669">
        <v>-532</v>
      </c>
      <c r="CS1669" s="3"/>
      <c r="CT1669" s="3"/>
      <c r="CU1669" s="3"/>
      <c r="CV1669">
        <v>13.92</v>
      </c>
      <c r="CW1669">
        <v>14.98</v>
      </c>
      <c r="CX1669">
        <v>5.03</v>
      </c>
      <c r="CY1669">
        <v>6.46</v>
      </c>
      <c r="CZ1669" t="s">
        <v>2</v>
      </c>
      <c r="DA1669" s="3"/>
      <c r="DB1669" s="3"/>
      <c r="DC1669" s="3"/>
      <c r="DD1669">
        <v>0.74</v>
      </c>
      <c r="DE1669">
        <v>0.95</v>
      </c>
      <c r="DF1669">
        <v>0.56999999999999995</v>
      </c>
      <c r="DG1669">
        <v>1.0900000000000001</v>
      </c>
      <c r="DH1669">
        <v>0.66</v>
      </c>
      <c r="DI1669" s="3"/>
      <c r="DJ1669" s="3"/>
      <c r="DK1669" s="3"/>
      <c r="DL1669" s="6">
        <f>(CM1669*3+CL1669*2+CK1669)/6</f>
        <v>0</v>
      </c>
      <c r="DM1669">
        <f>BH1669+(BH1669*(CG1669-8.25)/8.25)</f>
        <v>386.05575757575758</v>
      </c>
      <c r="DN1669">
        <f>BI1669+(BI1669*(CH1669-8.25)/8.25)</f>
        <v>994.27636363636361</v>
      </c>
      <c r="DO1669">
        <f>BJ1669+(BJ1669*(CI1669-8.25)/8.25)</f>
        <v>1674.3030303030303</v>
      </c>
      <c r="DP1669">
        <f>BK1669+(BK1669*(CJ1669-8.25)/8.25)</f>
        <v>-744.84363636363628</v>
      </c>
      <c r="DQ1669">
        <f>BL1669+(BL1669*(CK1669-8.25)/8.25)</f>
        <v>0</v>
      </c>
      <c r="DR1669">
        <f>BM1669+(BM1669*(CL1669-8.25)/8.25)</f>
        <v>0</v>
      </c>
      <c r="DS1669">
        <f>BN1669+(BN1669*(CM1669-8.25)/8.25)</f>
        <v>0</v>
      </c>
      <c r="DT1669" s="8">
        <f>DM1669*10^8/$I1669</f>
        <v>3298.5728006995178</v>
      </c>
      <c r="DU1669" s="8">
        <f>DN1669*10^8/$I1669</f>
        <v>8495.3867546600231</v>
      </c>
      <c r="DV1669" s="8">
        <f>DO1669*10^8/$I1669</f>
        <v>14305.732598231198</v>
      </c>
      <c r="DW1669" s="8">
        <f>DP1669*10^8/$I1669</f>
        <v>-6364.1609054388455</v>
      </c>
      <c r="DX1669" s="8">
        <f>DQ1669*10^8/$I1669</f>
        <v>0</v>
      </c>
      <c r="DY1669" s="8">
        <f>DR1669*10^8/$I1669</f>
        <v>0</v>
      </c>
      <c r="DZ1669" s="8">
        <f>DS1669*10^8/$I1669</f>
        <v>0</v>
      </c>
      <c r="EA1669" s="8">
        <f>DT1669*10^8/$I1669</f>
        <v>28183.966455621405</v>
      </c>
      <c r="EB1669" s="8">
        <f>DZ1669*0.8</f>
        <v>0</v>
      </c>
      <c r="EC1669" s="10">
        <f>G1669-E1669</f>
        <v>400</v>
      </c>
      <c r="ED1669" s="4">
        <f>EC1669/E1669*100</f>
        <v>7.6045627376425857</v>
      </c>
      <c r="EE1669" s="4">
        <f>DY1669-G1669</f>
        <v>-5660</v>
      </c>
      <c r="EF1669" s="12">
        <f>EE1669/G1669</f>
        <v>-1</v>
      </c>
      <c r="EG1669" s="4">
        <f>G1669-F1669</f>
        <v>-60</v>
      </c>
    </row>
    <row r="1670" spans="1:137" x14ac:dyDescent="0.3">
      <c r="A1670">
        <v>1669</v>
      </c>
      <c r="B1670" t="s">
        <v>6484</v>
      </c>
      <c r="C1670" t="s">
        <v>3942</v>
      </c>
      <c r="D1670" t="str">
        <f>VLOOKUP(C1670,Sheet1!$A$2:$B$3197,2,FALSE)</f>
        <v>IT서비스</v>
      </c>
      <c r="E1670">
        <v>1380</v>
      </c>
      <c r="F1670">
        <v>2510</v>
      </c>
      <c r="G1670" s="7">
        <v>2605</v>
      </c>
      <c r="H1670" t="s">
        <v>1604</v>
      </c>
      <c r="I1670" s="7">
        <f>VALUE(LEFT(H1670,FIND("/",H1670)-1)) + VALUE(MID(H1670,FIND("/",H1670)+1,LEN(H1670)))</f>
        <v>38967004</v>
      </c>
      <c r="J1670">
        <v>0</v>
      </c>
      <c r="K1670" s="1">
        <f>G1670*I1670/(10^8)</f>
        <v>1015.0904542</v>
      </c>
      <c r="L1670">
        <v>608</v>
      </c>
      <c r="M1670">
        <v>564</v>
      </c>
      <c r="N1670">
        <v>552</v>
      </c>
      <c r="O1670">
        <v>637</v>
      </c>
      <c r="P1670">
        <v>832</v>
      </c>
      <c r="Q1670" s="3"/>
      <c r="R1670" s="3"/>
      <c r="S1670" s="3"/>
      <c r="T1670">
        <v>11</v>
      </c>
      <c r="U1670">
        <v>-69</v>
      </c>
      <c r="V1670">
        <v>7</v>
      </c>
      <c r="W1670">
        <v>16</v>
      </c>
      <c r="X1670">
        <v>15</v>
      </c>
      <c r="Y1670" s="3"/>
      <c r="Z1670" s="3"/>
      <c r="AA1670" s="3"/>
      <c r="AB1670">
        <v>11</v>
      </c>
      <c r="AC1670">
        <v>-78</v>
      </c>
      <c r="AD1670">
        <v>-25</v>
      </c>
      <c r="AE1670">
        <v>-9</v>
      </c>
      <c r="AF1670">
        <v>11</v>
      </c>
      <c r="AG1670" s="3"/>
      <c r="AH1670" s="3"/>
      <c r="AI1670" s="3"/>
      <c r="AJ1670">
        <v>538</v>
      </c>
      <c r="AK1670">
        <v>445</v>
      </c>
      <c r="AL1670">
        <v>430</v>
      </c>
      <c r="AM1670">
        <v>640</v>
      </c>
      <c r="AN1670">
        <v>611</v>
      </c>
      <c r="AO1670" s="3"/>
      <c r="AP1670" s="3"/>
      <c r="AQ1670" s="3"/>
      <c r="AR1670">
        <v>244</v>
      </c>
      <c r="AS1670">
        <v>227</v>
      </c>
      <c r="AT1670">
        <v>179</v>
      </c>
      <c r="AU1670">
        <v>382</v>
      </c>
      <c r="AV1670">
        <v>334</v>
      </c>
      <c r="AW1670" s="3"/>
      <c r="AX1670" s="3"/>
      <c r="AY1670" s="3"/>
      <c r="AZ1670">
        <v>295</v>
      </c>
      <c r="BA1670">
        <v>218</v>
      </c>
      <c r="BB1670">
        <v>251</v>
      </c>
      <c r="BC1670">
        <v>258</v>
      </c>
      <c r="BD1670">
        <v>278</v>
      </c>
      <c r="BE1670" s="3"/>
      <c r="BF1670" s="3"/>
      <c r="BG1670" s="3"/>
      <c r="BH1670">
        <v>293</v>
      </c>
      <c r="BI1670">
        <v>216</v>
      </c>
      <c r="BJ1670">
        <v>251</v>
      </c>
      <c r="BK1670">
        <v>229</v>
      </c>
      <c r="BL1670">
        <v>251</v>
      </c>
      <c r="BM1670" s="3"/>
      <c r="BN1670" s="3"/>
      <c r="BO1670" s="3"/>
      <c r="BP1670">
        <v>152</v>
      </c>
      <c r="BQ1670">
        <v>152</v>
      </c>
      <c r="BR1670">
        <v>180</v>
      </c>
      <c r="BS1670">
        <v>180</v>
      </c>
      <c r="BT1670">
        <v>183</v>
      </c>
      <c r="BU1670" s="3"/>
      <c r="BV1670" s="3"/>
      <c r="BW1670" s="3"/>
      <c r="BX1670">
        <v>2.9</v>
      </c>
      <c r="BY1670">
        <v>-15.77</v>
      </c>
      <c r="BZ1670">
        <v>-5.68</v>
      </c>
      <c r="CA1670">
        <v>-1.66</v>
      </c>
      <c r="CB1670">
        <v>1.74</v>
      </c>
      <c r="CC1670" s="3"/>
      <c r="CD1670" s="3"/>
      <c r="CE1670" s="3"/>
      <c r="CF1670">
        <v>5.35</v>
      </c>
      <c r="CG1670">
        <v>-30.47</v>
      </c>
      <c r="CH1670">
        <v>-10.64</v>
      </c>
      <c r="CI1670">
        <v>-9.34</v>
      </c>
      <c r="CJ1670">
        <v>4.58</v>
      </c>
      <c r="CK1670" s="3"/>
      <c r="CL1670" s="3"/>
      <c r="CM1670" s="3"/>
      <c r="CN1670">
        <v>40</v>
      </c>
      <c r="CO1670">
        <v>-256</v>
      </c>
      <c r="CP1670">
        <v>-72</v>
      </c>
      <c r="CQ1670">
        <v>-62</v>
      </c>
      <c r="CR1670">
        <v>30</v>
      </c>
      <c r="CS1670" s="3"/>
      <c r="CT1670" s="3"/>
      <c r="CU1670" s="3"/>
      <c r="CV1670">
        <v>36.770000000000003</v>
      </c>
      <c r="CW1670" t="s">
        <v>2</v>
      </c>
      <c r="CX1670" t="s">
        <v>2</v>
      </c>
      <c r="CY1670" t="s">
        <v>2</v>
      </c>
      <c r="CZ1670">
        <v>47.15</v>
      </c>
      <c r="DA1670" s="3"/>
      <c r="DB1670" s="3"/>
      <c r="DC1670" s="3"/>
      <c r="DD1670">
        <v>1.54</v>
      </c>
      <c r="DE1670">
        <v>1.82</v>
      </c>
      <c r="DF1670">
        <v>2.5299999999999998</v>
      </c>
      <c r="DG1670">
        <v>2.11</v>
      </c>
      <c r="DH1670">
        <v>2.08</v>
      </c>
      <c r="DI1670" s="3"/>
      <c r="DJ1670" s="3"/>
      <c r="DK1670" s="3"/>
      <c r="DL1670" s="6">
        <f>(CM1670*3+CL1670*2+CK1670)/6</f>
        <v>0</v>
      </c>
      <c r="DM1670">
        <f>BH1670+(BH1670*(CG1670-8.25)/8.25)</f>
        <v>-1082.1466666666665</v>
      </c>
      <c r="DN1670">
        <f>BI1670+(BI1670*(CH1670-8.25)/8.25)</f>
        <v>-278.5745454545455</v>
      </c>
      <c r="DO1670">
        <f>BJ1670+(BJ1670*(CI1670-8.25)/8.25)</f>
        <v>-284.16242424242421</v>
      </c>
      <c r="DP1670">
        <f>BK1670+(BK1670*(CJ1670-8.25)/8.25)</f>
        <v>127.12969696969698</v>
      </c>
      <c r="DQ1670">
        <f>BL1670+(BL1670*(CK1670-8.25)/8.25)</f>
        <v>0</v>
      </c>
      <c r="DR1670">
        <f>BM1670+(BM1670*(CL1670-8.25)/8.25)</f>
        <v>0</v>
      </c>
      <c r="DS1670">
        <f>BN1670+(BN1670*(CM1670-8.25)/8.25)</f>
        <v>0</v>
      </c>
      <c r="DT1670" s="8">
        <f>DM1670*10^8/$I1670</f>
        <v>-2777.0845987201546</v>
      </c>
      <c r="DU1670" s="8">
        <f>DN1670*10^8/$I1670</f>
        <v>-714.89854712603903</v>
      </c>
      <c r="DV1670" s="8">
        <f>DO1670*10^8/$I1670</f>
        <v>-729.23857385192923</v>
      </c>
      <c r="DW1670" s="8">
        <f>DP1670*10^8/$I1670</f>
        <v>326.24960587089782</v>
      </c>
      <c r="DX1670" s="8">
        <f>DQ1670*10^8/$I1670</f>
        <v>0</v>
      </c>
      <c r="DY1670" s="8">
        <f>DR1670*10^8/$I1670</f>
        <v>0</v>
      </c>
      <c r="DZ1670" s="8">
        <f>DS1670*10^8/$I1670</f>
        <v>0</v>
      </c>
      <c r="EA1670" s="8">
        <f>DT1670*10^8/$I1670</f>
        <v>-7126.7593441881099</v>
      </c>
      <c r="EB1670" s="8">
        <f>DZ1670*0.8</f>
        <v>0</v>
      </c>
      <c r="EC1670" s="10">
        <f>G1670-E1670</f>
        <v>1225</v>
      </c>
      <c r="ED1670" s="4">
        <f>EC1670/E1670*100</f>
        <v>88.768115942028984</v>
      </c>
      <c r="EE1670" s="4">
        <f>DY1670-G1670</f>
        <v>-2605</v>
      </c>
      <c r="EF1670" s="12">
        <f>EE1670/G1670</f>
        <v>-1</v>
      </c>
      <c r="EG1670" s="4">
        <f>G1670-F1670</f>
        <v>95</v>
      </c>
    </row>
    <row r="1671" spans="1:137" x14ac:dyDescent="0.3">
      <c r="A1671">
        <v>1670</v>
      </c>
      <c r="B1671" t="s">
        <v>7048</v>
      </c>
      <c r="C1671" t="s">
        <v>3943</v>
      </c>
      <c r="D1671" t="str">
        <f>VLOOKUP(C1671,Sheet1!$A$2:$B$3197,2,FALSE)</f>
        <v>IT서비스</v>
      </c>
      <c r="E1671">
        <v>4035</v>
      </c>
      <c r="F1671">
        <v>6580</v>
      </c>
      <c r="G1671" s="7">
        <v>6940</v>
      </c>
      <c r="H1671" t="s">
        <v>1605</v>
      </c>
      <c r="I1671" s="7">
        <f>VALUE(LEFT(H1671,FIND("/",H1671)-1)) + VALUE(MID(H1671,FIND("/",H1671)+1,LEN(H1671)))</f>
        <v>39229838</v>
      </c>
      <c r="J1671">
        <v>0</v>
      </c>
      <c r="K1671" s="1">
        <f>G1671*I1671/(10^8)</f>
        <v>2722.5507572000001</v>
      </c>
      <c r="L1671">
        <v>539</v>
      </c>
      <c r="M1671">
        <v>691</v>
      </c>
      <c r="N1671">
        <v>814</v>
      </c>
      <c r="O1671">
        <v>856</v>
      </c>
      <c r="P1671">
        <v>812</v>
      </c>
      <c r="Q1671" s="3"/>
      <c r="R1671" s="3"/>
      <c r="S1671" s="3"/>
      <c r="T1671">
        <v>47</v>
      </c>
      <c r="U1671">
        <v>40</v>
      </c>
      <c r="V1671">
        <v>75</v>
      </c>
      <c r="W1671">
        <v>87</v>
      </c>
      <c r="X1671">
        <v>77</v>
      </c>
      <c r="Y1671" s="3"/>
      <c r="Z1671" s="3"/>
      <c r="AA1671" s="3"/>
      <c r="AB1671">
        <v>37</v>
      </c>
      <c r="AC1671">
        <v>31</v>
      </c>
      <c r="AD1671">
        <v>48</v>
      </c>
      <c r="AE1671">
        <v>88</v>
      </c>
      <c r="AF1671">
        <v>45</v>
      </c>
      <c r="AG1671" s="3"/>
      <c r="AH1671" s="3"/>
      <c r="AI1671" s="3"/>
      <c r="AJ1671" s="1">
        <v>1433</v>
      </c>
      <c r="AK1671" s="1">
        <v>1835</v>
      </c>
      <c r="AL1671" s="1">
        <v>2300</v>
      </c>
      <c r="AM1671" s="1">
        <v>2404</v>
      </c>
      <c r="AN1671" s="1">
        <v>2621</v>
      </c>
      <c r="AO1671" s="3"/>
      <c r="AP1671" s="3"/>
      <c r="AQ1671" s="3"/>
      <c r="AR1671">
        <v>900</v>
      </c>
      <c r="AS1671" s="1">
        <v>1191</v>
      </c>
      <c r="AT1671" s="1">
        <v>1464</v>
      </c>
      <c r="AU1671" s="1">
        <v>1490</v>
      </c>
      <c r="AV1671" s="1">
        <v>1701</v>
      </c>
      <c r="AW1671" s="3"/>
      <c r="AX1671" s="3"/>
      <c r="AY1671" s="3"/>
      <c r="AZ1671">
        <v>533</v>
      </c>
      <c r="BA1671">
        <v>644</v>
      </c>
      <c r="BB1671">
        <v>836</v>
      </c>
      <c r="BC1671">
        <v>914</v>
      </c>
      <c r="BD1671">
        <v>920</v>
      </c>
      <c r="BE1671" s="3"/>
      <c r="BF1671" s="3"/>
      <c r="BG1671" s="3"/>
      <c r="BH1671">
        <v>526</v>
      </c>
      <c r="BI1671">
        <v>650</v>
      </c>
      <c r="BJ1671">
        <v>842</v>
      </c>
      <c r="BK1671">
        <v>920</v>
      </c>
      <c r="BL1671">
        <v>920</v>
      </c>
      <c r="BM1671" s="3"/>
      <c r="BN1671" s="3"/>
      <c r="BO1671" s="3"/>
      <c r="BP1671">
        <v>163</v>
      </c>
      <c r="BQ1671">
        <v>174</v>
      </c>
      <c r="BR1671">
        <v>196</v>
      </c>
      <c r="BS1671">
        <v>196</v>
      </c>
      <c r="BT1671">
        <v>196</v>
      </c>
      <c r="BU1671" s="3"/>
      <c r="BV1671" s="3"/>
      <c r="BW1671" s="3"/>
      <c r="BX1671">
        <v>2.75</v>
      </c>
      <c r="BY1671">
        <v>1.88</v>
      </c>
      <c r="BZ1671">
        <v>2.33</v>
      </c>
      <c r="CA1671">
        <v>3.76</v>
      </c>
      <c r="CB1671">
        <v>1.79</v>
      </c>
      <c r="CC1671" s="3"/>
      <c r="CD1671" s="3"/>
      <c r="CE1671" s="3"/>
      <c r="CF1671">
        <v>7.5</v>
      </c>
      <c r="CG1671">
        <v>7.36</v>
      </c>
      <c r="CH1671">
        <v>6.49</v>
      </c>
      <c r="CI1671">
        <v>10.039999999999999</v>
      </c>
      <c r="CJ1671">
        <v>4.24</v>
      </c>
      <c r="CK1671" s="3"/>
      <c r="CL1671" s="3"/>
      <c r="CM1671" s="3"/>
      <c r="CN1671">
        <v>112</v>
      </c>
      <c r="CO1671">
        <v>122</v>
      </c>
      <c r="CP1671">
        <v>127</v>
      </c>
      <c r="CQ1671">
        <v>225</v>
      </c>
      <c r="CR1671">
        <v>99</v>
      </c>
      <c r="CS1671" s="3"/>
      <c r="CT1671" s="3"/>
      <c r="CU1671" s="3"/>
      <c r="CV1671">
        <v>41.89</v>
      </c>
      <c r="CW1671">
        <v>45.71</v>
      </c>
      <c r="CX1671">
        <v>21.72</v>
      </c>
      <c r="CY1671">
        <v>14.93</v>
      </c>
      <c r="CZ1671">
        <v>36.46</v>
      </c>
      <c r="DA1671" s="3"/>
      <c r="DB1671" s="3"/>
      <c r="DC1671" s="3"/>
      <c r="DD1671">
        <v>2.5299999999999998</v>
      </c>
      <c r="DE1671">
        <v>2.63</v>
      </c>
      <c r="DF1671">
        <v>1.1499999999999999</v>
      </c>
      <c r="DG1671">
        <v>1.29</v>
      </c>
      <c r="DH1671">
        <v>1.39</v>
      </c>
      <c r="DI1671" s="3"/>
      <c r="DJ1671" s="3"/>
      <c r="DK1671" s="3"/>
      <c r="DL1671" s="6">
        <f>(CM1671*3+CL1671*2+CK1671)/6</f>
        <v>0</v>
      </c>
      <c r="DM1671">
        <f>BH1671+(BH1671*(CG1671-8.25)/8.25)</f>
        <v>469.25575757575757</v>
      </c>
      <c r="DN1671">
        <f>BI1671+(BI1671*(CH1671-8.25)/8.25)</f>
        <v>511.33333333333337</v>
      </c>
      <c r="DO1671">
        <f>BJ1671+(BJ1671*(CI1671-8.25)/8.25)</f>
        <v>1024.6884848484847</v>
      </c>
      <c r="DP1671">
        <f>BK1671+(BK1671*(CJ1671-8.25)/8.25)</f>
        <v>472.82424242424247</v>
      </c>
      <c r="DQ1671">
        <f>BL1671+(BL1671*(CK1671-8.25)/8.25)</f>
        <v>0</v>
      </c>
      <c r="DR1671">
        <f>BM1671+(BM1671*(CL1671-8.25)/8.25)</f>
        <v>0</v>
      </c>
      <c r="DS1671">
        <f>BN1671+(BN1671*(CM1671-8.25)/8.25)</f>
        <v>0</v>
      </c>
      <c r="DT1671" s="8">
        <f>DM1671*10^8/$I1671</f>
        <v>1196.1705209584541</v>
      </c>
      <c r="DU1671" s="8">
        <f>DN1671*10^8/$I1671</f>
        <v>1303.4296326518945</v>
      </c>
      <c r="DV1671" s="8">
        <f>DO1671*10^8/$I1671</f>
        <v>2612.0130418292438</v>
      </c>
      <c r="DW1671" s="8">
        <f>DP1671*10^8/$I1671</f>
        <v>1205.2668747300013</v>
      </c>
      <c r="DX1671" s="8">
        <f>DQ1671*10^8/$I1671</f>
        <v>0</v>
      </c>
      <c r="DY1671" s="8">
        <f>DR1671*10^8/$I1671</f>
        <v>0</v>
      </c>
      <c r="DZ1671" s="8">
        <f>DS1671*10^8/$I1671</f>
        <v>0</v>
      </c>
      <c r="EA1671" s="8">
        <f>DT1671*10^8/$I1671</f>
        <v>3049.1344903296672</v>
      </c>
      <c r="EB1671" s="8">
        <f>DZ1671*0.8</f>
        <v>0</v>
      </c>
      <c r="EC1671" s="10">
        <f>G1671-E1671</f>
        <v>2905</v>
      </c>
      <c r="ED1671" s="4">
        <f>EC1671/E1671*100</f>
        <v>71.995043370508043</v>
      </c>
      <c r="EE1671" s="4">
        <f>DY1671-G1671</f>
        <v>-6940</v>
      </c>
      <c r="EF1671" s="12">
        <f>EE1671/G1671</f>
        <v>-1</v>
      </c>
      <c r="EG1671" s="4">
        <f>G1671-F1671</f>
        <v>360</v>
      </c>
    </row>
    <row r="1672" spans="1:137" x14ac:dyDescent="0.3">
      <c r="A1672">
        <v>1671</v>
      </c>
      <c r="B1672" t="s">
        <v>7833</v>
      </c>
      <c r="C1672" t="s">
        <v>3944</v>
      </c>
      <c r="D1672" t="str">
        <f>VLOOKUP(C1672,Sheet1!$A$2:$B$3197,2,FALSE)</f>
        <v>화학</v>
      </c>
      <c r="E1672">
        <v>52600</v>
      </c>
      <c r="F1672">
        <v>74800</v>
      </c>
      <c r="G1672" s="7">
        <v>53400</v>
      </c>
      <c r="H1672" t="s">
        <v>1606</v>
      </c>
      <c r="I1672" s="7">
        <f>VALUE(LEFT(H1672,FIND("/",H1672)-1)) + VALUE(MID(H1672,FIND("/",H1672)+1,LEN(H1672)))</f>
        <v>18701387</v>
      </c>
      <c r="J1672" s="1">
        <v>214487</v>
      </c>
      <c r="K1672" s="1">
        <f>G1672*I1672/(10^8)</f>
        <v>9986.5406579999999</v>
      </c>
      <c r="L1672" s="1">
        <v>1705</v>
      </c>
      <c r="M1672" s="1">
        <v>3290</v>
      </c>
      <c r="N1672" s="1">
        <v>6694</v>
      </c>
      <c r="O1672" s="1">
        <v>7023</v>
      </c>
      <c r="P1672" s="1">
        <v>9468</v>
      </c>
      <c r="Q1672" s="3"/>
      <c r="R1672" s="3"/>
      <c r="S1672" s="3"/>
      <c r="T1672">
        <v>101</v>
      </c>
      <c r="U1672">
        <v>218</v>
      </c>
      <c r="V1672">
        <v>623</v>
      </c>
      <c r="W1672">
        <v>478</v>
      </c>
      <c r="X1672">
        <v>824</v>
      </c>
      <c r="Y1672" s="3"/>
      <c r="Z1672" s="3"/>
      <c r="AA1672" s="3"/>
      <c r="AB1672">
        <v>-72</v>
      </c>
      <c r="AC1672">
        <v>-33</v>
      </c>
      <c r="AD1672">
        <v>462</v>
      </c>
      <c r="AE1672">
        <v>374</v>
      </c>
      <c r="AF1672">
        <v>542</v>
      </c>
      <c r="AG1672" s="3"/>
      <c r="AH1672" s="3"/>
      <c r="AI1672" s="3"/>
      <c r="AJ1672" s="1">
        <v>3464</v>
      </c>
      <c r="AK1672" s="1">
        <v>4481</v>
      </c>
      <c r="AL1672" s="1">
        <v>6675</v>
      </c>
      <c r="AM1672" s="1">
        <v>9278</v>
      </c>
      <c r="AN1672" s="1">
        <v>12832</v>
      </c>
      <c r="AO1672" s="3"/>
      <c r="AP1672" s="3"/>
      <c r="AQ1672" s="3"/>
      <c r="AR1672" s="1">
        <v>1727</v>
      </c>
      <c r="AS1672" s="1">
        <v>2637</v>
      </c>
      <c r="AT1672" s="1">
        <v>4357</v>
      </c>
      <c r="AU1672" s="1">
        <v>4809</v>
      </c>
      <c r="AV1672" s="1">
        <v>6945</v>
      </c>
      <c r="AW1672" s="3"/>
      <c r="AX1672" s="3"/>
      <c r="AY1672" s="3"/>
      <c r="AZ1672" s="1">
        <v>1737</v>
      </c>
      <c r="BA1672" s="1">
        <v>1844</v>
      </c>
      <c r="BB1672" s="1">
        <v>2319</v>
      </c>
      <c r="BC1672" s="1">
        <v>4470</v>
      </c>
      <c r="BD1672" s="1">
        <v>5887</v>
      </c>
      <c r="BE1672" s="3"/>
      <c r="BF1672" s="3"/>
      <c r="BG1672" s="3"/>
      <c r="BH1672" s="1">
        <v>1444</v>
      </c>
      <c r="BI1672" s="1">
        <v>1466</v>
      </c>
      <c r="BJ1672" s="1">
        <v>1809</v>
      </c>
      <c r="BK1672" s="1">
        <v>2752</v>
      </c>
      <c r="BL1672" s="1">
        <v>3266</v>
      </c>
      <c r="BM1672" s="3"/>
      <c r="BN1672" s="3"/>
      <c r="BO1672" s="3"/>
      <c r="BP1672">
        <v>107</v>
      </c>
      <c r="BQ1672">
        <v>110</v>
      </c>
      <c r="BR1672">
        <v>110</v>
      </c>
      <c r="BS1672">
        <v>110</v>
      </c>
      <c r="BT1672">
        <v>110</v>
      </c>
      <c r="BU1672" s="3"/>
      <c r="BV1672" s="3"/>
      <c r="BW1672" s="3"/>
      <c r="BX1672">
        <v>-2.5499999999999998</v>
      </c>
      <c r="BY1672">
        <v>-0.83</v>
      </c>
      <c r="BZ1672">
        <v>8.2799999999999994</v>
      </c>
      <c r="CA1672">
        <v>4.68</v>
      </c>
      <c r="CB1672">
        <v>4.9000000000000004</v>
      </c>
      <c r="CC1672" s="3"/>
      <c r="CD1672" s="3"/>
      <c r="CE1672" s="3"/>
      <c r="CF1672">
        <v>-7.16</v>
      </c>
      <c r="CG1672">
        <v>-4.71</v>
      </c>
      <c r="CH1672">
        <v>24.03</v>
      </c>
      <c r="CI1672">
        <v>9.33</v>
      </c>
      <c r="CJ1672">
        <v>7.87</v>
      </c>
      <c r="CK1672" s="3"/>
      <c r="CL1672" s="3"/>
      <c r="CM1672" s="3"/>
      <c r="CN1672">
        <v>-447</v>
      </c>
      <c r="CO1672">
        <v>-305</v>
      </c>
      <c r="CP1672" s="1">
        <v>1747</v>
      </c>
      <c r="CQ1672">
        <v>945</v>
      </c>
      <c r="CR1672" s="1">
        <v>1052</v>
      </c>
      <c r="CS1672" s="3"/>
      <c r="CT1672" s="3"/>
      <c r="CU1672" s="3"/>
      <c r="CV1672" t="s">
        <v>2</v>
      </c>
      <c r="CW1672" t="s">
        <v>2</v>
      </c>
      <c r="CX1672">
        <v>12.84</v>
      </c>
      <c r="CY1672">
        <v>16.149999999999999</v>
      </c>
      <c r="CZ1672">
        <v>32.729999999999997</v>
      </c>
      <c r="DA1672" s="3"/>
      <c r="DB1672" s="3"/>
      <c r="DC1672" s="3"/>
      <c r="DD1672">
        <v>1.1100000000000001</v>
      </c>
      <c r="DE1672">
        <v>4.1100000000000003</v>
      </c>
      <c r="DF1672">
        <v>2.79</v>
      </c>
      <c r="DG1672">
        <v>1.25</v>
      </c>
      <c r="DH1672">
        <v>2.34</v>
      </c>
      <c r="DI1672" s="3"/>
      <c r="DJ1672" s="3"/>
      <c r="DK1672" s="3"/>
      <c r="DL1672" s="6">
        <f>(CM1672*3+CL1672*2+CK1672)/6</f>
        <v>0</v>
      </c>
      <c r="DM1672">
        <f>BH1672+(BH1672*(CG1672-8.25)/8.25)</f>
        <v>-824.39272727272737</v>
      </c>
      <c r="DN1672">
        <f>BI1672+(BI1672*(CH1672-8.25)/8.25)</f>
        <v>4270.0581818181818</v>
      </c>
      <c r="DO1672">
        <f>BJ1672+(BJ1672*(CI1672-8.25)/8.25)</f>
        <v>2045.8145454545454</v>
      </c>
      <c r="DP1672">
        <f>BK1672+(BK1672*(CJ1672-8.25)/8.25)</f>
        <v>2625.2412121212124</v>
      </c>
      <c r="DQ1672">
        <f>BL1672+(BL1672*(CK1672-8.25)/8.25)</f>
        <v>0</v>
      </c>
      <c r="DR1672">
        <f>BM1672+(BM1672*(CL1672-8.25)/8.25)</f>
        <v>0</v>
      </c>
      <c r="DS1672">
        <f>BN1672+(BN1672*(CM1672-8.25)/8.25)</f>
        <v>0</v>
      </c>
      <c r="DT1672" s="8">
        <f>DM1672*10^8/$I1672</f>
        <v>-4408.1902977181708</v>
      </c>
      <c r="DU1672" s="8">
        <f>DN1672*10^8/$I1672</f>
        <v>22832.842194101333</v>
      </c>
      <c r="DV1672" s="8">
        <f>DO1672*10^8/$I1672</f>
        <v>10939.373349444859</v>
      </c>
      <c r="DW1672" s="8">
        <f>DP1672*10^8/$I1672</f>
        <v>14037.68186884327</v>
      </c>
      <c r="DX1672" s="8">
        <f>DQ1672*10^8/$I1672</f>
        <v>0</v>
      </c>
      <c r="DY1672" s="8">
        <f>DR1672*10^8/$I1672</f>
        <v>0</v>
      </c>
      <c r="DZ1672" s="8">
        <f>DS1672*10^8/$I1672</f>
        <v>0</v>
      </c>
      <c r="EA1672" s="8">
        <f>DT1672*10^8/$I1672</f>
        <v>-23571.461826431219</v>
      </c>
      <c r="EB1672" s="8">
        <f>DZ1672*0.8</f>
        <v>0</v>
      </c>
      <c r="EC1672" s="10">
        <f>G1672-E1672</f>
        <v>800</v>
      </c>
      <c r="ED1672" s="4">
        <f>EC1672/E1672*100</f>
        <v>1.520912547528517</v>
      </c>
      <c r="EE1672" s="4">
        <f>DY1672-G1672</f>
        <v>-53400</v>
      </c>
      <c r="EF1672" s="12">
        <f>EE1672/G1672</f>
        <v>-1</v>
      </c>
      <c r="EG1672" s="4">
        <f>G1672-F1672</f>
        <v>-21400</v>
      </c>
    </row>
    <row r="1673" spans="1:137" x14ac:dyDescent="0.3">
      <c r="A1673">
        <v>1672</v>
      </c>
      <c r="B1673" t="s">
        <v>6167</v>
      </c>
      <c r="C1673" t="s">
        <v>3945</v>
      </c>
      <c r="D1673" t="str">
        <f>VLOOKUP(C1673,Sheet1!$A$2:$B$3197,2,FALSE)</f>
        <v>호텔,레스토랑,레저</v>
      </c>
      <c r="E1673">
        <v>1065</v>
      </c>
      <c r="F1673">
        <v>1025</v>
      </c>
      <c r="G1673" s="7">
        <v>985</v>
      </c>
      <c r="H1673" t="s">
        <v>1607</v>
      </c>
      <c r="I1673" s="7">
        <f>VALUE(LEFT(H1673,FIND("/",H1673)-1)) + VALUE(MID(H1673,FIND("/",H1673)+1,LEN(H1673)))</f>
        <v>125040568</v>
      </c>
      <c r="J1673" s="1">
        <v>362400</v>
      </c>
      <c r="K1673" s="1">
        <f>G1673*I1673/(10^8)</f>
        <v>1231.6495947999999</v>
      </c>
      <c r="L1673" s="1">
        <v>1513</v>
      </c>
      <c r="M1673" s="1">
        <v>1452</v>
      </c>
      <c r="N1673" s="1">
        <v>1198</v>
      </c>
      <c r="O1673" s="1">
        <v>1099</v>
      </c>
      <c r="P1673">
        <v>771</v>
      </c>
      <c r="Q1673" s="3"/>
      <c r="R1673" s="3"/>
      <c r="S1673" s="3"/>
      <c r="T1673">
        <v>5</v>
      </c>
      <c r="U1673">
        <v>-17</v>
      </c>
      <c r="V1673">
        <v>-4</v>
      </c>
      <c r="W1673">
        <v>-25</v>
      </c>
      <c r="X1673">
        <v>-163</v>
      </c>
      <c r="Y1673" s="3"/>
      <c r="Z1673" s="3"/>
      <c r="AA1673" s="3"/>
      <c r="AB1673">
        <v>-21</v>
      </c>
      <c r="AC1673">
        <v>-182</v>
      </c>
      <c r="AD1673">
        <v>-210</v>
      </c>
      <c r="AE1673">
        <v>-28</v>
      </c>
      <c r="AF1673">
        <v>-226</v>
      </c>
      <c r="AG1673" s="3"/>
      <c r="AH1673" s="3"/>
      <c r="AI1673" s="3"/>
      <c r="AJ1673" s="1">
        <v>1148</v>
      </c>
      <c r="AK1673">
        <v>994</v>
      </c>
      <c r="AL1673">
        <v>656</v>
      </c>
      <c r="AM1673">
        <v>926</v>
      </c>
      <c r="AN1673">
        <v>649</v>
      </c>
      <c r="AO1673" s="3"/>
      <c r="AP1673" s="3"/>
      <c r="AQ1673" s="3"/>
      <c r="AR1673">
        <v>722</v>
      </c>
      <c r="AS1673">
        <v>601</v>
      </c>
      <c r="AT1673">
        <v>309</v>
      </c>
      <c r="AU1673">
        <v>572</v>
      </c>
      <c r="AV1673">
        <v>275</v>
      </c>
      <c r="AW1673" s="3"/>
      <c r="AX1673" s="3"/>
      <c r="AY1673" s="3"/>
      <c r="AZ1673">
        <v>426</v>
      </c>
      <c r="BA1673">
        <v>393</v>
      </c>
      <c r="BB1673">
        <v>347</v>
      </c>
      <c r="BC1673">
        <v>354</v>
      </c>
      <c r="BD1673">
        <v>374</v>
      </c>
      <c r="BE1673" s="3"/>
      <c r="BF1673" s="3"/>
      <c r="BG1673" s="3"/>
      <c r="BH1673">
        <v>384</v>
      </c>
      <c r="BI1673">
        <v>243</v>
      </c>
      <c r="BJ1673">
        <v>181</v>
      </c>
      <c r="BK1673">
        <v>204</v>
      </c>
      <c r="BL1673">
        <v>272</v>
      </c>
      <c r="BM1673" s="3"/>
      <c r="BN1673" s="3"/>
      <c r="BO1673" s="3"/>
      <c r="BP1673">
        <v>81</v>
      </c>
      <c r="BQ1673">
        <v>81</v>
      </c>
      <c r="BR1673">
        <v>81</v>
      </c>
      <c r="BS1673">
        <v>81</v>
      </c>
      <c r="BT1673">
        <v>124</v>
      </c>
      <c r="BU1673" s="3"/>
      <c r="BV1673" s="3"/>
      <c r="BW1673" s="3"/>
      <c r="BX1673">
        <v>-1.86</v>
      </c>
      <c r="BY1673">
        <v>-17.02</v>
      </c>
      <c r="BZ1673">
        <v>-25.43</v>
      </c>
      <c r="CA1673">
        <v>-3.54</v>
      </c>
      <c r="CB1673">
        <v>-28.73</v>
      </c>
      <c r="CC1673" s="3"/>
      <c r="CD1673" s="3"/>
      <c r="CE1673" s="3"/>
      <c r="CF1673">
        <v>-9.25</v>
      </c>
      <c r="CG1673">
        <v>-66.67</v>
      </c>
      <c r="CH1673">
        <v>-94.99</v>
      </c>
      <c r="CI1673">
        <v>4.2</v>
      </c>
      <c r="CJ1673">
        <v>-68.72</v>
      </c>
      <c r="CK1673" s="3"/>
      <c r="CL1673" s="3"/>
      <c r="CM1673" s="3"/>
      <c r="CN1673">
        <v>-45</v>
      </c>
      <c r="CO1673">
        <v>-259</v>
      </c>
      <c r="CP1673">
        <v>-249</v>
      </c>
      <c r="CQ1673">
        <v>10</v>
      </c>
      <c r="CR1673">
        <v>-187</v>
      </c>
      <c r="CS1673" s="3"/>
      <c r="CT1673" s="3"/>
      <c r="CU1673" s="3"/>
      <c r="CV1673" t="s">
        <v>2</v>
      </c>
      <c r="CW1673" t="s">
        <v>2</v>
      </c>
      <c r="CX1673" t="s">
        <v>2</v>
      </c>
      <c r="CY1673">
        <v>261.38</v>
      </c>
      <c r="CZ1673" t="s">
        <v>2</v>
      </c>
      <c r="DA1673" s="3"/>
      <c r="DB1673" s="3"/>
      <c r="DC1673" s="3"/>
      <c r="DD1673">
        <v>5.05</v>
      </c>
      <c r="DE1673">
        <v>4.68</v>
      </c>
      <c r="DF1673">
        <v>5.41</v>
      </c>
      <c r="DG1673">
        <v>5.12</v>
      </c>
      <c r="DH1673">
        <v>5.8</v>
      </c>
      <c r="DI1673" s="3"/>
      <c r="DJ1673" s="3"/>
      <c r="DK1673" s="3"/>
      <c r="DL1673" s="6">
        <f>(CM1673*3+CL1673*2+CK1673)/6</f>
        <v>0</v>
      </c>
      <c r="DM1673">
        <f>BH1673+(BH1673*(CG1673-8.25)/8.25)</f>
        <v>-3103.1854545454544</v>
      </c>
      <c r="DN1673">
        <f>BI1673+(BI1673*(CH1673-8.25)/8.25)</f>
        <v>-2797.8872727272728</v>
      </c>
      <c r="DO1673">
        <f>BJ1673+(BJ1673*(CI1673-8.25)/8.25)</f>
        <v>92.145454545454555</v>
      </c>
      <c r="DP1673">
        <f>BK1673+(BK1673*(CJ1673-8.25)/8.25)</f>
        <v>-1699.2581818181818</v>
      </c>
      <c r="DQ1673">
        <f>BL1673+(BL1673*(CK1673-8.25)/8.25)</f>
        <v>0</v>
      </c>
      <c r="DR1673">
        <f>BM1673+(BM1673*(CL1673-8.25)/8.25)</f>
        <v>0</v>
      </c>
      <c r="DS1673">
        <f>BN1673+(BN1673*(CM1673-8.25)/8.25)</f>
        <v>0</v>
      </c>
      <c r="DT1673" s="8">
        <f>DM1673*10^8/$I1673</f>
        <v>-2481.7429288592598</v>
      </c>
      <c r="DU1673" s="8">
        <f>DN1673*10^8/$I1673</f>
        <v>-2237.5836238422021</v>
      </c>
      <c r="DV1673" s="8">
        <f>DO1673*10^8/$I1673</f>
        <v>73.692447194781266</v>
      </c>
      <c r="DW1673" s="8">
        <f>DP1673*10^8/$I1673</f>
        <v>-1358.9655013548736</v>
      </c>
      <c r="DX1673" s="8">
        <f>DQ1673*10^8/$I1673</f>
        <v>0</v>
      </c>
      <c r="DY1673" s="8">
        <f>DR1673*10^8/$I1673</f>
        <v>0</v>
      </c>
      <c r="DZ1673" s="8">
        <f>DS1673*10^8/$I1673</f>
        <v>0</v>
      </c>
      <c r="EA1673" s="8">
        <f>DT1673*10^8/$I1673</f>
        <v>-1984.7502043170978</v>
      </c>
      <c r="EB1673" s="8">
        <f>DZ1673*0.8</f>
        <v>0</v>
      </c>
      <c r="EC1673" s="10">
        <f>G1673-E1673</f>
        <v>-80</v>
      </c>
      <c r="ED1673" s="4">
        <f>EC1673/E1673*100</f>
        <v>-7.511737089201878</v>
      </c>
      <c r="EE1673" s="4">
        <f>DY1673-G1673</f>
        <v>-985</v>
      </c>
      <c r="EF1673" s="12">
        <f>EE1673/G1673</f>
        <v>-1</v>
      </c>
      <c r="EG1673" s="4">
        <f>G1673-F1673</f>
        <v>-40</v>
      </c>
    </row>
    <row r="1674" spans="1:137" x14ac:dyDescent="0.3">
      <c r="A1674">
        <v>1673</v>
      </c>
      <c r="B1674" t="s">
        <v>5762</v>
      </c>
      <c r="C1674" t="s">
        <v>3946</v>
      </c>
      <c r="D1674" t="str">
        <f>VLOOKUP(C1674,Sheet1!$A$2:$B$3197,2,FALSE)</f>
        <v>게임엔터테인먼트</v>
      </c>
      <c r="E1674">
        <v>159800</v>
      </c>
      <c r="F1674">
        <v>138500</v>
      </c>
      <c r="G1674" s="7">
        <v>132400</v>
      </c>
      <c r="H1674" t="s">
        <v>1608</v>
      </c>
      <c r="I1674" s="7">
        <f>VALUE(LEFT(H1674,FIND("/",H1674)-1)) + VALUE(MID(H1674,FIND("/",H1674)+1,LEN(H1674)))</f>
        <v>12866420</v>
      </c>
      <c r="J1674" s="1">
        <v>127477</v>
      </c>
      <c r="K1674" s="1">
        <f>G1674*I1674/(10^8)</f>
        <v>17035.140080000001</v>
      </c>
      <c r="L1674" s="1">
        <v>5130</v>
      </c>
      <c r="M1674" s="1">
        <v>5080</v>
      </c>
      <c r="N1674" s="1">
        <v>4818</v>
      </c>
      <c r="O1674" s="1">
        <v>4693</v>
      </c>
      <c r="P1674" s="1">
        <v>5090</v>
      </c>
      <c r="Q1674" s="1">
        <v>6700</v>
      </c>
      <c r="R1674" s="1">
        <v>8117</v>
      </c>
      <c r="S1674" s="1">
        <v>8692</v>
      </c>
      <c r="T1674" s="1">
        <v>1920</v>
      </c>
      <c r="U1674" s="1">
        <v>1946</v>
      </c>
      <c r="V1674" s="1">
        <v>1466</v>
      </c>
      <c r="W1674" s="1">
        <v>1260</v>
      </c>
      <c r="X1674" s="1">
        <v>1141</v>
      </c>
      <c r="Y1674" s="1">
        <v>1710</v>
      </c>
      <c r="Z1674" s="1">
        <v>2247</v>
      </c>
      <c r="AA1674" s="1">
        <v>2422</v>
      </c>
      <c r="AB1674" s="1">
        <v>1518</v>
      </c>
      <c r="AC1674" s="1">
        <v>1424</v>
      </c>
      <c r="AD1674" s="1">
        <v>1297</v>
      </c>
      <c r="AE1674" s="1">
        <v>1096</v>
      </c>
      <c r="AF1674">
        <v>764</v>
      </c>
      <c r="AG1674" s="1">
        <v>1501</v>
      </c>
      <c r="AH1674" s="1">
        <v>1838</v>
      </c>
      <c r="AI1674" s="1">
        <v>1960</v>
      </c>
      <c r="AJ1674" s="1">
        <v>7120</v>
      </c>
      <c r="AK1674" s="1">
        <v>8383</v>
      </c>
      <c r="AL1674" s="1">
        <v>9093</v>
      </c>
      <c r="AM1674" s="1">
        <v>10050</v>
      </c>
      <c r="AN1674" s="1">
        <v>10491</v>
      </c>
      <c r="AO1674" s="1">
        <v>12367</v>
      </c>
      <c r="AP1674" s="1">
        <v>14203</v>
      </c>
      <c r="AQ1674" s="1">
        <v>15902</v>
      </c>
      <c r="AR1674">
        <v>770</v>
      </c>
      <c r="AS1674">
        <v>774</v>
      </c>
      <c r="AT1674">
        <v>648</v>
      </c>
      <c r="AU1674">
        <v>795</v>
      </c>
      <c r="AV1674">
        <v>720</v>
      </c>
      <c r="AW1674" s="1">
        <v>1191</v>
      </c>
      <c r="AX1674" s="1">
        <v>1405</v>
      </c>
      <c r="AY1674" s="1">
        <v>1406</v>
      </c>
      <c r="AZ1674" s="1">
        <v>6350</v>
      </c>
      <c r="BA1674" s="1">
        <v>7609</v>
      </c>
      <c r="BB1674" s="1">
        <v>8445</v>
      </c>
      <c r="BC1674" s="1">
        <v>9254</v>
      </c>
      <c r="BD1674" s="1">
        <v>9771</v>
      </c>
      <c r="BE1674" s="1">
        <v>11176</v>
      </c>
      <c r="BF1674" s="1">
        <v>12798</v>
      </c>
      <c r="BG1674" s="1">
        <v>14495</v>
      </c>
      <c r="BH1674" s="1">
        <v>6350</v>
      </c>
      <c r="BI1674" s="1">
        <v>7609</v>
      </c>
      <c r="BJ1674" s="1">
        <v>8440</v>
      </c>
      <c r="BK1674" s="1">
        <v>9197</v>
      </c>
      <c r="BL1674" s="1">
        <v>9733</v>
      </c>
      <c r="BM1674" s="1">
        <v>11157</v>
      </c>
      <c r="BN1674" s="1">
        <v>12778</v>
      </c>
      <c r="BO1674" s="1">
        <v>14500</v>
      </c>
      <c r="BP1674">
        <v>64</v>
      </c>
      <c r="BQ1674">
        <v>64</v>
      </c>
      <c r="BR1674">
        <v>64</v>
      </c>
      <c r="BS1674">
        <v>64</v>
      </c>
      <c r="BT1674">
        <v>64</v>
      </c>
      <c r="BU1674">
        <v>63</v>
      </c>
      <c r="BV1674">
        <v>63</v>
      </c>
      <c r="BW1674">
        <v>63</v>
      </c>
      <c r="BX1674">
        <v>23.45</v>
      </c>
      <c r="BY1674">
        <v>18.37</v>
      </c>
      <c r="BZ1674">
        <v>14.84</v>
      </c>
      <c r="CA1674">
        <v>11.45</v>
      </c>
      <c r="CB1674">
        <v>7.44</v>
      </c>
      <c r="CC1674">
        <v>13.14</v>
      </c>
      <c r="CD1674">
        <v>13.84</v>
      </c>
      <c r="CE1674">
        <v>13.02</v>
      </c>
      <c r="CF1674">
        <v>26.53</v>
      </c>
      <c r="CG1674">
        <v>20.399999999999999</v>
      </c>
      <c r="CH1674">
        <v>16.149999999999999</v>
      </c>
      <c r="CI1674">
        <v>12.68</v>
      </c>
      <c r="CJ1674">
        <v>8.49</v>
      </c>
      <c r="CK1674">
        <v>14.29</v>
      </c>
      <c r="CL1674">
        <v>15.4</v>
      </c>
      <c r="CM1674">
        <v>14.38</v>
      </c>
      <c r="CN1674" s="1">
        <v>11796</v>
      </c>
      <c r="CO1674" s="1">
        <v>11066</v>
      </c>
      <c r="CP1674" s="1">
        <v>10075</v>
      </c>
      <c r="CQ1674" s="1">
        <v>8693</v>
      </c>
      <c r="CR1674" s="1">
        <v>6246</v>
      </c>
      <c r="CS1674" s="1">
        <v>11604</v>
      </c>
      <c r="CT1674" s="1">
        <v>14327</v>
      </c>
      <c r="CU1674" s="1">
        <v>15239</v>
      </c>
      <c r="CV1674">
        <v>7.39</v>
      </c>
      <c r="CW1674">
        <v>12.3</v>
      </c>
      <c r="CX1674">
        <v>12.8</v>
      </c>
      <c r="CY1674">
        <v>12.37</v>
      </c>
      <c r="CZ1674">
        <v>25.5</v>
      </c>
      <c r="DA1674">
        <v>11.41</v>
      </c>
      <c r="DB1674">
        <v>9.24</v>
      </c>
      <c r="DC1674">
        <v>8.69</v>
      </c>
      <c r="DD1674">
        <v>1.7</v>
      </c>
      <c r="DE1674">
        <v>2.2400000000000002</v>
      </c>
      <c r="DF1674">
        <v>1.86</v>
      </c>
      <c r="DG1674">
        <v>1.41</v>
      </c>
      <c r="DH1674">
        <v>1.95</v>
      </c>
      <c r="DI1674">
        <v>1.43</v>
      </c>
      <c r="DJ1674">
        <v>1.26</v>
      </c>
      <c r="DK1674">
        <v>1.1200000000000001</v>
      </c>
      <c r="DL1674" s="6">
        <f>(CM1674*3+CL1674*2+CK1674)/6</f>
        <v>14.704999999999998</v>
      </c>
      <c r="DM1674">
        <f>BH1674+(BH1674*(CG1674-8.25)/8.25)</f>
        <v>15701.81818181818</v>
      </c>
      <c r="DN1674">
        <f>BI1674+(BI1674*(CH1674-8.25)/8.25)</f>
        <v>14895.193939393939</v>
      </c>
      <c r="DO1674">
        <f>BJ1674+(BJ1674*(CI1674-8.25)/8.25)</f>
        <v>12972.024242424242</v>
      </c>
      <c r="DP1674">
        <f>BK1674+(BK1674*(CJ1674-8.25)/8.25)</f>
        <v>9464.5490909090913</v>
      </c>
      <c r="DQ1674">
        <f>BL1674+(BL1674*(CK1674-8.25)/8.25)</f>
        <v>16858.735757575756</v>
      </c>
      <c r="DR1674">
        <f>BM1674+(BM1674*(CL1674-8.25)/8.25)</f>
        <v>20826.400000000001</v>
      </c>
      <c r="DS1674">
        <f>BN1674+(BN1674*(CM1674-8.25)/8.25)</f>
        <v>22272.441212121215</v>
      </c>
      <c r="DT1674" s="8">
        <f>DM1674*10^8/$I1674</f>
        <v>122037.19590856027</v>
      </c>
      <c r="DU1674" s="8">
        <f>DN1674*10^8/$I1674</f>
        <v>115767.97539170911</v>
      </c>
      <c r="DV1674" s="8">
        <f>DO1674*10^8/$I1674</f>
        <v>100820.77409585762</v>
      </c>
      <c r="DW1674" s="8">
        <f>DP1674*10^8/$I1674</f>
        <v>73560.081910190187</v>
      </c>
      <c r="DX1674" s="8">
        <f>DQ1674*10^8/$I1674</f>
        <v>131028.95566580103</v>
      </c>
      <c r="DY1674" s="8">
        <f>DR1674*10^8/$I1674</f>
        <v>161866.31557185296</v>
      </c>
      <c r="DZ1674" s="8">
        <f>DS1674*10^8/$I1674</f>
        <v>173105.19330257535</v>
      </c>
      <c r="EA1674" s="8">
        <f>DT1674*10^8/$I1674</f>
        <v>948493.79942952492</v>
      </c>
      <c r="EB1674" s="8">
        <f>DZ1674*0.8</f>
        <v>138484.15464206028</v>
      </c>
      <c r="EC1674" s="10">
        <f>G1674-E1674</f>
        <v>-27400</v>
      </c>
      <c r="ED1674" s="4">
        <f>EC1674/E1674*100</f>
        <v>-17.146433041301627</v>
      </c>
      <c r="EE1674" s="4">
        <f>DY1674-G1674</f>
        <v>29466.31557185296</v>
      </c>
      <c r="EF1674" s="12">
        <f>EE1674/G1674</f>
        <v>0.22255525356384412</v>
      </c>
      <c r="EG1674" s="4">
        <f>G1674-F1674</f>
        <v>-6100</v>
      </c>
    </row>
    <row r="1675" spans="1:137" x14ac:dyDescent="0.3">
      <c r="A1675">
        <v>1674</v>
      </c>
      <c r="B1675" t="s">
        <v>5717</v>
      </c>
      <c r="C1675" t="s">
        <v>3947</v>
      </c>
      <c r="D1675" t="str">
        <f>VLOOKUP(C1675,Sheet1!$A$2:$B$3197,2,FALSE)</f>
        <v>게임엔터테인먼트</v>
      </c>
      <c r="E1675">
        <v>22550</v>
      </c>
      <c r="F1675">
        <v>23550</v>
      </c>
      <c r="G1675" s="7">
        <v>23250</v>
      </c>
      <c r="H1675" t="s">
        <v>1609</v>
      </c>
      <c r="I1675" s="7">
        <f>VALUE(LEFT(H1675,FIND("/",H1675)-1)) + VALUE(MID(H1675,FIND("/",H1675)+1,LEN(H1675)))</f>
        <v>22033719</v>
      </c>
      <c r="J1675" s="1">
        <v>182219</v>
      </c>
      <c r="K1675" s="1">
        <f>G1675*I1675/(10^8)</f>
        <v>5122.8396675000004</v>
      </c>
      <c r="L1675" s="1">
        <v>1910</v>
      </c>
      <c r="M1675" s="1">
        <v>1740</v>
      </c>
      <c r="N1675" s="1">
        <v>2155</v>
      </c>
      <c r="O1675" s="1">
        <v>2545</v>
      </c>
      <c r="P1675" s="1">
        <v>2896</v>
      </c>
      <c r="Q1675" s="1">
        <v>3202</v>
      </c>
      <c r="R1675" s="1">
        <v>3400</v>
      </c>
      <c r="S1675" s="1">
        <v>3520</v>
      </c>
      <c r="T1675">
        <v>235</v>
      </c>
      <c r="U1675">
        <v>109</v>
      </c>
      <c r="V1675">
        <v>226</v>
      </c>
      <c r="W1675">
        <v>326</v>
      </c>
      <c r="X1675">
        <v>603</v>
      </c>
      <c r="Y1675">
        <v>671</v>
      </c>
      <c r="Z1675">
        <v>777</v>
      </c>
      <c r="AA1675">
        <v>824</v>
      </c>
      <c r="AB1675">
        <v>99</v>
      </c>
      <c r="AC1675">
        <v>-21</v>
      </c>
      <c r="AD1675">
        <v>335</v>
      </c>
      <c r="AE1675">
        <v>276</v>
      </c>
      <c r="AF1675">
        <v>622</v>
      </c>
      <c r="AG1675">
        <v>611</v>
      </c>
      <c r="AH1675">
        <v>664</v>
      </c>
      <c r="AI1675">
        <v>705</v>
      </c>
      <c r="AJ1675" s="1">
        <v>3174</v>
      </c>
      <c r="AK1675" s="1">
        <v>3044</v>
      </c>
      <c r="AL1675" s="1">
        <v>3667</v>
      </c>
      <c r="AM1675" s="1">
        <v>3980</v>
      </c>
      <c r="AN1675" s="1">
        <v>4794</v>
      </c>
      <c r="AO1675" s="1">
        <v>5459</v>
      </c>
      <c r="AP1675" s="1">
        <v>6196</v>
      </c>
      <c r="AQ1675" s="1">
        <v>7095</v>
      </c>
      <c r="AR1675">
        <v>464</v>
      </c>
      <c r="AS1675">
        <v>428</v>
      </c>
      <c r="AT1675">
        <v>679</v>
      </c>
      <c r="AU1675">
        <v>691</v>
      </c>
      <c r="AV1675">
        <v>837</v>
      </c>
      <c r="AW1675">
        <v>903</v>
      </c>
      <c r="AX1675">
        <v>993</v>
      </c>
      <c r="AY1675" s="1">
        <v>1158</v>
      </c>
      <c r="AZ1675" s="1">
        <v>2711</v>
      </c>
      <c r="BA1675" s="1">
        <v>2616</v>
      </c>
      <c r="BB1675" s="1">
        <v>2988</v>
      </c>
      <c r="BC1675" s="1">
        <v>3289</v>
      </c>
      <c r="BD1675" s="1">
        <v>3956</v>
      </c>
      <c r="BE1675" s="1">
        <v>4557</v>
      </c>
      <c r="BF1675" s="1">
        <v>5203</v>
      </c>
      <c r="BG1675" s="1">
        <v>5937</v>
      </c>
      <c r="BH1675" s="1">
        <v>2717</v>
      </c>
      <c r="BI1675" s="1">
        <v>2626</v>
      </c>
      <c r="BJ1675" s="1">
        <v>2985</v>
      </c>
      <c r="BK1675" s="1">
        <v>3230</v>
      </c>
      <c r="BL1675" s="1">
        <v>3875</v>
      </c>
      <c r="BM1675" s="1">
        <v>4472</v>
      </c>
      <c r="BN1675" s="1">
        <v>5108</v>
      </c>
      <c r="BO1675" s="1">
        <v>5873</v>
      </c>
      <c r="BP1675">
        <v>110</v>
      </c>
      <c r="BQ1675">
        <v>110</v>
      </c>
      <c r="BR1675">
        <v>110</v>
      </c>
      <c r="BS1675">
        <v>110</v>
      </c>
      <c r="BT1675">
        <v>110</v>
      </c>
      <c r="BU1675">
        <v>110</v>
      </c>
      <c r="BV1675">
        <v>110</v>
      </c>
      <c r="BW1675">
        <v>110</v>
      </c>
      <c r="BX1675">
        <v>2.85</v>
      </c>
      <c r="BY1675">
        <v>-0.69</v>
      </c>
      <c r="BZ1675">
        <v>9.99</v>
      </c>
      <c r="CA1675">
        <v>7.22</v>
      </c>
      <c r="CB1675">
        <v>14.17</v>
      </c>
      <c r="CC1675">
        <v>11.92</v>
      </c>
      <c r="CD1675">
        <v>11.39</v>
      </c>
      <c r="CE1675">
        <v>10.61</v>
      </c>
      <c r="CF1675">
        <v>3.85</v>
      </c>
      <c r="CG1675">
        <v>-0.56999999999999995</v>
      </c>
      <c r="CH1675">
        <v>11.42</v>
      </c>
      <c r="CI1675">
        <v>7.78</v>
      </c>
      <c r="CJ1675">
        <v>16.95</v>
      </c>
      <c r="CK1675">
        <v>14.3</v>
      </c>
      <c r="CL1675">
        <v>13.51</v>
      </c>
      <c r="CM1675">
        <v>12.62</v>
      </c>
      <c r="CN1675">
        <v>471</v>
      </c>
      <c r="CO1675">
        <v>-70</v>
      </c>
      <c r="CP1675" s="1">
        <v>1462</v>
      </c>
      <c r="CQ1675" s="1">
        <v>1104</v>
      </c>
      <c r="CR1675" s="1">
        <v>2747</v>
      </c>
      <c r="CS1675" s="1">
        <v>2709</v>
      </c>
      <c r="CT1675" s="1">
        <v>2936</v>
      </c>
      <c r="CU1675" s="1">
        <v>3144</v>
      </c>
      <c r="CV1675">
        <v>24.08</v>
      </c>
      <c r="CW1675" t="s">
        <v>2</v>
      </c>
      <c r="CX1675">
        <v>8.3800000000000008</v>
      </c>
      <c r="CY1675">
        <v>15.36</v>
      </c>
      <c r="CZ1675">
        <v>8.17</v>
      </c>
      <c r="DA1675">
        <v>8.58</v>
      </c>
      <c r="DB1675">
        <v>7.92</v>
      </c>
      <c r="DC1675">
        <v>7.4</v>
      </c>
      <c r="DD1675">
        <v>0.85</v>
      </c>
      <c r="DE1675">
        <v>0.95</v>
      </c>
      <c r="DF1675">
        <v>0.85</v>
      </c>
      <c r="DG1675">
        <v>1.1000000000000001</v>
      </c>
      <c r="DH1675">
        <v>1.23</v>
      </c>
      <c r="DI1675">
        <v>1.1100000000000001</v>
      </c>
      <c r="DJ1675">
        <v>0.98</v>
      </c>
      <c r="DK1675">
        <v>0.85</v>
      </c>
      <c r="DL1675" s="6">
        <f>(CM1675*3+CL1675*2+CK1675)/6</f>
        <v>13.196666666666665</v>
      </c>
      <c r="DM1675">
        <f>BH1675+(BH1675*(CG1675-8.25)/8.25)</f>
        <v>-187.72000000000025</v>
      </c>
      <c r="DN1675">
        <f>BI1675+(BI1675*(CH1675-8.25)/8.25)</f>
        <v>3635.020606060606</v>
      </c>
      <c r="DO1675">
        <f>BJ1675+(BJ1675*(CI1675-8.25)/8.25)</f>
        <v>2814.9454545454546</v>
      </c>
      <c r="DP1675">
        <f>BK1675+(BK1675*(CJ1675-8.25)/8.25)</f>
        <v>6636.181818181818</v>
      </c>
      <c r="DQ1675">
        <f>BL1675+(BL1675*(CK1675-8.25)/8.25)</f>
        <v>6716.666666666667</v>
      </c>
      <c r="DR1675">
        <f>BM1675+(BM1675*(CL1675-8.25)/8.25)</f>
        <v>7323.2387878787877</v>
      </c>
      <c r="DS1675">
        <f>BN1675+(BN1675*(CM1675-8.25)/8.25)</f>
        <v>7813.6921212121206</v>
      </c>
      <c r="DT1675" s="8">
        <f>DM1675*10^8/$I1675</f>
        <v>-851.96693304475866</v>
      </c>
      <c r="DU1675" s="8">
        <f>DN1675*10^8/$I1675</f>
        <v>16497.535463988654</v>
      </c>
      <c r="DV1675" s="8">
        <f>DO1675*10^8/$I1675</f>
        <v>12775.625642432195</v>
      </c>
      <c r="DW1675" s="8">
        <f>DP1675*10^8/$I1675</f>
        <v>30118.301037522615</v>
      </c>
      <c r="DX1675" s="8">
        <f>DQ1675*10^8/$I1675</f>
        <v>30483.5813993392</v>
      </c>
      <c r="DY1675" s="8">
        <f>DR1675*10^8/$I1675</f>
        <v>33236.508044233422</v>
      </c>
      <c r="DZ1675" s="8">
        <f>DS1675*10^8/$I1675</f>
        <v>35462.429747842936</v>
      </c>
      <c r="EA1675" s="8">
        <f>DT1675*10^8/$I1675</f>
        <v>-3866.6506232777074</v>
      </c>
      <c r="EB1675" s="8">
        <f>DZ1675*0.8</f>
        <v>28369.943798274351</v>
      </c>
      <c r="EC1675" s="10">
        <f>G1675-E1675</f>
        <v>700</v>
      </c>
      <c r="ED1675" s="4">
        <f>EC1675/E1675*100</f>
        <v>3.1042128603104215</v>
      </c>
      <c r="EE1675" s="4">
        <f>DY1675-G1675</f>
        <v>9986.508044233422</v>
      </c>
      <c r="EF1675" s="12">
        <f>EE1675/G1675</f>
        <v>0.4295272277089644</v>
      </c>
      <c r="EG1675" s="4">
        <f>G1675-F1675</f>
        <v>-300</v>
      </c>
    </row>
    <row r="1676" spans="1:137" x14ac:dyDescent="0.3">
      <c r="A1676">
        <v>1675</v>
      </c>
      <c r="B1676" t="s">
        <v>6799</v>
      </c>
      <c r="C1676" t="s">
        <v>3948</v>
      </c>
      <c r="D1676" t="str">
        <f>VLOOKUP(C1676,Sheet1!$A$2:$B$3197,2,FALSE)</f>
        <v>반도체와반도체장비</v>
      </c>
      <c r="E1676">
        <v>4440</v>
      </c>
      <c r="F1676">
        <v>4870</v>
      </c>
      <c r="G1676" s="7">
        <v>4830</v>
      </c>
      <c r="H1676" t="s">
        <v>1610</v>
      </c>
      <c r="I1676" s="7">
        <f>VALUE(LEFT(H1676,FIND("/",H1676)-1)) + VALUE(MID(H1676,FIND("/",H1676)+1,LEN(H1676)))</f>
        <v>20947500</v>
      </c>
      <c r="J1676" s="1">
        <v>12610</v>
      </c>
      <c r="K1676" s="1">
        <f>G1676*I1676/(10^8)</f>
        <v>1011.7642499999999</v>
      </c>
      <c r="L1676">
        <v>641</v>
      </c>
      <c r="M1676">
        <v>534</v>
      </c>
      <c r="N1676">
        <v>588</v>
      </c>
      <c r="O1676">
        <v>785</v>
      </c>
      <c r="P1676">
        <v>878</v>
      </c>
      <c r="Q1676" s="1">
        <v>1304</v>
      </c>
      <c r="R1676" s="3"/>
      <c r="S1676" s="3"/>
      <c r="T1676">
        <v>-13</v>
      </c>
      <c r="U1676">
        <v>-109</v>
      </c>
      <c r="V1676">
        <v>-165</v>
      </c>
      <c r="W1676">
        <v>-116</v>
      </c>
      <c r="X1676">
        <v>-119</v>
      </c>
      <c r="Y1676">
        <v>13</v>
      </c>
      <c r="Z1676" s="3"/>
      <c r="AA1676" s="3"/>
      <c r="AB1676">
        <v>8</v>
      </c>
      <c r="AC1676">
        <v>-90</v>
      </c>
      <c r="AD1676">
        <v>-157</v>
      </c>
      <c r="AE1676">
        <v>-69</v>
      </c>
      <c r="AF1676">
        <v>-169</v>
      </c>
      <c r="AG1676" s="3"/>
      <c r="AH1676" s="3"/>
      <c r="AI1676" s="3"/>
      <c r="AJ1676">
        <v>653</v>
      </c>
      <c r="AK1676">
        <v>604</v>
      </c>
      <c r="AL1676">
        <v>543</v>
      </c>
      <c r="AM1676">
        <v>715</v>
      </c>
      <c r="AN1676">
        <v>988</v>
      </c>
      <c r="AO1676" s="3"/>
      <c r="AP1676" s="3"/>
      <c r="AQ1676" s="3"/>
      <c r="AR1676">
        <v>94</v>
      </c>
      <c r="AS1676">
        <v>123</v>
      </c>
      <c r="AT1676">
        <v>215</v>
      </c>
      <c r="AU1676">
        <v>303</v>
      </c>
      <c r="AV1676">
        <v>745</v>
      </c>
      <c r="AW1676" s="3"/>
      <c r="AX1676" s="3"/>
      <c r="AY1676" s="3"/>
      <c r="AZ1676">
        <v>559</v>
      </c>
      <c r="BA1676">
        <v>481</v>
      </c>
      <c r="BB1676">
        <v>328</v>
      </c>
      <c r="BC1676">
        <v>412</v>
      </c>
      <c r="BD1676">
        <v>243</v>
      </c>
      <c r="BE1676" s="3"/>
      <c r="BF1676" s="3"/>
      <c r="BG1676" s="3"/>
      <c r="BH1676">
        <v>557</v>
      </c>
      <c r="BI1676">
        <v>476</v>
      </c>
      <c r="BJ1676">
        <v>331</v>
      </c>
      <c r="BK1676">
        <v>425</v>
      </c>
      <c r="BL1676">
        <v>269</v>
      </c>
      <c r="BM1676" s="3"/>
      <c r="BN1676" s="3"/>
      <c r="BO1676" s="3"/>
      <c r="BP1676">
        <v>67</v>
      </c>
      <c r="BQ1676">
        <v>67</v>
      </c>
      <c r="BR1676">
        <v>67</v>
      </c>
      <c r="BS1676">
        <v>105</v>
      </c>
      <c r="BT1676">
        <v>105</v>
      </c>
      <c r="BU1676" s="3"/>
      <c r="BV1676" s="3"/>
      <c r="BW1676" s="3"/>
      <c r="BX1676">
        <v>1.22</v>
      </c>
      <c r="BY1676">
        <v>-14.26</v>
      </c>
      <c r="BZ1676">
        <v>-27.38</v>
      </c>
      <c r="CA1676">
        <v>-10.9</v>
      </c>
      <c r="CB1676">
        <v>-19.87</v>
      </c>
      <c r="CC1676" s="3"/>
      <c r="CD1676" s="3"/>
      <c r="CE1676" s="3"/>
      <c r="CF1676">
        <v>2.0299999999999998</v>
      </c>
      <c r="CG1676">
        <v>-16.05</v>
      </c>
      <c r="CH1676">
        <v>-36.68</v>
      </c>
      <c r="CI1676">
        <v>-15.64</v>
      </c>
      <c r="CJ1676">
        <v>-45.91</v>
      </c>
      <c r="CK1676">
        <v>4.09</v>
      </c>
      <c r="CL1676" s="3"/>
      <c r="CM1676" s="3"/>
      <c r="CN1676">
        <v>79</v>
      </c>
      <c r="CO1676">
        <v>-575</v>
      </c>
      <c r="CP1676" s="1">
        <v>-1027</v>
      </c>
      <c r="CQ1676">
        <v>-351</v>
      </c>
      <c r="CR1676">
        <v>-760</v>
      </c>
      <c r="CS1676">
        <v>53</v>
      </c>
      <c r="CT1676" s="3"/>
      <c r="CU1676" s="3"/>
      <c r="CV1676">
        <v>78.61</v>
      </c>
      <c r="CW1676" t="s">
        <v>2</v>
      </c>
      <c r="CX1676" t="s">
        <v>2</v>
      </c>
      <c r="CY1676" t="s">
        <v>2</v>
      </c>
      <c r="CZ1676" t="s">
        <v>2</v>
      </c>
      <c r="DA1676">
        <v>91.98</v>
      </c>
      <c r="DB1676" s="3"/>
      <c r="DC1676" s="3"/>
      <c r="DD1676">
        <v>1.58</v>
      </c>
      <c r="DE1676">
        <v>1.76</v>
      </c>
      <c r="DF1676">
        <v>3.13</v>
      </c>
      <c r="DG1676">
        <v>1.08</v>
      </c>
      <c r="DH1676">
        <v>3.36</v>
      </c>
      <c r="DI1676" s="3"/>
      <c r="DJ1676" s="3"/>
      <c r="DK1676" s="3"/>
      <c r="DL1676" s="6">
        <f>(CM1676*3+CL1676*2+CK1676)/6</f>
        <v>0.68166666666666664</v>
      </c>
      <c r="DM1676">
        <f>BH1676+(BH1676*(CG1676-8.25)/8.25)</f>
        <v>-1083.6181818181819</v>
      </c>
      <c r="DN1676">
        <f>BI1676+(BI1676*(CH1676-8.25)/8.25)</f>
        <v>-2116.3248484848486</v>
      </c>
      <c r="DO1676">
        <f>BJ1676+(BJ1676*(CI1676-8.25)/8.25)</f>
        <v>-627.49575757575758</v>
      </c>
      <c r="DP1676">
        <f>BK1676+(BK1676*(CJ1676-8.25)/8.25)</f>
        <v>-2365.060606060606</v>
      </c>
      <c r="DQ1676">
        <f>BL1676+(BL1676*(CK1676-8.25)/8.25)</f>
        <v>133.35878787878789</v>
      </c>
      <c r="DR1676">
        <f>BM1676+(BM1676*(CL1676-8.25)/8.25)</f>
        <v>0</v>
      </c>
      <c r="DS1676">
        <f>BN1676+(BN1676*(CM1676-8.25)/8.25)</f>
        <v>0</v>
      </c>
      <c r="DT1676" s="8">
        <f>DM1676*10^8/$I1676</f>
        <v>-5173.0191279063465</v>
      </c>
      <c r="DU1676" s="8">
        <f>DN1676*10^8/$I1676</f>
        <v>-10102.994860889599</v>
      </c>
      <c r="DV1676" s="8">
        <f>DO1676*10^8/$I1676</f>
        <v>-2995.5639459398858</v>
      </c>
      <c r="DW1676" s="8">
        <f>DP1676*10^8/$I1676</f>
        <v>-11290.419410720162</v>
      </c>
      <c r="DX1676" s="8">
        <f>DQ1676*10^8/$I1676</f>
        <v>636.63343061839316</v>
      </c>
      <c r="DY1676" s="8">
        <f>DR1676*10^8/$I1676</f>
        <v>0</v>
      </c>
      <c r="DZ1676" s="8">
        <f>DS1676*10^8/$I1676</f>
        <v>0</v>
      </c>
      <c r="EA1676" s="8">
        <f>DT1676*10^8/$I1676</f>
        <v>-24695.162324412682</v>
      </c>
      <c r="EB1676" s="8">
        <f>DZ1676*0.8</f>
        <v>0</v>
      </c>
      <c r="EC1676" s="10">
        <f>G1676-E1676</f>
        <v>390</v>
      </c>
      <c r="ED1676" s="4">
        <f>EC1676/E1676*100</f>
        <v>8.7837837837837842</v>
      </c>
      <c r="EE1676" s="4">
        <f>DY1676-G1676</f>
        <v>-4830</v>
      </c>
      <c r="EF1676" s="12">
        <f>EE1676/G1676</f>
        <v>-1</v>
      </c>
      <c r="EG1676" s="4">
        <f>G1676-F1676</f>
        <v>-40</v>
      </c>
    </row>
    <row r="1677" spans="1:137" x14ac:dyDescent="0.3">
      <c r="A1677">
        <v>1676</v>
      </c>
      <c r="B1677" t="s">
        <v>7116</v>
      </c>
      <c r="C1677" t="s">
        <v>3949</v>
      </c>
      <c r="D1677" t="str">
        <f>VLOOKUP(C1677,Sheet1!$A$2:$B$3197,2,FALSE)</f>
        <v>IT서비스</v>
      </c>
      <c r="E1677">
        <v>6200</v>
      </c>
      <c r="F1677">
        <v>7200</v>
      </c>
      <c r="G1677" s="7">
        <v>7830</v>
      </c>
      <c r="H1677" t="s">
        <v>1611</v>
      </c>
      <c r="I1677" s="7">
        <f>VALUE(LEFT(H1677,FIND("/",H1677)-1)) + VALUE(MID(H1677,FIND("/",H1677)+1,LEN(H1677)))</f>
        <v>10244824</v>
      </c>
      <c r="J1677" s="1">
        <v>208033</v>
      </c>
      <c r="K1677" s="1">
        <f>G1677*I1677/(10^8)</f>
        <v>802.16971920000003</v>
      </c>
      <c r="L1677">
        <v>565</v>
      </c>
      <c r="M1677">
        <v>469</v>
      </c>
      <c r="N1677">
        <v>623</v>
      </c>
      <c r="O1677">
        <v>602</v>
      </c>
      <c r="P1677">
        <v>567</v>
      </c>
      <c r="Q1677" s="3"/>
      <c r="R1677" s="3"/>
      <c r="S1677" s="3"/>
      <c r="T1677">
        <v>3</v>
      </c>
      <c r="U1677">
        <v>-18</v>
      </c>
      <c r="V1677">
        <v>17</v>
      </c>
      <c r="W1677">
        <v>28</v>
      </c>
      <c r="X1677">
        <v>43</v>
      </c>
      <c r="Y1677" s="3"/>
      <c r="Z1677" s="3"/>
      <c r="AA1677" s="3"/>
      <c r="AB1677">
        <v>3</v>
      </c>
      <c r="AC1677">
        <v>-35</v>
      </c>
      <c r="AD1677">
        <v>23</v>
      </c>
      <c r="AE1677">
        <v>20</v>
      </c>
      <c r="AF1677">
        <v>74</v>
      </c>
      <c r="AG1677" s="3"/>
      <c r="AH1677" s="3"/>
      <c r="AI1677" s="3"/>
      <c r="AJ1677">
        <v>533</v>
      </c>
      <c r="AK1677">
        <v>555</v>
      </c>
      <c r="AL1677">
        <v>561</v>
      </c>
      <c r="AM1677">
        <v>659</v>
      </c>
      <c r="AN1677">
        <v>605</v>
      </c>
      <c r="AO1677" s="3"/>
      <c r="AP1677" s="3"/>
      <c r="AQ1677" s="3"/>
      <c r="AR1677">
        <v>110</v>
      </c>
      <c r="AS1677">
        <v>168</v>
      </c>
      <c r="AT1677">
        <v>154</v>
      </c>
      <c r="AU1677">
        <v>237</v>
      </c>
      <c r="AV1677">
        <v>114</v>
      </c>
      <c r="AW1677" s="3"/>
      <c r="AX1677" s="3"/>
      <c r="AY1677" s="3"/>
      <c r="AZ1677">
        <v>422</v>
      </c>
      <c r="BA1677">
        <v>387</v>
      </c>
      <c r="BB1677">
        <v>407</v>
      </c>
      <c r="BC1677">
        <v>421</v>
      </c>
      <c r="BD1677">
        <v>491</v>
      </c>
      <c r="BE1677" s="3"/>
      <c r="BF1677" s="3"/>
      <c r="BG1677" s="3"/>
      <c r="BH1677">
        <v>422</v>
      </c>
      <c r="BI1677">
        <v>387</v>
      </c>
      <c r="BJ1677">
        <v>407</v>
      </c>
      <c r="BK1677">
        <v>421</v>
      </c>
      <c r="BL1677">
        <v>491</v>
      </c>
      <c r="BM1677" s="3"/>
      <c r="BN1677" s="3"/>
      <c r="BO1677" s="3"/>
      <c r="BP1677">
        <v>34</v>
      </c>
      <c r="BQ1677">
        <v>34</v>
      </c>
      <c r="BR1677">
        <v>34</v>
      </c>
      <c r="BS1677">
        <v>34</v>
      </c>
      <c r="BT1677">
        <v>34</v>
      </c>
      <c r="BU1677" s="3"/>
      <c r="BV1677" s="3"/>
      <c r="BW1677" s="3"/>
      <c r="BX1677">
        <v>0.55000000000000004</v>
      </c>
      <c r="BY1677">
        <v>-6.49</v>
      </c>
      <c r="BZ1677">
        <v>4.18</v>
      </c>
      <c r="CA1677">
        <v>3.33</v>
      </c>
      <c r="CB1677">
        <v>11.65</v>
      </c>
      <c r="CC1677" s="3"/>
      <c r="CD1677" s="3"/>
      <c r="CE1677" s="3"/>
      <c r="CF1677">
        <v>0.68</v>
      </c>
      <c r="CG1677">
        <v>-8.73</v>
      </c>
      <c r="CH1677">
        <v>5.89</v>
      </c>
      <c r="CI1677">
        <v>4.91</v>
      </c>
      <c r="CJ1677">
        <v>16.149999999999999</v>
      </c>
      <c r="CK1677" s="3"/>
      <c r="CL1677" s="3"/>
      <c r="CM1677" s="3"/>
      <c r="CN1677">
        <v>28</v>
      </c>
      <c r="CO1677">
        <v>-345</v>
      </c>
      <c r="CP1677">
        <v>228</v>
      </c>
      <c r="CQ1677">
        <v>198</v>
      </c>
      <c r="CR1677">
        <v>719</v>
      </c>
      <c r="CS1677" s="3"/>
      <c r="CT1677" s="3"/>
      <c r="CU1677" s="3"/>
      <c r="CV1677">
        <v>324.38</v>
      </c>
      <c r="CW1677" t="s">
        <v>2</v>
      </c>
      <c r="CX1677">
        <v>30.73</v>
      </c>
      <c r="CY1677">
        <v>31.75</v>
      </c>
      <c r="CZ1677">
        <v>8.44</v>
      </c>
      <c r="DA1677" s="3"/>
      <c r="DB1677" s="3"/>
      <c r="DC1677" s="3"/>
      <c r="DD1677">
        <v>2.17</v>
      </c>
      <c r="DE1677">
        <v>2.54</v>
      </c>
      <c r="DF1677">
        <v>1.73</v>
      </c>
      <c r="DG1677">
        <v>1.48</v>
      </c>
      <c r="DH1677">
        <v>1.22</v>
      </c>
      <c r="DI1677" s="3"/>
      <c r="DJ1677" s="3"/>
      <c r="DK1677" s="3"/>
      <c r="DL1677" s="6">
        <f>(CM1677*3+CL1677*2+CK1677)/6</f>
        <v>0</v>
      </c>
      <c r="DM1677">
        <f>BH1677+(BH1677*(CG1677-8.25)/8.25)</f>
        <v>-446.55272727272734</v>
      </c>
      <c r="DN1677">
        <f>BI1677+(BI1677*(CH1677-8.25)/8.25)</f>
        <v>276.29454545454541</v>
      </c>
      <c r="DO1677">
        <f>BJ1677+(BJ1677*(CI1677-8.25)/8.25)</f>
        <v>242.22666666666669</v>
      </c>
      <c r="DP1677">
        <f>BK1677+(BK1677*(CJ1677-8.25)/8.25)</f>
        <v>824.13939393939381</v>
      </c>
      <c r="DQ1677">
        <f>BL1677+(BL1677*(CK1677-8.25)/8.25)</f>
        <v>0</v>
      </c>
      <c r="DR1677">
        <f>BM1677+(BM1677*(CL1677-8.25)/8.25)</f>
        <v>0</v>
      </c>
      <c r="DS1677">
        <f>BN1677+(BN1677*(CM1677-8.25)/8.25)</f>
        <v>0</v>
      </c>
      <c r="DT1677" s="8">
        <f>DM1677*10^8/$I1677</f>
        <v>-4358.8130676791261</v>
      </c>
      <c r="DU1677" s="8">
        <f>DN1677*10^8/$I1677</f>
        <v>2696.9184190430738</v>
      </c>
      <c r="DV1677" s="8">
        <f>DO1677*10^8/$I1677</f>
        <v>2364.3809465801137</v>
      </c>
      <c r="DW1677" s="8">
        <f>DP1677*10^8/$I1677</f>
        <v>8044.4465804331412</v>
      </c>
      <c r="DX1677" s="8">
        <f>DQ1677*10^8/$I1677</f>
        <v>0</v>
      </c>
      <c r="DY1677" s="8">
        <f>DR1677*10^8/$I1677</f>
        <v>0</v>
      </c>
      <c r="DZ1677" s="8">
        <f>DS1677*10^8/$I1677</f>
        <v>0</v>
      </c>
      <c r="EA1677" s="8">
        <f>DT1677*10^8/$I1677</f>
        <v>-42546.490478305197</v>
      </c>
      <c r="EB1677" s="8">
        <f>DZ1677*0.8</f>
        <v>0</v>
      </c>
      <c r="EC1677" s="10">
        <f>G1677-E1677</f>
        <v>1630</v>
      </c>
      <c r="ED1677" s="4">
        <f>EC1677/E1677*100</f>
        <v>26.29032258064516</v>
      </c>
      <c r="EE1677" s="4">
        <f>DY1677-G1677</f>
        <v>-7830</v>
      </c>
      <c r="EF1677" s="12">
        <f>EE1677/G1677</f>
        <v>-1</v>
      </c>
      <c r="EG1677" s="4">
        <f>G1677-F1677</f>
        <v>630</v>
      </c>
    </row>
    <row r="1678" spans="1:137" x14ac:dyDescent="0.3">
      <c r="A1678">
        <v>1677</v>
      </c>
      <c r="B1678" t="s">
        <v>6813</v>
      </c>
      <c r="C1678" t="s">
        <v>3950</v>
      </c>
      <c r="D1678" t="str">
        <f>VLOOKUP(C1678,Sheet1!$A$2:$B$3197,2,FALSE)</f>
        <v>자동차부품</v>
      </c>
      <c r="E1678">
        <v>4175</v>
      </c>
      <c r="F1678">
        <v>4905</v>
      </c>
      <c r="G1678" s="7">
        <v>4940</v>
      </c>
      <c r="H1678" t="s">
        <v>1612</v>
      </c>
      <c r="I1678" s="7">
        <f>VALUE(LEFT(H1678,FIND("/",H1678)-1)) + VALUE(MID(H1678,FIND("/",H1678)+1,LEN(H1678)))</f>
        <v>9879313</v>
      </c>
      <c r="J1678" s="1">
        <v>39850</v>
      </c>
      <c r="K1678" s="1">
        <f>G1678*I1678/(10^8)</f>
        <v>488.03806220000001</v>
      </c>
      <c r="L1678">
        <v>863</v>
      </c>
      <c r="M1678">
        <v>833</v>
      </c>
      <c r="N1678">
        <v>790</v>
      </c>
      <c r="O1678">
        <v>815</v>
      </c>
      <c r="P1678">
        <v>639</v>
      </c>
      <c r="Q1678" s="3"/>
      <c r="R1678" s="3"/>
      <c r="S1678" s="3"/>
      <c r="T1678">
        <v>24</v>
      </c>
      <c r="U1678">
        <v>31</v>
      </c>
      <c r="V1678">
        <v>7</v>
      </c>
      <c r="W1678">
        <v>15</v>
      </c>
      <c r="X1678">
        <v>2</v>
      </c>
      <c r="Y1678" s="3"/>
      <c r="Z1678" s="3"/>
      <c r="AA1678" s="3"/>
      <c r="AB1678">
        <v>19</v>
      </c>
      <c r="AC1678">
        <v>26</v>
      </c>
      <c r="AD1678">
        <v>8</v>
      </c>
      <c r="AE1678">
        <v>12</v>
      </c>
      <c r="AF1678">
        <v>2</v>
      </c>
      <c r="AG1678" s="3"/>
      <c r="AH1678" s="3"/>
      <c r="AI1678" s="3"/>
      <c r="AJ1678">
        <v>913</v>
      </c>
      <c r="AK1678">
        <v>924</v>
      </c>
      <c r="AL1678">
        <v>927</v>
      </c>
      <c r="AM1678">
        <v>884</v>
      </c>
      <c r="AN1678">
        <v>832</v>
      </c>
      <c r="AO1678" s="3"/>
      <c r="AP1678" s="3"/>
      <c r="AQ1678" s="3"/>
      <c r="AR1678">
        <v>328</v>
      </c>
      <c r="AS1678">
        <v>317</v>
      </c>
      <c r="AT1678">
        <v>326</v>
      </c>
      <c r="AU1678">
        <v>274</v>
      </c>
      <c r="AV1678">
        <v>223</v>
      </c>
      <c r="AW1678" s="3"/>
      <c r="AX1678" s="3"/>
      <c r="AY1678" s="3"/>
      <c r="AZ1678">
        <v>585</v>
      </c>
      <c r="BA1678">
        <v>606</v>
      </c>
      <c r="BB1678">
        <v>601</v>
      </c>
      <c r="BC1678">
        <v>610</v>
      </c>
      <c r="BD1678">
        <v>609</v>
      </c>
      <c r="BE1678" s="3"/>
      <c r="BF1678" s="3"/>
      <c r="BG1678" s="3"/>
      <c r="BH1678">
        <v>585</v>
      </c>
      <c r="BI1678">
        <v>606</v>
      </c>
      <c r="BJ1678">
        <v>600</v>
      </c>
      <c r="BK1678">
        <v>609</v>
      </c>
      <c r="BL1678">
        <v>608</v>
      </c>
      <c r="BM1678" s="3"/>
      <c r="BN1678" s="3"/>
      <c r="BO1678" s="3"/>
      <c r="BP1678">
        <v>49</v>
      </c>
      <c r="BQ1678">
        <v>49</v>
      </c>
      <c r="BR1678">
        <v>49</v>
      </c>
      <c r="BS1678">
        <v>49</v>
      </c>
      <c r="BT1678">
        <v>49</v>
      </c>
      <c r="BU1678" s="3"/>
      <c r="BV1678" s="3"/>
      <c r="BW1678" s="3"/>
      <c r="BX1678">
        <v>2.08</v>
      </c>
      <c r="BY1678">
        <v>2.88</v>
      </c>
      <c r="BZ1678">
        <v>0.92</v>
      </c>
      <c r="CA1678">
        <v>1.28</v>
      </c>
      <c r="CB1678">
        <v>0.18</v>
      </c>
      <c r="CC1678" s="3"/>
      <c r="CD1678" s="3"/>
      <c r="CE1678" s="3"/>
      <c r="CF1678">
        <v>3.19</v>
      </c>
      <c r="CG1678">
        <v>4.46</v>
      </c>
      <c r="CH1678">
        <v>1.35</v>
      </c>
      <c r="CI1678">
        <v>1.81</v>
      </c>
      <c r="CJ1678">
        <v>0.26</v>
      </c>
      <c r="CK1678" s="3"/>
      <c r="CL1678" s="3"/>
      <c r="CM1678" s="3"/>
      <c r="CN1678">
        <v>188</v>
      </c>
      <c r="CO1678">
        <v>269</v>
      </c>
      <c r="CP1678">
        <v>82</v>
      </c>
      <c r="CQ1678">
        <v>111</v>
      </c>
      <c r="CR1678">
        <v>16</v>
      </c>
      <c r="CS1678" s="3"/>
      <c r="CT1678" s="3"/>
      <c r="CU1678" s="3"/>
      <c r="CV1678">
        <v>22.08</v>
      </c>
      <c r="CW1678">
        <v>13.5</v>
      </c>
      <c r="CX1678">
        <v>40.5</v>
      </c>
      <c r="CY1678">
        <v>27.89</v>
      </c>
      <c r="CZ1678">
        <v>173.62</v>
      </c>
      <c r="DA1678" s="3"/>
      <c r="DB1678" s="3"/>
      <c r="DC1678" s="3"/>
      <c r="DD1678">
        <v>0.69</v>
      </c>
      <c r="DE1678">
        <v>0.57999999999999996</v>
      </c>
      <c r="DF1678">
        <v>0.54</v>
      </c>
      <c r="DG1678">
        <v>0.49</v>
      </c>
      <c r="DH1678">
        <v>0.44</v>
      </c>
      <c r="DI1678" s="3"/>
      <c r="DJ1678" s="3"/>
      <c r="DK1678" s="3"/>
      <c r="DL1678" s="6">
        <f>(CM1678*3+CL1678*2+CK1678)/6</f>
        <v>0</v>
      </c>
      <c r="DM1678">
        <f>BH1678+(BH1678*(CG1678-8.25)/8.25)</f>
        <v>316.25454545454545</v>
      </c>
      <c r="DN1678">
        <f>BI1678+(BI1678*(CH1678-8.25)/8.25)</f>
        <v>99.163636363636272</v>
      </c>
      <c r="DO1678">
        <f>BJ1678+(BJ1678*(CI1678-8.25)/8.25)</f>
        <v>131.63636363636368</v>
      </c>
      <c r="DP1678">
        <f>BK1678+(BK1678*(CJ1678-8.25)/8.25)</f>
        <v>19.192727272727325</v>
      </c>
      <c r="DQ1678">
        <f>BL1678+(BL1678*(CK1678-8.25)/8.25)</f>
        <v>0</v>
      </c>
      <c r="DR1678">
        <f>BM1678+(BM1678*(CL1678-8.25)/8.25)</f>
        <v>0</v>
      </c>
      <c r="DS1678">
        <f>BN1678+(BN1678*(CM1678-8.25)/8.25)</f>
        <v>0</v>
      </c>
      <c r="DT1678" s="8">
        <f>DM1678*10^8/$I1678</f>
        <v>3201.1795299384221</v>
      </c>
      <c r="DU1678" s="8">
        <f>DN1678*10^8/$I1678</f>
        <v>1003.7503251859341</v>
      </c>
      <c r="DV1678" s="8">
        <f>DO1678*10^8/$I1678</f>
        <v>1332.4445094144064</v>
      </c>
      <c r="DW1678" s="8">
        <f>DP1678*10^8/$I1678</f>
        <v>194.27188178699598</v>
      </c>
      <c r="DX1678" s="8">
        <f>DQ1678*10^8/$I1678</f>
        <v>0</v>
      </c>
      <c r="DY1678" s="8">
        <f>DR1678*10^8/$I1678</f>
        <v>0</v>
      </c>
      <c r="DZ1678" s="8">
        <f>DS1678*10^8/$I1678</f>
        <v>0</v>
      </c>
      <c r="EA1678" s="8">
        <f>DT1678*10^8/$I1678</f>
        <v>32402.855643286352</v>
      </c>
      <c r="EB1678" s="8">
        <f>DZ1678*0.8</f>
        <v>0</v>
      </c>
      <c r="EC1678" s="10">
        <f>G1678-E1678</f>
        <v>765</v>
      </c>
      <c r="ED1678" s="4">
        <f>EC1678/E1678*100</f>
        <v>18.323353293413174</v>
      </c>
      <c r="EE1678" s="4">
        <f>DY1678-G1678</f>
        <v>-4940</v>
      </c>
      <c r="EF1678" s="12">
        <f>EE1678/G1678</f>
        <v>-1</v>
      </c>
      <c r="EG1678" s="4">
        <f>G1678-F1678</f>
        <v>35</v>
      </c>
    </row>
    <row r="1679" spans="1:137" x14ac:dyDescent="0.3">
      <c r="A1679">
        <v>1678</v>
      </c>
      <c r="B1679" t="s">
        <v>5931</v>
      </c>
      <c r="C1679" t="s">
        <v>3951</v>
      </c>
      <c r="D1679" t="str">
        <f>VLOOKUP(C1679,Sheet1!$A$2:$B$3197,2,FALSE)</f>
        <v>제약</v>
      </c>
      <c r="E1679" s="7">
        <v>28000</v>
      </c>
      <c r="F1679" s="7">
        <v>27550</v>
      </c>
      <c r="G1679" s="7">
        <v>28800</v>
      </c>
      <c r="H1679" t="s">
        <v>1613</v>
      </c>
      <c r="I1679" s="7">
        <f>VALUE(LEFT(H1679,FIND("/",H1679)-1)) + VALUE(MID(H1679,FIND("/",H1679)+1,LEN(H1679)))</f>
        <v>45230420</v>
      </c>
      <c r="J1679" s="1">
        <v>2998775</v>
      </c>
      <c r="K1679" s="1">
        <f>G1679*I1679/(10^8)</f>
        <v>13026.36096</v>
      </c>
      <c r="L1679" s="1">
        <v>3097</v>
      </c>
      <c r="M1679" s="1">
        <v>3548</v>
      </c>
      <c r="N1679" s="1">
        <v>4008</v>
      </c>
      <c r="O1679" s="1">
        <v>4823</v>
      </c>
      <c r="P1679" s="1">
        <v>5591</v>
      </c>
      <c r="Q1679" s="1">
        <v>6343</v>
      </c>
      <c r="R1679" s="1">
        <v>7183</v>
      </c>
      <c r="S1679" s="1">
        <v>8137</v>
      </c>
      <c r="T1679">
        <v>469</v>
      </c>
      <c r="U1679">
        <v>501</v>
      </c>
      <c r="V1679">
        <v>551</v>
      </c>
      <c r="W1679">
        <v>686</v>
      </c>
      <c r="X1679">
        <v>847</v>
      </c>
      <c r="Y1679">
        <v>975</v>
      </c>
      <c r="Z1679" s="1">
        <v>1144</v>
      </c>
      <c r="AA1679" s="1">
        <v>1331</v>
      </c>
      <c r="AB1679">
        <v>407</v>
      </c>
      <c r="AC1679">
        <v>409</v>
      </c>
      <c r="AD1679">
        <v>494</v>
      </c>
      <c r="AE1679">
        <v>591</v>
      </c>
      <c r="AF1679">
        <v>579</v>
      </c>
      <c r="AG1679">
        <v>769</v>
      </c>
      <c r="AH1679">
        <v>907</v>
      </c>
      <c r="AI1679" s="1">
        <v>1041</v>
      </c>
      <c r="AJ1679" s="1">
        <v>3251</v>
      </c>
      <c r="AK1679" s="1">
        <v>3733</v>
      </c>
      <c r="AL1679" s="1">
        <v>4802</v>
      </c>
      <c r="AM1679" s="1">
        <v>5444</v>
      </c>
      <c r="AN1679" s="1">
        <v>6632</v>
      </c>
      <c r="AO1679" s="1">
        <v>7377</v>
      </c>
      <c r="AP1679" s="1">
        <v>8298</v>
      </c>
      <c r="AQ1679" s="1">
        <v>9331</v>
      </c>
      <c r="AR1679">
        <v>868</v>
      </c>
      <c r="AS1679">
        <v>938</v>
      </c>
      <c r="AT1679" s="1">
        <v>1486</v>
      </c>
      <c r="AU1679" s="1">
        <v>1590</v>
      </c>
      <c r="AV1679" s="1">
        <v>2274</v>
      </c>
      <c r="AW1679" s="1">
        <v>2353</v>
      </c>
      <c r="AX1679" s="1">
        <v>2482</v>
      </c>
      <c r="AY1679" s="1">
        <v>2602</v>
      </c>
      <c r="AZ1679" s="1">
        <v>2383</v>
      </c>
      <c r="BA1679" s="1">
        <v>2795</v>
      </c>
      <c r="BB1679" s="1">
        <v>3316</v>
      </c>
      <c r="BC1679" s="1">
        <v>3854</v>
      </c>
      <c r="BD1679" s="1">
        <v>4358</v>
      </c>
      <c r="BE1679" s="1">
        <v>5024</v>
      </c>
      <c r="BF1679" s="1">
        <v>5817</v>
      </c>
      <c r="BG1679" s="1">
        <v>6729</v>
      </c>
      <c r="BH1679" s="1">
        <v>2373</v>
      </c>
      <c r="BI1679" s="1">
        <v>2639</v>
      </c>
      <c r="BJ1679" s="1">
        <v>3130</v>
      </c>
      <c r="BK1679" s="1">
        <v>3629</v>
      </c>
      <c r="BL1679" s="1">
        <v>4114</v>
      </c>
      <c r="BM1679" s="1">
        <v>4771</v>
      </c>
      <c r="BN1679" s="1">
        <v>5553</v>
      </c>
      <c r="BO1679" s="1">
        <v>6453</v>
      </c>
      <c r="BP1679">
        <v>222</v>
      </c>
      <c r="BQ1679">
        <v>222</v>
      </c>
      <c r="BR1679">
        <v>226</v>
      </c>
      <c r="BS1679">
        <v>226</v>
      </c>
      <c r="BT1679">
        <v>226</v>
      </c>
      <c r="BU1679">
        <v>226</v>
      </c>
      <c r="BV1679">
        <v>226</v>
      </c>
      <c r="BW1679">
        <v>226</v>
      </c>
      <c r="BX1679">
        <v>13.57</v>
      </c>
      <c r="BY1679">
        <v>11.7</v>
      </c>
      <c r="BZ1679">
        <v>11.58</v>
      </c>
      <c r="CA1679">
        <v>11.53</v>
      </c>
      <c r="CB1679">
        <v>9.59</v>
      </c>
      <c r="CC1679">
        <v>10.97</v>
      </c>
      <c r="CD1679">
        <v>11.57</v>
      </c>
      <c r="CE1679">
        <v>11.81</v>
      </c>
      <c r="CF1679">
        <v>18.61</v>
      </c>
      <c r="CG1679">
        <v>15.8</v>
      </c>
      <c r="CH1679">
        <v>16.27</v>
      </c>
      <c r="CI1679">
        <v>16.66</v>
      </c>
      <c r="CJ1679">
        <v>14.45</v>
      </c>
      <c r="CK1679">
        <v>16.829999999999998</v>
      </c>
      <c r="CL1679">
        <v>17.05</v>
      </c>
      <c r="CM1679">
        <v>16.829999999999998</v>
      </c>
      <c r="CN1679">
        <v>915</v>
      </c>
      <c r="CO1679">
        <v>891</v>
      </c>
      <c r="CP1679" s="1">
        <v>1048</v>
      </c>
      <c r="CQ1679" s="1">
        <v>1245</v>
      </c>
      <c r="CR1679" s="1">
        <v>1236</v>
      </c>
      <c r="CS1679" s="1">
        <v>1653</v>
      </c>
      <c r="CT1679" s="1">
        <v>1946</v>
      </c>
      <c r="CU1679" s="1">
        <v>2233</v>
      </c>
      <c r="CV1679">
        <v>12.56</v>
      </c>
      <c r="CW1679">
        <v>14.25</v>
      </c>
      <c r="CX1679">
        <v>11.06</v>
      </c>
      <c r="CY1679">
        <v>14.33</v>
      </c>
      <c r="CZ1679">
        <v>23.66</v>
      </c>
      <c r="DA1679">
        <v>17.43</v>
      </c>
      <c r="DB1679">
        <v>14.8</v>
      </c>
      <c r="DC1679">
        <v>12.9</v>
      </c>
      <c r="DD1679">
        <v>2.12</v>
      </c>
      <c r="DE1679">
        <v>2.11</v>
      </c>
      <c r="DF1679">
        <v>1.66</v>
      </c>
      <c r="DG1679">
        <v>2.2000000000000002</v>
      </c>
      <c r="DH1679">
        <v>3.19</v>
      </c>
      <c r="DI1679">
        <v>2.71</v>
      </c>
      <c r="DJ1679">
        <v>2.33</v>
      </c>
      <c r="DK1679">
        <v>2.0099999999999998</v>
      </c>
      <c r="DL1679" s="6">
        <f>(CM1679*3+CL1679*2+CK1679)/6</f>
        <v>16.903333333333332</v>
      </c>
      <c r="DM1679">
        <f>BH1679+(BH1679*(CG1679-8.25)/8.25)</f>
        <v>4544.6545454545458</v>
      </c>
      <c r="DN1679">
        <f>BI1679+(BI1679*(CH1679-8.25)/8.25)</f>
        <v>5204.4278787878793</v>
      </c>
      <c r="DO1679">
        <f>BJ1679+(BJ1679*(CI1679-8.25)/8.25)</f>
        <v>6320.7030303030297</v>
      </c>
      <c r="DP1679">
        <f>BK1679+(BK1679*(CJ1679-8.25)/8.25)</f>
        <v>6356.2484848484837</v>
      </c>
      <c r="DQ1679">
        <f>BL1679+(BL1679*(CK1679-8.25)/8.25)</f>
        <v>8392.56</v>
      </c>
      <c r="DR1679">
        <f>BM1679+(BM1679*(CL1679-8.25)/8.25)</f>
        <v>9860.0666666666657</v>
      </c>
      <c r="DS1679">
        <f>BN1679+(BN1679*(CM1679-8.25)/8.25)</f>
        <v>11328.119999999999</v>
      </c>
      <c r="DT1679" s="8">
        <f>DM1679*10^8/$I1679</f>
        <v>10047.783207528353</v>
      </c>
      <c r="DU1679" s="8">
        <f>DN1679*10^8/$I1679</f>
        <v>11506.477009914741</v>
      </c>
      <c r="DV1679" s="8">
        <f>DO1679*10^8/$I1679</f>
        <v>13974.451332318005</v>
      </c>
      <c r="DW1679" s="8">
        <f>DP1679*10^8/$I1679</f>
        <v>14053.038828400187</v>
      </c>
      <c r="DX1679" s="8">
        <f>DQ1679*10^8/$I1679</f>
        <v>18555.122857581246</v>
      </c>
      <c r="DY1679" s="8">
        <f>DR1679*10^8/$I1679</f>
        <v>21799.635437094475</v>
      </c>
      <c r="DZ1679" s="8">
        <f>DS1679*10^8/$I1679</f>
        <v>25045.356642719657</v>
      </c>
      <c r="EA1679" s="8">
        <f>DT1679*10^8/$I1679</f>
        <v>22214.658204651543</v>
      </c>
      <c r="EB1679" s="8">
        <f>DZ1679*0.8</f>
        <v>20036.285314175726</v>
      </c>
      <c r="EC1679" s="10">
        <f>G1679-E1679</f>
        <v>800</v>
      </c>
      <c r="ED1679" s="4">
        <f>EC1679/E1679*100</f>
        <v>2.8571428571428572</v>
      </c>
      <c r="EE1679" s="4">
        <f>DY1679-G1679</f>
        <v>-7000.3645629055245</v>
      </c>
      <c r="EF1679" s="12">
        <f>EE1679/G1679</f>
        <v>-0.24306821398977516</v>
      </c>
      <c r="EG1679" s="4">
        <f>G1679-F1679</f>
        <v>1250</v>
      </c>
    </row>
    <row r="1680" spans="1:137" x14ac:dyDescent="0.3">
      <c r="A1680">
        <v>1679</v>
      </c>
      <c r="B1680" t="s">
        <v>6858</v>
      </c>
      <c r="C1680" t="s">
        <v>3952</v>
      </c>
      <c r="D1680" t="str">
        <f>VLOOKUP(C1680,Sheet1!$A$2:$B$3197,2,FALSE)</f>
        <v>조선</v>
      </c>
      <c r="E1680">
        <v>5300</v>
      </c>
      <c r="F1680">
        <v>5620</v>
      </c>
      <c r="G1680" s="7">
        <v>5350</v>
      </c>
      <c r="H1680" t="s">
        <v>1614</v>
      </c>
      <c r="I1680" s="7">
        <f>VALUE(LEFT(H1680,FIND("/",H1680)-1)) + VALUE(MID(H1680,FIND("/",H1680)+1,LEN(H1680)))</f>
        <v>30901728</v>
      </c>
      <c r="J1680" s="1">
        <v>2197004</v>
      </c>
      <c r="K1680" s="1">
        <f>G1680*I1680/(10^8)</f>
        <v>1653.242448</v>
      </c>
      <c r="L1680" s="1">
        <v>1221</v>
      </c>
      <c r="M1680" s="1">
        <v>2306</v>
      </c>
      <c r="N1680" s="1">
        <v>2546</v>
      </c>
      <c r="O1680" s="1">
        <v>3515</v>
      </c>
      <c r="P1680" s="1">
        <v>4202</v>
      </c>
      <c r="Q1680" s="3"/>
      <c r="R1680" s="3"/>
      <c r="S1680" s="3"/>
      <c r="T1680">
        <v>61</v>
      </c>
      <c r="U1680">
        <v>176</v>
      </c>
      <c r="V1680">
        <v>144</v>
      </c>
      <c r="W1680">
        <v>166</v>
      </c>
      <c r="X1680">
        <v>254</v>
      </c>
      <c r="Y1680" s="3"/>
      <c r="Z1680" s="3"/>
      <c r="AA1680" s="3"/>
      <c r="AB1680">
        <v>78</v>
      </c>
      <c r="AC1680">
        <v>31</v>
      </c>
      <c r="AD1680">
        <v>42</v>
      </c>
      <c r="AE1680">
        <v>82</v>
      </c>
      <c r="AF1680">
        <v>119</v>
      </c>
      <c r="AG1680" s="3"/>
      <c r="AH1680" s="3"/>
      <c r="AI1680" s="3"/>
      <c r="AJ1680" s="1">
        <v>14698</v>
      </c>
      <c r="AK1680" s="1">
        <v>13233</v>
      </c>
      <c r="AL1680" s="1">
        <v>22192</v>
      </c>
      <c r="AM1680" s="1">
        <v>19497</v>
      </c>
      <c r="AN1680" s="1">
        <v>20807</v>
      </c>
      <c r="AO1680" s="3"/>
      <c r="AP1680" s="3"/>
      <c r="AQ1680" s="3"/>
      <c r="AR1680" s="1">
        <v>13079</v>
      </c>
      <c r="AS1680" s="1">
        <v>11516</v>
      </c>
      <c r="AT1680" s="1">
        <v>20365</v>
      </c>
      <c r="AU1680" s="1">
        <v>17572</v>
      </c>
      <c r="AV1680" s="1">
        <v>18674</v>
      </c>
      <c r="AW1680" s="3"/>
      <c r="AX1680" s="3"/>
      <c r="AY1680" s="3"/>
      <c r="AZ1680" s="1">
        <v>1619</v>
      </c>
      <c r="BA1680" s="1">
        <v>1717</v>
      </c>
      <c r="BB1680" s="1">
        <v>1827</v>
      </c>
      <c r="BC1680" s="1">
        <v>1925</v>
      </c>
      <c r="BD1680" s="1">
        <v>2133</v>
      </c>
      <c r="BE1680" s="3"/>
      <c r="BF1680" s="3"/>
      <c r="BG1680" s="3"/>
      <c r="BH1680" s="1">
        <v>1254</v>
      </c>
      <c r="BI1680" s="1">
        <v>1334</v>
      </c>
      <c r="BJ1680" s="1">
        <v>1435</v>
      </c>
      <c r="BK1680" s="1">
        <v>1528</v>
      </c>
      <c r="BL1680" s="1">
        <v>1736</v>
      </c>
      <c r="BM1680" s="3"/>
      <c r="BN1680" s="3"/>
      <c r="BO1680" s="3"/>
      <c r="BP1680">
        <v>93</v>
      </c>
      <c r="BQ1680">
        <v>114</v>
      </c>
      <c r="BR1680">
        <v>128</v>
      </c>
      <c r="BS1680">
        <v>132</v>
      </c>
      <c r="BT1680">
        <v>153</v>
      </c>
      <c r="BU1680" s="3"/>
      <c r="BV1680" s="3"/>
      <c r="BW1680" s="3"/>
      <c r="BX1680">
        <v>0.96</v>
      </c>
      <c r="BY1680">
        <v>0.22</v>
      </c>
      <c r="BZ1680">
        <v>0.24</v>
      </c>
      <c r="CA1680">
        <v>0.4</v>
      </c>
      <c r="CB1680">
        <v>0.59</v>
      </c>
      <c r="CC1680" s="3"/>
      <c r="CD1680" s="3"/>
      <c r="CE1680" s="3"/>
      <c r="CF1680">
        <v>6.48</v>
      </c>
      <c r="CG1680">
        <v>0.56999999999999995</v>
      </c>
      <c r="CH1680">
        <v>1.73</v>
      </c>
      <c r="CI1680">
        <v>4.49</v>
      </c>
      <c r="CJ1680">
        <v>5.6</v>
      </c>
      <c r="CK1680" s="3"/>
      <c r="CL1680" s="3"/>
      <c r="CM1680" s="3"/>
      <c r="CN1680">
        <v>374</v>
      </c>
      <c r="CO1680">
        <v>32</v>
      </c>
      <c r="CP1680">
        <v>94</v>
      </c>
      <c r="CQ1680">
        <v>252</v>
      </c>
      <c r="CR1680">
        <v>299</v>
      </c>
      <c r="CS1680" s="3"/>
      <c r="CT1680" s="3"/>
      <c r="CU1680" s="3"/>
      <c r="CV1680">
        <v>8.41</v>
      </c>
      <c r="CW1680">
        <v>88.49</v>
      </c>
      <c r="CX1680">
        <v>19.690000000000001</v>
      </c>
      <c r="CY1680">
        <v>8.6</v>
      </c>
      <c r="CZ1680">
        <v>17.29</v>
      </c>
      <c r="DA1680" s="3"/>
      <c r="DB1680" s="3"/>
      <c r="DC1680" s="3"/>
      <c r="DD1680">
        <v>0.46</v>
      </c>
      <c r="DE1680">
        <v>0.49</v>
      </c>
      <c r="DF1680">
        <v>0.33</v>
      </c>
      <c r="DG1680">
        <v>0.37</v>
      </c>
      <c r="DH1680">
        <v>0.91</v>
      </c>
      <c r="DI1680" s="3"/>
      <c r="DJ1680" s="3"/>
      <c r="DK1680" s="3"/>
      <c r="DL1680" s="6">
        <f>(CM1680*3+CL1680*2+CK1680)/6</f>
        <v>0</v>
      </c>
      <c r="DM1680">
        <f>BH1680+(BH1680*(CG1680-8.25)/8.25)</f>
        <v>86.6400000000001</v>
      </c>
      <c r="DN1680">
        <f>BI1680+(BI1680*(CH1680-8.25)/8.25)</f>
        <v>279.73575757575759</v>
      </c>
      <c r="DO1680">
        <f>BJ1680+(BJ1680*(CI1680-8.25)/8.25)</f>
        <v>780.9878787878788</v>
      </c>
      <c r="DP1680">
        <f>BK1680+(BK1680*(CJ1680-8.25)/8.25)</f>
        <v>1037.1878787878786</v>
      </c>
      <c r="DQ1680">
        <f>BL1680+(BL1680*(CK1680-8.25)/8.25)</f>
        <v>0</v>
      </c>
      <c r="DR1680">
        <f>BM1680+(BM1680*(CL1680-8.25)/8.25)</f>
        <v>0</v>
      </c>
      <c r="DS1680">
        <f>BN1680+(BN1680*(CM1680-8.25)/8.25)</f>
        <v>0</v>
      </c>
      <c r="DT1680" s="8">
        <f>DM1680*10^8/$I1680</f>
        <v>280.37267042153792</v>
      </c>
      <c r="DU1680" s="8">
        <f>DN1680*10^8/$I1680</f>
        <v>905.24309053447621</v>
      </c>
      <c r="DV1680" s="8">
        <f>DO1680*10^8/$I1680</f>
        <v>2527.3275293468337</v>
      </c>
      <c r="DW1680" s="8">
        <f>DP1680*10^8/$I1680</f>
        <v>3356.4073788620449</v>
      </c>
      <c r="DX1680" s="8">
        <f>DQ1680*10^8/$I1680</f>
        <v>0</v>
      </c>
      <c r="DY1680" s="8">
        <f>DR1680*10^8/$I1680</f>
        <v>0</v>
      </c>
      <c r="DZ1680" s="8">
        <f>DS1680*10^8/$I1680</f>
        <v>0</v>
      </c>
      <c r="EA1680" s="8">
        <f>DT1680*10^8/$I1680</f>
        <v>907.30418189409318</v>
      </c>
      <c r="EB1680" s="8">
        <f>DZ1680*0.8</f>
        <v>0</v>
      </c>
      <c r="EC1680" s="10">
        <f>G1680-E1680</f>
        <v>50</v>
      </c>
      <c r="ED1680" s="4">
        <f>EC1680/E1680*100</f>
        <v>0.94339622641509435</v>
      </c>
      <c r="EE1680" s="4">
        <f>DY1680-G1680</f>
        <v>-5350</v>
      </c>
      <c r="EF1680" s="12">
        <f>EE1680/G1680</f>
        <v>-1</v>
      </c>
      <c r="EG1680" s="4">
        <f>G1680-F1680</f>
        <v>-270</v>
      </c>
    </row>
    <row r="1681" spans="1:137" x14ac:dyDescent="0.3">
      <c r="A1681">
        <v>1680</v>
      </c>
      <c r="B1681" t="s">
        <v>7424</v>
      </c>
      <c r="C1681" t="s">
        <v>3953</v>
      </c>
      <c r="D1681" t="str">
        <f>VLOOKUP(C1681,Sheet1!$A$2:$B$3197,2,FALSE)</f>
        <v>핸드셋</v>
      </c>
      <c r="E1681">
        <v>14350</v>
      </c>
      <c r="F1681">
        <v>13500</v>
      </c>
      <c r="G1681" s="7">
        <v>13150</v>
      </c>
      <c r="H1681" t="s">
        <v>1615</v>
      </c>
      <c r="I1681" s="7">
        <f>VALUE(LEFT(H1681,FIND("/",H1681)-1)) + VALUE(MID(H1681,FIND("/",H1681)+1,LEN(H1681)))</f>
        <v>13333226</v>
      </c>
      <c r="J1681" s="1">
        <v>6910</v>
      </c>
      <c r="K1681" s="1">
        <f>G1681*I1681/(10^8)</f>
        <v>1753.319219</v>
      </c>
      <c r="L1681">
        <v>768</v>
      </c>
      <c r="M1681">
        <v>998</v>
      </c>
      <c r="N1681" s="1">
        <v>1501</v>
      </c>
      <c r="O1681" s="1">
        <v>1303</v>
      </c>
      <c r="P1681" s="1">
        <v>1517</v>
      </c>
      <c r="Q1681" s="3"/>
      <c r="R1681" s="3"/>
      <c r="S1681" s="3"/>
      <c r="T1681">
        <v>-4</v>
      </c>
      <c r="U1681">
        <v>61</v>
      </c>
      <c r="V1681">
        <v>157</v>
      </c>
      <c r="W1681">
        <v>91</v>
      </c>
      <c r="X1681">
        <v>195</v>
      </c>
      <c r="Y1681" s="3"/>
      <c r="Z1681" s="3"/>
      <c r="AA1681" s="3"/>
      <c r="AB1681">
        <v>-10</v>
      </c>
      <c r="AC1681">
        <v>24</v>
      </c>
      <c r="AD1681">
        <v>84</v>
      </c>
      <c r="AE1681">
        <v>48</v>
      </c>
      <c r="AF1681">
        <v>86</v>
      </c>
      <c r="AG1681" s="3"/>
      <c r="AH1681" s="3"/>
      <c r="AI1681" s="3"/>
      <c r="AJ1681" s="1">
        <v>1009</v>
      </c>
      <c r="AK1681" s="1">
        <v>1033</v>
      </c>
      <c r="AL1681" s="1">
        <v>1427</v>
      </c>
      <c r="AM1681" s="1">
        <v>1481</v>
      </c>
      <c r="AN1681" s="1">
        <v>1614</v>
      </c>
      <c r="AO1681" s="3"/>
      <c r="AP1681" s="3"/>
      <c r="AQ1681" s="3"/>
      <c r="AR1681">
        <v>642</v>
      </c>
      <c r="AS1681">
        <v>652</v>
      </c>
      <c r="AT1681">
        <v>853</v>
      </c>
      <c r="AU1681">
        <v>860</v>
      </c>
      <c r="AV1681">
        <v>890</v>
      </c>
      <c r="AW1681" s="3"/>
      <c r="AX1681" s="3"/>
      <c r="AY1681" s="3"/>
      <c r="AZ1681">
        <v>367</v>
      </c>
      <c r="BA1681">
        <v>382</v>
      </c>
      <c r="BB1681">
        <v>574</v>
      </c>
      <c r="BC1681">
        <v>621</v>
      </c>
      <c r="BD1681">
        <v>724</v>
      </c>
      <c r="BE1681" s="3"/>
      <c r="BF1681" s="3"/>
      <c r="BG1681" s="3"/>
      <c r="BH1681">
        <v>367</v>
      </c>
      <c r="BI1681">
        <v>382</v>
      </c>
      <c r="BJ1681">
        <v>574</v>
      </c>
      <c r="BK1681">
        <v>621</v>
      </c>
      <c r="BL1681">
        <v>724</v>
      </c>
      <c r="BM1681" s="3"/>
      <c r="BN1681" s="3"/>
      <c r="BO1681" s="3"/>
      <c r="BP1681">
        <v>56</v>
      </c>
      <c r="BQ1681">
        <v>56</v>
      </c>
      <c r="BR1681">
        <v>63</v>
      </c>
      <c r="BS1681">
        <v>63</v>
      </c>
      <c r="BT1681">
        <v>65</v>
      </c>
      <c r="BU1681" s="3"/>
      <c r="BV1681" s="3"/>
      <c r="BW1681" s="3"/>
      <c r="BX1681">
        <v>-1.02</v>
      </c>
      <c r="BY1681">
        <v>2.39</v>
      </c>
      <c r="BZ1681">
        <v>6.83</v>
      </c>
      <c r="CA1681">
        <v>3.31</v>
      </c>
      <c r="CB1681">
        <v>5.58</v>
      </c>
      <c r="CC1681" s="3"/>
      <c r="CD1681" s="3"/>
      <c r="CE1681" s="3"/>
      <c r="CF1681">
        <v>-2.71</v>
      </c>
      <c r="CG1681">
        <v>6.52</v>
      </c>
      <c r="CH1681">
        <v>17.57</v>
      </c>
      <c r="CI1681">
        <v>8.06</v>
      </c>
      <c r="CJ1681">
        <v>12.84</v>
      </c>
      <c r="CK1681" s="3"/>
      <c r="CL1681" s="3"/>
      <c r="CM1681" s="3"/>
      <c r="CN1681">
        <v>-87</v>
      </c>
      <c r="CO1681">
        <v>206</v>
      </c>
      <c r="CP1681">
        <v>686</v>
      </c>
      <c r="CQ1681">
        <v>380</v>
      </c>
      <c r="CR1681">
        <v>660</v>
      </c>
      <c r="CS1681" s="3"/>
      <c r="CT1681" s="3"/>
      <c r="CU1681" s="3"/>
      <c r="CV1681" t="s">
        <v>2</v>
      </c>
      <c r="CW1681">
        <v>36.93</v>
      </c>
      <c r="CX1681">
        <v>18.3</v>
      </c>
      <c r="CY1681">
        <v>21.69</v>
      </c>
      <c r="CZ1681">
        <v>21.22</v>
      </c>
      <c r="DA1681" s="3"/>
      <c r="DB1681" s="3"/>
      <c r="DC1681" s="3"/>
      <c r="DD1681">
        <v>1.24</v>
      </c>
      <c r="DE1681">
        <v>2.36</v>
      </c>
      <c r="DF1681">
        <v>2.77</v>
      </c>
      <c r="DG1681">
        <v>1.68</v>
      </c>
      <c r="DH1681">
        <v>2.4700000000000002</v>
      </c>
      <c r="DI1681" s="3"/>
      <c r="DJ1681" s="3"/>
      <c r="DK1681" s="3"/>
      <c r="DL1681" s="6">
        <f>(CM1681*3+CL1681*2+CK1681)/6</f>
        <v>0</v>
      </c>
      <c r="DM1681">
        <f>BH1681+(BH1681*(CG1681-8.25)/8.25)</f>
        <v>290.04121212121208</v>
      </c>
      <c r="DN1681">
        <f>BI1681+(BI1681*(CH1681-8.25)/8.25)</f>
        <v>813.54424242424238</v>
      </c>
      <c r="DO1681">
        <f>BJ1681+(BJ1681*(CI1681-8.25)/8.25)</f>
        <v>560.78060606060615</v>
      </c>
      <c r="DP1681">
        <f>BK1681+(BK1681*(CJ1681-8.25)/8.25)</f>
        <v>966.50181818181818</v>
      </c>
      <c r="DQ1681">
        <f>BL1681+(BL1681*(CK1681-8.25)/8.25)</f>
        <v>0</v>
      </c>
      <c r="DR1681">
        <f>BM1681+(BM1681*(CL1681-8.25)/8.25)</f>
        <v>0</v>
      </c>
      <c r="DS1681">
        <f>BN1681+(BN1681*(CM1681-8.25)/8.25)</f>
        <v>0</v>
      </c>
      <c r="DT1681" s="8">
        <f>DM1681*10^8/$I1681</f>
        <v>2175.326602288239</v>
      </c>
      <c r="DU1681" s="8">
        <f>DN1681*10^8/$I1681</f>
        <v>6101.6309363108558</v>
      </c>
      <c r="DV1681" s="8">
        <f>DO1681*10^8/$I1681</f>
        <v>4205.8884028561888</v>
      </c>
      <c r="DW1681" s="8">
        <f>DP1681*10^8/$I1681</f>
        <v>7248.8219893806508</v>
      </c>
      <c r="DX1681" s="8">
        <f>DQ1681*10^8/$I1681</f>
        <v>0</v>
      </c>
      <c r="DY1681" s="8">
        <f>DR1681*10^8/$I1681</f>
        <v>0</v>
      </c>
      <c r="DZ1681" s="8">
        <f>DS1681*10^8/$I1681</f>
        <v>0</v>
      </c>
      <c r="EA1681" s="8">
        <f>DT1681*10^8/$I1681</f>
        <v>16315.080853562662</v>
      </c>
      <c r="EB1681" s="8">
        <f>DZ1681*0.8</f>
        <v>0</v>
      </c>
      <c r="EC1681" s="10">
        <f>G1681-E1681</f>
        <v>-1200</v>
      </c>
      <c r="ED1681" s="4">
        <f>EC1681/E1681*100</f>
        <v>-8.3623693379790947</v>
      </c>
      <c r="EE1681" s="4">
        <f>DY1681-G1681</f>
        <v>-13150</v>
      </c>
      <c r="EF1681" s="12">
        <f>EE1681/G1681</f>
        <v>-1</v>
      </c>
      <c r="EG1681" s="4">
        <f>G1681-F1681</f>
        <v>-350</v>
      </c>
    </row>
    <row r="1682" spans="1:137" x14ac:dyDescent="0.3">
      <c r="A1682">
        <v>1681</v>
      </c>
      <c r="B1682" t="s">
        <v>7225</v>
      </c>
      <c r="C1682" t="s">
        <v>3954</v>
      </c>
      <c r="D1682" t="str">
        <f>VLOOKUP(C1682,Sheet1!$A$2:$B$3197,2,FALSE)</f>
        <v>조선</v>
      </c>
      <c r="E1682">
        <v>6400</v>
      </c>
      <c r="F1682">
        <v>9290</v>
      </c>
      <c r="G1682" s="7">
        <v>9140</v>
      </c>
      <c r="H1682" t="s">
        <v>1616</v>
      </c>
      <c r="I1682" s="7">
        <f>VALUE(LEFT(H1682,FIND("/",H1682)-1)) + VALUE(MID(H1682,FIND("/",H1682)+1,LEN(H1682)))</f>
        <v>11744978</v>
      </c>
      <c r="J1682">
        <v>0</v>
      </c>
      <c r="K1682" s="1">
        <f>G1682*I1682/(10^8)</f>
        <v>1073.4909892000001</v>
      </c>
      <c r="L1682">
        <v>425</v>
      </c>
      <c r="M1682">
        <v>354</v>
      </c>
      <c r="N1682">
        <v>329</v>
      </c>
      <c r="O1682">
        <v>484</v>
      </c>
      <c r="P1682">
        <v>543</v>
      </c>
      <c r="Q1682" s="3"/>
      <c r="R1682" s="3"/>
      <c r="S1682" s="3"/>
      <c r="T1682">
        <v>24</v>
      </c>
      <c r="U1682">
        <v>-6</v>
      </c>
      <c r="V1682">
        <v>-3</v>
      </c>
      <c r="W1682">
        <v>12</v>
      </c>
      <c r="X1682">
        <v>21</v>
      </c>
      <c r="Y1682" s="3"/>
      <c r="Z1682" s="3"/>
      <c r="AA1682" s="3"/>
      <c r="AB1682">
        <v>35</v>
      </c>
      <c r="AC1682">
        <v>19</v>
      </c>
      <c r="AD1682">
        <v>25</v>
      </c>
      <c r="AE1682">
        <v>44</v>
      </c>
      <c r="AF1682">
        <v>33</v>
      </c>
      <c r="AG1682" s="3"/>
      <c r="AH1682" s="3"/>
      <c r="AI1682" s="3"/>
      <c r="AJ1682">
        <v>913</v>
      </c>
      <c r="AK1682">
        <v>992</v>
      </c>
      <c r="AL1682" s="1">
        <v>1052</v>
      </c>
      <c r="AM1682" s="1">
        <v>1128</v>
      </c>
      <c r="AN1682" s="1">
        <v>1298</v>
      </c>
      <c r="AO1682" s="3"/>
      <c r="AP1682" s="3"/>
      <c r="AQ1682" s="3"/>
      <c r="AR1682">
        <v>219</v>
      </c>
      <c r="AS1682">
        <v>257</v>
      </c>
      <c r="AT1682">
        <v>287</v>
      </c>
      <c r="AU1682">
        <v>319</v>
      </c>
      <c r="AV1682">
        <v>486</v>
      </c>
      <c r="AW1682" s="3"/>
      <c r="AX1682" s="3"/>
      <c r="AY1682" s="3"/>
      <c r="AZ1682">
        <v>694</v>
      </c>
      <c r="BA1682">
        <v>735</v>
      </c>
      <c r="BB1682">
        <v>765</v>
      </c>
      <c r="BC1682">
        <v>809</v>
      </c>
      <c r="BD1682">
        <v>812</v>
      </c>
      <c r="BE1682" s="3"/>
      <c r="BF1682" s="3"/>
      <c r="BG1682" s="3"/>
      <c r="BH1682">
        <v>694</v>
      </c>
      <c r="BI1682">
        <v>735</v>
      </c>
      <c r="BJ1682">
        <v>765</v>
      </c>
      <c r="BK1682">
        <v>809</v>
      </c>
      <c r="BL1682">
        <v>812</v>
      </c>
      <c r="BM1682" s="3"/>
      <c r="BN1682" s="3"/>
      <c r="BO1682" s="3"/>
      <c r="BP1682">
        <v>50</v>
      </c>
      <c r="BQ1682">
        <v>53</v>
      </c>
      <c r="BR1682">
        <v>57</v>
      </c>
      <c r="BS1682">
        <v>59</v>
      </c>
      <c r="BT1682">
        <v>59</v>
      </c>
      <c r="BU1682" s="3"/>
      <c r="BV1682" s="3"/>
      <c r="BW1682" s="3"/>
      <c r="BX1682">
        <v>3.8</v>
      </c>
      <c r="BY1682">
        <v>2.0099999999999998</v>
      </c>
      <c r="BZ1682">
        <v>2.4300000000000002</v>
      </c>
      <c r="CA1682">
        <v>4</v>
      </c>
      <c r="CB1682">
        <v>2.71</v>
      </c>
      <c r="CC1682" s="3"/>
      <c r="CD1682" s="3"/>
      <c r="CE1682" s="3"/>
      <c r="CF1682">
        <v>5.16</v>
      </c>
      <c r="CG1682">
        <v>2.68</v>
      </c>
      <c r="CH1682">
        <v>3.32</v>
      </c>
      <c r="CI1682">
        <v>5.54</v>
      </c>
      <c r="CJ1682">
        <v>4.0599999999999996</v>
      </c>
      <c r="CK1682" s="3"/>
      <c r="CL1682" s="3"/>
      <c r="CM1682" s="3"/>
      <c r="CN1682">
        <v>351</v>
      </c>
      <c r="CO1682">
        <v>182</v>
      </c>
      <c r="CP1682">
        <v>219</v>
      </c>
      <c r="CQ1682">
        <v>375</v>
      </c>
      <c r="CR1682">
        <v>280</v>
      </c>
      <c r="CS1682" s="3"/>
      <c r="CT1682" s="3"/>
      <c r="CU1682" s="3"/>
      <c r="CV1682">
        <v>26.85</v>
      </c>
      <c r="CW1682">
        <v>35.92</v>
      </c>
      <c r="CX1682">
        <v>31.95</v>
      </c>
      <c r="CY1682">
        <v>20.21</v>
      </c>
      <c r="CZ1682">
        <v>22.79</v>
      </c>
      <c r="DA1682" s="3"/>
      <c r="DB1682" s="3"/>
      <c r="DC1682" s="3"/>
      <c r="DD1682">
        <v>1.34</v>
      </c>
      <c r="DE1682">
        <v>0.92</v>
      </c>
      <c r="DF1682">
        <v>1</v>
      </c>
      <c r="DG1682">
        <v>1.05</v>
      </c>
      <c r="DH1682">
        <v>0.86</v>
      </c>
      <c r="DI1682" s="3"/>
      <c r="DJ1682" s="3"/>
      <c r="DK1682" s="3"/>
      <c r="DL1682" s="6">
        <f>(CM1682*3+CL1682*2+CK1682)/6</f>
        <v>0</v>
      </c>
      <c r="DM1682">
        <f>BH1682+(BH1682*(CG1682-8.25)/8.25)</f>
        <v>225.44484848484842</v>
      </c>
      <c r="DN1682">
        <f>BI1682+(BI1682*(CH1682-8.25)/8.25)</f>
        <v>295.78181818181821</v>
      </c>
      <c r="DO1682">
        <f>BJ1682+(BJ1682*(CI1682-8.25)/8.25)</f>
        <v>513.70909090909095</v>
      </c>
      <c r="DP1682">
        <f>BK1682+(BK1682*(CJ1682-8.25)/8.25)</f>
        <v>398.12606060606055</v>
      </c>
      <c r="DQ1682">
        <f>BL1682+(BL1682*(CK1682-8.25)/8.25)</f>
        <v>0</v>
      </c>
      <c r="DR1682">
        <f>BM1682+(BM1682*(CL1682-8.25)/8.25)</f>
        <v>0</v>
      </c>
      <c r="DS1682">
        <f>BN1682+(BN1682*(CM1682-8.25)/8.25)</f>
        <v>0</v>
      </c>
      <c r="DT1682" s="8">
        <f>DM1682*10^8/$I1682</f>
        <v>1919.4999640258875</v>
      </c>
      <c r="DU1682" s="8">
        <f>DN1682*10^8/$I1682</f>
        <v>2518.3684310163731</v>
      </c>
      <c r="DV1682" s="8">
        <f>DO1682*10^8/$I1682</f>
        <v>4373.8616701460915</v>
      </c>
      <c r="DW1682" s="8">
        <f>DP1682*10^8/$I1682</f>
        <v>3389.7556947834264</v>
      </c>
      <c r="DX1682" s="8">
        <f>DQ1682*10^8/$I1682</f>
        <v>0</v>
      </c>
      <c r="DY1682" s="8">
        <f>DR1682*10^8/$I1682</f>
        <v>0</v>
      </c>
      <c r="DZ1682" s="8">
        <f>DS1682*10^8/$I1682</f>
        <v>0</v>
      </c>
      <c r="EA1682" s="8">
        <f>DT1682*10^8/$I1682</f>
        <v>16343.155040612995</v>
      </c>
      <c r="EB1682" s="8">
        <f>DZ1682*0.8</f>
        <v>0</v>
      </c>
      <c r="EC1682" s="10">
        <f>G1682-E1682</f>
        <v>2740</v>
      </c>
      <c r="ED1682" s="4">
        <f>EC1682/E1682*100</f>
        <v>42.8125</v>
      </c>
      <c r="EE1682" s="4">
        <f>DY1682-G1682</f>
        <v>-9140</v>
      </c>
      <c r="EF1682" s="12">
        <f>EE1682/G1682</f>
        <v>-1</v>
      </c>
      <c r="EG1682" s="4">
        <f>G1682-F1682</f>
        <v>-150</v>
      </c>
    </row>
    <row r="1683" spans="1:137" x14ac:dyDescent="0.3">
      <c r="A1683">
        <v>1682</v>
      </c>
      <c r="B1683" t="s">
        <v>6758</v>
      </c>
      <c r="C1683" t="s">
        <v>3955</v>
      </c>
      <c r="D1683" t="str">
        <f>VLOOKUP(C1683,Sheet1!$A$2:$B$3197,2,FALSE)</f>
        <v>통신장비</v>
      </c>
      <c r="E1683">
        <v>6240</v>
      </c>
      <c r="F1683">
        <v>4345</v>
      </c>
      <c r="G1683" s="7">
        <v>4540</v>
      </c>
      <c r="H1683" t="s">
        <v>1617</v>
      </c>
      <c r="I1683" s="7">
        <f>VALUE(LEFT(H1683,FIND("/",H1683)-1)) + VALUE(MID(H1683,FIND("/",H1683)+1,LEN(H1683)))</f>
        <v>11400000</v>
      </c>
      <c r="J1683">
        <v>0</v>
      </c>
      <c r="K1683" s="1">
        <f>G1683*I1683/(10^8)</f>
        <v>517.55999999999995</v>
      </c>
      <c r="L1683">
        <v>219</v>
      </c>
      <c r="M1683">
        <v>232</v>
      </c>
      <c r="N1683">
        <v>246</v>
      </c>
      <c r="O1683">
        <v>262</v>
      </c>
      <c r="P1683">
        <v>244</v>
      </c>
      <c r="Q1683" s="3"/>
      <c r="R1683" s="3"/>
      <c r="S1683" s="3"/>
      <c r="T1683">
        <v>-51</v>
      </c>
      <c r="U1683">
        <v>-58</v>
      </c>
      <c r="V1683">
        <v>-29</v>
      </c>
      <c r="W1683">
        <v>-12</v>
      </c>
      <c r="X1683">
        <v>-13</v>
      </c>
      <c r="Y1683" s="3"/>
      <c r="Z1683" s="3"/>
      <c r="AA1683" s="3"/>
      <c r="AB1683">
        <v>-41</v>
      </c>
      <c r="AC1683">
        <v>-27</v>
      </c>
      <c r="AD1683">
        <v>-16</v>
      </c>
      <c r="AE1683">
        <v>-17</v>
      </c>
      <c r="AF1683">
        <v>-39</v>
      </c>
      <c r="AG1683" s="3"/>
      <c r="AH1683" s="3"/>
      <c r="AI1683" s="3"/>
      <c r="AJ1683">
        <v>529</v>
      </c>
      <c r="AK1683">
        <v>608</v>
      </c>
      <c r="AL1683">
        <v>562</v>
      </c>
      <c r="AM1683">
        <v>601</v>
      </c>
      <c r="AN1683">
        <v>580</v>
      </c>
      <c r="AO1683" s="3"/>
      <c r="AP1683" s="3"/>
      <c r="AQ1683" s="3"/>
      <c r="AR1683">
        <v>156</v>
      </c>
      <c r="AS1683">
        <v>264</v>
      </c>
      <c r="AT1683">
        <v>233</v>
      </c>
      <c r="AU1683">
        <v>288</v>
      </c>
      <c r="AV1683">
        <v>304</v>
      </c>
      <c r="AW1683" s="3"/>
      <c r="AX1683" s="3"/>
      <c r="AY1683" s="3"/>
      <c r="AZ1683">
        <v>373</v>
      </c>
      <c r="BA1683">
        <v>345</v>
      </c>
      <c r="BB1683">
        <v>330</v>
      </c>
      <c r="BC1683">
        <v>313</v>
      </c>
      <c r="BD1683">
        <v>275</v>
      </c>
      <c r="BE1683" s="3"/>
      <c r="BF1683" s="3"/>
      <c r="BG1683" s="3"/>
      <c r="BH1683">
        <v>373</v>
      </c>
      <c r="BI1683">
        <v>345</v>
      </c>
      <c r="BJ1683">
        <v>330</v>
      </c>
      <c r="BK1683">
        <v>313</v>
      </c>
      <c r="BL1683">
        <v>275</v>
      </c>
      <c r="BM1683" s="3"/>
      <c r="BN1683" s="3"/>
      <c r="BO1683" s="3"/>
      <c r="BP1683">
        <v>57</v>
      </c>
      <c r="BQ1683">
        <v>57</v>
      </c>
      <c r="BR1683">
        <v>57</v>
      </c>
      <c r="BS1683">
        <v>57</v>
      </c>
      <c r="BT1683">
        <v>57</v>
      </c>
      <c r="BU1683" s="3"/>
      <c r="BV1683" s="3"/>
      <c r="BW1683" s="3"/>
      <c r="BX1683">
        <v>-7.17</v>
      </c>
      <c r="BY1683">
        <v>-4.8</v>
      </c>
      <c r="BZ1683">
        <v>-2.73</v>
      </c>
      <c r="CA1683">
        <v>-2.92</v>
      </c>
      <c r="CB1683">
        <v>-6.62</v>
      </c>
      <c r="CC1683" s="3"/>
      <c r="CD1683" s="3"/>
      <c r="CE1683" s="3"/>
      <c r="CF1683">
        <v>-10.49</v>
      </c>
      <c r="CG1683">
        <v>-7.6</v>
      </c>
      <c r="CH1683">
        <v>-4.74</v>
      </c>
      <c r="CI1683">
        <v>-5.28</v>
      </c>
      <c r="CJ1683">
        <v>-13.29</v>
      </c>
      <c r="CK1683" s="3"/>
      <c r="CL1683" s="3"/>
      <c r="CM1683" s="3"/>
      <c r="CN1683">
        <v>-362</v>
      </c>
      <c r="CO1683">
        <v>-239</v>
      </c>
      <c r="CP1683">
        <v>-140</v>
      </c>
      <c r="CQ1683">
        <v>-149</v>
      </c>
      <c r="CR1683">
        <v>-343</v>
      </c>
      <c r="CS1683" s="3"/>
      <c r="CT1683" s="3"/>
      <c r="CU1683" s="3"/>
      <c r="CV1683" t="s">
        <v>2</v>
      </c>
      <c r="CW1683" t="s">
        <v>2</v>
      </c>
      <c r="CX1683" t="s">
        <v>2</v>
      </c>
      <c r="CY1683" t="s">
        <v>2</v>
      </c>
      <c r="CZ1683" t="s">
        <v>2</v>
      </c>
      <c r="DA1683" s="3"/>
      <c r="DB1683" s="3"/>
      <c r="DC1683" s="3"/>
      <c r="DD1683">
        <v>0.91</v>
      </c>
      <c r="DE1683">
        <v>1.02</v>
      </c>
      <c r="DF1683">
        <v>1.07</v>
      </c>
      <c r="DG1683">
        <v>1.99</v>
      </c>
      <c r="DH1683">
        <v>2.63</v>
      </c>
      <c r="DI1683" s="3"/>
      <c r="DJ1683" s="3"/>
      <c r="DK1683" s="3"/>
      <c r="DL1683" s="6">
        <f>(CM1683*3+CL1683*2+CK1683)/6</f>
        <v>0</v>
      </c>
      <c r="DM1683">
        <f>BH1683+(BH1683*(CG1683-8.25)/8.25)</f>
        <v>-343.61212121212122</v>
      </c>
      <c r="DN1683">
        <f>BI1683+(BI1683*(CH1683-8.25)/8.25)</f>
        <v>-198.21818181818185</v>
      </c>
      <c r="DO1683">
        <f>BJ1683+(BJ1683*(CI1683-8.25)/8.25)</f>
        <v>-211.20000000000005</v>
      </c>
      <c r="DP1683">
        <f>BK1683+(BK1683*(CJ1683-8.25)/8.25)</f>
        <v>-504.21454545454537</v>
      </c>
      <c r="DQ1683">
        <f>BL1683+(BL1683*(CK1683-8.25)/8.25)</f>
        <v>0</v>
      </c>
      <c r="DR1683">
        <f>BM1683+(BM1683*(CL1683-8.25)/8.25)</f>
        <v>0</v>
      </c>
      <c r="DS1683">
        <f>BN1683+(BN1683*(CM1683-8.25)/8.25)</f>
        <v>0</v>
      </c>
      <c r="DT1683" s="8">
        <f>DM1683*10^8/$I1683</f>
        <v>-3014.1414141414139</v>
      </c>
      <c r="DU1683" s="8">
        <f>DN1683*10^8/$I1683</f>
        <v>-1738.7559808612441</v>
      </c>
      <c r="DV1683" s="8">
        <f>DO1683*10^8/$I1683</f>
        <v>-1852.6315789473688</v>
      </c>
      <c r="DW1683" s="8">
        <f>DP1683*10^8/$I1683</f>
        <v>-4422.9346092503984</v>
      </c>
      <c r="DX1683" s="8">
        <f>DQ1683*10^8/$I1683</f>
        <v>0</v>
      </c>
      <c r="DY1683" s="8">
        <f>DR1683*10^8/$I1683</f>
        <v>0</v>
      </c>
      <c r="DZ1683" s="8">
        <f>DS1683*10^8/$I1683</f>
        <v>0</v>
      </c>
      <c r="EA1683" s="8">
        <f>DT1683*10^8/$I1683</f>
        <v>-26439.83696615275</v>
      </c>
      <c r="EB1683" s="8">
        <f>DZ1683*0.8</f>
        <v>0</v>
      </c>
      <c r="EC1683" s="10">
        <f>G1683-E1683</f>
        <v>-1700</v>
      </c>
      <c r="ED1683" s="4">
        <f>EC1683/E1683*100</f>
        <v>-27.243589743589741</v>
      </c>
      <c r="EE1683" s="4">
        <f>DY1683-G1683</f>
        <v>-4540</v>
      </c>
      <c r="EF1683" s="12">
        <f>EE1683/G1683</f>
        <v>-1</v>
      </c>
      <c r="EG1683" s="4">
        <f>G1683-F1683</f>
        <v>195</v>
      </c>
    </row>
    <row r="1684" spans="1:137" x14ac:dyDescent="0.3">
      <c r="A1684">
        <v>1683</v>
      </c>
      <c r="B1684" t="s">
        <v>5660</v>
      </c>
      <c r="C1684" s="5" t="s">
        <v>3956</v>
      </c>
      <c r="D1684" t="str">
        <f>VLOOKUP(C1684,Sheet1!$A$2:$B$3197,2,FALSE)</f>
        <v>핸드셋</v>
      </c>
      <c r="E1684">
        <v>12450</v>
      </c>
      <c r="F1684">
        <v>18000</v>
      </c>
      <c r="G1684" s="7">
        <v>17800</v>
      </c>
      <c r="H1684" t="s">
        <v>1618</v>
      </c>
      <c r="I1684" s="7">
        <f>VALUE(LEFT(H1684,FIND("/",H1684)-1)) + VALUE(MID(H1684,FIND("/",H1684)+1,LEN(H1684)))</f>
        <v>15887936</v>
      </c>
      <c r="J1684" s="1">
        <v>673700</v>
      </c>
      <c r="K1684" s="1">
        <f>G1684*I1684/(10^8)</f>
        <v>2828.052608</v>
      </c>
      <c r="L1684" s="1">
        <v>2284</v>
      </c>
      <c r="M1684" s="1">
        <v>1944</v>
      </c>
      <c r="N1684" s="1">
        <v>2860</v>
      </c>
      <c r="O1684" s="1">
        <v>2682</v>
      </c>
      <c r="P1684" s="1">
        <v>2829</v>
      </c>
      <c r="Q1684" s="1">
        <v>4320</v>
      </c>
      <c r="R1684" s="1">
        <v>5002</v>
      </c>
      <c r="S1684" s="1">
        <v>5672</v>
      </c>
      <c r="T1684">
        <v>166</v>
      </c>
      <c r="U1684">
        <v>136</v>
      </c>
      <c r="V1684">
        <v>212</v>
      </c>
      <c r="W1684">
        <v>-56</v>
      </c>
      <c r="X1684">
        <v>21</v>
      </c>
      <c r="Y1684">
        <v>477</v>
      </c>
      <c r="Z1684">
        <v>582</v>
      </c>
      <c r="AA1684">
        <v>706</v>
      </c>
      <c r="AB1684">
        <v>123</v>
      </c>
      <c r="AC1684">
        <v>59</v>
      </c>
      <c r="AD1684">
        <v>237</v>
      </c>
      <c r="AE1684">
        <v>-4</v>
      </c>
      <c r="AF1684">
        <v>6</v>
      </c>
      <c r="AG1684">
        <v>447</v>
      </c>
      <c r="AH1684">
        <v>496</v>
      </c>
      <c r="AI1684">
        <v>572</v>
      </c>
      <c r="AJ1684" s="1">
        <v>1934</v>
      </c>
      <c r="AK1684" s="1">
        <v>2026</v>
      </c>
      <c r="AL1684" s="1">
        <v>2886</v>
      </c>
      <c r="AM1684" s="1">
        <v>2393</v>
      </c>
      <c r="AN1684" s="1">
        <v>2832</v>
      </c>
      <c r="AO1684" s="1">
        <v>3271</v>
      </c>
      <c r="AP1684" s="1">
        <v>3907</v>
      </c>
      <c r="AQ1684" s="1">
        <v>4579</v>
      </c>
      <c r="AR1684">
        <v>692</v>
      </c>
      <c r="AS1684">
        <v>554</v>
      </c>
      <c r="AT1684">
        <v>970</v>
      </c>
      <c r="AU1684">
        <v>570</v>
      </c>
      <c r="AV1684">
        <v>945</v>
      </c>
      <c r="AW1684">
        <v>882</v>
      </c>
      <c r="AX1684" s="1">
        <v>1088</v>
      </c>
      <c r="AY1684" s="1">
        <v>1262</v>
      </c>
      <c r="AZ1684" s="1">
        <v>1242</v>
      </c>
      <c r="BA1684" s="1">
        <v>1472</v>
      </c>
      <c r="BB1684" s="1">
        <v>1916</v>
      </c>
      <c r="BC1684" s="1">
        <v>1823</v>
      </c>
      <c r="BD1684" s="1">
        <v>1887</v>
      </c>
      <c r="BE1684" s="1">
        <v>2390</v>
      </c>
      <c r="BF1684" s="1">
        <v>2814</v>
      </c>
      <c r="BG1684" s="1">
        <v>3317</v>
      </c>
      <c r="BH1684" s="1">
        <v>1213</v>
      </c>
      <c r="BI1684" s="1">
        <v>1438</v>
      </c>
      <c r="BJ1684" s="1">
        <v>1882</v>
      </c>
      <c r="BK1684" s="1">
        <v>1796</v>
      </c>
      <c r="BL1684" s="1">
        <v>1863</v>
      </c>
      <c r="BM1684" s="1">
        <v>2435</v>
      </c>
      <c r="BN1684" s="1">
        <v>3014</v>
      </c>
      <c r="BO1684" s="1">
        <v>4027</v>
      </c>
      <c r="BP1684">
        <v>70</v>
      </c>
      <c r="BQ1684">
        <v>73</v>
      </c>
      <c r="BR1684">
        <v>76</v>
      </c>
      <c r="BS1684">
        <v>80</v>
      </c>
      <c r="BT1684">
        <v>80</v>
      </c>
      <c r="BU1684">
        <v>80</v>
      </c>
      <c r="BV1684">
        <v>80</v>
      </c>
      <c r="BW1684">
        <v>80</v>
      </c>
      <c r="BX1684">
        <v>6.58</v>
      </c>
      <c r="BY1684">
        <v>3</v>
      </c>
      <c r="BZ1684">
        <v>9.64</v>
      </c>
      <c r="CA1684">
        <v>-0.17</v>
      </c>
      <c r="CB1684">
        <v>0.24</v>
      </c>
      <c r="CC1684">
        <v>14.65</v>
      </c>
      <c r="CD1684">
        <v>13.81</v>
      </c>
      <c r="CE1684">
        <v>13.48</v>
      </c>
      <c r="CF1684">
        <v>9.81</v>
      </c>
      <c r="CG1684">
        <v>3.98</v>
      </c>
      <c r="CH1684">
        <v>14.27</v>
      </c>
      <c r="CI1684">
        <v>0.21</v>
      </c>
      <c r="CJ1684">
        <v>0.51</v>
      </c>
      <c r="CK1684">
        <v>20.71</v>
      </c>
      <c r="CL1684">
        <v>18.54</v>
      </c>
      <c r="CM1684">
        <v>15.77</v>
      </c>
      <c r="CN1684">
        <v>816</v>
      </c>
      <c r="CO1684">
        <v>372</v>
      </c>
      <c r="CP1684" s="1">
        <v>1564</v>
      </c>
      <c r="CQ1684">
        <v>24</v>
      </c>
      <c r="CR1684">
        <v>58</v>
      </c>
      <c r="CS1684" s="1">
        <v>2793</v>
      </c>
      <c r="CT1684" s="1">
        <v>3179</v>
      </c>
      <c r="CU1684" s="1">
        <v>3493</v>
      </c>
      <c r="CV1684">
        <v>12.56</v>
      </c>
      <c r="CW1684">
        <v>47.36</v>
      </c>
      <c r="CX1684">
        <v>10.93</v>
      </c>
      <c r="CY1684">
        <v>353.5</v>
      </c>
      <c r="CZ1684">
        <v>210.54</v>
      </c>
      <c r="DA1684">
        <v>6.37</v>
      </c>
      <c r="DB1684">
        <v>5.6</v>
      </c>
      <c r="DC1684">
        <v>5.0999999999999996</v>
      </c>
      <c r="DD1684">
        <v>1.1399999999999999</v>
      </c>
      <c r="DE1684">
        <v>1.78</v>
      </c>
      <c r="DF1684">
        <v>1.38</v>
      </c>
      <c r="DG1684">
        <v>0.74</v>
      </c>
      <c r="DH1684">
        <v>1.01</v>
      </c>
      <c r="DI1684">
        <v>1.1200000000000001</v>
      </c>
      <c r="DJ1684">
        <v>0.91</v>
      </c>
      <c r="DK1684">
        <v>0.69</v>
      </c>
      <c r="DL1684" s="6">
        <f>(CM1684*3+CL1684*2+CK1684)/6</f>
        <v>17.516666666666666</v>
      </c>
      <c r="DM1684">
        <f>BH1684+(BH1684*(CG1684-8.25)/8.25)</f>
        <v>585.18060606060612</v>
      </c>
      <c r="DN1684">
        <f>BI1684+(BI1684*(CH1684-8.25)/8.25)</f>
        <v>2487.3042424242421</v>
      </c>
      <c r="DO1684">
        <f>BJ1684+(BJ1684*(CI1684-8.25)/8.25)</f>
        <v>47.905454545454631</v>
      </c>
      <c r="DP1684">
        <f>BK1684+(BK1684*(CJ1684-8.25)/8.25)</f>
        <v>111.02545454545452</v>
      </c>
      <c r="DQ1684">
        <f>BL1684+(BL1684*(CK1684-8.25)/8.25)</f>
        <v>4676.6945454545457</v>
      </c>
      <c r="DR1684">
        <f>BM1684+(BM1684*(CL1684-8.25)/8.25)</f>
        <v>5472.1090909090908</v>
      </c>
      <c r="DS1684">
        <f>BN1684+(BN1684*(CM1684-8.25)/8.25)</f>
        <v>5761.3066666666664</v>
      </c>
      <c r="DT1684" s="8">
        <f>DM1684*10^8/$I1684</f>
        <v>3683.1757508376554</v>
      </c>
      <c r="DU1684" s="8">
        <f>DN1684*10^8/$I1684</f>
        <v>15655.301245071998</v>
      </c>
      <c r="DV1684" s="8">
        <f>DO1684*10^8/$I1684</f>
        <v>301.52094359805221</v>
      </c>
      <c r="DW1684" s="8">
        <f>DP1684*10^8/$I1684</f>
        <v>698.80351069801964</v>
      </c>
      <c r="DX1684" s="8">
        <f>DQ1684*10^8/$I1684</f>
        <v>29435.507201530432</v>
      </c>
      <c r="DY1684" s="8">
        <f>DR1684*10^8/$I1684</f>
        <v>34441.912976670414</v>
      </c>
      <c r="DZ1684" s="8">
        <f>DS1684*10^8/$I1684</f>
        <v>36262.146742450786</v>
      </c>
      <c r="EA1684" s="8">
        <f>DT1684*10^8/$I1684</f>
        <v>23182.216688421049</v>
      </c>
      <c r="EB1684" s="8">
        <f>DZ1684*0.8</f>
        <v>29009.717393960629</v>
      </c>
      <c r="EC1684" s="10">
        <f>G1684-E1684</f>
        <v>5350</v>
      </c>
      <c r="ED1684" s="4">
        <f>EC1684/E1684*100</f>
        <v>42.971887550200805</v>
      </c>
      <c r="EE1684" s="4">
        <f>DY1684-G1684</f>
        <v>16641.912976670414</v>
      </c>
      <c r="EF1684" s="12">
        <f>EE1684/G1684</f>
        <v>0.93493893127361871</v>
      </c>
      <c r="EG1684" s="4">
        <f>G1684-F1684</f>
        <v>-200</v>
      </c>
    </row>
    <row r="1685" spans="1:137" x14ac:dyDescent="0.3">
      <c r="A1685">
        <v>1684</v>
      </c>
      <c r="B1685" t="s">
        <v>7463</v>
      </c>
      <c r="C1685" t="s">
        <v>3957</v>
      </c>
      <c r="D1685" t="str">
        <f>VLOOKUP(C1685,Sheet1!$A$2:$B$3197,2,FALSE)</f>
        <v>호텔,레스토랑,레저</v>
      </c>
      <c r="E1685">
        <v>9780</v>
      </c>
      <c r="F1685">
        <v>13000</v>
      </c>
      <c r="G1685" s="7">
        <v>14200</v>
      </c>
      <c r="H1685" t="s">
        <v>1619</v>
      </c>
      <c r="I1685" s="7">
        <f>VALUE(LEFT(H1685,FIND("/",H1685)-1)) + VALUE(MID(H1685,FIND("/",H1685)+1,LEN(H1685)))</f>
        <v>14000000</v>
      </c>
      <c r="J1685" s="1">
        <v>12000</v>
      </c>
      <c r="K1685" s="1">
        <f>G1685*I1685/(10^8)</f>
        <v>1988</v>
      </c>
      <c r="L1685">
        <v>431</v>
      </c>
      <c r="M1685">
        <v>565</v>
      </c>
      <c r="N1685">
        <v>650</v>
      </c>
      <c r="O1685">
        <v>621</v>
      </c>
      <c r="P1685">
        <v>126</v>
      </c>
      <c r="Q1685" s="3"/>
      <c r="R1685" s="3"/>
      <c r="S1685" s="3"/>
      <c r="T1685">
        <v>93</v>
      </c>
      <c r="U1685">
        <v>149</v>
      </c>
      <c r="V1685">
        <v>129</v>
      </c>
      <c r="W1685">
        <v>71</v>
      </c>
      <c r="X1685">
        <v>-120</v>
      </c>
      <c r="Y1685" s="3"/>
      <c r="Z1685" s="3"/>
      <c r="AA1685" s="3"/>
      <c r="AB1685">
        <v>69</v>
      </c>
      <c r="AC1685">
        <v>124</v>
      </c>
      <c r="AD1685">
        <v>102</v>
      </c>
      <c r="AE1685">
        <v>229</v>
      </c>
      <c r="AF1685">
        <v>-21</v>
      </c>
      <c r="AG1685" s="3"/>
      <c r="AH1685" s="3"/>
      <c r="AI1685" s="3"/>
      <c r="AJ1685" s="1">
        <v>1458</v>
      </c>
      <c r="AK1685" s="1">
        <v>1446</v>
      </c>
      <c r="AL1685" s="1">
        <v>1535</v>
      </c>
      <c r="AM1685" s="1">
        <v>1456</v>
      </c>
      <c r="AN1685">
        <v>993</v>
      </c>
      <c r="AO1685" s="3"/>
      <c r="AP1685" s="3"/>
      <c r="AQ1685" s="3"/>
      <c r="AR1685">
        <v>825</v>
      </c>
      <c r="AS1685">
        <v>710</v>
      </c>
      <c r="AT1685">
        <v>703</v>
      </c>
      <c r="AU1685">
        <v>489</v>
      </c>
      <c r="AV1685">
        <v>49</v>
      </c>
      <c r="AW1685" s="3"/>
      <c r="AX1685" s="3"/>
      <c r="AY1685" s="3"/>
      <c r="AZ1685">
        <v>632</v>
      </c>
      <c r="BA1685">
        <v>735</v>
      </c>
      <c r="BB1685">
        <v>832</v>
      </c>
      <c r="BC1685">
        <v>967</v>
      </c>
      <c r="BD1685">
        <v>944</v>
      </c>
      <c r="BE1685" s="3"/>
      <c r="BF1685" s="3"/>
      <c r="BG1685" s="3"/>
      <c r="BH1685">
        <v>632</v>
      </c>
      <c r="BI1685">
        <v>735</v>
      </c>
      <c r="BJ1685">
        <v>832</v>
      </c>
      <c r="BK1685">
        <v>967</v>
      </c>
      <c r="BL1685">
        <v>944</v>
      </c>
      <c r="BM1685" s="3"/>
      <c r="BN1685" s="3"/>
      <c r="BO1685" s="3"/>
      <c r="BP1685">
        <v>70</v>
      </c>
      <c r="BQ1685">
        <v>70</v>
      </c>
      <c r="BR1685">
        <v>70</v>
      </c>
      <c r="BS1685">
        <v>70</v>
      </c>
      <c r="BT1685">
        <v>70</v>
      </c>
      <c r="BU1685" s="3"/>
      <c r="BV1685" s="3"/>
      <c r="BW1685" s="3"/>
      <c r="BX1685">
        <v>5.35</v>
      </c>
      <c r="BY1685">
        <v>8.5399999999999991</v>
      </c>
      <c r="BZ1685">
        <v>6.87</v>
      </c>
      <c r="CA1685">
        <v>15.3</v>
      </c>
      <c r="CB1685">
        <v>-1.72</v>
      </c>
      <c r="CC1685" s="3"/>
      <c r="CD1685" s="3"/>
      <c r="CE1685" s="3"/>
      <c r="CF1685">
        <v>11.35</v>
      </c>
      <c r="CG1685">
        <v>18.13</v>
      </c>
      <c r="CH1685">
        <v>13.06</v>
      </c>
      <c r="CI1685">
        <v>25.44</v>
      </c>
      <c r="CJ1685">
        <v>-2.2000000000000002</v>
      </c>
      <c r="CK1685" s="3"/>
      <c r="CL1685" s="3"/>
      <c r="CM1685" s="3"/>
      <c r="CN1685">
        <v>493</v>
      </c>
      <c r="CO1685">
        <v>885</v>
      </c>
      <c r="CP1685">
        <v>731</v>
      </c>
      <c r="CQ1685" s="1">
        <v>1635</v>
      </c>
      <c r="CR1685">
        <v>-150</v>
      </c>
      <c r="CS1685" s="3"/>
      <c r="CT1685" s="3"/>
      <c r="CU1685" s="3"/>
      <c r="CV1685">
        <v>16.97</v>
      </c>
      <c r="CW1685">
        <v>12.37</v>
      </c>
      <c r="CX1685">
        <v>10.78</v>
      </c>
      <c r="CY1685">
        <v>4.0999999999999996</v>
      </c>
      <c r="CZ1685" t="s">
        <v>2</v>
      </c>
      <c r="DA1685" s="3"/>
      <c r="DB1685" s="3"/>
      <c r="DC1685" s="3"/>
      <c r="DD1685">
        <v>1.8</v>
      </c>
      <c r="DE1685">
        <v>2.0299999999999998</v>
      </c>
      <c r="DF1685">
        <v>1.3</v>
      </c>
      <c r="DG1685">
        <v>0.91</v>
      </c>
      <c r="DH1685">
        <v>1.33</v>
      </c>
      <c r="DI1685" s="3"/>
      <c r="DJ1685" s="3"/>
      <c r="DK1685" s="3"/>
      <c r="DL1685" s="6">
        <f>(CM1685*3+CL1685*2+CK1685)/6</f>
        <v>0</v>
      </c>
      <c r="DM1685">
        <f>BH1685+(BH1685*(CG1685-8.25)/8.25)</f>
        <v>1388.8678787878787</v>
      </c>
      <c r="DN1685">
        <f>BI1685+(BI1685*(CH1685-8.25)/8.25)</f>
        <v>1163.5272727272727</v>
      </c>
      <c r="DO1685">
        <f>BJ1685+(BJ1685*(CI1685-8.25)/8.25)</f>
        <v>2565.5854545454549</v>
      </c>
      <c r="DP1685">
        <f>BK1685+(BK1685*(CJ1685-8.25)/8.25)</f>
        <v>-257.86666666666656</v>
      </c>
      <c r="DQ1685">
        <f>BL1685+(BL1685*(CK1685-8.25)/8.25)</f>
        <v>0</v>
      </c>
      <c r="DR1685">
        <f>BM1685+(BM1685*(CL1685-8.25)/8.25)</f>
        <v>0</v>
      </c>
      <c r="DS1685">
        <f>BN1685+(BN1685*(CM1685-8.25)/8.25)</f>
        <v>0</v>
      </c>
      <c r="DT1685" s="8">
        <f>DM1685*10^8/$I1685</f>
        <v>9920.484848484848</v>
      </c>
      <c r="DU1685" s="8">
        <f>DN1685*10^8/$I1685</f>
        <v>8310.9090909090901</v>
      </c>
      <c r="DV1685" s="8">
        <f>DO1685*10^8/$I1685</f>
        <v>18325.610389610392</v>
      </c>
      <c r="DW1685" s="8">
        <f>DP1685*10^8/$I1685</f>
        <v>-1841.9047619047612</v>
      </c>
      <c r="DX1685" s="8">
        <f>DQ1685*10^8/$I1685</f>
        <v>0</v>
      </c>
      <c r="DY1685" s="8">
        <f>DR1685*10^8/$I1685</f>
        <v>0</v>
      </c>
      <c r="DZ1685" s="8">
        <f>DS1685*10^8/$I1685</f>
        <v>0</v>
      </c>
      <c r="EA1685" s="8">
        <f>DT1685*10^8/$I1685</f>
        <v>70860.606060606064</v>
      </c>
      <c r="EB1685" s="8">
        <f>DZ1685*0.8</f>
        <v>0</v>
      </c>
      <c r="EC1685" s="10">
        <f>G1685-E1685</f>
        <v>4420</v>
      </c>
      <c r="ED1685" s="4">
        <f>EC1685/E1685*100</f>
        <v>45.194274028629856</v>
      </c>
      <c r="EE1685" s="4">
        <f>DY1685-G1685</f>
        <v>-14200</v>
      </c>
      <c r="EF1685" s="12">
        <f>EE1685/G1685</f>
        <v>-1</v>
      </c>
      <c r="EG1685" s="4">
        <f>G1685-F1685</f>
        <v>1200</v>
      </c>
    </row>
    <row r="1686" spans="1:137" x14ac:dyDescent="0.3">
      <c r="A1686">
        <v>1685</v>
      </c>
      <c r="B1686" t="s">
        <v>6302</v>
      </c>
      <c r="C1686" t="s">
        <v>3958</v>
      </c>
      <c r="D1686" t="str">
        <f>VLOOKUP(C1686,Sheet1!$A$2:$B$3197,2,FALSE)</f>
        <v>소프트웨어</v>
      </c>
      <c r="E1686">
        <v>2515</v>
      </c>
      <c r="F1686">
        <v>2045</v>
      </c>
      <c r="G1686" s="7">
        <v>1780</v>
      </c>
      <c r="H1686" t="s">
        <v>1620</v>
      </c>
      <c r="I1686" s="7">
        <f>VALUE(LEFT(H1686,FIND("/",H1686)-1)) + VALUE(MID(H1686,FIND("/",H1686)+1,LEN(H1686)))</f>
        <v>53678041</v>
      </c>
      <c r="J1686" s="1">
        <v>25000</v>
      </c>
      <c r="K1686" s="1">
        <f>G1686*I1686/(10^8)</f>
        <v>955.46912980000002</v>
      </c>
      <c r="L1686">
        <v>107</v>
      </c>
      <c r="M1686">
        <v>93</v>
      </c>
      <c r="N1686">
        <v>91</v>
      </c>
      <c r="O1686">
        <v>113</v>
      </c>
      <c r="P1686">
        <v>95</v>
      </c>
      <c r="Q1686" s="3"/>
      <c r="R1686" s="3"/>
      <c r="S1686" s="3"/>
      <c r="T1686">
        <v>8</v>
      </c>
      <c r="U1686">
        <v>2</v>
      </c>
      <c r="V1686">
        <v>-8</v>
      </c>
      <c r="W1686">
        <v>3</v>
      </c>
      <c r="X1686">
        <v>-17</v>
      </c>
      <c r="Y1686" s="3"/>
      <c r="Z1686" s="3"/>
      <c r="AA1686" s="3"/>
      <c r="AB1686">
        <v>7</v>
      </c>
      <c r="AC1686">
        <v>2</v>
      </c>
      <c r="AD1686">
        <v>-38</v>
      </c>
      <c r="AE1686">
        <v>-27</v>
      </c>
      <c r="AF1686">
        <v>-18</v>
      </c>
      <c r="AG1686" s="3"/>
      <c r="AH1686" s="3"/>
      <c r="AI1686" s="3"/>
      <c r="AJ1686">
        <v>156</v>
      </c>
      <c r="AK1686">
        <v>177</v>
      </c>
      <c r="AL1686">
        <v>147</v>
      </c>
      <c r="AM1686">
        <v>141</v>
      </c>
      <c r="AN1686">
        <v>114</v>
      </c>
      <c r="AO1686" s="3"/>
      <c r="AP1686" s="3"/>
      <c r="AQ1686" s="3"/>
      <c r="AR1686">
        <v>38</v>
      </c>
      <c r="AS1686">
        <v>31</v>
      </c>
      <c r="AT1686">
        <v>29</v>
      </c>
      <c r="AU1686">
        <v>32</v>
      </c>
      <c r="AV1686">
        <v>18</v>
      </c>
      <c r="AW1686" s="3"/>
      <c r="AX1686" s="3"/>
      <c r="AY1686" s="3"/>
      <c r="AZ1686">
        <v>118</v>
      </c>
      <c r="BA1686">
        <v>145</v>
      </c>
      <c r="BB1686">
        <v>118</v>
      </c>
      <c r="BC1686">
        <v>108</v>
      </c>
      <c r="BD1686">
        <v>96</v>
      </c>
      <c r="BE1686" s="3"/>
      <c r="BF1686" s="3"/>
      <c r="BG1686" s="3"/>
      <c r="BH1686">
        <v>118</v>
      </c>
      <c r="BI1686">
        <v>145</v>
      </c>
      <c r="BJ1686">
        <v>118</v>
      </c>
      <c r="BK1686">
        <v>108</v>
      </c>
      <c r="BL1686">
        <v>96</v>
      </c>
      <c r="BM1686" s="3"/>
      <c r="BN1686" s="3"/>
      <c r="BO1686" s="3"/>
      <c r="BP1686">
        <v>45</v>
      </c>
      <c r="BQ1686">
        <v>48</v>
      </c>
      <c r="BR1686">
        <v>48</v>
      </c>
      <c r="BS1686">
        <v>51</v>
      </c>
      <c r="BT1686">
        <v>51</v>
      </c>
      <c r="BU1686" s="3"/>
      <c r="BV1686" s="3"/>
      <c r="BW1686" s="3"/>
      <c r="BX1686">
        <v>4.3499999999999996</v>
      </c>
      <c r="BY1686">
        <v>1</v>
      </c>
      <c r="BZ1686">
        <v>-23.36</v>
      </c>
      <c r="CA1686">
        <v>-18.96</v>
      </c>
      <c r="CB1686">
        <v>-14.12</v>
      </c>
      <c r="CC1686" s="3"/>
      <c r="CD1686" s="3"/>
      <c r="CE1686" s="3"/>
      <c r="CF1686">
        <v>5.92</v>
      </c>
      <c r="CG1686">
        <v>1.26</v>
      </c>
      <c r="CH1686">
        <v>-28.72</v>
      </c>
      <c r="CI1686">
        <v>-24.12</v>
      </c>
      <c r="CJ1686">
        <v>-17.649999999999999</v>
      </c>
      <c r="CK1686" s="3"/>
      <c r="CL1686" s="3"/>
      <c r="CM1686" s="3"/>
      <c r="CN1686">
        <v>15</v>
      </c>
      <c r="CO1686">
        <v>4</v>
      </c>
      <c r="CP1686">
        <v>-79</v>
      </c>
      <c r="CQ1686">
        <v>-56</v>
      </c>
      <c r="CR1686">
        <v>-36</v>
      </c>
      <c r="CS1686" s="3"/>
      <c r="CT1686" s="3"/>
      <c r="CU1686" s="3"/>
      <c r="CV1686">
        <v>54.14</v>
      </c>
      <c r="CW1686">
        <v>180.53</v>
      </c>
      <c r="CX1686" t="s">
        <v>2</v>
      </c>
      <c r="CY1686" t="s">
        <v>2</v>
      </c>
      <c r="CZ1686" t="s">
        <v>2</v>
      </c>
      <c r="DA1686" s="3"/>
      <c r="DB1686" s="3"/>
      <c r="DC1686" s="3"/>
      <c r="DD1686">
        <v>3.07</v>
      </c>
      <c r="DE1686">
        <v>2.06</v>
      </c>
      <c r="DF1686">
        <v>1.81</v>
      </c>
      <c r="DG1686">
        <v>6.19</v>
      </c>
      <c r="DH1686">
        <v>13.68</v>
      </c>
      <c r="DI1686" s="3"/>
      <c r="DJ1686" s="3"/>
      <c r="DK1686" s="3"/>
      <c r="DL1686" s="6">
        <f>(CM1686*3+CL1686*2+CK1686)/6</f>
        <v>0</v>
      </c>
      <c r="DM1686">
        <f>BH1686+(BH1686*(CG1686-8.25)/8.25)</f>
        <v>18.021818181818176</v>
      </c>
      <c r="DN1686">
        <f>BI1686+(BI1686*(CH1686-8.25)/8.25)</f>
        <v>-504.77575757575755</v>
      </c>
      <c r="DO1686">
        <f>BJ1686+(BJ1686*(CI1686-8.25)/8.25)</f>
        <v>-344.98909090909098</v>
      </c>
      <c r="DP1686">
        <f>BK1686+(BK1686*(CJ1686-8.25)/8.25)</f>
        <v>-231.0545454545454</v>
      </c>
      <c r="DQ1686">
        <f>BL1686+(BL1686*(CK1686-8.25)/8.25)</f>
        <v>0</v>
      </c>
      <c r="DR1686">
        <f>BM1686+(BM1686*(CL1686-8.25)/8.25)</f>
        <v>0</v>
      </c>
      <c r="DS1686">
        <f>BN1686+(BN1686*(CM1686-8.25)/8.25)</f>
        <v>0</v>
      </c>
      <c r="DT1686" s="8">
        <f>DM1686*10^8/$I1686</f>
        <v>33.573911875469108</v>
      </c>
      <c r="DU1686" s="8">
        <f>DN1686*10^8/$I1686</f>
        <v>-940.37663851361026</v>
      </c>
      <c r="DV1686" s="8">
        <f>DO1686*10^8/$I1686</f>
        <v>-642.70059875898039</v>
      </c>
      <c r="DW1686" s="8">
        <f>DP1686*10^8/$I1686</f>
        <v>-430.44518978355677</v>
      </c>
      <c r="DX1686" s="8">
        <f>DQ1686*10^8/$I1686</f>
        <v>0</v>
      </c>
      <c r="DY1686" s="8">
        <f>DR1686*10^8/$I1686</f>
        <v>0</v>
      </c>
      <c r="DZ1686" s="8">
        <f>DS1686*10^8/$I1686</f>
        <v>0</v>
      </c>
      <c r="EA1686" s="8">
        <f>DT1686*10^8/$I1686</f>
        <v>62.54682780891558</v>
      </c>
      <c r="EB1686" s="8">
        <f>DZ1686*0.8</f>
        <v>0</v>
      </c>
      <c r="EC1686" s="10">
        <f>G1686-E1686</f>
        <v>-735</v>
      </c>
      <c r="ED1686" s="4">
        <f>EC1686/E1686*100</f>
        <v>-29.22465208747515</v>
      </c>
      <c r="EE1686" s="4">
        <f>DY1686-G1686</f>
        <v>-1780</v>
      </c>
      <c r="EF1686" s="12">
        <f>EE1686/G1686</f>
        <v>-1</v>
      </c>
      <c r="EG1686" s="4">
        <f>G1686-F1686</f>
        <v>-265</v>
      </c>
    </row>
    <row r="1687" spans="1:137" x14ac:dyDescent="0.3">
      <c r="A1687">
        <v>1686</v>
      </c>
      <c r="B1687" t="s">
        <v>7173</v>
      </c>
      <c r="C1687" t="s">
        <v>3959</v>
      </c>
      <c r="D1687" t="str">
        <f>VLOOKUP(C1687,Sheet1!$A$2:$B$3197,2,FALSE)</f>
        <v>증권</v>
      </c>
      <c r="E1687">
        <v>7000</v>
      </c>
      <c r="F1687">
        <v>8870</v>
      </c>
      <c r="G1687" s="7">
        <v>8390</v>
      </c>
      <c r="H1687" t="s">
        <v>1621</v>
      </c>
      <c r="I1687" s="7">
        <f>VALUE(LEFT(H1687,FIND("/",H1687)-1)) + VALUE(MID(H1687,FIND("/",H1687)+1,LEN(H1687)))</f>
        <v>72793875</v>
      </c>
      <c r="J1687" s="1">
        <v>1445406</v>
      </c>
      <c r="K1687" s="1">
        <f>G1687*I1687/(10^8)</f>
        <v>6107.4061124999998</v>
      </c>
      <c r="L1687" s="1">
        <v>1214</v>
      </c>
      <c r="M1687" s="1">
        <v>1429</v>
      </c>
      <c r="N1687" s="1">
        <v>1466</v>
      </c>
      <c r="O1687" s="1">
        <v>1893</v>
      </c>
      <c r="P1687" s="1">
        <v>3409</v>
      </c>
      <c r="Q1687" s="1">
        <v>1302</v>
      </c>
      <c r="R1687" s="1">
        <v>1038</v>
      </c>
      <c r="S1687" s="1">
        <v>1112</v>
      </c>
      <c r="T1687">
        <v>322</v>
      </c>
      <c r="U1687">
        <v>511</v>
      </c>
      <c r="V1687">
        <v>473</v>
      </c>
      <c r="W1687">
        <v>705</v>
      </c>
      <c r="X1687" s="1">
        <v>1535</v>
      </c>
      <c r="Y1687" s="1">
        <v>1987</v>
      </c>
      <c r="Z1687" s="1">
        <v>2014</v>
      </c>
      <c r="AA1687" s="1">
        <v>2061</v>
      </c>
      <c r="AB1687">
        <v>244</v>
      </c>
      <c r="AC1687">
        <v>388</v>
      </c>
      <c r="AD1687">
        <v>340</v>
      </c>
      <c r="AE1687">
        <v>515</v>
      </c>
      <c r="AF1687" s="1">
        <v>1260</v>
      </c>
      <c r="AG1687" s="1">
        <v>1464</v>
      </c>
      <c r="AH1687" s="1">
        <v>1483</v>
      </c>
      <c r="AI1687" s="1">
        <v>1518</v>
      </c>
      <c r="AJ1687" s="1">
        <v>26693</v>
      </c>
      <c r="AK1687" s="1">
        <v>31234</v>
      </c>
      <c r="AL1687" s="1">
        <v>31759</v>
      </c>
      <c r="AM1687" s="1">
        <v>45480</v>
      </c>
      <c r="AN1687" s="1">
        <v>77744</v>
      </c>
      <c r="AO1687" s="1">
        <v>87201</v>
      </c>
      <c r="AP1687" s="1">
        <v>97408</v>
      </c>
      <c r="AQ1687" s="1">
        <v>110987</v>
      </c>
      <c r="AR1687" s="1">
        <v>22968</v>
      </c>
      <c r="AS1687" s="1">
        <v>27337</v>
      </c>
      <c r="AT1687" s="1">
        <v>27721</v>
      </c>
      <c r="AU1687" s="1">
        <v>40340</v>
      </c>
      <c r="AV1687" s="1">
        <v>70338</v>
      </c>
      <c r="AW1687" s="1">
        <v>78435</v>
      </c>
      <c r="AX1687" s="1">
        <v>87544</v>
      </c>
      <c r="AY1687" s="1">
        <v>99870</v>
      </c>
      <c r="AZ1687" s="1">
        <v>3724</v>
      </c>
      <c r="BA1687" s="1">
        <v>3897</v>
      </c>
      <c r="BB1687" s="1">
        <v>4037</v>
      </c>
      <c r="BC1687" s="1">
        <v>5140</v>
      </c>
      <c r="BD1687" s="1">
        <v>7407</v>
      </c>
      <c r="BE1687" s="3"/>
      <c r="BF1687" s="3"/>
      <c r="BG1687" s="3"/>
      <c r="BH1687" s="1">
        <v>3724</v>
      </c>
      <c r="BI1687" s="1">
        <v>3897</v>
      </c>
      <c r="BJ1687" s="1">
        <v>4037</v>
      </c>
      <c r="BK1687" s="1">
        <v>5140</v>
      </c>
      <c r="BL1687" s="1">
        <v>7407</v>
      </c>
      <c r="BM1687" s="3"/>
      <c r="BN1687" s="3"/>
      <c r="BO1687" s="3"/>
      <c r="BP1687" s="1">
        <v>2024</v>
      </c>
      <c r="BQ1687" s="1">
        <v>2024</v>
      </c>
      <c r="BR1687" s="1">
        <v>2024</v>
      </c>
      <c r="BS1687" s="1">
        <v>2774</v>
      </c>
      <c r="BT1687" s="1">
        <v>3351</v>
      </c>
      <c r="BU1687" s="1">
        <v>3640</v>
      </c>
      <c r="BV1687" s="1">
        <v>3640</v>
      </c>
      <c r="BW1687" s="1">
        <v>3640</v>
      </c>
      <c r="BX1687">
        <v>0.92</v>
      </c>
      <c r="BY1687">
        <v>1.34</v>
      </c>
      <c r="BZ1687">
        <v>1.08</v>
      </c>
      <c r="CA1687">
        <v>1.33</v>
      </c>
      <c r="CB1687">
        <v>2.0499999999999998</v>
      </c>
      <c r="CC1687">
        <v>1.78</v>
      </c>
      <c r="CD1687">
        <v>1.61</v>
      </c>
      <c r="CE1687">
        <v>1.46</v>
      </c>
      <c r="CF1687">
        <v>6.56</v>
      </c>
      <c r="CG1687">
        <v>10.19</v>
      </c>
      <c r="CH1687">
        <v>8.58</v>
      </c>
      <c r="CI1687">
        <v>11.23</v>
      </c>
      <c r="CJ1687">
        <v>20.09</v>
      </c>
      <c r="CK1687">
        <v>19.809999999999999</v>
      </c>
      <c r="CL1687" s="3"/>
      <c r="CM1687" s="3"/>
      <c r="CN1687">
        <v>602</v>
      </c>
      <c r="CO1687">
        <v>960</v>
      </c>
      <c r="CP1687">
        <v>841</v>
      </c>
      <c r="CQ1687" s="1">
        <v>1020</v>
      </c>
      <c r="CR1687" s="1">
        <v>1921</v>
      </c>
      <c r="CS1687" s="1">
        <v>2037</v>
      </c>
      <c r="CT1687" s="1">
        <v>2044</v>
      </c>
      <c r="CU1687" s="1">
        <v>2092</v>
      </c>
      <c r="CV1687">
        <v>17.7</v>
      </c>
      <c r="CW1687">
        <v>11.26</v>
      </c>
      <c r="CX1687">
        <v>10.53</v>
      </c>
      <c r="CY1687">
        <v>5.49</v>
      </c>
      <c r="CZ1687">
        <v>3.53</v>
      </c>
      <c r="DA1687">
        <v>4.12</v>
      </c>
      <c r="DB1687">
        <v>4.0999999999999996</v>
      </c>
      <c r="DC1687">
        <v>4.01</v>
      </c>
      <c r="DD1687">
        <v>1.04</v>
      </c>
      <c r="DE1687">
        <v>1.01</v>
      </c>
      <c r="DF1687">
        <v>0.8</v>
      </c>
      <c r="DG1687">
        <v>0.55000000000000004</v>
      </c>
      <c r="DH1687">
        <v>0.57999999999999996</v>
      </c>
      <c r="DI1687" s="3"/>
      <c r="DJ1687" s="3"/>
      <c r="DK1687" s="3"/>
      <c r="DL1687" s="6">
        <f>(CM1687*3+CL1687*2+CK1687)/6</f>
        <v>3.3016666666666663</v>
      </c>
      <c r="DM1687">
        <f>BH1687+(BH1687*(CG1687-8.25)/8.25)</f>
        <v>4599.7042424242427</v>
      </c>
      <c r="DN1687">
        <f>BI1687+(BI1687*(CH1687-8.25)/8.25)</f>
        <v>4052.88</v>
      </c>
      <c r="DO1687">
        <f>BJ1687+(BJ1687*(CI1687-8.25)/8.25)</f>
        <v>5495.2133333333331</v>
      </c>
      <c r="DP1687">
        <f>BK1687+(BK1687*(CJ1687-8.25)/8.25)</f>
        <v>12516.678787878787</v>
      </c>
      <c r="DQ1687">
        <f>BL1687+(BL1687*(CK1687-8.25)/8.25)</f>
        <v>17785.778181818179</v>
      </c>
      <c r="DR1687">
        <f>BM1687+(BM1687*(CL1687-8.25)/8.25)</f>
        <v>0</v>
      </c>
      <c r="DS1687">
        <f>BN1687+(BN1687*(CM1687-8.25)/8.25)</f>
        <v>0</v>
      </c>
      <c r="DT1687" s="8">
        <f>DM1687*10^8/$I1687</f>
        <v>6318.8066886454972</v>
      </c>
      <c r="DU1687" s="8">
        <f>DN1687*10^8/$I1687</f>
        <v>5567.6112859770137</v>
      </c>
      <c r="DV1687" s="8">
        <f>DO1687*10^8/$I1687</f>
        <v>7549.0050960102526</v>
      </c>
      <c r="DW1687" s="8">
        <f>DP1687*10^8/$I1687</f>
        <v>17194.686761597437</v>
      </c>
      <c r="DX1687" s="8">
        <f>DQ1687*10^8/$I1687</f>
        <v>24433.069652931896</v>
      </c>
      <c r="DY1687" s="8">
        <f>DR1687*10^8/$I1687</f>
        <v>0</v>
      </c>
      <c r="DZ1687" s="8">
        <f>DS1687*10^8/$I1687</f>
        <v>0</v>
      </c>
      <c r="EA1687" s="8">
        <f>DT1687*10^8/$I1687</f>
        <v>8680.4098403134831</v>
      </c>
      <c r="EB1687" s="8">
        <f>DZ1687*0.8</f>
        <v>0</v>
      </c>
      <c r="EC1687" s="10">
        <f>G1687-E1687</f>
        <v>1390</v>
      </c>
      <c r="ED1687" s="4">
        <f>EC1687/E1687*100</f>
        <v>19.857142857142858</v>
      </c>
      <c r="EE1687" s="4">
        <f>DY1687-G1687</f>
        <v>-8390</v>
      </c>
      <c r="EF1687" s="12">
        <f>EE1687/G1687</f>
        <v>-1</v>
      </c>
      <c r="EG1687" s="4">
        <f>G1687-F1687</f>
        <v>-480</v>
      </c>
    </row>
    <row r="1688" spans="1:137" x14ac:dyDescent="0.3">
      <c r="A1688">
        <v>1687</v>
      </c>
      <c r="B1688" t="s">
        <v>7023</v>
      </c>
      <c r="C1688" t="s">
        <v>3960</v>
      </c>
      <c r="D1688" t="str">
        <f>VLOOKUP(C1688,Sheet1!$A$2:$B$3197,2,FALSE)</f>
        <v>전자장비와기기</v>
      </c>
      <c r="E1688">
        <v>5310</v>
      </c>
      <c r="F1688">
        <v>6480</v>
      </c>
      <c r="G1688" s="7">
        <v>6770</v>
      </c>
      <c r="H1688" t="s">
        <v>1622</v>
      </c>
      <c r="I1688" s="7">
        <f>VALUE(LEFT(H1688,FIND("/",H1688)-1)) + VALUE(MID(H1688,FIND("/",H1688)+1,LEN(H1688)))</f>
        <v>16163092</v>
      </c>
      <c r="J1688" s="1">
        <v>1614574</v>
      </c>
      <c r="K1688" s="1">
        <f>G1688*I1688/(10^8)</f>
        <v>1094.2413283999999</v>
      </c>
      <c r="L1688">
        <v>677</v>
      </c>
      <c r="M1688">
        <v>874</v>
      </c>
      <c r="N1688">
        <v>896</v>
      </c>
      <c r="O1688">
        <v>575</v>
      </c>
      <c r="P1688">
        <v>869</v>
      </c>
      <c r="Q1688" s="3"/>
      <c r="R1688" s="3"/>
      <c r="S1688" s="3"/>
      <c r="T1688">
        <v>35</v>
      </c>
      <c r="U1688">
        <v>110</v>
      </c>
      <c r="V1688">
        <v>129</v>
      </c>
      <c r="W1688">
        <v>59</v>
      </c>
      <c r="X1688">
        <v>95</v>
      </c>
      <c r="Y1688" s="3"/>
      <c r="Z1688" s="3"/>
      <c r="AA1688" s="3"/>
      <c r="AB1688">
        <v>16</v>
      </c>
      <c r="AC1688">
        <v>91</v>
      </c>
      <c r="AD1688">
        <v>93</v>
      </c>
      <c r="AE1688">
        <v>48</v>
      </c>
      <c r="AF1688">
        <v>81</v>
      </c>
      <c r="AG1688" s="3"/>
      <c r="AH1688" s="3"/>
      <c r="AI1688" s="3"/>
      <c r="AJ1688">
        <v>803</v>
      </c>
      <c r="AK1688">
        <v>849</v>
      </c>
      <c r="AL1688">
        <v>871</v>
      </c>
      <c r="AM1688" s="1">
        <v>1011</v>
      </c>
      <c r="AN1688">
        <v>955</v>
      </c>
      <c r="AO1688" s="3"/>
      <c r="AP1688" s="3"/>
      <c r="AQ1688" s="3"/>
      <c r="AR1688">
        <v>393</v>
      </c>
      <c r="AS1688">
        <v>379</v>
      </c>
      <c r="AT1688">
        <v>353</v>
      </c>
      <c r="AU1688">
        <v>487</v>
      </c>
      <c r="AV1688">
        <v>393</v>
      </c>
      <c r="AW1688" s="3"/>
      <c r="AX1688" s="3"/>
      <c r="AY1688" s="3"/>
      <c r="AZ1688">
        <v>411</v>
      </c>
      <c r="BA1688">
        <v>470</v>
      </c>
      <c r="BB1688">
        <v>518</v>
      </c>
      <c r="BC1688">
        <v>524</v>
      </c>
      <c r="BD1688">
        <v>562</v>
      </c>
      <c r="BE1688" s="3"/>
      <c r="BF1688" s="3"/>
      <c r="BG1688" s="3"/>
      <c r="BH1688">
        <v>414</v>
      </c>
      <c r="BI1688">
        <v>474</v>
      </c>
      <c r="BJ1688">
        <v>522</v>
      </c>
      <c r="BK1688">
        <v>528</v>
      </c>
      <c r="BL1688">
        <v>565</v>
      </c>
      <c r="BM1688" s="3"/>
      <c r="BN1688" s="3"/>
      <c r="BO1688" s="3"/>
      <c r="BP1688">
        <v>81</v>
      </c>
      <c r="BQ1688">
        <v>81</v>
      </c>
      <c r="BR1688">
        <v>81</v>
      </c>
      <c r="BS1688">
        <v>81</v>
      </c>
      <c r="BT1688">
        <v>81</v>
      </c>
      <c r="BU1688" s="3"/>
      <c r="BV1688" s="3"/>
      <c r="BW1688" s="3"/>
      <c r="BX1688">
        <v>1.97</v>
      </c>
      <c r="BY1688">
        <v>10.98</v>
      </c>
      <c r="BZ1688">
        <v>10.82</v>
      </c>
      <c r="CA1688">
        <v>5.0999999999999996</v>
      </c>
      <c r="CB1688">
        <v>8.23</v>
      </c>
      <c r="CC1688" s="3"/>
      <c r="CD1688" s="3"/>
      <c r="CE1688" s="3"/>
      <c r="CF1688">
        <v>4.08</v>
      </c>
      <c r="CG1688">
        <v>20.63</v>
      </c>
      <c r="CH1688">
        <v>18.7</v>
      </c>
      <c r="CI1688">
        <v>9.11</v>
      </c>
      <c r="CJ1688">
        <v>14.57</v>
      </c>
      <c r="CK1688" s="3"/>
      <c r="CL1688" s="3"/>
      <c r="CM1688" s="3"/>
      <c r="CN1688">
        <v>104</v>
      </c>
      <c r="CO1688">
        <v>566</v>
      </c>
      <c r="CP1688">
        <v>576</v>
      </c>
      <c r="CQ1688">
        <v>296</v>
      </c>
      <c r="CR1688">
        <v>493</v>
      </c>
      <c r="CS1688" s="3"/>
      <c r="CT1688" s="3"/>
      <c r="CU1688" s="3"/>
      <c r="CV1688">
        <v>31.48</v>
      </c>
      <c r="CW1688">
        <v>7.3</v>
      </c>
      <c r="CX1688">
        <v>7.13</v>
      </c>
      <c r="CY1688">
        <v>12.7</v>
      </c>
      <c r="CZ1688">
        <v>10.17</v>
      </c>
      <c r="DA1688" s="3"/>
      <c r="DB1688" s="3"/>
      <c r="DC1688" s="3"/>
      <c r="DD1688">
        <v>1.19</v>
      </c>
      <c r="DE1688">
        <v>1.28</v>
      </c>
      <c r="DF1688">
        <v>1.1200000000000001</v>
      </c>
      <c r="DG1688">
        <v>0.97</v>
      </c>
      <c r="DH1688">
        <v>1.18</v>
      </c>
      <c r="DI1688" s="3"/>
      <c r="DJ1688" s="3"/>
      <c r="DK1688" s="3"/>
      <c r="DL1688" s="6">
        <f>(CM1688*3+CL1688*2+CK1688)/6</f>
        <v>0</v>
      </c>
      <c r="DM1688">
        <f>BH1688+(BH1688*(CG1688-8.25)/8.25)</f>
        <v>1035.2509090909091</v>
      </c>
      <c r="DN1688">
        <f>BI1688+(BI1688*(CH1688-8.25)/8.25)</f>
        <v>1074.3999999999999</v>
      </c>
      <c r="DO1688">
        <f>BJ1688+(BJ1688*(CI1688-8.25)/8.25)</f>
        <v>576.41454545454542</v>
      </c>
      <c r="DP1688">
        <f>BK1688+(BK1688*(CJ1688-8.25)/8.25)</f>
        <v>932.48</v>
      </c>
      <c r="DQ1688">
        <f>BL1688+(BL1688*(CK1688-8.25)/8.25)</f>
        <v>0</v>
      </c>
      <c r="DR1688">
        <f>BM1688+(BM1688*(CL1688-8.25)/8.25)</f>
        <v>0</v>
      </c>
      <c r="DS1688">
        <f>BN1688+(BN1688*(CM1688-8.25)/8.25)</f>
        <v>0</v>
      </c>
      <c r="DT1688" s="8">
        <f>DM1688*10^8/$I1688</f>
        <v>6405.0301086630525</v>
      </c>
      <c r="DU1688" s="8">
        <f>DN1688*10^8/$I1688</f>
        <v>6647.2429903882239</v>
      </c>
      <c r="DV1688" s="8">
        <f>DO1688*10^8/$I1688</f>
        <v>3566.2393399390749</v>
      </c>
      <c r="DW1688" s="8">
        <f>DP1688*10^8/$I1688</f>
        <v>5769.1931717025427</v>
      </c>
      <c r="DX1688" s="8">
        <f>DQ1688*10^8/$I1688</f>
        <v>0</v>
      </c>
      <c r="DY1688" s="8">
        <f>DR1688*10^8/$I1688</f>
        <v>0</v>
      </c>
      <c r="DZ1688" s="8">
        <f>DS1688*10^8/$I1688</f>
        <v>0</v>
      </c>
      <c r="EA1688" s="8">
        <f>DT1688*10^8/$I1688</f>
        <v>39627.505112654515</v>
      </c>
      <c r="EB1688" s="8">
        <f>DZ1688*0.8</f>
        <v>0</v>
      </c>
      <c r="EC1688" s="10">
        <f>G1688-E1688</f>
        <v>1460</v>
      </c>
      <c r="ED1688" s="4">
        <f>EC1688/E1688*100</f>
        <v>27.49529190207156</v>
      </c>
      <c r="EE1688" s="4">
        <f>DY1688-G1688</f>
        <v>-6770</v>
      </c>
      <c r="EF1688" s="12">
        <f>EE1688/G1688</f>
        <v>-1</v>
      </c>
      <c r="EG1688" s="4">
        <f>G1688-F1688</f>
        <v>290</v>
      </c>
    </row>
    <row r="1689" spans="1:137" x14ac:dyDescent="0.3">
      <c r="A1689">
        <v>1688</v>
      </c>
      <c r="B1689" t="s">
        <v>5912</v>
      </c>
      <c r="C1689" t="s">
        <v>3961</v>
      </c>
      <c r="D1689" t="str">
        <f>VLOOKUP(C1689,Sheet1!$A$2:$B$3197,2,FALSE)</f>
        <v>건강관리장비와용품</v>
      </c>
      <c r="E1689">
        <v>50700</v>
      </c>
      <c r="F1689">
        <v>82900</v>
      </c>
      <c r="G1689" s="7">
        <v>88900</v>
      </c>
      <c r="H1689" t="s">
        <v>1623</v>
      </c>
      <c r="I1689" s="7">
        <f>VALUE(LEFT(H1689,FIND("/",H1689)-1)) + VALUE(MID(H1689,FIND("/",H1689)+1,LEN(H1689)))</f>
        <v>14285717</v>
      </c>
      <c r="J1689" s="1">
        <v>2816</v>
      </c>
      <c r="K1689" s="1">
        <f>G1689*I1689/(10^8)</f>
        <v>12700.002413</v>
      </c>
      <c r="L1689" s="1">
        <v>3446</v>
      </c>
      <c r="M1689" s="1">
        <v>3978</v>
      </c>
      <c r="N1689" s="1">
        <v>4601</v>
      </c>
      <c r="O1689" s="1">
        <v>5650</v>
      </c>
      <c r="P1689" s="1">
        <v>6316</v>
      </c>
      <c r="Q1689" s="1">
        <v>7596</v>
      </c>
      <c r="R1689" s="1">
        <v>8778</v>
      </c>
      <c r="S1689" s="1">
        <v>10356</v>
      </c>
      <c r="T1689">
        <v>342</v>
      </c>
      <c r="U1689">
        <v>217</v>
      </c>
      <c r="V1689">
        <v>310</v>
      </c>
      <c r="W1689">
        <v>429</v>
      </c>
      <c r="X1689">
        <v>981</v>
      </c>
      <c r="Y1689" s="1">
        <v>1183</v>
      </c>
      <c r="Z1689" s="1">
        <v>1390</v>
      </c>
      <c r="AA1689" s="1">
        <v>1634</v>
      </c>
      <c r="AB1689">
        <v>203</v>
      </c>
      <c r="AC1689">
        <v>57</v>
      </c>
      <c r="AD1689">
        <v>63</v>
      </c>
      <c r="AE1689">
        <v>-220</v>
      </c>
      <c r="AF1689" s="1">
        <v>1035</v>
      </c>
      <c r="AG1689">
        <v>799</v>
      </c>
      <c r="AH1689">
        <v>980</v>
      </c>
      <c r="AI1689" s="1">
        <v>1193</v>
      </c>
      <c r="AJ1689" s="1">
        <v>4753</v>
      </c>
      <c r="AK1689" s="1">
        <v>5557</v>
      </c>
      <c r="AL1689" s="1">
        <v>6379</v>
      </c>
      <c r="AM1689" s="1">
        <v>7974</v>
      </c>
      <c r="AN1689" s="1">
        <v>9587</v>
      </c>
      <c r="AO1689" s="1">
        <v>10521</v>
      </c>
      <c r="AP1689" s="1">
        <v>11585</v>
      </c>
      <c r="AQ1689" s="1">
        <v>12801</v>
      </c>
      <c r="AR1689" s="1">
        <v>3635</v>
      </c>
      <c r="AS1689" s="1">
        <v>4353</v>
      </c>
      <c r="AT1689" s="1">
        <v>5239</v>
      </c>
      <c r="AU1689" s="1">
        <v>7150</v>
      </c>
      <c r="AV1689" s="1">
        <v>7702</v>
      </c>
      <c r="AW1689" s="1">
        <v>7926</v>
      </c>
      <c r="AX1689" s="1">
        <v>8076</v>
      </c>
      <c r="AY1689" s="1">
        <v>8210</v>
      </c>
      <c r="AZ1689" s="1">
        <v>1117</v>
      </c>
      <c r="BA1689" s="1">
        <v>1204</v>
      </c>
      <c r="BB1689" s="1">
        <v>1140</v>
      </c>
      <c r="BC1689">
        <v>823</v>
      </c>
      <c r="BD1689" s="1">
        <v>1885</v>
      </c>
      <c r="BE1689" s="1">
        <v>2595</v>
      </c>
      <c r="BF1689" s="1">
        <v>3509</v>
      </c>
      <c r="BG1689" s="1">
        <v>4590</v>
      </c>
      <c r="BH1689" s="1">
        <v>1044</v>
      </c>
      <c r="BI1689" s="1">
        <v>1130</v>
      </c>
      <c r="BJ1689" s="1">
        <v>1086</v>
      </c>
      <c r="BK1689">
        <v>800</v>
      </c>
      <c r="BL1689" s="1">
        <v>1917</v>
      </c>
      <c r="BM1689" s="1">
        <v>2626</v>
      </c>
      <c r="BN1689" s="1">
        <v>3552</v>
      </c>
      <c r="BO1689" s="1">
        <v>4689</v>
      </c>
      <c r="BP1689">
        <v>71</v>
      </c>
      <c r="BQ1689">
        <v>71</v>
      </c>
      <c r="BR1689">
        <v>71</v>
      </c>
      <c r="BS1689">
        <v>71</v>
      </c>
      <c r="BT1689">
        <v>71</v>
      </c>
      <c r="BU1689">
        <v>70</v>
      </c>
      <c r="BV1689">
        <v>70</v>
      </c>
      <c r="BW1689">
        <v>71</v>
      </c>
      <c r="BX1689">
        <v>4.68</v>
      </c>
      <c r="BY1689">
        <v>1.1000000000000001</v>
      </c>
      <c r="BZ1689">
        <v>1.05</v>
      </c>
      <c r="CA1689">
        <v>-3.06</v>
      </c>
      <c r="CB1689">
        <v>11.79</v>
      </c>
      <c r="CC1689">
        <v>7.95</v>
      </c>
      <c r="CD1689">
        <v>8.86</v>
      </c>
      <c r="CE1689">
        <v>9.7799999999999994</v>
      </c>
      <c r="CF1689">
        <v>22.05</v>
      </c>
      <c r="CG1689">
        <v>9.3000000000000007</v>
      </c>
      <c r="CH1689">
        <v>11.45</v>
      </c>
      <c r="CI1689">
        <v>-17.239999999999998</v>
      </c>
      <c r="CJ1689">
        <v>78.8</v>
      </c>
      <c r="CK1689">
        <v>36.01</v>
      </c>
      <c r="CL1689">
        <v>32.04</v>
      </c>
      <c r="CM1689">
        <v>29.64</v>
      </c>
      <c r="CN1689" s="1">
        <v>1645</v>
      </c>
      <c r="CO1689">
        <v>708</v>
      </c>
      <c r="CP1689">
        <v>888</v>
      </c>
      <c r="CQ1689" s="1">
        <v>-1138</v>
      </c>
      <c r="CR1689" s="1">
        <v>7493</v>
      </c>
      <c r="CS1689" s="1">
        <v>5726</v>
      </c>
      <c r="CT1689" s="1">
        <v>6929</v>
      </c>
      <c r="CU1689" s="1">
        <v>8549</v>
      </c>
      <c r="CV1689">
        <v>36.9</v>
      </c>
      <c r="CW1689">
        <v>83.53</v>
      </c>
      <c r="CX1689">
        <v>60.22</v>
      </c>
      <c r="CY1689" t="s">
        <v>2</v>
      </c>
      <c r="CZ1689">
        <v>6.81</v>
      </c>
      <c r="DA1689">
        <v>15.53</v>
      </c>
      <c r="DB1689">
        <v>12.83</v>
      </c>
      <c r="DC1689">
        <v>10.4</v>
      </c>
      <c r="DD1689">
        <v>6.68</v>
      </c>
      <c r="DE1689">
        <v>6.1</v>
      </c>
      <c r="DF1689">
        <v>5.5</v>
      </c>
      <c r="DG1689">
        <v>5.0199999999999996</v>
      </c>
      <c r="DH1689">
        <v>3.14</v>
      </c>
      <c r="DI1689">
        <v>4.1900000000000004</v>
      </c>
      <c r="DJ1689">
        <v>3.21</v>
      </c>
      <c r="DK1689">
        <v>2.4900000000000002</v>
      </c>
      <c r="DL1689" s="6">
        <f>(CM1689*3+CL1689*2+CK1689)/6</f>
        <v>31.501666666666665</v>
      </c>
      <c r="DM1689">
        <f>BH1689+(BH1689*(CG1689-8.25)/8.25)</f>
        <v>1176.8727272727274</v>
      </c>
      <c r="DN1689">
        <f>BI1689+(BI1689*(CH1689-8.25)/8.25)</f>
        <v>1568.3030303030303</v>
      </c>
      <c r="DO1689">
        <f>BJ1689+(BJ1689*(CI1689-8.25)/8.25)</f>
        <v>-2269.4109090909092</v>
      </c>
      <c r="DP1689">
        <f>BK1689+(BK1689*(CJ1689-8.25)/8.25)</f>
        <v>7641.212121212121</v>
      </c>
      <c r="DQ1689">
        <f>BL1689+(BL1689*(CK1689-8.25)/8.25)</f>
        <v>8367.4145454545451</v>
      </c>
      <c r="DR1689">
        <f>BM1689+(BM1689*(CL1689-8.25)/8.25)</f>
        <v>10198.429090909092</v>
      </c>
      <c r="DS1689">
        <f>BN1689+(BN1689*(CM1689-8.25)/8.25)</f>
        <v>12761.367272727273</v>
      </c>
      <c r="DT1689" s="8">
        <f>DM1689*10^8/$I1689</f>
        <v>8238.1075256686618</v>
      </c>
      <c r="DU1689" s="8">
        <f>DN1689*10^8/$I1689</f>
        <v>10978.11912627858</v>
      </c>
      <c r="DV1689" s="8">
        <f>DO1689*10^8/$I1689</f>
        <v>-15885.873345320428</v>
      </c>
      <c r="DW1689" s="8">
        <f>DP1689*10^8/$I1689</f>
        <v>53488.474685674664</v>
      </c>
      <c r="DX1689" s="8">
        <f>DQ1689*10^8/$I1689</f>
        <v>58571.890689522581</v>
      </c>
      <c r="DY1689" s="8">
        <f>DR1689*10^8/$I1689</f>
        <v>71388.990072455534</v>
      </c>
      <c r="DZ1689" s="8">
        <f>DS1689*10^8/$I1689</f>
        <v>89329.55393647567</v>
      </c>
      <c r="EA1689" s="8">
        <f>DT1689*10^8/$I1689</f>
        <v>57666.741722999708</v>
      </c>
      <c r="EB1689" s="8">
        <f>DZ1689*0.8</f>
        <v>71463.643149180542</v>
      </c>
      <c r="EC1689" s="10">
        <f>G1689-E1689</f>
        <v>38200</v>
      </c>
      <c r="ED1689" s="4">
        <f>EC1689/E1689*100</f>
        <v>75.345167652859956</v>
      </c>
      <c r="EE1689" s="4">
        <f>DY1689-G1689</f>
        <v>-17511.009927544466</v>
      </c>
      <c r="EF1689" s="12">
        <f>EE1689/G1689</f>
        <v>-0.19697423990488713</v>
      </c>
      <c r="EG1689" s="4">
        <f>G1689-F1689</f>
        <v>6000</v>
      </c>
    </row>
    <row r="1690" spans="1:137" x14ac:dyDescent="0.3">
      <c r="A1690">
        <v>1689</v>
      </c>
      <c r="B1690" t="s">
        <v>6417</v>
      </c>
      <c r="C1690" t="s">
        <v>3962</v>
      </c>
      <c r="D1690" t="str">
        <f>VLOOKUP(C1690,Sheet1!$A$2:$B$3197,2,FALSE)</f>
        <v>화학</v>
      </c>
      <c r="E1690">
        <v>1990</v>
      </c>
      <c r="F1690">
        <v>2285</v>
      </c>
      <c r="G1690" s="7">
        <v>2285</v>
      </c>
      <c r="H1690" t="s">
        <v>1624</v>
      </c>
      <c r="I1690" s="7">
        <f>VALUE(LEFT(H1690,FIND("/",H1690)-1)) + VALUE(MID(H1690,FIND("/",H1690)+1,LEN(H1690)))</f>
        <v>28080425</v>
      </c>
      <c r="J1690" s="1">
        <v>1277832</v>
      </c>
      <c r="K1690" s="1">
        <f>G1690*I1690/(10^8)</f>
        <v>641.63771125000005</v>
      </c>
      <c r="L1690">
        <v>531</v>
      </c>
      <c r="M1690">
        <v>568</v>
      </c>
      <c r="N1690">
        <v>472</v>
      </c>
      <c r="O1690">
        <v>475</v>
      </c>
      <c r="P1690">
        <v>433</v>
      </c>
      <c r="Q1690" s="3"/>
      <c r="R1690" s="3"/>
      <c r="S1690" s="3"/>
      <c r="T1690">
        <v>-34</v>
      </c>
      <c r="U1690">
        <v>-43</v>
      </c>
      <c r="V1690">
        <v>55</v>
      </c>
      <c r="W1690">
        <v>83</v>
      </c>
      <c r="X1690">
        <v>9</v>
      </c>
      <c r="Y1690" s="3"/>
      <c r="Z1690" s="3"/>
      <c r="AA1690" s="3"/>
      <c r="AB1690">
        <v>-46</v>
      </c>
      <c r="AC1690">
        <v>-81</v>
      </c>
      <c r="AD1690">
        <v>11</v>
      </c>
      <c r="AE1690">
        <v>-163</v>
      </c>
      <c r="AF1690">
        <v>-35</v>
      </c>
      <c r="AG1690" s="3"/>
      <c r="AH1690" s="3"/>
      <c r="AI1690" s="3"/>
      <c r="AJ1690">
        <v>849</v>
      </c>
      <c r="AK1690">
        <v>742</v>
      </c>
      <c r="AL1690" s="1">
        <v>1086</v>
      </c>
      <c r="AM1690">
        <v>725</v>
      </c>
      <c r="AN1690">
        <v>720</v>
      </c>
      <c r="AO1690" s="3"/>
      <c r="AP1690" s="3"/>
      <c r="AQ1690" s="3"/>
      <c r="AR1690">
        <v>214</v>
      </c>
      <c r="AS1690">
        <v>190</v>
      </c>
      <c r="AT1690">
        <v>426</v>
      </c>
      <c r="AU1690">
        <v>133</v>
      </c>
      <c r="AV1690">
        <v>133</v>
      </c>
      <c r="AW1690" s="3"/>
      <c r="AX1690" s="3"/>
      <c r="AY1690" s="3"/>
      <c r="AZ1690">
        <v>635</v>
      </c>
      <c r="BA1690">
        <v>552</v>
      </c>
      <c r="BB1690">
        <v>659</v>
      </c>
      <c r="BC1690">
        <v>592</v>
      </c>
      <c r="BD1690">
        <v>587</v>
      </c>
      <c r="BE1690" s="3"/>
      <c r="BF1690" s="3"/>
      <c r="BG1690" s="3"/>
      <c r="BH1690">
        <v>633</v>
      </c>
      <c r="BI1690">
        <v>551</v>
      </c>
      <c r="BJ1690">
        <v>652</v>
      </c>
      <c r="BK1690">
        <v>589</v>
      </c>
      <c r="BL1690">
        <v>583</v>
      </c>
      <c r="BM1690" s="3"/>
      <c r="BN1690" s="3"/>
      <c r="BO1690" s="3"/>
      <c r="BP1690">
        <v>100</v>
      </c>
      <c r="BQ1690">
        <v>100</v>
      </c>
      <c r="BR1690">
        <v>106</v>
      </c>
      <c r="BS1690">
        <v>129</v>
      </c>
      <c r="BT1690">
        <v>140</v>
      </c>
      <c r="BU1690" s="3"/>
      <c r="BV1690" s="3"/>
      <c r="BW1690" s="3"/>
      <c r="BX1690">
        <v>-5.97</v>
      </c>
      <c r="BY1690">
        <v>-10.220000000000001</v>
      </c>
      <c r="BZ1690">
        <v>1.23</v>
      </c>
      <c r="CA1690">
        <v>-17.96</v>
      </c>
      <c r="CB1690">
        <v>-4.8499999999999996</v>
      </c>
      <c r="CC1690" s="3"/>
      <c r="CD1690" s="3"/>
      <c r="CE1690" s="3"/>
      <c r="CF1690">
        <v>-8.08</v>
      </c>
      <c r="CG1690">
        <v>-13.76</v>
      </c>
      <c r="CH1690">
        <v>1.79</v>
      </c>
      <c r="CI1690">
        <v>-26.27</v>
      </c>
      <c r="CJ1690">
        <v>-6.1</v>
      </c>
      <c r="CK1690" s="3"/>
      <c r="CL1690" s="3"/>
      <c r="CM1690" s="3"/>
      <c r="CN1690">
        <v>-346</v>
      </c>
      <c r="CO1690">
        <v>-407</v>
      </c>
      <c r="CP1690">
        <v>52</v>
      </c>
      <c r="CQ1690">
        <v>-634</v>
      </c>
      <c r="CR1690">
        <v>-133</v>
      </c>
      <c r="CS1690" s="3"/>
      <c r="CT1690" s="3"/>
      <c r="CU1690" s="3"/>
      <c r="CV1690" t="s">
        <v>2</v>
      </c>
      <c r="CW1690" t="s">
        <v>2</v>
      </c>
      <c r="CX1690">
        <v>108.47</v>
      </c>
      <c r="CY1690" t="s">
        <v>2</v>
      </c>
      <c r="CZ1690" t="s">
        <v>2</v>
      </c>
      <c r="DA1690" s="3"/>
      <c r="DB1690" s="3"/>
      <c r="DC1690" s="3"/>
      <c r="DD1690">
        <v>1.64</v>
      </c>
      <c r="DE1690">
        <v>1.63</v>
      </c>
      <c r="DF1690">
        <v>1.81</v>
      </c>
      <c r="DG1690">
        <v>0.85</v>
      </c>
      <c r="DH1690">
        <v>0.82</v>
      </c>
      <c r="DI1690" s="3"/>
      <c r="DJ1690" s="3"/>
      <c r="DK1690" s="3"/>
      <c r="DL1690" s="6">
        <f>(CM1690*3+CL1690*2+CK1690)/6</f>
        <v>0</v>
      </c>
      <c r="DM1690">
        <f>BH1690+(BH1690*(CG1690-8.25)/8.25)</f>
        <v>-1055.7672727272725</v>
      </c>
      <c r="DN1690">
        <f>BI1690+(BI1690*(CH1690-8.25)/8.25)</f>
        <v>119.55030303030304</v>
      </c>
      <c r="DO1690">
        <f>BJ1690+(BJ1690*(CI1690-8.25)/8.25)</f>
        <v>-2076.1260606060605</v>
      </c>
      <c r="DP1690">
        <f>BK1690+(BK1690*(CJ1690-8.25)/8.25)</f>
        <v>-435.5030303030303</v>
      </c>
      <c r="DQ1690">
        <f>BL1690+(BL1690*(CK1690-8.25)/8.25)</f>
        <v>0</v>
      </c>
      <c r="DR1690">
        <f>BM1690+(BM1690*(CL1690-8.25)/8.25)</f>
        <v>0</v>
      </c>
      <c r="DS1690">
        <f>BN1690+(BN1690*(CM1690-8.25)/8.25)</f>
        <v>0</v>
      </c>
      <c r="DT1690" s="8">
        <f>DM1690*10^8/$I1690</f>
        <v>-3759.7980540795679</v>
      </c>
      <c r="DU1690" s="8">
        <f>DN1690*10^8/$I1690</f>
        <v>425.74249866340358</v>
      </c>
      <c r="DV1690" s="8">
        <f>DO1690*10^8/$I1690</f>
        <v>-7393.4994239085072</v>
      </c>
      <c r="DW1690" s="8">
        <f>DP1690*10^8/$I1690</f>
        <v>-1550.913244023302</v>
      </c>
      <c r="DX1690" s="8">
        <f>DQ1690*10^8/$I1690</f>
        <v>0</v>
      </c>
      <c r="DY1690" s="8">
        <f>DR1690*10^8/$I1690</f>
        <v>0</v>
      </c>
      <c r="DZ1690" s="8">
        <f>DS1690*10^8/$I1690</f>
        <v>0</v>
      </c>
      <c r="EA1690" s="8">
        <f>DT1690*10^8/$I1690</f>
        <v>-13389.391556857019</v>
      </c>
      <c r="EB1690" s="8">
        <f>DZ1690*0.8</f>
        <v>0</v>
      </c>
      <c r="EC1690" s="10">
        <f>G1690-E1690</f>
        <v>295</v>
      </c>
      <c r="ED1690" s="4">
        <f>EC1690/E1690*100</f>
        <v>14.824120603015075</v>
      </c>
      <c r="EE1690" s="4">
        <f>DY1690-G1690</f>
        <v>-2285</v>
      </c>
      <c r="EF1690" s="12">
        <f>EE1690/G1690</f>
        <v>-1</v>
      </c>
      <c r="EG1690" s="4">
        <f>G1690-F1690</f>
        <v>0</v>
      </c>
    </row>
    <row r="1691" spans="1:137" x14ac:dyDescent="0.3">
      <c r="A1691">
        <v>1690</v>
      </c>
      <c r="B1691" t="s">
        <v>5893</v>
      </c>
      <c r="C1691" t="s">
        <v>3963</v>
      </c>
      <c r="D1691" t="str">
        <f>VLOOKUP(C1691,Sheet1!$A$2:$B$3197,2,FALSE)</f>
        <v>화장품</v>
      </c>
      <c r="E1691">
        <v>29100</v>
      </c>
      <c r="F1691">
        <v>36900</v>
      </c>
      <c r="G1691" s="7">
        <v>37350</v>
      </c>
      <c r="H1691" t="s">
        <v>1625</v>
      </c>
      <c r="I1691" s="7">
        <f>VALUE(LEFT(H1691,FIND("/",H1691)-1)) + VALUE(MID(H1691,FIND("/",H1691)+1,LEN(H1691)))</f>
        <v>8207361</v>
      </c>
      <c r="J1691" s="1">
        <v>386733</v>
      </c>
      <c r="K1691" s="1">
        <f>G1691*I1691/(10^8)</f>
        <v>3065.4493335000002</v>
      </c>
      <c r="L1691">
        <v>424</v>
      </c>
      <c r="M1691">
        <v>536</v>
      </c>
      <c r="N1691">
        <v>663</v>
      </c>
      <c r="O1691">
        <v>832</v>
      </c>
      <c r="P1691">
        <v>816</v>
      </c>
      <c r="Q1691">
        <v>939</v>
      </c>
      <c r="R1691" s="1">
        <v>1052</v>
      </c>
      <c r="S1691" s="1">
        <v>1165</v>
      </c>
      <c r="T1691">
        <v>96</v>
      </c>
      <c r="U1691">
        <v>140</v>
      </c>
      <c r="V1691">
        <v>192</v>
      </c>
      <c r="W1691">
        <v>230</v>
      </c>
      <c r="X1691">
        <v>219</v>
      </c>
      <c r="Y1691">
        <v>246</v>
      </c>
      <c r="Z1691">
        <v>286</v>
      </c>
      <c r="AA1691">
        <v>318</v>
      </c>
      <c r="AB1691">
        <v>77</v>
      </c>
      <c r="AC1691">
        <v>116</v>
      </c>
      <c r="AD1691">
        <v>154</v>
      </c>
      <c r="AE1691">
        <v>192</v>
      </c>
      <c r="AF1691">
        <v>181</v>
      </c>
      <c r="AG1691">
        <v>208</v>
      </c>
      <c r="AH1691">
        <v>235</v>
      </c>
      <c r="AI1691">
        <v>260</v>
      </c>
      <c r="AJ1691">
        <v>465</v>
      </c>
      <c r="AK1691">
        <v>567</v>
      </c>
      <c r="AL1691">
        <v>729</v>
      </c>
      <c r="AM1691" s="1">
        <v>1227</v>
      </c>
      <c r="AN1691" s="1">
        <v>1330</v>
      </c>
      <c r="AO1691" s="1">
        <v>1497</v>
      </c>
      <c r="AP1691" s="1">
        <v>1669</v>
      </c>
      <c r="AQ1691" s="1">
        <v>1870</v>
      </c>
      <c r="AR1691">
        <v>79</v>
      </c>
      <c r="AS1691">
        <v>91</v>
      </c>
      <c r="AT1691">
        <v>136</v>
      </c>
      <c r="AU1691">
        <v>170</v>
      </c>
      <c r="AV1691">
        <v>153</v>
      </c>
      <c r="AW1691">
        <v>161</v>
      </c>
      <c r="AX1691">
        <v>169</v>
      </c>
      <c r="AY1691">
        <v>183</v>
      </c>
      <c r="AZ1691">
        <v>386</v>
      </c>
      <c r="BA1691">
        <v>476</v>
      </c>
      <c r="BB1691">
        <v>593</v>
      </c>
      <c r="BC1691" s="1">
        <v>1057</v>
      </c>
      <c r="BD1691" s="1">
        <v>1177</v>
      </c>
      <c r="BE1691" s="1">
        <v>1336</v>
      </c>
      <c r="BF1691" s="1">
        <v>1500</v>
      </c>
      <c r="BG1691" s="1">
        <v>1687</v>
      </c>
      <c r="BH1691">
        <v>386</v>
      </c>
      <c r="BI1691">
        <v>476</v>
      </c>
      <c r="BJ1691">
        <v>593</v>
      </c>
      <c r="BK1691" s="1">
        <v>1057</v>
      </c>
      <c r="BL1691" s="1">
        <v>1177</v>
      </c>
      <c r="BM1691" s="1">
        <v>1336</v>
      </c>
      <c r="BN1691" s="1">
        <v>1500</v>
      </c>
      <c r="BO1691" s="1">
        <v>1687</v>
      </c>
      <c r="BP1691">
        <v>37</v>
      </c>
      <c r="BQ1691">
        <v>37</v>
      </c>
      <c r="BR1691">
        <v>37</v>
      </c>
      <c r="BS1691">
        <v>41</v>
      </c>
      <c r="BT1691">
        <v>41</v>
      </c>
      <c r="BU1691">
        <v>41</v>
      </c>
      <c r="BV1691">
        <v>41</v>
      </c>
      <c r="BW1691">
        <v>41</v>
      </c>
      <c r="BX1691">
        <v>17.82</v>
      </c>
      <c r="BY1691">
        <v>22.4</v>
      </c>
      <c r="BZ1691">
        <v>23.71</v>
      </c>
      <c r="CA1691">
        <v>19.670000000000002</v>
      </c>
      <c r="CB1691">
        <v>14.18</v>
      </c>
      <c r="CC1691">
        <v>14.7</v>
      </c>
      <c r="CD1691">
        <v>14.81</v>
      </c>
      <c r="CE1691">
        <v>14.71</v>
      </c>
      <c r="CF1691">
        <v>21.75</v>
      </c>
      <c r="CG1691">
        <v>26.83</v>
      </c>
      <c r="CH1691">
        <v>28.76</v>
      </c>
      <c r="CI1691">
        <v>23.33</v>
      </c>
      <c r="CJ1691">
        <v>16.23</v>
      </c>
      <c r="CK1691">
        <v>16.46</v>
      </c>
      <c r="CL1691">
        <v>16.64</v>
      </c>
      <c r="CM1691">
        <v>16.329999999999998</v>
      </c>
      <c r="CN1691" s="1">
        <v>1038</v>
      </c>
      <c r="CO1691" s="1">
        <v>1549</v>
      </c>
      <c r="CP1691" s="1">
        <v>2060</v>
      </c>
      <c r="CQ1691" s="1">
        <v>2438</v>
      </c>
      <c r="CR1691" s="1">
        <v>2209</v>
      </c>
      <c r="CS1691" s="1">
        <v>2520</v>
      </c>
      <c r="CT1691" s="1">
        <v>2875</v>
      </c>
      <c r="CU1691" s="1">
        <v>3171</v>
      </c>
      <c r="CV1691">
        <v>25.15</v>
      </c>
      <c r="CW1691">
        <v>30.43</v>
      </c>
      <c r="CX1691">
        <v>21.85</v>
      </c>
      <c r="CY1691">
        <v>19.829999999999998</v>
      </c>
      <c r="CZ1691">
        <v>12.92</v>
      </c>
      <c r="DA1691">
        <v>14.82</v>
      </c>
      <c r="DB1691">
        <v>12.99</v>
      </c>
      <c r="DC1691">
        <v>11.78</v>
      </c>
      <c r="DD1691">
        <v>4.72</v>
      </c>
      <c r="DE1691">
        <v>7</v>
      </c>
      <c r="DF1691">
        <v>5.42</v>
      </c>
      <c r="DG1691">
        <v>3.66</v>
      </c>
      <c r="DH1691">
        <v>1.95</v>
      </c>
      <c r="DI1691">
        <v>2.25</v>
      </c>
      <c r="DJ1691">
        <v>2.0099999999999998</v>
      </c>
      <c r="DK1691">
        <v>1.79</v>
      </c>
      <c r="DL1691" s="6">
        <f>(CM1691*3+CL1691*2+CK1691)/6</f>
        <v>16.454999999999998</v>
      </c>
      <c r="DM1691">
        <f>BH1691+(BH1691*(CG1691-8.25)/8.25)</f>
        <v>1255.3187878787878</v>
      </c>
      <c r="DN1691">
        <f>BI1691+(BI1691*(CH1691-8.25)/8.25)</f>
        <v>1659.3648484848486</v>
      </c>
      <c r="DO1691">
        <f>BJ1691+(BJ1691*(CI1691-8.25)/8.25)</f>
        <v>1676.932121212121</v>
      </c>
      <c r="DP1691">
        <f>BK1691+(BK1691*(CJ1691-8.25)/8.25)</f>
        <v>2079.4072727272728</v>
      </c>
      <c r="DQ1691">
        <f>BL1691+(BL1691*(CK1691-8.25)/8.25)</f>
        <v>2348.2933333333335</v>
      </c>
      <c r="DR1691">
        <f>BM1691+(BM1691*(CL1691-8.25)/8.25)</f>
        <v>2694.6715151515155</v>
      </c>
      <c r="DS1691">
        <f>BN1691+(BN1691*(CM1691-8.25)/8.25)</f>
        <v>2969.090909090909</v>
      </c>
      <c r="DT1691" s="8">
        <f>DM1691*10^8/$I1691</f>
        <v>15295.035613503389</v>
      </c>
      <c r="DU1691" s="8">
        <f>DN1691*10^8/$I1691</f>
        <v>20218.007328846004</v>
      </c>
      <c r="DV1691" s="8">
        <f>DO1691*10^8/$I1691</f>
        <v>20432.050219456913</v>
      </c>
      <c r="DW1691" s="8">
        <f>DP1691*10^8/$I1691</f>
        <v>25335.881688733723</v>
      </c>
      <c r="DX1691" s="8">
        <f>DQ1691*10^8/$I1691</f>
        <v>28612.039038289327</v>
      </c>
      <c r="DY1691" s="8">
        <f>DR1691*10^8/$I1691</f>
        <v>32832.374683549504</v>
      </c>
      <c r="DZ1691" s="8">
        <f>DS1691*10^8/$I1691</f>
        <v>36175.95118687857</v>
      </c>
      <c r="EA1691" s="8">
        <f>DT1691*10^8/$I1691</f>
        <v>186357.53457784286</v>
      </c>
      <c r="EB1691" s="8">
        <f>DZ1691*0.8</f>
        <v>28940.760949502859</v>
      </c>
      <c r="EC1691" s="10">
        <f>G1691-E1691</f>
        <v>8250</v>
      </c>
      <c r="ED1691" s="4">
        <f>EC1691/E1691*100</f>
        <v>28.350515463917525</v>
      </c>
      <c r="EE1691" s="4">
        <f>DY1691-G1691</f>
        <v>-4517.625316450496</v>
      </c>
      <c r="EF1691" s="12">
        <f>EE1691/G1691</f>
        <v>-0.12095382373361435</v>
      </c>
      <c r="EG1691" s="4">
        <f>G1691-F1691</f>
        <v>450</v>
      </c>
    </row>
    <row r="1692" spans="1:137" x14ac:dyDescent="0.3">
      <c r="A1692">
        <v>1691</v>
      </c>
      <c r="B1692" t="s">
        <v>5715</v>
      </c>
      <c r="C1692" t="s">
        <v>3964</v>
      </c>
      <c r="D1692" t="str">
        <f>VLOOKUP(C1692,Sheet1!$A$2:$B$3197,2,FALSE)</f>
        <v>전자장비와기기</v>
      </c>
      <c r="E1692">
        <v>22150</v>
      </c>
      <c r="F1692">
        <v>16300</v>
      </c>
      <c r="G1692" s="7">
        <v>17250</v>
      </c>
      <c r="H1692" t="s">
        <v>1626</v>
      </c>
      <c r="I1692" s="7">
        <f>VALUE(LEFT(H1692,FIND("/",H1692)-1)) + VALUE(MID(H1692,FIND("/",H1692)+1,LEN(H1692)))</f>
        <v>33692688</v>
      </c>
      <c r="J1692" s="1">
        <v>60000</v>
      </c>
      <c r="K1692" s="1">
        <f>G1692*I1692/(10^8)</f>
        <v>5811.9886800000004</v>
      </c>
      <c r="L1692" s="1">
        <v>3720</v>
      </c>
      <c r="M1692" s="1">
        <v>6913</v>
      </c>
      <c r="N1692" s="1">
        <v>7679</v>
      </c>
      <c r="O1692" s="1">
        <v>6549</v>
      </c>
      <c r="P1692" s="1">
        <v>7214</v>
      </c>
      <c r="Q1692" s="1">
        <v>8592</v>
      </c>
      <c r="R1692" s="1">
        <v>9763</v>
      </c>
      <c r="S1692" s="1">
        <v>11265</v>
      </c>
      <c r="T1692">
        <v>-258</v>
      </c>
      <c r="U1692">
        <v>757</v>
      </c>
      <c r="V1692">
        <v>910</v>
      </c>
      <c r="W1692">
        <v>626</v>
      </c>
      <c r="X1692">
        <v>340</v>
      </c>
      <c r="Y1692">
        <v>556</v>
      </c>
      <c r="Z1692">
        <v>888</v>
      </c>
      <c r="AA1692">
        <v>938</v>
      </c>
      <c r="AB1692">
        <v>-245</v>
      </c>
      <c r="AC1692">
        <v>464</v>
      </c>
      <c r="AD1692">
        <v>839</v>
      </c>
      <c r="AE1692">
        <v>566</v>
      </c>
      <c r="AF1692">
        <v>259</v>
      </c>
      <c r="AG1692">
        <v>502</v>
      </c>
      <c r="AH1692">
        <v>765</v>
      </c>
      <c r="AI1692">
        <v>812</v>
      </c>
      <c r="AJ1692" s="1">
        <v>3106</v>
      </c>
      <c r="AK1692" s="1">
        <v>5198</v>
      </c>
      <c r="AL1692" s="1">
        <v>4698</v>
      </c>
      <c r="AM1692" s="1">
        <v>4779</v>
      </c>
      <c r="AN1692" s="1">
        <v>5611</v>
      </c>
      <c r="AO1692" s="1">
        <v>6181</v>
      </c>
      <c r="AP1692" s="1">
        <v>6991</v>
      </c>
      <c r="AQ1692" s="1">
        <v>7850</v>
      </c>
      <c r="AR1692" s="1">
        <v>2046</v>
      </c>
      <c r="AS1692" s="1">
        <v>3670</v>
      </c>
      <c r="AT1692" s="1">
        <v>2818</v>
      </c>
      <c r="AU1692" s="1">
        <v>1985</v>
      </c>
      <c r="AV1692" s="1">
        <v>2441</v>
      </c>
      <c r="AW1692" s="1">
        <v>2564</v>
      </c>
      <c r="AX1692" s="1">
        <v>2687</v>
      </c>
      <c r="AY1692" s="1">
        <v>2974</v>
      </c>
      <c r="AZ1692" s="1">
        <v>1060</v>
      </c>
      <c r="BA1692" s="1">
        <v>1528</v>
      </c>
      <c r="BB1692" s="1">
        <v>1879</v>
      </c>
      <c r="BC1692" s="1">
        <v>2795</v>
      </c>
      <c r="BD1692" s="1">
        <v>3170</v>
      </c>
      <c r="BE1692" s="1">
        <v>3617</v>
      </c>
      <c r="BF1692" s="1">
        <v>4304</v>
      </c>
      <c r="BG1692" s="1">
        <v>4878</v>
      </c>
      <c r="BH1692" s="1">
        <v>1060</v>
      </c>
      <c r="BI1692" s="1">
        <v>1528</v>
      </c>
      <c r="BJ1692" s="1">
        <v>1879</v>
      </c>
      <c r="BK1692" s="1">
        <v>2795</v>
      </c>
      <c r="BL1692" s="1">
        <v>3170</v>
      </c>
      <c r="BM1692" s="1">
        <v>3617</v>
      </c>
      <c r="BN1692" s="1">
        <v>4304</v>
      </c>
      <c r="BO1692" s="1">
        <v>4878</v>
      </c>
      <c r="BP1692">
        <v>78</v>
      </c>
      <c r="BQ1692">
        <v>156</v>
      </c>
      <c r="BR1692">
        <v>157</v>
      </c>
      <c r="BS1692">
        <v>163</v>
      </c>
      <c r="BT1692">
        <v>167</v>
      </c>
      <c r="BU1692">
        <v>169</v>
      </c>
      <c r="BV1692">
        <v>169</v>
      </c>
      <c r="BW1692">
        <v>169</v>
      </c>
      <c r="BX1692">
        <v>-7.63</v>
      </c>
      <c r="BY1692">
        <v>11.17</v>
      </c>
      <c r="BZ1692">
        <v>16.96</v>
      </c>
      <c r="CA1692">
        <v>11.94</v>
      </c>
      <c r="CB1692">
        <v>4.99</v>
      </c>
      <c r="CC1692">
        <v>8.51</v>
      </c>
      <c r="CD1692">
        <v>11.61</v>
      </c>
      <c r="CE1692">
        <v>10.94</v>
      </c>
      <c r="CF1692">
        <v>-22.94</v>
      </c>
      <c r="CG1692">
        <v>35.840000000000003</v>
      </c>
      <c r="CH1692">
        <v>49.27</v>
      </c>
      <c r="CI1692">
        <v>24.22</v>
      </c>
      <c r="CJ1692">
        <v>8.69</v>
      </c>
      <c r="CK1692">
        <v>14.79</v>
      </c>
      <c r="CL1692">
        <v>19.309999999999999</v>
      </c>
      <c r="CM1692">
        <v>17.690000000000001</v>
      </c>
      <c r="CN1692">
        <v>-783</v>
      </c>
      <c r="CO1692" s="1">
        <v>1483</v>
      </c>
      <c r="CP1692" s="1">
        <v>2677</v>
      </c>
      <c r="CQ1692" s="1">
        <v>1732</v>
      </c>
      <c r="CR1692">
        <v>774</v>
      </c>
      <c r="CS1692" s="1">
        <v>1491</v>
      </c>
      <c r="CT1692" s="1">
        <v>2270</v>
      </c>
      <c r="CU1692" s="1">
        <v>2410</v>
      </c>
      <c r="CV1692" t="s">
        <v>2</v>
      </c>
      <c r="CW1692">
        <v>18.41</v>
      </c>
      <c r="CX1692">
        <v>6.28</v>
      </c>
      <c r="CY1692">
        <v>12.67</v>
      </c>
      <c r="CZ1692">
        <v>28.36</v>
      </c>
      <c r="DA1692">
        <v>11.57</v>
      </c>
      <c r="DB1692">
        <v>7.6</v>
      </c>
      <c r="DC1692">
        <v>7.16</v>
      </c>
      <c r="DD1692">
        <v>2.4700000000000002</v>
      </c>
      <c r="DE1692">
        <v>5.59</v>
      </c>
      <c r="DF1692">
        <v>2.2200000000000002</v>
      </c>
      <c r="DG1692">
        <v>2.1800000000000002</v>
      </c>
      <c r="DH1692">
        <v>2</v>
      </c>
      <c r="DI1692">
        <v>1.41</v>
      </c>
      <c r="DJ1692">
        <v>1.21</v>
      </c>
      <c r="DK1692">
        <v>1.08</v>
      </c>
      <c r="DL1692" s="6">
        <f>(CM1692*3+CL1692*2+CK1692)/6</f>
        <v>17.746666666666666</v>
      </c>
      <c r="DM1692">
        <f>BH1692+(BH1692*(CG1692-8.25)/8.25)</f>
        <v>4604.8969696969707</v>
      </c>
      <c r="DN1692">
        <f>BI1692+(BI1692*(CH1692-8.25)/8.25)</f>
        <v>9125.4012121212127</v>
      </c>
      <c r="DO1692">
        <f>BJ1692+(BJ1692*(CI1692-8.25)/8.25)</f>
        <v>5516.2884848484846</v>
      </c>
      <c r="DP1692">
        <f>BK1692+(BK1692*(CJ1692-8.25)/8.25)</f>
        <v>2944.0666666666666</v>
      </c>
      <c r="DQ1692">
        <f>BL1692+(BL1692*(CK1692-8.25)/8.25)</f>
        <v>5682.9454545454537</v>
      </c>
      <c r="DR1692">
        <f>BM1692+(BM1692*(CL1692-8.25)/8.25)</f>
        <v>8465.9721212121221</v>
      </c>
      <c r="DS1692">
        <f>BN1692+(BN1692*(CM1692-8.25)/8.25)</f>
        <v>9228.8193939393932</v>
      </c>
      <c r="DT1692" s="8">
        <f>DM1692*10^8/$I1692</f>
        <v>13667.348148942498</v>
      </c>
      <c r="DU1692" s="8">
        <f>DN1692*10^8/$I1692</f>
        <v>27084.218427812029</v>
      </c>
      <c r="DV1692" s="8">
        <f>DO1692*10^8/$I1692</f>
        <v>16372.360925458026</v>
      </c>
      <c r="DW1692" s="8">
        <f>DP1692*10^8/$I1692</f>
        <v>8737.9987808235037</v>
      </c>
      <c r="DX1692" s="8">
        <f>DQ1692*10^8/$I1692</f>
        <v>16866.999316128931</v>
      </c>
      <c r="DY1692" s="8">
        <f>DR1692*10^8/$I1692</f>
        <v>25127.030889349408</v>
      </c>
      <c r="DZ1692" s="8">
        <f>DS1692*10^8/$I1692</f>
        <v>27391.163904581888</v>
      </c>
      <c r="EA1692" s="8">
        <f>DT1692*10^8/$I1692</f>
        <v>40564.730688576994</v>
      </c>
      <c r="EB1692" s="8">
        <f>DZ1692*0.8</f>
        <v>21912.931123665512</v>
      </c>
      <c r="EC1692" s="10">
        <f>G1692-E1692</f>
        <v>-4900</v>
      </c>
      <c r="ED1692" s="4">
        <f>EC1692/E1692*100</f>
        <v>-22.121896162528216</v>
      </c>
      <c r="EE1692" s="4">
        <f>DY1692-G1692</f>
        <v>7877.0308893494075</v>
      </c>
      <c r="EF1692" s="12">
        <f>EE1692/G1692</f>
        <v>0.45663947184634246</v>
      </c>
      <c r="EG1692" s="4">
        <f>G1692-F1692</f>
        <v>950</v>
      </c>
    </row>
    <row r="1693" spans="1:137" x14ac:dyDescent="0.3">
      <c r="A1693">
        <v>1692</v>
      </c>
      <c r="B1693" t="s">
        <v>7777</v>
      </c>
      <c r="C1693" t="s">
        <v>3965</v>
      </c>
      <c r="D1693" t="str">
        <f>VLOOKUP(C1693,Sheet1!$A$2:$B$3197,2,FALSE)</f>
        <v>생물공학</v>
      </c>
      <c r="E1693">
        <v>64900</v>
      </c>
      <c r="F1693">
        <v>39000</v>
      </c>
      <c r="G1693" s="7">
        <v>37200</v>
      </c>
      <c r="H1693" t="s">
        <v>1627</v>
      </c>
      <c r="I1693" s="7">
        <f>VALUE(LEFT(H1693,FIND("/",H1693)-1)) + VALUE(MID(H1693,FIND("/",H1693)+1,LEN(H1693)))</f>
        <v>30331525</v>
      </c>
      <c r="J1693" s="1">
        <v>27459</v>
      </c>
      <c r="K1693" s="1">
        <f>G1693*I1693/(10^8)</f>
        <v>11283.327300000001</v>
      </c>
      <c r="L1693">
        <v>36</v>
      </c>
      <c r="M1693">
        <v>39</v>
      </c>
      <c r="N1693">
        <v>187</v>
      </c>
      <c r="O1693">
        <v>44</v>
      </c>
      <c r="P1693">
        <v>435</v>
      </c>
      <c r="Q1693" s="3"/>
      <c r="R1693" s="3"/>
      <c r="S1693" s="3"/>
      <c r="T1693">
        <v>-67</v>
      </c>
      <c r="U1693">
        <v>-58</v>
      </c>
      <c r="V1693">
        <v>62</v>
      </c>
      <c r="W1693">
        <v>-199</v>
      </c>
      <c r="X1693">
        <v>16</v>
      </c>
      <c r="Y1693" s="3"/>
      <c r="Z1693" s="3"/>
      <c r="AA1693" s="3"/>
      <c r="AB1693">
        <v>-93</v>
      </c>
      <c r="AC1693">
        <v>-64</v>
      </c>
      <c r="AD1693">
        <v>43</v>
      </c>
      <c r="AE1693">
        <v>-250</v>
      </c>
      <c r="AF1693">
        <v>-20</v>
      </c>
      <c r="AG1693" s="3"/>
      <c r="AH1693" s="3"/>
      <c r="AI1693" s="3"/>
      <c r="AJ1693">
        <v>286</v>
      </c>
      <c r="AK1693">
        <v>405</v>
      </c>
      <c r="AL1693">
        <v>703</v>
      </c>
      <c r="AM1693">
        <v>724</v>
      </c>
      <c r="AN1693">
        <v>764</v>
      </c>
      <c r="AO1693" s="3"/>
      <c r="AP1693" s="3"/>
      <c r="AQ1693" s="3"/>
      <c r="AR1693">
        <v>121</v>
      </c>
      <c r="AS1693">
        <v>149</v>
      </c>
      <c r="AT1693">
        <v>186</v>
      </c>
      <c r="AU1693">
        <v>180</v>
      </c>
      <c r="AV1693">
        <v>191</v>
      </c>
      <c r="AW1693" s="3"/>
      <c r="AX1693" s="3"/>
      <c r="AY1693" s="3"/>
      <c r="AZ1693">
        <v>166</v>
      </c>
      <c r="BA1693">
        <v>257</v>
      </c>
      <c r="BB1693">
        <v>517</v>
      </c>
      <c r="BC1693">
        <v>544</v>
      </c>
      <c r="BD1693">
        <v>572</v>
      </c>
      <c r="BE1693" s="3"/>
      <c r="BF1693" s="3"/>
      <c r="BG1693" s="3"/>
      <c r="BH1693">
        <v>143</v>
      </c>
      <c r="BI1693">
        <v>212</v>
      </c>
      <c r="BJ1693">
        <v>463</v>
      </c>
      <c r="BK1693">
        <v>513</v>
      </c>
      <c r="BL1693">
        <v>531</v>
      </c>
      <c r="BM1693" s="3"/>
      <c r="BN1693" s="3"/>
      <c r="BO1693" s="3"/>
      <c r="BP1693">
        <v>128</v>
      </c>
      <c r="BQ1693">
        <v>136</v>
      </c>
      <c r="BR1693">
        <v>143</v>
      </c>
      <c r="BS1693">
        <v>150</v>
      </c>
      <c r="BT1693">
        <v>152</v>
      </c>
      <c r="BU1693" s="3"/>
      <c r="BV1693" s="3"/>
      <c r="BW1693" s="3"/>
      <c r="BX1693">
        <v>-23.86</v>
      </c>
      <c r="BY1693">
        <v>-18.45</v>
      </c>
      <c r="BZ1693">
        <v>7.72</v>
      </c>
      <c r="CA1693">
        <v>-35</v>
      </c>
      <c r="CB1693">
        <v>-2.75</v>
      </c>
      <c r="CC1693" s="3"/>
      <c r="CD1693" s="3"/>
      <c r="CE1693" s="3"/>
      <c r="CF1693">
        <v>-41.39</v>
      </c>
      <c r="CG1693">
        <v>-32.96</v>
      </c>
      <c r="CH1693">
        <v>10.28</v>
      </c>
      <c r="CI1693">
        <v>-45.98</v>
      </c>
      <c r="CJ1693">
        <v>-8.35</v>
      </c>
      <c r="CK1693" s="3"/>
      <c r="CL1693" s="3"/>
      <c r="CM1693" s="3"/>
      <c r="CN1693">
        <v>-330</v>
      </c>
      <c r="CO1693">
        <v>-216</v>
      </c>
      <c r="CP1693">
        <v>123</v>
      </c>
      <c r="CQ1693">
        <v>-771</v>
      </c>
      <c r="CR1693">
        <v>-144</v>
      </c>
      <c r="CS1693" s="3"/>
      <c r="CT1693" s="3"/>
      <c r="CU1693" s="3"/>
      <c r="CV1693" t="s">
        <v>2</v>
      </c>
      <c r="CW1693" t="s">
        <v>2</v>
      </c>
      <c r="CX1693">
        <v>183.89</v>
      </c>
      <c r="CY1693" t="s">
        <v>2</v>
      </c>
      <c r="CZ1693" t="s">
        <v>2</v>
      </c>
      <c r="DA1693" s="3"/>
      <c r="DB1693" s="3"/>
      <c r="DC1693" s="3"/>
      <c r="DD1693">
        <v>12.82</v>
      </c>
      <c r="DE1693">
        <v>21.1</v>
      </c>
      <c r="DF1693">
        <v>13.94</v>
      </c>
      <c r="DG1693">
        <v>14.11</v>
      </c>
      <c r="DH1693">
        <v>37.479999999999997</v>
      </c>
      <c r="DI1693" s="3"/>
      <c r="DJ1693" s="3"/>
      <c r="DK1693" s="3"/>
      <c r="DL1693" s="6">
        <f>(CM1693*3+CL1693*2+CK1693)/6</f>
        <v>0</v>
      </c>
      <c r="DM1693">
        <f>BH1693+(BH1693*(CG1693-8.25)/8.25)</f>
        <v>-571.30666666666662</v>
      </c>
      <c r="DN1693">
        <f>BI1693+(BI1693*(CH1693-8.25)/8.25)</f>
        <v>264.16484848484845</v>
      </c>
      <c r="DO1693">
        <f>BJ1693+(BJ1693*(CI1693-8.25)/8.25)</f>
        <v>-2580.4533333333329</v>
      </c>
      <c r="DP1693">
        <f>BK1693+(BK1693*(CJ1693-8.25)/8.25)</f>
        <v>-519.21818181818185</v>
      </c>
      <c r="DQ1693">
        <f>BL1693+(BL1693*(CK1693-8.25)/8.25)</f>
        <v>0</v>
      </c>
      <c r="DR1693">
        <f>BM1693+(BM1693*(CL1693-8.25)/8.25)</f>
        <v>0</v>
      </c>
      <c r="DS1693">
        <f>BN1693+(BN1693*(CM1693-8.25)/8.25)</f>
        <v>0</v>
      </c>
      <c r="DT1693" s="8">
        <f>DM1693*10^8/$I1693</f>
        <v>-1883.5408594413457</v>
      </c>
      <c r="DU1693" s="8">
        <f>DN1693*10^8/$I1693</f>
        <v>870.92504740479899</v>
      </c>
      <c r="DV1693" s="8">
        <f>DO1693*10^8/$I1693</f>
        <v>-8507.4961886464098</v>
      </c>
      <c r="DW1693" s="8">
        <f>DP1693*10^8/$I1693</f>
        <v>-1711.810341940215</v>
      </c>
      <c r="DX1693" s="8">
        <f>DQ1693*10^8/$I1693</f>
        <v>0</v>
      </c>
      <c r="DY1693" s="8">
        <f>DR1693*10^8/$I1693</f>
        <v>0</v>
      </c>
      <c r="DZ1693" s="8">
        <f>DS1693*10^8/$I1693</f>
        <v>0</v>
      </c>
      <c r="EA1693" s="8">
        <f>DT1693*10^8/$I1693</f>
        <v>-6209.8455631272936</v>
      </c>
      <c r="EB1693" s="8">
        <f>DZ1693*0.8</f>
        <v>0</v>
      </c>
      <c r="EC1693" s="10">
        <f>G1693-E1693</f>
        <v>-27700</v>
      </c>
      <c r="ED1693" s="4">
        <f>EC1693/E1693*100</f>
        <v>-42.681047765793529</v>
      </c>
      <c r="EE1693" s="4">
        <f>DY1693-G1693</f>
        <v>-37200</v>
      </c>
      <c r="EF1693" s="12">
        <f>EE1693/G1693</f>
        <v>-1</v>
      </c>
      <c r="EG1693" s="4">
        <f>G1693-F1693</f>
        <v>-1800</v>
      </c>
    </row>
    <row r="1694" spans="1:137" x14ac:dyDescent="0.3">
      <c r="A1694">
        <v>1693</v>
      </c>
      <c r="B1694" t="s">
        <v>7674</v>
      </c>
      <c r="C1694" t="s">
        <v>3966</v>
      </c>
      <c r="D1694" t="str">
        <f>VLOOKUP(C1694,Sheet1!$A$2:$B$3197,2,FALSE)</f>
        <v>화학</v>
      </c>
      <c r="E1694">
        <v>27800</v>
      </c>
      <c r="F1694">
        <v>25850</v>
      </c>
      <c r="G1694" s="7">
        <v>24200</v>
      </c>
      <c r="H1694" t="s">
        <v>1628</v>
      </c>
      <c r="I1694" s="7">
        <f>VALUE(LEFT(H1694,FIND("/",H1694)-1)) + VALUE(MID(H1694,FIND("/",H1694)+1,LEN(H1694)))</f>
        <v>14858157</v>
      </c>
      <c r="J1694" s="1">
        <v>32001</v>
      </c>
      <c r="K1694" s="1">
        <f>G1694*I1694/(10^8)</f>
        <v>3595.6739940000002</v>
      </c>
      <c r="L1694" s="1">
        <v>2461</v>
      </c>
      <c r="M1694" s="1">
        <v>2928</v>
      </c>
      <c r="N1694" s="1">
        <v>3374</v>
      </c>
      <c r="O1694" s="1">
        <v>4035</v>
      </c>
      <c r="P1694" s="1">
        <v>5300</v>
      </c>
      <c r="Q1694" s="1">
        <v>5796</v>
      </c>
      <c r="R1694" s="3"/>
      <c r="S1694" s="3"/>
      <c r="T1694">
        <v>6</v>
      </c>
      <c r="U1694">
        <v>-103</v>
      </c>
      <c r="V1694">
        <v>94</v>
      </c>
      <c r="W1694">
        <v>263</v>
      </c>
      <c r="X1694">
        <v>221</v>
      </c>
      <c r="Y1694">
        <v>390</v>
      </c>
      <c r="Z1694" s="3"/>
      <c r="AA1694" s="3"/>
      <c r="AB1694">
        <v>-59</v>
      </c>
      <c r="AC1694">
        <v>-161</v>
      </c>
      <c r="AD1694">
        <v>11</v>
      </c>
      <c r="AE1694">
        <v>166</v>
      </c>
      <c r="AF1694">
        <v>180</v>
      </c>
      <c r="AG1694" s="3"/>
      <c r="AH1694" s="3"/>
      <c r="AI1694" s="3"/>
      <c r="AJ1694" s="1">
        <v>2264</v>
      </c>
      <c r="AK1694" s="1">
        <v>2207</v>
      </c>
      <c r="AL1694" s="1">
        <v>2316</v>
      </c>
      <c r="AM1694" s="1">
        <v>2941</v>
      </c>
      <c r="AN1694" s="1">
        <v>3686</v>
      </c>
      <c r="AO1694" s="3"/>
      <c r="AP1694" s="3"/>
      <c r="AQ1694" s="3"/>
      <c r="AR1694" s="1">
        <v>1490</v>
      </c>
      <c r="AS1694" s="1">
        <v>1455</v>
      </c>
      <c r="AT1694" s="1">
        <v>1528</v>
      </c>
      <c r="AU1694" s="1">
        <v>1947</v>
      </c>
      <c r="AV1694" s="1">
        <v>2504</v>
      </c>
      <c r="AW1694" s="3"/>
      <c r="AX1694" s="3"/>
      <c r="AY1694" s="3"/>
      <c r="AZ1694">
        <v>774</v>
      </c>
      <c r="BA1694">
        <v>751</v>
      </c>
      <c r="BB1694">
        <v>787</v>
      </c>
      <c r="BC1694">
        <v>994</v>
      </c>
      <c r="BD1694" s="1">
        <v>1182</v>
      </c>
      <c r="BE1694" s="3"/>
      <c r="BF1694" s="3"/>
      <c r="BG1694" s="3"/>
      <c r="BH1694">
        <v>771</v>
      </c>
      <c r="BI1694">
        <v>747</v>
      </c>
      <c r="BJ1694">
        <v>782</v>
      </c>
      <c r="BK1694">
        <v>964</v>
      </c>
      <c r="BL1694" s="1">
        <v>1132</v>
      </c>
      <c r="BM1694" s="3"/>
      <c r="BN1694" s="3"/>
      <c r="BO1694" s="3"/>
      <c r="BP1694">
        <v>51</v>
      </c>
      <c r="BQ1694">
        <v>68</v>
      </c>
      <c r="BR1694">
        <v>69</v>
      </c>
      <c r="BS1694">
        <v>73</v>
      </c>
      <c r="BT1694">
        <v>74</v>
      </c>
      <c r="BU1694" s="3"/>
      <c r="BV1694" s="3"/>
      <c r="BW1694" s="3"/>
      <c r="BX1694">
        <v>-2.56</v>
      </c>
      <c r="BY1694">
        <v>-7.22</v>
      </c>
      <c r="BZ1694">
        <v>0.51</v>
      </c>
      <c r="CA1694">
        <v>6.31</v>
      </c>
      <c r="CB1694">
        <v>5.43</v>
      </c>
      <c r="CC1694" s="3"/>
      <c r="CD1694" s="3"/>
      <c r="CE1694" s="3"/>
      <c r="CF1694">
        <v>-7.67</v>
      </c>
      <c r="CG1694">
        <v>-21.41</v>
      </c>
      <c r="CH1694">
        <v>1.4</v>
      </c>
      <c r="CI1694">
        <v>18.5</v>
      </c>
      <c r="CJ1694">
        <v>16.239999999999998</v>
      </c>
      <c r="CK1694">
        <v>24.64</v>
      </c>
      <c r="CL1694" s="3"/>
      <c r="CM1694" s="3"/>
      <c r="CN1694">
        <v>-559</v>
      </c>
      <c r="CO1694" s="1">
        <v>-1306</v>
      </c>
      <c r="CP1694">
        <v>78</v>
      </c>
      <c r="CQ1694" s="1">
        <v>1109</v>
      </c>
      <c r="CR1694" s="1">
        <v>1146</v>
      </c>
      <c r="CS1694" s="1">
        <v>1878</v>
      </c>
      <c r="CT1694" s="3"/>
      <c r="CU1694" s="3"/>
      <c r="CV1694" t="s">
        <v>2</v>
      </c>
      <c r="CW1694" t="s">
        <v>2</v>
      </c>
      <c r="CX1694">
        <v>79.010000000000005</v>
      </c>
      <c r="CY1694">
        <v>16.28</v>
      </c>
      <c r="CZ1694">
        <v>24.13</v>
      </c>
      <c r="DA1694">
        <v>12.89</v>
      </c>
      <c r="DB1694" s="3"/>
      <c r="DC1694" s="3"/>
      <c r="DD1694">
        <v>1.07</v>
      </c>
      <c r="DE1694">
        <v>0.95</v>
      </c>
      <c r="DF1694">
        <v>1</v>
      </c>
      <c r="DG1694">
        <v>2.56</v>
      </c>
      <c r="DH1694">
        <v>3.43</v>
      </c>
      <c r="DI1694" s="3"/>
      <c r="DJ1694" s="3"/>
      <c r="DK1694" s="3"/>
      <c r="DL1694" s="6">
        <f>(CM1694*3+CL1694*2+CK1694)/6</f>
        <v>4.1066666666666665</v>
      </c>
      <c r="DM1694">
        <f>BH1694+(BH1694*(CG1694-8.25)/8.25)</f>
        <v>-2000.8618181818183</v>
      </c>
      <c r="DN1694">
        <f>BI1694+(BI1694*(CH1694-8.25)/8.25)</f>
        <v>126.76363636363635</v>
      </c>
      <c r="DO1694">
        <f>BJ1694+(BJ1694*(CI1694-8.25)/8.25)</f>
        <v>1753.5757575757575</v>
      </c>
      <c r="DP1694">
        <f>BK1694+(BK1694*(CJ1694-8.25)/8.25)</f>
        <v>1897.6193939393938</v>
      </c>
      <c r="DQ1694">
        <f>BL1694+(BL1694*(CK1694-8.25)/8.25)</f>
        <v>3380.9066666666668</v>
      </c>
      <c r="DR1694">
        <f>BM1694+(BM1694*(CL1694-8.25)/8.25)</f>
        <v>0</v>
      </c>
      <c r="DS1694">
        <f>BN1694+(BN1694*(CM1694-8.25)/8.25)</f>
        <v>0</v>
      </c>
      <c r="DT1694" s="8">
        <f>DM1694*10^8/$I1694</f>
        <v>-13466.41994819289</v>
      </c>
      <c r="DU1694" s="8">
        <f>DN1694*10^8/$I1694</f>
        <v>853.15854694250675</v>
      </c>
      <c r="DV1694" s="8">
        <f>DO1694*10^8/$I1694</f>
        <v>11802.108145551008</v>
      </c>
      <c r="DW1694" s="8">
        <f>DP1694*10^8/$I1694</f>
        <v>12771.56644622475</v>
      </c>
      <c r="DX1694" s="8">
        <f>DQ1694*10^8/$I1694</f>
        <v>22754.549347315868</v>
      </c>
      <c r="DY1694" s="8">
        <f>DR1694*10^8/$I1694</f>
        <v>0</v>
      </c>
      <c r="DZ1694" s="8">
        <f>DS1694*10^8/$I1694</f>
        <v>0</v>
      </c>
      <c r="EA1694" s="8">
        <f>DT1694*10^8/$I1694</f>
        <v>-90633.178450011605</v>
      </c>
      <c r="EB1694" s="8">
        <f>DZ1694*0.8</f>
        <v>0</v>
      </c>
      <c r="EC1694" s="10">
        <f>G1694-E1694</f>
        <v>-3600</v>
      </c>
      <c r="ED1694" s="4">
        <f>EC1694/E1694*100</f>
        <v>-12.949640287769784</v>
      </c>
      <c r="EE1694" s="4">
        <f>DY1694-G1694</f>
        <v>-24200</v>
      </c>
      <c r="EF1694" s="12">
        <f>EE1694/G1694</f>
        <v>-1</v>
      </c>
      <c r="EG1694" s="4">
        <f>G1694-F1694</f>
        <v>-1650</v>
      </c>
    </row>
    <row r="1695" spans="1:137" x14ac:dyDescent="0.3">
      <c r="A1695">
        <v>1694</v>
      </c>
      <c r="B1695" t="s">
        <v>7070</v>
      </c>
      <c r="C1695" t="s">
        <v>3967</v>
      </c>
      <c r="D1695" t="str">
        <f>VLOOKUP(C1695,Sheet1!$A$2:$B$3197,2,FALSE)</f>
        <v>디스플레이장비및부품</v>
      </c>
      <c r="E1695">
        <v>7730</v>
      </c>
      <c r="F1695">
        <v>7230</v>
      </c>
      <c r="G1695" s="7">
        <v>7200</v>
      </c>
      <c r="H1695" t="s">
        <v>1629</v>
      </c>
      <c r="I1695" s="7">
        <f>VALUE(LEFT(H1695,FIND("/",H1695)-1)) + VALUE(MID(H1695,FIND("/",H1695)+1,LEN(H1695)))</f>
        <v>14597808</v>
      </c>
      <c r="J1695">
        <v>500</v>
      </c>
      <c r="K1695" s="1">
        <f>G1695*I1695/(10^8)</f>
        <v>1051.0421759999999</v>
      </c>
      <c r="L1695" s="1">
        <v>1508</v>
      </c>
      <c r="M1695" s="1">
        <v>5708</v>
      </c>
      <c r="N1695" s="1">
        <v>1262</v>
      </c>
      <c r="O1695" s="1">
        <v>1269</v>
      </c>
      <c r="P1695" s="1">
        <v>1144</v>
      </c>
      <c r="Q1695" s="3"/>
      <c r="R1695" s="3"/>
      <c r="S1695" s="3"/>
      <c r="T1695">
        <v>170</v>
      </c>
      <c r="U1695" s="1">
        <v>1006</v>
      </c>
      <c r="V1695">
        <v>63</v>
      </c>
      <c r="W1695">
        <v>4</v>
      </c>
      <c r="X1695">
        <v>-103</v>
      </c>
      <c r="Y1695" s="3"/>
      <c r="Z1695" s="3"/>
      <c r="AA1695" s="3"/>
      <c r="AB1695">
        <v>119</v>
      </c>
      <c r="AC1695">
        <v>741</v>
      </c>
      <c r="AD1695">
        <v>80</v>
      </c>
      <c r="AE1695">
        <v>11</v>
      </c>
      <c r="AF1695">
        <v>-146</v>
      </c>
      <c r="AG1695" s="3"/>
      <c r="AH1695" s="3"/>
      <c r="AI1695" s="3"/>
      <c r="AJ1695" s="1">
        <v>1473</v>
      </c>
      <c r="AK1695" s="1">
        <v>1819</v>
      </c>
      <c r="AL1695" s="1">
        <v>1433</v>
      </c>
      <c r="AM1695" s="1">
        <v>1528</v>
      </c>
      <c r="AN1695" s="1">
        <v>1467</v>
      </c>
      <c r="AO1695" s="3"/>
      <c r="AP1695" s="3"/>
      <c r="AQ1695" s="3"/>
      <c r="AR1695">
        <v>910</v>
      </c>
      <c r="AS1695">
        <v>529</v>
      </c>
      <c r="AT1695">
        <v>134</v>
      </c>
      <c r="AU1695">
        <v>232</v>
      </c>
      <c r="AV1695">
        <v>321</v>
      </c>
      <c r="AW1695" s="3"/>
      <c r="AX1695" s="3"/>
      <c r="AY1695" s="3"/>
      <c r="AZ1695">
        <v>564</v>
      </c>
      <c r="BA1695" s="1">
        <v>1291</v>
      </c>
      <c r="BB1695" s="1">
        <v>1300</v>
      </c>
      <c r="BC1695" s="1">
        <v>1296</v>
      </c>
      <c r="BD1695" s="1">
        <v>1146</v>
      </c>
      <c r="BE1695" s="3"/>
      <c r="BF1695" s="3"/>
      <c r="BG1695" s="3"/>
      <c r="BH1695">
        <v>564</v>
      </c>
      <c r="BI1695" s="1">
        <v>1291</v>
      </c>
      <c r="BJ1695" s="1">
        <v>1298</v>
      </c>
      <c r="BK1695" s="1">
        <v>1300</v>
      </c>
      <c r="BL1695" s="1">
        <v>1151</v>
      </c>
      <c r="BM1695" s="3"/>
      <c r="BN1695" s="3"/>
      <c r="BO1695" s="3"/>
      <c r="BP1695">
        <v>73</v>
      </c>
      <c r="BQ1695">
        <v>73</v>
      </c>
      <c r="BR1695">
        <v>73</v>
      </c>
      <c r="BS1695">
        <v>73</v>
      </c>
      <c r="BT1695">
        <v>73</v>
      </c>
      <c r="BU1695" s="3"/>
      <c r="BV1695" s="3"/>
      <c r="BW1695" s="3"/>
      <c r="BX1695">
        <v>10.67</v>
      </c>
      <c r="BY1695">
        <v>45.04</v>
      </c>
      <c r="BZ1695">
        <v>4.93</v>
      </c>
      <c r="CA1695">
        <v>0.71</v>
      </c>
      <c r="CB1695">
        <v>-9.73</v>
      </c>
      <c r="CC1695" s="3"/>
      <c r="CD1695" s="3"/>
      <c r="CE1695" s="3"/>
      <c r="CF1695">
        <v>23.34</v>
      </c>
      <c r="CG1695">
        <v>79.98</v>
      </c>
      <c r="CH1695">
        <v>6.22</v>
      </c>
      <c r="CI1695">
        <v>1.21</v>
      </c>
      <c r="CJ1695">
        <v>-11.6</v>
      </c>
      <c r="CK1695" s="3"/>
      <c r="CL1695" s="3"/>
      <c r="CM1695" s="3"/>
      <c r="CN1695">
        <v>812</v>
      </c>
      <c r="CO1695" s="1">
        <v>5079</v>
      </c>
      <c r="CP1695">
        <v>552</v>
      </c>
      <c r="CQ1695">
        <v>107</v>
      </c>
      <c r="CR1695">
        <v>-974</v>
      </c>
      <c r="CS1695" s="3"/>
      <c r="CT1695" s="3"/>
      <c r="CU1695" s="3"/>
      <c r="CV1695">
        <v>26.35</v>
      </c>
      <c r="CW1695">
        <v>3.52</v>
      </c>
      <c r="CX1695">
        <v>9.59</v>
      </c>
      <c r="CY1695">
        <v>129.11000000000001</v>
      </c>
      <c r="CZ1695" t="s">
        <v>2</v>
      </c>
      <c r="DA1695" s="3"/>
      <c r="DB1695" s="3"/>
      <c r="DC1695" s="3"/>
      <c r="DD1695">
        <v>5.49</v>
      </c>
      <c r="DE1695">
        <v>2.02</v>
      </c>
      <c r="DF1695">
        <v>0.59</v>
      </c>
      <c r="DG1695">
        <v>1.55</v>
      </c>
      <c r="DH1695">
        <v>0.98</v>
      </c>
      <c r="DI1695" s="3"/>
      <c r="DJ1695" s="3"/>
      <c r="DK1695" s="3"/>
      <c r="DL1695" s="6">
        <f>(CM1695*3+CL1695*2+CK1695)/6</f>
        <v>0</v>
      </c>
      <c r="DM1695">
        <f>BH1695+(BH1695*(CG1695-8.25)/8.25)</f>
        <v>5467.7236363636366</v>
      </c>
      <c r="DN1695">
        <f>BI1695+(BI1695*(CH1695-8.25)/8.25)</f>
        <v>973.3357575757575</v>
      </c>
      <c r="DO1695">
        <f>BJ1695+(BJ1695*(CI1695-8.25)/8.25)</f>
        <v>190.37333333333322</v>
      </c>
      <c r="DP1695">
        <f>BK1695+(BK1695*(CJ1695-8.25)/8.25)</f>
        <v>-1827.8787878787884</v>
      </c>
      <c r="DQ1695">
        <f>BL1695+(BL1695*(CK1695-8.25)/8.25)</f>
        <v>0</v>
      </c>
      <c r="DR1695">
        <f>BM1695+(BM1695*(CL1695-8.25)/8.25)</f>
        <v>0</v>
      </c>
      <c r="DS1695">
        <f>BN1695+(BN1695*(CM1695-8.25)/8.25)</f>
        <v>0</v>
      </c>
      <c r="DT1695" s="8">
        <f>DM1695*10^8/$I1695</f>
        <v>37455.785391639874</v>
      </c>
      <c r="DU1695" s="8">
        <f>DN1695*10^8/$I1695</f>
        <v>6667.6843370988126</v>
      </c>
      <c r="DV1695" s="8">
        <f>DO1695*10^8/$I1695</f>
        <v>1304.1227376968734</v>
      </c>
      <c r="DW1695" s="8">
        <f>DP1695*10^8/$I1695</f>
        <v>-12521.597680136556</v>
      </c>
      <c r="DX1695" s="8">
        <f>DQ1695*10^8/$I1695</f>
        <v>0</v>
      </c>
      <c r="DY1695" s="8">
        <f>DR1695*10^8/$I1695</f>
        <v>0</v>
      </c>
      <c r="DZ1695" s="8">
        <f>DS1695*10^8/$I1695</f>
        <v>0</v>
      </c>
      <c r="EA1695" s="8">
        <f>DT1695*10^8/$I1695</f>
        <v>256584.99818356204</v>
      </c>
      <c r="EB1695" s="8">
        <f>DZ1695*0.8</f>
        <v>0</v>
      </c>
      <c r="EC1695" s="10">
        <f>G1695-E1695</f>
        <v>-530</v>
      </c>
      <c r="ED1695" s="4">
        <f>EC1695/E1695*100</f>
        <v>-6.8564036222509701</v>
      </c>
      <c r="EE1695" s="4">
        <f>DY1695-G1695</f>
        <v>-7200</v>
      </c>
      <c r="EF1695" s="12">
        <f>EE1695/G1695</f>
        <v>-1</v>
      </c>
      <c r="EG1695" s="4">
        <f>G1695-F1695</f>
        <v>-30</v>
      </c>
    </row>
    <row r="1696" spans="1:137" x14ac:dyDescent="0.3">
      <c r="A1696">
        <v>1695</v>
      </c>
      <c r="B1696" t="s">
        <v>7285</v>
      </c>
      <c r="C1696" t="s">
        <v>3968</v>
      </c>
      <c r="D1696" t="str">
        <f>VLOOKUP(C1696,Sheet1!$A$2:$B$3197,2,FALSE)</f>
        <v>디스플레이장비및부품</v>
      </c>
      <c r="E1696">
        <v>8360</v>
      </c>
      <c r="F1696">
        <v>9680</v>
      </c>
      <c r="G1696" s="7">
        <v>10200</v>
      </c>
      <c r="H1696" t="s">
        <v>1630</v>
      </c>
      <c r="I1696" s="7">
        <f>VALUE(LEFT(H1696,FIND("/",H1696)-1)) + VALUE(MID(H1696,FIND("/",H1696)+1,LEN(H1696)))</f>
        <v>10662938</v>
      </c>
      <c r="J1696" s="1">
        <v>300223</v>
      </c>
      <c r="K1696" s="1">
        <f>G1696*I1696/(10^8)</f>
        <v>1087.619676</v>
      </c>
      <c r="L1696" s="1">
        <v>2162</v>
      </c>
      <c r="M1696" s="1">
        <v>2505</v>
      </c>
      <c r="N1696" s="1">
        <v>2535</v>
      </c>
      <c r="O1696" s="1">
        <v>2029</v>
      </c>
      <c r="P1696" s="1">
        <v>1620</v>
      </c>
      <c r="Q1696" s="3"/>
      <c r="R1696" s="3"/>
      <c r="S1696" s="3"/>
      <c r="T1696">
        <v>336</v>
      </c>
      <c r="U1696">
        <v>275</v>
      </c>
      <c r="V1696">
        <v>250</v>
      </c>
      <c r="W1696">
        <v>198</v>
      </c>
      <c r="X1696">
        <v>138</v>
      </c>
      <c r="Y1696" s="3"/>
      <c r="Z1696" s="3"/>
      <c r="AA1696" s="3"/>
      <c r="AB1696">
        <v>317</v>
      </c>
      <c r="AC1696">
        <v>150</v>
      </c>
      <c r="AD1696">
        <v>196</v>
      </c>
      <c r="AE1696">
        <v>153</v>
      </c>
      <c r="AF1696">
        <v>106</v>
      </c>
      <c r="AG1696" s="3"/>
      <c r="AH1696" s="3"/>
      <c r="AI1696" s="3"/>
      <c r="AJ1696" s="1">
        <v>2016</v>
      </c>
      <c r="AK1696" s="1">
        <v>2469</v>
      </c>
      <c r="AL1696" s="1">
        <v>2713</v>
      </c>
      <c r="AM1696" s="1">
        <v>2676</v>
      </c>
      <c r="AN1696" s="1">
        <v>2620</v>
      </c>
      <c r="AO1696" s="3"/>
      <c r="AP1696" s="3"/>
      <c r="AQ1696" s="3"/>
      <c r="AR1696">
        <v>766</v>
      </c>
      <c r="AS1696">
        <v>530</v>
      </c>
      <c r="AT1696">
        <v>755</v>
      </c>
      <c r="AU1696">
        <v>586</v>
      </c>
      <c r="AV1696">
        <v>509</v>
      </c>
      <c r="AW1696" s="3"/>
      <c r="AX1696" s="3"/>
      <c r="AY1696" s="3"/>
      <c r="AZ1696" s="1">
        <v>1250</v>
      </c>
      <c r="BA1696" s="1">
        <v>1939</v>
      </c>
      <c r="BB1696" s="1">
        <v>1957</v>
      </c>
      <c r="BC1696" s="1">
        <v>2090</v>
      </c>
      <c r="BD1696" s="1">
        <v>2111</v>
      </c>
      <c r="BE1696" s="3"/>
      <c r="BF1696" s="3"/>
      <c r="BG1696" s="3"/>
      <c r="BH1696" s="1">
        <v>1117</v>
      </c>
      <c r="BI1696" s="1">
        <v>1485</v>
      </c>
      <c r="BJ1696" s="1">
        <v>1554</v>
      </c>
      <c r="BK1696" s="1">
        <v>1648</v>
      </c>
      <c r="BL1696" s="1">
        <v>1699</v>
      </c>
      <c r="BM1696" s="3"/>
      <c r="BN1696" s="3"/>
      <c r="BO1696" s="3"/>
      <c r="BP1696">
        <v>56</v>
      </c>
      <c r="BQ1696">
        <v>56</v>
      </c>
      <c r="BR1696">
        <v>56</v>
      </c>
      <c r="BS1696">
        <v>56</v>
      </c>
      <c r="BT1696">
        <v>56</v>
      </c>
      <c r="BU1696" s="3"/>
      <c r="BV1696" s="3"/>
      <c r="BW1696" s="3"/>
      <c r="BX1696">
        <v>19.329999999999998</v>
      </c>
      <c r="BY1696">
        <v>6.71</v>
      </c>
      <c r="BZ1696">
        <v>7.55</v>
      </c>
      <c r="CA1696">
        <v>5.67</v>
      </c>
      <c r="CB1696">
        <v>3.99</v>
      </c>
      <c r="CC1696" s="3"/>
      <c r="CD1696" s="3"/>
      <c r="CE1696" s="3"/>
      <c r="CF1696">
        <v>24.54</v>
      </c>
      <c r="CG1696">
        <v>8.8800000000000008</v>
      </c>
      <c r="CH1696">
        <v>11.19</v>
      </c>
      <c r="CI1696">
        <v>7.4</v>
      </c>
      <c r="CJ1696">
        <v>5.66</v>
      </c>
      <c r="CK1696" s="3"/>
      <c r="CL1696" s="3"/>
      <c r="CM1696" s="3"/>
      <c r="CN1696" s="1">
        <v>2206</v>
      </c>
      <c r="CO1696" s="1">
        <v>1036</v>
      </c>
      <c r="CP1696" s="1">
        <v>1542</v>
      </c>
      <c r="CQ1696" s="1">
        <v>1086</v>
      </c>
      <c r="CR1696">
        <v>888</v>
      </c>
      <c r="CS1696" s="3"/>
      <c r="CT1696" s="3"/>
      <c r="CU1696" s="3"/>
      <c r="CV1696">
        <v>11.24</v>
      </c>
      <c r="CW1696">
        <v>12.54</v>
      </c>
      <c r="CX1696">
        <v>5.44</v>
      </c>
      <c r="CY1696">
        <v>7.47</v>
      </c>
      <c r="CZ1696">
        <v>9.18</v>
      </c>
      <c r="DA1696" s="3"/>
      <c r="DB1696" s="3"/>
      <c r="DC1696" s="3"/>
      <c r="DD1696">
        <v>2.4300000000000002</v>
      </c>
      <c r="DE1696">
        <v>0.96</v>
      </c>
      <c r="DF1696">
        <v>0.57999999999999996</v>
      </c>
      <c r="DG1696">
        <v>0.53</v>
      </c>
      <c r="DH1696">
        <v>0.5</v>
      </c>
      <c r="DI1696" s="3"/>
      <c r="DJ1696" s="3"/>
      <c r="DK1696" s="3"/>
      <c r="DL1696" s="6">
        <f>(CM1696*3+CL1696*2+CK1696)/6</f>
        <v>0</v>
      </c>
      <c r="DM1696">
        <f>BH1696+(BH1696*(CG1696-8.25)/8.25)</f>
        <v>1202.298181818182</v>
      </c>
      <c r="DN1696">
        <f>BI1696+(BI1696*(CH1696-8.25)/8.25)</f>
        <v>2014.1999999999998</v>
      </c>
      <c r="DO1696">
        <f>BJ1696+(BJ1696*(CI1696-8.25)/8.25)</f>
        <v>1393.8909090909092</v>
      </c>
      <c r="DP1696">
        <f>BK1696+(BK1696*(CJ1696-8.25)/8.25)</f>
        <v>1130.6278787878787</v>
      </c>
      <c r="DQ1696">
        <f>BL1696+(BL1696*(CK1696-8.25)/8.25)</f>
        <v>0</v>
      </c>
      <c r="DR1696">
        <f>BM1696+(BM1696*(CL1696-8.25)/8.25)</f>
        <v>0</v>
      </c>
      <c r="DS1696">
        <f>BN1696+(BN1696*(CM1696-8.25)/8.25)</f>
        <v>0</v>
      </c>
      <c r="DT1696" s="8">
        <f>DM1696*10^8/$I1696</f>
        <v>11275.486941949603</v>
      </c>
      <c r="DU1696" s="8">
        <f>DN1696*10^8/$I1696</f>
        <v>18889.728140593143</v>
      </c>
      <c r="DV1696" s="8">
        <f>DO1696*10^8/$I1696</f>
        <v>13072.296857497522</v>
      </c>
      <c r="DW1696" s="8">
        <f>DP1696*10^8/$I1696</f>
        <v>10603.342894686986</v>
      </c>
      <c r="DX1696" s="8">
        <f>DQ1696*10^8/$I1696</f>
        <v>0</v>
      </c>
      <c r="DY1696" s="8">
        <f>DR1696*10^8/$I1696</f>
        <v>0</v>
      </c>
      <c r="DZ1696" s="8">
        <f>DS1696*10^8/$I1696</f>
        <v>0</v>
      </c>
      <c r="EA1696" s="8">
        <f>DT1696*10^8/$I1696</f>
        <v>105744.65444654749</v>
      </c>
      <c r="EB1696" s="8">
        <f>DZ1696*0.8</f>
        <v>0</v>
      </c>
      <c r="EC1696" s="10">
        <f>G1696-E1696</f>
        <v>1840</v>
      </c>
      <c r="ED1696" s="4">
        <f>EC1696/E1696*100</f>
        <v>22.009569377990431</v>
      </c>
      <c r="EE1696" s="4">
        <f>DY1696-G1696</f>
        <v>-10200</v>
      </c>
      <c r="EF1696" s="12">
        <f>EE1696/G1696</f>
        <v>-1</v>
      </c>
      <c r="EG1696" s="4">
        <f>G1696-F1696</f>
        <v>520</v>
      </c>
    </row>
    <row r="1697" spans="1:137" x14ac:dyDescent="0.3">
      <c r="A1697">
        <v>1696</v>
      </c>
      <c r="B1697" t="s">
        <v>7862</v>
      </c>
      <c r="C1697" t="s">
        <v>3969</v>
      </c>
      <c r="D1697" t="str">
        <f>VLOOKUP(C1697,Sheet1!$A$2:$B$3197,2,FALSE)</f>
        <v>제약</v>
      </c>
      <c r="E1697" s="7">
        <v>28750</v>
      </c>
      <c r="F1697" s="7">
        <v>70600</v>
      </c>
      <c r="G1697" s="7">
        <v>71800</v>
      </c>
      <c r="H1697" t="s">
        <v>1631</v>
      </c>
      <c r="I1697" s="7">
        <f>VALUE(LEFT(H1697,FIND("/",H1697)-1)) + VALUE(MID(H1697,FIND("/",H1697)+1,LEN(H1697)))</f>
        <v>12030289</v>
      </c>
      <c r="J1697">
        <v>40</v>
      </c>
      <c r="K1697" s="1">
        <f>G1697*I1697/(10^8)</f>
        <v>8637.7475020000002</v>
      </c>
      <c r="L1697" s="1">
        <v>1637</v>
      </c>
      <c r="M1697" s="1">
        <v>3240</v>
      </c>
      <c r="N1697" s="1">
        <v>3787</v>
      </c>
      <c r="O1697" s="1">
        <v>4494</v>
      </c>
      <c r="P1697" s="1">
        <v>5230</v>
      </c>
      <c r="Q1697" s="3"/>
      <c r="R1697" s="3"/>
      <c r="S1697" s="3"/>
      <c r="T1697">
        <v>289</v>
      </c>
      <c r="U1697">
        <v>622</v>
      </c>
      <c r="V1697">
        <v>680</v>
      </c>
      <c r="W1697">
        <v>729</v>
      </c>
      <c r="X1697">
        <v>892</v>
      </c>
      <c r="Y1697" s="3"/>
      <c r="Z1697" s="3"/>
      <c r="AA1697" s="3"/>
      <c r="AB1697" s="1">
        <v>5262</v>
      </c>
      <c r="AC1697">
        <v>498</v>
      </c>
      <c r="AD1697">
        <v>608</v>
      </c>
      <c r="AE1697">
        <v>573</v>
      </c>
      <c r="AF1697">
        <v>910</v>
      </c>
      <c r="AG1697" s="3"/>
      <c r="AH1697" s="3"/>
      <c r="AI1697" s="3"/>
      <c r="AJ1697" s="1">
        <v>5571</v>
      </c>
      <c r="AK1697" s="1">
        <v>6101</v>
      </c>
      <c r="AL1697" s="1">
        <v>6729</v>
      </c>
      <c r="AM1697" s="1">
        <v>7422</v>
      </c>
      <c r="AN1697" s="1">
        <v>9490</v>
      </c>
      <c r="AO1697" s="3"/>
      <c r="AP1697" s="3"/>
      <c r="AQ1697" s="3"/>
      <c r="AR1697" s="1">
        <v>1032</v>
      </c>
      <c r="AS1697" s="1">
        <v>1191</v>
      </c>
      <c r="AT1697" s="1">
        <v>1342</v>
      </c>
      <c r="AU1697" s="1">
        <v>1604</v>
      </c>
      <c r="AV1697" s="1">
        <v>2936</v>
      </c>
      <c r="AW1697" s="3"/>
      <c r="AX1697" s="3"/>
      <c r="AY1697" s="3"/>
      <c r="AZ1697" s="1">
        <v>4539</v>
      </c>
      <c r="BA1697" s="1">
        <v>4910</v>
      </c>
      <c r="BB1697" s="1">
        <v>5386</v>
      </c>
      <c r="BC1697" s="1">
        <v>5818</v>
      </c>
      <c r="BD1697" s="1">
        <v>6554</v>
      </c>
      <c r="BE1697" s="3"/>
      <c r="BF1697" s="3"/>
      <c r="BG1697" s="3"/>
      <c r="BH1697" s="1">
        <v>3198</v>
      </c>
      <c r="BI1697" s="1">
        <v>3411</v>
      </c>
      <c r="BJ1697" s="1">
        <v>3622</v>
      </c>
      <c r="BK1697" s="1">
        <v>3785</v>
      </c>
      <c r="BL1697" s="1">
        <v>4128</v>
      </c>
      <c r="BM1697" s="3"/>
      <c r="BN1697" s="3"/>
      <c r="BO1697" s="3"/>
      <c r="BP1697">
        <v>49</v>
      </c>
      <c r="BQ1697">
        <v>50</v>
      </c>
      <c r="BR1697">
        <v>52</v>
      </c>
      <c r="BS1697">
        <v>55</v>
      </c>
      <c r="BT1697">
        <v>57</v>
      </c>
      <c r="BU1697" s="3"/>
      <c r="BV1697" s="3"/>
      <c r="BW1697" s="3"/>
      <c r="BX1697">
        <v>120.8</v>
      </c>
      <c r="BY1697">
        <v>8.5399999999999991</v>
      </c>
      <c r="BZ1697">
        <v>9.4700000000000006</v>
      </c>
      <c r="CA1697">
        <v>8.11</v>
      </c>
      <c r="CB1697">
        <v>10.77</v>
      </c>
      <c r="CC1697" s="3"/>
      <c r="CD1697" s="3"/>
      <c r="CE1697" s="3"/>
      <c r="CF1697">
        <v>210.6</v>
      </c>
      <c r="CG1697">
        <v>7.8</v>
      </c>
      <c r="CH1697">
        <v>8.2200000000000006</v>
      </c>
      <c r="CI1697">
        <v>7.2</v>
      </c>
      <c r="CJ1697">
        <v>10.79</v>
      </c>
      <c r="CK1697" s="3"/>
      <c r="CL1697" s="3"/>
      <c r="CM1697" s="3"/>
      <c r="CN1697" s="1">
        <v>45652</v>
      </c>
      <c r="CO1697" s="1">
        <v>2142</v>
      </c>
      <c r="CP1697" s="1">
        <v>2403</v>
      </c>
      <c r="CQ1697" s="1">
        <v>2216</v>
      </c>
      <c r="CR1697" s="1">
        <v>3549</v>
      </c>
      <c r="CS1697" s="3"/>
      <c r="CT1697" s="3"/>
      <c r="CU1697" s="3"/>
      <c r="CV1697">
        <v>0.62</v>
      </c>
      <c r="CW1697">
        <v>22.5</v>
      </c>
      <c r="CX1697">
        <v>16.7</v>
      </c>
      <c r="CY1697">
        <v>15.12</v>
      </c>
      <c r="CZ1697">
        <v>8.24</v>
      </c>
      <c r="DA1697" s="3"/>
      <c r="DB1697" s="3"/>
      <c r="DC1697" s="3"/>
      <c r="DD1697">
        <v>1.05</v>
      </c>
      <c r="DE1697">
        <v>1.67</v>
      </c>
      <c r="DF1697">
        <v>1.31</v>
      </c>
      <c r="DG1697">
        <v>1.05</v>
      </c>
      <c r="DH1697">
        <v>0.84</v>
      </c>
      <c r="DI1697" s="3"/>
      <c r="DJ1697" s="3"/>
      <c r="DK1697" s="3"/>
      <c r="DL1697" s="6">
        <f>(CM1697*3+CL1697*2+CK1697)/6</f>
        <v>0</v>
      </c>
      <c r="DM1697">
        <f>BH1697+(BH1697*(CG1697-8.25)/8.25)</f>
        <v>3023.5636363636363</v>
      </c>
      <c r="DN1697">
        <f>BI1697+(BI1697*(CH1697-8.25)/8.25)</f>
        <v>3398.596363636364</v>
      </c>
      <c r="DO1697">
        <f>BJ1697+(BJ1697*(CI1697-8.25)/8.25)</f>
        <v>3161.0181818181818</v>
      </c>
      <c r="DP1697">
        <f>BK1697+(BK1697*(CJ1697-8.25)/8.25)</f>
        <v>4950.3212121212118</v>
      </c>
      <c r="DQ1697">
        <f>BL1697+(BL1697*(CK1697-8.25)/8.25)</f>
        <v>0</v>
      </c>
      <c r="DR1697">
        <f>BM1697+(BM1697*(CL1697-8.25)/8.25)</f>
        <v>0</v>
      </c>
      <c r="DS1697">
        <f>BN1697+(BN1697*(CM1697-8.25)/8.25)</f>
        <v>0</v>
      </c>
      <c r="DT1697" s="8">
        <f>DM1697*10^8/$I1697</f>
        <v>25132.926036636662</v>
      </c>
      <c r="DU1697" s="8">
        <f>DN1697*10^8/$I1697</f>
        <v>28250.330176077765</v>
      </c>
      <c r="DV1697" s="8">
        <f>DO1697*10^8/$I1697</f>
        <v>26275.496638677439</v>
      </c>
      <c r="DW1697" s="8">
        <f>DP1697*10^8/$I1697</f>
        <v>41148.813732747498</v>
      </c>
      <c r="DX1697" s="8">
        <f>DQ1697*10^8/$I1697</f>
        <v>0</v>
      </c>
      <c r="DY1697" s="8">
        <f>DR1697*10^8/$I1697</f>
        <v>0</v>
      </c>
      <c r="DZ1697" s="8">
        <f>DS1697*10^8/$I1697</f>
        <v>0</v>
      </c>
      <c r="EA1697" s="8">
        <f>DT1697*10^8/$I1697</f>
        <v>208913.73462962246</v>
      </c>
      <c r="EB1697" s="8">
        <f>DZ1697*0.8</f>
        <v>0</v>
      </c>
      <c r="EC1697" s="10">
        <f>G1697-E1697</f>
        <v>43050</v>
      </c>
      <c r="ED1697" s="4">
        <f>EC1697/E1697*100</f>
        <v>149.73913043478262</v>
      </c>
      <c r="EE1697" s="4">
        <f>DY1697-G1697</f>
        <v>-71800</v>
      </c>
      <c r="EF1697" s="12">
        <f>EE1697/G1697</f>
        <v>-1</v>
      </c>
      <c r="EG1697" s="4">
        <f>G1697-F1697</f>
        <v>1200</v>
      </c>
    </row>
    <row r="1698" spans="1:137" x14ac:dyDescent="0.3">
      <c r="A1698">
        <v>1697</v>
      </c>
      <c r="B1698" t="s">
        <v>7273</v>
      </c>
      <c r="C1698" t="s">
        <v>3970</v>
      </c>
      <c r="D1698" t="str">
        <f>VLOOKUP(C1698,Sheet1!$A$2:$B$3197,2,FALSE)</f>
        <v>컴퓨터와주변기기</v>
      </c>
      <c r="E1698">
        <v>5450</v>
      </c>
      <c r="F1698">
        <v>8880</v>
      </c>
      <c r="G1698" s="7">
        <v>9980</v>
      </c>
      <c r="H1698" t="s">
        <v>1632</v>
      </c>
      <c r="I1698" s="7">
        <f>VALUE(LEFT(H1698,FIND("/",H1698)-1)) + VALUE(MID(H1698,FIND("/",H1698)+1,LEN(H1698)))</f>
        <v>17150000</v>
      </c>
      <c r="J1698">
        <v>0</v>
      </c>
      <c r="K1698" s="1">
        <f>G1698*I1698/(10^8)</f>
        <v>1711.57</v>
      </c>
      <c r="L1698">
        <v>262</v>
      </c>
      <c r="M1698">
        <v>279</v>
      </c>
      <c r="N1698">
        <v>308</v>
      </c>
      <c r="O1698">
        <v>201</v>
      </c>
      <c r="P1698">
        <v>205</v>
      </c>
      <c r="Q1698" s="3"/>
      <c r="R1698" s="3"/>
      <c r="S1698" s="3"/>
      <c r="T1698">
        <v>23</v>
      </c>
      <c r="U1698">
        <v>28</v>
      </c>
      <c r="V1698">
        <v>20</v>
      </c>
      <c r="W1698">
        <v>13</v>
      </c>
      <c r="X1698">
        <v>9</v>
      </c>
      <c r="Y1698" s="3"/>
      <c r="Z1698" s="3"/>
      <c r="AA1698" s="3"/>
      <c r="AB1698">
        <v>16</v>
      </c>
      <c r="AC1698">
        <v>20</v>
      </c>
      <c r="AD1698">
        <v>12</v>
      </c>
      <c r="AE1698">
        <v>9</v>
      </c>
      <c r="AF1698">
        <v>6</v>
      </c>
      <c r="AG1698" s="3"/>
      <c r="AH1698" s="3"/>
      <c r="AI1698" s="3"/>
      <c r="AJ1698">
        <v>634</v>
      </c>
      <c r="AK1698">
        <v>628</v>
      </c>
      <c r="AL1698">
        <v>643</v>
      </c>
      <c r="AM1698">
        <v>584</v>
      </c>
      <c r="AN1698">
        <v>555</v>
      </c>
      <c r="AO1698" s="3"/>
      <c r="AP1698" s="3"/>
      <c r="AQ1698" s="3"/>
      <c r="AR1698">
        <v>243</v>
      </c>
      <c r="AS1698">
        <v>224</v>
      </c>
      <c r="AT1698">
        <v>251</v>
      </c>
      <c r="AU1698">
        <v>215</v>
      </c>
      <c r="AV1698">
        <v>194</v>
      </c>
      <c r="AW1698" s="3"/>
      <c r="AX1698" s="3"/>
      <c r="AY1698" s="3"/>
      <c r="AZ1698">
        <v>391</v>
      </c>
      <c r="BA1698">
        <v>404</v>
      </c>
      <c r="BB1698">
        <v>391</v>
      </c>
      <c r="BC1698">
        <v>369</v>
      </c>
      <c r="BD1698">
        <v>361</v>
      </c>
      <c r="BE1698" s="3"/>
      <c r="BF1698" s="3"/>
      <c r="BG1698" s="3"/>
      <c r="BH1698">
        <v>391</v>
      </c>
      <c r="BI1698">
        <v>404</v>
      </c>
      <c r="BJ1698">
        <v>391</v>
      </c>
      <c r="BK1698">
        <v>369</v>
      </c>
      <c r="BL1698">
        <v>361</v>
      </c>
      <c r="BM1698" s="3"/>
      <c r="BN1698" s="3"/>
      <c r="BO1698" s="3"/>
      <c r="BP1698">
        <v>86</v>
      </c>
      <c r="BQ1698">
        <v>86</v>
      </c>
      <c r="BR1698">
        <v>86</v>
      </c>
      <c r="BS1698">
        <v>86</v>
      </c>
      <c r="BT1698">
        <v>86</v>
      </c>
      <c r="BU1698" s="3"/>
      <c r="BV1698" s="3"/>
      <c r="BW1698" s="3"/>
      <c r="BX1698">
        <v>2.41</v>
      </c>
      <c r="BY1698">
        <v>3.22</v>
      </c>
      <c r="BZ1698">
        <v>1.95</v>
      </c>
      <c r="CA1698">
        <v>1.4</v>
      </c>
      <c r="CB1698">
        <v>1</v>
      </c>
      <c r="CC1698" s="3"/>
      <c r="CD1698" s="3"/>
      <c r="CE1698" s="3"/>
      <c r="CF1698">
        <v>4</v>
      </c>
      <c r="CG1698">
        <v>5.12</v>
      </c>
      <c r="CH1698">
        <v>3.11</v>
      </c>
      <c r="CI1698">
        <v>2.2599999999999998</v>
      </c>
      <c r="CJ1698">
        <v>1.56</v>
      </c>
      <c r="CK1698" s="3"/>
      <c r="CL1698" s="3"/>
      <c r="CM1698" s="3"/>
      <c r="CN1698">
        <v>90</v>
      </c>
      <c r="CO1698">
        <v>119</v>
      </c>
      <c r="CP1698">
        <v>72</v>
      </c>
      <c r="CQ1698">
        <v>50</v>
      </c>
      <c r="CR1698">
        <v>33</v>
      </c>
      <c r="CS1698" s="3"/>
      <c r="CT1698" s="3"/>
      <c r="CU1698" s="3"/>
      <c r="CV1698">
        <v>46.18</v>
      </c>
      <c r="CW1698">
        <v>23.83</v>
      </c>
      <c r="CX1698">
        <v>27.3</v>
      </c>
      <c r="CY1698">
        <v>47.68</v>
      </c>
      <c r="CZ1698">
        <v>158.87</v>
      </c>
      <c r="DA1698" s="3"/>
      <c r="DB1698" s="3"/>
      <c r="DC1698" s="3"/>
      <c r="DD1698">
        <v>1.83</v>
      </c>
      <c r="DE1698">
        <v>1.2</v>
      </c>
      <c r="DF1698">
        <v>0.86</v>
      </c>
      <c r="DG1698">
        <v>1.1100000000000001</v>
      </c>
      <c r="DH1698">
        <v>2.5099999999999998</v>
      </c>
      <c r="DI1698" s="3"/>
      <c r="DJ1698" s="3"/>
      <c r="DK1698" s="3"/>
      <c r="DL1698" s="6">
        <f>(CM1698*3+CL1698*2+CK1698)/6</f>
        <v>0</v>
      </c>
      <c r="DM1698">
        <f>BH1698+(BH1698*(CG1698-8.25)/8.25)</f>
        <v>242.6569696969697</v>
      </c>
      <c r="DN1698">
        <f>BI1698+(BI1698*(CH1698-8.25)/8.25)</f>
        <v>152.29575757575753</v>
      </c>
      <c r="DO1698">
        <f>BJ1698+(BJ1698*(CI1698-8.25)/8.25)</f>
        <v>107.11030303030299</v>
      </c>
      <c r="DP1698">
        <f>BK1698+(BK1698*(CJ1698-8.25)/8.25)</f>
        <v>69.774545454545489</v>
      </c>
      <c r="DQ1698">
        <f>BL1698+(BL1698*(CK1698-8.25)/8.25)</f>
        <v>0</v>
      </c>
      <c r="DR1698">
        <f>BM1698+(BM1698*(CL1698-8.25)/8.25)</f>
        <v>0</v>
      </c>
      <c r="DS1698">
        <f>BN1698+(BN1698*(CM1698-8.25)/8.25)</f>
        <v>0</v>
      </c>
      <c r="DT1698" s="8">
        <f>DM1698*10^8/$I1698</f>
        <v>1414.9094442971993</v>
      </c>
      <c r="DU1698" s="8">
        <f>DN1698*10^8/$I1698</f>
        <v>888.02191006272619</v>
      </c>
      <c r="DV1698" s="8">
        <f>DO1698*10^8/$I1698</f>
        <v>624.54987189681037</v>
      </c>
      <c r="DW1698" s="8">
        <f>DP1698*10^8/$I1698</f>
        <v>406.84866154253928</v>
      </c>
      <c r="DX1698" s="8">
        <f>DQ1698*10^8/$I1698</f>
        <v>0</v>
      </c>
      <c r="DY1698" s="8">
        <f>DR1698*10^8/$I1698</f>
        <v>0</v>
      </c>
      <c r="DZ1698" s="8">
        <f>DS1698*10^8/$I1698</f>
        <v>0</v>
      </c>
      <c r="EA1698" s="8">
        <f>DT1698*10^8/$I1698</f>
        <v>8250.2008413830863</v>
      </c>
      <c r="EB1698" s="8">
        <f>DZ1698*0.8</f>
        <v>0</v>
      </c>
      <c r="EC1698" s="10">
        <f>G1698-E1698</f>
        <v>4530</v>
      </c>
      <c r="ED1698" s="4">
        <f>EC1698/E1698*100</f>
        <v>83.11926605504587</v>
      </c>
      <c r="EE1698" s="4">
        <f>DY1698-G1698</f>
        <v>-9980</v>
      </c>
      <c r="EF1698" s="12">
        <f>EE1698/G1698</f>
        <v>-1</v>
      </c>
      <c r="EG1698" s="4">
        <f>G1698-F1698</f>
        <v>1100</v>
      </c>
    </row>
    <row r="1699" spans="1:137" x14ac:dyDescent="0.3">
      <c r="A1699">
        <v>1698</v>
      </c>
      <c r="B1699" t="s">
        <v>5748</v>
      </c>
      <c r="C1699" t="s">
        <v>3971</v>
      </c>
      <c r="D1699" t="str">
        <f>VLOOKUP(C1699,Sheet1!$A$2:$B$3197,2,FALSE)</f>
        <v>핸드셋</v>
      </c>
      <c r="E1699">
        <v>10800</v>
      </c>
      <c r="F1699">
        <v>10200</v>
      </c>
      <c r="G1699" s="7">
        <v>10300</v>
      </c>
      <c r="H1699" t="s">
        <v>1633</v>
      </c>
      <c r="I1699" s="7">
        <f>VALUE(LEFT(H1699,FIND("/",H1699)-1)) + VALUE(MID(H1699,FIND("/",H1699)+1,LEN(H1699)))</f>
        <v>54156410</v>
      </c>
      <c r="J1699">
        <v>0</v>
      </c>
      <c r="K1699" s="1">
        <f>G1699*I1699/(10^8)</f>
        <v>5578.1102300000002</v>
      </c>
      <c r="L1699" s="1">
        <v>7914</v>
      </c>
      <c r="M1699" s="1">
        <v>7903</v>
      </c>
      <c r="N1699" s="1">
        <v>7965</v>
      </c>
      <c r="O1699" s="1">
        <v>12546</v>
      </c>
      <c r="P1699" s="1">
        <v>11793</v>
      </c>
      <c r="Q1699" s="1">
        <v>13624</v>
      </c>
      <c r="R1699" s="1">
        <v>14675</v>
      </c>
      <c r="S1699" s="1">
        <v>15224</v>
      </c>
      <c r="T1699">
        <v>382</v>
      </c>
      <c r="U1699">
        <v>98</v>
      </c>
      <c r="V1699">
        <v>302</v>
      </c>
      <c r="W1699" s="1">
        <v>1052</v>
      </c>
      <c r="X1699">
        <v>419</v>
      </c>
      <c r="Y1699">
        <v>725</v>
      </c>
      <c r="Z1699">
        <v>829</v>
      </c>
      <c r="AA1699">
        <v>906</v>
      </c>
      <c r="AB1699">
        <v>283</v>
      </c>
      <c r="AC1699">
        <v>30</v>
      </c>
      <c r="AD1699">
        <v>112</v>
      </c>
      <c r="AE1699">
        <v>642</v>
      </c>
      <c r="AF1699">
        <v>206</v>
      </c>
      <c r="AG1699">
        <v>568</v>
      </c>
      <c r="AH1699">
        <v>627</v>
      </c>
      <c r="AI1699">
        <v>673</v>
      </c>
      <c r="AJ1699" s="1">
        <v>5062</v>
      </c>
      <c r="AK1699" s="1">
        <v>5046</v>
      </c>
      <c r="AL1699" s="1">
        <v>4637</v>
      </c>
      <c r="AM1699" s="1">
        <v>5208</v>
      </c>
      <c r="AN1699" s="1">
        <v>6052</v>
      </c>
      <c r="AO1699" s="1">
        <v>6431</v>
      </c>
      <c r="AP1699" s="1">
        <v>6986</v>
      </c>
      <c r="AQ1699" s="1">
        <v>7975</v>
      </c>
      <c r="AR1699" s="1">
        <v>1211</v>
      </c>
      <c r="AS1699" s="1">
        <v>1523</v>
      </c>
      <c r="AT1699" s="1">
        <v>1188</v>
      </c>
      <c r="AU1699" s="1">
        <v>1187</v>
      </c>
      <c r="AV1699" s="1">
        <v>2076</v>
      </c>
      <c r="AW1699" s="1">
        <v>1957</v>
      </c>
      <c r="AX1699" s="1">
        <v>2014</v>
      </c>
      <c r="AY1699" s="1">
        <v>2539</v>
      </c>
      <c r="AZ1699" s="1">
        <v>3851</v>
      </c>
      <c r="BA1699" s="1">
        <v>3523</v>
      </c>
      <c r="BB1699" s="1">
        <v>3449</v>
      </c>
      <c r="BC1699" s="1">
        <v>4021</v>
      </c>
      <c r="BD1699" s="1">
        <v>3977</v>
      </c>
      <c r="BE1699" s="1">
        <v>4473</v>
      </c>
      <c r="BF1699" s="1">
        <v>4972</v>
      </c>
      <c r="BG1699" s="1">
        <v>5436</v>
      </c>
      <c r="BH1699" s="1">
        <v>3385</v>
      </c>
      <c r="BI1699" s="1">
        <v>3042</v>
      </c>
      <c r="BJ1699" s="1">
        <v>2981</v>
      </c>
      <c r="BK1699" s="1">
        <v>3537</v>
      </c>
      <c r="BL1699" s="1">
        <v>3513</v>
      </c>
      <c r="BM1699" s="1">
        <v>3984</v>
      </c>
      <c r="BN1699" s="1">
        <v>4467</v>
      </c>
      <c r="BO1699" s="1">
        <v>4953</v>
      </c>
      <c r="BP1699">
        <v>271</v>
      </c>
      <c r="BQ1699">
        <v>271</v>
      </c>
      <c r="BR1699">
        <v>271</v>
      </c>
      <c r="BS1699">
        <v>271</v>
      </c>
      <c r="BT1699">
        <v>271</v>
      </c>
      <c r="BU1699">
        <v>270</v>
      </c>
      <c r="BV1699">
        <v>270</v>
      </c>
      <c r="BW1699">
        <v>270</v>
      </c>
      <c r="BX1699">
        <v>5.57</v>
      </c>
      <c r="BY1699">
        <v>0.6</v>
      </c>
      <c r="BZ1699">
        <v>2.31</v>
      </c>
      <c r="CA1699">
        <v>13.03</v>
      </c>
      <c r="CB1699">
        <v>3.65</v>
      </c>
      <c r="CC1699">
        <v>9.1</v>
      </c>
      <c r="CD1699">
        <v>9.34</v>
      </c>
      <c r="CE1699">
        <v>8.99</v>
      </c>
      <c r="CF1699">
        <v>6.56</v>
      </c>
      <c r="CG1699">
        <v>0.26</v>
      </c>
      <c r="CH1699">
        <v>3.09</v>
      </c>
      <c r="CI1699">
        <v>18.71</v>
      </c>
      <c r="CJ1699">
        <v>6.2</v>
      </c>
      <c r="CK1699">
        <v>14.66</v>
      </c>
      <c r="CL1699">
        <v>14.79</v>
      </c>
      <c r="CM1699">
        <v>14.83</v>
      </c>
      <c r="CN1699">
        <v>402</v>
      </c>
      <c r="CO1699">
        <v>15</v>
      </c>
      <c r="CP1699">
        <v>172</v>
      </c>
      <c r="CQ1699" s="1">
        <v>1126</v>
      </c>
      <c r="CR1699">
        <v>404</v>
      </c>
      <c r="CS1699" s="1">
        <v>1015</v>
      </c>
      <c r="CT1699" s="1">
        <v>1154</v>
      </c>
      <c r="CU1699" s="1">
        <v>1290</v>
      </c>
      <c r="CV1699">
        <v>25.73</v>
      </c>
      <c r="CW1699">
        <v>618.26</v>
      </c>
      <c r="CX1699">
        <v>47.68</v>
      </c>
      <c r="CY1699">
        <v>11.72</v>
      </c>
      <c r="CZ1699">
        <v>27.74</v>
      </c>
      <c r="DA1699">
        <v>10.15</v>
      </c>
      <c r="DB1699">
        <v>8.93</v>
      </c>
      <c r="DC1699">
        <v>7.98</v>
      </c>
      <c r="DD1699">
        <v>1.59</v>
      </c>
      <c r="DE1699">
        <v>1.6</v>
      </c>
      <c r="DF1699">
        <v>1.37</v>
      </c>
      <c r="DG1699">
        <v>1.89</v>
      </c>
      <c r="DH1699">
        <v>1.59</v>
      </c>
      <c r="DI1699">
        <v>1.3</v>
      </c>
      <c r="DJ1699">
        <v>1.17</v>
      </c>
      <c r="DK1699">
        <v>1.06</v>
      </c>
      <c r="DL1699" s="6">
        <f>(CM1699*3+CL1699*2+CK1699)/6</f>
        <v>14.788333333333332</v>
      </c>
      <c r="DM1699">
        <f>BH1699+(BH1699*(CG1699-8.25)/8.25)</f>
        <v>106.67878787878772</v>
      </c>
      <c r="DN1699">
        <f>BI1699+(BI1699*(CH1699-8.25)/8.25)</f>
        <v>1139.3672727272726</v>
      </c>
      <c r="DO1699">
        <f>BJ1699+(BJ1699*(CI1699-8.25)/8.25)</f>
        <v>6760.5466666666671</v>
      </c>
      <c r="DP1699">
        <f>BK1699+(BK1699*(CJ1699-8.25)/8.25)</f>
        <v>2658.1090909090908</v>
      </c>
      <c r="DQ1699">
        <f>BL1699+(BL1699*(CK1699-8.25)/8.25)</f>
        <v>6242.494545454545</v>
      </c>
      <c r="DR1699">
        <f>BM1699+(BM1699*(CL1699-8.25)/8.25)</f>
        <v>7142.2254545454543</v>
      </c>
      <c r="DS1699">
        <f>BN1699+(BN1699*(CM1699-8.25)/8.25)</f>
        <v>8029.7709090909093</v>
      </c>
      <c r="DT1699" s="8">
        <f>DM1699*10^8/$I1699</f>
        <v>196.98275398754774</v>
      </c>
      <c r="DU1699" s="8">
        <f>DN1699*10^8/$I1699</f>
        <v>2103.8456439916763</v>
      </c>
      <c r="DV1699" s="8">
        <f>DO1699*10^8/$I1699</f>
        <v>12483.373005460789</v>
      </c>
      <c r="DW1699" s="8">
        <f>DP1699*10^8/$I1699</f>
        <v>4908.2077096858729</v>
      </c>
      <c r="DX1699" s="8">
        <f>DQ1699*10^8/$I1699</f>
        <v>11526.787956318642</v>
      </c>
      <c r="DY1699" s="8">
        <f>DR1699*10^8/$I1699</f>
        <v>13188.144218838461</v>
      </c>
      <c r="DZ1699" s="8">
        <f>DS1699*10^8/$I1699</f>
        <v>14826.999997028808</v>
      </c>
      <c r="EA1699" s="8">
        <f>DT1699*10^8/$I1699</f>
        <v>363.72934245004001</v>
      </c>
      <c r="EB1699" s="8">
        <f>DZ1699*0.8</f>
        <v>11861.599997623047</v>
      </c>
      <c r="EC1699" s="10">
        <f>G1699-E1699</f>
        <v>-500</v>
      </c>
      <c r="ED1699" s="4">
        <f>EC1699/E1699*100</f>
        <v>-4.6296296296296298</v>
      </c>
      <c r="EE1699" s="4">
        <f>DY1699-G1699</f>
        <v>2888.1442188384608</v>
      </c>
      <c r="EF1699" s="12">
        <f>EE1699/G1699</f>
        <v>0.28040235134353986</v>
      </c>
      <c r="EG1699" s="4">
        <f>G1699-F1699</f>
        <v>100</v>
      </c>
    </row>
    <row r="1700" spans="1:137" x14ac:dyDescent="0.3">
      <c r="A1700">
        <v>1699</v>
      </c>
      <c r="B1700" t="s">
        <v>7619</v>
      </c>
      <c r="C1700" t="s">
        <v>3972</v>
      </c>
      <c r="D1700" t="str">
        <f>VLOOKUP(C1700,Sheet1!$A$2:$B$3197,2,FALSE)</f>
        <v>반도체와반도체장비</v>
      </c>
      <c r="E1700">
        <v>26100</v>
      </c>
      <c r="F1700">
        <v>21200</v>
      </c>
      <c r="G1700" s="7">
        <v>20250</v>
      </c>
      <c r="H1700" t="s">
        <v>1634</v>
      </c>
      <c r="I1700" s="7">
        <f>VALUE(LEFT(H1700,FIND("/",H1700)-1)) + VALUE(MID(H1700,FIND("/",H1700)+1,LEN(H1700)))</f>
        <v>21134126</v>
      </c>
      <c r="J1700" s="1">
        <v>732571</v>
      </c>
      <c r="K1700" s="1">
        <f>G1700*I1700/(10^8)</f>
        <v>4279.6605149999996</v>
      </c>
      <c r="L1700" s="1">
        <v>1168</v>
      </c>
      <c r="M1700" s="1">
        <v>1686</v>
      </c>
      <c r="N1700" s="1">
        <v>2823</v>
      </c>
      <c r="O1700" s="1">
        <v>1983</v>
      </c>
      <c r="P1700" s="1">
        <v>1235</v>
      </c>
      <c r="Q1700" s="3"/>
      <c r="R1700" s="3"/>
      <c r="S1700" s="3"/>
      <c r="T1700">
        <v>116</v>
      </c>
      <c r="U1700">
        <v>326</v>
      </c>
      <c r="V1700">
        <v>715</v>
      </c>
      <c r="W1700">
        <v>300</v>
      </c>
      <c r="X1700">
        <v>27</v>
      </c>
      <c r="Y1700" s="3"/>
      <c r="Z1700" s="3"/>
      <c r="AA1700" s="3"/>
      <c r="AB1700">
        <v>82</v>
      </c>
      <c r="AC1700">
        <v>240</v>
      </c>
      <c r="AD1700">
        <v>525</v>
      </c>
      <c r="AE1700">
        <v>254</v>
      </c>
      <c r="AF1700">
        <v>12</v>
      </c>
      <c r="AG1700" s="3"/>
      <c r="AH1700" s="3"/>
      <c r="AI1700" s="3"/>
      <c r="AJ1700" s="1">
        <v>1050</v>
      </c>
      <c r="AK1700" s="1">
        <v>1498</v>
      </c>
      <c r="AL1700" s="1">
        <v>1899</v>
      </c>
      <c r="AM1700" s="1">
        <v>1957</v>
      </c>
      <c r="AN1700" s="1">
        <v>1990</v>
      </c>
      <c r="AO1700" s="3"/>
      <c r="AP1700" s="3"/>
      <c r="AQ1700" s="3"/>
      <c r="AR1700">
        <v>331</v>
      </c>
      <c r="AS1700">
        <v>574</v>
      </c>
      <c r="AT1700">
        <v>488</v>
      </c>
      <c r="AU1700">
        <v>349</v>
      </c>
      <c r="AV1700">
        <v>427</v>
      </c>
      <c r="AW1700" s="3"/>
      <c r="AX1700" s="3"/>
      <c r="AY1700" s="3"/>
      <c r="AZ1700">
        <v>719</v>
      </c>
      <c r="BA1700">
        <v>924</v>
      </c>
      <c r="BB1700" s="1">
        <v>1411</v>
      </c>
      <c r="BC1700" s="1">
        <v>1608</v>
      </c>
      <c r="BD1700" s="1">
        <v>1563</v>
      </c>
      <c r="BE1700" s="3"/>
      <c r="BF1700" s="3"/>
      <c r="BG1700" s="3"/>
      <c r="BH1700">
        <v>720</v>
      </c>
      <c r="BI1700">
        <v>927</v>
      </c>
      <c r="BJ1700" s="1">
        <v>1403</v>
      </c>
      <c r="BK1700" s="1">
        <v>1594</v>
      </c>
      <c r="BL1700" s="1">
        <v>1543</v>
      </c>
      <c r="BM1700" s="3"/>
      <c r="BN1700" s="3"/>
      <c r="BO1700" s="3"/>
      <c r="BP1700">
        <v>106</v>
      </c>
      <c r="BQ1700">
        <v>106</v>
      </c>
      <c r="BR1700">
        <v>106</v>
      </c>
      <c r="BS1700">
        <v>106</v>
      </c>
      <c r="BT1700">
        <v>106</v>
      </c>
      <c r="BU1700" s="3"/>
      <c r="BV1700" s="3"/>
      <c r="BW1700" s="3"/>
      <c r="BX1700">
        <v>7.99</v>
      </c>
      <c r="BY1700">
        <v>18.87</v>
      </c>
      <c r="BZ1700">
        <v>30.91</v>
      </c>
      <c r="CA1700">
        <v>13.18</v>
      </c>
      <c r="CB1700">
        <v>0.62</v>
      </c>
      <c r="CC1700" s="3"/>
      <c r="CD1700" s="3"/>
      <c r="CE1700" s="3"/>
      <c r="CF1700">
        <v>12.22</v>
      </c>
      <c r="CG1700">
        <v>29.34</v>
      </c>
      <c r="CH1700">
        <v>44.95</v>
      </c>
      <c r="CI1700">
        <v>17.03</v>
      </c>
      <c r="CJ1700">
        <v>1.06</v>
      </c>
      <c r="CK1700" s="3"/>
      <c r="CL1700" s="3"/>
      <c r="CM1700" s="3"/>
      <c r="CN1700">
        <v>412</v>
      </c>
      <c r="CO1700" s="1">
        <v>1143</v>
      </c>
      <c r="CP1700" s="1">
        <v>2478</v>
      </c>
      <c r="CQ1700" s="1">
        <v>1208</v>
      </c>
      <c r="CR1700">
        <v>78</v>
      </c>
      <c r="CS1700" s="3"/>
      <c r="CT1700" s="3"/>
      <c r="CU1700" s="3"/>
      <c r="CV1700">
        <v>29.4</v>
      </c>
      <c r="CW1700">
        <v>11.19</v>
      </c>
      <c r="CX1700">
        <v>4.24</v>
      </c>
      <c r="CY1700">
        <v>11.88</v>
      </c>
      <c r="CZ1700">
        <v>346.56</v>
      </c>
      <c r="DA1700" s="3"/>
      <c r="DB1700" s="3"/>
      <c r="DC1700" s="3"/>
      <c r="DD1700">
        <v>3.37</v>
      </c>
      <c r="DE1700">
        <v>2.8</v>
      </c>
      <c r="DF1700">
        <v>1.54</v>
      </c>
      <c r="DG1700">
        <v>1.86</v>
      </c>
      <c r="DH1700">
        <v>3.63</v>
      </c>
      <c r="DI1700" s="3"/>
      <c r="DJ1700" s="3"/>
      <c r="DK1700" s="3"/>
      <c r="DL1700" s="6">
        <f>(CM1700*3+CL1700*2+CK1700)/6</f>
        <v>0</v>
      </c>
      <c r="DM1700">
        <f>BH1700+(BH1700*(CG1700-8.25)/8.25)</f>
        <v>2560.5818181818181</v>
      </c>
      <c r="DN1700">
        <f>BI1700+(BI1700*(CH1700-8.25)/8.25)</f>
        <v>5050.7454545454548</v>
      </c>
      <c r="DO1700">
        <f>BJ1700+(BJ1700*(CI1700-8.25)/8.25)</f>
        <v>2896.1321212121215</v>
      </c>
      <c r="DP1700">
        <f>BK1700+(BK1700*(CJ1700-8.25)/8.25)</f>
        <v>204.80484848484866</v>
      </c>
      <c r="DQ1700">
        <f>BL1700+(BL1700*(CK1700-8.25)/8.25)</f>
        <v>0</v>
      </c>
      <c r="DR1700">
        <f>BM1700+(BM1700*(CL1700-8.25)/8.25)</f>
        <v>0</v>
      </c>
      <c r="DS1700">
        <f>BN1700+(BN1700*(CM1700-8.25)/8.25)</f>
        <v>0</v>
      </c>
      <c r="DT1700" s="8">
        <f>DM1700*10^8/$I1700</f>
        <v>12115.863311223839</v>
      </c>
      <c r="DU1700" s="8">
        <f>DN1700*10^8/$I1700</f>
        <v>23898.530057715445</v>
      </c>
      <c r="DV1700" s="8">
        <f>DO1700*10^8/$I1700</f>
        <v>13703.581218414813</v>
      </c>
      <c r="DW1700" s="8">
        <f>DP1700*10^8/$I1700</f>
        <v>969.07176802508263</v>
      </c>
      <c r="DX1700" s="8">
        <f>DQ1700*10^8/$I1700</f>
        <v>0</v>
      </c>
      <c r="DY1700" s="8">
        <f>DR1700*10^8/$I1700</f>
        <v>0</v>
      </c>
      <c r="DZ1700" s="8">
        <f>DS1700*10^8/$I1700</f>
        <v>0</v>
      </c>
      <c r="EA1700" s="8">
        <f>DT1700*10^8/$I1700</f>
        <v>57328.433223232598</v>
      </c>
      <c r="EB1700" s="8">
        <f>DZ1700*0.8</f>
        <v>0</v>
      </c>
      <c r="EC1700" s="10">
        <f>G1700-E1700</f>
        <v>-5850</v>
      </c>
      <c r="ED1700" s="4">
        <f>EC1700/E1700*100</f>
        <v>-22.413793103448278</v>
      </c>
      <c r="EE1700" s="4">
        <f>DY1700-G1700</f>
        <v>-20250</v>
      </c>
      <c r="EF1700" s="12">
        <f>EE1700/G1700</f>
        <v>-1</v>
      </c>
      <c r="EG1700" s="4">
        <f>G1700-F1700</f>
        <v>-950</v>
      </c>
    </row>
    <row r="1701" spans="1:137" x14ac:dyDescent="0.3">
      <c r="A1701">
        <v>1700</v>
      </c>
      <c r="B1701" t="s">
        <v>6178</v>
      </c>
      <c r="C1701" t="s">
        <v>3973</v>
      </c>
      <c r="D1701" t="str">
        <f>VLOOKUP(C1701,Sheet1!$A$2:$B$3197,2,FALSE)</f>
        <v>기계</v>
      </c>
      <c r="E1701">
        <v>1590</v>
      </c>
      <c r="F1701">
        <v>1260</v>
      </c>
      <c r="G1701" s="7">
        <v>1075</v>
      </c>
      <c r="H1701" t="s">
        <v>1635</v>
      </c>
      <c r="I1701" s="7">
        <f>VALUE(LEFT(H1701,FIND("/",H1701)-1)) + VALUE(MID(H1701,FIND("/",H1701)+1,LEN(H1701)))</f>
        <v>118960131</v>
      </c>
      <c r="J1701">
        <v>0</v>
      </c>
      <c r="K1701" s="1">
        <f>G1701*I1701/(10^8)</f>
        <v>1278.8214082500001</v>
      </c>
      <c r="L1701">
        <v>451</v>
      </c>
      <c r="M1701">
        <v>715</v>
      </c>
      <c r="N1701">
        <v>307</v>
      </c>
      <c r="O1701">
        <v>176</v>
      </c>
      <c r="P1701">
        <v>207</v>
      </c>
      <c r="Q1701" s="3"/>
      <c r="R1701" s="3"/>
      <c r="S1701" s="3"/>
      <c r="T1701">
        <v>16</v>
      </c>
      <c r="U1701">
        <v>44</v>
      </c>
      <c r="V1701">
        <v>-81</v>
      </c>
      <c r="W1701">
        <v>-52</v>
      </c>
      <c r="X1701">
        <v>-89</v>
      </c>
      <c r="Y1701" s="3"/>
      <c r="Z1701" s="3"/>
      <c r="AA1701" s="3"/>
      <c r="AB1701">
        <v>11</v>
      </c>
      <c r="AC1701">
        <v>17</v>
      </c>
      <c r="AD1701">
        <v>-190</v>
      </c>
      <c r="AE1701">
        <v>-95</v>
      </c>
      <c r="AF1701">
        <v>390</v>
      </c>
      <c r="AG1701" s="3"/>
      <c r="AH1701" s="3"/>
      <c r="AI1701" s="3"/>
      <c r="AJ1701">
        <v>426</v>
      </c>
      <c r="AK1701">
        <v>744</v>
      </c>
      <c r="AL1701">
        <v>456</v>
      </c>
      <c r="AM1701">
        <v>427</v>
      </c>
      <c r="AN1701" s="1">
        <v>1357</v>
      </c>
      <c r="AO1701" s="3"/>
      <c r="AP1701" s="3"/>
      <c r="AQ1701" s="3"/>
      <c r="AR1701">
        <v>292</v>
      </c>
      <c r="AS1701">
        <v>498</v>
      </c>
      <c r="AT1701">
        <v>201</v>
      </c>
      <c r="AU1701">
        <v>143</v>
      </c>
      <c r="AV1701">
        <v>622</v>
      </c>
      <c r="AW1701" s="3"/>
      <c r="AX1701" s="3"/>
      <c r="AY1701" s="3"/>
      <c r="AZ1701">
        <v>135</v>
      </c>
      <c r="BA1701">
        <v>246</v>
      </c>
      <c r="BB1701">
        <v>254</v>
      </c>
      <c r="BC1701">
        <v>285</v>
      </c>
      <c r="BD1701">
        <v>736</v>
      </c>
      <c r="BE1701" s="3"/>
      <c r="BF1701" s="3"/>
      <c r="BG1701" s="3"/>
      <c r="BH1701">
        <v>135</v>
      </c>
      <c r="BI1701">
        <v>246</v>
      </c>
      <c r="BJ1701">
        <v>254</v>
      </c>
      <c r="BK1701">
        <v>284</v>
      </c>
      <c r="BL1701">
        <v>737</v>
      </c>
      <c r="BM1701" s="3"/>
      <c r="BN1701" s="3"/>
      <c r="BO1701" s="3"/>
      <c r="BP1701">
        <v>49</v>
      </c>
      <c r="BQ1701">
        <v>111</v>
      </c>
      <c r="BR1701">
        <v>140</v>
      </c>
      <c r="BS1701">
        <v>164</v>
      </c>
      <c r="BT1701">
        <v>187</v>
      </c>
      <c r="BU1701" s="3"/>
      <c r="BV1701" s="3"/>
      <c r="BW1701" s="3"/>
      <c r="BX1701">
        <v>3.17</v>
      </c>
      <c r="BY1701">
        <v>2.98</v>
      </c>
      <c r="BZ1701">
        <v>-31.72</v>
      </c>
      <c r="CA1701">
        <v>-21.56</v>
      </c>
      <c r="CB1701">
        <v>43.73</v>
      </c>
      <c r="CC1701" s="3"/>
      <c r="CD1701" s="3"/>
      <c r="CE1701" s="3"/>
      <c r="CF1701">
        <v>9.1999999999999993</v>
      </c>
      <c r="CG1701">
        <v>9.16</v>
      </c>
      <c r="CH1701">
        <v>-76.03</v>
      </c>
      <c r="CI1701">
        <v>-34.700000000000003</v>
      </c>
      <c r="CJ1701">
        <v>76.89</v>
      </c>
      <c r="CK1701" s="3"/>
      <c r="CL1701" s="3"/>
      <c r="CM1701" s="3"/>
      <c r="CN1701">
        <v>22</v>
      </c>
      <c r="CO1701">
        <v>33</v>
      </c>
      <c r="CP1701">
        <v>-274</v>
      </c>
      <c r="CQ1701">
        <v>-117</v>
      </c>
      <c r="CR1701">
        <v>473</v>
      </c>
      <c r="CS1701" s="3"/>
      <c r="CT1701" s="3"/>
      <c r="CU1701" s="3"/>
      <c r="CV1701">
        <v>81.650000000000006</v>
      </c>
      <c r="CW1701">
        <v>75.12</v>
      </c>
      <c r="CX1701" t="s">
        <v>2</v>
      </c>
      <c r="CY1701" t="s">
        <v>2</v>
      </c>
      <c r="CZ1701">
        <v>3.67</v>
      </c>
      <c r="DA1701" s="3"/>
      <c r="DB1701" s="3"/>
      <c r="DC1701" s="3"/>
      <c r="DD1701">
        <v>6.69</v>
      </c>
      <c r="DE1701">
        <v>5.52</v>
      </c>
      <c r="DF1701">
        <v>2.77</v>
      </c>
      <c r="DG1701">
        <v>3.14</v>
      </c>
      <c r="DH1701">
        <v>2.2000000000000002</v>
      </c>
      <c r="DI1701" s="3"/>
      <c r="DJ1701" s="3"/>
      <c r="DK1701" s="3"/>
      <c r="DL1701" s="6">
        <f>(CM1701*3+CL1701*2+CK1701)/6</f>
        <v>0</v>
      </c>
      <c r="DM1701">
        <f>BH1701+(BH1701*(CG1701-8.25)/8.25)</f>
        <v>149.8909090909091</v>
      </c>
      <c r="DN1701">
        <f>BI1701+(BI1701*(CH1701-8.25)/8.25)</f>
        <v>-2267.0763636363636</v>
      </c>
      <c r="DO1701">
        <f>BJ1701+(BJ1701*(CI1701-8.25)/8.25)</f>
        <v>-1068.3393939393941</v>
      </c>
      <c r="DP1701">
        <f>BK1701+(BK1701*(CJ1701-8.25)/8.25)</f>
        <v>2646.8799999999997</v>
      </c>
      <c r="DQ1701">
        <f>BL1701+(BL1701*(CK1701-8.25)/8.25)</f>
        <v>0</v>
      </c>
      <c r="DR1701">
        <f>BM1701+(BM1701*(CL1701-8.25)/8.25)</f>
        <v>0</v>
      </c>
      <c r="DS1701">
        <f>BN1701+(BN1701*(CM1701-8.25)/8.25)</f>
        <v>0</v>
      </c>
      <c r="DT1701" s="8">
        <f>DM1701*10^8/$I1701</f>
        <v>126.00096169271123</v>
      </c>
      <c r="DU1701" s="8">
        <f>DN1701*10^8/$I1701</f>
        <v>-1905.7446764549743</v>
      </c>
      <c r="DV1701" s="8">
        <f>DO1701*10^8/$I1701</f>
        <v>-898.06507857611052</v>
      </c>
      <c r="DW1701" s="8">
        <f>DP1701*10^8/$I1701</f>
        <v>2225.0143621647489</v>
      </c>
      <c r="DX1701" s="8">
        <f>DQ1701*10^8/$I1701</f>
        <v>0</v>
      </c>
      <c r="DY1701" s="8">
        <f>DR1701*10^8/$I1701</f>
        <v>0</v>
      </c>
      <c r="DZ1701" s="8">
        <f>DS1701*10^8/$I1701</f>
        <v>0</v>
      </c>
      <c r="EA1701" s="8">
        <f>DT1701*10^8/$I1701</f>
        <v>105.91864739347943</v>
      </c>
      <c r="EB1701" s="8">
        <f>DZ1701*0.8</f>
        <v>0</v>
      </c>
      <c r="EC1701" s="10">
        <f>G1701-E1701</f>
        <v>-515</v>
      </c>
      <c r="ED1701" s="4">
        <f>EC1701/E1701*100</f>
        <v>-32.389937106918239</v>
      </c>
      <c r="EE1701" s="4">
        <f>DY1701-G1701</f>
        <v>-1075</v>
      </c>
      <c r="EF1701" s="12">
        <f>EE1701/G1701</f>
        <v>-1</v>
      </c>
      <c r="EG1701" s="4">
        <f>G1701-F1701</f>
        <v>-185</v>
      </c>
    </row>
    <row r="1702" spans="1:137" x14ac:dyDescent="0.3">
      <c r="A1702">
        <v>1701</v>
      </c>
      <c r="B1702" t="s">
        <v>6548</v>
      </c>
      <c r="C1702" t="s">
        <v>3974</v>
      </c>
      <c r="D1702" t="str">
        <f>VLOOKUP(C1702,Sheet1!$A$2:$B$3197,2,FALSE)</f>
        <v>핸드셋</v>
      </c>
      <c r="E1702">
        <v>2670</v>
      </c>
      <c r="F1702">
        <v>2960</v>
      </c>
      <c r="G1702" s="7">
        <v>2995</v>
      </c>
      <c r="H1702" t="s">
        <v>1636</v>
      </c>
      <c r="I1702" s="7">
        <f>VALUE(LEFT(H1702,FIND("/",H1702)-1)) + VALUE(MID(H1702,FIND("/",H1702)+1,LEN(H1702)))</f>
        <v>26133306</v>
      </c>
      <c r="J1702">
        <v>0</v>
      </c>
      <c r="K1702" s="1">
        <f>G1702*I1702/(10^8)</f>
        <v>782.69251469999995</v>
      </c>
      <c r="L1702">
        <v>847</v>
      </c>
      <c r="M1702">
        <v>973</v>
      </c>
      <c r="N1702" s="1">
        <v>1339</v>
      </c>
      <c r="O1702" s="1">
        <v>1402</v>
      </c>
      <c r="P1702" s="1">
        <v>1252</v>
      </c>
      <c r="Q1702" s="3"/>
      <c r="R1702" s="3"/>
      <c r="S1702" s="3"/>
      <c r="T1702">
        <v>52</v>
      </c>
      <c r="U1702">
        <v>80</v>
      </c>
      <c r="V1702">
        <v>73</v>
      </c>
      <c r="W1702">
        <v>100</v>
      </c>
      <c r="X1702">
        <v>62</v>
      </c>
      <c r="Y1702" s="3"/>
      <c r="Z1702" s="3"/>
      <c r="AA1702" s="3"/>
      <c r="AB1702">
        <v>41</v>
      </c>
      <c r="AC1702">
        <v>69</v>
      </c>
      <c r="AD1702">
        <v>68</v>
      </c>
      <c r="AE1702">
        <v>95</v>
      </c>
      <c r="AF1702">
        <v>40</v>
      </c>
      <c r="AG1702" s="3"/>
      <c r="AH1702" s="3"/>
      <c r="AI1702" s="3"/>
      <c r="AJ1702">
        <v>934</v>
      </c>
      <c r="AK1702" s="1">
        <v>1239</v>
      </c>
      <c r="AL1702" s="1">
        <v>1231</v>
      </c>
      <c r="AM1702" s="1">
        <v>1353</v>
      </c>
      <c r="AN1702" s="1">
        <v>1268</v>
      </c>
      <c r="AO1702" s="3"/>
      <c r="AP1702" s="3"/>
      <c r="AQ1702" s="3"/>
      <c r="AR1702">
        <v>269</v>
      </c>
      <c r="AS1702">
        <v>488</v>
      </c>
      <c r="AT1702">
        <v>416</v>
      </c>
      <c r="AU1702">
        <v>464</v>
      </c>
      <c r="AV1702">
        <v>374</v>
      </c>
      <c r="AW1702" s="3"/>
      <c r="AX1702" s="3"/>
      <c r="AY1702" s="3"/>
      <c r="AZ1702">
        <v>665</v>
      </c>
      <c r="BA1702">
        <v>751</v>
      </c>
      <c r="BB1702">
        <v>815</v>
      </c>
      <c r="BC1702">
        <v>888</v>
      </c>
      <c r="BD1702">
        <v>894</v>
      </c>
      <c r="BE1702" s="3"/>
      <c r="BF1702" s="3"/>
      <c r="BG1702" s="3"/>
      <c r="BH1702">
        <v>643</v>
      </c>
      <c r="BI1702">
        <v>704</v>
      </c>
      <c r="BJ1702">
        <v>768</v>
      </c>
      <c r="BK1702">
        <v>844</v>
      </c>
      <c r="BL1702">
        <v>863</v>
      </c>
      <c r="BM1702" s="3"/>
      <c r="BN1702" s="3"/>
      <c r="BO1702" s="3"/>
      <c r="BP1702">
        <v>125</v>
      </c>
      <c r="BQ1702">
        <v>125</v>
      </c>
      <c r="BR1702">
        <v>131</v>
      </c>
      <c r="BS1702">
        <v>131</v>
      </c>
      <c r="BT1702">
        <v>131</v>
      </c>
      <c r="BU1702" s="3"/>
      <c r="BV1702" s="3"/>
      <c r="BW1702" s="3"/>
      <c r="BX1702">
        <v>4.54</v>
      </c>
      <c r="BY1702">
        <v>6.35</v>
      </c>
      <c r="BZ1702">
        <v>5.5</v>
      </c>
      <c r="CA1702">
        <v>7.38</v>
      </c>
      <c r="CB1702">
        <v>3.02</v>
      </c>
      <c r="CC1702" s="3"/>
      <c r="CD1702" s="3"/>
      <c r="CE1702" s="3"/>
      <c r="CF1702">
        <v>6.7</v>
      </c>
      <c r="CG1702">
        <v>9.89</v>
      </c>
      <c r="CH1702">
        <v>8.5299999999999994</v>
      </c>
      <c r="CI1702">
        <v>11.5</v>
      </c>
      <c r="CJ1702">
        <v>4.49</v>
      </c>
      <c r="CK1702" s="3"/>
      <c r="CL1702" s="3"/>
      <c r="CM1702" s="3"/>
      <c r="CN1702">
        <v>162</v>
      </c>
      <c r="CO1702">
        <v>267</v>
      </c>
      <c r="CP1702">
        <v>245</v>
      </c>
      <c r="CQ1702">
        <v>355</v>
      </c>
      <c r="CR1702">
        <v>147</v>
      </c>
      <c r="CS1702" s="3"/>
      <c r="CT1702" s="3"/>
      <c r="CU1702" s="3"/>
      <c r="CV1702">
        <v>13.92</v>
      </c>
      <c r="CW1702">
        <v>7.16</v>
      </c>
      <c r="CX1702">
        <v>7.17</v>
      </c>
      <c r="CY1702">
        <v>6.27</v>
      </c>
      <c r="CZ1702">
        <v>17.39</v>
      </c>
      <c r="DA1702" s="3"/>
      <c r="DB1702" s="3"/>
      <c r="DC1702" s="3"/>
      <c r="DD1702">
        <v>0.87</v>
      </c>
      <c r="DE1702">
        <v>0.68</v>
      </c>
      <c r="DF1702">
        <v>0.6</v>
      </c>
      <c r="DG1702">
        <v>0.69</v>
      </c>
      <c r="DH1702">
        <v>0.77</v>
      </c>
      <c r="DI1702" s="3"/>
      <c r="DJ1702" s="3"/>
      <c r="DK1702" s="3"/>
      <c r="DL1702" s="6">
        <f>(CM1702*3+CL1702*2+CK1702)/6</f>
        <v>0</v>
      </c>
      <c r="DM1702">
        <f>BH1702+(BH1702*(CG1702-8.25)/8.25)</f>
        <v>770.82060606060611</v>
      </c>
      <c r="DN1702">
        <f>BI1702+(BI1702*(CH1702-8.25)/8.25)</f>
        <v>727.89333333333332</v>
      </c>
      <c r="DO1702">
        <f>BJ1702+(BJ1702*(CI1702-8.25)/8.25)</f>
        <v>1070.5454545454545</v>
      </c>
      <c r="DP1702">
        <f>BK1702+(BK1702*(CJ1702-8.25)/8.25)</f>
        <v>459.34060606060609</v>
      </c>
      <c r="DQ1702">
        <f>BL1702+(BL1702*(CK1702-8.25)/8.25)</f>
        <v>0</v>
      </c>
      <c r="DR1702">
        <f>BM1702+(BM1702*(CL1702-8.25)/8.25)</f>
        <v>0</v>
      </c>
      <c r="DS1702">
        <f>BN1702+(BN1702*(CM1702-8.25)/8.25)</f>
        <v>0</v>
      </c>
      <c r="DT1702" s="8">
        <f>DM1702*10^8/$I1702</f>
        <v>2949.5717306513234</v>
      </c>
      <c r="DU1702" s="8">
        <f>DN1702*10^8/$I1702</f>
        <v>2785.3090356548587</v>
      </c>
      <c r="DV1702" s="8">
        <f>DO1702*10^8/$I1702</f>
        <v>4096.4792382006872</v>
      </c>
      <c r="DW1702" s="8">
        <f>DP1702*10^8/$I1702</f>
        <v>1757.6827289306837</v>
      </c>
      <c r="DX1702" s="8">
        <f>DQ1702*10^8/$I1702</f>
        <v>0</v>
      </c>
      <c r="DY1702" s="8">
        <f>DR1702*10^8/$I1702</f>
        <v>0</v>
      </c>
      <c r="DZ1702" s="8">
        <f>DS1702*10^8/$I1702</f>
        <v>0</v>
      </c>
      <c r="EA1702" s="8">
        <f>DT1702*10^8/$I1702</f>
        <v>11286.638325251781</v>
      </c>
      <c r="EB1702" s="8">
        <f>DZ1702*0.8</f>
        <v>0</v>
      </c>
      <c r="EC1702" s="10">
        <f>G1702-E1702</f>
        <v>325</v>
      </c>
      <c r="ED1702" s="4">
        <f>EC1702/E1702*100</f>
        <v>12.172284644194757</v>
      </c>
      <c r="EE1702" s="4">
        <f>DY1702-G1702</f>
        <v>-2995</v>
      </c>
      <c r="EF1702" s="12">
        <f>EE1702/G1702</f>
        <v>-1</v>
      </c>
      <c r="EG1702" s="4">
        <f>G1702-F1702</f>
        <v>35</v>
      </c>
    </row>
    <row r="1703" spans="1:137" x14ac:dyDescent="0.3">
      <c r="A1703">
        <v>1702</v>
      </c>
      <c r="B1703" t="s">
        <v>7518</v>
      </c>
      <c r="C1703" t="s">
        <v>3975</v>
      </c>
      <c r="D1703" t="str">
        <f>VLOOKUP(C1703,Sheet1!$A$2:$B$3197,2,FALSE)</f>
        <v>반도체와반도체장비</v>
      </c>
      <c r="E1703">
        <v>17000</v>
      </c>
      <c r="F1703">
        <v>15500</v>
      </c>
      <c r="G1703" s="7">
        <v>15650</v>
      </c>
      <c r="H1703" t="s">
        <v>1637</v>
      </c>
      <c r="I1703" s="7">
        <f>VALUE(LEFT(H1703,FIND("/",H1703)-1)) + VALUE(MID(H1703,FIND("/",H1703)+1,LEN(H1703)))</f>
        <v>9169947</v>
      </c>
      <c r="J1703" s="1">
        <v>1270</v>
      </c>
      <c r="K1703" s="1">
        <f>G1703*I1703/(10^8)</f>
        <v>1435.0967055000001</v>
      </c>
      <c r="L1703">
        <v>220</v>
      </c>
      <c r="M1703">
        <v>226</v>
      </c>
      <c r="N1703">
        <v>188</v>
      </c>
      <c r="O1703">
        <v>227</v>
      </c>
      <c r="P1703">
        <v>230</v>
      </c>
      <c r="Q1703" s="3"/>
      <c r="R1703" s="3"/>
      <c r="S1703" s="3"/>
      <c r="T1703">
        <v>9</v>
      </c>
      <c r="U1703">
        <v>11</v>
      </c>
      <c r="V1703">
        <v>-11</v>
      </c>
      <c r="W1703">
        <v>4</v>
      </c>
      <c r="X1703">
        <v>4</v>
      </c>
      <c r="Y1703" s="3"/>
      <c r="Z1703" s="3"/>
      <c r="AA1703" s="3"/>
      <c r="AB1703">
        <v>14</v>
      </c>
      <c r="AC1703">
        <v>8</v>
      </c>
      <c r="AD1703">
        <v>-4</v>
      </c>
      <c r="AE1703">
        <v>11</v>
      </c>
      <c r="AF1703">
        <v>1</v>
      </c>
      <c r="AG1703" s="3"/>
      <c r="AH1703" s="3"/>
      <c r="AI1703" s="3"/>
      <c r="AJ1703">
        <v>555</v>
      </c>
      <c r="AK1703">
        <v>550</v>
      </c>
      <c r="AL1703">
        <v>546</v>
      </c>
      <c r="AM1703">
        <v>585</v>
      </c>
      <c r="AN1703">
        <v>745</v>
      </c>
      <c r="AO1703" s="3"/>
      <c r="AP1703" s="3"/>
      <c r="AQ1703" s="3"/>
      <c r="AR1703">
        <v>28</v>
      </c>
      <c r="AS1703">
        <v>25</v>
      </c>
      <c r="AT1703">
        <v>31</v>
      </c>
      <c r="AU1703">
        <v>40</v>
      </c>
      <c r="AV1703">
        <v>199</v>
      </c>
      <c r="AW1703" s="3"/>
      <c r="AX1703" s="3"/>
      <c r="AY1703" s="3"/>
      <c r="AZ1703">
        <v>528</v>
      </c>
      <c r="BA1703">
        <v>526</v>
      </c>
      <c r="BB1703">
        <v>515</v>
      </c>
      <c r="BC1703">
        <v>545</v>
      </c>
      <c r="BD1703">
        <v>546</v>
      </c>
      <c r="BE1703" s="3"/>
      <c r="BF1703" s="3"/>
      <c r="BG1703" s="3"/>
      <c r="BH1703">
        <v>528</v>
      </c>
      <c r="BI1703">
        <v>526</v>
      </c>
      <c r="BJ1703">
        <v>515</v>
      </c>
      <c r="BK1703">
        <v>545</v>
      </c>
      <c r="BL1703">
        <v>546</v>
      </c>
      <c r="BM1703" s="3"/>
      <c r="BN1703" s="3"/>
      <c r="BO1703" s="3"/>
      <c r="BP1703">
        <v>41</v>
      </c>
      <c r="BQ1703">
        <v>41</v>
      </c>
      <c r="BR1703">
        <v>41</v>
      </c>
      <c r="BS1703">
        <v>41</v>
      </c>
      <c r="BT1703">
        <v>41</v>
      </c>
      <c r="BU1703" s="3"/>
      <c r="BV1703" s="3"/>
      <c r="BW1703" s="3"/>
      <c r="BX1703">
        <v>2.5499999999999998</v>
      </c>
      <c r="BY1703">
        <v>1.36</v>
      </c>
      <c r="BZ1703">
        <v>-0.64</v>
      </c>
      <c r="CA1703">
        <v>1.95</v>
      </c>
      <c r="CB1703">
        <v>0.2</v>
      </c>
      <c r="CC1703" s="3"/>
      <c r="CD1703" s="3"/>
      <c r="CE1703" s="3"/>
      <c r="CF1703">
        <v>2.7</v>
      </c>
      <c r="CG1703">
        <v>1.43</v>
      </c>
      <c r="CH1703">
        <v>-0.68</v>
      </c>
      <c r="CI1703">
        <v>2.08</v>
      </c>
      <c r="CJ1703">
        <v>0.25</v>
      </c>
      <c r="CK1703" s="3"/>
      <c r="CL1703" s="3"/>
      <c r="CM1703" s="3"/>
      <c r="CN1703">
        <v>171</v>
      </c>
      <c r="CO1703">
        <v>91</v>
      </c>
      <c r="CP1703">
        <v>-43</v>
      </c>
      <c r="CQ1703">
        <v>133</v>
      </c>
      <c r="CR1703">
        <v>16</v>
      </c>
      <c r="CS1703" s="3"/>
      <c r="CT1703" s="3"/>
      <c r="CU1703" s="3"/>
      <c r="CV1703">
        <v>51.82</v>
      </c>
      <c r="CW1703">
        <v>69.069999999999993</v>
      </c>
      <c r="CX1703" t="s">
        <v>2</v>
      </c>
      <c r="CY1703">
        <v>101.21</v>
      </c>
      <c r="CZ1703" s="2">
        <v>1066.74</v>
      </c>
      <c r="DA1703" s="3"/>
      <c r="DB1703" s="3"/>
      <c r="DC1703" s="3"/>
      <c r="DD1703">
        <v>1.39</v>
      </c>
      <c r="DE1703">
        <v>0.97</v>
      </c>
      <c r="DF1703">
        <v>0.71</v>
      </c>
      <c r="DG1703">
        <v>2.0499999999999998</v>
      </c>
      <c r="DH1703">
        <v>2.79</v>
      </c>
      <c r="DI1703" s="3"/>
      <c r="DJ1703" s="3"/>
      <c r="DK1703" s="3"/>
      <c r="DL1703" s="6">
        <f>(CM1703*3+CL1703*2+CK1703)/6</f>
        <v>0</v>
      </c>
      <c r="DM1703">
        <f>BH1703+(BH1703*(CG1703-8.25)/8.25)</f>
        <v>91.519999999999982</v>
      </c>
      <c r="DN1703">
        <f>BI1703+(BI1703*(CH1703-8.25)/8.25)</f>
        <v>-43.355151515151533</v>
      </c>
      <c r="DO1703">
        <f>BJ1703+(BJ1703*(CI1703-8.25)/8.25)</f>
        <v>129.84242424242422</v>
      </c>
      <c r="DP1703">
        <f>BK1703+(BK1703*(CJ1703-8.25)/8.25)</f>
        <v>16.515151515151501</v>
      </c>
      <c r="DQ1703">
        <f>BL1703+(BL1703*(CK1703-8.25)/8.25)</f>
        <v>0</v>
      </c>
      <c r="DR1703">
        <f>BM1703+(BM1703*(CL1703-8.25)/8.25)</f>
        <v>0</v>
      </c>
      <c r="DS1703">
        <f>BN1703+(BN1703*(CM1703-8.25)/8.25)</f>
        <v>0</v>
      </c>
      <c r="DT1703" s="8">
        <f>DM1703*10^8/$I1703</f>
        <v>998.04284583106073</v>
      </c>
      <c r="DU1703" s="8">
        <f>DN1703*10^8/$I1703</f>
        <v>-472.79609702380537</v>
      </c>
      <c r="DV1703" s="8">
        <f>DO1703*10^8/$I1703</f>
        <v>1415.9561035895215</v>
      </c>
      <c r="DW1703" s="8">
        <f>DP1703*10^8/$I1703</f>
        <v>180.10083935219583</v>
      </c>
      <c r="DX1703" s="8">
        <f>DQ1703*10^8/$I1703</f>
        <v>0</v>
      </c>
      <c r="DY1703" s="8">
        <f>DR1703*10^8/$I1703</f>
        <v>0</v>
      </c>
      <c r="DZ1703" s="8">
        <f>DS1703*10^8/$I1703</f>
        <v>0</v>
      </c>
      <c r="EA1703" s="8">
        <f>DT1703*10^8/$I1703</f>
        <v>10883.845302825204</v>
      </c>
      <c r="EB1703" s="8">
        <f>DZ1703*0.8</f>
        <v>0</v>
      </c>
      <c r="EC1703" s="10">
        <f>G1703-E1703</f>
        <v>-1350</v>
      </c>
      <c r="ED1703" s="4">
        <f>EC1703/E1703*100</f>
        <v>-7.9411764705882346</v>
      </c>
      <c r="EE1703" s="4">
        <f>DY1703-G1703</f>
        <v>-15650</v>
      </c>
      <c r="EF1703" s="12">
        <f>EE1703/G1703</f>
        <v>-1</v>
      </c>
      <c r="EG1703" s="4">
        <f>G1703-F1703</f>
        <v>150</v>
      </c>
    </row>
    <row r="1704" spans="1:137" x14ac:dyDescent="0.3">
      <c r="A1704">
        <v>1703</v>
      </c>
      <c r="B1704" t="s">
        <v>7775</v>
      </c>
      <c r="C1704" t="s">
        <v>3976</v>
      </c>
      <c r="D1704" t="str">
        <f>VLOOKUP(C1704,Sheet1!$A$2:$B$3197,2,FALSE)</f>
        <v>교육서비스</v>
      </c>
      <c r="E1704">
        <v>34800</v>
      </c>
      <c r="F1704">
        <v>35300</v>
      </c>
      <c r="G1704" s="7">
        <v>36650</v>
      </c>
      <c r="H1704" t="s">
        <v>1638</v>
      </c>
      <c r="I1704" s="7">
        <f>VALUE(LEFT(H1704,FIND("/",H1704)-1)) + VALUE(MID(H1704,FIND("/",H1704)+1,LEN(H1704)))</f>
        <v>5926779</v>
      </c>
      <c r="J1704">
        <v>390</v>
      </c>
      <c r="K1704" s="1">
        <f>G1704*I1704/(10^8)</f>
        <v>2172.1645035000001</v>
      </c>
      <c r="L1704" s="1">
        <v>1865</v>
      </c>
      <c r="M1704" s="1">
        <v>2012</v>
      </c>
      <c r="N1704" s="1">
        <v>2400</v>
      </c>
      <c r="O1704" s="1">
        <v>2880</v>
      </c>
      <c r="P1704" s="1">
        <v>2600</v>
      </c>
      <c r="Q1704" s="3"/>
      <c r="R1704" s="3"/>
      <c r="S1704" s="3"/>
      <c r="T1704">
        <v>178</v>
      </c>
      <c r="U1704">
        <v>151</v>
      </c>
      <c r="V1704">
        <v>218</v>
      </c>
      <c r="W1704">
        <v>242</v>
      </c>
      <c r="X1704">
        <v>137</v>
      </c>
      <c r="Y1704" s="3"/>
      <c r="Z1704" s="3"/>
      <c r="AA1704" s="3"/>
      <c r="AB1704">
        <v>129</v>
      </c>
      <c r="AC1704">
        <v>124</v>
      </c>
      <c r="AD1704">
        <v>176</v>
      </c>
      <c r="AE1704">
        <v>189</v>
      </c>
      <c r="AF1704">
        <v>99</v>
      </c>
      <c r="AG1704" s="3"/>
      <c r="AH1704" s="3"/>
      <c r="AI1704" s="3"/>
      <c r="AJ1704" s="1">
        <v>1084</v>
      </c>
      <c r="AK1704" s="1">
        <v>1169</v>
      </c>
      <c r="AL1704" s="1">
        <v>1437</v>
      </c>
      <c r="AM1704" s="1">
        <v>2041</v>
      </c>
      <c r="AN1704" s="1">
        <v>1933</v>
      </c>
      <c r="AO1704" s="3"/>
      <c r="AP1704" s="3"/>
      <c r="AQ1704" s="3"/>
      <c r="AR1704">
        <v>303</v>
      </c>
      <c r="AS1704">
        <v>309</v>
      </c>
      <c r="AT1704">
        <v>463</v>
      </c>
      <c r="AU1704">
        <v>918</v>
      </c>
      <c r="AV1704">
        <v>731</v>
      </c>
      <c r="AW1704" s="3"/>
      <c r="AX1704" s="3"/>
      <c r="AY1704" s="3"/>
      <c r="AZ1704">
        <v>780</v>
      </c>
      <c r="BA1704">
        <v>861</v>
      </c>
      <c r="BB1704">
        <v>974</v>
      </c>
      <c r="BC1704" s="1">
        <v>1122</v>
      </c>
      <c r="BD1704" s="1">
        <v>1202</v>
      </c>
      <c r="BE1704" s="3"/>
      <c r="BF1704" s="3"/>
      <c r="BG1704" s="3"/>
      <c r="BH1704">
        <v>761</v>
      </c>
      <c r="BI1704">
        <v>841</v>
      </c>
      <c r="BJ1704">
        <v>952</v>
      </c>
      <c r="BK1704" s="1">
        <v>1097</v>
      </c>
      <c r="BL1704" s="1">
        <v>1178</v>
      </c>
      <c r="BM1704" s="3"/>
      <c r="BN1704" s="3"/>
      <c r="BO1704" s="3"/>
      <c r="BP1704">
        <v>30</v>
      </c>
      <c r="BQ1704">
        <v>30</v>
      </c>
      <c r="BR1704">
        <v>30</v>
      </c>
      <c r="BS1704">
        <v>30</v>
      </c>
      <c r="BT1704">
        <v>30</v>
      </c>
      <c r="BU1704" s="3"/>
      <c r="BV1704" s="3"/>
      <c r="BW1704" s="3"/>
      <c r="BX1704">
        <v>12.95</v>
      </c>
      <c r="BY1704">
        <v>11.04</v>
      </c>
      <c r="BZ1704">
        <v>13.47</v>
      </c>
      <c r="CA1704">
        <v>10.87</v>
      </c>
      <c r="CB1704">
        <v>5.01</v>
      </c>
      <c r="CC1704" s="3"/>
      <c r="CD1704" s="3"/>
      <c r="CE1704" s="3"/>
      <c r="CF1704">
        <v>18.39</v>
      </c>
      <c r="CG1704">
        <v>15.29</v>
      </c>
      <c r="CH1704">
        <v>19.36</v>
      </c>
      <c r="CI1704">
        <v>18.190000000000001</v>
      </c>
      <c r="CJ1704">
        <v>8.76</v>
      </c>
      <c r="CK1704" s="3"/>
      <c r="CL1704" s="3"/>
      <c r="CM1704" s="3"/>
      <c r="CN1704" s="1">
        <v>2162</v>
      </c>
      <c r="CO1704" s="1">
        <v>2066</v>
      </c>
      <c r="CP1704" s="1">
        <v>2928</v>
      </c>
      <c r="CQ1704" s="1">
        <v>3143</v>
      </c>
      <c r="CR1704" s="1">
        <v>1681</v>
      </c>
      <c r="CS1704" s="3"/>
      <c r="CT1704" s="3"/>
      <c r="CU1704" s="3"/>
      <c r="CV1704">
        <v>14.78</v>
      </c>
      <c r="CW1704">
        <v>15.95</v>
      </c>
      <c r="CX1704">
        <v>15.06</v>
      </c>
      <c r="CY1704">
        <v>11.03</v>
      </c>
      <c r="CZ1704">
        <v>20.41</v>
      </c>
      <c r="DA1704" s="3"/>
      <c r="DB1704" s="3"/>
      <c r="DC1704" s="3"/>
      <c r="DD1704">
        <v>2.42</v>
      </c>
      <c r="DE1704">
        <v>2.2599999999999998</v>
      </c>
      <c r="DF1704">
        <v>2.68</v>
      </c>
      <c r="DG1704">
        <v>1.84</v>
      </c>
      <c r="DH1704">
        <v>1.73</v>
      </c>
      <c r="DI1704" s="3"/>
      <c r="DJ1704" s="3"/>
      <c r="DK1704" s="3"/>
      <c r="DL1704" s="6">
        <f>(CM1704*3+CL1704*2+CK1704)/6</f>
        <v>0</v>
      </c>
      <c r="DM1704">
        <f>BH1704+(BH1704*(CG1704-8.25)/8.25)</f>
        <v>1410.3866666666668</v>
      </c>
      <c r="DN1704">
        <f>BI1704+(BI1704*(CH1704-8.25)/8.25)</f>
        <v>1973.5466666666666</v>
      </c>
      <c r="DO1704">
        <f>BJ1704+(BJ1704*(CI1704-8.25)/8.25)</f>
        <v>2099.0157575757576</v>
      </c>
      <c r="DP1704">
        <f>BK1704+(BK1704*(CJ1704-8.25)/8.25)</f>
        <v>1164.8145454545454</v>
      </c>
      <c r="DQ1704">
        <f>BL1704+(BL1704*(CK1704-8.25)/8.25)</f>
        <v>0</v>
      </c>
      <c r="DR1704">
        <f>BM1704+(BM1704*(CL1704-8.25)/8.25)</f>
        <v>0</v>
      </c>
      <c r="DS1704">
        <f>BN1704+(BN1704*(CM1704-8.25)/8.25)</f>
        <v>0</v>
      </c>
      <c r="DT1704" s="8">
        <f>DM1704*10^8/$I1704</f>
        <v>23796.849294813706</v>
      </c>
      <c r="DU1704" s="8">
        <f>DN1704*10^8/$I1704</f>
        <v>33298.806428697048</v>
      </c>
      <c r="DV1704" s="8">
        <f>DO1704*10^8/$I1704</f>
        <v>35415.792584399678</v>
      </c>
      <c r="DW1704" s="8">
        <f>DP1704*10^8/$I1704</f>
        <v>19653.416222446383</v>
      </c>
      <c r="DX1704" s="8">
        <f>DQ1704*10^8/$I1704</f>
        <v>0</v>
      </c>
      <c r="DY1704" s="8">
        <f>DR1704*10^8/$I1704</f>
        <v>0</v>
      </c>
      <c r="DZ1704" s="8">
        <f>DS1704*10^8/$I1704</f>
        <v>0</v>
      </c>
      <c r="EA1704" s="8">
        <f>DT1704*10^8/$I1704</f>
        <v>401514.03139569919</v>
      </c>
      <c r="EB1704" s="8">
        <f>DZ1704*0.8</f>
        <v>0</v>
      </c>
      <c r="EC1704" s="10">
        <f>G1704-E1704</f>
        <v>1850</v>
      </c>
      <c r="ED1704" s="4">
        <f>EC1704/E1704*100</f>
        <v>5.3160919540229878</v>
      </c>
      <c r="EE1704" s="4">
        <f>DY1704-G1704</f>
        <v>-36650</v>
      </c>
      <c r="EF1704" s="12">
        <f>EE1704/G1704</f>
        <v>-1</v>
      </c>
      <c r="EG1704" s="4">
        <f>G1704-F1704</f>
        <v>1350</v>
      </c>
    </row>
    <row r="1705" spans="1:137" x14ac:dyDescent="0.3">
      <c r="A1705">
        <v>1704</v>
      </c>
      <c r="B1705" t="s">
        <v>6231</v>
      </c>
      <c r="C1705" t="s">
        <v>3977</v>
      </c>
      <c r="D1705" t="str">
        <f>VLOOKUP(C1705,Sheet1!$A$2:$B$3197,2,FALSE)</f>
        <v>자동차부품</v>
      </c>
      <c r="E1705" t="e">
        <v>#N/A</v>
      </c>
      <c r="F1705">
        <v>1405</v>
      </c>
      <c r="G1705" s="7">
        <v>1405</v>
      </c>
      <c r="H1705" t="s">
        <v>1639</v>
      </c>
      <c r="I1705" s="7">
        <f>VALUE(LEFT(H1705,FIND("/",H1705)-1)) + VALUE(MID(H1705,FIND("/",H1705)+1,LEN(H1705)))</f>
        <v>30810174</v>
      </c>
      <c r="J1705">
        <v>0</v>
      </c>
      <c r="K1705" s="1">
        <f>G1705*I1705/(10^8)</f>
        <v>432.8829447</v>
      </c>
      <c r="L1705">
        <v>292</v>
      </c>
      <c r="M1705">
        <v>335</v>
      </c>
      <c r="N1705" s="3"/>
      <c r="O1705" s="3"/>
      <c r="P1705">
        <v>56</v>
      </c>
      <c r="Q1705" s="3"/>
      <c r="R1705" s="3"/>
      <c r="S1705" s="3"/>
      <c r="T1705">
        <v>2</v>
      </c>
      <c r="U1705">
        <v>-5</v>
      </c>
      <c r="V1705" s="3"/>
      <c r="W1705" s="3"/>
      <c r="X1705">
        <v>-73</v>
      </c>
      <c r="Y1705" s="3"/>
      <c r="Z1705" s="3"/>
      <c r="AA1705" s="3"/>
      <c r="AB1705">
        <v>-139</v>
      </c>
      <c r="AC1705">
        <v>-31</v>
      </c>
      <c r="AD1705" s="3"/>
      <c r="AE1705" s="3"/>
      <c r="AF1705">
        <v>-80</v>
      </c>
      <c r="AG1705" s="3"/>
      <c r="AH1705" s="3"/>
      <c r="AI1705" s="3"/>
      <c r="AJ1705">
        <v>842</v>
      </c>
      <c r="AK1705">
        <v>783</v>
      </c>
      <c r="AL1705" s="3"/>
      <c r="AM1705" s="3"/>
      <c r="AN1705">
        <v>482</v>
      </c>
      <c r="AO1705" s="3"/>
      <c r="AP1705" s="3"/>
      <c r="AQ1705" s="3"/>
      <c r="AR1705">
        <v>490</v>
      </c>
      <c r="AS1705">
        <v>463</v>
      </c>
      <c r="AT1705" s="3"/>
      <c r="AU1705" s="3"/>
      <c r="AV1705">
        <v>270</v>
      </c>
      <c r="AW1705" s="3"/>
      <c r="AX1705" s="3"/>
      <c r="AY1705" s="3"/>
      <c r="AZ1705">
        <v>352</v>
      </c>
      <c r="BA1705">
        <v>320</v>
      </c>
      <c r="BB1705" s="3"/>
      <c r="BC1705" s="3"/>
      <c r="BD1705">
        <v>212</v>
      </c>
      <c r="BE1705" s="3"/>
      <c r="BF1705" s="3"/>
      <c r="BG1705" s="3"/>
      <c r="BH1705">
        <v>285</v>
      </c>
      <c r="BI1705">
        <v>272</v>
      </c>
      <c r="BJ1705" s="3"/>
      <c r="BK1705" s="3"/>
      <c r="BL1705">
        <v>217</v>
      </c>
      <c r="BM1705" s="3"/>
      <c r="BN1705" s="3"/>
      <c r="BO1705" s="3"/>
      <c r="BP1705">
        <v>49</v>
      </c>
      <c r="BQ1705">
        <v>49</v>
      </c>
      <c r="BR1705" s="3"/>
      <c r="BS1705" s="3"/>
      <c r="BT1705">
        <v>154</v>
      </c>
      <c r="BU1705" s="3"/>
      <c r="BV1705" s="3"/>
      <c r="BW1705" s="3"/>
      <c r="BX1705">
        <v>-15.45</v>
      </c>
      <c r="BY1705">
        <v>-3.84</v>
      </c>
      <c r="BZ1705" s="3"/>
      <c r="CA1705" s="3"/>
      <c r="CB1705" s="3"/>
      <c r="CC1705" s="3"/>
      <c r="CD1705" s="3"/>
      <c r="CE1705" s="3"/>
      <c r="CF1705">
        <v>-24.14</v>
      </c>
      <c r="CG1705">
        <v>-4.54</v>
      </c>
      <c r="CH1705" s="3"/>
      <c r="CI1705" s="3"/>
      <c r="CJ1705" s="3"/>
      <c r="CK1705" s="3"/>
      <c r="CL1705" s="3"/>
      <c r="CM1705" s="3"/>
      <c r="CN1705">
        <v>-807</v>
      </c>
      <c r="CO1705">
        <v>-130</v>
      </c>
      <c r="CP1705" s="3"/>
      <c r="CQ1705" s="3"/>
      <c r="CR1705">
        <v>-271</v>
      </c>
      <c r="CS1705" s="3"/>
      <c r="CT1705" s="3"/>
      <c r="CU1705" s="3"/>
      <c r="CV1705" t="s">
        <v>2</v>
      </c>
      <c r="CW1705" t="s">
        <v>2</v>
      </c>
      <c r="CX1705" s="3"/>
      <c r="CY1705" s="3"/>
      <c r="CZ1705" t="s">
        <v>2</v>
      </c>
      <c r="DA1705" s="3"/>
      <c r="DB1705" s="3"/>
      <c r="DC1705" s="3"/>
      <c r="DD1705">
        <v>0.97</v>
      </c>
      <c r="DE1705">
        <v>0.51</v>
      </c>
      <c r="DF1705" s="3"/>
      <c r="DG1705" s="3"/>
      <c r="DH1705">
        <v>1.99</v>
      </c>
      <c r="DI1705" s="3"/>
      <c r="DJ1705" s="3"/>
      <c r="DK1705" s="3"/>
      <c r="DL1705" s="6">
        <f>(CM1705*3+CL1705*2+CK1705)/6</f>
        <v>0</v>
      </c>
      <c r="DM1705">
        <f>BH1705+(BH1705*(CG1705-8.25)/8.25)</f>
        <v>-156.83636363636361</v>
      </c>
      <c r="DN1705">
        <f>BI1705+(BI1705*(CH1705-8.25)/8.25)</f>
        <v>0</v>
      </c>
      <c r="DO1705">
        <f>BJ1705+(BJ1705*(CI1705-8.25)/8.25)</f>
        <v>0</v>
      </c>
      <c r="DP1705">
        <f>BK1705+(BK1705*(CJ1705-8.25)/8.25)</f>
        <v>0</v>
      </c>
      <c r="DQ1705">
        <f>BL1705+(BL1705*(CK1705-8.25)/8.25)</f>
        <v>0</v>
      </c>
      <c r="DR1705">
        <f>BM1705+(BM1705*(CL1705-8.25)/8.25)</f>
        <v>0</v>
      </c>
      <c r="DS1705">
        <f>BN1705+(BN1705*(CM1705-8.25)/8.25)</f>
        <v>0</v>
      </c>
      <c r="DT1705" s="8">
        <f>DM1705*10^8/$I1705</f>
        <v>-509.04082410038848</v>
      </c>
      <c r="DU1705" s="8">
        <f>DN1705*10^8/$I1705</f>
        <v>0</v>
      </c>
      <c r="DV1705" s="8">
        <f>DO1705*10^8/$I1705</f>
        <v>0</v>
      </c>
      <c r="DW1705" s="8">
        <f>DP1705*10^8/$I1705</f>
        <v>0</v>
      </c>
      <c r="DX1705" s="8">
        <f>DQ1705*10^8/$I1705</f>
        <v>0</v>
      </c>
      <c r="DY1705" s="8">
        <f>DR1705*10^8/$I1705</f>
        <v>0</v>
      </c>
      <c r="DZ1705" s="8">
        <f>DS1705*10^8/$I1705</f>
        <v>0</v>
      </c>
      <c r="EA1705" s="8">
        <f>DT1705*10^8/$I1705</f>
        <v>-1652.1841911713595</v>
      </c>
      <c r="EB1705" s="8">
        <f>DZ1705*0.8</f>
        <v>0</v>
      </c>
      <c r="EC1705" s="10" t="e">
        <f>G1705-E1705</f>
        <v>#N/A</v>
      </c>
      <c r="ED1705" s="4" t="e">
        <f>EC1705/E1705*100</f>
        <v>#N/A</v>
      </c>
      <c r="EE1705" s="4">
        <f>DY1705-G1705</f>
        <v>-1405</v>
      </c>
      <c r="EF1705" s="12">
        <f>EE1705/G1705</f>
        <v>-1</v>
      </c>
      <c r="EG1705" s="4">
        <f>G1705-F1705</f>
        <v>0</v>
      </c>
    </row>
    <row r="1706" spans="1:137" x14ac:dyDescent="0.3">
      <c r="A1706">
        <v>1705</v>
      </c>
      <c r="B1706" t="s">
        <v>7230</v>
      </c>
      <c r="C1706" t="s">
        <v>3978</v>
      </c>
      <c r="D1706" t="str">
        <f>VLOOKUP(C1706,Sheet1!$A$2:$B$3197,2,FALSE)</f>
        <v>반도체와반도체장비</v>
      </c>
      <c r="E1706">
        <v>9120</v>
      </c>
      <c r="F1706">
        <v>8420</v>
      </c>
      <c r="G1706" s="7">
        <v>9190</v>
      </c>
      <c r="H1706" t="s">
        <v>1640</v>
      </c>
      <c r="I1706" s="7">
        <f>VALUE(LEFT(H1706,FIND("/",H1706)-1)) + VALUE(MID(H1706,FIND("/",H1706)+1,LEN(H1706)))</f>
        <v>16584962</v>
      </c>
      <c r="J1706" s="1">
        <v>853117</v>
      </c>
      <c r="K1706" s="1">
        <f>G1706*I1706/(10^8)</f>
        <v>1524.1580078</v>
      </c>
      <c r="L1706">
        <v>279</v>
      </c>
      <c r="M1706">
        <v>409</v>
      </c>
      <c r="N1706">
        <v>655</v>
      </c>
      <c r="O1706">
        <v>656</v>
      </c>
      <c r="P1706">
        <v>638</v>
      </c>
      <c r="Q1706" s="3"/>
      <c r="R1706" s="3"/>
      <c r="S1706" s="3"/>
      <c r="T1706">
        <v>-33</v>
      </c>
      <c r="U1706">
        <v>50</v>
      </c>
      <c r="V1706">
        <v>109</v>
      </c>
      <c r="W1706">
        <v>77</v>
      </c>
      <c r="X1706">
        <v>95</v>
      </c>
      <c r="Y1706" s="3"/>
      <c r="Z1706" s="3"/>
      <c r="AA1706" s="3"/>
      <c r="AB1706">
        <v>-12</v>
      </c>
      <c r="AC1706">
        <v>106</v>
      </c>
      <c r="AD1706">
        <v>92</v>
      </c>
      <c r="AE1706">
        <v>62</v>
      </c>
      <c r="AF1706">
        <v>63</v>
      </c>
      <c r="AG1706" s="3"/>
      <c r="AH1706" s="3"/>
      <c r="AI1706" s="3"/>
      <c r="AJ1706">
        <v>273</v>
      </c>
      <c r="AK1706">
        <v>330</v>
      </c>
      <c r="AL1706">
        <v>583</v>
      </c>
      <c r="AM1706">
        <v>540</v>
      </c>
      <c r="AN1706">
        <v>725</v>
      </c>
      <c r="AO1706" s="3"/>
      <c r="AP1706" s="3"/>
      <c r="AQ1706" s="3"/>
      <c r="AR1706">
        <v>231</v>
      </c>
      <c r="AS1706">
        <v>186</v>
      </c>
      <c r="AT1706">
        <v>372</v>
      </c>
      <c r="AU1706">
        <v>269</v>
      </c>
      <c r="AV1706">
        <v>438</v>
      </c>
      <c r="AW1706" s="3"/>
      <c r="AX1706" s="3"/>
      <c r="AY1706" s="3"/>
      <c r="AZ1706">
        <v>43</v>
      </c>
      <c r="BA1706">
        <v>144</v>
      </c>
      <c r="BB1706">
        <v>210</v>
      </c>
      <c r="BC1706">
        <v>271</v>
      </c>
      <c r="BD1706">
        <v>287</v>
      </c>
      <c r="BE1706" s="3"/>
      <c r="BF1706" s="3"/>
      <c r="BG1706" s="3"/>
      <c r="BH1706">
        <v>43</v>
      </c>
      <c r="BI1706">
        <v>144</v>
      </c>
      <c r="BJ1706">
        <v>210</v>
      </c>
      <c r="BK1706">
        <v>271</v>
      </c>
      <c r="BL1706">
        <v>287</v>
      </c>
      <c r="BM1706" s="3"/>
      <c r="BN1706" s="3"/>
      <c r="BO1706" s="3"/>
      <c r="BP1706">
        <v>42</v>
      </c>
      <c r="BQ1706">
        <v>42</v>
      </c>
      <c r="BR1706">
        <v>84</v>
      </c>
      <c r="BS1706">
        <v>84</v>
      </c>
      <c r="BT1706">
        <v>84</v>
      </c>
      <c r="BU1706" s="3"/>
      <c r="BV1706" s="3"/>
      <c r="BW1706" s="3"/>
      <c r="BX1706">
        <v>-3.86</v>
      </c>
      <c r="BY1706">
        <v>34.950000000000003</v>
      </c>
      <c r="BZ1706">
        <v>20.059999999999999</v>
      </c>
      <c r="CA1706">
        <v>11.12</v>
      </c>
      <c r="CB1706">
        <v>10.029999999999999</v>
      </c>
      <c r="CC1706" s="3"/>
      <c r="CD1706" s="3"/>
      <c r="CE1706" s="3"/>
      <c r="CF1706">
        <v>-28.8</v>
      </c>
      <c r="CG1706">
        <v>112.67</v>
      </c>
      <c r="CH1706">
        <v>51.64</v>
      </c>
      <c r="CI1706">
        <v>25.95</v>
      </c>
      <c r="CJ1706">
        <v>22.76</v>
      </c>
      <c r="CK1706" s="3"/>
      <c r="CL1706" s="3"/>
      <c r="CM1706" s="3"/>
      <c r="CN1706">
        <v>-76</v>
      </c>
      <c r="CO1706">
        <v>626</v>
      </c>
      <c r="CP1706">
        <v>544</v>
      </c>
      <c r="CQ1706">
        <v>371</v>
      </c>
      <c r="CR1706">
        <v>379</v>
      </c>
      <c r="CS1706" s="3"/>
      <c r="CT1706" s="3"/>
      <c r="CU1706" s="3"/>
      <c r="CV1706" t="s">
        <v>2</v>
      </c>
      <c r="CW1706">
        <v>4.07</v>
      </c>
      <c r="CX1706">
        <v>9.49</v>
      </c>
      <c r="CY1706">
        <v>23.56</v>
      </c>
      <c r="CZ1706">
        <v>23.24</v>
      </c>
      <c r="DA1706" s="3"/>
      <c r="DB1706" s="3"/>
      <c r="DC1706" s="3"/>
      <c r="DD1706">
        <v>7.95</v>
      </c>
      <c r="DE1706">
        <v>2.98</v>
      </c>
      <c r="DF1706">
        <v>3.67</v>
      </c>
      <c r="DG1706">
        <v>4.9000000000000004</v>
      </c>
      <c r="DH1706">
        <v>4.16</v>
      </c>
      <c r="DI1706" s="3"/>
      <c r="DJ1706" s="3"/>
      <c r="DK1706" s="3"/>
      <c r="DL1706" s="6">
        <f>(CM1706*3+CL1706*2+CK1706)/6</f>
        <v>0</v>
      </c>
      <c r="DM1706">
        <f>BH1706+(BH1706*(CG1706-8.25)/8.25)</f>
        <v>587.24969696969697</v>
      </c>
      <c r="DN1706">
        <f>BI1706+(BI1706*(CH1706-8.25)/8.25)</f>
        <v>901.35272727272729</v>
      </c>
      <c r="DO1706">
        <f>BJ1706+(BJ1706*(CI1706-8.25)/8.25)</f>
        <v>660.5454545454545</v>
      </c>
      <c r="DP1706">
        <f>BK1706+(BK1706*(CJ1706-8.25)/8.25)</f>
        <v>747.63151515151526</v>
      </c>
      <c r="DQ1706">
        <f>BL1706+(BL1706*(CK1706-8.25)/8.25)</f>
        <v>0</v>
      </c>
      <c r="DR1706">
        <f>BM1706+(BM1706*(CL1706-8.25)/8.25)</f>
        <v>0</v>
      </c>
      <c r="DS1706">
        <f>BN1706+(BN1706*(CM1706-8.25)/8.25)</f>
        <v>0</v>
      </c>
      <c r="DT1706" s="8">
        <f>DM1706*10^8/$I1706</f>
        <v>3540.8564515836511</v>
      </c>
      <c r="DU1706" s="8">
        <f>DN1706*10^8/$I1706</f>
        <v>5434.7590743513756</v>
      </c>
      <c r="DV1706" s="8">
        <f>DO1706*10^8/$I1706</f>
        <v>3982.7975158788695</v>
      </c>
      <c r="DW1706" s="8">
        <f>DP1706*10^8/$I1706</f>
        <v>4507.8880201927213</v>
      </c>
      <c r="DX1706" s="8">
        <f>DQ1706*10^8/$I1706</f>
        <v>0</v>
      </c>
      <c r="DY1706" s="8">
        <f>DR1706*10^8/$I1706</f>
        <v>0</v>
      </c>
      <c r="DZ1706" s="8">
        <f>DS1706*10^8/$I1706</f>
        <v>0</v>
      </c>
      <c r="EA1706" s="8">
        <f>DT1706*10^8/$I1706</f>
        <v>21349.801413977621</v>
      </c>
      <c r="EB1706" s="8">
        <f>DZ1706*0.8</f>
        <v>0</v>
      </c>
      <c r="EC1706" s="10">
        <f>G1706-E1706</f>
        <v>70</v>
      </c>
      <c r="ED1706" s="4">
        <f>EC1706/E1706*100</f>
        <v>0.76754385964912275</v>
      </c>
      <c r="EE1706" s="4">
        <f>DY1706-G1706</f>
        <v>-9190</v>
      </c>
      <c r="EF1706" s="12">
        <f>EE1706/G1706</f>
        <v>-1</v>
      </c>
      <c r="EG1706" s="4">
        <f>G1706-F1706</f>
        <v>770</v>
      </c>
    </row>
    <row r="1707" spans="1:137" x14ac:dyDescent="0.3">
      <c r="A1707">
        <v>1706</v>
      </c>
      <c r="B1707" t="s">
        <v>7254</v>
      </c>
      <c r="C1707" t="s">
        <v>3979</v>
      </c>
      <c r="D1707" t="str">
        <f>VLOOKUP(C1707,Sheet1!$A$2:$B$3197,2,FALSE)</f>
        <v>자동차부품</v>
      </c>
      <c r="E1707">
        <v>8650</v>
      </c>
      <c r="F1707">
        <v>8900</v>
      </c>
      <c r="G1707" s="7">
        <v>9580</v>
      </c>
      <c r="H1707" t="s">
        <v>1641</v>
      </c>
      <c r="I1707" s="7">
        <f>VALUE(LEFT(H1707,FIND("/",H1707)-1)) + VALUE(MID(H1707,FIND("/",H1707)+1,LEN(H1707)))</f>
        <v>7300000</v>
      </c>
      <c r="J1707">
        <v>0</v>
      </c>
      <c r="K1707" s="1">
        <f>G1707*I1707/(10^8)</f>
        <v>699.34</v>
      </c>
      <c r="L1707" s="1">
        <v>1527</v>
      </c>
      <c r="M1707" s="1">
        <v>1430</v>
      </c>
      <c r="N1707" s="1">
        <v>1307</v>
      </c>
      <c r="O1707" s="1">
        <v>1328</v>
      </c>
      <c r="P1707" s="1">
        <v>1255</v>
      </c>
      <c r="Q1707" s="3"/>
      <c r="R1707" s="3"/>
      <c r="S1707" s="3"/>
      <c r="T1707">
        <v>26</v>
      </c>
      <c r="U1707">
        <v>10</v>
      </c>
      <c r="V1707">
        <v>2</v>
      </c>
      <c r="W1707">
        <v>-4</v>
      </c>
      <c r="X1707">
        <v>8</v>
      </c>
      <c r="Y1707" s="3"/>
      <c r="Z1707" s="3"/>
      <c r="AA1707" s="3"/>
      <c r="AB1707">
        <v>15</v>
      </c>
      <c r="AC1707">
        <v>-13</v>
      </c>
      <c r="AD1707">
        <v>-31</v>
      </c>
      <c r="AE1707">
        <v>-1</v>
      </c>
      <c r="AF1707">
        <v>-2</v>
      </c>
      <c r="AG1707" s="3"/>
      <c r="AH1707" s="3"/>
      <c r="AI1707" s="3"/>
      <c r="AJ1707" s="1">
        <v>1177</v>
      </c>
      <c r="AK1707" s="1">
        <v>1060</v>
      </c>
      <c r="AL1707" s="1">
        <v>1093</v>
      </c>
      <c r="AM1707" s="1">
        <v>1109</v>
      </c>
      <c r="AN1707" s="1">
        <v>1220</v>
      </c>
      <c r="AO1707" s="3"/>
      <c r="AP1707" s="3"/>
      <c r="AQ1707" s="3"/>
      <c r="AR1707">
        <v>691</v>
      </c>
      <c r="AS1707">
        <v>597</v>
      </c>
      <c r="AT1707">
        <v>667</v>
      </c>
      <c r="AU1707">
        <v>683</v>
      </c>
      <c r="AV1707">
        <v>804</v>
      </c>
      <c r="AW1707" s="3"/>
      <c r="AX1707" s="3"/>
      <c r="AY1707" s="3"/>
      <c r="AZ1707">
        <v>485</v>
      </c>
      <c r="BA1707">
        <v>463</v>
      </c>
      <c r="BB1707">
        <v>426</v>
      </c>
      <c r="BC1707">
        <v>426</v>
      </c>
      <c r="BD1707">
        <v>416</v>
      </c>
      <c r="BE1707" s="3"/>
      <c r="BF1707" s="3"/>
      <c r="BG1707" s="3"/>
      <c r="BH1707">
        <v>434</v>
      </c>
      <c r="BI1707">
        <v>413</v>
      </c>
      <c r="BJ1707">
        <v>382</v>
      </c>
      <c r="BK1707">
        <v>379</v>
      </c>
      <c r="BL1707">
        <v>382</v>
      </c>
      <c r="BM1707" s="3"/>
      <c r="BN1707" s="3"/>
      <c r="BO1707" s="3"/>
      <c r="BP1707">
        <v>37</v>
      </c>
      <c r="BQ1707">
        <v>37</v>
      </c>
      <c r="BR1707">
        <v>37</v>
      </c>
      <c r="BS1707">
        <v>37</v>
      </c>
      <c r="BT1707">
        <v>37</v>
      </c>
      <c r="BU1707" s="3"/>
      <c r="BV1707" s="3"/>
      <c r="BW1707" s="3"/>
      <c r="BX1707">
        <v>1.31</v>
      </c>
      <c r="BY1707">
        <v>-1.1499999999999999</v>
      </c>
      <c r="BZ1707">
        <v>-2.84</v>
      </c>
      <c r="CA1707">
        <v>-0.13</v>
      </c>
      <c r="CB1707">
        <v>-0.18</v>
      </c>
      <c r="CC1707" s="3"/>
      <c r="CD1707" s="3"/>
      <c r="CE1707" s="3"/>
      <c r="CF1707">
        <v>3.08</v>
      </c>
      <c r="CG1707">
        <v>-4.2</v>
      </c>
      <c r="CH1707">
        <v>-5.7</v>
      </c>
      <c r="CI1707">
        <v>-0.57999999999999996</v>
      </c>
      <c r="CJ1707">
        <v>2.1800000000000002</v>
      </c>
      <c r="CK1707" s="3"/>
      <c r="CL1707" s="3"/>
      <c r="CM1707" s="3"/>
      <c r="CN1707">
        <v>180</v>
      </c>
      <c r="CO1707">
        <v>-244</v>
      </c>
      <c r="CP1707">
        <v>-310</v>
      </c>
      <c r="CQ1707">
        <v>-30</v>
      </c>
      <c r="CR1707">
        <v>114</v>
      </c>
      <c r="CS1707" s="3"/>
      <c r="CT1707" s="3"/>
      <c r="CU1707" s="3"/>
      <c r="CV1707">
        <v>24.33</v>
      </c>
      <c r="CW1707" t="s">
        <v>2</v>
      </c>
      <c r="CX1707" t="s">
        <v>2</v>
      </c>
      <c r="CY1707" t="s">
        <v>2</v>
      </c>
      <c r="CZ1707">
        <v>75.11</v>
      </c>
      <c r="DA1707" s="3"/>
      <c r="DB1707" s="3"/>
      <c r="DC1707" s="3"/>
      <c r="DD1707">
        <v>0.74</v>
      </c>
      <c r="DE1707">
        <v>1.48</v>
      </c>
      <c r="DF1707">
        <v>1.6</v>
      </c>
      <c r="DG1707">
        <v>1.56</v>
      </c>
      <c r="DH1707">
        <v>1.63</v>
      </c>
      <c r="DI1707" s="3"/>
      <c r="DJ1707" s="3"/>
      <c r="DK1707" s="3"/>
      <c r="DL1707" s="6">
        <f>(CM1707*3+CL1707*2+CK1707)/6</f>
        <v>0</v>
      </c>
      <c r="DM1707">
        <f>BH1707+(BH1707*(CG1707-8.25)/8.25)</f>
        <v>-220.94545454545448</v>
      </c>
      <c r="DN1707">
        <f>BI1707+(BI1707*(CH1707-8.25)/8.25)</f>
        <v>-285.34545454545446</v>
      </c>
      <c r="DO1707">
        <f>BJ1707+(BJ1707*(CI1707-8.25)/8.25)</f>
        <v>-26.855757575757593</v>
      </c>
      <c r="DP1707">
        <f>BK1707+(BK1707*(CJ1707-8.25)/8.25)</f>
        <v>100.14787878787877</v>
      </c>
      <c r="DQ1707">
        <f>BL1707+(BL1707*(CK1707-8.25)/8.25)</f>
        <v>0</v>
      </c>
      <c r="DR1707">
        <f>BM1707+(BM1707*(CL1707-8.25)/8.25)</f>
        <v>0</v>
      </c>
      <c r="DS1707">
        <f>BN1707+(BN1707*(CM1707-8.25)/8.25)</f>
        <v>0</v>
      </c>
      <c r="DT1707" s="8">
        <f>DM1707*10^8/$I1707</f>
        <v>-3026.6500622664998</v>
      </c>
      <c r="DU1707" s="8">
        <f>DN1707*10^8/$I1707</f>
        <v>-3908.8418430884171</v>
      </c>
      <c r="DV1707" s="8">
        <f>DO1707*10^8/$I1707</f>
        <v>-367.88709007887115</v>
      </c>
      <c r="DW1707" s="8">
        <f>DP1707*10^8/$I1707</f>
        <v>1371.888750518887</v>
      </c>
      <c r="DX1707" s="8">
        <f>DQ1707*10^8/$I1707</f>
        <v>0</v>
      </c>
      <c r="DY1707" s="8">
        <f>DR1707*10^8/$I1707</f>
        <v>0</v>
      </c>
      <c r="DZ1707" s="8">
        <f>DS1707*10^8/$I1707</f>
        <v>0</v>
      </c>
      <c r="EA1707" s="8">
        <f>DT1707*10^8/$I1707</f>
        <v>-41460.959757075339</v>
      </c>
      <c r="EB1707" s="8">
        <f>DZ1707*0.8</f>
        <v>0</v>
      </c>
      <c r="EC1707" s="10">
        <f>G1707-E1707</f>
        <v>930</v>
      </c>
      <c r="ED1707" s="4">
        <f>EC1707/E1707*100</f>
        <v>10.751445086705203</v>
      </c>
      <c r="EE1707" s="4">
        <f>DY1707-G1707</f>
        <v>-9580</v>
      </c>
      <c r="EF1707" s="12">
        <f>EE1707/G1707</f>
        <v>-1</v>
      </c>
      <c r="EG1707" s="4">
        <f>G1707-F1707</f>
        <v>680</v>
      </c>
    </row>
    <row r="1708" spans="1:137" x14ac:dyDescent="0.3">
      <c r="A1708">
        <v>1707</v>
      </c>
      <c r="B1708" t="s">
        <v>7536</v>
      </c>
      <c r="C1708" t="s">
        <v>3980</v>
      </c>
      <c r="D1708" t="str">
        <f>VLOOKUP(C1708,Sheet1!$A$2:$B$3197,2,FALSE)</f>
        <v>기계</v>
      </c>
      <c r="E1708">
        <v>11100</v>
      </c>
      <c r="F1708">
        <v>15200</v>
      </c>
      <c r="G1708" s="7">
        <v>16200</v>
      </c>
      <c r="H1708" t="s">
        <v>1642</v>
      </c>
      <c r="I1708" s="7">
        <f>VALUE(LEFT(H1708,FIND("/",H1708)-1)) + VALUE(MID(H1708,FIND("/",H1708)+1,LEN(H1708)))</f>
        <v>11846520</v>
      </c>
      <c r="J1708" s="1">
        <v>700280</v>
      </c>
      <c r="K1708" s="1">
        <f>G1708*I1708/(10^8)</f>
        <v>1919.13624</v>
      </c>
      <c r="L1708">
        <v>744</v>
      </c>
      <c r="M1708">
        <v>437</v>
      </c>
      <c r="N1708">
        <v>266</v>
      </c>
      <c r="O1708">
        <v>324</v>
      </c>
      <c r="P1708">
        <v>97</v>
      </c>
      <c r="Q1708" s="3"/>
      <c r="R1708" s="3"/>
      <c r="S1708" s="3"/>
      <c r="T1708">
        <v>193</v>
      </c>
      <c r="U1708">
        <v>101</v>
      </c>
      <c r="V1708">
        <v>41</v>
      </c>
      <c r="W1708">
        <v>30</v>
      </c>
      <c r="X1708">
        <v>-30</v>
      </c>
      <c r="Y1708" s="3"/>
      <c r="Z1708" s="3"/>
      <c r="AA1708" s="3"/>
      <c r="AB1708">
        <v>172</v>
      </c>
      <c r="AC1708">
        <v>68</v>
      </c>
      <c r="AD1708">
        <v>55</v>
      </c>
      <c r="AE1708">
        <v>58</v>
      </c>
      <c r="AF1708">
        <v>-24</v>
      </c>
      <c r="AG1708" s="3"/>
      <c r="AH1708" s="3"/>
      <c r="AI1708" s="3"/>
      <c r="AJ1708">
        <v>985</v>
      </c>
      <c r="AK1708">
        <v>948</v>
      </c>
      <c r="AL1708" s="1">
        <v>1135</v>
      </c>
      <c r="AM1708" s="1">
        <v>1052</v>
      </c>
      <c r="AN1708">
        <v>994</v>
      </c>
      <c r="AO1708" s="3"/>
      <c r="AP1708" s="3"/>
      <c r="AQ1708" s="3"/>
      <c r="AR1708">
        <v>86</v>
      </c>
      <c r="AS1708">
        <v>30</v>
      </c>
      <c r="AT1708">
        <v>180</v>
      </c>
      <c r="AU1708">
        <v>50</v>
      </c>
      <c r="AV1708">
        <v>26</v>
      </c>
      <c r="AW1708" s="3"/>
      <c r="AX1708" s="3"/>
      <c r="AY1708" s="3"/>
      <c r="AZ1708">
        <v>899</v>
      </c>
      <c r="BA1708">
        <v>918</v>
      </c>
      <c r="BB1708">
        <v>955</v>
      </c>
      <c r="BC1708" s="1">
        <v>1002</v>
      </c>
      <c r="BD1708">
        <v>968</v>
      </c>
      <c r="BE1708" s="3"/>
      <c r="BF1708" s="3"/>
      <c r="BG1708" s="3"/>
      <c r="BH1708">
        <v>899</v>
      </c>
      <c r="BI1708">
        <v>918</v>
      </c>
      <c r="BJ1708">
        <v>955</v>
      </c>
      <c r="BK1708" s="1">
        <v>1002</v>
      </c>
      <c r="BL1708">
        <v>968</v>
      </c>
      <c r="BM1708" s="3"/>
      <c r="BN1708" s="3"/>
      <c r="BO1708" s="3"/>
      <c r="BP1708">
        <v>59</v>
      </c>
      <c r="BQ1708">
        <v>59</v>
      </c>
      <c r="BR1708">
        <v>59</v>
      </c>
      <c r="BS1708">
        <v>59</v>
      </c>
      <c r="BT1708">
        <v>59</v>
      </c>
      <c r="BU1708" s="3"/>
      <c r="BV1708" s="3"/>
      <c r="BW1708" s="3"/>
      <c r="BX1708">
        <v>26.07</v>
      </c>
      <c r="BY1708">
        <v>7.01</v>
      </c>
      <c r="BZ1708">
        <v>5.33</v>
      </c>
      <c r="CA1708">
        <v>5.27</v>
      </c>
      <c r="CB1708">
        <v>-2.38</v>
      </c>
      <c r="CC1708" s="3"/>
      <c r="CD1708" s="3"/>
      <c r="CE1708" s="3"/>
      <c r="CF1708">
        <v>28.64</v>
      </c>
      <c r="CG1708">
        <v>7.46</v>
      </c>
      <c r="CH1708">
        <v>5.93</v>
      </c>
      <c r="CI1708">
        <v>5.89</v>
      </c>
      <c r="CJ1708">
        <v>-2.4700000000000002</v>
      </c>
      <c r="CK1708" s="3"/>
      <c r="CL1708" s="3"/>
      <c r="CM1708" s="3"/>
      <c r="CN1708" s="1">
        <v>1774</v>
      </c>
      <c r="CO1708">
        <v>572</v>
      </c>
      <c r="CP1708">
        <v>468</v>
      </c>
      <c r="CQ1708">
        <v>486</v>
      </c>
      <c r="CR1708">
        <v>-206</v>
      </c>
      <c r="CS1708" s="3"/>
      <c r="CT1708" s="3"/>
      <c r="CU1708" s="3"/>
      <c r="CV1708">
        <v>14.8</v>
      </c>
      <c r="CW1708">
        <v>23.5</v>
      </c>
      <c r="CX1708">
        <v>23.7</v>
      </c>
      <c r="CY1708">
        <v>21.4</v>
      </c>
      <c r="CZ1708" t="s">
        <v>2</v>
      </c>
      <c r="DA1708" s="3"/>
      <c r="DB1708" s="3"/>
      <c r="DC1708" s="3"/>
      <c r="DD1708">
        <v>3.31</v>
      </c>
      <c r="DE1708">
        <v>1.61</v>
      </c>
      <c r="DF1708">
        <v>1.28</v>
      </c>
      <c r="DG1708">
        <v>1.1499999999999999</v>
      </c>
      <c r="DH1708">
        <v>1.36</v>
      </c>
      <c r="DI1708" s="3"/>
      <c r="DJ1708" s="3"/>
      <c r="DK1708" s="3"/>
      <c r="DL1708" s="6">
        <f>(CM1708*3+CL1708*2+CK1708)/6</f>
        <v>0</v>
      </c>
      <c r="DM1708">
        <f>BH1708+(BH1708*(CG1708-8.25)/8.25)</f>
        <v>812.91393939393936</v>
      </c>
      <c r="DN1708">
        <f>BI1708+(BI1708*(CH1708-8.25)/8.25)</f>
        <v>659.84727272727264</v>
      </c>
      <c r="DO1708">
        <f>BJ1708+(BJ1708*(CI1708-8.25)/8.25)</f>
        <v>681.81212121212116</v>
      </c>
      <c r="DP1708">
        <f>BK1708+(BK1708*(CJ1708-8.25)/8.25)</f>
        <v>-299.99272727272728</v>
      </c>
      <c r="DQ1708">
        <f>BL1708+(BL1708*(CK1708-8.25)/8.25)</f>
        <v>0</v>
      </c>
      <c r="DR1708">
        <f>BM1708+(BM1708*(CL1708-8.25)/8.25)</f>
        <v>0</v>
      </c>
      <c r="DS1708">
        <f>BN1708+(BN1708*(CM1708-8.25)/8.25)</f>
        <v>0</v>
      </c>
      <c r="DT1708" s="8">
        <f>DM1708*10^8/$I1708</f>
        <v>6862.048427672763</v>
      </c>
      <c r="DU1708" s="8">
        <f>DN1708*10^8/$I1708</f>
        <v>5569.9671526091433</v>
      </c>
      <c r="DV1708" s="8">
        <f>DO1708*10^8/$I1708</f>
        <v>5755.3789738431296</v>
      </c>
      <c r="DW1708" s="8">
        <f>DP1708*10^8/$I1708</f>
        <v>-2532.3278673629661</v>
      </c>
      <c r="DX1708" s="8">
        <f>DQ1708*10^8/$I1708</f>
        <v>0</v>
      </c>
      <c r="DY1708" s="8">
        <f>DR1708*10^8/$I1708</f>
        <v>0</v>
      </c>
      <c r="DZ1708" s="8">
        <f>DS1708*10^8/$I1708</f>
        <v>0</v>
      </c>
      <c r="EA1708" s="8">
        <f>DT1708*10^8/$I1708</f>
        <v>57924.592434510407</v>
      </c>
      <c r="EB1708" s="8">
        <f>DZ1708*0.8</f>
        <v>0</v>
      </c>
      <c r="EC1708" s="10">
        <f>G1708-E1708</f>
        <v>5100</v>
      </c>
      <c r="ED1708" s="4">
        <f>EC1708/E1708*100</f>
        <v>45.945945945945951</v>
      </c>
      <c r="EE1708" s="4">
        <f>DY1708-G1708</f>
        <v>-16200</v>
      </c>
      <c r="EF1708" s="12">
        <f>EE1708/G1708</f>
        <v>-1</v>
      </c>
      <c r="EG1708" s="4">
        <f>G1708-F1708</f>
        <v>1000</v>
      </c>
    </row>
    <row r="1709" spans="1:137" x14ac:dyDescent="0.3">
      <c r="A1709">
        <v>1708</v>
      </c>
      <c r="B1709" t="s">
        <v>7084</v>
      </c>
      <c r="C1709" t="s">
        <v>3981</v>
      </c>
      <c r="D1709" t="str">
        <f>VLOOKUP(C1709,Sheet1!$A$2:$B$3197,2,FALSE)</f>
        <v>반도체와반도체장비</v>
      </c>
      <c r="E1709">
        <v>11900</v>
      </c>
      <c r="F1709">
        <v>7650</v>
      </c>
      <c r="G1709" s="7">
        <v>7380</v>
      </c>
      <c r="H1709" t="s">
        <v>1643</v>
      </c>
      <c r="I1709" s="7">
        <f>VALUE(LEFT(H1709,FIND("/",H1709)-1)) + VALUE(MID(H1709,FIND("/",H1709)+1,LEN(H1709)))</f>
        <v>10315513</v>
      </c>
      <c r="J1709">
        <v>0</v>
      </c>
      <c r="K1709" s="1">
        <f>G1709*I1709/(10^8)</f>
        <v>761.28485939999996</v>
      </c>
      <c r="L1709">
        <v>223</v>
      </c>
      <c r="M1709">
        <v>322</v>
      </c>
      <c r="N1709">
        <v>336</v>
      </c>
      <c r="O1709">
        <v>424</v>
      </c>
      <c r="P1709">
        <v>446</v>
      </c>
      <c r="Q1709" s="3"/>
      <c r="R1709" s="3"/>
      <c r="S1709" s="3"/>
      <c r="T1709">
        <v>-86</v>
      </c>
      <c r="U1709">
        <v>6</v>
      </c>
      <c r="V1709">
        <v>38</v>
      </c>
      <c r="W1709">
        <v>62</v>
      </c>
      <c r="X1709">
        <v>53</v>
      </c>
      <c r="Y1709" s="3"/>
      <c r="Z1709" s="3"/>
      <c r="AA1709" s="3"/>
      <c r="AB1709">
        <v>-98</v>
      </c>
      <c r="AC1709">
        <v>-2</v>
      </c>
      <c r="AD1709">
        <v>24</v>
      </c>
      <c r="AE1709">
        <v>38</v>
      </c>
      <c r="AF1709">
        <v>52</v>
      </c>
      <c r="AG1709" s="3"/>
      <c r="AH1709" s="3"/>
      <c r="AI1709" s="3"/>
      <c r="AJ1709">
        <v>416</v>
      </c>
      <c r="AK1709">
        <v>424</v>
      </c>
      <c r="AL1709">
        <v>420</v>
      </c>
      <c r="AM1709">
        <v>570</v>
      </c>
      <c r="AN1709">
        <v>545</v>
      </c>
      <c r="AO1709" s="3"/>
      <c r="AP1709" s="3"/>
      <c r="AQ1709" s="3"/>
      <c r="AR1709">
        <v>268</v>
      </c>
      <c r="AS1709">
        <v>272</v>
      </c>
      <c r="AT1709">
        <v>199</v>
      </c>
      <c r="AU1709">
        <v>303</v>
      </c>
      <c r="AV1709">
        <v>225</v>
      </c>
      <c r="AW1709" s="3"/>
      <c r="AX1709" s="3"/>
      <c r="AY1709" s="3"/>
      <c r="AZ1709">
        <v>148</v>
      </c>
      <c r="BA1709">
        <v>152</v>
      </c>
      <c r="BB1709">
        <v>222</v>
      </c>
      <c r="BC1709">
        <v>267</v>
      </c>
      <c r="BD1709">
        <v>320</v>
      </c>
      <c r="BE1709" s="3"/>
      <c r="BF1709" s="3"/>
      <c r="BG1709" s="3"/>
      <c r="BH1709">
        <v>148</v>
      </c>
      <c r="BI1709">
        <v>152</v>
      </c>
      <c r="BJ1709">
        <v>222</v>
      </c>
      <c r="BK1709">
        <v>267</v>
      </c>
      <c r="BL1709">
        <v>320</v>
      </c>
      <c r="BM1709" s="3"/>
      <c r="BN1709" s="3"/>
      <c r="BO1709" s="3"/>
      <c r="BP1709">
        <v>37</v>
      </c>
      <c r="BQ1709">
        <v>39</v>
      </c>
      <c r="BR1709">
        <v>50</v>
      </c>
      <c r="BS1709">
        <v>52</v>
      </c>
      <c r="BT1709">
        <v>52</v>
      </c>
      <c r="BU1709" s="3"/>
      <c r="BV1709" s="3"/>
      <c r="BW1709" s="3"/>
      <c r="BX1709">
        <v>-21.26</v>
      </c>
      <c r="BY1709">
        <v>-0.43</v>
      </c>
      <c r="BZ1709">
        <v>5.8</v>
      </c>
      <c r="CA1709">
        <v>7.65</v>
      </c>
      <c r="CB1709">
        <v>9.33</v>
      </c>
      <c r="CC1709" s="3"/>
      <c r="CD1709" s="3"/>
      <c r="CE1709" s="3"/>
      <c r="CF1709">
        <v>-52.47</v>
      </c>
      <c r="CG1709">
        <v>-1.2</v>
      </c>
      <c r="CH1709">
        <v>13.11</v>
      </c>
      <c r="CI1709">
        <v>15.51</v>
      </c>
      <c r="CJ1709">
        <v>17.73</v>
      </c>
      <c r="CK1709" s="3"/>
      <c r="CL1709" s="3"/>
      <c r="CM1709" s="3"/>
      <c r="CN1709" s="1">
        <v>-1314</v>
      </c>
      <c r="CO1709">
        <v>-23</v>
      </c>
      <c r="CP1709">
        <v>244</v>
      </c>
      <c r="CQ1709">
        <v>367</v>
      </c>
      <c r="CR1709">
        <v>505</v>
      </c>
      <c r="CS1709" s="3"/>
      <c r="CT1709" s="3"/>
      <c r="CU1709" s="3"/>
      <c r="CV1709" t="s">
        <v>2</v>
      </c>
      <c r="CW1709" t="s">
        <v>2</v>
      </c>
      <c r="CX1709">
        <v>10.43</v>
      </c>
      <c r="CY1709">
        <v>14.71</v>
      </c>
      <c r="CZ1709">
        <v>25.67</v>
      </c>
      <c r="DA1709" s="3"/>
      <c r="DB1709" s="3"/>
      <c r="DC1709" s="3"/>
      <c r="DD1709">
        <v>1.54</v>
      </c>
      <c r="DE1709">
        <v>1.0900000000000001</v>
      </c>
      <c r="DF1709">
        <v>1.02</v>
      </c>
      <c r="DG1709">
        <v>1.89</v>
      </c>
      <c r="DH1709">
        <v>3.84</v>
      </c>
      <c r="DI1709" s="3"/>
      <c r="DJ1709" s="3"/>
      <c r="DK1709" s="3"/>
      <c r="DL1709" s="6">
        <f>(CM1709*3+CL1709*2+CK1709)/6</f>
        <v>0</v>
      </c>
      <c r="DM1709">
        <f>BH1709+(BH1709*(CG1709-8.25)/8.25)</f>
        <v>-21.527272727272702</v>
      </c>
      <c r="DN1709">
        <f>BI1709+(BI1709*(CH1709-8.25)/8.25)</f>
        <v>241.54181818181817</v>
      </c>
      <c r="DO1709">
        <f>BJ1709+(BJ1709*(CI1709-8.25)/8.25)</f>
        <v>417.36</v>
      </c>
      <c r="DP1709">
        <f>BK1709+(BK1709*(CJ1709-8.25)/8.25)</f>
        <v>573.80727272727279</v>
      </c>
      <c r="DQ1709">
        <f>BL1709+(BL1709*(CK1709-8.25)/8.25)</f>
        <v>0</v>
      </c>
      <c r="DR1709">
        <f>BM1709+(BM1709*(CL1709-8.25)/8.25)</f>
        <v>0</v>
      </c>
      <c r="DS1709">
        <f>BN1709+(BN1709*(CM1709-8.25)/8.25)</f>
        <v>0</v>
      </c>
      <c r="DT1709" s="8">
        <f>DM1709*10^8/$I1709</f>
        <v>-208.68833888603214</v>
      </c>
      <c r="DU1709" s="8">
        <f>DN1709*10^8/$I1709</f>
        <v>2341.5395645550361</v>
      </c>
      <c r="DV1709" s="8">
        <f>DO1709*10^8/$I1709</f>
        <v>4045.9451701529533</v>
      </c>
      <c r="DW1709" s="8">
        <f>DP1709*10^8/$I1709</f>
        <v>5562.5665221620366</v>
      </c>
      <c r="DX1709" s="8">
        <f>DQ1709*10^8/$I1709</f>
        <v>0</v>
      </c>
      <c r="DY1709" s="8">
        <f>DR1709*10^8/$I1709</f>
        <v>0</v>
      </c>
      <c r="DZ1709" s="8">
        <f>DS1709*10^8/$I1709</f>
        <v>0</v>
      </c>
      <c r="EA1709" s="8">
        <f>DT1709*10^8/$I1709</f>
        <v>-2023.0534233831331</v>
      </c>
      <c r="EB1709" s="8">
        <f>DZ1709*0.8</f>
        <v>0</v>
      </c>
      <c r="EC1709" s="10">
        <f>G1709-E1709</f>
        <v>-4520</v>
      </c>
      <c r="ED1709" s="4">
        <f>EC1709/E1709*100</f>
        <v>-37.983193277310924</v>
      </c>
      <c r="EE1709" s="4">
        <f>DY1709-G1709</f>
        <v>-7380</v>
      </c>
      <c r="EF1709" s="12">
        <f>EE1709/G1709</f>
        <v>-1</v>
      </c>
      <c r="EG1709" s="4">
        <f>G1709-F1709</f>
        <v>-270</v>
      </c>
    </row>
    <row r="1710" spans="1:137" x14ac:dyDescent="0.3">
      <c r="A1710">
        <v>1709</v>
      </c>
      <c r="B1710" t="s">
        <v>6779</v>
      </c>
      <c r="C1710" t="s">
        <v>3982</v>
      </c>
      <c r="D1710" t="str">
        <f>VLOOKUP(C1710,Sheet1!$A$2:$B$3197,2,FALSE)</f>
        <v>자동차부품</v>
      </c>
      <c r="E1710">
        <v>4330</v>
      </c>
      <c r="F1710">
        <v>4250</v>
      </c>
      <c r="G1710" s="7">
        <v>4695</v>
      </c>
      <c r="H1710" t="s">
        <v>1644</v>
      </c>
      <c r="I1710" s="7">
        <f>VALUE(LEFT(H1710,FIND("/",H1710)-1)) + VALUE(MID(H1710,FIND("/",H1710)+1,LEN(H1710)))</f>
        <v>9658393</v>
      </c>
      <c r="J1710">
        <v>0</v>
      </c>
      <c r="K1710" s="1">
        <f>G1710*I1710/(10^8)</f>
        <v>453.46155134999998</v>
      </c>
      <c r="L1710" s="1">
        <v>1058</v>
      </c>
      <c r="M1710">
        <v>972</v>
      </c>
      <c r="N1710">
        <v>938</v>
      </c>
      <c r="O1710">
        <v>954</v>
      </c>
      <c r="P1710">
        <v>852</v>
      </c>
      <c r="Q1710" s="3"/>
      <c r="R1710" s="3"/>
      <c r="S1710" s="3"/>
      <c r="T1710">
        <v>15</v>
      </c>
      <c r="U1710">
        <v>-35</v>
      </c>
      <c r="V1710">
        <v>-26</v>
      </c>
      <c r="W1710">
        <v>37</v>
      </c>
      <c r="X1710">
        <v>32</v>
      </c>
      <c r="Y1710" s="3"/>
      <c r="Z1710" s="3"/>
      <c r="AA1710" s="3"/>
      <c r="AB1710">
        <v>21</v>
      </c>
      <c r="AC1710">
        <v>-30</v>
      </c>
      <c r="AD1710">
        <v>-25</v>
      </c>
      <c r="AE1710">
        <v>23</v>
      </c>
      <c r="AF1710">
        <v>20</v>
      </c>
      <c r="AG1710" s="3"/>
      <c r="AH1710" s="3"/>
      <c r="AI1710" s="3"/>
      <c r="AJ1710">
        <v>974</v>
      </c>
      <c r="AK1710">
        <v>972</v>
      </c>
      <c r="AL1710" s="1">
        <v>1004</v>
      </c>
      <c r="AM1710">
        <v>967</v>
      </c>
      <c r="AN1710">
        <v>961</v>
      </c>
      <c r="AO1710" s="3"/>
      <c r="AP1710" s="3"/>
      <c r="AQ1710" s="3"/>
      <c r="AR1710">
        <v>541</v>
      </c>
      <c r="AS1710">
        <v>576</v>
      </c>
      <c r="AT1710">
        <v>633</v>
      </c>
      <c r="AU1710">
        <v>525</v>
      </c>
      <c r="AV1710">
        <v>509</v>
      </c>
      <c r="AW1710" s="3"/>
      <c r="AX1710" s="3"/>
      <c r="AY1710" s="3"/>
      <c r="AZ1710">
        <v>433</v>
      </c>
      <c r="BA1710">
        <v>396</v>
      </c>
      <c r="BB1710">
        <v>370</v>
      </c>
      <c r="BC1710">
        <v>442</v>
      </c>
      <c r="BD1710">
        <v>452</v>
      </c>
      <c r="BE1710" s="3"/>
      <c r="BF1710" s="3"/>
      <c r="BG1710" s="3"/>
      <c r="BH1710">
        <v>433</v>
      </c>
      <c r="BI1710">
        <v>396</v>
      </c>
      <c r="BJ1710">
        <v>347</v>
      </c>
      <c r="BK1710">
        <v>417</v>
      </c>
      <c r="BL1710">
        <v>423</v>
      </c>
      <c r="BM1710" s="3"/>
      <c r="BN1710" s="3"/>
      <c r="BO1710" s="3"/>
      <c r="BP1710">
        <v>48</v>
      </c>
      <c r="BQ1710">
        <v>48</v>
      </c>
      <c r="BR1710">
        <v>48</v>
      </c>
      <c r="BS1710">
        <v>48</v>
      </c>
      <c r="BT1710">
        <v>48</v>
      </c>
      <c r="BU1710" s="3"/>
      <c r="BV1710" s="3"/>
      <c r="BW1710" s="3"/>
      <c r="BX1710">
        <v>2.12</v>
      </c>
      <c r="BY1710">
        <v>-3.07</v>
      </c>
      <c r="BZ1710">
        <v>-2.5499999999999998</v>
      </c>
      <c r="CA1710">
        <v>2.2999999999999998</v>
      </c>
      <c r="CB1710">
        <v>2.11</v>
      </c>
      <c r="CC1710" s="3"/>
      <c r="CD1710" s="3"/>
      <c r="CE1710" s="3"/>
      <c r="CF1710">
        <v>4.88</v>
      </c>
      <c r="CG1710">
        <v>-7.21</v>
      </c>
      <c r="CH1710">
        <v>-6.78</v>
      </c>
      <c r="CI1710">
        <v>5.3</v>
      </c>
      <c r="CJ1710">
        <v>4.13</v>
      </c>
      <c r="CK1710" s="3"/>
      <c r="CL1710" s="3"/>
      <c r="CM1710" s="3"/>
      <c r="CN1710">
        <v>215</v>
      </c>
      <c r="CO1710">
        <v>-309</v>
      </c>
      <c r="CP1710">
        <v>-261</v>
      </c>
      <c r="CQ1710">
        <v>210</v>
      </c>
      <c r="CR1710">
        <v>179</v>
      </c>
      <c r="CS1710" s="3"/>
      <c r="CT1710" s="3"/>
      <c r="CU1710" s="3"/>
      <c r="CV1710">
        <v>24.74</v>
      </c>
      <c r="CW1710" t="s">
        <v>2</v>
      </c>
      <c r="CX1710" t="s">
        <v>2</v>
      </c>
      <c r="CY1710">
        <v>16.100000000000001</v>
      </c>
      <c r="CZ1710">
        <v>23.61</v>
      </c>
      <c r="DA1710" s="3"/>
      <c r="DB1710" s="3"/>
      <c r="DC1710" s="3"/>
      <c r="DD1710">
        <v>1.1399999999999999</v>
      </c>
      <c r="DE1710">
        <v>0.59</v>
      </c>
      <c r="DF1710">
        <v>0.61</v>
      </c>
      <c r="DG1710">
        <v>0.75</v>
      </c>
      <c r="DH1710">
        <v>0.93</v>
      </c>
      <c r="DI1710" s="3"/>
      <c r="DJ1710" s="3"/>
      <c r="DK1710" s="3"/>
      <c r="DL1710" s="6">
        <f>(CM1710*3+CL1710*2+CK1710)/6</f>
        <v>0</v>
      </c>
      <c r="DM1710">
        <f>BH1710+(BH1710*(CG1710-8.25)/8.25)</f>
        <v>-378.41575757575765</v>
      </c>
      <c r="DN1710">
        <f>BI1710+(BI1710*(CH1710-8.25)/8.25)</f>
        <v>-325.44000000000005</v>
      </c>
      <c r="DO1710">
        <f>BJ1710+(BJ1710*(CI1710-8.25)/8.25)</f>
        <v>222.92121212121211</v>
      </c>
      <c r="DP1710">
        <f>BK1710+(BK1710*(CJ1710-8.25)/8.25)</f>
        <v>208.75272727272727</v>
      </c>
      <c r="DQ1710">
        <f>BL1710+(BL1710*(CK1710-8.25)/8.25)</f>
        <v>0</v>
      </c>
      <c r="DR1710">
        <f>BM1710+(BM1710*(CL1710-8.25)/8.25)</f>
        <v>0</v>
      </c>
      <c r="DS1710">
        <f>BN1710+(BN1710*(CM1710-8.25)/8.25)</f>
        <v>0</v>
      </c>
      <c r="DT1710" s="8">
        <f>DM1710*10^8/$I1710</f>
        <v>-3917.9991700043443</v>
      </c>
      <c r="DU1710" s="8">
        <f>DN1710*10^8/$I1710</f>
        <v>-3369.5046370550467</v>
      </c>
      <c r="DV1710" s="8">
        <f>DO1710*10^8/$I1710</f>
        <v>2308.0569626977504</v>
      </c>
      <c r="DW1710" s="8">
        <f>DP1710*10^8/$I1710</f>
        <v>2161.3608731051563</v>
      </c>
      <c r="DX1710" s="8">
        <f>DQ1710*10^8/$I1710</f>
        <v>0</v>
      </c>
      <c r="DY1710" s="8">
        <f>DR1710*10^8/$I1710</f>
        <v>0</v>
      </c>
      <c r="DZ1710" s="8">
        <f>DS1710*10^8/$I1710</f>
        <v>0</v>
      </c>
      <c r="EA1710" s="8">
        <f>DT1710*10^8/$I1710</f>
        <v>-40565.745978697953</v>
      </c>
      <c r="EB1710" s="8">
        <f>DZ1710*0.8</f>
        <v>0</v>
      </c>
      <c r="EC1710" s="10">
        <f>G1710-E1710</f>
        <v>365</v>
      </c>
      <c r="ED1710" s="4">
        <f>EC1710/E1710*100</f>
        <v>8.4295612009237875</v>
      </c>
      <c r="EE1710" s="4">
        <f>DY1710-G1710</f>
        <v>-4695</v>
      </c>
      <c r="EF1710" s="12">
        <f>EE1710/G1710</f>
        <v>-1</v>
      </c>
      <c r="EG1710" s="4">
        <f>G1710-F1710</f>
        <v>445</v>
      </c>
    </row>
    <row r="1711" spans="1:137" x14ac:dyDescent="0.3">
      <c r="A1711">
        <v>1710</v>
      </c>
      <c r="B1711" t="s">
        <v>7574</v>
      </c>
      <c r="C1711" t="s">
        <v>3983</v>
      </c>
      <c r="D1711" t="str">
        <f>VLOOKUP(C1711,Sheet1!$A$2:$B$3197,2,FALSE)</f>
        <v>레저용장비와제품</v>
      </c>
      <c r="E1711">
        <v>11600</v>
      </c>
      <c r="F1711">
        <v>18000</v>
      </c>
      <c r="G1711" s="7">
        <v>18150</v>
      </c>
      <c r="H1711" t="s">
        <v>1645</v>
      </c>
      <c r="I1711" s="7">
        <f>VALUE(LEFT(H1711,FIND("/",H1711)-1)) + VALUE(MID(H1711,FIND("/",H1711)+1,LEN(H1711)))</f>
        <v>9350844</v>
      </c>
      <c r="J1711" s="1">
        <v>1444</v>
      </c>
      <c r="K1711" s="1">
        <f>G1711*I1711/(10^8)</f>
        <v>1697.1781860000001</v>
      </c>
      <c r="L1711">
        <v>525</v>
      </c>
      <c r="M1711">
        <v>461</v>
      </c>
      <c r="N1711">
        <v>578</v>
      </c>
      <c r="O1711">
        <v>415</v>
      </c>
      <c r="P1711">
        <v>544</v>
      </c>
      <c r="Q1711">
        <v>711</v>
      </c>
      <c r="R1711">
        <v>931</v>
      </c>
      <c r="S1711" s="1">
        <v>1218</v>
      </c>
      <c r="T1711">
        <v>-102</v>
      </c>
      <c r="U1711">
        <v>-154</v>
      </c>
      <c r="V1711">
        <v>35</v>
      </c>
      <c r="W1711">
        <v>-51</v>
      </c>
      <c r="X1711">
        <v>106</v>
      </c>
      <c r="Y1711">
        <v>171</v>
      </c>
      <c r="Z1711">
        <v>237</v>
      </c>
      <c r="AA1711">
        <v>315</v>
      </c>
      <c r="AB1711">
        <v>32</v>
      </c>
      <c r="AC1711" s="1">
        <v>1677</v>
      </c>
      <c r="AD1711">
        <v>-316</v>
      </c>
      <c r="AE1711">
        <v>-189</v>
      </c>
      <c r="AF1711">
        <v>124</v>
      </c>
      <c r="AG1711" s="3"/>
      <c r="AH1711" s="3"/>
      <c r="AI1711" s="3"/>
      <c r="AJ1711" s="1">
        <v>3128</v>
      </c>
      <c r="AK1711" s="1">
        <v>2617</v>
      </c>
      <c r="AL1711" s="1">
        <v>2128</v>
      </c>
      <c r="AM1711" s="1">
        <v>2010</v>
      </c>
      <c r="AN1711" s="1">
        <v>2087</v>
      </c>
      <c r="AO1711" s="3"/>
      <c r="AP1711" s="3"/>
      <c r="AQ1711" s="3"/>
      <c r="AR1711" s="1">
        <v>1409</v>
      </c>
      <c r="AS1711">
        <v>770</v>
      </c>
      <c r="AT1711">
        <v>612</v>
      </c>
      <c r="AU1711">
        <v>699</v>
      </c>
      <c r="AV1711">
        <v>651</v>
      </c>
      <c r="AW1711" s="3"/>
      <c r="AX1711" s="3"/>
      <c r="AY1711" s="3"/>
      <c r="AZ1711" s="1">
        <v>1719</v>
      </c>
      <c r="BA1711" s="1">
        <v>1847</v>
      </c>
      <c r="BB1711" s="1">
        <v>1515</v>
      </c>
      <c r="BC1711" s="1">
        <v>1311</v>
      </c>
      <c r="BD1711" s="1">
        <v>1437</v>
      </c>
      <c r="BE1711" s="3"/>
      <c r="BF1711" s="3"/>
      <c r="BG1711" s="3"/>
      <c r="BH1711" s="1">
        <v>1418</v>
      </c>
      <c r="BI1711" s="1">
        <v>1636</v>
      </c>
      <c r="BJ1711" s="1">
        <v>1325</v>
      </c>
      <c r="BK1711" s="1">
        <v>1199</v>
      </c>
      <c r="BL1711" s="1">
        <v>1287</v>
      </c>
      <c r="BM1711" s="3"/>
      <c r="BN1711" s="3"/>
      <c r="BO1711" s="3"/>
      <c r="BP1711">
        <v>62</v>
      </c>
      <c r="BQ1711">
        <v>47</v>
      </c>
      <c r="BR1711">
        <v>47</v>
      </c>
      <c r="BS1711">
        <v>47</v>
      </c>
      <c r="BT1711">
        <v>47</v>
      </c>
      <c r="BU1711" s="3"/>
      <c r="BV1711" s="3"/>
      <c r="BW1711" s="3"/>
      <c r="BX1711">
        <v>1.05</v>
      </c>
      <c r="BY1711">
        <v>58.38</v>
      </c>
      <c r="BZ1711">
        <v>-13.32</v>
      </c>
      <c r="CA1711">
        <v>-9.16</v>
      </c>
      <c r="CB1711">
        <v>6.04</v>
      </c>
      <c r="CC1711" s="3"/>
      <c r="CD1711" s="3"/>
      <c r="CE1711" s="3"/>
      <c r="CF1711">
        <v>5</v>
      </c>
      <c r="CG1711">
        <v>115.54</v>
      </c>
      <c r="CH1711">
        <v>-19.97</v>
      </c>
      <c r="CI1711">
        <v>-9.23</v>
      </c>
      <c r="CJ1711">
        <v>7.54</v>
      </c>
      <c r="CK1711">
        <v>8.94</v>
      </c>
      <c r="CL1711" s="3"/>
      <c r="CM1711" s="3"/>
      <c r="CN1711">
        <v>565</v>
      </c>
      <c r="CO1711" s="1">
        <v>21163</v>
      </c>
      <c r="CP1711" s="1">
        <v>-3162</v>
      </c>
      <c r="CQ1711" s="1">
        <v>-1246</v>
      </c>
      <c r="CR1711" s="1">
        <v>1003</v>
      </c>
      <c r="CS1711" s="1">
        <v>1230</v>
      </c>
      <c r="CT1711" s="1">
        <v>1508</v>
      </c>
      <c r="CU1711" s="1">
        <v>2064</v>
      </c>
      <c r="CV1711">
        <v>24.44</v>
      </c>
      <c r="CW1711">
        <v>0.64</v>
      </c>
      <c r="CX1711" t="s">
        <v>2</v>
      </c>
      <c r="CY1711" t="s">
        <v>2</v>
      </c>
      <c r="CZ1711">
        <v>11.82</v>
      </c>
      <c r="DA1711">
        <v>14.76</v>
      </c>
      <c r="DB1711">
        <v>12.04</v>
      </c>
      <c r="DC1711">
        <v>8.7899999999999991</v>
      </c>
      <c r="DD1711">
        <v>1.07</v>
      </c>
      <c r="DE1711">
        <v>0.76</v>
      </c>
      <c r="DF1711">
        <v>0.54</v>
      </c>
      <c r="DG1711">
        <v>0.46</v>
      </c>
      <c r="DH1711">
        <v>0.81</v>
      </c>
      <c r="DI1711" s="3"/>
      <c r="DJ1711" s="3"/>
      <c r="DK1711" s="3"/>
      <c r="DL1711" s="6">
        <f>(CM1711*3+CL1711*2+CK1711)/6</f>
        <v>1.49</v>
      </c>
      <c r="DM1711">
        <f>BH1711+(BH1711*(CG1711-8.25)/8.25)</f>
        <v>19858.875151515153</v>
      </c>
      <c r="DN1711">
        <f>BI1711+(BI1711*(CH1711-8.25)/8.25)</f>
        <v>-3960.1115151515151</v>
      </c>
      <c r="DO1711">
        <f>BJ1711+(BJ1711*(CI1711-8.25)/8.25)</f>
        <v>-1482.3939393939395</v>
      </c>
      <c r="DP1711">
        <f>BK1711+(BK1711*(CJ1711-8.25)/8.25)</f>
        <v>1095.8133333333333</v>
      </c>
      <c r="DQ1711">
        <f>BL1711+(BL1711*(CK1711-8.25)/8.25)</f>
        <v>1394.6399999999999</v>
      </c>
      <c r="DR1711">
        <f>BM1711+(BM1711*(CL1711-8.25)/8.25)</f>
        <v>0</v>
      </c>
      <c r="DS1711">
        <f>BN1711+(BN1711*(CM1711-8.25)/8.25)</f>
        <v>0</v>
      </c>
      <c r="DT1711" s="8">
        <f>DM1711*10^8/$I1711</f>
        <v>212375.21609295538</v>
      </c>
      <c r="DU1711" s="8">
        <f>DN1711*10^8/$I1711</f>
        <v>-42350.31100028527</v>
      </c>
      <c r="DV1711" s="8">
        <f>DO1711*10^8/$I1711</f>
        <v>-15853.049621980001</v>
      </c>
      <c r="DW1711" s="8">
        <f>DP1711*10^8/$I1711</f>
        <v>11718.870866986266</v>
      </c>
      <c r="DX1711" s="8">
        <f>DQ1711*10^8/$I1711</f>
        <v>14914.589527961327</v>
      </c>
      <c r="DY1711" s="8">
        <f>DR1711*10^8/$I1711</f>
        <v>0</v>
      </c>
      <c r="DZ1711" s="8">
        <f>DS1711*10^8/$I1711</f>
        <v>0</v>
      </c>
      <c r="EA1711" s="8">
        <f>DT1711*10^8/$I1711</f>
        <v>2271187.6713263039</v>
      </c>
      <c r="EB1711" s="8">
        <f>DZ1711*0.8</f>
        <v>0</v>
      </c>
      <c r="EC1711" s="10">
        <f>G1711-E1711</f>
        <v>6550</v>
      </c>
      <c r="ED1711" s="4">
        <f>EC1711/E1711*100</f>
        <v>56.465517241379317</v>
      </c>
      <c r="EE1711" s="4">
        <f>DY1711-G1711</f>
        <v>-18150</v>
      </c>
      <c r="EF1711" s="12">
        <f>EE1711/G1711</f>
        <v>-1</v>
      </c>
      <c r="EG1711" s="4">
        <f>G1711-F1711</f>
        <v>150</v>
      </c>
    </row>
    <row r="1712" spans="1:137" x14ac:dyDescent="0.3">
      <c r="A1712">
        <v>1711</v>
      </c>
      <c r="B1712" t="s">
        <v>6200</v>
      </c>
      <c r="C1712" t="s">
        <v>7947</v>
      </c>
      <c r="D1712" t="str">
        <f>VLOOKUP(C1712,Sheet1!$A$2:$B$3197,2,FALSE)</f>
        <v>양방향미디어와서비스</v>
      </c>
      <c r="E1712">
        <v>1265</v>
      </c>
      <c r="F1712">
        <v>1095</v>
      </c>
      <c r="G1712" s="7">
        <v>1215</v>
      </c>
      <c r="H1712" t="s">
        <v>1646</v>
      </c>
      <c r="I1712" s="7">
        <f>VALUE(LEFT(H1712,FIND("/",H1712)-1)) + VALUE(MID(H1712,FIND("/",H1712)+1,LEN(H1712)))</f>
        <v>167851954</v>
      </c>
      <c r="J1712" s="1">
        <v>37735</v>
      </c>
      <c r="K1712" s="1">
        <f>G1712*I1712/(10^8)</f>
        <v>2039.4012411000001</v>
      </c>
      <c r="L1712">
        <v>153</v>
      </c>
      <c r="M1712">
        <v>136</v>
      </c>
      <c r="N1712">
        <v>278</v>
      </c>
      <c r="O1712">
        <v>448</v>
      </c>
      <c r="P1712">
        <v>608</v>
      </c>
      <c r="Q1712" s="3"/>
      <c r="R1712" s="3"/>
      <c r="S1712" s="3"/>
      <c r="T1712">
        <v>23</v>
      </c>
      <c r="U1712">
        <v>27</v>
      </c>
      <c r="V1712">
        <v>54</v>
      </c>
      <c r="W1712">
        <v>79</v>
      </c>
      <c r="X1712">
        <v>0</v>
      </c>
      <c r="Y1712" s="3"/>
      <c r="Z1712" s="3"/>
      <c r="AA1712" s="3"/>
      <c r="AB1712">
        <v>38</v>
      </c>
      <c r="AC1712">
        <v>-184</v>
      </c>
      <c r="AD1712">
        <v>183</v>
      </c>
      <c r="AE1712">
        <v>-40</v>
      </c>
      <c r="AF1712">
        <v>-236</v>
      </c>
      <c r="AG1712" s="3"/>
      <c r="AH1712" s="3"/>
      <c r="AI1712" s="3"/>
      <c r="AJ1712">
        <v>683</v>
      </c>
      <c r="AK1712">
        <v>622</v>
      </c>
      <c r="AL1712">
        <v>686</v>
      </c>
      <c r="AM1712">
        <v>977</v>
      </c>
      <c r="AN1712" s="1">
        <v>1213</v>
      </c>
      <c r="AO1712" s="3"/>
      <c r="AP1712" s="3"/>
      <c r="AQ1712" s="3"/>
      <c r="AR1712">
        <v>139</v>
      </c>
      <c r="AS1712">
        <v>263</v>
      </c>
      <c r="AT1712">
        <v>432</v>
      </c>
      <c r="AU1712">
        <v>321</v>
      </c>
      <c r="AV1712">
        <v>378</v>
      </c>
      <c r="AW1712" s="3"/>
      <c r="AX1712" s="3"/>
      <c r="AY1712" s="3"/>
      <c r="AZ1712">
        <v>544</v>
      </c>
      <c r="BA1712">
        <v>359</v>
      </c>
      <c r="BB1712">
        <v>255</v>
      </c>
      <c r="BC1712">
        <v>656</v>
      </c>
      <c r="BD1712">
        <v>835</v>
      </c>
      <c r="BE1712" s="3"/>
      <c r="BF1712" s="3"/>
      <c r="BG1712" s="3"/>
      <c r="BH1712">
        <v>544</v>
      </c>
      <c r="BI1712">
        <v>359</v>
      </c>
      <c r="BJ1712">
        <v>255</v>
      </c>
      <c r="BK1712">
        <v>656</v>
      </c>
      <c r="BL1712">
        <v>831</v>
      </c>
      <c r="BM1712" s="3"/>
      <c r="BN1712" s="3"/>
      <c r="BO1712" s="3"/>
      <c r="BP1712">
        <v>92</v>
      </c>
      <c r="BQ1712">
        <v>92</v>
      </c>
      <c r="BR1712">
        <v>92</v>
      </c>
      <c r="BS1712">
        <v>114</v>
      </c>
      <c r="BT1712">
        <v>160</v>
      </c>
      <c r="BU1712" s="3"/>
      <c r="BV1712" s="3"/>
      <c r="BW1712" s="3"/>
      <c r="BX1712">
        <v>5.57</v>
      </c>
      <c r="BY1712">
        <v>-28.21</v>
      </c>
      <c r="BZ1712">
        <v>27.93</v>
      </c>
      <c r="CA1712">
        <v>-4.83</v>
      </c>
      <c r="CB1712">
        <v>-21.56</v>
      </c>
      <c r="CC1712" s="3"/>
      <c r="CD1712" s="3"/>
      <c r="CE1712" s="3"/>
      <c r="CF1712">
        <v>7.16</v>
      </c>
      <c r="CG1712">
        <v>-40.76</v>
      </c>
      <c r="CH1712">
        <v>59.54</v>
      </c>
      <c r="CI1712">
        <v>-8.82</v>
      </c>
      <c r="CJ1712">
        <v>-30.03</v>
      </c>
      <c r="CK1712" s="3"/>
      <c r="CL1712" s="3"/>
      <c r="CM1712" s="3"/>
      <c r="CN1712">
        <v>41</v>
      </c>
      <c r="CO1712">
        <v>-200</v>
      </c>
      <c r="CP1712">
        <v>199</v>
      </c>
      <c r="CQ1712">
        <v>-37</v>
      </c>
      <c r="CR1712">
        <v>-139</v>
      </c>
      <c r="CS1712" s="3"/>
      <c r="CT1712" s="3"/>
      <c r="CU1712" s="3"/>
      <c r="CV1712">
        <v>32.78</v>
      </c>
      <c r="CW1712" t="s">
        <v>2</v>
      </c>
      <c r="CX1712">
        <v>4.2300000000000004</v>
      </c>
      <c r="CY1712" t="s">
        <v>2</v>
      </c>
      <c r="CZ1712" t="s">
        <v>2</v>
      </c>
      <c r="DA1712" s="3"/>
      <c r="DB1712" s="3"/>
      <c r="DC1712" s="3"/>
      <c r="DD1712">
        <v>2.2599999999999998</v>
      </c>
      <c r="DE1712">
        <v>2.16</v>
      </c>
      <c r="DF1712">
        <v>3.03</v>
      </c>
      <c r="DG1712">
        <v>1.59</v>
      </c>
      <c r="DH1712">
        <v>2.3199999999999998</v>
      </c>
      <c r="DI1712" s="3"/>
      <c r="DJ1712" s="3"/>
      <c r="DK1712" s="3"/>
      <c r="DL1712" s="6">
        <f>(CM1712*3+CL1712*2+CK1712)/6</f>
        <v>0</v>
      </c>
      <c r="DM1712">
        <f>BH1712+(BH1712*(CG1712-8.25)/8.25)</f>
        <v>-2687.6896969696968</v>
      </c>
      <c r="DN1712">
        <f>BI1712+(BI1712*(CH1712-8.25)/8.25)</f>
        <v>2590.8921212121213</v>
      </c>
      <c r="DO1712">
        <f>BJ1712+(BJ1712*(CI1712-8.25)/8.25)</f>
        <v>-272.61818181818182</v>
      </c>
      <c r="DP1712">
        <f>BK1712+(BK1712*(CJ1712-8.25)/8.25)</f>
        <v>-2387.84</v>
      </c>
      <c r="DQ1712">
        <f>BL1712+(BL1712*(CK1712-8.25)/8.25)</f>
        <v>0</v>
      </c>
      <c r="DR1712">
        <f>BM1712+(BM1712*(CL1712-8.25)/8.25)</f>
        <v>0</v>
      </c>
      <c r="DS1712">
        <f>BN1712+(BN1712*(CM1712-8.25)/8.25)</f>
        <v>0</v>
      </c>
      <c r="DT1712" s="8">
        <f>DM1712*10^8/$I1712</f>
        <v>-1601.2263384015753</v>
      </c>
      <c r="DU1712" s="8">
        <f>DN1712*10^8/$I1712</f>
        <v>1543.5579148587817</v>
      </c>
      <c r="DV1712" s="8">
        <f>DO1712*10^8/$I1712</f>
        <v>-162.41585237558917</v>
      </c>
      <c r="DW1712" s="8">
        <f>DP1712*10^8/$I1712</f>
        <v>-1422.5869542156179</v>
      </c>
      <c r="DX1712" s="8">
        <f>DQ1712*10^8/$I1712</f>
        <v>0</v>
      </c>
      <c r="DY1712" s="8">
        <f>DR1712*10^8/$I1712</f>
        <v>0</v>
      </c>
      <c r="DZ1712" s="8">
        <f>DS1712*10^8/$I1712</f>
        <v>0</v>
      </c>
      <c r="EA1712" s="8">
        <f>DT1712*10^8/$I1712</f>
        <v>-953.9515628168233</v>
      </c>
      <c r="EB1712" s="8">
        <f>DZ1712*0.8</f>
        <v>0</v>
      </c>
      <c r="EC1712" s="10">
        <f>G1712-E1712</f>
        <v>-50</v>
      </c>
      <c r="ED1712" s="4">
        <f>EC1712/E1712*100</f>
        <v>-3.9525691699604746</v>
      </c>
      <c r="EE1712" s="4">
        <f>DY1712-G1712</f>
        <v>-1215</v>
      </c>
      <c r="EF1712" s="12">
        <f>EE1712/G1712</f>
        <v>-1</v>
      </c>
      <c r="EG1712" s="4">
        <f>G1712-F1712</f>
        <v>120</v>
      </c>
    </row>
    <row r="1713" spans="1:137" x14ac:dyDescent="0.3">
      <c r="A1713">
        <v>1712</v>
      </c>
      <c r="B1713" t="s">
        <v>5806</v>
      </c>
      <c r="C1713" t="s">
        <v>3984</v>
      </c>
      <c r="D1713" t="str">
        <f>VLOOKUP(C1713,Sheet1!$A$2:$B$3197,2,FALSE)</f>
        <v>건강관리장비와용품</v>
      </c>
      <c r="E1713">
        <v>24400</v>
      </c>
      <c r="F1713">
        <v>32500</v>
      </c>
      <c r="G1713" s="7">
        <v>32800</v>
      </c>
      <c r="H1713" t="s">
        <v>1647</v>
      </c>
      <c r="I1713" s="7">
        <f>VALUE(LEFT(H1713,FIND("/",H1713)-1)) + VALUE(MID(H1713,FIND("/",H1713)+1,LEN(H1713)))</f>
        <v>14854256</v>
      </c>
      <c r="J1713">
        <v>0</v>
      </c>
      <c r="K1713" s="1">
        <f>G1713*I1713/(10^8)</f>
        <v>4872.195968</v>
      </c>
      <c r="L1713" s="1">
        <v>1786</v>
      </c>
      <c r="M1713" s="1">
        <v>2188</v>
      </c>
      <c r="N1713" s="1">
        <v>2344</v>
      </c>
      <c r="O1713" s="1">
        <v>2717</v>
      </c>
      <c r="P1713" s="1">
        <v>2443</v>
      </c>
      <c r="Q1713" s="1">
        <v>3109</v>
      </c>
      <c r="R1713" s="1">
        <v>3588</v>
      </c>
      <c r="S1713" s="1">
        <v>4192</v>
      </c>
      <c r="T1713">
        <v>299</v>
      </c>
      <c r="U1713">
        <v>391</v>
      </c>
      <c r="V1713">
        <v>394</v>
      </c>
      <c r="W1713">
        <v>429</v>
      </c>
      <c r="X1713">
        <v>316</v>
      </c>
      <c r="Y1713">
        <v>511</v>
      </c>
      <c r="Z1713">
        <v>603</v>
      </c>
      <c r="AA1713">
        <v>717</v>
      </c>
      <c r="AB1713">
        <v>333</v>
      </c>
      <c r="AC1713">
        <v>837</v>
      </c>
      <c r="AD1713">
        <v>292</v>
      </c>
      <c r="AE1713">
        <v>356</v>
      </c>
      <c r="AF1713">
        <v>-218</v>
      </c>
      <c r="AG1713">
        <v>464</v>
      </c>
      <c r="AH1713">
        <v>515</v>
      </c>
      <c r="AI1713">
        <v>630</v>
      </c>
      <c r="AJ1713" s="1">
        <v>3902</v>
      </c>
      <c r="AK1713" s="1">
        <v>3215</v>
      </c>
      <c r="AL1713" s="1">
        <v>3496</v>
      </c>
      <c r="AM1713" s="1">
        <v>3870</v>
      </c>
      <c r="AN1713" s="1">
        <v>3539</v>
      </c>
      <c r="AO1713" s="1">
        <v>4080</v>
      </c>
      <c r="AP1713" s="1">
        <v>4698</v>
      </c>
      <c r="AQ1713" s="1">
        <v>5493</v>
      </c>
      <c r="AR1713" s="1">
        <v>1331</v>
      </c>
      <c r="AS1713" s="1">
        <v>1229</v>
      </c>
      <c r="AT1713" s="1">
        <v>1259</v>
      </c>
      <c r="AU1713" s="1">
        <v>1332</v>
      </c>
      <c r="AV1713" s="1">
        <v>1250</v>
      </c>
      <c r="AW1713" s="1">
        <v>1348</v>
      </c>
      <c r="AX1713" s="1">
        <v>1468</v>
      </c>
      <c r="AY1713" s="1">
        <v>1654</v>
      </c>
      <c r="AZ1713" s="1">
        <v>2570</v>
      </c>
      <c r="BA1713" s="1">
        <v>1986</v>
      </c>
      <c r="BB1713" s="1">
        <v>2237</v>
      </c>
      <c r="BC1713" s="1">
        <v>2538</v>
      </c>
      <c r="BD1713" s="1">
        <v>2289</v>
      </c>
      <c r="BE1713" s="1">
        <v>2732</v>
      </c>
      <c r="BF1713" s="1">
        <v>3230</v>
      </c>
      <c r="BG1713" s="1">
        <v>3839</v>
      </c>
      <c r="BH1713" s="1">
        <v>1468</v>
      </c>
      <c r="BI1713" s="1">
        <v>1960</v>
      </c>
      <c r="BJ1713" s="1">
        <v>2191</v>
      </c>
      <c r="BK1713" s="1">
        <v>2485</v>
      </c>
      <c r="BL1713" s="1">
        <v>2225</v>
      </c>
      <c r="BM1713" s="1">
        <v>2654</v>
      </c>
      <c r="BN1713" s="1">
        <v>3140</v>
      </c>
      <c r="BO1713" s="1">
        <v>3733</v>
      </c>
      <c r="BP1713">
        <v>74</v>
      </c>
      <c r="BQ1713">
        <v>74</v>
      </c>
      <c r="BR1713">
        <v>74</v>
      </c>
      <c r="BS1713">
        <v>74</v>
      </c>
      <c r="BT1713">
        <v>74</v>
      </c>
      <c r="BU1713">
        <v>73</v>
      </c>
      <c r="BV1713">
        <v>73</v>
      </c>
      <c r="BW1713">
        <v>73</v>
      </c>
      <c r="BX1713">
        <v>10.09</v>
      </c>
      <c r="BY1713">
        <v>23.52</v>
      </c>
      <c r="BZ1713">
        <v>8.69</v>
      </c>
      <c r="CA1713">
        <v>9.66</v>
      </c>
      <c r="CB1713">
        <v>-5.88</v>
      </c>
      <c r="CC1713">
        <v>12.19</v>
      </c>
      <c r="CD1713">
        <v>11.74</v>
      </c>
      <c r="CE1713">
        <v>12.37</v>
      </c>
      <c r="CF1713">
        <v>19.95</v>
      </c>
      <c r="CG1713">
        <v>46.14</v>
      </c>
      <c r="CH1713">
        <v>13.13</v>
      </c>
      <c r="CI1713">
        <v>14.49</v>
      </c>
      <c r="CJ1713">
        <v>-10.28</v>
      </c>
      <c r="CK1713">
        <v>17.649999999999999</v>
      </c>
      <c r="CL1713">
        <v>16.91</v>
      </c>
      <c r="CM1713">
        <v>17.45</v>
      </c>
      <c r="CN1713" s="1">
        <v>1667</v>
      </c>
      <c r="CO1713" s="1">
        <v>5324</v>
      </c>
      <c r="CP1713" s="1">
        <v>1835</v>
      </c>
      <c r="CQ1713" s="1">
        <v>2281</v>
      </c>
      <c r="CR1713" s="1">
        <v>-1630</v>
      </c>
      <c r="CS1713" s="1">
        <v>2899</v>
      </c>
      <c r="CT1713" s="1">
        <v>3299</v>
      </c>
      <c r="CU1713" s="1">
        <v>4037</v>
      </c>
      <c r="CV1713">
        <v>21.68</v>
      </c>
      <c r="CW1713">
        <v>6.4</v>
      </c>
      <c r="CX1713">
        <v>11.77</v>
      </c>
      <c r="CY1713">
        <v>12.8</v>
      </c>
      <c r="CZ1713" t="s">
        <v>2</v>
      </c>
      <c r="DA1713">
        <v>11.31</v>
      </c>
      <c r="DB1713">
        <v>9.94</v>
      </c>
      <c r="DC1713">
        <v>8.1199999999999992</v>
      </c>
      <c r="DD1713">
        <v>3.66</v>
      </c>
      <c r="DE1713">
        <v>2.58</v>
      </c>
      <c r="DF1713">
        <v>1.46</v>
      </c>
      <c r="DG1713">
        <v>1.75</v>
      </c>
      <c r="DH1713">
        <v>1.5</v>
      </c>
      <c r="DI1713">
        <v>1.84</v>
      </c>
      <c r="DJ1713">
        <v>1.55</v>
      </c>
      <c r="DK1713">
        <v>1.31</v>
      </c>
      <c r="DL1713" s="6">
        <f>(CM1713*3+CL1713*2+CK1713)/6</f>
        <v>17.303333333333331</v>
      </c>
      <c r="DM1713">
        <f>BH1713+(BH1713*(CG1713-8.25)/8.25)</f>
        <v>8210.1236363636381</v>
      </c>
      <c r="DN1713">
        <f>BI1713+(BI1713*(CH1713-8.25)/8.25)</f>
        <v>3119.3696969696971</v>
      </c>
      <c r="DO1713">
        <f>BJ1713+(BJ1713*(CI1713-8.25)/8.25)</f>
        <v>3848.1927272727271</v>
      </c>
      <c r="DP1713">
        <f>BK1713+(BK1713*(CJ1713-8.25)/8.25)</f>
        <v>-3096.4606060606066</v>
      </c>
      <c r="DQ1713">
        <f>BL1713+(BL1713*(CK1713-8.25)/8.25)</f>
        <v>4760.1515151515141</v>
      </c>
      <c r="DR1713">
        <f>BM1713+(BM1713*(CL1713-8.25)/8.25)</f>
        <v>5439.8957575757577</v>
      </c>
      <c r="DS1713">
        <f>BN1713+(BN1713*(CM1713-8.25)/8.25)</f>
        <v>6641.5757575757571</v>
      </c>
      <c r="DT1713" s="8">
        <f>DM1713*10^8/$I1713</f>
        <v>55271.187169277531</v>
      </c>
      <c r="DU1713" s="8">
        <f>DN1713*10^8/$I1713</f>
        <v>20999.838005819325</v>
      </c>
      <c r="DV1713" s="8">
        <f>DO1713*10^8/$I1713</f>
        <v>25906.331002190396</v>
      </c>
      <c r="DW1713" s="8">
        <f>DP1713*10^8/$I1713</f>
        <v>-20845.612234369779</v>
      </c>
      <c r="DX1713" s="8">
        <f>DQ1713*10^8/$I1713</f>
        <v>32045.708079566652</v>
      </c>
      <c r="DY1713" s="8">
        <f>DR1713*10^8/$I1713</f>
        <v>36621.798880911687</v>
      </c>
      <c r="DZ1713" s="8">
        <f>DS1713*10^8/$I1713</f>
        <v>44711.601561032454</v>
      </c>
      <c r="EA1713" s="8">
        <f>DT1713*10^8/$I1713</f>
        <v>372089.90587800241</v>
      </c>
      <c r="EB1713" s="8">
        <f>DZ1713*0.8</f>
        <v>35769.281248825966</v>
      </c>
      <c r="EC1713" s="10">
        <f>G1713-E1713</f>
        <v>8400</v>
      </c>
      <c r="ED1713" s="4">
        <f>EC1713/E1713*100</f>
        <v>34.42622950819672</v>
      </c>
      <c r="EE1713" s="4">
        <f>DY1713-G1713</f>
        <v>3821.7988809116869</v>
      </c>
      <c r="EF1713" s="12">
        <f>EE1713/G1713</f>
        <v>0.11651825856438069</v>
      </c>
      <c r="EG1713" s="4">
        <f>G1713-F1713</f>
        <v>300</v>
      </c>
    </row>
    <row r="1714" spans="1:137" x14ac:dyDescent="0.3">
      <c r="A1714">
        <v>1713</v>
      </c>
      <c r="B1714" t="s">
        <v>5954</v>
      </c>
      <c r="C1714" t="s">
        <v>3985</v>
      </c>
      <c r="D1714" t="str">
        <f>VLOOKUP(C1714,Sheet1!$A$2:$B$3197,2,FALSE)</f>
        <v>소프트웨어</v>
      </c>
      <c r="E1714">
        <v>14600</v>
      </c>
      <c r="F1714">
        <v>16000</v>
      </c>
      <c r="G1714" s="7">
        <v>16000</v>
      </c>
      <c r="H1714" t="s">
        <v>1648</v>
      </c>
      <c r="I1714" s="7">
        <f>VALUE(LEFT(H1714,FIND("/",H1714)-1)) + VALUE(MID(H1714,FIND("/",H1714)+1,LEN(H1714)))</f>
        <v>8828608</v>
      </c>
      <c r="J1714" s="1">
        <v>42085</v>
      </c>
      <c r="K1714" s="1">
        <f>G1714*I1714/(10^8)</f>
        <v>1412.57728</v>
      </c>
      <c r="L1714" s="1">
        <v>1503</v>
      </c>
      <c r="M1714" s="1">
        <v>1489</v>
      </c>
      <c r="N1714" s="1">
        <v>1382</v>
      </c>
      <c r="O1714" s="1">
        <v>1549</v>
      </c>
      <c r="P1714" s="1">
        <v>1466</v>
      </c>
      <c r="Q1714" s="1">
        <v>1615</v>
      </c>
      <c r="R1714" s="1">
        <v>1701</v>
      </c>
      <c r="S1714" s="1">
        <v>1788</v>
      </c>
      <c r="T1714">
        <v>136</v>
      </c>
      <c r="U1714">
        <v>112</v>
      </c>
      <c r="V1714">
        <v>91</v>
      </c>
      <c r="W1714">
        <v>44</v>
      </c>
      <c r="X1714">
        <v>40</v>
      </c>
      <c r="Y1714">
        <v>84</v>
      </c>
      <c r="Z1714">
        <v>100</v>
      </c>
      <c r="AA1714">
        <v>117</v>
      </c>
      <c r="AB1714">
        <v>110</v>
      </c>
      <c r="AC1714">
        <v>92</v>
      </c>
      <c r="AD1714">
        <v>50</v>
      </c>
      <c r="AE1714">
        <v>60</v>
      </c>
      <c r="AF1714">
        <v>25</v>
      </c>
      <c r="AG1714">
        <v>52</v>
      </c>
      <c r="AH1714">
        <v>84</v>
      </c>
      <c r="AI1714">
        <v>98</v>
      </c>
      <c r="AJ1714" s="1">
        <v>1467</v>
      </c>
      <c r="AK1714" s="1">
        <v>1432</v>
      </c>
      <c r="AL1714" s="1">
        <v>1645</v>
      </c>
      <c r="AM1714" s="1">
        <v>1545</v>
      </c>
      <c r="AN1714" s="1">
        <v>1767</v>
      </c>
      <c r="AO1714" s="1">
        <v>1823</v>
      </c>
      <c r="AP1714" s="1">
        <v>1911</v>
      </c>
      <c r="AQ1714" s="1">
        <v>2002</v>
      </c>
      <c r="AR1714">
        <v>478</v>
      </c>
      <c r="AS1714">
        <v>382</v>
      </c>
      <c r="AT1714">
        <v>443</v>
      </c>
      <c r="AU1714">
        <v>383</v>
      </c>
      <c r="AV1714">
        <v>565</v>
      </c>
      <c r="AW1714">
        <v>562</v>
      </c>
      <c r="AX1714">
        <v>566</v>
      </c>
      <c r="AY1714">
        <v>572</v>
      </c>
      <c r="AZ1714">
        <v>989</v>
      </c>
      <c r="BA1714" s="1">
        <v>1050</v>
      </c>
      <c r="BB1714" s="1">
        <v>1201</v>
      </c>
      <c r="BC1714" s="1">
        <v>1161</v>
      </c>
      <c r="BD1714" s="1">
        <v>1203</v>
      </c>
      <c r="BE1714" s="1">
        <v>1261</v>
      </c>
      <c r="BF1714" s="1">
        <v>1345</v>
      </c>
      <c r="BG1714" s="1">
        <v>1430</v>
      </c>
      <c r="BH1714">
        <v>950</v>
      </c>
      <c r="BI1714">
        <v>995</v>
      </c>
      <c r="BJ1714" s="1">
        <v>1079</v>
      </c>
      <c r="BK1714" s="1">
        <v>1123</v>
      </c>
      <c r="BL1714" s="1">
        <v>1159</v>
      </c>
      <c r="BM1714" s="1">
        <v>1218</v>
      </c>
      <c r="BN1714" s="1">
        <v>1301</v>
      </c>
      <c r="BO1714" s="1">
        <v>1386</v>
      </c>
      <c r="BP1714">
        <v>48</v>
      </c>
      <c r="BQ1714">
        <v>48</v>
      </c>
      <c r="BR1714">
        <v>48</v>
      </c>
      <c r="BS1714">
        <v>48</v>
      </c>
      <c r="BT1714">
        <v>48</v>
      </c>
      <c r="BU1714">
        <v>48</v>
      </c>
      <c r="BV1714">
        <v>48</v>
      </c>
      <c r="BW1714">
        <v>48</v>
      </c>
      <c r="BX1714">
        <v>7.97</v>
      </c>
      <c r="BY1714">
        <v>6.31</v>
      </c>
      <c r="BZ1714">
        <v>3.24</v>
      </c>
      <c r="CA1714">
        <v>3.79</v>
      </c>
      <c r="CB1714">
        <v>1.5</v>
      </c>
      <c r="CC1714">
        <v>2.9</v>
      </c>
      <c r="CD1714">
        <v>4.5</v>
      </c>
      <c r="CE1714">
        <v>5.01</v>
      </c>
      <c r="CF1714">
        <v>10.47</v>
      </c>
      <c r="CG1714">
        <v>8.9700000000000006</v>
      </c>
      <c r="CH1714">
        <v>5.82</v>
      </c>
      <c r="CI1714">
        <v>7.38</v>
      </c>
      <c r="CJ1714">
        <v>3.69</v>
      </c>
      <c r="CK1714">
        <v>4.96</v>
      </c>
      <c r="CL1714">
        <v>6.59</v>
      </c>
      <c r="CM1714">
        <v>7.22</v>
      </c>
      <c r="CN1714" s="1">
        <v>1133</v>
      </c>
      <c r="CO1714">
        <v>989</v>
      </c>
      <c r="CP1714">
        <v>683</v>
      </c>
      <c r="CQ1714">
        <v>920</v>
      </c>
      <c r="CR1714">
        <v>477</v>
      </c>
      <c r="CS1714">
        <v>668</v>
      </c>
      <c r="CT1714">
        <v>940</v>
      </c>
      <c r="CU1714" s="1">
        <v>1099</v>
      </c>
      <c r="CV1714">
        <v>18.13</v>
      </c>
      <c r="CW1714">
        <v>20.38</v>
      </c>
      <c r="CX1714">
        <v>21.36</v>
      </c>
      <c r="CY1714">
        <v>12.17</v>
      </c>
      <c r="CZ1714">
        <v>30.39</v>
      </c>
      <c r="DA1714">
        <v>23.94</v>
      </c>
      <c r="DB1714">
        <v>17.02</v>
      </c>
      <c r="DC1714">
        <v>14.56</v>
      </c>
      <c r="DD1714">
        <v>1.74</v>
      </c>
      <c r="DE1714">
        <v>1.6</v>
      </c>
      <c r="DF1714">
        <v>1.08</v>
      </c>
      <c r="DG1714">
        <v>0.8</v>
      </c>
      <c r="DH1714">
        <v>1.01</v>
      </c>
      <c r="DI1714">
        <v>1.06</v>
      </c>
      <c r="DJ1714">
        <v>1</v>
      </c>
      <c r="DK1714">
        <v>0.94</v>
      </c>
      <c r="DL1714" s="6">
        <f>(CM1714*3+CL1714*2+CK1714)/6</f>
        <v>6.6333333333333337</v>
      </c>
      <c r="DM1714">
        <f>BH1714+(BH1714*(CG1714-8.25)/8.25)</f>
        <v>1032.909090909091</v>
      </c>
      <c r="DN1714">
        <f>BI1714+(BI1714*(CH1714-8.25)/8.25)</f>
        <v>701.92727272727279</v>
      </c>
      <c r="DO1714">
        <f>BJ1714+(BJ1714*(CI1714-8.25)/8.25)</f>
        <v>965.21454545454549</v>
      </c>
      <c r="DP1714">
        <f>BK1714+(BK1714*(CJ1714-8.25)/8.25)</f>
        <v>502.28727272727269</v>
      </c>
      <c r="DQ1714">
        <f>BL1714+(BL1714*(CK1714-8.25)/8.25)</f>
        <v>696.80484848484843</v>
      </c>
      <c r="DR1714">
        <f>BM1714+(BM1714*(CL1714-8.25)/8.25)</f>
        <v>972.92363636363632</v>
      </c>
      <c r="DS1714">
        <f>BN1714+(BN1714*(CM1714-8.25)/8.25)</f>
        <v>1138.5721212121211</v>
      </c>
      <c r="DT1714" s="8">
        <f>DM1714*10^8/$I1714</f>
        <v>11699.569070334655</v>
      </c>
      <c r="DU1714" s="8">
        <f>DN1714*10^8/$I1714</f>
        <v>7950.5996044594212</v>
      </c>
      <c r="DV1714" s="8">
        <f>DO1714*10^8/$I1714</f>
        <v>10932.805550484803</v>
      </c>
      <c r="DW1714" s="8">
        <f>DP1714*10^8/$I1714</f>
        <v>5689.3144732133615</v>
      </c>
      <c r="DX1714" s="8">
        <f>DQ1714*10^8/$I1714</f>
        <v>7892.5788582395826</v>
      </c>
      <c r="DY1714" s="8">
        <f>DR1714*10^8/$I1714</f>
        <v>11020.124988714375</v>
      </c>
      <c r="DZ1714" s="8">
        <f>DS1714*10^8/$I1714</f>
        <v>12896.394552936557</v>
      </c>
      <c r="EA1714" s="8">
        <f>DT1714*10^8/$I1714</f>
        <v>132518.84181894423</v>
      </c>
      <c r="EB1714" s="8">
        <f>DZ1714*0.8</f>
        <v>10317.115642349247</v>
      </c>
      <c r="EC1714" s="10">
        <f>G1714-E1714</f>
        <v>1400</v>
      </c>
      <c r="ED1714" s="4">
        <f>EC1714/E1714*100</f>
        <v>9.5890410958904102</v>
      </c>
      <c r="EE1714" s="4">
        <f>DY1714-G1714</f>
        <v>-4979.8750112856251</v>
      </c>
      <c r="EF1714" s="12">
        <f>EE1714/G1714</f>
        <v>-0.31124218820535154</v>
      </c>
      <c r="EG1714" s="4">
        <f>G1714-F1714</f>
        <v>0</v>
      </c>
    </row>
    <row r="1715" spans="1:137" x14ac:dyDescent="0.3">
      <c r="A1715">
        <v>1714</v>
      </c>
      <c r="B1715" t="s">
        <v>6246</v>
      </c>
      <c r="C1715" t="s">
        <v>3986</v>
      </c>
      <c r="D1715" t="str">
        <f>VLOOKUP(C1715,Sheet1!$A$2:$B$3197,2,FALSE)</f>
        <v>디스플레이장비및부품</v>
      </c>
      <c r="E1715">
        <v>2940</v>
      </c>
      <c r="F1715">
        <v>1385</v>
      </c>
      <c r="G1715" s="7">
        <v>1480</v>
      </c>
      <c r="H1715" t="s">
        <v>1649</v>
      </c>
      <c r="I1715" s="7">
        <f>VALUE(LEFT(H1715,FIND("/",H1715)-1)) + VALUE(MID(H1715,FIND("/",H1715)+1,LEN(H1715)))</f>
        <v>48103069</v>
      </c>
      <c r="J1715" s="1">
        <v>31000</v>
      </c>
      <c r="K1715" s="1">
        <f>G1715*I1715/(10^8)</f>
        <v>711.92542119999996</v>
      </c>
      <c r="L1715" s="1">
        <v>4028</v>
      </c>
      <c r="M1715" s="1">
        <v>3616</v>
      </c>
      <c r="N1715" s="1">
        <v>3258</v>
      </c>
      <c r="O1715" s="1">
        <v>3236</v>
      </c>
      <c r="P1715" s="1">
        <v>3316</v>
      </c>
      <c r="Q1715" s="3"/>
      <c r="R1715" s="3"/>
      <c r="S1715" s="3"/>
      <c r="T1715">
        <v>52</v>
      </c>
      <c r="U1715">
        <v>-92</v>
      </c>
      <c r="V1715">
        <v>-204</v>
      </c>
      <c r="W1715">
        <v>-392</v>
      </c>
      <c r="X1715">
        <v>-137</v>
      </c>
      <c r="Y1715" s="3"/>
      <c r="Z1715" s="3"/>
      <c r="AA1715" s="3"/>
      <c r="AB1715">
        <v>-62</v>
      </c>
      <c r="AC1715">
        <v>12</v>
      </c>
      <c r="AD1715">
        <v>-315</v>
      </c>
      <c r="AE1715">
        <v>-611</v>
      </c>
      <c r="AF1715">
        <v>-283</v>
      </c>
      <c r="AG1715" s="3"/>
      <c r="AH1715" s="3"/>
      <c r="AI1715" s="3"/>
      <c r="AJ1715" s="1">
        <v>3499</v>
      </c>
      <c r="AK1715" s="1">
        <v>3455</v>
      </c>
      <c r="AL1715" s="1">
        <v>3329</v>
      </c>
      <c r="AM1715" s="1">
        <v>2785</v>
      </c>
      <c r="AN1715" s="1">
        <v>2386</v>
      </c>
      <c r="AO1715" s="3"/>
      <c r="AP1715" s="3"/>
      <c r="AQ1715" s="3"/>
      <c r="AR1715" s="1">
        <v>1360</v>
      </c>
      <c r="AS1715" s="1">
        <v>1234</v>
      </c>
      <c r="AT1715" s="1">
        <v>1414</v>
      </c>
      <c r="AU1715" s="1">
        <v>1479</v>
      </c>
      <c r="AV1715" s="1">
        <v>1412</v>
      </c>
      <c r="AW1715" s="3"/>
      <c r="AX1715" s="3"/>
      <c r="AY1715" s="3"/>
      <c r="AZ1715" s="1">
        <v>2139</v>
      </c>
      <c r="BA1715" s="1">
        <v>2221</v>
      </c>
      <c r="BB1715" s="1">
        <v>1914</v>
      </c>
      <c r="BC1715" s="1">
        <v>1306</v>
      </c>
      <c r="BD1715">
        <v>975</v>
      </c>
      <c r="BE1715" s="3"/>
      <c r="BF1715" s="3"/>
      <c r="BG1715" s="3"/>
      <c r="BH1715" s="1">
        <v>2169</v>
      </c>
      <c r="BI1715" s="1">
        <v>2100</v>
      </c>
      <c r="BJ1715" s="1">
        <v>1791</v>
      </c>
      <c r="BK1715" s="1">
        <v>1173</v>
      </c>
      <c r="BL1715">
        <v>951</v>
      </c>
      <c r="BM1715" s="3"/>
      <c r="BN1715" s="3"/>
      <c r="BO1715" s="3"/>
      <c r="BP1715">
        <v>236</v>
      </c>
      <c r="BQ1715">
        <v>236</v>
      </c>
      <c r="BR1715">
        <v>236</v>
      </c>
      <c r="BS1715">
        <v>236</v>
      </c>
      <c r="BT1715">
        <v>239</v>
      </c>
      <c r="BU1715" s="3"/>
      <c r="BV1715" s="3"/>
      <c r="BW1715" s="3"/>
      <c r="BX1715">
        <v>-1.81</v>
      </c>
      <c r="BY1715">
        <v>0.34</v>
      </c>
      <c r="BZ1715">
        <v>-9.2799999999999994</v>
      </c>
      <c r="CA1715">
        <v>-19.989999999999998</v>
      </c>
      <c r="CB1715">
        <v>-10.95</v>
      </c>
      <c r="CC1715" s="3"/>
      <c r="CD1715" s="3"/>
      <c r="CE1715" s="3"/>
      <c r="CF1715">
        <v>-2.4300000000000002</v>
      </c>
      <c r="CG1715">
        <v>1.47</v>
      </c>
      <c r="CH1715">
        <v>-16.34</v>
      </c>
      <c r="CI1715">
        <v>-41.78</v>
      </c>
      <c r="CJ1715">
        <v>-16.41</v>
      </c>
      <c r="CK1715" s="3"/>
      <c r="CL1715" s="3"/>
      <c r="CM1715" s="3"/>
      <c r="CN1715">
        <v>-113</v>
      </c>
      <c r="CO1715">
        <v>66</v>
      </c>
      <c r="CP1715">
        <v>-672</v>
      </c>
      <c r="CQ1715" s="1">
        <v>-1310</v>
      </c>
      <c r="CR1715">
        <v>-365</v>
      </c>
      <c r="CS1715" s="3"/>
      <c r="CT1715" s="3"/>
      <c r="CU1715" s="3"/>
      <c r="CV1715" t="s">
        <v>2</v>
      </c>
      <c r="CW1715">
        <v>63.47</v>
      </c>
      <c r="CX1715" t="s">
        <v>2</v>
      </c>
      <c r="CY1715" t="s">
        <v>2</v>
      </c>
      <c r="CZ1715" t="s">
        <v>2</v>
      </c>
      <c r="DA1715" s="3"/>
      <c r="DB1715" s="3"/>
      <c r="DC1715" s="3"/>
      <c r="DD1715">
        <v>0.8</v>
      </c>
      <c r="DE1715">
        <v>0.91</v>
      </c>
      <c r="DF1715">
        <v>0.73</v>
      </c>
      <c r="DG1715">
        <v>1.18</v>
      </c>
      <c r="DH1715">
        <v>1.47</v>
      </c>
      <c r="DI1715" s="3"/>
      <c r="DJ1715" s="3"/>
      <c r="DK1715" s="3"/>
      <c r="DL1715" s="6">
        <f>(CM1715*3+CL1715*2+CK1715)/6</f>
        <v>0</v>
      </c>
      <c r="DM1715">
        <f>BH1715+(BH1715*(CG1715-8.25)/8.25)</f>
        <v>386.47636363636366</v>
      </c>
      <c r="DN1715">
        <f>BI1715+(BI1715*(CH1715-8.25)/8.25)</f>
        <v>-4159.272727272727</v>
      </c>
      <c r="DO1715">
        <f>BJ1715+(BJ1715*(CI1715-8.25)/8.25)</f>
        <v>-9070.0581818181818</v>
      </c>
      <c r="DP1715">
        <f>BK1715+(BK1715*(CJ1715-8.25)/8.25)</f>
        <v>-2333.2036363636362</v>
      </c>
      <c r="DQ1715">
        <f>BL1715+(BL1715*(CK1715-8.25)/8.25)</f>
        <v>0</v>
      </c>
      <c r="DR1715">
        <f>BM1715+(BM1715*(CL1715-8.25)/8.25)</f>
        <v>0</v>
      </c>
      <c r="DS1715">
        <f>BN1715+(BN1715*(CM1715-8.25)/8.25)</f>
        <v>0</v>
      </c>
      <c r="DT1715" s="8">
        <f>DM1715*10^8/$I1715</f>
        <v>803.43390072754755</v>
      </c>
      <c r="DU1715" s="8">
        <f>DN1715*10^8/$I1715</f>
        <v>-8646.5849554686974</v>
      </c>
      <c r="DV1715" s="8">
        <f>DO1715*10^8/$I1715</f>
        <v>-18855.466751649841</v>
      </c>
      <c r="DW1715" s="8">
        <f>DP1715*10^8/$I1715</f>
        <v>-4850.4257313886483</v>
      </c>
      <c r="DX1715" s="8">
        <f>DQ1715*10^8/$I1715</f>
        <v>0</v>
      </c>
      <c r="DY1715" s="8">
        <f>DR1715*10^8/$I1715</f>
        <v>0</v>
      </c>
      <c r="DZ1715" s="8">
        <f>DS1715*10^8/$I1715</f>
        <v>0</v>
      </c>
      <c r="EA1715" s="8">
        <f>DT1715*10^8/$I1715</f>
        <v>1670.2341813732251</v>
      </c>
      <c r="EB1715" s="8">
        <f>DZ1715*0.8</f>
        <v>0</v>
      </c>
      <c r="EC1715" s="10">
        <f>G1715-E1715</f>
        <v>-1460</v>
      </c>
      <c r="ED1715" s="4">
        <f>EC1715/E1715*100</f>
        <v>-49.65986394557823</v>
      </c>
      <c r="EE1715" s="4">
        <f>DY1715-G1715</f>
        <v>-1480</v>
      </c>
      <c r="EF1715" s="12">
        <f>EE1715/G1715</f>
        <v>-1</v>
      </c>
      <c r="EG1715" s="4">
        <f>G1715-F1715</f>
        <v>95</v>
      </c>
    </row>
    <row r="1716" spans="1:137" x14ac:dyDescent="0.3">
      <c r="A1716">
        <v>1715</v>
      </c>
      <c r="B1716" t="s">
        <v>6316</v>
      </c>
      <c r="C1716" t="s">
        <v>7952</v>
      </c>
      <c r="D1716" t="str">
        <f>VLOOKUP(C1716,Sheet1!$A$2:$B$3197,2,FALSE)</f>
        <v>화장품</v>
      </c>
      <c r="E1716">
        <v>2145</v>
      </c>
      <c r="F1716">
        <v>1775</v>
      </c>
      <c r="G1716" s="7">
        <v>1870</v>
      </c>
      <c r="H1716" t="s">
        <v>1650</v>
      </c>
      <c r="I1716" s="7">
        <f>VALUE(LEFT(H1716,FIND("/",H1716)-1)) + VALUE(MID(H1716,FIND("/",H1716)+1,LEN(H1716)))</f>
        <v>37072045</v>
      </c>
      <c r="J1716" s="1">
        <v>4600</v>
      </c>
      <c r="K1716" s="1">
        <f>G1716*I1716/(10^8)</f>
        <v>693.24724149999997</v>
      </c>
      <c r="L1716">
        <v>345</v>
      </c>
      <c r="M1716">
        <v>315</v>
      </c>
      <c r="N1716">
        <v>635</v>
      </c>
      <c r="O1716">
        <v>643</v>
      </c>
      <c r="P1716">
        <v>583</v>
      </c>
      <c r="Q1716" s="3"/>
      <c r="R1716" s="3"/>
      <c r="S1716" s="3"/>
      <c r="T1716">
        <v>-44</v>
      </c>
      <c r="U1716">
        <v>-95</v>
      </c>
      <c r="V1716">
        <v>0</v>
      </c>
      <c r="W1716">
        <v>-57</v>
      </c>
      <c r="X1716">
        <v>-8</v>
      </c>
      <c r="Y1716" s="3"/>
      <c r="Z1716" s="3"/>
      <c r="AA1716" s="3"/>
      <c r="AB1716">
        <v>-51</v>
      </c>
      <c r="AC1716">
        <v>-96</v>
      </c>
      <c r="AD1716">
        <v>-5</v>
      </c>
      <c r="AE1716">
        <v>-76</v>
      </c>
      <c r="AF1716">
        <v>-145</v>
      </c>
      <c r="AG1716" s="3"/>
      <c r="AH1716" s="3"/>
      <c r="AI1716" s="3"/>
      <c r="AJ1716">
        <v>419</v>
      </c>
      <c r="AK1716">
        <v>308</v>
      </c>
      <c r="AL1716">
        <v>375</v>
      </c>
      <c r="AM1716">
        <v>332</v>
      </c>
      <c r="AN1716">
        <v>349</v>
      </c>
      <c r="AO1716" s="3"/>
      <c r="AP1716" s="3"/>
      <c r="AQ1716" s="3"/>
      <c r="AR1716">
        <v>104</v>
      </c>
      <c r="AS1716">
        <v>71</v>
      </c>
      <c r="AT1716">
        <v>138</v>
      </c>
      <c r="AU1716">
        <v>167</v>
      </c>
      <c r="AV1716">
        <v>233</v>
      </c>
      <c r="AW1716" s="3"/>
      <c r="AX1716" s="3"/>
      <c r="AY1716" s="3"/>
      <c r="AZ1716">
        <v>315</v>
      </c>
      <c r="BA1716">
        <v>237</v>
      </c>
      <c r="BB1716">
        <v>236</v>
      </c>
      <c r="BC1716">
        <v>165</v>
      </c>
      <c r="BD1716">
        <v>116</v>
      </c>
      <c r="BE1716" s="3"/>
      <c r="BF1716" s="3"/>
      <c r="BG1716" s="3"/>
      <c r="BH1716">
        <v>315</v>
      </c>
      <c r="BI1716">
        <v>237</v>
      </c>
      <c r="BJ1716">
        <v>236</v>
      </c>
      <c r="BK1716">
        <v>165</v>
      </c>
      <c r="BL1716">
        <v>116</v>
      </c>
      <c r="BM1716" s="3"/>
      <c r="BN1716" s="3"/>
      <c r="BO1716" s="3"/>
      <c r="BP1716">
        <v>96</v>
      </c>
      <c r="BQ1716">
        <v>99</v>
      </c>
      <c r="BR1716">
        <v>99</v>
      </c>
      <c r="BS1716">
        <v>99</v>
      </c>
      <c r="BT1716">
        <v>185</v>
      </c>
      <c r="BU1716" s="3"/>
      <c r="BV1716" s="3"/>
      <c r="BW1716" s="3"/>
      <c r="BX1716">
        <v>-11.79</v>
      </c>
      <c r="BY1716">
        <v>-26.37</v>
      </c>
      <c r="BZ1716">
        <v>-1.36</v>
      </c>
      <c r="CA1716">
        <v>-21.61</v>
      </c>
      <c r="CB1716">
        <v>-42.66</v>
      </c>
      <c r="CC1716" s="3"/>
      <c r="CD1716" s="3"/>
      <c r="CE1716" s="3"/>
      <c r="CF1716">
        <v>-18.559999999999999</v>
      </c>
      <c r="CG1716">
        <v>-34.72</v>
      </c>
      <c r="CH1716">
        <v>-1.97</v>
      </c>
      <c r="CI1716">
        <v>-38.049999999999997</v>
      </c>
      <c r="CJ1716">
        <v>-103.35</v>
      </c>
      <c r="CK1716" s="3"/>
      <c r="CL1716" s="3"/>
      <c r="CM1716" s="3"/>
      <c r="CN1716">
        <v>-266</v>
      </c>
      <c r="CO1716">
        <v>-485</v>
      </c>
      <c r="CP1716">
        <v>-24</v>
      </c>
      <c r="CQ1716">
        <v>-387</v>
      </c>
      <c r="CR1716">
        <v>-443</v>
      </c>
      <c r="CS1716" s="3"/>
      <c r="CT1716" s="3"/>
      <c r="CU1716" s="3"/>
      <c r="CV1716" t="s">
        <v>2</v>
      </c>
      <c r="CW1716" t="s">
        <v>2</v>
      </c>
      <c r="CX1716" t="s">
        <v>2</v>
      </c>
      <c r="CY1716" t="s">
        <v>2</v>
      </c>
      <c r="CZ1716" t="s">
        <v>2</v>
      </c>
      <c r="DA1716" s="3"/>
      <c r="DB1716" s="3"/>
      <c r="DC1716" s="3"/>
      <c r="DD1716">
        <v>2.33</v>
      </c>
      <c r="DE1716">
        <v>3.1</v>
      </c>
      <c r="DF1716">
        <v>3.35</v>
      </c>
      <c r="DG1716">
        <v>4.8899999999999997</v>
      </c>
      <c r="DH1716">
        <v>5.97</v>
      </c>
      <c r="DI1716" s="3"/>
      <c r="DJ1716" s="3"/>
      <c r="DK1716" s="3"/>
      <c r="DL1716" s="6">
        <f>(CM1716*3+CL1716*2+CK1716)/6</f>
        <v>0</v>
      </c>
      <c r="DM1716">
        <f>BH1716+(BH1716*(CG1716-8.25)/8.25)</f>
        <v>-1325.6727272727271</v>
      </c>
      <c r="DN1716">
        <f>BI1716+(BI1716*(CH1716-8.25)/8.25)</f>
        <v>-56.592727272727302</v>
      </c>
      <c r="DO1716">
        <f>BJ1716+(BJ1716*(CI1716-8.25)/8.25)</f>
        <v>-1088.4606060606059</v>
      </c>
      <c r="DP1716">
        <f>BK1716+(BK1716*(CJ1716-8.25)/8.25)</f>
        <v>-2067</v>
      </c>
      <c r="DQ1716">
        <f>BL1716+(BL1716*(CK1716-8.25)/8.25)</f>
        <v>0</v>
      </c>
      <c r="DR1716">
        <f>BM1716+(BM1716*(CL1716-8.25)/8.25)</f>
        <v>0</v>
      </c>
      <c r="DS1716">
        <f>BN1716+(BN1716*(CM1716-8.25)/8.25)</f>
        <v>0</v>
      </c>
      <c r="DT1716" s="8">
        <f>DM1716*10^8/$I1716</f>
        <v>-3575.9363349735008</v>
      </c>
      <c r="DU1716" s="8">
        <f>DN1716*10^8/$I1716</f>
        <v>-152.65607082837568</v>
      </c>
      <c r="DV1716" s="8">
        <f>DO1716*10^8/$I1716</f>
        <v>-2936.0684204515987</v>
      </c>
      <c r="DW1716" s="8">
        <f>DP1716*10^8/$I1716</f>
        <v>-5575.6298310492448</v>
      </c>
      <c r="DX1716" s="8">
        <f>DQ1716*10^8/$I1716</f>
        <v>0</v>
      </c>
      <c r="DY1716" s="8">
        <f>DR1716*10^8/$I1716</f>
        <v>0</v>
      </c>
      <c r="DZ1716" s="8">
        <f>DS1716*10^8/$I1716</f>
        <v>0</v>
      </c>
      <c r="EA1716" s="8">
        <f>DT1716*10^8/$I1716</f>
        <v>-9645.9106449981409</v>
      </c>
      <c r="EB1716" s="8">
        <f>DZ1716*0.8</f>
        <v>0</v>
      </c>
      <c r="EC1716" s="10">
        <f>G1716-E1716</f>
        <v>-275</v>
      </c>
      <c r="ED1716" s="4">
        <f>EC1716/E1716*100</f>
        <v>-12.820512820512819</v>
      </c>
      <c r="EE1716" s="4">
        <f>DY1716-G1716</f>
        <v>-1870</v>
      </c>
      <c r="EF1716" s="12">
        <f>EE1716/G1716</f>
        <v>-1</v>
      </c>
      <c r="EG1716" s="4">
        <f>G1716-F1716</f>
        <v>95</v>
      </c>
    </row>
    <row r="1717" spans="1:137" x14ac:dyDescent="0.3">
      <c r="A1717">
        <v>1716</v>
      </c>
      <c r="B1717" t="s">
        <v>7272</v>
      </c>
      <c r="C1717" t="s">
        <v>3987</v>
      </c>
      <c r="D1717" t="str">
        <f>VLOOKUP(C1717,Sheet1!$A$2:$B$3197,2,FALSE)</f>
        <v>디스플레이장비및부품</v>
      </c>
      <c r="E1717">
        <v>9670</v>
      </c>
      <c r="F1717">
        <v>10050</v>
      </c>
      <c r="G1717" s="7">
        <v>9950</v>
      </c>
      <c r="H1717" t="s">
        <v>1651</v>
      </c>
      <c r="I1717" s="7">
        <f>VALUE(LEFT(H1717,FIND("/",H1717)-1)) + VALUE(MID(H1717,FIND("/",H1717)+1,LEN(H1717)))</f>
        <v>9872720</v>
      </c>
      <c r="J1717">
        <v>0</v>
      </c>
      <c r="K1717" s="1">
        <f>G1717*I1717/(10^8)</f>
        <v>982.33564000000001</v>
      </c>
      <c r="L1717">
        <v>774</v>
      </c>
      <c r="M1717">
        <v>672</v>
      </c>
      <c r="N1717">
        <v>485</v>
      </c>
      <c r="O1717">
        <v>420</v>
      </c>
      <c r="P1717">
        <v>367</v>
      </c>
      <c r="Q1717" s="3"/>
      <c r="R1717" s="3"/>
      <c r="S1717" s="3"/>
      <c r="T1717">
        <v>-10</v>
      </c>
      <c r="U1717">
        <v>-40</v>
      </c>
      <c r="V1717">
        <v>-190</v>
      </c>
      <c r="W1717">
        <v>3</v>
      </c>
      <c r="X1717">
        <v>-79</v>
      </c>
      <c r="Y1717" s="3"/>
      <c r="Z1717" s="3"/>
      <c r="AA1717" s="3"/>
      <c r="AB1717">
        <v>-5</v>
      </c>
      <c r="AC1717">
        <v>-36</v>
      </c>
      <c r="AD1717">
        <v>-207</v>
      </c>
      <c r="AE1717">
        <v>30</v>
      </c>
      <c r="AF1717">
        <v>-73</v>
      </c>
      <c r="AG1717" s="3"/>
      <c r="AH1717" s="3"/>
      <c r="AI1717" s="3"/>
      <c r="AJ1717" s="1">
        <v>1196</v>
      </c>
      <c r="AK1717" s="1">
        <v>1036</v>
      </c>
      <c r="AL1717">
        <v>781</v>
      </c>
      <c r="AM1717">
        <v>818</v>
      </c>
      <c r="AN1717">
        <v>732</v>
      </c>
      <c r="AO1717" s="3"/>
      <c r="AP1717" s="3"/>
      <c r="AQ1717" s="3"/>
      <c r="AR1717">
        <v>114</v>
      </c>
      <c r="AS1717">
        <v>102</v>
      </c>
      <c r="AT1717">
        <v>93</v>
      </c>
      <c r="AU1717">
        <v>50</v>
      </c>
      <c r="AV1717">
        <v>74</v>
      </c>
      <c r="AW1717" s="3"/>
      <c r="AX1717" s="3"/>
      <c r="AY1717" s="3"/>
      <c r="AZ1717" s="1">
        <v>1082</v>
      </c>
      <c r="BA1717">
        <v>934</v>
      </c>
      <c r="BB1717">
        <v>688</v>
      </c>
      <c r="BC1717">
        <v>768</v>
      </c>
      <c r="BD1717">
        <v>658</v>
      </c>
      <c r="BE1717" s="3"/>
      <c r="BF1717" s="3"/>
      <c r="BG1717" s="3"/>
      <c r="BH1717" s="1">
        <v>1051</v>
      </c>
      <c r="BI1717">
        <v>902</v>
      </c>
      <c r="BJ1717">
        <v>656</v>
      </c>
      <c r="BK1717">
        <v>732</v>
      </c>
      <c r="BL1717">
        <v>633</v>
      </c>
      <c r="BM1717" s="3"/>
      <c r="BN1717" s="3"/>
      <c r="BO1717" s="3"/>
      <c r="BP1717">
        <v>49</v>
      </c>
      <c r="BQ1717">
        <v>49</v>
      </c>
      <c r="BR1717">
        <v>49</v>
      </c>
      <c r="BS1717">
        <v>49</v>
      </c>
      <c r="BT1717">
        <v>49</v>
      </c>
      <c r="BU1717" s="3"/>
      <c r="BV1717" s="3"/>
      <c r="BW1717" s="3"/>
      <c r="BX1717">
        <v>-0.31</v>
      </c>
      <c r="BY1717">
        <v>-3.22</v>
      </c>
      <c r="BZ1717">
        <v>-22.75</v>
      </c>
      <c r="CA1717">
        <v>3.81</v>
      </c>
      <c r="CB1717">
        <v>-9.48</v>
      </c>
      <c r="CC1717" s="3"/>
      <c r="CD1717" s="3"/>
      <c r="CE1717" s="3"/>
      <c r="CF1717">
        <v>-0.99</v>
      </c>
      <c r="CG1717">
        <v>-3.84</v>
      </c>
      <c r="CH1717">
        <v>-26.55</v>
      </c>
      <c r="CI1717">
        <v>4.8</v>
      </c>
      <c r="CJ1717">
        <v>-8.89</v>
      </c>
      <c r="CK1717" s="3"/>
      <c r="CL1717" s="3"/>
      <c r="CM1717" s="3"/>
      <c r="CN1717">
        <v>-106</v>
      </c>
      <c r="CO1717">
        <v>-380</v>
      </c>
      <c r="CP1717" s="1">
        <v>-2094</v>
      </c>
      <c r="CQ1717">
        <v>337</v>
      </c>
      <c r="CR1717">
        <v>-615</v>
      </c>
      <c r="CS1717" s="3"/>
      <c r="CT1717" s="3"/>
      <c r="CU1717" s="3"/>
      <c r="CV1717" t="s">
        <v>2</v>
      </c>
      <c r="CW1717" t="s">
        <v>2</v>
      </c>
      <c r="CX1717" t="s">
        <v>2</v>
      </c>
      <c r="CY1717">
        <v>14.81</v>
      </c>
      <c r="CZ1717" t="s">
        <v>2</v>
      </c>
      <c r="DA1717" s="3"/>
      <c r="DB1717" s="3"/>
      <c r="DC1717" s="3"/>
      <c r="DD1717">
        <v>0.64</v>
      </c>
      <c r="DE1717">
        <v>0.53</v>
      </c>
      <c r="DF1717">
        <v>0.55000000000000004</v>
      </c>
      <c r="DG1717">
        <v>0.57999999999999996</v>
      </c>
      <c r="DH1717">
        <v>1.06</v>
      </c>
      <c r="DI1717" s="3"/>
      <c r="DJ1717" s="3"/>
      <c r="DK1717" s="3"/>
      <c r="DL1717" s="6">
        <f>(CM1717*3+CL1717*2+CK1717)/6</f>
        <v>0</v>
      </c>
      <c r="DM1717">
        <f>BH1717+(BH1717*(CG1717-8.25)/8.25)</f>
        <v>-489.19272727272732</v>
      </c>
      <c r="DN1717">
        <f>BI1717+(BI1717*(CH1717-8.25)/8.25)</f>
        <v>-2902.7999999999997</v>
      </c>
      <c r="DO1717">
        <f>BJ1717+(BJ1717*(CI1717-8.25)/8.25)</f>
        <v>381.67272727272723</v>
      </c>
      <c r="DP1717">
        <f>BK1717+(BK1717*(CJ1717-8.25)/8.25)</f>
        <v>-788.78545454545451</v>
      </c>
      <c r="DQ1717">
        <f>BL1717+(BL1717*(CK1717-8.25)/8.25)</f>
        <v>0</v>
      </c>
      <c r="DR1717">
        <f>BM1717+(BM1717*(CL1717-8.25)/8.25)</f>
        <v>0</v>
      </c>
      <c r="DS1717">
        <f>BN1717+(BN1717*(CM1717-8.25)/8.25)</f>
        <v>0</v>
      </c>
      <c r="DT1717" s="8">
        <f>DM1717*10^8/$I1717</f>
        <v>-4954.9944419848571</v>
      </c>
      <c r="DU1717" s="8">
        <f>DN1717*10^8/$I1717</f>
        <v>-29402.231603853852</v>
      </c>
      <c r="DV1717" s="8">
        <f>DO1717*10^8/$I1717</f>
        <v>3865.9328662488879</v>
      </c>
      <c r="DW1717" s="8">
        <f>DP1717*10^8/$I1717</f>
        <v>-7989.5454803281627</v>
      </c>
      <c r="DX1717" s="8">
        <f>DQ1717*10^8/$I1717</f>
        <v>0</v>
      </c>
      <c r="DY1717" s="8">
        <f>DR1717*10^8/$I1717</f>
        <v>0</v>
      </c>
      <c r="DZ1717" s="8">
        <f>DS1717*10^8/$I1717</f>
        <v>0</v>
      </c>
      <c r="EA1717" s="8">
        <f>DT1717*10^8/$I1717</f>
        <v>-50188.746788978693</v>
      </c>
      <c r="EB1717" s="8">
        <f>DZ1717*0.8</f>
        <v>0</v>
      </c>
      <c r="EC1717" s="10">
        <f>G1717-E1717</f>
        <v>280</v>
      </c>
      <c r="ED1717" s="4">
        <f>EC1717/E1717*100</f>
        <v>2.8955532574974145</v>
      </c>
      <c r="EE1717" s="4">
        <f>DY1717-G1717</f>
        <v>-9950</v>
      </c>
      <c r="EF1717" s="12">
        <f>EE1717/G1717</f>
        <v>-1</v>
      </c>
      <c r="EG1717" s="4">
        <f>G1717-F1717</f>
        <v>-100</v>
      </c>
    </row>
    <row r="1718" spans="1:137" x14ac:dyDescent="0.3">
      <c r="A1718">
        <v>1717</v>
      </c>
      <c r="B1718" t="s">
        <v>5803</v>
      </c>
      <c r="C1718" t="s">
        <v>3988</v>
      </c>
      <c r="D1718" t="str">
        <f>VLOOKUP(C1718,Sheet1!$A$2:$B$3197,2,FALSE)</f>
        <v>IT서비스</v>
      </c>
      <c r="E1718">
        <v>5590</v>
      </c>
      <c r="F1718">
        <v>7170</v>
      </c>
      <c r="G1718" s="7">
        <v>7460</v>
      </c>
      <c r="H1718" t="s">
        <v>1652</v>
      </c>
      <c r="I1718" s="7">
        <f>VALUE(LEFT(H1718,FIND("/",H1718)-1)) + VALUE(MID(H1718,FIND("/",H1718)+1,LEN(H1718)))</f>
        <v>34147728</v>
      </c>
      <c r="J1718" s="1">
        <v>3817360</v>
      </c>
      <c r="K1718" s="1">
        <f>G1718*I1718/(10^8)</f>
        <v>2547.4205087999999</v>
      </c>
      <c r="L1718" s="1">
        <v>2155</v>
      </c>
      <c r="M1718" s="1">
        <v>2410</v>
      </c>
      <c r="N1718" s="1">
        <v>2944</v>
      </c>
      <c r="O1718" s="1">
        <v>2789</v>
      </c>
      <c r="P1718" s="1">
        <v>2722</v>
      </c>
      <c r="Q1718" s="1">
        <v>2850</v>
      </c>
      <c r="R1718" s="1">
        <v>3050</v>
      </c>
      <c r="S1718" s="1">
        <v>3240</v>
      </c>
      <c r="T1718">
        <v>155</v>
      </c>
      <c r="U1718">
        <v>211</v>
      </c>
      <c r="V1718">
        <v>249</v>
      </c>
      <c r="W1718">
        <v>156</v>
      </c>
      <c r="X1718">
        <v>118</v>
      </c>
      <c r="Y1718">
        <v>267</v>
      </c>
      <c r="Z1718">
        <v>325</v>
      </c>
      <c r="AA1718">
        <v>340</v>
      </c>
      <c r="AB1718">
        <v>132</v>
      </c>
      <c r="AC1718">
        <v>164</v>
      </c>
      <c r="AD1718">
        <v>123</v>
      </c>
      <c r="AE1718">
        <v>10</v>
      </c>
      <c r="AF1718">
        <v>20</v>
      </c>
      <c r="AG1718">
        <v>210</v>
      </c>
      <c r="AH1718">
        <v>250</v>
      </c>
      <c r="AI1718">
        <v>250</v>
      </c>
      <c r="AJ1718" s="1">
        <v>2218</v>
      </c>
      <c r="AK1718" s="1">
        <v>3813</v>
      </c>
      <c r="AL1718" s="1">
        <v>4109</v>
      </c>
      <c r="AM1718" s="1">
        <v>4539</v>
      </c>
      <c r="AN1718" s="1">
        <v>4779</v>
      </c>
      <c r="AO1718" s="1">
        <v>4860</v>
      </c>
      <c r="AP1718" s="1">
        <v>4850</v>
      </c>
      <c r="AQ1718" s="1">
        <v>4840</v>
      </c>
      <c r="AR1718" s="1">
        <v>1053</v>
      </c>
      <c r="AS1718" s="1">
        <v>2242</v>
      </c>
      <c r="AT1718" s="1">
        <v>2459</v>
      </c>
      <c r="AU1718" s="1">
        <v>2936</v>
      </c>
      <c r="AV1718" s="1">
        <v>3204</v>
      </c>
      <c r="AW1718" s="1">
        <v>3110</v>
      </c>
      <c r="AX1718" s="1">
        <v>2890</v>
      </c>
      <c r="AY1718" s="1">
        <v>2660</v>
      </c>
      <c r="AZ1718" s="1">
        <v>1165</v>
      </c>
      <c r="BA1718" s="1">
        <v>1571</v>
      </c>
      <c r="BB1718" s="1">
        <v>1650</v>
      </c>
      <c r="BC1718" s="1">
        <v>1604</v>
      </c>
      <c r="BD1718" s="1">
        <v>1576</v>
      </c>
      <c r="BE1718" s="1">
        <v>1750</v>
      </c>
      <c r="BF1718" s="1">
        <v>1960</v>
      </c>
      <c r="BG1718" s="1">
        <v>2180</v>
      </c>
      <c r="BH1718" s="1">
        <v>1081</v>
      </c>
      <c r="BI1718" s="1">
        <v>1210</v>
      </c>
      <c r="BJ1718" s="1">
        <v>1575</v>
      </c>
      <c r="BK1718" s="1">
        <v>1546</v>
      </c>
      <c r="BL1718" s="1">
        <v>1549</v>
      </c>
      <c r="BM1718" s="1">
        <v>1730</v>
      </c>
      <c r="BN1718" s="1">
        <v>1950</v>
      </c>
      <c r="BO1718" s="1">
        <v>2170</v>
      </c>
      <c r="BP1718">
        <v>130</v>
      </c>
      <c r="BQ1718">
        <v>130</v>
      </c>
      <c r="BR1718">
        <v>173</v>
      </c>
      <c r="BS1718">
        <v>171</v>
      </c>
      <c r="BT1718">
        <v>171</v>
      </c>
      <c r="BU1718">
        <v>170</v>
      </c>
      <c r="BV1718">
        <v>170</v>
      </c>
      <c r="BW1718">
        <v>170</v>
      </c>
      <c r="BX1718">
        <v>6.47</v>
      </c>
      <c r="BY1718">
        <v>5.45</v>
      </c>
      <c r="BZ1718">
        <v>3.1</v>
      </c>
      <c r="CA1718">
        <v>0.22</v>
      </c>
      <c r="CB1718">
        <v>0.43</v>
      </c>
      <c r="CC1718">
        <v>4.3600000000000003</v>
      </c>
      <c r="CD1718">
        <v>5.15</v>
      </c>
      <c r="CE1718">
        <v>5.16</v>
      </c>
      <c r="CF1718">
        <v>12.96</v>
      </c>
      <c r="CG1718">
        <v>13.54</v>
      </c>
      <c r="CH1718">
        <v>15.11</v>
      </c>
      <c r="CI1718">
        <v>1.72</v>
      </c>
      <c r="CJ1718">
        <v>2.23</v>
      </c>
      <c r="CK1718">
        <v>12.99</v>
      </c>
      <c r="CL1718">
        <v>13.64</v>
      </c>
      <c r="CM1718">
        <v>12.62</v>
      </c>
      <c r="CN1718">
        <v>511</v>
      </c>
      <c r="CO1718">
        <v>596</v>
      </c>
      <c r="CP1718">
        <v>621</v>
      </c>
      <c r="CQ1718">
        <v>78</v>
      </c>
      <c r="CR1718">
        <v>101</v>
      </c>
      <c r="CS1718">
        <v>624</v>
      </c>
      <c r="CT1718">
        <v>735</v>
      </c>
      <c r="CU1718">
        <v>761</v>
      </c>
      <c r="CV1718">
        <v>12.02</v>
      </c>
      <c r="CW1718">
        <v>20.81</v>
      </c>
      <c r="CX1718">
        <v>14.48</v>
      </c>
      <c r="CY1718">
        <v>99.82</v>
      </c>
      <c r="CZ1718">
        <v>56.5</v>
      </c>
      <c r="DA1718">
        <v>11.96</v>
      </c>
      <c r="DB1718">
        <v>10.15</v>
      </c>
      <c r="DC1718">
        <v>9.8000000000000007</v>
      </c>
      <c r="DD1718">
        <v>1.48</v>
      </c>
      <c r="DE1718">
        <v>2.67</v>
      </c>
      <c r="DF1718">
        <v>1.57</v>
      </c>
      <c r="DG1718">
        <v>1.4</v>
      </c>
      <c r="DH1718">
        <v>1.02</v>
      </c>
      <c r="DI1718">
        <v>1.22</v>
      </c>
      <c r="DJ1718">
        <v>1.1000000000000001</v>
      </c>
      <c r="DK1718">
        <v>1.01</v>
      </c>
      <c r="DL1718" s="6">
        <f>(CM1718*3+CL1718*2+CK1718)/6</f>
        <v>13.021666666666667</v>
      </c>
      <c r="DM1718">
        <f>BH1718+(BH1718*(CG1718-8.25)/8.25)</f>
        <v>1774.1503030303029</v>
      </c>
      <c r="DN1718">
        <f>BI1718+(BI1718*(CH1718-8.25)/8.25)</f>
        <v>2216.1333333333332</v>
      </c>
      <c r="DO1718">
        <f>BJ1718+(BJ1718*(CI1718-8.25)/8.25)</f>
        <v>328.36363636363626</v>
      </c>
      <c r="DP1718">
        <f>BK1718+(BK1718*(CJ1718-8.25)/8.25)</f>
        <v>417.88848484848495</v>
      </c>
      <c r="DQ1718">
        <f>BL1718+(BL1718*(CK1718-8.25)/8.25)</f>
        <v>2438.9709090909091</v>
      </c>
      <c r="DR1718">
        <f>BM1718+(BM1718*(CL1718-8.25)/8.25)</f>
        <v>2860.2666666666664</v>
      </c>
      <c r="DS1718">
        <f>BN1718+(BN1718*(CM1718-8.25)/8.25)</f>
        <v>2982.909090909091</v>
      </c>
      <c r="DT1718" s="8">
        <f>DM1718*10^8/$I1718</f>
        <v>5195.5149198514846</v>
      </c>
      <c r="DU1718" s="8">
        <f>DN1718*10^8/$I1718</f>
        <v>6489.8412372657212</v>
      </c>
      <c r="DV1718" s="8">
        <f>DO1718*10^8/$I1718</f>
        <v>961.59731729043949</v>
      </c>
      <c r="DW1718" s="8">
        <f>DP1718*10^8/$I1718</f>
        <v>1223.7665851399688</v>
      </c>
      <c r="DX1718" s="8">
        <f>DQ1718*10^8/$I1718</f>
        <v>7142.4104968005749</v>
      </c>
      <c r="DY1718" s="8">
        <f>DR1718*10^8/$I1718</f>
        <v>8376.1551183336887</v>
      </c>
      <c r="DZ1718" s="8">
        <f>DS1718*10^8/$I1718</f>
        <v>8735.3076342563436</v>
      </c>
      <c r="EA1718" s="8">
        <f>DT1718*10^8/$I1718</f>
        <v>15214.818742410869</v>
      </c>
      <c r="EB1718" s="8">
        <f>DZ1718*0.8</f>
        <v>6988.2461074050752</v>
      </c>
      <c r="EC1718" s="10">
        <f>G1718-E1718</f>
        <v>1870</v>
      </c>
      <c r="ED1718" s="4">
        <f>EC1718/E1718*100</f>
        <v>33.452593917710196</v>
      </c>
      <c r="EE1718" s="4">
        <f>DY1718-G1718</f>
        <v>916.15511833368873</v>
      </c>
      <c r="EF1718" s="12">
        <f>EE1718/G1718</f>
        <v>0.12280899709566873</v>
      </c>
      <c r="EG1718" s="4">
        <f>G1718-F1718</f>
        <v>290</v>
      </c>
    </row>
    <row r="1719" spans="1:137" x14ac:dyDescent="0.3">
      <c r="A1719">
        <v>1718</v>
      </c>
      <c r="B1719" t="s">
        <v>6755</v>
      </c>
      <c r="C1719" t="s">
        <v>3989</v>
      </c>
      <c r="D1719" t="str">
        <f>VLOOKUP(C1719,Sheet1!$A$2:$B$3197,2,FALSE)</f>
        <v>방송과엔터테인먼트</v>
      </c>
      <c r="E1719">
        <v>3360</v>
      </c>
      <c r="F1719">
        <v>4245</v>
      </c>
      <c r="G1719" s="7">
        <v>4520</v>
      </c>
      <c r="H1719" t="s">
        <v>1653</v>
      </c>
      <c r="I1719" s="7">
        <f>VALUE(LEFT(H1719,FIND("/",H1719)-1)) + VALUE(MID(H1719,FIND("/",H1719)+1,LEN(H1719)))</f>
        <v>62600000</v>
      </c>
      <c r="J1719">
        <v>0</v>
      </c>
      <c r="K1719" s="1">
        <f>G1719*I1719/(10^8)</f>
        <v>2829.52</v>
      </c>
      <c r="L1719" s="1">
        <v>1259</v>
      </c>
      <c r="M1719" s="1">
        <v>1027</v>
      </c>
      <c r="N1719">
        <v>685</v>
      </c>
      <c r="O1719">
        <v>787</v>
      </c>
      <c r="P1719">
        <v>468</v>
      </c>
      <c r="Q1719" s="3"/>
      <c r="R1719" s="3"/>
      <c r="S1719" s="3"/>
      <c r="T1719">
        <v>153</v>
      </c>
      <c r="U1719">
        <v>104</v>
      </c>
      <c r="V1719">
        <v>52</v>
      </c>
      <c r="W1719">
        <v>19</v>
      </c>
      <c r="X1719">
        <v>-20</v>
      </c>
      <c r="Y1719" s="3"/>
      <c r="Z1719" s="3"/>
      <c r="AA1719" s="3"/>
      <c r="AB1719">
        <v>134</v>
      </c>
      <c r="AC1719">
        <v>158</v>
      </c>
      <c r="AD1719">
        <v>44</v>
      </c>
      <c r="AE1719">
        <v>33</v>
      </c>
      <c r="AF1719">
        <v>-26</v>
      </c>
      <c r="AG1719" s="3"/>
      <c r="AH1719" s="3"/>
      <c r="AI1719" s="3"/>
      <c r="AJ1719" s="1">
        <v>1972</v>
      </c>
      <c r="AK1719" s="1">
        <v>2033</v>
      </c>
      <c r="AL1719" s="1">
        <v>1797</v>
      </c>
      <c r="AM1719" s="1">
        <v>1653</v>
      </c>
      <c r="AN1719" s="1">
        <v>1505</v>
      </c>
      <c r="AO1719" s="3"/>
      <c r="AP1719" s="3"/>
      <c r="AQ1719" s="3"/>
      <c r="AR1719">
        <v>710</v>
      </c>
      <c r="AS1719">
        <v>643</v>
      </c>
      <c r="AT1719">
        <v>390</v>
      </c>
      <c r="AU1719">
        <v>246</v>
      </c>
      <c r="AV1719">
        <v>159</v>
      </c>
      <c r="AW1719" s="3"/>
      <c r="AX1719" s="3"/>
      <c r="AY1719" s="3"/>
      <c r="AZ1719" s="1">
        <v>1262</v>
      </c>
      <c r="BA1719" s="1">
        <v>1389</v>
      </c>
      <c r="BB1719" s="1">
        <v>1407</v>
      </c>
      <c r="BC1719" s="1">
        <v>1407</v>
      </c>
      <c r="BD1719" s="1">
        <v>1345</v>
      </c>
      <c r="BE1719" s="3"/>
      <c r="BF1719" s="3"/>
      <c r="BG1719" s="3"/>
      <c r="BH1719" s="1">
        <v>1262</v>
      </c>
      <c r="BI1719" s="1">
        <v>1389</v>
      </c>
      <c r="BJ1719" s="1">
        <v>1407</v>
      </c>
      <c r="BK1719" s="1">
        <v>1407</v>
      </c>
      <c r="BL1719" s="1">
        <v>1345</v>
      </c>
      <c r="BM1719" s="3"/>
      <c r="BN1719" s="3"/>
      <c r="BO1719" s="3"/>
      <c r="BP1719">
        <v>313</v>
      </c>
      <c r="BQ1719">
        <v>313</v>
      </c>
      <c r="BR1719">
        <v>313</v>
      </c>
      <c r="BS1719">
        <v>313</v>
      </c>
      <c r="BT1719">
        <v>313</v>
      </c>
      <c r="BU1719" s="3"/>
      <c r="BV1719" s="3"/>
      <c r="BW1719" s="3"/>
      <c r="BX1719">
        <v>6.48</v>
      </c>
      <c r="BY1719">
        <v>7.91</v>
      </c>
      <c r="BZ1719">
        <v>2.27</v>
      </c>
      <c r="CA1719">
        <v>1.89</v>
      </c>
      <c r="CB1719">
        <v>-1.67</v>
      </c>
      <c r="CC1719" s="3"/>
      <c r="CD1719" s="3"/>
      <c r="CE1719" s="3"/>
      <c r="CF1719">
        <v>11.04</v>
      </c>
      <c r="CG1719">
        <v>11.95</v>
      </c>
      <c r="CH1719">
        <v>3.11</v>
      </c>
      <c r="CI1719">
        <v>2.3199999999999998</v>
      </c>
      <c r="CJ1719">
        <v>-1.91</v>
      </c>
      <c r="CK1719" s="3"/>
      <c r="CL1719" s="3"/>
      <c r="CM1719" s="3"/>
      <c r="CN1719">
        <v>214</v>
      </c>
      <c r="CO1719">
        <v>253</v>
      </c>
      <c r="CP1719">
        <v>70</v>
      </c>
      <c r="CQ1719">
        <v>52</v>
      </c>
      <c r="CR1719">
        <v>-42</v>
      </c>
      <c r="CS1719" s="3"/>
      <c r="CT1719" s="3"/>
      <c r="CU1719" s="3"/>
      <c r="CV1719">
        <v>26.36</v>
      </c>
      <c r="CW1719">
        <v>21.33</v>
      </c>
      <c r="CX1719">
        <v>43.29</v>
      </c>
      <c r="CY1719">
        <v>74.52</v>
      </c>
      <c r="CZ1719" t="s">
        <v>2</v>
      </c>
      <c r="DA1719" s="3"/>
      <c r="DB1719" s="3"/>
      <c r="DC1719" s="3"/>
      <c r="DD1719">
        <v>2.79</v>
      </c>
      <c r="DE1719">
        <v>2.4300000000000002</v>
      </c>
      <c r="DF1719">
        <v>1.34</v>
      </c>
      <c r="DG1719">
        <v>1.72</v>
      </c>
      <c r="DH1719">
        <v>1.57</v>
      </c>
      <c r="DI1719" s="3"/>
      <c r="DJ1719" s="3"/>
      <c r="DK1719" s="3"/>
      <c r="DL1719" s="6">
        <f>(CM1719*3+CL1719*2+CK1719)/6</f>
        <v>0</v>
      </c>
      <c r="DM1719">
        <f>BH1719+(BH1719*(CG1719-8.25)/8.25)</f>
        <v>1827.9878787878788</v>
      </c>
      <c r="DN1719">
        <f>BI1719+(BI1719*(CH1719-8.25)/8.25)</f>
        <v>523.61090909090899</v>
      </c>
      <c r="DO1719">
        <f>BJ1719+(BJ1719*(CI1719-8.25)/8.25)</f>
        <v>395.66545454545451</v>
      </c>
      <c r="DP1719">
        <f>BK1719+(BK1719*(CJ1719-8.25)/8.25)</f>
        <v>-325.74181818181819</v>
      </c>
      <c r="DQ1719">
        <f>BL1719+(BL1719*(CK1719-8.25)/8.25)</f>
        <v>0</v>
      </c>
      <c r="DR1719">
        <f>BM1719+(BM1719*(CL1719-8.25)/8.25)</f>
        <v>0</v>
      </c>
      <c r="DS1719">
        <f>BN1719+(BN1719*(CM1719-8.25)/8.25)</f>
        <v>0</v>
      </c>
      <c r="DT1719" s="8">
        <f>DM1719*10^8/$I1719</f>
        <v>2920.1084325684965</v>
      </c>
      <c r="DU1719" s="8">
        <f>DN1719*10^8/$I1719</f>
        <v>836.43915190241046</v>
      </c>
      <c r="DV1719" s="8">
        <f>DO1719*10^8/$I1719</f>
        <v>632.05344176590177</v>
      </c>
      <c r="DW1719" s="8">
        <f>DP1719*10^8/$I1719</f>
        <v>-520.35434214347958</v>
      </c>
      <c r="DX1719" s="8">
        <f>DQ1719*10^8/$I1719</f>
        <v>0</v>
      </c>
      <c r="DY1719" s="8">
        <f>DR1719*10^8/$I1719</f>
        <v>0</v>
      </c>
      <c r="DZ1719" s="8">
        <f>DS1719*10^8/$I1719</f>
        <v>0</v>
      </c>
      <c r="EA1719" s="8">
        <f>DT1719*10^8/$I1719</f>
        <v>4664.7099561797068</v>
      </c>
      <c r="EB1719" s="8">
        <f>DZ1719*0.8</f>
        <v>0</v>
      </c>
      <c r="EC1719" s="10">
        <f>G1719-E1719</f>
        <v>1160</v>
      </c>
      <c r="ED1719" s="4">
        <f>EC1719/E1719*100</f>
        <v>34.523809523809526</v>
      </c>
      <c r="EE1719" s="4">
        <f>DY1719-G1719</f>
        <v>-4520</v>
      </c>
      <c r="EF1719" s="12">
        <f>EE1719/G1719</f>
        <v>-1</v>
      </c>
      <c r="EG1719" s="4">
        <f>G1719-F1719</f>
        <v>275</v>
      </c>
    </row>
    <row r="1720" spans="1:137" x14ac:dyDescent="0.3">
      <c r="A1720">
        <v>1719</v>
      </c>
      <c r="B1720" t="s">
        <v>5967</v>
      </c>
      <c r="C1720" t="s">
        <v>3990</v>
      </c>
      <c r="D1720" t="str">
        <f>VLOOKUP(C1720,Sheet1!$A$2:$B$3197,2,FALSE)</f>
        <v>방송과엔터테인먼트</v>
      </c>
      <c r="E1720">
        <v>6350</v>
      </c>
      <c r="F1720">
        <v>6890</v>
      </c>
      <c r="G1720" s="7">
        <v>7270</v>
      </c>
      <c r="H1720" t="s">
        <v>1654</v>
      </c>
      <c r="I1720" s="7">
        <f>VALUE(LEFT(H1720,FIND("/",H1720)-1)) + VALUE(MID(H1720,FIND("/",H1720)+1,LEN(H1720)))</f>
        <v>27247982</v>
      </c>
      <c r="J1720">
        <v>0</v>
      </c>
      <c r="K1720" s="1">
        <f>G1720*I1720/(10^8)</f>
        <v>1980.9282914</v>
      </c>
      <c r="L1720">
        <v>353</v>
      </c>
      <c r="M1720">
        <v>423</v>
      </c>
      <c r="N1720">
        <v>132</v>
      </c>
      <c r="O1720">
        <v>402</v>
      </c>
      <c r="P1720">
        <v>247</v>
      </c>
      <c r="Q1720">
        <v>795</v>
      </c>
      <c r="R1720">
        <v>863</v>
      </c>
      <c r="S1720" s="3"/>
      <c r="T1720">
        <v>20</v>
      </c>
      <c r="U1720">
        <v>-7</v>
      </c>
      <c r="V1720">
        <v>-7</v>
      </c>
      <c r="W1720">
        <v>11</v>
      </c>
      <c r="X1720">
        <v>25</v>
      </c>
      <c r="Y1720">
        <v>106</v>
      </c>
      <c r="Z1720">
        <v>145</v>
      </c>
      <c r="AA1720" s="3"/>
      <c r="AB1720">
        <v>6</v>
      </c>
      <c r="AC1720">
        <v>-17</v>
      </c>
      <c r="AD1720">
        <v>-10</v>
      </c>
      <c r="AE1720">
        <v>11</v>
      </c>
      <c r="AF1720">
        <v>18</v>
      </c>
      <c r="AG1720">
        <v>101</v>
      </c>
      <c r="AH1720">
        <v>113</v>
      </c>
      <c r="AI1720" s="3"/>
      <c r="AJ1720">
        <v>700</v>
      </c>
      <c r="AK1720">
        <v>802</v>
      </c>
      <c r="AL1720">
        <v>662</v>
      </c>
      <c r="AM1720">
        <v>775</v>
      </c>
      <c r="AN1720" s="1">
        <v>1031</v>
      </c>
      <c r="AO1720" s="1">
        <v>1156</v>
      </c>
      <c r="AP1720" s="1">
        <v>1276</v>
      </c>
      <c r="AQ1720" s="3"/>
      <c r="AR1720">
        <v>298</v>
      </c>
      <c r="AS1720">
        <v>329</v>
      </c>
      <c r="AT1720">
        <v>197</v>
      </c>
      <c r="AU1720">
        <v>297</v>
      </c>
      <c r="AV1720">
        <v>351</v>
      </c>
      <c r="AW1720">
        <v>367</v>
      </c>
      <c r="AX1720">
        <v>374</v>
      </c>
      <c r="AY1720" s="3"/>
      <c r="AZ1720">
        <v>402</v>
      </c>
      <c r="BA1720">
        <v>473</v>
      </c>
      <c r="BB1720">
        <v>465</v>
      </c>
      <c r="BC1720">
        <v>478</v>
      </c>
      <c r="BD1720">
        <v>680</v>
      </c>
      <c r="BE1720">
        <v>789</v>
      </c>
      <c r="BF1720">
        <v>902</v>
      </c>
      <c r="BG1720" s="3"/>
      <c r="BH1720">
        <v>402</v>
      </c>
      <c r="BI1720">
        <v>473</v>
      </c>
      <c r="BJ1720">
        <v>465</v>
      </c>
      <c r="BK1720">
        <v>478</v>
      </c>
      <c r="BL1720">
        <v>680</v>
      </c>
      <c r="BM1720">
        <v>789</v>
      </c>
      <c r="BN1720">
        <v>902</v>
      </c>
      <c r="BO1720" s="3"/>
      <c r="BP1720">
        <v>51</v>
      </c>
      <c r="BQ1720">
        <v>69</v>
      </c>
      <c r="BR1720">
        <v>69</v>
      </c>
      <c r="BS1720">
        <v>69</v>
      </c>
      <c r="BT1720">
        <v>136</v>
      </c>
      <c r="BU1720">
        <v>69</v>
      </c>
      <c r="BV1720">
        <v>69</v>
      </c>
      <c r="BW1720" s="3"/>
      <c r="BX1720">
        <v>0.89</v>
      </c>
      <c r="BY1720">
        <v>-2.25</v>
      </c>
      <c r="BZ1720">
        <v>-1.42</v>
      </c>
      <c r="CA1720">
        <v>1.58</v>
      </c>
      <c r="CB1720">
        <v>1.99</v>
      </c>
      <c r="CC1720">
        <v>9.24</v>
      </c>
      <c r="CD1720">
        <v>9.2899999999999991</v>
      </c>
      <c r="CE1720" s="3"/>
      <c r="CF1720">
        <v>1.7</v>
      </c>
      <c r="CG1720">
        <v>-3.86</v>
      </c>
      <c r="CH1720">
        <v>-2.21</v>
      </c>
      <c r="CI1720">
        <v>2.4</v>
      </c>
      <c r="CJ1720">
        <v>3.11</v>
      </c>
      <c r="CK1720">
        <v>13.75</v>
      </c>
      <c r="CL1720">
        <v>13.36</v>
      </c>
      <c r="CM1720" s="3"/>
      <c r="CN1720">
        <v>34</v>
      </c>
      <c r="CO1720">
        <v>-83</v>
      </c>
      <c r="CP1720">
        <v>-38</v>
      </c>
      <c r="CQ1720">
        <v>42</v>
      </c>
      <c r="CR1720">
        <v>66</v>
      </c>
      <c r="CS1720">
        <v>371</v>
      </c>
      <c r="CT1720">
        <v>415</v>
      </c>
      <c r="CU1720" s="3"/>
      <c r="CV1720">
        <v>71.58</v>
      </c>
      <c r="CW1720" t="s">
        <v>2</v>
      </c>
      <c r="CX1720" t="s">
        <v>2</v>
      </c>
      <c r="CY1720">
        <v>63.23</v>
      </c>
      <c r="CZ1720">
        <v>99.86</v>
      </c>
      <c r="DA1720">
        <v>19.61</v>
      </c>
      <c r="DB1720">
        <v>17.53</v>
      </c>
      <c r="DC1720" s="3"/>
      <c r="DD1720">
        <v>1.2</v>
      </c>
      <c r="DE1720">
        <v>1.21</v>
      </c>
      <c r="DF1720">
        <v>1.1000000000000001</v>
      </c>
      <c r="DG1720">
        <v>1.5</v>
      </c>
      <c r="DH1720">
        <v>2.6</v>
      </c>
      <c r="DI1720">
        <v>2.48</v>
      </c>
      <c r="DJ1720">
        <v>2.17</v>
      </c>
      <c r="DK1720" s="3"/>
      <c r="DL1720" s="6">
        <f>(CM1720*3+CL1720*2+CK1720)/6</f>
        <v>6.7450000000000001</v>
      </c>
      <c r="DM1720">
        <f>BH1720+(BH1720*(CG1720-8.25)/8.25)</f>
        <v>-188.08727272727265</v>
      </c>
      <c r="DN1720">
        <f>BI1720+(BI1720*(CH1720-8.25)/8.25)</f>
        <v>-126.70666666666682</v>
      </c>
      <c r="DO1720">
        <f>BJ1720+(BJ1720*(CI1720-8.25)/8.25)</f>
        <v>135.27272727272725</v>
      </c>
      <c r="DP1720">
        <f>BK1720+(BK1720*(CJ1720-8.25)/8.25)</f>
        <v>180.19151515151515</v>
      </c>
      <c r="DQ1720">
        <f>BL1720+(BL1720*(CK1720-8.25)/8.25)</f>
        <v>1133.3333333333333</v>
      </c>
      <c r="DR1720">
        <f>BM1720+(BM1720*(CL1720-8.25)/8.25)</f>
        <v>1277.701818181818</v>
      </c>
      <c r="DS1720">
        <f>BN1720+(BN1720*(CM1720-8.25)/8.25)</f>
        <v>0</v>
      </c>
      <c r="DT1720" s="8">
        <f>DM1720*10^8/$I1720</f>
        <v>-690.27964246039448</v>
      </c>
      <c r="DU1720" s="8">
        <f>DN1720*10^8/$I1720</f>
        <v>-465.01302983342697</v>
      </c>
      <c r="DV1720" s="8">
        <f>DO1720*10^8/$I1720</f>
        <v>496.45044272536313</v>
      </c>
      <c r="DW1720" s="8">
        <f>DP1720*10^8/$I1720</f>
        <v>661.302239378737</v>
      </c>
      <c r="DX1720" s="8">
        <f>DQ1720*10^8/$I1720</f>
        <v>4159.3294260592702</v>
      </c>
      <c r="DY1720" s="8">
        <f>DR1720*10^8/$I1720</f>
        <v>4689.1612677291769</v>
      </c>
      <c r="DZ1720" s="8">
        <f>DS1720*10^8/$I1720</f>
        <v>0</v>
      </c>
      <c r="EA1720" s="8">
        <f>DT1720*10^8/$I1720</f>
        <v>-2533.3239080251683</v>
      </c>
      <c r="EB1720" s="8">
        <f>DZ1720*0.8</f>
        <v>0</v>
      </c>
      <c r="EC1720" s="10">
        <f>G1720-E1720</f>
        <v>920</v>
      </c>
      <c r="ED1720" s="4">
        <f>EC1720/E1720*100</f>
        <v>14.488188976377952</v>
      </c>
      <c r="EE1720" s="4">
        <f>DY1720-G1720</f>
        <v>-2580.8387322708231</v>
      </c>
      <c r="EF1720" s="12">
        <f>EE1720/G1720</f>
        <v>-0.35499845010602793</v>
      </c>
      <c r="EG1720" s="4">
        <f>G1720-F1720</f>
        <v>380</v>
      </c>
    </row>
    <row r="1721" spans="1:137" x14ac:dyDescent="0.3">
      <c r="A1721">
        <v>1720</v>
      </c>
      <c r="B1721" t="s">
        <v>5889</v>
      </c>
      <c r="C1721" t="s">
        <v>3991</v>
      </c>
      <c r="D1721" t="str">
        <f>VLOOKUP(C1721,Sheet1!$A$2:$B$3197,2,FALSE)</f>
        <v>건강관리장비와용품</v>
      </c>
      <c r="E1721">
        <v>12500</v>
      </c>
      <c r="F1721">
        <v>10950</v>
      </c>
      <c r="G1721" s="7">
        <v>13450</v>
      </c>
      <c r="H1721" t="s">
        <v>1655</v>
      </c>
      <c r="I1721" s="7">
        <f>VALUE(LEFT(H1721,FIND("/",H1721)-1)) + VALUE(MID(H1721,FIND("/",H1721)+1,LEN(H1721)))</f>
        <v>26455563</v>
      </c>
      <c r="J1721" s="1">
        <v>355600</v>
      </c>
      <c r="K1721" s="1">
        <f>G1721*I1721/(10^8)</f>
        <v>3558.2732234999999</v>
      </c>
      <c r="L1721">
        <v>845</v>
      </c>
      <c r="M1721">
        <v>858</v>
      </c>
      <c r="N1721">
        <v>921</v>
      </c>
      <c r="O1721" s="1">
        <v>1153</v>
      </c>
      <c r="P1721" s="1">
        <v>1156</v>
      </c>
      <c r="Q1721" s="1">
        <v>1536</v>
      </c>
      <c r="R1721" s="1">
        <v>1844</v>
      </c>
      <c r="S1721" s="1">
        <v>2224</v>
      </c>
      <c r="T1721">
        <v>67</v>
      </c>
      <c r="U1721">
        <v>-28</v>
      </c>
      <c r="V1721">
        <v>-124</v>
      </c>
      <c r="W1721">
        <v>-26</v>
      </c>
      <c r="X1721">
        <v>62</v>
      </c>
      <c r="Y1721">
        <v>247</v>
      </c>
      <c r="Z1721">
        <v>344</v>
      </c>
      <c r="AA1721">
        <v>379</v>
      </c>
      <c r="AB1721">
        <v>53</v>
      </c>
      <c r="AC1721">
        <v>-70</v>
      </c>
      <c r="AD1721">
        <v>-154</v>
      </c>
      <c r="AE1721">
        <v>-204</v>
      </c>
      <c r="AF1721">
        <v>-154</v>
      </c>
      <c r="AG1721">
        <v>211</v>
      </c>
      <c r="AH1721">
        <v>295</v>
      </c>
      <c r="AI1721">
        <v>310</v>
      </c>
      <c r="AJ1721" s="1">
        <v>1917</v>
      </c>
      <c r="AK1721" s="1">
        <v>1967</v>
      </c>
      <c r="AL1721" s="1">
        <v>2154</v>
      </c>
      <c r="AM1721" s="1">
        <v>2056</v>
      </c>
      <c r="AN1721" s="1">
        <v>1756</v>
      </c>
      <c r="AO1721" s="1">
        <v>2056</v>
      </c>
      <c r="AP1721" s="1">
        <v>2362</v>
      </c>
      <c r="AQ1721" s="1">
        <v>2606</v>
      </c>
      <c r="AR1721">
        <v>563</v>
      </c>
      <c r="AS1721">
        <v>636</v>
      </c>
      <c r="AT1721">
        <v>857</v>
      </c>
      <c r="AU1721">
        <v>903</v>
      </c>
      <c r="AV1721">
        <v>786</v>
      </c>
      <c r="AW1721">
        <v>838</v>
      </c>
      <c r="AX1721">
        <v>851</v>
      </c>
      <c r="AY1721">
        <v>887</v>
      </c>
      <c r="AZ1721" s="1">
        <v>1354</v>
      </c>
      <c r="BA1721" s="1">
        <v>1331</v>
      </c>
      <c r="BB1721" s="1">
        <v>1297</v>
      </c>
      <c r="BC1721" s="1">
        <v>1153</v>
      </c>
      <c r="BD1721">
        <v>971</v>
      </c>
      <c r="BE1721" s="1">
        <v>1221</v>
      </c>
      <c r="BF1721" s="1">
        <v>1516</v>
      </c>
      <c r="BG1721" s="1">
        <v>1719</v>
      </c>
      <c r="BH1721" s="1">
        <v>1372</v>
      </c>
      <c r="BI1721" s="1">
        <v>1343</v>
      </c>
      <c r="BJ1721" s="1">
        <v>1312</v>
      </c>
      <c r="BK1721" s="1">
        <v>1146</v>
      </c>
      <c r="BL1721">
        <v>975</v>
      </c>
      <c r="BM1721" s="1">
        <v>1219</v>
      </c>
      <c r="BN1721" s="1">
        <v>1515</v>
      </c>
      <c r="BO1721" s="1">
        <v>1721</v>
      </c>
      <c r="BP1721">
        <v>65</v>
      </c>
      <c r="BQ1721">
        <v>129</v>
      </c>
      <c r="BR1721">
        <v>131</v>
      </c>
      <c r="BS1721">
        <v>132</v>
      </c>
      <c r="BT1721">
        <v>132</v>
      </c>
      <c r="BU1721">
        <v>131</v>
      </c>
      <c r="BV1721">
        <v>131</v>
      </c>
      <c r="BW1721">
        <v>131</v>
      </c>
      <c r="BX1721">
        <v>3.3</v>
      </c>
      <c r="BY1721">
        <v>-3.61</v>
      </c>
      <c r="BZ1721">
        <v>-7.46</v>
      </c>
      <c r="CA1721">
        <v>-9.68</v>
      </c>
      <c r="CB1721">
        <v>-8.06</v>
      </c>
      <c r="CC1721">
        <v>11.06</v>
      </c>
      <c r="CD1721">
        <v>13.37</v>
      </c>
      <c r="CE1721">
        <v>12.46</v>
      </c>
      <c r="CF1721">
        <v>5.26</v>
      </c>
      <c r="CG1721">
        <v>-5.37</v>
      </c>
      <c r="CH1721">
        <v>-11.3</v>
      </c>
      <c r="CI1721">
        <v>-16.73</v>
      </c>
      <c r="CJ1721">
        <v>-14.56</v>
      </c>
      <c r="CK1721">
        <v>19.059999999999999</v>
      </c>
      <c r="CL1721">
        <v>21.49</v>
      </c>
      <c r="CM1721">
        <v>19.13</v>
      </c>
      <c r="CN1721">
        <v>250</v>
      </c>
      <c r="CO1721">
        <v>-247</v>
      </c>
      <c r="CP1721">
        <v>-574</v>
      </c>
      <c r="CQ1721">
        <v>-783</v>
      </c>
      <c r="CR1721">
        <v>-586</v>
      </c>
      <c r="CS1721">
        <v>790</v>
      </c>
      <c r="CT1721" s="1">
        <v>1110</v>
      </c>
      <c r="CU1721" s="1">
        <v>1170</v>
      </c>
      <c r="CV1721">
        <v>70.849999999999994</v>
      </c>
      <c r="CW1721" t="s">
        <v>2</v>
      </c>
      <c r="CX1721" t="s">
        <v>2</v>
      </c>
      <c r="CY1721" t="s">
        <v>2</v>
      </c>
      <c r="CZ1721" t="s">
        <v>2</v>
      </c>
      <c r="DA1721">
        <v>17.02</v>
      </c>
      <c r="DB1721">
        <v>12.11</v>
      </c>
      <c r="DC1721">
        <v>11.5</v>
      </c>
      <c r="DD1721">
        <v>3.7</v>
      </c>
      <c r="DE1721">
        <v>2.16</v>
      </c>
      <c r="DF1721">
        <v>1.58</v>
      </c>
      <c r="DG1721">
        <v>2.02</v>
      </c>
      <c r="DH1721">
        <v>2.44</v>
      </c>
      <c r="DI1721">
        <v>2.77</v>
      </c>
      <c r="DJ1721">
        <v>2.25</v>
      </c>
      <c r="DK1721">
        <v>1.99</v>
      </c>
      <c r="DL1721" s="6">
        <f>(CM1721*3+CL1721*2+CK1721)/6</f>
        <v>19.905000000000001</v>
      </c>
      <c r="DM1721">
        <f>BH1721+(BH1721*(CG1721-8.25)/8.25)</f>
        <v>-893.04727272727314</v>
      </c>
      <c r="DN1721">
        <f>BI1721+(BI1721*(CH1721-8.25)/8.25)</f>
        <v>-1839.5030303030303</v>
      </c>
      <c r="DO1721">
        <f>BJ1721+(BJ1721*(CI1721-8.25)/8.25)</f>
        <v>-2660.5769696969701</v>
      </c>
      <c r="DP1721">
        <f>BK1721+(BK1721*(CJ1721-8.25)/8.25)</f>
        <v>-2022.5163636363641</v>
      </c>
      <c r="DQ1721">
        <f>BL1721+(BL1721*(CK1721-8.25)/8.25)</f>
        <v>2252.545454545454</v>
      </c>
      <c r="DR1721">
        <f>BM1721+(BM1721*(CL1721-8.25)/8.25)</f>
        <v>3175.3103030303027</v>
      </c>
      <c r="DS1721">
        <f>BN1721+(BN1721*(CM1721-8.25)/8.25)</f>
        <v>3512.9636363636359</v>
      </c>
      <c r="DT1721" s="8">
        <f>DM1721*10^8/$I1721</f>
        <v>-3375.6502279965584</v>
      </c>
      <c r="DU1721" s="8">
        <f>DN1721*10^8/$I1721</f>
        <v>-6953.1804343117947</v>
      </c>
      <c r="DV1721" s="8">
        <f>DO1721*10^8/$I1721</f>
        <v>-10056.776979937906</v>
      </c>
      <c r="DW1721" s="8">
        <f>DP1721*10^8/$I1721</f>
        <v>-7644.9568041185294</v>
      </c>
      <c r="DX1721" s="8">
        <f>DQ1721*10^8/$I1721</f>
        <v>8514.4491332331654</v>
      </c>
      <c r="DY1721" s="8">
        <f>DR1721*10^8/$I1721</f>
        <v>12002.42951938049</v>
      </c>
      <c r="DZ1721" s="8">
        <f>DS1721*10^8/$I1721</f>
        <v>13278.733234154328</v>
      </c>
      <c r="EA1721" s="8">
        <f>DT1721*10^8/$I1721</f>
        <v>-12759.699077266125</v>
      </c>
      <c r="EB1721" s="8">
        <f>DZ1721*0.8</f>
        <v>10622.986587323463</v>
      </c>
      <c r="EC1721" s="10">
        <f>G1721-E1721</f>
        <v>950</v>
      </c>
      <c r="ED1721" s="4">
        <f>EC1721/E1721*100</f>
        <v>7.6</v>
      </c>
      <c r="EE1721" s="4">
        <f>DY1721-G1721</f>
        <v>-1447.5704806195099</v>
      </c>
      <c r="EF1721" s="12">
        <f>EE1721/G1721</f>
        <v>-0.10762605803862527</v>
      </c>
      <c r="EG1721" s="4">
        <f>G1721-F1721</f>
        <v>2500</v>
      </c>
    </row>
    <row r="1722" spans="1:137" x14ac:dyDescent="0.3">
      <c r="A1722">
        <v>1721</v>
      </c>
      <c r="B1722" t="s">
        <v>7446</v>
      </c>
      <c r="C1722" t="s">
        <v>3992</v>
      </c>
      <c r="D1722" t="str">
        <f>VLOOKUP(C1722,Sheet1!$A$2:$B$3197,2,FALSE)</f>
        <v>IT서비스</v>
      </c>
      <c r="E1722">
        <v>15900</v>
      </c>
      <c r="F1722">
        <v>13450</v>
      </c>
      <c r="G1722" s="7">
        <v>13850</v>
      </c>
      <c r="H1722" t="s">
        <v>1656</v>
      </c>
      <c r="I1722" s="7">
        <f>VALUE(LEFT(H1722,FIND("/",H1722)-1)) + VALUE(MID(H1722,FIND("/",H1722)+1,LEN(H1722)))</f>
        <v>8693978</v>
      </c>
      <c r="J1722" s="1">
        <v>53000</v>
      </c>
      <c r="K1722" s="1">
        <f>G1722*I1722/(10^8)</f>
        <v>1204.115953</v>
      </c>
      <c r="L1722" s="1">
        <v>1098</v>
      </c>
      <c r="M1722" s="1">
        <v>1191</v>
      </c>
      <c r="N1722" s="1">
        <v>1220</v>
      </c>
      <c r="O1722" s="1">
        <v>1195</v>
      </c>
      <c r="P1722" s="1">
        <v>1196</v>
      </c>
      <c r="Q1722" s="3"/>
      <c r="R1722" s="3"/>
      <c r="S1722" s="3"/>
      <c r="T1722">
        <v>6</v>
      </c>
      <c r="U1722">
        <v>25</v>
      </c>
      <c r="V1722">
        <v>24</v>
      </c>
      <c r="W1722">
        <v>8</v>
      </c>
      <c r="X1722">
        <v>6</v>
      </c>
      <c r="Y1722" s="3"/>
      <c r="Z1722" s="3"/>
      <c r="AA1722" s="3"/>
      <c r="AB1722">
        <v>18</v>
      </c>
      <c r="AC1722">
        <v>18</v>
      </c>
      <c r="AD1722">
        <v>32</v>
      </c>
      <c r="AE1722">
        <v>12</v>
      </c>
      <c r="AF1722">
        <v>16</v>
      </c>
      <c r="AG1722" s="3"/>
      <c r="AH1722" s="3"/>
      <c r="AI1722" s="3"/>
      <c r="AJ1722">
        <v>726</v>
      </c>
      <c r="AK1722">
        <v>734</v>
      </c>
      <c r="AL1722">
        <v>750</v>
      </c>
      <c r="AM1722">
        <v>730</v>
      </c>
      <c r="AN1722">
        <v>753</v>
      </c>
      <c r="AO1722" s="3"/>
      <c r="AP1722" s="3"/>
      <c r="AQ1722" s="3"/>
      <c r="AR1722">
        <v>203</v>
      </c>
      <c r="AS1722">
        <v>185</v>
      </c>
      <c r="AT1722">
        <v>193</v>
      </c>
      <c r="AU1722">
        <v>174</v>
      </c>
      <c r="AV1722">
        <v>185</v>
      </c>
      <c r="AW1722" s="3"/>
      <c r="AX1722" s="3"/>
      <c r="AY1722" s="3"/>
      <c r="AZ1722">
        <v>523</v>
      </c>
      <c r="BA1722">
        <v>549</v>
      </c>
      <c r="BB1722">
        <v>557</v>
      </c>
      <c r="BC1722">
        <v>556</v>
      </c>
      <c r="BD1722">
        <v>568</v>
      </c>
      <c r="BE1722" s="3"/>
      <c r="BF1722" s="3"/>
      <c r="BG1722" s="3"/>
      <c r="BH1722">
        <v>498</v>
      </c>
      <c r="BI1722">
        <v>522</v>
      </c>
      <c r="BJ1722">
        <v>529</v>
      </c>
      <c r="BK1722">
        <v>524</v>
      </c>
      <c r="BL1722">
        <v>537</v>
      </c>
      <c r="BM1722" s="3"/>
      <c r="BN1722" s="3"/>
      <c r="BO1722" s="3"/>
      <c r="BP1722">
        <v>43</v>
      </c>
      <c r="BQ1722">
        <v>43</v>
      </c>
      <c r="BR1722">
        <v>43</v>
      </c>
      <c r="BS1722">
        <v>43</v>
      </c>
      <c r="BT1722">
        <v>43</v>
      </c>
      <c r="BU1722" s="3"/>
      <c r="BV1722" s="3"/>
      <c r="BW1722" s="3"/>
      <c r="BX1722">
        <v>2.5499999999999998</v>
      </c>
      <c r="BY1722">
        <v>2.5299999999999998</v>
      </c>
      <c r="BZ1722">
        <v>4.25</v>
      </c>
      <c r="CA1722">
        <v>1.59</v>
      </c>
      <c r="CB1722">
        <v>2.17</v>
      </c>
      <c r="CC1722" s="3"/>
      <c r="CD1722" s="3"/>
      <c r="CE1722" s="3"/>
      <c r="CF1722">
        <v>3.24</v>
      </c>
      <c r="CG1722">
        <v>3.22</v>
      </c>
      <c r="CH1722">
        <v>5.79</v>
      </c>
      <c r="CI1722">
        <v>1.59</v>
      </c>
      <c r="CJ1722">
        <v>2.78</v>
      </c>
      <c r="CK1722" s="3"/>
      <c r="CL1722" s="3"/>
      <c r="CM1722" s="3"/>
      <c r="CN1722">
        <v>182</v>
      </c>
      <c r="CO1722">
        <v>189</v>
      </c>
      <c r="CP1722">
        <v>350</v>
      </c>
      <c r="CQ1722">
        <v>97</v>
      </c>
      <c r="CR1722">
        <v>170</v>
      </c>
      <c r="CS1722" s="3"/>
      <c r="CT1722" s="3"/>
      <c r="CU1722" s="3"/>
      <c r="CV1722">
        <v>79.17</v>
      </c>
      <c r="CW1722">
        <v>47.8</v>
      </c>
      <c r="CX1722">
        <v>20.63</v>
      </c>
      <c r="CY1722">
        <v>64.040000000000006</v>
      </c>
      <c r="CZ1722">
        <v>65.67</v>
      </c>
      <c r="DA1722" s="3"/>
      <c r="DB1722" s="3"/>
      <c r="DC1722" s="3"/>
      <c r="DD1722">
        <v>2.42</v>
      </c>
      <c r="DE1722">
        <v>1.46</v>
      </c>
      <c r="DF1722">
        <v>1.1599999999999999</v>
      </c>
      <c r="DG1722">
        <v>1</v>
      </c>
      <c r="DH1722">
        <v>1.77</v>
      </c>
      <c r="DI1722" s="3"/>
      <c r="DJ1722" s="3"/>
      <c r="DK1722" s="3"/>
      <c r="DL1722" s="6">
        <f>(CM1722*3+CL1722*2+CK1722)/6</f>
        <v>0</v>
      </c>
      <c r="DM1722">
        <f>BH1722+(BH1722*(CG1722-8.25)/8.25)</f>
        <v>194.37090909090915</v>
      </c>
      <c r="DN1722">
        <f>BI1722+(BI1722*(CH1722-8.25)/8.25)</f>
        <v>366.34909090909093</v>
      </c>
      <c r="DO1722">
        <f>BJ1722+(BJ1722*(CI1722-8.25)/8.25)</f>
        <v>101.95272727272732</v>
      </c>
      <c r="DP1722">
        <f>BK1722+(BK1722*(CJ1722-8.25)/8.25)</f>
        <v>176.5721212121212</v>
      </c>
      <c r="DQ1722">
        <f>BL1722+(BL1722*(CK1722-8.25)/8.25)</f>
        <v>0</v>
      </c>
      <c r="DR1722">
        <f>BM1722+(BM1722*(CL1722-8.25)/8.25)</f>
        <v>0</v>
      </c>
      <c r="DS1722">
        <f>BN1722+(BN1722*(CM1722-8.25)/8.25)</f>
        <v>0</v>
      </c>
      <c r="DT1722" s="8">
        <f>DM1722*10^8/$I1722</f>
        <v>2235.6958930757492</v>
      </c>
      <c r="DU1722" s="8">
        <f>DN1722*10^8/$I1722</f>
        <v>4213.8258333422391</v>
      </c>
      <c r="DV1722" s="8">
        <f>DO1722*10^8/$I1722</f>
        <v>1172.6821401288032</v>
      </c>
      <c r="DW1722" s="8">
        <f>DP1722*10^8/$I1722</f>
        <v>2030.970416673716</v>
      </c>
      <c r="DX1722" s="8">
        <f>DQ1722*10^8/$I1722</f>
        <v>0</v>
      </c>
      <c r="DY1722" s="8">
        <f>DR1722*10^8/$I1722</f>
        <v>0</v>
      </c>
      <c r="DZ1722" s="8">
        <f>DS1722*10^8/$I1722</f>
        <v>0</v>
      </c>
      <c r="EA1722" s="8">
        <f>DT1722*10^8/$I1722</f>
        <v>25715.453766684815</v>
      </c>
      <c r="EB1722" s="8">
        <f>DZ1722*0.8</f>
        <v>0</v>
      </c>
      <c r="EC1722" s="10">
        <f>G1722-E1722</f>
        <v>-2050</v>
      </c>
      <c r="ED1722" s="4">
        <f>EC1722/E1722*100</f>
        <v>-12.89308176100629</v>
      </c>
      <c r="EE1722" s="4">
        <f>DY1722-G1722</f>
        <v>-13850</v>
      </c>
      <c r="EF1722" s="12">
        <f>EE1722/G1722</f>
        <v>-1</v>
      </c>
      <c r="EG1722" s="4">
        <f>G1722-F1722</f>
        <v>400</v>
      </c>
    </row>
    <row r="1723" spans="1:137" x14ac:dyDescent="0.3">
      <c r="A1723">
        <v>1722</v>
      </c>
      <c r="B1723" t="s">
        <v>6490</v>
      </c>
      <c r="C1723" t="s">
        <v>3993</v>
      </c>
      <c r="D1723" t="str">
        <f>VLOOKUP(C1723,Sheet1!$A$2:$B$3197,2,FALSE)</f>
        <v>방송과엔터테인먼트</v>
      </c>
      <c r="E1723">
        <v>1555</v>
      </c>
      <c r="F1723">
        <v>2550</v>
      </c>
      <c r="G1723" s="7">
        <v>2635</v>
      </c>
      <c r="H1723" t="s">
        <v>1657</v>
      </c>
      <c r="I1723" s="7">
        <f>VALUE(LEFT(H1723,FIND("/",H1723)-1)) + VALUE(MID(H1723,FIND("/",H1723)+1,LEN(H1723)))</f>
        <v>76581880</v>
      </c>
      <c r="J1723" s="1">
        <v>21210</v>
      </c>
      <c r="K1723" s="1">
        <f>G1723*I1723/(10^8)</f>
        <v>2017.932538</v>
      </c>
      <c r="L1723">
        <v>135</v>
      </c>
      <c r="M1723">
        <v>184</v>
      </c>
      <c r="N1723">
        <v>297</v>
      </c>
      <c r="O1723">
        <v>276</v>
      </c>
      <c r="P1723">
        <v>210</v>
      </c>
      <c r="Q1723" s="3"/>
      <c r="R1723" s="3"/>
      <c r="S1723" s="3"/>
      <c r="T1723">
        <v>-22</v>
      </c>
      <c r="U1723">
        <v>-1</v>
      </c>
      <c r="V1723">
        <v>-57</v>
      </c>
      <c r="W1723">
        <v>4</v>
      </c>
      <c r="X1723">
        <v>-30</v>
      </c>
      <c r="Y1723" s="3"/>
      <c r="Z1723" s="3"/>
      <c r="AA1723" s="3"/>
      <c r="AB1723">
        <v>-48</v>
      </c>
      <c r="AC1723">
        <v>-44</v>
      </c>
      <c r="AD1723">
        <v>-133</v>
      </c>
      <c r="AE1723">
        <v>-84</v>
      </c>
      <c r="AF1723">
        <v>-17</v>
      </c>
      <c r="AG1723" s="3"/>
      <c r="AH1723" s="3"/>
      <c r="AI1723" s="3"/>
      <c r="AJ1723">
        <v>868</v>
      </c>
      <c r="AK1723">
        <v>848</v>
      </c>
      <c r="AL1723" s="1">
        <v>1367</v>
      </c>
      <c r="AM1723" s="1">
        <v>1566</v>
      </c>
      <c r="AN1723" s="1">
        <v>1421</v>
      </c>
      <c r="AO1723" s="3"/>
      <c r="AP1723" s="3"/>
      <c r="AQ1723" s="3"/>
      <c r="AR1723">
        <v>74</v>
      </c>
      <c r="AS1723">
        <v>152</v>
      </c>
      <c r="AT1723">
        <v>445</v>
      </c>
      <c r="AU1723">
        <v>458</v>
      </c>
      <c r="AV1723">
        <v>453</v>
      </c>
      <c r="AW1723" s="3"/>
      <c r="AX1723" s="3"/>
      <c r="AY1723" s="3"/>
      <c r="AZ1723">
        <v>794</v>
      </c>
      <c r="BA1723">
        <v>696</v>
      </c>
      <c r="BB1723">
        <v>922</v>
      </c>
      <c r="BC1723" s="1">
        <v>1108</v>
      </c>
      <c r="BD1723">
        <v>968</v>
      </c>
      <c r="BE1723" s="3"/>
      <c r="BF1723" s="3"/>
      <c r="BG1723" s="3"/>
      <c r="BH1723">
        <v>794</v>
      </c>
      <c r="BI1723">
        <v>696</v>
      </c>
      <c r="BJ1723">
        <v>885</v>
      </c>
      <c r="BK1723" s="1">
        <v>1033</v>
      </c>
      <c r="BL1723">
        <v>968</v>
      </c>
      <c r="BM1723" s="3"/>
      <c r="BN1723" s="3"/>
      <c r="BO1723" s="3"/>
      <c r="BP1723">
        <v>118</v>
      </c>
      <c r="BQ1723">
        <v>133</v>
      </c>
      <c r="BR1723">
        <v>199</v>
      </c>
      <c r="BS1723">
        <v>254</v>
      </c>
      <c r="BT1723">
        <v>278</v>
      </c>
      <c r="BU1723" s="3"/>
      <c r="BV1723" s="3"/>
      <c r="BW1723" s="3"/>
      <c r="BX1723">
        <v>-6.14</v>
      </c>
      <c r="BY1723">
        <v>-5.0999999999999996</v>
      </c>
      <c r="BZ1723">
        <v>-11.98</v>
      </c>
      <c r="CA1723">
        <v>-5.71</v>
      </c>
      <c r="CB1723">
        <v>-1.17</v>
      </c>
      <c r="CC1723" s="3"/>
      <c r="CD1723" s="3"/>
      <c r="CE1723" s="3"/>
      <c r="CF1723">
        <v>-7.45</v>
      </c>
      <c r="CG1723">
        <v>-5.72</v>
      </c>
      <c r="CH1723">
        <v>-16.579999999999998</v>
      </c>
      <c r="CI1723">
        <v>-9.07</v>
      </c>
      <c r="CJ1723">
        <v>-4.04</v>
      </c>
      <c r="CK1723" s="3"/>
      <c r="CL1723" s="3"/>
      <c r="CM1723" s="3"/>
      <c r="CN1723">
        <v>-219</v>
      </c>
      <c r="CO1723">
        <v>-171</v>
      </c>
      <c r="CP1723">
        <v>-408</v>
      </c>
      <c r="CQ1723">
        <v>-171</v>
      </c>
      <c r="CR1723">
        <v>-59</v>
      </c>
      <c r="CS1723" s="3"/>
      <c r="CT1723" s="3"/>
      <c r="CU1723" s="3"/>
      <c r="CV1723" t="s">
        <v>2</v>
      </c>
      <c r="CW1723" t="s">
        <v>2</v>
      </c>
      <c r="CX1723" t="s">
        <v>2</v>
      </c>
      <c r="CY1723" t="s">
        <v>2</v>
      </c>
      <c r="CZ1723" t="s">
        <v>2</v>
      </c>
      <c r="DA1723" s="3"/>
      <c r="DB1723" s="3"/>
      <c r="DC1723" s="3"/>
      <c r="DD1723">
        <v>1.1599999999999999</v>
      </c>
      <c r="DE1723">
        <v>0.87</v>
      </c>
      <c r="DF1723">
        <v>0.82</v>
      </c>
      <c r="DG1723">
        <v>0.78</v>
      </c>
      <c r="DH1723">
        <v>1.1299999999999999</v>
      </c>
      <c r="DI1723" s="3"/>
      <c r="DJ1723" s="3"/>
      <c r="DK1723" s="3"/>
      <c r="DL1723" s="6">
        <f>(CM1723*3+CL1723*2+CK1723)/6</f>
        <v>0</v>
      </c>
      <c r="DM1723">
        <f>BH1723+(BH1723*(CG1723-8.25)/8.25)</f>
        <v>-550.50666666666643</v>
      </c>
      <c r="DN1723">
        <f>BI1723+(BI1723*(CH1723-8.25)/8.25)</f>
        <v>-1398.7490909090911</v>
      </c>
      <c r="DO1723">
        <f>BJ1723+(BJ1723*(CI1723-8.25)/8.25)</f>
        <v>-972.9636363636364</v>
      </c>
      <c r="DP1723">
        <f>BK1723+(BK1723*(CJ1723-8.25)/8.25)</f>
        <v>-505.8569696969696</v>
      </c>
      <c r="DQ1723">
        <f>BL1723+(BL1723*(CK1723-8.25)/8.25)</f>
        <v>0</v>
      </c>
      <c r="DR1723">
        <f>BM1723+(BM1723*(CL1723-8.25)/8.25)</f>
        <v>0</v>
      </c>
      <c r="DS1723">
        <f>BN1723+(BN1723*(CM1723-8.25)/8.25)</f>
        <v>0</v>
      </c>
      <c r="DT1723" s="8">
        <f>DM1723*10^8/$I1723</f>
        <v>-718.84715635952841</v>
      </c>
      <c r="DU1723" s="8">
        <f>DN1723*10^8/$I1723</f>
        <v>-1826.4752587806556</v>
      </c>
      <c r="DV1723" s="8">
        <f>DO1723*10^8/$I1723</f>
        <v>-1270.4880532622551</v>
      </c>
      <c r="DW1723" s="8">
        <f>DP1723*10^8/$I1723</f>
        <v>-660.54394289741856</v>
      </c>
      <c r="DX1723" s="8">
        <f>DQ1723*10^8/$I1723</f>
        <v>0</v>
      </c>
      <c r="DY1723" s="8">
        <f>DR1723*10^8/$I1723</f>
        <v>0</v>
      </c>
      <c r="DZ1723" s="8">
        <f>DS1723*10^8/$I1723</f>
        <v>0</v>
      </c>
      <c r="EA1723" s="8">
        <f>DT1723*10^8/$I1723</f>
        <v>-938.66480734023287</v>
      </c>
      <c r="EB1723" s="8">
        <f>DZ1723*0.8</f>
        <v>0</v>
      </c>
      <c r="EC1723" s="10">
        <f>G1723-E1723</f>
        <v>1080</v>
      </c>
      <c r="ED1723" s="4">
        <f>EC1723/E1723*100</f>
        <v>69.453376205787791</v>
      </c>
      <c r="EE1723" s="4">
        <f>DY1723-G1723</f>
        <v>-2635</v>
      </c>
      <c r="EF1723" s="12">
        <f>EE1723/G1723</f>
        <v>-1</v>
      </c>
      <c r="EG1723" s="4">
        <f>G1723-F1723</f>
        <v>85</v>
      </c>
    </row>
    <row r="1724" spans="1:137" x14ac:dyDescent="0.3">
      <c r="A1724">
        <v>1723</v>
      </c>
      <c r="B1724" t="s">
        <v>6611</v>
      </c>
      <c r="C1724" t="s">
        <v>3994</v>
      </c>
      <c r="D1724" t="str">
        <f>VLOOKUP(C1724,Sheet1!$A$2:$B$3197,2,FALSE)</f>
        <v>식품</v>
      </c>
      <c r="E1724">
        <v>3390</v>
      </c>
      <c r="F1724">
        <v>3555</v>
      </c>
      <c r="G1724" s="7">
        <v>3540</v>
      </c>
      <c r="H1724" t="s">
        <v>1658</v>
      </c>
      <c r="I1724" s="7">
        <f>VALUE(LEFT(H1724,FIND("/",H1724)-1)) + VALUE(MID(H1724,FIND("/",H1724)+1,LEN(H1724)))</f>
        <v>25831764</v>
      </c>
      <c r="J1724">
        <v>0</v>
      </c>
      <c r="K1724" s="1">
        <f>G1724*I1724/(10^8)</f>
        <v>914.44444559999999</v>
      </c>
      <c r="L1724" s="1">
        <v>2358</v>
      </c>
      <c r="M1724" s="1">
        <v>2308</v>
      </c>
      <c r="N1724" s="1">
        <v>2502</v>
      </c>
      <c r="O1724" s="1">
        <v>2706</v>
      </c>
      <c r="P1724" s="1">
        <v>2762</v>
      </c>
      <c r="Q1724" s="3"/>
      <c r="R1724" s="3"/>
      <c r="S1724" s="3"/>
      <c r="T1724">
        <v>97</v>
      </c>
      <c r="U1724">
        <v>168</v>
      </c>
      <c r="V1724">
        <v>170</v>
      </c>
      <c r="W1724">
        <v>43</v>
      </c>
      <c r="X1724">
        <v>-34</v>
      </c>
      <c r="Y1724" s="3"/>
      <c r="Z1724" s="3"/>
      <c r="AA1724" s="3"/>
      <c r="AB1724">
        <v>129</v>
      </c>
      <c r="AC1724">
        <v>175</v>
      </c>
      <c r="AD1724">
        <v>181</v>
      </c>
      <c r="AE1724">
        <v>26</v>
      </c>
      <c r="AF1724">
        <v>-23</v>
      </c>
      <c r="AG1724" s="3"/>
      <c r="AH1724" s="3"/>
      <c r="AI1724" s="3"/>
      <c r="AJ1724" s="1">
        <v>1736</v>
      </c>
      <c r="AK1724" s="1">
        <v>2005</v>
      </c>
      <c r="AL1724" s="1">
        <v>2205</v>
      </c>
      <c r="AM1724" s="1">
        <v>2247</v>
      </c>
      <c r="AN1724" s="1">
        <v>2567</v>
      </c>
      <c r="AO1724" s="3"/>
      <c r="AP1724" s="3"/>
      <c r="AQ1724" s="3"/>
      <c r="AR1724">
        <v>297</v>
      </c>
      <c r="AS1724">
        <v>291</v>
      </c>
      <c r="AT1724">
        <v>319</v>
      </c>
      <c r="AU1724">
        <v>347</v>
      </c>
      <c r="AV1724">
        <v>690</v>
      </c>
      <c r="AW1724" s="3"/>
      <c r="AX1724" s="3"/>
      <c r="AY1724" s="3"/>
      <c r="AZ1724" s="1">
        <v>1439</v>
      </c>
      <c r="BA1724" s="1">
        <v>1714</v>
      </c>
      <c r="BB1724" s="1">
        <v>1886</v>
      </c>
      <c r="BC1724" s="1">
        <v>1900</v>
      </c>
      <c r="BD1724" s="1">
        <v>1877</v>
      </c>
      <c r="BE1724" s="3"/>
      <c r="BF1724" s="3"/>
      <c r="BG1724" s="3"/>
      <c r="BH1724" s="1">
        <v>1439</v>
      </c>
      <c r="BI1724" s="1">
        <v>1714</v>
      </c>
      <c r="BJ1724" s="1">
        <v>1886</v>
      </c>
      <c r="BK1724" s="1">
        <v>1900</v>
      </c>
      <c r="BL1724" s="1">
        <v>1876</v>
      </c>
      <c r="BM1724" s="3"/>
      <c r="BN1724" s="3"/>
      <c r="BO1724" s="3"/>
      <c r="BP1724">
        <v>115</v>
      </c>
      <c r="BQ1724">
        <v>129</v>
      </c>
      <c r="BR1724">
        <v>129</v>
      </c>
      <c r="BS1724">
        <v>129</v>
      </c>
      <c r="BT1724">
        <v>129</v>
      </c>
      <c r="BU1724" s="3"/>
      <c r="BV1724" s="3"/>
      <c r="BW1724" s="3"/>
      <c r="BX1724">
        <v>7.7</v>
      </c>
      <c r="BY1724">
        <v>9.36</v>
      </c>
      <c r="BZ1724">
        <v>8.61</v>
      </c>
      <c r="CA1724">
        <v>1.18</v>
      </c>
      <c r="CB1724">
        <v>-0.96</v>
      </c>
      <c r="CC1724" s="3"/>
      <c r="CD1724" s="3"/>
      <c r="CE1724" s="3"/>
      <c r="CF1724">
        <v>9.41</v>
      </c>
      <c r="CG1724">
        <v>11.1</v>
      </c>
      <c r="CH1724">
        <v>10.07</v>
      </c>
      <c r="CI1724">
        <v>1.39</v>
      </c>
      <c r="CJ1724">
        <v>-1.25</v>
      </c>
      <c r="CK1724" s="3"/>
      <c r="CL1724" s="3"/>
      <c r="CM1724" s="3"/>
      <c r="CN1724">
        <v>566</v>
      </c>
      <c r="CO1724">
        <v>727</v>
      </c>
      <c r="CP1724">
        <v>702</v>
      </c>
      <c r="CQ1724">
        <v>102</v>
      </c>
      <c r="CR1724">
        <v>-92</v>
      </c>
      <c r="CS1724" s="3"/>
      <c r="CT1724" s="3"/>
      <c r="CU1724" s="3"/>
      <c r="CV1724">
        <v>7.59</v>
      </c>
      <c r="CW1724">
        <v>5.61</v>
      </c>
      <c r="CX1724">
        <v>5.34</v>
      </c>
      <c r="CY1724">
        <v>35.03</v>
      </c>
      <c r="CZ1724" t="s">
        <v>2</v>
      </c>
      <c r="DA1724" s="3"/>
      <c r="DB1724" s="3"/>
      <c r="DC1724" s="3"/>
      <c r="DD1724">
        <v>0.68</v>
      </c>
      <c r="DE1724">
        <v>0.61</v>
      </c>
      <c r="DF1724">
        <v>0.51</v>
      </c>
      <c r="DG1724">
        <v>0.49</v>
      </c>
      <c r="DH1724">
        <v>0.46</v>
      </c>
      <c r="DI1724" s="3"/>
      <c r="DJ1724" s="3"/>
      <c r="DK1724" s="3"/>
      <c r="DL1724" s="6">
        <f>(CM1724*3+CL1724*2+CK1724)/6</f>
        <v>0</v>
      </c>
      <c r="DM1724">
        <f>BH1724+(BH1724*(CG1724-8.25)/8.25)</f>
        <v>1936.1090909090908</v>
      </c>
      <c r="DN1724">
        <f>BI1724+(BI1724*(CH1724-8.25)/8.25)</f>
        <v>2092.1187878787878</v>
      </c>
      <c r="DO1724">
        <f>BJ1724+(BJ1724*(CI1724-8.25)/8.25)</f>
        <v>317.76242424242423</v>
      </c>
      <c r="DP1724">
        <f>BK1724+(BK1724*(CJ1724-8.25)/8.25)</f>
        <v>-287.87878787878799</v>
      </c>
      <c r="DQ1724">
        <f>BL1724+(BL1724*(CK1724-8.25)/8.25)</f>
        <v>0</v>
      </c>
      <c r="DR1724">
        <f>BM1724+(BM1724*(CL1724-8.25)/8.25)</f>
        <v>0</v>
      </c>
      <c r="DS1724">
        <f>BN1724+(BN1724*(CM1724-8.25)/8.25)</f>
        <v>0</v>
      </c>
      <c r="DT1724" s="8">
        <f>DM1724*10^8/$I1724</f>
        <v>7495.0711492606188</v>
      </c>
      <c r="DU1724" s="8">
        <f>DN1724*10^8/$I1724</f>
        <v>8099.0163423558215</v>
      </c>
      <c r="DV1724" s="8">
        <f>DO1724*10^8/$I1724</f>
        <v>1230.1228218189985</v>
      </c>
      <c r="DW1724" s="8">
        <f>DP1724*10^8/$I1724</f>
        <v>-1114.4372017288017</v>
      </c>
      <c r="DX1724" s="8">
        <f>DQ1724*10^8/$I1724</f>
        <v>0</v>
      </c>
      <c r="DY1724" s="8">
        <f>DR1724*10^8/$I1724</f>
        <v>0</v>
      </c>
      <c r="DZ1724" s="8">
        <f>DS1724*10^8/$I1724</f>
        <v>0</v>
      </c>
      <c r="EA1724" s="8">
        <f>DT1724*10^8/$I1724</f>
        <v>29014.941253182009</v>
      </c>
      <c r="EB1724" s="8">
        <f>DZ1724*0.8</f>
        <v>0</v>
      </c>
      <c r="EC1724" s="10">
        <f>G1724-E1724</f>
        <v>150</v>
      </c>
      <c r="ED1724" s="4">
        <f>EC1724/E1724*100</f>
        <v>4.4247787610619467</v>
      </c>
      <c r="EE1724" s="4">
        <f>DY1724-G1724</f>
        <v>-3540</v>
      </c>
      <c r="EF1724" s="12">
        <f>EE1724/G1724</f>
        <v>-1</v>
      </c>
      <c r="EG1724" s="4">
        <f>G1724-F1724</f>
        <v>-15</v>
      </c>
    </row>
    <row r="1725" spans="1:137" x14ac:dyDescent="0.3">
      <c r="A1725">
        <v>1724</v>
      </c>
      <c r="B1725" t="s">
        <v>7561</v>
      </c>
      <c r="C1725" t="s">
        <v>3995</v>
      </c>
      <c r="D1725" t="str">
        <f>VLOOKUP(C1725,Sheet1!$A$2:$B$3197,2,FALSE)</f>
        <v>건강관리장비와용품</v>
      </c>
      <c r="E1725">
        <v>18500</v>
      </c>
      <c r="F1725">
        <v>17150</v>
      </c>
      <c r="G1725" s="7">
        <v>17500</v>
      </c>
      <c r="H1725" t="s">
        <v>1659</v>
      </c>
      <c r="I1725" s="7">
        <f>VALUE(LEFT(H1725,FIND("/",H1725)-1)) + VALUE(MID(H1725,FIND("/",H1725)+1,LEN(H1725)))</f>
        <v>12089892</v>
      </c>
      <c r="J1725" s="1">
        <v>571924</v>
      </c>
      <c r="K1725" s="1">
        <f>G1725*I1725/(10^8)</f>
        <v>2115.7311</v>
      </c>
      <c r="L1725">
        <v>981</v>
      </c>
      <c r="M1725" s="1">
        <v>1062</v>
      </c>
      <c r="N1725" s="1">
        <v>1036</v>
      </c>
      <c r="O1725" s="1">
        <v>1101</v>
      </c>
      <c r="P1725" s="1">
        <v>1154</v>
      </c>
      <c r="Q1725" s="3"/>
      <c r="R1725" s="3"/>
      <c r="S1725" s="3"/>
      <c r="T1725">
        <v>148</v>
      </c>
      <c r="U1725">
        <v>187</v>
      </c>
      <c r="V1725">
        <v>133</v>
      </c>
      <c r="W1725">
        <v>105</v>
      </c>
      <c r="X1725">
        <v>157</v>
      </c>
      <c r="Y1725" s="3"/>
      <c r="Z1725" s="3"/>
      <c r="AA1725" s="3"/>
      <c r="AB1725">
        <v>111</v>
      </c>
      <c r="AC1725">
        <v>115</v>
      </c>
      <c r="AD1725">
        <v>82</v>
      </c>
      <c r="AE1725">
        <v>58</v>
      </c>
      <c r="AF1725">
        <v>104</v>
      </c>
      <c r="AG1725" s="3"/>
      <c r="AH1725" s="3"/>
      <c r="AI1725" s="3"/>
      <c r="AJ1725" s="1">
        <v>1766</v>
      </c>
      <c r="AK1725" s="1">
        <v>1724</v>
      </c>
      <c r="AL1725" s="1">
        <v>1767</v>
      </c>
      <c r="AM1725" s="1">
        <v>1801</v>
      </c>
      <c r="AN1725" s="1">
        <v>1999</v>
      </c>
      <c r="AO1725" s="3"/>
      <c r="AP1725" s="3"/>
      <c r="AQ1725" s="3"/>
      <c r="AR1725">
        <v>645</v>
      </c>
      <c r="AS1725">
        <v>513</v>
      </c>
      <c r="AT1725">
        <v>536</v>
      </c>
      <c r="AU1725">
        <v>565</v>
      </c>
      <c r="AV1725">
        <v>626</v>
      </c>
      <c r="AW1725" s="3"/>
      <c r="AX1725" s="3"/>
      <c r="AY1725" s="3"/>
      <c r="AZ1725" s="1">
        <v>1122</v>
      </c>
      <c r="BA1725" s="1">
        <v>1211</v>
      </c>
      <c r="BB1725" s="1">
        <v>1232</v>
      </c>
      <c r="BC1725" s="1">
        <v>1236</v>
      </c>
      <c r="BD1725" s="1">
        <v>1374</v>
      </c>
      <c r="BE1725" s="3"/>
      <c r="BF1725" s="3"/>
      <c r="BG1725" s="3"/>
      <c r="BH1725" s="1">
        <v>1122</v>
      </c>
      <c r="BI1725" s="1">
        <v>1211</v>
      </c>
      <c r="BJ1725" s="1">
        <v>1232</v>
      </c>
      <c r="BK1725" s="1">
        <v>1236</v>
      </c>
      <c r="BL1725" s="1">
        <v>1374</v>
      </c>
      <c r="BM1725" s="3"/>
      <c r="BN1725" s="3"/>
      <c r="BO1725" s="3"/>
      <c r="BP1725">
        <v>32</v>
      </c>
      <c r="BQ1725">
        <v>32</v>
      </c>
      <c r="BR1725">
        <v>32</v>
      </c>
      <c r="BS1725">
        <v>32</v>
      </c>
      <c r="BT1725">
        <v>32</v>
      </c>
      <c r="BU1725" s="3"/>
      <c r="BV1725" s="3"/>
      <c r="BW1725" s="3"/>
      <c r="BX1725">
        <v>6.55</v>
      </c>
      <c r="BY1725">
        <v>6.57</v>
      </c>
      <c r="BZ1725">
        <v>4.67</v>
      </c>
      <c r="CA1725">
        <v>3.25</v>
      </c>
      <c r="CB1725">
        <v>5.49</v>
      </c>
      <c r="CC1725" s="3"/>
      <c r="CD1725" s="3"/>
      <c r="CE1725" s="3"/>
      <c r="CF1725">
        <v>10.23</v>
      </c>
      <c r="CG1725">
        <v>9.82</v>
      </c>
      <c r="CH1725">
        <v>6.68</v>
      </c>
      <c r="CI1725">
        <v>4.7</v>
      </c>
      <c r="CJ1725">
        <v>8</v>
      </c>
      <c r="CK1725" s="3"/>
      <c r="CL1725" s="3"/>
      <c r="CM1725" s="3"/>
      <c r="CN1725">
        <v>918</v>
      </c>
      <c r="CO1725">
        <v>948</v>
      </c>
      <c r="CP1725">
        <v>675</v>
      </c>
      <c r="CQ1725">
        <v>480</v>
      </c>
      <c r="CR1725">
        <v>864</v>
      </c>
      <c r="CS1725" s="3"/>
      <c r="CT1725" s="3"/>
      <c r="CU1725" s="3"/>
      <c r="CV1725">
        <v>24.51</v>
      </c>
      <c r="CW1725">
        <v>31.72</v>
      </c>
      <c r="CX1725">
        <v>26.08</v>
      </c>
      <c r="CY1725">
        <v>32.32</v>
      </c>
      <c r="CZ1725">
        <v>21.81</v>
      </c>
      <c r="DA1725" s="3"/>
      <c r="DB1725" s="3"/>
      <c r="DC1725" s="3"/>
      <c r="DD1725">
        <v>2.17</v>
      </c>
      <c r="DE1725">
        <v>2.68</v>
      </c>
      <c r="DF1725">
        <v>1.5</v>
      </c>
      <c r="DG1725">
        <v>1.29</v>
      </c>
      <c r="DH1725">
        <v>1.41</v>
      </c>
      <c r="DI1725" s="3"/>
      <c r="DJ1725" s="3"/>
      <c r="DK1725" s="3"/>
      <c r="DL1725" s="6">
        <f>(CM1725*3+CL1725*2+CK1725)/6</f>
        <v>0</v>
      </c>
      <c r="DM1725">
        <f>BH1725+(BH1725*(CG1725-8.25)/8.25)</f>
        <v>1335.52</v>
      </c>
      <c r="DN1725">
        <f>BI1725+(BI1725*(CH1725-8.25)/8.25)</f>
        <v>980.54303030303026</v>
      </c>
      <c r="DO1725">
        <f>BJ1725+(BJ1725*(CI1725-8.25)/8.25)</f>
        <v>701.86666666666679</v>
      </c>
      <c r="DP1725">
        <f>BK1725+(BK1725*(CJ1725-8.25)/8.25)</f>
        <v>1198.5454545454545</v>
      </c>
      <c r="DQ1725">
        <f>BL1725+(BL1725*(CK1725-8.25)/8.25)</f>
        <v>0</v>
      </c>
      <c r="DR1725">
        <f>BM1725+(BM1725*(CL1725-8.25)/8.25)</f>
        <v>0</v>
      </c>
      <c r="DS1725">
        <f>BN1725+(BN1725*(CM1725-8.25)/8.25)</f>
        <v>0</v>
      </c>
      <c r="DT1725" s="8">
        <f>DM1725*10^8/$I1725</f>
        <v>11046.583377254321</v>
      </c>
      <c r="DU1725" s="8">
        <f>DN1725*10^8/$I1725</f>
        <v>8110.4366383341576</v>
      </c>
      <c r="DV1725" s="8">
        <f>DO1725*10^8/$I1725</f>
        <v>5805.4006327489669</v>
      </c>
      <c r="DW1725" s="8">
        <f>DP1725*10^8/$I1725</f>
        <v>9913.6158912375286</v>
      </c>
      <c r="DX1725" s="8">
        <f>DQ1725*10^8/$I1725</f>
        <v>0</v>
      </c>
      <c r="DY1725" s="8">
        <f>DR1725*10^8/$I1725</f>
        <v>0</v>
      </c>
      <c r="DZ1725" s="8">
        <f>DS1725*10^8/$I1725</f>
        <v>0</v>
      </c>
      <c r="EA1725" s="8">
        <f>DT1725*10^8/$I1725</f>
        <v>91370.405767514894</v>
      </c>
      <c r="EB1725" s="8">
        <f>DZ1725*0.8</f>
        <v>0</v>
      </c>
      <c r="EC1725" s="10">
        <f>G1725-E1725</f>
        <v>-1000</v>
      </c>
      <c r="ED1725" s="4">
        <f>EC1725/E1725*100</f>
        <v>-5.4054054054054053</v>
      </c>
      <c r="EE1725" s="4">
        <f>DY1725-G1725</f>
        <v>-17500</v>
      </c>
      <c r="EF1725" s="12">
        <f>EE1725/G1725</f>
        <v>-1</v>
      </c>
      <c r="EG1725" s="4">
        <f>G1725-F1725</f>
        <v>350</v>
      </c>
    </row>
    <row r="1726" spans="1:137" x14ac:dyDescent="0.3">
      <c r="A1726">
        <v>1725</v>
      </c>
      <c r="B1726" t="s">
        <v>7472</v>
      </c>
      <c r="C1726" t="s">
        <v>3996</v>
      </c>
      <c r="D1726" t="str">
        <f>VLOOKUP(C1726,Sheet1!$A$2:$B$3197,2,FALSE)</f>
        <v>전자제품</v>
      </c>
      <c r="E1726">
        <v>12950</v>
      </c>
      <c r="F1726">
        <v>15200</v>
      </c>
      <c r="G1726" s="7">
        <v>14500</v>
      </c>
      <c r="H1726" t="s">
        <v>1660</v>
      </c>
      <c r="I1726" s="7">
        <f>VALUE(LEFT(H1726,FIND("/",H1726)-1)) + VALUE(MID(H1726,FIND("/",H1726)+1,LEN(H1726)))</f>
        <v>10425682</v>
      </c>
      <c r="J1726" s="1">
        <v>812597</v>
      </c>
      <c r="K1726" s="1">
        <f>G1726*I1726/(10^8)</f>
        <v>1511.72389</v>
      </c>
      <c r="L1726" s="1">
        <v>1850</v>
      </c>
      <c r="M1726" s="1">
        <v>1979</v>
      </c>
      <c r="N1726" s="1">
        <v>1944</v>
      </c>
      <c r="O1726" s="1">
        <v>1822</v>
      </c>
      <c r="P1726" s="1">
        <v>1976</v>
      </c>
      <c r="Q1726" s="3"/>
      <c r="R1726" s="3"/>
      <c r="S1726" s="3"/>
      <c r="T1726">
        <v>55</v>
      </c>
      <c r="U1726">
        <v>71</v>
      </c>
      <c r="V1726">
        <v>77</v>
      </c>
      <c r="W1726">
        <v>78</v>
      </c>
      <c r="X1726">
        <v>125</v>
      </c>
      <c r="Y1726" s="3"/>
      <c r="Z1726" s="3"/>
      <c r="AA1726" s="3"/>
      <c r="AB1726">
        <v>21</v>
      </c>
      <c r="AC1726">
        <v>22</v>
      </c>
      <c r="AD1726">
        <v>19</v>
      </c>
      <c r="AE1726">
        <v>41</v>
      </c>
      <c r="AF1726">
        <v>86</v>
      </c>
      <c r="AG1726" s="3"/>
      <c r="AH1726" s="3"/>
      <c r="AI1726" s="3"/>
      <c r="AJ1726" s="1">
        <v>2071</v>
      </c>
      <c r="AK1726" s="1">
        <v>2057</v>
      </c>
      <c r="AL1726" s="1">
        <v>1986</v>
      </c>
      <c r="AM1726" s="1">
        <v>2087</v>
      </c>
      <c r="AN1726" s="1">
        <v>2254</v>
      </c>
      <c r="AO1726" s="3"/>
      <c r="AP1726" s="3"/>
      <c r="AQ1726" s="3"/>
      <c r="AR1726">
        <v>720</v>
      </c>
      <c r="AS1726">
        <v>615</v>
      </c>
      <c r="AT1726">
        <v>532</v>
      </c>
      <c r="AU1726">
        <v>595</v>
      </c>
      <c r="AV1726">
        <v>677</v>
      </c>
      <c r="AW1726" s="3"/>
      <c r="AX1726" s="3"/>
      <c r="AY1726" s="3"/>
      <c r="AZ1726" s="1">
        <v>1351</v>
      </c>
      <c r="BA1726" s="1">
        <v>1442</v>
      </c>
      <c r="BB1726" s="1">
        <v>1454</v>
      </c>
      <c r="BC1726" s="1">
        <v>1492</v>
      </c>
      <c r="BD1726" s="1">
        <v>1577</v>
      </c>
      <c r="BE1726" s="3"/>
      <c r="BF1726" s="3"/>
      <c r="BG1726" s="3"/>
      <c r="BH1726" s="1">
        <v>1342</v>
      </c>
      <c r="BI1726" s="1">
        <v>1438</v>
      </c>
      <c r="BJ1726" s="1">
        <v>1453</v>
      </c>
      <c r="BK1726" s="1">
        <v>1487</v>
      </c>
      <c r="BL1726" s="1">
        <v>1570</v>
      </c>
      <c r="BM1726" s="3"/>
      <c r="BN1726" s="3"/>
      <c r="BO1726" s="3"/>
      <c r="BP1726">
        <v>49</v>
      </c>
      <c r="BQ1726">
        <v>52</v>
      </c>
      <c r="BR1726">
        <v>52</v>
      </c>
      <c r="BS1726">
        <v>52</v>
      </c>
      <c r="BT1726">
        <v>52</v>
      </c>
      <c r="BU1726" s="3"/>
      <c r="BV1726" s="3"/>
      <c r="BW1726" s="3"/>
      <c r="BX1726">
        <v>1.04</v>
      </c>
      <c r="BY1726">
        <v>1.08</v>
      </c>
      <c r="BZ1726">
        <v>0.95</v>
      </c>
      <c r="CA1726">
        <v>1.99</v>
      </c>
      <c r="CB1726">
        <v>3.96</v>
      </c>
      <c r="CC1726" s="3"/>
      <c r="CD1726" s="3"/>
      <c r="CE1726" s="3"/>
      <c r="CF1726">
        <v>1.71</v>
      </c>
      <c r="CG1726">
        <v>2.0499999999999998</v>
      </c>
      <c r="CH1726">
        <v>1.7</v>
      </c>
      <c r="CI1726">
        <v>2.76</v>
      </c>
      <c r="CJ1726">
        <v>5.56</v>
      </c>
      <c r="CK1726" s="3"/>
      <c r="CL1726" s="3"/>
      <c r="CM1726" s="3"/>
      <c r="CN1726">
        <v>226</v>
      </c>
      <c r="CO1726">
        <v>280</v>
      </c>
      <c r="CP1726">
        <v>235</v>
      </c>
      <c r="CQ1726">
        <v>389</v>
      </c>
      <c r="CR1726">
        <v>815</v>
      </c>
      <c r="CS1726" s="3"/>
      <c r="CT1726" s="3"/>
      <c r="CU1726" s="3"/>
      <c r="CV1726">
        <v>49.82</v>
      </c>
      <c r="CW1726">
        <v>36.590000000000003</v>
      </c>
      <c r="CX1726">
        <v>33.15</v>
      </c>
      <c r="CY1726">
        <v>18.36</v>
      </c>
      <c r="CZ1726">
        <v>15.09</v>
      </c>
      <c r="DA1726" s="3"/>
      <c r="DB1726" s="3"/>
      <c r="DC1726" s="3"/>
      <c r="DD1726">
        <v>0.75</v>
      </c>
      <c r="DE1726">
        <v>0.68</v>
      </c>
      <c r="DF1726">
        <v>0.51</v>
      </c>
      <c r="DG1726">
        <v>0.46</v>
      </c>
      <c r="DH1726">
        <v>0.75</v>
      </c>
      <c r="DI1726" s="3"/>
      <c r="DJ1726" s="3"/>
      <c r="DK1726" s="3"/>
      <c r="DL1726" s="6">
        <f>(CM1726*3+CL1726*2+CK1726)/6</f>
        <v>0</v>
      </c>
      <c r="DM1726">
        <f>BH1726+(BH1726*(CG1726-8.25)/8.25)</f>
        <v>333.4666666666667</v>
      </c>
      <c r="DN1726">
        <f>BI1726+(BI1726*(CH1726-8.25)/8.25)</f>
        <v>296.31515151515146</v>
      </c>
      <c r="DO1726">
        <f>BJ1726+(BJ1726*(CI1726-8.25)/8.25)</f>
        <v>486.09454545454537</v>
      </c>
      <c r="DP1726">
        <f>BK1726+(BK1726*(CJ1726-8.25)/8.25)</f>
        <v>1002.1478787878787</v>
      </c>
      <c r="DQ1726">
        <f>BL1726+(BL1726*(CK1726-8.25)/8.25)</f>
        <v>0</v>
      </c>
      <c r="DR1726">
        <f>BM1726+(BM1726*(CL1726-8.25)/8.25)</f>
        <v>0</v>
      </c>
      <c r="DS1726">
        <f>BN1726+(BN1726*(CM1726-8.25)/8.25)</f>
        <v>0</v>
      </c>
      <c r="DT1726" s="8">
        <f>DM1726*10^8/$I1726</f>
        <v>3198.5117776148045</v>
      </c>
      <c r="DU1726" s="8">
        <f>DN1726*10^8/$I1726</f>
        <v>2842.1656397648753</v>
      </c>
      <c r="DV1726" s="8">
        <f>DO1726*10^8/$I1726</f>
        <v>4662.4723970532132</v>
      </c>
      <c r="DW1726" s="8">
        <f>DP1726*10^8/$I1726</f>
        <v>9612.3004594603863</v>
      </c>
      <c r="DX1726" s="8">
        <f>DQ1726*10^8/$I1726</f>
        <v>0</v>
      </c>
      <c r="DY1726" s="8">
        <f>DR1726*10^8/$I1726</f>
        <v>0</v>
      </c>
      <c r="DZ1726" s="8">
        <f>DS1726*10^8/$I1726</f>
        <v>0</v>
      </c>
      <c r="EA1726" s="8">
        <f>DT1726*10^8/$I1726</f>
        <v>30679.161110177778</v>
      </c>
      <c r="EB1726" s="8">
        <f>DZ1726*0.8</f>
        <v>0</v>
      </c>
      <c r="EC1726" s="10">
        <f>G1726-E1726</f>
        <v>1550</v>
      </c>
      <c r="ED1726" s="4">
        <f>EC1726/E1726*100</f>
        <v>11.969111969111969</v>
      </c>
      <c r="EE1726" s="4">
        <f>DY1726-G1726</f>
        <v>-14500</v>
      </c>
      <c r="EF1726" s="12">
        <f>EE1726/G1726</f>
        <v>-1</v>
      </c>
      <c r="EG1726" s="4">
        <f>G1726-F1726</f>
        <v>-700</v>
      </c>
    </row>
    <row r="1727" spans="1:137" x14ac:dyDescent="0.3">
      <c r="A1727">
        <v>1726</v>
      </c>
      <c r="B1727" t="s">
        <v>6974</v>
      </c>
      <c r="C1727" t="s">
        <v>3997</v>
      </c>
      <c r="D1727" t="str">
        <f>VLOOKUP(C1727,Sheet1!$A$2:$B$3197,2,FALSE)</f>
        <v>제약</v>
      </c>
      <c r="E1727" s="7">
        <v>5750</v>
      </c>
      <c r="F1727" s="7">
        <v>6810</v>
      </c>
      <c r="G1727" s="7">
        <v>6300</v>
      </c>
      <c r="H1727" t="s">
        <v>1661</v>
      </c>
      <c r="I1727" s="7">
        <f>VALUE(LEFT(H1727,FIND("/",H1727)-1)) + VALUE(MID(H1727,FIND("/",H1727)+1,LEN(H1727)))</f>
        <v>8610587</v>
      </c>
      <c r="J1727">
        <v>0</v>
      </c>
      <c r="K1727" s="1">
        <f>G1727*I1727/(10^8)</f>
        <v>542.46698100000003</v>
      </c>
      <c r="L1727">
        <v>556</v>
      </c>
      <c r="M1727">
        <v>555</v>
      </c>
      <c r="N1727">
        <v>628</v>
      </c>
      <c r="O1727">
        <v>582</v>
      </c>
      <c r="P1727">
        <v>591</v>
      </c>
      <c r="Q1727" s="3"/>
      <c r="R1727" s="3"/>
      <c r="S1727" s="3"/>
      <c r="T1727">
        <v>34</v>
      </c>
      <c r="U1727">
        <v>23</v>
      </c>
      <c r="V1727">
        <v>63</v>
      </c>
      <c r="W1727">
        <v>8</v>
      </c>
      <c r="X1727">
        <v>17</v>
      </c>
      <c r="Y1727" s="3"/>
      <c r="Z1727" s="3"/>
      <c r="AA1727" s="3"/>
      <c r="AB1727">
        <v>25</v>
      </c>
      <c r="AC1727">
        <v>18</v>
      </c>
      <c r="AD1727">
        <v>26</v>
      </c>
      <c r="AE1727">
        <v>0</v>
      </c>
      <c r="AF1727">
        <v>-34</v>
      </c>
      <c r="AG1727" s="3"/>
      <c r="AH1727" s="3"/>
      <c r="AI1727" s="3"/>
      <c r="AJ1727">
        <v>592</v>
      </c>
      <c r="AK1727">
        <v>595</v>
      </c>
      <c r="AL1727">
        <v>726</v>
      </c>
      <c r="AM1727">
        <v>679</v>
      </c>
      <c r="AN1727">
        <v>621</v>
      </c>
      <c r="AO1727" s="3"/>
      <c r="AP1727" s="3"/>
      <c r="AQ1727" s="3"/>
      <c r="AR1727">
        <v>226</v>
      </c>
      <c r="AS1727">
        <v>215</v>
      </c>
      <c r="AT1727">
        <v>273</v>
      </c>
      <c r="AU1727">
        <v>246</v>
      </c>
      <c r="AV1727">
        <v>170</v>
      </c>
      <c r="AW1727" s="3"/>
      <c r="AX1727" s="3"/>
      <c r="AY1727" s="3"/>
      <c r="AZ1727">
        <v>365</v>
      </c>
      <c r="BA1727">
        <v>381</v>
      </c>
      <c r="BB1727">
        <v>453</v>
      </c>
      <c r="BC1727">
        <v>433</v>
      </c>
      <c r="BD1727">
        <v>450</v>
      </c>
      <c r="BE1727" s="3"/>
      <c r="BF1727" s="3"/>
      <c r="BG1727" s="3"/>
      <c r="BH1727">
        <v>390</v>
      </c>
      <c r="BI1727">
        <v>405</v>
      </c>
      <c r="BJ1727">
        <v>480</v>
      </c>
      <c r="BK1727">
        <v>469</v>
      </c>
      <c r="BL1727">
        <v>450</v>
      </c>
      <c r="BM1727" s="3"/>
      <c r="BN1727" s="3"/>
      <c r="BO1727" s="3"/>
      <c r="BP1727">
        <v>43</v>
      </c>
      <c r="BQ1727">
        <v>43</v>
      </c>
      <c r="BR1727">
        <v>43</v>
      </c>
      <c r="BS1727">
        <v>43</v>
      </c>
      <c r="BT1727">
        <v>43</v>
      </c>
      <c r="BU1727" s="3"/>
      <c r="BV1727" s="3"/>
      <c r="BW1727" s="3"/>
      <c r="BX1727">
        <v>4.68</v>
      </c>
      <c r="BY1727">
        <v>3.11</v>
      </c>
      <c r="BZ1727">
        <v>3.86</v>
      </c>
      <c r="CA1727">
        <v>-0.04</v>
      </c>
      <c r="CB1727">
        <v>-5.28</v>
      </c>
      <c r="CC1727" s="3"/>
      <c r="CD1727" s="3"/>
      <c r="CE1727" s="3"/>
      <c r="CF1727">
        <v>8.06</v>
      </c>
      <c r="CG1727">
        <v>5.25</v>
      </c>
      <c r="CH1727">
        <v>6.07</v>
      </c>
      <c r="CI1727">
        <v>1.78</v>
      </c>
      <c r="CJ1727">
        <v>-5.09</v>
      </c>
      <c r="CK1727" s="3"/>
      <c r="CL1727" s="3"/>
      <c r="CM1727" s="3"/>
      <c r="CN1727">
        <v>318</v>
      </c>
      <c r="CO1727">
        <v>243</v>
      </c>
      <c r="CP1727">
        <v>312</v>
      </c>
      <c r="CQ1727">
        <v>98</v>
      </c>
      <c r="CR1727">
        <v>-272</v>
      </c>
      <c r="CS1727" s="3"/>
      <c r="CT1727" s="3"/>
      <c r="CU1727" s="3"/>
      <c r="CV1727">
        <v>17.809999999999999</v>
      </c>
      <c r="CW1727">
        <v>19.39</v>
      </c>
      <c r="CX1727">
        <v>13.05</v>
      </c>
      <c r="CY1727">
        <v>57.15</v>
      </c>
      <c r="CZ1727" t="s">
        <v>2</v>
      </c>
      <c r="DA1727" s="3"/>
      <c r="DB1727" s="3"/>
      <c r="DC1727" s="3"/>
      <c r="DD1727">
        <v>1.25</v>
      </c>
      <c r="DE1727">
        <v>1</v>
      </c>
      <c r="DF1727">
        <v>0.73</v>
      </c>
      <c r="DG1727">
        <v>1.03</v>
      </c>
      <c r="DH1727">
        <v>1.1000000000000001</v>
      </c>
      <c r="DI1727" s="3"/>
      <c r="DJ1727" s="3"/>
      <c r="DK1727" s="3"/>
      <c r="DL1727" s="6">
        <f>(CM1727*3+CL1727*2+CK1727)/6</f>
        <v>0</v>
      </c>
      <c r="DM1727">
        <f>BH1727+(BH1727*(CG1727-8.25)/8.25)</f>
        <v>248.18181818181819</v>
      </c>
      <c r="DN1727">
        <f>BI1727+(BI1727*(CH1727-8.25)/8.25)</f>
        <v>297.9818181818182</v>
      </c>
      <c r="DO1727">
        <f>BJ1727+(BJ1727*(CI1727-8.25)/8.25)</f>
        <v>103.56363636363636</v>
      </c>
      <c r="DP1727">
        <f>BK1727+(BK1727*(CJ1727-8.25)/8.25)</f>
        <v>-289.35878787878789</v>
      </c>
      <c r="DQ1727">
        <f>BL1727+(BL1727*(CK1727-8.25)/8.25)</f>
        <v>0</v>
      </c>
      <c r="DR1727">
        <f>BM1727+(BM1727*(CL1727-8.25)/8.25)</f>
        <v>0</v>
      </c>
      <c r="DS1727">
        <f>BN1727+(BN1727*(CM1727-8.25)/8.25)</f>
        <v>0</v>
      </c>
      <c r="DT1727" s="8">
        <f>DM1727*10^8/$I1727</f>
        <v>2882.2868659455876</v>
      </c>
      <c r="DU1727" s="8">
        <f>DN1727*10^8/$I1727</f>
        <v>3460.6446480573068</v>
      </c>
      <c r="DV1727" s="8">
        <f>DO1727*10^8/$I1727</f>
        <v>1202.7476914597851</v>
      </c>
      <c r="DW1727" s="8">
        <f>DP1727*10^8/$I1727</f>
        <v>-3360.5001363877732</v>
      </c>
      <c r="DX1727" s="8">
        <f>DQ1727*10^8/$I1727</f>
        <v>0</v>
      </c>
      <c r="DY1727" s="8">
        <f>DR1727*10^8/$I1727</f>
        <v>0</v>
      </c>
      <c r="DZ1727" s="8">
        <f>DS1727*10^8/$I1727</f>
        <v>0</v>
      </c>
      <c r="EA1727" s="8">
        <f>DT1727*10^8/$I1727</f>
        <v>33473.755807189307</v>
      </c>
      <c r="EB1727" s="8">
        <f>DZ1727*0.8</f>
        <v>0</v>
      </c>
      <c r="EC1727" s="10">
        <f>G1727-E1727</f>
        <v>550</v>
      </c>
      <c r="ED1727" s="4">
        <f>EC1727/E1727*100</f>
        <v>9.5652173913043477</v>
      </c>
      <c r="EE1727" s="4">
        <f>DY1727-G1727</f>
        <v>-6300</v>
      </c>
      <c r="EF1727" s="12">
        <f>EE1727/G1727</f>
        <v>-1</v>
      </c>
      <c r="EG1727" s="4">
        <f>G1727-F1727</f>
        <v>-510</v>
      </c>
    </row>
    <row r="1728" spans="1:137" x14ac:dyDescent="0.3">
      <c r="A1728">
        <v>1727</v>
      </c>
      <c r="B1728" t="s">
        <v>6453</v>
      </c>
      <c r="C1728" t="s">
        <v>3998</v>
      </c>
      <c r="D1728" t="str">
        <f>VLOOKUP(C1728,Sheet1!$A$2:$B$3197,2,FALSE)</f>
        <v>건축제품</v>
      </c>
      <c r="E1728">
        <v>1845</v>
      </c>
      <c r="F1728">
        <v>2350</v>
      </c>
      <c r="G1728" s="7">
        <v>2420</v>
      </c>
      <c r="H1728" t="s">
        <v>1662</v>
      </c>
      <c r="I1728" s="7">
        <f>VALUE(LEFT(H1728,FIND("/",H1728)-1)) + VALUE(MID(H1728,FIND("/",H1728)+1,LEN(H1728)))</f>
        <v>51794579</v>
      </c>
      <c r="J1728">
        <v>0</v>
      </c>
      <c r="K1728" s="1">
        <f>G1728*I1728/(10^8)</f>
        <v>1253.4288117999999</v>
      </c>
      <c r="L1728">
        <v>693</v>
      </c>
      <c r="M1728">
        <v>782</v>
      </c>
      <c r="N1728">
        <v>650</v>
      </c>
      <c r="O1728">
        <v>714</v>
      </c>
      <c r="P1728">
        <v>590</v>
      </c>
      <c r="Q1728" s="3"/>
      <c r="R1728" s="3"/>
      <c r="S1728" s="3"/>
      <c r="T1728">
        <v>67</v>
      </c>
      <c r="U1728">
        <v>115</v>
      </c>
      <c r="V1728">
        <v>100</v>
      </c>
      <c r="W1728">
        <v>102</v>
      </c>
      <c r="X1728">
        <v>55</v>
      </c>
      <c r="Y1728" s="3"/>
      <c r="Z1728" s="3"/>
      <c r="AA1728" s="3"/>
      <c r="AB1728">
        <v>56</v>
      </c>
      <c r="AC1728">
        <v>95</v>
      </c>
      <c r="AD1728">
        <v>75</v>
      </c>
      <c r="AE1728">
        <v>115</v>
      </c>
      <c r="AF1728">
        <v>25</v>
      </c>
      <c r="AG1728" s="3"/>
      <c r="AH1728" s="3"/>
      <c r="AI1728" s="3"/>
      <c r="AJ1728">
        <v>820</v>
      </c>
      <c r="AK1728">
        <v>774</v>
      </c>
      <c r="AL1728">
        <v>831</v>
      </c>
      <c r="AM1728">
        <v>943</v>
      </c>
      <c r="AN1728">
        <v>969</v>
      </c>
      <c r="AO1728" s="3"/>
      <c r="AP1728" s="3"/>
      <c r="AQ1728" s="3"/>
      <c r="AR1728">
        <v>271</v>
      </c>
      <c r="AS1728">
        <v>135</v>
      </c>
      <c r="AT1728">
        <v>114</v>
      </c>
      <c r="AU1728">
        <v>113</v>
      </c>
      <c r="AV1728">
        <v>112</v>
      </c>
      <c r="AW1728" s="3"/>
      <c r="AX1728" s="3"/>
      <c r="AY1728" s="3"/>
      <c r="AZ1728">
        <v>549</v>
      </c>
      <c r="BA1728">
        <v>639</v>
      </c>
      <c r="BB1728">
        <v>716</v>
      </c>
      <c r="BC1728">
        <v>830</v>
      </c>
      <c r="BD1728">
        <v>857</v>
      </c>
      <c r="BE1728" s="3"/>
      <c r="BF1728" s="3"/>
      <c r="BG1728" s="3"/>
      <c r="BH1728">
        <v>549</v>
      </c>
      <c r="BI1728">
        <v>639</v>
      </c>
      <c r="BJ1728">
        <v>716</v>
      </c>
      <c r="BK1728">
        <v>830</v>
      </c>
      <c r="BL1728">
        <v>857</v>
      </c>
      <c r="BM1728" s="3"/>
      <c r="BN1728" s="3"/>
      <c r="BO1728" s="3"/>
      <c r="BP1728">
        <v>259</v>
      </c>
      <c r="BQ1728">
        <v>259</v>
      </c>
      <c r="BR1728">
        <v>259</v>
      </c>
      <c r="BS1728">
        <v>259</v>
      </c>
      <c r="BT1728">
        <v>259</v>
      </c>
      <c r="BU1728" s="3"/>
      <c r="BV1728" s="3"/>
      <c r="BW1728" s="3"/>
      <c r="BX1728">
        <v>6.5</v>
      </c>
      <c r="BY1728">
        <v>11.96</v>
      </c>
      <c r="BZ1728">
        <v>9.36</v>
      </c>
      <c r="CA1728">
        <v>12.99</v>
      </c>
      <c r="CB1728">
        <v>2.63</v>
      </c>
      <c r="CC1728" s="3"/>
      <c r="CD1728" s="3"/>
      <c r="CE1728" s="3"/>
      <c r="CF1728">
        <v>10.68</v>
      </c>
      <c r="CG1728">
        <v>16.04</v>
      </c>
      <c r="CH1728">
        <v>11.08</v>
      </c>
      <c r="CI1728">
        <v>14.9</v>
      </c>
      <c r="CJ1728">
        <v>2.98</v>
      </c>
      <c r="CK1728" s="3"/>
      <c r="CL1728" s="3"/>
      <c r="CM1728" s="3"/>
      <c r="CN1728">
        <v>108</v>
      </c>
      <c r="CO1728">
        <v>184</v>
      </c>
      <c r="CP1728">
        <v>145</v>
      </c>
      <c r="CQ1728">
        <v>222</v>
      </c>
      <c r="CR1728">
        <v>48</v>
      </c>
      <c r="CS1728" s="3"/>
      <c r="CT1728" s="3"/>
      <c r="CU1728" s="3"/>
      <c r="CV1728">
        <v>21.45</v>
      </c>
      <c r="CW1728">
        <v>14.65</v>
      </c>
      <c r="CX1728">
        <v>14.65</v>
      </c>
      <c r="CY1728">
        <v>9.4600000000000009</v>
      </c>
      <c r="CZ1728">
        <v>37.85</v>
      </c>
      <c r="DA1728" s="3"/>
      <c r="DB1728" s="3"/>
      <c r="DC1728" s="3"/>
      <c r="DD1728">
        <v>2.1800000000000002</v>
      </c>
      <c r="DE1728">
        <v>2.1800000000000002</v>
      </c>
      <c r="DF1728">
        <v>1.54</v>
      </c>
      <c r="DG1728">
        <v>1.31</v>
      </c>
      <c r="DH1728">
        <v>1.1100000000000001</v>
      </c>
      <c r="DI1728" s="3"/>
      <c r="DJ1728" s="3"/>
      <c r="DK1728" s="3"/>
      <c r="DL1728" s="6">
        <f>(CM1728*3+CL1728*2+CK1728)/6</f>
        <v>0</v>
      </c>
      <c r="DM1728">
        <f>BH1728+(BH1728*(CG1728-8.25)/8.25)</f>
        <v>1067.3890909090908</v>
      </c>
      <c r="DN1728">
        <f>BI1728+(BI1728*(CH1728-8.25)/8.25)</f>
        <v>858.19636363636369</v>
      </c>
      <c r="DO1728">
        <f>BJ1728+(BJ1728*(CI1728-8.25)/8.25)</f>
        <v>1293.139393939394</v>
      </c>
      <c r="DP1728">
        <f>BK1728+(BK1728*(CJ1728-8.25)/8.25)</f>
        <v>299.80606060606067</v>
      </c>
      <c r="DQ1728">
        <f>BL1728+(BL1728*(CK1728-8.25)/8.25)</f>
        <v>0</v>
      </c>
      <c r="DR1728">
        <f>BM1728+(BM1728*(CL1728-8.25)/8.25)</f>
        <v>0</v>
      </c>
      <c r="DS1728">
        <f>BN1728+(BN1728*(CM1728-8.25)/8.25)</f>
        <v>0</v>
      </c>
      <c r="DT1728" s="8">
        <f>DM1728*10^8/$I1728</f>
        <v>2060.8123697831211</v>
      </c>
      <c r="DU1728" s="8">
        <f>DN1728*10^8/$I1728</f>
        <v>1656.923137914421</v>
      </c>
      <c r="DV1728" s="8">
        <f>DO1728*10^8/$I1728</f>
        <v>2496.6693791243947</v>
      </c>
      <c r="DW1728" s="8">
        <f>DP1728*10^8/$I1728</f>
        <v>578.83675549532063</v>
      </c>
      <c r="DX1728" s="8">
        <f>DQ1728*10^8/$I1728</f>
        <v>0</v>
      </c>
      <c r="DY1728" s="8">
        <f>DR1728*10^8/$I1728</f>
        <v>0</v>
      </c>
      <c r="DZ1728" s="8">
        <f>DS1728*10^8/$I1728</f>
        <v>0</v>
      </c>
      <c r="EA1728" s="8">
        <f>DT1728*10^8/$I1728</f>
        <v>3978.8186516259184</v>
      </c>
      <c r="EB1728" s="8">
        <f>DZ1728*0.8</f>
        <v>0</v>
      </c>
      <c r="EC1728" s="10">
        <f>G1728-E1728</f>
        <v>575</v>
      </c>
      <c r="ED1728" s="4">
        <f>EC1728/E1728*100</f>
        <v>31.165311653116529</v>
      </c>
      <c r="EE1728" s="4">
        <f>DY1728-G1728</f>
        <v>-2420</v>
      </c>
      <c r="EF1728" s="12">
        <f>EE1728/G1728</f>
        <v>-1</v>
      </c>
      <c r="EG1728" s="4">
        <f>G1728-F1728</f>
        <v>70</v>
      </c>
    </row>
    <row r="1729" spans="1:137" x14ac:dyDescent="0.3">
      <c r="A1729">
        <v>1728</v>
      </c>
      <c r="B1729" t="s">
        <v>7501</v>
      </c>
      <c r="C1729" t="s">
        <v>3999</v>
      </c>
      <c r="D1729" t="str">
        <f>VLOOKUP(C1729,Sheet1!$A$2:$B$3197,2,FALSE)</f>
        <v>통신장비</v>
      </c>
      <c r="E1729">
        <v>25800</v>
      </c>
      <c r="F1729">
        <v>15200</v>
      </c>
      <c r="G1729" s="7">
        <v>15200</v>
      </c>
      <c r="H1729" t="s">
        <v>1663</v>
      </c>
      <c r="I1729" s="7">
        <f>VALUE(LEFT(H1729,FIND("/",H1729)-1)) + VALUE(MID(H1729,FIND("/",H1729)+1,LEN(H1729)))</f>
        <v>48019801</v>
      </c>
      <c r="J1729" s="1">
        <v>56408</v>
      </c>
      <c r="K1729" s="1">
        <f>G1729*I1729/(10^8)</f>
        <v>7299.0097519999999</v>
      </c>
      <c r="L1729" s="1">
        <v>3221</v>
      </c>
      <c r="M1729" s="1">
        <v>3516</v>
      </c>
      <c r="N1729" s="1">
        <v>3773</v>
      </c>
      <c r="O1729" s="1">
        <v>3786</v>
      </c>
      <c r="P1729" s="1">
        <v>2108</v>
      </c>
      <c r="Q1729" s="1">
        <v>4706</v>
      </c>
      <c r="R1729" s="3"/>
      <c r="S1729" s="3"/>
      <c r="T1729">
        <v>-138</v>
      </c>
      <c r="U1729">
        <v>-145</v>
      </c>
      <c r="V1729">
        <v>132</v>
      </c>
      <c r="W1729">
        <v>27</v>
      </c>
      <c r="X1729">
        <v>-614</v>
      </c>
      <c r="Y1729">
        <v>308</v>
      </c>
      <c r="Z1729" s="3"/>
      <c r="AA1729" s="3"/>
      <c r="AB1729">
        <v>-322</v>
      </c>
      <c r="AC1729">
        <v>-556</v>
      </c>
      <c r="AD1729">
        <v>12</v>
      </c>
      <c r="AE1729">
        <v>-97</v>
      </c>
      <c r="AF1729">
        <v>-831</v>
      </c>
      <c r="AG1729">
        <v>313</v>
      </c>
      <c r="AH1729" s="3"/>
      <c r="AI1729" s="3"/>
      <c r="AJ1729" s="1">
        <v>4337</v>
      </c>
      <c r="AK1729" s="1">
        <v>3735</v>
      </c>
      <c r="AL1729" s="1">
        <v>4321</v>
      </c>
      <c r="AM1729" s="1">
        <v>3805</v>
      </c>
      <c r="AN1729" s="1">
        <v>3530</v>
      </c>
      <c r="AO1729" s="3"/>
      <c r="AP1729" s="3"/>
      <c r="AQ1729" s="3"/>
      <c r="AR1729" s="1">
        <v>3110</v>
      </c>
      <c r="AS1729" s="1">
        <v>3064</v>
      </c>
      <c r="AT1729" s="1">
        <v>3512</v>
      </c>
      <c r="AU1729" s="1">
        <v>2914</v>
      </c>
      <c r="AV1729" s="1">
        <v>2815</v>
      </c>
      <c r="AW1729" s="3"/>
      <c r="AX1729" s="3"/>
      <c r="AY1729" s="3"/>
      <c r="AZ1729" s="1">
        <v>1227</v>
      </c>
      <c r="BA1729">
        <v>671</v>
      </c>
      <c r="BB1729">
        <v>809</v>
      </c>
      <c r="BC1729">
        <v>891</v>
      </c>
      <c r="BD1729">
        <v>715</v>
      </c>
      <c r="BE1729" s="3"/>
      <c r="BF1729" s="3"/>
      <c r="BG1729" s="3"/>
      <c r="BH1729" s="1">
        <v>1165</v>
      </c>
      <c r="BI1729">
        <v>623</v>
      </c>
      <c r="BJ1729">
        <v>782</v>
      </c>
      <c r="BK1729">
        <v>884</v>
      </c>
      <c r="BL1729">
        <v>717</v>
      </c>
      <c r="BM1729" s="3"/>
      <c r="BN1729" s="3"/>
      <c r="BO1729" s="3"/>
      <c r="BP1729">
        <v>142</v>
      </c>
      <c r="BQ1729">
        <v>147</v>
      </c>
      <c r="BR1729">
        <v>171</v>
      </c>
      <c r="BS1729">
        <v>194</v>
      </c>
      <c r="BT1729">
        <v>229</v>
      </c>
      <c r="BU1729" s="3"/>
      <c r="BV1729" s="3"/>
      <c r="BW1729" s="3"/>
      <c r="BX1729">
        <v>-6.95</v>
      </c>
      <c r="BY1729">
        <v>-13.77</v>
      </c>
      <c r="BZ1729">
        <v>0.31</v>
      </c>
      <c r="CA1729">
        <v>-2.39</v>
      </c>
      <c r="CB1729">
        <v>-22.67</v>
      </c>
      <c r="CC1729">
        <v>8.8699999999999992</v>
      </c>
      <c r="CD1729" s="3"/>
      <c r="CE1729" s="3"/>
      <c r="CF1729">
        <v>-25.47</v>
      </c>
      <c r="CG1729">
        <v>-61.18</v>
      </c>
      <c r="CH1729">
        <v>4.4000000000000004</v>
      </c>
      <c r="CI1729">
        <v>-11.08</v>
      </c>
      <c r="CJ1729">
        <v>-103.89</v>
      </c>
      <c r="CK1729" s="3"/>
      <c r="CL1729" s="3"/>
      <c r="CM1729" s="3"/>
      <c r="CN1729" s="1">
        <v>-1169</v>
      </c>
      <c r="CO1729" s="1">
        <v>-1866</v>
      </c>
      <c r="CP1729">
        <v>91</v>
      </c>
      <c r="CQ1729">
        <v>-237</v>
      </c>
      <c r="CR1729" s="1">
        <v>-1950</v>
      </c>
      <c r="CS1729" s="3"/>
      <c r="CT1729" s="3"/>
      <c r="CU1729" s="3"/>
      <c r="CV1729" t="s">
        <v>2</v>
      </c>
      <c r="CW1729" t="s">
        <v>2</v>
      </c>
      <c r="CX1729">
        <v>56.32</v>
      </c>
      <c r="CY1729" t="s">
        <v>2</v>
      </c>
      <c r="CZ1729" t="s">
        <v>2</v>
      </c>
      <c r="DA1729" s="3"/>
      <c r="DB1729" s="3"/>
      <c r="DC1729" s="3"/>
      <c r="DD1729">
        <v>0.72</v>
      </c>
      <c r="DE1729">
        <v>2.2799999999999998</v>
      </c>
      <c r="DF1729">
        <v>2.19</v>
      </c>
      <c r="DG1729">
        <v>3.52</v>
      </c>
      <c r="DH1729">
        <v>17.010000000000002</v>
      </c>
      <c r="DI1729" s="3"/>
      <c r="DJ1729" s="3"/>
      <c r="DK1729" s="3"/>
      <c r="DL1729" s="6">
        <f>(CM1729*3+CL1729*2+CK1729)/6</f>
        <v>0</v>
      </c>
      <c r="DM1729">
        <f>BH1729+(BH1729*(CG1729-8.25)/8.25)</f>
        <v>-8639.3575757575763</v>
      </c>
      <c r="DN1729">
        <f>BI1729+(BI1729*(CH1729-8.25)/8.25)</f>
        <v>332.26666666666671</v>
      </c>
      <c r="DO1729">
        <f>BJ1729+(BJ1729*(CI1729-8.25)/8.25)</f>
        <v>-1050.249696969697</v>
      </c>
      <c r="DP1729">
        <f>BK1729+(BK1729*(CJ1729-8.25)/8.25)</f>
        <v>-11131.970909090909</v>
      </c>
      <c r="DQ1729">
        <f>BL1729+(BL1729*(CK1729-8.25)/8.25)</f>
        <v>0</v>
      </c>
      <c r="DR1729">
        <f>BM1729+(BM1729*(CL1729-8.25)/8.25)</f>
        <v>0</v>
      </c>
      <c r="DS1729">
        <f>BN1729+(BN1729*(CM1729-8.25)/8.25)</f>
        <v>0</v>
      </c>
      <c r="DT1729" s="8">
        <f>DM1729*10^8/$I1729</f>
        <v>-17991.239854903975</v>
      </c>
      <c r="DU1729" s="8">
        <f>DN1729*10^8/$I1729</f>
        <v>691.93678388352066</v>
      </c>
      <c r="DV1729" s="8">
        <f>DO1729*10^8/$I1729</f>
        <v>-2187.1179702924987</v>
      </c>
      <c r="DW1729" s="8">
        <f>DP1729*10^8/$I1729</f>
        <v>-23182.042984915552</v>
      </c>
      <c r="DX1729" s="8">
        <f>DQ1729*10^8/$I1729</f>
        <v>0</v>
      </c>
      <c r="DY1729" s="8">
        <f>DR1729*10^8/$I1729</f>
        <v>0</v>
      </c>
      <c r="DZ1729" s="8">
        <f>DS1729*10^8/$I1729</f>
        <v>0</v>
      </c>
      <c r="EA1729" s="8">
        <f>DT1729*10^8/$I1729</f>
        <v>-37466.294070864591</v>
      </c>
      <c r="EB1729" s="8">
        <f>DZ1729*0.8</f>
        <v>0</v>
      </c>
      <c r="EC1729" s="10">
        <f>G1729-E1729</f>
        <v>-10600</v>
      </c>
      <c r="ED1729" s="4">
        <f>EC1729/E1729*100</f>
        <v>-41.085271317829459</v>
      </c>
      <c r="EE1729" s="4">
        <f>DY1729-G1729</f>
        <v>-15200</v>
      </c>
      <c r="EF1729" s="12">
        <f>EE1729/G1729</f>
        <v>-1</v>
      </c>
      <c r="EG1729" s="4">
        <f>G1729-F1729</f>
        <v>0</v>
      </c>
    </row>
    <row r="1730" spans="1:137" x14ac:dyDescent="0.3">
      <c r="A1730">
        <v>1729</v>
      </c>
      <c r="B1730" t="s">
        <v>7897</v>
      </c>
      <c r="C1730" t="s">
        <v>4000</v>
      </c>
      <c r="D1730" t="str">
        <f>VLOOKUP(C1730,Sheet1!$A$2:$B$3197,2,FALSE)</f>
        <v>제약</v>
      </c>
      <c r="E1730" s="7">
        <v>214200</v>
      </c>
      <c r="F1730" s="7">
        <v>134200</v>
      </c>
      <c r="G1730" s="7">
        <v>138100</v>
      </c>
      <c r="H1730" t="s">
        <v>1664</v>
      </c>
      <c r="I1730" s="7">
        <f>VALUE(LEFT(H1730,FIND("/",H1730)-1)) + VALUE(MID(H1730,FIND("/",H1730)+1,LEN(H1730)))</f>
        <v>36546204</v>
      </c>
      <c r="J1730">
        <v>928</v>
      </c>
      <c r="K1730" s="1">
        <f>G1730*I1730/(10^8)</f>
        <v>50470.307723999998</v>
      </c>
      <c r="L1730" s="1">
        <v>1048</v>
      </c>
      <c r="M1730" s="1">
        <v>1359</v>
      </c>
      <c r="N1730" s="1">
        <v>1469</v>
      </c>
      <c r="O1730" s="1">
        <v>1735</v>
      </c>
      <c r="P1730" s="1">
        <v>2336</v>
      </c>
      <c r="Q1730" s="3"/>
      <c r="R1730" s="3"/>
      <c r="S1730" s="3"/>
      <c r="T1730">
        <v>73</v>
      </c>
      <c r="U1730">
        <v>87</v>
      </c>
      <c r="V1730">
        <v>36</v>
      </c>
      <c r="W1730">
        <v>147</v>
      </c>
      <c r="X1730">
        <v>236</v>
      </c>
      <c r="Y1730" s="3"/>
      <c r="Z1730" s="3"/>
      <c r="AA1730" s="3"/>
      <c r="AB1730">
        <v>29</v>
      </c>
      <c r="AC1730">
        <v>27</v>
      </c>
      <c r="AD1730">
        <v>-94</v>
      </c>
      <c r="AE1730">
        <v>86</v>
      </c>
      <c r="AF1730">
        <v>209</v>
      </c>
      <c r="AG1730" s="3"/>
      <c r="AH1730" s="3"/>
      <c r="AI1730" s="3"/>
      <c r="AJ1730" s="1">
        <v>5100</v>
      </c>
      <c r="AK1730" s="1">
        <v>4703</v>
      </c>
      <c r="AL1730" s="1">
        <v>4524</v>
      </c>
      <c r="AM1730" s="1">
        <v>4710</v>
      </c>
      <c r="AN1730" s="1">
        <v>5481</v>
      </c>
      <c r="AO1730" s="3"/>
      <c r="AP1730" s="3"/>
      <c r="AQ1730" s="3"/>
      <c r="AR1730" s="1">
        <v>1654</v>
      </c>
      <c r="AS1730" s="1">
        <v>1766</v>
      </c>
      <c r="AT1730" s="1">
        <v>1824</v>
      </c>
      <c r="AU1730" s="1">
        <v>1909</v>
      </c>
      <c r="AV1730" s="1">
        <v>2475</v>
      </c>
      <c r="AW1730" s="3"/>
      <c r="AX1730" s="3"/>
      <c r="AY1730" s="3"/>
      <c r="AZ1730" s="1">
        <v>3446</v>
      </c>
      <c r="BA1730" s="1">
        <v>2936</v>
      </c>
      <c r="BB1730" s="1">
        <v>2700</v>
      </c>
      <c r="BC1730" s="1">
        <v>2800</v>
      </c>
      <c r="BD1730" s="1">
        <v>3006</v>
      </c>
      <c r="BE1730" s="3"/>
      <c r="BF1730" s="3"/>
      <c r="BG1730" s="3"/>
      <c r="BH1730" s="1">
        <v>3446</v>
      </c>
      <c r="BI1730" s="1">
        <v>2936</v>
      </c>
      <c r="BJ1730" s="1">
        <v>2700</v>
      </c>
      <c r="BK1730" s="1">
        <v>2800</v>
      </c>
      <c r="BL1730" s="1">
        <v>3006</v>
      </c>
      <c r="BM1730" s="3"/>
      <c r="BN1730" s="3"/>
      <c r="BO1730" s="3"/>
      <c r="BP1730">
        <v>158</v>
      </c>
      <c r="BQ1730">
        <v>167</v>
      </c>
      <c r="BR1730">
        <v>170</v>
      </c>
      <c r="BS1730">
        <v>170</v>
      </c>
      <c r="BT1730">
        <v>179</v>
      </c>
      <c r="BU1730" s="3"/>
      <c r="BV1730" s="3"/>
      <c r="BW1730" s="3"/>
      <c r="BX1730">
        <v>0.6</v>
      </c>
      <c r="BY1730">
        <v>0.55000000000000004</v>
      </c>
      <c r="BZ1730">
        <v>-2.04</v>
      </c>
      <c r="CA1730">
        <v>1.86</v>
      </c>
      <c r="CB1730">
        <v>4.1100000000000003</v>
      </c>
      <c r="CC1730" s="3"/>
      <c r="CD1730" s="3"/>
      <c r="CE1730" s="3"/>
      <c r="CF1730">
        <v>1</v>
      </c>
      <c r="CG1730">
        <v>0.85</v>
      </c>
      <c r="CH1730">
        <v>-3.33</v>
      </c>
      <c r="CI1730">
        <v>3.13</v>
      </c>
      <c r="CJ1730">
        <v>7.21</v>
      </c>
      <c r="CK1730" s="3"/>
      <c r="CL1730" s="3"/>
      <c r="CM1730" s="3"/>
      <c r="CN1730">
        <v>93</v>
      </c>
      <c r="CO1730">
        <v>75</v>
      </c>
      <c r="CP1730">
        <v>-258</v>
      </c>
      <c r="CQ1730">
        <v>236</v>
      </c>
      <c r="CR1730">
        <v>573</v>
      </c>
      <c r="CS1730" s="3"/>
      <c r="CT1730" s="3"/>
      <c r="CU1730" s="3"/>
      <c r="CV1730">
        <v>235.22</v>
      </c>
      <c r="CW1730">
        <v>765.14</v>
      </c>
      <c r="CX1730" t="s">
        <v>2</v>
      </c>
      <c r="CY1730">
        <v>165.58</v>
      </c>
      <c r="CZ1730">
        <v>416.13</v>
      </c>
      <c r="DA1730" s="3"/>
      <c r="DB1730" s="3"/>
      <c r="DC1730" s="3"/>
      <c r="DD1730">
        <v>2.31</v>
      </c>
      <c r="DE1730">
        <v>7.09</v>
      </c>
      <c r="DF1730">
        <v>7.98</v>
      </c>
      <c r="DG1730">
        <v>5.07</v>
      </c>
      <c r="DH1730">
        <v>28.77</v>
      </c>
      <c r="DI1730" s="3"/>
      <c r="DJ1730" s="3"/>
      <c r="DK1730" s="3"/>
      <c r="DL1730" s="6">
        <f>(CM1730*3+CL1730*2+CK1730)/6</f>
        <v>0</v>
      </c>
      <c r="DM1730">
        <f>BH1730+(BH1730*(CG1730-8.25)/8.25)</f>
        <v>355.0424242424242</v>
      </c>
      <c r="DN1730">
        <f>BI1730+(BI1730*(CH1730-8.25)/8.25)</f>
        <v>-1185.0763636363636</v>
      </c>
      <c r="DO1730">
        <f>BJ1730+(BJ1730*(CI1730-8.25)/8.25)</f>
        <v>1024.3636363636363</v>
      </c>
      <c r="DP1730">
        <f>BK1730+(BK1730*(CJ1730-8.25)/8.25)</f>
        <v>2447.030303030303</v>
      </c>
      <c r="DQ1730">
        <f>BL1730+(BL1730*(CK1730-8.25)/8.25)</f>
        <v>0</v>
      </c>
      <c r="DR1730">
        <f>BM1730+(BM1730*(CL1730-8.25)/8.25)</f>
        <v>0</v>
      </c>
      <c r="DS1730">
        <f>BN1730+(BN1730*(CM1730-8.25)/8.25)</f>
        <v>0</v>
      </c>
      <c r="DT1730" s="8">
        <f>DM1730*10^8/$I1730</f>
        <v>971.48919828287569</v>
      </c>
      <c r="DU1730" s="8">
        <f>DN1730*10^8/$I1730</f>
        <v>-3242.6797695223381</v>
      </c>
      <c r="DV1730" s="8">
        <f>DO1730*10^8/$I1730</f>
        <v>2802.9275936938247</v>
      </c>
      <c r="DW1730" s="8">
        <f>DP1730*10^8/$I1730</f>
        <v>6695.7167508568145</v>
      </c>
      <c r="DX1730" s="8">
        <f>DQ1730*10^8/$I1730</f>
        <v>0</v>
      </c>
      <c r="DY1730" s="8">
        <f>DR1730*10^8/$I1730</f>
        <v>0</v>
      </c>
      <c r="DZ1730" s="8">
        <f>DS1730*10^8/$I1730</f>
        <v>0</v>
      </c>
      <c r="EA1730" s="8">
        <f>DT1730*10^8/$I1730</f>
        <v>2658.2492624483671</v>
      </c>
      <c r="EB1730" s="8">
        <f>DZ1730*0.8</f>
        <v>0</v>
      </c>
      <c r="EC1730" s="10">
        <f>G1730-E1730</f>
        <v>-76100</v>
      </c>
      <c r="ED1730" s="4">
        <f>EC1730/E1730*100</f>
        <v>-35.527544351073765</v>
      </c>
      <c r="EE1730" s="4">
        <f>DY1730-G1730</f>
        <v>-138100</v>
      </c>
      <c r="EF1730" s="12">
        <f>EE1730/G1730</f>
        <v>-1</v>
      </c>
      <c r="EG1730" s="4">
        <f>G1730-F1730</f>
        <v>3900</v>
      </c>
    </row>
    <row r="1731" spans="1:137" x14ac:dyDescent="0.3">
      <c r="A1731">
        <v>1730</v>
      </c>
      <c r="B1731" t="s">
        <v>5672</v>
      </c>
      <c r="C1731" t="s">
        <v>4001</v>
      </c>
      <c r="D1731" t="str">
        <f>VLOOKUP(C1731,Sheet1!$A$2:$B$3197,2,FALSE)</f>
        <v>반도체와반도체장비</v>
      </c>
      <c r="E1731">
        <v>16850</v>
      </c>
      <c r="F1731">
        <v>26400</v>
      </c>
      <c r="G1731" s="7">
        <v>24350</v>
      </c>
      <c r="H1731" t="s">
        <v>1665</v>
      </c>
      <c r="I1731" s="7">
        <f>VALUE(LEFT(H1731,FIND("/",H1731)-1)) + VALUE(MID(H1731,FIND("/",H1731)+1,LEN(H1731)))</f>
        <v>9317745</v>
      </c>
      <c r="J1731" s="1">
        <v>157629</v>
      </c>
      <c r="K1731" s="1">
        <f>G1731*I1731/(10^8)</f>
        <v>2268.8709075000002</v>
      </c>
      <c r="L1731">
        <v>908</v>
      </c>
      <c r="M1731" s="1">
        <v>1628</v>
      </c>
      <c r="N1731" s="1">
        <v>1299</v>
      </c>
      <c r="O1731" s="1">
        <v>1682</v>
      </c>
      <c r="P1731" s="1">
        <v>1669</v>
      </c>
      <c r="Q1731" s="1">
        <v>2359</v>
      </c>
      <c r="R1731" s="1">
        <v>3036</v>
      </c>
      <c r="S1731" s="1">
        <v>3856</v>
      </c>
      <c r="T1731">
        <v>49</v>
      </c>
      <c r="U1731">
        <v>223</v>
      </c>
      <c r="V1731">
        <v>104</v>
      </c>
      <c r="W1731">
        <v>219</v>
      </c>
      <c r="X1731">
        <v>182</v>
      </c>
      <c r="Y1731">
        <v>368</v>
      </c>
      <c r="Z1731">
        <v>499</v>
      </c>
      <c r="AA1731">
        <v>613</v>
      </c>
      <c r="AB1731">
        <v>46</v>
      </c>
      <c r="AC1731">
        <v>158</v>
      </c>
      <c r="AD1731">
        <v>103</v>
      </c>
      <c r="AE1731">
        <v>180</v>
      </c>
      <c r="AF1731">
        <v>155</v>
      </c>
      <c r="AG1731">
        <v>285</v>
      </c>
      <c r="AH1731">
        <v>391</v>
      </c>
      <c r="AI1731">
        <v>490</v>
      </c>
      <c r="AJ1731">
        <v>894</v>
      </c>
      <c r="AK1731" s="1">
        <v>1024</v>
      </c>
      <c r="AL1731" s="1">
        <v>1050</v>
      </c>
      <c r="AM1731" s="1">
        <v>1368</v>
      </c>
      <c r="AN1731" s="1">
        <v>1418</v>
      </c>
      <c r="AO1731" s="1">
        <v>1767</v>
      </c>
      <c r="AP1731" s="1">
        <v>2202</v>
      </c>
      <c r="AQ1731" s="1">
        <v>2767</v>
      </c>
      <c r="AR1731">
        <v>286</v>
      </c>
      <c r="AS1731">
        <v>241</v>
      </c>
      <c r="AT1731">
        <v>192</v>
      </c>
      <c r="AU1731">
        <v>334</v>
      </c>
      <c r="AV1731">
        <v>281</v>
      </c>
      <c r="AW1731">
        <v>348</v>
      </c>
      <c r="AX1731">
        <v>410</v>
      </c>
      <c r="AY1731">
        <v>474</v>
      </c>
      <c r="AZ1731">
        <v>608</v>
      </c>
      <c r="BA1731">
        <v>783</v>
      </c>
      <c r="BB1731">
        <v>858</v>
      </c>
      <c r="BC1731" s="1">
        <v>1033</v>
      </c>
      <c r="BD1731" s="1">
        <v>1137</v>
      </c>
      <c r="BE1731" s="1">
        <v>1419</v>
      </c>
      <c r="BF1731" s="1">
        <v>1792</v>
      </c>
      <c r="BG1731" s="1">
        <v>2293</v>
      </c>
      <c r="BH1731">
        <v>577</v>
      </c>
      <c r="BI1731">
        <v>740</v>
      </c>
      <c r="BJ1731">
        <v>810</v>
      </c>
      <c r="BK1731">
        <v>993</v>
      </c>
      <c r="BL1731" s="1">
        <v>1106</v>
      </c>
      <c r="BM1731" s="1">
        <v>1386</v>
      </c>
      <c r="BN1731" s="1">
        <v>1759</v>
      </c>
      <c r="BO1731" s="1">
        <v>2257</v>
      </c>
      <c r="BP1731">
        <v>47</v>
      </c>
      <c r="BQ1731">
        <v>47</v>
      </c>
      <c r="BR1731">
        <v>47</v>
      </c>
      <c r="BS1731">
        <v>47</v>
      </c>
      <c r="BT1731">
        <v>47</v>
      </c>
      <c r="BU1731">
        <v>47</v>
      </c>
      <c r="BV1731">
        <v>47</v>
      </c>
      <c r="BW1731">
        <v>47</v>
      </c>
      <c r="BX1731">
        <v>5.84</v>
      </c>
      <c r="BY1731">
        <v>16.43</v>
      </c>
      <c r="BZ1731">
        <v>9.93</v>
      </c>
      <c r="CA1731">
        <v>14.86</v>
      </c>
      <c r="CB1731">
        <v>11.12</v>
      </c>
      <c r="CC1731">
        <v>17.86</v>
      </c>
      <c r="CD1731">
        <v>19.690000000000001</v>
      </c>
      <c r="CE1731">
        <v>19.71</v>
      </c>
      <c r="CF1731">
        <v>7.24</v>
      </c>
      <c r="CG1731">
        <v>23.25</v>
      </c>
      <c r="CH1731">
        <v>12.42</v>
      </c>
      <c r="CI1731">
        <v>19.829999999999998</v>
      </c>
      <c r="CJ1731">
        <v>15.06</v>
      </c>
      <c r="CK1731">
        <v>23.49</v>
      </c>
      <c r="CL1731">
        <v>25.14</v>
      </c>
      <c r="CM1731">
        <v>24.63</v>
      </c>
      <c r="CN1731">
        <v>434</v>
      </c>
      <c r="CO1731" s="1">
        <v>1642</v>
      </c>
      <c r="CP1731" s="1">
        <v>1033</v>
      </c>
      <c r="CQ1731" s="1">
        <v>1918</v>
      </c>
      <c r="CR1731" s="1">
        <v>1696</v>
      </c>
      <c r="CS1731" s="1">
        <v>3142</v>
      </c>
      <c r="CT1731" s="1">
        <v>4243</v>
      </c>
      <c r="CU1731" s="1">
        <v>5307</v>
      </c>
      <c r="CV1731">
        <v>12.64</v>
      </c>
      <c r="CW1731">
        <v>7.52</v>
      </c>
      <c r="CX1731">
        <v>4.3</v>
      </c>
      <c r="CY1731">
        <v>5.32</v>
      </c>
      <c r="CZ1731">
        <v>10.14</v>
      </c>
      <c r="DA1731">
        <v>7.75</v>
      </c>
      <c r="DB1731">
        <v>5.74</v>
      </c>
      <c r="DC1731">
        <v>4.59</v>
      </c>
      <c r="DD1731">
        <v>0.87</v>
      </c>
      <c r="DE1731">
        <v>1.54</v>
      </c>
      <c r="DF1731">
        <v>0.5</v>
      </c>
      <c r="DG1731">
        <v>0.93</v>
      </c>
      <c r="DH1731">
        <v>1.4</v>
      </c>
      <c r="DI1731">
        <v>1.6</v>
      </c>
      <c r="DJ1731">
        <v>1.26</v>
      </c>
      <c r="DK1731">
        <v>0.99</v>
      </c>
      <c r="DL1731" s="6">
        <f>(CM1731*3+CL1731*2+CK1731)/6</f>
        <v>24.61</v>
      </c>
      <c r="DM1731">
        <f>BH1731+(BH1731*(CG1731-8.25)/8.25)</f>
        <v>1626.090909090909</v>
      </c>
      <c r="DN1731">
        <f>BI1731+(BI1731*(CH1731-8.25)/8.25)</f>
        <v>1114.0363636363636</v>
      </c>
      <c r="DO1731">
        <f>BJ1731+(BJ1731*(CI1731-8.25)/8.25)</f>
        <v>1946.9454545454544</v>
      </c>
      <c r="DP1731">
        <f>BK1731+(BK1731*(CJ1731-8.25)/8.25)</f>
        <v>1812.6763636363637</v>
      </c>
      <c r="DQ1731">
        <f>BL1731+(BL1731*(CK1731-8.25)/8.25)</f>
        <v>3149.0836363636363</v>
      </c>
      <c r="DR1731">
        <f>BM1731+(BM1731*(CL1731-8.25)/8.25)</f>
        <v>4223.5200000000004</v>
      </c>
      <c r="DS1731">
        <f>BN1731+(BN1731*(CM1731-8.25)/8.25)</f>
        <v>5251.4145454545451</v>
      </c>
      <c r="DT1731" s="8">
        <f>DM1731*10^8/$I1731</f>
        <v>17451.549801919984</v>
      </c>
      <c r="DU1731" s="8">
        <f>DN1731*10^8/$I1731</f>
        <v>11956.072672479915</v>
      </c>
      <c r="DV1731" s="8">
        <f>DO1731*10^8/$I1731</f>
        <v>20895.028298643658</v>
      </c>
      <c r="DW1731" s="8">
        <f>DP1731*10^8/$I1731</f>
        <v>19454.024161815589</v>
      </c>
      <c r="DX1731" s="8">
        <f>DQ1731*10^8/$I1731</f>
        <v>33796.628222425454</v>
      </c>
      <c r="DY1731" s="8">
        <f>DR1731*10^8/$I1731</f>
        <v>45327.70536218796</v>
      </c>
      <c r="DZ1731" s="8">
        <f>DS1731*10^8/$I1731</f>
        <v>56359.285915793414</v>
      </c>
      <c r="EA1731" s="8">
        <f>DT1731*10^8/$I1731</f>
        <v>187293.70466695519</v>
      </c>
      <c r="EB1731" s="8">
        <f>DZ1731*0.8</f>
        <v>45087.428732634733</v>
      </c>
      <c r="EC1731" s="10">
        <f>G1731-E1731</f>
        <v>7500</v>
      </c>
      <c r="ED1731" s="4">
        <f>EC1731/E1731*100</f>
        <v>44.510385756676556</v>
      </c>
      <c r="EE1731" s="4">
        <f>DY1731-G1731</f>
        <v>20977.70536218796</v>
      </c>
      <c r="EF1731" s="12">
        <f>EE1731/G1731</f>
        <v>0.86150740707137419</v>
      </c>
      <c r="EG1731" s="4">
        <f>G1731-F1731</f>
        <v>-2050</v>
      </c>
    </row>
    <row r="1732" spans="1:137" x14ac:dyDescent="0.3">
      <c r="A1732">
        <v>1731</v>
      </c>
      <c r="B1732" t="s">
        <v>7558</v>
      </c>
      <c r="C1732" t="s">
        <v>4002</v>
      </c>
      <c r="D1732" t="str">
        <f>VLOOKUP(C1732,Sheet1!$A$2:$B$3197,2,FALSE)</f>
        <v>기계</v>
      </c>
      <c r="E1732">
        <v>4330</v>
      </c>
      <c r="F1732">
        <v>15600</v>
      </c>
      <c r="G1732" s="7">
        <v>17400</v>
      </c>
      <c r="H1732" t="s">
        <v>1666</v>
      </c>
      <c r="I1732" s="7">
        <f>VALUE(LEFT(H1732,FIND("/",H1732)-1)) + VALUE(MID(H1732,FIND("/",H1732)+1,LEN(H1732)))</f>
        <v>9756088</v>
      </c>
      <c r="J1732" s="1">
        <v>560000</v>
      </c>
      <c r="K1732" s="1">
        <f>G1732*I1732/(10^8)</f>
        <v>1697.5593120000001</v>
      </c>
      <c r="L1732">
        <v>260</v>
      </c>
      <c r="M1732">
        <v>245</v>
      </c>
      <c r="N1732">
        <v>231</v>
      </c>
      <c r="O1732">
        <v>235</v>
      </c>
      <c r="P1732">
        <v>229</v>
      </c>
      <c r="Q1732" s="3"/>
      <c r="R1732" s="3"/>
      <c r="S1732" s="3"/>
      <c r="T1732">
        <v>21</v>
      </c>
      <c r="U1732">
        <v>3</v>
      </c>
      <c r="V1732">
        <v>14</v>
      </c>
      <c r="W1732">
        <v>2</v>
      </c>
      <c r="X1732">
        <v>4</v>
      </c>
      <c r="Y1732" s="3"/>
      <c r="Z1732" s="3"/>
      <c r="AA1732" s="3"/>
      <c r="AB1732">
        <v>20</v>
      </c>
      <c r="AC1732">
        <v>4</v>
      </c>
      <c r="AD1732">
        <v>13</v>
      </c>
      <c r="AE1732">
        <v>5</v>
      </c>
      <c r="AF1732">
        <v>4</v>
      </c>
      <c r="AG1732" s="3"/>
      <c r="AH1732" s="3"/>
      <c r="AI1732" s="3"/>
      <c r="AJ1732">
        <v>429</v>
      </c>
      <c r="AK1732">
        <v>425</v>
      </c>
      <c r="AL1732">
        <v>435</v>
      </c>
      <c r="AM1732">
        <v>429</v>
      </c>
      <c r="AN1732">
        <v>460</v>
      </c>
      <c r="AO1732" s="3"/>
      <c r="AP1732" s="3"/>
      <c r="AQ1732" s="3"/>
      <c r="AR1732">
        <v>22</v>
      </c>
      <c r="AS1732">
        <v>16</v>
      </c>
      <c r="AT1732">
        <v>23</v>
      </c>
      <c r="AU1732">
        <v>28</v>
      </c>
      <c r="AV1732">
        <v>54</v>
      </c>
      <c r="AW1732" s="3"/>
      <c r="AX1732" s="3"/>
      <c r="AY1732" s="3"/>
      <c r="AZ1732">
        <v>407</v>
      </c>
      <c r="BA1732">
        <v>409</v>
      </c>
      <c r="BB1732">
        <v>412</v>
      </c>
      <c r="BC1732">
        <v>401</v>
      </c>
      <c r="BD1732">
        <v>406</v>
      </c>
      <c r="BE1732" s="3"/>
      <c r="BF1732" s="3"/>
      <c r="BG1732" s="3"/>
      <c r="BH1732">
        <v>407</v>
      </c>
      <c r="BI1732">
        <v>409</v>
      </c>
      <c r="BJ1732">
        <v>412</v>
      </c>
      <c r="BK1732">
        <v>401</v>
      </c>
      <c r="BL1732">
        <v>406</v>
      </c>
      <c r="BM1732" s="3"/>
      <c r="BN1732" s="3"/>
      <c r="BO1732" s="3"/>
      <c r="BP1732">
        <v>49</v>
      </c>
      <c r="BQ1732">
        <v>49</v>
      </c>
      <c r="BR1732">
        <v>49</v>
      </c>
      <c r="BS1732">
        <v>49</v>
      </c>
      <c r="BT1732">
        <v>49</v>
      </c>
      <c r="BU1732" s="3"/>
      <c r="BV1732" s="3"/>
      <c r="BW1732" s="3"/>
      <c r="BX1732">
        <v>4.8899999999999997</v>
      </c>
      <c r="BY1732">
        <v>0.94</v>
      </c>
      <c r="BZ1732">
        <v>3.1</v>
      </c>
      <c r="CA1732">
        <v>1.1299999999999999</v>
      </c>
      <c r="CB1732">
        <v>1</v>
      </c>
      <c r="CC1732" s="3"/>
      <c r="CD1732" s="3"/>
      <c r="CE1732" s="3"/>
      <c r="CF1732">
        <v>5.33</v>
      </c>
      <c r="CG1732">
        <v>0.98</v>
      </c>
      <c r="CH1732">
        <v>3.25</v>
      </c>
      <c r="CI1732">
        <v>1.2</v>
      </c>
      <c r="CJ1732">
        <v>1.1000000000000001</v>
      </c>
      <c r="CK1732" s="3"/>
      <c r="CL1732" s="3"/>
      <c r="CM1732" s="3"/>
      <c r="CN1732">
        <v>220</v>
      </c>
      <c r="CO1732">
        <v>41</v>
      </c>
      <c r="CP1732">
        <v>137</v>
      </c>
      <c r="CQ1732">
        <v>50</v>
      </c>
      <c r="CR1732">
        <v>46</v>
      </c>
      <c r="CS1732" s="3"/>
      <c r="CT1732" s="3"/>
      <c r="CU1732" s="3"/>
      <c r="CV1732">
        <v>20.47</v>
      </c>
      <c r="CW1732">
        <v>147.03</v>
      </c>
      <c r="CX1732">
        <v>30.14</v>
      </c>
      <c r="CY1732">
        <v>69.47</v>
      </c>
      <c r="CZ1732">
        <v>92.34</v>
      </c>
      <c r="DA1732" s="3"/>
      <c r="DB1732" s="3"/>
      <c r="DC1732" s="3"/>
      <c r="DD1732">
        <v>1.08</v>
      </c>
      <c r="DE1732">
        <v>1.44</v>
      </c>
      <c r="DF1732">
        <v>0.96</v>
      </c>
      <c r="DG1732">
        <v>0.82</v>
      </c>
      <c r="DH1732">
        <v>0.98</v>
      </c>
      <c r="DI1732" s="3"/>
      <c r="DJ1732" s="3"/>
      <c r="DK1732" s="3"/>
      <c r="DL1732" s="6">
        <f>(CM1732*3+CL1732*2+CK1732)/6</f>
        <v>0</v>
      </c>
      <c r="DM1732">
        <f>BH1732+(BH1732*(CG1732-8.25)/8.25)</f>
        <v>48.346666666666692</v>
      </c>
      <c r="DN1732">
        <f>BI1732+(BI1732*(CH1732-8.25)/8.25)</f>
        <v>161.12121212121212</v>
      </c>
      <c r="DO1732">
        <f>BJ1732+(BJ1732*(CI1732-8.25)/8.25)</f>
        <v>59.927272727272737</v>
      </c>
      <c r="DP1732">
        <f>BK1732+(BK1732*(CJ1732-8.25)/8.25)</f>
        <v>53.46666666666664</v>
      </c>
      <c r="DQ1732">
        <f>BL1732+(BL1732*(CK1732-8.25)/8.25)</f>
        <v>0</v>
      </c>
      <c r="DR1732">
        <f>BM1732+(BM1732*(CL1732-8.25)/8.25)</f>
        <v>0</v>
      </c>
      <c r="DS1732">
        <f>BN1732+(BN1732*(CM1732-8.25)/8.25)</f>
        <v>0</v>
      </c>
      <c r="DT1732" s="8">
        <f>DM1732*10^8/$I1732</f>
        <v>495.55381897607617</v>
      </c>
      <c r="DU1732" s="8">
        <f>DN1732*10^8/$I1732</f>
        <v>1651.494042706586</v>
      </c>
      <c r="DV1732" s="8">
        <f>DO1732*10^8/$I1732</f>
        <v>614.25514742459006</v>
      </c>
      <c r="DW1732" s="8">
        <f>DP1732*10^8/$I1732</f>
        <v>548.03387040652603</v>
      </c>
      <c r="DX1732" s="8">
        <f>DQ1732*10^8/$I1732</f>
        <v>0</v>
      </c>
      <c r="DY1732" s="8">
        <f>DR1732*10^8/$I1732</f>
        <v>0</v>
      </c>
      <c r="DZ1732" s="8">
        <f>DS1732*10^8/$I1732</f>
        <v>0</v>
      </c>
      <c r="EA1732" s="8">
        <f>DT1732*10^8/$I1732</f>
        <v>5079.4316223477708</v>
      </c>
      <c r="EB1732" s="8">
        <f>DZ1732*0.8</f>
        <v>0</v>
      </c>
      <c r="EC1732" s="10">
        <f>G1732-E1732</f>
        <v>13070</v>
      </c>
      <c r="ED1732" s="4">
        <f>EC1732/E1732*100</f>
        <v>301.84757505773672</v>
      </c>
      <c r="EE1732" s="4">
        <f>DY1732-G1732</f>
        <v>-17400</v>
      </c>
      <c r="EF1732" s="12">
        <f>EE1732/G1732</f>
        <v>-1</v>
      </c>
      <c r="EG1732" s="4">
        <f>G1732-F1732</f>
        <v>1800</v>
      </c>
    </row>
    <row r="1733" spans="1:137" x14ac:dyDescent="0.3">
      <c r="A1733">
        <v>1732</v>
      </c>
      <c r="B1733" t="s">
        <v>7683</v>
      </c>
      <c r="C1733" t="s">
        <v>4003</v>
      </c>
      <c r="D1733" t="str">
        <f>VLOOKUP(C1733,Sheet1!$A$2:$B$3197,2,FALSE)</f>
        <v>반도체와반도체장비</v>
      </c>
      <c r="E1733">
        <v>26850</v>
      </c>
      <c r="F1733">
        <v>26450</v>
      </c>
      <c r="G1733" s="7">
        <v>25150</v>
      </c>
      <c r="H1733" t="s">
        <v>1667</v>
      </c>
      <c r="I1733" s="7">
        <f>VALUE(LEFT(H1733,FIND("/",H1733)-1)) + VALUE(MID(H1733,FIND("/",H1733)+1,LEN(H1733)))</f>
        <v>10384000</v>
      </c>
      <c r="J1733" s="1">
        <v>53727</v>
      </c>
      <c r="K1733" s="1">
        <f>G1733*I1733/(10^8)</f>
        <v>2611.576</v>
      </c>
      <c r="L1733" s="1">
        <v>2908</v>
      </c>
      <c r="M1733" s="1">
        <v>3591</v>
      </c>
      <c r="N1733" s="1">
        <v>4536</v>
      </c>
      <c r="O1733" s="1">
        <v>3235</v>
      </c>
      <c r="P1733" s="1">
        <v>3600</v>
      </c>
      <c r="Q1733" s="3"/>
      <c r="R1733" s="3"/>
      <c r="S1733" s="3"/>
      <c r="T1733">
        <v>240</v>
      </c>
      <c r="U1733">
        <v>330</v>
      </c>
      <c r="V1733">
        <v>401</v>
      </c>
      <c r="W1733">
        <v>182</v>
      </c>
      <c r="X1733">
        <v>182</v>
      </c>
      <c r="Y1733" s="3"/>
      <c r="Z1733" s="3"/>
      <c r="AA1733" s="3"/>
      <c r="AB1733">
        <v>195</v>
      </c>
      <c r="AC1733">
        <v>189</v>
      </c>
      <c r="AD1733">
        <v>310</v>
      </c>
      <c r="AE1733">
        <v>142</v>
      </c>
      <c r="AF1733">
        <v>181</v>
      </c>
      <c r="AG1733" s="3"/>
      <c r="AH1733" s="3"/>
      <c r="AI1733" s="3"/>
      <c r="AJ1733" s="1">
        <v>2908</v>
      </c>
      <c r="AK1733" s="1">
        <v>3379</v>
      </c>
      <c r="AL1733" s="1">
        <v>4024</v>
      </c>
      <c r="AM1733" s="1">
        <v>3814</v>
      </c>
      <c r="AN1733" s="1">
        <v>4426</v>
      </c>
      <c r="AO1733" s="3"/>
      <c r="AP1733" s="3"/>
      <c r="AQ1733" s="3"/>
      <c r="AR1733" s="1">
        <v>1194</v>
      </c>
      <c r="AS1733" s="1">
        <v>1542</v>
      </c>
      <c r="AT1733" s="1">
        <v>1878</v>
      </c>
      <c r="AU1733" s="1">
        <v>1525</v>
      </c>
      <c r="AV1733" s="1">
        <v>2005</v>
      </c>
      <c r="AW1733" s="3"/>
      <c r="AX1733" s="3"/>
      <c r="AY1733" s="3"/>
      <c r="AZ1733" s="1">
        <v>1714</v>
      </c>
      <c r="BA1733" s="1">
        <v>1837</v>
      </c>
      <c r="BB1733" s="1">
        <v>2146</v>
      </c>
      <c r="BC1733" s="1">
        <v>2288</v>
      </c>
      <c r="BD1733" s="1">
        <v>2421</v>
      </c>
      <c r="BE1733" s="3"/>
      <c r="BF1733" s="3"/>
      <c r="BG1733" s="3"/>
      <c r="BH1733" s="1">
        <v>1690</v>
      </c>
      <c r="BI1733" s="1">
        <v>1812</v>
      </c>
      <c r="BJ1733" s="1">
        <v>2100</v>
      </c>
      <c r="BK1733" s="1">
        <v>2239</v>
      </c>
      <c r="BL1733" s="1">
        <v>2368</v>
      </c>
      <c r="BM1733" s="3"/>
      <c r="BN1733" s="3"/>
      <c r="BO1733" s="3"/>
      <c r="BP1733">
        <v>52</v>
      </c>
      <c r="BQ1733">
        <v>52</v>
      </c>
      <c r="BR1733">
        <v>52</v>
      </c>
      <c r="BS1733">
        <v>52</v>
      </c>
      <c r="BT1733">
        <v>52</v>
      </c>
      <c r="BU1733" s="3"/>
      <c r="BV1733" s="3"/>
      <c r="BW1733" s="3"/>
      <c r="BX1733">
        <v>7.19</v>
      </c>
      <c r="BY1733">
        <v>6</v>
      </c>
      <c r="BZ1733">
        <v>8.39</v>
      </c>
      <c r="CA1733">
        <v>3.62</v>
      </c>
      <c r="CB1733">
        <v>4.4000000000000004</v>
      </c>
      <c r="CC1733" s="3"/>
      <c r="CD1733" s="3"/>
      <c r="CE1733" s="3"/>
      <c r="CF1733">
        <v>12.17</v>
      </c>
      <c r="CG1733">
        <v>10.71</v>
      </c>
      <c r="CH1733">
        <v>15.7</v>
      </c>
      <c r="CI1733">
        <v>6.43</v>
      </c>
      <c r="CJ1733">
        <v>7.81</v>
      </c>
      <c r="CK1733" s="3"/>
      <c r="CL1733" s="3"/>
      <c r="CM1733" s="3"/>
      <c r="CN1733" s="1">
        <v>1878</v>
      </c>
      <c r="CO1733" s="1">
        <v>1806</v>
      </c>
      <c r="CP1733" s="1">
        <v>2957</v>
      </c>
      <c r="CQ1733" s="1">
        <v>1343</v>
      </c>
      <c r="CR1733" s="1">
        <v>1733</v>
      </c>
      <c r="CS1733" s="3"/>
      <c r="CT1733" s="3"/>
      <c r="CU1733" s="3"/>
      <c r="CV1733">
        <v>7.24</v>
      </c>
      <c r="CW1733">
        <v>9.33</v>
      </c>
      <c r="CX1733">
        <v>3.86</v>
      </c>
      <c r="CY1733">
        <v>10.130000000000001</v>
      </c>
      <c r="CZ1733">
        <v>16.670000000000002</v>
      </c>
      <c r="DA1733" s="3"/>
      <c r="DB1733" s="3"/>
      <c r="DC1733" s="3"/>
      <c r="DD1733">
        <v>0.84</v>
      </c>
      <c r="DE1733">
        <v>0.96</v>
      </c>
      <c r="DF1733">
        <v>0.56000000000000005</v>
      </c>
      <c r="DG1733">
        <v>0.63</v>
      </c>
      <c r="DH1733">
        <v>1.25</v>
      </c>
      <c r="DI1733" s="3"/>
      <c r="DJ1733" s="3"/>
      <c r="DK1733" s="3"/>
      <c r="DL1733" s="6">
        <f>(CM1733*3+CL1733*2+CK1733)/6</f>
        <v>0</v>
      </c>
      <c r="DM1733">
        <f>BH1733+(BH1733*(CG1733-8.25)/8.25)</f>
        <v>2193.9272727272728</v>
      </c>
      <c r="DN1733">
        <f>BI1733+(BI1733*(CH1733-8.25)/8.25)</f>
        <v>3448.2909090909088</v>
      </c>
      <c r="DO1733">
        <f>BJ1733+(BJ1733*(CI1733-8.25)/8.25)</f>
        <v>1636.7272727272727</v>
      </c>
      <c r="DP1733">
        <f>BK1733+(BK1733*(CJ1733-8.25)/8.25)</f>
        <v>2119.5866666666666</v>
      </c>
      <c r="DQ1733">
        <f>BL1733+(BL1733*(CK1733-8.25)/8.25)</f>
        <v>0</v>
      </c>
      <c r="DR1733">
        <f>BM1733+(BM1733*(CL1733-8.25)/8.25)</f>
        <v>0</v>
      </c>
      <c r="DS1733">
        <f>BN1733+(BN1733*(CM1733-8.25)/8.25)</f>
        <v>0</v>
      </c>
      <c r="DT1733" s="8">
        <f>DM1733*10^8/$I1733</f>
        <v>21127.959097912873</v>
      </c>
      <c r="DU1733" s="8">
        <f>DN1733*10^8/$I1733</f>
        <v>33207.732175374702</v>
      </c>
      <c r="DV1733" s="8">
        <f>DO1733*10^8/$I1733</f>
        <v>15762.011486202549</v>
      </c>
      <c r="DW1733" s="8">
        <f>DP1733*10^8/$I1733</f>
        <v>20412.044170518744</v>
      </c>
      <c r="DX1733" s="8">
        <f>DQ1733*10^8/$I1733</f>
        <v>0</v>
      </c>
      <c r="DY1733" s="8">
        <f>DR1733*10^8/$I1733</f>
        <v>0</v>
      </c>
      <c r="DZ1733" s="8">
        <f>DS1733*10^8/$I1733</f>
        <v>0</v>
      </c>
      <c r="EA1733" s="8">
        <f>DT1733*10^8/$I1733</f>
        <v>203466.47821564786</v>
      </c>
      <c r="EB1733" s="8">
        <f>DZ1733*0.8</f>
        <v>0</v>
      </c>
      <c r="EC1733" s="10">
        <f>G1733-E1733</f>
        <v>-1700</v>
      </c>
      <c r="ED1733" s="4">
        <f>EC1733/E1733*100</f>
        <v>-6.3314711359404097</v>
      </c>
      <c r="EE1733" s="4">
        <f>DY1733-G1733</f>
        <v>-25150</v>
      </c>
      <c r="EF1733" s="12">
        <f>EE1733/G1733</f>
        <v>-1</v>
      </c>
      <c r="EG1733" s="4">
        <f>G1733-F1733</f>
        <v>-1300</v>
      </c>
    </row>
    <row r="1734" spans="1:137" x14ac:dyDescent="0.3">
      <c r="A1734">
        <v>1733</v>
      </c>
      <c r="B1734" t="s">
        <v>6913</v>
      </c>
      <c r="C1734" t="s">
        <v>4004</v>
      </c>
      <c r="D1734" t="str">
        <f>VLOOKUP(C1734,Sheet1!$A$2:$B$3197,2,FALSE)</f>
        <v>IT서비스</v>
      </c>
      <c r="E1734">
        <v>4805</v>
      </c>
      <c r="F1734">
        <v>5840</v>
      </c>
      <c r="G1734" s="7">
        <v>5840</v>
      </c>
      <c r="H1734" t="s">
        <v>1668</v>
      </c>
      <c r="I1734" s="7">
        <f>VALUE(LEFT(H1734,FIND("/",H1734)-1)) + VALUE(MID(H1734,FIND("/",H1734)+1,LEN(H1734)))</f>
        <v>11954227</v>
      </c>
      <c r="J1734">
        <v>0</v>
      </c>
      <c r="K1734" s="1">
        <f>G1734*I1734/(10^8)</f>
        <v>698.12685680000004</v>
      </c>
      <c r="L1734">
        <v>887</v>
      </c>
      <c r="M1734" s="1">
        <v>1142</v>
      </c>
      <c r="N1734" s="1">
        <v>1266</v>
      </c>
      <c r="O1734" s="1">
        <v>1216</v>
      </c>
      <c r="P1734" s="1">
        <v>1174</v>
      </c>
      <c r="Q1734" s="3"/>
      <c r="R1734" s="3"/>
      <c r="S1734" s="3"/>
      <c r="T1734">
        <v>24</v>
      </c>
      <c r="U1734">
        <v>66</v>
      </c>
      <c r="V1734">
        <v>59</v>
      </c>
      <c r="W1734">
        <v>87</v>
      </c>
      <c r="X1734">
        <v>100</v>
      </c>
      <c r="Y1734" s="3"/>
      <c r="Z1734" s="3"/>
      <c r="AA1734" s="3"/>
      <c r="AB1734">
        <v>44</v>
      </c>
      <c r="AC1734">
        <v>161</v>
      </c>
      <c r="AD1734">
        <v>51</v>
      </c>
      <c r="AE1734">
        <v>70</v>
      </c>
      <c r="AF1734">
        <v>76</v>
      </c>
      <c r="AG1734" s="3"/>
      <c r="AH1734" s="3"/>
      <c r="AI1734" s="3"/>
      <c r="AJ1734">
        <v>740</v>
      </c>
      <c r="AK1734">
        <v>832</v>
      </c>
      <c r="AL1734">
        <v>831</v>
      </c>
      <c r="AM1734" s="1">
        <v>1249</v>
      </c>
      <c r="AN1734" s="1">
        <v>1359</v>
      </c>
      <c r="AO1734" s="3"/>
      <c r="AP1734" s="3"/>
      <c r="AQ1734" s="3"/>
      <c r="AR1734">
        <v>319</v>
      </c>
      <c r="AS1734">
        <v>259</v>
      </c>
      <c r="AT1734">
        <v>207</v>
      </c>
      <c r="AU1734">
        <v>575</v>
      </c>
      <c r="AV1734">
        <v>593</v>
      </c>
      <c r="AW1734" s="3"/>
      <c r="AX1734" s="3"/>
      <c r="AY1734" s="3"/>
      <c r="AZ1734">
        <v>421</v>
      </c>
      <c r="BA1734">
        <v>573</v>
      </c>
      <c r="BB1734">
        <v>624</v>
      </c>
      <c r="BC1734">
        <v>674</v>
      </c>
      <c r="BD1734">
        <v>766</v>
      </c>
      <c r="BE1734" s="3"/>
      <c r="BF1734" s="3"/>
      <c r="BG1734" s="3"/>
      <c r="BH1734">
        <v>421</v>
      </c>
      <c r="BI1734">
        <v>573</v>
      </c>
      <c r="BJ1734">
        <v>624</v>
      </c>
      <c r="BK1734">
        <v>674</v>
      </c>
      <c r="BL1734">
        <v>766</v>
      </c>
      <c r="BM1734" s="3"/>
      <c r="BN1734" s="3"/>
      <c r="BO1734" s="3"/>
      <c r="BP1734">
        <v>60</v>
      </c>
      <c r="BQ1734">
        <v>60</v>
      </c>
      <c r="BR1734">
        <v>60</v>
      </c>
      <c r="BS1734">
        <v>60</v>
      </c>
      <c r="BT1734">
        <v>60</v>
      </c>
      <c r="BU1734" s="3"/>
      <c r="BV1734" s="3"/>
      <c r="BW1734" s="3"/>
      <c r="BX1734">
        <v>7.26</v>
      </c>
      <c r="BY1734">
        <v>20.5</v>
      </c>
      <c r="BZ1734">
        <v>6.14</v>
      </c>
      <c r="CA1734">
        <v>6.77</v>
      </c>
      <c r="CB1734">
        <v>5.83</v>
      </c>
      <c r="CC1734" s="3"/>
      <c r="CD1734" s="3"/>
      <c r="CE1734" s="3"/>
      <c r="CF1734">
        <v>11.93</v>
      </c>
      <c r="CG1734">
        <v>32.450000000000003</v>
      </c>
      <c r="CH1734">
        <v>8.5299999999999994</v>
      </c>
      <c r="CI1734">
        <v>10.85</v>
      </c>
      <c r="CJ1734">
        <v>10.56</v>
      </c>
      <c r="CK1734" s="3"/>
      <c r="CL1734" s="3"/>
      <c r="CM1734" s="3"/>
      <c r="CN1734">
        <v>371</v>
      </c>
      <c r="CO1734" s="1">
        <v>1348</v>
      </c>
      <c r="CP1734">
        <v>427</v>
      </c>
      <c r="CQ1734">
        <v>589</v>
      </c>
      <c r="CR1734">
        <v>636</v>
      </c>
      <c r="CS1734" s="3"/>
      <c r="CT1734" s="3"/>
      <c r="CU1734" s="3"/>
      <c r="CV1734">
        <v>14.3</v>
      </c>
      <c r="CW1734">
        <v>4.95</v>
      </c>
      <c r="CX1734">
        <v>12.07</v>
      </c>
      <c r="CY1734">
        <v>7.53</v>
      </c>
      <c r="CZ1734">
        <v>7.82</v>
      </c>
      <c r="DA1734" s="3"/>
      <c r="DB1734" s="3"/>
      <c r="DC1734" s="3"/>
      <c r="DD1734">
        <v>1.48</v>
      </c>
      <c r="DE1734">
        <v>1.37</v>
      </c>
      <c r="DF1734">
        <v>0.99</v>
      </c>
      <c r="DG1734">
        <v>0.79</v>
      </c>
      <c r="DH1734">
        <v>0.78</v>
      </c>
      <c r="DI1734" s="3"/>
      <c r="DJ1734" s="3"/>
      <c r="DK1734" s="3"/>
      <c r="DL1734" s="6">
        <f>(CM1734*3+CL1734*2+CK1734)/6</f>
        <v>0</v>
      </c>
      <c r="DM1734">
        <f>BH1734+(BH1734*(CG1734-8.25)/8.25)</f>
        <v>1655.9333333333334</v>
      </c>
      <c r="DN1734">
        <f>BI1734+(BI1734*(CH1734-8.25)/8.25)</f>
        <v>592.44727272727266</v>
      </c>
      <c r="DO1734">
        <f>BJ1734+(BJ1734*(CI1734-8.25)/8.25)</f>
        <v>820.65454545454543</v>
      </c>
      <c r="DP1734">
        <f>BK1734+(BK1734*(CJ1734-8.25)/8.25)</f>
        <v>862.72</v>
      </c>
      <c r="DQ1734">
        <f>BL1734+(BL1734*(CK1734-8.25)/8.25)</f>
        <v>0</v>
      </c>
      <c r="DR1734">
        <f>BM1734+(BM1734*(CL1734-8.25)/8.25)</f>
        <v>0</v>
      </c>
      <c r="DS1734">
        <f>BN1734+(BN1734*(CM1734-8.25)/8.25)</f>
        <v>0</v>
      </c>
      <c r="DT1734" s="8">
        <f>DM1734*10^8/$I1734</f>
        <v>13852.282822915555</v>
      </c>
      <c r="DU1734" s="8">
        <f>DN1734*10^8/$I1734</f>
        <v>4955.9647204898538</v>
      </c>
      <c r="DV1734" s="8">
        <f>DO1734*10^8/$I1734</f>
        <v>6864.9737490725702</v>
      </c>
      <c r="DW1734" s="8">
        <f>DP1734*10^8/$I1734</f>
        <v>7216.861449928967</v>
      </c>
      <c r="DX1734" s="8">
        <f>DQ1734*10^8/$I1734</f>
        <v>0</v>
      </c>
      <c r="DY1734" s="8">
        <f>DR1734*10^8/$I1734</f>
        <v>0</v>
      </c>
      <c r="DZ1734" s="8">
        <f>DS1734*10^8/$I1734</f>
        <v>0</v>
      </c>
      <c r="EA1734" s="8">
        <f>DT1734*10^8/$I1734</f>
        <v>115877.69600590281</v>
      </c>
      <c r="EB1734" s="8">
        <f>DZ1734*0.8</f>
        <v>0</v>
      </c>
      <c r="EC1734" s="10">
        <f>G1734-E1734</f>
        <v>1035</v>
      </c>
      <c r="ED1734" s="4">
        <f>EC1734/E1734*100</f>
        <v>21.540062434963581</v>
      </c>
      <c r="EE1734" s="4">
        <f>DY1734-G1734</f>
        <v>-5840</v>
      </c>
      <c r="EF1734" s="12">
        <f>EE1734/G1734</f>
        <v>-1</v>
      </c>
      <c r="EG1734" s="4">
        <f>G1734-F1734</f>
        <v>0</v>
      </c>
    </row>
    <row r="1735" spans="1:137" x14ac:dyDescent="0.3">
      <c r="A1735">
        <v>1734</v>
      </c>
      <c r="B1735" t="s">
        <v>6315</v>
      </c>
      <c r="C1735" t="s">
        <v>4005</v>
      </c>
      <c r="D1735" t="str">
        <f>VLOOKUP(C1735,Sheet1!$A$2:$B$3197,2,FALSE)</f>
        <v>전자장비와기기</v>
      </c>
      <c r="E1735">
        <v>2450</v>
      </c>
      <c r="F1735">
        <v>1825</v>
      </c>
      <c r="G1735" s="7">
        <v>1855</v>
      </c>
      <c r="H1735" t="s">
        <v>1669</v>
      </c>
      <c r="I1735" s="7">
        <f>VALUE(LEFT(H1735,FIND("/",H1735)-1)) + VALUE(MID(H1735,FIND("/",H1735)+1,LEN(H1735)))</f>
        <v>22044315</v>
      </c>
      <c r="J1735">
        <v>0</v>
      </c>
      <c r="K1735" s="1">
        <f>G1735*I1735/(10^8)</f>
        <v>408.92204325</v>
      </c>
      <c r="L1735" s="1">
        <v>1452</v>
      </c>
      <c r="M1735" s="1">
        <v>1527</v>
      </c>
      <c r="N1735" s="1">
        <v>1955</v>
      </c>
      <c r="O1735" s="1">
        <v>1283</v>
      </c>
      <c r="P1735" s="1">
        <v>1486</v>
      </c>
      <c r="Q1735" s="3"/>
      <c r="R1735" s="3"/>
      <c r="S1735" s="3"/>
      <c r="T1735">
        <v>9</v>
      </c>
      <c r="U1735">
        <v>71</v>
      </c>
      <c r="V1735">
        <v>106</v>
      </c>
      <c r="W1735">
        <v>-100</v>
      </c>
      <c r="X1735">
        <v>-98</v>
      </c>
      <c r="Y1735" s="3"/>
      <c r="Z1735" s="3"/>
      <c r="AA1735" s="3"/>
      <c r="AB1735">
        <v>-25</v>
      </c>
      <c r="AC1735">
        <v>43</v>
      </c>
      <c r="AD1735">
        <v>74</v>
      </c>
      <c r="AE1735">
        <v>-96</v>
      </c>
      <c r="AF1735">
        <v>-94</v>
      </c>
      <c r="AG1735" s="3"/>
      <c r="AH1735" s="3"/>
      <c r="AI1735" s="3"/>
      <c r="AJ1735" s="1">
        <v>1071</v>
      </c>
      <c r="AK1735" s="1">
        <v>1189</v>
      </c>
      <c r="AL1735" s="1">
        <v>1450</v>
      </c>
      <c r="AM1735" s="1">
        <v>1374</v>
      </c>
      <c r="AN1735" s="1">
        <v>1356</v>
      </c>
      <c r="AO1735" s="3"/>
      <c r="AP1735" s="3"/>
      <c r="AQ1735" s="3"/>
      <c r="AR1735">
        <v>672</v>
      </c>
      <c r="AS1735">
        <v>724</v>
      </c>
      <c r="AT1735">
        <v>842</v>
      </c>
      <c r="AU1735">
        <v>878</v>
      </c>
      <c r="AV1735">
        <v>958</v>
      </c>
      <c r="AW1735" s="3"/>
      <c r="AX1735" s="3"/>
      <c r="AY1735" s="3"/>
      <c r="AZ1735">
        <v>399</v>
      </c>
      <c r="BA1735">
        <v>465</v>
      </c>
      <c r="BB1735">
        <v>608</v>
      </c>
      <c r="BC1735">
        <v>497</v>
      </c>
      <c r="BD1735">
        <v>398</v>
      </c>
      <c r="BE1735" s="3"/>
      <c r="BF1735" s="3"/>
      <c r="BG1735" s="3"/>
      <c r="BH1735">
        <v>394</v>
      </c>
      <c r="BI1735">
        <v>456</v>
      </c>
      <c r="BJ1735">
        <v>599</v>
      </c>
      <c r="BK1735">
        <v>487</v>
      </c>
      <c r="BL1735">
        <v>387</v>
      </c>
      <c r="BM1735" s="3"/>
      <c r="BN1735" s="3"/>
      <c r="BO1735" s="3"/>
      <c r="BP1735">
        <v>61</v>
      </c>
      <c r="BQ1735">
        <v>68</v>
      </c>
      <c r="BR1735">
        <v>106</v>
      </c>
      <c r="BS1735">
        <v>106</v>
      </c>
      <c r="BT1735">
        <v>109</v>
      </c>
      <c r="BU1735" s="3"/>
      <c r="BV1735" s="3"/>
      <c r="BW1735" s="3"/>
      <c r="BX1735">
        <v>-2.19</v>
      </c>
      <c r="BY1735">
        <v>3.82</v>
      </c>
      <c r="BZ1735">
        <v>5.59</v>
      </c>
      <c r="CA1735">
        <v>-6.82</v>
      </c>
      <c r="CB1735">
        <v>-6.85</v>
      </c>
      <c r="CC1735" s="3"/>
      <c r="CD1735" s="3"/>
      <c r="CE1735" s="3"/>
      <c r="CF1735">
        <v>-6.55</v>
      </c>
      <c r="CG1735">
        <v>9.39</v>
      </c>
      <c r="CH1735">
        <v>13.73</v>
      </c>
      <c r="CI1735">
        <v>-17.75</v>
      </c>
      <c r="CJ1735">
        <v>-21.42</v>
      </c>
      <c r="CK1735" s="3"/>
      <c r="CL1735" s="3"/>
      <c r="CM1735" s="3"/>
      <c r="CN1735">
        <v>-143</v>
      </c>
      <c r="CO1735">
        <v>197</v>
      </c>
      <c r="CP1735">
        <v>342</v>
      </c>
      <c r="CQ1735">
        <v>-455</v>
      </c>
      <c r="CR1735">
        <v>-430</v>
      </c>
      <c r="CS1735" s="3"/>
      <c r="CT1735" s="3"/>
      <c r="CU1735" s="3"/>
      <c r="CV1735" t="s">
        <v>2</v>
      </c>
      <c r="CW1735">
        <v>17.27</v>
      </c>
      <c r="CX1735">
        <v>8.3800000000000008</v>
      </c>
      <c r="CY1735" t="s">
        <v>2</v>
      </c>
      <c r="CZ1735" t="s">
        <v>2</v>
      </c>
      <c r="DA1735" s="3"/>
      <c r="DB1735" s="3"/>
      <c r="DC1735" s="3"/>
      <c r="DD1735">
        <v>1.23</v>
      </c>
      <c r="DE1735">
        <v>1.51</v>
      </c>
      <c r="DF1735">
        <v>1.01</v>
      </c>
      <c r="DG1735">
        <v>0.92</v>
      </c>
      <c r="DH1735">
        <v>1.33</v>
      </c>
      <c r="DI1735" s="3"/>
      <c r="DJ1735" s="3"/>
      <c r="DK1735" s="3"/>
      <c r="DL1735" s="6">
        <f>(CM1735*3+CL1735*2+CK1735)/6</f>
        <v>0</v>
      </c>
      <c r="DM1735">
        <f>BH1735+(BH1735*(CG1735-8.25)/8.25)</f>
        <v>448.44363636363641</v>
      </c>
      <c r="DN1735">
        <f>BI1735+(BI1735*(CH1735-8.25)/8.25)</f>
        <v>758.89454545454555</v>
      </c>
      <c r="DO1735">
        <f>BJ1735+(BJ1735*(CI1735-8.25)/8.25)</f>
        <v>-1288.7575757575758</v>
      </c>
      <c r="DP1735">
        <f>BK1735+(BK1735*(CJ1735-8.25)/8.25)</f>
        <v>-1264.429090909091</v>
      </c>
      <c r="DQ1735">
        <f>BL1735+(BL1735*(CK1735-8.25)/8.25)</f>
        <v>0</v>
      </c>
      <c r="DR1735">
        <f>BM1735+(BM1735*(CL1735-8.25)/8.25)</f>
        <v>0</v>
      </c>
      <c r="DS1735">
        <f>BN1735+(BN1735*(CM1735-8.25)/8.25)</f>
        <v>0</v>
      </c>
      <c r="DT1735" s="8">
        <f>DM1735*10^8/$I1735</f>
        <v>2034.2824731167034</v>
      </c>
      <c r="DU1735" s="8">
        <f>DN1735*10^8/$I1735</f>
        <v>3442.5861971875543</v>
      </c>
      <c r="DV1735" s="8">
        <f>DO1735*10^8/$I1735</f>
        <v>-5846.212847881985</v>
      </c>
      <c r="DW1735" s="8">
        <f>DP1735*10^8/$I1735</f>
        <v>-5735.8511294594136</v>
      </c>
      <c r="DX1735" s="8">
        <f>DQ1735*10^8/$I1735</f>
        <v>0</v>
      </c>
      <c r="DY1735" s="8">
        <f>DR1735*10^8/$I1735</f>
        <v>0</v>
      </c>
      <c r="DZ1735" s="8">
        <f>DS1735*10^8/$I1735</f>
        <v>0</v>
      </c>
      <c r="EA1735" s="8">
        <f>DT1735*10^8/$I1735</f>
        <v>9228.1500836687537</v>
      </c>
      <c r="EB1735" s="8">
        <f>DZ1735*0.8</f>
        <v>0</v>
      </c>
      <c r="EC1735" s="10">
        <f>G1735-E1735</f>
        <v>-595</v>
      </c>
      <c r="ED1735" s="4">
        <f>EC1735/E1735*100</f>
        <v>-24.285714285714285</v>
      </c>
      <c r="EE1735" s="4">
        <f>DY1735-G1735</f>
        <v>-1855</v>
      </c>
      <c r="EF1735" s="12">
        <f>EE1735/G1735</f>
        <v>-1</v>
      </c>
      <c r="EG1735" s="4">
        <f>G1735-F1735</f>
        <v>30</v>
      </c>
    </row>
    <row r="1736" spans="1:137" x14ac:dyDescent="0.3">
      <c r="A1736">
        <v>1735</v>
      </c>
      <c r="B1736" t="s">
        <v>5785</v>
      </c>
      <c r="C1736" t="s">
        <v>4006</v>
      </c>
      <c r="D1736" t="str">
        <f>VLOOKUP(C1736,Sheet1!$A$2:$B$3197,2,FALSE)</f>
        <v>반도체와반도체장비</v>
      </c>
      <c r="E1736">
        <v>34150</v>
      </c>
      <c r="F1736">
        <v>46350</v>
      </c>
      <c r="G1736" s="7">
        <v>46950</v>
      </c>
      <c r="H1736" t="s">
        <v>1670</v>
      </c>
      <c r="I1736" s="7">
        <f>VALUE(LEFT(H1736,FIND("/",H1736)-1)) + VALUE(MID(H1736,FIND("/",H1736)+1,LEN(H1736)))</f>
        <v>22916042</v>
      </c>
      <c r="J1736" s="1">
        <v>1701335</v>
      </c>
      <c r="K1736" s="1">
        <f>G1736*I1736/(10^8)</f>
        <v>10759.081719</v>
      </c>
      <c r="L1736" s="1">
        <v>1411</v>
      </c>
      <c r="M1736" s="1">
        <v>1302</v>
      </c>
      <c r="N1736" s="1">
        <v>2202</v>
      </c>
      <c r="O1736" s="1">
        <v>2055</v>
      </c>
      <c r="P1736" s="1">
        <v>2026</v>
      </c>
      <c r="Q1736" s="1">
        <v>3721</v>
      </c>
      <c r="R1736" s="1">
        <v>5750</v>
      </c>
      <c r="S1736" s="1">
        <v>6298</v>
      </c>
      <c r="T1736">
        <v>365</v>
      </c>
      <c r="U1736">
        <v>257</v>
      </c>
      <c r="V1736">
        <v>408</v>
      </c>
      <c r="W1736">
        <v>238</v>
      </c>
      <c r="X1736">
        <v>223</v>
      </c>
      <c r="Y1736">
        <v>898</v>
      </c>
      <c r="Z1736" s="1">
        <v>1611</v>
      </c>
      <c r="AA1736" s="1">
        <v>1864</v>
      </c>
      <c r="AB1736">
        <v>320</v>
      </c>
      <c r="AC1736">
        <v>274</v>
      </c>
      <c r="AD1736">
        <v>207</v>
      </c>
      <c r="AE1736">
        <v>108</v>
      </c>
      <c r="AF1736">
        <v>99</v>
      </c>
      <c r="AG1736">
        <v>734</v>
      </c>
      <c r="AH1736" s="1">
        <v>1290</v>
      </c>
      <c r="AI1736" s="1">
        <v>1502</v>
      </c>
      <c r="AJ1736" s="1">
        <v>2397</v>
      </c>
      <c r="AK1736" s="1">
        <v>2658</v>
      </c>
      <c r="AL1736" s="1">
        <v>2735</v>
      </c>
      <c r="AM1736" s="1">
        <v>2784</v>
      </c>
      <c r="AN1736" s="1">
        <v>2940</v>
      </c>
      <c r="AO1736" s="1">
        <v>3706</v>
      </c>
      <c r="AP1736" s="1">
        <v>4985</v>
      </c>
      <c r="AQ1736" s="1">
        <v>6408</v>
      </c>
      <c r="AR1736">
        <v>279</v>
      </c>
      <c r="AS1736">
        <v>347</v>
      </c>
      <c r="AT1736">
        <v>367</v>
      </c>
      <c r="AU1736">
        <v>331</v>
      </c>
      <c r="AV1736">
        <v>450</v>
      </c>
      <c r="AW1736">
        <v>568</v>
      </c>
      <c r="AX1736">
        <v>657</v>
      </c>
      <c r="AY1736">
        <v>675</v>
      </c>
      <c r="AZ1736" s="1">
        <v>2117</v>
      </c>
      <c r="BA1736" s="1">
        <v>2312</v>
      </c>
      <c r="BB1736" s="1">
        <v>2367</v>
      </c>
      <c r="BC1736" s="1">
        <v>2453</v>
      </c>
      <c r="BD1736" s="1">
        <v>2490</v>
      </c>
      <c r="BE1736" s="1">
        <v>3136</v>
      </c>
      <c r="BF1736" s="1">
        <v>4329</v>
      </c>
      <c r="BG1736" s="1">
        <v>5730</v>
      </c>
      <c r="BH1736" s="1">
        <v>2109</v>
      </c>
      <c r="BI1736" s="1">
        <v>2300</v>
      </c>
      <c r="BJ1736" s="1">
        <v>2340</v>
      </c>
      <c r="BK1736" s="1">
        <v>2376</v>
      </c>
      <c r="BL1736" s="1">
        <v>2349</v>
      </c>
      <c r="BM1736" s="1">
        <v>2964</v>
      </c>
      <c r="BN1736" s="1">
        <v>4111</v>
      </c>
      <c r="BO1736" s="1">
        <v>5464</v>
      </c>
      <c r="BP1736">
        <v>115</v>
      </c>
      <c r="BQ1736">
        <v>115</v>
      </c>
      <c r="BR1736">
        <v>115</v>
      </c>
      <c r="BS1736">
        <v>115</v>
      </c>
      <c r="BT1736">
        <v>115</v>
      </c>
      <c r="BU1736">
        <v>111</v>
      </c>
      <c r="BV1736">
        <v>111</v>
      </c>
      <c r="BW1736">
        <v>111</v>
      </c>
      <c r="BX1736">
        <v>14.48</v>
      </c>
      <c r="BY1736">
        <v>10.83</v>
      </c>
      <c r="BZ1736">
        <v>7.67</v>
      </c>
      <c r="CA1736">
        <v>3.92</v>
      </c>
      <c r="CB1736">
        <v>3.44</v>
      </c>
      <c r="CC1736">
        <v>22.08</v>
      </c>
      <c r="CD1736">
        <v>29.69</v>
      </c>
      <c r="CE1736">
        <v>26.36</v>
      </c>
      <c r="CF1736">
        <v>16.45</v>
      </c>
      <c r="CG1736">
        <v>12.52</v>
      </c>
      <c r="CH1736">
        <v>8.27</v>
      </c>
      <c r="CI1736">
        <v>2.4500000000000002</v>
      </c>
      <c r="CJ1736">
        <v>1.48</v>
      </c>
      <c r="CK1736">
        <v>25.99</v>
      </c>
      <c r="CL1736">
        <v>35.26</v>
      </c>
      <c r="CM1736">
        <v>30.33</v>
      </c>
      <c r="CN1736" s="1">
        <v>1412</v>
      </c>
      <c r="CO1736" s="1">
        <v>1204</v>
      </c>
      <c r="CP1736">
        <v>838</v>
      </c>
      <c r="CQ1736">
        <v>252</v>
      </c>
      <c r="CR1736">
        <v>152</v>
      </c>
      <c r="CS1736" s="1">
        <v>3013</v>
      </c>
      <c r="CT1736" s="1">
        <v>5442</v>
      </c>
      <c r="CU1736" s="1">
        <v>6337</v>
      </c>
      <c r="CV1736">
        <v>12.57</v>
      </c>
      <c r="CW1736">
        <v>17.52</v>
      </c>
      <c r="CX1736">
        <v>12.77</v>
      </c>
      <c r="CY1736">
        <v>65.56</v>
      </c>
      <c r="CZ1736">
        <v>219.26</v>
      </c>
      <c r="DA1736">
        <v>15.58</v>
      </c>
      <c r="DB1736">
        <v>8.6300000000000008</v>
      </c>
      <c r="DC1736">
        <v>7.41</v>
      </c>
      <c r="DD1736">
        <v>1.85</v>
      </c>
      <c r="DE1736">
        <v>2.0299999999999998</v>
      </c>
      <c r="DF1736">
        <v>1.01</v>
      </c>
      <c r="DG1736">
        <v>1.54</v>
      </c>
      <c r="DH1736">
        <v>3.15</v>
      </c>
      <c r="DI1736">
        <v>3.54</v>
      </c>
      <c r="DJ1736">
        <v>2.57</v>
      </c>
      <c r="DK1736">
        <v>1.94</v>
      </c>
      <c r="DL1736" s="6">
        <f>(CM1736*3+CL1736*2+CK1736)/6</f>
        <v>31.25</v>
      </c>
      <c r="DM1736">
        <f>BH1736+(BH1736*(CG1736-8.25)/8.25)</f>
        <v>3200.5672727272722</v>
      </c>
      <c r="DN1736">
        <f>BI1736+(BI1736*(CH1736-8.25)/8.25)</f>
        <v>2305.5757575757575</v>
      </c>
      <c r="DO1736">
        <f>BJ1736+(BJ1736*(CI1736-8.25)/8.25)</f>
        <v>694.90909090909099</v>
      </c>
      <c r="DP1736">
        <f>BK1736+(BK1736*(CJ1736-8.25)/8.25)</f>
        <v>426.24000000000024</v>
      </c>
      <c r="DQ1736">
        <f>BL1736+(BL1736*(CK1736-8.25)/8.25)</f>
        <v>7400.0618181818172</v>
      </c>
      <c r="DR1736">
        <f>BM1736+(BM1736*(CL1736-8.25)/8.25)</f>
        <v>12667.956363636364</v>
      </c>
      <c r="DS1736">
        <f>BN1736+(BN1736*(CM1736-8.25)/8.25)</f>
        <v>15113.530909090909</v>
      </c>
      <c r="DT1736" s="8">
        <f>DM1736*10^8/$I1736</f>
        <v>13966.492436727391</v>
      </c>
      <c r="DU1736" s="8">
        <f>DN1736*10^8/$I1736</f>
        <v>10060.968458583544</v>
      </c>
      <c r="DV1736" s="8">
        <f>DO1736*10^8/$I1736</f>
        <v>3032.4132365837477</v>
      </c>
      <c r="DW1736" s="8">
        <f>DP1736*10^8/$I1736</f>
        <v>1860.0070640470994</v>
      </c>
      <c r="DX1736" s="8">
        <f>DQ1736*10^8/$I1736</f>
        <v>32292.059065792502</v>
      </c>
      <c r="DY1736" s="8">
        <f>DR1736*10^8/$I1736</f>
        <v>55279.86186984805</v>
      </c>
      <c r="DZ1736" s="8">
        <f>DS1736*10^8/$I1736</f>
        <v>65951.750782665302</v>
      </c>
      <c r="EA1736" s="8">
        <f>DT1736*10^8/$I1736</f>
        <v>60946.355556196788</v>
      </c>
      <c r="EB1736" s="8">
        <f>DZ1736*0.8</f>
        <v>52761.400626132243</v>
      </c>
      <c r="EC1736" s="10">
        <f>G1736-E1736</f>
        <v>12800</v>
      </c>
      <c r="ED1736" s="4">
        <f>EC1736/E1736*100</f>
        <v>37.481698389458273</v>
      </c>
      <c r="EE1736" s="4">
        <f>DY1736-G1736</f>
        <v>8329.8618698480495</v>
      </c>
      <c r="EF1736" s="12">
        <f>EE1736/G1736</f>
        <v>0.17741984813307879</v>
      </c>
      <c r="EG1736" s="4">
        <f>G1736-F1736</f>
        <v>600</v>
      </c>
    </row>
    <row r="1737" spans="1:137" x14ac:dyDescent="0.3">
      <c r="A1737">
        <v>1736</v>
      </c>
      <c r="B1737" t="s">
        <v>7150</v>
      </c>
      <c r="C1737" t="s">
        <v>4007</v>
      </c>
      <c r="D1737" t="str">
        <f>VLOOKUP(C1737,Sheet1!$A$2:$B$3197,2,FALSE)</f>
        <v>생명과학도구및서비스</v>
      </c>
      <c r="E1737">
        <v>11633.33</v>
      </c>
      <c r="F1737">
        <v>8390</v>
      </c>
      <c r="G1737" s="7">
        <v>8190</v>
      </c>
      <c r="H1737" t="s">
        <v>1671</v>
      </c>
      <c r="I1737" s="7">
        <f>VALUE(LEFT(H1737,FIND("/",H1737)-1)) + VALUE(MID(H1737,FIND("/",H1737)+1,LEN(H1737)))</f>
        <v>69246486</v>
      </c>
      <c r="J1737" s="1">
        <v>791262</v>
      </c>
      <c r="K1737" s="1">
        <f>G1737*I1737/(10^8)</f>
        <v>5671.2872034000002</v>
      </c>
      <c r="L1737">
        <v>145</v>
      </c>
      <c r="M1737">
        <v>122</v>
      </c>
      <c r="N1737">
        <v>139</v>
      </c>
      <c r="O1737">
        <v>140</v>
      </c>
      <c r="P1737">
        <v>302</v>
      </c>
      <c r="Q1737" s="3"/>
      <c r="R1737" s="3"/>
      <c r="S1737" s="3"/>
      <c r="T1737">
        <v>-41</v>
      </c>
      <c r="U1737">
        <v>-64</v>
      </c>
      <c r="V1737">
        <v>18</v>
      </c>
      <c r="W1737">
        <v>-106</v>
      </c>
      <c r="X1737">
        <v>-101</v>
      </c>
      <c r="Y1737" s="3"/>
      <c r="Z1737" s="3"/>
      <c r="AA1737" s="3"/>
      <c r="AB1737">
        <v>-38</v>
      </c>
      <c r="AC1737">
        <v>-86</v>
      </c>
      <c r="AD1737">
        <v>69</v>
      </c>
      <c r="AE1737">
        <v>-381</v>
      </c>
      <c r="AF1737">
        <v>-120</v>
      </c>
      <c r="AG1737" s="3"/>
      <c r="AH1737" s="3"/>
      <c r="AI1737" s="3"/>
      <c r="AJ1737" s="1">
        <v>1287</v>
      </c>
      <c r="AK1737" s="1">
        <v>1195</v>
      </c>
      <c r="AL1737" s="1">
        <v>2569</v>
      </c>
      <c r="AM1737" s="1">
        <v>3792</v>
      </c>
      <c r="AN1737" s="1">
        <v>3170</v>
      </c>
      <c r="AO1737" s="3"/>
      <c r="AP1737" s="3"/>
      <c r="AQ1737" s="3"/>
      <c r="AR1737">
        <v>454</v>
      </c>
      <c r="AS1737">
        <v>279</v>
      </c>
      <c r="AT1737">
        <v>725</v>
      </c>
      <c r="AU1737" s="1">
        <v>1540</v>
      </c>
      <c r="AV1737">
        <v>965</v>
      </c>
      <c r="AW1737" s="3"/>
      <c r="AX1737" s="3"/>
      <c r="AY1737" s="3"/>
      <c r="AZ1737">
        <v>833</v>
      </c>
      <c r="BA1737">
        <v>916</v>
      </c>
      <c r="BB1737" s="1">
        <v>1845</v>
      </c>
      <c r="BC1737" s="1">
        <v>2252</v>
      </c>
      <c r="BD1737" s="1">
        <v>2204</v>
      </c>
      <c r="BE1737" s="3"/>
      <c r="BF1737" s="3"/>
      <c r="BG1737" s="3"/>
      <c r="BH1737">
        <v>832</v>
      </c>
      <c r="BI1737">
        <v>916</v>
      </c>
      <c r="BJ1737" s="1">
        <v>1845</v>
      </c>
      <c r="BK1737" s="1">
        <v>1490</v>
      </c>
      <c r="BL1737" s="1">
        <v>2148</v>
      </c>
      <c r="BM1737" s="3"/>
      <c r="BN1737" s="3"/>
      <c r="BO1737" s="3"/>
      <c r="BP1737">
        <v>129</v>
      </c>
      <c r="BQ1737">
        <v>136</v>
      </c>
      <c r="BR1737">
        <v>209</v>
      </c>
      <c r="BS1737">
        <v>211</v>
      </c>
      <c r="BT1737">
        <v>231</v>
      </c>
      <c r="BU1737" s="3"/>
      <c r="BV1737" s="3"/>
      <c r="BW1737" s="3"/>
      <c r="BX1737">
        <v>-2.94</v>
      </c>
      <c r="BY1737">
        <v>-6.91</v>
      </c>
      <c r="BZ1737">
        <v>3.67</v>
      </c>
      <c r="CA1737">
        <v>-11.98</v>
      </c>
      <c r="CB1737">
        <v>-3.45</v>
      </c>
      <c r="CC1737" s="3"/>
      <c r="CD1737" s="3"/>
      <c r="CE1737" s="3"/>
      <c r="CF1737">
        <v>-2.81</v>
      </c>
      <c r="CG1737">
        <v>-9.81</v>
      </c>
      <c r="CH1737">
        <v>5</v>
      </c>
      <c r="CI1737">
        <v>-22.54</v>
      </c>
      <c r="CJ1737">
        <v>-5.41</v>
      </c>
      <c r="CK1737" s="3"/>
      <c r="CL1737" s="3"/>
      <c r="CM1737" s="3"/>
      <c r="CN1737">
        <v>-43</v>
      </c>
      <c r="CO1737">
        <v>-165</v>
      </c>
      <c r="CP1737">
        <v>121</v>
      </c>
      <c r="CQ1737">
        <v>-605</v>
      </c>
      <c r="CR1737">
        <v>-147</v>
      </c>
      <c r="CS1737" s="3"/>
      <c r="CT1737" s="3"/>
      <c r="CU1737" s="3"/>
      <c r="CV1737" t="s">
        <v>2</v>
      </c>
      <c r="CW1737" t="s">
        <v>2</v>
      </c>
      <c r="CX1737">
        <v>94.96</v>
      </c>
      <c r="CY1737" t="s">
        <v>2</v>
      </c>
      <c r="CZ1737" t="s">
        <v>2</v>
      </c>
      <c r="DA1737" s="3"/>
      <c r="DB1737" s="3"/>
      <c r="DC1737" s="3"/>
      <c r="DD1737">
        <v>5.26</v>
      </c>
      <c r="DE1737">
        <v>6.89</v>
      </c>
      <c r="DF1737">
        <v>3.87</v>
      </c>
      <c r="DG1737">
        <v>4.16</v>
      </c>
      <c r="DH1737">
        <v>3.85</v>
      </c>
      <c r="DI1737" s="3"/>
      <c r="DJ1737" s="3"/>
      <c r="DK1737" s="3"/>
      <c r="DL1737" s="6">
        <f>(CM1737*3+CL1737*2+CK1737)/6</f>
        <v>0</v>
      </c>
      <c r="DM1737">
        <f>BH1737+(BH1737*(CG1737-8.25)/8.25)</f>
        <v>-989.32363636363652</v>
      </c>
      <c r="DN1737">
        <f>BI1737+(BI1737*(CH1737-8.25)/8.25)</f>
        <v>555.15151515151513</v>
      </c>
      <c r="DO1737">
        <f>BJ1737+(BJ1737*(CI1737-8.25)/8.25)</f>
        <v>-5040.7636363636357</v>
      </c>
      <c r="DP1737">
        <f>BK1737+(BK1737*(CJ1737-8.25)/8.25)</f>
        <v>-977.07878787878826</v>
      </c>
      <c r="DQ1737">
        <f>BL1737+(BL1737*(CK1737-8.25)/8.25)</f>
        <v>0</v>
      </c>
      <c r="DR1737">
        <f>BM1737+(BM1737*(CL1737-8.25)/8.25)</f>
        <v>0</v>
      </c>
      <c r="DS1737">
        <f>BN1737+(BN1737*(CM1737-8.25)/8.25)</f>
        <v>0</v>
      </c>
      <c r="DT1737" s="8">
        <f>DM1737*10^8/$I1737</f>
        <v>-1428.698687127079</v>
      </c>
      <c r="DU1737" s="8">
        <f>DN1737*10^8/$I1737</f>
        <v>801.7035191526038</v>
      </c>
      <c r="DV1737" s="8">
        <f>DO1737*10^8/$I1737</f>
        <v>-7279.4504494619923</v>
      </c>
      <c r="DW1737" s="8">
        <f>DP1737*10^8/$I1737</f>
        <v>-1411.015698152233</v>
      </c>
      <c r="DX1737" s="8">
        <f>DQ1737*10^8/$I1737</f>
        <v>0</v>
      </c>
      <c r="DY1737" s="8">
        <f>DR1737*10^8/$I1737</f>
        <v>0</v>
      </c>
      <c r="DZ1737" s="8">
        <f>DS1737*10^8/$I1737</f>
        <v>0</v>
      </c>
      <c r="EA1737" s="8">
        <f>DT1737*10^8/$I1737</f>
        <v>-2063.2074920409373</v>
      </c>
      <c r="EB1737" s="8">
        <f>DZ1737*0.8</f>
        <v>0</v>
      </c>
      <c r="EC1737" s="10">
        <f>G1737-E1737</f>
        <v>-3443.33</v>
      </c>
      <c r="ED1737" s="4">
        <f>EC1737/E1737*100</f>
        <v>-29.598833695940886</v>
      </c>
      <c r="EE1737" s="4">
        <f>DY1737-G1737</f>
        <v>-8190</v>
      </c>
      <c r="EF1737" s="12">
        <f>EE1737/G1737</f>
        <v>-1</v>
      </c>
      <c r="EG1737" s="4">
        <f>G1737-F1737</f>
        <v>-200</v>
      </c>
    </row>
    <row r="1738" spans="1:137" x14ac:dyDescent="0.3">
      <c r="A1738">
        <v>1737</v>
      </c>
      <c r="B1738" t="s">
        <v>7557</v>
      </c>
      <c r="C1738" t="s">
        <v>4008</v>
      </c>
      <c r="D1738" t="str">
        <f>VLOOKUP(C1738,Sheet1!$A$2:$B$3197,2,FALSE)</f>
        <v>생물공학</v>
      </c>
      <c r="E1738">
        <v>19650</v>
      </c>
      <c r="F1738">
        <v>17700</v>
      </c>
      <c r="G1738" s="7">
        <v>17350</v>
      </c>
      <c r="H1738" t="s">
        <v>1672</v>
      </c>
      <c r="I1738" s="7">
        <f>VALUE(LEFT(H1738,FIND("/",H1738)-1)) + VALUE(MID(H1738,FIND("/",H1738)+1,LEN(H1738)))</f>
        <v>25211579</v>
      </c>
      <c r="J1738" s="1">
        <v>9759</v>
      </c>
      <c r="K1738" s="1">
        <f>G1738*I1738/(10^8)</f>
        <v>4374.2089564999997</v>
      </c>
      <c r="L1738">
        <v>217</v>
      </c>
      <c r="M1738">
        <v>233</v>
      </c>
      <c r="N1738">
        <v>241</v>
      </c>
      <c r="O1738">
        <v>363</v>
      </c>
      <c r="P1738" s="1">
        <v>2070</v>
      </c>
      <c r="Q1738" s="1">
        <v>2290</v>
      </c>
      <c r="R1738" s="3"/>
      <c r="S1738" s="3"/>
      <c r="T1738">
        <v>-130</v>
      </c>
      <c r="U1738">
        <v>-63</v>
      </c>
      <c r="V1738">
        <v>-116</v>
      </c>
      <c r="W1738">
        <v>-85</v>
      </c>
      <c r="X1738" s="1">
        <v>1052</v>
      </c>
      <c r="Y1738" s="1">
        <v>1170</v>
      </c>
      <c r="Z1738" s="3"/>
      <c r="AA1738" s="3"/>
      <c r="AB1738">
        <v>-154</v>
      </c>
      <c r="AC1738">
        <v>-99</v>
      </c>
      <c r="AD1738">
        <v>-88</v>
      </c>
      <c r="AE1738">
        <v>-74</v>
      </c>
      <c r="AF1738">
        <v>592</v>
      </c>
      <c r="AG1738" s="1">
        <v>1090</v>
      </c>
      <c r="AH1738" s="3"/>
      <c r="AI1738" s="3"/>
      <c r="AJ1738">
        <v>562</v>
      </c>
      <c r="AK1738">
        <v>587</v>
      </c>
      <c r="AL1738">
        <v>708</v>
      </c>
      <c r="AM1738">
        <v>821</v>
      </c>
      <c r="AN1738" s="1">
        <v>1912</v>
      </c>
      <c r="AO1738" s="1">
        <v>2320</v>
      </c>
      <c r="AP1738" s="3"/>
      <c r="AQ1738" s="3"/>
      <c r="AR1738">
        <v>376</v>
      </c>
      <c r="AS1738">
        <v>315</v>
      </c>
      <c r="AT1738">
        <v>318</v>
      </c>
      <c r="AU1738">
        <v>505</v>
      </c>
      <c r="AV1738">
        <v>432</v>
      </c>
      <c r="AW1738">
        <v>420</v>
      </c>
      <c r="AX1738" s="3"/>
      <c r="AY1738" s="3"/>
      <c r="AZ1738">
        <v>186</v>
      </c>
      <c r="BA1738">
        <v>271</v>
      </c>
      <c r="BB1738">
        <v>390</v>
      </c>
      <c r="BC1738">
        <v>316</v>
      </c>
      <c r="BD1738" s="1">
        <v>1480</v>
      </c>
      <c r="BE1738" s="1">
        <v>1900</v>
      </c>
      <c r="BF1738" s="3"/>
      <c r="BG1738" s="3"/>
      <c r="BH1738">
        <v>186</v>
      </c>
      <c r="BI1738">
        <v>271</v>
      </c>
      <c r="BJ1738">
        <v>390</v>
      </c>
      <c r="BK1738">
        <v>306</v>
      </c>
      <c r="BL1738" s="1">
        <v>1456</v>
      </c>
      <c r="BM1738" s="1">
        <v>1840</v>
      </c>
      <c r="BN1738" s="3"/>
      <c r="BO1738" s="3"/>
      <c r="BP1738">
        <v>81</v>
      </c>
      <c r="BQ1738">
        <v>103</v>
      </c>
      <c r="BR1738">
        <v>114</v>
      </c>
      <c r="BS1738">
        <v>114</v>
      </c>
      <c r="BT1738">
        <v>126</v>
      </c>
      <c r="BU1738">
        <v>130</v>
      </c>
      <c r="BV1738" s="3"/>
      <c r="BW1738" s="3"/>
      <c r="BX1738">
        <v>-24</v>
      </c>
      <c r="BY1738">
        <v>-17.309999999999999</v>
      </c>
      <c r="BZ1738">
        <v>-13.55</v>
      </c>
      <c r="CA1738">
        <v>-9.6999999999999993</v>
      </c>
      <c r="CB1738">
        <v>43.32</v>
      </c>
      <c r="CC1738">
        <v>51.52</v>
      </c>
      <c r="CD1738" s="3"/>
      <c r="CE1738" s="3"/>
      <c r="CF1738">
        <v>-57.92</v>
      </c>
      <c r="CG1738">
        <v>-43.49</v>
      </c>
      <c r="CH1738">
        <v>-26.67</v>
      </c>
      <c r="CI1738">
        <v>-22.49</v>
      </c>
      <c r="CJ1738">
        <v>65.709999999999994</v>
      </c>
      <c r="CK1738">
        <v>60.68</v>
      </c>
      <c r="CL1738" s="3"/>
      <c r="CM1738" s="3"/>
      <c r="CN1738">
        <v>-932</v>
      </c>
      <c r="CO1738">
        <v>-526</v>
      </c>
      <c r="CP1738">
        <v>-408</v>
      </c>
      <c r="CQ1738">
        <v>-349</v>
      </c>
      <c r="CR1738" s="1">
        <v>2301</v>
      </c>
      <c r="CS1738" s="1">
        <v>3966</v>
      </c>
      <c r="CT1738" s="3"/>
      <c r="CU1738" s="3"/>
      <c r="CV1738" t="s">
        <v>2</v>
      </c>
      <c r="CW1738" t="s">
        <v>2</v>
      </c>
      <c r="CX1738" t="s">
        <v>2</v>
      </c>
      <c r="CY1738" t="s">
        <v>2</v>
      </c>
      <c r="CZ1738">
        <v>7.72</v>
      </c>
      <c r="DA1738">
        <v>4.37</v>
      </c>
      <c r="DB1738" s="3"/>
      <c r="DC1738" s="3"/>
      <c r="DD1738">
        <v>6.33</v>
      </c>
      <c r="DE1738">
        <v>6.84</v>
      </c>
      <c r="DF1738">
        <v>4.21</v>
      </c>
      <c r="DG1738">
        <v>5.01</v>
      </c>
      <c r="DH1738">
        <v>3.07</v>
      </c>
      <c r="DI1738">
        <v>2.38</v>
      </c>
      <c r="DJ1738" s="3"/>
      <c r="DK1738" s="3"/>
      <c r="DL1738" s="6">
        <f>(CM1738*3+CL1738*2+CK1738)/6</f>
        <v>10.113333333333333</v>
      </c>
      <c r="DM1738">
        <f>BH1738+(BH1738*(CG1738-8.25)/8.25)</f>
        <v>-980.50181818181841</v>
      </c>
      <c r="DN1738">
        <f>BI1738+(BI1738*(CH1738-8.25)/8.25)</f>
        <v>-876.06909090909085</v>
      </c>
      <c r="DO1738">
        <f>BJ1738+(BJ1738*(CI1738-8.25)/8.25)</f>
        <v>-1063.1636363636362</v>
      </c>
      <c r="DP1738">
        <f>BK1738+(BK1738*(CJ1738-8.25)/8.25)</f>
        <v>2437.2436363636361</v>
      </c>
      <c r="DQ1738">
        <f>BL1738+(BL1738*(CK1738-8.25)/8.25)</f>
        <v>10709.100606060607</v>
      </c>
      <c r="DR1738">
        <f>BM1738+(BM1738*(CL1738-8.25)/8.25)</f>
        <v>0</v>
      </c>
      <c r="DS1738">
        <f>BN1738+(BN1738*(CM1738-8.25)/8.25)</f>
        <v>0</v>
      </c>
      <c r="DT1738" s="8">
        <f>DM1738*10^8/$I1738</f>
        <v>-3889.0932542615374</v>
      </c>
      <c r="DU1738" s="8">
        <f>DN1738*10^8/$I1738</f>
        <v>-3474.8679997753843</v>
      </c>
      <c r="DV1738" s="8">
        <f>DO1738*10^8/$I1738</f>
        <v>-4216.9656901046783</v>
      </c>
      <c r="DW1738" s="8">
        <f>DP1738*10^8/$I1738</f>
        <v>9667.1598251090745</v>
      </c>
      <c r="DX1738" s="8">
        <f>DQ1738*10^8/$I1738</f>
        <v>42476.913508910358</v>
      </c>
      <c r="DY1738" s="8">
        <f>DR1738*10^8/$I1738</f>
        <v>0</v>
      </c>
      <c r="DZ1738" s="8">
        <f>DS1738*10^8/$I1738</f>
        <v>0</v>
      </c>
      <c r="EA1738" s="8">
        <f>DT1738*10^8/$I1738</f>
        <v>-15425.821818861632</v>
      </c>
      <c r="EB1738" s="8">
        <f>DZ1738*0.8</f>
        <v>0</v>
      </c>
      <c r="EC1738" s="10">
        <f>G1738-E1738</f>
        <v>-2300</v>
      </c>
      <c r="ED1738" s="4">
        <f>EC1738/E1738*100</f>
        <v>-11.704834605597965</v>
      </c>
      <c r="EE1738" s="4">
        <f>DY1738-G1738</f>
        <v>-17350</v>
      </c>
      <c r="EF1738" s="12">
        <f>EE1738/G1738</f>
        <v>-1</v>
      </c>
      <c r="EG1738" s="4">
        <f>G1738-F1738</f>
        <v>-350</v>
      </c>
    </row>
    <row r="1739" spans="1:137" x14ac:dyDescent="0.3">
      <c r="A1739">
        <v>1738</v>
      </c>
      <c r="B1739" t="s">
        <v>7737</v>
      </c>
      <c r="C1739" t="s">
        <v>4009</v>
      </c>
      <c r="D1739" t="str">
        <f>VLOOKUP(C1739,Sheet1!$A$2:$B$3197,2,FALSE)</f>
        <v>생물공학</v>
      </c>
      <c r="E1739">
        <v>30750</v>
      </c>
      <c r="F1739">
        <v>31600</v>
      </c>
      <c r="G1739" s="7">
        <v>31200</v>
      </c>
      <c r="H1739" t="s">
        <v>1673</v>
      </c>
      <c r="I1739" s="7">
        <f>VALUE(LEFT(H1739,FIND("/",H1739)-1)) + VALUE(MID(H1739,FIND("/",H1739)+1,LEN(H1739)))</f>
        <v>34265714</v>
      </c>
      <c r="J1739">
        <v>0</v>
      </c>
      <c r="K1739" s="1">
        <f>G1739*I1739/(10^8)</f>
        <v>10690.902768</v>
      </c>
      <c r="L1739">
        <v>68</v>
      </c>
      <c r="M1739">
        <v>32</v>
      </c>
      <c r="N1739">
        <v>31</v>
      </c>
      <c r="O1739">
        <v>45</v>
      </c>
      <c r="P1739">
        <v>43</v>
      </c>
      <c r="Q1739" s="3"/>
      <c r="R1739" s="3"/>
      <c r="S1739" s="3"/>
      <c r="T1739">
        <v>-20</v>
      </c>
      <c r="U1739">
        <v>-69</v>
      </c>
      <c r="V1739">
        <v>-200</v>
      </c>
      <c r="W1739">
        <v>-417</v>
      </c>
      <c r="X1739">
        <v>-711</v>
      </c>
      <c r="Y1739" s="3"/>
      <c r="Z1739" s="3"/>
      <c r="AA1739" s="3"/>
      <c r="AB1739">
        <v>-7</v>
      </c>
      <c r="AC1739">
        <v>-65</v>
      </c>
      <c r="AD1739">
        <v>-305</v>
      </c>
      <c r="AE1739" s="1">
        <v>-1084</v>
      </c>
      <c r="AF1739">
        <v>-856</v>
      </c>
      <c r="AG1739" s="3"/>
      <c r="AH1739" s="3"/>
      <c r="AI1739" s="3"/>
      <c r="AJ1739" s="1">
        <v>1780</v>
      </c>
      <c r="AK1739" s="1">
        <v>1794</v>
      </c>
      <c r="AL1739" s="1">
        <v>2842</v>
      </c>
      <c r="AM1739" s="1">
        <v>3714</v>
      </c>
      <c r="AN1739" s="1">
        <v>4781</v>
      </c>
      <c r="AO1739" s="3"/>
      <c r="AP1739" s="3"/>
      <c r="AQ1739" s="3"/>
      <c r="AR1739">
        <v>71</v>
      </c>
      <c r="AS1739">
        <v>149</v>
      </c>
      <c r="AT1739" s="1">
        <v>1462</v>
      </c>
      <c r="AU1739" s="1">
        <v>1724</v>
      </c>
      <c r="AV1739" s="1">
        <v>1978</v>
      </c>
      <c r="AW1739" s="3"/>
      <c r="AX1739" s="3"/>
      <c r="AY1739" s="3"/>
      <c r="AZ1739" s="1">
        <v>1709</v>
      </c>
      <c r="BA1739" s="1">
        <v>1645</v>
      </c>
      <c r="BB1739" s="1">
        <v>1380</v>
      </c>
      <c r="BC1739" s="1">
        <v>1991</v>
      </c>
      <c r="BD1739" s="1">
        <v>2804</v>
      </c>
      <c r="BE1739" s="3"/>
      <c r="BF1739" s="3"/>
      <c r="BG1739" s="3"/>
      <c r="BH1739" s="1">
        <v>1709</v>
      </c>
      <c r="BI1739" s="1">
        <v>1645</v>
      </c>
      <c r="BJ1739" s="1">
        <v>1339</v>
      </c>
      <c r="BK1739" s="1">
        <v>1956</v>
      </c>
      <c r="BL1739" s="1">
        <v>2763</v>
      </c>
      <c r="BM1739" s="3"/>
      <c r="BN1739" s="3"/>
      <c r="BO1739" s="3"/>
      <c r="BP1739">
        <v>80</v>
      </c>
      <c r="BQ1739">
        <v>80</v>
      </c>
      <c r="BR1739">
        <v>80</v>
      </c>
      <c r="BS1739">
        <v>107</v>
      </c>
      <c r="BT1739">
        <v>171</v>
      </c>
      <c r="BU1739" s="3"/>
      <c r="BV1739" s="3"/>
      <c r="BW1739" s="3"/>
      <c r="BX1739">
        <v>-0.56999999999999995</v>
      </c>
      <c r="BY1739">
        <v>-3.63</v>
      </c>
      <c r="BZ1739">
        <v>-13.17</v>
      </c>
      <c r="CA1739">
        <v>-33.049999999999997</v>
      </c>
      <c r="CB1739">
        <v>-20.149999999999999</v>
      </c>
      <c r="CC1739" s="3"/>
      <c r="CD1739" s="3"/>
      <c r="CE1739" s="3"/>
      <c r="CF1739">
        <v>-0.6</v>
      </c>
      <c r="CG1739">
        <v>-3.87</v>
      </c>
      <c r="CH1739">
        <v>-19.260000000000002</v>
      </c>
      <c r="CI1739">
        <v>-64.98</v>
      </c>
      <c r="CJ1739">
        <v>-35.119999999999997</v>
      </c>
      <c r="CK1739" s="3"/>
      <c r="CL1739" s="3"/>
      <c r="CM1739" s="3"/>
      <c r="CN1739">
        <v>-29</v>
      </c>
      <c r="CO1739">
        <v>-239</v>
      </c>
      <c r="CP1739" s="1">
        <v>-1058</v>
      </c>
      <c r="CQ1739" s="1">
        <v>-3832</v>
      </c>
      <c r="CR1739" s="1">
        <v>-2855</v>
      </c>
      <c r="CS1739" s="3"/>
      <c r="CT1739" s="3"/>
      <c r="CU1739" s="3"/>
      <c r="CV1739" t="s">
        <v>2</v>
      </c>
      <c r="CW1739" t="s">
        <v>2</v>
      </c>
      <c r="CX1739" t="s">
        <v>2</v>
      </c>
      <c r="CY1739" t="s">
        <v>2</v>
      </c>
      <c r="CZ1739" t="s">
        <v>2</v>
      </c>
      <c r="DA1739" s="3"/>
      <c r="DB1739" s="3"/>
      <c r="DC1739" s="3"/>
      <c r="DD1739">
        <v>9.7100000000000009</v>
      </c>
      <c r="DE1739">
        <v>15.92</v>
      </c>
      <c r="DF1739">
        <v>30.42</v>
      </c>
      <c r="DG1739">
        <v>10.210000000000001</v>
      </c>
      <c r="DH1739">
        <v>4.04</v>
      </c>
      <c r="DI1739" s="3"/>
      <c r="DJ1739" s="3"/>
      <c r="DK1739" s="3"/>
      <c r="DL1739" s="6">
        <f>(CM1739*3+CL1739*2+CK1739)/6</f>
        <v>0</v>
      </c>
      <c r="DM1739">
        <f>BH1739+(BH1739*(CG1739-8.25)/8.25)</f>
        <v>-801.67636363636393</v>
      </c>
      <c r="DN1739">
        <f>BI1739+(BI1739*(CH1739-8.25)/8.25)</f>
        <v>-3840.3272727272733</v>
      </c>
      <c r="DO1739">
        <f>BJ1739+(BJ1739*(CI1739-8.25)/8.25)</f>
        <v>-10546.450909090909</v>
      </c>
      <c r="DP1739">
        <f>BK1739+(BK1739*(CJ1739-8.25)/8.25)</f>
        <v>-8326.6327272727267</v>
      </c>
      <c r="DQ1739">
        <f>BL1739+(BL1739*(CK1739-8.25)/8.25)</f>
        <v>0</v>
      </c>
      <c r="DR1739">
        <f>BM1739+(BM1739*(CL1739-8.25)/8.25)</f>
        <v>0</v>
      </c>
      <c r="DS1739">
        <f>BN1739+(BN1739*(CM1739-8.25)/8.25)</f>
        <v>0</v>
      </c>
      <c r="DT1739" s="8">
        <f>DM1739*10^8/$I1739</f>
        <v>-2339.5875061478773</v>
      </c>
      <c r="DU1739" s="8">
        <f>DN1739*10^8/$I1739</f>
        <v>-11207.492342716901</v>
      </c>
      <c r="DV1739" s="8">
        <f>DO1739*10^8/$I1739</f>
        <v>-30778.4361624302</v>
      </c>
      <c r="DW1739" s="8">
        <f>DP1739*10^8/$I1739</f>
        <v>-24300.187433049628</v>
      </c>
      <c r="DX1739" s="8">
        <f>DQ1739*10^8/$I1739</f>
        <v>0</v>
      </c>
      <c r="DY1739" s="8">
        <f>DR1739*10^8/$I1739</f>
        <v>0</v>
      </c>
      <c r="DZ1739" s="8">
        <f>DS1739*10^8/$I1739</f>
        <v>0</v>
      </c>
      <c r="EA1739" s="8">
        <f>DT1739*10^8/$I1739</f>
        <v>-6827.7798213919523</v>
      </c>
      <c r="EB1739" s="8">
        <f>DZ1739*0.8</f>
        <v>0</v>
      </c>
      <c r="EC1739" s="10">
        <f>G1739-E1739</f>
        <v>450</v>
      </c>
      <c r="ED1739" s="4">
        <f>EC1739/E1739*100</f>
        <v>1.4634146341463417</v>
      </c>
      <c r="EE1739" s="4">
        <f>DY1739-G1739</f>
        <v>-31200</v>
      </c>
      <c r="EF1739" s="12">
        <f>EE1739/G1739</f>
        <v>-1</v>
      </c>
      <c r="EG1739" s="4">
        <f>G1739-F1739</f>
        <v>-400</v>
      </c>
    </row>
    <row r="1740" spans="1:137" x14ac:dyDescent="0.3">
      <c r="A1740">
        <v>1739</v>
      </c>
      <c r="B1740" t="s">
        <v>6436</v>
      </c>
      <c r="C1740" t="s">
        <v>4010</v>
      </c>
      <c r="D1740" t="str">
        <f>VLOOKUP(C1740,Sheet1!$A$2:$B$3197,2,FALSE)</f>
        <v>전자장비와기기</v>
      </c>
      <c r="E1740">
        <v>3075</v>
      </c>
      <c r="F1740">
        <v>2450</v>
      </c>
      <c r="G1740" s="7">
        <v>2365</v>
      </c>
      <c r="H1740" t="s">
        <v>1674</v>
      </c>
      <c r="I1740" s="7">
        <f>VALUE(LEFT(H1740,FIND("/",H1740)-1)) + VALUE(MID(H1740,FIND("/",H1740)+1,LEN(H1740)))</f>
        <v>42505963</v>
      </c>
      <c r="J1740">
        <v>0</v>
      </c>
      <c r="K1740" s="1">
        <f>G1740*I1740/(10^8)</f>
        <v>1005.26602495</v>
      </c>
      <c r="L1740">
        <v>361</v>
      </c>
      <c r="M1740">
        <v>440</v>
      </c>
      <c r="N1740">
        <v>410</v>
      </c>
      <c r="O1740">
        <v>308</v>
      </c>
      <c r="P1740">
        <v>505</v>
      </c>
      <c r="Q1740" s="3"/>
      <c r="R1740" s="3"/>
      <c r="S1740" s="3"/>
      <c r="T1740">
        <v>-7</v>
      </c>
      <c r="U1740">
        <v>13</v>
      </c>
      <c r="V1740">
        <v>-20</v>
      </c>
      <c r="W1740">
        <v>-24</v>
      </c>
      <c r="X1740">
        <v>20</v>
      </c>
      <c r="Y1740" s="3"/>
      <c r="Z1740" s="3"/>
      <c r="AA1740" s="3"/>
      <c r="AB1740">
        <v>-10</v>
      </c>
      <c r="AC1740">
        <v>10</v>
      </c>
      <c r="AD1740">
        <v>-12</v>
      </c>
      <c r="AE1740">
        <v>-197</v>
      </c>
      <c r="AF1740">
        <v>-39</v>
      </c>
      <c r="AG1740" s="3"/>
      <c r="AH1740" s="3"/>
      <c r="AI1740" s="3"/>
      <c r="AJ1740">
        <v>516</v>
      </c>
      <c r="AK1740">
        <v>702</v>
      </c>
      <c r="AL1740">
        <v>975</v>
      </c>
      <c r="AM1740">
        <v>883</v>
      </c>
      <c r="AN1740" s="1">
        <v>1095</v>
      </c>
      <c r="AO1740" s="3"/>
      <c r="AP1740" s="3"/>
      <c r="AQ1740" s="3"/>
      <c r="AR1740">
        <v>44</v>
      </c>
      <c r="AS1740">
        <v>219</v>
      </c>
      <c r="AT1740">
        <v>463</v>
      </c>
      <c r="AU1740">
        <v>319</v>
      </c>
      <c r="AV1740">
        <v>265</v>
      </c>
      <c r="AW1740" s="3"/>
      <c r="AX1740" s="3"/>
      <c r="AY1740" s="3"/>
      <c r="AZ1740">
        <v>472</v>
      </c>
      <c r="BA1740">
        <v>482</v>
      </c>
      <c r="BB1740">
        <v>513</v>
      </c>
      <c r="BC1740">
        <v>564</v>
      </c>
      <c r="BD1740">
        <v>830</v>
      </c>
      <c r="BE1740" s="3"/>
      <c r="BF1740" s="3"/>
      <c r="BG1740" s="3"/>
      <c r="BH1740">
        <v>472</v>
      </c>
      <c r="BI1740">
        <v>482</v>
      </c>
      <c r="BJ1740">
        <v>513</v>
      </c>
      <c r="BK1740">
        <v>564</v>
      </c>
      <c r="BL1740">
        <v>830</v>
      </c>
      <c r="BM1740" s="3"/>
      <c r="BN1740" s="3"/>
      <c r="BO1740" s="3"/>
      <c r="BP1740">
        <v>32</v>
      </c>
      <c r="BQ1740">
        <v>126</v>
      </c>
      <c r="BR1740">
        <v>133</v>
      </c>
      <c r="BS1740">
        <v>159</v>
      </c>
      <c r="BT1740">
        <v>212</v>
      </c>
      <c r="BU1740" s="3"/>
      <c r="BV1740" s="3"/>
      <c r="BW1740" s="3"/>
      <c r="BX1740">
        <v>-1.85</v>
      </c>
      <c r="BY1740">
        <v>1.56</v>
      </c>
      <c r="BZ1740">
        <v>-1.44</v>
      </c>
      <c r="CA1740">
        <v>-21.21</v>
      </c>
      <c r="CB1740">
        <v>-3.97</v>
      </c>
      <c r="CC1740" s="3"/>
      <c r="CD1740" s="3"/>
      <c r="CE1740" s="3"/>
      <c r="CF1740">
        <v>-1.66</v>
      </c>
      <c r="CG1740">
        <v>2.08</v>
      </c>
      <c r="CH1740">
        <v>-2.4300000000000002</v>
      </c>
      <c r="CI1740">
        <v>-36.6</v>
      </c>
      <c r="CJ1740">
        <v>-5.64</v>
      </c>
      <c r="CK1740" s="3"/>
      <c r="CL1740" s="3"/>
      <c r="CM1740" s="3"/>
      <c r="CN1740">
        <v>-31</v>
      </c>
      <c r="CO1740">
        <v>39</v>
      </c>
      <c r="CP1740">
        <v>-45</v>
      </c>
      <c r="CQ1740">
        <v>-646</v>
      </c>
      <c r="CR1740">
        <v>-98</v>
      </c>
      <c r="CS1740" s="3"/>
      <c r="CT1740" s="3"/>
      <c r="CU1740" s="3"/>
      <c r="CV1740" t="s">
        <v>2</v>
      </c>
      <c r="CW1740">
        <v>161.22999999999999</v>
      </c>
      <c r="CX1740" t="s">
        <v>2</v>
      </c>
      <c r="CY1740" t="s">
        <v>2</v>
      </c>
      <c r="CZ1740" t="s">
        <v>2</v>
      </c>
      <c r="DA1740" s="3"/>
      <c r="DB1740" s="3"/>
      <c r="DC1740" s="3"/>
      <c r="DD1740">
        <v>1.66</v>
      </c>
      <c r="DE1740">
        <v>3.27</v>
      </c>
      <c r="DF1740">
        <v>3.4</v>
      </c>
      <c r="DG1740">
        <v>1.89</v>
      </c>
      <c r="DH1740">
        <v>1.59</v>
      </c>
      <c r="DI1740" s="3"/>
      <c r="DJ1740" s="3"/>
      <c r="DK1740" s="3"/>
      <c r="DL1740" s="6">
        <f>(CM1740*3+CL1740*2+CK1740)/6</f>
        <v>0</v>
      </c>
      <c r="DM1740">
        <f>BH1740+(BH1740*(CG1740-8.25)/8.25)</f>
        <v>119.00121212121212</v>
      </c>
      <c r="DN1740">
        <f>BI1740+(BI1740*(CH1740-8.25)/8.25)</f>
        <v>-141.97090909090912</v>
      </c>
      <c r="DO1740">
        <f>BJ1740+(BJ1740*(CI1740-8.25)/8.25)</f>
        <v>-2275.8545454545456</v>
      </c>
      <c r="DP1740">
        <f>BK1740+(BK1740*(CJ1740-8.25)/8.25)</f>
        <v>-385.57090909090914</v>
      </c>
      <c r="DQ1740">
        <f>BL1740+(BL1740*(CK1740-8.25)/8.25)</f>
        <v>0</v>
      </c>
      <c r="DR1740">
        <f>BM1740+(BM1740*(CL1740-8.25)/8.25)</f>
        <v>0</v>
      </c>
      <c r="DS1740">
        <f>BN1740+(BN1740*(CM1740-8.25)/8.25)</f>
        <v>0</v>
      </c>
      <c r="DT1740" s="8">
        <f>DM1740*10^8/$I1740</f>
        <v>279.96357151398291</v>
      </c>
      <c r="DU1740" s="8">
        <f>DN1740*10^8/$I1740</f>
        <v>-334.00233536859082</v>
      </c>
      <c r="DV1740" s="8">
        <f>DO1740*10^8/$I1740</f>
        <v>-5354.2006458118494</v>
      </c>
      <c r="DW1740" s="8">
        <f>DP1740*10^8/$I1740</f>
        <v>-907.09839720819673</v>
      </c>
      <c r="DX1740" s="8">
        <f>DQ1740*10^8/$I1740</f>
        <v>0</v>
      </c>
      <c r="DY1740" s="8">
        <f>DR1740*10^8/$I1740</f>
        <v>0</v>
      </c>
      <c r="DZ1740" s="8">
        <f>DS1740*10^8/$I1740</f>
        <v>0</v>
      </c>
      <c r="EA1740" s="8">
        <f>DT1740*10^8/$I1740</f>
        <v>658.64540350252253</v>
      </c>
      <c r="EB1740" s="8">
        <f>DZ1740*0.8</f>
        <v>0</v>
      </c>
      <c r="EC1740" s="10">
        <f>G1740-E1740</f>
        <v>-710</v>
      </c>
      <c r="ED1740" s="4">
        <f>EC1740/E1740*100</f>
        <v>-23.089430894308943</v>
      </c>
      <c r="EE1740" s="4">
        <f>DY1740-G1740</f>
        <v>-2365</v>
      </c>
      <c r="EF1740" s="12">
        <f>EE1740/G1740</f>
        <v>-1</v>
      </c>
      <c r="EG1740" s="4">
        <f>G1740-F1740</f>
        <v>-85</v>
      </c>
    </row>
    <row r="1741" spans="1:137" x14ac:dyDescent="0.3">
      <c r="A1741">
        <v>1740</v>
      </c>
      <c r="B1741" t="s">
        <v>7594</v>
      </c>
      <c r="C1741" t="s">
        <v>4011</v>
      </c>
      <c r="D1741" t="str">
        <f>VLOOKUP(C1741,Sheet1!$A$2:$B$3197,2,FALSE)</f>
        <v>생물공학</v>
      </c>
      <c r="E1741">
        <v>20650</v>
      </c>
      <c r="F1741">
        <v>18550</v>
      </c>
      <c r="G1741" s="7">
        <v>19200</v>
      </c>
      <c r="H1741" t="s">
        <v>1675</v>
      </c>
      <c r="I1741" s="7">
        <f>VALUE(LEFT(H1741,FIND("/",H1741)-1)) + VALUE(MID(H1741,FIND("/",H1741)+1,LEN(H1741)))</f>
        <v>53357233</v>
      </c>
      <c r="J1741">
        <v>0</v>
      </c>
      <c r="K1741" s="1">
        <f>G1741*I1741/(10^8)</f>
        <v>10244.588736</v>
      </c>
      <c r="L1741" s="1">
        <v>4493</v>
      </c>
      <c r="M1741" s="1">
        <v>4175</v>
      </c>
      <c r="N1741" s="1">
        <v>4886</v>
      </c>
      <c r="O1741" s="1">
        <v>5346</v>
      </c>
      <c r="P1741" s="1">
        <v>6647</v>
      </c>
      <c r="Q1741" s="3"/>
      <c r="R1741" s="3"/>
      <c r="S1741" s="3"/>
      <c r="T1741">
        <v>330</v>
      </c>
      <c r="U1741">
        <v>-67</v>
      </c>
      <c r="V1741">
        <v>190</v>
      </c>
      <c r="W1741">
        <v>58</v>
      </c>
      <c r="X1741">
        <v>-24</v>
      </c>
      <c r="Y1741" s="3"/>
      <c r="Z1741" s="3"/>
      <c r="AA1741" s="3"/>
      <c r="AB1741">
        <v>213</v>
      </c>
      <c r="AC1741">
        <v>-444</v>
      </c>
      <c r="AD1741">
        <v>361</v>
      </c>
      <c r="AE1741">
        <v>524</v>
      </c>
      <c r="AF1741">
        <v>-342</v>
      </c>
      <c r="AG1741" s="3"/>
      <c r="AH1741" s="3"/>
      <c r="AI1741" s="3"/>
      <c r="AJ1741" s="1">
        <v>7396</v>
      </c>
      <c r="AK1741" s="1">
        <v>7936</v>
      </c>
      <c r="AL1741" s="1">
        <v>9475</v>
      </c>
      <c r="AM1741" s="1">
        <v>11629</v>
      </c>
      <c r="AN1741" s="1">
        <v>13137</v>
      </c>
      <c r="AO1741" s="3"/>
      <c r="AP1741" s="3"/>
      <c r="AQ1741" s="3"/>
      <c r="AR1741" s="1">
        <v>3901</v>
      </c>
      <c r="AS1741" s="1">
        <v>3852</v>
      </c>
      <c r="AT1741" s="1">
        <v>3973</v>
      </c>
      <c r="AU1741" s="1">
        <v>4966</v>
      </c>
      <c r="AV1741" s="1">
        <v>6768</v>
      </c>
      <c r="AW1741" s="3"/>
      <c r="AX1741" s="3"/>
      <c r="AY1741" s="3"/>
      <c r="AZ1741" s="1">
        <v>3495</v>
      </c>
      <c r="BA1741" s="1">
        <v>4085</v>
      </c>
      <c r="BB1741" s="1">
        <v>5502</v>
      </c>
      <c r="BC1741" s="1">
        <v>6663</v>
      </c>
      <c r="BD1741" s="1">
        <v>6369</v>
      </c>
      <c r="BE1741" s="3"/>
      <c r="BF1741" s="3"/>
      <c r="BG1741" s="3"/>
      <c r="BH1741" s="1">
        <v>2657</v>
      </c>
      <c r="BI1741" s="1">
        <v>2307</v>
      </c>
      <c r="BJ1741" s="1">
        <v>3270</v>
      </c>
      <c r="BK1741" s="1">
        <v>3772</v>
      </c>
      <c r="BL1741" s="1">
        <v>3551</v>
      </c>
      <c r="BM1741" s="3"/>
      <c r="BN1741" s="3"/>
      <c r="BO1741" s="3"/>
      <c r="BP1741">
        <v>253</v>
      </c>
      <c r="BQ1741">
        <v>256</v>
      </c>
      <c r="BR1741">
        <v>262</v>
      </c>
      <c r="BS1741">
        <v>262</v>
      </c>
      <c r="BT1741">
        <v>263</v>
      </c>
      <c r="BU1741" s="3"/>
      <c r="BV1741" s="3"/>
      <c r="BW1741" s="3"/>
      <c r="BX1741">
        <v>3.08</v>
      </c>
      <c r="BY1741">
        <v>-5.8</v>
      </c>
      <c r="BZ1741">
        <v>4.1500000000000004</v>
      </c>
      <c r="CA1741">
        <v>4.96</v>
      </c>
      <c r="CB1741">
        <v>-2.76</v>
      </c>
      <c r="CC1741" s="3"/>
      <c r="CD1741" s="3"/>
      <c r="CE1741" s="3"/>
      <c r="CF1741">
        <v>4.13</v>
      </c>
      <c r="CG1741">
        <v>-18.739999999999998</v>
      </c>
      <c r="CH1741">
        <v>8.75</v>
      </c>
      <c r="CI1741">
        <v>13.17</v>
      </c>
      <c r="CJ1741">
        <v>-5.0999999999999996</v>
      </c>
      <c r="CK1741" s="3"/>
      <c r="CL1741" s="3"/>
      <c r="CM1741" s="3"/>
      <c r="CN1741">
        <v>227</v>
      </c>
      <c r="CO1741">
        <v>-908</v>
      </c>
      <c r="CP1741">
        <v>461</v>
      </c>
      <c r="CQ1741">
        <v>884</v>
      </c>
      <c r="CR1741">
        <v>-355</v>
      </c>
      <c r="CS1741" s="3"/>
      <c r="CT1741" s="3"/>
      <c r="CU1741" s="3"/>
      <c r="CV1741">
        <v>55.88</v>
      </c>
      <c r="CW1741" t="s">
        <v>2</v>
      </c>
      <c r="CX1741">
        <v>43.86</v>
      </c>
      <c r="CY1741">
        <v>16.350000000000001</v>
      </c>
      <c r="CZ1741" t="s">
        <v>2</v>
      </c>
      <c r="DA1741" s="3"/>
      <c r="DB1741" s="3"/>
      <c r="DC1741" s="3"/>
      <c r="DD1741">
        <v>2.35</v>
      </c>
      <c r="DE1741">
        <v>4.83</v>
      </c>
      <c r="DF1741">
        <v>3.22</v>
      </c>
      <c r="DG1741">
        <v>2</v>
      </c>
      <c r="DH1741">
        <v>2.95</v>
      </c>
      <c r="DI1741" s="3"/>
      <c r="DJ1741" s="3"/>
      <c r="DK1741" s="3"/>
      <c r="DL1741" s="6">
        <f>(CM1741*3+CL1741*2+CK1741)/6</f>
        <v>0</v>
      </c>
      <c r="DM1741">
        <f>BH1741+(BH1741*(CG1741-8.25)/8.25)</f>
        <v>-6035.4157575757563</v>
      </c>
      <c r="DN1741">
        <f>BI1741+(BI1741*(CH1741-8.25)/8.25)</f>
        <v>2446.818181818182</v>
      </c>
      <c r="DO1741">
        <f>BJ1741+(BJ1741*(CI1741-8.25)/8.25)</f>
        <v>5220.1090909090908</v>
      </c>
      <c r="DP1741">
        <f>BK1741+(BK1741*(CJ1741-8.25)/8.25)</f>
        <v>-2331.7818181818175</v>
      </c>
      <c r="DQ1741">
        <f>BL1741+(BL1741*(CK1741-8.25)/8.25)</f>
        <v>0</v>
      </c>
      <c r="DR1741">
        <f>BM1741+(BM1741*(CL1741-8.25)/8.25)</f>
        <v>0</v>
      </c>
      <c r="DS1741">
        <f>BN1741+(BN1741*(CM1741-8.25)/8.25)</f>
        <v>0</v>
      </c>
      <c r="DT1741" s="8">
        <f>DM1741*10^8/$I1741</f>
        <v>-11311.335723829152</v>
      </c>
      <c r="DU1741" s="8">
        <f>DN1741*10^8/$I1741</f>
        <v>4585.7291396991704</v>
      </c>
      <c r="DV1741" s="8">
        <f>DO1741*10^8/$I1741</f>
        <v>9783.3204561208986</v>
      </c>
      <c r="DW1741" s="8">
        <f>DP1741*10^8/$I1741</f>
        <v>-4370.132570745971</v>
      </c>
      <c r="DX1741" s="8">
        <f>DQ1741*10^8/$I1741</f>
        <v>0</v>
      </c>
      <c r="DY1741" s="8">
        <f>DR1741*10^8/$I1741</f>
        <v>0</v>
      </c>
      <c r="DZ1741" s="8">
        <f>DS1741*10^8/$I1741</f>
        <v>0</v>
      </c>
      <c r="EA1741" s="8">
        <f>DT1741*10^8/$I1741</f>
        <v>-21199.254698663164</v>
      </c>
      <c r="EB1741" s="8">
        <f>DZ1741*0.8</f>
        <v>0</v>
      </c>
      <c r="EC1741" s="10">
        <f>G1741-E1741</f>
        <v>-1450</v>
      </c>
      <c r="ED1741" s="4">
        <f>EC1741/E1741*100</f>
        <v>-7.021791767554479</v>
      </c>
      <c r="EE1741" s="4">
        <f>DY1741-G1741</f>
        <v>-19200</v>
      </c>
      <c r="EF1741" s="12">
        <f>EE1741/G1741</f>
        <v>-1</v>
      </c>
      <c r="EG1741" s="4">
        <f>G1741-F1741</f>
        <v>650</v>
      </c>
    </row>
    <row r="1742" spans="1:137" x14ac:dyDescent="0.3">
      <c r="A1742">
        <v>1741</v>
      </c>
      <c r="B1742" t="s">
        <v>7331</v>
      </c>
      <c r="C1742" t="s">
        <v>4012</v>
      </c>
      <c r="D1742" t="str">
        <f>VLOOKUP(C1742,Sheet1!$A$2:$B$3197,2,FALSE)</f>
        <v>제약</v>
      </c>
      <c r="E1742" s="7">
        <v>11350</v>
      </c>
      <c r="F1742" s="7">
        <v>10850</v>
      </c>
      <c r="G1742" s="7">
        <v>11050</v>
      </c>
      <c r="H1742" t="s">
        <v>1676</v>
      </c>
      <c r="I1742" s="7">
        <f>VALUE(LEFT(H1742,FIND("/",H1742)-1)) + VALUE(MID(H1742,FIND("/",H1742)+1,LEN(H1742)))</f>
        <v>11086579</v>
      </c>
      <c r="J1742" s="1">
        <v>5500</v>
      </c>
      <c r="K1742" s="1">
        <f>G1742*I1742/(10^8)</f>
        <v>1225.0669794999999</v>
      </c>
      <c r="L1742">
        <v>710</v>
      </c>
      <c r="M1742">
        <v>657</v>
      </c>
      <c r="N1742">
        <v>718</v>
      </c>
      <c r="O1742">
        <v>695</v>
      </c>
      <c r="P1742">
        <v>763</v>
      </c>
      <c r="Q1742" s="3"/>
      <c r="R1742" s="3"/>
      <c r="S1742" s="3"/>
      <c r="T1742">
        <v>112</v>
      </c>
      <c r="U1742">
        <v>91</v>
      </c>
      <c r="V1742">
        <v>79</v>
      </c>
      <c r="W1742">
        <v>74</v>
      </c>
      <c r="X1742">
        <v>81</v>
      </c>
      <c r="Y1742" s="3"/>
      <c r="Z1742" s="3"/>
      <c r="AA1742" s="3"/>
      <c r="AB1742">
        <v>88</v>
      </c>
      <c r="AC1742">
        <v>78</v>
      </c>
      <c r="AD1742">
        <v>66</v>
      </c>
      <c r="AE1742">
        <v>62</v>
      </c>
      <c r="AF1742">
        <v>74</v>
      </c>
      <c r="AG1742" s="3"/>
      <c r="AH1742" s="3"/>
      <c r="AI1742" s="3"/>
      <c r="AJ1742">
        <v>754</v>
      </c>
      <c r="AK1742">
        <v>804</v>
      </c>
      <c r="AL1742">
        <v>869</v>
      </c>
      <c r="AM1742" s="1">
        <v>1021</v>
      </c>
      <c r="AN1742" s="1">
        <v>1498</v>
      </c>
      <c r="AO1742" s="3"/>
      <c r="AP1742" s="3"/>
      <c r="AQ1742" s="3"/>
      <c r="AR1742">
        <v>108</v>
      </c>
      <c r="AS1742">
        <v>101</v>
      </c>
      <c r="AT1742">
        <v>109</v>
      </c>
      <c r="AU1742">
        <v>172</v>
      </c>
      <c r="AV1742">
        <v>213</v>
      </c>
      <c r="AW1742" s="3"/>
      <c r="AX1742" s="3"/>
      <c r="AY1742" s="3"/>
      <c r="AZ1742">
        <v>646</v>
      </c>
      <c r="BA1742">
        <v>703</v>
      </c>
      <c r="BB1742">
        <v>761</v>
      </c>
      <c r="BC1742">
        <v>849</v>
      </c>
      <c r="BD1742" s="1">
        <v>1285</v>
      </c>
      <c r="BE1742" s="3"/>
      <c r="BF1742" s="3"/>
      <c r="BG1742" s="3"/>
      <c r="BH1742">
        <v>629</v>
      </c>
      <c r="BI1742">
        <v>692</v>
      </c>
      <c r="BJ1742">
        <v>746</v>
      </c>
      <c r="BK1742">
        <v>808</v>
      </c>
      <c r="BL1742" s="1">
        <v>1038</v>
      </c>
      <c r="BM1742" s="3"/>
      <c r="BN1742" s="3"/>
      <c r="BO1742" s="3"/>
      <c r="BP1742">
        <v>55</v>
      </c>
      <c r="BQ1742">
        <v>55</v>
      </c>
      <c r="BR1742">
        <v>55</v>
      </c>
      <c r="BS1742">
        <v>55</v>
      </c>
      <c r="BT1742">
        <v>55</v>
      </c>
      <c r="BU1742" s="3"/>
      <c r="BV1742" s="3"/>
      <c r="BW1742" s="3"/>
      <c r="BX1742">
        <v>12.56</v>
      </c>
      <c r="BY1742">
        <v>9.9600000000000009</v>
      </c>
      <c r="BZ1742">
        <v>7.89</v>
      </c>
      <c r="CA1742">
        <v>6.6</v>
      </c>
      <c r="CB1742">
        <v>5.87</v>
      </c>
      <c r="CC1742" s="3"/>
      <c r="CD1742" s="3"/>
      <c r="CE1742" s="3"/>
      <c r="CF1742">
        <v>14.2</v>
      </c>
      <c r="CG1742">
        <v>10.8</v>
      </c>
      <c r="CH1742">
        <v>8.65</v>
      </c>
      <c r="CI1742">
        <v>7.37</v>
      </c>
      <c r="CJ1742">
        <v>6.31</v>
      </c>
      <c r="CK1742" s="3"/>
      <c r="CL1742" s="3"/>
      <c r="CM1742" s="3"/>
      <c r="CN1742">
        <v>757</v>
      </c>
      <c r="CO1742">
        <v>644</v>
      </c>
      <c r="CP1742">
        <v>561</v>
      </c>
      <c r="CQ1742">
        <v>517</v>
      </c>
      <c r="CR1742">
        <v>525</v>
      </c>
      <c r="CS1742" s="3"/>
      <c r="CT1742" s="3"/>
      <c r="CU1742" s="3"/>
      <c r="CV1742">
        <v>15.66</v>
      </c>
      <c r="CW1742">
        <v>15.11</v>
      </c>
      <c r="CX1742">
        <v>11.26</v>
      </c>
      <c r="CY1742">
        <v>13.3</v>
      </c>
      <c r="CZ1742">
        <v>21.14</v>
      </c>
      <c r="DA1742" s="3"/>
      <c r="DB1742" s="3"/>
      <c r="DC1742" s="3"/>
      <c r="DD1742">
        <v>2.09</v>
      </c>
      <c r="DE1742">
        <v>1.56</v>
      </c>
      <c r="DF1742">
        <v>0.94</v>
      </c>
      <c r="DG1742">
        <v>0.94</v>
      </c>
      <c r="DH1742">
        <v>1.18</v>
      </c>
      <c r="DI1742" s="3"/>
      <c r="DJ1742" s="3"/>
      <c r="DK1742" s="3"/>
      <c r="DL1742" s="6">
        <f>(CM1742*3+CL1742*2+CK1742)/6</f>
        <v>0</v>
      </c>
      <c r="DM1742">
        <f>BH1742+(BH1742*(CG1742-8.25)/8.25)</f>
        <v>823.41818181818189</v>
      </c>
      <c r="DN1742">
        <f>BI1742+(BI1742*(CH1742-8.25)/8.25)</f>
        <v>725.55151515151522</v>
      </c>
      <c r="DO1742">
        <f>BJ1742+(BJ1742*(CI1742-8.25)/8.25)</f>
        <v>666.42666666666673</v>
      </c>
      <c r="DP1742">
        <f>BK1742+(BK1742*(CJ1742-8.25)/8.25)</f>
        <v>617.99757575757576</v>
      </c>
      <c r="DQ1742">
        <f>BL1742+(BL1742*(CK1742-8.25)/8.25)</f>
        <v>0</v>
      </c>
      <c r="DR1742">
        <f>BM1742+(BM1742*(CL1742-8.25)/8.25)</f>
        <v>0</v>
      </c>
      <c r="DS1742">
        <f>BN1742+(BN1742*(CM1742-8.25)/8.25)</f>
        <v>0</v>
      </c>
      <c r="DT1742" s="8">
        <f>DM1742*10^8/$I1742</f>
        <v>7427.1619930564866</v>
      </c>
      <c r="DU1742" s="8">
        <f>DN1742*10^8/$I1742</f>
        <v>6544.4129803387968</v>
      </c>
      <c r="DV1742" s="8">
        <f>DO1742*10^8/$I1742</f>
        <v>6011.1118737950337</v>
      </c>
      <c r="DW1742" s="8">
        <f>DP1742*10^8/$I1742</f>
        <v>5574.2855912322075</v>
      </c>
      <c r="DX1742" s="8">
        <f>DQ1742*10^8/$I1742</f>
        <v>0</v>
      </c>
      <c r="DY1742" s="8">
        <f>DR1742*10^8/$I1742</f>
        <v>0</v>
      </c>
      <c r="DZ1742" s="8">
        <f>DS1742*10^8/$I1742</f>
        <v>0</v>
      </c>
      <c r="EA1742" s="8">
        <f>DT1742*10^8/$I1742</f>
        <v>66992.369720691</v>
      </c>
      <c r="EB1742" s="8">
        <f>DZ1742*0.8</f>
        <v>0</v>
      </c>
      <c r="EC1742" s="10">
        <f>G1742-E1742</f>
        <v>-300</v>
      </c>
      <c r="ED1742" s="4">
        <f>EC1742/E1742*100</f>
        <v>-2.643171806167401</v>
      </c>
      <c r="EE1742" s="4">
        <f>DY1742-G1742</f>
        <v>-11050</v>
      </c>
      <c r="EF1742" s="12">
        <f>EE1742/G1742</f>
        <v>-1</v>
      </c>
      <c r="EG1742" s="4">
        <f>G1742-F1742</f>
        <v>200</v>
      </c>
    </row>
    <row r="1743" spans="1:137" x14ac:dyDescent="0.3">
      <c r="A1743">
        <v>1742</v>
      </c>
      <c r="B1743" t="s">
        <v>7519</v>
      </c>
      <c r="C1743" t="s">
        <v>4013</v>
      </c>
      <c r="D1743" t="str">
        <f>VLOOKUP(C1743,Sheet1!$A$2:$B$3197,2,FALSE)</f>
        <v>해운사</v>
      </c>
      <c r="E1743">
        <v>13300</v>
      </c>
      <c r="F1743">
        <v>15750</v>
      </c>
      <c r="G1743" s="7">
        <v>15650</v>
      </c>
      <c r="H1743" t="s">
        <v>1677</v>
      </c>
      <c r="I1743" s="7">
        <f>VALUE(LEFT(H1743,FIND("/",H1743)-1)) + VALUE(MID(H1743,FIND("/",H1743)+1,LEN(H1743)))</f>
        <v>18199659</v>
      </c>
      <c r="J1743" s="1">
        <v>104961</v>
      </c>
      <c r="K1743" s="1">
        <f>G1743*I1743/(10^8)</f>
        <v>2848.2466334999999</v>
      </c>
      <c r="L1743">
        <v>581</v>
      </c>
      <c r="M1743">
        <v>752</v>
      </c>
      <c r="N1743">
        <v>761</v>
      </c>
      <c r="O1743">
        <v>986</v>
      </c>
      <c r="P1743" s="1">
        <v>1060</v>
      </c>
      <c r="Q1743" s="3"/>
      <c r="R1743" s="3"/>
      <c r="S1743" s="3"/>
      <c r="T1743">
        <v>94</v>
      </c>
      <c r="U1743">
        <v>125</v>
      </c>
      <c r="V1743">
        <v>149</v>
      </c>
      <c r="W1743">
        <v>262</v>
      </c>
      <c r="X1743">
        <v>317</v>
      </c>
      <c r="Y1743" s="3"/>
      <c r="Z1743" s="3"/>
      <c r="AA1743" s="3"/>
      <c r="AB1743">
        <v>55</v>
      </c>
      <c r="AC1743">
        <v>116</v>
      </c>
      <c r="AD1743">
        <v>90</v>
      </c>
      <c r="AE1743">
        <v>184</v>
      </c>
      <c r="AF1743">
        <v>219</v>
      </c>
      <c r="AG1743" s="3"/>
      <c r="AH1743" s="3"/>
      <c r="AI1743" s="3"/>
      <c r="AJ1743" s="1">
        <v>1733</v>
      </c>
      <c r="AK1743" s="1">
        <v>1883</v>
      </c>
      <c r="AL1743" s="1">
        <v>2091</v>
      </c>
      <c r="AM1743" s="1">
        <v>2429</v>
      </c>
      <c r="AN1743" s="1">
        <v>2602</v>
      </c>
      <c r="AO1743" s="3"/>
      <c r="AP1743" s="3"/>
      <c r="AQ1743" s="3"/>
      <c r="AR1743">
        <v>763</v>
      </c>
      <c r="AS1743">
        <v>807</v>
      </c>
      <c r="AT1743">
        <v>926</v>
      </c>
      <c r="AU1743" s="1">
        <v>1081</v>
      </c>
      <c r="AV1743" s="1">
        <v>1030</v>
      </c>
      <c r="AW1743" s="3"/>
      <c r="AX1743" s="3"/>
      <c r="AY1743" s="3"/>
      <c r="AZ1743">
        <v>970</v>
      </c>
      <c r="BA1743" s="1">
        <v>1076</v>
      </c>
      <c r="BB1743" s="1">
        <v>1166</v>
      </c>
      <c r="BC1743" s="1">
        <v>1348</v>
      </c>
      <c r="BD1743" s="1">
        <v>1572</v>
      </c>
      <c r="BE1743" s="3"/>
      <c r="BF1743" s="3"/>
      <c r="BG1743" s="3"/>
      <c r="BH1743">
        <v>961</v>
      </c>
      <c r="BI1743" s="1">
        <v>1076</v>
      </c>
      <c r="BJ1743" s="1">
        <v>1166</v>
      </c>
      <c r="BK1743" s="1">
        <v>1348</v>
      </c>
      <c r="BL1743" s="1">
        <v>1572</v>
      </c>
      <c r="BM1743" s="3"/>
      <c r="BN1743" s="3"/>
      <c r="BO1743" s="3"/>
      <c r="BP1743">
        <v>89</v>
      </c>
      <c r="BQ1743">
        <v>89</v>
      </c>
      <c r="BR1743">
        <v>91</v>
      </c>
      <c r="BS1743">
        <v>91</v>
      </c>
      <c r="BT1743">
        <v>91</v>
      </c>
      <c r="BU1743" s="3"/>
      <c r="BV1743" s="3"/>
      <c r="BW1743" s="3"/>
      <c r="BX1743">
        <v>3.63</v>
      </c>
      <c r="BY1743">
        <v>6.41</v>
      </c>
      <c r="BZ1743">
        <v>4.55</v>
      </c>
      <c r="CA1743">
        <v>8.15</v>
      </c>
      <c r="CB1743">
        <v>8.6999999999999993</v>
      </c>
      <c r="CC1743" s="3"/>
      <c r="CD1743" s="3"/>
      <c r="CE1743" s="3"/>
      <c r="CF1743">
        <v>6.36</v>
      </c>
      <c r="CG1743">
        <v>11.3</v>
      </c>
      <c r="CH1743">
        <v>8.06</v>
      </c>
      <c r="CI1743">
        <v>14.66</v>
      </c>
      <c r="CJ1743">
        <v>15</v>
      </c>
      <c r="CK1743" s="3"/>
      <c r="CL1743" s="3"/>
      <c r="CM1743" s="3"/>
      <c r="CN1743">
        <v>361</v>
      </c>
      <c r="CO1743">
        <v>632</v>
      </c>
      <c r="CP1743">
        <v>496</v>
      </c>
      <c r="CQ1743" s="1">
        <v>1012</v>
      </c>
      <c r="CR1743" s="1">
        <v>1203</v>
      </c>
      <c r="CS1743" s="3"/>
      <c r="CT1743" s="3"/>
      <c r="CU1743" s="3"/>
      <c r="CV1743">
        <v>9.5500000000000007</v>
      </c>
      <c r="CW1743">
        <v>6.64</v>
      </c>
      <c r="CX1743">
        <v>9.0299999999999994</v>
      </c>
      <c r="CY1743">
        <v>10.32</v>
      </c>
      <c r="CZ1743">
        <v>11.43</v>
      </c>
      <c r="DA1743" s="3"/>
      <c r="DB1743" s="3"/>
      <c r="DC1743" s="3"/>
      <c r="DD1743">
        <v>0.65</v>
      </c>
      <c r="DE1743">
        <v>0.71</v>
      </c>
      <c r="DF1743">
        <v>0.7</v>
      </c>
      <c r="DG1743">
        <v>1.41</v>
      </c>
      <c r="DH1743">
        <v>1.59</v>
      </c>
      <c r="DI1743" s="3"/>
      <c r="DJ1743" s="3"/>
      <c r="DK1743" s="3"/>
      <c r="DL1743" s="6">
        <f>(CM1743*3+CL1743*2+CK1743)/6</f>
        <v>0</v>
      </c>
      <c r="DM1743">
        <f>BH1743+(BH1743*(CG1743-8.25)/8.25)</f>
        <v>1316.2787878787881</v>
      </c>
      <c r="DN1743">
        <f>BI1743+(BI1743*(CH1743-8.25)/8.25)</f>
        <v>1051.219393939394</v>
      </c>
      <c r="DO1743">
        <f>BJ1743+(BJ1743*(CI1743-8.25)/8.25)</f>
        <v>2071.9466666666667</v>
      </c>
      <c r="DP1743">
        <f>BK1743+(BK1743*(CJ1743-8.25)/8.25)</f>
        <v>2450.909090909091</v>
      </c>
      <c r="DQ1743">
        <f>BL1743+(BL1743*(CK1743-8.25)/8.25)</f>
        <v>0</v>
      </c>
      <c r="DR1743">
        <f>BM1743+(BM1743*(CL1743-8.25)/8.25)</f>
        <v>0</v>
      </c>
      <c r="DS1743">
        <f>BN1743+(BN1743*(CM1743-8.25)/8.25)</f>
        <v>0</v>
      </c>
      <c r="DT1743" s="8">
        <f>DM1743*10^8/$I1743</f>
        <v>7232.4365411395247</v>
      </c>
      <c r="DU1743" s="8">
        <f>DN1743*10^8/$I1743</f>
        <v>5776.0389573199909</v>
      </c>
      <c r="DV1743" s="8">
        <f>DO1743*10^8/$I1743</f>
        <v>11384.53564798476</v>
      </c>
      <c r="DW1743" s="8">
        <f>DP1743*10^8/$I1743</f>
        <v>13466.785783783591</v>
      </c>
      <c r="DX1743" s="8">
        <f>DQ1743*10^8/$I1743</f>
        <v>0</v>
      </c>
      <c r="DY1743" s="8">
        <f>DR1743*10^8/$I1743</f>
        <v>0</v>
      </c>
      <c r="DZ1743" s="8">
        <f>DS1743*10^8/$I1743</f>
        <v>0</v>
      </c>
      <c r="EA1743" s="8">
        <f>DT1743*10^8/$I1743</f>
        <v>39739.406881961499</v>
      </c>
      <c r="EB1743" s="8">
        <f>DZ1743*0.8</f>
        <v>0</v>
      </c>
      <c r="EC1743" s="10">
        <f>G1743-E1743</f>
        <v>2350</v>
      </c>
      <c r="ED1743" s="4">
        <f>EC1743/E1743*100</f>
        <v>17.669172932330827</v>
      </c>
      <c r="EE1743" s="4">
        <f>DY1743-G1743</f>
        <v>-15650</v>
      </c>
      <c r="EF1743" s="12">
        <f>EE1743/G1743</f>
        <v>-1</v>
      </c>
      <c r="EG1743" s="4">
        <f>G1743-F1743</f>
        <v>-100</v>
      </c>
    </row>
    <row r="1744" spans="1:137" x14ac:dyDescent="0.3">
      <c r="A1744">
        <v>1743</v>
      </c>
      <c r="B1744" t="s">
        <v>7309</v>
      </c>
      <c r="C1744" t="s">
        <v>4014</v>
      </c>
      <c r="D1744" t="str">
        <f>VLOOKUP(C1744,Sheet1!$A$2:$B$3197,2,FALSE)</f>
        <v>반도체와반도체장비</v>
      </c>
      <c r="E1744">
        <v>12700</v>
      </c>
      <c r="F1744">
        <v>10650</v>
      </c>
      <c r="G1744" s="7">
        <v>10650</v>
      </c>
      <c r="H1744" t="s">
        <v>1678</v>
      </c>
      <c r="I1744" s="7">
        <f>VALUE(LEFT(H1744,FIND("/",H1744)-1)) + VALUE(MID(H1744,FIND("/",H1744)+1,LEN(H1744)))</f>
        <v>10755114</v>
      </c>
      <c r="J1744">
        <v>0</v>
      </c>
      <c r="K1744" s="1">
        <f>G1744*I1744/(10^8)</f>
        <v>1145.419641</v>
      </c>
      <c r="L1744" s="1">
        <v>1096</v>
      </c>
      <c r="M1744" s="1">
        <v>1109</v>
      </c>
      <c r="N1744" s="1">
        <v>1183</v>
      </c>
      <c r="O1744" s="1">
        <v>1276</v>
      </c>
      <c r="P1744" s="1">
        <v>1879</v>
      </c>
      <c r="Q1744" s="3"/>
      <c r="R1744" s="3"/>
      <c r="S1744" s="3"/>
      <c r="T1744">
        <v>36</v>
      </c>
      <c r="U1744">
        <v>53</v>
      </c>
      <c r="V1744">
        <v>52</v>
      </c>
      <c r="W1744">
        <v>72</v>
      </c>
      <c r="X1744">
        <v>426</v>
      </c>
      <c r="Y1744" s="3"/>
      <c r="Z1744" s="3"/>
      <c r="AA1744" s="3"/>
      <c r="AB1744">
        <v>34</v>
      </c>
      <c r="AC1744">
        <v>41</v>
      </c>
      <c r="AD1744">
        <v>46</v>
      </c>
      <c r="AE1744">
        <v>64</v>
      </c>
      <c r="AF1744">
        <v>327</v>
      </c>
      <c r="AG1744" s="3"/>
      <c r="AH1744" s="3"/>
      <c r="AI1744" s="3"/>
      <c r="AJ1744">
        <v>975</v>
      </c>
      <c r="AK1744" s="1">
        <v>1012</v>
      </c>
      <c r="AL1744" s="1">
        <v>1161</v>
      </c>
      <c r="AM1744" s="1">
        <v>1322</v>
      </c>
      <c r="AN1744" s="1">
        <v>1718</v>
      </c>
      <c r="AO1744" s="3"/>
      <c r="AP1744" s="3"/>
      <c r="AQ1744" s="3"/>
      <c r="AR1744">
        <v>241</v>
      </c>
      <c r="AS1744">
        <v>260</v>
      </c>
      <c r="AT1744">
        <v>378</v>
      </c>
      <c r="AU1744">
        <v>478</v>
      </c>
      <c r="AV1744">
        <v>561</v>
      </c>
      <c r="AW1744" s="3"/>
      <c r="AX1744" s="3"/>
      <c r="AY1744" s="3"/>
      <c r="AZ1744">
        <v>735</v>
      </c>
      <c r="BA1744">
        <v>752</v>
      </c>
      <c r="BB1744">
        <v>783</v>
      </c>
      <c r="BC1744">
        <v>844</v>
      </c>
      <c r="BD1744" s="1">
        <v>1157</v>
      </c>
      <c r="BE1744" s="3"/>
      <c r="BF1744" s="3"/>
      <c r="BG1744" s="3"/>
      <c r="BH1744">
        <v>702</v>
      </c>
      <c r="BI1744">
        <v>717</v>
      </c>
      <c r="BJ1744">
        <v>771</v>
      </c>
      <c r="BK1744">
        <v>837</v>
      </c>
      <c r="BL1744" s="1">
        <v>1151</v>
      </c>
      <c r="BM1744" s="3"/>
      <c r="BN1744" s="3"/>
      <c r="BO1744" s="3"/>
      <c r="BP1744">
        <v>49</v>
      </c>
      <c r="BQ1744">
        <v>49</v>
      </c>
      <c r="BR1744">
        <v>50</v>
      </c>
      <c r="BS1744">
        <v>51</v>
      </c>
      <c r="BT1744">
        <v>51</v>
      </c>
      <c r="BU1744" s="3"/>
      <c r="BV1744" s="3"/>
      <c r="BW1744" s="3"/>
      <c r="BX1744">
        <v>3.41</v>
      </c>
      <c r="BY1744">
        <v>4.1399999999999997</v>
      </c>
      <c r="BZ1744">
        <v>4.21</v>
      </c>
      <c r="CA1744">
        <v>5.15</v>
      </c>
      <c r="CB1744">
        <v>21.48</v>
      </c>
      <c r="CC1744" s="3"/>
      <c r="CD1744" s="3"/>
      <c r="CE1744" s="3"/>
      <c r="CF1744">
        <v>5.27</v>
      </c>
      <c r="CG1744">
        <v>6.14</v>
      </c>
      <c r="CH1744">
        <v>6.07</v>
      </c>
      <c r="CI1744">
        <v>8.15</v>
      </c>
      <c r="CJ1744">
        <v>32.92</v>
      </c>
      <c r="CK1744" s="3"/>
      <c r="CL1744" s="3"/>
      <c r="CM1744" s="3"/>
      <c r="CN1744">
        <v>337</v>
      </c>
      <c r="CO1744">
        <v>405</v>
      </c>
      <c r="CP1744">
        <v>420</v>
      </c>
      <c r="CQ1744">
        <v>610</v>
      </c>
      <c r="CR1744" s="1">
        <v>3042</v>
      </c>
      <c r="CS1744" s="3"/>
      <c r="CT1744" s="3"/>
      <c r="CU1744" s="3"/>
      <c r="CV1744">
        <v>17.350000000000001</v>
      </c>
      <c r="CW1744">
        <v>14.21</v>
      </c>
      <c r="CX1744">
        <v>15.09</v>
      </c>
      <c r="CY1744">
        <v>11.79</v>
      </c>
      <c r="CZ1744">
        <v>4.26</v>
      </c>
      <c r="DA1744" s="3"/>
      <c r="DB1744" s="3"/>
      <c r="DC1744" s="3"/>
      <c r="DD1744">
        <v>0.86</v>
      </c>
      <c r="DE1744">
        <v>0.83</v>
      </c>
      <c r="DF1744">
        <v>0.85</v>
      </c>
      <c r="DG1744">
        <v>0.89</v>
      </c>
      <c r="DH1744">
        <v>1.18</v>
      </c>
      <c r="DI1744" s="3"/>
      <c r="DJ1744" s="3"/>
      <c r="DK1744" s="3"/>
      <c r="DL1744" s="6">
        <f>(CM1744*3+CL1744*2+CK1744)/6</f>
        <v>0</v>
      </c>
      <c r="DM1744">
        <f>BH1744+(BH1744*(CG1744-8.25)/8.25)</f>
        <v>522.45818181818186</v>
      </c>
      <c r="DN1744">
        <f>BI1744+(BI1744*(CH1744-8.25)/8.25)</f>
        <v>527.53818181818178</v>
      </c>
      <c r="DO1744">
        <f>BJ1744+(BJ1744*(CI1744-8.25)/8.25)</f>
        <v>761.65454545454554</v>
      </c>
      <c r="DP1744">
        <f>BK1744+(BK1744*(CJ1744-8.25)/8.25)</f>
        <v>3339.8836363636365</v>
      </c>
      <c r="DQ1744">
        <f>BL1744+(BL1744*(CK1744-8.25)/8.25)</f>
        <v>0</v>
      </c>
      <c r="DR1744">
        <f>BM1744+(BM1744*(CL1744-8.25)/8.25)</f>
        <v>0</v>
      </c>
      <c r="DS1744">
        <f>BN1744+(BN1744*(CM1744-8.25)/8.25)</f>
        <v>0</v>
      </c>
      <c r="DT1744" s="8">
        <f>DM1744*10^8/$I1744</f>
        <v>4857.7651693713506</v>
      </c>
      <c r="DU1744" s="8">
        <f>DN1744*10^8/$I1744</f>
        <v>4904.9985134344624</v>
      </c>
      <c r="DV1744" s="8">
        <f>DO1744*10^8/$I1744</f>
        <v>7081.7896068283944</v>
      </c>
      <c r="DW1744" s="8">
        <f>DP1744*10^8/$I1744</f>
        <v>31053.911993528254</v>
      </c>
      <c r="DX1744" s="8">
        <f>DQ1744*10^8/$I1744</f>
        <v>0</v>
      </c>
      <c r="DY1744" s="8">
        <f>DR1744*10^8/$I1744</f>
        <v>0</v>
      </c>
      <c r="DZ1744" s="8">
        <f>DS1744*10^8/$I1744</f>
        <v>0</v>
      </c>
      <c r="EA1744" s="8">
        <f>DT1744*10^8/$I1744</f>
        <v>45167.026303685394</v>
      </c>
      <c r="EB1744" s="8">
        <f>DZ1744*0.8</f>
        <v>0</v>
      </c>
      <c r="EC1744" s="10">
        <f>G1744-E1744</f>
        <v>-2050</v>
      </c>
      <c r="ED1744" s="4">
        <f>EC1744/E1744*100</f>
        <v>-16.141732283464567</v>
      </c>
      <c r="EE1744" s="4">
        <f>DY1744-G1744</f>
        <v>-10650</v>
      </c>
      <c r="EF1744" s="12">
        <f>EE1744/G1744</f>
        <v>-1</v>
      </c>
      <c r="EG1744" s="4">
        <f>G1744-F1744</f>
        <v>0</v>
      </c>
    </row>
    <row r="1745" spans="1:137" x14ac:dyDescent="0.3">
      <c r="A1745">
        <v>1744</v>
      </c>
      <c r="B1745" t="s">
        <v>6759</v>
      </c>
      <c r="C1745" t="s">
        <v>4015</v>
      </c>
      <c r="D1745" t="str">
        <f>VLOOKUP(C1745,Sheet1!$A$2:$B$3197,2,FALSE)</f>
        <v>기계</v>
      </c>
      <c r="E1745">
        <v>2375</v>
      </c>
      <c r="F1745">
        <v>3250</v>
      </c>
      <c r="G1745" s="7">
        <v>4540</v>
      </c>
      <c r="H1745" t="s">
        <v>1679</v>
      </c>
      <c r="I1745" s="7">
        <f>VALUE(LEFT(H1745,FIND("/",H1745)-1)) + VALUE(MID(H1745,FIND("/",H1745)+1,LEN(H1745)))</f>
        <v>23087900</v>
      </c>
      <c r="J1745" s="1">
        <v>1463768</v>
      </c>
      <c r="K1745" s="1">
        <f>G1745*I1745/(10^8)</f>
        <v>1048.19066</v>
      </c>
      <c r="L1745">
        <v>281</v>
      </c>
      <c r="M1745">
        <v>264</v>
      </c>
      <c r="N1745">
        <v>237</v>
      </c>
      <c r="O1745">
        <v>227</v>
      </c>
      <c r="P1745">
        <v>207</v>
      </c>
      <c r="Q1745" s="3"/>
      <c r="R1745" s="3"/>
      <c r="S1745" s="3"/>
      <c r="T1745">
        <v>27</v>
      </c>
      <c r="U1745">
        <v>-20</v>
      </c>
      <c r="V1745">
        <v>-32</v>
      </c>
      <c r="W1745">
        <v>-11</v>
      </c>
      <c r="X1745">
        <v>-7</v>
      </c>
      <c r="Y1745" s="3"/>
      <c r="Z1745" s="3"/>
      <c r="AA1745" s="3"/>
      <c r="AB1745">
        <v>24</v>
      </c>
      <c r="AC1745">
        <v>-219</v>
      </c>
      <c r="AD1745">
        <v>-145</v>
      </c>
      <c r="AE1745">
        <v>-52</v>
      </c>
      <c r="AF1745">
        <v>-33</v>
      </c>
      <c r="AG1745" s="3"/>
      <c r="AH1745" s="3"/>
      <c r="AI1745" s="3"/>
      <c r="AJ1745">
        <v>402</v>
      </c>
      <c r="AK1745">
        <v>659</v>
      </c>
      <c r="AL1745">
        <v>540</v>
      </c>
      <c r="AM1745">
        <v>473</v>
      </c>
      <c r="AN1745">
        <v>524</v>
      </c>
      <c r="AO1745" s="3"/>
      <c r="AP1745" s="3"/>
      <c r="AQ1745" s="3"/>
      <c r="AR1745">
        <v>120</v>
      </c>
      <c r="AS1745">
        <v>488</v>
      </c>
      <c r="AT1745">
        <v>391</v>
      </c>
      <c r="AU1745">
        <v>310</v>
      </c>
      <c r="AV1745">
        <v>328</v>
      </c>
      <c r="AW1745" s="3"/>
      <c r="AX1745" s="3"/>
      <c r="AY1745" s="3"/>
      <c r="AZ1745">
        <v>282</v>
      </c>
      <c r="BA1745">
        <v>171</v>
      </c>
      <c r="BB1745">
        <v>149</v>
      </c>
      <c r="BC1745">
        <v>163</v>
      </c>
      <c r="BD1745">
        <v>195</v>
      </c>
      <c r="BE1745" s="3"/>
      <c r="BF1745" s="3"/>
      <c r="BG1745" s="3"/>
      <c r="BH1745">
        <v>282</v>
      </c>
      <c r="BI1745">
        <v>171</v>
      </c>
      <c r="BJ1745">
        <v>149</v>
      </c>
      <c r="BK1745">
        <v>163</v>
      </c>
      <c r="BL1745">
        <v>195</v>
      </c>
      <c r="BM1745" s="3"/>
      <c r="BN1745" s="3"/>
      <c r="BO1745" s="3"/>
      <c r="BP1745">
        <v>41</v>
      </c>
      <c r="BQ1745">
        <v>47</v>
      </c>
      <c r="BR1745">
        <v>61</v>
      </c>
      <c r="BS1745">
        <v>66</v>
      </c>
      <c r="BT1745">
        <v>90</v>
      </c>
      <c r="BU1745" s="3"/>
      <c r="BV1745" s="3"/>
      <c r="BW1745" s="3"/>
      <c r="BX1745">
        <v>5.77</v>
      </c>
      <c r="BY1745">
        <v>-41.25</v>
      </c>
      <c r="BZ1745">
        <v>-24.12</v>
      </c>
      <c r="CA1745">
        <v>-10.18</v>
      </c>
      <c r="CB1745">
        <v>-6.57</v>
      </c>
      <c r="CC1745" s="3"/>
      <c r="CD1745" s="3"/>
      <c r="CE1745" s="3"/>
      <c r="CF1745">
        <v>8.68</v>
      </c>
      <c r="CG1745">
        <v>-96.54</v>
      </c>
      <c r="CH1745">
        <v>-90.47</v>
      </c>
      <c r="CI1745">
        <v>-33.090000000000003</v>
      </c>
      <c r="CJ1745">
        <v>-18.29</v>
      </c>
      <c r="CK1745" s="3"/>
      <c r="CL1745" s="3"/>
      <c r="CM1745" s="3"/>
      <c r="CN1745">
        <v>289</v>
      </c>
      <c r="CO1745" s="1">
        <v>-2645</v>
      </c>
      <c r="CP1745" s="1">
        <v>-1274</v>
      </c>
      <c r="CQ1745">
        <v>-409</v>
      </c>
      <c r="CR1745">
        <v>-220</v>
      </c>
      <c r="CS1745" s="3"/>
      <c r="CT1745" s="3"/>
      <c r="CU1745" s="3"/>
      <c r="CV1745">
        <v>26.87</v>
      </c>
      <c r="CW1745" t="s">
        <v>2</v>
      </c>
      <c r="CX1745" t="s">
        <v>2</v>
      </c>
      <c r="CY1745" t="s">
        <v>2</v>
      </c>
      <c r="CZ1745" t="s">
        <v>2</v>
      </c>
      <c r="DA1745" s="3"/>
      <c r="DB1745" s="3"/>
      <c r="DC1745" s="3"/>
      <c r="DD1745">
        <v>2.17</v>
      </c>
      <c r="DE1745">
        <v>1.62</v>
      </c>
      <c r="DF1745">
        <v>3.11</v>
      </c>
      <c r="DG1745">
        <v>1.42</v>
      </c>
      <c r="DH1745">
        <v>1.86</v>
      </c>
      <c r="DI1745" s="3"/>
      <c r="DJ1745" s="3"/>
      <c r="DK1745" s="3"/>
      <c r="DL1745" s="6">
        <f>(CM1745*3+CL1745*2+CK1745)/6</f>
        <v>0</v>
      </c>
      <c r="DM1745">
        <f>BH1745+(BH1745*(CG1745-8.25)/8.25)</f>
        <v>-3299.9127272727274</v>
      </c>
      <c r="DN1745">
        <f>BI1745+(BI1745*(CH1745-8.25)/8.25)</f>
        <v>-1875.1963636363635</v>
      </c>
      <c r="DO1745">
        <f>BJ1745+(BJ1745*(CI1745-8.25)/8.25)</f>
        <v>-597.62545454545466</v>
      </c>
      <c r="DP1745">
        <f>BK1745+(BK1745*(CJ1745-8.25)/8.25)</f>
        <v>-361.3660606060605</v>
      </c>
      <c r="DQ1745">
        <f>BL1745+(BL1745*(CK1745-8.25)/8.25)</f>
        <v>0</v>
      </c>
      <c r="DR1745">
        <f>BM1745+(BM1745*(CL1745-8.25)/8.25)</f>
        <v>0</v>
      </c>
      <c r="DS1745">
        <f>BN1745+(BN1745*(CM1745-8.25)/8.25)</f>
        <v>0</v>
      </c>
      <c r="DT1745" s="8">
        <f>DM1745*10^8/$I1745</f>
        <v>-14292.823198613676</v>
      </c>
      <c r="DU1745" s="8">
        <f>DN1745*10^8/$I1745</f>
        <v>-8121.9875503461271</v>
      </c>
      <c r="DV1745" s="8">
        <f>DO1745*10^8/$I1745</f>
        <v>-2588.4790498289349</v>
      </c>
      <c r="DW1745" s="8">
        <f>DP1745*10^8/$I1745</f>
        <v>-1565.1750943397212</v>
      </c>
      <c r="DX1745" s="8">
        <f>DQ1745*10^8/$I1745</f>
        <v>0</v>
      </c>
      <c r="DY1745" s="8">
        <f>DR1745*10^8/$I1745</f>
        <v>0</v>
      </c>
      <c r="DZ1745" s="8">
        <f>DS1745*10^8/$I1745</f>
        <v>0</v>
      </c>
      <c r="EA1745" s="8">
        <f>DT1745*10^8/$I1745</f>
        <v>-61906.12051600049</v>
      </c>
      <c r="EB1745" s="8">
        <f>DZ1745*0.8</f>
        <v>0</v>
      </c>
      <c r="EC1745" s="10">
        <f>G1745-E1745</f>
        <v>2165</v>
      </c>
      <c r="ED1745" s="4">
        <f>EC1745/E1745*100</f>
        <v>91.15789473684211</v>
      </c>
      <c r="EE1745" s="4">
        <f>DY1745-G1745</f>
        <v>-4540</v>
      </c>
      <c r="EF1745" s="12">
        <f>EE1745/G1745</f>
        <v>-1</v>
      </c>
      <c r="EG1745" s="4">
        <f>G1745-F1745</f>
        <v>1290</v>
      </c>
    </row>
    <row r="1746" spans="1:137" x14ac:dyDescent="0.3">
      <c r="A1746">
        <v>1745</v>
      </c>
      <c r="B1746" t="s">
        <v>6106</v>
      </c>
      <c r="C1746" t="s">
        <v>4016</v>
      </c>
      <c r="D1746" t="str">
        <f>VLOOKUP(C1746,Sheet1!$A$2:$B$3197,2,FALSE)</f>
        <v>상업서비스와공급품</v>
      </c>
      <c r="E1746" t="e">
        <v>#N/A</v>
      </c>
      <c r="F1746">
        <v>282</v>
      </c>
      <c r="G1746" s="7">
        <v>282</v>
      </c>
      <c r="H1746" t="s">
        <v>1680</v>
      </c>
      <c r="I1746" s="7">
        <f>VALUE(LEFT(H1746,FIND("/",H1746)-1)) + VALUE(MID(H1746,FIND("/",H1746)+1,LEN(H1746)))</f>
        <v>50785593</v>
      </c>
      <c r="J1746" s="1">
        <v>240436</v>
      </c>
      <c r="K1746" s="1">
        <f>G1746*I1746/(10^8)</f>
        <v>143.21537226000001</v>
      </c>
      <c r="L1746" s="1">
        <v>1505</v>
      </c>
      <c r="M1746" s="1">
        <v>1285</v>
      </c>
      <c r="N1746" s="1">
        <v>1284</v>
      </c>
      <c r="O1746" s="1">
        <v>1211</v>
      </c>
      <c r="P1746" s="1">
        <v>1167</v>
      </c>
      <c r="Q1746" s="3"/>
      <c r="R1746" s="3"/>
      <c r="S1746" s="3"/>
      <c r="T1746">
        <v>12</v>
      </c>
      <c r="U1746">
        <v>-31</v>
      </c>
      <c r="V1746">
        <v>-93</v>
      </c>
      <c r="W1746">
        <v>-123</v>
      </c>
      <c r="X1746">
        <v>-12</v>
      </c>
      <c r="Y1746" s="3"/>
      <c r="Z1746" s="3"/>
      <c r="AA1746" s="3"/>
      <c r="AB1746">
        <v>-202</v>
      </c>
      <c r="AC1746">
        <v>3</v>
      </c>
      <c r="AD1746">
        <v>-193</v>
      </c>
      <c r="AE1746">
        <v>-370</v>
      </c>
      <c r="AF1746">
        <v>-44</v>
      </c>
      <c r="AG1746" s="3"/>
      <c r="AH1746" s="3"/>
      <c r="AI1746" s="3"/>
      <c r="AJ1746">
        <v>507</v>
      </c>
      <c r="AK1746">
        <v>803</v>
      </c>
      <c r="AL1746">
        <v>825</v>
      </c>
      <c r="AM1746">
        <v>899</v>
      </c>
      <c r="AN1746">
        <v>570</v>
      </c>
      <c r="AO1746" s="3"/>
      <c r="AP1746" s="3"/>
      <c r="AQ1746" s="3"/>
      <c r="AR1746">
        <v>373</v>
      </c>
      <c r="AS1746">
        <v>417</v>
      </c>
      <c r="AT1746">
        <v>402</v>
      </c>
      <c r="AU1746">
        <v>779</v>
      </c>
      <c r="AV1746">
        <v>533</v>
      </c>
      <c r="AW1746" s="3"/>
      <c r="AX1746" s="3"/>
      <c r="AY1746" s="3"/>
      <c r="AZ1746">
        <v>134</v>
      </c>
      <c r="BA1746">
        <v>386</v>
      </c>
      <c r="BB1746">
        <v>423</v>
      </c>
      <c r="BC1746">
        <v>120</v>
      </c>
      <c r="BD1746">
        <v>37</v>
      </c>
      <c r="BE1746" s="3"/>
      <c r="BF1746" s="3"/>
      <c r="BG1746" s="3"/>
      <c r="BH1746">
        <v>134</v>
      </c>
      <c r="BI1746">
        <v>385</v>
      </c>
      <c r="BJ1746">
        <v>427</v>
      </c>
      <c r="BK1746">
        <v>116</v>
      </c>
      <c r="BL1746">
        <v>42</v>
      </c>
      <c r="BM1746" s="3"/>
      <c r="BN1746" s="3"/>
      <c r="BO1746" s="3"/>
      <c r="BP1746">
        <v>103</v>
      </c>
      <c r="BQ1746">
        <v>141</v>
      </c>
      <c r="BR1746">
        <v>194</v>
      </c>
      <c r="BS1746">
        <v>194</v>
      </c>
      <c r="BT1746">
        <v>254</v>
      </c>
      <c r="BU1746" s="3"/>
      <c r="BV1746" s="3"/>
      <c r="BW1746" s="3"/>
      <c r="BX1746">
        <v>-29.13</v>
      </c>
      <c r="BY1746">
        <v>0.5</v>
      </c>
      <c r="BZ1746">
        <v>-23.68</v>
      </c>
      <c r="CA1746">
        <v>-42.94</v>
      </c>
      <c r="CB1746">
        <v>-6.01</v>
      </c>
      <c r="CC1746" s="3"/>
      <c r="CD1746" s="3"/>
      <c r="CE1746" s="3"/>
      <c r="CF1746">
        <v>-88.01</v>
      </c>
      <c r="CG1746">
        <v>1.64</v>
      </c>
      <c r="CH1746">
        <v>-46.25</v>
      </c>
      <c r="CI1746">
        <v>-129.59</v>
      </c>
      <c r="CJ1746">
        <v>-53.55</v>
      </c>
      <c r="CK1746" s="3"/>
      <c r="CL1746" s="3"/>
      <c r="CM1746" s="3"/>
      <c r="CN1746">
        <v>-993</v>
      </c>
      <c r="CO1746">
        <v>16</v>
      </c>
      <c r="CP1746">
        <v>-665</v>
      </c>
      <c r="CQ1746">
        <v>-907</v>
      </c>
      <c r="CR1746">
        <v>-97</v>
      </c>
      <c r="CS1746" s="3"/>
      <c r="CT1746" s="3"/>
      <c r="CU1746" s="3"/>
      <c r="CV1746" t="s">
        <v>2</v>
      </c>
      <c r="CW1746">
        <v>168.02</v>
      </c>
      <c r="CX1746" t="s">
        <v>2</v>
      </c>
      <c r="CY1746" t="s">
        <v>2</v>
      </c>
      <c r="CZ1746" t="s">
        <v>2</v>
      </c>
      <c r="DA1746" s="3"/>
      <c r="DB1746" s="3"/>
      <c r="DC1746" s="3"/>
      <c r="DD1746">
        <v>6.42</v>
      </c>
      <c r="DE1746">
        <v>1.91</v>
      </c>
      <c r="DF1746">
        <v>2.77</v>
      </c>
      <c r="DG1746">
        <v>6.83</v>
      </c>
      <c r="DH1746">
        <v>3.38</v>
      </c>
      <c r="DI1746" s="3"/>
      <c r="DJ1746" s="3"/>
      <c r="DK1746" s="3"/>
      <c r="DL1746" s="6">
        <f>(CM1746*3+CL1746*2+CK1746)/6</f>
        <v>0</v>
      </c>
      <c r="DM1746">
        <f>BH1746+(BH1746*(CG1746-8.25)/8.25)</f>
        <v>26.63757575757576</v>
      </c>
      <c r="DN1746">
        <f>BI1746+(BI1746*(CH1746-8.25)/8.25)</f>
        <v>-2158.3333333333335</v>
      </c>
      <c r="DO1746">
        <f>BJ1746+(BJ1746*(CI1746-8.25)/8.25)</f>
        <v>-6707.2642424242422</v>
      </c>
      <c r="DP1746">
        <f>BK1746+(BK1746*(CJ1746-8.25)/8.25)</f>
        <v>-752.94545454545448</v>
      </c>
      <c r="DQ1746">
        <f>BL1746+(BL1746*(CK1746-8.25)/8.25)</f>
        <v>0</v>
      </c>
      <c r="DR1746">
        <f>BM1746+(BM1746*(CL1746-8.25)/8.25)</f>
        <v>0</v>
      </c>
      <c r="DS1746">
        <f>BN1746+(BN1746*(CM1746-8.25)/8.25)</f>
        <v>0</v>
      </c>
      <c r="DT1746" s="8">
        <f>DM1746*10^8/$I1746</f>
        <v>52.451047992244099</v>
      </c>
      <c r="DU1746" s="8">
        <f>DN1746*10^8/$I1746</f>
        <v>-4249.8929437199513</v>
      </c>
      <c r="DV1746" s="8">
        <f>DO1746*10^8/$I1746</f>
        <v>-13207.021610290623</v>
      </c>
      <c r="DW1746" s="8">
        <f>DP1746*10^8/$I1746</f>
        <v>-1482.5965595113844</v>
      </c>
      <c r="DX1746" s="8">
        <f>DQ1746*10^8/$I1746</f>
        <v>0</v>
      </c>
      <c r="DY1746" s="8">
        <f>DR1746*10^8/$I1746</f>
        <v>0</v>
      </c>
      <c r="DZ1746" s="8">
        <f>DS1746*10^8/$I1746</f>
        <v>0</v>
      </c>
      <c r="EA1746" s="8">
        <f>DT1746*10^8/$I1746</f>
        <v>103.27938475040372</v>
      </c>
      <c r="EB1746" s="8">
        <f>DZ1746*0.8</f>
        <v>0</v>
      </c>
      <c r="EC1746" s="10" t="e">
        <f>G1746-E1746</f>
        <v>#N/A</v>
      </c>
      <c r="ED1746" s="4" t="e">
        <f>EC1746/E1746*100</f>
        <v>#N/A</v>
      </c>
      <c r="EE1746" s="4">
        <f>DY1746-G1746</f>
        <v>-282</v>
      </c>
      <c r="EF1746" s="12">
        <f>EE1746/G1746</f>
        <v>-1</v>
      </c>
      <c r="EG1746" s="4">
        <f>G1746-F1746</f>
        <v>0</v>
      </c>
    </row>
    <row r="1747" spans="1:137" x14ac:dyDescent="0.3">
      <c r="A1747">
        <v>1746</v>
      </c>
      <c r="B1747" t="s">
        <v>6647</v>
      </c>
      <c r="C1747" t="s">
        <v>4017</v>
      </c>
      <c r="D1747" t="str">
        <f>VLOOKUP(C1747,Sheet1!$A$2:$B$3197,2,FALSE)</f>
        <v>전자장비와기기</v>
      </c>
      <c r="E1747">
        <v>3735</v>
      </c>
      <c r="F1747">
        <v>3905</v>
      </c>
      <c r="G1747" s="7">
        <v>3780</v>
      </c>
      <c r="H1747" t="s">
        <v>1681</v>
      </c>
      <c r="I1747" s="7">
        <f>VALUE(LEFT(H1747,FIND("/",H1747)-1)) + VALUE(MID(H1747,FIND("/",H1747)+1,LEN(H1747)))</f>
        <v>79721622</v>
      </c>
      <c r="J1747" s="1">
        <v>2988</v>
      </c>
      <c r="K1747" s="1">
        <f>G1747*I1747/(10^8)</f>
        <v>3013.4773116000001</v>
      </c>
      <c r="L1747" s="1">
        <v>1830</v>
      </c>
      <c r="M1747" s="1">
        <v>3118</v>
      </c>
      <c r="N1747" s="1">
        <v>3212</v>
      </c>
      <c r="O1747" s="1">
        <v>3201</v>
      </c>
      <c r="P1747" s="1">
        <v>4122</v>
      </c>
      <c r="Q1747" s="3"/>
      <c r="R1747" s="3"/>
      <c r="S1747" s="3"/>
      <c r="T1747">
        <v>248</v>
      </c>
      <c r="U1747">
        <v>509</v>
      </c>
      <c r="V1747">
        <v>432</v>
      </c>
      <c r="W1747">
        <v>305</v>
      </c>
      <c r="X1747">
        <v>259</v>
      </c>
      <c r="Y1747" s="3"/>
      <c r="Z1747" s="3"/>
      <c r="AA1747" s="3"/>
      <c r="AB1747">
        <v>217</v>
      </c>
      <c r="AC1747">
        <v>389</v>
      </c>
      <c r="AD1747">
        <v>257</v>
      </c>
      <c r="AE1747">
        <v>62</v>
      </c>
      <c r="AF1747">
        <v>119</v>
      </c>
      <c r="AG1747" s="3"/>
      <c r="AH1747" s="3"/>
      <c r="AI1747" s="3"/>
      <c r="AJ1747" s="1">
        <v>5879</v>
      </c>
      <c r="AK1747" s="1">
        <v>6551</v>
      </c>
      <c r="AL1747" s="1">
        <v>6442</v>
      </c>
      <c r="AM1747" s="1">
        <v>8975</v>
      </c>
      <c r="AN1747" s="1">
        <v>8909</v>
      </c>
      <c r="AO1747" s="3"/>
      <c r="AP1747" s="3"/>
      <c r="AQ1747" s="3"/>
      <c r="AR1747" s="1">
        <v>3372</v>
      </c>
      <c r="AS1747" s="1">
        <v>3640</v>
      </c>
      <c r="AT1747" s="1">
        <v>2926</v>
      </c>
      <c r="AU1747" s="1">
        <v>5387</v>
      </c>
      <c r="AV1747" s="1">
        <v>5169</v>
      </c>
      <c r="AW1747" s="3"/>
      <c r="AX1747" s="3"/>
      <c r="AY1747" s="3"/>
      <c r="AZ1747" s="1">
        <v>2506</v>
      </c>
      <c r="BA1747" s="1">
        <v>2911</v>
      </c>
      <c r="BB1747" s="1">
        <v>3516</v>
      </c>
      <c r="BC1747" s="1">
        <v>3588</v>
      </c>
      <c r="BD1747" s="1">
        <v>3740</v>
      </c>
      <c r="BE1747" s="3"/>
      <c r="BF1747" s="3"/>
      <c r="BG1747" s="3"/>
      <c r="BH1747" s="1">
        <v>2478</v>
      </c>
      <c r="BI1747" s="1">
        <v>2846</v>
      </c>
      <c r="BJ1747" s="1">
        <v>3442</v>
      </c>
      <c r="BK1747" s="1">
        <v>3444</v>
      </c>
      <c r="BL1747" s="1">
        <v>3485</v>
      </c>
      <c r="BM1747" s="3"/>
      <c r="BN1747" s="3"/>
      <c r="BO1747" s="3"/>
      <c r="BP1747">
        <v>199</v>
      </c>
      <c r="BQ1747">
        <v>199</v>
      </c>
      <c r="BR1747">
        <v>199</v>
      </c>
      <c r="BS1747">
        <v>399</v>
      </c>
      <c r="BT1747">
        <v>399</v>
      </c>
      <c r="BU1747" s="3"/>
      <c r="BV1747" s="3"/>
      <c r="BW1747" s="3"/>
      <c r="BX1747">
        <v>6.09</v>
      </c>
      <c r="BY1747">
        <v>6.26</v>
      </c>
      <c r="BZ1747">
        <v>3.95</v>
      </c>
      <c r="CA1747">
        <v>0.8</v>
      </c>
      <c r="CB1747">
        <v>1.33</v>
      </c>
      <c r="CC1747" s="3"/>
      <c r="CD1747" s="3"/>
      <c r="CE1747" s="3"/>
      <c r="CF1747">
        <v>12.11</v>
      </c>
      <c r="CG1747">
        <v>14.03</v>
      </c>
      <c r="CH1747">
        <v>7.8</v>
      </c>
      <c r="CI1747">
        <v>1.5</v>
      </c>
      <c r="CJ1747">
        <v>3.07</v>
      </c>
      <c r="CK1747" s="3"/>
      <c r="CL1747" s="3"/>
      <c r="CM1747" s="3"/>
      <c r="CN1747">
        <v>402</v>
      </c>
      <c r="CO1747">
        <v>469</v>
      </c>
      <c r="CP1747">
        <v>308</v>
      </c>
      <c r="CQ1747">
        <v>65</v>
      </c>
      <c r="CR1747">
        <v>133</v>
      </c>
      <c r="CS1747" s="3"/>
      <c r="CT1747" s="3"/>
      <c r="CU1747" s="3"/>
      <c r="CV1747">
        <v>10.5</v>
      </c>
      <c r="CW1747">
        <v>11.47</v>
      </c>
      <c r="CX1747">
        <v>13.31</v>
      </c>
      <c r="CY1747">
        <v>47.94</v>
      </c>
      <c r="CZ1747">
        <v>27.95</v>
      </c>
      <c r="DA1747" s="3"/>
      <c r="DB1747" s="3"/>
      <c r="DC1747" s="3"/>
      <c r="DD1747">
        <v>1.2</v>
      </c>
      <c r="DE1747">
        <v>1.35</v>
      </c>
      <c r="DF1747">
        <v>0.95</v>
      </c>
      <c r="DG1747">
        <v>0.72</v>
      </c>
      <c r="DH1747">
        <v>0.85</v>
      </c>
      <c r="DI1747" s="3"/>
      <c r="DJ1747" s="3"/>
      <c r="DK1747" s="3"/>
      <c r="DL1747" s="6">
        <f>(CM1747*3+CL1747*2+CK1747)/6</f>
        <v>0</v>
      </c>
      <c r="DM1747">
        <f>BH1747+(BH1747*(CG1747-8.25)/8.25)</f>
        <v>4214.1018181818181</v>
      </c>
      <c r="DN1747">
        <f>BI1747+(BI1747*(CH1747-8.25)/8.25)</f>
        <v>2690.7636363636361</v>
      </c>
      <c r="DO1747">
        <f>BJ1747+(BJ1747*(CI1747-8.25)/8.25)</f>
        <v>625.81818181818198</v>
      </c>
      <c r="DP1747">
        <f>BK1747+(BK1747*(CJ1747-8.25)/8.25)</f>
        <v>1281.5854545454549</v>
      </c>
      <c r="DQ1747">
        <f>BL1747+(BL1747*(CK1747-8.25)/8.25)</f>
        <v>0</v>
      </c>
      <c r="DR1747">
        <f>BM1747+(BM1747*(CL1747-8.25)/8.25)</f>
        <v>0</v>
      </c>
      <c r="DS1747">
        <f>BN1747+(BN1747*(CM1747-8.25)/8.25)</f>
        <v>0</v>
      </c>
      <c r="DT1747" s="8">
        <f>DM1747*10^8/$I1747</f>
        <v>5286.0211727526294</v>
      </c>
      <c r="DU1747" s="8">
        <f>DN1747*10^8/$I1747</f>
        <v>3375.1993108765851</v>
      </c>
      <c r="DV1747" s="8">
        <f>DO1747*10^8/$I1747</f>
        <v>785.00432645259275</v>
      </c>
      <c r="DW1747" s="8">
        <f>DP1747*10^8/$I1747</f>
        <v>1607.5757396725508</v>
      </c>
      <c r="DX1747" s="8">
        <f>DQ1747*10^8/$I1747</f>
        <v>0</v>
      </c>
      <c r="DY1747" s="8">
        <f>DR1747*10^8/$I1747</f>
        <v>0</v>
      </c>
      <c r="DZ1747" s="8">
        <f>DS1747*10^8/$I1747</f>
        <v>0</v>
      </c>
      <c r="EA1747" s="8">
        <f>DT1747*10^8/$I1747</f>
        <v>6630.5991274896905</v>
      </c>
      <c r="EB1747" s="8">
        <f>DZ1747*0.8</f>
        <v>0</v>
      </c>
      <c r="EC1747" s="10">
        <f>G1747-E1747</f>
        <v>45</v>
      </c>
      <c r="ED1747" s="4">
        <f>EC1747/E1747*100</f>
        <v>1.2048192771084338</v>
      </c>
      <c r="EE1747" s="4">
        <f>DY1747-G1747</f>
        <v>-3780</v>
      </c>
      <c r="EF1747" s="12">
        <f>EE1747/G1747</f>
        <v>-1</v>
      </c>
      <c r="EG1747" s="4">
        <f>G1747-F1747</f>
        <v>-125</v>
      </c>
    </row>
    <row r="1748" spans="1:137" x14ac:dyDescent="0.3">
      <c r="A1748">
        <v>1747</v>
      </c>
      <c r="B1748" t="s">
        <v>6853</v>
      </c>
      <c r="C1748" t="s">
        <v>4018</v>
      </c>
      <c r="D1748" t="str">
        <f>VLOOKUP(C1748,Sheet1!$A$2:$B$3197,2,FALSE)</f>
        <v>기계</v>
      </c>
      <c r="E1748">
        <v>2710</v>
      </c>
      <c r="F1748">
        <v>4025</v>
      </c>
      <c r="G1748" s="7">
        <v>5260</v>
      </c>
      <c r="H1748" t="s">
        <v>1682</v>
      </c>
      <c r="I1748" s="7">
        <f>VALUE(LEFT(H1748,FIND("/",H1748)-1)) + VALUE(MID(H1748,FIND("/",H1748)+1,LEN(H1748)))</f>
        <v>26000000</v>
      </c>
      <c r="J1748" s="1">
        <v>3036</v>
      </c>
      <c r="K1748" s="1">
        <f>G1748*I1748/(10^8)</f>
        <v>1367.6</v>
      </c>
      <c r="L1748" s="1">
        <v>3132</v>
      </c>
      <c r="M1748" s="1">
        <v>3252</v>
      </c>
      <c r="N1748" s="1">
        <v>2118</v>
      </c>
      <c r="O1748" s="1">
        <v>2229</v>
      </c>
      <c r="P1748" s="1">
        <v>2434</v>
      </c>
      <c r="Q1748" s="3"/>
      <c r="R1748" s="3"/>
      <c r="S1748" s="3"/>
      <c r="T1748">
        <v>149</v>
      </c>
      <c r="U1748">
        <v>191</v>
      </c>
      <c r="V1748">
        <v>-233</v>
      </c>
      <c r="W1748">
        <v>-125</v>
      </c>
      <c r="X1748">
        <v>113</v>
      </c>
      <c r="Y1748" s="3"/>
      <c r="Z1748" s="3"/>
      <c r="AA1748" s="3"/>
      <c r="AB1748">
        <v>101</v>
      </c>
      <c r="AC1748">
        <v>81</v>
      </c>
      <c r="AD1748">
        <v>-296</v>
      </c>
      <c r="AE1748">
        <v>-148</v>
      </c>
      <c r="AF1748">
        <v>46</v>
      </c>
      <c r="AG1748" s="3"/>
      <c r="AH1748" s="3"/>
      <c r="AI1748" s="3"/>
      <c r="AJ1748" s="1">
        <v>4464</v>
      </c>
      <c r="AK1748" s="1">
        <v>4234</v>
      </c>
      <c r="AL1748" s="1">
        <v>3654</v>
      </c>
      <c r="AM1748" s="1">
        <v>3702</v>
      </c>
      <c r="AN1748" s="1">
        <v>3943</v>
      </c>
      <c r="AO1748" s="3"/>
      <c r="AP1748" s="3"/>
      <c r="AQ1748" s="3"/>
      <c r="AR1748" s="1">
        <v>3467</v>
      </c>
      <c r="AS1748" s="1">
        <v>3115</v>
      </c>
      <c r="AT1748" s="1">
        <v>2814</v>
      </c>
      <c r="AU1748" s="1">
        <v>3003</v>
      </c>
      <c r="AV1748" s="1">
        <v>2962</v>
      </c>
      <c r="AW1748" s="3"/>
      <c r="AX1748" s="3"/>
      <c r="AY1748" s="3"/>
      <c r="AZ1748">
        <v>997</v>
      </c>
      <c r="BA1748" s="1">
        <v>1119</v>
      </c>
      <c r="BB1748">
        <v>840</v>
      </c>
      <c r="BC1748">
        <v>699</v>
      </c>
      <c r="BD1748">
        <v>981</v>
      </c>
      <c r="BE1748" s="3"/>
      <c r="BF1748" s="3"/>
      <c r="BG1748" s="3"/>
      <c r="BH1748">
        <v>997</v>
      </c>
      <c r="BI1748" s="1">
        <v>1119</v>
      </c>
      <c r="BJ1748">
        <v>840</v>
      </c>
      <c r="BK1748">
        <v>698</v>
      </c>
      <c r="BL1748">
        <v>980</v>
      </c>
      <c r="BM1748" s="3"/>
      <c r="BN1748" s="3"/>
      <c r="BO1748" s="3"/>
      <c r="BP1748">
        <v>130</v>
      </c>
      <c r="BQ1748">
        <v>130</v>
      </c>
      <c r="BR1748">
        <v>130</v>
      </c>
      <c r="BS1748">
        <v>130</v>
      </c>
      <c r="BT1748">
        <v>130</v>
      </c>
      <c r="BU1748" s="3"/>
      <c r="BV1748" s="3"/>
      <c r="BW1748" s="3"/>
      <c r="BX1748">
        <v>2.25</v>
      </c>
      <c r="BY1748">
        <v>1.87</v>
      </c>
      <c r="BZ1748">
        <v>-7.51</v>
      </c>
      <c r="CA1748">
        <v>-4.0199999999999996</v>
      </c>
      <c r="CB1748">
        <v>1.19</v>
      </c>
      <c r="CC1748" s="3"/>
      <c r="CD1748" s="3"/>
      <c r="CE1748" s="3"/>
      <c r="CF1748">
        <v>10.8</v>
      </c>
      <c r="CG1748">
        <v>7.7</v>
      </c>
      <c r="CH1748">
        <v>-30.25</v>
      </c>
      <c r="CI1748">
        <v>-19.22</v>
      </c>
      <c r="CJ1748">
        <v>5.4</v>
      </c>
      <c r="CK1748" s="3"/>
      <c r="CL1748" s="3"/>
      <c r="CM1748" s="3"/>
      <c r="CN1748">
        <v>392</v>
      </c>
      <c r="CO1748">
        <v>313</v>
      </c>
      <c r="CP1748" s="1">
        <v>-1140</v>
      </c>
      <c r="CQ1748">
        <v>-569</v>
      </c>
      <c r="CR1748">
        <v>174</v>
      </c>
      <c r="CS1748" s="3"/>
      <c r="CT1748" s="3"/>
      <c r="CU1748" s="3"/>
      <c r="CV1748">
        <v>9.01</v>
      </c>
      <c r="CW1748">
        <v>12.42</v>
      </c>
      <c r="CX1748" t="s">
        <v>2</v>
      </c>
      <c r="CY1748" t="s">
        <v>2</v>
      </c>
      <c r="CZ1748">
        <v>14.71</v>
      </c>
      <c r="DA1748" s="3"/>
      <c r="DB1748" s="3"/>
      <c r="DC1748" s="3"/>
      <c r="DD1748">
        <v>0.87</v>
      </c>
      <c r="DE1748">
        <v>0.9</v>
      </c>
      <c r="DF1748">
        <v>1.04</v>
      </c>
      <c r="DG1748">
        <v>0.79</v>
      </c>
      <c r="DH1748">
        <v>0.68</v>
      </c>
      <c r="DI1748" s="3"/>
      <c r="DJ1748" s="3"/>
      <c r="DK1748" s="3"/>
      <c r="DL1748" s="6">
        <f>(CM1748*3+CL1748*2+CK1748)/6</f>
        <v>0</v>
      </c>
      <c r="DM1748">
        <f>BH1748+(BH1748*(CG1748-8.25)/8.25)</f>
        <v>930.5333333333333</v>
      </c>
      <c r="DN1748">
        <f>BI1748+(BI1748*(CH1748-8.25)/8.25)</f>
        <v>-4103</v>
      </c>
      <c r="DO1748">
        <f>BJ1748+(BJ1748*(CI1748-8.25)/8.25)</f>
        <v>-1956.9454545454546</v>
      </c>
      <c r="DP1748">
        <f>BK1748+(BK1748*(CJ1748-8.25)/8.25)</f>
        <v>456.87272727272727</v>
      </c>
      <c r="DQ1748">
        <f>BL1748+(BL1748*(CK1748-8.25)/8.25)</f>
        <v>0</v>
      </c>
      <c r="DR1748">
        <f>BM1748+(BM1748*(CL1748-8.25)/8.25)</f>
        <v>0</v>
      </c>
      <c r="DS1748">
        <f>BN1748+(BN1748*(CM1748-8.25)/8.25)</f>
        <v>0</v>
      </c>
      <c r="DT1748" s="8">
        <f>DM1748*10^8/$I1748</f>
        <v>3578.9743589743589</v>
      </c>
      <c r="DU1748" s="8">
        <f>DN1748*10^8/$I1748</f>
        <v>-15780.76923076923</v>
      </c>
      <c r="DV1748" s="8">
        <f>DO1748*10^8/$I1748</f>
        <v>-7526.7132867132877</v>
      </c>
      <c r="DW1748" s="8">
        <f>DP1748*10^8/$I1748</f>
        <v>1757.2027972027972</v>
      </c>
      <c r="DX1748" s="8">
        <f>DQ1748*10^8/$I1748</f>
        <v>0</v>
      </c>
      <c r="DY1748" s="8">
        <f>DR1748*10^8/$I1748</f>
        <v>0</v>
      </c>
      <c r="DZ1748" s="8">
        <f>DS1748*10^8/$I1748</f>
        <v>0</v>
      </c>
      <c r="EA1748" s="8">
        <f>DT1748*10^8/$I1748</f>
        <v>13765.285996055227</v>
      </c>
      <c r="EB1748" s="8">
        <f>DZ1748*0.8</f>
        <v>0</v>
      </c>
      <c r="EC1748" s="10">
        <f>G1748-E1748</f>
        <v>2550</v>
      </c>
      <c r="ED1748" s="4">
        <f>EC1748/E1748*100</f>
        <v>94.095940959409603</v>
      </c>
      <c r="EE1748" s="4">
        <f>DY1748-G1748</f>
        <v>-5260</v>
      </c>
      <c r="EF1748" s="12">
        <f>EE1748/G1748</f>
        <v>-1</v>
      </c>
      <c r="EG1748" s="4">
        <f>G1748-F1748</f>
        <v>1235</v>
      </c>
    </row>
    <row r="1749" spans="1:137" x14ac:dyDescent="0.3">
      <c r="A1749">
        <v>1748</v>
      </c>
      <c r="B1749" t="s">
        <v>6513</v>
      </c>
      <c r="C1749" t="s">
        <v>4019</v>
      </c>
      <c r="D1749" t="str">
        <f>VLOOKUP(C1749,Sheet1!$A$2:$B$3197,2,FALSE)</f>
        <v>핸드셋</v>
      </c>
      <c r="E1749" t="e">
        <v>#N/A</v>
      </c>
      <c r="F1749">
        <v>2780</v>
      </c>
      <c r="G1749" s="7">
        <v>2780</v>
      </c>
      <c r="H1749" t="s">
        <v>1683</v>
      </c>
      <c r="I1749" s="7">
        <f>VALUE(LEFT(H1749,FIND("/",H1749)-1)) + VALUE(MID(H1749,FIND("/",H1749)+1,LEN(H1749)))</f>
        <v>31784197</v>
      </c>
      <c r="J1749" s="1">
        <v>351160</v>
      </c>
      <c r="K1749" s="1">
        <f>G1749*I1749/(10^8)</f>
        <v>883.60067660000004</v>
      </c>
      <c r="L1749">
        <v>863</v>
      </c>
      <c r="M1749">
        <v>679</v>
      </c>
      <c r="N1749">
        <v>784</v>
      </c>
      <c r="O1749">
        <v>593</v>
      </c>
      <c r="P1749">
        <v>279</v>
      </c>
      <c r="Q1749" s="3"/>
      <c r="R1749" s="3"/>
      <c r="S1749" s="3"/>
      <c r="T1749">
        <v>41</v>
      </c>
      <c r="U1749">
        <v>-22</v>
      </c>
      <c r="V1749">
        <v>34</v>
      </c>
      <c r="W1749">
        <v>13</v>
      </c>
      <c r="X1749">
        <v>-80</v>
      </c>
      <c r="Y1749" s="3"/>
      <c r="Z1749" s="3"/>
      <c r="AA1749" s="3"/>
      <c r="AB1749">
        <v>22</v>
      </c>
      <c r="AC1749">
        <v>-115</v>
      </c>
      <c r="AD1749">
        <v>-152</v>
      </c>
      <c r="AE1749">
        <v>2</v>
      </c>
      <c r="AF1749">
        <v>-59</v>
      </c>
      <c r="AG1749" s="3"/>
      <c r="AH1749" s="3"/>
      <c r="AI1749" s="3"/>
      <c r="AJ1749" s="1">
        <v>1070</v>
      </c>
      <c r="AK1749" s="1">
        <v>1008</v>
      </c>
      <c r="AL1749">
        <v>873</v>
      </c>
      <c r="AM1749">
        <v>496</v>
      </c>
      <c r="AN1749">
        <v>540</v>
      </c>
      <c r="AO1749" s="3"/>
      <c r="AP1749" s="3"/>
      <c r="AQ1749" s="3"/>
      <c r="AR1749">
        <v>627</v>
      </c>
      <c r="AS1749">
        <v>627</v>
      </c>
      <c r="AT1749">
        <v>575</v>
      </c>
      <c r="AU1749">
        <v>197</v>
      </c>
      <c r="AV1749">
        <v>258</v>
      </c>
      <c r="AW1749" s="3"/>
      <c r="AX1749" s="3"/>
      <c r="AY1749" s="3"/>
      <c r="AZ1749">
        <v>444</v>
      </c>
      <c r="BA1749">
        <v>382</v>
      </c>
      <c r="BB1749">
        <v>298</v>
      </c>
      <c r="BC1749">
        <v>299</v>
      </c>
      <c r="BD1749">
        <v>282</v>
      </c>
      <c r="BE1749" s="3"/>
      <c r="BF1749" s="3"/>
      <c r="BG1749" s="3"/>
      <c r="BH1749">
        <v>444</v>
      </c>
      <c r="BI1749">
        <v>382</v>
      </c>
      <c r="BJ1749">
        <v>300</v>
      </c>
      <c r="BK1749">
        <v>302</v>
      </c>
      <c r="BL1749">
        <v>283</v>
      </c>
      <c r="BM1749" s="3"/>
      <c r="BN1749" s="3"/>
      <c r="BO1749" s="3"/>
      <c r="BP1749">
        <v>139</v>
      </c>
      <c r="BQ1749">
        <v>151</v>
      </c>
      <c r="BR1749">
        <v>159</v>
      </c>
      <c r="BS1749">
        <v>159</v>
      </c>
      <c r="BT1749">
        <v>159</v>
      </c>
      <c r="BU1749" s="3"/>
      <c r="BV1749" s="3"/>
      <c r="BW1749" s="3"/>
      <c r="BX1749">
        <v>2.04</v>
      </c>
      <c r="BY1749">
        <v>-11.1</v>
      </c>
      <c r="BZ1749">
        <v>-16.190000000000001</v>
      </c>
      <c r="CA1749">
        <v>0.35</v>
      </c>
      <c r="CB1749">
        <v>-11.38</v>
      </c>
      <c r="CC1749" s="3"/>
      <c r="CD1749" s="3"/>
      <c r="CE1749" s="3"/>
      <c r="CF1749">
        <v>4.93</v>
      </c>
      <c r="CG1749">
        <v>-27.93</v>
      </c>
      <c r="CH1749">
        <v>-44.1</v>
      </c>
      <c r="CI1749">
        <v>1.07</v>
      </c>
      <c r="CJ1749">
        <v>-20.72</v>
      </c>
      <c r="CK1749" s="3"/>
      <c r="CL1749" s="3"/>
      <c r="CM1749" s="3"/>
      <c r="CN1749">
        <v>79</v>
      </c>
      <c r="CO1749">
        <v>-388</v>
      </c>
      <c r="CP1749">
        <v>-473</v>
      </c>
      <c r="CQ1749">
        <v>10</v>
      </c>
      <c r="CR1749">
        <v>-191</v>
      </c>
      <c r="CS1749" s="3"/>
      <c r="CT1749" s="3"/>
      <c r="CU1749" s="3"/>
      <c r="CV1749">
        <v>36.6</v>
      </c>
      <c r="CW1749" t="s">
        <v>2</v>
      </c>
      <c r="CX1749" t="s">
        <v>2</v>
      </c>
      <c r="CY1749">
        <v>274.64</v>
      </c>
      <c r="CZ1749" t="s">
        <v>2</v>
      </c>
      <c r="DA1749" s="3"/>
      <c r="DB1749" s="3"/>
      <c r="DC1749" s="3"/>
      <c r="DD1749">
        <v>1.69</v>
      </c>
      <c r="DE1749">
        <v>2.42</v>
      </c>
      <c r="DF1749">
        <v>2.94</v>
      </c>
      <c r="DG1749">
        <v>2.93</v>
      </c>
      <c r="DH1749">
        <v>3.12</v>
      </c>
      <c r="DI1749" s="3"/>
      <c r="DJ1749" s="3"/>
      <c r="DK1749" s="3"/>
      <c r="DL1749" s="6">
        <f>(CM1749*3+CL1749*2+CK1749)/6</f>
        <v>0</v>
      </c>
      <c r="DM1749">
        <f>BH1749+(BH1749*(CG1749-8.25)/8.25)</f>
        <v>-1503.1418181818183</v>
      </c>
      <c r="DN1749">
        <f>BI1749+(BI1749*(CH1749-8.25)/8.25)</f>
        <v>-2041.9636363636364</v>
      </c>
      <c r="DO1749">
        <f>BJ1749+(BJ1749*(CI1749-8.25)/8.25)</f>
        <v>38.909090909090935</v>
      </c>
      <c r="DP1749">
        <f>BK1749+(BK1749*(CJ1749-8.25)/8.25)</f>
        <v>-758.47757575757578</v>
      </c>
      <c r="DQ1749">
        <f>BL1749+(BL1749*(CK1749-8.25)/8.25)</f>
        <v>0</v>
      </c>
      <c r="DR1749">
        <f>BM1749+(BM1749*(CL1749-8.25)/8.25)</f>
        <v>0</v>
      </c>
      <c r="DS1749">
        <f>BN1749+(BN1749*(CM1749-8.25)/8.25)</f>
        <v>0</v>
      </c>
      <c r="DT1749" s="8">
        <f>DM1749*10^8/$I1749</f>
        <v>-4729.211243505124</v>
      </c>
      <c r="DU1749" s="8">
        <f>DN1749*10^8/$I1749</f>
        <v>-6424.4619310773733</v>
      </c>
      <c r="DV1749" s="8">
        <f>DO1749*10^8/$I1749</f>
        <v>122.41646661418231</v>
      </c>
      <c r="DW1749" s="8">
        <f>DP1749*10^8/$I1749</f>
        <v>-2386.3354979758519</v>
      </c>
      <c r="DX1749" s="8">
        <f>DQ1749*10^8/$I1749</f>
        <v>0</v>
      </c>
      <c r="DY1749" s="8">
        <f>DR1749*10^8/$I1749</f>
        <v>0</v>
      </c>
      <c r="DZ1749" s="8">
        <f>DS1749*10^8/$I1749</f>
        <v>0</v>
      </c>
      <c r="EA1749" s="8">
        <f>DT1749*10^8/$I1749</f>
        <v>-14879.127647947576</v>
      </c>
      <c r="EB1749" s="8">
        <f>DZ1749*0.8</f>
        <v>0</v>
      </c>
      <c r="EC1749" s="10" t="e">
        <f>G1749-E1749</f>
        <v>#N/A</v>
      </c>
      <c r="ED1749" s="4" t="e">
        <f>EC1749/E1749*100</f>
        <v>#N/A</v>
      </c>
      <c r="EE1749" s="4">
        <f>DY1749-G1749</f>
        <v>-2780</v>
      </c>
      <c r="EF1749" s="12">
        <f>EE1749/G1749</f>
        <v>-1</v>
      </c>
      <c r="EG1749" s="4">
        <f>G1749-F1749</f>
        <v>0</v>
      </c>
    </row>
    <row r="1750" spans="1:137" x14ac:dyDescent="0.3">
      <c r="A1750">
        <v>1749</v>
      </c>
      <c r="B1750" t="s">
        <v>6100</v>
      </c>
      <c r="C1750" t="s">
        <v>4020</v>
      </c>
      <c r="D1750" t="str">
        <f>VLOOKUP(C1750,Sheet1!$A$2:$B$3197,2,FALSE)</f>
        <v>디스플레이장비및부품</v>
      </c>
      <c r="E1750" t="e">
        <v>#N/A</v>
      </c>
      <c r="F1750">
        <v>240</v>
      </c>
      <c r="G1750" s="7">
        <v>240</v>
      </c>
      <c r="H1750" t="s">
        <v>1684</v>
      </c>
      <c r="I1750" s="7">
        <f>VALUE(LEFT(H1750,FIND("/",H1750)-1)) + VALUE(MID(H1750,FIND("/",H1750)+1,LEN(H1750)))</f>
        <v>86766187</v>
      </c>
      <c r="J1750" s="1">
        <v>151000</v>
      </c>
      <c r="K1750" s="1">
        <f>G1750*I1750/(10^8)</f>
        <v>208.2388488</v>
      </c>
      <c r="L1750">
        <v>757</v>
      </c>
      <c r="M1750">
        <v>729</v>
      </c>
      <c r="N1750">
        <v>532</v>
      </c>
      <c r="O1750">
        <v>587</v>
      </c>
      <c r="P1750">
        <v>409</v>
      </c>
      <c r="Q1750" s="3"/>
      <c r="R1750" s="3"/>
      <c r="S1750" s="3"/>
      <c r="T1750">
        <v>42</v>
      </c>
      <c r="U1750">
        <v>1</v>
      </c>
      <c r="V1750">
        <v>-169</v>
      </c>
      <c r="W1750">
        <v>-161</v>
      </c>
      <c r="X1750">
        <v>-189</v>
      </c>
      <c r="Y1750" s="3"/>
      <c r="Z1750" s="3"/>
      <c r="AA1750" s="3"/>
      <c r="AB1750">
        <v>26</v>
      </c>
      <c r="AC1750">
        <v>-54</v>
      </c>
      <c r="AD1750">
        <v>-66</v>
      </c>
      <c r="AE1750">
        <v>-368</v>
      </c>
      <c r="AF1750">
        <v>-178</v>
      </c>
      <c r="AG1750" s="3"/>
      <c r="AH1750" s="3"/>
      <c r="AI1750" s="3"/>
      <c r="AJ1750" s="1">
        <v>1107</v>
      </c>
      <c r="AK1750" s="1">
        <v>1096</v>
      </c>
      <c r="AL1750" s="1">
        <v>1026</v>
      </c>
      <c r="AM1750" s="1">
        <v>1028</v>
      </c>
      <c r="AN1750" s="1">
        <v>1229</v>
      </c>
      <c r="AO1750" s="3"/>
      <c r="AP1750" s="3"/>
      <c r="AQ1750" s="3"/>
      <c r="AR1750">
        <v>578</v>
      </c>
      <c r="AS1750">
        <v>648</v>
      </c>
      <c r="AT1750">
        <v>528</v>
      </c>
      <c r="AU1750">
        <v>718</v>
      </c>
      <c r="AV1750">
        <v>725</v>
      </c>
      <c r="AW1750" s="3"/>
      <c r="AX1750" s="3"/>
      <c r="AY1750" s="3"/>
      <c r="AZ1750">
        <v>529</v>
      </c>
      <c r="BA1750">
        <v>449</v>
      </c>
      <c r="BB1750">
        <v>498</v>
      </c>
      <c r="BC1750">
        <v>310</v>
      </c>
      <c r="BD1750">
        <v>504</v>
      </c>
      <c r="BE1750" s="3"/>
      <c r="BF1750" s="3"/>
      <c r="BG1750" s="3"/>
      <c r="BH1750">
        <v>529</v>
      </c>
      <c r="BI1750">
        <v>449</v>
      </c>
      <c r="BJ1750">
        <v>498</v>
      </c>
      <c r="BK1750">
        <v>310</v>
      </c>
      <c r="BL1750">
        <v>504</v>
      </c>
      <c r="BM1750" s="3"/>
      <c r="BN1750" s="3"/>
      <c r="BO1750" s="3"/>
      <c r="BP1750">
        <v>130</v>
      </c>
      <c r="BQ1750">
        <v>132</v>
      </c>
      <c r="BR1750">
        <v>133</v>
      </c>
      <c r="BS1750">
        <v>191</v>
      </c>
      <c r="BT1750">
        <v>375</v>
      </c>
      <c r="BU1750" s="3"/>
      <c r="BV1750" s="3"/>
      <c r="BW1750" s="3"/>
      <c r="BX1750">
        <v>2.39</v>
      </c>
      <c r="BY1750">
        <v>-4.9000000000000004</v>
      </c>
      <c r="BZ1750">
        <v>-6.26</v>
      </c>
      <c r="CA1750">
        <v>-35.840000000000003</v>
      </c>
      <c r="CB1750">
        <v>-15.77</v>
      </c>
      <c r="CC1750" s="3"/>
      <c r="CD1750" s="3"/>
      <c r="CE1750" s="3"/>
      <c r="CF1750">
        <v>5.21</v>
      </c>
      <c r="CG1750">
        <v>-11.04</v>
      </c>
      <c r="CH1750">
        <v>-14.04</v>
      </c>
      <c r="CI1750">
        <v>-91.08</v>
      </c>
      <c r="CJ1750">
        <v>-43.72</v>
      </c>
      <c r="CK1750" s="3"/>
      <c r="CL1750" s="3"/>
      <c r="CM1750" s="3"/>
      <c r="CN1750">
        <v>102</v>
      </c>
      <c r="CO1750">
        <v>-205</v>
      </c>
      <c r="CP1750">
        <v>-250</v>
      </c>
      <c r="CQ1750" s="1">
        <v>-1099</v>
      </c>
      <c r="CR1750">
        <v>-267</v>
      </c>
      <c r="CS1750" s="3"/>
      <c r="CT1750" s="3"/>
      <c r="CU1750" s="3"/>
      <c r="CV1750">
        <v>19.78</v>
      </c>
      <c r="CW1750" t="s">
        <v>2</v>
      </c>
      <c r="CX1750" t="s">
        <v>2</v>
      </c>
      <c r="CY1750" t="s">
        <v>2</v>
      </c>
      <c r="CZ1750" t="s">
        <v>2</v>
      </c>
      <c r="DA1750" s="3"/>
      <c r="DB1750" s="3"/>
      <c r="DC1750" s="3"/>
      <c r="DD1750">
        <v>0.83</v>
      </c>
      <c r="DE1750">
        <v>0.93</v>
      </c>
      <c r="DF1750">
        <v>0.76</v>
      </c>
      <c r="DG1750">
        <v>2.59</v>
      </c>
      <c r="DH1750">
        <v>0.53</v>
      </c>
      <c r="DI1750" s="3"/>
      <c r="DJ1750" s="3"/>
      <c r="DK1750" s="3"/>
      <c r="DL1750" s="6">
        <f>(CM1750*3+CL1750*2+CK1750)/6</f>
        <v>0</v>
      </c>
      <c r="DM1750">
        <f>BH1750+(BH1750*(CG1750-8.25)/8.25)</f>
        <v>-707.89818181818191</v>
      </c>
      <c r="DN1750">
        <f>BI1750+(BI1750*(CH1750-8.25)/8.25)</f>
        <v>-764.11636363636353</v>
      </c>
      <c r="DO1750">
        <f>BJ1750+(BJ1750*(CI1750-8.25)/8.25)</f>
        <v>-5497.9199999999992</v>
      </c>
      <c r="DP1750">
        <f>BK1750+(BK1750*(CJ1750-8.25)/8.25)</f>
        <v>-1642.8121212121212</v>
      </c>
      <c r="DQ1750">
        <f>BL1750+(BL1750*(CK1750-8.25)/8.25)</f>
        <v>0</v>
      </c>
      <c r="DR1750">
        <f>BM1750+(BM1750*(CL1750-8.25)/8.25)</f>
        <v>0</v>
      </c>
      <c r="DS1750">
        <f>BN1750+(BN1750*(CM1750-8.25)/8.25)</f>
        <v>0</v>
      </c>
      <c r="DT1750" s="8">
        <f>DM1750*10^8/$I1750</f>
        <v>-815.8687229371759</v>
      </c>
      <c r="DU1750" s="8">
        <f>DN1750*10^8/$I1750</f>
        <v>-880.66145356412119</v>
      </c>
      <c r="DV1750" s="8">
        <f>DO1750*10^8/$I1750</f>
        <v>-6336.477595817365</v>
      </c>
      <c r="DW1750" s="8">
        <f>DP1750*10^8/$I1750</f>
        <v>-1893.3782594504485</v>
      </c>
      <c r="DX1750" s="8">
        <f>DQ1750*10^8/$I1750</f>
        <v>0</v>
      </c>
      <c r="DY1750" s="8">
        <f>DR1750*10^8/$I1750</f>
        <v>0</v>
      </c>
      <c r="DZ1750" s="8">
        <f>DS1750*10^8/$I1750</f>
        <v>0</v>
      </c>
      <c r="EA1750" s="8">
        <f>DT1750*10^8/$I1750</f>
        <v>-940.30722237128612</v>
      </c>
      <c r="EB1750" s="8">
        <f>DZ1750*0.8</f>
        <v>0</v>
      </c>
      <c r="EC1750" s="10" t="e">
        <f>G1750-E1750</f>
        <v>#N/A</v>
      </c>
      <c r="ED1750" s="4" t="e">
        <f>EC1750/E1750*100</f>
        <v>#N/A</v>
      </c>
      <c r="EE1750" s="4">
        <f>DY1750-G1750</f>
        <v>-240</v>
      </c>
      <c r="EF1750" s="12">
        <f>EE1750/G1750</f>
        <v>-1</v>
      </c>
      <c r="EG1750" s="4">
        <f>G1750-F1750</f>
        <v>0</v>
      </c>
    </row>
    <row r="1751" spans="1:137" x14ac:dyDescent="0.3">
      <c r="A1751">
        <v>1750</v>
      </c>
      <c r="B1751" t="s">
        <v>6253</v>
      </c>
      <c r="C1751" t="s">
        <v>7948</v>
      </c>
      <c r="D1751" t="str">
        <f>VLOOKUP(C1751,Sheet1!$A$2:$B$3197,2,FALSE)</f>
        <v>디스플레이장비및부품</v>
      </c>
      <c r="E1751">
        <v>2145</v>
      </c>
      <c r="F1751">
        <v>1495</v>
      </c>
      <c r="G1751" s="7">
        <v>1510</v>
      </c>
      <c r="H1751" t="s">
        <v>1685</v>
      </c>
      <c r="I1751" s="7">
        <f>VALUE(LEFT(H1751,FIND("/",H1751)-1)) + VALUE(MID(H1751,FIND("/",H1751)+1,LEN(H1751)))</f>
        <v>159787717</v>
      </c>
      <c r="J1751" s="1">
        <v>13685740</v>
      </c>
      <c r="K1751" s="1">
        <f>G1751*I1751/(10^8)</f>
        <v>2412.7945267</v>
      </c>
      <c r="L1751">
        <v>682</v>
      </c>
      <c r="M1751">
        <v>610</v>
      </c>
      <c r="N1751">
        <v>460</v>
      </c>
      <c r="O1751">
        <v>450</v>
      </c>
      <c r="P1751">
        <v>436</v>
      </c>
      <c r="Q1751" s="3"/>
      <c r="R1751" s="3"/>
      <c r="S1751" s="3"/>
      <c r="T1751">
        <v>5</v>
      </c>
      <c r="U1751">
        <v>-50</v>
      </c>
      <c r="V1751">
        <v>-129</v>
      </c>
      <c r="W1751">
        <v>-20</v>
      </c>
      <c r="X1751">
        <v>-79</v>
      </c>
      <c r="Y1751" s="3"/>
      <c r="Z1751" s="3"/>
      <c r="AA1751" s="3"/>
      <c r="AB1751">
        <v>-18</v>
      </c>
      <c r="AC1751">
        <v>-67</v>
      </c>
      <c r="AD1751">
        <v>-85</v>
      </c>
      <c r="AE1751">
        <v>-290</v>
      </c>
      <c r="AF1751">
        <v>-441</v>
      </c>
      <c r="AG1751" s="3"/>
      <c r="AH1751" s="3"/>
      <c r="AI1751" s="3"/>
      <c r="AJ1751">
        <v>420</v>
      </c>
      <c r="AK1751">
        <v>364</v>
      </c>
      <c r="AL1751" s="1">
        <v>1007</v>
      </c>
      <c r="AM1751" s="1">
        <v>1647</v>
      </c>
      <c r="AN1751" s="1">
        <v>2482</v>
      </c>
      <c r="AO1751" s="3"/>
      <c r="AP1751" s="3"/>
      <c r="AQ1751" s="3"/>
      <c r="AR1751">
        <v>192</v>
      </c>
      <c r="AS1751">
        <v>203</v>
      </c>
      <c r="AT1751">
        <v>322</v>
      </c>
      <c r="AU1751">
        <v>557</v>
      </c>
      <c r="AV1751" s="1">
        <v>1366</v>
      </c>
      <c r="AW1751" s="3"/>
      <c r="AX1751" s="3"/>
      <c r="AY1751" s="3"/>
      <c r="AZ1751">
        <v>227</v>
      </c>
      <c r="BA1751">
        <v>161</v>
      </c>
      <c r="BB1751">
        <v>684</v>
      </c>
      <c r="BC1751" s="1">
        <v>1090</v>
      </c>
      <c r="BD1751" s="1">
        <v>1116</v>
      </c>
      <c r="BE1751" s="3"/>
      <c r="BF1751" s="3"/>
      <c r="BG1751" s="3"/>
      <c r="BH1751">
        <v>227</v>
      </c>
      <c r="BI1751">
        <v>161</v>
      </c>
      <c r="BJ1751">
        <v>684</v>
      </c>
      <c r="BK1751" s="1">
        <v>1090</v>
      </c>
      <c r="BL1751" s="1">
        <v>1078</v>
      </c>
      <c r="BM1751" s="3"/>
      <c r="BN1751" s="3"/>
      <c r="BO1751" s="3"/>
      <c r="BP1751">
        <v>190</v>
      </c>
      <c r="BQ1751">
        <v>190</v>
      </c>
      <c r="BR1751">
        <v>372</v>
      </c>
      <c r="BS1751">
        <v>602</v>
      </c>
      <c r="BT1751">
        <v>703</v>
      </c>
      <c r="BU1751" s="3"/>
      <c r="BV1751" s="3"/>
      <c r="BW1751" s="3"/>
      <c r="BX1751">
        <v>-3.93</v>
      </c>
      <c r="BY1751">
        <v>-17.02</v>
      </c>
      <c r="BZ1751">
        <v>-12.45</v>
      </c>
      <c r="CA1751">
        <v>-21.87</v>
      </c>
      <c r="CB1751">
        <v>-21.36</v>
      </c>
      <c r="CC1751" s="3"/>
      <c r="CD1751" s="3"/>
      <c r="CE1751" s="3"/>
      <c r="CF1751">
        <v>-7.52</v>
      </c>
      <c r="CG1751">
        <v>-34.33</v>
      </c>
      <c r="CH1751">
        <v>-20.190000000000001</v>
      </c>
      <c r="CI1751">
        <v>-31.56</v>
      </c>
      <c r="CJ1751">
        <v>-40.36</v>
      </c>
      <c r="CK1751" s="3"/>
      <c r="CL1751" s="3"/>
      <c r="CM1751" s="3"/>
      <c r="CN1751">
        <v>-47</v>
      </c>
      <c r="CO1751">
        <v>-176</v>
      </c>
      <c r="CP1751">
        <v>-169</v>
      </c>
      <c r="CQ1751">
        <v>-305</v>
      </c>
      <c r="CR1751">
        <v>-311</v>
      </c>
      <c r="CS1751" s="3"/>
      <c r="CT1751" s="3"/>
      <c r="CU1751" s="3"/>
      <c r="CV1751" t="s">
        <v>2</v>
      </c>
      <c r="CW1751" t="s">
        <v>2</v>
      </c>
      <c r="CX1751" t="s">
        <v>2</v>
      </c>
      <c r="CY1751" t="s">
        <v>2</v>
      </c>
      <c r="CZ1751" t="s">
        <v>2</v>
      </c>
      <c r="DA1751" s="3"/>
      <c r="DB1751" s="3"/>
      <c r="DC1751" s="3"/>
      <c r="DD1751">
        <v>2.1</v>
      </c>
      <c r="DE1751">
        <v>2.4</v>
      </c>
      <c r="DF1751">
        <v>1.57</v>
      </c>
      <c r="DG1751">
        <v>2.31</v>
      </c>
      <c r="DH1751">
        <v>2.75</v>
      </c>
      <c r="DI1751" s="3"/>
      <c r="DJ1751" s="3"/>
      <c r="DK1751" s="3"/>
      <c r="DL1751" s="6">
        <f>(CM1751*3+CL1751*2+CK1751)/6</f>
        <v>0</v>
      </c>
      <c r="DM1751">
        <f>BH1751+(BH1751*(CG1751-8.25)/8.25)</f>
        <v>-944.59515151515143</v>
      </c>
      <c r="DN1751">
        <f>BI1751+(BI1751*(CH1751-8.25)/8.25)</f>
        <v>-394.01090909090908</v>
      </c>
      <c r="DO1751">
        <f>BJ1751+(BJ1751*(CI1751-8.25)/8.25)</f>
        <v>-2616.610909090909</v>
      </c>
      <c r="DP1751">
        <f>BK1751+(BK1751*(CJ1751-8.25)/8.25)</f>
        <v>-5332.4121212121217</v>
      </c>
      <c r="DQ1751">
        <f>BL1751+(BL1751*(CK1751-8.25)/8.25)</f>
        <v>0</v>
      </c>
      <c r="DR1751">
        <f>BM1751+(BM1751*(CL1751-8.25)/8.25)</f>
        <v>0</v>
      </c>
      <c r="DS1751">
        <f>BN1751+(BN1751*(CM1751-8.25)/8.25)</f>
        <v>0</v>
      </c>
      <c r="DT1751" s="8">
        <f>DM1751*10^8/$I1751</f>
        <v>-591.15629739872395</v>
      </c>
      <c r="DU1751" s="8">
        <f>DN1751*10^8/$I1751</f>
        <v>-246.5839780982096</v>
      </c>
      <c r="DV1751" s="8">
        <f>DO1751*10^8/$I1751</f>
        <v>-1637.5544742847219</v>
      </c>
      <c r="DW1751" s="8">
        <f>DP1751*10^8/$I1751</f>
        <v>-3337.1852488587228</v>
      </c>
      <c r="DX1751" s="8">
        <f>DQ1751*10^8/$I1751</f>
        <v>0</v>
      </c>
      <c r="DY1751" s="8">
        <f>DR1751*10^8/$I1751</f>
        <v>0</v>
      </c>
      <c r="DZ1751" s="8">
        <f>DS1751*10^8/$I1751</f>
        <v>0</v>
      </c>
      <c r="EA1751" s="8">
        <f>DT1751*10^8/$I1751</f>
        <v>-369.96354194028817</v>
      </c>
      <c r="EB1751" s="8">
        <f>DZ1751*0.8</f>
        <v>0</v>
      </c>
      <c r="EC1751" s="10">
        <f>G1751-E1751</f>
        <v>-635</v>
      </c>
      <c r="ED1751" s="4">
        <f>EC1751/E1751*100</f>
        <v>-29.603729603729604</v>
      </c>
      <c r="EE1751" s="4">
        <f>DY1751-G1751</f>
        <v>-1510</v>
      </c>
      <c r="EF1751" s="12">
        <f>EE1751/G1751</f>
        <v>-1</v>
      </c>
      <c r="EG1751" s="4">
        <f>G1751-F1751</f>
        <v>15</v>
      </c>
    </row>
    <row r="1752" spans="1:137" x14ac:dyDescent="0.3">
      <c r="A1752">
        <v>1751</v>
      </c>
      <c r="B1752" t="s">
        <v>6275</v>
      </c>
      <c r="C1752" t="s">
        <v>4021</v>
      </c>
      <c r="D1752" t="str">
        <f>VLOOKUP(C1752,Sheet1!$A$2:$B$3197,2,FALSE)</f>
        <v>상업서비스와공급품</v>
      </c>
      <c r="E1752">
        <v>1405</v>
      </c>
      <c r="F1752">
        <v>1720</v>
      </c>
      <c r="G1752" s="7">
        <v>1635</v>
      </c>
      <c r="H1752" t="s">
        <v>1686</v>
      </c>
      <c r="I1752" s="7">
        <f>VALUE(LEFT(H1752,FIND("/",H1752)-1)) + VALUE(MID(H1752,FIND("/",H1752)+1,LEN(H1752)))</f>
        <v>55572986</v>
      </c>
      <c r="J1752" s="1">
        <v>2003</v>
      </c>
      <c r="K1752" s="1">
        <f>G1752*I1752/(10^8)</f>
        <v>908.6183211</v>
      </c>
      <c r="L1752">
        <v>101</v>
      </c>
      <c r="M1752">
        <v>132</v>
      </c>
      <c r="N1752">
        <v>248</v>
      </c>
      <c r="O1752">
        <v>317</v>
      </c>
      <c r="P1752">
        <v>291</v>
      </c>
      <c r="Q1752" s="3"/>
      <c r="R1752" s="3"/>
      <c r="S1752" s="3"/>
      <c r="T1752">
        <v>-52</v>
      </c>
      <c r="U1752">
        <v>-44</v>
      </c>
      <c r="V1752">
        <v>6</v>
      </c>
      <c r="W1752">
        <v>8</v>
      </c>
      <c r="X1752">
        <v>-55</v>
      </c>
      <c r="Y1752" s="3"/>
      <c r="Z1752" s="3"/>
      <c r="AA1752" s="3"/>
      <c r="AB1752">
        <v>-97</v>
      </c>
      <c r="AC1752">
        <v>-68</v>
      </c>
      <c r="AD1752">
        <v>6</v>
      </c>
      <c r="AE1752">
        <v>-26</v>
      </c>
      <c r="AF1752">
        <v>-64</v>
      </c>
      <c r="AG1752" s="3"/>
      <c r="AH1752" s="3"/>
      <c r="AI1752" s="3"/>
      <c r="AJ1752">
        <v>356</v>
      </c>
      <c r="AK1752">
        <v>482</v>
      </c>
      <c r="AL1752">
        <v>496</v>
      </c>
      <c r="AM1752">
        <v>723</v>
      </c>
      <c r="AN1752">
        <v>726</v>
      </c>
      <c r="AO1752" s="3"/>
      <c r="AP1752" s="3"/>
      <c r="AQ1752" s="3"/>
      <c r="AR1752">
        <v>172</v>
      </c>
      <c r="AS1752">
        <v>177</v>
      </c>
      <c r="AT1752">
        <v>184</v>
      </c>
      <c r="AU1752">
        <v>283</v>
      </c>
      <c r="AV1752">
        <v>340</v>
      </c>
      <c r="AW1752" s="3"/>
      <c r="AX1752" s="3"/>
      <c r="AY1752" s="3"/>
      <c r="AZ1752">
        <v>185</v>
      </c>
      <c r="BA1752">
        <v>305</v>
      </c>
      <c r="BB1752">
        <v>311</v>
      </c>
      <c r="BC1752">
        <v>440</v>
      </c>
      <c r="BD1752">
        <v>386</v>
      </c>
      <c r="BE1752" s="3"/>
      <c r="BF1752" s="3"/>
      <c r="BG1752" s="3"/>
      <c r="BH1752">
        <v>167</v>
      </c>
      <c r="BI1752">
        <v>292</v>
      </c>
      <c r="BJ1752">
        <v>301</v>
      </c>
      <c r="BK1752">
        <v>432</v>
      </c>
      <c r="BL1752">
        <v>381</v>
      </c>
      <c r="BM1752" s="3"/>
      <c r="BN1752" s="3"/>
      <c r="BO1752" s="3"/>
      <c r="BP1752">
        <v>110</v>
      </c>
      <c r="BQ1752">
        <v>170</v>
      </c>
      <c r="BR1752">
        <v>170</v>
      </c>
      <c r="BS1752">
        <v>266</v>
      </c>
      <c r="BT1752">
        <v>266</v>
      </c>
      <c r="BU1752" s="3"/>
      <c r="BV1752" s="3"/>
      <c r="BW1752" s="3"/>
      <c r="BX1752">
        <v>-27.11</v>
      </c>
      <c r="BY1752">
        <v>-16.14</v>
      </c>
      <c r="BZ1752">
        <v>1.25</v>
      </c>
      <c r="CA1752">
        <v>-4.3</v>
      </c>
      <c r="CB1752">
        <v>-8.81</v>
      </c>
      <c r="CC1752" s="3"/>
      <c r="CD1752" s="3"/>
      <c r="CE1752" s="3"/>
      <c r="CF1752">
        <v>-50.54</v>
      </c>
      <c r="CG1752">
        <v>-26.96</v>
      </c>
      <c r="CH1752">
        <v>3.01</v>
      </c>
      <c r="CI1752">
        <v>-6.43</v>
      </c>
      <c r="CJ1752">
        <v>-15.11</v>
      </c>
      <c r="CK1752" s="3"/>
      <c r="CL1752" s="3"/>
      <c r="CM1752" s="3"/>
      <c r="CN1752">
        <v>-375</v>
      </c>
      <c r="CO1752">
        <v>-195</v>
      </c>
      <c r="CP1752">
        <v>24</v>
      </c>
      <c r="CQ1752">
        <v>-55</v>
      </c>
      <c r="CR1752">
        <v>-115</v>
      </c>
      <c r="CS1752" s="3"/>
      <c r="CT1752" s="3"/>
      <c r="CU1752" s="3"/>
      <c r="CV1752" t="s">
        <v>2</v>
      </c>
      <c r="CW1752" t="s">
        <v>2</v>
      </c>
      <c r="CX1752">
        <v>63.28</v>
      </c>
      <c r="CY1752" t="s">
        <v>2</v>
      </c>
      <c r="CZ1752" t="s">
        <v>2</v>
      </c>
      <c r="DA1752" s="3"/>
      <c r="DB1752" s="3"/>
      <c r="DC1752" s="3"/>
      <c r="DD1752">
        <v>2.99</v>
      </c>
      <c r="DE1752">
        <v>1.85</v>
      </c>
      <c r="DF1752">
        <v>1.87</v>
      </c>
      <c r="DG1752">
        <v>1.29</v>
      </c>
      <c r="DH1752">
        <v>1.93</v>
      </c>
      <c r="DI1752" s="3"/>
      <c r="DJ1752" s="3"/>
      <c r="DK1752" s="3"/>
      <c r="DL1752" s="6">
        <f>(CM1752*3+CL1752*2+CK1752)/6</f>
        <v>0</v>
      </c>
      <c r="DM1752">
        <f>BH1752+(BH1752*(CG1752-8.25)/8.25)</f>
        <v>-545.73575757575759</v>
      </c>
      <c r="DN1752">
        <f>BI1752+(BI1752*(CH1752-8.25)/8.25)</f>
        <v>106.53575757575754</v>
      </c>
      <c r="DO1752">
        <f>BJ1752+(BJ1752*(CI1752-8.25)/8.25)</f>
        <v>-234.59757575757578</v>
      </c>
      <c r="DP1752">
        <f>BK1752+(BK1752*(CJ1752-8.25)/8.25)</f>
        <v>-791.21454545454549</v>
      </c>
      <c r="DQ1752">
        <f>BL1752+(BL1752*(CK1752-8.25)/8.25)</f>
        <v>0</v>
      </c>
      <c r="DR1752">
        <f>BM1752+(BM1752*(CL1752-8.25)/8.25)</f>
        <v>0</v>
      </c>
      <c r="DS1752">
        <f>BN1752+(BN1752*(CM1752-8.25)/8.25)</f>
        <v>0</v>
      </c>
      <c r="DT1752" s="8">
        <f>DM1752*10^8/$I1752</f>
        <v>-982.01625799944884</v>
      </c>
      <c r="DU1752" s="8">
        <f>DN1752*10^8/$I1752</f>
        <v>191.70421682174418</v>
      </c>
      <c r="DV1752" s="8">
        <f>DO1752*10^8/$I1752</f>
        <v>-422.14318978212867</v>
      </c>
      <c r="DW1752" s="8">
        <f>DP1752*10^8/$I1752</f>
        <v>-1423.7394864018022</v>
      </c>
      <c r="DX1752" s="8">
        <f>DQ1752*10^8/$I1752</f>
        <v>0</v>
      </c>
      <c r="DY1752" s="8">
        <f>DR1752*10^8/$I1752</f>
        <v>0</v>
      </c>
      <c r="DZ1752" s="8">
        <f>DS1752*10^8/$I1752</f>
        <v>0</v>
      </c>
      <c r="EA1752" s="8">
        <f>DT1752*10^8/$I1752</f>
        <v>-1767.0748481995349</v>
      </c>
      <c r="EB1752" s="8">
        <f>DZ1752*0.8</f>
        <v>0</v>
      </c>
      <c r="EC1752" s="10">
        <f>G1752-E1752</f>
        <v>230</v>
      </c>
      <c r="ED1752" s="4">
        <f>EC1752/E1752*100</f>
        <v>16.370106761565836</v>
      </c>
      <c r="EE1752" s="4">
        <f>DY1752-G1752</f>
        <v>-1635</v>
      </c>
      <c r="EF1752" s="12">
        <f>EE1752/G1752</f>
        <v>-1</v>
      </c>
      <c r="EG1752" s="4">
        <f>G1752-F1752</f>
        <v>-85</v>
      </c>
    </row>
    <row r="1753" spans="1:137" x14ac:dyDescent="0.3">
      <c r="A1753">
        <v>1752</v>
      </c>
      <c r="B1753" t="s">
        <v>7161</v>
      </c>
      <c r="C1753" t="s">
        <v>4022</v>
      </c>
      <c r="D1753" t="str">
        <f>VLOOKUP(C1753,Sheet1!$A$2:$B$3197,2,FALSE)</f>
        <v>건축제품</v>
      </c>
      <c r="E1753">
        <v>5480</v>
      </c>
      <c r="F1753">
        <v>8240</v>
      </c>
      <c r="G1753" s="7">
        <v>8310</v>
      </c>
      <c r="H1753" t="s">
        <v>1526</v>
      </c>
      <c r="I1753" s="7">
        <f>VALUE(LEFT(H1753,FIND("/",H1753)-1)) + VALUE(MID(H1753,FIND("/",H1753)+1,LEN(H1753)))</f>
        <v>7200000</v>
      </c>
      <c r="J1753">
        <v>0</v>
      </c>
      <c r="K1753" s="1">
        <f>G1753*I1753/(10^8)</f>
        <v>598.32000000000005</v>
      </c>
      <c r="L1753">
        <v>177</v>
      </c>
      <c r="M1753">
        <v>214</v>
      </c>
      <c r="N1753">
        <v>213</v>
      </c>
      <c r="O1753">
        <v>183</v>
      </c>
      <c r="P1753">
        <v>183</v>
      </c>
      <c r="Q1753" s="3"/>
      <c r="R1753" s="3"/>
      <c r="S1753" s="3"/>
      <c r="T1753">
        <v>26</v>
      </c>
      <c r="U1753">
        <v>35</v>
      </c>
      <c r="V1753">
        <v>20</v>
      </c>
      <c r="W1753">
        <v>5</v>
      </c>
      <c r="X1753">
        <v>2</v>
      </c>
      <c r="Y1753" s="3"/>
      <c r="Z1753" s="3"/>
      <c r="AA1753" s="3"/>
      <c r="AB1753">
        <v>34</v>
      </c>
      <c r="AC1753">
        <v>36</v>
      </c>
      <c r="AD1753">
        <v>29</v>
      </c>
      <c r="AE1753">
        <v>18</v>
      </c>
      <c r="AF1753">
        <v>15</v>
      </c>
      <c r="AG1753" s="3"/>
      <c r="AH1753" s="3"/>
      <c r="AI1753" s="3"/>
      <c r="AJ1753">
        <v>724</v>
      </c>
      <c r="AK1753">
        <v>753</v>
      </c>
      <c r="AL1753">
        <v>768</v>
      </c>
      <c r="AM1753">
        <v>771</v>
      </c>
      <c r="AN1753">
        <v>773</v>
      </c>
      <c r="AO1753" s="3"/>
      <c r="AP1753" s="3"/>
      <c r="AQ1753" s="3"/>
      <c r="AR1753">
        <v>26</v>
      </c>
      <c r="AS1753">
        <v>30</v>
      </c>
      <c r="AT1753">
        <v>32</v>
      </c>
      <c r="AU1753">
        <v>31</v>
      </c>
      <c r="AV1753">
        <v>32</v>
      </c>
      <c r="AW1753" s="3"/>
      <c r="AX1753" s="3"/>
      <c r="AY1753" s="3"/>
      <c r="AZ1753">
        <v>697</v>
      </c>
      <c r="BA1753">
        <v>722</v>
      </c>
      <c r="BB1753">
        <v>736</v>
      </c>
      <c r="BC1753">
        <v>739</v>
      </c>
      <c r="BD1753">
        <v>740</v>
      </c>
      <c r="BE1753" s="3"/>
      <c r="BF1753" s="3"/>
      <c r="BG1753" s="3"/>
      <c r="BH1753">
        <v>697</v>
      </c>
      <c r="BI1753">
        <v>722</v>
      </c>
      <c r="BJ1753">
        <v>736</v>
      </c>
      <c r="BK1753">
        <v>739</v>
      </c>
      <c r="BL1753">
        <v>740</v>
      </c>
      <c r="BM1753" s="3"/>
      <c r="BN1753" s="3"/>
      <c r="BO1753" s="3"/>
      <c r="BP1753">
        <v>32</v>
      </c>
      <c r="BQ1753">
        <v>34</v>
      </c>
      <c r="BR1753">
        <v>36</v>
      </c>
      <c r="BS1753">
        <v>36</v>
      </c>
      <c r="BT1753">
        <v>36</v>
      </c>
      <c r="BU1753" s="3"/>
      <c r="BV1753" s="3"/>
      <c r="BW1753" s="3"/>
      <c r="BX1753">
        <v>4.78</v>
      </c>
      <c r="BY1753">
        <v>4.93</v>
      </c>
      <c r="BZ1753">
        <v>3.82</v>
      </c>
      <c r="CA1753">
        <v>2.34</v>
      </c>
      <c r="CB1753">
        <v>1.88</v>
      </c>
      <c r="CC1753" s="3"/>
      <c r="CD1753" s="3"/>
      <c r="CE1753" s="3"/>
      <c r="CF1753">
        <v>4.96</v>
      </c>
      <c r="CG1753">
        <v>5.13</v>
      </c>
      <c r="CH1753">
        <v>3.98</v>
      </c>
      <c r="CI1753">
        <v>2.44</v>
      </c>
      <c r="CJ1753">
        <v>1.97</v>
      </c>
      <c r="CK1753" s="3"/>
      <c r="CL1753" s="3"/>
      <c r="CM1753" s="3"/>
      <c r="CN1753">
        <v>472</v>
      </c>
      <c r="CO1753">
        <v>506</v>
      </c>
      <c r="CP1753">
        <v>403</v>
      </c>
      <c r="CQ1753">
        <v>250</v>
      </c>
      <c r="CR1753">
        <v>202</v>
      </c>
      <c r="CS1753" s="3"/>
      <c r="CT1753" s="3"/>
      <c r="CU1753" s="3"/>
      <c r="CV1753">
        <v>16.39</v>
      </c>
      <c r="CW1753">
        <v>12.77</v>
      </c>
      <c r="CX1753">
        <v>14.19</v>
      </c>
      <c r="CY1753">
        <v>22.12</v>
      </c>
      <c r="CZ1753">
        <v>27.13</v>
      </c>
      <c r="DA1753" s="3"/>
      <c r="DB1753" s="3"/>
      <c r="DC1753" s="3"/>
      <c r="DD1753">
        <v>0.8</v>
      </c>
      <c r="DE1753">
        <v>0.64</v>
      </c>
      <c r="DF1753">
        <v>0.56000000000000005</v>
      </c>
      <c r="DG1753">
        <v>0.54</v>
      </c>
      <c r="DH1753">
        <v>0.53</v>
      </c>
      <c r="DI1753" s="3"/>
      <c r="DJ1753" s="3"/>
      <c r="DK1753" s="3"/>
      <c r="DL1753" s="6">
        <f>(CM1753*3+CL1753*2+CK1753)/6</f>
        <v>0</v>
      </c>
      <c r="DM1753">
        <f>BH1753+(BH1753*(CG1753-8.25)/8.25)</f>
        <v>433.40727272727275</v>
      </c>
      <c r="DN1753">
        <f>BI1753+(BI1753*(CH1753-8.25)/8.25)</f>
        <v>348.31030303030309</v>
      </c>
      <c r="DO1753">
        <f>BJ1753+(BJ1753*(CI1753-8.25)/8.25)</f>
        <v>217.67757575757571</v>
      </c>
      <c r="DP1753">
        <f>BK1753+(BK1753*(CJ1753-8.25)/8.25)</f>
        <v>176.46424242424246</v>
      </c>
      <c r="DQ1753">
        <f>BL1753+(BL1753*(CK1753-8.25)/8.25)</f>
        <v>0</v>
      </c>
      <c r="DR1753">
        <f>BM1753+(BM1753*(CL1753-8.25)/8.25)</f>
        <v>0</v>
      </c>
      <c r="DS1753">
        <f>BN1753+(BN1753*(CM1753-8.25)/8.25)</f>
        <v>0</v>
      </c>
      <c r="DT1753" s="8">
        <f>DM1753*10^8/$I1753</f>
        <v>6019.545454545454</v>
      </c>
      <c r="DU1753" s="8">
        <f>DN1753*10^8/$I1753</f>
        <v>4837.6430976430993</v>
      </c>
      <c r="DV1753" s="8">
        <f>DO1753*10^8/$I1753</f>
        <v>3023.2996632996628</v>
      </c>
      <c r="DW1753" s="8">
        <f>DP1753*10^8/$I1753</f>
        <v>2450.8922558922559</v>
      </c>
      <c r="DX1753" s="8">
        <f>DQ1753*10^8/$I1753</f>
        <v>0</v>
      </c>
      <c r="DY1753" s="8">
        <f>DR1753*10^8/$I1753</f>
        <v>0</v>
      </c>
      <c r="DZ1753" s="8">
        <f>DS1753*10^8/$I1753</f>
        <v>0</v>
      </c>
      <c r="EA1753" s="8">
        <f>DT1753*10^8/$I1753</f>
        <v>83604.797979797979</v>
      </c>
      <c r="EB1753" s="8">
        <f>DZ1753*0.8</f>
        <v>0</v>
      </c>
      <c r="EC1753" s="10">
        <f>G1753-E1753</f>
        <v>2830</v>
      </c>
      <c r="ED1753" s="4">
        <f>EC1753/E1753*100</f>
        <v>51.642335766423351</v>
      </c>
      <c r="EE1753" s="4">
        <f>DY1753-G1753</f>
        <v>-8310</v>
      </c>
      <c r="EF1753" s="12">
        <f>EE1753/G1753</f>
        <v>-1</v>
      </c>
      <c r="EG1753" s="4">
        <f>G1753-F1753</f>
        <v>70</v>
      </c>
    </row>
    <row r="1754" spans="1:137" x14ac:dyDescent="0.3">
      <c r="A1754">
        <v>1753</v>
      </c>
      <c r="B1754" t="s">
        <v>6350</v>
      </c>
      <c r="C1754" t="s">
        <v>4023</v>
      </c>
      <c r="D1754" t="str">
        <f>VLOOKUP(C1754,Sheet1!$A$2:$B$3197,2,FALSE)</f>
        <v>소프트웨어</v>
      </c>
      <c r="E1754">
        <v>2180</v>
      </c>
      <c r="F1754">
        <v>2100</v>
      </c>
      <c r="G1754" s="7">
        <v>2110</v>
      </c>
      <c r="H1754" t="s">
        <v>1687</v>
      </c>
      <c r="I1754" s="7">
        <f>VALUE(LEFT(H1754,FIND("/",H1754)-1)) + VALUE(MID(H1754,FIND("/",H1754)+1,LEN(H1754)))</f>
        <v>37463160</v>
      </c>
      <c r="J1754" s="1">
        <v>26788</v>
      </c>
      <c r="K1754" s="1">
        <f>G1754*I1754/(10^8)</f>
        <v>790.47267599999998</v>
      </c>
      <c r="L1754">
        <v>132</v>
      </c>
      <c r="M1754">
        <v>152</v>
      </c>
      <c r="N1754">
        <v>225</v>
      </c>
      <c r="O1754">
        <v>210</v>
      </c>
      <c r="P1754">
        <v>195</v>
      </c>
      <c r="Q1754" s="3"/>
      <c r="R1754" s="3"/>
      <c r="S1754" s="3"/>
      <c r="T1754">
        <v>-243</v>
      </c>
      <c r="U1754">
        <v>-142</v>
      </c>
      <c r="V1754">
        <v>-5</v>
      </c>
      <c r="W1754">
        <v>-59</v>
      </c>
      <c r="X1754">
        <v>-79</v>
      </c>
      <c r="Y1754" s="3"/>
      <c r="Z1754" s="3"/>
      <c r="AA1754" s="3"/>
      <c r="AB1754">
        <v>-261</v>
      </c>
      <c r="AC1754">
        <v>-146</v>
      </c>
      <c r="AD1754">
        <v>-101</v>
      </c>
      <c r="AE1754">
        <v>-78</v>
      </c>
      <c r="AF1754">
        <v>-10</v>
      </c>
      <c r="AG1754" s="3"/>
      <c r="AH1754" s="3"/>
      <c r="AI1754" s="3"/>
      <c r="AJ1754">
        <v>463</v>
      </c>
      <c r="AK1754">
        <v>446</v>
      </c>
      <c r="AL1754">
        <v>429</v>
      </c>
      <c r="AM1754">
        <v>352</v>
      </c>
      <c r="AN1754">
        <v>501</v>
      </c>
      <c r="AO1754" s="3"/>
      <c r="AP1754" s="3"/>
      <c r="AQ1754" s="3"/>
      <c r="AR1754">
        <v>133</v>
      </c>
      <c r="AS1754">
        <v>78</v>
      </c>
      <c r="AT1754">
        <v>51</v>
      </c>
      <c r="AU1754">
        <v>71</v>
      </c>
      <c r="AV1754">
        <v>177</v>
      </c>
      <c r="AW1754" s="3"/>
      <c r="AX1754" s="3"/>
      <c r="AY1754" s="3"/>
      <c r="AZ1754">
        <v>330</v>
      </c>
      <c r="BA1754">
        <v>367</v>
      </c>
      <c r="BB1754">
        <v>379</v>
      </c>
      <c r="BC1754">
        <v>281</v>
      </c>
      <c r="BD1754">
        <v>324</v>
      </c>
      <c r="BE1754" s="3"/>
      <c r="BF1754" s="3"/>
      <c r="BG1754" s="3"/>
      <c r="BH1754">
        <v>330</v>
      </c>
      <c r="BI1754">
        <v>367</v>
      </c>
      <c r="BJ1754">
        <v>374</v>
      </c>
      <c r="BK1754">
        <v>279</v>
      </c>
      <c r="BL1754">
        <v>331</v>
      </c>
      <c r="BM1754" s="3"/>
      <c r="BN1754" s="3"/>
      <c r="BO1754" s="3"/>
      <c r="BP1754">
        <v>93</v>
      </c>
      <c r="BQ1754">
        <v>158</v>
      </c>
      <c r="BR1754">
        <v>187</v>
      </c>
      <c r="BS1754">
        <v>187</v>
      </c>
      <c r="BT1754">
        <v>187</v>
      </c>
      <c r="BU1754" s="3"/>
      <c r="BV1754" s="3"/>
      <c r="BW1754" s="3"/>
      <c r="BX1754">
        <v>-45.37</v>
      </c>
      <c r="BY1754">
        <v>-32.07</v>
      </c>
      <c r="BZ1754">
        <v>-23.13</v>
      </c>
      <c r="CA1754">
        <v>-19.850000000000001</v>
      </c>
      <c r="CB1754">
        <v>-2.31</v>
      </c>
      <c r="CC1754" s="3"/>
      <c r="CD1754" s="3"/>
      <c r="CE1754" s="3"/>
      <c r="CF1754">
        <v>-55.4</v>
      </c>
      <c r="CG1754">
        <v>-41.78</v>
      </c>
      <c r="CH1754">
        <v>-26.52</v>
      </c>
      <c r="CI1754">
        <v>-20.96</v>
      </c>
      <c r="CJ1754">
        <v>-0.35</v>
      </c>
      <c r="CK1754" s="3"/>
      <c r="CL1754" s="3"/>
      <c r="CM1754" s="3"/>
      <c r="CN1754" s="1">
        <v>-1146</v>
      </c>
      <c r="CO1754">
        <v>-506</v>
      </c>
      <c r="CP1754">
        <v>-276</v>
      </c>
      <c r="CQ1754">
        <v>-183</v>
      </c>
      <c r="CR1754">
        <v>-3</v>
      </c>
      <c r="CS1754" s="3"/>
      <c r="CT1754" s="3"/>
      <c r="CU1754" s="3"/>
      <c r="CV1754" t="s">
        <v>2</v>
      </c>
      <c r="CW1754" t="s">
        <v>2</v>
      </c>
      <c r="CX1754" t="s">
        <v>2</v>
      </c>
      <c r="CY1754" t="s">
        <v>2</v>
      </c>
      <c r="CZ1754" t="s">
        <v>2</v>
      </c>
      <c r="DA1754" s="3"/>
      <c r="DB1754" s="3"/>
      <c r="DC1754" s="3"/>
      <c r="DD1754">
        <v>2.34</v>
      </c>
      <c r="DE1754">
        <v>1.17</v>
      </c>
      <c r="DF1754">
        <v>1.38</v>
      </c>
      <c r="DG1754">
        <v>2.16</v>
      </c>
      <c r="DH1754">
        <v>2.42</v>
      </c>
      <c r="DI1754" s="3"/>
      <c r="DJ1754" s="3"/>
      <c r="DK1754" s="3"/>
      <c r="DL1754" s="6">
        <f>(CM1754*3+CL1754*2+CK1754)/6</f>
        <v>0</v>
      </c>
      <c r="DM1754">
        <f>BH1754+(BH1754*(CG1754-8.25)/8.25)</f>
        <v>-1671.2000000000003</v>
      </c>
      <c r="DN1754">
        <f>BI1754+(BI1754*(CH1754-8.25)/8.25)</f>
        <v>-1179.7381818181816</v>
      </c>
      <c r="DO1754">
        <f>BJ1754+(BJ1754*(CI1754-8.25)/8.25)</f>
        <v>-950.18666666666672</v>
      </c>
      <c r="DP1754">
        <f>BK1754+(BK1754*(CJ1754-8.25)/8.25)</f>
        <v>-11.836363636363672</v>
      </c>
      <c r="DQ1754">
        <f>BL1754+(BL1754*(CK1754-8.25)/8.25)</f>
        <v>0</v>
      </c>
      <c r="DR1754">
        <f>BM1754+(BM1754*(CL1754-8.25)/8.25)</f>
        <v>0</v>
      </c>
      <c r="DS1754">
        <f>BN1754+(BN1754*(CM1754-8.25)/8.25)</f>
        <v>0</v>
      </c>
      <c r="DT1754" s="8">
        <f>DM1754*10^8/$I1754</f>
        <v>-4460.9157369533168</v>
      </c>
      <c r="DU1754" s="8">
        <f>DN1754*10^8/$I1754</f>
        <v>-3149.0621234785895</v>
      </c>
      <c r="DV1754" s="8">
        <f>DO1754*10^8/$I1754</f>
        <v>-2536.3227946245506</v>
      </c>
      <c r="DW1754" s="8">
        <f>DP1754*10^8/$I1754</f>
        <v>-31.594674972329273</v>
      </c>
      <c r="DX1754" s="8">
        <f>DQ1754*10^8/$I1754</f>
        <v>0</v>
      </c>
      <c r="DY1754" s="8">
        <f>DR1754*10^8/$I1754</f>
        <v>0</v>
      </c>
      <c r="DZ1754" s="8">
        <f>DS1754*10^8/$I1754</f>
        <v>0</v>
      </c>
      <c r="EA1754" s="8">
        <f>DT1754*10^8/$I1754</f>
        <v>-11907.473200214068</v>
      </c>
      <c r="EB1754" s="8">
        <f>DZ1754*0.8</f>
        <v>0</v>
      </c>
      <c r="EC1754" s="10">
        <f>G1754-E1754</f>
        <v>-70</v>
      </c>
      <c r="ED1754" s="4">
        <f>EC1754/E1754*100</f>
        <v>-3.2110091743119269</v>
      </c>
      <c r="EE1754" s="4">
        <f>DY1754-G1754</f>
        <v>-2110</v>
      </c>
      <c r="EF1754" s="12">
        <f>EE1754/G1754</f>
        <v>-1</v>
      </c>
      <c r="EG1754" s="4">
        <f>G1754-F1754</f>
        <v>10</v>
      </c>
    </row>
    <row r="1755" spans="1:137" x14ac:dyDescent="0.3">
      <c r="A1755">
        <v>1754</v>
      </c>
      <c r="B1755" t="s">
        <v>6666</v>
      </c>
      <c r="C1755" t="s">
        <v>4024</v>
      </c>
      <c r="D1755" t="str">
        <f>VLOOKUP(C1755,Sheet1!$A$2:$B$3197,2,FALSE)</f>
        <v>자동차부품</v>
      </c>
      <c r="E1755">
        <v>5220</v>
      </c>
      <c r="F1755">
        <v>3890</v>
      </c>
      <c r="G1755" s="7">
        <v>3890</v>
      </c>
      <c r="H1755" t="s">
        <v>1688</v>
      </c>
      <c r="I1755" s="7">
        <f>VALUE(LEFT(H1755,FIND("/",H1755)-1)) + VALUE(MID(H1755,FIND("/",H1755)+1,LEN(H1755)))</f>
        <v>83006958</v>
      </c>
      <c r="J1755">
        <v>0</v>
      </c>
      <c r="K1755" s="1">
        <f>G1755*I1755/(10^8)</f>
        <v>3228.9706661999999</v>
      </c>
      <c r="L1755">
        <v>391</v>
      </c>
      <c r="M1755">
        <v>400</v>
      </c>
      <c r="N1755">
        <v>434</v>
      </c>
      <c r="O1755">
        <v>630</v>
      </c>
      <c r="P1755">
        <v>614</v>
      </c>
      <c r="Q1755" s="3"/>
      <c r="R1755" s="3"/>
      <c r="S1755" s="3"/>
      <c r="T1755">
        <v>21</v>
      </c>
      <c r="U1755">
        <v>23</v>
      </c>
      <c r="V1755">
        <v>24</v>
      </c>
      <c r="W1755">
        <v>19</v>
      </c>
      <c r="X1755">
        <v>-101</v>
      </c>
      <c r="Y1755" s="3"/>
      <c r="Z1755" s="3"/>
      <c r="AA1755" s="3"/>
      <c r="AB1755">
        <v>25</v>
      </c>
      <c r="AC1755">
        <v>26</v>
      </c>
      <c r="AD1755">
        <v>-66</v>
      </c>
      <c r="AE1755">
        <v>-60</v>
      </c>
      <c r="AF1755" s="1">
        <v>-1795</v>
      </c>
      <c r="AG1755" s="3"/>
      <c r="AH1755" s="3"/>
      <c r="AI1755" s="3"/>
      <c r="AJ1755">
        <v>216</v>
      </c>
      <c r="AK1755">
        <v>275</v>
      </c>
      <c r="AL1755">
        <v>701</v>
      </c>
      <c r="AM1755">
        <v>719</v>
      </c>
      <c r="AN1755" s="1">
        <v>4710</v>
      </c>
      <c r="AO1755" s="3"/>
      <c r="AP1755" s="3"/>
      <c r="AQ1755" s="3"/>
      <c r="AR1755">
        <v>73</v>
      </c>
      <c r="AS1755">
        <v>102</v>
      </c>
      <c r="AT1755">
        <v>439</v>
      </c>
      <c r="AU1755">
        <v>472</v>
      </c>
      <c r="AV1755" s="1">
        <v>3580</v>
      </c>
      <c r="AW1755" s="3"/>
      <c r="AX1755" s="3"/>
      <c r="AY1755" s="3"/>
      <c r="AZ1755">
        <v>143</v>
      </c>
      <c r="BA1755">
        <v>173</v>
      </c>
      <c r="BB1755">
        <v>261</v>
      </c>
      <c r="BC1755">
        <v>247</v>
      </c>
      <c r="BD1755" s="1">
        <v>1130</v>
      </c>
      <c r="BE1755" s="3"/>
      <c r="BF1755" s="3"/>
      <c r="BG1755" s="3"/>
      <c r="BH1755">
        <v>143</v>
      </c>
      <c r="BI1755">
        <v>173</v>
      </c>
      <c r="BJ1755">
        <v>261</v>
      </c>
      <c r="BK1755">
        <v>247</v>
      </c>
      <c r="BL1755" s="1">
        <v>1130</v>
      </c>
      <c r="BM1755" s="3"/>
      <c r="BN1755" s="3"/>
      <c r="BO1755" s="3"/>
      <c r="BP1755">
        <v>64</v>
      </c>
      <c r="BQ1755">
        <v>64</v>
      </c>
      <c r="BR1755">
        <v>106</v>
      </c>
      <c r="BS1755">
        <v>112</v>
      </c>
      <c r="BT1755">
        <v>157</v>
      </c>
      <c r="BU1755" s="3"/>
      <c r="BV1755" s="3"/>
      <c r="BW1755" s="3"/>
      <c r="BX1755">
        <v>12.34</v>
      </c>
      <c r="BY1755">
        <v>10.59</v>
      </c>
      <c r="BZ1755">
        <v>-13.58</v>
      </c>
      <c r="CA1755">
        <v>-8.52</v>
      </c>
      <c r="CB1755">
        <v>-66.13</v>
      </c>
      <c r="CC1755" s="3"/>
      <c r="CD1755" s="3"/>
      <c r="CE1755" s="3"/>
      <c r="CF1755">
        <v>18.98</v>
      </c>
      <c r="CG1755">
        <v>16.440000000000001</v>
      </c>
      <c r="CH1755">
        <v>-30.5</v>
      </c>
      <c r="CI1755">
        <v>-23.79</v>
      </c>
      <c r="CJ1755">
        <v>-260.77999999999997</v>
      </c>
      <c r="CK1755" s="3"/>
      <c r="CL1755" s="3"/>
      <c r="CM1755" s="3"/>
      <c r="CN1755">
        <v>77</v>
      </c>
      <c r="CO1755">
        <v>81</v>
      </c>
      <c r="CP1755">
        <v>-160</v>
      </c>
      <c r="CQ1755">
        <v>-110</v>
      </c>
      <c r="CR1755" s="1">
        <v>-2280</v>
      </c>
      <c r="CS1755" s="3"/>
      <c r="CT1755" s="3"/>
      <c r="CU1755" s="3"/>
      <c r="CV1755">
        <v>12.02</v>
      </c>
      <c r="CW1755">
        <v>10.27</v>
      </c>
      <c r="CX1755" t="s">
        <v>2</v>
      </c>
      <c r="CY1755" t="s">
        <v>2</v>
      </c>
      <c r="CZ1755" t="s">
        <v>2</v>
      </c>
      <c r="DA1755" s="3"/>
      <c r="DB1755" s="3"/>
      <c r="DC1755" s="3"/>
      <c r="DD1755">
        <v>2.1</v>
      </c>
      <c r="DE1755">
        <v>1.54</v>
      </c>
      <c r="DF1755">
        <v>3.02</v>
      </c>
      <c r="DG1755">
        <v>3.48</v>
      </c>
      <c r="DH1755">
        <v>3.57</v>
      </c>
      <c r="DI1755" s="3"/>
      <c r="DJ1755" s="3"/>
      <c r="DK1755" s="3"/>
      <c r="DL1755" s="6">
        <f>(CM1755*3+CL1755*2+CK1755)/6</f>
        <v>0</v>
      </c>
      <c r="DM1755">
        <f>BH1755+(BH1755*(CG1755-8.25)/8.25)</f>
        <v>284.96000000000004</v>
      </c>
      <c r="DN1755">
        <f>BI1755+(BI1755*(CH1755-8.25)/8.25)</f>
        <v>-639.57575757575762</v>
      </c>
      <c r="DO1755">
        <f>BJ1755+(BJ1755*(CI1755-8.25)/8.25)</f>
        <v>-752.62909090909102</v>
      </c>
      <c r="DP1755">
        <f>BK1755+(BK1755*(CJ1755-8.25)/8.25)</f>
        <v>-7807.5951515151501</v>
      </c>
      <c r="DQ1755">
        <f>BL1755+(BL1755*(CK1755-8.25)/8.25)</f>
        <v>0</v>
      </c>
      <c r="DR1755">
        <f>BM1755+(BM1755*(CL1755-8.25)/8.25)</f>
        <v>0</v>
      </c>
      <c r="DS1755">
        <f>BN1755+(BN1755*(CM1755-8.25)/8.25)</f>
        <v>0</v>
      </c>
      <c r="DT1755" s="8">
        <f>DM1755*10^8/$I1755</f>
        <v>343.29652220239183</v>
      </c>
      <c r="DU1755" s="8">
        <f>DN1755*10^8/$I1755</f>
        <v>-770.50860914064287</v>
      </c>
      <c r="DV1755" s="8">
        <f>DO1755*10^8/$I1755</f>
        <v>-906.70602687197743</v>
      </c>
      <c r="DW1755" s="8">
        <f>DP1755*10^8/$I1755</f>
        <v>-9405.9526329288565</v>
      </c>
      <c r="DX1755" s="8">
        <f>DQ1755*10^8/$I1755</f>
        <v>0</v>
      </c>
      <c r="DY1755" s="8">
        <f>DR1755*10^8/$I1755</f>
        <v>0</v>
      </c>
      <c r="DZ1755" s="8">
        <f>DS1755*10^8/$I1755</f>
        <v>0</v>
      </c>
      <c r="EA1755" s="8">
        <f>DT1755*10^8/$I1755</f>
        <v>413.57559712330601</v>
      </c>
      <c r="EB1755" s="8">
        <f>DZ1755*0.8</f>
        <v>0</v>
      </c>
      <c r="EC1755" s="10">
        <f>G1755-E1755</f>
        <v>-1330</v>
      </c>
      <c r="ED1755" s="4">
        <f>EC1755/E1755*100</f>
        <v>-25.478927203065133</v>
      </c>
      <c r="EE1755" s="4">
        <f>DY1755-G1755</f>
        <v>-3890</v>
      </c>
      <c r="EF1755" s="12">
        <f>EE1755/G1755</f>
        <v>-1</v>
      </c>
      <c r="EG1755" s="4">
        <f>G1755-F1755</f>
        <v>0</v>
      </c>
    </row>
    <row r="1756" spans="1:137" x14ac:dyDescent="0.3">
      <c r="A1756">
        <v>1755</v>
      </c>
      <c r="B1756" t="s">
        <v>7595</v>
      </c>
      <c r="C1756" t="s">
        <v>4025</v>
      </c>
      <c r="D1756" t="str">
        <f>VLOOKUP(C1756,Sheet1!$A$2:$B$3197,2,FALSE)</f>
        <v>생물공학</v>
      </c>
      <c r="E1756">
        <v>17850</v>
      </c>
      <c r="F1756">
        <v>23750</v>
      </c>
      <c r="G1756" s="7">
        <v>19200</v>
      </c>
      <c r="H1756" t="s">
        <v>1689</v>
      </c>
      <c r="I1756" s="7">
        <f>VALUE(LEFT(H1756,FIND("/",H1756)-1)) + VALUE(MID(H1756,FIND("/",H1756)+1,LEN(H1756)))</f>
        <v>8300676</v>
      </c>
      <c r="J1756" s="1">
        <v>309072</v>
      </c>
      <c r="K1756" s="1">
        <f>G1756*I1756/(10^8)</f>
        <v>1593.7297920000001</v>
      </c>
      <c r="L1756">
        <v>449</v>
      </c>
      <c r="M1756">
        <v>426</v>
      </c>
      <c r="N1756">
        <v>499</v>
      </c>
      <c r="O1756">
        <v>544</v>
      </c>
      <c r="P1756">
        <v>651</v>
      </c>
      <c r="Q1756" s="3"/>
      <c r="R1756" s="3"/>
      <c r="S1756" s="3"/>
      <c r="T1756">
        <v>22</v>
      </c>
      <c r="U1756">
        <v>12</v>
      </c>
      <c r="V1756">
        <v>18</v>
      </c>
      <c r="W1756">
        <v>18</v>
      </c>
      <c r="X1756">
        <v>45</v>
      </c>
      <c r="Y1756" s="3"/>
      <c r="Z1756" s="3"/>
      <c r="AA1756" s="3"/>
      <c r="AB1756">
        <v>42</v>
      </c>
      <c r="AC1756">
        <v>23</v>
      </c>
      <c r="AD1756">
        <v>29</v>
      </c>
      <c r="AE1756">
        <v>89</v>
      </c>
      <c r="AF1756">
        <v>48</v>
      </c>
      <c r="AG1756" s="3"/>
      <c r="AH1756" s="3"/>
      <c r="AI1756" s="3"/>
      <c r="AJ1756">
        <v>665</v>
      </c>
      <c r="AK1756">
        <v>710</v>
      </c>
      <c r="AL1756">
        <v>711</v>
      </c>
      <c r="AM1756">
        <v>807</v>
      </c>
      <c r="AN1756">
        <v>782</v>
      </c>
      <c r="AO1756" s="3"/>
      <c r="AP1756" s="3"/>
      <c r="AQ1756" s="3"/>
      <c r="AR1756">
        <v>168</v>
      </c>
      <c r="AS1756">
        <v>182</v>
      </c>
      <c r="AT1756">
        <v>158</v>
      </c>
      <c r="AU1756">
        <v>194</v>
      </c>
      <c r="AV1756">
        <v>169</v>
      </c>
      <c r="AW1756" s="3"/>
      <c r="AX1756" s="3"/>
      <c r="AY1756" s="3"/>
      <c r="AZ1756">
        <v>497</v>
      </c>
      <c r="BA1756">
        <v>528</v>
      </c>
      <c r="BB1756">
        <v>553</v>
      </c>
      <c r="BC1756">
        <v>613</v>
      </c>
      <c r="BD1756">
        <v>614</v>
      </c>
      <c r="BE1756" s="3"/>
      <c r="BF1756" s="3"/>
      <c r="BG1756" s="3"/>
      <c r="BH1756">
        <v>486</v>
      </c>
      <c r="BI1756">
        <v>515</v>
      </c>
      <c r="BJ1756">
        <v>537</v>
      </c>
      <c r="BK1756">
        <v>597</v>
      </c>
      <c r="BL1756">
        <v>599</v>
      </c>
      <c r="BM1756" s="3"/>
      <c r="BN1756" s="3"/>
      <c r="BO1756" s="3"/>
      <c r="BP1756">
        <v>30</v>
      </c>
      <c r="BQ1756">
        <v>32</v>
      </c>
      <c r="BR1756">
        <v>35</v>
      </c>
      <c r="BS1756">
        <v>38</v>
      </c>
      <c r="BT1756">
        <v>40</v>
      </c>
      <c r="BU1756" s="3"/>
      <c r="BV1756" s="3"/>
      <c r="BW1756" s="3"/>
      <c r="BX1756">
        <v>6.27</v>
      </c>
      <c r="BY1756">
        <v>3.3</v>
      </c>
      <c r="BZ1756">
        <v>4.0599999999999996</v>
      </c>
      <c r="CA1756">
        <v>11.71</v>
      </c>
      <c r="CB1756">
        <v>6.04</v>
      </c>
      <c r="CC1756" s="3"/>
      <c r="CD1756" s="3"/>
      <c r="CE1756" s="3"/>
      <c r="CF1756">
        <v>8.67</v>
      </c>
      <c r="CG1756">
        <v>4.12</v>
      </c>
      <c r="CH1756">
        <v>4.99</v>
      </c>
      <c r="CI1756">
        <v>15.67</v>
      </c>
      <c r="CJ1756">
        <v>8.18</v>
      </c>
      <c r="CK1756" s="3"/>
      <c r="CL1756" s="3"/>
      <c r="CM1756" s="3"/>
      <c r="CN1756">
        <v>522</v>
      </c>
      <c r="CO1756">
        <v>260</v>
      </c>
      <c r="CP1756">
        <v>326</v>
      </c>
      <c r="CQ1756" s="1">
        <v>1085</v>
      </c>
      <c r="CR1756">
        <v>589</v>
      </c>
      <c r="CS1756" s="3"/>
      <c r="CT1756" s="3"/>
      <c r="CU1756" s="3"/>
      <c r="CV1756">
        <v>23.62</v>
      </c>
      <c r="CW1756">
        <v>38.729999999999997</v>
      </c>
      <c r="CX1756">
        <v>28.81</v>
      </c>
      <c r="CY1756">
        <v>7.86</v>
      </c>
      <c r="CZ1756">
        <v>22.82</v>
      </c>
      <c r="DA1756" s="3"/>
      <c r="DB1756" s="3"/>
      <c r="DC1756" s="3"/>
      <c r="DD1756">
        <v>1.98</v>
      </c>
      <c r="DE1756">
        <v>1.56</v>
      </c>
      <c r="DF1756">
        <v>1.41</v>
      </c>
      <c r="DG1756">
        <v>1.1299999999999999</v>
      </c>
      <c r="DH1756">
        <v>1.77</v>
      </c>
      <c r="DI1756" s="3"/>
      <c r="DJ1756" s="3"/>
      <c r="DK1756" s="3"/>
      <c r="DL1756" s="6">
        <f>(CM1756*3+CL1756*2+CK1756)/6</f>
        <v>0</v>
      </c>
      <c r="DM1756">
        <f>BH1756+(BH1756*(CG1756-8.25)/8.25)</f>
        <v>242.70545454545456</v>
      </c>
      <c r="DN1756">
        <f>BI1756+(BI1756*(CH1756-8.25)/8.25)</f>
        <v>311.4969696969697</v>
      </c>
      <c r="DO1756">
        <f>BJ1756+(BJ1756*(CI1756-8.25)/8.25)</f>
        <v>1019.9745454545455</v>
      </c>
      <c r="DP1756">
        <f>BK1756+(BK1756*(CJ1756-8.25)/8.25)</f>
        <v>591.9345454545454</v>
      </c>
      <c r="DQ1756">
        <f>BL1756+(BL1756*(CK1756-8.25)/8.25)</f>
        <v>0</v>
      </c>
      <c r="DR1756">
        <f>BM1756+(BM1756*(CL1756-8.25)/8.25)</f>
        <v>0</v>
      </c>
      <c r="DS1756">
        <f>BN1756+(BN1756*(CM1756-8.25)/8.25)</f>
        <v>0</v>
      </c>
      <c r="DT1756" s="8">
        <f>DM1756*10^8/$I1756</f>
        <v>2923.9239616804048</v>
      </c>
      <c r="DU1756" s="8">
        <f>DN1756*10^8/$I1756</f>
        <v>3752.6698993789141</v>
      </c>
      <c r="DV1756" s="8">
        <f>DO1756*10^8/$I1756</f>
        <v>12287.84915173831</v>
      </c>
      <c r="DW1756" s="8">
        <f>DP1756*10^8/$I1756</f>
        <v>7131.1607085319965</v>
      </c>
      <c r="DX1756" s="8">
        <f>DQ1756*10^8/$I1756</f>
        <v>0</v>
      </c>
      <c r="DY1756" s="8">
        <f>DR1756*10^8/$I1756</f>
        <v>0</v>
      </c>
      <c r="DZ1756" s="8">
        <f>DS1756*10^8/$I1756</f>
        <v>0</v>
      </c>
      <c r="EA1756" s="8">
        <f>DT1756*10^8/$I1756</f>
        <v>35225.130599970471</v>
      </c>
      <c r="EB1756" s="8">
        <f>DZ1756*0.8</f>
        <v>0</v>
      </c>
      <c r="EC1756" s="10">
        <f>G1756-E1756</f>
        <v>1350</v>
      </c>
      <c r="ED1756" s="4">
        <f>EC1756/E1756*100</f>
        <v>7.5630252100840334</v>
      </c>
      <c r="EE1756" s="4">
        <f>DY1756-G1756</f>
        <v>-19200</v>
      </c>
      <c r="EF1756" s="12">
        <f>EE1756/G1756</f>
        <v>-1</v>
      </c>
      <c r="EG1756" s="4">
        <f>G1756-F1756</f>
        <v>-4550</v>
      </c>
    </row>
    <row r="1757" spans="1:137" x14ac:dyDescent="0.3">
      <c r="A1757">
        <v>1756</v>
      </c>
      <c r="B1757" t="s">
        <v>7493</v>
      </c>
      <c r="C1757" t="s">
        <v>4026</v>
      </c>
      <c r="D1757" t="str">
        <f>VLOOKUP(C1757,Sheet1!$A$2:$B$3197,2,FALSE)</f>
        <v>IT서비스</v>
      </c>
      <c r="E1757">
        <v>13300</v>
      </c>
      <c r="F1757">
        <v>14450</v>
      </c>
      <c r="G1757" s="7">
        <v>14900</v>
      </c>
      <c r="H1757" t="s">
        <v>1690</v>
      </c>
      <c r="I1757" s="7">
        <f>VALUE(LEFT(H1757,FIND("/",H1757)-1)) + VALUE(MID(H1757,FIND("/",H1757)+1,LEN(H1757)))</f>
        <v>13535684</v>
      </c>
      <c r="J1757" s="1">
        <v>376666</v>
      </c>
      <c r="K1757" s="1">
        <f>G1757*I1757/(10^8)</f>
        <v>2016.816916</v>
      </c>
      <c r="L1757" s="1">
        <v>1022</v>
      </c>
      <c r="M1757" s="1">
        <v>1162</v>
      </c>
      <c r="N1757" s="1">
        <v>1287</v>
      </c>
      <c r="O1757" s="1">
        <v>1483</v>
      </c>
      <c r="P1757" s="1">
        <v>1690</v>
      </c>
      <c r="Q1757" s="3"/>
      <c r="R1757" s="3"/>
      <c r="S1757" s="3"/>
      <c r="T1757">
        <v>125</v>
      </c>
      <c r="U1757">
        <v>127</v>
      </c>
      <c r="V1757">
        <v>182</v>
      </c>
      <c r="W1757">
        <v>237</v>
      </c>
      <c r="X1757">
        <v>285</v>
      </c>
      <c r="Y1757" s="3"/>
      <c r="Z1757" s="3"/>
      <c r="AA1757" s="3"/>
      <c r="AB1757">
        <v>102</v>
      </c>
      <c r="AC1757">
        <v>97</v>
      </c>
      <c r="AD1757">
        <v>153</v>
      </c>
      <c r="AE1757">
        <v>211</v>
      </c>
      <c r="AF1757">
        <v>238</v>
      </c>
      <c r="AG1757" s="3"/>
      <c r="AH1757" s="3"/>
      <c r="AI1757" s="3"/>
      <c r="AJ1757" s="1">
        <v>1258</v>
      </c>
      <c r="AK1757" s="1">
        <v>1334</v>
      </c>
      <c r="AL1757" s="1">
        <v>1514</v>
      </c>
      <c r="AM1757" s="1">
        <v>1999</v>
      </c>
      <c r="AN1757" s="1">
        <v>2600</v>
      </c>
      <c r="AO1757" s="3"/>
      <c r="AP1757" s="3"/>
      <c r="AQ1757" s="3"/>
      <c r="AR1757">
        <v>298</v>
      </c>
      <c r="AS1757">
        <v>335</v>
      </c>
      <c r="AT1757">
        <v>373</v>
      </c>
      <c r="AU1757">
        <v>650</v>
      </c>
      <c r="AV1757">
        <v>868</v>
      </c>
      <c r="AW1757" s="3"/>
      <c r="AX1757" s="3"/>
      <c r="AY1757" s="3"/>
      <c r="AZ1757">
        <v>960</v>
      </c>
      <c r="BA1757">
        <v>999</v>
      </c>
      <c r="BB1757" s="1">
        <v>1142</v>
      </c>
      <c r="BC1757" s="1">
        <v>1350</v>
      </c>
      <c r="BD1757" s="1">
        <v>1732</v>
      </c>
      <c r="BE1757" s="3"/>
      <c r="BF1757" s="3"/>
      <c r="BG1757" s="3"/>
      <c r="BH1757">
        <v>529</v>
      </c>
      <c r="BI1757">
        <v>558</v>
      </c>
      <c r="BJ1757">
        <v>628</v>
      </c>
      <c r="BK1757">
        <v>732</v>
      </c>
      <c r="BL1757">
        <v>884</v>
      </c>
      <c r="BM1757" s="3"/>
      <c r="BN1757" s="3"/>
      <c r="BO1757" s="3"/>
      <c r="BP1757">
        <v>68</v>
      </c>
      <c r="BQ1757">
        <v>68</v>
      </c>
      <c r="BR1757">
        <v>68</v>
      </c>
      <c r="BS1757">
        <v>68</v>
      </c>
      <c r="BT1757">
        <v>68</v>
      </c>
      <c r="BU1757" s="3"/>
      <c r="BV1757" s="3"/>
      <c r="BW1757" s="3"/>
      <c r="BX1757">
        <v>8.82</v>
      </c>
      <c r="BY1757">
        <v>7.46</v>
      </c>
      <c r="BZ1757">
        <v>10.77</v>
      </c>
      <c r="CA1757">
        <v>12.01</v>
      </c>
      <c r="CB1757">
        <v>10.33</v>
      </c>
      <c r="CC1757" s="3"/>
      <c r="CD1757" s="3"/>
      <c r="CE1757" s="3"/>
      <c r="CF1757">
        <v>10.68</v>
      </c>
      <c r="CG1757">
        <v>8.8800000000000008</v>
      </c>
      <c r="CH1757">
        <v>12.58</v>
      </c>
      <c r="CI1757">
        <v>15.73</v>
      </c>
      <c r="CJ1757">
        <v>14.99</v>
      </c>
      <c r="CK1757" s="3"/>
      <c r="CL1757" s="3"/>
      <c r="CM1757" s="3"/>
      <c r="CN1757">
        <v>408</v>
      </c>
      <c r="CO1757">
        <v>356</v>
      </c>
      <c r="CP1757">
        <v>551</v>
      </c>
      <c r="CQ1757">
        <v>790</v>
      </c>
      <c r="CR1757">
        <v>895</v>
      </c>
      <c r="CS1757" s="3"/>
      <c r="CT1757" s="3"/>
      <c r="CU1757" s="3"/>
      <c r="CV1757">
        <v>14.33</v>
      </c>
      <c r="CW1757">
        <v>16.47</v>
      </c>
      <c r="CX1757">
        <v>11.55</v>
      </c>
      <c r="CY1757">
        <v>10.48</v>
      </c>
      <c r="CZ1757">
        <v>14.7</v>
      </c>
      <c r="DA1757" s="3"/>
      <c r="DB1757" s="3"/>
      <c r="DC1757" s="3"/>
      <c r="DD1757">
        <v>1.46</v>
      </c>
      <c r="DE1757">
        <v>1.39</v>
      </c>
      <c r="DF1757">
        <v>1.33</v>
      </c>
      <c r="DG1757">
        <v>1.5</v>
      </c>
      <c r="DH1757">
        <v>1.98</v>
      </c>
      <c r="DI1757" s="3"/>
      <c r="DJ1757" s="3"/>
      <c r="DK1757" s="3"/>
      <c r="DL1757" s="6">
        <f>(CM1757*3+CL1757*2+CK1757)/6</f>
        <v>0</v>
      </c>
      <c r="DM1757">
        <f>BH1757+(BH1757*(CG1757-8.25)/8.25)</f>
        <v>569.39636363636373</v>
      </c>
      <c r="DN1757">
        <f>BI1757+(BI1757*(CH1757-8.25)/8.25)</f>
        <v>850.86545454545455</v>
      </c>
      <c r="DO1757">
        <f>BJ1757+(BJ1757*(CI1757-8.25)/8.25)</f>
        <v>1197.3866666666668</v>
      </c>
      <c r="DP1757">
        <f>BK1757+(BK1757*(CJ1757-8.25)/8.25)</f>
        <v>1330.0218181818182</v>
      </c>
      <c r="DQ1757">
        <f>BL1757+(BL1757*(CK1757-8.25)/8.25)</f>
        <v>0</v>
      </c>
      <c r="DR1757">
        <f>BM1757+(BM1757*(CL1757-8.25)/8.25)</f>
        <v>0</v>
      </c>
      <c r="DS1757">
        <f>BN1757+(BN1757*(CM1757-8.25)/8.25)</f>
        <v>0</v>
      </c>
      <c r="DT1757" s="8">
        <f>DM1757*10^8/$I1757</f>
        <v>4206.6316237610436</v>
      </c>
      <c r="DU1757" s="8">
        <f>DN1757*10^8/$I1757</f>
        <v>6286.0913016693839</v>
      </c>
      <c r="DV1757" s="8">
        <f>DO1757*10^8/$I1757</f>
        <v>8846.1482010563086</v>
      </c>
      <c r="DW1757" s="8">
        <f>DP1757*10^8/$I1757</f>
        <v>9826.040694964644</v>
      </c>
      <c r="DX1757" s="8">
        <f>DQ1757*10^8/$I1757</f>
        <v>0</v>
      </c>
      <c r="DY1757" s="8">
        <f>DR1757*10^8/$I1757</f>
        <v>0</v>
      </c>
      <c r="DZ1757" s="8">
        <f>DS1757*10^8/$I1757</f>
        <v>0</v>
      </c>
      <c r="EA1757" s="8">
        <f>DT1757*10^8/$I1757</f>
        <v>31078.086809362892</v>
      </c>
      <c r="EB1757" s="8">
        <f>DZ1757*0.8</f>
        <v>0</v>
      </c>
      <c r="EC1757" s="10">
        <f>G1757-E1757</f>
        <v>1600</v>
      </c>
      <c r="ED1757" s="4">
        <f>EC1757/E1757*100</f>
        <v>12.030075187969924</v>
      </c>
      <c r="EE1757" s="4">
        <f>DY1757-G1757</f>
        <v>-14900</v>
      </c>
      <c r="EF1757" s="12">
        <f>EE1757/G1757</f>
        <v>-1</v>
      </c>
      <c r="EG1757" s="4">
        <f>G1757-F1757</f>
        <v>450</v>
      </c>
    </row>
    <row r="1758" spans="1:137" x14ac:dyDescent="0.3">
      <c r="A1758">
        <v>1757</v>
      </c>
      <c r="B1758" t="s">
        <v>7434</v>
      </c>
      <c r="C1758" t="s">
        <v>4027</v>
      </c>
      <c r="D1758" t="str">
        <f>VLOOKUP(C1758,Sheet1!$A$2:$B$3197,2,FALSE)</f>
        <v>반도체와반도체장비</v>
      </c>
      <c r="E1758">
        <v>12550</v>
      </c>
      <c r="F1758">
        <v>12750</v>
      </c>
      <c r="G1758" s="7">
        <v>13300</v>
      </c>
      <c r="H1758" t="s">
        <v>1691</v>
      </c>
      <c r="I1758" s="7">
        <f>VALUE(LEFT(H1758,FIND("/",H1758)-1)) + VALUE(MID(H1758,FIND("/",H1758)+1,LEN(H1758)))</f>
        <v>22718501</v>
      </c>
      <c r="J1758" s="1">
        <v>1182</v>
      </c>
      <c r="K1758" s="1">
        <f>G1758*I1758/(10^8)</f>
        <v>3021.5606330000001</v>
      </c>
      <c r="L1758">
        <v>428</v>
      </c>
      <c r="M1758">
        <v>451</v>
      </c>
      <c r="N1758">
        <v>478</v>
      </c>
      <c r="O1758">
        <v>518</v>
      </c>
      <c r="P1758">
        <v>552</v>
      </c>
      <c r="Q1758" s="1">
        <v>1207</v>
      </c>
      <c r="R1758" s="3"/>
      <c r="S1758" s="3"/>
      <c r="T1758">
        <v>54</v>
      </c>
      <c r="U1758">
        <v>27</v>
      </c>
      <c r="V1758">
        <v>12</v>
      </c>
      <c r="W1758">
        <v>41</v>
      </c>
      <c r="X1758">
        <v>64</v>
      </c>
      <c r="Y1758">
        <v>155</v>
      </c>
      <c r="Z1758" s="3"/>
      <c r="AA1758" s="3"/>
      <c r="AB1758">
        <v>-167</v>
      </c>
      <c r="AC1758">
        <v>80</v>
      </c>
      <c r="AD1758">
        <v>121</v>
      </c>
      <c r="AE1758">
        <v>112</v>
      </c>
      <c r="AF1758">
        <v>153</v>
      </c>
      <c r="AG1758">
        <v>280</v>
      </c>
      <c r="AH1758" s="3"/>
      <c r="AI1758" s="3"/>
      <c r="AJ1758" s="1">
        <v>1835</v>
      </c>
      <c r="AK1758" s="1">
        <v>1820</v>
      </c>
      <c r="AL1758" s="1">
        <v>1963</v>
      </c>
      <c r="AM1758" s="1">
        <v>2102</v>
      </c>
      <c r="AN1758" s="1">
        <v>2300</v>
      </c>
      <c r="AO1758" s="3"/>
      <c r="AP1758" s="3"/>
      <c r="AQ1758" s="3"/>
      <c r="AR1758">
        <v>166</v>
      </c>
      <c r="AS1758">
        <v>64</v>
      </c>
      <c r="AT1758">
        <v>71</v>
      </c>
      <c r="AU1758">
        <v>102</v>
      </c>
      <c r="AV1758">
        <v>151</v>
      </c>
      <c r="AW1758" s="3"/>
      <c r="AX1758" s="3"/>
      <c r="AY1758" s="3"/>
      <c r="AZ1758" s="1">
        <v>1669</v>
      </c>
      <c r="BA1758" s="1">
        <v>1756</v>
      </c>
      <c r="BB1758" s="1">
        <v>1892</v>
      </c>
      <c r="BC1758" s="1">
        <v>2000</v>
      </c>
      <c r="BD1758" s="1">
        <v>2149</v>
      </c>
      <c r="BE1758" s="3"/>
      <c r="BF1758" s="3"/>
      <c r="BG1758" s="3"/>
      <c r="BH1758" s="1">
        <v>1714</v>
      </c>
      <c r="BI1758" s="1">
        <v>1802</v>
      </c>
      <c r="BJ1758" s="1">
        <v>1939</v>
      </c>
      <c r="BK1758" s="1">
        <v>2023</v>
      </c>
      <c r="BL1758" s="1">
        <v>2172</v>
      </c>
      <c r="BM1758" s="3"/>
      <c r="BN1758" s="3"/>
      <c r="BO1758" s="3"/>
      <c r="BP1758">
        <v>45</v>
      </c>
      <c r="BQ1758">
        <v>45</v>
      </c>
      <c r="BR1758">
        <v>45</v>
      </c>
      <c r="BS1758">
        <v>45</v>
      </c>
      <c r="BT1758">
        <v>45</v>
      </c>
      <c r="BU1758" s="3"/>
      <c r="BV1758" s="3"/>
      <c r="BW1758" s="3"/>
      <c r="BX1758">
        <v>-8.2899999999999991</v>
      </c>
      <c r="BY1758">
        <v>4.3600000000000003</v>
      </c>
      <c r="BZ1758">
        <v>6.39</v>
      </c>
      <c r="CA1758">
        <v>5.52</v>
      </c>
      <c r="CB1758">
        <v>6.94</v>
      </c>
      <c r="CC1758">
        <v>12.17</v>
      </c>
      <c r="CD1758" s="3"/>
      <c r="CE1758" s="3"/>
      <c r="CF1758">
        <v>-4.2699999999999996</v>
      </c>
      <c r="CG1758">
        <v>4.62</v>
      </c>
      <c r="CH1758">
        <v>6.49</v>
      </c>
      <c r="CI1758">
        <v>5.67</v>
      </c>
      <c r="CJ1758">
        <v>7.28</v>
      </c>
      <c r="CK1758" s="3"/>
      <c r="CL1758" s="3"/>
      <c r="CM1758" s="3"/>
      <c r="CN1758">
        <v>-328</v>
      </c>
      <c r="CO1758">
        <v>357</v>
      </c>
      <c r="CP1758">
        <v>535</v>
      </c>
      <c r="CQ1758">
        <v>495</v>
      </c>
      <c r="CR1758">
        <v>672</v>
      </c>
      <c r="CS1758" s="3"/>
      <c r="CT1758" s="3"/>
      <c r="CU1758" s="3"/>
      <c r="CV1758" t="s">
        <v>2</v>
      </c>
      <c r="CW1758">
        <v>22.36</v>
      </c>
      <c r="CX1758">
        <v>8.44</v>
      </c>
      <c r="CY1758">
        <v>15.46</v>
      </c>
      <c r="CZ1758">
        <v>19.04</v>
      </c>
      <c r="DA1758" s="3"/>
      <c r="DB1758" s="3"/>
      <c r="DC1758" s="3"/>
      <c r="DD1758">
        <v>1.05</v>
      </c>
      <c r="DE1758">
        <v>0.92</v>
      </c>
      <c r="DF1758">
        <v>0.49</v>
      </c>
      <c r="DG1758">
        <v>0.8</v>
      </c>
      <c r="DH1758">
        <v>1.25</v>
      </c>
      <c r="DI1758" s="3"/>
      <c r="DJ1758" s="3"/>
      <c r="DK1758" s="3"/>
      <c r="DL1758" s="6">
        <f>(CM1758*3+CL1758*2+CK1758)/6</f>
        <v>0</v>
      </c>
      <c r="DM1758">
        <f>BH1758+(BH1758*(CG1758-8.25)/8.25)</f>
        <v>959.84</v>
      </c>
      <c r="DN1758">
        <f>BI1758+(BI1758*(CH1758-8.25)/8.25)</f>
        <v>1417.5733333333333</v>
      </c>
      <c r="DO1758">
        <f>BJ1758+(BJ1758*(CI1758-8.25)/8.25)</f>
        <v>1332.6218181818181</v>
      </c>
      <c r="DP1758">
        <f>BK1758+(BK1758*(CJ1758-8.25)/8.25)</f>
        <v>1785.1442424242425</v>
      </c>
      <c r="DQ1758">
        <f>BL1758+(BL1758*(CK1758-8.25)/8.25)</f>
        <v>0</v>
      </c>
      <c r="DR1758">
        <f>BM1758+(BM1758*(CL1758-8.25)/8.25)</f>
        <v>0</v>
      </c>
      <c r="DS1758">
        <f>BN1758+(BN1758*(CM1758-8.25)/8.25)</f>
        <v>0</v>
      </c>
      <c r="DT1758" s="8">
        <f>DM1758*10^8/$I1758</f>
        <v>4224.9266357846409</v>
      </c>
      <c r="DU1758" s="8">
        <f>DN1758*10^8/$I1758</f>
        <v>6239.7309282568121</v>
      </c>
      <c r="DV1758" s="8">
        <f>DO1758*10^8/$I1758</f>
        <v>5865.7999406819054</v>
      </c>
      <c r="DW1758" s="8">
        <f>DP1758*10^8/$I1758</f>
        <v>7857.6673805381906</v>
      </c>
      <c r="DX1758" s="8">
        <f>DQ1758*10^8/$I1758</f>
        <v>0</v>
      </c>
      <c r="DY1758" s="8">
        <f>DR1758*10^8/$I1758</f>
        <v>0</v>
      </c>
      <c r="DZ1758" s="8">
        <f>DS1758*10^8/$I1758</f>
        <v>0</v>
      </c>
      <c r="EA1758" s="8">
        <f>DT1758*10^8/$I1758</f>
        <v>18596.854765130152</v>
      </c>
      <c r="EB1758" s="8">
        <f>DZ1758*0.8</f>
        <v>0</v>
      </c>
      <c r="EC1758" s="10">
        <f>G1758-E1758</f>
        <v>750</v>
      </c>
      <c r="ED1758" s="4">
        <f>EC1758/E1758*100</f>
        <v>5.9760956175298805</v>
      </c>
      <c r="EE1758" s="4">
        <f>DY1758-G1758</f>
        <v>-13300</v>
      </c>
      <c r="EF1758" s="12">
        <f>EE1758/G1758</f>
        <v>-1</v>
      </c>
      <c r="EG1758" s="4">
        <f>G1758-F1758</f>
        <v>550</v>
      </c>
    </row>
    <row r="1759" spans="1:137" x14ac:dyDescent="0.3">
      <c r="A1759">
        <v>1758</v>
      </c>
      <c r="B1759" t="s">
        <v>7372</v>
      </c>
      <c r="C1759" t="s">
        <v>4028</v>
      </c>
      <c r="D1759" t="str">
        <f>VLOOKUP(C1759,Sheet1!$A$2:$B$3197,2,FALSE)</f>
        <v>디스플레이장비및부품</v>
      </c>
      <c r="E1759">
        <v>10400</v>
      </c>
      <c r="F1759">
        <v>11900</v>
      </c>
      <c r="G1759" s="7">
        <v>11850</v>
      </c>
      <c r="H1759" t="s">
        <v>1692</v>
      </c>
      <c r="I1759" s="7">
        <f>VALUE(LEFT(H1759,FIND("/",H1759)-1)) + VALUE(MID(H1759,FIND("/",H1759)+1,LEN(H1759)))</f>
        <v>15412798</v>
      </c>
      <c r="J1759" s="1">
        <v>1500</v>
      </c>
      <c r="K1759" s="1">
        <f>G1759*I1759/(10^8)</f>
        <v>1826.416563</v>
      </c>
      <c r="L1759" s="1">
        <v>1997</v>
      </c>
      <c r="M1759" s="1">
        <v>1861</v>
      </c>
      <c r="N1759" s="1">
        <v>2435</v>
      </c>
      <c r="O1759" s="1">
        <v>2261</v>
      </c>
      <c r="P1759" s="1">
        <v>2003</v>
      </c>
      <c r="Q1759" s="3"/>
      <c r="R1759" s="3"/>
      <c r="S1759" s="3"/>
      <c r="T1759">
        <v>122</v>
      </c>
      <c r="U1759">
        <v>18</v>
      </c>
      <c r="V1759">
        <v>229</v>
      </c>
      <c r="W1759">
        <v>233</v>
      </c>
      <c r="X1759">
        <v>231</v>
      </c>
      <c r="Y1759" s="3"/>
      <c r="Z1759" s="3"/>
      <c r="AA1759" s="3"/>
      <c r="AB1759">
        <v>137</v>
      </c>
      <c r="AC1759">
        <v>-18</v>
      </c>
      <c r="AD1759">
        <v>255</v>
      </c>
      <c r="AE1759">
        <v>196</v>
      </c>
      <c r="AF1759">
        <v>145</v>
      </c>
      <c r="AG1759" s="3"/>
      <c r="AH1759" s="3"/>
      <c r="AI1759" s="3"/>
      <c r="AJ1759" s="1">
        <v>1738</v>
      </c>
      <c r="AK1759" s="1">
        <v>1863</v>
      </c>
      <c r="AL1759" s="1">
        <v>2128</v>
      </c>
      <c r="AM1759" s="1">
        <v>1986</v>
      </c>
      <c r="AN1759" s="1">
        <v>2102</v>
      </c>
      <c r="AO1759" s="3"/>
      <c r="AP1759" s="3"/>
      <c r="AQ1759" s="3"/>
      <c r="AR1759">
        <v>709</v>
      </c>
      <c r="AS1759">
        <v>822</v>
      </c>
      <c r="AT1759">
        <v>936</v>
      </c>
      <c r="AU1759">
        <v>682</v>
      </c>
      <c r="AV1759">
        <v>698</v>
      </c>
      <c r="AW1759" s="3"/>
      <c r="AX1759" s="3"/>
      <c r="AY1759" s="3"/>
      <c r="AZ1759" s="1">
        <v>1029</v>
      </c>
      <c r="BA1759" s="1">
        <v>1041</v>
      </c>
      <c r="BB1759" s="1">
        <v>1192</v>
      </c>
      <c r="BC1759" s="1">
        <v>1304</v>
      </c>
      <c r="BD1759" s="1">
        <v>1403</v>
      </c>
      <c r="BE1759" s="3"/>
      <c r="BF1759" s="3"/>
      <c r="BG1759" s="3"/>
      <c r="BH1759" s="1">
        <v>1027</v>
      </c>
      <c r="BI1759" s="1">
        <v>1049</v>
      </c>
      <c r="BJ1759" s="1">
        <v>1192</v>
      </c>
      <c r="BK1759" s="1">
        <v>1304</v>
      </c>
      <c r="BL1759" s="1">
        <v>1403</v>
      </c>
      <c r="BM1759" s="3"/>
      <c r="BN1759" s="3"/>
      <c r="BO1759" s="3"/>
      <c r="BP1759">
        <v>80</v>
      </c>
      <c r="BQ1759">
        <v>80</v>
      </c>
      <c r="BR1759">
        <v>80</v>
      </c>
      <c r="BS1759">
        <v>80</v>
      </c>
      <c r="BT1759">
        <v>80</v>
      </c>
      <c r="BU1759" s="3"/>
      <c r="BV1759" s="3"/>
      <c r="BW1759" s="3"/>
      <c r="BX1759">
        <v>8.6300000000000008</v>
      </c>
      <c r="BY1759">
        <v>-1.01</v>
      </c>
      <c r="BZ1759">
        <v>12.79</v>
      </c>
      <c r="CA1759">
        <v>9.52</v>
      </c>
      <c r="CB1759">
        <v>7.11</v>
      </c>
      <c r="CC1759" s="3"/>
      <c r="CD1759" s="3"/>
      <c r="CE1759" s="3"/>
      <c r="CF1759">
        <v>14.08</v>
      </c>
      <c r="CG1759">
        <v>-0.82</v>
      </c>
      <c r="CH1759">
        <v>22.73</v>
      </c>
      <c r="CI1759">
        <v>15.7</v>
      </c>
      <c r="CJ1759">
        <v>10.73</v>
      </c>
      <c r="CK1759" s="3"/>
      <c r="CL1759" s="3"/>
      <c r="CM1759" s="3"/>
      <c r="CN1759">
        <v>869</v>
      </c>
      <c r="CO1759">
        <v>-53</v>
      </c>
      <c r="CP1759" s="1">
        <v>1592</v>
      </c>
      <c r="CQ1759" s="1">
        <v>1225</v>
      </c>
      <c r="CR1759">
        <v>921</v>
      </c>
      <c r="CS1759" s="3"/>
      <c r="CT1759" s="3"/>
      <c r="CU1759" s="3"/>
      <c r="CV1759">
        <v>7.61</v>
      </c>
      <c r="CW1759" t="s">
        <v>2</v>
      </c>
      <c r="CX1759">
        <v>3.67</v>
      </c>
      <c r="CY1759">
        <v>5.07</v>
      </c>
      <c r="CZ1759">
        <v>11.56</v>
      </c>
      <c r="DA1759" s="3"/>
      <c r="DB1759" s="3"/>
      <c r="DC1759" s="3"/>
      <c r="DD1759">
        <v>0.94</v>
      </c>
      <c r="DE1759">
        <v>1.07</v>
      </c>
      <c r="DF1759">
        <v>0.73</v>
      </c>
      <c r="DG1759">
        <v>0.68</v>
      </c>
      <c r="DH1759">
        <v>1.07</v>
      </c>
      <c r="DI1759" s="3"/>
      <c r="DJ1759" s="3"/>
      <c r="DK1759" s="3"/>
      <c r="DL1759" s="6">
        <f>(CM1759*3+CL1759*2+CK1759)/6</f>
        <v>0</v>
      </c>
      <c r="DM1759">
        <f>BH1759+(BH1759*(CG1759-8.25)/8.25)</f>
        <v>-102.07757575757569</v>
      </c>
      <c r="DN1759">
        <f>BI1759+(BI1759*(CH1759-8.25)/8.25)</f>
        <v>2890.1539393939393</v>
      </c>
      <c r="DO1759">
        <f>BJ1759+(BJ1759*(CI1759-8.25)/8.25)</f>
        <v>2268.4121212121208</v>
      </c>
      <c r="DP1759">
        <f>BK1759+(BK1759*(CJ1759-8.25)/8.25)</f>
        <v>1695.990303030303</v>
      </c>
      <c r="DQ1759">
        <f>BL1759+(BL1759*(CK1759-8.25)/8.25)</f>
        <v>0</v>
      </c>
      <c r="DR1759">
        <f>BM1759+(BM1759*(CL1759-8.25)/8.25)</f>
        <v>0</v>
      </c>
      <c r="DS1759">
        <f>BN1759+(BN1759*(CM1759-8.25)/8.25)</f>
        <v>0</v>
      </c>
      <c r="DT1759" s="8">
        <f>DM1759*10^8/$I1759</f>
        <v>-662.29101138920839</v>
      </c>
      <c r="DU1759" s="8">
        <f>DN1759*10^8/$I1759</f>
        <v>18751.650020936751</v>
      </c>
      <c r="DV1759" s="8">
        <f>DO1759*10^8/$I1759</f>
        <v>14717.717842095388</v>
      </c>
      <c r="DW1759" s="8">
        <f>DP1759*10^8/$I1759</f>
        <v>11003.779476187925</v>
      </c>
      <c r="DX1759" s="8">
        <f>DQ1759*10^8/$I1759</f>
        <v>0</v>
      </c>
      <c r="DY1759" s="8">
        <f>DR1759*10^8/$I1759</f>
        <v>0</v>
      </c>
      <c r="DZ1759" s="8">
        <f>DS1759*10^8/$I1759</f>
        <v>0</v>
      </c>
      <c r="EA1759" s="8">
        <f>DT1759*10^8/$I1759</f>
        <v>-4297.019992017078</v>
      </c>
      <c r="EB1759" s="8">
        <f>DZ1759*0.8</f>
        <v>0</v>
      </c>
      <c r="EC1759" s="10">
        <f>G1759-E1759</f>
        <v>1450</v>
      </c>
      <c r="ED1759" s="4">
        <f>EC1759/E1759*100</f>
        <v>13.942307692307693</v>
      </c>
      <c r="EE1759" s="4">
        <f>DY1759-G1759</f>
        <v>-11850</v>
      </c>
      <c r="EF1759" s="12">
        <f>EE1759/G1759</f>
        <v>-1</v>
      </c>
      <c r="EG1759" s="4">
        <f>G1759-F1759</f>
        <v>-50</v>
      </c>
    </row>
    <row r="1760" spans="1:137" x14ac:dyDescent="0.3">
      <c r="A1760">
        <v>1759</v>
      </c>
      <c r="B1760" t="s">
        <v>7466</v>
      </c>
      <c r="C1760" t="s">
        <v>4029</v>
      </c>
      <c r="D1760" t="str">
        <f>VLOOKUP(C1760,Sheet1!$A$2:$B$3197,2,FALSE)</f>
        <v>반도체와반도체장비</v>
      </c>
      <c r="E1760">
        <v>11200</v>
      </c>
      <c r="F1760">
        <v>13900</v>
      </c>
      <c r="G1760" s="7">
        <v>14300</v>
      </c>
      <c r="H1760" t="s">
        <v>1693</v>
      </c>
      <c r="I1760" s="7">
        <f>VALUE(LEFT(H1760,FIND("/",H1760)-1)) + VALUE(MID(H1760,FIND("/",H1760)+1,LEN(H1760)))</f>
        <v>31934879</v>
      </c>
      <c r="J1760">
        <v>0</v>
      </c>
      <c r="K1760" s="1">
        <f>G1760*I1760/(10^8)</f>
        <v>4566.6876970000003</v>
      </c>
      <c r="L1760" s="1">
        <v>2523</v>
      </c>
      <c r="M1760" s="1">
        <v>3658</v>
      </c>
      <c r="N1760" s="1">
        <v>4799</v>
      </c>
      <c r="O1760" s="1">
        <v>4982</v>
      </c>
      <c r="P1760" s="1">
        <v>5395</v>
      </c>
      <c r="Q1760" s="1">
        <v>6726</v>
      </c>
      <c r="R1760" s="1">
        <v>8003</v>
      </c>
      <c r="S1760" s="1">
        <v>8960</v>
      </c>
      <c r="T1760">
        <v>-180</v>
      </c>
      <c r="U1760">
        <v>411</v>
      </c>
      <c r="V1760">
        <v>534</v>
      </c>
      <c r="W1760">
        <v>453</v>
      </c>
      <c r="X1760">
        <v>510</v>
      </c>
      <c r="Y1760">
        <v>872</v>
      </c>
      <c r="Z1760" s="1">
        <v>1208</v>
      </c>
      <c r="AA1760" s="1">
        <v>1310</v>
      </c>
      <c r="AB1760">
        <v>-245</v>
      </c>
      <c r="AC1760">
        <v>177</v>
      </c>
      <c r="AD1760">
        <v>216</v>
      </c>
      <c r="AE1760">
        <v>145</v>
      </c>
      <c r="AF1760">
        <v>36</v>
      </c>
      <c r="AG1760">
        <v>454</v>
      </c>
      <c r="AH1760">
        <v>785</v>
      </c>
      <c r="AI1760" s="3"/>
      <c r="AJ1760" s="1">
        <v>4085</v>
      </c>
      <c r="AK1760" s="1">
        <v>5200</v>
      </c>
      <c r="AL1760" s="1">
        <v>6049</v>
      </c>
      <c r="AM1760" s="1">
        <v>7067</v>
      </c>
      <c r="AN1760" s="1">
        <v>7648</v>
      </c>
      <c r="AO1760" s="3"/>
      <c r="AP1760" s="3"/>
      <c r="AQ1760" s="3"/>
      <c r="AR1760" s="1">
        <v>2682</v>
      </c>
      <c r="AS1760" s="1">
        <v>3383</v>
      </c>
      <c r="AT1760" s="1">
        <v>3987</v>
      </c>
      <c r="AU1760" s="1">
        <v>4702</v>
      </c>
      <c r="AV1760" s="1">
        <v>5181</v>
      </c>
      <c r="AW1760" s="3"/>
      <c r="AX1760" s="3"/>
      <c r="AY1760" s="3"/>
      <c r="AZ1760" s="1">
        <v>1403</v>
      </c>
      <c r="BA1760" s="1">
        <v>1817</v>
      </c>
      <c r="BB1760" s="1">
        <v>2063</v>
      </c>
      <c r="BC1760" s="1">
        <v>2365</v>
      </c>
      <c r="BD1760" s="1">
        <v>2467</v>
      </c>
      <c r="BE1760" s="3"/>
      <c r="BF1760" s="3"/>
      <c r="BG1760" s="3"/>
      <c r="BH1760" s="1">
        <v>1206</v>
      </c>
      <c r="BI1760" s="1">
        <v>1317</v>
      </c>
      <c r="BJ1760" s="1">
        <v>1339</v>
      </c>
      <c r="BK1760" s="1">
        <v>1450</v>
      </c>
      <c r="BL1760" s="1">
        <v>1379</v>
      </c>
      <c r="BM1760" s="3"/>
      <c r="BN1760" s="3"/>
      <c r="BO1760" s="3"/>
      <c r="BP1760">
        <v>112</v>
      </c>
      <c r="BQ1760">
        <v>112</v>
      </c>
      <c r="BR1760">
        <v>114</v>
      </c>
      <c r="BS1760">
        <v>138</v>
      </c>
      <c r="BT1760">
        <v>153</v>
      </c>
      <c r="BU1760" s="3"/>
      <c r="BV1760" s="3"/>
      <c r="BW1760" s="3"/>
      <c r="BX1760">
        <v>-6.1</v>
      </c>
      <c r="BY1760">
        <v>3.8</v>
      </c>
      <c r="BZ1760">
        <v>3.85</v>
      </c>
      <c r="CA1760">
        <v>2.21</v>
      </c>
      <c r="CB1760">
        <v>0.49</v>
      </c>
      <c r="CC1760">
        <v>5.94</v>
      </c>
      <c r="CD1760" s="3"/>
      <c r="CE1760" s="3"/>
      <c r="CF1760">
        <v>-21.67</v>
      </c>
      <c r="CG1760">
        <v>5.09</v>
      </c>
      <c r="CH1760">
        <v>1.05</v>
      </c>
      <c r="CI1760">
        <v>-1.7</v>
      </c>
      <c r="CJ1760">
        <v>-11.81</v>
      </c>
      <c r="CK1760">
        <v>10.23</v>
      </c>
      <c r="CL1760" s="3"/>
      <c r="CM1760" s="3"/>
      <c r="CN1760" s="1">
        <v>-1250</v>
      </c>
      <c r="CO1760">
        <v>287</v>
      </c>
      <c r="CP1760">
        <v>62</v>
      </c>
      <c r="CQ1760">
        <v>-86</v>
      </c>
      <c r="CR1760">
        <v>-548</v>
      </c>
      <c r="CS1760">
        <v>442</v>
      </c>
      <c r="CT1760">
        <v>582</v>
      </c>
      <c r="CU1760">
        <v>658</v>
      </c>
      <c r="CV1760" t="s">
        <v>2</v>
      </c>
      <c r="CW1760">
        <v>18.670000000000002</v>
      </c>
      <c r="CX1760">
        <v>61.62</v>
      </c>
      <c r="CY1760" t="s">
        <v>2</v>
      </c>
      <c r="CZ1760" t="s">
        <v>2</v>
      </c>
      <c r="DA1760">
        <v>32.369999999999997</v>
      </c>
      <c r="DB1760">
        <v>24.55</v>
      </c>
      <c r="DC1760">
        <v>21.75</v>
      </c>
      <c r="DD1760">
        <v>0.96</v>
      </c>
      <c r="DE1760">
        <v>0.89</v>
      </c>
      <c r="DF1760">
        <v>0.63</v>
      </c>
      <c r="DG1760">
        <v>1</v>
      </c>
      <c r="DH1760">
        <v>2.35</v>
      </c>
      <c r="DI1760" s="3"/>
      <c r="DJ1760" s="3"/>
      <c r="DK1760" s="3"/>
      <c r="DL1760" s="6">
        <f>(CM1760*3+CL1760*2+CK1760)/6</f>
        <v>1.7050000000000001</v>
      </c>
      <c r="DM1760">
        <f>BH1760+(BH1760*(CG1760-8.25)/8.25)</f>
        <v>744.06545454545449</v>
      </c>
      <c r="DN1760">
        <f>BI1760+(BI1760*(CH1760-8.25)/8.25)</f>
        <v>167.61818181818194</v>
      </c>
      <c r="DO1760">
        <f>BJ1760+(BJ1760*(CI1760-8.25)/8.25)</f>
        <v>-275.91515151515136</v>
      </c>
      <c r="DP1760">
        <f>BK1760+(BK1760*(CJ1760-8.25)/8.25)</f>
        <v>-2075.69696969697</v>
      </c>
      <c r="DQ1760">
        <f>BL1760+(BL1760*(CK1760-8.25)/8.25)</f>
        <v>1709.96</v>
      </c>
      <c r="DR1760">
        <f>BM1760+(BM1760*(CL1760-8.25)/8.25)</f>
        <v>0</v>
      </c>
      <c r="DS1760">
        <f>BN1760+(BN1760*(CM1760-8.25)/8.25)</f>
        <v>0</v>
      </c>
      <c r="DT1760" s="8">
        <f>DM1760*10^8/$I1760</f>
        <v>2329.9460584943959</v>
      </c>
      <c r="DU1760" s="8">
        <f>DN1760*10^8/$I1760</f>
        <v>524.87495511782572</v>
      </c>
      <c r="DV1760" s="8">
        <f>DO1760*10^8/$I1760</f>
        <v>-863.99310144607523</v>
      </c>
      <c r="DW1760" s="8">
        <f>DP1760*10^8/$I1760</f>
        <v>-6499.7802863037932</v>
      </c>
      <c r="DX1760" s="8">
        <f>DQ1760*10^8/$I1760</f>
        <v>5354.5216188231052</v>
      </c>
      <c r="DY1760" s="8">
        <f>DR1760*10^8/$I1760</f>
        <v>0</v>
      </c>
      <c r="DZ1760" s="8">
        <f>DS1760*10^8/$I1760</f>
        <v>0</v>
      </c>
      <c r="EA1760" s="8">
        <f>DT1760*10^8/$I1760</f>
        <v>7295.9288760555373</v>
      </c>
      <c r="EB1760" s="8">
        <f>DZ1760*0.8</f>
        <v>0</v>
      </c>
      <c r="EC1760" s="10">
        <f>G1760-E1760</f>
        <v>3100</v>
      </c>
      <c r="ED1760" s="4">
        <f>EC1760/E1760*100</f>
        <v>27.678571428571431</v>
      </c>
      <c r="EE1760" s="4">
        <f>DY1760-G1760</f>
        <v>-14300</v>
      </c>
      <c r="EF1760" s="12">
        <f>EE1760/G1760</f>
        <v>-1</v>
      </c>
      <c r="EG1760" s="4">
        <f>G1760-F1760</f>
        <v>400</v>
      </c>
    </row>
    <row r="1761" spans="1:137" x14ac:dyDescent="0.3">
      <c r="A1761">
        <v>1760</v>
      </c>
      <c r="B1761" t="s">
        <v>5764</v>
      </c>
      <c r="C1761" t="s">
        <v>4030</v>
      </c>
      <c r="D1761" t="str">
        <f>VLOOKUP(C1761,Sheet1!$A$2:$B$3197,2,FALSE)</f>
        <v>반도체와반도체장비</v>
      </c>
      <c r="E1761">
        <v>18450</v>
      </c>
      <c r="F1761">
        <v>16600</v>
      </c>
      <c r="G1761" s="7">
        <v>16650</v>
      </c>
      <c r="H1761" t="s">
        <v>1694</v>
      </c>
      <c r="I1761" s="7">
        <f>VALUE(LEFT(H1761,FIND("/",H1761)-1)) + VALUE(MID(H1761,FIND("/",H1761)+1,LEN(H1761)))</f>
        <v>17810033</v>
      </c>
      <c r="J1761" s="1">
        <v>654180</v>
      </c>
      <c r="K1761" s="1">
        <f>G1761*I1761/(10^8)</f>
        <v>2965.3704944999999</v>
      </c>
      <c r="L1761" s="1">
        <v>1241</v>
      </c>
      <c r="M1761" s="1">
        <v>2007</v>
      </c>
      <c r="N1761" s="1">
        <v>1693</v>
      </c>
      <c r="O1761" s="1">
        <v>1502</v>
      </c>
      <c r="P1761" s="1">
        <v>1712</v>
      </c>
      <c r="Q1761" s="1">
        <v>2452</v>
      </c>
      <c r="R1761" s="1">
        <v>2751</v>
      </c>
      <c r="S1761" s="1">
        <v>2930</v>
      </c>
      <c r="T1761">
        <v>86</v>
      </c>
      <c r="U1761">
        <v>277</v>
      </c>
      <c r="V1761">
        <v>190</v>
      </c>
      <c r="W1761">
        <v>-10</v>
      </c>
      <c r="X1761">
        <v>42</v>
      </c>
      <c r="Y1761">
        <v>296</v>
      </c>
      <c r="Z1761">
        <v>363</v>
      </c>
      <c r="AA1761">
        <v>467</v>
      </c>
      <c r="AB1761">
        <v>85</v>
      </c>
      <c r="AC1761">
        <v>243</v>
      </c>
      <c r="AD1761">
        <v>168</v>
      </c>
      <c r="AE1761">
        <v>19</v>
      </c>
      <c r="AF1761">
        <v>40</v>
      </c>
      <c r="AG1761">
        <v>264</v>
      </c>
      <c r="AH1761">
        <v>325</v>
      </c>
      <c r="AI1761">
        <v>410</v>
      </c>
      <c r="AJ1761" s="1">
        <v>1165</v>
      </c>
      <c r="AK1761" s="1">
        <v>1531</v>
      </c>
      <c r="AL1761" s="1">
        <v>1755</v>
      </c>
      <c r="AM1761" s="1">
        <v>2100</v>
      </c>
      <c r="AN1761" s="1">
        <v>2276</v>
      </c>
      <c r="AO1761" s="1">
        <v>2557</v>
      </c>
      <c r="AP1761" s="1">
        <v>2883</v>
      </c>
      <c r="AQ1761" s="1">
        <v>3289</v>
      </c>
      <c r="AR1761">
        <v>341</v>
      </c>
      <c r="AS1761">
        <v>454</v>
      </c>
      <c r="AT1761">
        <v>521</v>
      </c>
      <c r="AU1761">
        <v>835</v>
      </c>
      <c r="AV1761">
        <v>656</v>
      </c>
      <c r="AW1761">
        <v>678</v>
      </c>
      <c r="AX1761">
        <v>689</v>
      </c>
      <c r="AY1761">
        <v>695</v>
      </c>
      <c r="AZ1761">
        <v>824</v>
      </c>
      <c r="BA1761" s="1">
        <v>1077</v>
      </c>
      <c r="BB1761" s="1">
        <v>1233</v>
      </c>
      <c r="BC1761" s="1">
        <v>1265</v>
      </c>
      <c r="BD1761" s="1">
        <v>1620</v>
      </c>
      <c r="BE1761" s="1">
        <v>1879</v>
      </c>
      <c r="BF1761" s="1">
        <v>2194</v>
      </c>
      <c r="BG1761" s="1">
        <v>2594</v>
      </c>
      <c r="BH1761">
        <v>809</v>
      </c>
      <c r="BI1761" s="1">
        <v>1062</v>
      </c>
      <c r="BJ1761" s="1">
        <v>1215</v>
      </c>
      <c r="BK1761" s="1">
        <v>1253</v>
      </c>
      <c r="BL1761" s="1">
        <v>1599</v>
      </c>
      <c r="BM1761" s="1">
        <v>1856</v>
      </c>
      <c r="BN1761" s="1">
        <v>2170</v>
      </c>
      <c r="BO1761" s="1">
        <v>2568</v>
      </c>
      <c r="BP1761">
        <v>60</v>
      </c>
      <c r="BQ1761">
        <v>63</v>
      </c>
      <c r="BR1761">
        <v>66</v>
      </c>
      <c r="BS1761">
        <v>66</v>
      </c>
      <c r="BT1761">
        <v>83</v>
      </c>
      <c r="BU1761">
        <v>87</v>
      </c>
      <c r="BV1761">
        <v>87</v>
      </c>
      <c r="BW1761">
        <v>87</v>
      </c>
      <c r="BX1761">
        <v>8.1199999999999992</v>
      </c>
      <c r="BY1761">
        <v>18.059999999999999</v>
      </c>
      <c r="BZ1761">
        <v>10.25</v>
      </c>
      <c r="CA1761">
        <v>0.97</v>
      </c>
      <c r="CB1761">
        <v>1.83</v>
      </c>
      <c r="CC1761">
        <v>10.93</v>
      </c>
      <c r="CD1761">
        <v>11.95</v>
      </c>
      <c r="CE1761">
        <v>13.29</v>
      </c>
      <c r="CF1761">
        <v>10.72</v>
      </c>
      <c r="CG1761">
        <v>26.09</v>
      </c>
      <c r="CH1761">
        <v>14.45</v>
      </c>
      <c r="CI1761">
        <v>1.51</v>
      </c>
      <c r="CJ1761">
        <v>2.39</v>
      </c>
      <c r="CK1761">
        <v>15.23</v>
      </c>
      <c r="CL1761">
        <v>16.05</v>
      </c>
      <c r="CM1761">
        <v>17.22</v>
      </c>
      <c r="CN1761">
        <v>610</v>
      </c>
      <c r="CO1761" s="1">
        <v>1811</v>
      </c>
      <c r="CP1761" s="1">
        <v>1218</v>
      </c>
      <c r="CQ1761">
        <v>138</v>
      </c>
      <c r="CR1761">
        <v>221</v>
      </c>
      <c r="CS1761" s="1">
        <v>1477</v>
      </c>
      <c r="CT1761" s="1">
        <v>1814</v>
      </c>
      <c r="CU1761" s="1">
        <v>2291</v>
      </c>
      <c r="CV1761">
        <v>23.7</v>
      </c>
      <c r="CW1761">
        <v>8.5399999999999991</v>
      </c>
      <c r="CX1761">
        <v>5.48</v>
      </c>
      <c r="CY1761">
        <v>68.97</v>
      </c>
      <c r="CZ1761">
        <v>86.13</v>
      </c>
      <c r="DA1761">
        <v>11.28</v>
      </c>
      <c r="DB1761">
        <v>9.18</v>
      </c>
      <c r="DC1761">
        <v>7.27</v>
      </c>
      <c r="DD1761">
        <v>2.38</v>
      </c>
      <c r="DE1761">
        <v>1.94</v>
      </c>
      <c r="DF1761">
        <v>0.72</v>
      </c>
      <c r="DG1761">
        <v>1</v>
      </c>
      <c r="DH1761">
        <v>1.9</v>
      </c>
      <c r="DI1761">
        <v>1.55</v>
      </c>
      <c r="DJ1761">
        <v>1.33</v>
      </c>
      <c r="DK1761">
        <v>1.1299999999999999</v>
      </c>
      <c r="DL1761" s="6">
        <f>(CM1761*3+CL1761*2+CK1761)/6</f>
        <v>16.498333333333331</v>
      </c>
      <c r="DM1761">
        <f>BH1761+(BH1761*(CG1761-8.25)/8.25)</f>
        <v>2558.4012121212118</v>
      </c>
      <c r="DN1761">
        <f>BI1761+(BI1761*(CH1761-8.25)/8.25)</f>
        <v>1860.1090909090908</v>
      </c>
      <c r="DO1761">
        <f>BJ1761+(BJ1761*(CI1761-8.25)/8.25)</f>
        <v>222.38181818181818</v>
      </c>
      <c r="DP1761">
        <f>BK1761+(BK1761*(CJ1761-8.25)/8.25)</f>
        <v>362.99030303030315</v>
      </c>
      <c r="DQ1761">
        <f>BL1761+(BL1761*(CK1761-8.25)/8.25)</f>
        <v>2951.8509090909092</v>
      </c>
      <c r="DR1761">
        <f>BM1761+(BM1761*(CL1761-8.25)/8.25)</f>
        <v>3610.7636363636366</v>
      </c>
      <c r="DS1761">
        <f>BN1761+(BN1761*(CM1761-8.25)/8.25)</f>
        <v>4529.3818181818178</v>
      </c>
      <c r="DT1761" s="8">
        <f>DM1761*10^8/$I1761</f>
        <v>14364.943692811865</v>
      </c>
      <c r="DU1761" s="8">
        <f>DN1761*10^8/$I1761</f>
        <v>10444.164201768132</v>
      </c>
      <c r="DV1761" s="8">
        <f>DO1761*10^8/$I1761</f>
        <v>1248.6322635214553</v>
      </c>
      <c r="DW1761" s="8">
        <f>DP1761*10^8/$I1761</f>
        <v>2038.1225741148437</v>
      </c>
      <c r="DX1761" s="8">
        <f>DQ1761*10^8/$I1761</f>
        <v>16574.0900597484</v>
      </c>
      <c r="DY1761" s="8">
        <f>DR1761*10^8/$I1761</f>
        <v>20273.761628423916</v>
      </c>
      <c r="DZ1761" s="8">
        <f>DS1761*10^8/$I1761</f>
        <v>25431.630689184112</v>
      </c>
      <c r="EA1761" s="8">
        <f>DT1761*10^8/$I1761</f>
        <v>80656.468703970764</v>
      </c>
      <c r="EB1761" s="8">
        <f>DZ1761*0.8</f>
        <v>20345.30455134729</v>
      </c>
      <c r="EC1761" s="10">
        <f>G1761-E1761</f>
        <v>-1800</v>
      </c>
      <c r="ED1761" s="4">
        <f>EC1761/E1761*100</f>
        <v>-9.7560975609756095</v>
      </c>
      <c r="EE1761" s="4">
        <f>DY1761-G1761</f>
        <v>3623.7616284239157</v>
      </c>
      <c r="EF1761" s="12">
        <f>EE1761/G1761</f>
        <v>0.21764334104648142</v>
      </c>
      <c r="EG1761" s="4">
        <f>G1761-F1761</f>
        <v>50</v>
      </c>
    </row>
    <row r="1762" spans="1:137" x14ac:dyDescent="0.3">
      <c r="A1762">
        <v>1761</v>
      </c>
      <c r="B1762" t="s">
        <v>6219</v>
      </c>
      <c r="C1762" t="s">
        <v>4031</v>
      </c>
      <c r="D1762" t="str">
        <f>VLOOKUP(C1762,Sheet1!$A$2:$B$3197,2,FALSE)</f>
        <v>핸드셋</v>
      </c>
      <c r="E1762">
        <v>1650</v>
      </c>
      <c r="F1762">
        <v>1260</v>
      </c>
      <c r="G1762" s="7">
        <v>1305</v>
      </c>
      <c r="H1762" t="s">
        <v>1695</v>
      </c>
      <c r="I1762" s="7">
        <f>VALUE(LEFT(H1762,FIND("/",H1762)-1)) + VALUE(MID(H1762,FIND("/",H1762)+1,LEN(H1762)))</f>
        <v>37519009</v>
      </c>
      <c r="J1762" s="1">
        <v>6896</v>
      </c>
      <c r="K1762" s="1">
        <f>G1762*I1762/(10^8)</f>
        <v>489.62306745000001</v>
      </c>
      <c r="L1762" s="1">
        <v>2073</v>
      </c>
      <c r="M1762">
        <v>956</v>
      </c>
      <c r="N1762">
        <v>870</v>
      </c>
      <c r="O1762">
        <v>184</v>
      </c>
      <c r="P1762">
        <v>232</v>
      </c>
      <c r="Q1762" s="3"/>
      <c r="R1762" s="3"/>
      <c r="S1762" s="3"/>
      <c r="T1762">
        <v>24</v>
      </c>
      <c r="U1762">
        <v>-27</v>
      </c>
      <c r="V1762">
        <v>-110</v>
      </c>
      <c r="W1762">
        <v>-32</v>
      </c>
      <c r="X1762">
        <v>-10</v>
      </c>
      <c r="Y1762" s="3"/>
      <c r="Z1762" s="3"/>
      <c r="AA1762" s="3"/>
      <c r="AB1762">
        <v>-65</v>
      </c>
      <c r="AC1762">
        <v>-296</v>
      </c>
      <c r="AD1762">
        <v>-495</v>
      </c>
      <c r="AE1762">
        <v>-289</v>
      </c>
      <c r="AF1762">
        <v>-104</v>
      </c>
      <c r="AG1762" s="3"/>
      <c r="AH1762" s="3"/>
      <c r="AI1762" s="3"/>
      <c r="AJ1762" s="1">
        <v>1972</v>
      </c>
      <c r="AK1762" s="1">
        <v>1814</v>
      </c>
      <c r="AL1762">
        <v>794</v>
      </c>
      <c r="AM1762">
        <v>518</v>
      </c>
      <c r="AN1762">
        <v>709</v>
      </c>
      <c r="AO1762" s="3"/>
      <c r="AP1762" s="3"/>
      <c r="AQ1762" s="3"/>
      <c r="AR1762" s="1">
        <v>1280</v>
      </c>
      <c r="AS1762" s="1">
        <v>1201</v>
      </c>
      <c r="AT1762">
        <v>658</v>
      </c>
      <c r="AU1762">
        <v>383</v>
      </c>
      <c r="AV1762">
        <v>508</v>
      </c>
      <c r="AW1762" s="3"/>
      <c r="AX1762" s="3"/>
      <c r="AY1762" s="3"/>
      <c r="AZ1762">
        <v>693</v>
      </c>
      <c r="BA1762">
        <v>613</v>
      </c>
      <c r="BB1762">
        <v>136</v>
      </c>
      <c r="BC1762">
        <v>135</v>
      </c>
      <c r="BD1762">
        <v>201</v>
      </c>
      <c r="BE1762" s="3"/>
      <c r="BF1762" s="3"/>
      <c r="BG1762" s="3"/>
      <c r="BH1762">
        <v>693</v>
      </c>
      <c r="BI1762">
        <v>613</v>
      </c>
      <c r="BJ1762">
        <v>136</v>
      </c>
      <c r="BK1762">
        <v>135</v>
      </c>
      <c r="BL1762">
        <v>201</v>
      </c>
      <c r="BM1762" s="3"/>
      <c r="BN1762" s="3"/>
      <c r="BO1762" s="3"/>
      <c r="BP1762">
        <v>100</v>
      </c>
      <c r="BQ1762">
        <v>202</v>
      </c>
      <c r="BR1762">
        <v>210</v>
      </c>
      <c r="BS1762">
        <v>106</v>
      </c>
      <c r="BT1762">
        <v>152</v>
      </c>
      <c r="BU1762" s="3"/>
      <c r="BV1762" s="3"/>
      <c r="BW1762" s="3"/>
      <c r="BX1762">
        <v>-3.33</v>
      </c>
      <c r="BY1762">
        <v>-15.64</v>
      </c>
      <c r="BZ1762">
        <v>-37.94</v>
      </c>
      <c r="CA1762">
        <v>-44.06</v>
      </c>
      <c r="CB1762">
        <v>-16.940000000000001</v>
      </c>
      <c r="CC1762" s="3"/>
      <c r="CD1762" s="3"/>
      <c r="CE1762" s="3"/>
      <c r="CF1762">
        <v>-10.130000000000001</v>
      </c>
      <c r="CG1762">
        <v>-45.34</v>
      </c>
      <c r="CH1762">
        <v>-132.04</v>
      </c>
      <c r="CI1762">
        <v>-213.07</v>
      </c>
      <c r="CJ1762">
        <v>-61.89</v>
      </c>
      <c r="CK1762" s="3"/>
      <c r="CL1762" s="3"/>
      <c r="CM1762" s="3"/>
      <c r="CN1762" s="1">
        <v>-2238</v>
      </c>
      <c r="CO1762" s="1">
        <v>-5071</v>
      </c>
      <c r="CP1762" s="1">
        <v>-6002</v>
      </c>
      <c r="CQ1762" s="1">
        <v>-2510</v>
      </c>
      <c r="CR1762">
        <v>-392</v>
      </c>
      <c r="CS1762" s="3"/>
      <c r="CT1762" s="3"/>
      <c r="CU1762" s="3"/>
      <c r="CV1762" t="s">
        <v>2</v>
      </c>
      <c r="CW1762" t="s">
        <v>2</v>
      </c>
      <c r="CX1762" t="s">
        <v>2</v>
      </c>
      <c r="CY1762" t="s">
        <v>2</v>
      </c>
      <c r="CZ1762" t="s">
        <v>2</v>
      </c>
      <c r="DA1762" s="3"/>
      <c r="DB1762" s="3"/>
      <c r="DC1762" s="3"/>
      <c r="DD1762">
        <v>0.5</v>
      </c>
      <c r="DE1762">
        <v>0.48</v>
      </c>
      <c r="DF1762">
        <v>2.36</v>
      </c>
      <c r="DG1762">
        <v>2.88</v>
      </c>
      <c r="DH1762">
        <v>2.5</v>
      </c>
      <c r="DI1762" s="3"/>
      <c r="DJ1762" s="3"/>
      <c r="DK1762" s="3"/>
      <c r="DL1762" s="6">
        <f>(CM1762*3+CL1762*2+CK1762)/6</f>
        <v>0</v>
      </c>
      <c r="DM1762">
        <f>BH1762+(BH1762*(CG1762-8.25)/8.25)</f>
        <v>-3808.5600000000004</v>
      </c>
      <c r="DN1762">
        <f>BI1762+(BI1762*(CH1762-8.25)/8.25)</f>
        <v>-9810.9721212121203</v>
      </c>
      <c r="DO1762">
        <f>BJ1762+(BJ1762*(CI1762-8.25)/8.25)</f>
        <v>-3512.4266666666667</v>
      </c>
      <c r="DP1762">
        <f>BK1762+(BK1762*(CJ1762-8.25)/8.25)</f>
        <v>-1012.7454545454545</v>
      </c>
      <c r="DQ1762">
        <f>BL1762+(BL1762*(CK1762-8.25)/8.25)</f>
        <v>0</v>
      </c>
      <c r="DR1762">
        <f>BM1762+(BM1762*(CL1762-8.25)/8.25)</f>
        <v>0</v>
      </c>
      <c r="DS1762">
        <f>BN1762+(BN1762*(CM1762-8.25)/8.25)</f>
        <v>0</v>
      </c>
      <c r="DT1762" s="8">
        <f>DM1762*10^8/$I1762</f>
        <v>-10151.01438313576</v>
      </c>
      <c r="DU1762" s="8">
        <f>DN1762*10^8/$I1762</f>
        <v>-26149.337049952785</v>
      </c>
      <c r="DV1762" s="8">
        <f>DO1762*10^8/$I1762</f>
        <v>-9361.7255899980373</v>
      </c>
      <c r="DW1762" s="8">
        <f>DP1762*10^8/$I1762</f>
        <v>-2699.2862592544875</v>
      </c>
      <c r="DX1762" s="8">
        <f>DQ1762*10^8/$I1762</f>
        <v>0</v>
      </c>
      <c r="DY1762" s="8">
        <f>DR1762*10^8/$I1762</f>
        <v>0</v>
      </c>
      <c r="DZ1762" s="8">
        <f>DS1762*10^8/$I1762</f>
        <v>0</v>
      </c>
      <c r="EA1762" s="8">
        <f>DT1762*10^8/$I1762</f>
        <v>-27055.656995459984</v>
      </c>
      <c r="EB1762" s="8">
        <f>DZ1762*0.8</f>
        <v>0</v>
      </c>
      <c r="EC1762" s="10">
        <f>G1762-E1762</f>
        <v>-345</v>
      </c>
      <c r="ED1762" s="4">
        <f>EC1762/E1762*100</f>
        <v>-20.909090909090907</v>
      </c>
      <c r="EE1762" s="4">
        <f>DY1762-G1762</f>
        <v>-1305</v>
      </c>
      <c r="EF1762" s="12">
        <f>EE1762/G1762</f>
        <v>-1</v>
      </c>
      <c r="EG1762" s="4">
        <f>G1762-F1762</f>
        <v>45</v>
      </c>
    </row>
    <row r="1763" spans="1:137" x14ac:dyDescent="0.3">
      <c r="A1763">
        <v>1762</v>
      </c>
      <c r="B1763" t="s">
        <v>7100</v>
      </c>
      <c r="C1763" t="s">
        <v>4032</v>
      </c>
      <c r="D1763" t="str">
        <f>VLOOKUP(C1763,Sheet1!$A$2:$B$3197,2,FALSE)</f>
        <v>인터넷과카탈로그소매</v>
      </c>
      <c r="E1763">
        <v>7130</v>
      </c>
      <c r="F1763">
        <v>7650</v>
      </c>
      <c r="G1763" s="7">
        <v>7600</v>
      </c>
      <c r="H1763" t="s">
        <v>1696</v>
      </c>
      <c r="I1763" s="7">
        <f>VALUE(LEFT(H1763,FIND("/",H1763)-1)) + VALUE(MID(H1763,FIND("/",H1763)+1,LEN(H1763)))</f>
        <v>9015000</v>
      </c>
      <c r="J1763" s="1">
        <v>510371</v>
      </c>
      <c r="K1763" s="1">
        <f>G1763*I1763/(10^8)</f>
        <v>685.14</v>
      </c>
      <c r="L1763">
        <v>388</v>
      </c>
      <c r="M1763">
        <v>511</v>
      </c>
      <c r="N1763">
        <v>537</v>
      </c>
      <c r="O1763">
        <v>582</v>
      </c>
      <c r="P1763">
        <v>442</v>
      </c>
      <c r="Q1763" s="3"/>
      <c r="R1763" s="3"/>
      <c r="S1763" s="3"/>
      <c r="T1763">
        <v>66</v>
      </c>
      <c r="U1763">
        <v>80</v>
      </c>
      <c r="V1763">
        <v>68</v>
      </c>
      <c r="W1763">
        <v>75</v>
      </c>
      <c r="X1763">
        <v>31</v>
      </c>
      <c r="Y1763" s="3"/>
      <c r="Z1763" s="3"/>
      <c r="AA1763" s="3"/>
      <c r="AB1763">
        <v>62</v>
      </c>
      <c r="AC1763">
        <v>80</v>
      </c>
      <c r="AD1763">
        <v>64</v>
      </c>
      <c r="AE1763">
        <v>109</v>
      </c>
      <c r="AF1763">
        <v>60</v>
      </c>
      <c r="AG1763" s="3"/>
      <c r="AH1763" s="3"/>
      <c r="AI1763" s="3"/>
      <c r="AJ1763">
        <v>814</v>
      </c>
      <c r="AK1763">
        <v>922</v>
      </c>
      <c r="AL1763" s="1">
        <v>1373</v>
      </c>
      <c r="AM1763" s="1">
        <v>1529</v>
      </c>
      <c r="AN1763" s="1">
        <v>1539</v>
      </c>
      <c r="AO1763" s="3"/>
      <c r="AP1763" s="3"/>
      <c r="AQ1763" s="3"/>
      <c r="AR1763">
        <v>74</v>
      </c>
      <c r="AS1763">
        <v>96</v>
      </c>
      <c r="AT1763">
        <v>473</v>
      </c>
      <c r="AU1763">
        <v>472</v>
      </c>
      <c r="AV1763">
        <v>433</v>
      </c>
      <c r="AW1763" s="3"/>
      <c r="AX1763" s="3"/>
      <c r="AY1763" s="3"/>
      <c r="AZ1763">
        <v>740</v>
      </c>
      <c r="BA1763">
        <v>826</v>
      </c>
      <c r="BB1763">
        <v>900</v>
      </c>
      <c r="BC1763" s="1">
        <v>1057</v>
      </c>
      <c r="BD1763" s="1">
        <v>1106</v>
      </c>
      <c r="BE1763" s="3"/>
      <c r="BF1763" s="3"/>
      <c r="BG1763" s="3"/>
      <c r="BH1763">
        <v>704</v>
      </c>
      <c r="BI1763">
        <v>769</v>
      </c>
      <c r="BJ1763">
        <v>849</v>
      </c>
      <c r="BK1763">
        <v>948</v>
      </c>
      <c r="BL1763" s="1">
        <v>1000</v>
      </c>
      <c r="BM1763" s="3"/>
      <c r="BN1763" s="3"/>
      <c r="BO1763" s="3"/>
      <c r="BP1763">
        <v>45</v>
      </c>
      <c r="BQ1763">
        <v>45</v>
      </c>
      <c r="BR1763">
        <v>45</v>
      </c>
      <c r="BS1763">
        <v>45</v>
      </c>
      <c r="BT1763">
        <v>45</v>
      </c>
      <c r="BU1763" s="3"/>
      <c r="BV1763" s="3"/>
      <c r="BW1763" s="3"/>
      <c r="BX1763">
        <v>8.1999999999999993</v>
      </c>
      <c r="BY1763">
        <v>9.2799999999999994</v>
      </c>
      <c r="BZ1763">
        <v>5.54</v>
      </c>
      <c r="CA1763">
        <v>7.53</v>
      </c>
      <c r="CB1763">
        <v>3.91</v>
      </c>
      <c r="CC1763" s="3"/>
      <c r="CD1763" s="3"/>
      <c r="CE1763" s="3"/>
      <c r="CF1763">
        <v>8.67</v>
      </c>
      <c r="CG1763">
        <v>10.83</v>
      </c>
      <c r="CH1763">
        <v>8.4499999999999993</v>
      </c>
      <c r="CI1763">
        <v>10.039999999999999</v>
      </c>
      <c r="CJ1763">
        <v>6.38</v>
      </c>
      <c r="CK1763" s="3"/>
      <c r="CL1763" s="3"/>
      <c r="CM1763" s="3"/>
      <c r="CN1763">
        <v>643</v>
      </c>
      <c r="CO1763">
        <v>885</v>
      </c>
      <c r="CP1763">
        <v>758</v>
      </c>
      <c r="CQ1763" s="1">
        <v>1001</v>
      </c>
      <c r="CR1763">
        <v>690</v>
      </c>
      <c r="CS1763" s="3"/>
      <c r="CT1763" s="3"/>
      <c r="CU1763" s="3"/>
      <c r="CV1763">
        <v>12.39</v>
      </c>
      <c r="CW1763">
        <v>9.85</v>
      </c>
      <c r="CX1763">
        <v>9.82</v>
      </c>
      <c r="CY1763">
        <v>7.11</v>
      </c>
      <c r="CZ1763">
        <v>10.220000000000001</v>
      </c>
      <c r="DA1763" s="3"/>
      <c r="DB1763" s="3"/>
      <c r="DC1763" s="3"/>
      <c r="DD1763">
        <v>1</v>
      </c>
      <c r="DE1763">
        <v>1.01</v>
      </c>
      <c r="DF1763">
        <v>0.77</v>
      </c>
      <c r="DG1763">
        <v>0.67</v>
      </c>
      <c r="DH1763">
        <v>0.63</v>
      </c>
      <c r="DI1763" s="3"/>
      <c r="DJ1763" s="3"/>
      <c r="DK1763" s="3"/>
      <c r="DL1763" s="6">
        <f>(CM1763*3+CL1763*2+CK1763)/6</f>
        <v>0</v>
      </c>
      <c r="DM1763">
        <f>BH1763+(BH1763*(CG1763-8.25)/8.25)</f>
        <v>924.16000000000008</v>
      </c>
      <c r="DN1763">
        <f>BI1763+(BI1763*(CH1763-8.25)/8.25)</f>
        <v>787.64242424242423</v>
      </c>
      <c r="DO1763">
        <f>BJ1763+(BJ1763*(CI1763-8.25)/8.25)</f>
        <v>1033.2072727272725</v>
      </c>
      <c r="DP1763">
        <f>BK1763+(BK1763*(CJ1763-8.25)/8.25)</f>
        <v>733.12</v>
      </c>
      <c r="DQ1763">
        <f>BL1763+(BL1763*(CK1763-8.25)/8.25)</f>
        <v>0</v>
      </c>
      <c r="DR1763">
        <f>BM1763+(BM1763*(CL1763-8.25)/8.25)</f>
        <v>0</v>
      </c>
      <c r="DS1763">
        <f>BN1763+(BN1763*(CM1763-8.25)/8.25)</f>
        <v>0</v>
      </c>
      <c r="DT1763" s="8">
        <f>DM1763*10^8/$I1763</f>
        <v>10251.358846367168</v>
      </c>
      <c r="DU1763" s="8">
        <f>DN1763*10^8/$I1763</f>
        <v>8737.0207902653819</v>
      </c>
      <c r="DV1763" s="8">
        <f>DO1763*10^8/$I1763</f>
        <v>11460.979176120605</v>
      </c>
      <c r="DW1763" s="8">
        <f>DP1763*10^8/$I1763</f>
        <v>8132.2240709927901</v>
      </c>
      <c r="DX1763" s="8">
        <f>DQ1763*10^8/$I1763</f>
        <v>0</v>
      </c>
      <c r="DY1763" s="8">
        <f>DR1763*10^8/$I1763</f>
        <v>0</v>
      </c>
      <c r="DZ1763" s="8">
        <f>DS1763*10^8/$I1763</f>
        <v>0</v>
      </c>
      <c r="EA1763" s="8">
        <f>DT1763*10^8/$I1763</f>
        <v>113714.46307672955</v>
      </c>
      <c r="EB1763" s="8">
        <f>DZ1763*0.8</f>
        <v>0</v>
      </c>
      <c r="EC1763" s="10">
        <f>G1763-E1763</f>
        <v>470</v>
      </c>
      <c r="ED1763" s="4">
        <f>EC1763/E1763*100</f>
        <v>6.5918653576437585</v>
      </c>
      <c r="EE1763" s="4">
        <f>DY1763-G1763</f>
        <v>-7600</v>
      </c>
      <c r="EF1763" s="12">
        <f>EE1763/G1763</f>
        <v>-1</v>
      </c>
      <c r="EG1763" s="4">
        <f>G1763-F1763</f>
        <v>-50</v>
      </c>
    </row>
    <row r="1764" spans="1:137" x14ac:dyDescent="0.3">
      <c r="A1764">
        <v>1763</v>
      </c>
      <c r="B1764" t="s">
        <v>6104</v>
      </c>
      <c r="C1764" t="s">
        <v>4033</v>
      </c>
      <c r="D1764" t="str">
        <f>VLOOKUP(C1764,Sheet1!$A$2:$B$3197,2,FALSE)</f>
        <v>전자제품</v>
      </c>
      <c r="E1764" t="e">
        <v>#N/A</v>
      </c>
      <c r="F1764">
        <v>275</v>
      </c>
      <c r="G1764" s="7">
        <v>275</v>
      </c>
      <c r="H1764" t="s">
        <v>1697</v>
      </c>
      <c r="I1764" s="7">
        <f>VALUE(LEFT(H1764,FIND("/",H1764)-1)) + VALUE(MID(H1764,FIND("/",H1764)+1,LEN(H1764)))</f>
        <v>1299141</v>
      </c>
      <c r="J1764" s="1">
        <v>1489</v>
      </c>
      <c r="K1764" s="1">
        <f>G1764*I1764/(10^8)</f>
        <v>3.5726377500000002</v>
      </c>
      <c r="L1764">
        <v>460</v>
      </c>
      <c r="M1764">
        <v>517</v>
      </c>
      <c r="N1764">
        <v>459</v>
      </c>
      <c r="O1764">
        <v>330</v>
      </c>
      <c r="P1764">
        <v>82</v>
      </c>
      <c r="Q1764" s="3"/>
      <c r="R1764" s="3"/>
      <c r="S1764" s="3"/>
      <c r="T1764">
        <v>-89</v>
      </c>
      <c r="U1764">
        <v>-95</v>
      </c>
      <c r="V1764">
        <v>-59</v>
      </c>
      <c r="W1764">
        <v>21</v>
      </c>
      <c r="X1764">
        <v>-109</v>
      </c>
      <c r="Y1764" s="3"/>
      <c r="Z1764" s="3"/>
      <c r="AA1764" s="3"/>
      <c r="AB1764">
        <v>-129</v>
      </c>
      <c r="AC1764">
        <v>-214</v>
      </c>
      <c r="AD1764">
        <v>-112</v>
      </c>
      <c r="AE1764">
        <v>-75</v>
      </c>
      <c r="AF1764">
        <v>-291</v>
      </c>
      <c r="AG1764" s="3"/>
      <c r="AH1764" s="3"/>
      <c r="AI1764" s="3"/>
      <c r="AJ1764">
        <v>771</v>
      </c>
      <c r="AK1764">
        <v>686</v>
      </c>
      <c r="AL1764">
        <v>772</v>
      </c>
      <c r="AM1764">
        <v>870</v>
      </c>
      <c r="AN1764">
        <v>261</v>
      </c>
      <c r="AO1764" s="3"/>
      <c r="AP1764" s="3"/>
      <c r="AQ1764" s="3"/>
      <c r="AR1764">
        <v>410</v>
      </c>
      <c r="AS1764">
        <v>457</v>
      </c>
      <c r="AT1764">
        <v>518</v>
      </c>
      <c r="AU1764">
        <v>676</v>
      </c>
      <c r="AV1764">
        <v>346</v>
      </c>
      <c r="AW1764" s="3"/>
      <c r="AX1764" s="3"/>
      <c r="AY1764" s="3"/>
      <c r="AZ1764">
        <v>361</v>
      </c>
      <c r="BA1764">
        <v>229</v>
      </c>
      <c r="BB1764">
        <v>254</v>
      </c>
      <c r="BC1764">
        <v>194</v>
      </c>
      <c r="BD1764">
        <v>-85</v>
      </c>
      <c r="BE1764" s="3"/>
      <c r="BF1764" s="3"/>
      <c r="BG1764" s="3"/>
      <c r="BH1764">
        <v>358</v>
      </c>
      <c r="BI1764">
        <v>225</v>
      </c>
      <c r="BJ1764">
        <v>250</v>
      </c>
      <c r="BK1764">
        <v>190</v>
      </c>
      <c r="BL1764">
        <v>-90</v>
      </c>
      <c r="BM1764" s="3"/>
      <c r="BN1764" s="3"/>
      <c r="BO1764" s="3"/>
      <c r="BP1764">
        <v>139</v>
      </c>
      <c r="BQ1764">
        <v>155</v>
      </c>
      <c r="BR1764">
        <v>179</v>
      </c>
      <c r="BS1764">
        <v>181</v>
      </c>
      <c r="BT1764">
        <v>6</v>
      </c>
      <c r="BU1764" s="3"/>
      <c r="BV1764" s="3"/>
      <c r="BW1764" s="3"/>
      <c r="BX1764">
        <v>-19.59</v>
      </c>
      <c r="BY1764">
        <v>-29.43</v>
      </c>
      <c r="BZ1764">
        <v>-15.33</v>
      </c>
      <c r="CA1764">
        <v>-9.14</v>
      </c>
      <c r="CB1764">
        <v>-51.52</v>
      </c>
      <c r="CC1764" s="3"/>
      <c r="CD1764" s="3"/>
      <c r="CE1764" s="3"/>
      <c r="CF1764">
        <v>-39.03</v>
      </c>
      <c r="CG1764">
        <v>-73.83</v>
      </c>
      <c r="CH1764">
        <v>-47.35</v>
      </c>
      <c r="CI1764">
        <v>-34.270000000000003</v>
      </c>
      <c r="CJ1764">
        <v>-586.75</v>
      </c>
      <c r="CK1764" s="3"/>
      <c r="CL1764" s="3"/>
      <c r="CM1764" s="3"/>
      <c r="CN1764" s="1">
        <v>-16877</v>
      </c>
      <c r="CO1764" s="1">
        <v>-22293</v>
      </c>
      <c r="CP1764" s="1">
        <v>-9421</v>
      </c>
      <c r="CQ1764" s="1">
        <v>-6233</v>
      </c>
      <c r="CR1764" s="1">
        <v>-22655</v>
      </c>
      <c r="CS1764" s="3"/>
      <c r="CT1764" s="3"/>
      <c r="CU1764" s="3"/>
      <c r="CV1764" t="s">
        <v>2</v>
      </c>
      <c r="CW1764" t="s">
        <v>2</v>
      </c>
      <c r="CX1764" t="s">
        <v>2</v>
      </c>
      <c r="CY1764" t="s">
        <v>2</v>
      </c>
      <c r="CZ1764" t="s">
        <v>2</v>
      </c>
      <c r="DA1764" s="3"/>
      <c r="DB1764" s="3"/>
      <c r="DC1764" s="3"/>
      <c r="DD1764">
        <v>0.11</v>
      </c>
      <c r="DE1764">
        <v>0.12</v>
      </c>
      <c r="DF1764">
        <v>0.12</v>
      </c>
      <c r="DG1764">
        <v>0.1</v>
      </c>
      <c r="DH1764" t="s">
        <v>2</v>
      </c>
      <c r="DI1764" s="3"/>
      <c r="DJ1764" s="3"/>
      <c r="DK1764" s="3"/>
      <c r="DL1764" s="6">
        <f>(CM1764*3+CL1764*2+CK1764)/6</f>
        <v>0</v>
      </c>
      <c r="DM1764">
        <f>BH1764+(BH1764*(CG1764-8.25)/8.25)</f>
        <v>-3203.7745454545452</v>
      </c>
      <c r="DN1764">
        <f>BI1764+(BI1764*(CH1764-8.25)/8.25)</f>
        <v>-1291.3636363636363</v>
      </c>
      <c r="DO1764">
        <f>BJ1764+(BJ1764*(CI1764-8.25)/8.25)</f>
        <v>-1038.4848484848485</v>
      </c>
      <c r="DP1764">
        <f>BK1764+(BK1764*(CJ1764-8.25)/8.25)</f>
        <v>-13513.030303030304</v>
      </c>
      <c r="DQ1764">
        <f>BL1764+(BL1764*(CK1764-8.25)/8.25)</f>
        <v>0</v>
      </c>
      <c r="DR1764">
        <f>BM1764+(BM1764*(CL1764-8.25)/8.25)</f>
        <v>0</v>
      </c>
      <c r="DS1764">
        <f>BN1764+(BN1764*(CM1764-8.25)/8.25)</f>
        <v>0</v>
      </c>
      <c r="DT1764" s="8">
        <f>DM1764*10^8/$I1764</f>
        <v>-246607.14621850479</v>
      </c>
      <c r="DU1764" s="8">
        <f>DN1764*10^8/$I1764</f>
        <v>-99401.345686390952</v>
      </c>
      <c r="DV1764" s="8">
        <f>DO1764*10^8/$I1764</f>
        <v>-79936.269310632837</v>
      </c>
      <c r="DW1764" s="8">
        <f>DP1764*10^8/$I1764</f>
        <v>-1040151.1693519258</v>
      </c>
      <c r="DX1764" s="8">
        <f>DQ1764*10^8/$I1764</f>
        <v>0</v>
      </c>
      <c r="DY1764" s="8">
        <f>DR1764*10^8/$I1764</f>
        <v>0</v>
      </c>
      <c r="DZ1764" s="8">
        <f>DS1764*10^8/$I1764</f>
        <v>0</v>
      </c>
      <c r="EA1764" s="8">
        <f>DT1764*10^8/$I1764</f>
        <v>-18982323.413586732</v>
      </c>
      <c r="EB1764" s="8">
        <f>DZ1764*0.8</f>
        <v>0</v>
      </c>
      <c r="EC1764" s="10" t="e">
        <f>G1764-E1764</f>
        <v>#N/A</v>
      </c>
      <c r="ED1764" s="4" t="e">
        <f>EC1764/E1764*100</f>
        <v>#N/A</v>
      </c>
      <c r="EE1764" s="4">
        <f>DY1764-G1764</f>
        <v>-275</v>
      </c>
      <c r="EF1764" s="12">
        <f>EE1764/G1764</f>
        <v>-1</v>
      </c>
      <c r="EG1764" s="4">
        <f>G1764-F1764</f>
        <v>0</v>
      </c>
    </row>
    <row r="1765" spans="1:137" x14ac:dyDescent="0.3">
      <c r="A1765">
        <v>1764</v>
      </c>
      <c r="B1765" t="s">
        <v>7746</v>
      </c>
      <c r="C1765" t="s">
        <v>4034</v>
      </c>
      <c r="D1765" t="str">
        <f>VLOOKUP(C1765,Sheet1!$A$2:$B$3197,2,FALSE)</f>
        <v>생물공학</v>
      </c>
      <c r="E1765">
        <v>37800</v>
      </c>
      <c r="F1765">
        <v>32900</v>
      </c>
      <c r="G1765" s="7">
        <v>32550</v>
      </c>
      <c r="H1765" t="s">
        <v>1698</v>
      </c>
      <c r="I1765" s="7">
        <f>VALUE(LEFT(H1765,FIND("/",H1765)-1)) + VALUE(MID(H1765,FIND("/",H1765)+1,LEN(H1765)))</f>
        <v>16264194</v>
      </c>
      <c r="J1765" s="1">
        <v>20000</v>
      </c>
      <c r="K1765" s="1">
        <f>G1765*I1765/(10^8)</f>
        <v>5293.9951469999996</v>
      </c>
      <c r="L1765">
        <v>287</v>
      </c>
      <c r="M1765">
        <v>422</v>
      </c>
      <c r="N1765">
        <v>444</v>
      </c>
      <c r="O1765">
        <v>458</v>
      </c>
      <c r="P1765">
        <v>486</v>
      </c>
      <c r="Q1765" s="3"/>
      <c r="R1765" s="3"/>
      <c r="S1765" s="3"/>
      <c r="T1765">
        <v>-154</v>
      </c>
      <c r="U1765">
        <v>-34</v>
      </c>
      <c r="V1765">
        <v>-66</v>
      </c>
      <c r="W1765">
        <v>-81</v>
      </c>
      <c r="X1765">
        <v>-24</v>
      </c>
      <c r="Y1765" s="3"/>
      <c r="Z1765" s="3"/>
      <c r="AA1765" s="3"/>
      <c r="AB1765">
        <v>-112</v>
      </c>
      <c r="AC1765">
        <v>-10</v>
      </c>
      <c r="AD1765">
        <v>-20</v>
      </c>
      <c r="AE1765">
        <v>-141</v>
      </c>
      <c r="AF1765">
        <v>-19</v>
      </c>
      <c r="AG1765" s="3"/>
      <c r="AH1765" s="3"/>
      <c r="AI1765" s="3"/>
      <c r="AJ1765" s="1">
        <v>1367</v>
      </c>
      <c r="AK1765" s="1">
        <v>1446</v>
      </c>
      <c r="AL1765" s="1">
        <v>1758</v>
      </c>
      <c r="AM1765" s="1">
        <v>2137</v>
      </c>
      <c r="AN1765" s="1">
        <v>2198</v>
      </c>
      <c r="AO1765" s="3"/>
      <c r="AP1765" s="3"/>
      <c r="AQ1765" s="3"/>
      <c r="AR1765">
        <v>360</v>
      </c>
      <c r="AS1765">
        <v>402</v>
      </c>
      <c r="AT1765">
        <v>489</v>
      </c>
      <c r="AU1765" s="1">
        <v>1018</v>
      </c>
      <c r="AV1765" s="1">
        <v>1029</v>
      </c>
      <c r="AW1765" s="3"/>
      <c r="AX1765" s="3"/>
      <c r="AY1765" s="3"/>
      <c r="AZ1765" s="1">
        <v>1007</v>
      </c>
      <c r="BA1765" s="1">
        <v>1044</v>
      </c>
      <c r="BB1765" s="1">
        <v>1268</v>
      </c>
      <c r="BC1765" s="1">
        <v>1120</v>
      </c>
      <c r="BD1765" s="1">
        <v>1169</v>
      </c>
      <c r="BE1765" s="3"/>
      <c r="BF1765" s="3"/>
      <c r="BG1765" s="3"/>
      <c r="BH1765" s="1">
        <v>1007</v>
      </c>
      <c r="BI1765" s="1">
        <v>1044</v>
      </c>
      <c r="BJ1765" s="1">
        <v>1268</v>
      </c>
      <c r="BK1765" s="1">
        <v>1116</v>
      </c>
      <c r="BL1765" s="1">
        <v>1165</v>
      </c>
      <c r="BM1765" s="3"/>
      <c r="BN1765" s="3"/>
      <c r="BO1765" s="3"/>
      <c r="BP1765">
        <v>39</v>
      </c>
      <c r="BQ1765">
        <v>39</v>
      </c>
      <c r="BR1765">
        <v>39</v>
      </c>
      <c r="BS1765">
        <v>78</v>
      </c>
      <c r="BT1765">
        <v>78</v>
      </c>
      <c r="BU1765" s="3"/>
      <c r="BV1765" s="3"/>
      <c r="BW1765" s="3"/>
      <c r="BX1765">
        <v>-7.01</v>
      </c>
      <c r="BY1765">
        <v>-0.68</v>
      </c>
      <c r="BZ1765">
        <v>-1.25</v>
      </c>
      <c r="CA1765">
        <v>-7.25</v>
      </c>
      <c r="CB1765">
        <v>-0.87</v>
      </c>
      <c r="CC1765" s="3"/>
      <c r="CD1765" s="3"/>
      <c r="CE1765" s="3"/>
      <c r="CF1765">
        <v>-9.06</v>
      </c>
      <c r="CG1765">
        <v>-0.93</v>
      </c>
      <c r="CH1765">
        <v>-1.74</v>
      </c>
      <c r="CI1765">
        <v>-11.85</v>
      </c>
      <c r="CJ1765">
        <v>-1.66</v>
      </c>
      <c r="CK1765" s="3"/>
      <c r="CL1765" s="3"/>
      <c r="CM1765" s="3"/>
      <c r="CN1765">
        <v>-718</v>
      </c>
      <c r="CO1765">
        <v>-61</v>
      </c>
      <c r="CP1765">
        <v>-129</v>
      </c>
      <c r="CQ1765">
        <v>-904</v>
      </c>
      <c r="CR1765">
        <v>-121</v>
      </c>
      <c r="CS1765" s="3"/>
      <c r="CT1765" s="3"/>
      <c r="CU1765" s="3"/>
      <c r="CV1765" t="s">
        <v>2</v>
      </c>
      <c r="CW1765" t="s">
        <v>2</v>
      </c>
      <c r="CX1765" t="s">
        <v>2</v>
      </c>
      <c r="CY1765" t="s">
        <v>2</v>
      </c>
      <c r="CZ1765" t="s">
        <v>2</v>
      </c>
      <c r="DA1765" s="3"/>
      <c r="DB1765" s="3"/>
      <c r="DC1765" s="3"/>
      <c r="DD1765">
        <v>4.13</v>
      </c>
      <c r="DE1765">
        <v>8.59</v>
      </c>
      <c r="DF1765">
        <v>4.45</v>
      </c>
      <c r="DG1765">
        <v>4.79</v>
      </c>
      <c r="DH1765">
        <v>4.53</v>
      </c>
      <c r="DI1765" s="3"/>
      <c r="DJ1765" s="3"/>
      <c r="DK1765" s="3"/>
      <c r="DL1765" s="6">
        <f>(CM1765*3+CL1765*2+CK1765)/6</f>
        <v>0</v>
      </c>
      <c r="DM1765">
        <f>BH1765+(BH1765*(CG1765-8.25)/8.25)</f>
        <v>-113.51636363636362</v>
      </c>
      <c r="DN1765">
        <f>BI1765+(BI1765*(CH1765-8.25)/8.25)</f>
        <v>-220.18909090909074</v>
      </c>
      <c r="DO1765">
        <f>BJ1765+(BJ1765*(CI1765-8.25)/8.25)</f>
        <v>-1821.3090909090911</v>
      </c>
      <c r="DP1765">
        <f>BK1765+(BK1765*(CJ1765-8.25)/8.25)</f>
        <v>-224.55272727272722</v>
      </c>
      <c r="DQ1765">
        <f>BL1765+(BL1765*(CK1765-8.25)/8.25)</f>
        <v>0</v>
      </c>
      <c r="DR1765">
        <f>BM1765+(BM1765*(CL1765-8.25)/8.25)</f>
        <v>0</v>
      </c>
      <c r="DS1765">
        <f>BN1765+(BN1765*(CM1765-8.25)/8.25)</f>
        <v>0</v>
      </c>
      <c r="DT1765" s="8">
        <f>DM1765*10^8/$I1765</f>
        <v>-697.95259227947986</v>
      </c>
      <c r="DU1765" s="8">
        <f>DN1765*10^8/$I1765</f>
        <v>-1353.8272533461586</v>
      </c>
      <c r="DV1765" s="8">
        <f>DO1765*10^8/$I1765</f>
        <v>-11198.274509693449</v>
      </c>
      <c r="DW1765" s="8">
        <f>DP1765*10^8/$I1765</f>
        <v>-1380.6569650652668</v>
      </c>
      <c r="DX1765" s="8">
        <f>DQ1765*10^8/$I1765</f>
        <v>0</v>
      </c>
      <c r="DY1765" s="8">
        <f>DR1765*10^8/$I1765</f>
        <v>0</v>
      </c>
      <c r="DZ1765" s="8">
        <f>DS1765*10^8/$I1765</f>
        <v>0</v>
      </c>
      <c r="EA1765" s="8">
        <f>DT1765*10^8/$I1765</f>
        <v>-4291.3444851892436</v>
      </c>
      <c r="EB1765" s="8">
        <f>DZ1765*0.8</f>
        <v>0</v>
      </c>
      <c r="EC1765" s="10">
        <f>G1765-E1765</f>
        <v>-5250</v>
      </c>
      <c r="ED1765" s="4">
        <f>EC1765/E1765*100</f>
        <v>-13.888888888888889</v>
      </c>
      <c r="EE1765" s="4">
        <f>DY1765-G1765</f>
        <v>-32550</v>
      </c>
      <c r="EF1765" s="12">
        <f>EE1765/G1765</f>
        <v>-1</v>
      </c>
      <c r="EG1765" s="4">
        <f>G1765-F1765</f>
        <v>-350</v>
      </c>
    </row>
    <row r="1766" spans="1:137" x14ac:dyDescent="0.3">
      <c r="A1766">
        <v>1765</v>
      </c>
      <c r="B1766" t="s">
        <v>6793</v>
      </c>
      <c r="C1766" t="s">
        <v>4035</v>
      </c>
      <c r="D1766" t="str">
        <f>VLOOKUP(C1766,Sheet1!$A$2:$B$3197,2,FALSE)</f>
        <v>디스플레이장비및부품</v>
      </c>
      <c r="E1766">
        <v>5840</v>
      </c>
      <c r="F1766">
        <v>5530</v>
      </c>
      <c r="G1766" s="7">
        <v>4810</v>
      </c>
      <c r="H1766" t="s">
        <v>1699</v>
      </c>
      <c r="I1766" s="7">
        <f>VALUE(LEFT(H1766,FIND("/",H1766)-1)) + VALUE(MID(H1766,FIND("/",H1766)+1,LEN(H1766)))</f>
        <v>45177878</v>
      </c>
      <c r="J1766">
        <v>0</v>
      </c>
      <c r="K1766" s="1">
        <f>G1766*I1766/(10^8)</f>
        <v>2173.0559318000001</v>
      </c>
      <c r="L1766" s="1">
        <v>15335</v>
      </c>
      <c r="M1766" s="1">
        <v>14746</v>
      </c>
      <c r="N1766" s="1">
        <v>12796</v>
      </c>
      <c r="O1766" s="1">
        <v>16726</v>
      </c>
      <c r="P1766" s="1">
        <v>16234</v>
      </c>
      <c r="Q1766" s="3"/>
      <c r="R1766" s="3"/>
      <c r="S1766" s="3"/>
      <c r="T1766">
        <v>-86</v>
      </c>
      <c r="U1766">
        <v>-42</v>
      </c>
      <c r="V1766">
        <v>-123</v>
      </c>
      <c r="W1766">
        <v>265</v>
      </c>
      <c r="X1766">
        <v>390</v>
      </c>
      <c r="Y1766" s="3"/>
      <c r="Z1766" s="3"/>
      <c r="AA1766" s="3"/>
      <c r="AB1766">
        <v>-646</v>
      </c>
      <c r="AC1766">
        <v>-233</v>
      </c>
      <c r="AD1766">
        <v>-325</v>
      </c>
      <c r="AE1766">
        <v>61</v>
      </c>
      <c r="AF1766">
        <v>170</v>
      </c>
      <c r="AG1766" s="3"/>
      <c r="AH1766" s="3"/>
      <c r="AI1766" s="3"/>
      <c r="AJ1766" s="1">
        <v>8179</v>
      </c>
      <c r="AK1766" s="1">
        <v>6134</v>
      </c>
      <c r="AL1766" s="1">
        <v>6052</v>
      </c>
      <c r="AM1766" s="1">
        <v>6100</v>
      </c>
      <c r="AN1766" s="1">
        <v>6461</v>
      </c>
      <c r="AO1766" s="3"/>
      <c r="AP1766" s="3"/>
      <c r="AQ1766" s="3"/>
      <c r="AR1766" s="1">
        <v>5845</v>
      </c>
      <c r="AS1766" s="1">
        <v>4515</v>
      </c>
      <c r="AT1766" s="1">
        <v>4848</v>
      </c>
      <c r="AU1766" s="1">
        <v>4828</v>
      </c>
      <c r="AV1766" s="1">
        <v>5010</v>
      </c>
      <c r="AW1766" s="3"/>
      <c r="AX1766" s="3"/>
      <c r="AY1766" s="3"/>
      <c r="AZ1766" s="1">
        <v>2334</v>
      </c>
      <c r="BA1766" s="1">
        <v>1619</v>
      </c>
      <c r="BB1766" s="1">
        <v>1203</v>
      </c>
      <c r="BC1766" s="1">
        <v>1272</v>
      </c>
      <c r="BD1766" s="1">
        <v>1451</v>
      </c>
      <c r="BE1766" s="3"/>
      <c r="BF1766" s="3"/>
      <c r="BG1766" s="3"/>
      <c r="BH1766" s="1">
        <v>1290</v>
      </c>
      <c r="BI1766" s="1">
        <v>1300</v>
      </c>
      <c r="BJ1766">
        <v>880</v>
      </c>
      <c r="BK1766">
        <v>934</v>
      </c>
      <c r="BL1766" s="1">
        <v>1111</v>
      </c>
      <c r="BM1766" s="3"/>
      <c r="BN1766" s="3"/>
      <c r="BO1766" s="3"/>
      <c r="BP1766">
        <v>208</v>
      </c>
      <c r="BQ1766">
        <v>208</v>
      </c>
      <c r="BR1766">
        <v>208</v>
      </c>
      <c r="BS1766">
        <v>225</v>
      </c>
      <c r="BT1766">
        <v>225</v>
      </c>
      <c r="BU1766" s="3"/>
      <c r="BV1766" s="3"/>
      <c r="BW1766" s="3"/>
      <c r="BX1766">
        <v>-7.48</v>
      </c>
      <c r="BY1766">
        <v>-3.26</v>
      </c>
      <c r="BZ1766">
        <v>-5.34</v>
      </c>
      <c r="CA1766">
        <v>1</v>
      </c>
      <c r="CB1766">
        <v>2.7</v>
      </c>
      <c r="CC1766" s="3"/>
      <c r="CD1766" s="3"/>
      <c r="CE1766" s="3"/>
      <c r="CF1766">
        <v>-31.42</v>
      </c>
      <c r="CG1766">
        <v>-9.6300000000000008</v>
      </c>
      <c r="CH1766">
        <v>-30.18</v>
      </c>
      <c r="CI1766">
        <v>5</v>
      </c>
      <c r="CJ1766">
        <v>16.47</v>
      </c>
      <c r="CK1766" s="3"/>
      <c r="CL1766" s="3"/>
      <c r="CM1766" s="3"/>
      <c r="CN1766">
        <v>-968</v>
      </c>
      <c r="CO1766">
        <v>-300</v>
      </c>
      <c r="CP1766">
        <v>-792</v>
      </c>
      <c r="CQ1766">
        <v>101</v>
      </c>
      <c r="CR1766">
        <v>375</v>
      </c>
      <c r="CS1766" s="3"/>
      <c r="CT1766" s="3"/>
      <c r="CU1766" s="3"/>
      <c r="CV1766" t="s">
        <v>2</v>
      </c>
      <c r="CW1766" t="s">
        <v>2</v>
      </c>
      <c r="CX1766" t="s">
        <v>2</v>
      </c>
      <c r="CY1766">
        <v>11.1</v>
      </c>
      <c r="CZ1766">
        <v>16.399999999999999</v>
      </c>
      <c r="DA1766" s="3"/>
      <c r="DB1766" s="3"/>
      <c r="DC1766" s="3"/>
      <c r="DD1766">
        <v>0.48</v>
      </c>
      <c r="DE1766">
        <v>0.43</v>
      </c>
      <c r="DF1766">
        <v>0.37</v>
      </c>
      <c r="DG1766">
        <v>0.5</v>
      </c>
      <c r="DH1766">
        <v>2.34</v>
      </c>
      <c r="DI1766" s="3"/>
      <c r="DJ1766" s="3"/>
      <c r="DK1766" s="3"/>
      <c r="DL1766" s="6">
        <f>(CM1766*3+CL1766*2+CK1766)/6</f>
        <v>0</v>
      </c>
      <c r="DM1766">
        <f>BH1766+(BH1766*(CG1766-8.25)/8.25)</f>
        <v>-1505.7818181818188</v>
      </c>
      <c r="DN1766">
        <f>BI1766+(BI1766*(CH1766-8.25)/8.25)</f>
        <v>-4755.636363636364</v>
      </c>
      <c r="DO1766">
        <f>BJ1766+(BJ1766*(CI1766-8.25)/8.25)</f>
        <v>533.33333333333326</v>
      </c>
      <c r="DP1766">
        <f>BK1766+(BK1766*(CJ1766-8.25)/8.25)</f>
        <v>1864.6036363636363</v>
      </c>
      <c r="DQ1766">
        <f>BL1766+(BL1766*(CK1766-8.25)/8.25)</f>
        <v>0</v>
      </c>
      <c r="DR1766">
        <f>BM1766+(BM1766*(CL1766-8.25)/8.25)</f>
        <v>0</v>
      </c>
      <c r="DS1766">
        <f>BN1766+(BN1766*(CM1766-8.25)/8.25)</f>
        <v>0</v>
      </c>
      <c r="DT1766" s="8">
        <f>DM1766*10^8/$I1766</f>
        <v>-3333.0069601361506</v>
      </c>
      <c r="DU1766" s="8">
        <f>DN1766*10^8/$I1766</f>
        <v>-10526.471304465349</v>
      </c>
      <c r="DV1766" s="8">
        <f>DO1766*10^8/$I1766</f>
        <v>1180.5187780916431</v>
      </c>
      <c r="DW1766" s="8">
        <f>DP1766*10^8/$I1766</f>
        <v>4127.2492620473149</v>
      </c>
      <c r="DX1766" s="8">
        <f>DQ1766*10^8/$I1766</f>
        <v>0</v>
      </c>
      <c r="DY1766" s="8">
        <f>DR1766*10^8/$I1766</f>
        <v>0</v>
      </c>
      <c r="DZ1766" s="8">
        <f>DS1766*10^8/$I1766</f>
        <v>0</v>
      </c>
      <c r="EA1766" s="8">
        <f>DT1766*10^8/$I1766</f>
        <v>-7377.5199449078827</v>
      </c>
      <c r="EB1766" s="8">
        <f>DZ1766*0.8</f>
        <v>0</v>
      </c>
      <c r="EC1766" s="10">
        <f>G1766-E1766</f>
        <v>-1030</v>
      </c>
      <c r="ED1766" s="4">
        <f>EC1766/E1766*100</f>
        <v>-17.636986301369863</v>
      </c>
      <c r="EE1766" s="4">
        <f>DY1766-G1766</f>
        <v>-4810</v>
      </c>
      <c r="EF1766" s="12">
        <f>EE1766/G1766</f>
        <v>-1</v>
      </c>
      <c r="EG1766" s="4">
        <f>G1766-F1766</f>
        <v>-720</v>
      </c>
    </row>
    <row r="1767" spans="1:137" x14ac:dyDescent="0.3">
      <c r="A1767">
        <v>1766</v>
      </c>
      <c r="B1767" t="s">
        <v>6000</v>
      </c>
      <c r="C1767" t="s">
        <v>4036</v>
      </c>
      <c r="D1767" t="str">
        <f>VLOOKUP(C1767,Sheet1!$A$2:$B$3197,2,FALSE)</f>
        <v>호텔,레스토랑,레저</v>
      </c>
      <c r="E1767">
        <v>21100</v>
      </c>
      <c r="F1767">
        <v>25450</v>
      </c>
      <c r="G1767" s="7">
        <v>27000</v>
      </c>
      <c r="H1767" t="s">
        <v>1023</v>
      </c>
      <c r="I1767" s="7">
        <f>VALUE(LEFT(H1767,FIND("/",H1767)-1)) + VALUE(MID(H1767,FIND("/",H1767)+1,LEN(H1767)))</f>
        <v>18900000</v>
      </c>
      <c r="J1767" s="1">
        <v>1200884</v>
      </c>
      <c r="K1767" s="1">
        <f>G1767*I1767/(10^8)</f>
        <v>5103</v>
      </c>
      <c r="L1767" s="1">
        <v>2371</v>
      </c>
      <c r="M1767" s="1">
        <v>3721</v>
      </c>
      <c r="N1767" s="1">
        <v>3650</v>
      </c>
      <c r="O1767" s="1">
        <v>2972</v>
      </c>
      <c r="P1767">
        <v>548</v>
      </c>
      <c r="Q1767">
        <v>500</v>
      </c>
      <c r="R1767" s="1">
        <v>2541</v>
      </c>
      <c r="S1767" s="1">
        <v>3452</v>
      </c>
      <c r="T1767">
        <v>201</v>
      </c>
      <c r="U1767">
        <v>339</v>
      </c>
      <c r="V1767">
        <v>166</v>
      </c>
      <c r="W1767">
        <v>32</v>
      </c>
      <c r="X1767">
        <v>-212</v>
      </c>
      <c r="Y1767">
        <v>-120</v>
      </c>
      <c r="Z1767">
        <v>337</v>
      </c>
      <c r="AA1767">
        <v>386</v>
      </c>
      <c r="AB1767">
        <v>159</v>
      </c>
      <c r="AC1767">
        <v>249</v>
      </c>
      <c r="AD1767">
        <v>122</v>
      </c>
      <c r="AE1767">
        <v>23</v>
      </c>
      <c r="AF1767">
        <v>-647</v>
      </c>
      <c r="AG1767">
        <v>-169</v>
      </c>
      <c r="AH1767">
        <v>271</v>
      </c>
      <c r="AI1767">
        <v>316</v>
      </c>
      <c r="AJ1767" s="1">
        <v>2104</v>
      </c>
      <c r="AK1767" s="1">
        <v>3506</v>
      </c>
      <c r="AL1767" s="1">
        <v>3346</v>
      </c>
      <c r="AM1767" s="1">
        <v>4206</v>
      </c>
      <c r="AN1767" s="1">
        <v>2566</v>
      </c>
      <c r="AO1767" s="1">
        <v>2522</v>
      </c>
      <c r="AP1767" s="1">
        <v>3399</v>
      </c>
      <c r="AQ1767" s="1">
        <v>4071</v>
      </c>
      <c r="AR1767" s="1">
        <v>1077</v>
      </c>
      <c r="AS1767" s="1">
        <v>1862</v>
      </c>
      <c r="AT1767" s="1">
        <v>1734</v>
      </c>
      <c r="AU1767" s="1">
        <v>2681</v>
      </c>
      <c r="AV1767" s="1">
        <v>1759</v>
      </c>
      <c r="AW1767" s="1">
        <v>1893</v>
      </c>
      <c r="AX1767" s="1">
        <v>2451</v>
      </c>
      <c r="AY1767" s="1">
        <v>2828</v>
      </c>
      <c r="AZ1767" s="1">
        <v>1027</v>
      </c>
      <c r="BA1767" s="1">
        <v>1644</v>
      </c>
      <c r="BB1767" s="1">
        <v>1612</v>
      </c>
      <c r="BC1767" s="1">
        <v>1525</v>
      </c>
      <c r="BD1767">
        <v>807</v>
      </c>
      <c r="BE1767">
        <v>628</v>
      </c>
      <c r="BF1767">
        <v>948</v>
      </c>
      <c r="BG1767" s="1">
        <v>1244</v>
      </c>
      <c r="BH1767" s="1">
        <v>1034</v>
      </c>
      <c r="BI1767" s="1">
        <v>1362</v>
      </c>
      <c r="BJ1767" s="1">
        <v>1333</v>
      </c>
      <c r="BK1767" s="1">
        <v>1241</v>
      </c>
      <c r="BL1767">
        <v>525</v>
      </c>
      <c r="BM1767">
        <v>393</v>
      </c>
      <c r="BN1767">
        <v>681</v>
      </c>
      <c r="BO1767">
        <v>909</v>
      </c>
      <c r="BP1767">
        <v>63</v>
      </c>
      <c r="BQ1767">
        <v>95</v>
      </c>
      <c r="BR1767">
        <v>95</v>
      </c>
      <c r="BS1767">
        <v>95</v>
      </c>
      <c r="BT1767">
        <v>95</v>
      </c>
      <c r="BU1767">
        <v>93</v>
      </c>
      <c r="BV1767">
        <v>93</v>
      </c>
      <c r="BW1767">
        <v>95</v>
      </c>
      <c r="BX1767">
        <v>8.08</v>
      </c>
      <c r="BY1767">
        <v>8.8699999999999992</v>
      </c>
      <c r="BZ1767">
        <v>3.55</v>
      </c>
      <c r="CA1767">
        <v>0.6</v>
      </c>
      <c r="CB1767">
        <v>-19.11</v>
      </c>
      <c r="CC1767">
        <v>-6.66</v>
      </c>
      <c r="CD1767">
        <v>9.16</v>
      </c>
      <c r="CE1767">
        <v>8.4600000000000009</v>
      </c>
      <c r="CF1767">
        <v>16.510000000000002</v>
      </c>
      <c r="CG1767">
        <v>20.76</v>
      </c>
      <c r="CH1767">
        <v>9.31</v>
      </c>
      <c r="CI1767">
        <v>1.39</v>
      </c>
      <c r="CJ1767">
        <v>-73.08</v>
      </c>
      <c r="CK1767">
        <v>-35.82</v>
      </c>
      <c r="CL1767">
        <v>53</v>
      </c>
      <c r="CM1767">
        <v>38.770000000000003</v>
      </c>
      <c r="CN1767">
        <v>887</v>
      </c>
      <c r="CO1767" s="1">
        <v>1316</v>
      </c>
      <c r="CP1767">
        <v>664</v>
      </c>
      <c r="CQ1767">
        <v>95</v>
      </c>
      <c r="CR1767" s="1">
        <v>-3414</v>
      </c>
      <c r="CS1767">
        <v>-869</v>
      </c>
      <c r="CT1767" s="1">
        <v>1504</v>
      </c>
      <c r="CU1767" s="1">
        <v>1630</v>
      </c>
      <c r="CV1767">
        <v>21.77</v>
      </c>
      <c r="CW1767">
        <v>23.17</v>
      </c>
      <c r="CX1767">
        <v>36.29</v>
      </c>
      <c r="CY1767">
        <v>192.37</v>
      </c>
      <c r="CZ1767" t="s">
        <v>2</v>
      </c>
      <c r="DA1767" t="s">
        <v>2</v>
      </c>
      <c r="DB1767">
        <v>17.95</v>
      </c>
      <c r="DC1767">
        <v>16.57</v>
      </c>
      <c r="DD1767">
        <v>2.77</v>
      </c>
      <c r="DE1767">
        <v>3.72</v>
      </c>
      <c r="DF1767">
        <v>2.87</v>
      </c>
      <c r="DG1767">
        <v>2.2400000000000002</v>
      </c>
      <c r="DH1767">
        <v>4.5199999999999996</v>
      </c>
      <c r="DI1767">
        <v>7.02</v>
      </c>
      <c r="DJ1767">
        <v>5.03</v>
      </c>
      <c r="DK1767">
        <v>4.1100000000000003</v>
      </c>
      <c r="DL1767" s="6">
        <f>(CM1767*3+CL1767*2+CK1767)/6</f>
        <v>31.081666666666667</v>
      </c>
      <c r="DM1767">
        <f>BH1767+(BH1767*(CG1767-8.25)/8.25)</f>
        <v>2601.92</v>
      </c>
      <c r="DN1767">
        <f>BI1767+(BI1767*(CH1767-8.25)/8.25)</f>
        <v>1536.9963636363636</v>
      </c>
      <c r="DO1767">
        <f>BJ1767+(BJ1767*(CI1767-8.25)/8.25)</f>
        <v>224.59030303030295</v>
      </c>
      <c r="DP1767">
        <f>BK1767+(BK1767*(CJ1767-8.25)/8.25)</f>
        <v>-10993.003636363635</v>
      </c>
      <c r="DQ1767">
        <f>BL1767+(BL1767*(CK1767-8.25)/8.25)</f>
        <v>-2279.4545454545455</v>
      </c>
      <c r="DR1767">
        <f>BM1767+(BM1767*(CL1767-8.25)/8.25)</f>
        <v>2524.7272727272725</v>
      </c>
      <c r="DS1767">
        <f>BN1767+(BN1767*(CM1767-8.25)/8.25)</f>
        <v>3200.2872727272729</v>
      </c>
      <c r="DT1767" s="8">
        <f>DM1767*10^8/$I1767</f>
        <v>13766.772486772486</v>
      </c>
      <c r="DU1767" s="8">
        <f>DN1767*10^8/$I1767</f>
        <v>8132.2558922558919</v>
      </c>
      <c r="DV1767" s="8">
        <f>DO1767*10^8/$I1767</f>
        <v>1188.3084816418145</v>
      </c>
      <c r="DW1767" s="8">
        <f>DP1767*10^8/$I1767</f>
        <v>-58164.040404040396</v>
      </c>
      <c r="DX1767" s="8">
        <f>DQ1767*10^8/$I1767</f>
        <v>-12060.606060606062</v>
      </c>
      <c r="DY1767" s="8">
        <f>DR1767*10^8/$I1767</f>
        <v>13358.345358345357</v>
      </c>
      <c r="DZ1767" s="8">
        <f>DS1767*10^8/$I1767</f>
        <v>16932.736892736895</v>
      </c>
      <c r="EA1767" s="8">
        <f>DT1767*10^8/$I1767</f>
        <v>72840.06606757929</v>
      </c>
      <c r="EB1767" s="8">
        <f>DZ1767*0.8</f>
        <v>13546.189514189517</v>
      </c>
      <c r="EC1767" s="10">
        <f>G1767-E1767</f>
        <v>5900</v>
      </c>
      <c r="ED1767" s="4">
        <f>EC1767/E1767*100</f>
        <v>27.962085308056871</v>
      </c>
      <c r="EE1767" s="4">
        <f>DY1767-G1767</f>
        <v>-13641.654641654643</v>
      </c>
      <c r="EF1767" s="12">
        <f>EE1767/G1767</f>
        <v>-0.5052464682094312</v>
      </c>
      <c r="EG1767" s="4">
        <f>G1767-F1767</f>
        <v>1550</v>
      </c>
    </row>
    <row r="1768" spans="1:137" x14ac:dyDescent="0.3">
      <c r="A1768">
        <v>1767</v>
      </c>
      <c r="B1768" t="s">
        <v>5691</v>
      </c>
      <c r="C1768" t="s">
        <v>4037</v>
      </c>
      <c r="D1768" t="str">
        <f>VLOOKUP(C1768,Sheet1!$A$2:$B$3197,2,FALSE)</f>
        <v>전자제품</v>
      </c>
      <c r="E1768">
        <v>6490</v>
      </c>
      <c r="F1768">
        <v>11450</v>
      </c>
      <c r="G1768" s="7">
        <v>12350</v>
      </c>
      <c r="H1768" t="s">
        <v>1700</v>
      </c>
      <c r="I1768" s="7">
        <f>VALUE(LEFT(H1768,FIND("/",H1768)-1)) + VALUE(MID(H1768,FIND("/",H1768)+1,LEN(H1768)))</f>
        <v>15851946</v>
      </c>
      <c r="J1768" s="1">
        <v>9804</v>
      </c>
      <c r="K1768" s="1">
        <f>G1768*I1768/(10^8)</f>
        <v>1957.7153310000001</v>
      </c>
      <c r="L1768" s="1">
        <v>4369</v>
      </c>
      <c r="M1768" s="1">
        <v>5284</v>
      </c>
      <c r="N1768" s="1">
        <v>6098</v>
      </c>
      <c r="O1768" s="1">
        <v>6010</v>
      </c>
      <c r="P1768" s="1">
        <v>4831</v>
      </c>
      <c r="Q1768" s="1">
        <v>6386</v>
      </c>
      <c r="R1768" s="1">
        <v>7025</v>
      </c>
      <c r="S1768" s="3"/>
      <c r="T1768">
        <v>204</v>
      </c>
      <c r="U1768">
        <v>210</v>
      </c>
      <c r="V1768">
        <v>93</v>
      </c>
      <c r="W1768">
        <v>291</v>
      </c>
      <c r="X1768">
        <v>93</v>
      </c>
      <c r="Y1768">
        <v>332</v>
      </c>
      <c r="Z1768">
        <v>373</v>
      </c>
      <c r="AA1768" s="3"/>
      <c r="AB1768">
        <v>175</v>
      </c>
      <c r="AC1768">
        <v>62</v>
      </c>
      <c r="AD1768">
        <v>52</v>
      </c>
      <c r="AE1768">
        <v>178</v>
      </c>
      <c r="AF1768">
        <v>20</v>
      </c>
      <c r="AG1768">
        <v>248</v>
      </c>
      <c r="AH1768">
        <v>280</v>
      </c>
      <c r="AI1768" s="3"/>
      <c r="AJ1768" s="1">
        <v>2393</v>
      </c>
      <c r="AK1768" s="1">
        <v>2670</v>
      </c>
      <c r="AL1768" s="1">
        <v>3258</v>
      </c>
      <c r="AM1768" s="1">
        <v>3076</v>
      </c>
      <c r="AN1768" s="1">
        <v>3305</v>
      </c>
      <c r="AO1768" s="1">
        <v>5665</v>
      </c>
      <c r="AP1768" s="1">
        <v>8074</v>
      </c>
      <c r="AQ1768" s="3"/>
      <c r="AR1768" s="1">
        <v>1236</v>
      </c>
      <c r="AS1768" s="1">
        <v>1438</v>
      </c>
      <c r="AT1768" s="1">
        <v>1882</v>
      </c>
      <c r="AU1768" s="1">
        <v>1517</v>
      </c>
      <c r="AV1768" s="1">
        <v>1721</v>
      </c>
      <c r="AW1768" s="1">
        <v>3820</v>
      </c>
      <c r="AX1768" s="1">
        <v>5957</v>
      </c>
      <c r="AY1768" s="3"/>
      <c r="AZ1768" s="1">
        <v>1157</v>
      </c>
      <c r="BA1768" s="1">
        <v>1231</v>
      </c>
      <c r="BB1768" s="1">
        <v>1376</v>
      </c>
      <c r="BC1768" s="1">
        <v>1559</v>
      </c>
      <c r="BD1768" s="1">
        <v>1584</v>
      </c>
      <c r="BE1768" s="1">
        <v>1845</v>
      </c>
      <c r="BF1768" s="1">
        <v>2117</v>
      </c>
      <c r="BG1768" s="3"/>
      <c r="BH1768" s="1">
        <v>1169</v>
      </c>
      <c r="BI1768" s="1">
        <v>1249</v>
      </c>
      <c r="BJ1768" s="1">
        <v>1394</v>
      </c>
      <c r="BK1768" s="1">
        <v>1579</v>
      </c>
      <c r="BL1768" s="1">
        <v>1591</v>
      </c>
      <c r="BM1768" s="1">
        <v>1869</v>
      </c>
      <c r="BN1768" s="1">
        <v>2142</v>
      </c>
      <c r="BO1768" s="3"/>
      <c r="BP1768">
        <v>67</v>
      </c>
      <c r="BQ1768">
        <v>67</v>
      </c>
      <c r="BR1768">
        <v>73</v>
      </c>
      <c r="BS1768">
        <v>74</v>
      </c>
      <c r="BT1768">
        <v>75</v>
      </c>
      <c r="BU1768" s="3"/>
      <c r="BV1768" s="3"/>
      <c r="BW1768" s="3"/>
      <c r="BX1768">
        <v>7.6</v>
      </c>
      <c r="BY1768">
        <v>2.44</v>
      </c>
      <c r="BZ1768">
        <v>1.75</v>
      </c>
      <c r="CA1768">
        <v>5.62</v>
      </c>
      <c r="CB1768">
        <v>0.63</v>
      </c>
      <c r="CC1768">
        <v>5.53</v>
      </c>
      <c r="CD1768">
        <v>4.08</v>
      </c>
      <c r="CE1768" s="3"/>
      <c r="CF1768">
        <v>16.5</v>
      </c>
      <c r="CG1768">
        <v>5.67</v>
      </c>
      <c r="CH1768">
        <v>3.89</v>
      </c>
      <c r="CI1768">
        <v>12.08</v>
      </c>
      <c r="CJ1768">
        <v>1.85</v>
      </c>
      <c r="CK1768">
        <v>14.39</v>
      </c>
      <c r="CL1768">
        <v>14.01</v>
      </c>
      <c r="CM1768" s="3"/>
      <c r="CN1768" s="1">
        <v>1289</v>
      </c>
      <c r="CO1768">
        <v>492</v>
      </c>
      <c r="CP1768">
        <v>341</v>
      </c>
      <c r="CQ1768" s="1">
        <v>1178</v>
      </c>
      <c r="CR1768">
        <v>191</v>
      </c>
      <c r="CS1768" s="1">
        <v>1571</v>
      </c>
      <c r="CT1768" s="1">
        <v>1773</v>
      </c>
      <c r="CU1768" s="3"/>
      <c r="CV1768">
        <v>7.92</v>
      </c>
      <c r="CW1768">
        <v>23.76</v>
      </c>
      <c r="CX1768">
        <v>22.56</v>
      </c>
      <c r="CY1768">
        <v>6.87</v>
      </c>
      <c r="CZ1768">
        <v>33.479999999999997</v>
      </c>
      <c r="DA1768">
        <v>7.86</v>
      </c>
      <c r="DB1768">
        <v>6.97</v>
      </c>
      <c r="DC1768" s="3"/>
      <c r="DD1768">
        <v>1.17</v>
      </c>
      <c r="DE1768">
        <v>1.28</v>
      </c>
      <c r="DF1768">
        <v>0.82</v>
      </c>
      <c r="DG1768">
        <v>0.78</v>
      </c>
      <c r="DH1768">
        <v>0.6</v>
      </c>
      <c r="DI1768">
        <v>1.02</v>
      </c>
      <c r="DJ1768">
        <v>0.9</v>
      </c>
      <c r="DK1768" s="3"/>
      <c r="DL1768" s="6">
        <f>(CM1768*3+CL1768*2+CK1768)/6</f>
        <v>7.0683333333333325</v>
      </c>
      <c r="DM1768">
        <f>BH1768+(BH1768*(CG1768-8.25)/8.25)</f>
        <v>803.42181818181825</v>
      </c>
      <c r="DN1768">
        <f>BI1768+(BI1768*(CH1768-8.25)/8.25)</f>
        <v>588.92242424242431</v>
      </c>
      <c r="DO1768">
        <f>BJ1768+(BJ1768*(CI1768-8.25)/8.25)</f>
        <v>2041.1539393939395</v>
      </c>
      <c r="DP1768">
        <f>BK1768+(BK1768*(CJ1768-8.25)/8.25)</f>
        <v>354.07878787878781</v>
      </c>
      <c r="DQ1768">
        <f>BL1768+(BL1768*(CK1768-8.25)/8.25)</f>
        <v>2775.0896969696969</v>
      </c>
      <c r="DR1768">
        <f>BM1768+(BM1768*(CL1768-8.25)/8.25)</f>
        <v>3173.9018181818183</v>
      </c>
      <c r="DS1768">
        <f>BN1768+(BN1768*(CM1768-8.25)/8.25)</f>
        <v>0</v>
      </c>
      <c r="DT1768" s="8">
        <f>DM1768*10^8/$I1768</f>
        <v>5068.2851063321705</v>
      </c>
      <c r="DU1768" s="8">
        <f>DN1768*10^8/$I1768</f>
        <v>3715.1427606580564</v>
      </c>
      <c r="DV1768" s="8">
        <f>DO1768*10^8/$I1768</f>
        <v>12876.361926756119</v>
      </c>
      <c r="DW1768" s="8">
        <f>DP1768*10^8/$I1768</f>
        <v>2233.6613301533316</v>
      </c>
      <c r="DX1768" s="8">
        <f>DQ1768*10^8/$I1768</f>
        <v>17506.302992513956</v>
      </c>
      <c r="DY1768" s="8">
        <f>DR1768*10^8/$I1768</f>
        <v>20022.158908324684</v>
      </c>
      <c r="DZ1768" s="8">
        <f>DS1768*10^8/$I1768</f>
        <v>0</v>
      </c>
      <c r="EA1768" s="8">
        <f>DT1768*10^8/$I1768</f>
        <v>31972.636711809202</v>
      </c>
      <c r="EB1768" s="8">
        <f>DZ1768*0.8</f>
        <v>0</v>
      </c>
      <c r="EC1768" s="10">
        <f>G1768-E1768</f>
        <v>5860</v>
      </c>
      <c r="ED1768" s="4">
        <f>EC1768/E1768*100</f>
        <v>90.292758089368263</v>
      </c>
      <c r="EE1768" s="4">
        <f>DY1768-G1768</f>
        <v>7672.1589083246836</v>
      </c>
      <c r="EF1768" s="12">
        <f>EE1768/G1768</f>
        <v>0.62122744196960999</v>
      </c>
      <c r="EG1768" s="4">
        <f>G1768-F1768</f>
        <v>900</v>
      </c>
    </row>
    <row r="1769" spans="1:137" x14ac:dyDescent="0.3">
      <c r="A1769">
        <v>1768</v>
      </c>
      <c r="B1769" t="s">
        <v>7025</v>
      </c>
      <c r="C1769" t="s">
        <v>4038</v>
      </c>
      <c r="D1769" t="str">
        <f>VLOOKUP(C1769,Sheet1!$A$2:$B$3197,2,FALSE)</f>
        <v>통신장비</v>
      </c>
      <c r="E1769">
        <v>11007.36</v>
      </c>
      <c r="F1769">
        <v>6470</v>
      </c>
      <c r="G1769" s="7">
        <v>6780</v>
      </c>
      <c r="H1769" t="s">
        <v>1701</v>
      </c>
      <c r="I1769" s="7">
        <f>VALUE(LEFT(H1769,FIND("/",H1769)-1)) + VALUE(MID(H1769,FIND("/",H1769)+1,LEN(H1769)))</f>
        <v>52185175</v>
      </c>
      <c r="J1769" s="1">
        <v>9518</v>
      </c>
      <c r="K1769" s="1">
        <f>G1769*I1769/(10^8)</f>
        <v>3538.154865</v>
      </c>
      <c r="L1769" s="1">
        <v>2398</v>
      </c>
      <c r="M1769" s="1">
        <v>2537</v>
      </c>
      <c r="N1769" s="1">
        <v>2226</v>
      </c>
      <c r="O1769" s="1">
        <v>2293</v>
      </c>
      <c r="P1769" s="1">
        <v>1729</v>
      </c>
      <c r="Q1769" s="3"/>
      <c r="R1769" s="3"/>
      <c r="S1769" s="3"/>
      <c r="T1769">
        <v>111</v>
      </c>
      <c r="U1769">
        <v>209</v>
      </c>
      <c r="V1769">
        <v>11</v>
      </c>
      <c r="W1769">
        <v>-35</v>
      </c>
      <c r="X1769">
        <v>-169</v>
      </c>
      <c r="Y1769" s="3"/>
      <c r="Z1769" s="3"/>
      <c r="AA1769" s="3"/>
      <c r="AB1769">
        <v>-714</v>
      </c>
      <c r="AC1769">
        <v>-259</v>
      </c>
      <c r="AD1769">
        <v>112</v>
      </c>
      <c r="AE1769">
        <v>54</v>
      </c>
      <c r="AF1769">
        <v>-119</v>
      </c>
      <c r="AG1769" s="3"/>
      <c r="AH1769" s="3"/>
      <c r="AI1769" s="3"/>
      <c r="AJ1769" s="1">
        <v>3427</v>
      </c>
      <c r="AK1769" s="1">
        <v>2809</v>
      </c>
      <c r="AL1769" s="1">
        <v>2694</v>
      </c>
      <c r="AM1769" s="1">
        <v>2838</v>
      </c>
      <c r="AN1769" s="1">
        <v>2815</v>
      </c>
      <c r="AO1769" s="3"/>
      <c r="AP1769" s="3"/>
      <c r="AQ1769" s="3"/>
      <c r="AR1769" s="1">
        <v>2654</v>
      </c>
      <c r="AS1769" s="1">
        <v>2013</v>
      </c>
      <c r="AT1769" s="1">
        <v>1591</v>
      </c>
      <c r="AU1769" s="1">
        <v>1601</v>
      </c>
      <c r="AV1769" s="1">
        <v>1697</v>
      </c>
      <c r="AW1769" s="3"/>
      <c r="AX1769" s="3"/>
      <c r="AY1769" s="3"/>
      <c r="AZ1769">
        <v>773</v>
      </c>
      <c r="BA1769">
        <v>796</v>
      </c>
      <c r="BB1769" s="1">
        <v>1103</v>
      </c>
      <c r="BC1769" s="1">
        <v>1236</v>
      </c>
      <c r="BD1769" s="1">
        <v>1118</v>
      </c>
      <c r="BE1769" s="3"/>
      <c r="BF1769" s="3"/>
      <c r="BG1769" s="3"/>
      <c r="BH1769">
        <v>769</v>
      </c>
      <c r="BI1769">
        <v>830</v>
      </c>
      <c r="BJ1769" s="1">
        <v>1086</v>
      </c>
      <c r="BK1769" s="1">
        <v>1226</v>
      </c>
      <c r="BL1769" s="1">
        <v>1111</v>
      </c>
      <c r="BM1769" s="3"/>
      <c r="BN1769" s="3"/>
      <c r="BO1769" s="3"/>
      <c r="BP1769">
        <v>157</v>
      </c>
      <c r="BQ1769">
        <v>226</v>
      </c>
      <c r="BR1769">
        <v>249</v>
      </c>
      <c r="BS1769">
        <v>261</v>
      </c>
      <c r="BT1769">
        <v>261</v>
      </c>
      <c r="BU1769" s="3"/>
      <c r="BV1769" s="3"/>
      <c r="BW1769" s="3"/>
      <c r="BX1769">
        <v>-21.59</v>
      </c>
      <c r="BY1769">
        <v>-8.2899999999999991</v>
      </c>
      <c r="BZ1769">
        <v>4.08</v>
      </c>
      <c r="CA1769">
        <v>1.96</v>
      </c>
      <c r="CB1769">
        <v>-4.2</v>
      </c>
      <c r="CC1769" s="3"/>
      <c r="CD1769" s="3"/>
      <c r="CE1769" s="3"/>
      <c r="CF1769">
        <v>-73.489999999999995</v>
      </c>
      <c r="CG1769">
        <v>-27.56</v>
      </c>
      <c r="CH1769">
        <v>9.48</v>
      </c>
      <c r="CI1769">
        <v>4.97</v>
      </c>
      <c r="CJ1769">
        <v>-9.8699999999999992</v>
      </c>
      <c r="CK1769" s="3"/>
      <c r="CL1769" s="3"/>
      <c r="CM1769" s="3"/>
      <c r="CN1769" s="1">
        <v>-2607</v>
      </c>
      <c r="CO1769">
        <v>-628</v>
      </c>
      <c r="CP1769">
        <v>182</v>
      </c>
      <c r="CQ1769">
        <v>110</v>
      </c>
      <c r="CR1769">
        <v>-221</v>
      </c>
      <c r="CS1769" s="3"/>
      <c r="CT1769" s="3"/>
      <c r="CU1769" s="3"/>
      <c r="CV1769" t="s">
        <v>2</v>
      </c>
      <c r="CW1769" t="s">
        <v>2</v>
      </c>
      <c r="CX1769">
        <v>17.89</v>
      </c>
      <c r="CY1769">
        <v>49.13</v>
      </c>
      <c r="CZ1769" t="s">
        <v>2</v>
      </c>
      <c r="DA1769" s="3"/>
      <c r="DB1769" s="3"/>
      <c r="DC1769" s="3"/>
      <c r="DD1769">
        <v>1.35</v>
      </c>
      <c r="DE1769">
        <v>2.34</v>
      </c>
      <c r="DF1769">
        <v>1.46</v>
      </c>
      <c r="DG1769">
        <v>2.2599999999999998</v>
      </c>
      <c r="DH1769">
        <v>5.15</v>
      </c>
      <c r="DI1769" s="3"/>
      <c r="DJ1769" s="3"/>
      <c r="DK1769" s="3"/>
      <c r="DL1769" s="6">
        <f>(CM1769*3+CL1769*2+CK1769)/6</f>
        <v>0</v>
      </c>
      <c r="DM1769">
        <f>BH1769+(BH1769*(CG1769-8.25)/8.25)</f>
        <v>-2568.9260606060611</v>
      </c>
      <c r="DN1769">
        <f>BI1769+(BI1769*(CH1769-8.25)/8.25)</f>
        <v>953.74545454545455</v>
      </c>
      <c r="DO1769">
        <f>BJ1769+(BJ1769*(CI1769-8.25)/8.25)</f>
        <v>654.23272727272729</v>
      </c>
      <c r="DP1769">
        <f>BK1769+(BK1769*(CJ1769-8.25)/8.25)</f>
        <v>-1466.7418181818175</v>
      </c>
      <c r="DQ1769">
        <f>BL1769+(BL1769*(CK1769-8.25)/8.25)</f>
        <v>0</v>
      </c>
      <c r="DR1769">
        <f>BM1769+(BM1769*(CL1769-8.25)/8.25)</f>
        <v>0</v>
      </c>
      <c r="DS1769">
        <f>BN1769+(BN1769*(CM1769-8.25)/8.25)</f>
        <v>0</v>
      </c>
      <c r="DT1769" s="8">
        <f>DM1769*10^8/$I1769</f>
        <v>-4922.7123615204146</v>
      </c>
      <c r="DU1769" s="8">
        <f>DN1769*10^8/$I1769</f>
        <v>1827.6176223332673</v>
      </c>
      <c r="DV1769" s="8">
        <f>DO1769*10^8/$I1769</f>
        <v>1253.6754495366304</v>
      </c>
      <c r="DW1769" s="8">
        <f>DP1769*10^8/$I1769</f>
        <v>-2810.6484613337361</v>
      </c>
      <c r="DX1769" s="8">
        <f>DQ1769*10^8/$I1769</f>
        <v>0</v>
      </c>
      <c r="DY1769" s="8">
        <f>DR1769*10^8/$I1769</f>
        <v>0</v>
      </c>
      <c r="DZ1769" s="8">
        <f>DS1769*10^8/$I1769</f>
        <v>0</v>
      </c>
      <c r="EA1769" s="8">
        <f>DT1769*10^8/$I1769</f>
        <v>-9433.1625054824763</v>
      </c>
      <c r="EB1769" s="8">
        <f>DZ1769*0.8</f>
        <v>0</v>
      </c>
      <c r="EC1769" s="10">
        <f>G1769-E1769</f>
        <v>-4227.3600000000006</v>
      </c>
      <c r="ED1769" s="4">
        <f>EC1769/E1769*100</f>
        <v>-38.404849119134838</v>
      </c>
      <c r="EE1769" s="4">
        <f>DY1769-G1769</f>
        <v>-6780</v>
      </c>
      <c r="EF1769" s="12">
        <f>EE1769/G1769</f>
        <v>-1</v>
      </c>
      <c r="EG1769" s="4">
        <f>G1769-F1769</f>
        <v>310</v>
      </c>
    </row>
    <row r="1770" spans="1:137" x14ac:dyDescent="0.3">
      <c r="A1770">
        <v>1769</v>
      </c>
      <c r="B1770" t="s">
        <v>6019</v>
      </c>
      <c r="C1770" t="s">
        <v>4039</v>
      </c>
      <c r="D1770" t="str">
        <f>VLOOKUP(C1770,Sheet1!$A$2:$B$3197,2,FALSE)</f>
        <v>전자장비와기기</v>
      </c>
      <c r="E1770">
        <v>11800</v>
      </c>
      <c r="F1770">
        <v>7630</v>
      </c>
      <c r="G1770" s="7">
        <v>8260</v>
      </c>
      <c r="H1770" t="s">
        <v>1702</v>
      </c>
      <c r="I1770" s="7">
        <f>VALUE(LEFT(H1770,FIND("/",H1770)-1)) + VALUE(MID(H1770,FIND("/",H1770)+1,LEN(H1770)))</f>
        <v>24765274</v>
      </c>
      <c r="J1770" s="1">
        <v>370075</v>
      </c>
      <c r="K1770" s="1">
        <f>G1770*I1770/(10^8)</f>
        <v>2045.6116324</v>
      </c>
      <c r="L1770" s="1">
        <v>1381</v>
      </c>
      <c r="M1770" s="1">
        <v>1546</v>
      </c>
      <c r="N1770" s="1">
        <v>1436</v>
      </c>
      <c r="O1770" s="1">
        <v>2389</v>
      </c>
      <c r="P1770" s="1">
        <v>2067</v>
      </c>
      <c r="Q1770" s="1">
        <v>2010</v>
      </c>
      <c r="R1770" s="1">
        <v>2276</v>
      </c>
      <c r="S1770" s="1">
        <v>2410</v>
      </c>
      <c r="T1770">
        <v>169</v>
      </c>
      <c r="U1770">
        <v>171</v>
      </c>
      <c r="V1770">
        <v>135</v>
      </c>
      <c r="W1770">
        <v>173</v>
      </c>
      <c r="X1770">
        <v>43</v>
      </c>
      <c r="Y1770">
        <v>78</v>
      </c>
      <c r="Z1770">
        <v>121</v>
      </c>
      <c r="AA1770">
        <v>180</v>
      </c>
      <c r="AB1770">
        <v>22</v>
      </c>
      <c r="AC1770">
        <v>69</v>
      </c>
      <c r="AD1770">
        <v>29</v>
      </c>
      <c r="AE1770">
        <v>60</v>
      </c>
      <c r="AF1770">
        <v>-78</v>
      </c>
      <c r="AG1770">
        <v>79</v>
      </c>
      <c r="AH1770">
        <v>81</v>
      </c>
      <c r="AI1770">
        <v>130</v>
      </c>
      <c r="AJ1770" s="1">
        <v>2250</v>
      </c>
      <c r="AK1770" s="1">
        <v>2210</v>
      </c>
      <c r="AL1770" s="1">
        <v>2326</v>
      </c>
      <c r="AM1770" s="1">
        <v>2802</v>
      </c>
      <c r="AN1770" s="1">
        <v>2820</v>
      </c>
      <c r="AO1770" s="1">
        <v>2960</v>
      </c>
      <c r="AP1770" s="1">
        <v>3180</v>
      </c>
      <c r="AQ1770" s="1">
        <v>3380</v>
      </c>
      <c r="AR1770" s="1">
        <v>1473</v>
      </c>
      <c r="AS1770" s="1">
        <v>1290</v>
      </c>
      <c r="AT1770" s="1">
        <v>1410</v>
      </c>
      <c r="AU1770" s="1">
        <v>1826</v>
      </c>
      <c r="AV1770" s="1">
        <v>1854</v>
      </c>
      <c r="AW1770" s="1">
        <v>1910</v>
      </c>
      <c r="AX1770" s="1">
        <v>2060</v>
      </c>
      <c r="AY1770" s="1">
        <v>2120</v>
      </c>
      <c r="AZ1770">
        <v>777</v>
      </c>
      <c r="BA1770">
        <v>920</v>
      </c>
      <c r="BB1770">
        <v>916</v>
      </c>
      <c r="BC1770">
        <v>976</v>
      </c>
      <c r="BD1770">
        <v>966</v>
      </c>
      <c r="BE1770" s="1">
        <v>1040</v>
      </c>
      <c r="BF1770" s="1">
        <v>1130</v>
      </c>
      <c r="BG1770" s="1">
        <v>1260</v>
      </c>
      <c r="BH1770">
        <v>827</v>
      </c>
      <c r="BI1770">
        <v>947</v>
      </c>
      <c r="BJ1770">
        <v>972</v>
      </c>
      <c r="BK1770" s="1">
        <v>1072</v>
      </c>
      <c r="BL1770">
        <v>971</v>
      </c>
      <c r="BM1770" s="1">
        <v>1050</v>
      </c>
      <c r="BN1770" s="1">
        <v>1130</v>
      </c>
      <c r="BO1770" s="1">
        <v>1270</v>
      </c>
      <c r="BP1770">
        <v>103</v>
      </c>
      <c r="BQ1770">
        <v>113</v>
      </c>
      <c r="BR1770">
        <v>113</v>
      </c>
      <c r="BS1770">
        <v>113</v>
      </c>
      <c r="BT1770">
        <v>118</v>
      </c>
      <c r="BU1770">
        <v>120</v>
      </c>
      <c r="BV1770">
        <v>120</v>
      </c>
      <c r="BW1770">
        <v>120</v>
      </c>
      <c r="BX1770">
        <v>0.95</v>
      </c>
      <c r="BY1770">
        <v>3.11</v>
      </c>
      <c r="BZ1770">
        <v>1.27</v>
      </c>
      <c r="CA1770">
        <v>2.34</v>
      </c>
      <c r="CB1770">
        <v>-2.79</v>
      </c>
      <c r="CC1770">
        <v>2.73</v>
      </c>
      <c r="CD1770">
        <v>2.64</v>
      </c>
      <c r="CE1770">
        <v>3.96</v>
      </c>
      <c r="CF1770">
        <v>7.03</v>
      </c>
      <c r="CG1770">
        <v>5.25</v>
      </c>
      <c r="CH1770">
        <v>3.67</v>
      </c>
      <c r="CI1770">
        <v>9.7899999999999991</v>
      </c>
      <c r="CJ1770">
        <v>-7.52</v>
      </c>
      <c r="CK1770">
        <v>7.92</v>
      </c>
      <c r="CL1770">
        <v>7.34</v>
      </c>
      <c r="CM1770">
        <v>10.83</v>
      </c>
      <c r="CN1770">
        <v>268</v>
      </c>
      <c r="CO1770">
        <v>207</v>
      </c>
      <c r="CP1770">
        <v>156</v>
      </c>
      <c r="CQ1770">
        <v>444</v>
      </c>
      <c r="CR1770">
        <v>-316</v>
      </c>
      <c r="CS1770">
        <v>323</v>
      </c>
      <c r="CT1770">
        <v>323</v>
      </c>
      <c r="CU1770">
        <v>525</v>
      </c>
      <c r="CV1770">
        <v>22.91</v>
      </c>
      <c r="CW1770">
        <v>31.46</v>
      </c>
      <c r="CX1770">
        <v>28.15</v>
      </c>
      <c r="CY1770">
        <v>16.68</v>
      </c>
      <c r="CZ1770" t="s">
        <v>2</v>
      </c>
      <c r="DA1770">
        <v>25.57</v>
      </c>
      <c r="DB1770">
        <v>25.57</v>
      </c>
      <c r="DC1770">
        <v>15.74</v>
      </c>
      <c r="DD1770">
        <v>1.47</v>
      </c>
      <c r="DE1770">
        <v>1.49</v>
      </c>
      <c r="DF1770">
        <v>0.96</v>
      </c>
      <c r="DG1770">
        <v>1.47</v>
      </c>
      <c r="DH1770">
        <v>2.82</v>
      </c>
      <c r="DI1770">
        <v>1.84</v>
      </c>
      <c r="DJ1770">
        <v>1.72</v>
      </c>
      <c r="DK1770">
        <v>1.54</v>
      </c>
      <c r="DL1770" s="6">
        <f>(CM1770*3+CL1770*2+CK1770)/6</f>
        <v>9.1816666666666666</v>
      </c>
      <c r="DM1770">
        <f>BH1770+(BH1770*(CG1770-8.25)/8.25)</f>
        <v>526.27272727272725</v>
      </c>
      <c r="DN1770">
        <f>BI1770+(BI1770*(CH1770-8.25)/8.25)</f>
        <v>421.27151515151513</v>
      </c>
      <c r="DO1770">
        <f>BJ1770+(BJ1770*(CI1770-8.25)/8.25)</f>
        <v>1153.4399999999998</v>
      </c>
      <c r="DP1770">
        <f>BK1770+(BK1770*(CJ1770-8.25)/8.25)</f>
        <v>-977.14424242424229</v>
      </c>
      <c r="DQ1770">
        <f>BL1770+(BL1770*(CK1770-8.25)/8.25)</f>
        <v>932.16</v>
      </c>
      <c r="DR1770">
        <f>BM1770+(BM1770*(CL1770-8.25)/8.25)</f>
        <v>934.18181818181813</v>
      </c>
      <c r="DS1770">
        <f>BN1770+(BN1770*(CM1770-8.25)/8.25)</f>
        <v>1483.3818181818183</v>
      </c>
      <c r="DT1770" s="8">
        <f>DM1770*10^8/$I1770</f>
        <v>2125.0430230359143</v>
      </c>
      <c r="DU1770" s="8">
        <f>DN1770*10^8/$I1770</f>
        <v>1701.0573561653916</v>
      </c>
      <c r="DV1770" s="8">
        <f>DO1770*10^8/$I1770</f>
        <v>4657.4893538428032</v>
      </c>
      <c r="DW1770" s="8">
        <f>DP1770*10^8/$I1770</f>
        <v>-3945.62257790583</v>
      </c>
      <c r="DX1770" s="8">
        <f>DQ1770*10^8/$I1770</f>
        <v>3763.9801602841139</v>
      </c>
      <c r="DY1770" s="8">
        <f>DR1770*10^8/$I1770</f>
        <v>3772.1440844216709</v>
      </c>
      <c r="DZ1770" s="8">
        <f>DS1770*10^8/$I1770</f>
        <v>5989.7654198448126</v>
      </c>
      <c r="EA1770" s="8">
        <f>DT1770*10^8/$I1770</f>
        <v>8580.7369748298133</v>
      </c>
      <c r="EB1770" s="8">
        <f>DZ1770*0.8</f>
        <v>4791.8123358758503</v>
      </c>
      <c r="EC1770" s="10">
        <f>G1770-E1770</f>
        <v>-3540</v>
      </c>
      <c r="ED1770" s="4">
        <f>EC1770/E1770*100</f>
        <v>-30</v>
      </c>
      <c r="EE1770" s="4">
        <f>DY1770-G1770</f>
        <v>-4487.8559155783296</v>
      </c>
      <c r="EF1770" s="12">
        <f>EE1770/G1770</f>
        <v>-0.54332396072376876</v>
      </c>
      <c r="EG1770" s="4">
        <f>G1770-F1770</f>
        <v>630</v>
      </c>
    </row>
    <row r="1771" spans="1:137" x14ac:dyDescent="0.3">
      <c r="A1771">
        <v>1770</v>
      </c>
      <c r="B1771" t="s">
        <v>7675</v>
      </c>
      <c r="C1771" t="s">
        <v>4040</v>
      </c>
      <c r="D1771" t="str">
        <f>VLOOKUP(C1771,Sheet1!$A$2:$B$3197,2,FALSE)</f>
        <v>반도체와반도체장비</v>
      </c>
      <c r="E1771">
        <v>30350</v>
      </c>
      <c r="F1771">
        <v>21600</v>
      </c>
      <c r="G1771" s="7">
        <v>24200</v>
      </c>
      <c r="H1771" t="s">
        <v>1703</v>
      </c>
      <c r="I1771" s="7">
        <f>VALUE(LEFT(H1771,FIND("/",H1771)-1)) + VALUE(MID(H1771,FIND("/",H1771)+1,LEN(H1771)))</f>
        <v>39798059</v>
      </c>
      <c r="J1771" s="1">
        <v>89333</v>
      </c>
      <c r="K1771" s="1">
        <f>G1771*I1771/(10^8)</f>
        <v>9631.1302780000005</v>
      </c>
      <c r="L1771">
        <v>284</v>
      </c>
      <c r="M1771">
        <v>479</v>
      </c>
      <c r="N1771">
        <v>472</v>
      </c>
      <c r="O1771">
        <v>427</v>
      </c>
      <c r="P1771">
        <v>657</v>
      </c>
      <c r="Q1771" s="3"/>
      <c r="R1771" s="3"/>
      <c r="S1771" s="3"/>
      <c r="T1771">
        <v>-62</v>
      </c>
      <c r="U1771">
        <v>-14</v>
      </c>
      <c r="V1771">
        <v>-7</v>
      </c>
      <c r="W1771">
        <v>-84</v>
      </c>
      <c r="X1771">
        <v>14</v>
      </c>
      <c r="Y1771" s="3"/>
      <c r="Z1771" s="3"/>
      <c r="AA1771" s="3"/>
      <c r="AB1771">
        <v>-409</v>
      </c>
      <c r="AC1771">
        <v>-125</v>
      </c>
      <c r="AD1771">
        <v>-107</v>
      </c>
      <c r="AE1771">
        <v>-948</v>
      </c>
      <c r="AF1771">
        <v>16</v>
      </c>
      <c r="AG1771" s="3"/>
      <c r="AH1771" s="3"/>
      <c r="AI1771" s="3"/>
      <c r="AJ1771" s="1">
        <v>1897</v>
      </c>
      <c r="AK1771" s="1">
        <v>1598</v>
      </c>
      <c r="AL1771" s="1">
        <v>1726</v>
      </c>
      <c r="AM1771" s="1">
        <v>1605</v>
      </c>
      <c r="AN1771" s="1">
        <v>1588</v>
      </c>
      <c r="AO1771" s="3"/>
      <c r="AP1771" s="3"/>
      <c r="AQ1771" s="3"/>
      <c r="AR1771">
        <v>893</v>
      </c>
      <c r="AS1771">
        <v>937</v>
      </c>
      <c r="AT1771">
        <v>588</v>
      </c>
      <c r="AU1771">
        <v>682</v>
      </c>
      <c r="AV1771">
        <v>236</v>
      </c>
      <c r="AW1771" s="3"/>
      <c r="AX1771" s="3"/>
      <c r="AY1771" s="3"/>
      <c r="AZ1771" s="1">
        <v>1004</v>
      </c>
      <c r="BA1771">
        <v>661</v>
      </c>
      <c r="BB1771" s="1">
        <v>1138</v>
      </c>
      <c r="BC1771">
        <v>923</v>
      </c>
      <c r="BD1771" s="1">
        <v>1352</v>
      </c>
      <c r="BE1771" s="3"/>
      <c r="BF1771" s="3"/>
      <c r="BG1771" s="3"/>
      <c r="BH1771">
        <v>534</v>
      </c>
      <c r="BI1771">
        <v>661</v>
      </c>
      <c r="BJ1771" s="1">
        <v>1138</v>
      </c>
      <c r="BK1771">
        <v>923</v>
      </c>
      <c r="BL1771" s="1">
        <v>1352</v>
      </c>
      <c r="BM1771" s="3"/>
      <c r="BN1771" s="3"/>
      <c r="BO1771" s="3"/>
      <c r="BP1771">
        <v>153</v>
      </c>
      <c r="BQ1771">
        <v>154</v>
      </c>
      <c r="BR1771">
        <v>176</v>
      </c>
      <c r="BS1771">
        <v>192</v>
      </c>
      <c r="BT1771">
        <v>198</v>
      </c>
      <c r="BU1771" s="3"/>
      <c r="BV1771" s="3"/>
      <c r="BW1771" s="3"/>
      <c r="BX1771">
        <v>-22.09</v>
      </c>
      <c r="BY1771">
        <v>-7.14</v>
      </c>
      <c r="BZ1771">
        <v>-6.44</v>
      </c>
      <c r="CA1771">
        <v>-56.91</v>
      </c>
      <c r="CB1771">
        <v>1.02</v>
      </c>
      <c r="CC1771" s="3"/>
      <c r="CD1771" s="3"/>
      <c r="CE1771" s="3"/>
      <c r="CF1771">
        <v>-41.42</v>
      </c>
      <c r="CG1771">
        <v>-20.67</v>
      </c>
      <c r="CH1771">
        <v>-11.9</v>
      </c>
      <c r="CI1771">
        <v>-91.99</v>
      </c>
      <c r="CJ1771">
        <v>1.44</v>
      </c>
      <c r="CK1771" s="3"/>
      <c r="CL1771" s="3"/>
      <c r="CM1771" s="3"/>
      <c r="CN1771">
        <v>-696</v>
      </c>
      <c r="CO1771">
        <v>-402</v>
      </c>
      <c r="CP1771">
        <v>-304</v>
      </c>
      <c r="CQ1771" s="1">
        <v>-2463</v>
      </c>
      <c r="CR1771">
        <v>41</v>
      </c>
      <c r="CS1771" s="3"/>
      <c r="CT1771" s="3"/>
      <c r="CU1771" s="3"/>
      <c r="CV1771" t="s">
        <v>2</v>
      </c>
      <c r="CW1771" t="s">
        <v>2</v>
      </c>
      <c r="CX1771" t="s">
        <v>2</v>
      </c>
      <c r="CY1771" t="s">
        <v>2</v>
      </c>
      <c r="CZ1771">
        <v>578.82000000000005</v>
      </c>
      <c r="DA1771" s="3"/>
      <c r="DB1771" s="3"/>
      <c r="DC1771" s="3"/>
      <c r="DD1771">
        <v>5.75</v>
      </c>
      <c r="DE1771">
        <v>6.38</v>
      </c>
      <c r="DF1771">
        <v>3.66</v>
      </c>
      <c r="DG1771">
        <v>15.76</v>
      </c>
      <c r="DH1771">
        <v>6.9</v>
      </c>
      <c r="DI1771" s="3"/>
      <c r="DJ1771" s="3"/>
      <c r="DK1771" s="3"/>
      <c r="DL1771" s="6">
        <f>(CM1771*3+CL1771*2+CK1771)/6</f>
        <v>0</v>
      </c>
      <c r="DM1771">
        <f>BH1771+(BH1771*(CG1771-8.25)/8.25)</f>
        <v>-1337.9127272727274</v>
      </c>
      <c r="DN1771">
        <f>BI1771+(BI1771*(CH1771-8.25)/8.25)</f>
        <v>-953.44242424242429</v>
      </c>
      <c r="DO1771">
        <f>BJ1771+(BJ1771*(CI1771-8.25)/8.25)</f>
        <v>-12689.044848484848</v>
      </c>
      <c r="DP1771">
        <f>BK1771+(BK1771*(CJ1771-8.25)/8.25)</f>
        <v>161.10545454545456</v>
      </c>
      <c r="DQ1771">
        <f>BL1771+(BL1771*(CK1771-8.25)/8.25)</f>
        <v>0</v>
      </c>
      <c r="DR1771">
        <f>BM1771+(BM1771*(CL1771-8.25)/8.25)</f>
        <v>0</v>
      </c>
      <c r="DS1771">
        <f>BN1771+(BN1771*(CM1771-8.25)/8.25)</f>
        <v>0</v>
      </c>
      <c r="DT1771" s="8">
        <f>DM1771*10^8/$I1771</f>
        <v>-3361.7537158601813</v>
      </c>
      <c r="DU1771" s="8">
        <f>DN1771*10^8/$I1771</f>
        <v>-2395.7008160685032</v>
      </c>
      <c r="DV1771" s="8">
        <f>DO1771*10^8/$I1771</f>
        <v>-31883.5771575816</v>
      </c>
      <c r="DW1771" s="8">
        <f>DP1771*10^8/$I1771</f>
        <v>404.80731621975474</v>
      </c>
      <c r="DX1771" s="8">
        <f>DQ1771*10^8/$I1771</f>
        <v>0</v>
      </c>
      <c r="DY1771" s="8">
        <f>DR1771*10^8/$I1771</f>
        <v>0</v>
      </c>
      <c r="DZ1771" s="8">
        <f>DS1771*10^8/$I1771</f>
        <v>0</v>
      </c>
      <c r="EA1771" s="8">
        <f>DT1771*10^8/$I1771</f>
        <v>-8447.0293283905667</v>
      </c>
      <c r="EB1771" s="8">
        <f>DZ1771*0.8</f>
        <v>0</v>
      </c>
      <c r="EC1771" s="10">
        <f>G1771-E1771</f>
        <v>-6150</v>
      </c>
      <c r="ED1771" s="4">
        <f>EC1771/E1771*100</f>
        <v>-20.263591433278417</v>
      </c>
      <c r="EE1771" s="4">
        <f>DY1771-G1771</f>
        <v>-24200</v>
      </c>
      <c r="EF1771" s="12">
        <f>EE1771/G1771</f>
        <v>-1</v>
      </c>
      <c r="EG1771" s="4">
        <f>G1771-F1771</f>
        <v>2600</v>
      </c>
    </row>
    <row r="1772" spans="1:137" x14ac:dyDescent="0.3">
      <c r="A1772">
        <v>1771</v>
      </c>
      <c r="B1772" t="s">
        <v>7085</v>
      </c>
      <c r="C1772" t="s">
        <v>4041</v>
      </c>
      <c r="D1772" t="str">
        <f>VLOOKUP(C1772,Sheet1!$A$2:$B$3197,2,FALSE)</f>
        <v>소프트웨어</v>
      </c>
      <c r="E1772">
        <v>6990</v>
      </c>
      <c r="F1772">
        <v>7130</v>
      </c>
      <c r="G1772" s="7">
        <v>7380</v>
      </c>
      <c r="H1772" t="s">
        <v>1704</v>
      </c>
      <c r="I1772" s="7">
        <f>VALUE(LEFT(H1772,FIND("/",H1772)-1)) + VALUE(MID(H1772,FIND("/",H1772)+1,LEN(H1772)))</f>
        <v>8960000</v>
      </c>
      <c r="J1772">
        <v>0</v>
      </c>
      <c r="K1772" s="1">
        <f>G1772*I1772/(10^8)</f>
        <v>661.24800000000005</v>
      </c>
      <c r="L1772">
        <v>278</v>
      </c>
      <c r="M1772">
        <v>221</v>
      </c>
      <c r="N1772">
        <v>232</v>
      </c>
      <c r="O1772">
        <v>236</v>
      </c>
      <c r="P1772">
        <v>240</v>
      </c>
      <c r="Q1772" s="3"/>
      <c r="R1772" s="3"/>
      <c r="S1772" s="3"/>
      <c r="T1772">
        <v>42</v>
      </c>
      <c r="U1772">
        <v>12</v>
      </c>
      <c r="V1772">
        <v>29</v>
      </c>
      <c r="W1772">
        <v>27</v>
      </c>
      <c r="X1772">
        <v>14</v>
      </c>
      <c r="Y1772" s="3"/>
      <c r="Z1772" s="3"/>
      <c r="AA1772" s="3"/>
      <c r="AB1772">
        <v>31</v>
      </c>
      <c r="AC1772">
        <v>-7</v>
      </c>
      <c r="AD1772">
        <v>15</v>
      </c>
      <c r="AE1772">
        <v>27</v>
      </c>
      <c r="AF1772">
        <v>14</v>
      </c>
      <c r="AG1772" s="3"/>
      <c r="AH1772" s="3"/>
      <c r="AI1772" s="3"/>
      <c r="AJ1772">
        <v>830</v>
      </c>
      <c r="AK1772">
        <v>820</v>
      </c>
      <c r="AL1772">
        <v>812</v>
      </c>
      <c r="AM1772">
        <v>833</v>
      </c>
      <c r="AN1772">
        <v>821</v>
      </c>
      <c r="AO1772" s="3"/>
      <c r="AP1772" s="3"/>
      <c r="AQ1772" s="3"/>
      <c r="AR1772">
        <v>65</v>
      </c>
      <c r="AS1772">
        <v>73</v>
      </c>
      <c r="AT1772">
        <v>75</v>
      </c>
      <c r="AU1772">
        <v>78</v>
      </c>
      <c r="AV1772">
        <v>83</v>
      </c>
      <c r="AW1772" s="3"/>
      <c r="AX1772" s="3"/>
      <c r="AY1772" s="3"/>
      <c r="AZ1772">
        <v>764</v>
      </c>
      <c r="BA1772">
        <v>746</v>
      </c>
      <c r="BB1772">
        <v>737</v>
      </c>
      <c r="BC1772">
        <v>755</v>
      </c>
      <c r="BD1772">
        <v>738</v>
      </c>
      <c r="BE1772" s="3"/>
      <c r="BF1772" s="3"/>
      <c r="BG1772" s="3"/>
      <c r="BH1772">
        <v>702</v>
      </c>
      <c r="BI1772">
        <v>683</v>
      </c>
      <c r="BJ1772">
        <v>672</v>
      </c>
      <c r="BK1772">
        <v>669</v>
      </c>
      <c r="BL1772">
        <v>650</v>
      </c>
      <c r="BM1772" s="3"/>
      <c r="BN1772" s="3"/>
      <c r="BO1772" s="3"/>
      <c r="BP1772">
        <v>45</v>
      </c>
      <c r="BQ1772">
        <v>45</v>
      </c>
      <c r="BR1772">
        <v>45</v>
      </c>
      <c r="BS1772">
        <v>45</v>
      </c>
      <c r="BT1772">
        <v>45</v>
      </c>
      <c r="BU1772" s="3"/>
      <c r="BV1772" s="3"/>
      <c r="BW1772" s="3"/>
      <c r="BX1772">
        <v>3.73</v>
      </c>
      <c r="BY1772">
        <v>-0.9</v>
      </c>
      <c r="BZ1772">
        <v>1.83</v>
      </c>
      <c r="CA1772">
        <v>3.24</v>
      </c>
      <c r="CB1772">
        <v>1.68</v>
      </c>
      <c r="CC1772" s="3"/>
      <c r="CD1772" s="3"/>
      <c r="CE1772" s="3"/>
      <c r="CF1772">
        <v>3.75</v>
      </c>
      <c r="CG1772">
        <v>-1.37</v>
      </c>
      <c r="CH1772">
        <v>1.96</v>
      </c>
      <c r="CI1772">
        <v>3.53</v>
      </c>
      <c r="CJ1772">
        <v>1.52</v>
      </c>
      <c r="CK1772" s="3"/>
      <c r="CL1772" s="3"/>
      <c r="CM1772" s="3"/>
      <c r="CN1772">
        <v>292</v>
      </c>
      <c r="CO1772">
        <v>-106</v>
      </c>
      <c r="CP1772">
        <v>148</v>
      </c>
      <c r="CQ1772">
        <v>264</v>
      </c>
      <c r="CR1772">
        <v>112</v>
      </c>
      <c r="CS1772" s="3"/>
      <c r="CT1772" s="3"/>
      <c r="CU1772" s="3"/>
      <c r="CV1772">
        <v>23.72</v>
      </c>
      <c r="CW1772" t="s">
        <v>2</v>
      </c>
      <c r="CX1772">
        <v>29.66</v>
      </c>
      <c r="CY1772">
        <v>17.25</v>
      </c>
      <c r="CZ1772">
        <v>54.52</v>
      </c>
      <c r="DA1772" s="3"/>
      <c r="DB1772" s="3"/>
      <c r="DC1772" s="3"/>
      <c r="DD1772">
        <v>0.82</v>
      </c>
      <c r="DE1772">
        <v>0.63</v>
      </c>
      <c r="DF1772">
        <v>0.53</v>
      </c>
      <c r="DG1772">
        <v>0.54</v>
      </c>
      <c r="DH1772">
        <v>0.74</v>
      </c>
      <c r="DI1772" s="3"/>
      <c r="DJ1772" s="3"/>
      <c r="DK1772" s="3"/>
      <c r="DL1772" s="6">
        <f>(CM1772*3+CL1772*2+CK1772)/6</f>
        <v>0</v>
      </c>
      <c r="DM1772">
        <f>BH1772+(BH1772*(CG1772-8.25)/8.25)</f>
        <v>-116.5745454545455</v>
      </c>
      <c r="DN1772">
        <f>BI1772+(BI1772*(CH1772-8.25)/8.25)</f>
        <v>162.26424242424241</v>
      </c>
      <c r="DO1772">
        <f>BJ1772+(BJ1772*(CI1772-8.25)/8.25)</f>
        <v>287.53454545454537</v>
      </c>
      <c r="DP1772">
        <f>BK1772+(BK1772*(CJ1772-8.25)/8.25)</f>
        <v>123.25818181818181</v>
      </c>
      <c r="DQ1772">
        <f>BL1772+(BL1772*(CK1772-8.25)/8.25)</f>
        <v>0</v>
      </c>
      <c r="DR1772">
        <f>BM1772+(BM1772*(CL1772-8.25)/8.25)</f>
        <v>0</v>
      </c>
      <c r="DS1772">
        <f>BN1772+(BN1772*(CM1772-8.25)/8.25)</f>
        <v>0</v>
      </c>
      <c r="DT1772" s="8">
        <f>DM1772*10^8/$I1772</f>
        <v>-1301.0551948051952</v>
      </c>
      <c r="DU1772" s="8">
        <f>DN1772*10^8/$I1772</f>
        <v>1810.9848484848485</v>
      </c>
      <c r="DV1772" s="8">
        <f>DO1772*10^8/$I1772</f>
        <v>3209.0909090909081</v>
      </c>
      <c r="DW1772" s="8">
        <f>DP1772*10^8/$I1772</f>
        <v>1375.6493506493507</v>
      </c>
      <c r="DX1772" s="8">
        <f>DQ1772*10^8/$I1772</f>
        <v>0</v>
      </c>
      <c r="DY1772" s="8">
        <f>DR1772*10^8/$I1772</f>
        <v>0</v>
      </c>
      <c r="DZ1772" s="8">
        <f>DS1772*10^8/$I1772</f>
        <v>0</v>
      </c>
      <c r="EA1772" s="8">
        <f>DT1772*10^8/$I1772</f>
        <v>-14520.705299165127</v>
      </c>
      <c r="EB1772" s="8">
        <f>DZ1772*0.8</f>
        <v>0</v>
      </c>
      <c r="EC1772" s="10">
        <f>G1772-E1772</f>
        <v>390</v>
      </c>
      <c r="ED1772" s="4">
        <f>EC1772/E1772*100</f>
        <v>5.5793991416309012</v>
      </c>
      <c r="EE1772" s="4">
        <f>DY1772-G1772</f>
        <v>-7380</v>
      </c>
      <c r="EF1772" s="12">
        <f>EE1772/G1772</f>
        <v>-1</v>
      </c>
      <c r="EG1772" s="4">
        <f>G1772-F1772</f>
        <v>250</v>
      </c>
    </row>
    <row r="1773" spans="1:137" x14ac:dyDescent="0.3">
      <c r="A1773">
        <v>1772</v>
      </c>
      <c r="B1773" t="s">
        <v>6118</v>
      </c>
      <c r="C1773" t="s">
        <v>4042</v>
      </c>
      <c r="D1773" t="str">
        <f>VLOOKUP(C1773,Sheet1!$A$2:$B$3197,2,FALSE)</f>
        <v>자동차부품</v>
      </c>
      <c r="E1773" t="e">
        <v>#N/A</v>
      </c>
      <c r="F1773">
        <v>498</v>
      </c>
      <c r="G1773" s="7">
        <v>498</v>
      </c>
      <c r="H1773" t="s">
        <v>1705</v>
      </c>
      <c r="I1773" s="7">
        <f>VALUE(LEFT(H1773,FIND("/",H1773)-1)) + VALUE(MID(H1773,FIND("/",H1773)+1,LEN(H1773)))</f>
        <v>13325960</v>
      </c>
      <c r="J1773">
        <v>0</v>
      </c>
      <c r="K1773" s="1">
        <f>G1773*I1773/(10^8)</f>
        <v>66.363280799999998</v>
      </c>
      <c r="L1773">
        <v>262</v>
      </c>
      <c r="M1773">
        <v>129</v>
      </c>
      <c r="N1773">
        <v>88</v>
      </c>
      <c r="O1773">
        <v>63</v>
      </c>
      <c r="P1773">
        <v>41</v>
      </c>
      <c r="Q1773" s="3"/>
      <c r="R1773" s="3"/>
      <c r="S1773" s="3"/>
      <c r="T1773">
        <v>-18</v>
      </c>
      <c r="U1773">
        <v>-60</v>
      </c>
      <c r="V1773">
        <v>-49</v>
      </c>
      <c r="W1773">
        <v>-82</v>
      </c>
      <c r="X1773">
        <v>-55</v>
      </c>
      <c r="Y1773" s="3"/>
      <c r="Z1773" s="3"/>
      <c r="AA1773" s="3"/>
      <c r="AB1773">
        <v>-39</v>
      </c>
      <c r="AC1773">
        <v>-85</v>
      </c>
      <c r="AD1773">
        <v>-75</v>
      </c>
      <c r="AE1773">
        <v>-109</v>
      </c>
      <c r="AF1773">
        <v>-109</v>
      </c>
      <c r="AG1773" s="3"/>
      <c r="AH1773" s="3"/>
      <c r="AI1773" s="3"/>
      <c r="AJ1773">
        <v>653</v>
      </c>
      <c r="AK1773">
        <v>481</v>
      </c>
      <c r="AL1773">
        <v>455</v>
      </c>
      <c r="AM1773">
        <v>596</v>
      </c>
      <c r="AN1773">
        <v>553</v>
      </c>
      <c r="AO1773" s="3"/>
      <c r="AP1773" s="3"/>
      <c r="AQ1773" s="3"/>
      <c r="AR1773">
        <v>519</v>
      </c>
      <c r="AS1773">
        <v>332</v>
      </c>
      <c r="AT1773">
        <v>322</v>
      </c>
      <c r="AU1773">
        <v>466</v>
      </c>
      <c r="AV1773">
        <v>421</v>
      </c>
      <c r="AW1773" s="3"/>
      <c r="AX1773" s="3"/>
      <c r="AY1773" s="3"/>
      <c r="AZ1773">
        <v>134</v>
      </c>
      <c r="BA1773">
        <v>149</v>
      </c>
      <c r="BB1773">
        <v>133</v>
      </c>
      <c r="BC1773">
        <v>131</v>
      </c>
      <c r="BD1773">
        <v>133</v>
      </c>
      <c r="BE1773" s="3"/>
      <c r="BF1773" s="3"/>
      <c r="BG1773" s="3"/>
      <c r="BH1773">
        <v>160</v>
      </c>
      <c r="BI1773">
        <v>150</v>
      </c>
      <c r="BJ1773">
        <v>133</v>
      </c>
      <c r="BK1773">
        <v>131</v>
      </c>
      <c r="BL1773">
        <v>133</v>
      </c>
      <c r="BM1773" s="3"/>
      <c r="BN1773" s="3"/>
      <c r="BO1773" s="3"/>
      <c r="BP1773">
        <v>108</v>
      </c>
      <c r="BQ1773">
        <v>147</v>
      </c>
      <c r="BR1773">
        <v>170</v>
      </c>
      <c r="BS1773">
        <v>38</v>
      </c>
      <c r="BT1773">
        <v>67</v>
      </c>
      <c r="BU1773" s="3"/>
      <c r="BV1773" s="3"/>
      <c r="BW1773" s="3"/>
      <c r="BX1773">
        <v>-5.38</v>
      </c>
      <c r="BY1773">
        <v>-14.96</v>
      </c>
      <c r="BZ1773">
        <v>-15.98</v>
      </c>
      <c r="CA1773">
        <v>-20.68</v>
      </c>
      <c r="CB1773">
        <v>-19</v>
      </c>
      <c r="CC1773" s="3"/>
      <c r="CD1773" s="3"/>
      <c r="CE1773" s="3"/>
      <c r="CF1773">
        <v>-14.74</v>
      </c>
      <c r="CG1773">
        <v>-47.39</v>
      </c>
      <c r="CH1773">
        <v>-52.88</v>
      </c>
      <c r="CI1773">
        <v>-82.41</v>
      </c>
      <c r="CJ1773">
        <v>-82.93</v>
      </c>
      <c r="CK1773" s="3"/>
      <c r="CL1773" s="3"/>
      <c r="CM1773" s="3"/>
      <c r="CN1773">
        <v>-634</v>
      </c>
      <c r="CO1773" s="1">
        <v>-1316</v>
      </c>
      <c r="CP1773" s="1">
        <v>-1200</v>
      </c>
      <c r="CQ1773" s="1">
        <v>-1512</v>
      </c>
      <c r="CR1773">
        <v>-857</v>
      </c>
      <c r="CS1773" s="3"/>
      <c r="CT1773" s="3"/>
      <c r="CU1773" s="3"/>
      <c r="CV1773" t="s">
        <v>2</v>
      </c>
      <c r="CW1773" t="s">
        <v>2</v>
      </c>
      <c r="CX1773" t="s">
        <v>2</v>
      </c>
      <c r="CY1773" t="s">
        <v>2</v>
      </c>
      <c r="CZ1773" t="s">
        <v>2</v>
      </c>
      <c r="DA1773" s="3"/>
      <c r="DB1773" s="3"/>
      <c r="DC1773" s="3"/>
      <c r="DD1773">
        <v>1.8</v>
      </c>
      <c r="DE1773">
        <v>2.3199999999999998</v>
      </c>
      <c r="DF1773">
        <v>1.55</v>
      </c>
      <c r="DG1773">
        <v>1.91</v>
      </c>
      <c r="DH1773">
        <v>1.1599999999999999</v>
      </c>
      <c r="DI1773" s="3"/>
      <c r="DJ1773" s="3"/>
      <c r="DK1773" s="3"/>
      <c r="DL1773" s="6">
        <f>(CM1773*3+CL1773*2+CK1773)/6</f>
        <v>0</v>
      </c>
      <c r="DM1773">
        <f>BH1773+(BH1773*(CG1773-8.25)/8.25)</f>
        <v>-919.07878787878781</v>
      </c>
      <c r="DN1773">
        <f>BI1773+(BI1773*(CH1773-8.25)/8.25)</f>
        <v>-961.4545454545455</v>
      </c>
      <c r="DO1773">
        <f>BJ1773+(BJ1773*(CI1773-8.25)/8.25)</f>
        <v>-1328.5490909090909</v>
      </c>
      <c r="DP1773">
        <f>BK1773+(BK1773*(CJ1773-8.25)/8.25)</f>
        <v>-1316.8278787878789</v>
      </c>
      <c r="DQ1773">
        <f>BL1773+(BL1773*(CK1773-8.25)/8.25)</f>
        <v>0</v>
      </c>
      <c r="DR1773">
        <f>BM1773+(BM1773*(CL1773-8.25)/8.25)</f>
        <v>0</v>
      </c>
      <c r="DS1773">
        <f>BN1773+(BN1773*(CM1773-8.25)/8.25)</f>
        <v>0</v>
      </c>
      <c r="DT1773" s="8">
        <f>DM1773*10^8/$I1773</f>
        <v>-6896.9048974992256</v>
      </c>
      <c r="DU1773" s="8">
        <f>DN1773*10^8/$I1773</f>
        <v>-7214.8989300173907</v>
      </c>
      <c r="DV1773" s="8">
        <f>DO1773*10^8/$I1773</f>
        <v>-9969.6313879757327</v>
      </c>
      <c r="DW1773" s="8">
        <f>DP1773*10^8/$I1773</f>
        <v>-9881.673656441104</v>
      </c>
      <c r="DX1773" s="8">
        <f>DQ1773*10^8/$I1773</f>
        <v>0</v>
      </c>
      <c r="DY1773" s="8">
        <f>DR1773*10^8/$I1773</f>
        <v>0</v>
      </c>
      <c r="DZ1773" s="8">
        <f>DS1773*10^8/$I1773</f>
        <v>0</v>
      </c>
      <c r="EA1773" s="8">
        <f>DT1773*10^8/$I1773</f>
        <v>-51755.407471575978</v>
      </c>
      <c r="EB1773" s="8">
        <f>DZ1773*0.8</f>
        <v>0</v>
      </c>
      <c r="EC1773" s="10" t="e">
        <f>G1773-E1773</f>
        <v>#N/A</v>
      </c>
      <c r="ED1773" s="4" t="e">
        <f>EC1773/E1773*100</f>
        <v>#N/A</v>
      </c>
      <c r="EE1773" s="4">
        <f>DY1773-G1773</f>
        <v>-498</v>
      </c>
      <c r="EF1773" s="12">
        <f>EE1773/G1773</f>
        <v>-1</v>
      </c>
      <c r="EG1773" s="4">
        <f>G1773-F1773</f>
        <v>0</v>
      </c>
    </row>
    <row r="1774" spans="1:137" x14ac:dyDescent="0.3">
      <c r="A1774">
        <v>1773</v>
      </c>
      <c r="B1774" t="s">
        <v>5903</v>
      </c>
      <c r="C1774" t="s">
        <v>4043</v>
      </c>
      <c r="D1774" t="str">
        <f>VLOOKUP(C1774,Sheet1!$A$2:$B$3197,2,FALSE)</f>
        <v>통신장비</v>
      </c>
      <c r="E1774">
        <v>61900</v>
      </c>
      <c r="F1774">
        <v>41600</v>
      </c>
      <c r="G1774" s="7">
        <v>40800</v>
      </c>
      <c r="H1774" t="s">
        <v>1706</v>
      </c>
      <c r="I1774" s="7">
        <f>VALUE(LEFT(H1774,FIND("/",H1774)-1)) + VALUE(MID(H1774,FIND("/",H1774)+1,LEN(H1774)))</f>
        <v>6737544</v>
      </c>
      <c r="J1774">
        <v>0</v>
      </c>
      <c r="K1774" s="1">
        <f>G1774*I1774/(10^8)</f>
        <v>2748.9179519999998</v>
      </c>
      <c r="L1774">
        <v>527</v>
      </c>
      <c r="M1774">
        <v>607</v>
      </c>
      <c r="N1774">
        <v>640</v>
      </c>
      <c r="O1774">
        <v>968</v>
      </c>
      <c r="P1774">
        <v>930</v>
      </c>
      <c r="Q1774" s="1">
        <v>1063</v>
      </c>
      <c r="R1774" s="1">
        <v>1397</v>
      </c>
      <c r="S1774" s="1">
        <v>1635</v>
      </c>
      <c r="T1774">
        <v>-37</v>
      </c>
      <c r="U1774">
        <v>6</v>
      </c>
      <c r="V1774">
        <v>2</v>
      </c>
      <c r="W1774">
        <v>153</v>
      </c>
      <c r="X1774">
        <v>138</v>
      </c>
      <c r="Y1774">
        <v>157</v>
      </c>
      <c r="Z1774">
        <v>233</v>
      </c>
      <c r="AA1774">
        <v>199</v>
      </c>
      <c r="AB1774">
        <v>-98</v>
      </c>
      <c r="AC1774">
        <v>-2</v>
      </c>
      <c r="AD1774">
        <v>2</v>
      </c>
      <c r="AE1774">
        <v>131</v>
      </c>
      <c r="AF1774">
        <v>131</v>
      </c>
      <c r="AG1774">
        <v>139</v>
      </c>
      <c r="AH1774">
        <v>213</v>
      </c>
      <c r="AI1774">
        <v>178</v>
      </c>
      <c r="AJ1774">
        <v>822</v>
      </c>
      <c r="AK1774">
        <v>858</v>
      </c>
      <c r="AL1774">
        <v>976</v>
      </c>
      <c r="AM1774" s="1">
        <v>1210</v>
      </c>
      <c r="AN1774" s="1">
        <v>1250</v>
      </c>
      <c r="AO1774" s="1">
        <v>1501</v>
      </c>
      <c r="AP1774" s="1">
        <v>1762</v>
      </c>
      <c r="AQ1774" s="1">
        <v>1908</v>
      </c>
      <c r="AR1774">
        <v>150</v>
      </c>
      <c r="AS1774">
        <v>197</v>
      </c>
      <c r="AT1774">
        <v>305</v>
      </c>
      <c r="AU1774">
        <v>401</v>
      </c>
      <c r="AV1774">
        <v>213</v>
      </c>
      <c r="AW1774">
        <v>337</v>
      </c>
      <c r="AX1774">
        <v>404</v>
      </c>
      <c r="AY1774">
        <v>475</v>
      </c>
      <c r="AZ1774">
        <v>672</v>
      </c>
      <c r="BA1774">
        <v>661</v>
      </c>
      <c r="BB1774">
        <v>671</v>
      </c>
      <c r="BC1774">
        <v>809</v>
      </c>
      <c r="BD1774" s="1">
        <v>1037</v>
      </c>
      <c r="BE1774" s="1">
        <v>1164</v>
      </c>
      <c r="BF1774" s="1">
        <v>1359</v>
      </c>
      <c r="BG1774" s="1">
        <v>1433</v>
      </c>
      <c r="BH1774">
        <v>672</v>
      </c>
      <c r="BI1774">
        <v>661</v>
      </c>
      <c r="BJ1774">
        <v>671</v>
      </c>
      <c r="BK1774">
        <v>809</v>
      </c>
      <c r="BL1774" s="1">
        <v>1037</v>
      </c>
      <c r="BM1774" s="1">
        <v>1164</v>
      </c>
      <c r="BN1774" s="1">
        <v>1359</v>
      </c>
      <c r="BO1774" s="1">
        <v>1433</v>
      </c>
      <c r="BP1774">
        <v>30</v>
      </c>
      <c r="BQ1774">
        <v>30</v>
      </c>
      <c r="BR1774">
        <v>30</v>
      </c>
      <c r="BS1774">
        <v>30</v>
      </c>
      <c r="BT1774">
        <v>34</v>
      </c>
      <c r="BU1774">
        <v>34</v>
      </c>
      <c r="BV1774">
        <v>34</v>
      </c>
      <c r="BW1774">
        <v>34</v>
      </c>
      <c r="BX1774">
        <v>-11.38</v>
      </c>
      <c r="BY1774">
        <v>-0.25</v>
      </c>
      <c r="BZ1774">
        <v>0.24</v>
      </c>
      <c r="CA1774">
        <v>12.03</v>
      </c>
      <c r="CB1774">
        <v>10.65</v>
      </c>
      <c r="CC1774">
        <v>10.07</v>
      </c>
      <c r="CD1774">
        <v>13.06</v>
      </c>
      <c r="CE1774">
        <v>9.6999999999999993</v>
      </c>
      <c r="CF1774">
        <v>-13.63</v>
      </c>
      <c r="CG1774">
        <v>-0.32</v>
      </c>
      <c r="CH1774">
        <v>0.33</v>
      </c>
      <c r="CI1774">
        <v>17.760000000000002</v>
      </c>
      <c r="CJ1774">
        <v>14.19</v>
      </c>
      <c r="CK1774">
        <v>12.66</v>
      </c>
      <c r="CL1774">
        <v>16.440000000000001</v>
      </c>
      <c r="CM1774">
        <v>12.75</v>
      </c>
      <c r="CN1774" s="1">
        <v>-1636</v>
      </c>
      <c r="CO1774">
        <v>-36</v>
      </c>
      <c r="CP1774">
        <v>36</v>
      </c>
      <c r="CQ1774" s="1">
        <v>2190</v>
      </c>
      <c r="CR1774" s="1">
        <v>1944</v>
      </c>
      <c r="CS1774" s="1">
        <v>2068</v>
      </c>
      <c r="CT1774" s="1">
        <v>3077</v>
      </c>
      <c r="CU1774" s="1">
        <v>2642</v>
      </c>
      <c r="CV1774" t="s">
        <v>2</v>
      </c>
      <c r="CW1774" t="s">
        <v>2</v>
      </c>
      <c r="CX1774">
        <v>694.74</v>
      </c>
      <c r="CY1774">
        <v>15.16</v>
      </c>
      <c r="CZ1774">
        <v>32.04</v>
      </c>
      <c r="DA1774">
        <v>19.73</v>
      </c>
      <c r="DB1774">
        <v>13.26</v>
      </c>
      <c r="DC1774">
        <v>15.44</v>
      </c>
      <c r="DD1774">
        <v>0.81</v>
      </c>
      <c r="DE1774">
        <v>2.02</v>
      </c>
      <c r="DF1774">
        <v>2.25</v>
      </c>
      <c r="DG1774">
        <v>2.46</v>
      </c>
      <c r="DH1774">
        <v>4.05</v>
      </c>
      <c r="DI1774">
        <v>2.36</v>
      </c>
      <c r="DJ1774">
        <v>2.02</v>
      </c>
      <c r="DK1774">
        <v>1.92</v>
      </c>
      <c r="DL1774" s="6">
        <f>(CM1774*3+CL1774*2+CK1774)/6</f>
        <v>13.964999999999998</v>
      </c>
      <c r="DM1774">
        <f>BH1774+(BH1774*(CG1774-8.25)/8.25)</f>
        <v>-26.065454545454486</v>
      </c>
      <c r="DN1774">
        <f>BI1774+(BI1774*(CH1774-8.25)/8.25)</f>
        <v>26.440000000000055</v>
      </c>
      <c r="DO1774">
        <f>BJ1774+(BJ1774*(CI1774-8.25)/8.25)</f>
        <v>1444.48</v>
      </c>
      <c r="DP1774">
        <f>BK1774+(BK1774*(CJ1774-8.25)/8.25)</f>
        <v>1391.48</v>
      </c>
      <c r="DQ1774">
        <f>BL1774+(BL1774*(CK1774-8.25)/8.25)</f>
        <v>1591.3236363636365</v>
      </c>
      <c r="DR1774">
        <f>BM1774+(BM1774*(CL1774-8.25)/8.25)</f>
        <v>2319.5345454545459</v>
      </c>
      <c r="DS1774">
        <f>BN1774+(BN1774*(CM1774-8.25)/8.25)</f>
        <v>2100.272727272727</v>
      </c>
      <c r="DT1774" s="8">
        <f>DM1774*10^8/$I1774</f>
        <v>-386.86878401765523</v>
      </c>
      <c r="DU1774" s="8">
        <f>DN1774*10^8/$I1774</f>
        <v>392.42786392192841</v>
      </c>
      <c r="DV1774" s="8">
        <f>DO1774*10^8/$I1774</f>
        <v>21439.26629644274</v>
      </c>
      <c r="DW1774" s="8">
        <f>DP1774*10^8/$I1774</f>
        <v>20652.629504163535</v>
      </c>
      <c r="DX1774" s="8">
        <f>DQ1774*10^8/$I1774</f>
        <v>23618.749448814531</v>
      </c>
      <c r="DY1774" s="8">
        <f>DR1774*10^8/$I1774</f>
        <v>34427.004045606911</v>
      </c>
      <c r="DZ1774" s="8">
        <f>DS1774*10^8/$I1774</f>
        <v>31172.675492326685</v>
      </c>
      <c r="EA1774" s="8">
        <f>DT1774*10^8/$I1774</f>
        <v>-5741.9852696717862</v>
      </c>
      <c r="EB1774" s="8">
        <f>DZ1774*0.8</f>
        <v>24938.140393861351</v>
      </c>
      <c r="EC1774" s="10">
        <f>G1774-E1774</f>
        <v>-21100</v>
      </c>
      <c r="ED1774" s="4">
        <f>EC1774/E1774*100</f>
        <v>-34.087237479806134</v>
      </c>
      <c r="EE1774" s="4">
        <f>DY1774-G1774</f>
        <v>-6372.9959543930891</v>
      </c>
      <c r="EF1774" s="12">
        <f>EE1774/G1774</f>
        <v>-0.15620088123512474</v>
      </c>
      <c r="EG1774" s="4">
        <f>G1774-F1774</f>
        <v>-800</v>
      </c>
    </row>
    <row r="1775" spans="1:137" x14ac:dyDescent="0.3">
      <c r="A1775">
        <v>1774</v>
      </c>
      <c r="B1775" t="s">
        <v>6487</v>
      </c>
      <c r="C1775" t="s">
        <v>4044</v>
      </c>
      <c r="D1775" t="str">
        <f>VLOOKUP(C1775,Sheet1!$A$2:$B$3197,2,FALSE)</f>
        <v>디스플레이장비및부품</v>
      </c>
      <c r="E1775">
        <v>2640</v>
      </c>
      <c r="F1775">
        <v>2600</v>
      </c>
      <c r="G1775" s="7">
        <v>2625</v>
      </c>
      <c r="H1775" t="s">
        <v>1707</v>
      </c>
      <c r="I1775" s="7">
        <f>VALUE(LEFT(H1775,FIND("/",H1775)-1)) + VALUE(MID(H1775,FIND("/",H1775)+1,LEN(H1775)))</f>
        <v>23200000</v>
      </c>
      <c r="J1775" s="1">
        <v>2000</v>
      </c>
      <c r="K1775" s="1">
        <f>G1775*I1775/(10^8)</f>
        <v>609</v>
      </c>
      <c r="L1775" s="1">
        <v>1515</v>
      </c>
      <c r="M1775" s="1">
        <v>1822</v>
      </c>
      <c r="N1775" s="1">
        <v>1728</v>
      </c>
      <c r="O1775" s="1">
        <v>1462</v>
      </c>
      <c r="P1775" s="1">
        <v>1410</v>
      </c>
      <c r="Q1775" s="3"/>
      <c r="R1775" s="3"/>
      <c r="S1775" s="3"/>
      <c r="T1775">
        <v>54</v>
      </c>
      <c r="U1775">
        <v>85</v>
      </c>
      <c r="V1775">
        <v>72</v>
      </c>
      <c r="W1775">
        <v>41</v>
      </c>
      <c r="X1775">
        <v>48</v>
      </c>
      <c r="Y1775" s="3"/>
      <c r="Z1775" s="3"/>
      <c r="AA1775" s="3"/>
      <c r="AB1775">
        <v>83</v>
      </c>
      <c r="AC1775">
        <v>11</v>
      </c>
      <c r="AD1775">
        <v>57</v>
      </c>
      <c r="AE1775">
        <v>12</v>
      </c>
      <c r="AF1775">
        <v>-48</v>
      </c>
      <c r="AG1775" s="3"/>
      <c r="AH1775" s="3"/>
      <c r="AI1775" s="3"/>
      <c r="AJ1775" s="1">
        <v>1133</v>
      </c>
      <c r="AK1775" s="1">
        <v>1375</v>
      </c>
      <c r="AL1775" s="1">
        <v>1545</v>
      </c>
      <c r="AM1775" s="1">
        <v>1866</v>
      </c>
      <c r="AN1775" s="1">
        <v>1420</v>
      </c>
      <c r="AO1775" s="3"/>
      <c r="AP1775" s="3"/>
      <c r="AQ1775" s="3"/>
      <c r="AR1775">
        <v>712</v>
      </c>
      <c r="AS1775">
        <v>943</v>
      </c>
      <c r="AT1775" s="1">
        <v>1091</v>
      </c>
      <c r="AU1775" s="1">
        <v>1415</v>
      </c>
      <c r="AV1775" s="1">
        <v>1012</v>
      </c>
      <c r="AW1775" s="3"/>
      <c r="AX1775" s="3"/>
      <c r="AY1775" s="3"/>
      <c r="AZ1775">
        <v>421</v>
      </c>
      <c r="BA1775">
        <v>432</v>
      </c>
      <c r="BB1775">
        <v>455</v>
      </c>
      <c r="BC1775">
        <v>451</v>
      </c>
      <c r="BD1775">
        <v>409</v>
      </c>
      <c r="BE1775" s="3"/>
      <c r="BF1775" s="3"/>
      <c r="BG1775" s="3"/>
      <c r="BH1775">
        <v>421</v>
      </c>
      <c r="BI1775">
        <v>432</v>
      </c>
      <c r="BJ1775">
        <v>455</v>
      </c>
      <c r="BK1775">
        <v>451</v>
      </c>
      <c r="BL1775">
        <v>409</v>
      </c>
      <c r="BM1775" s="3"/>
      <c r="BN1775" s="3"/>
      <c r="BO1775" s="3"/>
      <c r="BP1775">
        <v>116</v>
      </c>
      <c r="BQ1775">
        <v>116</v>
      </c>
      <c r="BR1775">
        <v>116</v>
      </c>
      <c r="BS1775">
        <v>116</v>
      </c>
      <c r="BT1775">
        <v>116</v>
      </c>
      <c r="BU1775" s="3"/>
      <c r="BV1775" s="3"/>
      <c r="BW1775" s="3"/>
      <c r="BX1775">
        <v>8.31</v>
      </c>
      <c r="BY1775">
        <v>0.89</v>
      </c>
      <c r="BZ1775">
        <v>3.9</v>
      </c>
      <c r="CA1775">
        <v>0.68</v>
      </c>
      <c r="CB1775">
        <v>-2.9</v>
      </c>
      <c r="CC1775" s="3"/>
      <c r="CD1775" s="3"/>
      <c r="CE1775" s="3"/>
      <c r="CF1775">
        <v>21.83</v>
      </c>
      <c r="CG1775">
        <v>2.6</v>
      </c>
      <c r="CH1775">
        <v>12.86</v>
      </c>
      <c r="CI1775">
        <v>2.57</v>
      </c>
      <c r="CJ1775">
        <v>-11.09</v>
      </c>
      <c r="CK1775" s="3"/>
      <c r="CL1775" s="3"/>
      <c r="CM1775" s="3"/>
      <c r="CN1775">
        <v>359</v>
      </c>
      <c r="CO1775">
        <v>48</v>
      </c>
      <c r="CP1775">
        <v>246</v>
      </c>
      <c r="CQ1775">
        <v>50</v>
      </c>
      <c r="CR1775">
        <v>-206</v>
      </c>
      <c r="CS1775" s="3"/>
      <c r="CT1775" s="3"/>
      <c r="CU1775" s="3"/>
      <c r="CV1775">
        <v>15.82</v>
      </c>
      <c r="CW1775">
        <v>89.66</v>
      </c>
      <c r="CX1775">
        <v>12.01</v>
      </c>
      <c r="CY1775">
        <v>51.13</v>
      </c>
      <c r="CZ1775" t="s">
        <v>2</v>
      </c>
      <c r="DA1775" s="3"/>
      <c r="DB1775" s="3"/>
      <c r="DC1775" s="3"/>
      <c r="DD1775">
        <v>2.93</v>
      </c>
      <c r="DE1775">
        <v>2.16</v>
      </c>
      <c r="DF1775">
        <v>1.42</v>
      </c>
      <c r="DG1775">
        <v>1.24</v>
      </c>
      <c r="DH1775">
        <v>1.38</v>
      </c>
      <c r="DI1775" s="3"/>
      <c r="DJ1775" s="3"/>
      <c r="DK1775" s="3"/>
      <c r="DL1775" s="6">
        <f>(CM1775*3+CL1775*2+CK1775)/6</f>
        <v>0</v>
      </c>
      <c r="DM1775">
        <f>BH1775+(BH1775*(CG1775-8.25)/8.25)</f>
        <v>132.67878787878789</v>
      </c>
      <c r="DN1775">
        <f>BI1775+(BI1775*(CH1775-8.25)/8.25)</f>
        <v>673.39636363636362</v>
      </c>
      <c r="DO1775">
        <f>BJ1775+(BJ1775*(CI1775-8.25)/8.25)</f>
        <v>141.73939393939395</v>
      </c>
      <c r="DP1775">
        <f>BK1775+(BK1775*(CJ1775-8.25)/8.25)</f>
        <v>-606.25333333333333</v>
      </c>
      <c r="DQ1775">
        <f>BL1775+(BL1775*(CK1775-8.25)/8.25)</f>
        <v>0</v>
      </c>
      <c r="DR1775">
        <f>BM1775+(BM1775*(CL1775-8.25)/8.25)</f>
        <v>0</v>
      </c>
      <c r="DS1775">
        <f>BN1775+(BN1775*(CM1775-8.25)/8.25)</f>
        <v>0</v>
      </c>
      <c r="DT1775" s="8">
        <f>DM1775*10^8/$I1775</f>
        <v>571.89132706374085</v>
      </c>
      <c r="DU1775" s="8">
        <f>DN1775*10^8/$I1775</f>
        <v>2902.5705329153602</v>
      </c>
      <c r="DV1775" s="8">
        <f>DO1775*10^8/$I1775</f>
        <v>610.94566353187042</v>
      </c>
      <c r="DW1775" s="8">
        <f>DP1775*10^8/$I1775</f>
        <v>-2613.1609195402298</v>
      </c>
      <c r="DX1775" s="8">
        <f>DQ1775*10^8/$I1775</f>
        <v>0</v>
      </c>
      <c r="DY1775" s="8">
        <f>DR1775*10^8/$I1775</f>
        <v>0</v>
      </c>
      <c r="DZ1775" s="8">
        <f>DS1775*10^8/$I1775</f>
        <v>0</v>
      </c>
      <c r="EA1775" s="8">
        <f>DT1775*10^8/$I1775</f>
        <v>2465.0488235506073</v>
      </c>
      <c r="EB1775" s="8">
        <f>DZ1775*0.8</f>
        <v>0</v>
      </c>
      <c r="EC1775" s="10">
        <f>G1775-E1775</f>
        <v>-15</v>
      </c>
      <c r="ED1775" s="4">
        <f>EC1775/E1775*100</f>
        <v>-0.56818181818181823</v>
      </c>
      <c r="EE1775" s="4">
        <f>DY1775-G1775</f>
        <v>-2625</v>
      </c>
      <c r="EF1775" s="12">
        <f>EE1775/G1775</f>
        <v>-1</v>
      </c>
      <c r="EG1775" s="4">
        <f>G1775-F1775</f>
        <v>25</v>
      </c>
    </row>
    <row r="1776" spans="1:137" x14ac:dyDescent="0.3">
      <c r="A1776">
        <v>1775</v>
      </c>
      <c r="B1776" t="s">
        <v>7568</v>
      </c>
      <c r="C1776" t="s">
        <v>4045</v>
      </c>
      <c r="D1776" t="str">
        <f>VLOOKUP(C1776,Sheet1!$A$2:$B$3197,2,FALSE)</f>
        <v>전기제품</v>
      </c>
      <c r="E1776">
        <v>20050</v>
      </c>
      <c r="F1776">
        <v>17950</v>
      </c>
      <c r="G1776" s="7">
        <v>18000</v>
      </c>
      <c r="H1776" t="s">
        <v>1708</v>
      </c>
      <c r="I1776" s="7">
        <f>VALUE(LEFT(H1776,FIND("/",H1776)-1)) + VALUE(MID(H1776,FIND("/",H1776)+1,LEN(H1776)))</f>
        <v>7860000</v>
      </c>
      <c r="J1776">
        <v>0</v>
      </c>
      <c r="K1776" s="1">
        <f>G1776*I1776/(10^8)</f>
        <v>1414.8</v>
      </c>
      <c r="L1776" s="1">
        <v>4406</v>
      </c>
      <c r="M1776" s="1">
        <v>4247</v>
      </c>
      <c r="N1776" s="1">
        <v>3911</v>
      </c>
      <c r="O1776" s="1">
        <v>4827</v>
      </c>
      <c r="P1776" s="1">
        <v>4614</v>
      </c>
      <c r="Q1776" s="3"/>
      <c r="R1776" s="3"/>
      <c r="S1776" s="3"/>
      <c r="T1776">
        <v>160</v>
      </c>
      <c r="U1776">
        <v>144</v>
      </c>
      <c r="V1776">
        <v>41</v>
      </c>
      <c r="W1776">
        <v>293</v>
      </c>
      <c r="X1776">
        <v>410</v>
      </c>
      <c r="Y1776" s="3"/>
      <c r="Z1776" s="3"/>
      <c r="AA1776" s="3"/>
      <c r="AB1776">
        <v>151</v>
      </c>
      <c r="AC1776">
        <v>54</v>
      </c>
      <c r="AD1776">
        <v>50</v>
      </c>
      <c r="AE1776">
        <v>244</v>
      </c>
      <c r="AF1776">
        <v>231</v>
      </c>
      <c r="AG1776" s="3"/>
      <c r="AH1776" s="3"/>
      <c r="AI1776" s="3"/>
      <c r="AJ1776" s="1">
        <v>2611</v>
      </c>
      <c r="AK1776" s="1">
        <v>2662</v>
      </c>
      <c r="AL1776" s="1">
        <v>2631</v>
      </c>
      <c r="AM1776" s="1">
        <v>2848</v>
      </c>
      <c r="AN1776" s="1">
        <v>3244</v>
      </c>
      <c r="AO1776" s="3"/>
      <c r="AP1776" s="3"/>
      <c r="AQ1776" s="3"/>
      <c r="AR1776">
        <v>702</v>
      </c>
      <c r="AS1776">
        <v>741</v>
      </c>
      <c r="AT1776">
        <v>693</v>
      </c>
      <c r="AU1776">
        <v>685</v>
      </c>
      <c r="AV1776">
        <v>850</v>
      </c>
      <c r="AW1776" s="3"/>
      <c r="AX1776" s="3"/>
      <c r="AY1776" s="3"/>
      <c r="AZ1776" s="1">
        <v>1909</v>
      </c>
      <c r="BA1776" s="1">
        <v>1921</v>
      </c>
      <c r="BB1776" s="1">
        <v>1939</v>
      </c>
      <c r="BC1776" s="1">
        <v>2163</v>
      </c>
      <c r="BD1776" s="1">
        <v>2394</v>
      </c>
      <c r="BE1776" s="3"/>
      <c r="BF1776" s="3"/>
      <c r="BG1776" s="3"/>
      <c r="BH1776" s="1">
        <v>1902</v>
      </c>
      <c r="BI1776" s="1">
        <v>1912</v>
      </c>
      <c r="BJ1776" s="1">
        <v>1929</v>
      </c>
      <c r="BK1776" s="1">
        <v>2163</v>
      </c>
      <c r="BL1776" s="1">
        <v>2394</v>
      </c>
      <c r="BM1776" s="3"/>
      <c r="BN1776" s="3"/>
      <c r="BO1776" s="3"/>
      <c r="BP1776">
        <v>39</v>
      </c>
      <c r="BQ1776">
        <v>39</v>
      </c>
      <c r="BR1776">
        <v>39</v>
      </c>
      <c r="BS1776">
        <v>39</v>
      </c>
      <c r="BT1776">
        <v>39</v>
      </c>
      <c r="BU1776" s="3"/>
      <c r="BV1776" s="3"/>
      <c r="BW1776" s="3"/>
      <c r="BX1776">
        <v>5.85</v>
      </c>
      <c r="BY1776">
        <v>2.0499999999999998</v>
      </c>
      <c r="BZ1776">
        <v>1.9</v>
      </c>
      <c r="CA1776">
        <v>8.89</v>
      </c>
      <c r="CB1776">
        <v>7.58</v>
      </c>
      <c r="CC1776" s="3"/>
      <c r="CD1776" s="3"/>
      <c r="CE1776" s="3"/>
      <c r="CF1776">
        <v>8.41</v>
      </c>
      <c r="CG1776">
        <v>2.75</v>
      </c>
      <c r="CH1776">
        <v>2.54</v>
      </c>
      <c r="CI1776">
        <v>11.69</v>
      </c>
      <c r="CJ1776">
        <v>10.14</v>
      </c>
      <c r="CK1776" s="3"/>
      <c r="CL1776" s="3"/>
      <c r="CM1776" s="3"/>
      <c r="CN1776" s="1">
        <v>1971</v>
      </c>
      <c r="CO1776">
        <v>666</v>
      </c>
      <c r="CP1776">
        <v>622</v>
      </c>
      <c r="CQ1776" s="1">
        <v>3043</v>
      </c>
      <c r="CR1776" s="1">
        <v>2939</v>
      </c>
      <c r="CS1776" s="3"/>
      <c r="CT1776" s="3"/>
      <c r="CU1776" s="3"/>
      <c r="CV1776">
        <v>6.65</v>
      </c>
      <c r="CW1776">
        <v>18.46</v>
      </c>
      <c r="CX1776">
        <v>14.88</v>
      </c>
      <c r="CY1776">
        <v>5.34</v>
      </c>
      <c r="CZ1776">
        <v>6.28</v>
      </c>
      <c r="DA1776" s="3"/>
      <c r="DB1776" s="3"/>
      <c r="DC1776" s="3"/>
      <c r="DD1776">
        <v>0.54</v>
      </c>
      <c r="DE1776">
        <v>0.5</v>
      </c>
      <c r="DF1776">
        <v>0.37</v>
      </c>
      <c r="DG1776">
        <v>0.57999999999999996</v>
      </c>
      <c r="DH1776">
        <v>0.61</v>
      </c>
      <c r="DI1776" s="3"/>
      <c r="DJ1776" s="3"/>
      <c r="DK1776" s="3"/>
      <c r="DL1776" s="6">
        <f>(CM1776*3+CL1776*2+CK1776)/6</f>
        <v>0</v>
      </c>
      <c r="DM1776">
        <f>BH1776+(BH1776*(CG1776-8.25)/8.25)</f>
        <v>634</v>
      </c>
      <c r="DN1776">
        <f>BI1776+(BI1776*(CH1776-8.25)/8.25)</f>
        <v>588.66424242424227</v>
      </c>
      <c r="DO1776">
        <f>BJ1776+(BJ1776*(CI1776-8.25)/8.25)</f>
        <v>2733.3345454545452</v>
      </c>
      <c r="DP1776">
        <f>BK1776+(BK1776*(CJ1776-8.25)/8.25)</f>
        <v>2658.5236363636363</v>
      </c>
      <c r="DQ1776">
        <f>BL1776+(BL1776*(CK1776-8.25)/8.25)</f>
        <v>0</v>
      </c>
      <c r="DR1776">
        <f>BM1776+(BM1776*(CL1776-8.25)/8.25)</f>
        <v>0</v>
      </c>
      <c r="DS1776">
        <f>BN1776+(BN1776*(CM1776-8.25)/8.25)</f>
        <v>0</v>
      </c>
      <c r="DT1776" s="8">
        <f>DM1776*10^8/$I1776</f>
        <v>8066.1577608142497</v>
      </c>
      <c r="DU1776" s="8">
        <f>DN1776*10^8/$I1776</f>
        <v>7489.36695196237</v>
      </c>
      <c r="DV1776" s="8">
        <f>DO1776*10^8/$I1776</f>
        <v>34775.248669905159</v>
      </c>
      <c r="DW1776" s="8">
        <f>DP1776*10^8/$I1776</f>
        <v>33823.455933379599</v>
      </c>
      <c r="DX1776" s="8">
        <f>DQ1776*10^8/$I1776</f>
        <v>0</v>
      </c>
      <c r="DY1776" s="8">
        <f>DR1776*10^8/$I1776</f>
        <v>0</v>
      </c>
      <c r="DZ1776" s="8">
        <f>DS1776*10^8/$I1776</f>
        <v>0</v>
      </c>
      <c r="EA1776" s="8">
        <f>DT1776*10^8/$I1776</f>
        <v>102622.87227499046</v>
      </c>
      <c r="EB1776" s="8">
        <f>DZ1776*0.8</f>
        <v>0</v>
      </c>
      <c r="EC1776" s="10">
        <f>G1776-E1776</f>
        <v>-2050</v>
      </c>
      <c r="ED1776" s="4">
        <f>EC1776/E1776*100</f>
        <v>-10.224438902743142</v>
      </c>
      <c r="EE1776" s="4">
        <f>DY1776-G1776</f>
        <v>-18000</v>
      </c>
      <c r="EF1776" s="12">
        <f>EE1776/G1776</f>
        <v>-1</v>
      </c>
      <c r="EG1776" s="4">
        <f>G1776-F1776</f>
        <v>50</v>
      </c>
    </row>
    <row r="1777" spans="1:137" x14ac:dyDescent="0.3">
      <c r="A1777">
        <v>1776</v>
      </c>
      <c r="B1777" t="s">
        <v>6941</v>
      </c>
      <c r="C1777" t="s">
        <v>4046</v>
      </c>
      <c r="D1777" t="str">
        <f>VLOOKUP(C1777,Sheet1!$A$2:$B$3197,2,FALSE)</f>
        <v>반도체와반도체장비</v>
      </c>
      <c r="E1777">
        <v>3815</v>
      </c>
      <c r="F1777">
        <v>6400</v>
      </c>
      <c r="G1777" s="7">
        <v>6090</v>
      </c>
      <c r="H1777" t="s">
        <v>1709</v>
      </c>
      <c r="I1777" s="7">
        <f>VALUE(LEFT(H1777,FIND("/",H1777)-1)) + VALUE(MID(H1777,FIND("/",H1777)+1,LEN(H1777)))</f>
        <v>34236512</v>
      </c>
      <c r="J1777" s="1">
        <v>90158</v>
      </c>
      <c r="K1777" s="1">
        <f>G1777*I1777/(10^8)</f>
        <v>2085.0035807999998</v>
      </c>
      <c r="L1777">
        <v>566</v>
      </c>
      <c r="M1777" s="1">
        <v>1170</v>
      </c>
      <c r="N1777" s="1">
        <v>1487</v>
      </c>
      <c r="O1777" s="1">
        <v>1621</v>
      </c>
      <c r="P1777" s="1">
        <v>1815</v>
      </c>
      <c r="Q1777" s="3"/>
      <c r="R1777" s="3"/>
      <c r="S1777" s="3"/>
      <c r="T1777">
        <v>5</v>
      </c>
      <c r="U1777">
        <v>84</v>
      </c>
      <c r="V1777">
        <v>128</v>
      </c>
      <c r="W1777">
        <v>61</v>
      </c>
      <c r="X1777">
        <v>53</v>
      </c>
      <c r="Y1777" s="3"/>
      <c r="Z1777" s="3"/>
      <c r="AA1777" s="3"/>
      <c r="AB1777">
        <v>-8</v>
      </c>
      <c r="AC1777">
        <v>39</v>
      </c>
      <c r="AD1777">
        <v>91</v>
      </c>
      <c r="AE1777">
        <v>-49</v>
      </c>
      <c r="AF1777">
        <v>91</v>
      </c>
      <c r="AG1777" s="3"/>
      <c r="AH1777" s="3"/>
      <c r="AI1777" s="3"/>
      <c r="AJ1777">
        <v>875</v>
      </c>
      <c r="AK1777">
        <v>931</v>
      </c>
      <c r="AL1777" s="1">
        <v>2260</v>
      </c>
      <c r="AM1777" s="1">
        <v>2242</v>
      </c>
      <c r="AN1777" s="1">
        <v>2071</v>
      </c>
      <c r="AO1777" s="3"/>
      <c r="AP1777" s="3"/>
      <c r="AQ1777" s="3"/>
      <c r="AR1777">
        <v>497</v>
      </c>
      <c r="AS1777">
        <v>417</v>
      </c>
      <c r="AT1777" s="1">
        <v>1308</v>
      </c>
      <c r="AU1777" s="1">
        <v>1344</v>
      </c>
      <c r="AV1777">
        <v>973</v>
      </c>
      <c r="AW1777" s="3"/>
      <c r="AX1777" s="3"/>
      <c r="AY1777" s="3"/>
      <c r="AZ1777">
        <v>378</v>
      </c>
      <c r="BA1777">
        <v>514</v>
      </c>
      <c r="BB1777">
        <v>952</v>
      </c>
      <c r="BC1777">
        <v>898</v>
      </c>
      <c r="BD1777" s="1">
        <v>1099</v>
      </c>
      <c r="BE1777" s="3"/>
      <c r="BF1777" s="3"/>
      <c r="BG1777" s="3"/>
      <c r="BH1777">
        <v>378</v>
      </c>
      <c r="BI1777">
        <v>515</v>
      </c>
      <c r="BJ1777">
        <v>751</v>
      </c>
      <c r="BK1777">
        <v>696</v>
      </c>
      <c r="BL1777">
        <v>883</v>
      </c>
      <c r="BM1777" s="3"/>
      <c r="BN1777" s="3"/>
      <c r="BO1777" s="3"/>
      <c r="BP1777">
        <v>119</v>
      </c>
      <c r="BQ1777">
        <v>130</v>
      </c>
      <c r="BR1777">
        <v>144</v>
      </c>
      <c r="BS1777">
        <v>145</v>
      </c>
      <c r="BT1777">
        <v>164</v>
      </c>
      <c r="BU1777" s="3"/>
      <c r="BV1777" s="3"/>
      <c r="BW1777" s="3"/>
      <c r="BX1777">
        <v>-0.93</v>
      </c>
      <c r="BY1777">
        <v>4.3600000000000003</v>
      </c>
      <c r="BZ1777">
        <v>5.67</v>
      </c>
      <c r="CA1777">
        <v>-2.16</v>
      </c>
      <c r="CB1777">
        <v>4.21</v>
      </c>
      <c r="CC1777" s="3"/>
      <c r="CD1777" s="3"/>
      <c r="CE1777" s="3"/>
      <c r="CF1777">
        <v>-1.98</v>
      </c>
      <c r="CG1777">
        <v>8.93</v>
      </c>
      <c r="CH1777">
        <v>16.809999999999999</v>
      </c>
      <c r="CI1777">
        <v>-6.63</v>
      </c>
      <c r="CJ1777">
        <v>9.7200000000000006</v>
      </c>
      <c r="CK1777" s="3"/>
      <c r="CL1777" s="3"/>
      <c r="CM1777" s="3"/>
      <c r="CN1777">
        <v>-32</v>
      </c>
      <c r="CO1777">
        <v>156</v>
      </c>
      <c r="CP1777">
        <v>373</v>
      </c>
      <c r="CQ1777">
        <v>-168</v>
      </c>
      <c r="CR1777">
        <v>236</v>
      </c>
      <c r="CS1777" s="3"/>
      <c r="CT1777" s="3"/>
      <c r="CU1777" s="3"/>
      <c r="CV1777" t="s">
        <v>2</v>
      </c>
      <c r="CW1777">
        <v>28.21</v>
      </c>
      <c r="CX1777">
        <v>9.68</v>
      </c>
      <c r="CY1777" t="s">
        <v>2</v>
      </c>
      <c r="CZ1777">
        <v>15.88</v>
      </c>
      <c r="DA1777" s="3"/>
      <c r="DB1777" s="3"/>
      <c r="DC1777" s="3"/>
      <c r="DD1777">
        <v>2.5499999999999998</v>
      </c>
      <c r="DE1777">
        <v>2.1800000000000002</v>
      </c>
      <c r="DF1777">
        <v>1.35</v>
      </c>
      <c r="DG1777">
        <v>1.65</v>
      </c>
      <c r="DH1777">
        <v>1.32</v>
      </c>
      <c r="DI1777" s="3"/>
      <c r="DJ1777" s="3"/>
      <c r="DK1777" s="3"/>
      <c r="DL1777" s="6">
        <f>(CM1777*3+CL1777*2+CK1777)/6</f>
        <v>0</v>
      </c>
      <c r="DM1777">
        <f>BH1777+(BH1777*(CG1777-8.25)/8.25)</f>
        <v>409.15636363636361</v>
      </c>
      <c r="DN1777">
        <f>BI1777+(BI1777*(CH1777-8.25)/8.25)</f>
        <v>1049.3515151515151</v>
      </c>
      <c r="DO1777">
        <f>BJ1777+(BJ1777*(CI1777-8.25)/8.25)</f>
        <v>-603.53090909090906</v>
      </c>
      <c r="DP1777">
        <f>BK1777+(BK1777*(CJ1777-8.25)/8.25)</f>
        <v>820.01454545454556</v>
      </c>
      <c r="DQ1777">
        <f>BL1777+(BL1777*(CK1777-8.25)/8.25)</f>
        <v>0</v>
      </c>
      <c r="DR1777">
        <f>BM1777+(BM1777*(CL1777-8.25)/8.25)</f>
        <v>0</v>
      </c>
      <c r="DS1777">
        <f>BN1777+(BN1777*(CM1777-8.25)/8.25)</f>
        <v>0</v>
      </c>
      <c r="DT1777" s="8">
        <f>DM1777*10^8/$I1777</f>
        <v>1195.087757877799</v>
      </c>
      <c r="DU1777" s="8">
        <f>DN1777*10^8/$I1777</f>
        <v>3065.0070753455116</v>
      </c>
      <c r="DV1777" s="8">
        <f>DO1777*10^8/$I1777</f>
        <v>-1762.8282609247958</v>
      </c>
      <c r="DW1777" s="8">
        <f>DP1777*10^8/$I1777</f>
        <v>2395.1462855052105</v>
      </c>
      <c r="DX1777" s="8">
        <f>DQ1777*10^8/$I1777</f>
        <v>0</v>
      </c>
      <c r="DY1777" s="8">
        <f>DR1777*10^8/$I1777</f>
        <v>0</v>
      </c>
      <c r="DZ1777" s="8">
        <f>DS1777*10^8/$I1777</f>
        <v>0</v>
      </c>
      <c r="EA1777" s="8">
        <f>DT1777*10^8/$I1777</f>
        <v>3490.6819885092241</v>
      </c>
      <c r="EB1777" s="8">
        <f>DZ1777*0.8</f>
        <v>0</v>
      </c>
      <c r="EC1777" s="10">
        <f>G1777-E1777</f>
        <v>2275</v>
      </c>
      <c r="ED1777" s="4">
        <f>EC1777/E1777*100</f>
        <v>59.633027522935777</v>
      </c>
      <c r="EE1777" s="4">
        <f>DY1777-G1777</f>
        <v>-6090</v>
      </c>
      <c r="EF1777" s="12">
        <f>EE1777/G1777</f>
        <v>-1</v>
      </c>
      <c r="EG1777" s="4">
        <f>G1777-F1777</f>
        <v>-310</v>
      </c>
    </row>
    <row r="1778" spans="1:137" x14ac:dyDescent="0.3">
      <c r="A1778">
        <v>1777</v>
      </c>
      <c r="B1778" t="s">
        <v>7217</v>
      </c>
      <c r="C1778" t="s">
        <v>4047</v>
      </c>
      <c r="D1778" t="str">
        <f>VLOOKUP(C1778,Sheet1!$A$2:$B$3197,2,FALSE)</f>
        <v>비철금속</v>
      </c>
      <c r="E1778">
        <v>8100</v>
      </c>
      <c r="F1778">
        <v>8720</v>
      </c>
      <c r="G1778" s="7">
        <v>9080</v>
      </c>
      <c r="H1778" t="s">
        <v>1710</v>
      </c>
      <c r="I1778" s="7">
        <f>VALUE(LEFT(H1778,FIND("/",H1778)-1)) + VALUE(MID(H1778,FIND("/",H1778)+1,LEN(H1778)))</f>
        <v>5200000</v>
      </c>
      <c r="J1778">
        <v>0</v>
      </c>
      <c r="K1778" s="1">
        <f>G1778*I1778/(10^8)</f>
        <v>472.16</v>
      </c>
      <c r="L1778">
        <v>475</v>
      </c>
      <c r="M1778">
        <v>539</v>
      </c>
      <c r="N1778">
        <v>623</v>
      </c>
      <c r="O1778">
        <v>654</v>
      </c>
      <c r="P1778">
        <v>563</v>
      </c>
      <c r="Q1778" s="3"/>
      <c r="R1778" s="3"/>
      <c r="S1778" s="3"/>
      <c r="T1778">
        <v>35</v>
      </c>
      <c r="U1778">
        <v>24</v>
      </c>
      <c r="V1778">
        <v>3</v>
      </c>
      <c r="W1778">
        <v>10</v>
      </c>
      <c r="X1778">
        <v>9</v>
      </c>
      <c r="Y1778" s="3"/>
      <c r="Z1778" s="3"/>
      <c r="AA1778" s="3"/>
      <c r="AB1778">
        <v>20</v>
      </c>
      <c r="AC1778">
        <v>12</v>
      </c>
      <c r="AD1778">
        <v>14</v>
      </c>
      <c r="AE1778">
        <v>12</v>
      </c>
      <c r="AF1778">
        <v>12</v>
      </c>
      <c r="AG1778" s="3"/>
      <c r="AH1778" s="3"/>
      <c r="AI1778" s="3"/>
      <c r="AJ1778">
        <v>557</v>
      </c>
      <c r="AK1778">
        <v>582</v>
      </c>
      <c r="AL1778">
        <v>591</v>
      </c>
      <c r="AM1778">
        <v>606</v>
      </c>
      <c r="AN1778">
        <v>604</v>
      </c>
      <c r="AO1778" s="3"/>
      <c r="AP1778" s="3"/>
      <c r="AQ1778" s="3"/>
      <c r="AR1778">
        <v>43</v>
      </c>
      <c r="AS1778">
        <v>64</v>
      </c>
      <c r="AT1778">
        <v>65</v>
      </c>
      <c r="AU1778">
        <v>82</v>
      </c>
      <c r="AV1778">
        <v>76</v>
      </c>
      <c r="AW1778" s="3"/>
      <c r="AX1778" s="3"/>
      <c r="AY1778" s="3"/>
      <c r="AZ1778">
        <v>514</v>
      </c>
      <c r="BA1778">
        <v>518</v>
      </c>
      <c r="BB1778">
        <v>526</v>
      </c>
      <c r="BC1778">
        <v>525</v>
      </c>
      <c r="BD1778">
        <v>528</v>
      </c>
      <c r="BE1778" s="3"/>
      <c r="BF1778" s="3"/>
      <c r="BG1778" s="3"/>
      <c r="BH1778">
        <v>514</v>
      </c>
      <c r="BI1778">
        <v>518</v>
      </c>
      <c r="BJ1778">
        <v>526</v>
      </c>
      <c r="BK1778">
        <v>525</v>
      </c>
      <c r="BL1778">
        <v>528</v>
      </c>
      <c r="BM1778" s="3"/>
      <c r="BN1778" s="3"/>
      <c r="BO1778" s="3"/>
      <c r="BP1778">
        <v>26</v>
      </c>
      <c r="BQ1778">
        <v>26</v>
      </c>
      <c r="BR1778">
        <v>26</v>
      </c>
      <c r="BS1778">
        <v>26</v>
      </c>
      <c r="BT1778">
        <v>26</v>
      </c>
      <c r="BU1778" s="3"/>
      <c r="BV1778" s="3"/>
      <c r="BW1778" s="3"/>
      <c r="BX1778">
        <v>3.7</v>
      </c>
      <c r="BY1778">
        <v>2.12</v>
      </c>
      <c r="BZ1778">
        <v>2.42</v>
      </c>
      <c r="CA1778">
        <v>1.96</v>
      </c>
      <c r="CB1778">
        <v>1.94</v>
      </c>
      <c r="CC1778" s="3"/>
      <c r="CD1778" s="3"/>
      <c r="CE1778" s="3"/>
      <c r="CF1778">
        <v>4.01</v>
      </c>
      <c r="CG1778">
        <v>2.33</v>
      </c>
      <c r="CH1778">
        <v>2.72</v>
      </c>
      <c r="CI1778">
        <v>2.2400000000000002</v>
      </c>
      <c r="CJ1778">
        <v>2.23</v>
      </c>
      <c r="CK1778" s="3"/>
      <c r="CL1778" s="3"/>
      <c r="CM1778" s="3"/>
      <c r="CN1778">
        <v>390</v>
      </c>
      <c r="CO1778">
        <v>232</v>
      </c>
      <c r="CP1778">
        <v>273</v>
      </c>
      <c r="CQ1778">
        <v>226</v>
      </c>
      <c r="CR1778">
        <v>226</v>
      </c>
      <c r="CS1778" s="3"/>
      <c r="CT1778" s="3"/>
      <c r="CU1778" s="3"/>
      <c r="CV1778">
        <v>22.43</v>
      </c>
      <c r="CW1778">
        <v>26.6</v>
      </c>
      <c r="CX1778">
        <v>20.18</v>
      </c>
      <c r="CY1778">
        <v>24.19</v>
      </c>
      <c r="CZ1778">
        <v>33.479999999999997</v>
      </c>
      <c r="DA1778" s="3"/>
      <c r="DB1778" s="3"/>
      <c r="DC1778" s="3"/>
      <c r="DD1778">
        <v>0.88</v>
      </c>
      <c r="DE1778">
        <v>0.62</v>
      </c>
      <c r="DF1778">
        <v>0.54</v>
      </c>
      <c r="DG1778">
        <v>0.54</v>
      </c>
      <c r="DH1778">
        <v>0.74</v>
      </c>
      <c r="DI1778" s="3"/>
      <c r="DJ1778" s="3"/>
      <c r="DK1778" s="3"/>
      <c r="DL1778" s="6">
        <f>(CM1778*3+CL1778*2+CK1778)/6</f>
        <v>0</v>
      </c>
      <c r="DM1778">
        <f>BH1778+(BH1778*(CG1778-8.25)/8.25)</f>
        <v>145.16606060606057</v>
      </c>
      <c r="DN1778">
        <f>BI1778+(BI1778*(CH1778-8.25)/8.25)</f>
        <v>170.78303030303039</v>
      </c>
      <c r="DO1778">
        <f>BJ1778+(BJ1778*(CI1778-8.25)/8.25)</f>
        <v>142.81696969696975</v>
      </c>
      <c r="DP1778">
        <f>BK1778+(BK1778*(CJ1778-8.25)/8.25)</f>
        <v>141.90909090909093</v>
      </c>
      <c r="DQ1778">
        <f>BL1778+(BL1778*(CK1778-8.25)/8.25)</f>
        <v>0</v>
      </c>
      <c r="DR1778">
        <f>BM1778+(BM1778*(CL1778-8.25)/8.25)</f>
        <v>0</v>
      </c>
      <c r="DS1778">
        <f>BN1778+(BN1778*(CM1778-8.25)/8.25)</f>
        <v>0</v>
      </c>
      <c r="DT1778" s="8">
        <f>DM1778*10^8/$I1778</f>
        <v>2791.6550116550106</v>
      </c>
      <c r="DU1778" s="8">
        <f>DN1778*10^8/$I1778</f>
        <v>3284.2890442890462</v>
      </c>
      <c r="DV1778" s="8">
        <f>DO1778*10^8/$I1778</f>
        <v>2746.4801864801875</v>
      </c>
      <c r="DW1778" s="8">
        <f>DP1778*10^8/$I1778</f>
        <v>2729.0209790209797</v>
      </c>
      <c r="DX1778" s="8">
        <f>DQ1778*10^8/$I1778</f>
        <v>0</v>
      </c>
      <c r="DY1778" s="8">
        <f>DR1778*10^8/$I1778</f>
        <v>0</v>
      </c>
      <c r="DZ1778" s="8">
        <f>DS1778*10^8/$I1778</f>
        <v>0</v>
      </c>
      <c r="EA1778" s="8">
        <f>DT1778*10^8/$I1778</f>
        <v>53685.67330105789</v>
      </c>
      <c r="EB1778" s="8">
        <f>DZ1778*0.8</f>
        <v>0</v>
      </c>
      <c r="EC1778" s="10">
        <f>G1778-E1778</f>
        <v>980</v>
      </c>
      <c r="ED1778" s="4">
        <f>EC1778/E1778*100</f>
        <v>12.098765432098766</v>
      </c>
      <c r="EE1778" s="4">
        <f>DY1778-G1778</f>
        <v>-9080</v>
      </c>
      <c r="EF1778" s="12">
        <f>EE1778/G1778</f>
        <v>-1</v>
      </c>
      <c r="EG1778" s="4">
        <f>G1778-F1778</f>
        <v>360</v>
      </c>
    </row>
    <row r="1779" spans="1:137" x14ac:dyDescent="0.3">
      <c r="A1779">
        <v>1778</v>
      </c>
      <c r="B1779" t="s">
        <v>7059</v>
      </c>
      <c r="C1779" t="s">
        <v>4048</v>
      </c>
      <c r="D1779" t="str">
        <f>VLOOKUP(C1779,Sheet1!$A$2:$B$3197,2,FALSE)</f>
        <v>디스플레이장비및부품</v>
      </c>
      <c r="E1779">
        <v>8910</v>
      </c>
      <c r="F1779">
        <v>7260</v>
      </c>
      <c r="G1779" s="7">
        <v>7060</v>
      </c>
      <c r="H1779" t="s">
        <v>1711</v>
      </c>
      <c r="I1779" s="7">
        <f>VALUE(LEFT(H1779,FIND("/",H1779)-1)) + VALUE(MID(H1779,FIND("/",H1779)+1,LEN(H1779)))</f>
        <v>15316486</v>
      </c>
      <c r="J1779" s="1">
        <v>175435</v>
      </c>
      <c r="K1779" s="1">
        <f>G1779*I1779/(10^8)</f>
        <v>1081.3439116</v>
      </c>
      <c r="L1779">
        <v>455</v>
      </c>
      <c r="M1779" s="1">
        <v>1768</v>
      </c>
      <c r="N1779">
        <v>750</v>
      </c>
      <c r="O1779">
        <v>297</v>
      </c>
      <c r="P1779">
        <v>230</v>
      </c>
      <c r="Q1779" s="3"/>
      <c r="R1779" s="3"/>
      <c r="S1779" s="3"/>
      <c r="T1779">
        <v>-60</v>
      </c>
      <c r="U1779">
        <v>23</v>
      </c>
      <c r="V1779">
        <v>-119</v>
      </c>
      <c r="W1779">
        <v>-65</v>
      </c>
      <c r="X1779">
        <v>-62</v>
      </c>
      <c r="Y1779" s="3"/>
      <c r="Z1779" s="3"/>
      <c r="AA1779" s="3"/>
      <c r="AB1779">
        <v>-60</v>
      </c>
      <c r="AC1779">
        <v>31</v>
      </c>
      <c r="AD1779">
        <v>-113</v>
      </c>
      <c r="AE1779">
        <v>-72</v>
      </c>
      <c r="AF1779">
        <v>-98</v>
      </c>
      <c r="AG1779" s="3"/>
      <c r="AH1779" s="3"/>
      <c r="AI1779" s="3"/>
      <c r="AJ1779">
        <v>606</v>
      </c>
      <c r="AK1779">
        <v>745</v>
      </c>
      <c r="AL1779">
        <v>600</v>
      </c>
      <c r="AM1779">
        <v>460</v>
      </c>
      <c r="AN1779">
        <v>520</v>
      </c>
      <c r="AO1779" s="3"/>
      <c r="AP1779" s="3"/>
      <c r="AQ1779" s="3"/>
      <c r="AR1779">
        <v>397</v>
      </c>
      <c r="AS1779">
        <v>462</v>
      </c>
      <c r="AT1779">
        <v>424</v>
      </c>
      <c r="AU1779">
        <v>279</v>
      </c>
      <c r="AV1779">
        <v>264</v>
      </c>
      <c r="AW1779" s="3"/>
      <c r="AX1779" s="3"/>
      <c r="AY1779" s="3"/>
      <c r="AZ1779">
        <v>209</v>
      </c>
      <c r="BA1779">
        <v>282</v>
      </c>
      <c r="BB1779">
        <v>177</v>
      </c>
      <c r="BC1779">
        <v>181</v>
      </c>
      <c r="BD1779">
        <v>256</v>
      </c>
      <c r="BE1779" s="3"/>
      <c r="BF1779" s="3"/>
      <c r="BG1779" s="3"/>
      <c r="BH1779">
        <v>209</v>
      </c>
      <c r="BI1779">
        <v>282</v>
      </c>
      <c r="BJ1779">
        <v>177</v>
      </c>
      <c r="BK1779">
        <v>181</v>
      </c>
      <c r="BL1779">
        <v>256</v>
      </c>
      <c r="BM1779" s="3"/>
      <c r="BN1779" s="3"/>
      <c r="BO1779" s="3"/>
      <c r="BP1779">
        <v>42</v>
      </c>
      <c r="BQ1779">
        <v>45</v>
      </c>
      <c r="BR1779">
        <v>45</v>
      </c>
      <c r="BS1779">
        <v>62</v>
      </c>
      <c r="BT1779">
        <v>77</v>
      </c>
      <c r="BU1779" s="3"/>
      <c r="BV1779" s="3"/>
      <c r="BW1779" s="3"/>
      <c r="BX1779">
        <v>-11.71</v>
      </c>
      <c r="BY1779">
        <v>4.5599999999999996</v>
      </c>
      <c r="BZ1779">
        <v>-16.850000000000001</v>
      </c>
      <c r="CA1779">
        <v>-13.49</v>
      </c>
      <c r="CB1779">
        <v>-20.03</v>
      </c>
      <c r="CC1779" s="3"/>
      <c r="CD1779" s="3"/>
      <c r="CE1779" s="3"/>
      <c r="CF1779">
        <v>-25.51</v>
      </c>
      <c r="CG1779">
        <v>12.53</v>
      </c>
      <c r="CH1779">
        <v>-49.34</v>
      </c>
      <c r="CI1779">
        <v>-39.950000000000003</v>
      </c>
      <c r="CJ1779">
        <v>-44.87</v>
      </c>
      <c r="CK1779" s="3"/>
      <c r="CL1779" s="3"/>
      <c r="CM1779" s="3"/>
      <c r="CN1779">
        <v>-718</v>
      </c>
      <c r="CO1779">
        <v>343</v>
      </c>
      <c r="CP1779" s="1">
        <v>-1262</v>
      </c>
      <c r="CQ1779">
        <v>-580</v>
      </c>
      <c r="CR1779">
        <v>-706</v>
      </c>
      <c r="CS1779" s="3"/>
      <c r="CT1779" s="3"/>
      <c r="CU1779" s="3"/>
      <c r="CV1779" t="s">
        <v>2</v>
      </c>
      <c r="CW1779">
        <v>12.46</v>
      </c>
      <c r="CX1779" t="s">
        <v>2</v>
      </c>
      <c r="CY1779" t="s">
        <v>2</v>
      </c>
      <c r="CZ1779" t="s">
        <v>2</v>
      </c>
      <c r="DA1779" s="3"/>
      <c r="DB1779" s="3"/>
      <c r="DC1779" s="3"/>
      <c r="DD1779">
        <v>3.62</v>
      </c>
      <c r="DE1779">
        <v>1.32</v>
      </c>
      <c r="DF1779">
        <v>0.97</v>
      </c>
      <c r="DG1779">
        <v>2.2200000000000002</v>
      </c>
      <c r="DH1779">
        <v>5.45</v>
      </c>
      <c r="DI1779" s="3"/>
      <c r="DJ1779" s="3"/>
      <c r="DK1779" s="3"/>
      <c r="DL1779" s="6">
        <f>(CM1779*3+CL1779*2+CK1779)/6</f>
        <v>0</v>
      </c>
      <c r="DM1779">
        <f>BH1779+(BH1779*(CG1779-8.25)/8.25)</f>
        <v>317.42666666666662</v>
      </c>
      <c r="DN1779">
        <f>BI1779+(BI1779*(CH1779-8.25)/8.25)</f>
        <v>-1686.5309090909093</v>
      </c>
      <c r="DO1779">
        <f>BJ1779+(BJ1779*(CI1779-8.25)/8.25)</f>
        <v>-857.10909090909081</v>
      </c>
      <c r="DP1779">
        <f>BK1779+(BK1779*(CJ1779-8.25)/8.25)</f>
        <v>-984.42060606060591</v>
      </c>
      <c r="DQ1779">
        <f>BL1779+(BL1779*(CK1779-8.25)/8.25)</f>
        <v>0</v>
      </c>
      <c r="DR1779">
        <f>BM1779+(BM1779*(CL1779-8.25)/8.25)</f>
        <v>0</v>
      </c>
      <c r="DS1779">
        <f>BN1779+(BN1779*(CM1779-8.25)/8.25)</f>
        <v>0</v>
      </c>
      <c r="DT1779" s="8">
        <f>DM1779*10^8/$I1779</f>
        <v>2072.4509960487453</v>
      </c>
      <c r="DU1779" s="8">
        <f>DN1779*10^8/$I1779</f>
        <v>-11011.213075185193</v>
      </c>
      <c r="DV1779" s="8">
        <f>DO1779*10^8/$I1779</f>
        <v>-5595.9904308931627</v>
      </c>
      <c r="DW1779" s="8">
        <f>DP1779*10^8/$I1779</f>
        <v>-6427.1961993149471</v>
      </c>
      <c r="DX1779" s="8">
        <f>DQ1779*10^8/$I1779</f>
        <v>0</v>
      </c>
      <c r="DY1779" s="8">
        <f>DR1779*10^8/$I1779</f>
        <v>0</v>
      </c>
      <c r="DZ1779" s="8">
        <f>DS1779*10^8/$I1779</f>
        <v>0</v>
      </c>
      <c r="EA1779" s="8">
        <f>DT1779*10^8/$I1779</f>
        <v>13530.851632996924</v>
      </c>
      <c r="EB1779" s="8">
        <f>DZ1779*0.8</f>
        <v>0</v>
      </c>
      <c r="EC1779" s="10">
        <f>G1779-E1779</f>
        <v>-1850</v>
      </c>
      <c r="ED1779" s="4">
        <f>EC1779/E1779*100</f>
        <v>-20.763187429854096</v>
      </c>
      <c r="EE1779" s="4">
        <f>DY1779-G1779</f>
        <v>-7060</v>
      </c>
      <c r="EF1779" s="12">
        <f>EE1779/G1779</f>
        <v>-1</v>
      </c>
      <c r="EG1779" s="4">
        <f>G1779-F1779</f>
        <v>-200</v>
      </c>
    </row>
    <row r="1780" spans="1:137" x14ac:dyDescent="0.3">
      <c r="A1780">
        <v>1779</v>
      </c>
      <c r="B1780" t="s">
        <v>6710</v>
      </c>
      <c r="C1780" t="s">
        <v>4049</v>
      </c>
      <c r="D1780" t="str">
        <f>VLOOKUP(C1780,Sheet1!$A$2:$B$3197,2,FALSE)</f>
        <v>디스플레이장비및부품</v>
      </c>
      <c r="E1780">
        <v>3880</v>
      </c>
      <c r="F1780">
        <v>4200</v>
      </c>
      <c r="G1780" s="7">
        <v>4170</v>
      </c>
      <c r="H1780" t="s">
        <v>1712</v>
      </c>
      <c r="I1780" s="7">
        <f>VALUE(LEFT(H1780,FIND("/",H1780)-1)) + VALUE(MID(H1780,FIND("/",H1780)+1,LEN(H1780)))</f>
        <v>34322870</v>
      </c>
      <c r="J1780" s="1">
        <v>10000</v>
      </c>
      <c r="K1780" s="1">
        <f>G1780*I1780/(10^8)</f>
        <v>1431.2636789999999</v>
      </c>
      <c r="L1780">
        <v>579</v>
      </c>
      <c r="M1780" s="1">
        <v>1162</v>
      </c>
      <c r="N1780">
        <v>826</v>
      </c>
      <c r="O1780">
        <v>643</v>
      </c>
      <c r="P1780" s="1">
        <v>1019</v>
      </c>
      <c r="Q1780" s="3"/>
      <c r="R1780" s="3"/>
      <c r="S1780" s="3"/>
      <c r="T1780">
        <v>-159</v>
      </c>
      <c r="U1780">
        <v>59</v>
      </c>
      <c r="V1780">
        <v>110</v>
      </c>
      <c r="W1780">
        <v>89</v>
      </c>
      <c r="X1780">
        <v>87</v>
      </c>
      <c r="Y1780" s="3"/>
      <c r="Z1780" s="3"/>
      <c r="AA1780" s="3"/>
      <c r="AB1780">
        <v>-181</v>
      </c>
      <c r="AC1780">
        <v>57</v>
      </c>
      <c r="AD1780">
        <v>98</v>
      </c>
      <c r="AE1780">
        <v>77</v>
      </c>
      <c r="AF1780">
        <v>50</v>
      </c>
      <c r="AG1780" s="3"/>
      <c r="AH1780" s="3"/>
      <c r="AI1780" s="3"/>
      <c r="AJ1780" s="1">
        <v>1341</v>
      </c>
      <c r="AK1780" s="1">
        <v>1497</v>
      </c>
      <c r="AL1780" s="1">
        <v>1365</v>
      </c>
      <c r="AM1780" s="1">
        <v>1520</v>
      </c>
      <c r="AN1780" s="1">
        <v>1505</v>
      </c>
      <c r="AO1780" s="3"/>
      <c r="AP1780" s="3"/>
      <c r="AQ1780" s="3"/>
      <c r="AR1780">
        <v>445</v>
      </c>
      <c r="AS1780">
        <v>545</v>
      </c>
      <c r="AT1780">
        <v>287</v>
      </c>
      <c r="AU1780">
        <v>366</v>
      </c>
      <c r="AV1780">
        <v>300</v>
      </c>
      <c r="AW1780" s="3"/>
      <c r="AX1780" s="3"/>
      <c r="AY1780" s="3"/>
      <c r="AZ1780">
        <v>896</v>
      </c>
      <c r="BA1780">
        <v>952</v>
      </c>
      <c r="BB1780" s="1">
        <v>1077</v>
      </c>
      <c r="BC1780" s="1">
        <v>1154</v>
      </c>
      <c r="BD1780" s="1">
        <v>1204</v>
      </c>
      <c r="BE1780" s="3"/>
      <c r="BF1780" s="3"/>
      <c r="BG1780" s="3"/>
      <c r="BH1780">
        <v>896</v>
      </c>
      <c r="BI1780">
        <v>952</v>
      </c>
      <c r="BJ1780" s="1">
        <v>1077</v>
      </c>
      <c r="BK1780" s="1">
        <v>1154</v>
      </c>
      <c r="BL1780" s="1">
        <v>1204</v>
      </c>
      <c r="BM1780" s="3"/>
      <c r="BN1780" s="3"/>
      <c r="BO1780" s="3"/>
      <c r="BP1780">
        <v>156</v>
      </c>
      <c r="BQ1780">
        <v>156</v>
      </c>
      <c r="BR1780">
        <v>172</v>
      </c>
      <c r="BS1780">
        <v>172</v>
      </c>
      <c r="BT1780">
        <v>172</v>
      </c>
      <c r="BU1780" s="3"/>
      <c r="BV1780" s="3"/>
      <c r="BW1780" s="3"/>
      <c r="BX1780">
        <v>-13.91</v>
      </c>
      <c r="BY1780">
        <v>4.05</v>
      </c>
      <c r="BZ1780">
        <v>6.87</v>
      </c>
      <c r="CA1780">
        <v>5.35</v>
      </c>
      <c r="CB1780">
        <v>3.29</v>
      </c>
      <c r="CC1780" s="3"/>
      <c r="CD1780" s="3"/>
      <c r="CE1780" s="3"/>
      <c r="CF1780">
        <v>-22.77</v>
      </c>
      <c r="CG1780">
        <v>6.22</v>
      </c>
      <c r="CH1780">
        <v>9.68</v>
      </c>
      <c r="CI1780">
        <v>6.92</v>
      </c>
      <c r="CJ1780">
        <v>4.21</v>
      </c>
      <c r="CK1780" s="3"/>
      <c r="CL1780" s="3"/>
      <c r="CM1780" s="3"/>
      <c r="CN1780">
        <v>-728</v>
      </c>
      <c r="CO1780">
        <v>184</v>
      </c>
      <c r="CP1780">
        <v>286</v>
      </c>
      <c r="CQ1780">
        <v>225</v>
      </c>
      <c r="CR1780">
        <v>145</v>
      </c>
      <c r="CS1780" s="3"/>
      <c r="CT1780" s="3"/>
      <c r="CU1780" s="3"/>
      <c r="CV1780" t="s">
        <v>2</v>
      </c>
      <c r="CW1780">
        <v>21.1</v>
      </c>
      <c r="CX1780">
        <v>10.15</v>
      </c>
      <c r="CY1780">
        <v>12.09</v>
      </c>
      <c r="CZ1780">
        <v>27.14</v>
      </c>
      <c r="DA1780" s="3"/>
      <c r="DB1780" s="3"/>
      <c r="DC1780" s="3"/>
      <c r="DD1780">
        <v>1.77</v>
      </c>
      <c r="DE1780">
        <v>1.25</v>
      </c>
      <c r="DF1780">
        <v>0.91</v>
      </c>
      <c r="DG1780">
        <v>0.8</v>
      </c>
      <c r="DH1780">
        <v>1.1000000000000001</v>
      </c>
      <c r="DI1780" s="3"/>
      <c r="DJ1780" s="3"/>
      <c r="DK1780" s="3"/>
      <c r="DL1780" s="6">
        <f>(CM1780*3+CL1780*2+CK1780)/6</f>
        <v>0</v>
      </c>
      <c r="DM1780">
        <f>BH1780+(BH1780*(CG1780-8.25)/8.25)</f>
        <v>675.52969696969694</v>
      </c>
      <c r="DN1780">
        <f>BI1780+(BI1780*(CH1780-8.25)/8.25)</f>
        <v>1117.0133333333333</v>
      </c>
      <c r="DO1780">
        <f>BJ1780+(BJ1780*(CI1780-8.25)/8.25)</f>
        <v>903.37454545454545</v>
      </c>
      <c r="DP1780">
        <f>BK1780+(BK1780*(CJ1780-8.25)/8.25)</f>
        <v>588.88969696969696</v>
      </c>
      <c r="DQ1780">
        <f>BL1780+(BL1780*(CK1780-8.25)/8.25)</f>
        <v>0</v>
      </c>
      <c r="DR1780">
        <f>BM1780+(BM1780*(CL1780-8.25)/8.25)</f>
        <v>0</v>
      </c>
      <c r="DS1780">
        <f>BN1780+(BN1780*(CM1780-8.25)/8.25)</f>
        <v>0</v>
      </c>
      <c r="DT1780" s="8">
        <f>DM1780*10^8/$I1780</f>
        <v>1968.1620358952994</v>
      </c>
      <c r="DU1780" s="8">
        <f>DN1780*10^8/$I1780</f>
        <v>3254.4287040487384</v>
      </c>
      <c r="DV1780" s="8">
        <f>DO1780*10^8/$I1780</f>
        <v>2631.9901146219572</v>
      </c>
      <c r="DW1780" s="8">
        <f>DP1780*10^8/$I1780</f>
        <v>1715.7355925355221</v>
      </c>
      <c r="DX1780" s="8">
        <f>DQ1780*10^8/$I1780</f>
        <v>0</v>
      </c>
      <c r="DY1780" s="8">
        <f>DR1780*10^8/$I1780</f>
        <v>0</v>
      </c>
      <c r="DZ1780" s="8">
        <f>DS1780*10^8/$I1780</f>
        <v>0</v>
      </c>
      <c r="EA1780" s="8">
        <f>DT1780*10^8/$I1780</f>
        <v>5734.2583411448386</v>
      </c>
      <c r="EB1780" s="8">
        <f>DZ1780*0.8</f>
        <v>0</v>
      </c>
      <c r="EC1780" s="10">
        <f>G1780-E1780</f>
        <v>290</v>
      </c>
      <c r="ED1780" s="4">
        <f>EC1780/E1780*100</f>
        <v>7.4742268041237114</v>
      </c>
      <c r="EE1780" s="4">
        <f>DY1780-G1780</f>
        <v>-4170</v>
      </c>
      <c r="EF1780" s="12">
        <f>EE1780/G1780</f>
        <v>-1</v>
      </c>
      <c r="EG1780" s="4">
        <f>G1780-F1780</f>
        <v>-30</v>
      </c>
    </row>
    <row r="1781" spans="1:137" x14ac:dyDescent="0.3">
      <c r="A1781">
        <v>1780</v>
      </c>
      <c r="B1781" t="s">
        <v>6723</v>
      </c>
      <c r="C1781" t="s">
        <v>4050</v>
      </c>
      <c r="D1781" t="str">
        <f>VLOOKUP(C1781,Sheet1!$A$2:$B$3197,2,FALSE)</f>
        <v>방송과엔터테인먼트</v>
      </c>
      <c r="E1781">
        <v>4835</v>
      </c>
      <c r="F1781">
        <v>4000</v>
      </c>
      <c r="G1781" s="7">
        <v>4260</v>
      </c>
      <c r="H1781" t="s">
        <v>1713</v>
      </c>
      <c r="I1781" s="7">
        <f>VALUE(LEFT(H1781,FIND("/",H1781)-1)) + VALUE(MID(H1781,FIND("/",H1781)+1,LEN(H1781)))</f>
        <v>23000000</v>
      </c>
      <c r="J1781">
        <v>0</v>
      </c>
      <c r="K1781" s="1">
        <f>G1781*I1781/(10^8)</f>
        <v>979.8</v>
      </c>
      <c r="L1781">
        <v>672</v>
      </c>
      <c r="M1781">
        <v>574</v>
      </c>
      <c r="N1781">
        <v>581</v>
      </c>
      <c r="O1781">
        <v>516</v>
      </c>
      <c r="P1781">
        <v>437</v>
      </c>
      <c r="Q1781" s="3"/>
      <c r="R1781" s="3"/>
      <c r="S1781" s="3"/>
      <c r="T1781">
        <v>19</v>
      </c>
      <c r="U1781">
        <v>1</v>
      </c>
      <c r="V1781">
        <v>9</v>
      </c>
      <c r="W1781">
        <v>17</v>
      </c>
      <c r="X1781">
        <v>11</v>
      </c>
      <c r="Y1781" s="3"/>
      <c r="Z1781" s="3"/>
      <c r="AA1781" s="3"/>
      <c r="AB1781">
        <v>18</v>
      </c>
      <c r="AC1781">
        <v>-2</v>
      </c>
      <c r="AD1781">
        <v>-16</v>
      </c>
      <c r="AE1781">
        <v>23</v>
      </c>
      <c r="AF1781">
        <v>13</v>
      </c>
      <c r="AG1781" s="3"/>
      <c r="AH1781" s="3"/>
      <c r="AI1781" s="3"/>
      <c r="AJ1781">
        <v>708</v>
      </c>
      <c r="AK1781">
        <v>654</v>
      </c>
      <c r="AL1781">
        <v>624</v>
      </c>
      <c r="AM1781">
        <v>666</v>
      </c>
      <c r="AN1781">
        <v>695</v>
      </c>
      <c r="AO1781" s="3"/>
      <c r="AP1781" s="3"/>
      <c r="AQ1781" s="3"/>
      <c r="AR1781">
        <v>174</v>
      </c>
      <c r="AS1781">
        <v>130</v>
      </c>
      <c r="AT1781">
        <v>112</v>
      </c>
      <c r="AU1781">
        <v>132</v>
      </c>
      <c r="AV1781">
        <v>142</v>
      </c>
      <c r="AW1781" s="3"/>
      <c r="AX1781" s="3"/>
      <c r="AY1781" s="3"/>
      <c r="AZ1781">
        <v>535</v>
      </c>
      <c r="BA1781">
        <v>524</v>
      </c>
      <c r="BB1781">
        <v>513</v>
      </c>
      <c r="BC1781">
        <v>534</v>
      </c>
      <c r="BD1781">
        <v>553</v>
      </c>
      <c r="BE1781" s="3"/>
      <c r="BF1781" s="3"/>
      <c r="BG1781" s="3"/>
      <c r="BH1781">
        <v>524</v>
      </c>
      <c r="BI1781">
        <v>514</v>
      </c>
      <c r="BJ1781">
        <v>502</v>
      </c>
      <c r="BK1781">
        <v>522</v>
      </c>
      <c r="BL1781">
        <v>538</v>
      </c>
      <c r="BM1781" s="3"/>
      <c r="BN1781" s="3"/>
      <c r="BO1781" s="3"/>
      <c r="BP1781">
        <v>115</v>
      </c>
      <c r="BQ1781">
        <v>115</v>
      </c>
      <c r="BR1781">
        <v>115</v>
      </c>
      <c r="BS1781">
        <v>115</v>
      </c>
      <c r="BT1781">
        <v>115</v>
      </c>
      <c r="BU1781" s="3"/>
      <c r="BV1781" s="3"/>
      <c r="BW1781" s="3"/>
      <c r="BX1781">
        <v>2.5499999999999998</v>
      </c>
      <c r="BY1781">
        <v>-0.26</v>
      </c>
      <c r="BZ1781">
        <v>-2.5099999999999998</v>
      </c>
      <c r="CA1781">
        <v>3.52</v>
      </c>
      <c r="CB1781">
        <v>1.91</v>
      </c>
      <c r="CC1781" s="3"/>
      <c r="CD1781" s="3"/>
      <c r="CE1781" s="3"/>
      <c r="CF1781">
        <v>4.59</v>
      </c>
      <c r="CG1781">
        <v>-0.21</v>
      </c>
      <c r="CH1781">
        <v>-3.32</v>
      </c>
      <c r="CI1781">
        <v>4.17</v>
      </c>
      <c r="CJ1781">
        <v>2.06</v>
      </c>
      <c r="CK1781" s="3"/>
      <c r="CL1781" s="3"/>
      <c r="CM1781" s="3"/>
      <c r="CN1781">
        <v>103</v>
      </c>
      <c r="CO1781">
        <v>-5</v>
      </c>
      <c r="CP1781">
        <v>-73</v>
      </c>
      <c r="CQ1781">
        <v>93</v>
      </c>
      <c r="CR1781">
        <v>47</v>
      </c>
      <c r="CS1781" s="3"/>
      <c r="CT1781" s="3"/>
      <c r="CU1781" s="3"/>
      <c r="CV1781">
        <v>37.04</v>
      </c>
      <c r="CW1781" t="s">
        <v>2</v>
      </c>
      <c r="CX1781" t="s">
        <v>2</v>
      </c>
      <c r="CY1781">
        <v>26.06</v>
      </c>
      <c r="CZ1781">
        <v>94.08</v>
      </c>
      <c r="DA1781" s="3"/>
      <c r="DB1781" s="3"/>
      <c r="DC1781" s="3"/>
      <c r="DD1781">
        <v>1.68</v>
      </c>
      <c r="DE1781">
        <v>1.47</v>
      </c>
      <c r="DF1781">
        <v>1.03</v>
      </c>
      <c r="DG1781">
        <v>1.07</v>
      </c>
      <c r="DH1781">
        <v>1.91</v>
      </c>
      <c r="DI1781" s="3"/>
      <c r="DJ1781" s="3"/>
      <c r="DK1781" s="3"/>
      <c r="DL1781" s="6">
        <f>(CM1781*3+CL1781*2+CK1781)/6</f>
        <v>0</v>
      </c>
      <c r="DM1781">
        <f>BH1781+(BH1781*(CG1781-8.25)/8.25)</f>
        <v>-13.338181818181965</v>
      </c>
      <c r="DN1781">
        <f>BI1781+(BI1781*(CH1781-8.25)/8.25)</f>
        <v>-206.84606060606063</v>
      </c>
      <c r="DO1781">
        <f>BJ1781+(BJ1781*(CI1781-8.25)/8.25)</f>
        <v>253.73818181818183</v>
      </c>
      <c r="DP1781">
        <f>BK1781+(BK1781*(CJ1781-8.25)/8.25)</f>
        <v>130.34181818181821</v>
      </c>
      <c r="DQ1781">
        <f>BL1781+(BL1781*(CK1781-8.25)/8.25)</f>
        <v>0</v>
      </c>
      <c r="DR1781">
        <f>BM1781+(BM1781*(CL1781-8.25)/8.25)</f>
        <v>0</v>
      </c>
      <c r="DS1781">
        <f>BN1781+(BN1781*(CM1781-8.25)/8.25)</f>
        <v>0</v>
      </c>
      <c r="DT1781" s="8">
        <f>DM1781*10^8/$I1781</f>
        <v>-57.992094861660718</v>
      </c>
      <c r="DU1781" s="8">
        <f>DN1781*10^8/$I1781</f>
        <v>-899.33069828722012</v>
      </c>
      <c r="DV1781" s="8">
        <f>DO1781*10^8/$I1781</f>
        <v>1103.209486166008</v>
      </c>
      <c r="DW1781" s="8">
        <f>DP1781*10^8/$I1781</f>
        <v>566.70355731225311</v>
      </c>
      <c r="DX1781" s="8">
        <f>DQ1781*10^8/$I1781</f>
        <v>0</v>
      </c>
      <c r="DY1781" s="8">
        <f>DR1781*10^8/$I1781</f>
        <v>0</v>
      </c>
      <c r="DZ1781" s="8">
        <f>DS1781*10^8/$I1781</f>
        <v>0</v>
      </c>
      <c r="EA1781" s="8">
        <f>DT1781*10^8/$I1781</f>
        <v>-252.13954287678573</v>
      </c>
      <c r="EB1781" s="8">
        <f>DZ1781*0.8</f>
        <v>0</v>
      </c>
      <c r="EC1781" s="10">
        <f>G1781-E1781</f>
        <v>-575</v>
      </c>
      <c r="ED1781" s="4">
        <f>EC1781/E1781*100</f>
        <v>-11.892450879007239</v>
      </c>
      <c r="EE1781" s="4">
        <f>DY1781-G1781</f>
        <v>-4260</v>
      </c>
      <c r="EF1781" s="12">
        <f>EE1781/G1781</f>
        <v>-1</v>
      </c>
      <c r="EG1781" s="4">
        <f>G1781-F1781</f>
        <v>260</v>
      </c>
    </row>
    <row r="1782" spans="1:137" x14ac:dyDescent="0.3">
      <c r="A1782">
        <v>1781</v>
      </c>
      <c r="B1782" t="s">
        <v>6537</v>
      </c>
      <c r="C1782" t="s">
        <v>4051</v>
      </c>
      <c r="D1782" t="str">
        <f>VLOOKUP(C1782,Sheet1!$A$2:$B$3197,2,FALSE)</f>
        <v>건축자재</v>
      </c>
      <c r="E1782">
        <v>2400</v>
      </c>
      <c r="F1782">
        <v>3000</v>
      </c>
      <c r="G1782" s="7">
        <v>2935</v>
      </c>
      <c r="H1782" t="s">
        <v>1094</v>
      </c>
      <c r="I1782" s="7">
        <f>VALUE(LEFT(H1782,FIND("/",H1782)-1)) + VALUE(MID(H1782,FIND("/",H1782)+1,LEN(H1782)))</f>
        <v>20000000</v>
      </c>
      <c r="J1782">
        <v>0</v>
      </c>
      <c r="K1782" s="1">
        <f>G1782*I1782/(10^8)</f>
        <v>587</v>
      </c>
      <c r="L1782" s="1">
        <v>1126</v>
      </c>
      <c r="M1782" s="1">
        <v>1004</v>
      </c>
      <c r="N1782">
        <v>834</v>
      </c>
      <c r="O1782">
        <v>524</v>
      </c>
      <c r="P1782">
        <v>396</v>
      </c>
      <c r="Q1782" s="3"/>
      <c r="R1782" s="3"/>
      <c r="S1782" s="3"/>
      <c r="T1782">
        <v>220</v>
      </c>
      <c r="U1782">
        <v>73</v>
      </c>
      <c r="V1782">
        <v>-25</v>
      </c>
      <c r="W1782">
        <v>-49</v>
      </c>
      <c r="X1782">
        <v>-84</v>
      </c>
      <c r="Y1782" s="3"/>
      <c r="Z1782" s="3"/>
      <c r="AA1782" s="3"/>
      <c r="AB1782">
        <v>169</v>
      </c>
      <c r="AC1782">
        <v>61</v>
      </c>
      <c r="AD1782">
        <v>-16</v>
      </c>
      <c r="AE1782">
        <v>-28</v>
      </c>
      <c r="AF1782">
        <v>-126</v>
      </c>
      <c r="AG1782" s="3"/>
      <c r="AH1782" s="3"/>
      <c r="AI1782" s="3"/>
      <c r="AJ1782" s="1">
        <v>1230</v>
      </c>
      <c r="AK1782" s="1">
        <v>1266</v>
      </c>
      <c r="AL1782" s="1">
        <v>1243</v>
      </c>
      <c r="AM1782" s="1">
        <v>1192</v>
      </c>
      <c r="AN1782" s="1">
        <v>1099</v>
      </c>
      <c r="AO1782" s="3"/>
      <c r="AP1782" s="3"/>
      <c r="AQ1782" s="3"/>
      <c r="AR1782">
        <v>114</v>
      </c>
      <c r="AS1782">
        <v>97</v>
      </c>
      <c r="AT1782">
        <v>84</v>
      </c>
      <c r="AU1782">
        <v>79</v>
      </c>
      <c r="AV1782">
        <v>126</v>
      </c>
      <c r="AW1782" s="3"/>
      <c r="AX1782" s="3"/>
      <c r="AY1782" s="3"/>
      <c r="AZ1782" s="1">
        <v>1116</v>
      </c>
      <c r="BA1782" s="1">
        <v>1169</v>
      </c>
      <c r="BB1782" s="1">
        <v>1159</v>
      </c>
      <c r="BC1782" s="1">
        <v>1113</v>
      </c>
      <c r="BD1782">
        <v>973</v>
      </c>
      <c r="BE1782" s="3"/>
      <c r="BF1782" s="3"/>
      <c r="BG1782" s="3"/>
      <c r="BH1782">
        <v>700</v>
      </c>
      <c r="BI1782">
        <v>734</v>
      </c>
      <c r="BJ1782">
        <v>734</v>
      </c>
      <c r="BK1782">
        <v>705</v>
      </c>
      <c r="BL1782">
        <v>627</v>
      </c>
      <c r="BM1782" s="3"/>
      <c r="BN1782" s="3"/>
      <c r="BO1782" s="3"/>
      <c r="BP1782">
        <v>20</v>
      </c>
      <c r="BQ1782">
        <v>20</v>
      </c>
      <c r="BR1782">
        <v>20</v>
      </c>
      <c r="BS1782">
        <v>20</v>
      </c>
      <c r="BT1782">
        <v>20</v>
      </c>
      <c r="BU1782" s="3"/>
      <c r="BV1782" s="3"/>
      <c r="BW1782" s="3"/>
      <c r="BX1782">
        <v>14.46</v>
      </c>
      <c r="BY1782">
        <v>4.8899999999999997</v>
      </c>
      <c r="BZ1782">
        <v>-1.25</v>
      </c>
      <c r="CA1782">
        <v>-2.33</v>
      </c>
      <c r="CB1782">
        <v>-11.03</v>
      </c>
      <c r="CC1782" s="3"/>
      <c r="CD1782" s="3"/>
      <c r="CE1782" s="3"/>
      <c r="CF1782">
        <v>13.32</v>
      </c>
      <c r="CG1782">
        <v>5.43</v>
      </c>
      <c r="CH1782">
        <v>-1.05</v>
      </c>
      <c r="CI1782">
        <v>-1.67</v>
      </c>
      <c r="CJ1782">
        <v>-9.69</v>
      </c>
      <c r="CK1782" s="3"/>
      <c r="CL1782" s="3"/>
      <c r="CM1782" s="3"/>
      <c r="CN1782">
        <v>439</v>
      </c>
      <c r="CO1782">
        <v>195</v>
      </c>
      <c r="CP1782">
        <v>-39</v>
      </c>
      <c r="CQ1782">
        <v>-60</v>
      </c>
      <c r="CR1782">
        <v>-323</v>
      </c>
      <c r="CS1782" s="3"/>
      <c r="CT1782" s="3"/>
      <c r="CU1782" s="3"/>
      <c r="CV1782">
        <v>11</v>
      </c>
      <c r="CW1782">
        <v>20.52</v>
      </c>
      <c r="CX1782" t="s">
        <v>2</v>
      </c>
      <c r="CY1782" t="s">
        <v>2</v>
      </c>
      <c r="CZ1782" t="s">
        <v>2</v>
      </c>
      <c r="DA1782" s="3"/>
      <c r="DB1782" s="3"/>
      <c r="DC1782" s="3"/>
      <c r="DD1782">
        <v>1.38</v>
      </c>
      <c r="DE1782">
        <v>1.0900000000000001</v>
      </c>
      <c r="DF1782">
        <v>0.95</v>
      </c>
      <c r="DG1782">
        <v>1.01</v>
      </c>
      <c r="DH1782">
        <v>0.75</v>
      </c>
      <c r="DI1782" s="3"/>
      <c r="DJ1782" s="3"/>
      <c r="DK1782" s="3"/>
      <c r="DL1782" s="6">
        <f>(CM1782*3+CL1782*2+CK1782)/6</f>
        <v>0</v>
      </c>
      <c r="DM1782">
        <f>BH1782+(BH1782*(CG1782-8.25)/8.25)</f>
        <v>460.72727272727269</v>
      </c>
      <c r="DN1782">
        <f>BI1782+(BI1782*(CH1782-8.25)/8.25)</f>
        <v>-93.418181818181893</v>
      </c>
      <c r="DO1782">
        <f>BJ1782+(BJ1782*(CI1782-8.25)/8.25)</f>
        <v>-148.57939393939387</v>
      </c>
      <c r="DP1782">
        <f>BK1782+(BK1782*(CJ1782-8.25)/8.25)</f>
        <v>-828.0545454545454</v>
      </c>
      <c r="DQ1782">
        <f>BL1782+(BL1782*(CK1782-8.25)/8.25)</f>
        <v>0</v>
      </c>
      <c r="DR1782">
        <f>BM1782+(BM1782*(CL1782-8.25)/8.25)</f>
        <v>0</v>
      </c>
      <c r="DS1782">
        <f>BN1782+(BN1782*(CM1782-8.25)/8.25)</f>
        <v>0</v>
      </c>
      <c r="DT1782" s="8">
        <f>DM1782*10^8/$I1782</f>
        <v>2303.6363636363635</v>
      </c>
      <c r="DU1782" s="8">
        <f>DN1782*10^8/$I1782</f>
        <v>-467.09090909090946</v>
      </c>
      <c r="DV1782" s="8">
        <f>DO1782*10^8/$I1782</f>
        <v>-742.89696969696934</v>
      </c>
      <c r="DW1782" s="8">
        <f>DP1782*10^8/$I1782</f>
        <v>-4140.272727272727</v>
      </c>
      <c r="DX1782" s="8">
        <f>DQ1782*10^8/$I1782</f>
        <v>0</v>
      </c>
      <c r="DY1782" s="8">
        <f>DR1782*10^8/$I1782</f>
        <v>0</v>
      </c>
      <c r="DZ1782" s="8">
        <f>DS1782*10^8/$I1782</f>
        <v>0</v>
      </c>
      <c r="EA1782" s="8">
        <f>DT1782*10^8/$I1782</f>
        <v>11518.181818181818</v>
      </c>
      <c r="EB1782" s="8">
        <f>DZ1782*0.8</f>
        <v>0</v>
      </c>
      <c r="EC1782" s="10">
        <f>G1782-E1782</f>
        <v>535</v>
      </c>
      <c r="ED1782" s="4">
        <f>EC1782/E1782*100</f>
        <v>22.291666666666668</v>
      </c>
      <c r="EE1782" s="4">
        <f>DY1782-G1782</f>
        <v>-2935</v>
      </c>
      <c r="EF1782" s="12">
        <f>EE1782/G1782</f>
        <v>-1</v>
      </c>
      <c r="EG1782" s="4">
        <f>G1782-F1782</f>
        <v>-65</v>
      </c>
    </row>
    <row r="1783" spans="1:137" x14ac:dyDescent="0.3">
      <c r="A1783">
        <v>1782</v>
      </c>
      <c r="B1783" t="s">
        <v>6318</v>
      </c>
      <c r="C1783" t="s">
        <v>4052</v>
      </c>
      <c r="D1783" t="str">
        <f>VLOOKUP(C1783,Sheet1!$A$2:$B$3197,2,FALSE)</f>
        <v>반도체와반도체장비</v>
      </c>
      <c r="E1783">
        <v>1625</v>
      </c>
      <c r="F1783">
        <v>1885</v>
      </c>
      <c r="G1783" s="7">
        <v>1885</v>
      </c>
      <c r="H1783" t="s">
        <v>1714</v>
      </c>
      <c r="I1783" s="7">
        <f>VALUE(LEFT(H1783,FIND("/",H1783)-1)) + VALUE(MID(H1783,FIND("/",H1783)+1,LEN(H1783)))</f>
        <v>46885499</v>
      </c>
      <c r="J1783" s="1">
        <v>60000</v>
      </c>
      <c r="K1783" s="1">
        <f>G1783*I1783/(10^8)</f>
        <v>883.79165614999999</v>
      </c>
      <c r="L1783">
        <v>469</v>
      </c>
      <c r="M1783">
        <v>515</v>
      </c>
      <c r="N1783">
        <v>610</v>
      </c>
      <c r="O1783">
        <v>590</v>
      </c>
      <c r="P1783">
        <v>747</v>
      </c>
      <c r="Q1783" s="3"/>
      <c r="R1783" s="3"/>
      <c r="S1783" s="3"/>
      <c r="T1783">
        <v>18</v>
      </c>
      <c r="U1783">
        <v>6</v>
      </c>
      <c r="V1783">
        <v>42</v>
      </c>
      <c r="W1783">
        <v>52</v>
      </c>
      <c r="X1783">
        <v>73</v>
      </c>
      <c r="Y1783" s="3"/>
      <c r="Z1783" s="3"/>
      <c r="AA1783" s="3"/>
      <c r="AB1783">
        <v>19</v>
      </c>
      <c r="AC1783">
        <v>-4</v>
      </c>
      <c r="AD1783">
        <v>46</v>
      </c>
      <c r="AE1783">
        <v>22</v>
      </c>
      <c r="AF1783">
        <v>16</v>
      </c>
      <c r="AG1783" s="3"/>
      <c r="AH1783" s="3"/>
      <c r="AI1783" s="3"/>
      <c r="AJ1783">
        <v>634</v>
      </c>
      <c r="AK1783">
        <v>657</v>
      </c>
      <c r="AL1783">
        <v>770</v>
      </c>
      <c r="AM1783">
        <v>754</v>
      </c>
      <c r="AN1783" s="1">
        <v>1003</v>
      </c>
      <c r="AO1783" s="3"/>
      <c r="AP1783" s="3"/>
      <c r="AQ1783" s="3"/>
      <c r="AR1783">
        <v>149</v>
      </c>
      <c r="AS1783">
        <v>138</v>
      </c>
      <c r="AT1783">
        <v>114</v>
      </c>
      <c r="AU1783">
        <v>118</v>
      </c>
      <c r="AV1783">
        <v>240</v>
      </c>
      <c r="AW1783" s="3"/>
      <c r="AX1783" s="3"/>
      <c r="AY1783" s="3"/>
      <c r="AZ1783">
        <v>485</v>
      </c>
      <c r="BA1783">
        <v>520</v>
      </c>
      <c r="BB1783">
        <v>656</v>
      </c>
      <c r="BC1783">
        <v>637</v>
      </c>
      <c r="BD1783">
        <v>764</v>
      </c>
      <c r="BE1783" s="3"/>
      <c r="BF1783" s="3"/>
      <c r="BG1783" s="3"/>
      <c r="BH1783">
        <v>485</v>
      </c>
      <c r="BI1783">
        <v>519</v>
      </c>
      <c r="BJ1783">
        <v>656</v>
      </c>
      <c r="BK1783">
        <v>637</v>
      </c>
      <c r="BL1783">
        <v>763</v>
      </c>
      <c r="BM1783" s="3"/>
      <c r="BN1783" s="3"/>
      <c r="BO1783" s="3"/>
      <c r="BP1783">
        <v>219</v>
      </c>
      <c r="BQ1783">
        <v>234</v>
      </c>
      <c r="BR1783">
        <v>234</v>
      </c>
      <c r="BS1783">
        <v>234</v>
      </c>
      <c r="BT1783">
        <v>234</v>
      </c>
      <c r="BU1783" s="3"/>
      <c r="BV1783" s="3"/>
      <c r="BW1783" s="3"/>
      <c r="BX1783">
        <v>3.41</v>
      </c>
      <c r="BY1783">
        <v>-0.67</v>
      </c>
      <c r="BZ1783">
        <v>6.49</v>
      </c>
      <c r="CA1783">
        <v>2.91</v>
      </c>
      <c r="CB1783">
        <v>1.81</v>
      </c>
      <c r="CC1783" s="3"/>
      <c r="CD1783" s="3"/>
      <c r="CE1783" s="3"/>
      <c r="CF1783">
        <v>4.46</v>
      </c>
      <c r="CG1783">
        <v>-0.87</v>
      </c>
      <c r="CH1783">
        <v>7.88</v>
      </c>
      <c r="CI1783">
        <v>3.45</v>
      </c>
      <c r="CJ1783">
        <v>2.2400000000000002</v>
      </c>
      <c r="CK1783" s="3"/>
      <c r="CL1783" s="3"/>
      <c r="CM1783" s="3"/>
      <c r="CN1783">
        <v>44</v>
      </c>
      <c r="CO1783">
        <v>-9</v>
      </c>
      <c r="CP1783">
        <v>99</v>
      </c>
      <c r="CQ1783">
        <v>48</v>
      </c>
      <c r="CR1783">
        <v>33</v>
      </c>
      <c r="CS1783" s="3"/>
      <c r="CT1783" s="3"/>
      <c r="CU1783" s="3"/>
      <c r="CV1783">
        <v>35.17</v>
      </c>
      <c r="CW1783" t="s">
        <v>2</v>
      </c>
      <c r="CX1783">
        <v>9.14</v>
      </c>
      <c r="CY1783">
        <v>27.02</v>
      </c>
      <c r="CZ1783">
        <v>48.59</v>
      </c>
      <c r="DA1783" s="3"/>
      <c r="DB1783" s="3"/>
      <c r="DC1783" s="3"/>
      <c r="DD1783">
        <v>1.3</v>
      </c>
      <c r="DE1783">
        <v>0.97</v>
      </c>
      <c r="DF1783">
        <v>0.61</v>
      </c>
      <c r="DG1783">
        <v>0.89</v>
      </c>
      <c r="DH1783">
        <v>0.95</v>
      </c>
      <c r="DI1783" s="3"/>
      <c r="DJ1783" s="3"/>
      <c r="DK1783" s="3"/>
      <c r="DL1783" s="6">
        <f>(CM1783*3+CL1783*2+CK1783)/6</f>
        <v>0</v>
      </c>
      <c r="DM1783">
        <f>BH1783+(BH1783*(CG1783-8.25)/8.25)</f>
        <v>-51.145454545454527</v>
      </c>
      <c r="DN1783">
        <f>BI1783+(BI1783*(CH1783-8.25)/8.25)</f>
        <v>495.72363636363633</v>
      </c>
      <c r="DO1783">
        <f>BJ1783+(BJ1783*(CI1783-8.25)/8.25)</f>
        <v>274.32727272727277</v>
      </c>
      <c r="DP1783">
        <f>BK1783+(BK1783*(CJ1783-8.25)/8.25)</f>
        <v>172.95515151515156</v>
      </c>
      <c r="DQ1783">
        <f>BL1783+(BL1783*(CK1783-8.25)/8.25)</f>
        <v>0</v>
      </c>
      <c r="DR1783">
        <f>BM1783+(BM1783*(CL1783-8.25)/8.25)</f>
        <v>0</v>
      </c>
      <c r="DS1783">
        <f>BN1783+(BN1783*(CM1783-8.25)/8.25)</f>
        <v>0</v>
      </c>
      <c r="DT1783" s="8">
        <f>DM1783*10^8/$I1783</f>
        <v>-109.08587012256078</v>
      </c>
      <c r="DU1783" s="8">
        <f>DN1783*10^8/$I1783</f>
        <v>1057.3069433763226</v>
      </c>
      <c r="DV1783" s="8">
        <f>DO1783*10^8/$I1783</f>
        <v>585.10046512946951</v>
      </c>
      <c r="DW1783" s="8">
        <f>DP1783*10^8/$I1783</f>
        <v>368.88836677445101</v>
      </c>
      <c r="DX1783" s="8">
        <f>DQ1783*10^8/$I1783</f>
        <v>0</v>
      </c>
      <c r="DY1783" s="8">
        <f>DR1783*10^8/$I1783</f>
        <v>0</v>
      </c>
      <c r="DZ1783" s="8">
        <f>DS1783*10^8/$I1783</f>
        <v>0</v>
      </c>
      <c r="EA1783" s="8">
        <f>DT1783*10^8/$I1783</f>
        <v>-232.66441106355884</v>
      </c>
      <c r="EB1783" s="8">
        <f>DZ1783*0.8</f>
        <v>0</v>
      </c>
      <c r="EC1783" s="10">
        <f>G1783-E1783</f>
        <v>260</v>
      </c>
      <c r="ED1783" s="4">
        <f>EC1783/E1783*100</f>
        <v>16</v>
      </c>
      <c r="EE1783" s="4">
        <f>DY1783-G1783</f>
        <v>-1885</v>
      </c>
      <c r="EF1783" s="12">
        <f>EE1783/G1783</f>
        <v>-1</v>
      </c>
      <c r="EG1783" s="4">
        <f>G1783-F1783</f>
        <v>0</v>
      </c>
    </row>
    <row r="1784" spans="1:137" x14ac:dyDescent="0.3">
      <c r="A1784">
        <v>1783</v>
      </c>
      <c r="B1784" t="s">
        <v>6571</v>
      </c>
      <c r="C1784" t="s">
        <v>4053</v>
      </c>
      <c r="D1784" t="str">
        <f>VLOOKUP(C1784,Sheet1!$A$2:$B$3197,2,FALSE)</f>
        <v>레저용장비와제품</v>
      </c>
      <c r="E1784">
        <v>1715</v>
      </c>
      <c r="F1784">
        <v>2875</v>
      </c>
      <c r="G1784" s="7">
        <v>3120</v>
      </c>
      <c r="H1784" t="s">
        <v>1715</v>
      </c>
      <c r="I1784" s="7">
        <f>VALUE(LEFT(H1784,FIND("/",H1784)-1)) + VALUE(MID(H1784,FIND("/",H1784)+1,LEN(H1784)))</f>
        <v>26896161</v>
      </c>
      <c r="J1784" s="1">
        <v>100000</v>
      </c>
      <c r="K1784" s="1">
        <f>G1784*I1784/(10^8)</f>
        <v>839.16022320000002</v>
      </c>
      <c r="L1784" s="1">
        <v>1293</v>
      </c>
      <c r="M1784" s="1">
        <v>1041</v>
      </c>
      <c r="N1784">
        <v>992</v>
      </c>
      <c r="O1784">
        <v>734</v>
      </c>
      <c r="P1784">
        <v>853</v>
      </c>
      <c r="Q1784" s="3"/>
      <c r="R1784" s="3"/>
      <c r="S1784" s="3"/>
      <c r="T1784">
        <v>37</v>
      </c>
      <c r="U1784">
        <v>-119</v>
      </c>
      <c r="V1784">
        <v>9</v>
      </c>
      <c r="W1784">
        <v>-21</v>
      </c>
      <c r="X1784">
        <v>-14</v>
      </c>
      <c r="Y1784" s="3"/>
      <c r="Z1784" s="3"/>
      <c r="AA1784" s="3"/>
      <c r="AB1784">
        <v>18</v>
      </c>
      <c r="AC1784">
        <v>-123</v>
      </c>
      <c r="AD1784">
        <v>11</v>
      </c>
      <c r="AE1784">
        <v>-19</v>
      </c>
      <c r="AF1784">
        <v>-20</v>
      </c>
      <c r="AG1784" s="3"/>
      <c r="AH1784" s="3"/>
      <c r="AI1784" s="3"/>
      <c r="AJ1784">
        <v>814</v>
      </c>
      <c r="AK1784">
        <v>601</v>
      </c>
      <c r="AL1784">
        <v>464</v>
      </c>
      <c r="AM1784">
        <v>557</v>
      </c>
      <c r="AN1784">
        <v>533</v>
      </c>
      <c r="AO1784" s="3"/>
      <c r="AP1784" s="3"/>
      <c r="AQ1784" s="3"/>
      <c r="AR1784">
        <v>500</v>
      </c>
      <c r="AS1784">
        <v>410</v>
      </c>
      <c r="AT1784">
        <v>262</v>
      </c>
      <c r="AU1784">
        <v>313</v>
      </c>
      <c r="AV1784">
        <v>308</v>
      </c>
      <c r="AW1784" s="3"/>
      <c r="AX1784" s="3"/>
      <c r="AY1784" s="3"/>
      <c r="AZ1784">
        <v>314</v>
      </c>
      <c r="BA1784">
        <v>191</v>
      </c>
      <c r="BB1784">
        <v>202</v>
      </c>
      <c r="BC1784">
        <v>244</v>
      </c>
      <c r="BD1784">
        <v>225</v>
      </c>
      <c r="BE1784" s="3"/>
      <c r="BF1784" s="3"/>
      <c r="BG1784" s="3"/>
      <c r="BH1784">
        <v>314</v>
      </c>
      <c r="BI1784">
        <v>191</v>
      </c>
      <c r="BJ1784">
        <v>202</v>
      </c>
      <c r="BK1784">
        <v>244</v>
      </c>
      <c r="BL1784">
        <v>225</v>
      </c>
      <c r="BM1784" s="3"/>
      <c r="BN1784" s="3"/>
      <c r="BO1784" s="3"/>
      <c r="BP1784">
        <v>109</v>
      </c>
      <c r="BQ1784">
        <v>109</v>
      </c>
      <c r="BR1784">
        <v>109</v>
      </c>
      <c r="BS1784">
        <v>134</v>
      </c>
      <c r="BT1784">
        <v>134</v>
      </c>
      <c r="BU1784" s="3"/>
      <c r="BV1784" s="3"/>
      <c r="BW1784" s="3"/>
      <c r="BX1784">
        <v>2.34</v>
      </c>
      <c r="BY1784">
        <v>-17.38</v>
      </c>
      <c r="BZ1784">
        <v>2.08</v>
      </c>
      <c r="CA1784">
        <v>-3.75</v>
      </c>
      <c r="CB1784">
        <v>-3.63</v>
      </c>
      <c r="CC1784" s="3"/>
      <c r="CD1784" s="3"/>
      <c r="CE1784" s="3"/>
      <c r="CF1784">
        <v>5.79</v>
      </c>
      <c r="CG1784">
        <v>-48.7</v>
      </c>
      <c r="CH1784">
        <v>5.65</v>
      </c>
      <c r="CI1784">
        <v>-8.59</v>
      </c>
      <c r="CJ1784">
        <v>-8.2799999999999994</v>
      </c>
      <c r="CK1784" s="3"/>
      <c r="CL1784" s="3"/>
      <c r="CM1784" s="3"/>
      <c r="CN1784">
        <v>77</v>
      </c>
      <c r="CO1784">
        <v>-539</v>
      </c>
      <c r="CP1784">
        <v>49</v>
      </c>
      <c r="CQ1784">
        <v>-80</v>
      </c>
      <c r="CR1784">
        <v>-72</v>
      </c>
      <c r="CS1784" s="3"/>
      <c r="CT1784" s="3"/>
      <c r="CU1784" s="3"/>
      <c r="CV1784">
        <v>84.6</v>
      </c>
      <c r="CW1784" t="s">
        <v>2</v>
      </c>
      <c r="CX1784">
        <v>43.76</v>
      </c>
      <c r="CY1784" t="s">
        <v>2</v>
      </c>
      <c r="CZ1784" t="s">
        <v>2</v>
      </c>
      <c r="DA1784" s="3"/>
      <c r="DB1784" s="3"/>
      <c r="DC1784" s="3"/>
      <c r="DD1784">
        <v>4.72</v>
      </c>
      <c r="DE1784">
        <v>4.0999999999999996</v>
      </c>
      <c r="DF1784">
        <v>2.37</v>
      </c>
      <c r="DG1784">
        <v>1.69</v>
      </c>
      <c r="DH1784">
        <v>2.08</v>
      </c>
      <c r="DI1784" s="3"/>
      <c r="DJ1784" s="3"/>
      <c r="DK1784" s="3"/>
      <c r="DL1784" s="6">
        <f>(CM1784*3+CL1784*2+CK1784)/6</f>
        <v>0</v>
      </c>
      <c r="DM1784">
        <f>BH1784+(BH1784*(CG1784-8.25)/8.25)</f>
        <v>-1853.5515151515151</v>
      </c>
      <c r="DN1784">
        <f>BI1784+(BI1784*(CH1784-8.25)/8.25)</f>
        <v>130.80606060606061</v>
      </c>
      <c r="DO1784">
        <f>BJ1784+(BJ1784*(CI1784-8.25)/8.25)</f>
        <v>-210.32484848484847</v>
      </c>
      <c r="DP1784">
        <f>BK1784+(BK1784*(CJ1784-8.25)/8.25)</f>
        <v>-244.88727272727277</v>
      </c>
      <c r="DQ1784">
        <f>BL1784+(BL1784*(CK1784-8.25)/8.25)</f>
        <v>0</v>
      </c>
      <c r="DR1784">
        <f>BM1784+(BM1784*(CL1784-8.25)/8.25)</f>
        <v>0</v>
      </c>
      <c r="DS1784">
        <f>BN1784+(BN1784*(CM1784-8.25)/8.25)</f>
        <v>0</v>
      </c>
      <c r="DT1784" s="8">
        <f>DM1784*10^8/$I1784</f>
        <v>-6891.5095918392044</v>
      </c>
      <c r="DU1784" s="8">
        <f>DN1784*10^8/$I1784</f>
        <v>486.33729031463122</v>
      </c>
      <c r="DV1784" s="8">
        <f>DO1784*10^8/$I1784</f>
        <v>-781.98836066176318</v>
      </c>
      <c r="DW1784" s="8">
        <f>DP1784*10^8/$I1784</f>
        <v>-910.49154831900637</v>
      </c>
      <c r="DX1784" s="8">
        <f>DQ1784*10^8/$I1784</f>
        <v>0</v>
      </c>
      <c r="DY1784" s="8">
        <f>DR1784*10^8/$I1784</f>
        <v>0</v>
      </c>
      <c r="DZ1784" s="8">
        <f>DS1784*10^8/$I1784</f>
        <v>0</v>
      </c>
      <c r="EA1784" s="8">
        <f>DT1784*10^8/$I1784</f>
        <v>-25622.651469996792</v>
      </c>
      <c r="EB1784" s="8">
        <f>DZ1784*0.8</f>
        <v>0</v>
      </c>
      <c r="EC1784" s="10">
        <f>G1784-E1784</f>
        <v>1405</v>
      </c>
      <c r="ED1784" s="4">
        <f>EC1784/E1784*100</f>
        <v>81.924198250728864</v>
      </c>
      <c r="EE1784" s="4">
        <f>DY1784-G1784</f>
        <v>-3120</v>
      </c>
      <c r="EF1784" s="12">
        <f>EE1784/G1784</f>
        <v>-1</v>
      </c>
      <c r="EG1784" s="4">
        <f>G1784-F1784</f>
        <v>245</v>
      </c>
    </row>
    <row r="1785" spans="1:137" x14ac:dyDescent="0.3">
      <c r="A1785">
        <v>1784</v>
      </c>
      <c r="B1785" t="s">
        <v>7758</v>
      </c>
      <c r="C1785" t="s">
        <v>4054</v>
      </c>
      <c r="D1785" t="str">
        <f>VLOOKUP(C1785,Sheet1!$A$2:$B$3197,2,FALSE)</f>
        <v>디스플레이장비및부품</v>
      </c>
      <c r="E1785">
        <v>39850</v>
      </c>
      <c r="F1785">
        <v>37100</v>
      </c>
      <c r="G1785" s="7">
        <v>33750</v>
      </c>
      <c r="H1785" t="s">
        <v>1716</v>
      </c>
      <c r="I1785" s="7">
        <f>VALUE(LEFT(H1785,FIND("/",H1785)-1)) + VALUE(MID(H1785,FIND("/",H1785)+1,LEN(H1785)))</f>
        <v>8362306</v>
      </c>
      <c r="J1785" s="1">
        <v>18234</v>
      </c>
      <c r="K1785" s="1">
        <f>G1785*I1785/(10^8)</f>
        <v>2822.2782750000001</v>
      </c>
      <c r="L1785">
        <v>804</v>
      </c>
      <c r="M1785" s="1">
        <v>1815</v>
      </c>
      <c r="N1785" s="1">
        <v>2134</v>
      </c>
      <c r="O1785">
        <v>974</v>
      </c>
      <c r="P1785">
        <v>589</v>
      </c>
      <c r="Q1785" s="3"/>
      <c r="R1785" s="3"/>
      <c r="S1785" s="3"/>
      <c r="T1785">
        <v>57</v>
      </c>
      <c r="U1785">
        <v>372</v>
      </c>
      <c r="V1785">
        <v>263</v>
      </c>
      <c r="W1785">
        <v>37</v>
      </c>
      <c r="X1785">
        <v>-180</v>
      </c>
      <c r="Y1785" s="3"/>
      <c r="Z1785" s="3"/>
      <c r="AA1785" s="3"/>
      <c r="AB1785">
        <v>73</v>
      </c>
      <c r="AC1785">
        <v>282</v>
      </c>
      <c r="AD1785">
        <v>198</v>
      </c>
      <c r="AE1785">
        <v>120</v>
      </c>
      <c r="AF1785">
        <v>-145</v>
      </c>
      <c r="AG1785" s="3"/>
      <c r="AH1785" s="3"/>
      <c r="AI1785" s="3"/>
      <c r="AJ1785">
        <v>996</v>
      </c>
      <c r="AK1785" s="1">
        <v>1646</v>
      </c>
      <c r="AL1785" s="1">
        <v>1419</v>
      </c>
      <c r="AM1785" s="1">
        <v>1338</v>
      </c>
      <c r="AN1785" s="1">
        <v>1222</v>
      </c>
      <c r="AO1785" s="3"/>
      <c r="AP1785" s="3"/>
      <c r="AQ1785" s="3"/>
      <c r="AR1785">
        <v>282</v>
      </c>
      <c r="AS1785">
        <v>658</v>
      </c>
      <c r="AT1785">
        <v>385</v>
      </c>
      <c r="AU1785">
        <v>209</v>
      </c>
      <c r="AV1785">
        <v>255</v>
      </c>
      <c r="AW1785" s="3"/>
      <c r="AX1785" s="3"/>
      <c r="AY1785" s="3"/>
      <c r="AZ1785">
        <v>713</v>
      </c>
      <c r="BA1785">
        <v>988</v>
      </c>
      <c r="BB1785" s="1">
        <v>1034</v>
      </c>
      <c r="BC1785" s="1">
        <v>1129</v>
      </c>
      <c r="BD1785">
        <v>968</v>
      </c>
      <c r="BE1785" s="3"/>
      <c r="BF1785" s="3"/>
      <c r="BG1785" s="3"/>
      <c r="BH1785">
        <v>713</v>
      </c>
      <c r="BI1785">
        <v>988</v>
      </c>
      <c r="BJ1785" s="1">
        <v>1034</v>
      </c>
      <c r="BK1785" s="1">
        <v>1129</v>
      </c>
      <c r="BL1785">
        <v>968</v>
      </c>
      <c r="BM1785" s="3"/>
      <c r="BN1785" s="3"/>
      <c r="BO1785" s="3"/>
      <c r="BP1785">
        <v>38</v>
      </c>
      <c r="BQ1785">
        <v>38</v>
      </c>
      <c r="BR1785">
        <v>39</v>
      </c>
      <c r="BS1785">
        <v>41</v>
      </c>
      <c r="BT1785">
        <v>42</v>
      </c>
      <c r="BU1785" s="3"/>
      <c r="BV1785" s="3"/>
      <c r="BW1785" s="3"/>
      <c r="BX1785">
        <v>7.75</v>
      </c>
      <c r="BY1785">
        <v>21.32</v>
      </c>
      <c r="BZ1785">
        <v>12.89</v>
      </c>
      <c r="CA1785">
        <v>8.68</v>
      </c>
      <c r="CB1785">
        <v>-11.31</v>
      </c>
      <c r="CC1785" s="3"/>
      <c r="CD1785" s="3"/>
      <c r="CE1785" s="3"/>
      <c r="CF1785">
        <v>10.77</v>
      </c>
      <c r="CG1785">
        <v>33.11</v>
      </c>
      <c r="CH1785">
        <v>19.53</v>
      </c>
      <c r="CI1785">
        <v>11.06</v>
      </c>
      <c r="CJ1785">
        <v>-13.81</v>
      </c>
      <c r="CK1785" s="3"/>
      <c r="CL1785" s="3"/>
      <c r="CM1785" s="3"/>
      <c r="CN1785">
        <v>875</v>
      </c>
      <c r="CO1785" s="1">
        <v>3368</v>
      </c>
      <c r="CP1785" s="1">
        <v>2362</v>
      </c>
      <c r="CQ1785" s="1">
        <v>1430</v>
      </c>
      <c r="CR1785" s="1">
        <v>-1731</v>
      </c>
      <c r="CS1785" s="3"/>
      <c r="CT1785" s="3"/>
      <c r="CU1785" s="3"/>
      <c r="CV1785">
        <v>20.36</v>
      </c>
      <c r="CW1785">
        <v>25.04</v>
      </c>
      <c r="CX1785">
        <v>20.440000000000001</v>
      </c>
      <c r="CY1785">
        <v>24.82</v>
      </c>
      <c r="CZ1785" t="s">
        <v>2</v>
      </c>
      <c r="DA1785" s="3"/>
      <c r="DB1785" s="3"/>
      <c r="DC1785" s="3"/>
      <c r="DD1785">
        <v>1.89</v>
      </c>
      <c r="DE1785">
        <v>6.64</v>
      </c>
      <c r="DF1785">
        <v>3.64</v>
      </c>
      <c r="DG1785">
        <v>2.46</v>
      </c>
      <c r="DH1785">
        <v>3.18</v>
      </c>
      <c r="DI1785" s="3"/>
      <c r="DJ1785" s="3"/>
      <c r="DK1785" s="3"/>
      <c r="DL1785" s="6">
        <f>(CM1785*3+CL1785*2+CK1785)/6</f>
        <v>0</v>
      </c>
      <c r="DM1785">
        <f>BH1785+(BH1785*(CG1785-8.25)/8.25)</f>
        <v>2861.5066666666667</v>
      </c>
      <c r="DN1785">
        <f>BI1785+(BI1785*(CH1785-8.25)/8.25)</f>
        <v>2338.8654545454547</v>
      </c>
      <c r="DO1785">
        <f>BJ1785+(BJ1785*(CI1785-8.25)/8.25)</f>
        <v>1386.1866666666667</v>
      </c>
      <c r="DP1785">
        <f>BK1785+(BK1785*(CJ1785-8.25)/8.25)</f>
        <v>-1889.8775757575759</v>
      </c>
      <c r="DQ1785">
        <f>BL1785+(BL1785*(CK1785-8.25)/8.25)</f>
        <v>0</v>
      </c>
      <c r="DR1785">
        <f>BM1785+(BM1785*(CL1785-8.25)/8.25)</f>
        <v>0</v>
      </c>
      <c r="DS1785">
        <f>BN1785+(BN1785*(CM1785-8.25)/8.25)</f>
        <v>0</v>
      </c>
      <c r="DT1785" s="8">
        <f>DM1785*10^8/$I1785</f>
        <v>34219.109736795886</v>
      </c>
      <c r="DU1785" s="8">
        <f>DN1785*10^8/$I1785</f>
        <v>27969.144570235228</v>
      </c>
      <c r="DV1785" s="8">
        <f>DO1785*10^8/$I1785</f>
        <v>16576.607776212291</v>
      </c>
      <c r="DW1785" s="8">
        <f>DP1785*10^8/$I1785</f>
        <v>-22599.9571859434</v>
      </c>
      <c r="DX1785" s="8">
        <f>DQ1785*10^8/$I1785</f>
        <v>0</v>
      </c>
      <c r="DY1785" s="8">
        <f>DR1785*10^8/$I1785</f>
        <v>0</v>
      </c>
      <c r="DZ1785" s="8">
        <f>DS1785*10^8/$I1785</f>
        <v>0</v>
      </c>
      <c r="EA1785" s="8">
        <f>DT1785*10^8/$I1785</f>
        <v>409206.62000165851</v>
      </c>
      <c r="EB1785" s="8">
        <f>DZ1785*0.8</f>
        <v>0</v>
      </c>
      <c r="EC1785" s="10">
        <f>G1785-E1785</f>
        <v>-6100</v>
      </c>
      <c r="ED1785" s="4">
        <f>EC1785/E1785*100</f>
        <v>-15.307402760351319</v>
      </c>
      <c r="EE1785" s="4">
        <f>DY1785-G1785</f>
        <v>-33750</v>
      </c>
      <c r="EF1785" s="12">
        <f>EE1785/G1785</f>
        <v>-1</v>
      </c>
      <c r="EG1785" s="4">
        <f>G1785-F1785</f>
        <v>-3350</v>
      </c>
    </row>
    <row r="1786" spans="1:137" x14ac:dyDescent="0.3">
      <c r="A1786">
        <v>1785</v>
      </c>
      <c r="B1786" t="s">
        <v>7212</v>
      </c>
      <c r="C1786" t="s">
        <v>4055</v>
      </c>
      <c r="D1786" t="str">
        <f>VLOOKUP(C1786,Sheet1!$A$2:$B$3197,2,FALSE)</f>
        <v>통신장비</v>
      </c>
      <c r="E1786">
        <v>4225</v>
      </c>
      <c r="F1786">
        <v>8180</v>
      </c>
      <c r="G1786" s="7">
        <v>9010</v>
      </c>
      <c r="H1786" t="s">
        <v>1717</v>
      </c>
      <c r="I1786" s="7">
        <f>VALUE(LEFT(H1786,FIND("/",H1786)-1)) + VALUE(MID(H1786,FIND("/",H1786)+1,LEN(H1786)))</f>
        <v>14607936</v>
      </c>
      <c r="J1786" s="1">
        <v>313374</v>
      </c>
      <c r="K1786" s="1">
        <f>G1786*I1786/(10^8)</f>
        <v>1316.1750336</v>
      </c>
      <c r="L1786">
        <v>799</v>
      </c>
      <c r="M1786">
        <v>925</v>
      </c>
      <c r="N1786">
        <v>731</v>
      </c>
      <c r="O1786">
        <v>738</v>
      </c>
      <c r="P1786">
        <v>963</v>
      </c>
      <c r="Q1786" s="3"/>
      <c r="R1786" s="3"/>
      <c r="S1786" s="3"/>
      <c r="T1786">
        <v>45</v>
      </c>
      <c r="U1786">
        <v>21</v>
      </c>
      <c r="V1786">
        <v>2</v>
      </c>
      <c r="W1786">
        <v>0</v>
      </c>
      <c r="X1786">
        <v>2</v>
      </c>
      <c r="Y1786" s="3"/>
      <c r="Z1786" s="3"/>
      <c r="AA1786" s="3"/>
      <c r="AB1786">
        <v>22</v>
      </c>
      <c r="AC1786">
        <v>22</v>
      </c>
      <c r="AD1786">
        <v>-8</v>
      </c>
      <c r="AE1786">
        <v>-3</v>
      </c>
      <c r="AF1786">
        <v>11</v>
      </c>
      <c r="AG1786" s="3"/>
      <c r="AH1786" s="3"/>
      <c r="AI1786" s="3"/>
      <c r="AJ1786">
        <v>548</v>
      </c>
      <c r="AK1786">
        <v>618</v>
      </c>
      <c r="AL1786">
        <v>483</v>
      </c>
      <c r="AM1786">
        <v>534</v>
      </c>
      <c r="AN1786">
        <v>712</v>
      </c>
      <c r="AO1786" s="3"/>
      <c r="AP1786" s="3"/>
      <c r="AQ1786" s="3"/>
      <c r="AR1786">
        <v>188</v>
      </c>
      <c r="AS1786">
        <v>270</v>
      </c>
      <c r="AT1786">
        <v>152</v>
      </c>
      <c r="AU1786">
        <v>211</v>
      </c>
      <c r="AV1786">
        <v>399</v>
      </c>
      <c r="AW1786" s="3"/>
      <c r="AX1786" s="3"/>
      <c r="AY1786" s="3"/>
      <c r="AZ1786">
        <v>360</v>
      </c>
      <c r="BA1786">
        <v>348</v>
      </c>
      <c r="BB1786">
        <v>332</v>
      </c>
      <c r="BC1786">
        <v>323</v>
      </c>
      <c r="BD1786">
        <v>313</v>
      </c>
      <c r="BE1786" s="3"/>
      <c r="BF1786" s="3"/>
      <c r="BG1786" s="3"/>
      <c r="BH1786">
        <v>360</v>
      </c>
      <c r="BI1786">
        <v>347</v>
      </c>
      <c r="BJ1786">
        <v>331</v>
      </c>
      <c r="BK1786">
        <v>323</v>
      </c>
      <c r="BL1786">
        <v>313</v>
      </c>
      <c r="BM1786" s="3"/>
      <c r="BN1786" s="3"/>
      <c r="BO1786" s="3"/>
      <c r="BP1786">
        <v>40</v>
      </c>
      <c r="BQ1786">
        <v>40</v>
      </c>
      <c r="BR1786">
        <v>73</v>
      </c>
      <c r="BS1786">
        <v>73</v>
      </c>
      <c r="BT1786">
        <v>73</v>
      </c>
      <c r="BU1786" s="3"/>
      <c r="BV1786" s="3"/>
      <c r="BW1786" s="3"/>
      <c r="BX1786">
        <v>4</v>
      </c>
      <c r="BY1786">
        <v>3.76</v>
      </c>
      <c r="BZ1786">
        <v>-1.53</v>
      </c>
      <c r="CA1786">
        <v>-0.51</v>
      </c>
      <c r="CB1786">
        <v>1.81</v>
      </c>
      <c r="CC1786" s="3"/>
      <c r="CD1786" s="3"/>
      <c r="CE1786" s="3"/>
      <c r="CF1786">
        <v>6.15</v>
      </c>
      <c r="CG1786">
        <v>6.2</v>
      </c>
      <c r="CH1786">
        <v>-2.29</v>
      </c>
      <c r="CI1786">
        <v>-0.69</v>
      </c>
      <c r="CJ1786">
        <v>3.61</v>
      </c>
      <c r="CK1786" s="3"/>
      <c r="CL1786" s="3"/>
      <c r="CM1786" s="3"/>
      <c r="CN1786">
        <v>149</v>
      </c>
      <c r="CO1786">
        <v>150</v>
      </c>
      <c r="CP1786">
        <v>-53</v>
      </c>
      <c r="CQ1786">
        <v>-15</v>
      </c>
      <c r="CR1786">
        <v>79</v>
      </c>
      <c r="CS1786" s="3"/>
      <c r="CT1786" s="3"/>
      <c r="CU1786" s="3"/>
      <c r="CV1786">
        <v>24.56</v>
      </c>
      <c r="CW1786">
        <v>22.7</v>
      </c>
      <c r="CX1786" t="s">
        <v>2</v>
      </c>
      <c r="CY1786" t="s">
        <v>2</v>
      </c>
      <c r="CZ1786">
        <v>53.08</v>
      </c>
      <c r="DA1786" s="3"/>
      <c r="DB1786" s="3"/>
      <c r="DC1786" s="3"/>
      <c r="DD1786">
        <v>1.41</v>
      </c>
      <c r="DE1786">
        <v>1.26</v>
      </c>
      <c r="DF1786">
        <v>1.05</v>
      </c>
      <c r="DG1786">
        <v>1.1200000000000001</v>
      </c>
      <c r="DH1786">
        <v>1.56</v>
      </c>
      <c r="DI1786" s="3"/>
      <c r="DJ1786" s="3"/>
      <c r="DK1786" s="3"/>
      <c r="DL1786" s="6">
        <f>(CM1786*3+CL1786*2+CK1786)/6</f>
        <v>0</v>
      </c>
      <c r="DM1786">
        <f>BH1786+(BH1786*(CG1786-8.25)/8.25)</f>
        <v>270.54545454545456</v>
      </c>
      <c r="DN1786">
        <f>BI1786+(BI1786*(CH1786-8.25)/8.25)</f>
        <v>-96.318787878787816</v>
      </c>
      <c r="DO1786">
        <f>BJ1786+(BJ1786*(CI1786-8.25)/8.25)</f>
        <v>-27.683636363636367</v>
      </c>
      <c r="DP1786">
        <f>BK1786+(BK1786*(CJ1786-8.25)/8.25)</f>
        <v>141.33696969696967</v>
      </c>
      <c r="DQ1786">
        <f>BL1786+(BL1786*(CK1786-8.25)/8.25)</f>
        <v>0</v>
      </c>
      <c r="DR1786">
        <f>BM1786+(BM1786*(CL1786-8.25)/8.25)</f>
        <v>0</v>
      </c>
      <c r="DS1786">
        <f>BN1786+(BN1786*(CM1786-8.25)/8.25)</f>
        <v>0</v>
      </c>
      <c r="DT1786" s="8">
        <f>DM1786*10^8/$I1786</f>
        <v>1852.0443582546814</v>
      </c>
      <c r="DU1786" s="8">
        <f>DN1786*10^8/$I1786</f>
        <v>-659.35932275981918</v>
      </c>
      <c r="DV1786" s="8">
        <f>DO1786*10^8/$I1786</f>
        <v>-189.51093681979688</v>
      </c>
      <c r="DW1786" s="8">
        <f>DP1786*10^8/$I1786</f>
        <v>967.53552108230542</v>
      </c>
      <c r="DX1786" s="8">
        <f>DQ1786*10^8/$I1786</f>
        <v>0</v>
      </c>
      <c r="DY1786" s="8">
        <f>DR1786*10^8/$I1786</f>
        <v>0</v>
      </c>
      <c r="DZ1786" s="8">
        <f>DS1786*10^8/$I1786</f>
        <v>0</v>
      </c>
      <c r="EA1786" s="8">
        <f>DT1786*10^8/$I1786</f>
        <v>12678.343869076927</v>
      </c>
      <c r="EB1786" s="8">
        <f>DZ1786*0.8</f>
        <v>0</v>
      </c>
      <c r="EC1786" s="10">
        <f>G1786-E1786</f>
        <v>4785</v>
      </c>
      <c r="ED1786" s="4">
        <f>EC1786/E1786*100</f>
        <v>113.25443786982248</v>
      </c>
      <c r="EE1786" s="4">
        <f>DY1786-G1786</f>
        <v>-9010</v>
      </c>
      <c r="EF1786" s="12">
        <f>EE1786/G1786</f>
        <v>-1</v>
      </c>
      <c r="EG1786" s="4">
        <f>G1786-F1786</f>
        <v>830</v>
      </c>
    </row>
    <row r="1787" spans="1:137" x14ac:dyDescent="0.3">
      <c r="A1787">
        <v>1786</v>
      </c>
      <c r="B1787" t="s">
        <v>7475</v>
      </c>
      <c r="C1787" t="s">
        <v>4056</v>
      </c>
      <c r="D1787" t="str">
        <f>VLOOKUP(C1787,Sheet1!$A$2:$B$3197,2,FALSE)</f>
        <v>교육서비스</v>
      </c>
      <c r="E1787">
        <v>11550</v>
      </c>
      <c r="F1787">
        <v>14150</v>
      </c>
      <c r="G1787" s="7">
        <v>14550</v>
      </c>
      <c r="H1787" t="s">
        <v>1718</v>
      </c>
      <c r="I1787" s="7">
        <f>VALUE(LEFT(H1787,FIND("/",H1787)-1)) + VALUE(MID(H1787,FIND("/",H1787)+1,LEN(H1787)))</f>
        <v>11920959</v>
      </c>
      <c r="J1787" s="1">
        <v>1189349</v>
      </c>
      <c r="K1787" s="1">
        <f>G1787*I1787/(10^8)</f>
        <v>1734.4995345</v>
      </c>
      <c r="L1787" s="1">
        <v>1502</v>
      </c>
      <c r="M1787" s="1">
        <v>1321</v>
      </c>
      <c r="N1787" s="1">
        <v>1346</v>
      </c>
      <c r="O1787" s="1">
        <v>1402</v>
      </c>
      <c r="P1787" s="1">
        <v>1330</v>
      </c>
      <c r="Q1787" s="3"/>
      <c r="R1787" s="3"/>
      <c r="S1787" s="3"/>
      <c r="T1787">
        <v>-27</v>
      </c>
      <c r="U1787">
        <v>-133</v>
      </c>
      <c r="V1787">
        <v>63</v>
      </c>
      <c r="W1787">
        <v>23</v>
      </c>
      <c r="X1787">
        <v>109</v>
      </c>
      <c r="Y1787" s="3"/>
      <c r="Z1787" s="3"/>
      <c r="AA1787" s="3"/>
      <c r="AB1787">
        <v>-17</v>
      </c>
      <c r="AC1787">
        <v>-35</v>
      </c>
      <c r="AD1787">
        <v>238</v>
      </c>
      <c r="AE1787">
        <v>114</v>
      </c>
      <c r="AF1787">
        <v>224</v>
      </c>
      <c r="AG1787" s="3"/>
      <c r="AH1787" s="3"/>
      <c r="AI1787" s="3"/>
      <c r="AJ1787" s="1">
        <v>3601</v>
      </c>
      <c r="AK1787" s="1">
        <v>3376</v>
      </c>
      <c r="AL1787" s="1">
        <v>3663</v>
      </c>
      <c r="AM1787" s="1">
        <v>3796</v>
      </c>
      <c r="AN1787" s="1">
        <v>4028</v>
      </c>
      <c r="AO1787" s="3"/>
      <c r="AP1787" s="3"/>
      <c r="AQ1787" s="3"/>
      <c r="AR1787">
        <v>785</v>
      </c>
      <c r="AS1787">
        <v>661</v>
      </c>
      <c r="AT1787">
        <v>750</v>
      </c>
      <c r="AU1787">
        <v>819</v>
      </c>
      <c r="AV1787">
        <v>877</v>
      </c>
      <c r="AW1787" s="3"/>
      <c r="AX1787" s="3"/>
      <c r="AY1787" s="3"/>
      <c r="AZ1787" s="1">
        <v>2816</v>
      </c>
      <c r="BA1787" s="1">
        <v>2715</v>
      </c>
      <c r="BB1787" s="1">
        <v>2913</v>
      </c>
      <c r="BC1787" s="1">
        <v>2976</v>
      </c>
      <c r="BD1787" s="1">
        <v>3151</v>
      </c>
      <c r="BE1787" s="3"/>
      <c r="BF1787" s="3"/>
      <c r="BG1787" s="3"/>
      <c r="BH1787" s="1">
        <v>2426</v>
      </c>
      <c r="BI1787" s="1">
        <v>2392</v>
      </c>
      <c r="BJ1787" s="1">
        <v>2587</v>
      </c>
      <c r="BK1787" s="1">
        <v>2666</v>
      </c>
      <c r="BL1787" s="1">
        <v>2830</v>
      </c>
      <c r="BM1787" s="3"/>
      <c r="BN1787" s="3"/>
      <c r="BO1787" s="3"/>
      <c r="BP1787">
        <v>20</v>
      </c>
      <c r="BQ1787">
        <v>20</v>
      </c>
      <c r="BR1787">
        <v>60</v>
      </c>
      <c r="BS1787">
        <v>60</v>
      </c>
      <c r="BT1787">
        <v>60</v>
      </c>
      <c r="BU1787" s="3"/>
      <c r="BV1787" s="3"/>
      <c r="BW1787" s="3"/>
      <c r="BX1787">
        <v>-0.47</v>
      </c>
      <c r="BY1787">
        <v>-1.01</v>
      </c>
      <c r="BZ1787">
        <v>6.76</v>
      </c>
      <c r="CA1787">
        <v>3.06</v>
      </c>
      <c r="CB1787">
        <v>5.73</v>
      </c>
      <c r="CC1787" s="3"/>
      <c r="CD1787" s="3"/>
      <c r="CE1787" s="3"/>
      <c r="CF1787">
        <v>-0.47</v>
      </c>
      <c r="CG1787">
        <v>-0.68</v>
      </c>
      <c r="CH1787">
        <v>9.1199999999999992</v>
      </c>
      <c r="CI1787">
        <v>4.83</v>
      </c>
      <c r="CJ1787">
        <v>7.71</v>
      </c>
      <c r="CK1787" s="3"/>
      <c r="CL1787" s="3"/>
      <c r="CM1787" s="3"/>
      <c r="CN1787">
        <v>-98</v>
      </c>
      <c r="CO1787">
        <v>-138</v>
      </c>
      <c r="CP1787" s="1">
        <v>1905</v>
      </c>
      <c r="CQ1787" s="1">
        <v>1064</v>
      </c>
      <c r="CR1787" s="1">
        <v>1777</v>
      </c>
      <c r="CS1787" s="3"/>
      <c r="CT1787" s="3"/>
      <c r="CU1787" s="3"/>
      <c r="CV1787" t="s">
        <v>2</v>
      </c>
      <c r="CW1787" t="s">
        <v>2</v>
      </c>
      <c r="CX1787">
        <v>5.18</v>
      </c>
      <c r="CY1787">
        <v>11.14</v>
      </c>
      <c r="CZ1787">
        <v>6.5</v>
      </c>
      <c r="DA1787" s="3"/>
      <c r="DB1787" s="3"/>
      <c r="DC1787" s="3"/>
      <c r="DD1787">
        <v>0.53</v>
      </c>
      <c r="DE1787">
        <v>0.5</v>
      </c>
      <c r="DF1787">
        <v>0.43</v>
      </c>
      <c r="DG1787">
        <v>0.51</v>
      </c>
      <c r="DH1787">
        <v>0.47</v>
      </c>
      <c r="DI1787" s="3"/>
      <c r="DJ1787" s="3"/>
      <c r="DK1787" s="3"/>
      <c r="DL1787" s="6">
        <f>(CM1787*3+CL1787*2+CK1787)/6</f>
        <v>0</v>
      </c>
      <c r="DM1787">
        <f>BH1787+(BH1787*(CG1787-8.25)/8.25)</f>
        <v>-199.96121212121216</v>
      </c>
      <c r="DN1787">
        <f>BI1787+(BI1787*(CH1787-8.25)/8.25)</f>
        <v>2644.2472727272725</v>
      </c>
      <c r="DO1787">
        <f>BJ1787+(BJ1787*(CI1787-8.25)/8.25)</f>
        <v>1514.5709090909093</v>
      </c>
      <c r="DP1787">
        <f>BK1787+(BK1787*(CJ1787-8.25)/8.25)</f>
        <v>2491.4981818181818</v>
      </c>
      <c r="DQ1787">
        <f>BL1787+(BL1787*(CK1787-8.25)/8.25)</f>
        <v>0</v>
      </c>
      <c r="DR1787">
        <f>BM1787+(BM1787*(CL1787-8.25)/8.25)</f>
        <v>0</v>
      </c>
      <c r="DS1787">
        <f>BN1787+(BN1787*(CM1787-8.25)/8.25)</f>
        <v>0</v>
      </c>
      <c r="DT1787" s="8">
        <f>DM1787*10^8/$I1787</f>
        <v>-1677.3919960735723</v>
      </c>
      <c r="DU1787" s="8">
        <f>DN1787*10^8/$I1787</f>
        <v>22181.497920823927</v>
      </c>
      <c r="DV1787" s="8">
        <f>DO1787*10^8/$I1787</f>
        <v>12705.109623235086</v>
      </c>
      <c r="DW1787" s="8">
        <f>DP1787*10^8/$I1787</f>
        <v>20900.148904280115</v>
      </c>
      <c r="DX1787" s="8">
        <f>DQ1787*10^8/$I1787</f>
        <v>0</v>
      </c>
      <c r="DY1787" s="8">
        <f>DR1787*10^8/$I1787</f>
        <v>0</v>
      </c>
      <c r="DZ1787" s="8">
        <f>DS1787*10^8/$I1787</f>
        <v>0</v>
      </c>
      <c r="EA1787" s="8">
        <f>DT1787*10^8/$I1787</f>
        <v>-14070.948453673671</v>
      </c>
      <c r="EB1787" s="8">
        <f>DZ1787*0.8</f>
        <v>0</v>
      </c>
      <c r="EC1787" s="10">
        <f>G1787-E1787</f>
        <v>3000</v>
      </c>
      <c r="ED1787" s="4">
        <f>EC1787/E1787*100</f>
        <v>25.97402597402597</v>
      </c>
      <c r="EE1787" s="4">
        <f>DY1787-G1787</f>
        <v>-14550</v>
      </c>
      <c r="EF1787" s="12">
        <f>EE1787/G1787</f>
        <v>-1</v>
      </c>
      <c r="EG1787" s="4">
        <f>G1787-F1787</f>
        <v>400</v>
      </c>
    </row>
    <row r="1788" spans="1:137" x14ac:dyDescent="0.3">
      <c r="A1788">
        <v>1787</v>
      </c>
      <c r="B1788" t="s">
        <v>6483</v>
      </c>
      <c r="C1788" t="s">
        <v>4057</v>
      </c>
      <c r="D1788" t="str">
        <f>VLOOKUP(C1788,Sheet1!$A$2:$B$3197,2,FALSE)</f>
        <v>조선</v>
      </c>
      <c r="E1788">
        <v>1560</v>
      </c>
      <c r="F1788">
        <v>2610</v>
      </c>
      <c r="G1788" s="7">
        <v>2590</v>
      </c>
      <c r="H1788" t="s">
        <v>1719</v>
      </c>
      <c r="I1788" s="7">
        <f>VALUE(LEFT(H1788,FIND("/",H1788)-1)) + VALUE(MID(H1788,FIND("/",H1788)+1,LEN(H1788)))</f>
        <v>36192257</v>
      </c>
      <c r="J1788" s="1">
        <v>1000</v>
      </c>
      <c r="K1788" s="1">
        <f>G1788*I1788/(10^8)</f>
        <v>937.37945630000002</v>
      </c>
      <c r="L1788">
        <v>262</v>
      </c>
      <c r="M1788">
        <v>178</v>
      </c>
      <c r="N1788">
        <v>168</v>
      </c>
      <c r="O1788">
        <v>294</v>
      </c>
      <c r="P1788">
        <v>394</v>
      </c>
      <c r="Q1788" s="3"/>
      <c r="R1788" s="3"/>
      <c r="S1788" s="3"/>
      <c r="T1788">
        <v>-93</v>
      </c>
      <c r="U1788">
        <v>-38</v>
      </c>
      <c r="V1788">
        <v>-26</v>
      </c>
      <c r="W1788">
        <v>18</v>
      </c>
      <c r="X1788">
        <v>21</v>
      </c>
      <c r="Y1788" s="3"/>
      <c r="Z1788" s="3"/>
      <c r="AA1788" s="3"/>
      <c r="AB1788">
        <v>-602</v>
      </c>
      <c r="AC1788">
        <v>-37</v>
      </c>
      <c r="AD1788">
        <v>-104</v>
      </c>
      <c r="AE1788">
        <v>16</v>
      </c>
      <c r="AF1788">
        <v>12</v>
      </c>
      <c r="AG1788" s="3"/>
      <c r="AH1788" s="3"/>
      <c r="AI1788" s="3"/>
      <c r="AJ1788">
        <v>575</v>
      </c>
      <c r="AK1788">
        <v>463</v>
      </c>
      <c r="AL1788">
        <v>406</v>
      </c>
      <c r="AM1788">
        <v>442</v>
      </c>
      <c r="AN1788">
        <v>468</v>
      </c>
      <c r="AO1788" s="3"/>
      <c r="AP1788" s="3"/>
      <c r="AQ1788" s="3"/>
      <c r="AR1788">
        <v>478</v>
      </c>
      <c r="AS1788">
        <v>380</v>
      </c>
      <c r="AT1788">
        <v>195</v>
      </c>
      <c r="AU1788">
        <v>215</v>
      </c>
      <c r="AV1788">
        <v>229</v>
      </c>
      <c r="AW1788" s="3"/>
      <c r="AX1788" s="3"/>
      <c r="AY1788" s="3"/>
      <c r="AZ1788">
        <v>97</v>
      </c>
      <c r="BA1788">
        <v>82</v>
      </c>
      <c r="BB1788">
        <v>211</v>
      </c>
      <c r="BC1788">
        <v>228</v>
      </c>
      <c r="BD1788">
        <v>240</v>
      </c>
      <c r="BE1788" s="3"/>
      <c r="BF1788" s="3"/>
      <c r="BG1788" s="3"/>
      <c r="BH1788">
        <v>97</v>
      </c>
      <c r="BI1788">
        <v>82</v>
      </c>
      <c r="BJ1788">
        <v>211</v>
      </c>
      <c r="BK1788">
        <v>228</v>
      </c>
      <c r="BL1788">
        <v>240</v>
      </c>
      <c r="BM1788" s="3"/>
      <c r="BN1788" s="3"/>
      <c r="BO1788" s="3"/>
      <c r="BP1788">
        <v>47</v>
      </c>
      <c r="BQ1788">
        <v>38</v>
      </c>
      <c r="BR1788">
        <v>181</v>
      </c>
      <c r="BS1788">
        <v>181</v>
      </c>
      <c r="BT1788">
        <v>181</v>
      </c>
      <c r="BU1788" s="3"/>
      <c r="BV1788" s="3"/>
      <c r="BW1788" s="3"/>
      <c r="BX1788">
        <v>-71.319999999999993</v>
      </c>
      <c r="BY1788">
        <v>-7.22</v>
      </c>
      <c r="BZ1788">
        <v>-23.92</v>
      </c>
      <c r="CA1788">
        <v>3.87</v>
      </c>
      <c r="CB1788">
        <v>2.73</v>
      </c>
      <c r="CC1788" s="3"/>
      <c r="CD1788" s="3"/>
      <c r="CE1788" s="3"/>
      <c r="CF1788">
        <v>-157.19999999999999</v>
      </c>
      <c r="CG1788">
        <v>-41.73</v>
      </c>
      <c r="CH1788">
        <v>-70.709999999999994</v>
      </c>
      <c r="CI1788">
        <v>7.47</v>
      </c>
      <c r="CJ1788">
        <v>5.33</v>
      </c>
      <c r="CK1788" s="3"/>
      <c r="CL1788" s="3"/>
      <c r="CM1788" s="3"/>
      <c r="CN1788" s="1">
        <v>-43298</v>
      </c>
      <c r="CO1788" s="1">
        <v>-2386</v>
      </c>
      <c r="CP1788" s="1">
        <v>-1963</v>
      </c>
      <c r="CQ1788">
        <v>45</v>
      </c>
      <c r="CR1788">
        <v>34</v>
      </c>
      <c r="CS1788" s="3"/>
      <c r="CT1788" s="3"/>
      <c r="CU1788" s="3"/>
      <c r="CV1788" t="s">
        <v>2</v>
      </c>
      <c r="CW1788" t="s">
        <v>2</v>
      </c>
      <c r="CX1788" t="s">
        <v>2</v>
      </c>
      <c r="CY1788">
        <v>38.700000000000003</v>
      </c>
      <c r="CZ1788">
        <v>44.48</v>
      </c>
      <c r="DA1788" s="3"/>
      <c r="DB1788" s="3"/>
      <c r="DC1788" s="3"/>
      <c r="DD1788">
        <v>0.51</v>
      </c>
      <c r="DE1788">
        <v>0.67</v>
      </c>
      <c r="DF1788">
        <v>7.15</v>
      </c>
      <c r="DG1788">
        <v>2.72</v>
      </c>
      <c r="DH1788">
        <v>2.2599999999999998</v>
      </c>
      <c r="DI1788" s="3"/>
      <c r="DJ1788" s="3"/>
      <c r="DK1788" s="3"/>
      <c r="DL1788" s="6">
        <f>(CM1788*3+CL1788*2+CK1788)/6</f>
        <v>0</v>
      </c>
      <c r="DM1788">
        <f>BH1788+(BH1788*(CG1788-8.25)/8.25)</f>
        <v>-490.64363636363635</v>
      </c>
      <c r="DN1788">
        <f>BI1788+(BI1788*(CH1788-8.25)/8.25)</f>
        <v>-702.8145454545454</v>
      </c>
      <c r="DO1788">
        <f>BJ1788+(BJ1788*(CI1788-8.25)/8.25)</f>
        <v>191.0509090909091</v>
      </c>
      <c r="DP1788">
        <f>BK1788+(BK1788*(CJ1788-8.25)/8.25)</f>
        <v>147.30181818181819</v>
      </c>
      <c r="DQ1788">
        <f>BL1788+(BL1788*(CK1788-8.25)/8.25)</f>
        <v>0</v>
      </c>
      <c r="DR1788">
        <f>BM1788+(BM1788*(CL1788-8.25)/8.25)</f>
        <v>0</v>
      </c>
      <c r="DS1788">
        <f>BN1788+(BN1788*(CM1788-8.25)/8.25)</f>
        <v>0</v>
      </c>
      <c r="DT1788" s="8">
        <f>DM1788*10^8/$I1788</f>
        <v>-1355.6591299725694</v>
      </c>
      <c r="DU1788" s="8">
        <f>DN1788*10^8/$I1788</f>
        <v>-1941.8920059463146</v>
      </c>
      <c r="DV1788" s="8">
        <f>DO1788*10^8/$I1788</f>
        <v>527.87785268796335</v>
      </c>
      <c r="DW1788" s="8">
        <f>DP1788*10^8/$I1788</f>
        <v>406.99815483134472</v>
      </c>
      <c r="DX1788" s="8">
        <f>DQ1788*10^8/$I1788</f>
        <v>0</v>
      </c>
      <c r="DY1788" s="8">
        <f>DR1788*10^8/$I1788</f>
        <v>0</v>
      </c>
      <c r="DZ1788" s="8">
        <f>DS1788*10^8/$I1788</f>
        <v>0</v>
      </c>
      <c r="EA1788" s="8">
        <f>DT1788*10^8/$I1788</f>
        <v>-3745.7159136899627</v>
      </c>
      <c r="EB1788" s="8">
        <f>DZ1788*0.8</f>
        <v>0</v>
      </c>
      <c r="EC1788" s="10">
        <f>G1788-E1788</f>
        <v>1030</v>
      </c>
      <c r="ED1788" s="4">
        <f>EC1788/E1788*100</f>
        <v>66.025641025641022</v>
      </c>
      <c r="EE1788" s="4">
        <f>DY1788-G1788</f>
        <v>-2590</v>
      </c>
      <c r="EF1788" s="12">
        <f>EE1788/G1788</f>
        <v>-1</v>
      </c>
      <c r="EG1788" s="4">
        <f>G1788-F1788</f>
        <v>-20</v>
      </c>
    </row>
    <row r="1789" spans="1:137" x14ac:dyDescent="0.3">
      <c r="A1789">
        <v>1788</v>
      </c>
      <c r="B1789" t="s">
        <v>5756</v>
      </c>
      <c r="C1789" t="s">
        <v>4058</v>
      </c>
      <c r="D1789" t="str">
        <f>VLOOKUP(C1789,Sheet1!$A$2:$B$3197,2,FALSE)</f>
        <v>IT서비스</v>
      </c>
      <c r="E1789">
        <v>10150</v>
      </c>
      <c r="F1789">
        <v>10400</v>
      </c>
      <c r="G1789" s="7">
        <v>10350</v>
      </c>
      <c r="H1789" t="s">
        <v>1720</v>
      </c>
      <c r="I1789" s="7">
        <f>VALUE(LEFT(H1789,FIND("/",H1789)-1)) + VALUE(MID(H1789,FIND("/",H1789)+1,LEN(H1789)))</f>
        <v>38825568</v>
      </c>
      <c r="J1789" s="1">
        <v>6243</v>
      </c>
      <c r="K1789" s="1">
        <f>G1789*I1789/(10^8)</f>
        <v>4018.4462880000001</v>
      </c>
      <c r="L1789" s="1">
        <v>1367</v>
      </c>
      <c r="M1789" s="1">
        <v>1706</v>
      </c>
      <c r="N1789" s="1">
        <v>2029</v>
      </c>
      <c r="O1789" s="1">
        <v>1922</v>
      </c>
      <c r="P1789" s="1">
        <v>2690</v>
      </c>
      <c r="Q1789" s="1">
        <v>3287</v>
      </c>
      <c r="R1789" s="1">
        <v>3669</v>
      </c>
      <c r="S1789" s="1">
        <v>4044</v>
      </c>
      <c r="T1789">
        <v>230</v>
      </c>
      <c r="U1789">
        <v>278</v>
      </c>
      <c r="V1789">
        <v>221</v>
      </c>
      <c r="W1789">
        <v>348</v>
      </c>
      <c r="X1789">
        <v>457</v>
      </c>
      <c r="Y1789">
        <v>560</v>
      </c>
      <c r="Z1789">
        <v>640</v>
      </c>
      <c r="AA1789">
        <v>688</v>
      </c>
      <c r="AB1789">
        <v>108</v>
      </c>
      <c r="AC1789">
        <v>127</v>
      </c>
      <c r="AD1789">
        <v>121</v>
      </c>
      <c r="AE1789">
        <v>176</v>
      </c>
      <c r="AF1789">
        <v>225</v>
      </c>
      <c r="AG1789">
        <v>372</v>
      </c>
      <c r="AH1789">
        <v>416</v>
      </c>
      <c r="AI1789">
        <v>445</v>
      </c>
      <c r="AJ1789" s="1">
        <v>3783</v>
      </c>
      <c r="AK1789" s="1">
        <v>4643</v>
      </c>
      <c r="AL1789" s="1">
        <v>4762</v>
      </c>
      <c r="AM1789" s="1">
        <v>4507</v>
      </c>
      <c r="AN1789" s="1">
        <v>4702</v>
      </c>
      <c r="AO1789" s="1">
        <v>5429</v>
      </c>
      <c r="AP1789" s="1">
        <v>5900</v>
      </c>
      <c r="AQ1789" s="1">
        <v>6568</v>
      </c>
      <c r="AR1789" s="1">
        <v>2317</v>
      </c>
      <c r="AS1789" s="1">
        <v>2457</v>
      </c>
      <c r="AT1789" s="1">
        <v>2501</v>
      </c>
      <c r="AU1789" s="1">
        <v>2132</v>
      </c>
      <c r="AV1789" s="1">
        <v>1948</v>
      </c>
      <c r="AW1789" s="1">
        <v>2412</v>
      </c>
      <c r="AX1789" s="1">
        <v>2585</v>
      </c>
      <c r="AY1789" s="1">
        <v>2894</v>
      </c>
      <c r="AZ1789" s="1">
        <v>1466</v>
      </c>
      <c r="BA1789" s="1">
        <v>2187</v>
      </c>
      <c r="BB1789" s="1">
        <v>2261</v>
      </c>
      <c r="BC1789" s="1">
        <v>2375</v>
      </c>
      <c r="BD1789" s="1">
        <v>2754</v>
      </c>
      <c r="BE1789" s="1">
        <v>3017</v>
      </c>
      <c r="BF1789" s="1">
        <v>3315</v>
      </c>
      <c r="BG1789" s="1">
        <v>3674</v>
      </c>
      <c r="BH1789" s="1">
        <v>1466</v>
      </c>
      <c r="BI1789" s="1">
        <v>2056</v>
      </c>
      <c r="BJ1789" s="1">
        <v>2137</v>
      </c>
      <c r="BK1789" s="1">
        <v>2255</v>
      </c>
      <c r="BL1789" s="1">
        <v>2656</v>
      </c>
      <c r="BM1789" s="1">
        <v>2920</v>
      </c>
      <c r="BN1789" s="1">
        <v>3218</v>
      </c>
      <c r="BO1789" s="1">
        <v>3576</v>
      </c>
      <c r="BP1789">
        <v>104</v>
      </c>
      <c r="BQ1789">
        <v>149</v>
      </c>
      <c r="BR1789">
        <v>150</v>
      </c>
      <c r="BS1789">
        <v>150</v>
      </c>
      <c r="BT1789">
        <v>194</v>
      </c>
      <c r="BU1789">
        <v>194</v>
      </c>
      <c r="BV1789">
        <v>194</v>
      </c>
      <c r="BW1789">
        <v>194</v>
      </c>
      <c r="BX1789">
        <v>2.83</v>
      </c>
      <c r="BY1789">
        <v>3</v>
      </c>
      <c r="BZ1789">
        <v>2.58</v>
      </c>
      <c r="CA1789">
        <v>3.8</v>
      </c>
      <c r="CB1789">
        <v>4.88</v>
      </c>
      <c r="CC1789">
        <v>7.34</v>
      </c>
      <c r="CD1789">
        <v>7.34</v>
      </c>
      <c r="CE1789">
        <v>7.14</v>
      </c>
      <c r="CF1789">
        <v>7.57</v>
      </c>
      <c r="CG1789">
        <v>7.8</v>
      </c>
      <c r="CH1789">
        <v>6.04</v>
      </c>
      <c r="CI1789">
        <v>8.18</v>
      </c>
      <c r="CJ1789">
        <v>9.16</v>
      </c>
      <c r="CK1789">
        <v>13.98</v>
      </c>
      <c r="CL1789">
        <v>14.26</v>
      </c>
      <c r="CM1789">
        <v>14.73</v>
      </c>
      <c r="CN1789">
        <v>492</v>
      </c>
      <c r="CO1789">
        <v>490</v>
      </c>
      <c r="CP1789">
        <v>424</v>
      </c>
      <c r="CQ1789">
        <v>601</v>
      </c>
      <c r="CR1789">
        <v>602</v>
      </c>
      <c r="CS1789" s="1">
        <v>1004</v>
      </c>
      <c r="CT1789" s="1">
        <v>1127</v>
      </c>
      <c r="CU1789" s="1">
        <v>1289</v>
      </c>
      <c r="CV1789">
        <v>17.149999999999999</v>
      </c>
      <c r="CW1789">
        <v>16.5</v>
      </c>
      <c r="CX1789">
        <v>17.34</v>
      </c>
      <c r="CY1789">
        <v>10.199999999999999</v>
      </c>
      <c r="CZ1789">
        <v>17.21</v>
      </c>
      <c r="DA1789">
        <v>10.31</v>
      </c>
      <c r="DB1789">
        <v>9.18</v>
      </c>
      <c r="DC1789">
        <v>8.0299999999999994</v>
      </c>
      <c r="DD1789">
        <v>1.17</v>
      </c>
      <c r="DE1789">
        <v>1.1100000000000001</v>
      </c>
      <c r="DF1789">
        <v>0.98</v>
      </c>
      <c r="DG1789">
        <v>0.77</v>
      </c>
      <c r="DH1789">
        <v>1.42</v>
      </c>
      <c r="DI1789">
        <v>1.3</v>
      </c>
      <c r="DJ1789">
        <v>1.19</v>
      </c>
      <c r="DK1789">
        <v>1.07</v>
      </c>
      <c r="DL1789" s="6">
        <f>(CM1789*3+CL1789*2+CK1789)/6</f>
        <v>14.448333333333332</v>
      </c>
      <c r="DM1789">
        <f>BH1789+(BH1789*(CG1789-8.25)/8.25)</f>
        <v>1386.0363636363636</v>
      </c>
      <c r="DN1789">
        <f>BI1789+(BI1789*(CH1789-8.25)/8.25)</f>
        <v>1505.2412121212121</v>
      </c>
      <c r="DO1789">
        <f>BJ1789+(BJ1789*(CI1789-8.25)/8.25)</f>
        <v>2118.8678787878789</v>
      </c>
      <c r="DP1789">
        <f>BK1789+(BK1789*(CJ1789-8.25)/8.25)</f>
        <v>2503.7333333333336</v>
      </c>
      <c r="DQ1789">
        <f>BL1789+(BL1789*(CK1789-8.25)/8.25)</f>
        <v>4500.7127272727275</v>
      </c>
      <c r="DR1789">
        <f>BM1789+(BM1789*(CL1789-8.25)/8.25)</f>
        <v>5047.1757575757583</v>
      </c>
      <c r="DS1789">
        <f>BN1789+(BN1789*(CM1789-8.25)/8.25)</f>
        <v>5745.5927272727276</v>
      </c>
      <c r="DT1789" s="8">
        <f>DM1789*10^8/$I1789</f>
        <v>3569.9062113820551</v>
      </c>
      <c r="DU1789" s="8">
        <f>DN1789*10^8/$I1789</f>
        <v>3876.9328812426188</v>
      </c>
      <c r="DV1789" s="8">
        <f>DO1789*10^8/$I1789</f>
        <v>5457.4034275245604</v>
      </c>
      <c r="DW1789" s="8">
        <f>DP1789*10^8/$I1789</f>
        <v>6448.6714871327404</v>
      </c>
      <c r="DX1789" s="8">
        <f>DQ1789*10^8/$I1789</f>
        <v>11592.136211047131</v>
      </c>
      <c r="DY1789" s="8">
        <f>DR1789*10^8/$I1789</f>
        <v>12999.618595601121</v>
      </c>
      <c r="DZ1789" s="8">
        <f>DS1789*10^8/$I1789</f>
        <v>14798.476939919403</v>
      </c>
      <c r="EA1789" s="8">
        <f>DT1789*10^8/$I1789</f>
        <v>9194.7301617894045</v>
      </c>
      <c r="EB1789" s="8">
        <f>DZ1789*0.8</f>
        <v>11838.781551935523</v>
      </c>
      <c r="EC1789" s="10">
        <f>G1789-E1789</f>
        <v>200</v>
      </c>
      <c r="ED1789" s="4">
        <f>EC1789/E1789*100</f>
        <v>1.9704433497536946</v>
      </c>
      <c r="EE1789" s="4">
        <f>DY1789-G1789</f>
        <v>2649.6185956011213</v>
      </c>
      <c r="EF1789" s="12">
        <f>EE1789/G1789</f>
        <v>0.25600179667643685</v>
      </c>
      <c r="EG1789" s="4">
        <f>G1789-F1789</f>
        <v>-50</v>
      </c>
    </row>
    <row r="1790" spans="1:137" x14ac:dyDescent="0.3">
      <c r="A1790">
        <v>1789</v>
      </c>
      <c r="B1790" t="s">
        <v>6041</v>
      </c>
      <c r="C1790" t="s">
        <v>4059</v>
      </c>
      <c r="D1790" t="str">
        <f>VLOOKUP(C1790,Sheet1!$A$2:$B$3197,2,FALSE)</f>
        <v>전자장비와기기</v>
      </c>
      <c r="E1790">
        <v>45750</v>
      </c>
      <c r="F1790">
        <v>44300</v>
      </c>
      <c r="G1790" s="7">
        <v>46400</v>
      </c>
      <c r="H1790" t="s">
        <v>1721</v>
      </c>
      <c r="I1790" s="7">
        <f>VALUE(LEFT(H1790,FIND("/",H1790)-1)) + VALUE(MID(H1790,FIND("/",H1790)+1,LEN(H1790)))</f>
        <v>15462004</v>
      </c>
      <c r="J1790" s="1">
        <v>61199</v>
      </c>
      <c r="K1790" s="1">
        <f>G1790*I1790/(10^8)</f>
        <v>7174.3698560000003</v>
      </c>
      <c r="L1790">
        <v>679</v>
      </c>
      <c r="M1790">
        <v>934</v>
      </c>
      <c r="N1790" s="1">
        <v>1029</v>
      </c>
      <c r="O1790" s="1">
        <v>1164</v>
      </c>
      <c r="P1790" s="1">
        <v>1545</v>
      </c>
      <c r="Q1790" s="1">
        <v>1957</v>
      </c>
      <c r="R1790" s="1">
        <v>2471</v>
      </c>
      <c r="S1790" s="1">
        <v>3290</v>
      </c>
      <c r="T1790">
        <v>40</v>
      </c>
      <c r="U1790">
        <v>30</v>
      </c>
      <c r="V1790">
        <v>37</v>
      </c>
      <c r="W1790">
        <v>27</v>
      </c>
      <c r="X1790">
        <v>90</v>
      </c>
      <c r="Y1790">
        <v>239</v>
      </c>
      <c r="Z1790">
        <v>346</v>
      </c>
      <c r="AA1790">
        <v>520</v>
      </c>
      <c r="AB1790">
        <v>7</v>
      </c>
      <c r="AC1790">
        <v>-79</v>
      </c>
      <c r="AD1790">
        <v>5</v>
      </c>
      <c r="AE1790">
        <v>-7</v>
      </c>
      <c r="AF1790">
        <v>53</v>
      </c>
      <c r="AG1790">
        <v>181</v>
      </c>
      <c r="AH1790">
        <v>252</v>
      </c>
      <c r="AI1790" s="3"/>
      <c r="AJ1790" s="1">
        <v>1412</v>
      </c>
      <c r="AK1790" s="1">
        <v>1339</v>
      </c>
      <c r="AL1790" s="1">
        <v>1734</v>
      </c>
      <c r="AM1790" s="1">
        <v>1912</v>
      </c>
      <c r="AN1790" s="1">
        <v>2060</v>
      </c>
      <c r="AO1790" s="1">
        <v>2615</v>
      </c>
      <c r="AP1790" s="1">
        <v>2896</v>
      </c>
      <c r="AQ1790" s="3"/>
      <c r="AR1790">
        <v>828</v>
      </c>
      <c r="AS1790">
        <v>794</v>
      </c>
      <c r="AT1790">
        <v>898</v>
      </c>
      <c r="AU1790" s="1">
        <v>1091</v>
      </c>
      <c r="AV1790" s="1">
        <v>1188</v>
      </c>
      <c r="AW1790" s="1">
        <v>1554</v>
      </c>
      <c r="AX1790" s="1">
        <v>1577</v>
      </c>
      <c r="AY1790" s="3"/>
      <c r="AZ1790">
        <v>585</v>
      </c>
      <c r="BA1790">
        <v>545</v>
      </c>
      <c r="BB1790">
        <v>836</v>
      </c>
      <c r="BC1790">
        <v>822</v>
      </c>
      <c r="BD1790">
        <v>872</v>
      </c>
      <c r="BE1790" s="1">
        <v>1061</v>
      </c>
      <c r="BF1790" s="1">
        <v>1319</v>
      </c>
      <c r="BG1790" s="3"/>
      <c r="BH1790">
        <v>572</v>
      </c>
      <c r="BI1790">
        <v>532</v>
      </c>
      <c r="BJ1790">
        <v>822</v>
      </c>
      <c r="BK1790">
        <v>806</v>
      </c>
      <c r="BL1790">
        <v>855</v>
      </c>
      <c r="BM1790" s="1">
        <v>1043</v>
      </c>
      <c r="BN1790" s="1">
        <v>1301</v>
      </c>
      <c r="BO1790" s="3"/>
      <c r="BP1790">
        <v>66</v>
      </c>
      <c r="BQ1790">
        <v>73</v>
      </c>
      <c r="BR1790">
        <v>76</v>
      </c>
      <c r="BS1790">
        <v>76</v>
      </c>
      <c r="BT1790">
        <v>77</v>
      </c>
      <c r="BU1790">
        <v>77</v>
      </c>
      <c r="BV1790">
        <v>77</v>
      </c>
      <c r="BW1790" s="3"/>
      <c r="BX1790">
        <v>0.51</v>
      </c>
      <c r="BY1790">
        <v>-5.76</v>
      </c>
      <c r="BZ1790">
        <v>0.31</v>
      </c>
      <c r="CA1790">
        <v>-0.38</v>
      </c>
      <c r="CB1790">
        <v>2.64</v>
      </c>
      <c r="CC1790">
        <v>7.74</v>
      </c>
      <c r="CD1790">
        <v>9.15</v>
      </c>
      <c r="CE1790" s="3"/>
      <c r="CF1790">
        <v>1.3</v>
      </c>
      <c r="CG1790">
        <v>-14.52</v>
      </c>
      <c r="CH1790">
        <v>0.57999999999999996</v>
      </c>
      <c r="CI1790">
        <v>-1.1100000000000001</v>
      </c>
      <c r="CJ1790">
        <v>6.12</v>
      </c>
      <c r="CK1790">
        <v>18.39</v>
      </c>
      <c r="CL1790">
        <v>21.76</v>
      </c>
      <c r="CM1790">
        <v>33.049999999999997</v>
      </c>
      <c r="CN1790">
        <v>61</v>
      </c>
      <c r="CO1790">
        <v>-551</v>
      </c>
      <c r="CP1790">
        <v>27</v>
      </c>
      <c r="CQ1790">
        <v>-59</v>
      </c>
      <c r="CR1790">
        <v>331</v>
      </c>
      <c r="CS1790" s="1">
        <v>1129</v>
      </c>
      <c r="CT1790" s="1">
        <v>1649</v>
      </c>
      <c r="CU1790" s="1">
        <v>2781</v>
      </c>
      <c r="CV1790">
        <v>72.58</v>
      </c>
      <c r="CW1790" t="s">
        <v>2</v>
      </c>
      <c r="CX1790">
        <v>654.99</v>
      </c>
      <c r="CY1790" t="s">
        <v>2</v>
      </c>
      <c r="CZ1790">
        <v>140.54</v>
      </c>
      <c r="DA1790">
        <v>41.11</v>
      </c>
      <c r="DB1790">
        <v>28.13</v>
      </c>
      <c r="DC1790">
        <v>16.68</v>
      </c>
      <c r="DD1790">
        <v>0.96</v>
      </c>
      <c r="DE1790">
        <v>3.72</v>
      </c>
      <c r="DF1790">
        <v>3.12</v>
      </c>
      <c r="DG1790">
        <v>3.24</v>
      </c>
      <c r="DH1790">
        <v>8.07</v>
      </c>
      <c r="DI1790">
        <v>6.66</v>
      </c>
      <c r="DJ1790">
        <v>5.37</v>
      </c>
      <c r="DK1790" s="3"/>
      <c r="DL1790" s="6">
        <f>(CM1790*3+CL1790*2+CK1790)/6</f>
        <v>26.843333333333334</v>
      </c>
      <c r="DM1790">
        <f>BH1790+(BH1790*(CG1790-8.25)/8.25)</f>
        <v>-1006.72</v>
      </c>
      <c r="DN1790">
        <f>BI1790+(BI1790*(CH1790-8.25)/8.25)</f>
        <v>37.401212121212097</v>
      </c>
      <c r="DO1790">
        <f>BJ1790+(BJ1790*(CI1790-8.25)/8.25)</f>
        <v>-110.59636363636355</v>
      </c>
      <c r="DP1790">
        <f>BK1790+(BK1790*(CJ1790-8.25)/8.25)</f>
        <v>597.90545454545452</v>
      </c>
      <c r="DQ1790">
        <f>BL1790+(BL1790*(CK1790-8.25)/8.25)</f>
        <v>1905.8727272727274</v>
      </c>
      <c r="DR1790">
        <f>BM1790+(BM1790*(CL1790-8.25)/8.25)</f>
        <v>2750.9915151515152</v>
      </c>
      <c r="DS1790">
        <f>BN1790+(BN1790*(CM1790-8.25)/8.25)</f>
        <v>5211.8848484848477</v>
      </c>
      <c r="DT1790" s="8">
        <f>DM1790*10^8/$I1790</f>
        <v>-6510.9283376204012</v>
      </c>
      <c r="DU1790" s="8">
        <f>DN1790*10^8/$I1790</f>
        <v>241.89110364485805</v>
      </c>
      <c r="DV1790" s="8">
        <f>DO1790*10^8/$I1790</f>
        <v>-715.27832767578866</v>
      </c>
      <c r="DW1790" s="8">
        <f>DP1790*10^8/$I1790</f>
        <v>3866.9337722681644</v>
      </c>
      <c r="DX1790" s="8">
        <f>DQ1790*10^8/$I1790</f>
        <v>12326.168892937341</v>
      </c>
      <c r="DY1790" s="8">
        <f>DR1790*10^8/$I1790</f>
        <v>17791.94673052416</v>
      </c>
      <c r="DZ1790" s="8">
        <f>DS1790*10^8/$I1790</f>
        <v>33707.693055084237</v>
      </c>
      <c r="EA1790" s="8">
        <f>DT1790*10^8/$I1790</f>
        <v>-42109.213900218892</v>
      </c>
      <c r="EB1790" s="8">
        <f>DZ1790*0.8</f>
        <v>26966.15444406739</v>
      </c>
      <c r="EC1790" s="10">
        <f>G1790-E1790</f>
        <v>650</v>
      </c>
      <c r="ED1790" s="4">
        <f>EC1790/E1790*100</f>
        <v>1.4207650273224044</v>
      </c>
      <c r="EE1790" s="4">
        <f>DY1790-G1790</f>
        <v>-28608.05326947584</v>
      </c>
      <c r="EF1790" s="12">
        <f>EE1790/G1790</f>
        <v>-0.61655287218697929</v>
      </c>
      <c r="EG1790" s="4">
        <f>G1790-F1790</f>
        <v>2100</v>
      </c>
    </row>
    <row r="1791" spans="1:137" x14ac:dyDescent="0.3">
      <c r="A1791">
        <v>1790</v>
      </c>
      <c r="B1791" t="s">
        <v>5989</v>
      </c>
      <c r="C1791" t="s">
        <v>4060</v>
      </c>
      <c r="D1791" t="str">
        <f>VLOOKUP(C1791,Sheet1!$A$2:$B$3197,2,FALSE)</f>
        <v>반도체와반도체장비</v>
      </c>
      <c r="E1791">
        <v>13300</v>
      </c>
      <c r="F1791">
        <v>17600</v>
      </c>
      <c r="G1791" s="7">
        <v>18450</v>
      </c>
      <c r="H1791" t="s">
        <v>1722</v>
      </c>
      <c r="I1791" s="7">
        <f>VALUE(LEFT(H1791,FIND("/",H1791)-1)) + VALUE(MID(H1791,FIND("/",H1791)+1,LEN(H1791)))</f>
        <v>13505911</v>
      </c>
      <c r="J1791" s="1">
        <v>64097</v>
      </c>
      <c r="K1791" s="1">
        <f>G1791*I1791/(10^8)</f>
        <v>2491.8405794999999</v>
      </c>
      <c r="L1791" s="1">
        <v>1010</v>
      </c>
      <c r="M1791" s="1">
        <v>1227</v>
      </c>
      <c r="N1791" s="1">
        <v>1261</v>
      </c>
      <c r="O1791" s="1">
        <v>1322</v>
      </c>
      <c r="P1791" s="1">
        <v>1007</v>
      </c>
      <c r="Q1791" s="1">
        <v>1369</v>
      </c>
      <c r="R1791" s="1">
        <v>1569</v>
      </c>
      <c r="S1791" s="1">
        <v>1801</v>
      </c>
      <c r="T1791">
        <v>66</v>
      </c>
      <c r="U1791">
        <v>63</v>
      </c>
      <c r="V1791">
        <v>82</v>
      </c>
      <c r="W1791">
        <v>76</v>
      </c>
      <c r="X1791">
        <v>-85</v>
      </c>
      <c r="Y1791">
        <v>102</v>
      </c>
      <c r="Z1791">
        <v>126</v>
      </c>
      <c r="AA1791">
        <v>160</v>
      </c>
      <c r="AB1791">
        <v>105</v>
      </c>
      <c r="AC1791">
        <v>15</v>
      </c>
      <c r="AD1791">
        <v>92</v>
      </c>
      <c r="AE1791">
        <v>83</v>
      </c>
      <c r="AF1791">
        <v>-94</v>
      </c>
      <c r="AG1791">
        <v>89</v>
      </c>
      <c r="AH1791">
        <v>117</v>
      </c>
      <c r="AI1791">
        <v>145</v>
      </c>
      <c r="AJ1791" s="1">
        <v>1141</v>
      </c>
      <c r="AK1791" s="1">
        <v>1232</v>
      </c>
      <c r="AL1791" s="1">
        <v>1379</v>
      </c>
      <c r="AM1791" s="1">
        <v>1557</v>
      </c>
      <c r="AN1791" s="1">
        <v>1660</v>
      </c>
      <c r="AO1791" s="1">
        <v>1812</v>
      </c>
      <c r="AP1791" s="1">
        <v>2099</v>
      </c>
      <c r="AQ1791" s="1">
        <v>2317</v>
      </c>
      <c r="AR1791">
        <v>337</v>
      </c>
      <c r="AS1791">
        <v>412</v>
      </c>
      <c r="AT1791">
        <v>409</v>
      </c>
      <c r="AU1791">
        <v>528</v>
      </c>
      <c r="AV1791">
        <v>736</v>
      </c>
      <c r="AW1791">
        <v>791</v>
      </c>
      <c r="AX1791">
        <v>981</v>
      </c>
      <c r="AY1791" s="1">
        <v>1076</v>
      </c>
      <c r="AZ1791">
        <v>805</v>
      </c>
      <c r="BA1791">
        <v>820</v>
      </c>
      <c r="BB1791">
        <v>970</v>
      </c>
      <c r="BC1791" s="1">
        <v>1030</v>
      </c>
      <c r="BD1791">
        <v>924</v>
      </c>
      <c r="BE1791" s="1">
        <v>1021</v>
      </c>
      <c r="BF1791" s="1">
        <v>1118</v>
      </c>
      <c r="BG1791" s="1">
        <v>1241</v>
      </c>
      <c r="BH1791">
        <v>805</v>
      </c>
      <c r="BI1791">
        <v>820</v>
      </c>
      <c r="BJ1791">
        <v>970</v>
      </c>
      <c r="BK1791" s="1">
        <v>1030</v>
      </c>
      <c r="BL1791">
        <v>924</v>
      </c>
      <c r="BM1791" s="1">
        <v>1021</v>
      </c>
      <c r="BN1791" s="1">
        <v>1118</v>
      </c>
      <c r="BO1791" s="1">
        <v>1241</v>
      </c>
      <c r="BP1791">
        <v>53</v>
      </c>
      <c r="BQ1791">
        <v>53</v>
      </c>
      <c r="BR1791">
        <v>68</v>
      </c>
      <c r="BS1791">
        <v>68</v>
      </c>
      <c r="BT1791">
        <v>68</v>
      </c>
      <c r="BU1791">
        <v>68</v>
      </c>
      <c r="BV1791">
        <v>68</v>
      </c>
      <c r="BW1791">
        <v>68</v>
      </c>
      <c r="BX1791">
        <v>9.83</v>
      </c>
      <c r="BY1791">
        <v>1.3</v>
      </c>
      <c r="BZ1791">
        <v>7.06</v>
      </c>
      <c r="CA1791">
        <v>5.66</v>
      </c>
      <c r="CB1791">
        <v>-5.85</v>
      </c>
      <c r="CC1791">
        <v>5.13</v>
      </c>
      <c r="CD1791">
        <v>5.98</v>
      </c>
      <c r="CE1791">
        <v>6.57</v>
      </c>
      <c r="CF1791">
        <v>13.94</v>
      </c>
      <c r="CG1791">
        <v>1.9</v>
      </c>
      <c r="CH1791">
        <v>10.3</v>
      </c>
      <c r="CI1791">
        <v>8.32</v>
      </c>
      <c r="CJ1791">
        <v>-9.6300000000000008</v>
      </c>
      <c r="CK1791">
        <v>9.15</v>
      </c>
      <c r="CL1791">
        <v>10.94</v>
      </c>
      <c r="CM1791">
        <v>12.29</v>
      </c>
      <c r="CN1791">
        <v>779</v>
      </c>
      <c r="CO1791">
        <v>114</v>
      </c>
      <c r="CP1791">
        <v>683</v>
      </c>
      <c r="CQ1791">
        <v>616</v>
      </c>
      <c r="CR1791">
        <v>-697</v>
      </c>
      <c r="CS1791">
        <v>659</v>
      </c>
      <c r="CT1791">
        <v>866</v>
      </c>
      <c r="CU1791" s="1">
        <v>1074</v>
      </c>
      <c r="CV1791">
        <v>10.93</v>
      </c>
      <c r="CW1791">
        <v>81.150000000000006</v>
      </c>
      <c r="CX1791">
        <v>12.6</v>
      </c>
      <c r="CY1791">
        <v>17.13</v>
      </c>
      <c r="CZ1791" t="s">
        <v>2</v>
      </c>
      <c r="DA1791">
        <v>28</v>
      </c>
      <c r="DB1791">
        <v>21.3</v>
      </c>
      <c r="DC1791">
        <v>17.190000000000001</v>
      </c>
      <c r="DD1791">
        <v>1.27</v>
      </c>
      <c r="DE1791">
        <v>1.36</v>
      </c>
      <c r="DF1791">
        <v>1.1299999999999999</v>
      </c>
      <c r="DG1791">
        <v>1.31</v>
      </c>
      <c r="DH1791">
        <v>1.79</v>
      </c>
      <c r="DI1791">
        <v>2.31</v>
      </c>
      <c r="DJ1791">
        <v>2.12</v>
      </c>
      <c r="DK1791">
        <v>1.92</v>
      </c>
      <c r="DL1791" s="6">
        <f>(CM1791*3+CL1791*2+CK1791)/6</f>
        <v>11.316666666666668</v>
      </c>
      <c r="DM1791">
        <f>BH1791+(BH1791*(CG1791-8.25)/8.25)</f>
        <v>185.39393939393938</v>
      </c>
      <c r="DN1791">
        <f>BI1791+(BI1791*(CH1791-8.25)/8.25)</f>
        <v>1023.7575757575759</v>
      </c>
      <c r="DO1791">
        <f>BJ1791+(BJ1791*(CI1791-8.25)/8.25)</f>
        <v>978.23030303030305</v>
      </c>
      <c r="DP1791">
        <f>BK1791+(BK1791*(CJ1791-8.25)/8.25)</f>
        <v>-1202.2909090909093</v>
      </c>
      <c r="DQ1791">
        <f>BL1791+(BL1791*(CK1791-8.25)/8.25)</f>
        <v>1024.8</v>
      </c>
      <c r="DR1791">
        <f>BM1791+(BM1791*(CL1791-8.25)/8.25)</f>
        <v>1353.9078787878786</v>
      </c>
      <c r="DS1791">
        <f>BN1791+(BN1791*(CM1791-8.25)/8.25)</f>
        <v>1665.4812121212121</v>
      </c>
      <c r="DT1791" s="8">
        <f>DM1791*10^8/$I1791</f>
        <v>1372.6874062322738</v>
      </c>
      <c r="DU1791" s="8">
        <f>DN1791*10^8/$I1791</f>
        <v>7580.0705021495833</v>
      </c>
      <c r="DV1791" s="8">
        <f>DO1791*10^8/$I1791</f>
        <v>7242.9790410310197</v>
      </c>
      <c r="DW1791" s="8">
        <f>DP1791*10^8/$I1791</f>
        <v>-8901.9608458171333</v>
      </c>
      <c r="DX1791" s="8">
        <f>DQ1791*10^8/$I1791</f>
        <v>7587.7887837406897</v>
      </c>
      <c r="DY1791" s="8">
        <f>DR1791*10^8/$I1791</f>
        <v>10024.557979005478</v>
      </c>
      <c r="DZ1791" s="8">
        <f>DS1791*10^8/$I1791</f>
        <v>12331.498498111028</v>
      </c>
      <c r="EA1791" s="8">
        <f>DT1791*10^8/$I1791</f>
        <v>10163.60470783699</v>
      </c>
      <c r="EB1791" s="8">
        <f>DZ1791*0.8</f>
        <v>9865.1987984888237</v>
      </c>
      <c r="EC1791" s="10">
        <f>G1791-E1791</f>
        <v>5150</v>
      </c>
      <c r="ED1791" s="4">
        <f>EC1791/E1791*100</f>
        <v>38.721804511278194</v>
      </c>
      <c r="EE1791" s="4">
        <f>DY1791-G1791</f>
        <v>-8425.442020994522</v>
      </c>
      <c r="EF1791" s="12">
        <f>EE1791/G1791</f>
        <v>-0.45666352417314482</v>
      </c>
      <c r="EG1791" s="4">
        <f>G1791-F1791</f>
        <v>850</v>
      </c>
    </row>
    <row r="1792" spans="1:137" x14ac:dyDescent="0.3">
      <c r="A1792">
        <v>1791</v>
      </c>
      <c r="B1792" t="s">
        <v>6502</v>
      </c>
      <c r="C1792" t="s">
        <v>4061</v>
      </c>
      <c r="D1792" t="str">
        <f>VLOOKUP(C1792,Sheet1!$A$2:$B$3197,2,FALSE)</f>
        <v>디스플레이장비및부품</v>
      </c>
      <c r="E1792">
        <v>2235</v>
      </c>
      <c r="F1792">
        <v>2650</v>
      </c>
      <c r="G1792" s="7">
        <v>2710</v>
      </c>
      <c r="H1792" t="s">
        <v>1723</v>
      </c>
      <c r="I1792" s="7">
        <f>VALUE(LEFT(H1792,FIND("/",H1792)-1)) + VALUE(MID(H1792,FIND("/",H1792)+1,LEN(H1792)))</f>
        <v>78990426</v>
      </c>
      <c r="J1792" s="1">
        <v>1291279</v>
      </c>
      <c r="K1792" s="1">
        <f>G1792*I1792/(10^8)</f>
        <v>2140.6405445999999</v>
      </c>
      <c r="L1792" s="1">
        <v>2705</v>
      </c>
      <c r="M1792" s="1">
        <v>2852</v>
      </c>
      <c r="N1792" s="1">
        <v>2739</v>
      </c>
      <c r="O1792" s="1">
        <v>2806</v>
      </c>
      <c r="P1792" s="1">
        <v>2742</v>
      </c>
      <c r="Q1792" s="3"/>
      <c r="R1792" s="3"/>
      <c r="S1792" s="3"/>
      <c r="T1792">
        <v>381</v>
      </c>
      <c r="U1792">
        <v>480</v>
      </c>
      <c r="V1792">
        <v>102</v>
      </c>
      <c r="W1792">
        <v>101</v>
      </c>
      <c r="X1792">
        <v>49</v>
      </c>
      <c r="Y1792" s="3"/>
      <c r="Z1792" s="3"/>
      <c r="AA1792" s="3"/>
      <c r="AB1792">
        <v>294</v>
      </c>
      <c r="AC1792">
        <v>378</v>
      </c>
      <c r="AD1792">
        <v>81</v>
      </c>
      <c r="AE1792">
        <v>58</v>
      </c>
      <c r="AF1792">
        <v>8</v>
      </c>
      <c r="AG1792" s="3"/>
      <c r="AH1792" s="3"/>
      <c r="AI1792" s="3"/>
      <c r="AJ1792" s="1">
        <v>2007</v>
      </c>
      <c r="AK1792" s="1">
        <v>2002</v>
      </c>
      <c r="AL1792" s="1">
        <v>2460</v>
      </c>
      <c r="AM1792" s="1">
        <v>2861</v>
      </c>
      <c r="AN1792" s="1">
        <v>2814</v>
      </c>
      <c r="AO1792" s="3"/>
      <c r="AP1792" s="3"/>
      <c r="AQ1792" s="3"/>
      <c r="AR1792">
        <v>792</v>
      </c>
      <c r="AS1792">
        <v>441</v>
      </c>
      <c r="AT1792">
        <v>715</v>
      </c>
      <c r="AU1792" s="1">
        <v>1008</v>
      </c>
      <c r="AV1792">
        <v>782</v>
      </c>
      <c r="AW1792" s="3"/>
      <c r="AX1792" s="3"/>
      <c r="AY1792" s="3"/>
      <c r="AZ1792" s="1">
        <v>1215</v>
      </c>
      <c r="BA1792" s="1">
        <v>1561</v>
      </c>
      <c r="BB1792" s="1">
        <v>1746</v>
      </c>
      <c r="BC1792" s="1">
        <v>1853</v>
      </c>
      <c r="BD1792" s="1">
        <v>2033</v>
      </c>
      <c r="BE1792" s="3"/>
      <c r="BF1792" s="3"/>
      <c r="BG1792" s="3"/>
      <c r="BH1792" s="1">
        <v>1215</v>
      </c>
      <c r="BI1792" s="1">
        <v>1561</v>
      </c>
      <c r="BJ1792" s="1">
        <v>1548</v>
      </c>
      <c r="BK1792" s="1">
        <v>1600</v>
      </c>
      <c r="BL1792" s="1">
        <v>1648</v>
      </c>
      <c r="BM1792" s="3"/>
      <c r="BN1792" s="3"/>
      <c r="BO1792" s="3"/>
      <c r="BP1792">
        <v>386</v>
      </c>
      <c r="BQ1792">
        <v>395</v>
      </c>
      <c r="BR1792">
        <v>395</v>
      </c>
      <c r="BS1792">
        <v>395</v>
      </c>
      <c r="BT1792">
        <v>395</v>
      </c>
      <c r="BU1792" s="3"/>
      <c r="BV1792" s="3"/>
      <c r="BW1792" s="3"/>
      <c r="BX1792">
        <v>18.72</v>
      </c>
      <c r="BY1792">
        <v>18.850000000000001</v>
      </c>
      <c r="BZ1792">
        <v>3.64</v>
      </c>
      <c r="CA1792">
        <v>2.16</v>
      </c>
      <c r="CB1792">
        <v>0.28999999999999998</v>
      </c>
      <c r="CC1792" s="3"/>
      <c r="CD1792" s="3"/>
      <c r="CE1792" s="3"/>
      <c r="CF1792">
        <v>28.26</v>
      </c>
      <c r="CG1792">
        <v>27.22</v>
      </c>
      <c r="CH1792">
        <v>4.38</v>
      </c>
      <c r="CI1792">
        <v>2.02</v>
      </c>
      <c r="CJ1792">
        <v>2.21</v>
      </c>
      <c r="CK1792" s="3"/>
      <c r="CL1792" s="3"/>
      <c r="CM1792" s="3"/>
      <c r="CN1792">
        <v>381</v>
      </c>
      <c r="CO1792">
        <v>482</v>
      </c>
      <c r="CP1792">
        <v>86</v>
      </c>
      <c r="CQ1792">
        <v>40</v>
      </c>
      <c r="CR1792">
        <v>45</v>
      </c>
      <c r="CS1792" s="3"/>
      <c r="CT1792" s="3"/>
      <c r="CU1792" s="3"/>
      <c r="CV1792">
        <v>13.88</v>
      </c>
      <c r="CW1792">
        <v>7.43</v>
      </c>
      <c r="CX1792">
        <v>37.090000000000003</v>
      </c>
      <c r="CY1792">
        <v>74.55</v>
      </c>
      <c r="CZ1792">
        <v>48.96</v>
      </c>
      <c r="DA1792" s="3"/>
      <c r="DB1792" s="3"/>
      <c r="DC1792" s="3"/>
      <c r="DD1792">
        <v>3.27</v>
      </c>
      <c r="DE1792">
        <v>1.77</v>
      </c>
      <c r="DF1792">
        <v>1.58</v>
      </c>
      <c r="DG1792">
        <v>1.43</v>
      </c>
      <c r="DH1792">
        <v>1.02</v>
      </c>
      <c r="DI1792" s="3"/>
      <c r="DJ1792" s="3"/>
      <c r="DK1792" s="3"/>
      <c r="DL1792" s="6">
        <f>(CM1792*3+CL1792*2+CK1792)/6</f>
        <v>0</v>
      </c>
      <c r="DM1792">
        <f>BH1792+(BH1792*(CG1792-8.25)/8.25)</f>
        <v>4008.7636363636361</v>
      </c>
      <c r="DN1792">
        <f>BI1792+(BI1792*(CH1792-8.25)/8.25)</f>
        <v>828.7490909090908</v>
      </c>
      <c r="DO1792">
        <f>BJ1792+(BJ1792*(CI1792-8.25)/8.25)</f>
        <v>379.02545454545452</v>
      </c>
      <c r="DP1792">
        <f>BK1792+(BK1792*(CJ1792-8.25)/8.25)</f>
        <v>428.60606060606051</v>
      </c>
      <c r="DQ1792">
        <f>BL1792+(BL1792*(CK1792-8.25)/8.25)</f>
        <v>0</v>
      </c>
      <c r="DR1792">
        <f>BM1792+(BM1792*(CL1792-8.25)/8.25)</f>
        <v>0</v>
      </c>
      <c r="DS1792">
        <f>BN1792+(BN1792*(CM1792-8.25)/8.25)</f>
        <v>0</v>
      </c>
      <c r="DT1792" s="8">
        <f>DM1792*10^8/$I1792</f>
        <v>5074.9993883608577</v>
      </c>
      <c r="DU1792" s="8">
        <f>DN1792*10^8/$I1792</f>
        <v>1049.1766317466002</v>
      </c>
      <c r="DV1792" s="8">
        <f>DO1792*10^8/$I1792</f>
        <v>479.83720779712542</v>
      </c>
      <c r="DW1792" s="8">
        <f>DP1792*10^8/$I1792</f>
        <v>542.60507546327256</v>
      </c>
      <c r="DX1792" s="8">
        <f>DQ1792*10^8/$I1792</f>
        <v>0</v>
      </c>
      <c r="DY1792" s="8">
        <f>DR1792*10^8/$I1792</f>
        <v>0</v>
      </c>
      <c r="DZ1792" s="8">
        <f>DS1792*10^8/$I1792</f>
        <v>0</v>
      </c>
      <c r="EA1792" s="8">
        <f>DT1792*10^8/$I1792</f>
        <v>6424.8284828351952</v>
      </c>
      <c r="EB1792" s="8">
        <f>DZ1792*0.8</f>
        <v>0</v>
      </c>
      <c r="EC1792" s="10">
        <f>G1792-E1792</f>
        <v>475</v>
      </c>
      <c r="ED1792" s="4">
        <f>EC1792/E1792*100</f>
        <v>21.252796420581653</v>
      </c>
      <c r="EE1792" s="4">
        <f>DY1792-G1792</f>
        <v>-2710</v>
      </c>
      <c r="EF1792" s="12">
        <f>EE1792/G1792</f>
        <v>-1</v>
      </c>
      <c r="EG1792" s="4">
        <f>G1792-F1792</f>
        <v>60</v>
      </c>
    </row>
    <row r="1793" spans="1:137" x14ac:dyDescent="0.3">
      <c r="A1793">
        <v>1792</v>
      </c>
      <c r="B1793" t="s">
        <v>5663</v>
      </c>
      <c r="C1793" t="s">
        <v>4062</v>
      </c>
      <c r="D1793" t="str">
        <f>VLOOKUP(C1793,Sheet1!$A$2:$B$3197,2,FALSE)</f>
        <v>전문소매</v>
      </c>
      <c r="E1793">
        <v>6820</v>
      </c>
      <c r="F1793">
        <v>7710</v>
      </c>
      <c r="G1793" s="7">
        <v>8210</v>
      </c>
      <c r="H1793" t="s">
        <v>1724</v>
      </c>
      <c r="I1793" s="7">
        <f>VALUE(LEFT(H1793,FIND("/",H1793)-1)) + VALUE(MID(H1793,FIND("/",H1793)+1,LEN(H1793)))</f>
        <v>29623706</v>
      </c>
      <c r="J1793">
        <v>0</v>
      </c>
      <c r="K1793" s="1">
        <f>G1793*I1793/(10^8)</f>
        <v>2432.1062625999998</v>
      </c>
      <c r="L1793" s="1">
        <v>6734</v>
      </c>
      <c r="M1793" s="1">
        <v>9502</v>
      </c>
      <c r="N1793" s="1">
        <v>10583</v>
      </c>
      <c r="O1793" s="1">
        <v>12087</v>
      </c>
      <c r="P1793" s="1">
        <v>14511</v>
      </c>
      <c r="Q1793" s="1">
        <v>16733</v>
      </c>
      <c r="R1793" s="1">
        <v>18235</v>
      </c>
      <c r="S1793" s="1">
        <v>18588</v>
      </c>
      <c r="T1793">
        <v>-20</v>
      </c>
      <c r="U1793">
        <v>117</v>
      </c>
      <c r="V1793">
        <v>506</v>
      </c>
      <c r="W1793">
        <v>829</v>
      </c>
      <c r="X1793">
        <v>449</v>
      </c>
      <c r="Y1793">
        <v>529</v>
      </c>
      <c r="Z1793">
        <v>647</v>
      </c>
      <c r="AA1793">
        <v>758</v>
      </c>
      <c r="AB1793">
        <v>-26</v>
      </c>
      <c r="AC1793">
        <v>43</v>
      </c>
      <c r="AD1793">
        <v>347</v>
      </c>
      <c r="AE1793">
        <v>563</v>
      </c>
      <c r="AF1793">
        <v>152</v>
      </c>
      <c r="AG1793">
        <v>304</v>
      </c>
      <c r="AH1793">
        <v>432</v>
      </c>
      <c r="AI1793">
        <v>565</v>
      </c>
      <c r="AJ1793" s="1">
        <v>4333</v>
      </c>
      <c r="AK1793" s="1">
        <v>5578</v>
      </c>
      <c r="AL1793" s="1">
        <v>5957</v>
      </c>
      <c r="AM1793" s="1">
        <v>8044</v>
      </c>
      <c r="AN1793" s="1">
        <v>10569</v>
      </c>
      <c r="AO1793" s="1">
        <v>11205</v>
      </c>
      <c r="AP1793" s="1">
        <v>12273</v>
      </c>
      <c r="AQ1793" s="1">
        <v>14043</v>
      </c>
      <c r="AR1793" s="1">
        <v>3365</v>
      </c>
      <c r="AS1793" s="1">
        <v>3918</v>
      </c>
      <c r="AT1793" s="1">
        <v>3948</v>
      </c>
      <c r="AU1793" s="1">
        <v>5423</v>
      </c>
      <c r="AV1793" s="1">
        <v>7569</v>
      </c>
      <c r="AW1793" s="1">
        <v>8138</v>
      </c>
      <c r="AX1793" s="1">
        <v>8839</v>
      </c>
      <c r="AY1793" s="1">
        <v>9882</v>
      </c>
      <c r="AZ1793">
        <v>968</v>
      </c>
      <c r="BA1793" s="1">
        <v>1660</v>
      </c>
      <c r="BB1793" s="1">
        <v>2009</v>
      </c>
      <c r="BC1793" s="1">
        <v>2621</v>
      </c>
      <c r="BD1793" s="1">
        <v>3000</v>
      </c>
      <c r="BE1793" s="1">
        <v>3067</v>
      </c>
      <c r="BF1793" s="1">
        <v>3434</v>
      </c>
      <c r="BG1793" s="1">
        <v>4161</v>
      </c>
      <c r="BH1793">
        <v>656</v>
      </c>
      <c r="BI1793" s="1">
        <v>1466</v>
      </c>
      <c r="BJ1793" s="1">
        <v>1796</v>
      </c>
      <c r="BK1793" s="1">
        <v>2480</v>
      </c>
      <c r="BL1793" s="1">
        <v>2839</v>
      </c>
      <c r="BM1793" s="1">
        <v>3136</v>
      </c>
      <c r="BN1793" s="1">
        <v>3683</v>
      </c>
      <c r="BO1793" s="1">
        <v>4451</v>
      </c>
      <c r="BP1793">
        <v>131</v>
      </c>
      <c r="BQ1793">
        <v>131</v>
      </c>
      <c r="BR1793">
        <v>131</v>
      </c>
      <c r="BS1793">
        <v>140</v>
      </c>
      <c r="BT1793">
        <v>145</v>
      </c>
      <c r="BU1793">
        <v>149</v>
      </c>
      <c r="BV1793">
        <v>151</v>
      </c>
      <c r="BW1793">
        <v>155</v>
      </c>
      <c r="BX1793">
        <v>-0.63</v>
      </c>
      <c r="BY1793">
        <v>0.86</v>
      </c>
      <c r="BZ1793">
        <v>6.01</v>
      </c>
      <c r="CA1793">
        <v>8.0399999999999991</v>
      </c>
      <c r="CB1793">
        <v>1.63</v>
      </c>
      <c r="CC1793">
        <v>2.79</v>
      </c>
      <c r="CD1793">
        <v>3.68</v>
      </c>
      <c r="CE1793">
        <v>4.29</v>
      </c>
      <c r="CF1793">
        <v>-2.68</v>
      </c>
      <c r="CG1793">
        <v>3.48</v>
      </c>
      <c r="CH1793">
        <v>20.58</v>
      </c>
      <c r="CI1793">
        <v>26.2</v>
      </c>
      <c r="CJ1793">
        <v>5.48</v>
      </c>
      <c r="CK1793">
        <v>9.89</v>
      </c>
      <c r="CL1793">
        <v>12.2</v>
      </c>
      <c r="CM1793">
        <v>12.47</v>
      </c>
      <c r="CN1793">
        <v>-61</v>
      </c>
      <c r="CO1793">
        <v>138</v>
      </c>
      <c r="CP1793" s="1">
        <v>1254</v>
      </c>
      <c r="CQ1793" s="1">
        <v>1960</v>
      </c>
      <c r="CR1793">
        <v>492</v>
      </c>
      <c r="CS1793">
        <v>997</v>
      </c>
      <c r="CT1793" s="1">
        <v>1404</v>
      </c>
      <c r="CU1793" s="1">
        <v>1711</v>
      </c>
      <c r="CV1793" t="s">
        <v>2</v>
      </c>
      <c r="CW1793">
        <v>40.86</v>
      </c>
      <c r="CX1793">
        <v>4.03</v>
      </c>
      <c r="CY1793">
        <v>3.85</v>
      </c>
      <c r="CZ1793">
        <v>15.06</v>
      </c>
      <c r="DA1793">
        <v>8.24</v>
      </c>
      <c r="DB1793">
        <v>5.85</v>
      </c>
      <c r="DC1793">
        <v>4.8</v>
      </c>
      <c r="DD1793">
        <v>1.5</v>
      </c>
      <c r="DE1793">
        <v>0.99</v>
      </c>
      <c r="DF1793">
        <v>0.73</v>
      </c>
      <c r="DG1793">
        <v>0.87</v>
      </c>
      <c r="DH1793">
        <v>0.76</v>
      </c>
      <c r="DI1793">
        <v>0.76</v>
      </c>
      <c r="DJ1793">
        <v>0.65</v>
      </c>
      <c r="DK1793">
        <v>0.54</v>
      </c>
      <c r="DL1793" s="6">
        <f>(CM1793*3+CL1793*2+CK1793)/6</f>
        <v>11.950000000000001</v>
      </c>
      <c r="DM1793">
        <f>BH1793+(BH1793*(CG1793-8.25)/8.25)</f>
        <v>276.71272727272731</v>
      </c>
      <c r="DN1793">
        <f>BI1793+(BI1793*(CH1793-8.25)/8.25)</f>
        <v>3657.0036363636364</v>
      </c>
      <c r="DO1793">
        <f>BJ1793+(BJ1793*(CI1793-8.25)/8.25)</f>
        <v>5703.6606060606064</v>
      </c>
      <c r="DP1793">
        <f>BK1793+(BK1793*(CJ1793-8.25)/8.25)</f>
        <v>1647.3212121212123</v>
      </c>
      <c r="DQ1793">
        <f>BL1793+(BL1793*(CK1793-8.25)/8.25)</f>
        <v>3403.358787878788</v>
      </c>
      <c r="DR1793">
        <f>BM1793+(BM1793*(CL1793-8.25)/8.25)</f>
        <v>4637.4787878787874</v>
      </c>
      <c r="DS1793">
        <f>BN1793+(BN1793*(CM1793-8.25)/8.25)</f>
        <v>5566.9103030303031</v>
      </c>
      <c r="DT1793" s="8">
        <f>DM1793*10^8/$I1793</f>
        <v>934.09220059342783</v>
      </c>
      <c r="DU1793" s="8">
        <f>DN1793*10^8/$I1793</f>
        <v>12344.855287058401</v>
      </c>
      <c r="DV1793" s="8">
        <f>DO1793*10^8/$I1793</f>
        <v>19253.703794051315</v>
      </c>
      <c r="DW1793" s="8">
        <f>DP1793*10^8/$I1793</f>
        <v>5560.8208241102993</v>
      </c>
      <c r="DX1793" s="8">
        <f>DQ1793*10^8/$I1793</f>
        <v>11488.632745270925</v>
      </c>
      <c r="DY1793" s="8">
        <f>DR1793*10^8/$I1793</f>
        <v>15654.620619981804</v>
      </c>
      <c r="DZ1793" s="8">
        <f>DS1793*10^8/$I1793</f>
        <v>18792.079232187567</v>
      </c>
      <c r="EA1793" s="8">
        <f>DT1793*10^8/$I1793</f>
        <v>3153.1915709446612</v>
      </c>
      <c r="EB1793" s="8">
        <f>DZ1793*0.8</f>
        <v>15033.663385750055</v>
      </c>
      <c r="EC1793" s="10">
        <f>G1793-E1793</f>
        <v>1390</v>
      </c>
      <c r="ED1793" s="4">
        <f>EC1793/E1793*100</f>
        <v>20.381231671554254</v>
      </c>
      <c r="EE1793" s="4">
        <f>DY1793-G1793</f>
        <v>7444.6206199818043</v>
      </c>
      <c r="EF1793" s="12">
        <f>EE1793/G1793</f>
        <v>0.90677474055807605</v>
      </c>
      <c r="EG1793" s="4">
        <f>G1793-F1793</f>
        <v>500</v>
      </c>
    </row>
    <row r="1794" spans="1:137" x14ac:dyDescent="0.3">
      <c r="A1794">
        <v>1793</v>
      </c>
      <c r="B1794" t="s">
        <v>7187</v>
      </c>
      <c r="C1794" t="s">
        <v>4063</v>
      </c>
      <c r="D1794" t="str">
        <f>VLOOKUP(C1794,Sheet1!$A$2:$B$3197,2,FALSE)</f>
        <v>디스플레이장비및부품</v>
      </c>
      <c r="E1794">
        <v>8070</v>
      </c>
      <c r="F1794">
        <v>8150</v>
      </c>
      <c r="G1794" s="7">
        <v>8570</v>
      </c>
      <c r="H1794" t="s">
        <v>1725</v>
      </c>
      <c r="I1794" s="7">
        <f>VALUE(LEFT(H1794,FIND("/",H1794)-1)) + VALUE(MID(H1794,FIND("/",H1794)+1,LEN(H1794)))</f>
        <v>16717058</v>
      </c>
      <c r="J1794" s="1">
        <v>1385732</v>
      </c>
      <c r="K1794" s="1">
        <f>G1794*I1794/(10^8)</f>
        <v>1432.6518705999999</v>
      </c>
      <c r="L1794" s="1">
        <v>4545</v>
      </c>
      <c r="M1794" s="1">
        <v>5227</v>
      </c>
      <c r="N1794" s="1">
        <v>4302</v>
      </c>
      <c r="O1794" s="1">
        <v>4189</v>
      </c>
      <c r="P1794" s="1">
        <v>2728</v>
      </c>
      <c r="Q1794" s="3"/>
      <c r="R1794" s="3"/>
      <c r="S1794" s="3"/>
      <c r="T1794">
        <v>235</v>
      </c>
      <c r="U1794">
        <v>206</v>
      </c>
      <c r="V1794">
        <v>285</v>
      </c>
      <c r="W1794">
        <v>307</v>
      </c>
      <c r="X1794">
        <v>-56</v>
      </c>
      <c r="Y1794" s="3"/>
      <c r="Z1794" s="3"/>
      <c r="AA1794" s="3"/>
      <c r="AB1794">
        <v>162</v>
      </c>
      <c r="AC1794">
        <v>130</v>
      </c>
      <c r="AD1794">
        <v>197</v>
      </c>
      <c r="AE1794">
        <v>221</v>
      </c>
      <c r="AF1794">
        <v>-66</v>
      </c>
      <c r="AG1794" s="3"/>
      <c r="AH1794" s="3"/>
      <c r="AI1794" s="3"/>
      <c r="AJ1794" s="1">
        <v>2887</v>
      </c>
      <c r="AK1794" s="1">
        <v>2642</v>
      </c>
      <c r="AL1794" s="1">
        <v>2930</v>
      </c>
      <c r="AM1794" s="1">
        <v>2812</v>
      </c>
      <c r="AN1794" s="1">
        <v>2810</v>
      </c>
      <c r="AO1794" s="3"/>
      <c r="AP1794" s="3"/>
      <c r="AQ1794" s="3"/>
      <c r="AR1794" s="1">
        <v>1337</v>
      </c>
      <c r="AS1794">
        <v>984</v>
      </c>
      <c r="AT1794" s="1">
        <v>1156</v>
      </c>
      <c r="AU1794">
        <v>871</v>
      </c>
      <c r="AV1794">
        <v>968</v>
      </c>
      <c r="AW1794" s="3"/>
      <c r="AX1794" s="3"/>
      <c r="AY1794" s="3"/>
      <c r="AZ1794" s="1">
        <v>1550</v>
      </c>
      <c r="BA1794" s="1">
        <v>1658</v>
      </c>
      <c r="BB1794" s="1">
        <v>1773</v>
      </c>
      <c r="BC1794" s="1">
        <v>1941</v>
      </c>
      <c r="BD1794" s="1">
        <v>1842</v>
      </c>
      <c r="BE1794" s="3"/>
      <c r="BF1794" s="3"/>
      <c r="BG1794" s="3"/>
      <c r="BH1794" s="1">
        <v>1551</v>
      </c>
      <c r="BI1794" s="1">
        <v>1658</v>
      </c>
      <c r="BJ1794" s="1">
        <v>1773</v>
      </c>
      <c r="BK1794" s="1">
        <v>1940</v>
      </c>
      <c r="BL1794" s="1">
        <v>1841</v>
      </c>
      <c r="BM1794" s="3"/>
      <c r="BN1794" s="3"/>
      <c r="BO1794" s="3"/>
      <c r="BP1794">
        <v>84</v>
      </c>
      <c r="BQ1794">
        <v>84</v>
      </c>
      <c r="BR1794">
        <v>84</v>
      </c>
      <c r="BS1794">
        <v>84</v>
      </c>
      <c r="BT1794">
        <v>84</v>
      </c>
      <c r="BU1794" s="3"/>
      <c r="BV1794" s="3"/>
      <c r="BW1794" s="3"/>
      <c r="BX1794">
        <v>6.25</v>
      </c>
      <c r="BY1794">
        <v>4.6900000000000004</v>
      </c>
      <c r="BZ1794">
        <v>7.06</v>
      </c>
      <c r="CA1794">
        <v>7.69</v>
      </c>
      <c r="CB1794">
        <v>-2.35</v>
      </c>
      <c r="CC1794" s="3"/>
      <c r="CD1794" s="3"/>
      <c r="CE1794" s="3"/>
      <c r="CF1794">
        <v>10.83</v>
      </c>
      <c r="CG1794">
        <v>8.06</v>
      </c>
      <c r="CH1794">
        <v>11.45</v>
      </c>
      <c r="CI1794">
        <v>11.88</v>
      </c>
      <c r="CJ1794">
        <v>-3.39</v>
      </c>
      <c r="CK1794" s="3"/>
      <c r="CL1794" s="3"/>
      <c r="CM1794" s="3"/>
      <c r="CN1794">
        <v>974</v>
      </c>
      <c r="CO1794">
        <v>773</v>
      </c>
      <c r="CP1794" s="1">
        <v>1175</v>
      </c>
      <c r="CQ1794" s="1">
        <v>1319</v>
      </c>
      <c r="CR1794">
        <v>-383</v>
      </c>
      <c r="CS1794" s="3"/>
      <c r="CT1794" s="3"/>
      <c r="CU1794" s="3"/>
      <c r="CV1794">
        <v>8.6999999999999993</v>
      </c>
      <c r="CW1794">
        <v>10.17</v>
      </c>
      <c r="CX1794">
        <v>5.7</v>
      </c>
      <c r="CY1794">
        <v>7.14</v>
      </c>
      <c r="CZ1794" t="s">
        <v>2</v>
      </c>
      <c r="DA1794" s="3"/>
      <c r="DB1794" s="3"/>
      <c r="DC1794" s="3"/>
      <c r="DD1794">
        <v>0.89</v>
      </c>
      <c r="DE1794">
        <v>0.78</v>
      </c>
      <c r="DF1794">
        <v>0.6</v>
      </c>
      <c r="DG1794">
        <v>0.77</v>
      </c>
      <c r="DH1794">
        <v>0.66</v>
      </c>
      <c r="DI1794" s="3"/>
      <c r="DJ1794" s="3"/>
      <c r="DK1794" s="3"/>
      <c r="DL1794" s="6">
        <f>(CM1794*3+CL1794*2+CK1794)/6</f>
        <v>0</v>
      </c>
      <c r="DM1794">
        <f>BH1794+(BH1794*(CG1794-8.25)/8.25)</f>
        <v>1515.2800000000002</v>
      </c>
      <c r="DN1794">
        <f>BI1794+(BI1794*(CH1794-8.25)/8.25)</f>
        <v>2301.1030303030302</v>
      </c>
      <c r="DO1794">
        <f>BJ1794+(BJ1794*(CI1794-8.25)/8.25)</f>
        <v>2553.1200000000003</v>
      </c>
      <c r="DP1794">
        <f>BK1794+(BK1794*(CJ1794-8.25)/8.25)</f>
        <v>-797.16363636363667</v>
      </c>
      <c r="DQ1794">
        <f>BL1794+(BL1794*(CK1794-8.25)/8.25)</f>
        <v>0</v>
      </c>
      <c r="DR1794">
        <f>BM1794+(BM1794*(CL1794-8.25)/8.25)</f>
        <v>0</v>
      </c>
      <c r="DS1794">
        <f>BN1794+(BN1794*(CM1794-8.25)/8.25)</f>
        <v>0</v>
      </c>
      <c r="DT1794" s="8">
        <f>DM1794*10^8/$I1794</f>
        <v>9064.2743477949316</v>
      </c>
      <c r="DU1794" s="8">
        <f>DN1794*10^8/$I1794</f>
        <v>13764.999979679618</v>
      </c>
      <c r="DV1794" s="8">
        <f>DO1794*10^8/$I1794</f>
        <v>15272.543769364205</v>
      </c>
      <c r="DW1794" s="8">
        <f>DP1794*10^8/$I1794</f>
        <v>-4768.5641598159</v>
      </c>
      <c r="DX1794" s="8">
        <f>DQ1794*10^8/$I1794</f>
        <v>0</v>
      </c>
      <c r="DY1794" s="8">
        <f>DR1794*10^8/$I1794</f>
        <v>0</v>
      </c>
      <c r="DZ1794" s="8">
        <f>DS1794*10^8/$I1794</f>
        <v>0</v>
      </c>
      <c r="EA1794" s="8">
        <f>DT1794*10^8/$I1794</f>
        <v>54221.707837556896</v>
      </c>
      <c r="EB1794" s="8">
        <f>DZ1794*0.8</f>
        <v>0</v>
      </c>
      <c r="EC1794" s="10">
        <f>G1794-E1794</f>
        <v>500</v>
      </c>
      <c r="ED1794" s="4">
        <f>EC1794/E1794*100</f>
        <v>6.195786864931847</v>
      </c>
      <c r="EE1794" s="4">
        <f>DY1794-G1794</f>
        <v>-8570</v>
      </c>
      <c r="EF1794" s="12">
        <f>EE1794/G1794</f>
        <v>-1</v>
      </c>
      <c r="EG1794" s="4">
        <f>G1794-F1794</f>
        <v>420</v>
      </c>
    </row>
    <row r="1795" spans="1:137" x14ac:dyDescent="0.3">
      <c r="A1795">
        <v>1794</v>
      </c>
      <c r="B1795" t="s">
        <v>6294</v>
      </c>
      <c r="C1795" t="s">
        <v>4064</v>
      </c>
      <c r="D1795" t="str">
        <f>VLOOKUP(C1795,Sheet1!$A$2:$B$3197,2,FALSE)</f>
        <v>상업서비스와공급품</v>
      </c>
      <c r="E1795">
        <v>2796.67</v>
      </c>
      <c r="F1795">
        <v>1765</v>
      </c>
      <c r="G1795" s="7">
        <v>1730</v>
      </c>
      <c r="H1795" t="s">
        <v>1726</v>
      </c>
      <c r="I1795" s="7">
        <f>VALUE(LEFT(H1795,FIND("/",H1795)-1)) + VALUE(MID(H1795,FIND("/",H1795)+1,LEN(H1795)))</f>
        <v>198071868</v>
      </c>
      <c r="J1795" s="1">
        <v>319834</v>
      </c>
      <c r="K1795" s="1">
        <f>G1795*I1795/(10^8)</f>
        <v>3426.6433164</v>
      </c>
      <c r="L1795">
        <v>66</v>
      </c>
      <c r="M1795">
        <v>182</v>
      </c>
      <c r="N1795">
        <v>70</v>
      </c>
      <c r="O1795">
        <v>119</v>
      </c>
      <c r="P1795">
        <v>118</v>
      </c>
      <c r="Q1795" s="3"/>
      <c r="R1795" s="3"/>
      <c r="S1795" s="3"/>
      <c r="T1795">
        <v>-51</v>
      </c>
      <c r="U1795">
        <v>47</v>
      </c>
      <c r="V1795">
        <v>-24</v>
      </c>
      <c r="W1795">
        <v>-127</v>
      </c>
      <c r="X1795">
        <v>-119</v>
      </c>
      <c r="Y1795" s="3"/>
      <c r="Z1795" s="3"/>
      <c r="AA1795" s="3"/>
      <c r="AB1795">
        <v>-106</v>
      </c>
      <c r="AC1795">
        <v>-152</v>
      </c>
      <c r="AD1795">
        <v>-51</v>
      </c>
      <c r="AE1795">
        <v>-467</v>
      </c>
      <c r="AF1795">
        <v>-220</v>
      </c>
      <c r="AG1795" s="3"/>
      <c r="AH1795" s="3"/>
      <c r="AI1795" s="3"/>
      <c r="AJ1795">
        <v>614</v>
      </c>
      <c r="AK1795">
        <v>481</v>
      </c>
      <c r="AL1795">
        <v>728</v>
      </c>
      <c r="AM1795">
        <v>900</v>
      </c>
      <c r="AN1795">
        <v>982</v>
      </c>
      <c r="AO1795" s="3"/>
      <c r="AP1795" s="3"/>
      <c r="AQ1795" s="3"/>
      <c r="AR1795">
        <v>350</v>
      </c>
      <c r="AS1795">
        <v>336</v>
      </c>
      <c r="AT1795">
        <v>395</v>
      </c>
      <c r="AU1795">
        <v>659</v>
      </c>
      <c r="AV1795">
        <v>501</v>
      </c>
      <c r="AW1795" s="3"/>
      <c r="AX1795" s="3"/>
      <c r="AY1795" s="3"/>
      <c r="AZ1795">
        <v>264</v>
      </c>
      <c r="BA1795">
        <v>145</v>
      </c>
      <c r="BB1795">
        <v>333</v>
      </c>
      <c r="BC1795">
        <v>241</v>
      </c>
      <c r="BD1795">
        <v>481</v>
      </c>
      <c r="BE1795" s="3"/>
      <c r="BF1795" s="3"/>
      <c r="BG1795" s="3"/>
      <c r="BH1795">
        <v>264</v>
      </c>
      <c r="BI1795">
        <v>142</v>
      </c>
      <c r="BJ1795">
        <v>330</v>
      </c>
      <c r="BK1795">
        <v>255</v>
      </c>
      <c r="BL1795">
        <v>478</v>
      </c>
      <c r="BM1795" s="3"/>
      <c r="BN1795" s="3"/>
      <c r="BO1795" s="3"/>
      <c r="BP1795">
        <v>42</v>
      </c>
      <c r="BQ1795">
        <v>43</v>
      </c>
      <c r="BR1795">
        <v>63</v>
      </c>
      <c r="BS1795">
        <v>79</v>
      </c>
      <c r="BT1795">
        <v>102</v>
      </c>
      <c r="BU1795" s="3"/>
      <c r="BV1795" s="3"/>
      <c r="BW1795" s="3"/>
      <c r="BX1795">
        <v>-16.96</v>
      </c>
      <c r="BY1795">
        <v>-27.79</v>
      </c>
      <c r="BZ1795">
        <v>-8.44</v>
      </c>
      <c r="CA1795">
        <v>-57.4</v>
      </c>
      <c r="CB1795">
        <v>-23.36</v>
      </c>
      <c r="CC1795" s="3"/>
      <c r="CD1795" s="3"/>
      <c r="CE1795" s="3"/>
      <c r="CF1795">
        <v>-58.67</v>
      </c>
      <c r="CG1795">
        <v>-74.78</v>
      </c>
      <c r="CH1795">
        <v>-21.6</v>
      </c>
      <c r="CI1795">
        <v>-154.82</v>
      </c>
      <c r="CJ1795">
        <v>-58.12</v>
      </c>
      <c r="CK1795" s="3"/>
      <c r="CL1795" s="3"/>
      <c r="CM1795" s="3"/>
      <c r="CN1795">
        <v>-261</v>
      </c>
      <c r="CO1795">
        <v>-238</v>
      </c>
      <c r="CP1795">
        <v>-65</v>
      </c>
      <c r="CQ1795">
        <v>-382</v>
      </c>
      <c r="CR1795">
        <v>-139</v>
      </c>
      <c r="CS1795" s="3"/>
      <c r="CT1795" s="3"/>
      <c r="CU1795" s="3"/>
      <c r="CV1795" t="s">
        <v>2</v>
      </c>
      <c r="CW1795" t="s">
        <v>2</v>
      </c>
      <c r="CX1795" t="s">
        <v>2</v>
      </c>
      <c r="CY1795" t="s">
        <v>2</v>
      </c>
      <c r="CZ1795" t="s">
        <v>2</v>
      </c>
      <c r="DA1795" s="3"/>
      <c r="DB1795" s="3"/>
      <c r="DC1795" s="3"/>
      <c r="DD1795">
        <v>1.87</v>
      </c>
      <c r="DE1795">
        <v>3.38</v>
      </c>
      <c r="DF1795">
        <v>2.72</v>
      </c>
      <c r="DG1795">
        <v>5.78</v>
      </c>
      <c r="DH1795">
        <v>5.88</v>
      </c>
      <c r="DI1795" s="3"/>
      <c r="DJ1795" s="3"/>
      <c r="DK1795" s="3"/>
      <c r="DL1795" s="6">
        <f>(CM1795*3+CL1795*2+CK1795)/6</f>
        <v>0</v>
      </c>
      <c r="DM1795">
        <f>BH1795+(BH1795*(CG1795-8.25)/8.25)</f>
        <v>-2392.96</v>
      </c>
      <c r="DN1795">
        <f>BI1795+(BI1795*(CH1795-8.25)/8.25)</f>
        <v>-371.78181818181815</v>
      </c>
      <c r="DO1795">
        <f>BJ1795+(BJ1795*(CI1795-8.25)/8.25)</f>
        <v>-6192.8</v>
      </c>
      <c r="DP1795">
        <f>BK1795+(BK1795*(CJ1795-8.25)/8.25)</f>
        <v>-1796.4363636363637</v>
      </c>
      <c r="DQ1795">
        <f>BL1795+(BL1795*(CK1795-8.25)/8.25)</f>
        <v>0</v>
      </c>
      <c r="DR1795">
        <f>BM1795+(BM1795*(CL1795-8.25)/8.25)</f>
        <v>0</v>
      </c>
      <c r="DS1795">
        <f>BN1795+(BN1795*(CM1795-8.25)/8.25)</f>
        <v>0</v>
      </c>
      <c r="DT1795" s="8">
        <f>DM1795*10^8/$I1795</f>
        <v>-1208.1271430226527</v>
      </c>
      <c r="DU1795" s="8">
        <f>DN1795*10^8/$I1795</f>
        <v>-187.70046546025313</v>
      </c>
      <c r="DV1795" s="8">
        <f>DO1795*10^8/$I1795</f>
        <v>-3126.5419277007072</v>
      </c>
      <c r="DW1795" s="8">
        <f>DP1795*10^8/$I1795</f>
        <v>-906.96189306215047</v>
      </c>
      <c r="DX1795" s="8">
        <f>DQ1795*10^8/$I1795</f>
        <v>0</v>
      </c>
      <c r="DY1795" s="8">
        <f>DR1795*10^8/$I1795</f>
        <v>0</v>
      </c>
      <c r="DZ1795" s="8">
        <f>DS1795*10^8/$I1795</f>
        <v>0</v>
      </c>
      <c r="EA1795" s="8">
        <f>DT1795*10^8/$I1795</f>
        <v>-609.9438326207196</v>
      </c>
      <c r="EB1795" s="8">
        <f>DZ1795*0.8</f>
        <v>0</v>
      </c>
      <c r="EC1795" s="10">
        <f>G1795-E1795</f>
        <v>-1066.67</v>
      </c>
      <c r="ED1795" s="4">
        <f>EC1795/E1795*100</f>
        <v>-38.140717353137845</v>
      </c>
      <c r="EE1795" s="4">
        <f>DY1795-G1795</f>
        <v>-1730</v>
      </c>
      <c r="EF1795" s="12">
        <f>EE1795/G1795</f>
        <v>-1</v>
      </c>
      <c r="EG1795" s="4">
        <f>G1795-F1795</f>
        <v>-35</v>
      </c>
    </row>
    <row r="1796" spans="1:137" x14ac:dyDescent="0.3">
      <c r="A1796">
        <v>1795</v>
      </c>
      <c r="B1796" t="s">
        <v>6970</v>
      </c>
      <c r="C1796" t="s">
        <v>4065</v>
      </c>
      <c r="D1796" t="str">
        <f>VLOOKUP(C1796,Sheet1!$A$2:$B$3197,2,FALSE)</f>
        <v>종이와목재</v>
      </c>
      <c r="E1796">
        <v>4905</v>
      </c>
      <c r="F1796">
        <v>6460</v>
      </c>
      <c r="G1796" s="7">
        <v>6270</v>
      </c>
      <c r="H1796" t="s">
        <v>1727</v>
      </c>
      <c r="I1796" s="7">
        <f>VALUE(LEFT(H1796,FIND("/",H1796)-1)) + VALUE(MID(H1796,FIND("/",H1796)+1,LEN(H1796)))</f>
        <v>127468093</v>
      </c>
      <c r="J1796" s="1">
        <v>50000</v>
      </c>
      <c r="K1796" s="1">
        <f>G1796*I1796/(10^8)</f>
        <v>7992.2494311</v>
      </c>
      <c r="L1796">
        <v>404</v>
      </c>
      <c r="M1796">
        <v>440</v>
      </c>
      <c r="N1796">
        <v>487</v>
      </c>
      <c r="O1796">
        <v>839</v>
      </c>
      <c r="P1796" s="1">
        <v>1001</v>
      </c>
      <c r="Q1796" s="3"/>
      <c r="R1796" s="3"/>
      <c r="S1796" s="3"/>
      <c r="T1796">
        <v>1</v>
      </c>
      <c r="U1796">
        <v>3</v>
      </c>
      <c r="V1796">
        <v>4</v>
      </c>
      <c r="W1796">
        <v>7</v>
      </c>
      <c r="X1796">
        <v>4</v>
      </c>
      <c r="Y1796" s="3"/>
      <c r="Z1796" s="3"/>
      <c r="AA1796" s="3"/>
      <c r="AB1796">
        <v>-3</v>
      </c>
      <c r="AC1796">
        <v>18</v>
      </c>
      <c r="AD1796">
        <v>-23</v>
      </c>
      <c r="AE1796">
        <v>-383</v>
      </c>
      <c r="AF1796">
        <v>-5</v>
      </c>
      <c r="AG1796" s="3"/>
      <c r="AH1796" s="3"/>
      <c r="AI1796" s="3"/>
      <c r="AJ1796" s="1">
        <v>1020</v>
      </c>
      <c r="AK1796" s="1">
        <v>1067</v>
      </c>
      <c r="AL1796" s="1">
        <v>1137</v>
      </c>
      <c r="AM1796" s="1">
        <v>1255</v>
      </c>
      <c r="AN1796" s="1">
        <v>1273</v>
      </c>
      <c r="AO1796" s="3"/>
      <c r="AP1796" s="3"/>
      <c r="AQ1796" s="3"/>
      <c r="AR1796">
        <v>468</v>
      </c>
      <c r="AS1796">
        <v>490</v>
      </c>
      <c r="AT1796">
        <v>580</v>
      </c>
      <c r="AU1796">
        <v>815</v>
      </c>
      <c r="AV1796">
        <v>581</v>
      </c>
      <c r="AW1796" s="3"/>
      <c r="AX1796" s="3"/>
      <c r="AY1796" s="3"/>
      <c r="AZ1796">
        <v>552</v>
      </c>
      <c r="BA1796">
        <v>577</v>
      </c>
      <c r="BB1796">
        <v>557</v>
      </c>
      <c r="BC1796">
        <v>440</v>
      </c>
      <c r="BD1796">
        <v>692</v>
      </c>
      <c r="BE1796" s="3"/>
      <c r="BF1796" s="3"/>
      <c r="BG1796" s="3"/>
      <c r="BH1796">
        <v>552</v>
      </c>
      <c r="BI1796">
        <v>577</v>
      </c>
      <c r="BJ1796">
        <v>557</v>
      </c>
      <c r="BK1796">
        <v>440</v>
      </c>
      <c r="BL1796">
        <v>692</v>
      </c>
      <c r="BM1796" s="3"/>
      <c r="BN1796" s="3"/>
      <c r="BO1796" s="3"/>
      <c r="BP1796">
        <v>116</v>
      </c>
      <c r="BQ1796">
        <v>116</v>
      </c>
      <c r="BR1796">
        <v>116</v>
      </c>
      <c r="BS1796">
        <v>123</v>
      </c>
      <c r="BT1796">
        <v>126</v>
      </c>
      <c r="BU1796" s="3"/>
      <c r="BV1796" s="3"/>
      <c r="BW1796" s="3"/>
      <c r="BX1796">
        <v>-0.31</v>
      </c>
      <c r="BY1796">
        <v>1.7</v>
      </c>
      <c r="BZ1796">
        <v>-2.0499999999999998</v>
      </c>
      <c r="CA1796">
        <v>-32.04</v>
      </c>
      <c r="CB1796">
        <v>-0.38</v>
      </c>
      <c r="CC1796" s="3"/>
      <c r="CD1796" s="3"/>
      <c r="CE1796" s="3"/>
      <c r="CF1796">
        <v>-0.6</v>
      </c>
      <c r="CG1796">
        <v>3.14</v>
      </c>
      <c r="CH1796">
        <v>-3.98</v>
      </c>
      <c r="CI1796">
        <v>-76.86</v>
      </c>
      <c r="CJ1796">
        <v>-0.84</v>
      </c>
      <c r="CK1796" s="3"/>
      <c r="CL1796" s="3"/>
      <c r="CM1796" s="3"/>
      <c r="CN1796">
        <v>-3</v>
      </c>
      <c r="CO1796">
        <v>15</v>
      </c>
      <c r="CP1796">
        <v>-19</v>
      </c>
      <c r="CQ1796">
        <v>-312</v>
      </c>
      <c r="CR1796">
        <v>-4</v>
      </c>
      <c r="CS1796" s="3"/>
      <c r="CT1796" s="3"/>
      <c r="CU1796" s="3"/>
      <c r="CV1796" t="s">
        <v>2</v>
      </c>
      <c r="CW1796">
        <v>51.26</v>
      </c>
      <c r="CX1796" t="s">
        <v>2</v>
      </c>
      <c r="CY1796" t="s">
        <v>2</v>
      </c>
      <c r="CZ1796" t="s">
        <v>2</v>
      </c>
      <c r="DA1796" s="3"/>
      <c r="DB1796" s="3"/>
      <c r="DC1796" s="3"/>
      <c r="DD1796">
        <v>1.18</v>
      </c>
      <c r="DE1796">
        <v>1.57</v>
      </c>
      <c r="DF1796">
        <v>2.4700000000000002</v>
      </c>
      <c r="DG1796">
        <v>16.739999999999998</v>
      </c>
      <c r="DH1796">
        <v>9.49</v>
      </c>
      <c r="DI1796" s="3"/>
      <c r="DJ1796" s="3"/>
      <c r="DK1796" s="3"/>
      <c r="DL1796" s="6">
        <f>(CM1796*3+CL1796*2+CK1796)/6</f>
        <v>0</v>
      </c>
      <c r="DM1796">
        <f>BH1796+(BH1796*(CG1796-8.25)/8.25)</f>
        <v>210.09454545454548</v>
      </c>
      <c r="DN1796">
        <f>BI1796+(BI1796*(CH1796-8.25)/8.25)</f>
        <v>-278.35878787878789</v>
      </c>
      <c r="DO1796">
        <f>BJ1796+(BJ1796*(CI1796-8.25)/8.25)</f>
        <v>-5189.2145454545453</v>
      </c>
      <c r="DP1796">
        <f>BK1796+(BK1796*(CJ1796-8.25)/8.25)</f>
        <v>-44.800000000000011</v>
      </c>
      <c r="DQ1796">
        <f>BL1796+(BL1796*(CK1796-8.25)/8.25)</f>
        <v>0</v>
      </c>
      <c r="DR1796">
        <f>BM1796+(BM1796*(CL1796-8.25)/8.25)</f>
        <v>0</v>
      </c>
      <c r="DS1796">
        <f>BN1796+(BN1796*(CM1796-8.25)/8.25)</f>
        <v>0</v>
      </c>
      <c r="DT1796" s="8">
        <f>DM1796*10^8/$I1796</f>
        <v>164.82128233811852</v>
      </c>
      <c r="DU1796" s="8">
        <f>DN1796*10^8/$I1796</f>
        <v>-218.37526656869957</v>
      </c>
      <c r="DV1796" s="8">
        <f>DO1796*10^8/$I1796</f>
        <v>-4070.9909619927753</v>
      </c>
      <c r="DW1796" s="8">
        <f>DP1796*10^8/$I1796</f>
        <v>-35.146050235489135</v>
      </c>
      <c r="DX1796" s="8">
        <f>DQ1796*10^8/$I1796</f>
        <v>0</v>
      </c>
      <c r="DY1796" s="8">
        <f>DR1796*10^8/$I1796</f>
        <v>0</v>
      </c>
      <c r="DZ1796" s="8">
        <f>DS1796*10^8/$I1796</f>
        <v>0</v>
      </c>
      <c r="EA1796" s="8">
        <f>DT1796*10^8/$I1796</f>
        <v>129.30395243154575</v>
      </c>
      <c r="EB1796" s="8">
        <f>DZ1796*0.8</f>
        <v>0</v>
      </c>
      <c r="EC1796" s="10">
        <f>G1796-E1796</f>
        <v>1365</v>
      </c>
      <c r="ED1796" s="4">
        <f>EC1796/E1796*100</f>
        <v>27.828746177370029</v>
      </c>
      <c r="EE1796" s="4">
        <f>DY1796-G1796</f>
        <v>-6270</v>
      </c>
      <c r="EF1796" s="12">
        <f>EE1796/G1796</f>
        <v>-1</v>
      </c>
      <c r="EG1796" s="4">
        <f>G1796-F1796</f>
        <v>-190</v>
      </c>
    </row>
    <row r="1797" spans="1:137" x14ac:dyDescent="0.3">
      <c r="A1797">
        <v>1796</v>
      </c>
      <c r="B1797" t="s">
        <v>7110</v>
      </c>
      <c r="C1797" t="s">
        <v>4066</v>
      </c>
      <c r="D1797" t="str">
        <f>VLOOKUP(C1797,Sheet1!$A$2:$B$3197,2,FALSE)</f>
        <v>디스플레이장비및부품</v>
      </c>
      <c r="E1797">
        <v>8740</v>
      </c>
      <c r="F1797">
        <v>7620</v>
      </c>
      <c r="G1797" s="7">
        <v>7740</v>
      </c>
      <c r="H1797" t="s">
        <v>1728</v>
      </c>
      <c r="I1797" s="7">
        <f>VALUE(LEFT(H1797,FIND("/",H1797)-1)) + VALUE(MID(H1797,FIND("/",H1797)+1,LEN(H1797)))</f>
        <v>24573061</v>
      </c>
      <c r="J1797" s="1">
        <v>10524</v>
      </c>
      <c r="K1797" s="1">
        <f>G1797*I1797/(10^8)</f>
        <v>1901.9549214000001</v>
      </c>
      <c r="L1797" s="1">
        <v>2488</v>
      </c>
      <c r="M1797" s="1">
        <v>2687</v>
      </c>
      <c r="N1797" s="1">
        <v>2987</v>
      </c>
      <c r="O1797" s="1">
        <v>1962</v>
      </c>
      <c r="P1797" s="1">
        <v>2269</v>
      </c>
      <c r="Q1797" s="3"/>
      <c r="R1797" s="3"/>
      <c r="S1797" s="3"/>
      <c r="T1797">
        <v>334</v>
      </c>
      <c r="U1797">
        <v>166</v>
      </c>
      <c r="V1797">
        <v>303</v>
      </c>
      <c r="W1797">
        <v>227</v>
      </c>
      <c r="X1797">
        <v>338</v>
      </c>
      <c r="Y1797" s="3"/>
      <c r="Z1797" s="3"/>
      <c r="AA1797" s="3"/>
      <c r="AB1797">
        <v>361</v>
      </c>
      <c r="AC1797">
        <v>39</v>
      </c>
      <c r="AD1797">
        <v>152</v>
      </c>
      <c r="AE1797">
        <v>172</v>
      </c>
      <c r="AF1797">
        <v>405</v>
      </c>
      <c r="AG1797" s="3"/>
      <c r="AH1797" s="3"/>
      <c r="AI1797" s="3"/>
      <c r="AJ1797" s="1">
        <v>2683</v>
      </c>
      <c r="AK1797" s="1">
        <v>2985</v>
      </c>
      <c r="AL1797" s="1">
        <v>3173</v>
      </c>
      <c r="AM1797" s="1">
        <v>3025</v>
      </c>
      <c r="AN1797" s="1">
        <v>3865</v>
      </c>
      <c r="AO1797" s="3"/>
      <c r="AP1797" s="3"/>
      <c r="AQ1797" s="3"/>
      <c r="AR1797" s="1">
        <v>1366</v>
      </c>
      <c r="AS1797" s="1">
        <v>1633</v>
      </c>
      <c r="AT1797" s="1">
        <v>1658</v>
      </c>
      <c r="AU1797" s="1">
        <v>1365</v>
      </c>
      <c r="AV1797" s="1">
        <v>1429</v>
      </c>
      <c r="AW1797" s="3"/>
      <c r="AX1797" s="3"/>
      <c r="AY1797" s="3"/>
      <c r="AZ1797" s="1">
        <v>1317</v>
      </c>
      <c r="BA1797" s="1">
        <v>1352</v>
      </c>
      <c r="BB1797" s="1">
        <v>1515</v>
      </c>
      <c r="BC1797" s="1">
        <v>1660</v>
      </c>
      <c r="BD1797" s="1">
        <v>2436</v>
      </c>
      <c r="BE1797" s="3"/>
      <c r="BF1797" s="3"/>
      <c r="BG1797" s="3"/>
      <c r="BH1797" s="1">
        <v>1317</v>
      </c>
      <c r="BI1797" s="1">
        <v>1352</v>
      </c>
      <c r="BJ1797" s="1">
        <v>1515</v>
      </c>
      <c r="BK1797" s="1">
        <v>1660</v>
      </c>
      <c r="BL1797" s="1">
        <v>2275</v>
      </c>
      <c r="BM1797" s="3"/>
      <c r="BN1797" s="3"/>
      <c r="BO1797" s="3"/>
      <c r="BP1797">
        <v>113</v>
      </c>
      <c r="BQ1797">
        <v>115</v>
      </c>
      <c r="BR1797">
        <v>115</v>
      </c>
      <c r="BS1797">
        <v>115</v>
      </c>
      <c r="BT1797">
        <v>123</v>
      </c>
      <c r="BU1797" s="3"/>
      <c r="BV1797" s="3"/>
      <c r="BW1797" s="3"/>
      <c r="BX1797">
        <v>14.44</v>
      </c>
      <c r="BY1797">
        <v>1.36</v>
      </c>
      <c r="BZ1797">
        <v>4.93</v>
      </c>
      <c r="CA1797">
        <v>5.56</v>
      </c>
      <c r="CB1797">
        <v>11.76</v>
      </c>
      <c r="CC1797" s="3"/>
      <c r="CD1797" s="3"/>
      <c r="CE1797" s="3"/>
      <c r="CF1797">
        <v>32.4</v>
      </c>
      <c r="CG1797">
        <v>2.91</v>
      </c>
      <c r="CH1797">
        <v>10.61</v>
      </c>
      <c r="CI1797">
        <v>10.87</v>
      </c>
      <c r="CJ1797">
        <v>20.64</v>
      </c>
      <c r="CK1797" s="3"/>
      <c r="CL1797" s="3"/>
      <c r="CM1797" s="3"/>
      <c r="CN1797" s="1">
        <v>1608</v>
      </c>
      <c r="CO1797">
        <v>171</v>
      </c>
      <c r="CP1797">
        <v>661</v>
      </c>
      <c r="CQ1797">
        <v>749</v>
      </c>
      <c r="CR1797" s="1">
        <v>1653</v>
      </c>
      <c r="CS1797" s="3"/>
      <c r="CT1797" s="3"/>
      <c r="CU1797" s="3"/>
      <c r="CV1797">
        <v>5.76</v>
      </c>
      <c r="CW1797">
        <v>39.380000000000003</v>
      </c>
      <c r="CX1797">
        <v>6.94</v>
      </c>
      <c r="CY1797">
        <v>7.31</v>
      </c>
      <c r="CZ1797">
        <v>5.25</v>
      </c>
      <c r="DA1797" s="3"/>
      <c r="DB1797" s="3"/>
      <c r="DC1797" s="3"/>
      <c r="DD1797">
        <v>1.59</v>
      </c>
      <c r="DE1797">
        <v>1.1399999999999999</v>
      </c>
      <c r="DF1797">
        <v>0.7</v>
      </c>
      <c r="DG1797">
        <v>0.74</v>
      </c>
      <c r="DH1797">
        <v>0.93</v>
      </c>
      <c r="DI1797" s="3"/>
      <c r="DJ1797" s="3"/>
      <c r="DK1797" s="3"/>
      <c r="DL1797" s="6">
        <f>(CM1797*3+CL1797*2+CK1797)/6</f>
        <v>0</v>
      </c>
      <c r="DM1797">
        <f>BH1797+(BH1797*(CG1797-8.25)/8.25)</f>
        <v>464.54181818181826</v>
      </c>
      <c r="DN1797">
        <f>BI1797+(BI1797*(CH1797-8.25)/8.25)</f>
        <v>1738.7539393939394</v>
      </c>
      <c r="DO1797">
        <f>BJ1797+(BJ1797*(CI1797-8.25)/8.25)</f>
        <v>1996.1272727272726</v>
      </c>
      <c r="DP1797">
        <f>BK1797+(BK1797*(CJ1797-8.25)/8.25)</f>
        <v>4153.0181818181818</v>
      </c>
      <c r="DQ1797">
        <f>BL1797+(BL1797*(CK1797-8.25)/8.25)</f>
        <v>0</v>
      </c>
      <c r="DR1797">
        <f>BM1797+(BM1797*(CL1797-8.25)/8.25)</f>
        <v>0</v>
      </c>
      <c r="DS1797">
        <f>BN1797+(BN1797*(CM1797-8.25)/8.25)</f>
        <v>0</v>
      </c>
      <c r="DT1797" s="8">
        <f>DM1797*10^8/$I1797</f>
        <v>1890.4515728904032</v>
      </c>
      <c r="DU1797" s="8">
        <f>DN1797*10^8/$I1797</f>
        <v>7075.8540801812987</v>
      </c>
      <c r="DV1797" s="8">
        <f>DO1797*10^8/$I1797</f>
        <v>8123.2341087961022</v>
      </c>
      <c r="DW1797" s="8">
        <f>DP1797*10^8/$I1797</f>
        <v>16900.695366434738</v>
      </c>
      <c r="DX1797" s="8">
        <f>DQ1797*10^8/$I1797</f>
        <v>0</v>
      </c>
      <c r="DY1797" s="8">
        <f>DR1797*10^8/$I1797</f>
        <v>0</v>
      </c>
      <c r="DZ1797" s="8">
        <f>DS1797*10^8/$I1797</f>
        <v>0</v>
      </c>
      <c r="EA1797" s="8">
        <f>DT1797*10^8/$I1797</f>
        <v>7693.1871568234956</v>
      </c>
      <c r="EB1797" s="8">
        <f>DZ1797*0.8</f>
        <v>0</v>
      </c>
      <c r="EC1797" s="10">
        <f>G1797-E1797</f>
        <v>-1000</v>
      </c>
      <c r="ED1797" s="4">
        <f>EC1797/E1797*100</f>
        <v>-11.441647597254006</v>
      </c>
      <c r="EE1797" s="4">
        <f>DY1797-G1797</f>
        <v>-7740</v>
      </c>
      <c r="EF1797" s="12">
        <f>EE1797/G1797</f>
        <v>-1</v>
      </c>
      <c r="EG1797" s="4">
        <f>G1797-F1797</f>
        <v>120</v>
      </c>
    </row>
    <row r="1798" spans="1:137" x14ac:dyDescent="0.3">
      <c r="A1798">
        <v>1797</v>
      </c>
      <c r="B1798" t="s">
        <v>6327</v>
      </c>
      <c r="C1798" t="s">
        <v>4067</v>
      </c>
      <c r="D1798" t="str">
        <f>VLOOKUP(C1798,Sheet1!$A$2:$B$3197,2,FALSE)</f>
        <v>에너지장비및서비스</v>
      </c>
      <c r="E1798">
        <v>2180</v>
      </c>
      <c r="F1798">
        <v>2000</v>
      </c>
      <c r="G1798" s="7">
        <v>1930</v>
      </c>
      <c r="H1798" t="s">
        <v>1729</v>
      </c>
      <c r="I1798" s="7">
        <f>VALUE(LEFT(H1798,FIND("/",H1798)-1)) + VALUE(MID(H1798,FIND("/",H1798)+1,LEN(H1798)))</f>
        <v>32009545</v>
      </c>
      <c r="J1798" s="1">
        <v>1746323</v>
      </c>
      <c r="K1798" s="1">
        <f>G1798*I1798/(10^8)</f>
        <v>617.78421849999995</v>
      </c>
      <c r="L1798">
        <v>85</v>
      </c>
      <c r="M1798">
        <v>186</v>
      </c>
      <c r="N1798">
        <v>196</v>
      </c>
      <c r="O1798">
        <v>425</v>
      </c>
      <c r="P1798">
        <v>383</v>
      </c>
      <c r="Q1798" s="3"/>
      <c r="R1798" s="3"/>
      <c r="S1798" s="3"/>
      <c r="T1798">
        <v>-17</v>
      </c>
      <c r="U1798">
        <v>-68</v>
      </c>
      <c r="V1798">
        <v>-20</v>
      </c>
      <c r="W1798">
        <v>15</v>
      </c>
      <c r="X1798">
        <v>-27</v>
      </c>
      <c r="Y1798" s="3"/>
      <c r="Z1798" s="3"/>
      <c r="AA1798" s="3"/>
      <c r="AB1798">
        <v>-145</v>
      </c>
      <c r="AC1798">
        <v>-341</v>
      </c>
      <c r="AD1798">
        <v>-140</v>
      </c>
      <c r="AE1798">
        <v>-46</v>
      </c>
      <c r="AF1798">
        <v>-32</v>
      </c>
      <c r="AG1798" s="3"/>
      <c r="AH1798" s="3"/>
      <c r="AI1798" s="3"/>
      <c r="AJ1798">
        <v>706</v>
      </c>
      <c r="AK1798">
        <v>451</v>
      </c>
      <c r="AL1798">
        <v>360</v>
      </c>
      <c r="AM1798">
        <v>412</v>
      </c>
      <c r="AN1798">
        <v>423</v>
      </c>
      <c r="AO1798" s="3"/>
      <c r="AP1798" s="3"/>
      <c r="AQ1798" s="3"/>
      <c r="AR1798">
        <v>354</v>
      </c>
      <c r="AS1798">
        <v>405</v>
      </c>
      <c r="AT1798">
        <v>317</v>
      </c>
      <c r="AU1798">
        <v>221</v>
      </c>
      <c r="AV1798">
        <v>235</v>
      </c>
      <c r="AW1798" s="3"/>
      <c r="AX1798" s="3"/>
      <c r="AY1798" s="3"/>
      <c r="AZ1798">
        <v>352</v>
      </c>
      <c r="BA1798">
        <v>46</v>
      </c>
      <c r="BB1798">
        <v>44</v>
      </c>
      <c r="BC1798">
        <v>191</v>
      </c>
      <c r="BD1798">
        <v>188</v>
      </c>
      <c r="BE1798" s="3"/>
      <c r="BF1798" s="3"/>
      <c r="BG1798" s="3"/>
      <c r="BH1798">
        <v>352</v>
      </c>
      <c r="BI1798">
        <v>46</v>
      </c>
      <c r="BJ1798">
        <v>44</v>
      </c>
      <c r="BK1798">
        <v>191</v>
      </c>
      <c r="BL1798">
        <v>188</v>
      </c>
      <c r="BM1798" s="3"/>
      <c r="BN1798" s="3"/>
      <c r="BO1798" s="3"/>
      <c r="BP1798">
        <v>150</v>
      </c>
      <c r="BQ1798">
        <v>164</v>
      </c>
      <c r="BR1798">
        <v>224</v>
      </c>
      <c r="BS1798">
        <v>151</v>
      </c>
      <c r="BT1798">
        <v>160</v>
      </c>
      <c r="BU1798" s="3"/>
      <c r="BV1798" s="3"/>
      <c r="BW1798" s="3"/>
      <c r="BX1798">
        <v>-29.11</v>
      </c>
      <c r="BY1798">
        <v>-58.88</v>
      </c>
      <c r="BZ1798">
        <v>-34.409999999999997</v>
      </c>
      <c r="CA1798">
        <v>-11.83</v>
      </c>
      <c r="CB1798">
        <v>-7.72</v>
      </c>
      <c r="CC1798" s="3"/>
      <c r="CD1798" s="3"/>
      <c r="CE1798" s="3"/>
      <c r="CF1798">
        <v>-62.91</v>
      </c>
      <c r="CG1798">
        <v>-171.16</v>
      </c>
      <c r="CH1798">
        <v>-310.37</v>
      </c>
      <c r="CI1798">
        <v>-38.979999999999997</v>
      </c>
      <c r="CJ1798">
        <v>-17.010000000000002</v>
      </c>
      <c r="CK1798" s="3"/>
      <c r="CL1798" s="3"/>
      <c r="CM1798" s="3"/>
      <c r="CN1798" s="1">
        <v>-1462</v>
      </c>
      <c r="CO1798" s="1">
        <v>-2163</v>
      </c>
      <c r="CP1798">
        <v>-645</v>
      </c>
      <c r="CQ1798">
        <v>-157</v>
      </c>
      <c r="CR1798">
        <v>-107</v>
      </c>
      <c r="CS1798" s="3"/>
      <c r="CT1798" s="3"/>
      <c r="CU1798" s="3"/>
      <c r="CV1798" t="s">
        <v>2</v>
      </c>
      <c r="CW1798" t="s">
        <v>2</v>
      </c>
      <c r="CX1798" t="s">
        <v>2</v>
      </c>
      <c r="CY1798" t="s">
        <v>2</v>
      </c>
      <c r="CZ1798" t="s">
        <v>2</v>
      </c>
      <c r="DA1798" s="3"/>
      <c r="DB1798" s="3"/>
      <c r="DC1798" s="3"/>
      <c r="DD1798">
        <v>1.54</v>
      </c>
      <c r="DE1798">
        <v>5.24</v>
      </c>
      <c r="DF1798">
        <v>13.22</v>
      </c>
      <c r="DG1798">
        <v>4.76</v>
      </c>
      <c r="DH1798">
        <v>3.74</v>
      </c>
      <c r="DI1798" s="3"/>
      <c r="DJ1798" s="3"/>
      <c r="DK1798" s="3"/>
      <c r="DL1798" s="6">
        <f>(CM1798*3+CL1798*2+CK1798)/6</f>
        <v>0</v>
      </c>
      <c r="DM1798">
        <f>BH1798+(BH1798*(CG1798-8.25)/8.25)</f>
        <v>-7302.8266666666668</v>
      </c>
      <c r="DN1798">
        <f>BI1798+(BI1798*(CH1798-8.25)/8.25)</f>
        <v>-1730.5478787878787</v>
      </c>
      <c r="DO1798">
        <f>BJ1798+(BJ1798*(CI1798-8.25)/8.25)</f>
        <v>-207.89333333333332</v>
      </c>
      <c r="DP1798">
        <f>BK1798+(BK1798*(CJ1798-8.25)/8.25)</f>
        <v>-393.80727272727268</v>
      </c>
      <c r="DQ1798">
        <f>BL1798+(BL1798*(CK1798-8.25)/8.25)</f>
        <v>0</v>
      </c>
      <c r="DR1798">
        <f>BM1798+(BM1798*(CL1798-8.25)/8.25)</f>
        <v>0</v>
      </c>
      <c r="DS1798">
        <f>BN1798+(BN1798*(CM1798-8.25)/8.25)</f>
        <v>0</v>
      </c>
      <c r="DT1798" s="8">
        <f>DM1798*10^8/$I1798</f>
        <v>-22814.528187347449</v>
      </c>
      <c r="DU1798" s="8">
        <f>DN1798*10^8/$I1798</f>
        <v>-5406.3495085227823</v>
      </c>
      <c r="DV1798" s="8">
        <f>DO1798*10^8/$I1798</f>
        <v>-649.47294106596428</v>
      </c>
      <c r="DW1798" s="8">
        <f>DP1798*10^8/$I1798</f>
        <v>-1230.2807575905019</v>
      </c>
      <c r="DX1798" s="8">
        <f>DQ1798*10^8/$I1798</f>
        <v>0</v>
      </c>
      <c r="DY1798" s="8">
        <f>DR1798*10^8/$I1798</f>
        <v>0</v>
      </c>
      <c r="DZ1798" s="8">
        <f>DS1798*10^8/$I1798</f>
        <v>0</v>
      </c>
      <c r="EA1798" s="8">
        <f>DT1798*10^8/$I1798</f>
        <v>-71274.140845636663</v>
      </c>
      <c r="EB1798" s="8">
        <f>DZ1798*0.8</f>
        <v>0</v>
      </c>
      <c r="EC1798" s="10">
        <f>G1798-E1798</f>
        <v>-250</v>
      </c>
      <c r="ED1798" s="4">
        <f>EC1798/E1798*100</f>
        <v>-11.467889908256881</v>
      </c>
      <c r="EE1798" s="4">
        <f>DY1798-G1798</f>
        <v>-1930</v>
      </c>
      <c r="EF1798" s="12">
        <f>EE1798/G1798</f>
        <v>-1</v>
      </c>
      <c r="EG1798" s="4">
        <f>G1798-F1798</f>
        <v>-70</v>
      </c>
    </row>
    <row r="1799" spans="1:137" x14ac:dyDescent="0.3">
      <c r="A1799">
        <v>1798</v>
      </c>
      <c r="B1799" t="s">
        <v>6688</v>
      </c>
      <c r="C1799" t="s">
        <v>4068</v>
      </c>
      <c r="D1799" t="str">
        <f>VLOOKUP(C1799,Sheet1!$A$2:$B$3197,2,FALSE)</f>
        <v>건강관리장비와용품</v>
      </c>
      <c r="E1799">
        <v>3545</v>
      </c>
      <c r="F1799">
        <v>3165</v>
      </c>
      <c r="G1799" s="7">
        <v>4035</v>
      </c>
      <c r="H1799" t="s">
        <v>1730</v>
      </c>
      <c r="I1799" s="7">
        <f>VALUE(LEFT(H1799,FIND("/",H1799)-1)) + VALUE(MID(H1799,FIND("/",H1799)+1,LEN(H1799)))</f>
        <v>73825020</v>
      </c>
      <c r="J1799">
        <v>0</v>
      </c>
      <c r="K1799" s="1">
        <f>G1799*I1799/(10^8)</f>
        <v>2978.8395569999998</v>
      </c>
      <c r="L1799">
        <v>156</v>
      </c>
      <c r="M1799">
        <v>342</v>
      </c>
      <c r="N1799">
        <v>420</v>
      </c>
      <c r="O1799">
        <v>546</v>
      </c>
      <c r="P1799">
        <v>689</v>
      </c>
      <c r="Q1799" s="3"/>
      <c r="R1799" s="3"/>
      <c r="S1799" s="3"/>
      <c r="T1799">
        <v>-3</v>
      </c>
      <c r="U1799">
        <v>-12</v>
      </c>
      <c r="V1799">
        <v>36</v>
      </c>
      <c r="W1799">
        <v>12</v>
      </c>
      <c r="X1799">
        <v>114</v>
      </c>
      <c r="Y1799" s="3"/>
      <c r="Z1799" s="3"/>
      <c r="AA1799" s="3"/>
      <c r="AB1799">
        <v>106</v>
      </c>
      <c r="AC1799">
        <v>-122</v>
      </c>
      <c r="AD1799">
        <v>-22</v>
      </c>
      <c r="AE1799">
        <v>42</v>
      </c>
      <c r="AF1799">
        <v>-195</v>
      </c>
      <c r="AG1799" s="3"/>
      <c r="AH1799" s="3"/>
      <c r="AI1799" s="3"/>
      <c r="AJ1799">
        <v>597</v>
      </c>
      <c r="AK1799" s="1">
        <v>1061</v>
      </c>
      <c r="AL1799" s="1">
        <v>1220</v>
      </c>
      <c r="AM1799" s="1">
        <v>1473</v>
      </c>
      <c r="AN1799" s="1">
        <v>1583</v>
      </c>
      <c r="AO1799" s="3"/>
      <c r="AP1799" s="3"/>
      <c r="AQ1799" s="3"/>
      <c r="AR1799">
        <v>458</v>
      </c>
      <c r="AS1799">
        <v>776</v>
      </c>
      <c r="AT1799">
        <v>514</v>
      </c>
      <c r="AU1799">
        <v>546</v>
      </c>
      <c r="AV1799">
        <v>579</v>
      </c>
      <c r="AW1799" s="3"/>
      <c r="AX1799" s="3"/>
      <c r="AY1799" s="3"/>
      <c r="AZ1799">
        <v>139</v>
      </c>
      <c r="BA1799">
        <v>284</v>
      </c>
      <c r="BB1799">
        <v>706</v>
      </c>
      <c r="BC1799">
        <v>927</v>
      </c>
      <c r="BD1799" s="1">
        <v>1004</v>
      </c>
      <c r="BE1799" s="3"/>
      <c r="BF1799" s="3"/>
      <c r="BG1799" s="3"/>
      <c r="BH1799">
        <v>135</v>
      </c>
      <c r="BI1799">
        <v>309</v>
      </c>
      <c r="BJ1799">
        <v>538</v>
      </c>
      <c r="BK1799">
        <v>751</v>
      </c>
      <c r="BL1799">
        <v>792</v>
      </c>
      <c r="BM1799" s="3"/>
      <c r="BN1799" s="3"/>
      <c r="BO1799" s="3"/>
      <c r="BP1799">
        <v>222</v>
      </c>
      <c r="BQ1799">
        <v>276</v>
      </c>
      <c r="BR1799">
        <v>287</v>
      </c>
      <c r="BS1799">
        <v>326</v>
      </c>
      <c r="BT1799">
        <v>367</v>
      </c>
      <c r="BU1799" s="3"/>
      <c r="BV1799" s="3"/>
      <c r="BW1799" s="3"/>
      <c r="BX1799">
        <v>27.91</v>
      </c>
      <c r="BY1799">
        <v>-14.75</v>
      </c>
      <c r="BZ1799">
        <v>-1.91</v>
      </c>
      <c r="CA1799">
        <v>3.14</v>
      </c>
      <c r="CB1799">
        <v>-12.75</v>
      </c>
      <c r="CC1799" s="3"/>
      <c r="CD1799" s="3"/>
      <c r="CE1799" s="3"/>
      <c r="CF1799" t="s">
        <v>1</v>
      </c>
      <c r="CG1799">
        <v>-41.83</v>
      </c>
      <c r="CH1799">
        <v>-3.2</v>
      </c>
      <c r="CI1799">
        <v>5.2</v>
      </c>
      <c r="CJ1799">
        <v>-27.76</v>
      </c>
      <c r="CK1799" s="3"/>
      <c r="CL1799" s="3"/>
      <c r="CM1799" s="3"/>
      <c r="CN1799">
        <v>394</v>
      </c>
      <c r="CO1799">
        <v>-169</v>
      </c>
      <c r="CP1799">
        <v>-24</v>
      </c>
      <c r="CQ1799">
        <v>52</v>
      </c>
      <c r="CR1799">
        <v>-292</v>
      </c>
      <c r="CS1799" s="3"/>
      <c r="CT1799" s="3"/>
      <c r="CU1799" s="3"/>
      <c r="CV1799">
        <v>6.04</v>
      </c>
      <c r="CW1799" t="s">
        <v>2</v>
      </c>
      <c r="CX1799" t="s">
        <v>2</v>
      </c>
      <c r="CY1799">
        <v>41.49</v>
      </c>
      <c r="CZ1799" t="s">
        <v>2</v>
      </c>
      <c r="DA1799" s="3"/>
      <c r="DB1799" s="3"/>
      <c r="DC1799" s="3"/>
      <c r="DD1799">
        <v>7.84</v>
      </c>
      <c r="DE1799">
        <v>3.59</v>
      </c>
      <c r="DF1799">
        <v>2.19</v>
      </c>
      <c r="DG1799">
        <v>1.87</v>
      </c>
      <c r="DH1799">
        <v>3.4</v>
      </c>
      <c r="DI1799" s="3"/>
      <c r="DJ1799" s="3"/>
      <c r="DK1799" s="3"/>
      <c r="DL1799" s="6">
        <f>(CM1799*3+CL1799*2+CK1799)/6</f>
        <v>0</v>
      </c>
      <c r="DM1799">
        <f>BH1799+(BH1799*(CG1799-8.25)/8.25)</f>
        <v>-684.4909090909091</v>
      </c>
      <c r="DN1799">
        <f>BI1799+(BI1799*(CH1799-8.25)/8.25)</f>
        <v>-119.85454545454542</v>
      </c>
      <c r="DO1799">
        <f>BJ1799+(BJ1799*(CI1799-8.25)/8.25)</f>
        <v>339.10303030303032</v>
      </c>
      <c r="DP1799">
        <f>BK1799+(BK1799*(CJ1799-8.25)/8.25)</f>
        <v>-2527.0012121212126</v>
      </c>
      <c r="DQ1799">
        <f>BL1799+(BL1799*(CK1799-8.25)/8.25)</f>
        <v>0</v>
      </c>
      <c r="DR1799">
        <f>BM1799+(BM1799*(CL1799-8.25)/8.25)</f>
        <v>0</v>
      </c>
      <c r="DS1799">
        <f>BN1799+(BN1799*(CM1799-8.25)/8.25)</f>
        <v>0</v>
      </c>
      <c r="DT1799" s="8">
        <f>DM1799*10^8/$I1799</f>
        <v>-927.18012008789037</v>
      </c>
      <c r="DU1799" s="8">
        <f>DN1799*10^8/$I1799</f>
        <v>-162.34949269847189</v>
      </c>
      <c r="DV1799" s="8">
        <f>DO1799*10^8/$I1799</f>
        <v>459.33347570109743</v>
      </c>
      <c r="DW1799" s="8">
        <f>DP1799*10^8/$I1799</f>
        <v>-3422.9604165650244</v>
      </c>
      <c r="DX1799" s="8">
        <f>DQ1799*10^8/$I1799</f>
        <v>0</v>
      </c>
      <c r="DY1799" s="8">
        <f>DR1799*10^8/$I1799</f>
        <v>0</v>
      </c>
      <c r="DZ1799" s="8">
        <f>DS1799*10^8/$I1799</f>
        <v>0</v>
      </c>
      <c r="EA1799" s="8">
        <f>DT1799*10^8/$I1799</f>
        <v>-1255.9158400334877</v>
      </c>
      <c r="EB1799" s="8">
        <f>DZ1799*0.8</f>
        <v>0</v>
      </c>
      <c r="EC1799" s="10">
        <f>G1799-E1799</f>
        <v>490</v>
      </c>
      <c r="ED1799" s="4">
        <f>EC1799/E1799*100</f>
        <v>13.822284908321581</v>
      </c>
      <c r="EE1799" s="4">
        <f>DY1799-G1799</f>
        <v>-4035</v>
      </c>
      <c r="EF1799" s="12">
        <f>EE1799/G1799</f>
        <v>-1</v>
      </c>
      <c r="EG1799" s="4">
        <f>G1799-F1799</f>
        <v>870</v>
      </c>
    </row>
    <row r="1800" spans="1:137" x14ac:dyDescent="0.3">
      <c r="A1800">
        <v>1799</v>
      </c>
      <c r="B1800" t="s">
        <v>7368</v>
      </c>
      <c r="C1800" t="s">
        <v>4069</v>
      </c>
      <c r="D1800" t="str">
        <f>VLOOKUP(C1800,Sheet1!$A$2:$B$3197,2,FALSE)</f>
        <v>가정용기기와용품</v>
      </c>
      <c r="E1800">
        <v>11300</v>
      </c>
      <c r="F1800">
        <v>9960</v>
      </c>
      <c r="G1800" s="7">
        <v>11800</v>
      </c>
      <c r="H1800" t="s">
        <v>1731</v>
      </c>
      <c r="I1800" s="7">
        <f>VALUE(LEFT(H1800,FIND("/",H1800)-1)) + VALUE(MID(H1800,FIND("/",H1800)+1,LEN(H1800)))</f>
        <v>27483948</v>
      </c>
      <c r="J1800" s="1">
        <v>500000</v>
      </c>
      <c r="K1800" s="1">
        <f>G1800*I1800/(10^8)</f>
        <v>3243.1058640000001</v>
      </c>
      <c r="L1800" s="1">
        <v>3946</v>
      </c>
      <c r="M1800" s="1">
        <v>4648</v>
      </c>
      <c r="N1800" s="1">
        <v>4371</v>
      </c>
      <c r="O1800" s="1">
        <v>4488</v>
      </c>
      <c r="P1800" s="1">
        <v>4931</v>
      </c>
      <c r="Q1800" s="3"/>
      <c r="R1800" s="3"/>
      <c r="S1800" s="3"/>
      <c r="T1800">
        <v>126</v>
      </c>
      <c r="U1800">
        <v>182</v>
      </c>
      <c r="V1800">
        <v>130</v>
      </c>
      <c r="W1800">
        <v>115</v>
      </c>
      <c r="X1800">
        <v>134</v>
      </c>
      <c r="Y1800" s="3"/>
      <c r="Z1800" s="3"/>
      <c r="AA1800" s="3"/>
      <c r="AB1800">
        <v>10</v>
      </c>
      <c r="AC1800">
        <v>124</v>
      </c>
      <c r="AD1800">
        <v>40</v>
      </c>
      <c r="AE1800">
        <v>53</v>
      </c>
      <c r="AF1800">
        <v>89</v>
      </c>
      <c r="AG1800" s="3"/>
      <c r="AH1800" s="3"/>
      <c r="AI1800" s="3"/>
      <c r="AJ1800" s="1">
        <v>3388</v>
      </c>
      <c r="AK1800" s="1">
        <v>3345</v>
      </c>
      <c r="AL1800" s="1">
        <v>3304</v>
      </c>
      <c r="AM1800" s="1">
        <v>3487</v>
      </c>
      <c r="AN1800" s="1">
        <v>4115</v>
      </c>
      <c r="AO1800" s="3"/>
      <c r="AP1800" s="3"/>
      <c r="AQ1800" s="3"/>
      <c r="AR1800" s="1">
        <v>2382</v>
      </c>
      <c r="AS1800" s="1">
        <v>2164</v>
      </c>
      <c r="AT1800" s="1">
        <v>2096</v>
      </c>
      <c r="AU1800" s="1">
        <v>2149</v>
      </c>
      <c r="AV1800" s="1">
        <v>2494</v>
      </c>
      <c r="AW1800" s="3"/>
      <c r="AX1800" s="3"/>
      <c r="AY1800" s="3"/>
      <c r="AZ1800" s="1">
        <v>1006</v>
      </c>
      <c r="BA1800" s="1">
        <v>1181</v>
      </c>
      <c r="BB1800" s="1">
        <v>1208</v>
      </c>
      <c r="BC1800" s="1">
        <v>1338</v>
      </c>
      <c r="BD1800" s="1">
        <v>1621</v>
      </c>
      <c r="BE1800" s="3"/>
      <c r="BF1800" s="3"/>
      <c r="BG1800" s="3"/>
      <c r="BH1800">
        <v>997</v>
      </c>
      <c r="BI1800" s="1">
        <v>1168</v>
      </c>
      <c r="BJ1800" s="1">
        <v>1169</v>
      </c>
      <c r="BK1800" s="1">
        <v>1282</v>
      </c>
      <c r="BL1800" s="1">
        <v>1440</v>
      </c>
      <c r="BM1800" s="3"/>
      <c r="BN1800" s="3"/>
      <c r="BO1800" s="3"/>
      <c r="BP1800">
        <v>103</v>
      </c>
      <c r="BQ1800">
        <v>110</v>
      </c>
      <c r="BR1800">
        <v>110</v>
      </c>
      <c r="BS1800">
        <v>121</v>
      </c>
      <c r="BT1800">
        <v>137</v>
      </c>
      <c r="BU1800" s="3"/>
      <c r="BV1800" s="3"/>
      <c r="BW1800" s="3"/>
      <c r="BX1800">
        <v>0.3</v>
      </c>
      <c r="BY1800">
        <v>3.68</v>
      </c>
      <c r="BZ1800">
        <v>1.21</v>
      </c>
      <c r="CA1800">
        <v>1.56</v>
      </c>
      <c r="CB1800">
        <v>2.34</v>
      </c>
      <c r="CC1800" s="3"/>
      <c r="CD1800" s="3"/>
      <c r="CE1800" s="3"/>
      <c r="CF1800">
        <v>1.32</v>
      </c>
      <c r="CG1800">
        <v>11.32</v>
      </c>
      <c r="CH1800">
        <v>3.43</v>
      </c>
      <c r="CI1800">
        <v>4.79</v>
      </c>
      <c r="CJ1800">
        <v>6.37</v>
      </c>
      <c r="CK1800" s="3"/>
      <c r="CL1800" s="3"/>
      <c r="CM1800" s="3"/>
      <c r="CN1800">
        <v>66</v>
      </c>
      <c r="CO1800">
        <v>581</v>
      </c>
      <c r="CP1800">
        <v>182</v>
      </c>
      <c r="CQ1800">
        <v>252</v>
      </c>
      <c r="CR1800">
        <v>315</v>
      </c>
      <c r="CS1800" s="3"/>
      <c r="CT1800" s="3"/>
      <c r="CU1800" s="3"/>
      <c r="CV1800">
        <v>47.13</v>
      </c>
      <c r="CW1800">
        <v>9.74</v>
      </c>
      <c r="CX1800">
        <v>18.7</v>
      </c>
      <c r="CY1800">
        <v>13.89</v>
      </c>
      <c r="CZ1800">
        <v>33.61</v>
      </c>
      <c r="DA1800" s="3"/>
      <c r="DB1800" s="3"/>
      <c r="DC1800" s="3"/>
      <c r="DD1800">
        <v>0.62</v>
      </c>
      <c r="DE1800">
        <v>1.07</v>
      </c>
      <c r="DF1800">
        <v>0.63</v>
      </c>
      <c r="DG1800">
        <v>0.65</v>
      </c>
      <c r="DH1800">
        <v>2</v>
      </c>
      <c r="DI1800" s="3"/>
      <c r="DJ1800" s="3"/>
      <c r="DK1800" s="3"/>
      <c r="DL1800" s="6">
        <f>(CM1800*3+CL1800*2+CK1800)/6</f>
        <v>0</v>
      </c>
      <c r="DM1800">
        <f>BH1800+(BH1800*(CG1800-8.25)/8.25)</f>
        <v>1368.0048484848485</v>
      </c>
      <c r="DN1800">
        <f>BI1800+(BI1800*(CH1800-8.25)/8.25)</f>
        <v>485.6048484848485</v>
      </c>
      <c r="DO1800">
        <f>BJ1800+(BJ1800*(CI1800-8.25)/8.25)</f>
        <v>678.72848484848487</v>
      </c>
      <c r="DP1800">
        <f>BK1800+(BK1800*(CJ1800-8.25)/8.25)</f>
        <v>989.85939393939395</v>
      </c>
      <c r="DQ1800">
        <f>BL1800+(BL1800*(CK1800-8.25)/8.25)</f>
        <v>0</v>
      </c>
      <c r="DR1800">
        <f>BM1800+(BM1800*(CL1800-8.25)/8.25)</f>
        <v>0</v>
      </c>
      <c r="DS1800">
        <f>BN1800+(BN1800*(CM1800-8.25)/8.25)</f>
        <v>0</v>
      </c>
      <c r="DT1800" s="8">
        <f>DM1800*10^8/$I1800</f>
        <v>4977.4684790003548</v>
      </c>
      <c r="DU1800" s="8">
        <f>DN1800*10^8/$I1800</f>
        <v>1766.8671490895285</v>
      </c>
      <c r="DV1800" s="8">
        <f>DO1800*10^8/$I1800</f>
        <v>2469.545077179177</v>
      </c>
      <c r="DW1800" s="8">
        <f>DP1800*10^8/$I1800</f>
        <v>3601.5909866347947</v>
      </c>
      <c r="DX1800" s="8">
        <f>DQ1800*10^8/$I1800</f>
        <v>0</v>
      </c>
      <c r="DY1800" s="8">
        <f>DR1800*10^8/$I1800</f>
        <v>0</v>
      </c>
      <c r="DZ1800" s="8">
        <f>DS1800*10^8/$I1800</f>
        <v>0</v>
      </c>
      <c r="EA1800" s="8">
        <f>DT1800*10^8/$I1800</f>
        <v>18110.456616350588</v>
      </c>
      <c r="EB1800" s="8">
        <f>DZ1800*0.8</f>
        <v>0</v>
      </c>
      <c r="EC1800" s="10">
        <f>G1800-E1800</f>
        <v>500</v>
      </c>
      <c r="ED1800" s="4">
        <f>EC1800/E1800*100</f>
        <v>4.4247787610619467</v>
      </c>
      <c r="EE1800" s="4">
        <f>DY1800-G1800</f>
        <v>-11800</v>
      </c>
      <c r="EF1800" s="12">
        <f>EE1800/G1800</f>
        <v>-1</v>
      </c>
      <c r="EG1800" s="4">
        <f>G1800-F1800</f>
        <v>1840</v>
      </c>
    </row>
    <row r="1801" spans="1:137" x14ac:dyDescent="0.3">
      <c r="A1801">
        <v>1800</v>
      </c>
      <c r="B1801" t="s">
        <v>7151</v>
      </c>
      <c r="C1801" t="s">
        <v>4070</v>
      </c>
      <c r="D1801" t="str">
        <f>VLOOKUP(C1801,Sheet1!$A$2:$B$3197,2,FALSE)</f>
        <v>방송과엔터테인먼트</v>
      </c>
      <c r="E1801">
        <v>5800</v>
      </c>
      <c r="F1801">
        <v>7190</v>
      </c>
      <c r="G1801" s="7">
        <v>8210</v>
      </c>
      <c r="H1801" t="s">
        <v>1713</v>
      </c>
      <c r="I1801" s="7">
        <f>VALUE(LEFT(H1801,FIND("/",H1801)-1)) + VALUE(MID(H1801,FIND("/",H1801)+1,LEN(H1801)))</f>
        <v>23000000</v>
      </c>
      <c r="J1801" s="1">
        <v>1245160</v>
      </c>
      <c r="K1801" s="1">
        <f>G1801*I1801/(10^8)</f>
        <v>1888.3</v>
      </c>
      <c r="L1801">
        <v>753</v>
      </c>
      <c r="M1801">
        <v>648</v>
      </c>
      <c r="N1801">
        <v>845</v>
      </c>
      <c r="O1801">
        <v>778</v>
      </c>
      <c r="P1801">
        <v>949</v>
      </c>
      <c r="Q1801" s="3"/>
      <c r="R1801" s="3"/>
      <c r="S1801" s="3"/>
      <c r="T1801">
        <v>144</v>
      </c>
      <c r="U1801">
        <v>91</v>
      </c>
      <c r="V1801">
        <v>155</v>
      </c>
      <c r="W1801">
        <v>137</v>
      </c>
      <c r="X1801">
        <v>182</v>
      </c>
      <c r="Y1801" s="3"/>
      <c r="Z1801" s="3"/>
      <c r="AA1801" s="3"/>
      <c r="AB1801">
        <v>120</v>
      </c>
      <c r="AC1801">
        <v>122</v>
      </c>
      <c r="AD1801">
        <v>144</v>
      </c>
      <c r="AE1801">
        <v>150</v>
      </c>
      <c r="AF1801">
        <v>190</v>
      </c>
      <c r="AG1801" s="3"/>
      <c r="AH1801" s="3"/>
      <c r="AI1801" s="3"/>
      <c r="AJ1801">
        <v>986</v>
      </c>
      <c r="AK1801" s="1">
        <v>1192</v>
      </c>
      <c r="AL1801" s="1">
        <v>1285</v>
      </c>
      <c r="AM1801" s="1">
        <v>1464</v>
      </c>
      <c r="AN1801" s="1">
        <v>1745</v>
      </c>
      <c r="AO1801" s="3"/>
      <c r="AP1801" s="3"/>
      <c r="AQ1801" s="3"/>
      <c r="AR1801">
        <v>153</v>
      </c>
      <c r="AS1801">
        <v>247</v>
      </c>
      <c r="AT1801">
        <v>196</v>
      </c>
      <c r="AU1801">
        <v>245</v>
      </c>
      <c r="AV1801">
        <v>363</v>
      </c>
      <c r="AW1801" s="3"/>
      <c r="AX1801" s="3"/>
      <c r="AY1801" s="3"/>
      <c r="AZ1801">
        <v>832</v>
      </c>
      <c r="BA1801">
        <v>946</v>
      </c>
      <c r="BB1801" s="1">
        <v>1089</v>
      </c>
      <c r="BC1801" s="1">
        <v>1219</v>
      </c>
      <c r="BD1801" s="1">
        <v>1382</v>
      </c>
      <c r="BE1801" s="3"/>
      <c r="BF1801" s="3"/>
      <c r="BG1801" s="3"/>
      <c r="BH1801">
        <v>832</v>
      </c>
      <c r="BI1801">
        <v>946</v>
      </c>
      <c r="BJ1801" s="1">
        <v>1089</v>
      </c>
      <c r="BK1801" s="1">
        <v>1219</v>
      </c>
      <c r="BL1801" s="1">
        <v>1382</v>
      </c>
      <c r="BM1801" s="3"/>
      <c r="BN1801" s="3"/>
      <c r="BO1801" s="3"/>
      <c r="BP1801">
        <v>115</v>
      </c>
      <c r="BQ1801">
        <v>115</v>
      </c>
      <c r="BR1801">
        <v>115</v>
      </c>
      <c r="BS1801">
        <v>115</v>
      </c>
      <c r="BT1801">
        <v>115</v>
      </c>
      <c r="BU1801" s="3"/>
      <c r="BV1801" s="3"/>
      <c r="BW1801" s="3"/>
      <c r="BX1801">
        <v>12.39</v>
      </c>
      <c r="BY1801">
        <v>11.24</v>
      </c>
      <c r="BZ1801">
        <v>11.64</v>
      </c>
      <c r="CA1801">
        <v>10.92</v>
      </c>
      <c r="CB1801">
        <v>11.86</v>
      </c>
      <c r="CC1801" s="3"/>
      <c r="CD1801" s="3"/>
      <c r="CE1801" s="3"/>
      <c r="CF1801">
        <v>15.4</v>
      </c>
      <c r="CG1801">
        <v>13.77</v>
      </c>
      <c r="CH1801">
        <v>14.16</v>
      </c>
      <c r="CI1801">
        <v>13.01</v>
      </c>
      <c r="CJ1801">
        <v>14.63</v>
      </c>
      <c r="CK1801" s="3"/>
      <c r="CL1801" s="3"/>
      <c r="CM1801" s="3"/>
      <c r="CN1801">
        <v>524</v>
      </c>
      <c r="CO1801">
        <v>532</v>
      </c>
      <c r="CP1801">
        <v>627</v>
      </c>
      <c r="CQ1801">
        <v>653</v>
      </c>
      <c r="CR1801">
        <v>827</v>
      </c>
      <c r="CS1801" s="3"/>
      <c r="CT1801" s="3"/>
      <c r="CU1801" s="3"/>
      <c r="CV1801">
        <v>7.9</v>
      </c>
      <c r="CW1801">
        <v>7.14</v>
      </c>
      <c r="CX1801">
        <v>6.2</v>
      </c>
      <c r="CY1801">
        <v>7.22</v>
      </c>
      <c r="CZ1801">
        <v>6.87</v>
      </c>
      <c r="DA1801" s="3"/>
      <c r="DB1801" s="3"/>
      <c r="DC1801" s="3"/>
      <c r="DD1801">
        <v>1.1000000000000001</v>
      </c>
      <c r="DE1801">
        <v>0.9</v>
      </c>
      <c r="DF1801">
        <v>0.81</v>
      </c>
      <c r="DG1801">
        <v>0.88</v>
      </c>
      <c r="DH1801">
        <v>0.93</v>
      </c>
      <c r="DI1801" s="3"/>
      <c r="DJ1801" s="3"/>
      <c r="DK1801" s="3"/>
      <c r="DL1801" s="6">
        <f>(CM1801*3+CL1801*2+CK1801)/6</f>
        <v>0</v>
      </c>
      <c r="DM1801">
        <f>BH1801+(BH1801*(CG1801-8.25)/8.25)</f>
        <v>1388.6836363636362</v>
      </c>
      <c r="DN1801">
        <f>BI1801+(BI1801*(CH1801-8.25)/8.25)</f>
        <v>1623.68</v>
      </c>
      <c r="DO1801">
        <f>BJ1801+(BJ1801*(CI1801-8.25)/8.25)</f>
        <v>1717.32</v>
      </c>
      <c r="DP1801">
        <f>BK1801+(BK1801*(CJ1801-8.25)/8.25)</f>
        <v>2161.6933333333336</v>
      </c>
      <c r="DQ1801">
        <f>BL1801+(BL1801*(CK1801-8.25)/8.25)</f>
        <v>0</v>
      </c>
      <c r="DR1801">
        <f>BM1801+(BM1801*(CL1801-8.25)/8.25)</f>
        <v>0</v>
      </c>
      <c r="DS1801">
        <f>BN1801+(BN1801*(CM1801-8.25)/8.25)</f>
        <v>0</v>
      </c>
      <c r="DT1801" s="8">
        <f>DM1801*10^8/$I1801</f>
        <v>6037.754940711462</v>
      </c>
      <c r="DU1801" s="8">
        <f>DN1801*10^8/$I1801</f>
        <v>7059.478260869565</v>
      </c>
      <c r="DV1801" s="8">
        <f>DO1801*10^8/$I1801</f>
        <v>7466.608695652174</v>
      </c>
      <c r="DW1801" s="8">
        <f>DP1801*10^8/$I1801</f>
        <v>9398.6666666666679</v>
      </c>
      <c r="DX1801" s="8">
        <f>DQ1801*10^8/$I1801</f>
        <v>0</v>
      </c>
      <c r="DY1801" s="8">
        <f>DR1801*10^8/$I1801</f>
        <v>0</v>
      </c>
      <c r="DZ1801" s="8">
        <f>DS1801*10^8/$I1801</f>
        <v>0</v>
      </c>
      <c r="EA1801" s="8">
        <f>DT1801*10^8/$I1801</f>
        <v>26251.108437875922</v>
      </c>
      <c r="EB1801" s="8">
        <f>DZ1801*0.8</f>
        <v>0</v>
      </c>
      <c r="EC1801" s="10">
        <f>G1801-E1801</f>
        <v>2410</v>
      </c>
      <c r="ED1801" s="4">
        <f>EC1801/E1801*100</f>
        <v>41.551724137931032</v>
      </c>
      <c r="EE1801" s="4">
        <f>DY1801-G1801</f>
        <v>-8210</v>
      </c>
      <c r="EF1801" s="12">
        <f>EE1801/G1801</f>
        <v>-1</v>
      </c>
      <c r="EG1801" s="4">
        <f>G1801-F1801</f>
        <v>1020</v>
      </c>
    </row>
    <row r="1802" spans="1:137" x14ac:dyDescent="0.3">
      <c r="A1802">
        <v>1801</v>
      </c>
      <c r="B1802" t="s">
        <v>7030</v>
      </c>
      <c r="C1802" t="s">
        <v>4071</v>
      </c>
      <c r="D1802" t="str">
        <f>VLOOKUP(C1802,Sheet1!$A$2:$B$3197,2,FALSE)</f>
        <v>IT서비스</v>
      </c>
      <c r="E1802">
        <v>4795</v>
      </c>
      <c r="F1802">
        <v>6890</v>
      </c>
      <c r="G1802" s="7">
        <v>6830</v>
      </c>
      <c r="H1802" t="s">
        <v>1732</v>
      </c>
      <c r="I1802" s="7">
        <f>VALUE(LEFT(H1802,FIND("/",H1802)-1)) + VALUE(MID(H1802,FIND("/",H1802)+1,LEN(H1802)))</f>
        <v>68949040</v>
      </c>
      <c r="J1802" s="1">
        <v>1393038</v>
      </c>
      <c r="K1802" s="1">
        <f>G1802*I1802/(10^8)</f>
        <v>4709.2194319999999</v>
      </c>
      <c r="L1802" s="1">
        <v>1335</v>
      </c>
      <c r="M1802" s="1">
        <v>1729</v>
      </c>
      <c r="N1802" s="1">
        <v>1817</v>
      </c>
      <c r="O1802" s="1">
        <v>1912</v>
      </c>
      <c r="P1802" s="1">
        <v>2294</v>
      </c>
      <c r="Q1802" s="3"/>
      <c r="R1802" s="3"/>
      <c r="S1802" s="3"/>
      <c r="T1802">
        <v>52</v>
      </c>
      <c r="U1802">
        <v>173</v>
      </c>
      <c r="V1802">
        <v>60</v>
      </c>
      <c r="W1802">
        <v>109</v>
      </c>
      <c r="X1802">
        <v>150</v>
      </c>
      <c r="Y1802" s="3"/>
      <c r="Z1802" s="3"/>
      <c r="AA1802" s="3"/>
      <c r="AB1802">
        <v>-39</v>
      </c>
      <c r="AC1802">
        <v>97</v>
      </c>
      <c r="AD1802">
        <v>-29</v>
      </c>
      <c r="AE1802">
        <v>228</v>
      </c>
      <c r="AF1802">
        <v>124</v>
      </c>
      <c r="AG1802" s="3"/>
      <c r="AH1802" s="3"/>
      <c r="AI1802" s="3"/>
      <c r="AJ1802" s="1">
        <v>3878</v>
      </c>
      <c r="AK1802" s="1">
        <v>4644</v>
      </c>
      <c r="AL1802" s="1">
        <v>4565</v>
      </c>
      <c r="AM1802" s="1">
        <v>5120</v>
      </c>
      <c r="AN1802" s="1">
        <v>5701</v>
      </c>
      <c r="AO1802" s="3"/>
      <c r="AP1802" s="3"/>
      <c r="AQ1802" s="3"/>
      <c r="AR1802" s="1">
        <v>2447</v>
      </c>
      <c r="AS1802" s="1">
        <v>2871</v>
      </c>
      <c r="AT1802" s="1">
        <v>2961</v>
      </c>
      <c r="AU1802" s="1">
        <v>3122</v>
      </c>
      <c r="AV1802" s="1">
        <v>3365</v>
      </c>
      <c r="AW1802" s="3"/>
      <c r="AX1802" s="3"/>
      <c r="AY1802" s="3"/>
      <c r="AZ1802" s="1">
        <v>1431</v>
      </c>
      <c r="BA1802" s="1">
        <v>1773</v>
      </c>
      <c r="BB1802" s="1">
        <v>1604</v>
      </c>
      <c r="BC1802" s="1">
        <v>1998</v>
      </c>
      <c r="BD1802" s="1">
        <v>2336</v>
      </c>
      <c r="BE1802" s="3"/>
      <c r="BF1802" s="3"/>
      <c r="BG1802" s="3"/>
      <c r="BH1802" s="1">
        <v>1505</v>
      </c>
      <c r="BI1802" s="1">
        <v>1794</v>
      </c>
      <c r="BJ1802" s="1">
        <v>1674</v>
      </c>
      <c r="BK1802" s="1">
        <v>1957</v>
      </c>
      <c r="BL1802" s="1">
        <v>2322</v>
      </c>
      <c r="BM1802" s="3"/>
      <c r="BN1802" s="3"/>
      <c r="BO1802" s="3"/>
      <c r="BP1802">
        <v>212</v>
      </c>
      <c r="BQ1802">
        <v>245</v>
      </c>
      <c r="BR1802">
        <v>272</v>
      </c>
      <c r="BS1802">
        <v>309</v>
      </c>
      <c r="BT1802">
        <v>345</v>
      </c>
      <c r="BU1802" s="3"/>
      <c r="BV1802" s="3"/>
      <c r="BW1802" s="3"/>
      <c r="BX1802">
        <v>-1.1399999999999999</v>
      </c>
      <c r="BY1802">
        <v>2.2799999999999998</v>
      </c>
      <c r="BZ1802">
        <v>-0.63</v>
      </c>
      <c r="CA1802">
        <v>4.71</v>
      </c>
      <c r="CB1802">
        <v>2.29</v>
      </c>
      <c r="CC1802" s="3"/>
      <c r="CD1802" s="3"/>
      <c r="CE1802" s="3"/>
      <c r="CF1802">
        <v>-0.45</v>
      </c>
      <c r="CG1802">
        <v>7.02</v>
      </c>
      <c r="CH1802">
        <v>1.74</v>
      </c>
      <c r="CI1802">
        <v>13.96</v>
      </c>
      <c r="CJ1802">
        <v>7.87</v>
      </c>
      <c r="CK1802" s="3"/>
      <c r="CL1802" s="3"/>
      <c r="CM1802" s="3"/>
      <c r="CN1802">
        <v>-12</v>
      </c>
      <c r="CO1802">
        <v>196</v>
      </c>
      <c r="CP1802">
        <v>51</v>
      </c>
      <c r="CQ1802">
        <v>410</v>
      </c>
      <c r="CR1802">
        <v>244</v>
      </c>
      <c r="CS1802" s="3"/>
      <c r="CT1802" s="3"/>
      <c r="CU1802" s="3"/>
      <c r="CV1802" t="s">
        <v>2</v>
      </c>
      <c r="CW1802">
        <v>24.6</v>
      </c>
      <c r="CX1802">
        <v>69.56</v>
      </c>
      <c r="CY1802">
        <v>7.71</v>
      </c>
      <c r="CZ1802">
        <v>19.79</v>
      </c>
      <c r="DA1802" s="3"/>
      <c r="DB1802" s="3"/>
      <c r="DC1802" s="3"/>
      <c r="DD1802">
        <v>1.62</v>
      </c>
      <c r="DE1802">
        <v>1.59</v>
      </c>
      <c r="DF1802">
        <v>1.18</v>
      </c>
      <c r="DG1802">
        <v>0.95</v>
      </c>
      <c r="DH1802">
        <v>1.37</v>
      </c>
      <c r="DI1802" s="3"/>
      <c r="DJ1802" s="3"/>
      <c r="DK1802" s="3"/>
      <c r="DL1802" s="6">
        <f>(CM1802*3+CL1802*2+CK1802)/6</f>
        <v>0</v>
      </c>
      <c r="DM1802">
        <f>BH1802+(BH1802*(CG1802-8.25)/8.25)</f>
        <v>1280.6181818181817</v>
      </c>
      <c r="DN1802">
        <f>BI1802+(BI1802*(CH1802-8.25)/8.25)</f>
        <v>378.37090909090898</v>
      </c>
      <c r="DO1802">
        <f>BJ1802+(BJ1802*(CI1802-8.25)/8.25)</f>
        <v>2832.6109090909094</v>
      </c>
      <c r="DP1802">
        <f>BK1802+(BK1802*(CJ1802-8.25)/8.25)</f>
        <v>1866.8593939393941</v>
      </c>
      <c r="DQ1802">
        <f>BL1802+(BL1802*(CK1802-8.25)/8.25)</f>
        <v>0</v>
      </c>
      <c r="DR1802">
        <f>BM1802+(BM1802*(CL1802-8.25)/8.25)</f>
        <v>0</v>
      </c>
      <c r="DS1802">
        <f>BN1802+(BN1802*(CM1802-8.25)/8.25)</f>
        <v>0</v>
      </c>
      <c r="DT1802" s="8">
        <f>DM1802*10^8/$I1802</f>
        <v>1857.3401193376758</v>
      </c>
      <c r="DU1802" s="8">
        <f>DN1802*10^8/$I1802</f>
        <v>548.76893005458669</v>
      </c>
      <c r="DV1802" s="8">
        <f>DO1802*10^8/$I1802</f>
        <v>4108.2673654207647</v>
      </c>
      <c r="DW1802" s="8">
        <f>DP1802*10^8/$I1802</f>
        <v>2707.593019336301</v>
      </c>
      <c r="DX1802" s="8">
        <f>DQ1802*10^8/$I1802</f>
        <v>0</v>
      </c>
      <c r="DY1802" s="8">
        <f>DR1802*10^8/$I1802</f>
        <v>0</v>
      </c>
      <c r="DZ1802" s="8">
        <f>DS1802*10^8/$I1802</f>
        <v>0</v>
      </c>
      <c r="EA1802" s="8">
        <f>DT1802*10^8/$I1802</f>
        <v>2693.7867725753335</v>
      </c>
      <c r="EB1802" s="8">
        <f>DZ1802*0.8</f>
        <v>0</v>
      </c>
      <c r="EC1802" s="10">
        <f>G1802-E1802</f>
        <v>2035</v>
      </c>
      <c r="ED1802" s="4">
        <f>EC1802/E1802*100</f>
        <v>42.440041710114699</v>
      </c>
      <c r="EE1802" s="4">
        <f>DY1802-G1802</f>
        <v>-6830</v>
      </c>
      <c r="EF1802" s="12">
        <f>EE1802/G1802</f>
        <v>-1</v>
      </c>
      <c r="EG1802" s="4">
        <f>G1802-F1802</f>
        <v>-60</v>
      </c>
    </row>
    <row r="1803" spans="1:137" x14ac:dyDescent="0.3">
      <c r="A1803">
        <v>1802</v>
      </c>
      <c r="B1803" t="s">
        <v>6312</v>
      </c>
      <c r="C1803" t="s">
        <v>4072</v>
      </c>
      <c r="D1803" t="str">
        <f>VLOOKUP(C1803,Sheet1!$A$2:$B$3197,2,FALSE)</f>
        <v>섬유,의류,신발,호화품</v>
      </c>
      <c r="E1803">
        <v>1325</v>
      </c>
      <c r="F1803">
        <v>1705</v>
      </c>
      <c r="G1803" s="7">
        <v>1845</v>
      </c>
      <c r="H1803" t="s">
        <v>1733</v>
      </c>
      <c r="I1803" s="7">
        <f>VALUE(LEFT(H1803,FIND("/",H1803)-1)) + VALUE(MID(H1803,FIND("/",H1803)+1,LEN(H1803)))</f>
        <v>38955668</v>
      </c>
      <c r="J1803">
        <v>110</v>
      </c>
      <c r="K1803" s="1">
        <f>G1803*I1803/(10^8)</f>
        <v>718.73207460000003</v>
      </c>
      <c r="L1803" s="1">
        <v>1276</v>
      </c>
      <c r="M1803" s="1">
        <v>1135</v>
      </c>
      <c r="N1803" s="1">
        <v>1088</v>
      </c>
      <c r="O1803" s="1">
        <v>1021</v>
      </c>
      <c r="P1803">
        <v>671</v>
      </c>
      <c r="Q1803" s="3"/>
      <c r="R1803" s="3"/>
      <c r="S1803" s="3"/>
      <c r="T1803">
        <v>4</v>
      </c>
      <c r="U1803">
        <v>-88</v>
      </c>
      <c r="V1803">
        <v>-9</v>
      </c>
      <c r="W1803">
        <v>5</v>
      </c>
      <c r="X1803">
        <v>-53</v>
      </c>
      <c r="Y1803" s="3"/>
      <c r="Z1803" s="3"/>
      <c r="AA1803" s="3"/>
      <c r="AB1803">
        <v>-41</v>
      </c>
      <c r="AC1803">
        <v>-259</v>
      </c>
      <c r="AD1803">
        <v>-62</v>
      </c>
      <c r="AE1803">
        <v>-1</v>
      </c>
      <c r="AF1803">
        <v>-68</v>
      </c>
      <c r="AG1803" s="3"/>
      <c r="AH1803" s="3"/>
      <c r="AI1803" s="3"/>
      <c r="AJ1803" s="1">
        <v>1075</v>
      </c>
      <c r="AK1803">
        <v>760</v>
      </c>
      <c r="AL1803">
        <v>681</v>
      </c>
      <c r="AM1803">
        <v>637</v>
      </c>
      <c r="AN1803">
        <v>496</v>
      </c>
      <c r="AO1803" s="3"/>
      <c r="AP1803" s="3"/>
      <c r="AQ1803" s="3"/>
      <c r="AR1803">
        <v>550</v>
      </c>
      <c r="AS1803">
        <v>494</v>
      </c>
      <c r="AT1803">
        <v>472</v>
      </c>
      <c r="AU1803">
        <v>411</v>
      </c>
      <c r="AV1803">
        <v>339</v>
      </c>
      <c r="AW1803" s="3"/>
      <c r="AX1803" s="3"/>
      <c r="AY1803" s="3"/>
      <c r="AZ1803">
        <v>525</v>
      </c>
      <c r="BA1803">
        <v>265</v>
      </c>
      <c r="BB1803">
        <v>209</v>
      </c>
      <c r="BC1803">
        <v>226</v>
      </c>
      <c r="BD1803">
        <v>158</v>
      </c>
      <c r="BE1803" s="3"/>
      <c r="BF1803" s="3"/>
      <c r="BG1803" s="3"/>
      <c r="BH1803">
        <v>525</v>
      </c>
      <c r="BI1803">
        <v>265</v>
      </c>
      <c r="BJ1803">
        <v>209</v>
      </c>
      <c r="BK1803">
        <v>226</v>
      </c>
      <c r="BL1803">
        <v>158</v>
      </c>
      <c r="BM1803" s="3"/>
      <c r="BN1803" s="3"/>
      <c r="BO1803" s="3"/>
      <c r="BP1803">
        <v>195</v>
      </c>
      <c r="BQ1803">
        <v>195</v>
      </c>
      <c r="BR1803">
        <v>195</v>
      </c>
      <c r="BS1803">
        <v>195</v>
      </c>
      <c r="BT1803">
        <v>195</v>
      </c>
      <c r="BU1803" s="3"/>
      <c r="BV1803" s="3"/>
      <c r="BW1803" s="3"/>
      <c r="BX1803">
        <v>-3.77</v>
      </c>
      <c r="BY1803">
        <v>-28.27</v>
      </c>
      <c r="BZ1803">
        <v>-8.65</v>
      </c>
      <c r="CA1803">
        <v>-0.13</v>
      </c>
      <c r="CB1803">
        <v>-11.93</v>
      </c>
      <c r="CC1803" s="3"/>
      <c r="CD1803" s="3"/>
      <c r="CE1803" s="3"/>
      <c r="CF1803">
        <v>-8.11</v>
      </c>
      <c r="CG1803">
        <v>-65.59</v>
      </c>
      <c r="CH1803">
        <v>-26.25</v>
      </c>
      <c r="CI1803">
        <v>-0.4</v>
      </c>
      <c r="CJ1803">
        <v>-35.22</v>
      </c>
      <c r="CK1803" s="3"/>
      <c r="CL1803" s="3"/>
      <c r="CM1803" s="3"/>
      <c r="CN1803">
        <v>-105</v>
      </c>
      <c r="CO1803">
        <v>-666</v>
      </c>
      <c r="CP1803">
        <v>-160</v>
      </c>
      <c r="CQ1803">
        <v>-2</v>
      </c>
      <c r="CR1803">
        <v>-173</v>
      </c>
      <c r="CS1803" s="3"/>
      <c r="CT1803" s="3"/>
      <c r="CU1803" s="3"/>
      <c r="CV1803" t="s">
        <v>2</v>
      </c>
      <c r="CW1803" t="s">
        <v>2</v>
      </c>
      <c r="CX1803" t="s">
        <v>2</v>
      </c>
      <c r="CY1803" t="s">
        <v>2</v>
      </c>
      <c r="CZ1803" t="s">
        <v>2</v>
      </c>
      <c r="DA1803" s="3"/>
      <c r="DB1803" s="3"/>
      <c r="DC1803" s="3"/>
      <c r="DD1803">
        <v>1.29</v>
      </c>
      <c r="DE1803">
        <v>1.71</v>
      </c>
      <c r="DF1803">
        <v>1.26</v>
      </c>
      <c r="DG1803">
        <v>1.03</v>
      </c>
      <c r="DH1803">
        <v>2.79</v>
      </c>
      <c r="DI1803" s="3"/>
      <c r="DJ1803" s="3"/>
      <c r="DK1803" s="3"/>
      <c r="DL1803" s="6">
        <f>(CM1803*3+CL1803*2+CK1803)/6</f>
        <v>0</v>
      </c>
      <c r="DM1803">
        <f>BH1803+(BH1803*(CG1803-8.25)/8.25)</f>
        <v>-4173.909090909091</v>
      </c>
      <c r="DN1803">
        <f>BI1803+(BI1803*(CH1803-8.25)/8.25)</f>
        <v>-843.18181818181824</v>
      </c>
      <c r="DO1803">
        <f>BJ1803+(BJ1803*(CI1803-8.25)/8.25)</f>
        <v>-10.133333333333354</v>
      </c>
      <c r="DP1803">
        <f>BK1803+(BK1803*(CJ1803-8.25)/8.25)</f>
        <v>-964.8145454545454</v>
      </c>
      <c r="DQ1803">
        <f>BL1803+(BL1803*(CK1803-8.25)/8.25)</f>
        <v>0</v>
      </c>
      <c r="DR1803">
        <f>BM1803+(BM1803*(CL1803-8.25)/8.25)</f>
        <v>0</v>
      </c>
      <c r="DS1803">
        <f>BN1803+(BN1803*(CM1803-8.25)/8.25)</f>
        <v>0</v>
      </c>
      <c r="DT1803" s="8">
        <f>DM1803*10^8/$I1803</f>
        <v>-10714.510378590072</v>
      </c>
      <c r="DU1803" s="8">
        <f>DN1803*10^8/$I1803</f>
        <v>-2164.4650482744082</v>
      </c>
      <c r="DV1803" s="8">
        <f>DO1803*10^8/$I1803</f>
        <v>-26.012474829935798</v>
      </c>
      <c r="DW1803" s="8">
        <f>DP1803*10^8/$I1803</f>
        <v>-2476.6987578150256</v>
      </c>
      <c r="DX1803" s="8">
        <f>DQ1803*10^8/$I1803</f>
        <v>0</v>
      </c>
      <c r="DY1803" s="8">
        <f>DR1803*10^8/$I1803</f>
        <v>0</v>
      </c>
      <c r="DZ1803" s="8">
        <f>DS1803*10^8/$I1803</f>
        <v>0</v>
      </c>
      <c r="EA1803" s="8">
        <f>DT1803*10^8/$I1803</f>
        <v>-27504.368243897323</v>
      </c>
      <c r="EB1803" s="8">
        <f>DZ1803*0.8</f>
        <v>0</v>
      </c>
      <c r="EC1803" s="10">
        <f>G1803-E1803</f>
        <v>520</v>
      </c>
      <c r="ED1803" s="4">
        <f>EC1803/E1803*100</f>
        <v>39.24528301886793</v>
      </c>
      <c r="EE1803" s="4">
        <f>DY1803-G1803</f>
        <v>-1845</v>
      </c>
      <c r="EF1803" s="12">
        <f>EE1803/G1803</f>
        <v>-1</v>
      </c>
      <c r="EG1803" s="4">
        <f>G1803-F1803</f>
        <v>140</v>
      </c>
    </row>
    <row r="1804" spans="1:137" x14ac:dyDescent="0.3">
      <c r="A1804">
        <v>1803</v>
      </c>
      <c r="B1804" t="s">
        <v>6205</v>
      </c>
      <c r="C1804" t="s">
        <v>4073</v>
      </c>
      <c r="D1804" t="str">
        <f>VLOOKUP(C1804,Sheet1!$A$2:$B$3197,2,FALSE)</f>
        <v>디스플레이장비및부품</v>
      </c>
      <c r="E1804">
        <v>1175</v>
      </c>
      <c r="F1804">
        <v>1185</v>
      </c>
      <c r="G1804" s="7">
        <v>1245</v>
      </c>
      <c r="H1804" t="s">
        <v>1734</v>
      </c>
      <c r="I1804" s="7">
        <f>VALUE(LEFT(H1804,FIND("/",H1804)-1)) + VALUE(MID(H1804,FIND("/",H1804)+1,LEN(H1804)))</f>
        <v>79138942</v>
      </c>
      <c r="J1804" s="1">
        <v>60000</v>
      </c>
      <c r="K1804" s="1">
        <f>G1804*I1804/(10^8)</f>
        <v>985.27982789999999</v>
      </c>
      <c r="L1804">
        <v>430</v>
      </c>
      <c r="M1804">
        <v>381</v>
      </c>
      <c r="N1804">
        <v>109</v>
      </c>
      <c r="O1804">
        <v>94</v>
      </c>
      <c r="P1804">
        <v>101</v>
      </c>
      <c r="Q1804" s="3"/>
      <c r="R1804" s="3"/>
      <c r="S1804" s="3"/>
      <c r="T1804">
        <v>12</v>
      </c>
      <c r="U1804">
        <v>-7</v>
      </c>
      <c r="V1804">
        <v>-8</v>
      </c>
      <c r="W1804">
        <v>2</v>
      </c>
      <c r="X1804">
        <v>-14</v>
      </c>
      <c r="Y1804" s="3"/>
      <c r="Z1804" s="3"/>
      <c r="AA1804" s="3"/>
      <c r="AB1804">
        <v>-34</v>
      </c>
      <c r="AC1804">
        <v>-24</v>
      </c>
      <c r="AD1804">
        <v>-29</v>
      </c>
      <c r="AE1804">
        <v>-20</v>
      </c>
      <c r="AF1804">
        <v>-44</v>
      </c>
      <c r="AG1804" s="3"/>
      <c r="AH1804" s="3"/>
      <c r="AI1804" s="3"/>
      <c r="AJ1804">
        <v>519</v>
      </c>
      <c r="AK1804">
        <v>441</v>
      </c>
      <c r="AL1804">
        <v>336</v>
      </c>
      <c r="AM1804">
        <v>443</v>
      </c>
      <c r="AN1804">
        <v>446</v>
      </c>
      <c r="AO1804" s="3"/>
      <c r="AP1804" s="3"/>
      <c r="AQ1804" s="3"/>
      <c r="AR1804">
        <v>229</v>
      </c>
      <c r="AS1804">
        <v>133</v>
      </c>
      <c r="AT1804">
        <v>57</v>
      </c>
      <c r="AU1804">
        <v>170</v>
      </c>
      <c r="AV1804">
        <v>166</v>
      </c>
      <c r="AW1804" s="3"/>
      <c r="AX1804" s="3"/>
      <c r="AY1804" s="3"/>
      <c r="AZ1804">
        <v>291</v>
      </c>
      <c r="BA1804">
        <v>308</v>
      </c>
      <c r="BB1804">
        <v>279</v>
      </c>
      <c r="BC1804">
        <v>273</v>
      </c>
      <c r="BD1804">
        <v>280</v>
      </c>
      <c r="BE1804" s="3"/>
      <c r="BF1804" s="3"/>
      <c r="BG1804" s="3"/>
      <c r="BH1804">
        <v>291</v>
      </c>
      <c r="BI1804">
        <v>308</v>
      </c>
      <c r="BJ1804">
        <v>279</v>
      </c>
      <c r="BK1804">
        <v>273</v>
      </c>
      <c r="BL1804">
        <v>280</v>
      </c>
      <c r="BM1804" s="3"/>
      <c r="BN1804" s="3"/>
      <c r="BO1804" s="3"/>
      <c r="BP1804">
        <v>325</v>
      </c>
      <c r="BQ1804">
        <v>346</v>
      </c>
      <c r="BR1804">
        <v>346</v>
      </c>
      <c r="BS1804">
        <v>346</v>
      </c>
      <c r="BT1804">
        <v>396</v>
      </c>
      <c r="BU1804" s="3"/>
      <c r="BV1804" s="3"/>
      <c r="BW1804" s="3"/>
      <c r="BX1804">
        <v>-6.49</v>
      </c>
      <c r="BY1804">
        <v>-5.04</v>
      </c>
      <c r="BZ1804">
        <v>-7.37</v>
      </c>
      <c r="CA1804">
        <v>-5.05</v>
      </c>
      <c r="CB1804">
        <v>-9.8800000000000008</v>
      </c>
      <c r="CC1804" s="3"/>
      <c r="CD1804" s="3"/>
      <c r="CE1804" s="3"/>
      <c r="CF1804">
        <v>-13.44</v>
      </c>
      <c r="CG1804">
        <v>-8.09</v>
      </c>
      <c r="CH1804">
        <v>-9.75</v>
      </c>
      <c r="CI1804">
        <v>-7.12</v>
      </c>
      <c r="CJ1804">
        <v>-15.87</v>
      </c>
      <c r="CK1804" s="3"/>
      <c r="CL1804" s="3"/>
      <c r="CM1804" s="3"/>
      <c r="CN1804">
        <v>-53</v>
      </c>
      <c r="CO1804">
        <v>-35</v>
      </c>
      <c r="CP1804">
        <v>-41</v>
      </c>
      <c r="CQ1804">
        <v>-28</v>
      </c>
      <c r="CR1804">
        <v>-57</v>
      </c>
      <c r="CS1804" s="3"/>
      <c r="CT1804" s="3"/>
      <c r="CU1804" s="3"/>
      <c r="CV1804" t="s">
        <v>2</v>
      </c>
      <c r="CW1804" t="s">
        <v>2</v>
      </c>
      <c r="CX1804" t="s">
        <v>2</v>
      </c>
      <c r="CY1804" t="s">
        <v>2</v>
      </c>
      <c r="CZ1804" t="s">
        <v>2</v>
      </c>
      <c r="DA1804" s="3"/>
      <c r="DB1804" s="3"/>
      <c r="DC1804" s="3"/>
      <c r="DD1804">
        <v>3.51</v>
      </c>
      <c r="DE1804">
        <v>1.86</v>
      </c>
      <c r="DF1804">
        <v>1.5</v>
      </c>
      <c r="DG1804">
        <v>1.59</v>
      </c>
      <c r="DH1804">
        <v>3.11</v>
      </c>
      <c r="DI1804" s="3"/>
      <c r="DJ1804" s="3"/>
      <c r="DK1804" s="3"/>
      <c r="DL1804" s="6">
        <f>(CM1804*3+CL1804*2+CK1804)/6</f>
        <v>0</v>
      </c>
      <c r="DM1804">
        <f>BH1804+(BH1804*(CG1804-8.25)/8.25)</f>
        <v>-285.35636363636354</v>
      </c>
      <c r="DN1804">
        <f>BI1804+(BI1804*(CH1804-8.25)/8.25)</f>
        <v>-364</v>
      </c>
      <c r="DO1804">
        <f>BJ1804+(BJ1804*(CI1804-8.25)/8.25)</f>
        <v>-240.78545454545463</v>
      </c>
      <c r="DP1804">
        <f>BK1804+(BK1804*(CJ1804-8.25)/8.25)</f>
        <v>-525.15272727272713</v>
      </c>
      <c r="DQ1804">
        <f>BL1804+(BL1804*(CK1804-8.25)/8.25)</f>
        <v>0</v>
      </c>
      <c r="DR1804">
        <f>BM1804+(BM1804*(CL1804-8.25)/8.25)</f>
        <v>0</v>
      </c>
      <c r="DS1804">
        <f>BN1804+(BN1804*(CM1804-8.25)/8.25)</f>
        <v>0</v>
      </c>
      <c r="DT1804" s="8">
        <f>DM1804*10^8/$I1804</f>
        <v>-360.57641968016645</v>
      </c>
      <c r="DU1804" s="8">
        <f>DN1804*10^8/$I1804</f>
        <v>-459.9505512722169</v>
      </c>
      <c r="DV1804" s="8">
        <f>DO1804*10^8/$I1804</f>
        <v>-304.25660042998129</v>
      </c>
      <c r="DW1804" s="8">
        <f>DP1804*10^8/$I1804</f>
        <v>-663.58320442637091</v>
      </c>
      <c r="DX1804" s="8">
        <f>DQ1804*10^8/$I1804</f>
        <v>0</v>
      </c>
      <c r="DY1804" s="8">
        <f>DR1804*10^8/$I1804</f>
        <v>0</v>
      </c>
      <c r="DZ1804" s="8">
        <f>DS1804*10^8/$I1804</f>
        <v>0</v>
      </c>
      <c r="EA1804" s="8">
        <f>DT1804*10^8/$I1804</f>
        <v>-455.62451375729341</v>
      </c>
      <c r="EB1804" s="8">
        <f>DZ1804*0.8</f>
        <v>0</v>
      </c>
      <c r="EC1804" s="10">
        <f>G1804-E1804</f>
        <v>70</v>
      </c>
      <c r="ED1804" s="4">
        <f>EC1804/E1804*100</f>
        <v>5.9574468085106389</v>
      </c>
      <c r="EE1804" s="4">
        <f>DY1804-G1804</f>
        <v>-1245</v>
      </c>
      <c r="EF1804" s="12">
        <f>EE1804/G1804</f>
        <v>-1</v>
      </c>
      <c r="EG1804" s="4">
        <f>G1804-F1804</f>
        <v>60</v>
      </c>
    </row>
    <row r="1805" spans="1:137" x14ac:dyDescent="0.3">
      <c r="A1805">
        <v>1804</v>
      </c>
      <c r="B1805" t="s">
        <v>7228</v>
      </c>
      <c r="C1805" t="s">
        <v>4074</v>
      </c>
      <c r="D1805" t="str">
        <f>VLOOKUP(C1805,Sheet1!$A$2:$B$3197,2,FALSE)</f>
        <v>상업서비스와공급품</v>
      </c>
      <c r="E1805">
        <v>9120</v>
      </c>
      <c r="F1805">
        <v>9150</v>
      </c>
      <c r="G1805" s="7">
        <v>9160</v>
      </c>
      <c r="H1805" t="s">
        <v>1735</v>
      </c>
      <c r="I1805" s="7">
        <f>VALUE(LEFT(H1805,FIND("/",H1805)-1)) + VALUE(MID(H1805,FIND("/",H1805)+1,LEN(H1805)))</f>
        <v>50000000</v>
      </c>
      <c r="J1805">
        <v>0</v>
      </c>
      <c r="K1805" s="1">
        <f>G1805*I1805/(10^8)</f>
        <v>4580</v>
      </c>
      <c r="L1805">
        <v>551</v>
      </c>
      <c r="M1805">
        <v>613</v>
      </c>
      <c r="N1805">
        <v>722</v>
      </c>
      <c r="O1805">
        <v>711</v>
      </c>
      <c r="P1805">
        <v>708</v>
      </c>
      <c r="Q1805" s="3"/>
      <c r="R1805" s="3"/>
      <c r="S1805" s="3"/>
      <c r="T1805">
        <v>155</v>
      </c>
      <c r="U1805">
        <v>186</v>
      </c>
      <c r="V1805">
        <v>293</v>
      </c>
      <c r="W1805">
        <v>284</v>
      </c>
      <c r="X1805">
        <v>310</v>
      </c>
      <c r="Y1805" s="3"/>
      <c r="Z1805" s="3"/>
      <c r="AA1805" s="3"/>
      <c r="AB1805">
        <v>147</v>
      </c>
      <c r="AC1805">
        <v>161</v>
      </c>
      <c r="AD1805">
        <v>245</v>
      </c>
      <c r="AE1805">
        <v>241</v>
      </c>
      <c r="AF1805">
        <v>255</v>
      </c>
      <c r="AG1805" s="3"/>
      <c r="AH1805" s="3"/>
      <c r="AI1805" s="3"/>
      <c r="AJ1805" s="1">
        <v>1539</v>
      </c>
      <c r="AK1805" s="1">
        <v>1727</v>
      </c>
      <c r="AL1805" s="1">
        <v>1963</v>
      </c>
      <c r="AM1805" s="1">
        <v>1982</v>
      </c>
      <c r="AN1805" s="1">
        <v>1914</v>
      </c>
      <c r="AO1805" s="3"/>
      <c r="AP1805" s="3"/>
      <c r="AQ1805" s="3"/>
      <c r="AR1805">
        <v>433</v>
      </c>
      <c r="AS1805">
        <v>472</v>
      </c>
      <c r="AT1805">
        <v>477</v>
      </c>
      <c r="AU1805">
        <v>454</v>
      </c>
      <c r="AV1805">
        <v>400</v>
      </c>
      <c r="AW1805" s="3"/>
      <c r="AX1805" s="3"/>
      <c r="AY1805" s="3"/>
      <c r="AZ1805" s="1">
        <v>1106</v>
      </c>
      <c r="BA1805" s="1">
        <v>1256</v>
      </c>
      <c r="BB1805" s="1">
        <v>1487</v>
      </c>
      <c r="BC1805" s="1">
        <v>1528</v>
      </c>
      <c r="BD1805" s="1">
        <v>1514</v>
      </c>
      <c r="BE1805" s="3"/>
      <c r="BF1805" s="3"/>
      <c r="BG1805" s="3"/>
      <c r="BH1805" s="1">
        <v>1106</v>
      </c>
      <c r="BI1805" s="1">
        <v>1255</v>
      </c>
      <c r="BJ1805" s="1">
        <v>1487</v>
      </c>
      <c r="BK1805" s="1">
        <v>1528</v>
      </c>
      <c r="BL1805" s="1">
        <v>1514</v>
      </c>
      <c r="BM1805" s="3"/>
      <c r="BN1805" s="3"/>
      <c r="BO1805" s="3"/>
      <c r="BP1805">
        <v>250</v>
      </c>
      <c r="BQ1805">
        <v>250</v>
      </c>
      <c r="BR1805">
        <v>250</v>
      </c>
      <c r="BS1805">
        <v>250</v>
      </c>
      <c r="BT1805">
        <v>250</v>
      </c>
      <c r="BU1805" s="3"/>
      <c r="BV1805" s="3"/>
      <c r="BW1805" s="3"/>
      <c r="BX1805">
        <v>10.35</v>
      </c>
      <c r="BY1805">
        <v>9.83</v>
      </c>
      <c r="BZ1805">
        <v>13.27</v>
      </c>
      <c r="CA1805">
        <v>12.23</v>
      </c>
      <c r="CB1805">
        <v>13.11</v>
      </c>
      <c r="CC1805" s="3"/>
      <c r="CD1805" s="3"/>
      <c r="CE1805" s="3"/>
      <c r="CF1805">
        <v>14.17</v>
      </c>
      <c r="CG1805">
        <v>13.6</v>
      </c>
      <c r="CH1805">
        <v>17.86</v>
      </c>
      <c r="CI1805">
        <v>16.010000000000002</v>
      </c>
      <c r="CJ1805">
        <v>16.79</v>
      </c>
      <c r="CK1805" s="3"/>
      <c r="CL1805" s="3"/>
      <c r="CM1805" s="3"/>
      <c r="CN1805">
        <v>294</v>
      </c>
      <c r="CO1805">
        <v>321</v>
      </c>
      <c r="CP1805">
        <v>490</v>
      </c>
      <c r="CQ1805">
        <v>483</v>
      </c>
      <c r="CR1805">
        <v>511</v>
      </c>
      <c r="CS1805" s="3"/>
      <c r="CT1805" s="3"/>
      <c r="CU1805" s="3"/>
      <c r="CV1805">
        <v>9.92</v>
      </c>
      <c r="CW1805">
        <v>16.53</v>
      </c>
      <c r="CX1805">
        <v>15.6</v>
      </c>
      <c r="CY1805">
        <v>20.58</v>
      </c>
      <c r="CZ1805">
        <v>18.46</v>
      </c>
      <c r="DA1805" s="3"/>
      <c r="DB1805" s="3"/>
      <c r="DC1805" s="3"/>
      <c r="DD1805">
        <v>1.32</v>
      </c>
      <c r="DE1805">
        <v>2.11</v>
      </c>
      <c r="DF1805">
        <v>2.57</v>
      </c>
      <c r="DG1805">
        <v>3.25</v>
      </c>
      <c r="DH1805">
        <v>3.11</v>
      </c>
      <c r="DI1805" s="3"/>
      <c r="DJ1805" s="3"/>
      <c r="DK1805" s="3"/>
      <c r="DL1805" s="6">
        <f>(CM1805*3+CL1805*2+CK1805)/6</f>
        <v>0</v>
      </c>
      <c r="DM1805">
        <f>BH1805+(BH1805*(CG1805-8.25)/8.25)</f>
        <v>1823.2242424242422</v>
      </c>
      <c r="DN1805">
        <f>BI1805+(BI1805*(CH1805-8.25)/8.25)</f>
        <v>2716.8848484848486</v>
      </c>
      <c r="DO1805">
        <f>BJ1805+(BJ1805*(CI1805-8.25)/8.25)</f>
        <v>2885.6812121212124</v>
      </c>
      <c r="DP1805">
        <f>BK1805+(BK1805*(CJ1805-8.25)/8.25)</f>
        <v>3109.711515151515</v>
      </c>
      <c r="DQ1805">
        <f>BL1805+(BL1805*(CK1805-8.25)/8.25)</f>
        <v>0</v>
      </c>
      <c r="DR1805">
        <f>BM1805+(BM1805*(CL1805-8.25)/8.25)</f>
        <v>0</v>
      </c>
      <c r="DS1805">
        <f>BN1805+(BN1805*(CM1805-8.25)/8.25)</f>
        <v>0</v>
      </c>
      <c r="DT1805" s="8">
        <f>DM1805*10^8/$I1805</f>
        <v>3646.4484848484844</v>
      </c>
      <c r="DU1805" s="8">
        <f>DN1805*10^8/$I1805</f>
        <v>5433.7696969696972</v>
      </c>
      <c r="DV1805" s="8">
        <f>DO1805*10^8/$I1805</f>
        <v>5771.3624242424239</v>
      </c>
      <c r="DW1805" s="8">
        <f>DP1805*10^8/$I1805</f>
        <v>6219.4230303030299</v>
      </c>
      <c r="DX1805" s="8">
        <f>DQ1805*10^8/$I1805</f>
        <v>0</v>
      </c>
      <c r="DY1805" s="8">
        <f>DR1805*10^8/$I1805</f>
        <v>0</v>
      </c>
      <c r="DZ1805" s="8">
        <f>DS1805*10^8/$I1805</f>
        <v>0</v>
      </c>
      <c r="EA1805" s="8">
        <f>DT1805*10^8/$I1805</f>
        <v>7292.8969696969689</v>
      </c>
      <c r="EB1805" s="8">
        <f>DZ1805*0.8</f>
        <v>0</v>
      </c>
      <c r="EC1805" s="10">
        <f>G1805-E1805</f>
        <v>40</v>
      </c>
      <c r="ED1805" s="4">
        <f>EC1805/E1805*100</f>
        <v>0.43859649122807015</v>
      </c>
      <c r="EE1805" s="4">
        <f>DY1805-G1805</f>
        <v>-9160</v>
      </c>
      <c r="EF1805" s="12">
        <f>EE1805/G1805</f>
        <v>-1</v>
      </c>
      <c r="EG1805" s="4">
        <f>G1805-F1805</f>
        <v>10</v>
      </c>
    </row>
    <row r="1806" spans="1:137" x14ac:dyDescent="0.3">
      <c r="A1806">
        <v>1805</v>
      </c>
      <c r="B1806" t="s">
        <v>7107</v>
      </c>
      <c r="C1806" t="s">
        <v>4075</v>
      </c>
      <c r="D1806" t="str">
        <f>VLOOKUP(C1806,Sheet1!$A$2:$B$3197,2,FALSE)</f>
        <v>교육서비스</v>
      </c>
      <c r="E1806">
        <v>8320</v>
      </c>
      <c r="F1806">
        <v>6920</v>
      </c>
      <c r="G1806" s="7">
        <v>7700</v>
      </c>
      <c r="H1806" t="s">
        <v>1736</v>
      </c>
      <c r="I1806" s="7">
        <f>VALUE(LEFT(H1806,FIND("/",H1806)-1)) + VALUE(MID(H1806,FIND("/",H1806)+1,LEN(H1806)))</f>
        <v>16312697</v>
      </c>
      <c r="J1806">
        <v>0</v>
      </c>
      <c r="K1806" s="1">
        <f>G1806*I1806/(10^8)</f>
        <v>1256.077669</v>
      </c>
      <c r="L1806">
        <v>662</v>
      </c>
      <c r="M1806">
        <v>609</v>
      </c>
      <c r="N1806">
        <v>626</v>
      </c>
      <c r="O1806">
        <v>601</v>
      </c>
      <c r="P1806">
        <v>526</v>
      </c>
      <c r="Q1806" s="3"/>
      <c r="R1806" s="3"/>
      <c r="S1806" s="3"/>
      <c r="T1806">
        <v>23</v>
      </c>
      <c r="U1806">
        <v>11</v>
      </c>
      <c r="V1806">
        <v>10</v>
      </c>
      <c r="W1806">
        <v>26</v>
      </c>
      <c r="X1806">
        <v>-12</v>
      </c>
      <c r="Y1806" s="3"/>
      <c r="Z1806" s="3"/>
      <c r="AA1806" s="3"/>
      <c r="AB1806">
        <v>-82</v>
      </c>
      <c r="AC1806">
        <v>-27</v>
      </c>
      <c r="AD1806">
        <v>4</v>
      </c>
      <c r="AE1806">
        <v>18</v>
      </c>
      <c r="AF1806">
        <v>-16</v>
      </c>
      <c r="AG1806" s="3"/>
      <c r="AH1806" s="3"/>
      <c r="AI1806" s="3"/>
      <c r="AJ1806">
        <v>906</v>
      </c>
      <c r="AK1806">
        <v>792</v>
      </c>
      <c r="AL1806">
        <v>773</v>
      </c>
      <c r="AM1806">
        <v>757</v>
      </c>
      <c r="AN1806">
        <v>764</v>
      </c>
      <c r="AO1806" s="3"/>
      <c r="AP1806" s="3"/>
      <c r="AQ1806" s="3"/>
      <c r="AR1806">
        <v>434</v>
      </c>
      <c r="AS1806">
        <v>361</v>
      </c>
      <c r="AT1806">
        <v>353</v>
      </c>
      <c r="AU1806">
        <v>336</v>
      </c>
      <c r="AV1806">
        <v>360</v>
      </c>
      <c r="AW1806" s="3"/>
      <c r="AX1806" s="3"/>
      <c r="AY1806" s="3"/>
      <c r="AZ1806">
        <v>472</v>
      </c>
      <c r="BA1806">
        <v>431</v>
      </c>
      <c r="BB1806">
        <v>421</v>
      </c>
      <c r="BC1806">
        <v>421</v>
      </c>
      <c r="BD1806">
        <v>404</v>
      </c>
      <c r="BE1806" s="3"/>
      <c r="BF1806" s="3"/>
      <c r="BG1806" s="3"/>
      <c r="BH1806">
        <v>473</v>
      </c>
      <c r="BI1806">
        <v>431</v>
      </c>
      <c r="BJ1806">
        <v>421</v>
      </c>
      <c r="BK1806">
        <v>421</v>
      </c>
      <c r="BL1806">
        <v>404</v>
      </c>
      <c r="BM1806" s="3"/>
      <c r="BN1806" s="3"/>
      <c r="BO1806" s="3"/>
      <c r="BP1806">
        <v>82</v>
      </c>
      <c r="BQ1806">
        <v>82</v>
      </c>
      <c r="BR1806">
        <v>82</v>
      </c>
      <c r="BS1806">
        <v>82</v>
      </c>
      <c r="BT1806">
        <v>82</v>
      </c>
      <c r="BU1806" s="3"/>
      <c r="BV1806" s="3"/>
      <c r="BW1806" s="3"/>
      <c r="BX1806">
        <v>-8.56</v>
      </c>
      <c r="BY1806">
        <v>-3.18</v>
      </c>
      <c r="BZ1806">
        <v>0.47</v>
      </c>
      <c r="CA1806">
        <v>2.33</v>
      </c>
      <c r="CB1806">
        <v>-2.12</v>
      </c>
      <c r="CC1806" s="3"/>
      <c r="CD1806" s="3"/>
      <c r="CE1806" s="3"/>
      <c r="CF1806">
        <v>-14.82</v>
      </c>
      <c r="CG1806">
        <v>-6.1</v>
      </c>
      <c r="CH1806">
        <v>0.87</v>
      </c>
      <c r="CI1806">
        <v>4.24</v>
      </c>
      <c r="CJ1806">
        <v>-3.91</v>
      </c>
      <c r="CK1806" s="3"/>
      <c r="CL1806" s="3"/>
      <c r="CM1806" s="3"/>
      <c r="CN1806">
        <v>-479</v>
      </c>
      <c r="CO1806">
        <v>-169</v>
      </c>
      <c r="CP1806">
        <v>23</v>
      </c>
      <c r="CQ1806">
        <v>109</v>
      </c>
      <c r="CR1806">
        <v>-99</v>
      </c>
      <c r="CS1806" s="3"/>
      <c r="CT1806" s="3"/>
      <c r="CU1806" s="3"/>
      <c r="CV1806" t="s">
        <v>2</v>
      </c>
      <c r="CW1806" t="s">
        <v>2</v>
      </c>
      <c r="CX1806">
        <v>134.33000000000001</v>
      </c>
      <c r="CY1806">
        <v>35.49</v>
      </c>
      <c r="CZ1806" t="s">
        <v>2</v>
      </c>
      <c r="DA1806" s="3"/>
      <c r="DB1806" s="3"/>
      <c r="DC1806" s="3"/>
      <c r="DD1806">
        <v>2.81</v>
      </c>
      <c r="DE1806">
        <v>1.06</v>
      </c>
      <c r="DF1806">
        <v>1.1499999999999999</v>
      </c>
      <c r="DG1806">
        <v>1.46</v>
      </c>
      <c r="DH1806">
        <v>3.37</v>
      </c>
      <c r="DI1806" s="3"/>
      <c r="DJ1806" s="3"/>
      <c r="DK1806" s="3"/>
      <c r="DL1806" s="6">
        <f>(CM1806*3+CL1806*2+CK1806)/6</f>
        <v>0</v>
      </c>
      <c r="DM1806">
        <f>BH1806+(BH1806*(CG1806-8.25)/8.25)</f>
        <v>-349.73333333333335</v>
      </c>
      <c r="DN1806">
        <f>BI1806+(BI1806*(CH1806-8.25)/8.25)</f>
        <v>45.450909090909136</v>
      </c>
      <c r="DO1806">
        <f>BJ1806+(BJ1806*(CI1806-8.25)/8.25)</f>
        <v>216.36848484848488</v>
      </c>
      <c r="DP1806">
        <f>BK1806+(BK1806*(CJ1806-8.25)/8.25)</f>
        <v>-199.52848484848482</v>
      </c>
      <c r="DQ1806">
        <f>BL1806+(BL1806*(CK1806-8.25)/8.25)</f>
        <v>0</v>
      </c>
      <c r="DR1806">
        <f>BM1806+(BM1806*(CL1806-8.25)/8.25)</f>
        <v>0</v>
      </c>
      <c r="DS1806">
        <f>BN1806+(BN1806*(CM1806-8.25)/8.25)</f>
        <v>0</v>
      </c>
      <c r="DT1806" s="8">
        <f>DM1806*10^8/$I1806</f>
        <v>-2143.9332400603857</v>
      </c>
      <c r="DU1806" s="8">
        <f>DN1806*10^8/$I1806</f>
        <v>278.62289780107568</v>
      </c>
      <c r="DV1806" s="8">
        <f>DO1806*10^8/$I1806</f>
        <v>1326.3808237747864</v>
      </c>
      <c r="DW1806" s="8">
        <f>DP1806*10^8/$I1806</f>
        <v>-1223.1483539998619</v>
      </c>
      <c r="DX1806" s="8">
        <f>DQ1806*10^8/$I1806</f>
        <v>0</v>
      </c>
      <c r="DY1806" s="8">
        <f>DR1806*10^8/$I1806</f>
        <v>0</v>
      </c>
      <c r="DZ1806" s="8">
        <f>DS1806*10^8/$I1806</f>
        <v>0</v>
      </c>
      <c r="EA1806" s="8">
        <f>DT1806*10^8/$I1806</f>
        <v>-13142.727042992252</v>
      </c>
      <c r="EB1806" s="8">
        <f>DZ1806*0.8</f>
        <v>0</v>
      </c>
      <c r="EC1806" s="10">
        <f>G1806-E1806</f>
        <v>-620</v>
      </c>
      <c r="ED1806" s="4">
        <f>EC1806/E1806*100</f>
        <v>-7.4519230769230766</v>
      </c>
      <c r="EE1806" s="4">
        <f>DY1806-G1806</f>
        <v>-7700</v>
      </c>
      <c r="EF1806" s="12">
        <f>EE1806/G1806</f>
        <v>-1</v>
      </c>
      <c r="EG1806" s="4">
        <f>G1806-F1806</f>
        <v>780</v>
      </c>
    </row>
    <row r="1807" spans="1:137" x14ac:dyDescent="0.3">
      <c r="A1807">
        <v>1806</v>
      </c>
      <c r="B1807" t="s">
        <v>6907</v>
      </c>
      <c r="C1807" t="s">
        <v>4076</v>
      </c>
      <c r="D1807" t="str">
        <f>VLOOKUP(C1807,Sheet1!$A$2:$B$3197,2,FALSE)</f>
        <v>통신장비</v>
      </c>
      <c r="E1807">
        <v>2410</v>
      </c>
      <c r="F1807">
        <v>5940</v>
      </c>
      <c r="G1807" s="7">
        <v>5780</v>
      </c>
      <c r="H1807" t="s">
        <v>1737</v>
      </c>
      <c r="I1807" s="7">
        <f>VALUE(LEFT(H1807,FIND("/",H1807)-1)) + VALUE(MID(H1807,FIND("/",H1807)+1,LEN(H1807)))</f>
        <v>18835150</v>
      </c>
      <c r="J1807">
        <v>0</v>
      </c>
      <c r="K1807" s="1">
        <f>G1807*I1807/(10^8)</f>
        <v>1088.6716699999999</v>
      </c>
      <c r="L1807">
        <v>485</v>
      </c>
      <c r="M1807">
        <v>433</v>
      </c>
      <c r="N1807">
        <v>587</v>
      </c>
      <c r="O1807">
        <v>322</v>
      </c>
      <c r="P1807">
        <v>430</v>
      </c>
      <c r="Q1807" s="3"/>
      <c r="R1807" s="3"/>
      <c r="S1807" s="3"/>
      <c r="T1807">
        <v>-3</v>
      </c>
      <c r="U1807">
        <v>19</v>
      </c>
      <c r="V1807">
        <v>23</v>
      </c>
      <c r="W1807">
        <v>-9</v>
      </c>
      <c r="X1807">
        <v>4</v>
      </c>
      <c r="Y1807" s="3"/>
      <c r="Z1807" s="3"/>
      <c r="AA1807" s="3"/>
      <c r="AB1807">
        <v>-78</v>
      </c>
      <c r="AC1807">
        <v>10</v>
      </c>
      <c r="AD1807">
        <v>41</v>
      </c>
      <c r="AE1807">
        <v>-5</v>
      </c>
      <c r="AF1807">
        <v>2</v>
      </c>
      <c r="AG1807" s="3"/>
      <c r="AH1807" s="3"/>
      <c r="AI1807" s="3"/>
      <c r="AJ1807">
        <v>549</v>
      </c>
      <c r="AK1807">
        <v>502</v>
      </c>
      <c r="AL1807">
        <v>325</v>
      </c>
      <c r="AM1807">
        <v>272</v>
      </c>
      <c r="AN1807">
        <v>283</v>
      </c>
      <c r="AO1807" s="3"/>
      <c r="AP1807" s="3"/>
      <c r="AQ1807" s="3"/>
      <c r="AR1807">
        <v>352</v>
      </c>
      <c r="AS1807">
        <v>313</v>
      </c>
      <c r="AT1807">
        <v>100</v>
      </c>
      <c r="AU1807">
        <v>54</v>
      </c>
      <c r="AV1807">
        <v>63</v>
      </c>
      <c r="AW1807" s="3"/>
      <c r="AX1807" s="3"/>
      <c r="AY1807" s="3"/>
      <c r="AZ1807">
        <v>197</v>
      </c>
      <c r="BA1807">
        <v>189</v>
      </c>
      <c r="BB1807">
        <v>226</v>
      </c>
      <c r="BC1807">
        <v>218</v>
      </c>
      <c r="BD1807">
        <v>220</v>
      </c>
      <c r="BE1807" s="3"/>
      <c r="BF1807" s="3"/>
      <c r="BG1807" s="3"/>
      <c r="BH1807">
        <v>197</v>
      </c>
      <c r="BI1807">
        <v>189</v>
      </c>
      <c r="BJ1807">
        <v>226</v>
      </c>
      <c r="BK1807">
        <v>218</v>
      </c>
      <c r="BL1807">
        <v>220</v>
      </c>
      <c r="BM1807" s="3"/>
      <c r="BN1807" s="3"/>
      <c r="BO1807" s="3"/>
      <c r="BP1807">
        <v>94</v>
      </c>
      <c r="BQ1807">
        <v>94</v>
      </c>
      <c r="BR1807">
        <v>94</v>
      </c>
      <c r="BS1807">
        <v>94</v>
      </c>
      <c r="BT1807">
        <v>94</v>
      </c>
      <c r="BU1807" s="3"/>
      <c r="BV1807" s="3"/>
      <c r="BW1807" s="3"/>
      <c r="BX1807">
        <v>-13.52</v>
      </c>
      <c r="BY1807">
        <v>1.9</v>
      </c>
      <c r="BZ1807">
        <v>9.91</v>
      </c>
      <c r="CA1807">
        <v>-1.8</v>
      </c>
      <c r="CB1807">
        <v>0.64</v>
      </c>
      <c r="CC1807" s="3"/>
      <c r="CD1807" s="3"/>
      <c r="CE1807" s="3"/>
      <c r="CF1807">
        <v>-53.1</v>
      </c>
      <c r="CG1807">
        <v>5.18</v>
      </c>
      <c r="CH1807">
        <v>19.77</v>
      </c>
      <c r="CI1807">
        <v>-2.34</v>
      </c>
      <c r="CJ1807">
        <v>0.82</v>
      </c>
      <c r="CK1807" s="3"/>
      <c r="CL1807" s="3"/>
      <c r="CM1807" s="3"/>
      <c r="CN1807">
        <v>-548</v>
      </c>
      <c r="CO1807">
        <v>53</v>
      </c>
      <c r="CP1807">
        <v>218</v>
      </c>
      <c r="CQ1807">
        <v>-28</v>
      </c>
      <c r="CR1807">
        <v>9</v>
      </c>
      <c r="CS1807" s="3"/>
      <c r="CT1807" s="3"/>
      <c r="CU1807" s="3"/>
      <c r="CV1807" t="s">
        <v>2</v>
      </c>
      <c r="CW1807">
        <v>33.979999999999997</v>
      </c>
      <c r="CX1807">
        <v>8.6199999999999992</v>
      </c>
      <c r="CY1807" t="s">
        <v>2</v>
      </c>
      <c r="CZ1807">
        <v>261.62</v>
      </c>
      <c r="DA1807" s="3"/>
      <c r="DB1807" s="3"/>
      <c r="DC1807" s="3"/>
      <c r="DD1807">
        <v>2.0699999999999998</v>
      </c>
      <c r="DE1807">
        <v>1.8</v>
      </c>
      <c r="DF1807">
        <v>1.57</v>
      </c>
      <c r="DG1807">
        <v>2.4</v>
      </c>
      <c r="DH1807">
        <v>2.12</v>
      </c>
      <c r="DI1807" s="3"/>
      <c r="DJ1807" s="3"/>
      <c r="DK1807" s="3"/>
      <c r="DL1807" s="6">
        <f>(CM1807*3+CL1807*2+CK1807)/6</f>
        <v>0</v>
      </c>
      <c r="DM1807">
        <f>BH1807+(BH1807*(CG1807-8.25)/8.25)</f>
        <v>123.69212121212121</v>
      </c>
      <c r="DN1807">
        <f>BI1807+(BI1807*(CH1807-8.25)/8.25)</f>
        <v>452.91272727272724</v>
      </c>
      <c r="DO1807">
        <f>BJ1807+(BJ1807*(CI1807-8.25)/8.25)</f>
        <v>-64.101818181818203</v>
      </c>
      <c r="DP1807">
        <f>BK1807+(BK1807*(CJ1807-8.25)/8.25)</f>
        <v>21.667878787878777</v>
      </c>
      <c r="DQ1807">
        <f>BL1807+(BL1807*(CK1807-8.25)/8.25)</f>
        <v>0</v>
      </c>
      <c r="DR1807">
        <f>BM1807+(BM1807*(CL1807-8.25)/8.25)</f>
        <v>0</v>
      </c>
      <c r="DS1807">
        <f>BN1807+(BN1807*(CM1807-8.25)/8.25)</f>
        <v>0</v>
      </c>
      <c r="DT1807" s="8">
        <f>DM1807*10^8/$I1807</f>
        <v>656.7089787557901</v>
      </c>
      <c r="DU1807" s="8">
        <f>DN1807*10^8/$I1807</f>
        <v>2404.6143899715544</v>
      </c>
      <c r="DV1807" s="8">
        <f>DO1807*10^8/$I1807</f>
        <v>-340.33080799366184</v>
      </c>
      <c r="DW1807" s="8">
        <f>DP1807*10^8/$I1807</f>
        <v>115.03958709051308</v>
      </c>
      <c r="DX1807" s="8">
        <f>DQ1807*10^8/$I1807</f>
        <v>0</v>
      </c>
      <c r="DY1807" s="8">
        <f>DR1807*10^8/$I1807</f>
        <v>0</v>
      </c>
      <c r="DZ1807" s="8">
        <f>DS1807*10^8/$I1807</f>
        <v>0</v>
      </c>
      <c r="EA1807" s="8">
        <f>DT1807*10^8/$I1807</f>
        <v>3486.6140102722311</v>
      </c>
      <c r="EB1807" s="8">
        <f>DZ1807*0.8</f>
        <v>0</v>
      </c>
      <c r="EC1807" s="10">
        <f>G1807-E1807</f>
        <v>3370</v>
      </c>
      <c r="ED1807" s="4">
        <f>EC1807/E1807*100</f>
        <v>139.83402489626556</v>
      </c>
      <c r="EE1807" s="4">
        <f>DY1807-G1807</f>
        <v>-5780</v>
      </c>
      <c r="EF1807" s="12">
        <f>EE1807/G1807</f>
        <v>-1</v>
      </c>
      <c r="EG1807" s="4">
        <f>G1807-F1807</f>
        <v>-160</v>
      </c>
    </row>
    <row r="1808" spans="1:137" x14ac:dyDescent="0.3">
      <c r="A1808">
        <v>1807</v>
      </c>
      <c r="B1808" t="s">
        <v>6591</v>
      </c>
      <c r="C1808" t="s">
        <v>4077</v>
      </c>
      <c r="D1808" t="str">
        <f>VLOOKUP(C1808,Sheet1!$A$2:$B$3197,2,FALSE)</f>
        <v>제약</v>
      </c>
      <c r="E1808" s="7">
        <v>3405</v>
      </c>
      <c r="F1808" s="7">
        <v>4035</v>
      </c>
      <c r="G1808" s="7">
        <v>3320</v>
      </c>
      <c r="H1808" t="s">
        <v>1738</v>
      </c>
      <c r="I1808" s="7">
        <f>VALUE(LEFT(H1808,FIND("/",H1808)-1)) + VALUE(MID(H1808,FIND("/",H1808)+1,LEN(H1808)))</f>
        <v>87826844</v>
      </c>
      <c r="J1808">
        <v>0</v>
      </c>
      <c r="K1808" s="1">
        <f>G1808*I1808/(10^8)</f>
        <v>2915.8512208000002</v>
      </c>
      <c r="L1808">
        <v>164</v>
      </c>
      <c r="M1808">
        <v>168</v>
      </c>
      <c r="N1808">
        <v>184</v>
      </c>
      <c r="O1808">
        <v>190</v>
      </c>
      <c r="P1808">
        <v>177</v>
      </c>
      <c r="Q1808" s="3"/>
      <c r="R1808" s="3"/>
      <c r="S1808" s="3"/>
      <c r="T1808">
        <v>8</v>
      </c>
      <c r="U1808">
        <v>11</v>
      </c>
      <c r="V1808">
        <v>42</v>
      </c>
      <c r="W1808">
        <v>-8</v>
      </c>
      <c r="X1808">
        <v>25</v>
      </c>
      <c r="Y1808" s="3"/>
      <c r="Z1808" s="3"/>
      <c r="AA1808" s="3"/>
      <c r="AB1808">
        <v>-37</v>
      </c>
      <c r="AC1808">
        <v>5</v>
      </c>
      <c r="AD1808">
        <v>80</v>
      </c>
      <c r="AE1808">
        <v>-12</v>
      </c>
      <c r="AF1808">
        <v>21</v>
      </c>
      <c r="AG1808" s="3"/>
      <c r="AH1808" s="3"/>
      <c r="AI1808" s="3"/>
      <c r="AJ1808">
        <v>490</v>
      </c>
      <c r="AK1808">
        <v>494</v>
      </c>
      <c r="AL1808">
        <v>569</v>
      </c>
      <c r="AM1808">
        <v>578</v>
      </c>
      <c r="AN1808">
        <v>601</v>
      </c>
      <c r="AO1808" s="3"/>
      <c r="AP1808" s="3"/>
      <c r="AQ1808" s="3"/>
      <c r="AR1808">
        <v>45</v>
      </c>
      <c r="AS1808">
        <v>42</v>
      </c>
      <c r="AT1808">
        <v>37</v>
      </c>
      <c r="AU1808">
        <v>59</v>
      </c>
      <c r="AV1808">
        <v>66</v>
      </c>
      <c r="AW1808" s="3"/>
      <c r="AX1808" s="3"/>
      <c r="AY1808" s="3"/>
      <c r="AZ1808">
        <v>445</v>
      </c>
      <c r="BA1808">
        <v>451</v>
      </c>
      <c r="BB1808">
        <v>532</v>
      </c>
      <c r="BC1808">
        <v>519</v>
      </c>
      <c r="BD1808">
        <v>536</v>
      </c>
      <c r="BE1808" s="3"/>
      <c r="BF1808" s="3"/>
      <c r="BG1808" s="3"/>
      <c r="BH1808">
        <v>445</v>
      </c>
      <c r="BI1808">
        <v>451</v>
      </c>
      <c r="BJ1808">
        <v>532</v>
      </c>
      <c r="BK1808">
        <v>519</v>
      </c>
      <c r="BL1808">
        <v>536</v>
      </c>
      <c r="BM1808" s="3"/>
      <c r="BN1808" s="3"/>
      <c r="BO1808" s="3"/>
      <c r="BP1808">
        <v>88</v>
      </c>
      <c r="BQ1808">
        <v>88</v>
      </c>
      <c r="BR1808">
        <v>88</v>
      </c>
      <c r="BS1808">
        <v>88</v>
      </c>
      <c r="BT1808">
        <v>88</v>
      </c>
      <c r="BU1808" s="3"/>
      <c r="BV1808" s="3"/>
      <c r="BW1808" s="3"/>
      <c r="BX1808">
        <v>-7.19</v>
      </c>
      <c r="BY1808">
        <v>1.1000000000000001</v>
      </c>
      <c r="BZ1808">
        <v>15.05</v>
      </c>
      <c r="CA1808">
        <v>-2.1</v>
      </c>
      <c r="CB1808">
        <v>3.63</v>
      </c>
      <c r="CC1808" s="3"/>
      <c r="CD1808" s="3"/>
      <c r="CE1808" s="3"/>
      <c r="CF1808">
        <v>-8.06</v>
      </c>
      <c r="CG1808">
        <v>1.21</v>
      </c>
      <c r="CH1808">
        <v>16.260000000000002</v>
      </c>
      <c r="CI1808">
        <v>-2.29</v>
      </c>
      <c r="CJ1808">
        <v>4.0599999999999996</v>
      </c>
      <c r="CK1808" s="3"/>
      <c r="CL1808" s="3"/>
      <c r="CM1808" s="3"/>
      <c r="CN1808">
        <v>-43</v>
      </c>
      <c r="CO1808">
        <v>6</v>
      </c>
      <c r="CP1808">
        <v>91</v>
      </c>
      <c r="CQ1808">
        <v>-14</v>
      </c>
      <c r="CR1808">
        <v>24</v>
      </c>
      <c r="CS1808" s="3"/>
      <c r="CT1808" s="3"/>
      <c r="CU1808" s="3"/>
      <c r="CV1808" t="s">
        <v>2</v>
      </c>
      <c r="CW1808">
        <v>341.02</v>
      </c>
      <c r="CX1808">
        <v>18.84</v>
      </c>
      <c r="CY1808" t="s">
        <v>2</v>
      </c>
      <c r="CZ1808">
        <v>110.4</v>
      </c>
      <c r="DA1808" s="3"/>
      <c r="DB1808" s="3"/>
      <c r="DC1808" s="3"/>
      <c r="DD1808">
        <v>6.12</v>
      </c>
      <c r="DE1808">
        <v>4.0999999999999996</v>
      </c>
      <c r="DF1808">
        <v>2.83</v>
      </c>
      <c r="DG1808">
        <v>3.31</v>
      </c>
      <c r="DH1808">
        <v>4.41</v>
      </c>
      <c r="DI1808" s="3"/>
      <c r="DJ1808" s="3"/>
      <c r="DK1808" s="3"/>
      <c r="DL1808" s="6">
        <f>(CM1808*3+CL1808*2+CK1808)/6</f>
        <v>0</v>
      </c>
      <c r="DM1808">
        <f>BH1808+(BH1808*(CG1808-8.25)/8.25)</f>
        <v>65.266666666666652</v>
      </c>
      <c r="DN1808">
        <f>BI1808+(BI1808*(CH1808-8.25)/8.25)</f>
        <v>888.88000000000011</v>
      </c>
      <c r="DO1808">
        <f>BJ1808+(BJ1808*(CI1808-8.25)/8.25)</f>
        <v>-147.67030303030299</v>
      </c>
      <c r="DP1808">
        <f>BK1808+(BK1808*(CJ1808-8.25)/8.25)</f>
        <v>255.41090909090906</v>
      </c>
      <c r="DQ1808">
        <f>BL1808+(BL1808*(CK1808-8.25)/8.25)</f>
        <v>0</v>
      </c>
      <c r="DR1808">
        <f>BM1808+(BM1808*(CL1808-8.25)/8.25)</f>
        <v>0</v>
      </c>
      <c r="DS1808">
        <f>BN1808+(BN1808*(CM1808-8.25)/8.25)</f>
        <v>0</v>
      </c>
      <c r="DT1808" s="8">
        <f>DM1808*10^8/$I1808</f>
        <v>74.312890790732098</v>
      </c>
      <c r="DU1808" s="8">
        <f>DN1808*10^8/$I1808</f>
        <v>1012.0823651593357</v>
      </c>
      <c r="DV1808" s="8">
        <f>DO1808*10^8/$I1808</f>
        <v>-168.13800462908924</v>
      </c>
      <c r="DW1808" s="8">
        <f>DP1808*10^8/$I1808</f>
        <v>290.81189469919815</v>
      </c>
      <c r="DX1808" s="8">
        <f>DQ1808*10^8/$I1808</f>
        <v>0</v>
      </c>
      <c r="DY1808" s="8">
        <f>DR1808*10^8/$I1808</f>
        <v>0</v>
      </c>
      <c r="DZ1808" s="8">
        <f>DS1808*10^8/$I1808</f>
        <v>0</v>
      </c>
      <c r="EA1808" s="8">
        <f>DT1808*10^8/$I1808</f>
        <v>84.612958187057359</v>
      </c>
      <c r="EB1808" s="8">
        <f>DZ1808*0.8</f>
        <v>0</v>
      </c>
      <c r="EC1808" s="10">
        <f>G1808-E1808</f>
        <v>-85</v>
      </c>
      <c r="ED1808" s="4">
        <f>EC1808/E1808*100</f>
        <v>-2.4963289280469896</v>
      </c>
      <c r="EE1808" s="4">
        <f>DY1808-G1808</f>
        <v>-3320</v>
      </c>
      <c r="EF1808" s="12">
        <f>EE1808/G1808</f>
        <v>-1</v>
      </c>
      <c r="EG1808" s="4">
        <f>G1808-F1808</f>
        <v>-715</v>
      </c>
    </row>
    <row r="1809" spans="1:137" x14ac:dyDescent="0.3">
      <c r="A1809">
        <v>1808</v>
      </c>
      <c r="B1809" t="s">
        <v>7166</v>
      </c>
      <c r="C1809" t="s">
        <v>4078</v>
      </c>
      <c r="D1809" t="str">
        <f>VLOOKUP(C1809,Sheet1!$A$2:$B$3197,2,FALSE)</f>
        <v>제약</v>
      </c>
      <c r="E1809" s="7">
        <v>10300</v>
      </c>
      <c r="F1809" s="7">
        <v>8300</v>
      </c>
      <c r="G1809" s="7">
        <v>8330</v>
      </c>
      <c r="H1809" t="s">
        <v>1739</v>
      </c>
      <c r="I1809" s="7">
        <f>VALUE(LEFT(H1809,FIND("/",H1809)-1)) + VALUE(MID(H1809,FIND("/",H1809)+1,LEN(H1809)))</f>
        <v>32464435</v>
      </c>
      <c r="J1809" s="1">
        <v>19442</v>
      </c>
      <c r="K1809" s="1">
        <f>G1809*I1809/(10^8)</f>
        <v>2704.2874354999999</v>
      </c>
      <c r="L1809" s="1">
        <v>1013</v>
      </c>
      <c r="M1809" s="1">
        <v>1076</v>
      </c>
      <c r="N1809" s="1">
        <v>1175</v>
      </c>
      <c r="O1809" s="1">
        <v>1381</v>
      </c>
      <c r="P1809" s="1">
        <v>1430</v>
      </c>
      <c r="Q1809" s="3"/>
      <c r="R1809" s="3"/>
      <c r="S1809" s="3"/>
      <c r="T1809">
        <v>13</v>
      </c>
      <c r="U1809">
        <v>2</v>
      </c>
      <c r="V1809">
        <v>-39</v>
      </c>
      <c r="W1809">
        <v>37</v>
      </c>
      <c r="X1809">
        <v>-63</v>
      </c>
      <c r="Y1809" s="3"/>
      <c r="Z1809" s="3"/>
      <c r="AA1809" s="3"/>
      <c r="AB1809">
        <v>20</v>
      </c>
      <c r="AC1809">
        <v>12</v>
      </c>
      <c r="AD1809">
        <v>-100</v>
      </c>
      <c r="AE1809">
        <v>440</v>
      </c>
      <c r="AF1809">
        <v>-91</v>
      </c>
      <c r="AG1809" s="3"/>
      <c r="AH1809" s="3"/>
      <c r="AI1809" s="3"/>
      <c r="AJ1809" s="1">
        <v>1410</v>
      </c>
      <c r="AK1809" s="1">
        <v>1454</v>
      </c>
      <c r="AL1809" s="1">
        <v>1747</v>
      </c>
      <c r="AM1809" s="1">
        <v>2415</v>
      </c>
      <c r="AN1809" s="1">
        <v>5349</v>
      </c>
      <c r="AO1809" s="3"/>
      <c r="AP1809" s="3"/>
      <c r="AQ1809" s="3"/>
      <c r="AR1809">
        <v>619</v>
      </c>
      <c r="AS1809">
        <v>518</v>
      </c>
      <c r="AT1809">
        <v>849</v>
      </c>
      <c r="AU1809">
        <v>962</v>
      </c>
      <c r="AV1809" s="1">
        <v>1511</v>
      </c>
      <c r="AW1809" s="3"/>
      <c r="AX1809" s="3"/>
      <c r="AY1809" s="3"/>
      <c r="AZ1809">
        <v>790</v>
      </c>
      <c r="BA1809">
        <v>936</v>
      </c>
      <c r="BB1809">
        <v>898</v>
      </c>
      <c r="BC1809" s="1">
        <v>1453</v>
      </c>
      <c r="BD1809" s="1">
        <v>3837</v>
      </c>
      <c r="BE1809" s="3"/>
      <c r="BF1809" s="3"/>
      <c r="BG1809" s="3"/>
      <c r="BH1809">
        <v>721</v>
      </c>
      <c r="BI1809">
        <v>869</v>
      </c>
      <c r="BJ1809">
        <v>809</v>
      </c>
      <c r="BK1809" s="1">
        <v>1359</v>
      </c>
      <c r="BL1809" s="1">
        <v>3741</v>
      </c>
      <c r="BM1809" s="3"/>
      <c r="BN1809" s="3"/>
      <c r="BO1809" s="3"/>
      <c r="BP1809">
        <v>139</v>
      </c>
      <c r="BQ1809">
        <v>152</v>
      </c>
      <c r="BR1809">
        <v>155</v>
      </c>
      <c r="BS1809">
        <v>155</v>
      </c>
      <c r="BT1809">
        <v>162</v>
      </c>
      <c r="BU1809" s="3"/>
      <c r="BV1809" s="3"/>
      <c r="BW1809" s="3"/>
      <c r="BX1809">
        <v>1.46</v>
      </c>
      <c r="BY1809">
        <v>0.8</v>
      </c>
      <c r="BZ1809">
        <v>-6.22</v>
      </c>
      <c r="CA1809">
        <v>21.13</v>
      </c>
      <c r="CB1809">
        <v>-2.34</v>
      </c>
      <c r="CC1809" s="3"/>
      <c r="CD1809" s="3"/>
      <c r="CE1809" s="3"/>
      <c r="CF1809">
        <v>3.16</v>
      </c>
      <c r="CG1809">
        <v>1.6</v>
      </c>
      <c r="CH1809">
        <v>-12.18</v>
      </c>
      <c r="CI1809">
        <v>40.270000000000003</v>
      </c>
      <c r="CJ1809">
        <v>-3.52</v>
      </c>
      <c r="CK1809" s="3"/>
      <c r="CL1809" s="3"/>
      <c r="CM1809" s="3"/>
      <c r="CN1809">
        <v>80</v>
      </c>
      <c r="CO1809">
        <v>42</v>
      </c>
      <c r="CP1809">
        <v>-332</v>
      </c>
      <c r="CQ1809" s="1">
        <v>1408</v>
      </c>
      <c r="CR1809">
        <v>-277</v>
      </c>
      <c r="CS1809" s="3"/>
      <c r="CT1809" s="3"/>
      <c r="CU1809" s="3"/>
      <c r="CV1809">
        <v>72.8</v>
      </c>
      <c r="CW1809">
        <v>260.14999999999998</v>
      </c>
      <c r="CX1809" t="s">
        <v>2</v>
      </c>
      <c r="CY1809">
        <v>5.95</v>
      </c>
      <c r="CZ1809" t="s">
        <v>2</v>
      </c>
      <c r="DA1809" s="3"/>
      <c r="DB1809" s="3"/>
      <c r="DC1809" s="3"/>
      <c r="DD1809">
        <v>2.2000000000000002</v>
      </c>
      <c r="DE1809">
        <v>3.75</v>
      </c>
      <c r="DF1809">
        <v>3.89</v>
      </c>
      <c r="DG1809">
        <v>1.89</v>
      </c>
      <c r="DH1809">
        <v>0.89</v>
      </c>
      <c r="DI1809" s="3"/>
      <c r="DJ1809" s="3"/>
      <c r="DK1809" s="3"/>
      <c r="DL1809" s="6">
        <f>(CM1809*3+CL1809*2+CK1809)/6</f>
        <v>0</v>
      </c>
      <c r="DM1809">
        <f>BH1809+(BH1809*(CG1809-8.25)/8.25)</f>
        <v>139.83030303030296</v>
      </c>
      <c r="DN1809">
        <f>BI1809+(BI1809*(CH1809-8.25)/8.25)</f>
        <v>-1282.9599999999996</v>
      </c>
      <c r="DO1809">
        <f>BJ1809+(BJ1809*(CI1809-8.25)/8.25)</f>
        <v>3948.9006060606066</v>
      </c>
      <c r="DP1809">
        <f>BK1809+(BK1809*(CJ1809-8.25)/8.25)</f>
        <v>-579.84000000000015</v>
      </c>
      <c r="DQ1809">
        <f>BL1809+(BL1809*(CK1809-8.25)/8.25)</f>
        <v>0</v>
      </c>
      <c r="DR1809">
        <f>BM1809+(BM1809*(CL1809-8.25)/8.25)</f>
        <v>0</v>
      </c>
      <c r="DS1809">
        <f>BN1809+(BN1809*(CM1809-8.25)/8.25)</f>
        <v>0</v>
      </c>
      <c r="DT1809" s="8">
        <f>DM1809*10^8/$I1809</f>
        <v>430.71842473248944</v>
      </c>
      <c r="DU1809" s="8">
        <f>DN1809*10^8/$I1809</f>
        <v>-3951.8938185740781</v>
      </c>
      <c r="DV1809" s="8">
        <f>DO1809*10^8/$I1809</f>
        <v>12163.774315063874</v>
      </c>
      <c r="DW1809" s="8">
        <f>DP1809*10^8/$I1809</f>
        <v>-1786.0775953747543</v>
      </c>
      <c r="DX1809" s="8">
        <f>DQ1809*10^8/$I1809</f>
        <v>0</v>
      </c>
      <c r="DY1809" s="8">
        <f>DR1809*10^8/$I1809</f>
        <v>0</v>
      </c>
      <c r="DZ1809" s="8">
        <f>DS1809*10^8/$I1809</f>
        <v>0</v>
      </c>
      <c r="EA1809" s="8">
        <f>DT1809*10^8/$I1809</f>
        <v>1326.7393217608421</v>
      </c>
      <c r="EB1809" s="8">
        <f>DZ1809*0.8</f>
        <v>0</v>
      </c>
      <c r="EC1809" s="10">
        <f>G1809-E1809</f>
        <v>-1970</v>
      </c>
      <c r="ED1809" s="4">
        <f>EC1809/E1809*100</f>
        <v>-19.126213592233011</v>
      </c>
      <c r="EE1809" s="4">
        <f>DY1809-G1809</f>
        <v>-8330</v>
      </c>
      <c r="EF1809" s="12">
        <f>EE1809/G1809</f>
        <v>-1</v>
      </c>
      <c r="EG1809" s="4">
        <f>G1809-F1809</f>
        <v>30</v>
      </c>
    </row>
    <row r="1810" spans="1:137" x14ac:dyDescent="0.3">
      <c r="A1810">
        <v>1809</v>
      </c>
      <c r="B1810" t="s">
        <v>6682</v>
      </c>
      <c r="C1810" t="s">
        <v>4079</v>
      </c>
      <c r="D1810" t="str">
        <f>VLOOKUP(C1810,Sheet1!$A$2:$B$3197,2,FALSE)</f>
        <v>전자장비와기기</v>
      </c>
      <c r="E1810">
        <v>4075</v>
      </c>
      <c r="F1810">
        <v>4080</v>
      </c>
      <c r="G1810" s="7">
        <v>4010</v>
      </c>
      <c r="H1810" t="s">
        <v>1740</v>
      </c>
      <c r="I1810" s="7">
        <f>VALUE(LEFT(H1810,FIND("/",H1810)-1)) + VALUE(MID(H1810,FIND("/",H1810)+1,LEN(H1810)))</f>
        <v>22744503</v>
      </c>
      <c r="J1810">
        <v>0</v>
      </c>
      <c r="K1810" s="1">
        <f>G1810*I1810/(10^8)</f>
        <v>912.05457030000002</v>
      </c>
      <c r="L1810" s="1">
        <v>2478</v>
      </c>
      <c r="M1810" s="1">
        <v>2979</v>
      </c>
      <c r="N1810" s="1">
        <v>3041</v>
      </c>
      <c r="O1810" s="1">
        <v>2705</v>
      </c>
      <c r="P1810" s="1">
        <v>3013</v>
      </c>
      <c r="Q1810" s="3"/>
      <c r="R1810" s="3"/>
      <c r="S1810" s="3"/>
      <c r="T1810">
        <v>49</v>
      </c>
      <c r="U1810">
        <v>75</v>
      </c>
      <c r="V1810">
        <v>116</v>
      </c>
      <c r="W1810">
        <v>8</v>
      </c>
      <c r="X1810">
        <v>82</v>
      </c>
      <c r="Y1810" s="3"/>
      <c r="Z1810" s="3"/>
      <c r="AA1810" s="3"/>
      <c r="AB1810">
        <v>24</v>
      </c>
      <c r="AC1810">
        <v>53</v>
      </c>
      <c r="AD1810">
        <v>75</v>
      </c>
      <c r="AE1810">
        <v>10</v>
      </c>
      <c r="AF1810">
        <v>50</v>
      </c>
      <c r="AG1810" s="3"/>
      <c r="AH1810" s="3"/>
      <c r="AI1810" s="3"/>
      <c r="AJ1810" s="1">
        <v>2390</v>
      </c>
      <c r="AK1810" s="1">
        <v>2299</v>
      </c>
      <c r="AL1810" s="1">
        <v>2194</v>
      </c>
      <c r="AM1810" s="1">
        <v>2258</v>
      </c>
      <c r="AN1810" s="1">
        <v>2235</v>
      </c>
      <c r="AO1810" s="3"/>
      <c r="AP1810" s="3"/>
      <c r="AQ1810" s="3"/>
      <c r="AR1810" s="1">
        <v>1494</v>
      </c>
      <c r="AS1810" s="1">
        <v>1347</v>
      </c>
      <c r="AT1810" s="1">
        <v>1166</v>
      </c>
      <c r="AU1810" s="1">
        <v>1252</v>
      </c>
      <c r="AV1810" s="1">
        <v>1187</v>
      </c>
      <c r="AW1810" s="3"/>
      <c r="AX1810" s="3"/>
      <c r="AY1810" s="3"/>
      <c r="AZ1810">
        <v>895</v>
      </c>
      <c r="BA1810">
        <v>952</v>
      </c>
      <c r="BB1810" s="1">
        <v>1029</v>
      </c>
      <c r="BC1810" s="1">
        <v>1006</v>
      </c>
      <c r="BD1810" s="1">
        <v>1047</v>
      </c>
      <c r="BE1810" s="3"/>
      <c r="BF1810" s="3"/>
      <c r="BG1810" s="3"/>
      <c r="BH1810">
        <v>895</v>
      </c>
      <c r="BI1810">
        <v>952</v>
      </c>
      <c r="BJ1810" s="1">
        <v>1029</v>
      </c>
      <c r="BK1810" s="1">
        <v>1006</v>
      </c>
      <c r="BL1810" s="1">
        <v>1047</v>
      </c>
      <c r="BM1810" s="3"/>
      <c r="BN1810" s="3"/>
      <c r="BO1810" s="3"/>
      <c r="BP1810">
        <v>114</v>
      </c>
      <c r="BQ1810">
        <v>114</v>
      </c>
      <c r="BR1810">
        <v>114</v>
      </c>
      <c r="BS1810">
        <v>114</v>
      </c>
      <c r="BT1810">
        <v>114</v>
      </c>
      <c r="BU1810" s="3"/>
      <c r="BV1810" s="3"/>
      <c r="BW1810" s="3"/>
      <c r="BX1810">
        <v>1</v>
      </c>
      <c r="BY1810">
        <v>2.25</v>
      </c>
      <c r="BZ1810">
        <v>3.34</v>
      </c>
      <c r="CA1810">
        <v>0.45</v>
      </c>
      <c r="CB1810">
        <v>2.23</v>
      </c>
      <c r="CC1810" s="3"/>
      <c r="CD1810" s="3"/>
      <c r="CE1810" s="3"/>
      <c r="CF1810">
        <v>2.76</v>
      </c>
      <c r="CG1810">
        <v>5.71</v>
      </c>
      <c r="CH1810">
        <v>7.58</v>
      </c>
      <c r="CI1810">
        <v>0.98</v>
      </c>
      <c r="CJ1810">
        <v>4.88</v>
      </c>
      <c r="CK1810" s="3"/>
      <c r="CL1810" s="3"/>
      <c r="CM1810" s="3"/>
      <c r="CN1810">
        <v>107</v>
      </c>
      <c r="CO1810">
        <v>232</v>
      </c>
      <c r="CP1810">
        <v>330</v>
      </c>
      <c r="CQ1810">
        <v>44</v>
      </c>
      <c r="CR1810">
        <v>220</v>
      </c>
      <c r="CS1810" s="3"/>
      <c r="CT1810" s="3"/>
      <c r="CU1810" s="3"/>
      <c r="CV1810">
        <v>39.74</v>
      </c>
      <c r="CW1810">
        <v>12.65</v>
      </c>
      <c r="CX1810">
        <v>8.0399999999999991</v>
      </c>
      <c r="CY1810">
        <v>81.739999999999995</v>
      </c>
      <c r="CZ1810">
        <v>18.350000000000001</v>
      </c>
      <c r="DA1810" s="3"/>
      <c r="DB1810" s="3"/>
      <c r="DC1810" s="3"/>
      <c r="DD1810">
        <v>0.92</v>
      </c>
      <c r="DE1810">
        <v>0.6</v>
      </c>
      <c r="DF1810">
        <v>0.51</v>
      </c>
      <c r="DG1810">
        <v>0.69</v>
      </c>
      <c r="DH1810">
        <v>0.74</v>
      </c>
      <c r="DI1810" s="3"/>
      <c r="DJ1810" s="3"/>
      <c r="DK1810" s="3"/>
      <c r="DL1810" s="6">
        <f>(CM1810*3+CL1810*2+CK1810)/6</f>
        <v>0</v>
      </c>
      <c r="DM1810">
        <f>BH1810+(BH1810*(CG1810-8.25)/8.25)</f>
        <v>619.4484848484849</v>
      </c>
      <c r="DN1810">
        <f>BI1810+(BI1810*(CH1810-8.25)/8.25)</f>
        <v>874.68606060606066</v>
      </c>
      <c r="DO1810">
        <f>BJ1810+(BJ1810*(CI1810-8.25)/8.25)</f>
        <v>122.23272727272729</v>
      </c>
      <c r="DP1810">
        <f>BK1810+(BK1810*(CJ1810-8.25)/8.25)</f>
        <v>595.06424242424237</v>
      </c>
      <c r="DQ1810">
        <f>BL1810+(BL1810*(CK1810-8.25)/8.25)</f>
        <v>0</v>
      </c>
      <c r="DR1810">
        <f>BM1810+(BM1810*(CL1810-8.25)/8.25)</f>
        <v>0</v>
      </c>
      <c r="DS1810">
        <f>BN1810+(BN1810*(CM1810-8.25)/8.25)</f>
        <v>0</v>
      </c>
      <c r="DT1810" s="8">
        <f>DM1810*10^8/$I1810</f>
        <v>2723.50855434601</v>
      </c>
      <c r="DU1810" s="8">
        <f>DN1810*10^8/$I1810</f>
        <v>3845.703116071873</v>
      </c>
      <c r="DV1810" s="8">
        <f>DO1810*10^8/$I1810</f>
        <v>537.41656730299746</v>
      </c>
      <c r="DW1810" s="8">
        <f>DP1810*10^8/$I1810</f>
        <v>2616.299166546934</v>
      </c>
      <c r="DX1810" s="8">
        <f>DQ1810*10^8/$I1810</f>
        <v>0</v>
      </c>
      <c r="DY1810" s="8">
        <f>DR1810*10^8/$I1810</f>
        <v>0</v>
      </c>
      <c r="DZ1810" s="8">
        <f>DS1810*10^8/$I1810</f>
        <v>0</v>
      </c>
      <c r="EA1810" s="8">
        <f>DT1810*10^8/$I1810</f>
        <v>11974.359494010532</v>
      </c>
      <c r="EB1810" s="8">
        <f>DZ1810*0.8</f>
        <v>0</v>
      </c>
      <c r="EC1810" s="10">
        <f>G1810-E1810</f>
        <v>-65</v>
      </c>
      <c r="ED1810" s="4">
        <f>EC1810/E1810*100</f>
        <v>-1.5950920245398774</v>
      </c>
      <c r="EE1810" s="4">
        <f>DY1810-G1810</f>
        <v>-4010</v>
      </c>
      <c r="EF1810" s="12">
        <f>EE1810/G1810</f>
        <v>-1</v>
      </c>
      <c r="EG1810" s="4">
        <f>G1810-F1810</f>
        <v>-70</v>
      </c>
    </row>
    <row r="1811" spans="1:137" x14ac:dyDescent="0.3">
      <c r="A1811">
        <v>1810</v>
      </c>
      <c r="B1811" t="s">
        <v>6967</v>
      </c>
      <c r="C1811" t="s">
        <v>4080</v>
      </c>
      <c r="D1811" t="str">
        <f>VLOOKUP(C1811,Sheet1!$A$2:$B$3197,2,FALSE)</f>
        <v>반도체와반도체장비</v>
      </c>
      <c r="E1811">
        <v>5450</v>
      </c>
      <c r="F1811">
        <v>5710</v>
      </c>
      <c r="G1811" s="7">
        <v>6230</v>
      </c>
      <c r="H1811" t="s">
        <v>1741</v>
      </c>
      <c r="I1811" s="7">
        <f>VALUE(LEFT(H1811,FIND("/",H1811)-1)) + VALUE(MID(H1811,FIND("/",H1811)+1,LEN(H1811)))</f>
        <v>15244382</v>
      </c>
      <c r="J1811" s="1">
        <v>2902</v>
      </c>
      <c r="K1811" s="1">
        <f>G1811*I1811/(10^8)</f>
        <v>949.72499860000005</v>
      </c>
      <c r="L1811">
        <v>882</v>
      </c>
      <c r="M1811">
        <v>767</v>
      </c>
      <c r="N1811">
        <v>940</v>
      </c>
      <c r="O1811">
        <v>680</v>
      </c>
      <c r="P1811" s="1">
        <v>1597</v>
      </c>
      <c r="Q1811" s="3"/>
      <c r="R1811" s="3"/>
      <c r="S1811" s="3"/>
      <c r="T1811">
        <v>5</v>
      </c>
      <c r="U1811">
        <v>-27</v>
      </c>
      <c r="V1811">
        <v>29</v>
      </c>
      <c r="W1811">
        <v>-79</v>
      </c>
      <c r="X1811">
        <v>69</v>
      </c>
      <c r="Y1811" s="3"/>
      <c r="Z1811" s="3"/>
      <c r="AA1811" s="3"/>
      <c r="AB1811">
        <v>-7</v>
      </c>
      <c r="AC1811">
        <v>-22</v>
      </c>
      <c r="AD1811">
        <v>9</v>
      </c>
      <c r="AE1811">
        <v>-128</v>
      </c>
      <c r="AF1811">
        <v>45</v>
      </c>
      <c r="AG1811" s="3"/>
      <c r="AH1811" s="3"/>
      <c r="AI1811" s="3"/>
      <c r="AJ1811">
        <v>659</v>
      </c>
      <c r="AK1811">
        <v>589</v>
      </c>
      <c r="AL1811">
        <v>658</v>
      </c>
      <c r="AM1811">
        <v>942</v>
      </c>
      <c r="AN1811">
        <v>985</v>
      </c>
      <c r="AO1811" s="3"/>
      <c r="AP1811" s="3"/>
      <c r="AQ1811" s="3"/>
      <c r="AR1811">
        <v>223</v>
      </c>
      <c r="AS1811">
        <v>193</v>
      </c>
      <c r="AT1811">
        <v>252</v>
      </c>
      <c r="AU1811">
        <v>653</v>
      </c>
      <c r="AV1811">
        <v>501</v>
      </c>
      <c r="AW1811" s="3"/>
      <c r="AX1811" s="3"/>
      <c r="AY1811" s="3"/>
      <c r="AZ1811">
        <v>436</v>
      </c>
      <c r="BA1811">
        <v>396</v>
      </c>
      <c r="BB1811">
        <v>406</v>
      </c>
      <c r="BC1811">
        <v>289</v>
      </c>
      <c r="BD1811">
        <v>484</v>
      </c>
      <c r="BE1811" s="3"/>
      <c r="BF1811" s="3"/>
      <c r="BG1811" s="3"/>
      <c r="BH1811">
        <v>436</v>
      </c>
      <c r="BI1811">
        <v>396</v>
      </c>
      <c r="BJ1811">
        <v>406</v>
      </c>
      <c r="BK1811">
        <v>289</v>
      </c>
      <c r="BL1811">
        <v>484</v>
      </c>
      <c r="BM1811" s="3"/>
      <c r="BN1811" s="3"/>
      <c r="BO1811" s="3"/>
      <c r="BP1811">
        <v>50</v>
      </c>
      <c r="BQ1811">
        <v>50</v>
      </c>
      <c r="BR1811">
        <v>50</v>
      </c>
      <c r="BS1811">
        <v>50</v>
      </c>
      <c r="BT1811">
        <v>65</v>
      </c>
      <c r="BU1811" s="3"/>
      <c r="BV1811" s="3"/>
      <c r="BW1811" s="3"/>
      <c r="BX1811">
        <v>-0.97</v>
      </c>
      <c r="BY1811">
        <v>-3.48</v>
      </c>
      <c r="BZ1811">
        <v>1.5</v>
      </c>
      <c r="CA1811">
        <v>-15.98</v>
      </c>
      <c r="CB1811">
        <v>4.7</v>
      </c>
      <c r="CC1811" s="3"/>
      <c r="CD1811" s="3"/>
      <c r="CE1811" s="3"/>
      <c r="CF1811">
        <v>-1.55</v>
      </c>
      <c r="CG1811">
        <v>-5.23</v>
      </c>
      <c r="CH1811">
        <v>2.34</v>
      </c>
      <c r="CI1811">
        <v>-36.770000000000003</v>
      </c>
      <c r="CJ1811">
        <v>11.71</v>
      </c>
      <c r="CK1811" s="3"/>
      <c r="CL1811" s="3"/>
      <c r="CM1811" s="3"/>
      <c r="CN1811">
        <v>-69</v>
      </c>
      <c r="CO1811">
        <v>-217</v>
      </c>
      <c r="CP1811">
        <v>94</v>
      </c>
      <c r="CQ1811" s="1">
        <v>-1278</v>
      </c>
      <c r="CR1811">
        <v>346</v>
      </c>
      <c r="CS1811" s="3"/>
      <c r="CT1811" s="3"/>
      <c r="CU1811" s="3"/>
      <c r="CV1811" t="s">
        <v>2</v>
      </c>
      <c r="CW1811" t="s">
        <v>2</v>
      </c>
      <c r="CX1811">
        <v>30.94</v>
      </c>
      <c r="CY1811" t="s">
        <v>2</v>
      </c>
      <c r="CZ1811">
        <v>15.59</v>
      </c>
      <c r="DA1811" s="3"/>
      <c r="DB1811" s="3"/>
      <c r="DC1811" s="3"/>
      <c r="DD1811">
        <v>0.91</v>
      </c>
      <c r="DE1811">
        <v>0.75</v>
      </c>
      <c r="DF1811">
        <v>0.69</v>
      </c>
      <c r="DG1811">
        <v>1.9</v>
      </c>
      <c r="DH1811">
        <v>1.42</v>
      </c>
      <c r="DI1811" s="3"/>
      <c r="DJ1811" s="3"/>
      <c r="DK1811" s="3"/>
      <c r="DL1811" s="6">
        <f>(CM1811*3+CL1811*2+CK1811)/6</f>
        <v>0</v>
      </c>
      <c r="DM1811">
        <f>BH1811+(BH1811*(CG1811-8.25)/8.25)</f>
        <v>-276.39757575757574</v>
      </c>
      <c r="DN1811">
        <f>BI1811+(BI1811*(CH1811-8.25)/8.25)</f>
        <v>112.32</v>
      </c>
      <c r="DO1811">
        <f>BJ1811+(BJ1811*(CI1811-8.25)/8.25)</f>
        <v>-1809.5296969696974</v>
      </c>
      <c r="DP1811">
        <f>BK1811+(BK1811*(CJ1811-8.25)/8.25)</f>
        <v>410.20484848484853</v>
      </c>
      <c r="DQ1811">
        <f>BL1811+(BL1811*(CK1811-8.25)/8.25)</f>
        <v>0</v>
      </c>
      <c r="DR1811">
        <f>BM1811+(BM1811*(CL1811-8.25)/8.25)</f>
        <v>0</v>
      </c>
      <c r="DS1811">
        <f>BN1811+(BN1811*(CM1811-8.25)/8.25)</f>
        <v>0</v>
      </c>
      <c r="DT1811" s="8">
        <f>DM1811*10^8/$I1811</f>
        <v>-1813.1110579463025</v>
      </c>
      <c r="DU1811" s="8">
        <f>DN1811*10^8/$I1811</f>
        <v>736.79602098661655</v>
      </c>
      <c r="DV1811" s="8">
        <f>DO1811*10^8/$I1811</f>
        <v>-11870.141386969293</v>
      </c>
      <c r="DW1811" s="8">
        <f>DP1811*10^8/$I1811</f>
        <v>2690.8591537843158</v>
      </c>
      <c r="DX1811" s="8">
        <f>DQ1811*10^8/$I1811</f>
        <v>0</v>
      </c>
      <c r="DY1811" s="8">
        <f>DR1811*10^8/$I1811</f>
        <v>0</v>
      </c>
      <c r="DZ1811" s="8">
        <f>DS1811*10^8/$I1811</f>
        <v>0</v>
      </c>
      <c r="EA1811" s="8">
        <f>DT1811*10^8/$I1811</f>
        <v>-11893.634375905185</v>
      </c>
      <c r="EB1811" s="8">
        <f>DZ1811*0.8</f>
        <v>0</v>
      </c>
      <c r="EC1811" s="10">
        <f>G1811-E1811</f>
        <v>780</v>
      </c>
      <c r="ED1811" s="4">
        <f>EC1811/E1811*100</f>
        <v>14.311926605504588</v>
      </c>
      <c r="EE1811" s="4">
        <f>DY1811-G1811</f>
        <v>-6230</v>
      </c>
      <c r="EF1811" s="12">
        <f>EE1811/G1811</f>
        <v>-1</v>
      </c>
      <c r="EG1811" s="4">
        <f>G1811-F1811</f>
        <v>520</v>
      </c>
    </row>
    <row r="1812" spans="1:137" x14ac:dyDescent="0.3">
      <c r="A1812">
        <v>1811</v>
      </c>
      <c r="B1812" t="s">
        <v>6947</v>
      </c>
      <c r="C1812" t="s">
        <v>4081</v>
      </c>
      <c r="D1812" t="str">
        <f>VLOOKUP(C1812,Sheet1!$A$2:$B$3197,2,FALSE)</f>
        <v>비철금속</v>
      </c>
      <c r="E1812">
        <v>3385</v>
      </c>
      <c r="F1812">
        <v>5750</v>
      </c>
      <c r="G1812" s="7">
        <v>6150</v>
      </c>
      <c r="H1812" t="s">
        <v>1742</v>
      </c>
      <c r="I1812" s="7">
        <f>VALUE(LEFT(H1812,FIND("/",H1812)-1)) + VALUE(MID(H1812,FIND("/",H1812)+1,LEN(H1812)))</f>
        <v>18400000</v>
      </c>
      <c r="J1812">
        <v>0</v>
      </c>
      <c r="K1812" s="1">
        <f>G1812*I1812/(10^8)</f>
        <v>1131.5999999999999</v>
      </c>
      <c r="L1812">
        <v>945</v>
      </c>
      <c r="M1812">
        <v>952</v>
      </c>
      <c r="N1812" s="1">
        <v>1016</v>
      </c>
      <c r="O1812" s="1">
        <v>1018</v>
      </c>
      <c r="P1812">
        <v>934</v>
      </c>
      <c r="Q1812" s="3"/>
      <c r="R1812" s="3"/>
      <c r="S1812" s="3"/>
      <c r="T1812">
        <v>36</v>
      </c>
      <c r="U1812">
        <v>38</v>
      </c>
      <c r="V1812">
        <v>58</v>
      </c>
      <c r="W1812">
        <v>36</v>
      </c>
      <c r="X1812">
        <v>42</v>
      </c>
      <c r="Y1812" s="3"/>
      <c r="Z1812" s="3"/>
      <c r="AA1812" s="3"/>
      <c r="AB1812">
        <v>19</v>
      </c>
      <c r="AC1812">
        <v>26</v>
      </c>
      <c r="AD1812">
        <v>31</v>
      </c>
      <c r="AE1812">
        <v>26</v>
      </c>
      <c r="AF1812">
        <v>32</v>
      </c>
      <c r="AG1812" s="3"/>
      <c r="AH1812" s="3"/>
      <c r="AI1812" s="3"/>
      <c r="AJ1812" s="1">
        <v>1252</v>
      </c>
      <c r="AK1812" s="1">
        <v>1266</v>
      </c>
      <c r="AL1812" s="1">
        <v>1237</v>
      </c>
      <c r="AM1812" s="1">
        <v>1256</v>
      </c>
      <c r="AN1812" s="1">
        <v>1263</v>
      </c>
      <c r="AO1812" s="3"/>
      <c r="AP1812" s="3"/>
      <c r="AQ1812" s="3"/>
      <c r="AR1812">
        <v>490</v>
      </c>
      <c r="AS1812">
        <v>500</v>
      </c>
      <c r="AT1812">
        <v>460</v>
      </c>
      <c r="AU1812">
        <v>466</v>
      </c>
      <c r="AV1812">
        <v>457</v>
      </c>
      <c r="AW1812" s="3"/>
      <c r="AX1812" s="3"/>
      <c r="AY1812" s="3"/>
      <c r="AZ1812">
        <v>762</v>
      </c>
      <c r="BA1812">
        <v>766</v>
      </c>
      <c r="BB1812">
        <v>777</v>
      </c>
      <c r="BC1812">
        <v>790</v>
      </c>
      <c r="BD1812">
        <v>806</v>
      </c>
      <c r="BE1812" s="3"/>
      <c r="BF1812" s="3"/>
      <c r="BG1812" s="3"/>
      <c r="BH1812">
        <v>720</v>
      </c>
      <c r="BI1812">
        <v>727</v>
      </c>
      <c r="BJ1812">
        <v>739</v>
      </c>
      <c r="BK1812">
        <v>748</v>
      </c>
      <c r="BL1812">
        <v>763</v>
      </c>
      <c r="BM1812" s="3"/>
      <c r="BN1812" s="3"/>
      <c r="BO1812" s="3"/>
      <c r="BP1812">
        <v>184</v>
      </c>
      <c r="BQ1812">
        <v>184</v>
      </c>
      <c r="BR1812">
        <v>184</v>
      </c>
      <c r="BS1812">
        <v>184</v>
      </c>
      <c r="BT1812">
        <v>184</v>
      </c>
      <c r="BU1812" s="3"/>
      <c r="BV1812" s="3"/>
      <c r="BW1812" s="3"/>
      <c r="BX1812">
        <v>1.48</v>
      </c>
      <c r="BY1812">
        <v>2.06</v>
      </c>
      <c r="BZ1812">
        <v>2.44</v>
      </c>
      <c r="CA1812">
        <v>2.0699999999999998</v>
      </c>
      <c r="CB1812">
        <v>2.52</v>
      </c>
      <c r="CC1812" s="3"/>
      <c r="CD1812" s="3"/>
      <c r="CE1812" s="3"/>
      <c r="CF1812">
        <v>2.54</v>
      </c>
      <c r="CG1812">
        <v>3.49</v>
      </c>
      <c r="CH1812">
        <v>3.96</v>
      </c>
      <c r="CI1812">
        <v>2.99</v>
      </c>
      <c r="CJ1812">
        <v>3.93</v>
      </c>
      <c r="CK1812" s="3"/>
      <c r="CL1812" s="3"/>
      <c r="CM1812" s="3"/>
      <c r="CN1812">
        <v>98</v>
      </c>
      <c r="CO1812">
        <v>137</v>
      </c>
      <c r="CP1812">
        <v>158</v>
      </c>
      <c r="CQ1812">
        <v>121</v>
      </c>
      <c r="CR1812">
        <v>161</v>
      </c>
      <c r="CS1812" s="3"/>
      <c r="CT1812" s="3"/>
      <c r="CU1812" s="3"/>
      <c r="CV1812">
        <v>30.33</v>
      </c>
      <c r="CW1812">
        <v>17.29</v>
      </c>
      <c r="CX1812">
        <v>14.76</v>
      </c>
      <c r="CY1812">
        <v>20.13</v>
      </c>
      <c r="CZ1812">
        <v>20.22</v>
      </c>
      <c r="DA1812" s="3"/>
      <c r="DB1812" s="3"/>
      <c r="DC1812" s="3"/>
      <c r="DD1812">
        <v>0.76</v>
      </c>
      <c r="DE1812">
        <v>0.6</v>
      </c>
      <c r="DF1812">
        <v>0.57999999999999996</v>
      </c>
      <c r="DG1812">
        <v>0.6</v>
      </c>
      <c r="DH1812">
        <v>0.79</v>
      </c>
      <c r="DI1812" s="3"/>
      <c r="DJ1812" s="3"/>
      <c r="DK1812" s="3"/>
      <c r="DL1812" s="6">
        <f>(CM1812*3+CL1812*2+CK1812)/6</f>
        <v>0</v>
      </c>
      <c r="DM1812">
        <f>BH1812+(BH1812*(CG1812-8.25)/8.25)</f>
        <v>304.58181818181822</v>
      </c>
      <c r="DN1812">
        <f>BI1812+(BI1812*(CH1812-8.25)/8.25)</f>
        <v>348.96000000000004</v>
      </c>
      <c r="DO1812">
        <f>BJ1812+(BJ1812*(CI1812-8.25)/8.25)</f>
        <v>267.83151515151519</v>
      </c>
      <c r="DP1812">
        <f>BK1812+(BK1812*(CJ1812-8.25)/8.25)</f>
        <v>356.32</v>
      </c>
      <c r="DQ1812">
        <f>BL1812+(BL1812*(CK1812-8.25)/8.25)</f>
        <v>0</v>
      </c>
      <c r="DR1812">
        <f>BM1812+(BM1812*(CL1812-8.25)/8.25)</f>
        <v>0</v>
      </c>
      <c r="DS1812">
        <f>BN1812+(BN1812*(CM1812-8.25)/8.25)</f>
        <v>0</v>
      </c>
      <c r="DT1812" s="8">
        <f>DM1812*10^8/$I1812</f>
        <v>1655.335968379447</v>
      </c>
      <c r="DU1812" s="8">
        <f>DN1812*10^8/$I1812</f>
        <v>1896.5217391304348</v>
      </c>
      <c r="DV1812" s="8">
        <f>DO1812*10^8/$I1812</f>
        <v>1455.606060606061</v>
      </c>
      <c r="DW1812" s="8">
        <f>DP1812*10^8/$I1812</f>
        <v>1936.5217391304348</v>
      </c>
      <c r="DX1812" s="8">
        <f>DQ1812*10^8/$I1812</f>
        <v>0</v>
      </c>
      <c r="DY1812" s="8">
        <f>DR1812*10^8/$I1812</f>
        <v>0</v>
      </c>
      <c r="DZ1812" s="8">
        <f>DS1812*10^8/$I1812</f>
        <v>0</v>
      </c>
      <c r="EA1812" s="8">
        <f>DT1812*10^8/$I1812</f>
        <v>8996.391132496994</v>
      </c>
      <c r="EB1812" s="8">
        <f>DZ1812*0.8</f>
        <v>0</v>
      </c>
      <c r="EC1812" s="10">
        <f>G1812-E1812</f>
        <v>2765</v>
      </c>
      <c r="ED1812" s="4">
        <f>EC1812/E1812*100</f>
        <v>81.683899556868539</v>
      </c>
      <c r="EE1812" s="4">
        <f>DY1812-G1812</f>
        <v>-6150</v>
      </c>
      <c r="EF1812" s="12">
        <f>EE1812/G1812</f>
        <v>-1</v>
      </c>
      <c r="EG1812" s="4">
        <f>G1812-F1812</f>
        <v>400</v>
      </c>
    </row>
    <row r="1813" spans="1:137" x14ac:dyDescent="0.3">
      <c r="A1813">
        <v>1812</v>
      </c>
      <c r="B1813" t="s">
        <v>6870</v>
      </c>
      <c r="C1813" t="s">
        <v>4082</v>
      </c>
      <c r="D1813" t="str">
        <f>VLOOKUP(C1813,Sheet1!$A$2:$B$3197,2,FALSE)</f>
        <v>통신장비</v>
      </c>
      <c r="E1813" t="e">
        <v>#N/A</v>
      </c>
      <c r="F1813">
        <v>5420</v>
      </c>
      <c r="G1813" s="7">
        <v>5420</v>
      </c>
      <c r="H1813" t="s">
        <v>1743</v>
      </c>
      <c r="I1813" s="7">
        <f>VALUE(LEFT(H1813,FIND("/",H1813)-1)) + VALUE(MID(H1813,FIND("/",H1813)+1,LEN(H1813)))</f>
        <v>26061956</v>
      </c>
      <c r="J1813" s="1">
        <v>1101095</v>
      </c>
      <c r="K1813" s="1">
        <f>G1813*I1813/(10^8)</f>
        <v>1412.5580152</v>
      </c>
      <c r="L1813">
        <v>415</v>
      </c>
      <c r="M1813">
        <v>440</v>
      </c>
      <c r="N1813">
        <v>379</v>
      </c>
      <c r="O1813" s="1">
        <v>1128</v>
      </c>
      <c r="P1813">
        <v>196</v>
      </c>
      <c r="Q1813" s="3"/>
      <c r="R1813" s="3"/>
      <c r="S1813" s="3"/>
      <c r="T1813">
        <v>6</v>
      </c>
      <c r="U1813">
        <v>-10</v>
      </c>
      <c r="V1813">
        <v>-35</v>
      </c>
      <c r="W1813">
        <v>257</v>
      </c>
      <c r="X1813">
        <v>-189</v>
      </c>
      <c r="Y1813" s="3"/>
      <c r="Z1813" s="3"/>
      <c r="AA1813" s="3"/>
      <c r="AB1813">
        <v>5</v>
      </c>
      <c r="AC1813">
        <v>-30</v>
      </c>
      <c r="AD1813">
        <v>-395</v>
      </c>
      <c r="AE1813">
        <v>34</v>
      </c>
      <c r="AF1813">
        <v>-196</v>
      </c>
      <c r="AG1813" s="3"/>
      <c r="AH1813" s="3"/>
      <c r="AI1813" s="3"/>
      <c r="AJ1813">
        <v>609</v>
      </c>
      <c r="AK1813">
        <v>755</v>
      </c>
      <c r="AL1813">
        <v>894</v>
      </c>
      <c r="AM1813">
        <v>794</v>
      </c>
      <c r="AN1813">
        <v>669</v>
      </c>
      <c r="AO1813" s="3"/>
      <c r="AP1813" s="3"/>
      <c r="AQ1813" s="3"/>
      <c r="AR1813">
        <v>194</v>
      </c>
      <c r="AS1813">
        <v>344</v>
      </c>
      <c r="AT1813">
        <v>535</v>
      </c>
      <c r="AU1813">
        <v>417</v>
      </c>
      <c r="AV1813">
        <v>155</v>
      </c>
      <c r="AW1813" s="3"/>
      <c r="AX1813" s="3"/>
      <c r="AY1813" s="3"/>
      <c r="AZ1813">
        <v>415</v>
      </c>
      <c r="BA1813">
        <v>410</v>
      </c>
      <c r="BB1813">
        <v>359</v>
      </c>
      <c r="BC1813">
        <v>377</v>
      </c>
      <c r="BD1813">
        <v>514</v>
      </c>
      <c r="BE1813" s="3"/>
      <c r="BF1813" s="3"/>
      <c r="BG1813" s="3"/>
      <c r="BH1813">
        <v>415</v>
      </c>
      <c r="BI1813">
        <v>410</v>
      </c>
      <c r="BJ1813">
        <v>360</v>
      </c>
      <c r="BK1813">
        <v>379</v>
      </c>
      <c r="BL1813">
        <v>518</v>
      </c>
      <c r="BM1813" s="3"/>
      <c r="BN1813" s="3"/>
      <c r="BO1813" s="3"/>
      <c r="BP1813">
        <v>36</v>
      </c>
      <c r="BQ1813">
        <v>37</v>
      </c>
      <c r="BR1813">
        <v>71</v>
      </c>
      <c r="BS1813">
        <v>72</v>
      </c>
      <c r="BT1813">
        <v>116</v>
      </c>
      <c r="BU1813" s="3"/>
      <c r="BV1813" s="3"/>
      <c r="BW1813" s="3"/>
      <c r="BX1813">
        <v>0.98</v>
      </c>
      <c r="BY1813">
        <v>-4.46</v>
      </c>
      <c r="BZ1813">
        <v>-47.97</v>
      </c>
      <c r="CA1813">
        <v>4</v>
      </c>
      <c r="CB1813">
        <v>-26.78</v>
      </c>
      <c r="CC1813" s="3"/>
      <c r="CD1813" s="3"/>
      <c r="CE1813" s="3"/>
      <c r="CF1813">
        <v>1.54</v>
      </c>
      <c r="CG1813">
        <v>-7.42</v>
      </c>
      <c r="CH1813">
        <v>-102.48</v>
      </c>
      <c r="CI1813">
        <v>9.77</v>
      </c>
      <c r="CJ1813">
        <v>-43.4</v>
      </c>
      <c r="CK1813" s="3"/>
      <c r="CL1813" s="3"/>
      <c r="CM1813" s="3"/>
      <c r="CN1813">
        <v>91</v>
      </c>
      <c r="CO1813">
        <v>-412</v>
      </c>
      <c r="CP1813" s="1">
        <v>-3078</v>
      </c>
      <c r="CQ1813">
        <v>252</v>
      </c>
      <c r="CR1813" s="1">
        <v>-1067</v>
      </c>
      <c r="CS1813" s="3"/>
      <c r="CT1813" s="3"/>
      <c r="CU1813" s="3"/>
      <c r="CV1813">
        <v>76.040000000000006</v>
      </c>
      <c r="CW1813" t="s">
        <v>2</v>
      </c>
      <c r="CX1813" t="s">
        <v>2</v>
      </c>
      <c r="CY1813">
        <v>21.49</v>
      </c>
      <c r="CZ1813" t="s">
        <v>2</v>
      </c>
      <c r="DA1813" s="3"/>
      <c r="DB1813" s="3"/>
      <c r="DC1813" s="3"/>
      <c r="DD1813">
        <v>1.17</v>
      </c>
      <c r="DE1813">
        <v>0.93</v>
      </c>
      <c r="DF1813">
        <v>3.1</v>
      </c>
      <c r="DG1813">
        <v>1.75</v>
      </c>
      <c r="DH1813">
        <v>2.16</v>
      </c>
      <c r="DI1813" s="3"/>
      <c r="DJ1813" s="3"/>
      <c r="DK1813" s="3"/>
      <c r="DL1813" s="6">
        <f>(CM1813*3+CL1813*2+CK1813)/6</f>
        <v>0</v>
      </c>
      <c r="DM1813">
        <f>BH1813+(BH1813*(CG1813-8.25)/8.25)</f>
        <v>-373.24848484848485</v>
      </c>
      <c r="DN1813">
        <f>BI1813+(BI1813*(CH1813-8.25)/8.25)</f>
        <v>-5092.9454545454546</v>
      </c>
      <c r="DO1813">
        <f>BJ1813+(BJ1813*(CI1813-8.25)/8.25)</f>
        <v>426.32727272727271</v>
      </c>
      <c r="DP1813">
        <f>BK1813+(BK1813*(CJ1813-8.25)/8.25)</f>
        <v>-1993.7696969696967</v>
      </c>
      <c r="DQ1813">
        <f>BL1813+(BL1813*(CK1813-8.25)/8.25)</f>
        <v>0</v>
      </c>
      <c r="DR1813">
        <f>BM1813+(BM1813*(CL1813-8.25)/8.25)</f>
        <v>0</v>
      </c>
      <c r="DS1813">
        <f>BN1813+(BN1813*(CM1813-8.25)/8.25)</f>
        <v>0</v>
      </c>
      <c r="DT1813" s="8">
        <f>DM1813*10^8/$I1813</f>
        <v>-1432.1583723358481</v>
      </c>
      <c r="DU1813" s="8">
        <f>DN1813*10^8/$I1813</f>
        <v>-19541.685415114101</v>
      </c>
      <c r="DV1813" s="8">
        <f>DO1813*10^8/$I1813</f>
        <v>1635.8222411520944</v>
      </c>
      <c r="DW1813" s="8">
        <f>DP1813*10^8/$I1813</f>
        <v>-7650.1153519317459</v>
      </c>
      <c r="DX1813" s="8">
        <f>DQ1813*10^8/$I1813</f>
        <v>0</v>
      </c>
      <c r="DY1813" s="8">
        <f>DR1813*10^8/$I1813</f>
        <v>0</v>
      </c>
      <c r="DZ1813" s="8">
        <f>DS1813*10^8/$I1813</f>
        <v>0</v>
      </c>
      <c r="EA1813" s="8">
        <f>DT1813*10^8/$I1813</f>
        <v>-5495.2067770195299</v>
      </c>
      <c r="EB1813" s="8">
        <f>DZ1813*0.8</f>
        <v>0</v>
      </c>
      <c r="EC1813" s="10" t="e">
        <f>G1813-E1813</f>
        <v>#N/A</v>
      </c>
      <c r="ED1813" s="4" t="e">
        <f>EC1813/E1813*100</f>
        <v>#N/A</v>
      </c>
      <c r="EE1813" s="4">
        <f>DY1813-G1813</f>
        <v>-5420</v>
      </c>
      <c r="EF1813" s="12">
        <f>EE1813/G1813</f>
        <v>-1</v>
      </c>
      <c r="EG1813" s="4">
        <f>G1813-F1813</f>
        <v>0</v>
      </c>
    </row>
    <row r="1814" spans="1:137" x14ac:dyDescent="0.3">
      <c r="A1814">
        <v>1813</v>
      </c>
      <c r="B1814" t="s">
        <v>6676</v>
      </c>
      <c r="C1814" t="s">
        <v>4083</v>
      </c>
      <c r="D1814" t="str">
        <f>VLOOKUP(C1814,Sheet1!$A$2:$B$3197,2,FALSE)</f>
        <v>가구</v>
      </c>
      <c r="E1814">
        <v>3840</v>
      </c>
      <c r="F1814">
        <v>4010</v>
      </c>
      <c r="G1814" s="7">
        <v>3985</v>
      </c>
      <c r="H1814" t="s">
        <v>1744</v>
      </c>
      <c r="I1814" s="7">
        <f>VALUE(LEFT(H1814,FIND("/",H1814)-1)) + VALUE(MID(H1814,FIND("/",H1814)+1,LEN(H1814)))</f>
        <v>11968040</v>
      </c>
      <c r="J1814">
        <v>0</v>
      </c>
      <c r="K1814" s="1">
        <f>G1814*I1814/(10^8)</f>
        <v>476.92639400000002</v>
      </c>
      <c r="L1814">
        <v>325</v>
      </c>
      <c r="M1814">
        <v>389</v>
      </c>
      <c r="N1814">
        <v>327</v>
      </c>
      <c r="O1814">
        <v>318</v>
      </c>
      <c r="P1814">
        <v>441</v>
      </c>
      <c r="Q1814" s="3"/>
      <c r="R1814" s="3"/>
      <c r="S1814" s="3"/>
      <c r="T1814">
        <v>-51</v>
      </c>
      <c r="U1814">
        <v>6</v>
      </c>
      <c r="V1814">
        <v>-29</v>
      </c>
      <c r="W1814">
        <v>-25</v>
      </c>
      <c r="X1814">
        <v>7</v>
      </c>
      <c r="Y1814" s="3"/>
      <c r="Z1814" s="3"/>
      <c r="AA1814" s="3"/>
      <c r="AB1814">
        <v>-55</v>
      </c>
      <c r="AC1814">
        <v>13</v>
      </c>
      <c r="AD1814">
        <v>-32</v>
      </c>
      <c r="AE1814">
        <v>-30</v>
      </c>
      <c r="AF1814">
        <v>7</v>
      </c>
      <c r="AG1814" s="3"/>
      <c r="AH1814" s="3"/>
      <c r="AI1814" s="3"/>
      <c r="AJ1814">
        <v>381</v>
      </c>
      <c r="AK1814">
        <v>393</v>
      </c>
      <c r="AL1814">
        <v>341</v>
      </c>
      <c r="AM1814">
        <v>326</v>
      </c>
      <c r="AN1814">
        <v>345</v>
      </c>
      <c r="AO1814" s="3"/>
      <c r="AP1814" s="3"/>
      <c r="AQ1814" s="3"/>
      <c r="AR1814">
        <v>62</v>
      </c>
      <c r="AS1814">
        <v>58</v>
      </c>
      <c r="AT1814">
        <v>37</v>
      </c>
      <c r="AU1814">
        <v>53</v>
      </c>
      <c r="AV1814">
        <v>66</v>
      </c>
      <c r="AW1814" s="3"/>
      <c r="AX1814" s="3"/>
      <c r="AY1814" s="3"/>
      <c r="AZ1814">
        <v>319</v>
      </c>
      <c r="BA1814">
        <v>335</v>
      </c>
      <c r="BB1814">
        <v>303</v>
      </c>
      <c r="BC1814">
        <v>273</v>
      </c>
      <c r="BD1814">
        <v>279</v>
      </c>
      <c r="BE1814" s="3"/>
      <c r="BF1814" s="3"/>
      <c r="BG1814" s="3"/>
      <c r="BH1814">
        <v>319</v>
      </c>
      <c r="BI1814">
        <v>334</v>
      </c>
      <c r="BJ1814">
        <v>303</v>
      </c>
      <c r="BK1814">
        <v>274</v>
      </c>
      <c r="BL1814">
        <v>280</v>
      </c>
      <c r="BM1814" s="3"/>
      <c r="BN1814" s="3"/>
      <c r="BO1814" s="3"/>
      <c r="BP1814">
        <v>60</v>
      </c>
      <c r="BQ1814">
        <v>60</v>
      </c>
      <c r="BR1814">
        <v>60</v>
      </c>
      <c r="BS1814">
        <v>60</v>
      </c>
      <c r="BT1814">
        <v>60</v>
      </c>
      <c r="BU1814" s="3"/>
      <c r="BV1814" s="3"/>
      <c r="BW1814" s="3"/>
      <c r="BX1814">
        <v>-13.54</v>
      </c>
      <c r="BY1814">
        <v>3.44</v>
      </c>
      <c r="BZ1814">
        <v>-8.73</v>
      </c>
      <c r="CA1814">
        <v>-8.8699999999999992</v>
      </c>
      <c r="CB1814">
        <v>2.15</v>
      </c>
      <c r="CC1814" s="3"/>
      <c r="CD1814" s="3"/>
      <c r="CE1814" s="3"/>
      <c r="CF1814">
        <v>-16.12</v>
      </c>
      <c r="CG1814">
        <v>4.05</v>
      </c>
      <c r="CH1814">
        <v>-10.130000000000001</v>
      </c>
      <c r="CI1814">
        <v>-9.8699999999999992</v>
      </c>
      <c r="CJ1814">
        <v>2.65</v>
      </c>
      <c r="CK1814" s="3"/>
      <c r="CL1814" s="3"/>
      <c r="CM1814" s="3"/>
      <c r="CN1814">
        <v>-465</v>
      </c>
      <c r="CO1814">
        <v>110</v>
      </c>
      <c r="CP1814">
        <v>-270</v>
      </c>
      <c r="CQ1814">
        <v>-238</v>
      </c>
      <c r="CR1814">
        <v>61</v>
      </c>
      <c r="CS1814" s="3"/>
      <c r="CT1814" s="3"/>
      <c r="CU1814" s="3"/>
      <c r="CV1814" t="s">
        <v>2</v>
      </c>
      <c r="CW1814">
        <v>18.829999999999998</v>
      </c>
      <c r="CX1814" t="s">
        <v>2</v>
      </c>
      <c r="CY1814" t="s">
        <v>2</v>
      </c>
      <c r="CZ1814">
        <v>65.2</v>
      </c>
      <c r="DA1814" s="3"/>
      <c r="DB1814" s="3"/>
      <c r="DC1814" s="3"/>
      <c r="DD1814">
        <v>0.79</v>
      </c>
      <c r="DE1814">
        <v>0.67</v>
      </c>
      <c r="DF1814">
        <v>0.78</v>
      </c>
      <c r="DG1814">
        <v>0.95</v>
      </c>
      <c r="DH1814">
        <v>1.51</v>
      </c>
      <c r="DI1814" s="3"/>
      <c r="DJ1814" s="3"/>
      <c r="DK1814" s="3"/>
      <c r="DL1814" s="6">
        <f>(CM1814*3+CL1814*2+CK1814)/6</f>
        <v>0</v>
      </c>
      <c r="DM1814">
        <f>BH1814+(BH1814*(CG1814-8.25)/8.25)</f>
        <v>156.6</v>
      </c>
      <c r="DN1814">
        <f>BI1814+(BI1814*(CH1814-8.25)/8.25)</f>
        <v>-410.11151515151528</v>
      </c>
      <c r="DO1814">
        <f>BJ1814+(BJ1814*(CI1814-8.25)/8.25)</f>
        <v>-362.49818181818182</v>
      </c>
      <c r="DP1814">
        <f>BK1814+(BK1814*(CJ1814-8.25)/8.25)</f>
        <v>88.01212121212123</v>
      </c>
      <c r="DQ1814">
        <f>BL1814+(BL1814*(CK1814-8.25)/8.25)</f>
        <v>0</v>
      </c>
      <c r="DR1814">
        <f>BM1814+(BM1814*(CL1814-8.25)/8.25)</f>
        <v>0</v>
      </c>
      <c r="DS1814">
        <f>BN1814+(BN1814*(CM1814-8.25)/8.25)</f>
        <v>0</v>
      </c>
      <c r="DT1814" s="8">
        <f>DM1814*10^8/$I1814</f>
        <v>1308.4849315343197</v>
      </c>
      <c r="DU1814" s="8">
        <f>DN1814*10^8/$I1814</f>
        <v>-3426.7224637577688</v>
      </c>
      <c r="DV1814" s="8">
        <f>DO1814*10^8/$I1814</f>
        <v>-3028.8851125011433</v>
      </c>
      <c r="DW1814" s="8">
        <f>DP1814*10^8/$I1814</f>
        <v>735.39293996444894</v>
      </c>
      <c r="DX1814" s="8">
        <f>DQ1814*10^8/$I1814</f>
        <v>0</v>
      </c>
      <c r="DY1814" s="8">
        <f>DR1814*10^8/$I1814</f>
        <v>0</v>
      </c>
      <c r="DZ1814" s="8">
        <f>DS1814*10^8/$I1814</f>
        <v>0</v>
      </c>
      <c r="EA1814" s="8">
        <f>DT1814*10^8/$I1814</f>
        <v>10933.159744906598</v>
      </c>
      <c r="EB1814" s="8">
        <f>DZ1814*0.8</f>
        <v>0</v>
      </c>
      <c r="EC1814" s="10">
        <f>G1814-E1814</f>
        <v>145</v>
      </c>
      <c r="ED1814" s="4">
        <f>EC1814/E1814*100</f>
        <v>3.7760416666666665</v>
      </c>
      <c r="EE1814" s="4">
        <f>DY1814-G1814</f>
        <v>-3985</v>
      </c>
      <c r="EF1814" s="12">
        <f>EE1814/G1814</f>
        <v>-1</v>
      </c>
      <c r="EG1814" s="4">
        <f>G1814-F1814</f>
        <v>-25</v>
      </c>
    </row>
    <row r="1815" spans="1:137" x14ac:dyDescent="0.3">
      <c r="A1815">
        <v>1814</v>
      </c>
      <c r="B1815" t="s">
        <v>6619</v>
      </c>
      <c r="C1815" t="s">
        <v>4084</v>
      </c>
      <c r="D1815" t="str">
        <f>VLOOKUP(C1815,Sheet1!$A$2:$B$3197,2,FALSE)</f>
        <v>디스플레이장비및부품</v>
      </c>
      <c r="E1815">
        <v>3525</v>
      </c>
      <c r="F1815">
        <v>3675</v>
      </c>
      <c r="G1815" s="7">
        <v>3600</v>
      </c>
      <c r="H1815" t="s">
        <v>1745</v>
      </c>
      <c r="I1815" s="7">
        <f>VALUE(LEFT(H1815,FIND("/",H1815)-1)) + VALUE(MID(H1815,FIND("/",H1815)+1,LEN(H1815)))</f>
        <v>24959232</v>
      </c>
      <c r="J1815" s="1">
        <v>172259</v>
      </c>
      <c r="K1815" s="1">
        <f>G1815*I1815/(10^8)</f>
        <v>898.53235199999995</v>
      </c>
      <c r="L1815" s="1">
        <v>2566</v>
      </c>
      <c r="M1815" s="1">
        <v>2206</v>
      </c>
      <c r="N1815" s="1">
        <v>2152</v>
      </c>
      <c r="O1815" s="1">
        <v>2308</v>
      </c>
      <c r="P1815" s="1">
        <v>1808</v>
      </c>
      <c r="Q1815" s="3"/>
      <c r="R1815" s="3"/>
      <c r="S1815" s="3"/>
      <c r="T1815">
        <v>5</v>
      </c>
      <c r="U1815">
        <v>-38</v>
      </c>
      <c r="V1815">
        <v>76</v>
      </c>
      <c r="W1815">
        <v>38</v>
      </c>
      <c r="X1815">
        <v>22</v>
      </c>
      <c r="Y1815" s="3"/>
      <c r="Z1815" s="3"/>
      <c r="AA1815" s="3"/>
      <c r="AB1815">
        <v>-22</v>
      </c>
      <c r="AC1815">
        <v>-127</v>
      </c>
      <c r="AD1815">
        <v>17</v>
      </c>
      <c r="AE1815">
        <v>5</v>
      </c>
      <c r="AF1815">
        <v>-15</v>
      </c>
      <c r="AG1815" s="3"/>
      <c r="AH1815" s="3"/>
      <c r="AI1815" s="3"/>
      <c r="AJ1815" s="1">
        <v>1980</v>
      </c>
      <c r="AK1815" s="1">
        <v>1622</v>
      </c>
      <c r="AL1815" s="1">
        <v>1711</v>
      </c>
      <c r="AM1815" s="1">
        <v>1704</v>
      </c>
      <c r="AN1815" s="1">
        <v>1590</v>
      </c>
      <c r="AO1815" s="3"/>
      <c r="AP1815" s="3"/>
      <c r="AQ1815" s="3"/>
      <c r="AR1815">
        <v>992</v>
      </c>
      <c r="AS1815">
        <v>734</v>
      </c>
      <c r="AT1815">
        <v>789</v>
      </c>
      <c r="AU1815">
        <v>778</v>
      </c>
      <c r="AV1815">
        <v>728</v>
      </c>
      <c r="AW1815" s="3"/>
      <c r="AX1815" s="3"/>
      <c r="AY1815" s="3"/>
      <c r="AZ1815">
        <v>988</v>
      </c>
      <c r="BA1815">
        <v>888</v>
      </c>
      <c r="BB1815">
        <v>921</v>
      </c>
      <c r="BC1815">
        <v>926</v>
      </c>
      <c r="BD1815">
        <v>861</v>
      </c>
      <c r="BE1815" s="3"/>
      <c r="BF1815" s="3"/>
      <c r="BG1815" s="3"/>
      <c r="BH1815">
        <v>981</v>
      </c>
      <c r="BI1815">
        <v>884</v>
      </c>
      <c r="BJ1815">
        <v>917</v>
      </c>
      <c r="BK1815">
        <v>923</v>
      </c>
      <c r="BL1815">
        <v>858</v>
      </c>
      <c r="BM1815" s="3"/>
      <c r="BN1815" s="3"/>
      <c r="BO1815" s="3"/>
      <c r="BP1815">
        <v>114</v>
      </c>
      <c r="BQ1815">
        <v>125</v>
      </c>
      <c r="BR1815">
        <v>125</v>
      </c>
      <c r="BS1815">
        <v>125</v>
      </c>
      <c r="BT1815">
        <v>125</v>
      </c>
      <c r="BU1815" s="3"/>
      <c r="BV1815" s="3"/>
      <c r="BW1815" s="3"/>
      <c r="BX1815">
        <v>-1.0900000000000001</v>
      </c>
      <c r="BY1815">
        <v>-7.06</v>
      </c>
      <c r="BZ1815">
        <v>1.04</v>
      </c>
      <c r="CA1815">
        <v>0.27</v>
      </c>
      <c r="CB1815">
        <v>-0.89</v>
      </c>
      <c r="CC1815" s="3"/>
      <c r="CD1815" s="3"/>
      <c r="CE1815" s="3"/>
      <c r="CF1815">
        <v>-2.13</v>
      </c>
      <c r="CG1815">
        <v>-13.41</v>
      </c>
      <c r="CH1815">
        <v>2.0299999999999998</v>
      </c>
      <c r="CI1815">
        <v>0.63</v>
      </c>
      <c r="CJ1815">
        <v>-1.67</v>
      </c>
      <c r="CK1815" s="3"/>
      <c r="CL1815" s="3"/>
      <c r="CM1815" s="3"/>
      <c r="CN1815">
        <v>-93</v>
      </c>
      <c r="CO1815">
        <v>-531</v>
      </c>
      <c r="CP1815">
        <v>73</v>
      </c>
      <c r="CQ1815">
        <v>23</v>
      </c>
      <c r="CR1815">
        <v>-59</v>
      </c>
      <c r="CS1815" s="3"/>
      <c r="CT1815" s="3"/>
      <c r="CU1815" s="3"/>
      <c r="CV1815" t="s">
        <v>2</v>
      </c>
      <c r="CW1815" t="s">
        <v>2</v>
      </c>
      <c r="CX1815">
        <v>28.45</v>
      </c>
      <c r="CY1815">
        <v>94.77</v>
      </c>
      <c r="CZ1815" t="s">
        <v>2</v>
      </c>
      <c r="DA1815" s="3"/>
      <c r="DB1815" s="3"/>
      <c r="DC1815" s="3"/>
      <c r="DD1815">
        <v>0.65</v>
      </c>
      <c r="DE1815">
        <v>0.64</v>
      </c>
      <c r="DF1815">
        <v>0.56000000000000005</v>
      </c>
      <c r="DG1815">
        <v>0.59</v>
      </c>
      <c r="DH1815">
        <v>1.02</v>
      </c>
      <c r="DI1815" s="3"/>
      <c r="DJ1815" s="3"/>
      <c r="DK1815" s="3"/>
      <c r="DL1815" s="6">
        <f>(CM1815*3+CL1815*2+CK1815)/6</f>
        <v>0</v>
      </c>
      <c r="DM1815">
        <f>BH1815+(BH1815*(CG1815-8.25)/8.25)</f>
        <v>-1594.570909090909</v>
      </c>
      <c r="DN1815">
        <f>BI1815+(BI1815*(CH1815-8.25)/8.25)</f>
        <v>217.51757575757574</v>
      </c>
      <c r="DO1815">
        <f>BJ1815+(BJ1815*(CI1815-8.25)/8.25)</f>
        <v>70.025454545454522</v>
      </c>
      <c r="DP1815">
        <f>BK1815+(BK1815*(CJ1815-8.25)/8.25)</f>
        <v>-186.83757575757568</v>
      </c>
      <c r="DQ1815">
        <f>BL1815+(BL1815*(CK1815-8.25)/8.25)</f>
        <v>0</v>
      </c>
      <c r="DR1815">
        <f>BM1815+(BM1815*(CL1815-8.25)/8.25)</f>
        <v>0</v>
      </c>
      <c r="DS1815">
        <f>BN1815+(BN1815*(CM1815-8.25)/8.25)</f>
        <v>0</v>
      </c>
      <c r="DT1815" s="8">
        <f>DM1815*10^8/$I1815</f>
        <v>-6388.7018201958663</v>
      </c>
      <c r="DU1815" s="8">
        <f>DN1815*10^8/$I1815</f>
        <v>871.49146158654139</v>
      </c>
      <c r="DV1815" s="8">
        <f>DO1815*10^8/$I1815</f>
        <v>280.55933189552678</v>
      </c>
      <c r="DW1815" s="8">
        <f>DP1815*10^8/$I1815</f>
        <v>-748.57101275221805</v>
      </c>
      <c r="DX1815" s="8">
        <f>DQ1815*10^8/$I1815</f>
        <v>0</v>
      </c>
      <c r="DY1815" s="8">
        <f>DR1815*10^8/$I1815</f>
        <v>0</v>
      </c>
      <c r="DZ1815" s="8">
        <f>DS1815*10^8/$I1815</f>
        <v>0</v>
      </c>
      <c r="EA1815" s="8">
        <f>DT1815*10^8/$I1815</f>
        <v>-25596.548083674475</v>
      </c>
      <c r="EB1815" s="8">
        <f>DZ1815*0.8</f>
        <v>0</v>
      </c>
      <c r="EC1815" s="10">
        <f>G1815-E1815</f>
        <v>75</v>
      </c>
      <c r="ED1815" s="4">
        <f>EC1815/E1815*100</f>
        <v>2.1276595744680851</v>
      </c>
      <c r="EE1815" s="4">
        <f>DY1815-G1815</f>
        <v>-3600</v>
      </c>
      <c r="EF1815" s="12">
        <f>EE1815/G1815</f>
        <v>-1</v>
      </c>
      <c r="EG1815" s="4">
        <f>G1815-F1815</f>
        <v>-75</v>
      </c>
    </row>
    <row r="1816" spans="1:137" x14ac:dyDescent="0.3">
      <c r="A1816">
        <v>1815</v>
      </c>
      <c r="B1816" t="s">
        <v>7383</v>
      </c>
      <c r="C1816" t="s">
        <v>4085</v>
      </c>
      <c r="D1816" t="str">
        <f>VLOOKUP(C1816,Sheet1!$A$2:$B$3197,2,FALSE)</f>
        <v>제약</v>
      </c>
      <c r="E1816" s="7">
        <v>12800</v>
      </c>
      <c r="F1816" s="7">
        <v>12400</v>
      </c>
      <c r="G1816" s="7">
        <v>12150</v>
      </c>
      <c r="H1816" t="s">
        <v>1746</v>
      </c>
      <c r="I1816" s="7">
        <f>VALUE(LEFT(H1816,FIND("/",H1816)-1)) + VALUE(MID(H1816,FIND("/",H1816)+1,LEN(H1816)))</f>
        <v>11898263</v>
      </c>
      <c r="J1816" s="1">
        <v>4632</v>
      </c>
      <c r="K1816" s="1">
        <f>G1816*I1816/(10^8)</f>
        <v>1445.6389545</v>
      </c>
      <c r="L1816">
        <v>434</v>
      </c>
      <c r="M1816">
        <v>382</v>
      </c>
      <c r="N1816">
        <v>403</v>
      </c>
      <c r="O1816">
        <v>465</v>
      </c>
      <c r="P1816">
        <v>613</v>
      </c>
      <c r="Q1816" s="3"/>
      <c r="R1816" s="3"/>
      <c r="S1816" s="3"/>
      <c r="T1816">
        <v>28</v>
      </c>
      <c r="U1816">
        <v>29</v>
      </c>
      <c r="V1816">
        <v>15</v>
      </c>
      <c r="W1816">
        <v>38</v>
      </c>
      <c r="X1816">
        <v>80</v>
      </c>
      <c r="Y1816" s="3"/>
      <c r="Z1816" s="3"/>
      <c r="AA1816" s="3"/>
      <c r="AB1816">
        <v>41</v>
      </c>
      <c r="AC1816">
        <v>27</v>
      </c>
      <c r="AD1816">
        <v>66</v>
      </c>
      <c r="AE1816">
        <v>152</v>
      </c>
      <c r="AF1816">
        <v>110</v>
      </c>
      <c r="AG1816" s="3"/>
      <c r="AH1816" s="3"/>
      <c r="AI1816" s="3"/>
      <c r="AJ1816">
        <v>975</v>
      </c>
      <c r="AK1816">
        <v>950</v>
      </c>
      <c r="AL1816">
        <v>983</v>
      </c>
      <c r="AM1816" s="1">
        <v>1164</v>
      </c>
      <c r="AN1816" s="1">
        <v>1231</v>
      </c>
      <c r="AO1816" s="3"/>
      <c r="AP1816" s="3"/>
      <c r="AQ1816" s="3"/>
      <c r="AR1816">
        <v>200</v>
      </c>
      <c r="AS1816">
        <v>126</v>
      </c>
      <c r="AT1816">
        <v>91</v>
      </c>
      <c r="AU1816">
        <v>137</v>
      </c>
      <c r="AV1816">
        <v>118</v>
      </c>
      <c r="AW1816" s="3"/>
      <c r="AX1816" s="3"/>
      <c r="AY1816" s="3"/>
      <c r="AZ1816">
        <v>774</v>
      </c>
      <c r="BA1816">
        <v>824</v>
      </c>
      <c r="BB1816">
        <v>893</v>
      </c>
      <c r="BC1816" s="1">
        <v>1027</v>
      </c>
      <c r="BD1816" s="1">
        <v>1114</v>
      </c>
      <c r="BE1816" s="3"/>
      <c r="BF1816" s="3"/>
      <c r="BG1816" s="3"/>
      <c r="BH1816">
        <v>774</v>
      </c>
      <c r="BI1816">
        <v>824</v>
      </c>
      <c r="BJ1816">
        <v>893</v>
      </c>
      <c r="BK1816" s="1">
        <v>1027</v>
      </c>
      <c r="BL1816" s="1">
        <v>1114</v>
      </c>
      <c r="BM1816" s="3"/>
      <c r="BN1816" s="3"/>
      <c r="BO1816" s="3"/>
      <c r="BP1816">
        <v>57</v>
      </c>
      <c r="BQ1816">
        <v>59</v>
      </c>
      <c r="BR1816">
        <v>59</v>
      </c>
      <c r="BS1816">
        <v>59</v>
      </c>
      <c r="BT1816">
        <v>59</v>
      </c>
      <c r="BU1816" s="3"/>
      <c r="BV1816" s="3"/>
      <c r="BW1816" s="3"/>
      <c r="BX1816">
        <v>4.3899999999999997</v>
      </c>
      <c r="BY1816">
        <v>2.83</v>
      </c>
      <c r="BZ1816">
        <v>6.82</v>
      </c>
      <c r="CA1816">
        <v>14.18</v>
      </c>
      <c r="CB1816">
        <v>9.15</v>
      </c>
      <c r="CC1816" s="3"/>
      <c r="CD1816" s="3"/>
      <c r="CE1816" s="3"/>
      <c r="CF1816">
        <v>5.55</v>
      </c>
      <c r="CG1816">
        <v>3.41</v>
      </c>
      <c r="CH1816">
        <v>7.68</v>
      </c>
      <c r="CI1816">
        <v>15.86</v>
      </c>
      <c r="CJ1816">
        <v>10.23</v>
      </c>
      <c r="CK1816" s="3"/>
      <c r="CL1816" s="3"/>
      <c r="CM1816" s="3"/>
      <c r="CN1816">
        <v>365</v>
      </c>
      <c r="CO1816">
        <v>233</v>
      </c>
      <c r="CP1816">
        <v>554</v>
      </c>
      <c r="CQ1816" s="1">
        <v>1280</v>
      </c>
      <c r="CR1816">
        <v>921</v>
      </c>
      <c r="CS1816" s="3"/>
      <c r="CT1816" s="3"/>
      <c r="CU1816" s="3"/>
      <c r="CV1816">
        <v>29.22</v>
      </c>
      <c r="CW1816">
        <v>52.47</v>
      </c>
      <c r="CX1816">
        <v>14.87</v>
      </c>
      <c r="CY1816">
        <v>8.17</v>
      </c>
      <c r="CZ1816">
        <v>13.74</v>
      </c>
      <c r="DA1816" s="3"/>
      <c r="DB1816" s="3"/>
      <c r="DC1816" s="3"/>
      <c r="DD1816">
        <v>1.55</v>
      </c>
      <c r="DE1816">
        <v>1.71</v>
      </c>
      <c r="DF1816">
        <v>1.08</v>
      </c>
      <c r="DG1816">
        <v>1.19</v>
      </c>
      <c r="DH1816">
        <v>1.33</v>
      </c>
      <c r="DI1816" s="3"/>
      <c r="DJ1816" s="3"/>
      <c r="DK1816" s="3"/>
      <c r="DL1816" s="6">
        <f>(CM1816*3+CL1816*2+CK1816)/6</f>
        <v>0</v>
      </c>
      <c r="DM1816">
        <f>BH1816+(BH1816*(CG1816-8.25)/8.25)</f>
        <v>319.92</v>
      </c>
      <c r="DN1816">
        <f>BI1816+(BI1816*(CH1816-8.25)/8.25)</f>
        <v>767.06909090909085</v>
      </c>
      <c r="DO1816">
        <f>BJ1816+(BJ1816*(CI1816-8.25)/8.25)</f>
        <v>1716.7248484848483</v>
      </c>
      <c r="DP1816">
        <f>BK1816+(BK1816*(CJ1816-8.25)/8.25)</f>
        <v>1273.48</v>
      </c>
      <c r="DQ1816">
        <f>BL1816+(BL1816*(CK1816-8.25)/8.25)</f>
        <v>0</v>
      </c>
      <c r="DR1816">
        <f>BM1816+(BM1816*(CL1816-8.25)/8.25)</f>
        <v>0</v>
      </c>
      <c r="DS1816">
        <f>BN1816+(BN1816*(CM1816-8.25)/8.25)</f>
        <v>0</v>
      </c>
      <c r="DT1816" s="8">
        <f>DM1816*10^8/$I1816</f>
        <v>2688.7958351567786</v>
      </c>
      <c r="DU1816" s="8">
        <f>DN1816*10^8/$I1816</f>
        <v>6446.8997778002631</v>
      </c>
      <c r="DV1816" s="8">
        <f>DO1816*10^8/$I1816</f>
        <v>14428.365287309991</v>
      </c>
      <c r="DW1816" s="8">
        <f>DP1816*10^8/$I1816</f>
        <v>10703.074894209349</v>
      </c>
      <c r="DX1816" s="8">
        <f>DQ1816*10^8/$I1816</f>
        <v>0</v>
      </c>
      <c r="DY1816" s="8">
        <f>DR1816*10^8/$I1816</f>
        <v>0</v>
      </c>
      <c r="DZ1816" s="8">
        <f>DS1816*10^8/$I1816</f>
        <v>0</v>
      </c>
      <c r="EA1816" s="8">
        <f>DT1816*10^8/$I1816</f>
        <v>22598.221565255186</v>
      </c>
      <c r="EB1816" s="8">
        <f>DZ1816*0.8</f>
        <v>0</v>
      </c>
      <c r="EC1816" s="10">
        <f>G1816-E1816</f>
        <v>-650</v>
      </c>
      <c r="ED1816" s="4">
        <f>EC1816/E1816*100</f>
        <v>-5.078125</v>
      </c>
      <c r="EE1816" s="4">
        <f>DY1816-G1816</f>
        <v>-12150</v>
      </c>
      <c r="EF1816" s="12">
        <f>EE1816/G1816</f>
        <v>-1</v>
      </c>
      <c r="EG1816" s="4">
        <f>G1816-F1816</f>
        <v>-250</v>
      </c>
    </row>
    <row r="1817" spans="1:137" x14ac:dyDescent="0.3">
      <c r="A1817">
        <v>1816</v>
      </c>
      <c r="B1817" t="s">
        <v>6094</v>
      </c>
      <c r="C1817" t="s">
        <v>4086</v>
      </c>
      <c r="D1817" t="str">
        <f>VLOOKUP(C1817,Sheet1!$A$2:$B$3197,2,FALSE)</f>
        <v>자동차부품</v>
      </c>
      <c r="E1817" t="e">
        <v>#N/A</v>
      </c>
      <c r="F1817">
        <v>2035</v>
      </c>
      <c r="G1817" s="7">
        <v>195</v>
      </c>
      <c r="H1817" t="s">
        <v>1747</v>
      </c>
      <c r="I1817" s="7">
        <f>VALUE(LEFT(H1817,FIND("/",H1817)-1)) + VALUE(MID(H1817,FIND("/",H1817)+1,LEN(H1817)))</f>
        <v>28711325</v>
      </c>
      <c r="J1817">
        <v>0</v>
      </c>
      <c r="K1817" s="1">
        <f>G1817*I1817/(10^8)</f>
        <v>55.987083749999996</v>
      </c>
      <c r="L1817">
        <v>817</v>
      </c>
      <c r="M1817">
        <v>823</v>
      </c>
      <c r="N1817">
        <v>762</v>
      </c>
      <c r="O1817">
        <v>506</v>
      </c>
      <c r="P1817">
        <v>184</v>
      </c>
      <c r="Q1817" s="3"/>
      <c r="R1817" s="3"/>
      <c r="S1817" s="3"/>
      <c r="T1817">
        <v>52</v>
      </c>
      <c r="U1817">
        <v>76</v>
      </c>
      <c r="V1817">
        <v>-8</v>
      </c>
      <c r="W1817">
        <v>-88</v>
      </c>
      <c r="X1817">
        <v>-109</v>
      </c>
      <c r="Y1817" s="3"/>
      <c r="Z1817" s="3"/>
      <c r="AA1817" s="3"/>
      <c r="AB1817">
        <v>53</v>
      </c>
      <c r="AC1817">
        <v>79</v>
      </c>
      <c r="AD1817">
        <v>-12</v>
      </c>
      <c r="AE1817">
        <v>-577</v>
      </c>
      <c r="AF1817">
        <v>-89</v>
      </c>
      <c r="AG1817" s="3"/>
      <c r="AH1817" s="3"/>
      <c r="AI1817" s="3"/>
      <c r="AJ1817">
        <v>673</v>
      </c>
      <c r="AK1817" s="1">
        <v>1226</v>
      </c>
      <c r="AL1817" s="1">
        <v>1397</v>
      </c>
      <c r="AM1817" s="1">
        <v>1196</v>
      </c>
      <c r="AN1817" s="1">
        <v>1030</v>
      </c>
      <c r="AO1817" s="3"/>
      <c r="AP1817" s="3"/>
      <c r="AQ1817" s="3"/>
      <c r="AR1817">
        <v>186</v>
      </c>
      <c r="AS1817">
        <v>469</v>
      </c>
      <c r="AT1817">
        <v>614</v>
      </c>
      <c r="AU1817">
        <v>746</v>
      </c>
      <c r="AV1817">
        <v>389</v>
      </c>
      <c r="AW1817" s="3"/>
      <c r="AX1817" s="3"/>
      <c r="AY1817" s="3"/>
      <c r="AZ1817">
        <v>487</v>
      </c>
      <c r="BA1817">
        <v>757</v>
      </c>
      <c r="BB1817">
        <v>783</v>
      </c>
      <c r="BC1817">
        <v>451</v>
      </c>
      <c r="BD1817">
        <v>641</v>
      </c>
      <c r="BE1817" s="3"/>
      <c r="BF1817" s="3"/>
      <c r="BG1817" s="3"/>
      <c r="BH1817">
        <v>487</v>
      </c>
      <c r="BI1817">
        <v>757</v>
      </c>
      <c r="BJ1817">
        <v>779</v>
      </c>
      <c r="BK1817">
        <v>452</v>
      </c>
      <c r="BL1817">
        <v>655</v>
      </c>
      <c r="BM1817" s="3"/>
      <c r="BN1817" s="3"/>
      <c r="BO1817" s="3"/>
      <c r="BP1817">
        <v>73</v>
      </c>
      <c r="BQ1817">
        <v>88</v>
      </c>
      <c r="BR1817">
        <v>88</v>
      </c>
      <c r="BS1817">
        <v>100</v>
      </c>
      <c r="BT1817">
        <v>144</v>
      </c>
      <c r="BU1817" s="3"/>
      <c r="BV1817" s="3"/>
      <c r="BW1817" s="3"/>
      <c r="BX1817">
        <v>8.25</v>
      </c>
      <c r="BY1817">
        <v>8.33</v>
      </c>
      <c r="BZ1817">
        <v>-0.91</v>
      </c>
      <c r="CA1817">
        <v>-44.46</v>
      </c>
      <c r="CB1817">
        <v>-8.0299999999999994</v>
      </c>
      <c r="CC1817" s="3"/>
      <c r="CD1817" s="3"/>
      <c r="CE1817" s="3"/>
      <c r="CF1817">
        <v>11.24</v>
      </c>
      <c r="CG1817">
        <v>12.71</v>
      </c>
      <c r="CH1817">
        <v>-0.43</v>
      </c>
      <c r="CI1817">
        <v>-92.9</v>
      </c>
      <c r="CJ1817">
        <v>-13.88</v>
      </c>
      <c r="CK1817" s="3"/>
      <c r="CL1817" s="3"/>
      <c r="CM1817" s="3"/>
      <c r="CN1817">
        <v>364</v>
      </c>
      <c r="CO1817">
        <v>542</v>
      </c>
      <c r="CP1817">
        <v>-19</v>
      </c>
      <c r="CQ1817" s="1">
        <v>-3059</v>
      </c>
      <c r="CR1817">
        <v>-287</v>
      </c>
      <c r="CS1817" s="3"/>
      <c r="CT1817" s="3"/>
      <c r="CU1817" s="3"/>
      <c r="CV1817">
        <v>12.57</v>
      </c>
      <c r="CW1817">
        <v>27</v>
      </c>
      <c r="CX1817" t="s">
        <v>2</v>
      </c>
      <c r="CY1817" t="s">
        <v>2</v>
      </c>
      <c r="CZ1817" t="s">
        <v>2</v>
      </c>
      <c r="DA1817" s="3"/>
      <c r="DB1817" s="3"/>
      <c r="DC1817" s="3"/>
      <c r="DD1817">
        <v>1.36</v>
      </c>
      <c r="DE1817">
        <v>3.38</v>
      </c>
      <c r="DF1817">
        <v>7.94</v>
      </c>
      <c r="DG1817">
        <v>3.79</v>
      </c>
      <c r="DH1817">
        <v>0.89</v>
      </c>
      <c r="DI1817" s="3"/>
      <c r="DJ1817" s="3"/>
      <c r="DK1817" s="3"/>
      <c r="DL1817" s="6">
        <f>(CM1817*3+CL1817*2+CK1817)/6</f>
        <v>0</v>
      </c>
      <c r="DM1817">
        <f>BH1817+(BH1817*(CG1817-8.25)/8.25)</f>
        <v>750.27515151515149</v>
      </c>
      <c r="DN1817">
        <f>BI1817+(BI1817*(CH1817-8.25)/8.25)</f>
        <v>-39.455757575757616</v>
      </c>
      <c r="DO1817">
        <f>BJ1817+(BJ1817*(CI1817-8.25)/8.25)</f>
        <v>-8772.0121212121212</v>
      </c>
      <c r="DP1817">
        <f>BK1817+(BK1817*(CJ1817-8.25)/8.25)</f>
        <v>-760.45575757575784</v>
      </c>
      <c r="DQ1817">
        <f>BL1817+(BL1817*(CK1817-8.25)/8.25)</f>
        <v>0</v>
      </c>
      <c r="DR1817">
        <f>BM1817+(BM1817*(CL1817-8.25)/8.25)</f>
        <v>0</v>
      </c>
      <c r="DS1817">
        <f>BN1817+(BN1817*(CM1817-8.25)/8.25)</f>
        <v>0</v>
      </c>
      <c r="DT1817" s="8">
        <f>DM1817*10^8/$I1817</f>
        <v>2613.1679799352746</v>
      </c>
      <c r="DU1817" s="8">
        <f>DN1817*10^8/$I1817</f>
        <v>-137.42228049648568</v>
      </c>
      <c r="DV1817" s="8">
        <f>DO1817*10^8/$I1817</f>
        <v>-30552.446190526287</v>
      </c>
      <c r="DW1817" s="8">
        <f>DP1817*10^8/$I1817</f>
        <v>-2648.6264830193586</v>
      </c>
      <c r="DX1817" s="8">
        <f>DQ1817*10^8/$I1817</f>
        <v>0</v>
      </c>
      <c r="DY1817" s="8">
        <f>DR1817*10^8/$I1817</f>
        <v>0</v>
      </c>
      <c r="DZ1817" s="8">
        <f>DS1817*10^8/$I1817</f>
        <v>0</v>
      </c>
      <c r="EA1817" s="8">
        <f>DT1817*10^8/$I1817</f>
        <v>9101.5234578525178</v>
      </c>
      <c r="EB1817" s="8">
        <f>DZ1817*0.8</f>
        <v>0</v>
      </c>
      <c r="EC1817" s="10" t="e">
        <f>G1817-E1817</f>
        <v>#N/A</v>
      </c>
      <c r="ED1817" s="4" t="e">
        <f>EC1817/E1817*100</f>
        <v>#N/A</v>
      </c>
      <c r="EE1817" s="4">
        <f>DY1817-G1817</f>
        <v>-195</v>
      </c>
      <c r="EF1817" s="12">
        <f>EE1817/G1817</f>
        <v>-1</v>
      </c>
      <c r="EG1817" s="4">
        <f>G1817-F1817</f>
        <v>-1840</v>
      </c>
    </row>
    <row r="1818" spans="1:137" x14ac:dyDescent="0.3">
      <c r="A1818">
        <v>1817</v>
      </c>
      <c r="B1818" t="s">
        <v>7082</v>
      </c>
      <c r="C1818" t="s">
        <v>4087</v>
      </c>
      <c r="D1818" t="str">
        <f>VLOOKUP(C1818,Sheet1!$A$2:$B$3197,2,FALSE)</f>
        <v>출판</v>
      </c>
      <c r="E1818" t="e">
        <v>#N/A</v>
      </c>
      <c r="F1818">
        <v>7360</v>
      </c>
      <c r="G1818" s="7">
        <v>7360</v>
      </c>
      <c r="H1818" t="s">
        <v>1748</v>
      </c>
      <c r="I1818" s="7">
        <f>VALUE(LEFT(H1818,FIND("/",H1818)-1)) + VALUE(MID(H1818,FIND("/",H1818)+1,LEN(H1818)))</f>
        <v>9211617</v>
      </c>
      <c r="J1818" s="1">
        <v>634409</v>
      </c>
      <c r="K1818" s="1">
        <f>G1818*I1818/(10^8)</f>
        <v>677.97501120000004</v>
      </c>
      <c r="L1818">
        <v>155</v>
      </c>
      <c r="M1818">
        <v>161</v>
      </c>
      <c r="N1818">
        <v>237</v>
      </c>
      <c r="O1818">
        <v>118</v>
      </c>
      <c r="P1818">
        <v>124</v>
      </c>
      <c r="Q1818" s="3"/>
      <c r="R1818" s="3"/>
      <c r="S1818" s="3"/>
      <c r="T1818">
        <v>-48</v>
      </c>
      <c r="U1818">
        <v>3</v>
      </c>
      <c r="V1818">
        <v>-76</v>
      </c>
      <c r="W1818">
        <v>-59</v>
      </c>
      <c r="X1818">
        <v>-59</v>
      </c>
      <c r="Y1818" s="3"/>
      <c r="Z1818" s="3"/>
      <c r="AA1818" s="3"/>
      <c r="AB1818">
        <v>-46</v>
      </c>
      <c r="AC1818">
        <v>-5</v>
      </c>
      <c r="AD1818">
        <v>-93</v>
      </c>
      <c r="AE1818">
        <v>-405</v>
      </c>
      <c r="AF1818">
        <v>-235</v>
      </c>
      <c r="AG1818" s="3"/>
      <c r="AH1818" s="3"/>
      <c r="AI1818" s="3"/>
      <c r="AJ1818">
        <v>241</v>
      </c>
      <c r="AK1818">
        <v>285</v>
      </c>
      <c r="AL1818">
        <v>969</v>
      </c>
      <c r="AM1818">
        <v>708</v>
      </c>
      <c r="AN1818">
        <v>155</v>
      </c>
      <c r="AO1818" s="3"/>
      <c r="AP1818" s="3"/>
      <c r="AQ1818" s="3"/>
      <c r="AR1818">
        <v>126</v>
      </c>
      <c r="AS1818">
        <v>109</v>
      </c>
      <c r="AT1818">
        <v>652</v>
      </c>
      <c r="AU1818">
        <v>538</v>
      </c>
      <c r="AV1818">
        <v>219</v>
      </c>
      <c r="AW1818" s="3"/>
      <c r="AX1818" s="3"/>
      <c r="AY1818" s="3"/>
      <c r="AZ1818">
        <v>115</v>
      </c>
      <c r="BA1818">
        <v>176</v>
      </c>
      <c r="BB1818">
        <v>317</v>
      </c>
      <c r="BC1818">
        <v>170</v>
      </c>
      <c r="BD1818">
        <v>-63</v>
      </c>
      <c r="BE1818" s="3"/>
      <c r="BF1818" s="3"/>
      <c r="BG1818" s="3"/>
      <c r="BH1818">
        <v>115</v>
      </c>
      <c r="BI1818">
        <v>175</v>
      </c>
      <c r="BJ1818">
        <v>317</v>
      </c>
      <c r="BK1818">
        <v>170</v>
      </c>
      <c r="BL1818">
        <v>-63</v>
      </c>
      <c r="BM1818" s="3"/>
      <c r="BN1818" s="3"/>
      <c r="BO1818" s="3"/>
      <c r="BP1818">
        <v>74</v>
      </c>
      <c r="BQ1818">
        <v>88</v>
      </c>
      <c r="BR1818">
        <v>154</v>
      </c>
      <c r="BS1818">
        <v>300</v>
      </c>
      <c r="BT1818">
        <v>300</v>
      </c>
      <c r="BU1818" s="3"/>
      <c r="BV1818" s="3"/>
      <c r="BW1818" s="3"/>
      <c r="BX1818">
        <v>-24.29</v>
      </c>
      <c r="BY1818">
        <v>-1.93</v>
      </c>
      <c r="BZ1818">
        <v>-14.85</v>
      </c>
      <c r="CA1818">
        <v>-48.28</v>
      </c>
      <c r="CB1818">
        <v>-54.57</v>
      </c>
      <c r="CC1818" s="3"/>
      <c r="CD1818" s="3"/>
      <c r="CE1818" s="3"/>
      <c r="CF1818">
        <v>-64</v>
      </c>
      <c r="CG1818">
        <v>-3.26</v>
      </c>
      <c r="CH1818">
        <v>-37.450000000000003</v>
      </c>
      <c r="CI1818">
        <v>-166.14</v>
      </c>
      <c r="CJ1818">
        <v>-441.29</v>
      </c>
      <c r="CK1818" s="3"/>
      <c r="CL1818" s="3"/>
      <c r="CM1818" s="3"/>
      <c r="CN1818" s="1">
        <v>-15117</v>
      </c>
      <c r="CO1818">
        <v>-965</v>
      </c>
      <c r="CP1818" s="1">
        <v>-12896</v>
      </c>
      <c r="CQ1818" s="1">
        <v>-25876</v>
      </c>
      <c r="CR1818" s="1">
        <v>-14162</v>
      </c>
      <c r="CS1818" s="3"/>
      <c r="CT1818" s="3"/>
      <c r="CU1818" s="3"/>
      <c r="CV1818" t="s">
        <v>2</v>
      </c>
      <c r="CW1818" t="s">
        <v>2</v>
      </c>
      <c r="CX1818" t="s">
        <v>2</v>
      </c>
      <c r="CY1818" t="s">
        <v>2</v>
      </c>
      <c r="CZ1818" t="s">
        <v>2</v>
      </c>
      <c r="DA1818" s="3"/>
      <c r="DB1818" s="3"/>
      <c r="DC1818" s="3"/>
      <c r="DD1818">
        <v>0.83</v>
      </c>
      <c r="DE1818">
        <v>0.56999999999999995</v>
      </c>
      <c r="DF1818">
        <v>0.26</v>
      </c>
      <c r="DG1818">
        <v>0.98</v>
      </c>
      <c r="DH1818" t="s">
        <v>2</v>
      </c>
      <c r="DI1818" s="3"/>
      <c r="DJ1818" s="3"/>
      <c r="DK1818" s="3"/>
      <c r="DL1818" s="6">
        <f>(CM1818*3+CL1818*2+CK1818)/6</f>
        <v>0</v>
      </c>
      <c r="DM1818">
        <f>BH1818+(BH1818*(CG1818-8.25)/8.25)</f>
        <v>-45.442424242424238</v>
      </c>
      <c r="DN1818">
        <f>BI1818+(BI1818*(CH1818-8.25)/8.25)</f>
        <v>-794.39393939393949</v>
      </c>
      <c r="DO1818">
        <f>BJ1818+(BJ1818*(CI1818-8.25)/8.25)</f>
        <v>-6383.8036363636356</v>
      </c>
      <c r="DP1818">
        <f>BK1818+(BK1818*(CJ1818-8.25)/8.25)</f>
        <v>-9093.2484848484855</v>
      </c>
      <c r="DQ1818">
        <f>BL1818+(BL1818*(CK1818-8.25)/8.25)</f>
        <v>0</v>
      </c>
      <c r="DR1818">
        <f>BM1818+(BM1818*(CL1818-8.25)/8.25)</f>
        <v>0</v>
      </c>
      <c r="DS1818">
        <f>BN1818+(BN1818*(CM1818-8.25)/8.25)</f>
        <v>0</v>
      </c>
      <c r="DT1818" s="8">
        <f>DM1818*10^8/$I1818</f>
        <v>-493.31647464743963</v>
      </c>
      <c r="DU1818" s="8">
        <f>DN1818*10^8/$I1818</f>
        <v>-8623.827275861986</v>
      </c>
      <c r="DV1818" s="8">
        <f>DO1818*10^8/$I1818</f>
        <v>-69301.661547192372</v>
      </c>
      <c r="DW1818" s="8">
        <f>DP1818*10^8/$I1818</f>
        <v>-98715.008286259457</v>
      </c>
      <c r="DX1818" s="8">
        <f>DQ1818*10^8/$I1818</f>
        <v>0</v>
      </c>
      <c r="DY1818" s="8">
        <f>DR1818*10^8/$I1818</f>
        <v>0</v>
      </c>
      <c r="DZ1818" s="8">
        <f>DS1818*10^8/$I1818</f>
        <v>0</v>
      </c>
      <c r="EA1818" s="8">
        <f>DT1818*10^8/$I1818</f>
        <v>-5355.3732710276563</v>
      </c>
      <c r="EB1818" s="8">
        <f>DZ1818*0.8</f>
        <v>0</v>
      </c>
      <c r="EC1818" s="10" t="e">
        <f>G1818-E1818</f>
        <v>#N/A</v>
      </c>
      <c r="ED1818" s="4" t="e">
        <f>EC1818/E1818*100</f>
        <v>#N/A</v>
      </c>
      <c r="EE1818" s="4">
        <f>DY1818-G1818</f>
        <v>-7360</v>
      </c>
      <c r="EF1818" s="12">
        <f>EE1818/G1818</f>
        <v>-1</v>
      </c>
      <c r="EG1818" s="4">
        <f>G1818-F1818</f>
        <v>0</v>
      </c>
    </row>
    <row r="1819" spans="1:137" x14ac:dyDescent="0.3">
      <c r="A1819">
        <v>1818</v>
      </c>
      <c r="B1819" t="s">
        <v>6826</v>
      </c>
      <c r="C1819" t="s">
        <v>4088</v>
      </c>
      <c r="D1819" t="str">
        <f>VLOOKUP(C1819,Sheet1!$A$2:$B$3197,2,FALSE)</f>
        <v>디스플레이장비및부품</v>
      </c>
      <c r="E1819">
        <v>7080</v>
      </c>
      <c r="F1819">
        <v>4830</v>
      </c>
      <c r="G1819" s="7">
        <v>5020</v>
      </c>
      <c r="H1819" t="s">
        <v>1749</v>
      </c>
      <c r="I1819" s="7">
        <f>VALUE(LEFT(H1819,FIND("/",H1819)-1)) + VALUE(MID(H1819,FIND("/",H1819)+1,LEN(H1819)))</f>
        <v>8396593</v>
      </c>
      <c r="J1819">
        <v>500</v>
      </c>
      <c r="K1819" s="1">
        <f>G1819*I1819/(10^8)</f>
        <v>421.5089686</v>
      </c>
      <c r="L1819">
        <v>326</v>
      </c>
      <c r="M1819">
        <v>228</v>
      </c>
      <c r="N1819">
        <v>209</v>
      </c>
      <c r="O1819">
        <v>212</v>
      </c>
      <c r="P1819">
        <v>327</v>
      </c>
      <c r="Q1819" s="3"/>
      <c r="R1819" s="3"/>
      <c r="S1819" s="3"/>
      <c r="T1819">
        <v>-7</v>
      </c>
      <c r="U1819">
        <v>-24</v>
      </c>
      <c r="V1819">
        <v>-14</v>
      </c>
      <c r="W1819">
        <v>-3</v>
      </c>
      <c r="X1819">
        <v>46</v>
      </c>
      <c r="Y1819" s="3"/>
      <c r="Z1819" s="3"/>
      <c r="AA1819" s="3"/>
      <c r="AB1819">
        <v>-4</v>
      </c>
      <c r="AC1819">
        <v>-25</v>
      </c>
      <c r="AD1819">
        <v>-24</v>
      </c>
      <c r="AE1819">
        <v>-21</v>
      </c>
      <c r="AF1819">
        <v>42</v>
      </c>
      <c r="AG1819" s="3"/>
      <c r="AH1819" s="3"/>
      <c r="AI1819" s="3"/>
      <c r="AJ1819">
        <v>479</v>
      </c>
      <c r="AK1819">
        <v>442</v>
      </c>
      <c r="AL1819">
        <v>416</v>
      </c>
      <c r="AM1819">
        <v>409</v>
      </c>
      <c r="AN1819">
        <v>446</v>
      </c>
      <c r="AO1819" s="3"/>
      <c r="AP1819" s="3"/>
      <c r="AQ1819" s="3"/>
      <c r="AR1819">
        <v>34</v>
      </c>
      <c r="AS1819">
        <v>26</v>
      </c>
      <c r="AT1819">
        <v>23</v>
      </c>
      <c r="AU1819">
        <v>34</v>
      </c>
      <c r="AV1819">
        <v>33</v>
      </c>
      <c r="AW1819" s="3"/>
      <c r="AX1819" s="3"/>
      <c r="AY1819" s="3"/>
      <c r="AZ1819">
        <v>445</v>
      </c>
      <c r="BA1819">
        <v>416</v>
      </c>
      <c r="BB1819">
        <v>393</v>
      </c>
      <c r="BC1819">
        <v>375</v>
      </c>
      <c r="BD1819">
        <v>413</v>
      </c>
      <c r="BE1819" s="3"/>
      <c r="BF1819" s="3"/>
      <c r="BG1819" s="3"/>
      <c r="BH1819">
        <v>445</v>
      </c>
      <c r="BI1819">
        <v>416</v>
      </c>
      <c r="BJ1819">
        <v>393</v>
      </c>
      <c r="BK1819">
        <v>375</v>
      </c>
      <c r="BL1819">
        <v>413</v>
      </c>
      <c r="BM1819" s="3"/>
      <c r="BN1819" s="3"/>
      <c r="BO1819" s="3"/>
      <c r="BP1819">
        <v>42</v>
      </c>
      <c r="BQ1819">
        <v>42</v>
      </c>
      <c r="BR1819">
        <v>42</v>
      </c>
      <c r="BS1819">
        <v>42</v>
      </c>
      <c r="BT1819">
        <v>42</v>
      </c>
      <c r="BU1819" s="3"/>
      <c r="BV1819" s="3"/>
      <c r="BW1819" s="3"/>
      <c r="BX1819">
        <v>-0.93</v>
      </c>
      <c r="BY1819">
        <v>-5.34</v>
      </c>
      <c r="BZ1819">
        <v>-5.54</v>
      </c>
      <c r="CA1819">
        <v>-5.1100000000000003</v>
      </c>
      <c r="CB1819">
        <v>9.91</v>
      </c>
      <c r="CC1819" s="3"/>
      <c r="CD1819" s="3"/>
      <c r="CE1819" s="3"/>
      <c r="CF1819">
        <v>-1</v>
      </c>
      <c r="CG1819">
        <v>-5.71</v>
      </c>
      <c r="CH1819">
        <v>-5.88</v>
      </c>
      <c r="CI1819">
        <v>-5.49</v>
      </c>
      <c r="CJ1819">
        <v>10.75</v>
      </c>
      <c r="CK1819" s="3"/>
      <c r="CL1819" s="3"/>
      <c r="CM1819" s="3"/>
      <c r="CN1819">
        <v>-53</v>
      </c>
      <c r="CO1819">
        <v>-293</v>
      </c>
      <c r="CP1819">
        <v>-283</v>
      </c>
      <c r="CQ1819">
        <v>-251</v>
      </c>
      <c r="CR1819">
        <v>504</v>
      </c>
      <c r="CS1819" s="3"/>
      <c r="CT1819" s="3"/>
      <c r="CU1819" s="3"/>
      <c r="CV1819" t="s">
        <v>2</v>
      </c>
      <c r="CW1819" t="s">
        <v>2</v>
      </c>
      <c r="CX1819" t="s">
        <v>2</v>
      </c>
      <c r="CY1819" t="s">
        <v>2</v>
      </c>
      <c r="CZ1819">
        <v>12.1</v>
      </c>
      <c r="DA1819" s="3"/>
      <c r="DB1819" s="3"/>
      <c r="DC1819" s="3"/>
      <c r="DD1819">
        <v>0.65</v>
      </c>
      <c r="DE1819">
        <v>0.55000000000000004</v>
      </c>
      <c r="DF1819">
        <v>0.56999999999999995</v>
      </c>
      <c r="DG1819">
        <v>0.68</v>
      </c>
      <c r="DH1819">
        <v>1.23</v>
      </c>
      <c r="DI1819" s="3"/>
      <c r="DJ1819" s="3"/>
      <c r="DK1819" s="3"/>
      <c r="DL1819" s="6">
        <f>(CM1819*3+CL1819*2+CK1819)/6</f>
        <v>0</v>
      </c>
      <c r="DM1819">
        <f>BH1819+(BH1819*(CG1819-8.25)/8.25)</f>
        <v>-307.99393939393951</v>
      </c>
      <c r="DN1819">
        <f>BI1819+(BI1819*(CH1819-8.25)/8.25)</f>
        <v>-296.49454545454546</v>
      </c>
      <c r="DO1819">
        <f>BJ1819+(BJ1819*(CI1819-8.25)/8.25)</f>
        <v>-261.52363636363634</v>
      </c>
      <c r="DP1819">
        <f>BK1819+(BK1819*(CJ1819-8.25)/8.25)</f>
        <v>488.63636363636363</v>
      </c>
      <c r="DQ1819">
        <f>BL1819+(BL1819*(CK1819-8.25)/8.25)</f>
        <v>0</v>
      </c>
      <c r="DR1819">
        <f>BM1819+(BM1819*(CL1819-8.25)/8.25)</f>
        <v>0</v>
      </c>
      <c r="DS1819">
        <f>BN1819+(BN1819*(CM1819-8.25)/8.25)</f>
        <v>0</v>
      </c>
      <c r="DT1819" s="8">
        <f>DM1819*10^8/$I1819</f>
        <v>-3668.0822732975089</v>
      </c>
      <c r="DU1819" s="8">
        <f>DN1819*10^8/$I1819</f>
        <v>-3531.1291788770213</v>
      </c>
      <c r="DV1819" s="8">
        <f>DO1819*10^8/$I1819</f>
        <v>-3114.6399064910775</v>
      </c>
      <c r="DW1819" s="8">
        <f>DP1819*10^8/$I1819</f>
        <v>5819.4599123282933</v>
      </c>
      <c r="DX1819" s="8">
        <f>DQ1819*10^8/$I1819</f>
        <v>0</v>
      </c>
      <c r="DY1819" s="8">
        <f>DR1819*10^8/$I1819</f>
        <v>0</v>
      </c>
      <c r="DZ1819" s="8">
        <f>DS1819*10^8/$I1819</f>
        <v>0</v>
      </c>
      <c r="EA1819" s="8">
        <f>DT1819*10^8/$I1819</f>
        <v>-43685.364686575958</v>
      </c>
      <c r="EB1819" s="8">
        <f>DZ1819*0.8</f>
        <v>0</v>
      </c>
      <c r="EC1819" s="10">
        <f>G1819-E1819</f>
        <v>-2060</v>
      </c>
      <c r="ED1819" s="4">
        <f>EC1819/E1819*100</f>
        <v>-29.096045197740111</v>
      </c>
      <c r="EE1819" s="4">
        <f>DY1819-G1819</f>
        <v>-5020</v>
      </c>
      <c r="EF1819" s="12">
        <f>EE1819/G1819</f>
        <v>-1</v>
      </c>
      <c r="EG1819" s="4">
        <f>G1819-F1819</f>
        <v>190</v>
      </c>
    </row>
    <row r="1820" spans="1:137" x14ac:dyDescent="0.3">
      <c r="A1820">
        <v>1819</v>
      </c>
      <c r="B1820" t="s">
        <v>6596</v>
      </c>
      <c r="C1820" t="s">
        <v>4089</v>
      </c>
      <c r="D1820" t="str">
        <f>VLOOKUP(C1820,Sheet1!$A$2:$B$3197,2,FALSE)</f>
        <v>IT서비스</v>
      </c>
      <c r="E1820">
        <v>2790</v>
      </c>
      <c r="F1820">
        <v>3485</v>
      </c>
      <c r="G1820" s="7">
        <v>3340</v>
      </c>
      <c r="H1820" t="s">
        <v>1750</v>
      </c>
      <c r="I1820" s="7">
        <f>VALUE(LEFT(H1820,FIND("/",H1820)-1)) + VALUE(MID(H1820,FIND("/",H1820)+1,LEN(H1820)))</f>
        <v>13879521</v>
      </c>
      <c r="J1820" s="1">
        <v>217045</v>
      </c>
      <c r="K1820" s="1">
        <f>G1820*I1820/(10^8)</f>
        <v>463.5760014</v>
      </c>
      <c r="L1820">
        <v>771</v>
      </c>
      <c r="M1820">
        <v>463</v>
      </c>
      <c r="N1820">
        <v>637</v>
      </c>
      <c r="O1820">
        <v>590</v>
      </c>
      <c r="P1820">
        <v>526</v>
      </c>
      <c r="Q1820" s="3"/>
      <c r="R1820" s="3"/>
      <c r="S1820" s="3"/>
      <c r="T1820">
        <v>47</v>
      </c>
      <c r="U1820">
        <v>-16</v>
      </c>
      <c r="V1820">
        <v>2</v>
      </c>
      <c r="W1820">
        <v>-10</v>
      </c>
      <c r="X1820">
        <v>-55</v>
      </c>
      <c r="Y1820" s="3"/>
      <c r="Z1820" s="3"/>
      <c r="AA1820" s="3"/>
      <c r="AB1820">
        <v>-14</v>
      </c>
      <c r="AC1820">
        <v>42</v>
      </c>
      <c r="AD1820">
        <v>-23</v>
      </c>
      <c r="AE1820">
        <v>-9</v>
      </c>
      <c r="AF1820">
        <v>17</v>
      </c>
      <c r="AG1820" s="3"/>
      <c r="AH1820" s="3"/>
      <c r="AI1820" s="3"/>
      <c r="AJ1820">
        <v>640</v>
      </c>
      <c r="AK1820">
        <v>503</v>
      </c>
      <c r="AL1820">
        <v>411</v>
      </c>
      <c r="AM1820">
        <v>408</v>
      </c>
      <c r="AN1820">
        <v>418</v>
      </c>
      <c r="AO1820" s="3"/>
      <c r="AP1820" s="3"/>
      <c r="AQ1820" s="3"/>
      <c r="AR1820">
        <v>407</v>
      </c>
      <c r="AS1820">
        <v>226</v>
      </c>
      <c r="AT1820">
        <v>159</v>
      </c>
      <c r="AU1820">
        <v>171</v>
      </c>
      <c r="AV1820">
        <v>156</v>
      </c>
      <c r="AW1820" s="3"/>
      <c r="AX1820" s="3"/>
      <c r="AY1820" s="3"/>
      <c r="AZ1820">
        <v>233</v>
      </c>
      <c r="BA1820">
        <v>277</v>
      </c>
      <c r="BB1820">
        <v>252</v>
      </c>
      <c r="BC1820">
        <v>237</v>
      </c>
      <c r="BD1820">
        <v>262</v>
      </c>
      <c r="BE1820" s="3"/>
      <c r="BF1820" s="3"/>
      <c r="BG1820" s="3"/>
      <c r="BH1820">
        <v>233</v>
      </c>
      <c r="BI1820">
        <v>277</v>
      </c>
      <c r="BJ1820">
        <v>252</v>
      </c>
      <c r="BK1820">
        <v>237</v>
      </c>
      <c r="BL1820">
        <v>262</v>
      </c>
      <c r="BM1820" s="3"/>
      <c r="BN1820" s="3"/>
      <c r="BO1820" s="3"/>
      <c r="BP1820">
        <v>69</v>
      </c>
      <c r="BQ1820">
        <v>69</v>
      </c>
      <c r="BR1820">
        <v>69</v>
      </c>
      <c r="BS1820">
        <v>69</v>
      </c>
      <c r="BT1820">
        <v>69</v>
      </c>
      <c r="BU1820" s="3"/>
      <c r="BV1820" s="3"/>
      <c r="BW1820" s="3"/>
      <c r="BX1820">
        <v>-2.23</v>
      </c>
      <c r="BY1820">
        <v>7.32</v>
      </c>
      <c r="BZ1820">
        <v>-5.05</v>
      </c>
      <c r="CA1820">
        <v>-2.17</v>
      </c>
      <c r="CB1820">
        <v>4.13</v>
      </c>
      <c r="CC1820" s="3"/>
      <c r="CD1820" s="3"/>
      <c r="CE1820" s="3"/>
      <c r="CF1820">
        <v>-5.92</v>
      </c>
      <c r="CG1820">
        <v>16.38</v>
      </c>
      <c r="CH1820">
        <v>-8.7200000000000006</v>
      </c>
      <c r="CI1820">
        <v>-3.64</v>
      </c>
      <c r="CJ1820">
        <v>6.84</v>
      </c>
      <c r="CK1820" s="3"/>
      <c r="CL1820" s="3"/>
      <c r="CM1820" s="3"/>
      <c r="CN1820">
        <v>-102</v>
      </c>
      <c r="CO1820">
        <v>301</v>
      </c>
      <c r="CP1820">
        <v>-166</v>
      </c>
      <c r="CQ1820">
        <v>-64</v>
      </c>
      <c r="CR1820">
        <v>123</v>
      </c>
      <c r="CS1820" s="3"/>
      <c r="CT1820" s="3"/>
      <c r="CU1820" s="3"/>
      <c r="CV1820" t="s">
        <v>2</v>
      </c>
      <c r="CW1820">
        <v>8.7899999999999991</v>
      </c>
      <c r="CX1820" t="s">
        <v>2</v>
      </c>
      <c r="CY1820" t="s">
        <v>2</v>
      </c>
      <c r="CZ1820">
        <v>23.26</v>
      </c>
      <c r="DA1820" s="3"/>
      <c r="DB1820" s="3"/>
      <c r="DC1820" s="3"/>
      <c r="DD1820">
        <v>2.1800000000000002</v>
      </c>
      <c r="DE1820">
        <v>1.33</v>
      </c>
      <c r="DF1820">
        <v>1.22</v>
      </c>
      <c r="DG1820">
        <v>1.7</v>
      </c>
      <c r="DH1820">
        <v>1.49</v>
      </c>
      <c r="DI1820" s="3"/>
      <c r="DJ1820" s="3"/>
      <c r="DK1820" s="3"/>
      <c r="DL1820" s="6">
        <f>(CM1820*3+CL1820*2+CK1820)/6</f>
        <v>0</v>
      </c>
      <c r="DM1820">
        <f>BH1820+(BH1820*(CG1820-8.25)/8.25)</f>
        <v>462.61090909090905</v>
      </c>
      <c r="DN1820">
        <f>BI1820+(BI1820*(CH1820-8.25)/8.25)</f>
        <v>-292.78060606060603</v>
      </c>
      <c r="DO1820">
        <f>BJ1820+(BJ1820*(CI1820-8.25)/8.25)</f>
        <v>-111.18545454545455</v>
      </c>
      <c r="DP1820">
        <f>BK1820+(BK1820*(CJ1820-8.25)/8.25)</f>
        <v>196.49454545454546</v>
      </c>
      <c r="DQ1820">
        <f>BL1820+(BL1820*(CK1820-8.25)/8.25)</f>
        <v>0</v>
      </c>
      <c r="DR1820">
        <f>BM1820+(BM1820*(CL1820-8.25)/8.25)</f>
        <v>0</v>
      </c>
      <c r="DS1820">
        <f>BN1820+(BN1820*(CM1820-8.25)/8.25)</f>
        <v>0</v>
      </c>
      <c r="DT1820" s="8">
        <f>DM1820*10^8/$I1820</f>
        <v>3333.0466454203215</v>
      </c>
      <c r="DU1820" s="8">
        <f>DN1820*10^8/$I1820</f>
        <v>-2109.4431577329365</v>
      </c>
      <c r="DV1820" s="8">
        <f>DO1820*10^8/$I1820</f>
        <v>-801.07558859887558</v>
      </c>
      <c r="DW1820" s="8">
        <f>DP1820*10^8/$I1820</f>
        <v>1415.7156104633973</v>
      </c>
      <c r="DX1820" s="8">
        <f>DQ1820*10^8/$I1820</f>
        <v>0</v>
      </c>
      <c r="DY1820" s="8">
        <f>DR1820*10^8/$I1820</f>
        <v>0</v>
      </c>
      <c r="DZ1820" s="8">
        <f>DS1820*10^8/$I1820</f>
        <v>0</v>
      </c>
      <c r="EA1820" s="8">
        <f>DT1820*10^8/$I1820</f>
        <v>24014.13309162702</v>
      </c>
      <c r="EB1820" s="8">
        <f>DZ1820*0.8</f>
        <v>0</v>
      </c>
      <c r="EC1820" s="10">
        <f>G1820-E1820</f>
        <v>550</v>
      </c>
      <c r="ED1820" s="4">
        <f>EC1820/E1820*100</f>
        <v>19.713261648745519</v>
      </c>
      <c r="EE1820" s="4">
        <f>DY1820-G1820</f>
        <v>-3340</v>
      </c>
      <c r="EF1820" s="12">
        <f>EE1820/G1820</f>
        <v>-1</v>
      </c>
      <c r="EG1820" s="4">
        <f>G1820-F1820</f>
        <v>-145</v>
      </c>
    </row>
    <row r="1821" spans="1:137" x14ac:dyDescent="0.3">
      <c r="A1821">
        <v>1820</v>
      </c>
      <c r="B1821" t="s">
        <v>6249</v>
      </c>
      <c r="C1821" t="s">
        <v>4090</v>
      </c>
      <c r="D1821" t="str">
        <f>VLOOKUP(C1821,Sheet1!$A$2:$B$3197,2,FALSE)</f>
        <v>반도체와반도체장비</v>
      </c>
      <c r="E1821">
        <v>1405</v>
      </c>
      <c r="F1821">
        <v>1400</v>
      </c>
      <c r="G1821" s="7">
        <v>1495</v>
      </c>
      <c r="H1821" t="s">
        <v>1751</v>
      </c>
      <c r="I1821" s="7">
        <f>VALUE(LEFT(H1821,FIND("/",H1821)-1)) + VALUE(MID(H1821,FIND("/",H1821)+1,LEN(H1821)))</f>
        <v>80574061</v>
      </c>
      <c r="J1821">
        <v>700</v>
      </c>
      <c r="K1821" s="1">
        <f>G1821*I1821/(10^8)</f>
        <v>1204.5822119500001</v>
      </c>
      <c r="L1821">
        <v>48</v>
      </c>
      <c r="M1821">
        <v>121</v>
      </c>
      <c r="N1821">
        <v>193</v>
      </c>
      <c r="O1821">
        <v>241</v>
      </c>
      <c r="P1821">
        <v>254</v>
      </c>
      <c r="Q1821" s="3"/>
      <c r="R1821" s="3"/>
      <c r="S1821" s="3"/>
      <c r="T1821">
        <v>-50</v>
      </c>
      <c r="U1821">
        <v>-49</v>
      </c>
      <c r="V1821">
        <v>-61</v>
      </c>
      <c r="W1821">
        <v>9</v>
      </c>
      <c r="X1821">
        <v>5</v>
      </c>
      <c r="Y1821" s="3"/>
      <c r="Z1821" s="3"/>
      <c r="AA1821" s="3"/>
      <c r="AB1821">
        <v>-113</v>
      </c>
      <c r="AC1821">
        <v>-108</v>
      </c>
      <c r="AD1821">
        <v>-169</v>
      </c>
      <c r="AE1821">
        <v>14</v>
      </c>
      <c r="AF1821">
        <v>-33</v>
      </c>
      <c r="AG1821" s="3"/>
      <c r="AH1821" s="3"/>
      <c r="AI1821" s="3"/>
      <c r="AJ1821">
        <v>405</v>
      </c>
      <c r="AK1821">
        <v>306</v>
      </c>
      <c r="AL1821">
        <v>932</v>
      </c>
      <c r="AM1821">
        <v>528</v>
      </c>
      <c r="AN1821">
        <v>506</v>
      </c>
      <c r="AO1821" s="3"/>
      <c r="AP1821" s="3"/>
      <c r="AQ1821" s="3"/>
      <c r="AR1821">
        <v>271</v>
      </c>
      <c r="AS1821">
        <v>70</v>
      </c>
      <c r="AT1821">
        <v>437</v>
      </c>
      <c r="AU1821">
        <v>146</v>
      </c>
      <c r="AV1821">
        <v>113</v>
      </c>
      <c r="AW1821" s="3"/>
      <c r="AX1821" s="3"/>
      <c r="AY1821" s="3"/>
      <c r="AZ1821">
        <v>134</v>
      </c>
      <c r="BA1821">
        <v>236</v>
      </c>
      <c r="BB1821">
        <v>495</v>
      </c>
      <c r="BC1821">
        <v>382</v>
      </c>
      <c r="BD1821">
        <v>393</v>
      </c>
      <c r="BE1821" s="3"/>
      <c r="BF1821" s="3"/>
      <c r="BG1821" s="3"/>
      <c r="BH1821">
        <v>121</v>
      </c>
      <c r="BI1821">
        <v>230</v>
      </c>
      <c r="BJ1821">
        <v>338</v>
      </c>
      <c r="BK1821">
        <v>382</v>
      </c>
      <c r="BL1821">
        <v>393</v>
      </c>
      <c r="BM1821" s="3"/>
      <c r="BN1821" s="3"/>
      <c r="BO1821" s="3"/>
      <c r="BP1821">
        <v>95</v>
      </c>
      <c r="BQ1821">
        <v>46</v>
      </c>
      <c r="BR1821">
        <v>69</v>
      </c>
      <c r="BS1821">
        <v>71</v>
      </c>
      <c r="BT1821">
        <v>76</v>
      </c>
      <c r="BU1821" s="3"/>
      <c r="BV1821" s="3"/>
      <c r="BW1821" s="3"/>
      <c r="BX1821">
        <v>-35.83</v>
      </c>
      <c r="BY1821">
        <v>-30.48</v>
      </c>
      <c r="BZ1821">
        <v>-27.28</v>
      </c>
      <c r="CA1821">
        <v>1.92</v>
      </c>
      <c r="CB1821">
        <v>-6.33</v>
      </c>
      <c r="CC1821" s="3"/>
      <c r="CD1821" s="3"/>
      <c r="CE1821" s="3"/>
      <c r="CF1821">
        <v>-82.51</v>
      </c>
      <c r="CG1821">
        <v>-58.13</v>
      </c>
      <c r="CH1821">
        <v>-56.39</v>
      </c>
      <c r="CI1821">
        <v>3.89</v>
      </c>
      <c r="CJ1821">
        <v>-8.4499999999999993</v>
      </c>
      <c r="CK1821" s="3"/>
      <c r="CL1821" s="3"/>
      <c r="CM1821" s="3"/>
      <c r="CN1821">
        <v>-742</v>
      </c>
      <c r="CO1821">
        <v>-336</v>
      </c>
      <c r="CP1821">
        <v>-312</v>
      </c>
      <c r="CQ1821">
        <v>20</v>
      </c>
      <c r="CR1821">
        <v>-43</v>
      </c>
      <c r="CS1821" s="3"/>
      <c r="CT1821" s="3"/>
      <c r="CU1821" s="3"/>
      <c r="CV1821" t="s">
        <v>2</v>
      </c>
      <c r="CW1821" t="s">
        <v>2</v>
      </c>
      <c r="CX1821" t="s">
        <v>2</v>
      </c>
      <c r="CY1821">
        <v>97.07</v>
      </c>
      <c r="CZ1821" t="s">
        <v>2</v>
      </c>
      <c r="DA1821" s="3"/>
      <c r="DB1821" s="3"/>
      <c r="DC1821" s="3"/>
      <c r="DD1821">
        <v>2.98</v>
      </c>
      <c r="DE1821">
        <v>3.35</v>
      </c>
      <c r="DF1821">
        <v>3.7</v>
      </c>
      <c r="DG1821">
        <v>3.56</v>
      </c>
      <c r="DH1821">
        <v>2.65</v>
      </c>
      <c r="DI1821" s="3"/>
      <c r="DJ1821" s="3"/>
      <c r="DK1821" s="3"/>
      <c r="DL1821" s="6">
        <f>(CM1821*3+CL1821*2+CK1821)/6</f>
        <v>0</v>
      </c>
      <c r="DM1821">
        <f>BH1821+(BH1821*(CG1821-8.25)/8.25)</f>
        <v>-852.57333333333327</v>
      </c>
      <c r="DN1821">
        <f>BI1821+(BI1821*(CH1821-8.25)/8.25)</f>
        <v>-1572.0848484848486</v>
      </c>
      <c r="DO1821">
        <f>BJ1821+(BJ1821*(CI1821-8.25)/8.25)</f>
        <v>159.37212121212124</v>
      </c>
      <c r="DP1821">
        <f>BK1821+(BK1821*(CJ1821-8.25)/8.25)</f>
        <v>-391.26060606060605</v>
      </c>
      <c r="DQ1821">
        <f>BL1821+(BL1821*(CK1821-8.25)/8.25)</f>
        <v>0</v>
      </c>
      <c r="DR1821">
        <f>BM1821+(BM1821*(CL1821-8.25)/8.25)</f>
        <v>0</v>
      </c>
      <c r="DS1821">
        <f>BN1821+(BN1821*(CM1821-8.25)/8.25)</f>
        <v>0</v>
      </c>
      <c r="DT1821" s="8">
        <f>DM1821*10^8/$I1821</f>
        <v>-1058.1238214285033</v>
      </c>
      <c r="DU1821" s="8">
        <f>DN1821*10^8/$I1821</f>
        <v>-1951.1053917027325</v>
      </c>
      <c r="DV1821" s="8">
        <f>DO1821*10^8/$I1821</f>
        <v>197.79581571806494</v>
      </c>
      <c r="DW1821" s="8">
        <f>DP1821*10^8/$I1821</f>
        <v>-485.59126995051929</v>
      </c>
      <c r="DX1821" s="8">
        <f>DQ1821*10^8/$I1821</f>
        <v>0</v>
      </c>
      <c r="DY1821" s="8">
        <f>DR1821*10^8/$I1821</f>
        <v>0</v>
      </c>
      <c r="DZ1821" s="8">
        <f>DS1821*10^8/$I1821</f>
        <v>0</v>
      </c>
      <c r="EA1821" s="8">
        <f>DT1821*10^8/$I1821</f>
        <v>-1313.2313405780842</v>
      </c>
      <c r="EB1821" s="8">
        <f>DZ1821*0.8</f>
        <v>0</v>
      </c>
      <c r="EC1821" s="10">
        <f>G1821-E1821</f>
        <v>90</v>
      </c>
      <c r="ED1821" s="4">
        <f>EC1821/E1821*100</f>
        <v>6.4056939501779357</v>
      </c>
      <c r="EE1821" s="4">
        <f>DY1821-G1821</f>
        <v>-1495</v>
      </c>
      <c r="EF1821" s="12">
        <f>EE1821/G1821</f>
        <v>-1</v>
      </c>
      <c r="EG1821" s="4">
        <f>G1821-F1821</f>
        <v>95</v>
      </c>
    </row>
    <row r="1822" spans="1:137" x14ac:dyDescent="0.3">
      <c r="A1822">
        <v>1821</v>
      </c>
      <c r="B1822" t="s">
        <v>6423</v>
      </c>
      <c r="C1822" t="s">
        <v>4091</v>
      </c>
      <c r="D1822" t="str">
        <f>VLOOKUP(C1822,Sheet1!$A$2:$B$3197,2,FALSE)</f>
        <v>기계</v>
      </c>
      <c r="E1822">
        <v>2645</v>
      </c>
      <c r="F1822">
        <v>2110</v>
      </c>
      <c r="G1822" s="7">
        <v>2300</v>
      </c>
      <c r="H1822" t="s">
        <v>1752</v>
      </c>
      <c r="I1822" s="7">
        <f>VALUE(LEFT(H1822,FIND("/",H1822)-1)) + VALUE(MID(H1822,FIND("/",H1822)+1,LEN(H1822)))</f>
        <v>70218610</v>
      </c>
      <c r="J1822" s="1">
        <v>70991</v>
      </c>
      <c r="K1822" s="1">
        <f>G1822*I1822/(10^8)</f>
        <v>1615.0280299999999</v>
      </c>
      <c r="L1822">
        <v>227</v>
      </c>
      <c r="M1822">
        <v>240</v>
      </c>
      <c r="N1822">
        <v>196</v>
      </c>
      <c r="O1822">
        <v>162</v>
      </c>
      <c r="P1822">
        <v>161</v>
      </c>
      <c r="Q1822" s="3"/>
      <c r="R1822" s="3"/>
      <c r="S1822" s="3"/>
      <c r="T1822">
        <v>-43</v>
      </c>
      <c r="U1822">
        <v>-2</v>
      </c>
      <c r="V1822">
        <v>3</v>
      </c>
      <c r="W1822">
        <v>-29</v>
      </c>
      <c r="X1822">
        <v>-11</v>
      </c>
      <c r="Y1822" s="3"/>
      <c r="Z1822" s="3"/>
      <c r="AA1822" s="3"/>
      <c r="AB1822">
        <v>-83</v>
      </c>
      <c r="AC1822">
        <v>-23</v>
      </c>
      <c r="AD1822">
        <v>-20</v>
      </c>
      <c r="AE1822">
        <v>-28</v>
      </c>
      <c r="AF1822">
        <v>-84</v>
      </c>
      <c r="AG1822" s="3"/>
      <c r="AH1822" s="3"/>
      <c r="AI1822" s="3"/>
      <c r="AJ1822">
        <v>460</v>
      </c>
      <c r="AK1822">
        <v>510</v>
      </c>
      <c r="AL1822">
        <v>476</v>
      </c>
      <c r="AM1822">
        <v>505</v>
      </c>
      <c r="AN1822">
        <v>502</v>
      </c>
      <c r="AO1822" s="3"/>
      <c r="AP1822" s="3"/>
      <c r="AQ1822" s="3"/>
      <c r="AR1822">
        <v>389</v>
      </c>
      <c r="AS1822">
        <v>404</v>
      </c>
      <c r="AT1822">
        <v>233</v>
      </c>
      <c r="AU1822">
        <v>238</v>
      </c>
      <c r="AV1822">
        <v>229</v>
      </c>
      <c r="AW1822" s="3"/>
      <c r="AX1822" s="3"/>
      <c r="AY1822" s="3"/>
      <c r="AZ1822">
        <v>70</v>
      </c>
      <c r="BA1822">
        <v>106</v>
      </c>
      <c r="BB1822">
        <v>244</v>
      </c>
      <c r="BC1822">
        <v>267</v>
      </c>
      <c r="BD1822">
        <v>272</v>
      </c>
      <c r="BE1822" s="3"/>
      <c r="BF1822" s="3"/>
      <c r="BG1822" s="3"/>
      <c r="BH1822">
        <v>70</v>
      </c>
      <c r="BI1822">
        <v>106</v>
      </c>
      <c r="BJ1822">
        <v>244</v>
      </c>
      <c r="BK1822">
        <v>266</v>
      </c>
      <c r="BL1822">
        <v>267</v>
      </c>
      <c r="BM1822" s="3"/>
      <c r="BN1822" s="3"/>
      <c r="BO1822" s="3"/>
      <c r="BP1822">
        <v>142</v>
      </c>
      <c r="BQ1822">
        <v>36</v>
      </c>
      <c r="BR1822">
        <v>52</v>
      </c>
      <c r="BS1822">
        <v>55</v>
      </c>
      <c r="BT1822">
        <v>63</v>
      </c>
      <c r="BU1822" s="3"/>
      <c r="BV1822" s="3"/>
      <c r="BW1822" s="3"/>
      <c r="BX1822">
        <v>-15.82</v>
      </c>
      <c r="BY1822">
        <v>-4.8</v>
      </c>
      <c r="BZ1822">
        <v>-4.03</v>
      </c>
      <c r="CA1822">
        <v>-5.62</v>
      </c>
      <c r="CB1822">
        <v>-16.73</v>
      </c>
      <c r="CC1822" s="3"/>
      <c r="CD1822" s="3"/>
      <c r="CE1822" s="3"/>
      <c r="CF1822">
        <v>-79.72</v>
      </c>
      <c r="CG1822">
        <v>-24.73</v>
      </c>
      <c r="CH1822">
        <v>-11.44</v>
      </c>
      <c r="CI1822">
        <v>-9.7200000000000006</v>
      </c>
      <c r="CJ1822">
        <v>-30.74</v>
      </c>
      <c r="CK1822" s="3"/>
      <c r="CL1822" s="3"/>
      <c r="CM1822" s="3"/>
      <c r="CN1822">
        <v>-297</v>
      </c>
      <c r="CO1822">
        <v>-73</v>
      </c>
      <c r="CP1822">
        <v>-40</v>
      </c>
      <c r="CQ1822">
        <v>-45</v>
      </c>
      <c r="CR1822">
        <v>-131</v>
      </c>
      <c r="CS1822" s="3"/>
      <c r="CT1822" s="3"/>
      <c r="CU1822" s="3"/>
      <c r="CV1822" t="s">
        <v>2</v>
      </c>
      <c r="CW1822" t="s">
        <v>2</v>
      </c>
      <c r="CX1822" t="s">
        <v>2</v>
      </c>
      <c r="CY1822" t="s">
        <v>2</v>
      </c>
      <c r="CZ1822" t="s">
        <v>2</v>
      </c>
      <c r="DA1822" s="3"/>
      <c r="DB1822" s="3"/>
      <c r="DC1822" s="3"/>
      <c r="DD1822">
        <v>3.85</v>
      </c>
      <c r="DE1822">
        <v>2.68</v>
      </c>
      <c r="DF1822">
        <v>3.75</v>
      </c>
      <c r="DG1822">
        <v>2.4900000000000002</v>
      </c>
      <c r="DH1822">
        <v>5.03</v>
      </c>
      <c r="DI1822" s="3"/>
      <c r="DJ1822" s="3"/>
      <c r="DK1822" s="3"/>
      <c r="DL1822" s="6">
        <f>(CM1822*3+CL1822*2+CK1822)/6</f>
        <v>0</v>
      </c>
      <c r="DM1822">
        <f>BH1822+(BH1822*(CG1822-8.25)/8.25)</f>
        <v>-209.83030303030307</v>
      </c>
      <c r="DN1822">
        <f>BI1822+(BI1822*(CH1822-8.25)/8.25)</f>
        <v>-146.98666666666665</v>
      </c>
      <c r="DO1822">
        <f>BJ1822+(BJ1822*(CI1822-8.25)/8.25)</f>
        <v>-287.47636363636354</v>
      </c>
      <c r="DP1822">
        <f>BK1822+(BK1822*(CJ1822-8.25)/8.25)</f>
        <v>-991.13212121212109</v>
      </c>
      <c r="DQ1822">
        <f>BL1822+(BL1822*(CK1822-8.25)/8.25)</f>
        <v>0</v>
      </c>
      <c r="DR1822">
        <f>BM1822+(BM1822*(CL1822-8.25)/8.25)</f>
        <v>0</v>
      </c>
      <c r="DS1822">
        <f>BN1822+(BN1822*(CM1822-8.25)/8.25)</f>
        <v>0</v>
      </c>
      <c r="DT1822" s="8">
        <f>DM1822*10^8/$I1822</f>
        <v>-298.82434732089268</v>
      </c>
      <c r="DU1822" s="8">
        <f>DN1822*10^8/$I1822</f>
        <v>-209.32722346208027</v>
      </c>
      <c r="DV1822" s="8">
        <f>DO1822*10^8/$I1822</f>
        <v>-409.40195716828276</v>
      </c>
      <c r="DW1822" s="8">
        <f>DP1822*10^8/$I1822</f>
        <v>-1411.4949316315449</v>
      </c>
      <c r="DX1822" s="8">
        <f>DQ1822*10^8/$I1822</f>
        <v>0</v>
      </c>
      <c r="DY1822" s="8">
        <f>DR1822*10^8/$I1822</f>
        <v>0</v>
      </c>
      <c r="DZ1822" s="8">
        <f>DS1822*10^8/$I1822</f>
        <v>0</v>
      </c>
      <c r="EA1822" s="8">
        <f>DT1822*10^8/$I1822</f>
        <v>-425.56289183293813</v>
      </c>
      <c r="EB1822" s="8">
        <f>DZ1822*0.8</f>
        <v>0</v>
      </c>
      <c r="EC1822" s="10">
        <f>G1822-E1822</f>
        <v>-345</v>
      </c>
      <c r="ED1822" s="4">
        <f>EC1822/E1822*100</f>
        <v>-13.043478260869565</v>
      </c>
      <c r="EE1822" s="4">
        <f>DY1822-G1822</f>
        <v>-2300</v>
      </c>
      <c r="EF1822" s="12">
        <f>EE1822/G1822</f>
        <v>-1</v>
      </c>
      <c r="EG1822" s="4">
        <f>G1822-F1822</f>
        <v>190</v>
      </c>
    </row>
    <row r="1823" spans="1:137" x14ac:dyDescent="0.3">
      <c r="A1823">
        <v>1822</v>
      </c>
      <c r="B1823" t="s">
        <v>7688</v>
      </c>
      <c r="C1823" t="s">
        <v>4092</v>
      </c>
      <c r="D1823" t="str">
        <f>VLOOKUP(C1823,Sheet1!$A$2:$B$3197,2,FALSE)</f>
        <v>핸드셋</v>
      </c>
      <c r="E1823">
        <v>37900</v>
      </c>
      <c r="F1823">
        <v>26200</v>
      </c>
      <c r="G1823" s="7">
        <v>25550</v>
      </c>
      <c r="H1823" t="s">
        <v>1753</v>
      </c>
      <c r="I1823" s="7">
        <f>VALUE(LEFT(H1823,FIND("/",H1823)-1)) + VALUE(MID(H1823,FIND("/",H1823)+1,LEN(H1823)))</f>
        <v>9934220</v>
      </c>
      <c r="J1823" s="1">
        <v>5000</v>
      </c>
      <c r="K1823" s="1">
        <f>G1823*I1823/(10^8)</f>
        <v>2538.1932099999999</v>
      </c>
      <c r="L1823" s="1">
        <v>2180</v>
      </c>
      <c r="M1823" s="1">
        <v>2076</v>
      </c>
      <c r="N1823" s="1">
        <v>1866</v>
      </c>
      <c r="O1823" s="1">
        <v>1910</v>
      </c>
      <c r="P1823" s="1">
        <v>1962</v>
      </c>
      <c r="Q1823" s="3"/>
      <c r="R1823" s="3"/>
      <c r="S1823" s="3"/>
      <c r="T1823">
        <v>190</v>
      </c>
      <c r="U1823">
        <v>94</v>
      </c>
      <c r="V1823">
        <v>7</v>
      </c>
      <c r="W1823">
        <v>159</v>
      </c>
      <c r="X1823">
        <v>174</v>
      </c>
      <c r="Y1823" s="3"/>
      <c r="Z1823" s="3"/>
      <c r="AA1823" s="3"/>
      <c r="AB1823">
        <v>140</v>
      </c>
      <c r="AC1823">
        <v>105</v>
      </c>
      <c r="AD1823">
        <v>5</v>
      </c>
      <c r="AE1823">
        <v>118</v>
      </c>
      <c r="AF1823">
        <v>129</v>
      </c>
      <c r="AG1823" s="3"/>
      <c r="AH1823" s="3"/>
      <c r="AI1823" s="3"/>
      <c r="AJ1823" s="1">
        <v>2360</v>
      </c>
      <c r="AK1823" s="1">
        <v>2351</v>
      </c>
      <c r="AL1823" s="1">
        <v>2325</v>
      </c>
      <c r="AM1823" s="1">
        <v>2515</v>
      </c>
      <c r="AN1823" s="1">
        <v>2623</v>
      </c>
      <c r="AO1823" s="3"/>
      <c r="AP1823" s="3"/>
      <c r="AQ1823" s="3"/>
      <c r="AR1823">
        <v>600</v>
      </c>
      <c r="AS1823">
        <v>536</v>
      </c>
      <c r="AT1823">
        <v>521</v>
      </c>
      <c r="AU1823">
        <v>619</v>
      </c>
      <c r="AV1823">
        <v>645</v>
      </c>
      <c r="AW1823" s="3"/>
      <c r="AX1823" s="3"/>
      <c r="AY1823" s="3"/>
      <c r="AZ1823" s="1">
        <v>1761</v>
      </c>
      <c r="BA1823" s="1">
        <v>1815</v>
      </c>
      <c r="BB1823" s="1">
        <v>1803</v>
      </c>
      <c r="BC1823" s="1">
        <v>1896</v>
      </c>
      <c r="BD1823" s="1">
        <v>1977</v>
      </c>
      <c r="BE1823" s="3"/>
      <c r="BF1823" s="3"/>
      <c r="BG1823" s="3"/>
      <c r="BH1823" s="1">
        <v>1759</v>
      </c>
      <c r="BI1823" s="1">
        <v>1814</v>
      </c>
      <c r="BJ1823" s="1">
        <v>1804</v>
      </c>
      <c r="BK1823" s="1">
        <v>1897</v>
      </c>
      <c r="BL1823" s="1">
        <v>1978</v>
      </c>
      <c r="BM1823" s="3"/>
      <c r="BN1823" s="3"/>
      <c r="BO1823" s="3"/>
      <c r="BP1823">
        <v>50</v>
      </c>
      <c r="BQ1823">
        <v>50</v>
      </c>
      <c r="BR1823">
        <v>50</v>
      </c>
      <c r="BS1823">
        <v>50</v>
      </c>
      <c r="BT1823">
        <v>50</v>
      </c>
      <c r="BU1823" s="3"/>
      <c r="BV1823" s="3"/>
      <c r="BW1823" s="3"/>
      <c r="BX1823">
        <v>6.02</v>
      </c>
      <c r="BY1823">
        <v>4.4800000000000004</v>
      </c>
      <c r="BZ1823">
        <v>0.2</v>
      </c>
      <c r="CA1823">
        <v>4.87</v>
      </c>
      <c r="CB1823">
        <v>5.0199999999999996</v>
      </c>
      <c r="CC1823" s="3"/>
      <c r="CD1823" s="3"/>
      <c r="CE1823" s="3"/>
      <c r="CF1823">
        <v>8.08</v>
      </c>
      <c r="CG1823">
        <v>6.01</v>
      </c>
      <c r="CH1823">
        <v>0.37</v>
      </c>
      <c r="CI1823">
        <v>6.37</v>
      </c>
      <c r="CJ1823">
        <v>6.64</v>
      </c>
      <c r="CK1823" s="3"/>
      <c r="CL1823" s="3"/>
      <c r="CM1823" s="3"/>
      <c r="CN1823" s="1">
        <v>1412</v>
      </c>
      <c r="CO1823" s="1">
        <v>1080</v>
      </c>
      <c r="CP1823">
        <v>67</v>
      </c>
      <c r="CQ1823" s="1">
        <v>1187</v>
      </c>
      <c r="CR1823" s="1">
        <v>1296</v>
      </c>
      <c r="CS1823" s="3"/>
      <c r="CT1823" s="3"/>
      <c r="CU1823" s="3"/>
      <c r="CV1823">
        <v>11.94</v>
      </c>
      <c r="CW1823">
        <v>12.08</v>
      </c>
      <c r="CX1823">
        <v>119.43</v>
      </c>
      <c r="CY1823">
        <v>7.08</v>
      </c>
      <c r="CZ1823">
        <v>30.44</v>
      </c>
      <c r="DA1823" s="3"/>
      <c r="DB1823" s="3"/>
      <c r="DC1823" s="3"/>
      <c r="DD1823">
        <v>0.84</v>
      </c>
      <c r="DE1823">
        <v>0.64</v>
      </c>
      <c r="DF1823">
        <v>0.39</v>
      </c>
      <c r="DG1823">
        <v>0.39</v>
      </c>
      <c r="DH1823">
        <v>1.76</v>
      </c>
      <c r="DI1823" s="3"/>
      <c r="DJ1823" s="3"/>
      <c r="DK1823" s="3"/>
      <c r="DL1823" s="6">
        <f>(CM1823*3+CL1823*2+CK1823)/6</f>
        <v>0</v>
      </c>
      <c r="DM1823">
        <f>BH1823+(BH1823*(CG1823-8.25)/8.25)</f>
        <v>1281.4048484848486</v>
      </c>
      <c r="DN1823">
        <f>BI1823+(BI1823*(CH1823-8.25)/8.25)</f>
        <v>81.355151515151647</v>
      </c>
      <c r="DO1823">
        <f>BJ1823+(BJ1823*(CI1823-8.25)/8.25)</f>
        <v>1392.9066666666668</v>
      </c>
      <c r="DP1823">
        <f>BK1823+(BK1823*(CJ1823-8.25)/8.25)</f>
        <v>1526.7975757575757</v>
      </c>
      <c r="DQ1823">
        <f>BL1823+(BL1823*(CK1823-8.25)/8.25)</f>
        <v>0</v>
      </c>
      <c r="DR1823">
        <f>BM1823+(BM1823*(CL1823-8.25)/8.25)</f>
        <v>0</v>
      </c>
      <c r="DS1823">
        <f>BN1823+(BN1823*(CM1823-8.25)/8.25)</f>
        <v>0</v>
      </c>
      <c r="DT1823" s="8">
        <f>DM1823*10^8/$I1823</f>
        <v>12898.897432157217</v>
      </c>
      <c r="DU1823" s="8">
        <f>DN1823*10^8/$I1823</f>
        <v>818.93849255554687</v>
      </c>
      <c r="DV1823" s="8">
        <f>DO1823*10^8/$I1823</f>
        <v>14021.298769975569</v>
      </c>
      <c r="DW1823" s="8">
        <f>DP1823*10^8/$I1823</f>
        <v>15369.073523211442</v>
      </c>
      <c r="DX1823" s="8">
        <f>DQ1823*10^8/$I1823</f>
        <v>0</v>
      </c>
      <c r="DY1823" s="8">
        <f>DR1823*10^8/$I1823</f>
        <v>0</v>
      </c>
      <c r="DZ1823" s="8">
        <f>DS1823*10^8/$I1823</f>
        <v>0</v>
      </c>
      <c r="EA1823" s="8">
        <f>DT1823*10^8/$I1823</f>
        <v>129843.08211572944</v>
      </c>
      <c r="EB1823" s="8">
        <f>DZ1823*0.8</f>
        <v>0</v>
      </c>
      <c r="EC1823" s="10">
        <f>G1823-E1823</f>
        <v>-12350</v>
      </c>
      <c r="ED1823" s="4">
        <f>EC1823/E1823*100</f>
        <v>-32.585751978891821</v>
      </c>
      <c r="EE1823" s="4">
        <f>DY1823-G1823</f>
        <v>-25550</v>
      </c>
      <c r="EF1823" s="12">
        <f>EE1823/G1823</f>
        <v>-1</v>
      </c>
      <c r="EG1823" s="4">
        <f>G1823-F1823</f>
        <v>-650</v>
      </c>
    </row>
    <row r="1824" spans="1:137" x14ac:dyDescent="0.3">
      <c r="A1824">
        <v>1823</v>
      </c>
      <c r="B1824" t="s">
        <v>6251</v>
      </c>
      <c r="C1824" t="s">
        <v>4093</v>
      </c>
      <c r="D1824" t="str">
        <f>VLOOKUP(C1824,Sheet1!$A$2:$B$3197,2,FALSE)</f>
        <v>건강관리장비와용품</v>
      </c>
      <c r="E1824">
        <v>2009.6</v>
      </c>
      <c r="F1824">
        <v>1495</v>
      </c>
      <c r="G1824" s="7">
        <v>1505</v>
      </c>
      <c r="H1824" t="s">
        <v>1754</v>
      </c>
      <c r="I1824" s="7">
        <f>VALUE(LEFT(H1824,FIND("/",H1824)-1)) + VALUE(MID(H1824,FIND("/",H1824)+1,LEN(H1824)))</f>
        <v>78696192</v>
      </c>
      <c r="J1824">
        <v>0</v>
      </c>
      <c r="K1824" s="1">
        <f>G1824*I1824/(10^8)</f>
        <v>1184.3776895999999</v>
      </c>
      <c r="L1824">
        <v>190</v>
      </c>
      <c r="M1824">
        <v>83</v>
      </c>
      <c r="N1824">
        <v>69</v>
      </c>
      <c r="O1824">
        <v>94</v>
      </c>
      <c r="P1824">
        <v>251</v>
      </c>
      <c r="Q1824" s="3"/>
      <c r="R1824" s="3"/>
      <c r="S1824" s="3"/>
      <c r="T1824">
        <v>-51</v>
      </c>
      <c r="U1824">
        <v>-23</v>
      </c>
      <c r="V1824">
        <v>-50</v>
      </c>
      <c r="W1824">
        <v>-65</v>
      </c>
      <c r="X1824">
        <v>2</v>
      </c>
      <c r="Y1824" s="3"/>
      <c r="Z1824" s="3"/>
      <c r="AA1824" s="3"/>
      <c r="AB1824">
        <v>-59</v>
      </c>
      <c r="AC1824">
        <v>-190</v>
      </c>
      <c r="AD1824">
        <v>-208</v>
      </c>
      <c r="AE1824">
        <v>-255</v>
      </c>
      <c r="AF1824">
        <v>80</v>
      </c>
      <c r="AG1824" s="3"/>
      <c r="AH1824" s="3"/>
      <c r="AI1824" s="3"/>
      <c r="AJ1824">
        <v>447</v>
      </c>
      <c r="AK1824">
        <v>420</v>
      </c>
      <c r="AL1824">
        <v>435</v>
      </c>
      <c r="AM1824">
        <v>684</v>
      </c>
      <c r="AN1824">
        <v>846</v>
      </c>
      <c r="AO1824" s="3"/>
      <c r="AP1824" s="3"/>
      <c r="AQ1824" s="3"/>
      <c r="AR1824">
        <v>177</v>
      </c>
      <c r="AS1824">
        <v>269</v>
      </c>
      <c r="AT1824">
        <v>213</v>
      </c>
      <c r="AU1824">
        <v>440</v>
      </c>
      <c r="AV1824">
        <v>92</v>
      </c>
      <c r="AW1824" s="3"/>
      <c r="AX1824" s="3"/>
      <c r="AY1824" s="3"/>
      <c r="AZ1824">
        <v>270</v>
      </c>
      <c r="BA1824">
        <v>151</v>
      </c>
      <c r="BB1824">
        <v>222</v>
      </c>
      <c r="BC1824">
        <v>244</v>
      </c>
      <c r="BD1824">
        <v>754</v>
      </c>
      <c r="BE1824" s="3"/>
      <c r="BF1824" s="3"/>
      <c r="BG1824" s="3"/>
      <c r="BH1824">
        <v>293</v>
      </c>
      <c r="BI1824">
        <v>179</v>
      </c>
      <c r="BJ1824">
        <v>220</v>
      </c>
      <c r="BK1824">
        <v>244</v>
      </c>
      <c r="BL1824">
        <v>754</v>
      </c>
      <c r="BM1824" s="3"/>
      <c r="BN1824" s="3"/>
      <c r="BO1824" s="3"/>
      <c r="BP1824">
        <v>80</v>
      </c>
      <c r="BQ1824">
        <v>89</v>
      </c>
      <c r="BR1824">
        <v>148</v>
      </c>
      <c r="BS1824">
        <v>225</v>
      </c>
      <c r="BT1824">
        <v>393</v>
      </c>
      <c r="BU1824" s="3"/>
      <c r="BV1824" s="3"/>
      <c r="BW1824" s="3"/>
      <c r="BX1824">
        <v>-13.39</v>
      </c>
      <c r="BY1824">
        <v>-43.73</v>
      </c>
      <c r="BZ1824">
        <v>-48.55</v>
      </c>
      <c r="CA1824">
        <v>-45.63</v>
      </c>
      <c r="CB1824">
        <v>10.43</v>
      </c>
      <c r="CC1824" s="3"/>
      <c r="CD1824" s="3"/>
      <c r="CE1824" s="3"/>
      <c r="CF1824">
        <v>-20.72</v>
      </c>
      <c r="CG1824">
        <v>-76.94</v>
      </c>
      <c r="CH1824">
        <v>-102.33</v>
      </c>
      <c r="CI1824">
        <v>-109.36</v>
      </c>
      <c r="CJ1824">
        <v>15.98</v>
      </c>
      <c r="CK1824" s="3"/>
      <c r="CL1824" s="3"/>
      <c r="CM1824" s="3"/>
      <c r="CN1824">
        <v>-401</v>
      </c>
      <c r="CO1824" s="1">
        <v>-1016</v>
      </c>
      <c r="CP1824">
        <v>-752</v>
      </c>
      <c r="CQ1824">
        <v>-601</v>
      </c>
      <c r="CR1824">
        <v>102</v>
      </c>
      <c r="CS1824" s="3"/>
      <c r="CT1824" s="3"/>
      <c r="CU1824" s="3"/>
      <c r="CV1824" t="s">
        <v>2</v>
      </c>
      <c r="CW1824" t="s">
        <v>2</v>
      </c>
      <c r="CX1824" t="s">
        <v>2</v>
      </c>
      <c r="CY1824" t="s">
        <v>2</v>
      </c>
      <c r="CZ1824">
        <v>21.34</v>
      </c>
      <c r="DA1824" s="3"/>
      <c r="DB1824" s="3"/>
      <c r="DC1824" s="3"/>
      <c r="DD1824">
        <v>1.48</v>
      </c>
      <c r="DE1824">
        <v>1.37</v>
      </c>
      <c r="DF1824">
        <v>1.94</v>
      </c>
      <c r="DG1824">
        <v>2.16</v>
      </c>
      <c r="DH1824">
        <v>2.16</v>
      </c>
      <c r="DI1824" s="3"/>
      <c r="DJ1824" s="3"/>
      <c r="DK1824" s="3"/>
      <c r="DL1824" s="6">
        <f>(CM1824*3+CL1824*2+CK1824)/6</f>
        <v>0</v>
      </c>
      <c r="DM1824">
        <f>BH1824+(BH1824*(CG1824-8.25)/8.25)</f>
        <v>-2732.5357575757575</v>
      </c>
      <c r="DN1824">
        <f>BI1824+(BI1824*(CH1824-8.25)/8.25)</f>
        <v>-2220.2509090909089</v>
      </c>
      <c r="DO1824">
        <f>BJ1824+(BJ1824*(CI1824-8.25)/8.25)</f>
        <v>-2916.2666666666669</v>
      </c>
      <c r="DP1824">
        <f>BK1824+(BK1824*(CJ1824-8.25)/8.25)</f>
        <v>472.62060606060606</v>
      </c>
      <c r="DQ1824">
        <f>BL1824+(BL1824*(CK1824-8.25)/8.25)</f>
        <v>0</v>
      </c>
      <c r="DR1824">
        <f>BM1824+(BM1824*(CL1824-8.25)/8.25)</f>
        <v>0</v>
      </c>
      <c r="DS1824">
        <f>BN1824+(BN1824*(CM1824-8.25)/8.25)</f>
        <v>0</v>
      </c>
      <c r="DT1824" s="8">
        <f>DM1824*10^8/$I1824</f>
        <v>-3472.2591883172154</v>
      </c>
      <c r="DU1824" s="8">
        <f>DN1824*10^8/$I1824</f>
        <v>-2821.2939567532171</v>
      </c>
      <c r="DV1824" s="8">
        <f>DO1824*10^8/$I1824</f>
        <v>-3705.7278027717871</v>
      </c>
      <c r="DW1824" s="8">
        <f>DP1824*10^8/$I1824</f>
        <v>600.56350129445411</v>
      </c>
      <c r="DX1824" s="8">
        <f>DQ1824*10^8/$I1824</f>
        <v>0</v>
      </c>
      <c r="DY1824" s="8">
        <f>DR1824*10^8/$I1824</f>
        <v>0</v>
      </c>
      <c r="DZ1824" s="8">
        <f>DS1824*10^8/$I1824</f>
        <v>0</v>
      </c>
      <c r="EA1824" s="8">
        <f>DT1824*10^8/$I1824</f>
        <v>-4412.2327905233533</v>
      </c>
      <c r="EB1824" s="8">
        <f>DZ1824*0.8</f>
        <v>0</v>
      </c>
      <c r="EC1824" s="10">
        <f>G1824-E1824</f>
        <v>-504.59999999999991</v>
      </c>
      <c r="ED1824" s="4">
        <f>EC1824/E1824*100</f>
        <v>-25.109474522292992</v>
      </c>
      <c r="EE1824" s="4">
        <f>DY1824-G1824</f>
        <v>-1505</v>
      </c>
      <c r="EF1824" s="12">
        <f>EE1824/G1824</f>
        <v>-1</v>
      </c>
      <c r="EG1824" s="4">
        <f>G1824-F1824</f>
        <v>10</v>
      </c>
    </row>
    <row r="1825" spans="1:137" x14ac:dyDescent="0.3">
      <c r="A1825">
        <v>1824</v>
      </c>
      <c r="B1825" t="s">
        <v>6942</v>
      </c>
      <c r="C1825" t="s">
        <v>4094</v>
      </c>
      <c r="D1825" t="str">
        <f>VLOOKUP(C1825,Sheet1!$A$2:$B$3197,2,FALSE)</f>
        <v>방송과엔터테인먼트</v>
      </c>
      <c r="E1825">
        <v>5440</v>
      </c>
      <c r="F1825">
        <v>6110</v>
      </c>
      <c r="G1825" s="7">
        <v>6100</v>
      </c>
      <c r="H1825" t="s">
        <v>1755</v>
      </c>
      <c r="I1825" s="7">
        <f>VALUE(LEFT(H1825,FIND("/",H1825)-1)) + VALUE(MID(H1825,FIND("/",H1825)+1,LEN(H1825)))</f>
        <v>56859847</v>
      </c>
      <c r="J1825" s="1">
        <v>2000</v>
      </c>
      <c r="K1825" s="1">
        <f>G1825*I1825/(10^8)</f>
        <v>3468.4506670000001</v>
      </c>
      <c r="L1825">
        <v>523</v>
      </c>
      <c r="M1825">
        <v>695</v>
      </c>
      <c r="N1825" s="1">
        <v>1378</v>
      </c>
      <c r="O1825" s="1">
        <v>1970</v>
      </c>
      <c r="P1825" s="1">
        <v>2263</v>
      </c>
      <c r="Q1825" s="3"/>
      <c r="R1825" s="3"/>
      <c r="S1825" s="3"/>
      <c r="T1825">
        <v>-94</v>
      </c>
      <c r="U1825">
        <v>-80</v>
      </c>
      <c r="V1825">
        <v>-31</v>
      </c>
      <c r="W1825">
        <v>-267</v>
      </c>
      <c r="X1825">
        <v>-119</v>
      </c>
      <c r="Y1825" s="3"/>
      <c r="Z1825" s="3"/>
      <c r="AA1825" s="3"/>
      <c r="AB1825">
        <v>-100</v>
      </c>
      <c r="AC1825">
        <v>-141</v>
      </c>
      <c r="AD1825">
        <v>-213</v>
      </c>
      <c r="AE1825">
        <v>-480</v>
      </c>
      <c r="AF1825">
        <v>-231</v>
      </c>
      <c r="AG1825" s="3"/>
      <c r="AH1825" s="3"/>
      <c r="AI1825" s="3"/>
      <c r="AJ1825">
        <v>501</v>
      </c>
      <c r="AK1825" s="1">
        <v>1309</v>
      </c>
      <c r="AL1825" s="1">
        <v>2045</v>
      </c>
      <c r="AM1825" s="1">
        <v>1716</v>
      </c>
      <c r="AN1825" s="1">
        <v>1724</v>
      </c>
      <c r="AO1825" s="3"/>
      <c r="AP1825" s="3"/>
      <c r="AQ1825" s="3"/>
      <c r="AR1825">
        <v>119</v>
      </c>
      <c r="AS1825">
        <v>172</v>
      </c>
      <c r="AT1825">
        <v>446</v>
      </c>
      <c r="AU1825">
        <v>537</v>
      </c>
      <c r="AV1825">
        <v>766</v>
      </c>
      <c r="AW1825" s="3"/>
      <c r="AX1825" s="3"/>
      <c r="AY1825" s="3"/>
      <c r="AZ1825">
        <v>381</v>
      </c>
      <c r="BA1825" s="1">
        <v>1137</v>
      </c>
      <c r="BB1825" s="1">
        <v>1599</v>
      </c>
      <c r="BC1825" s="1">
        <v>1179</v>
      </c>
      <c r="BD1825">
        <v>958</v>
      </c>
      <c r="BE1825" s="3"/>
      <c r="BF1825" s="3"/>
      <c r="BG1825" s="3"/>
      <c r="BH1825">
        <v>381</v>
      </c>
      <c r="BI1825" s="1">
        <v>1137</v>
      </c>
      <c r="BJ1825" s="1">
        <v>1599</v>
      </c>
      <c r="BK1825" s="1">
        <v>1179</v>
      </c>
      <c r="BL1825">
        <v>958</v>
      </c>
      <c r="BM1825" s="3"/>
      <c r="BN1825" s="3"/>
      <c r="BO1825" s="3"/>
      <c r="BP1825">
        <v>155</v>
      </c>
      <c r="BQ1825">
        <v>238</v>
      </c>
      <c r="BR1825">
        <v>278</v>
      </c>
      <c r="BS1825">
        <v>284</v>
      </c>
      <c r="BT1825">
        <v>284</v>
      </c>
      <c r="BU1825" s="3"/>
      <c r="BV1825" s="3"/>
      <c r="BW1825" s="3"/>
      <c r="BX1825">
        <v>-18.07</v>
      </c>
      <c r="BY1825">
        <v>-15.58</v>
      </c>
      <c r="BZ1825">
        <v>-12.71</v>
      </c>
      <c r="CA1825">
        <v>-25.53</v>
      </c>
      <c r="CB1825">
        <v>-13.41</v>
      </c>
      <c r="CC1825" s="3"/>
      <c r="CD1825" s="3"/>
      <c r="CE1825" s="3"/>
      <c r="CF1825">
        <v>-23.17</v>
      </c>
      <c r="CG1825">
        <v>-18.57</v>
      </c>
      <c r="CH1825">
        <v>-15.58</v>
      </c>
      <c r="CI1825">
        <v>-34.56</v>
      </c>
      <c r="CJ1825">
        <v>-21.59</v>
      </c>
      <c r="CK1825" s="3"/>
      <c r="CL1825" s="3"/>
      <c r="CM1825" s="3"/>
      <c r="CN1825">
        <v>-321</v>
      </c>
      <c r="CO1825">
        <v>-389</v>
      </c>
      <c r="CP1825">
        <v>-420</v>
      </c>
      <c r="CQ1825">
        <v>-844</v>
      </c>
      <c r="CR1825">
        <v>-406</v>
      </c>
      <c r="CS1825" s="3"/>
      <c r="CT1825" s="3"/>
      <c r="CU1825" s="3"/>
      <c r="CV1825" t="s">
        <v>2</v>
      </c>
      <c r="CW1825" t="s">
        <v>2</v>
      </c>
      <c r="CX1825" t="s">
        <v>2</v>
      </c>
      <c r="CY1825" t="s">
        <v>2</v>
      </c>
      <c r="CZ1825" t="s">
        <v>2</v>
      </c>
      <c r="DA1825" s="3"/>
      <c r="DB1825" s="3"/>
      <c r="DC1825" s="3"/>
      <c r="DD1825">
        <v>4.4000000000000004</v>
      </c>
      <c r="DE1825">
        <v>2.33</v>
      </c>
      <c r="DF1825">
        <v>2.35</v>
      </c>
      <c r="DG1825">
        <v>2.88</v>
      </c>
      <c r="DH1825">
        <v>3.13</v>
      </c>
      <c r="DI1825" s="3"/>
      <c r="DJ1825" s="3"/>
      <c r="DK1825" s="3"/>
      <c r="DL1825" s="6">
        <f>(CM1825*3+CL1825*2+CK1825)/6</f>
        <v>0</v>
      </c>
      <c r="DM1825">
        <f>BH1825+(BH1825*(CG1825-8.25)/8.25)</f>
        <v>-857.59636363636355</v>
      </c>
      <c r="DN1825">
        <f>BI1825+(BI1825*(CH1825-8.25)/8.25)</f>
        <v>-2147.2072727272725</v>
      </c>
      <c r="DO1825">
        <f>BJ1825+(BJ1825*(CI1825-8.25)/8.25)</f>
        <v>-6698.3563636363633</v>
      </c>
      <c r="DP1825">
        <f>BK1825+(BK1825*(CJ1825-8.25)/8.25)</f>
        <v>-3085.4072727272724</v>
      </c>
      <c r="DQ1825">
        <f>BL1825+(BL1825*(CK1825-8.25)/8.25)</f>
        <v>0</v>
      </c>
      <c r="DR1825">
        <f>BM1825+(BM1825*(CL1825-8.25)/8.25)</f>
        <v>0</v>
      </c>
      <c r="DS1825">
        <f>BN1825+(BN1825*(CM1825-8.25)/8.25)</f>
        <v>0</v>
      </c>
      <c r="DT1825" s="8">
        <f>DM1825*10^8/$I1825</f>
        <v>-1508.2635794576856</v>
      </c>
      <c r="DU1825" s="8">
        <f>DN1825*10^8/$I1825</f>
        <v>-3776.3156005806218</v>
      </c>
      <c r="DV1825" s="8">
        <f>DO1825*10^8/$I1825</f>
        <v>-11780.468497631313</v>
      </c>
      <c r="DW1825" s="8">
        <f>DP1825*10^8/$I1825</f>
        <v>-5426.3376275480878</v>
      </c>
      <c r="DX1825" s="8">
        <f>DQ1825*10^8/$I1825</f>
        <v>0</v>
      </c>
      <c r="DY1825" s="8">
        <f>DR1825*10^8/$I1825</f>
        <v>0</v>
      </c>
      <c r="DZ1825" s="8">
        <f>DS1825*10^8/$I1825</f>
        <v>0</v>
      </c>
      <c r="EA1825" s="8">
        <f>DT1825*10^8/$I1825</f>
        <v>-2652.5987300980346</v>
      </c>
      <c r="EB1825" s="8">
        <f>DZ1825*0.8</f>
        <v>0</v>
      </c>
      <c r="EC1825" s="10">
        <f>G1825-E1825</f>
        <v>660</v>
      </c>
      <c r="ED1825" s="4">
        <f>EC1825/E1825*100</f>
        <v>12.132352941176471</v>
      </c>
      <c r="EE1825" s="4">
        <f>DY1825-G1825</f>
        <v>-6100</v>
      </c>
      <c r="EF1825" s="12">
        <f>EE1825/G1825</f>
        <v>-1</v>
      </c>
      <c r="EG1825" s="4">
        <f>G1825-F1825</f>
        <v>-10</v>
      </c>
    </row>
    <row r="1826" spans="1:137" x14ac:dyDescent="0.3">
      <c r="A1826">
        <v>1825</v>
      </c>
      <c r="B1826" t="s">
        <v>6396</v>
      </c>
      <c r="C1826" t="s">
        <v>4095</v>
      </c>
      <c r="D1826" t="str">
        <f>VLOOKUP(C1826,Sheet1!$A$2:$B$3197,2,FALSE)</f>
        <v>IT서비스</v>
      </c>
      <c r="E1826">
        <v>1960</v>
      </c>
      <c r="F1826">
        <v>1740</v>
      </c>
      <c r="G1826" s="7">
        <v>2230</v>
      </c>
      <c r="H1826" t="s">
        <v>1756</v>
      </c>
      <c r="I1826" s="7">
        <f>VALUE(LEFT(H1826,FIND("/",H1826)-1)) + VALUE(MID(H1826,FIND("/",H1826)+1,LEN(H1826)))</f>
        <v>41210734</v>
      </c>
      <c r="J1826" s="1">
        <v>1258</v>
      </c>
      <c r="K1826" s="1">
        <f>G1826*I1826/(10^8)</f>
        <v>918.99936820000005</v>
      </c>
      <c r="L1826">
        <v>180</v>
      </c>
      <c r="M1826">
        <v>161</v>
      </c>
      <c r="N1826">
        <v>184</v>
      </c>
      <c r="O1826">
        <v>176</v>
      </c>
      <c r="P1826">
        <v>233</v>
      </c>
      <c r="Q1826" s="3"/>
      <c r="R1826" s="3"/>
      <c r="S1826" s="3"/>
      <c r="T1826">
        <v>-45</v>
      </c>
      <c r="U1826">
        <v>7</v>
      </c>
      <c r="V1826">
        <v>-19</v>
      </c>
      <c r="W1826">
        <v>8</v>
      </c>
      <c r="X1826">
        <v>4</v>
      </c>
      <c r="Y1826" s="3"/>
      <c r="Z1826" s="3"/>
      <c r="AA1826" s="3"/>
      <c r="AB1826">
        <v>-97</v>
      </c>
      <c r="AC1826">
        <v>8</v>
      </c>
      <c r="AD1826">
        <v>-99</v>
      </c>
      <c r="AE1826">
        <v>-27</v>
      </c>
      <c r="AF1826">
        <v>-51</v>
      </c>
      <c r="AG1826" s="3"/>
      <c r="AH1826" s="3"/>
      <c r="AI1826" s="3"/>
      <c r="AJ1826">
        <v>238</v>
      </c>
      <c r="AK1826">
        <v>244</v>
      </c>
      <c r="AL1826">
        <v>346</v>
      </c>
      <c r="AM1826">
        <v>540</v>
      </c>
      <c r="AN1826">
        <v>726</v>
      </c>
      <c r="AO1826" s="3"/>
      <c r="AP1826" s="3"/>
      <c r="AQ1826" s="3"/>
      <c r="AR1826">
        <v>30</v>
      </c>
      <c r="AS1826">
        <v>30</v>
      </c>
      <c r="AT1826">
        <v>188</v>
      </c>
      <c r="AU1826">
        <v>128</v>
      </c>
      <c r="AV1826">
        <v>234</v>
      </c>
      <c r="AW1826" s="3"/>
      <c r="AX1826" s="3"/>
      <c r="AY1826" s="3"/>
      <c r="AZ1826">
        <v>208</v>
      </c>
      <c r="BA1826">
        <v>214</v>
      </c>
      <c r="BB1826">
        <v>157</v>
      </c>
      <c r="BC1826">
        <v>412</v>
      </c>
      <c r="BD1826">
        <v>492</v>
      </c>
      <c r="BE1826" s="3"/>
      <c r="BF1826" s="3"/>
      <c r="BG1826" s="3"/>
      <c r="BH1826">
        <v>208</v>
      </c>
      <c r="BI1826">
        <v>214</v>
      </c>
      <c r="BJ1826">
        <v>157</v>
      </c>
      <c r="BK1826">
        <v>412</v>
      </c>
      <c r="BL1826">
        <v>492</v>
      </c>
      <c r="BM1826" s="3"/>
      <c r="BN1826" s="3"/>
      <c r="BO1826" s="3"/>
      <c r="BP1826">
        <v>308</v>
      </c>
      <c r="BQ1826">
        <v>308</v>
      </c>
      <c r="BR1826">
        <v>67</v>
      </c>
      <c r="BS1826">
        <v>155</v>
      </c>
      <c r="BT1826">
        <v>175</v>
      </c>
      <c r="BU1826" s="3"/>
      <c r="BV1826" s="3"/>
      <c r="BW1826" s="3"/>
      <c r="BX1826">
        <v>-33.979999999999997</v>
      </c>
      <c r="BY1826">
        <v>3.31</v>
      </c>
      <c r="BZ1826">
        <v>-33.65</v>
      </c>
      <c r="CA1826">
        <v>-6.08</v>
      </c>
      <c r="CB1826">
        <v>-8.1</v>
      </c>
      <c r="CC1826" s="3"/>
      <c r="CD1826" s="3"/>
      <c r="CE1826" s="3"/>
      <c r="CF1826">
        <v>-37.64</v>
      </c>
      <c r="CG1826">
        <v>3.78</v>
      </c>
      <c r="CH1826">
        <v>-53.47</v>
      </c>
      <c r="CI1826">
        <v>-9.4499999999999993</v>
      </c>
      <c r="CJ1826">
        <v>-11.35</v>
      </c>
      <c r="CK1826" s="3"/>
      <c r="CL1826" s="3"/>
      <c r="CM1826" s="3"/>
      <c r="CN1826">
        <v>-733</v>
      </c>
      <c r="CO1826">
        <v>60</v>
      </c>
      <c r="CP1826">
        <v>-735</v>
      </c>
      <c r="CQ1826">
        <v>-118</v>
      </c>
      <c r="CR1826">
        <v>-147</v>
      </c>
      <c r="CS1826" s="3"/>
      <c r="CT1826" s="3"/>
      <c r="CU1826" s="3"/>
      <c r="CV1826" t="s">
        <v>2</v>
      </c>
      <c r="CW1826">
        <v>63.16</v>
      </c>
      <c r="CX1826" t="s">
        <v>2</v>
      </c>
      <c r="CY1826" t="s">
        <v>2</v>
      </c>
      <c r="CZ1826" t="s">
        <v>2</v>
      </c>
      <c r="DA1826" s="3"/>
      <c r="DB1826" s="3"/>
      <c r="DC1826" s="3"/>
      <c r="DD1826">
        <v>4.58</v>
      </c>
      <c r="DE1826">
        <v>2.35</v>
      </c>
      <c r="DF1826">
        <v>2.34</v>
      </c>
      <c r="DG1826">
        <v>1.47</v>
      </c>
      <c r="DH1826">
        <v>1.35</v>
      </c>
      <c r="DI1826" s="3"/>
      <c r="DJ1826" s="3"/>
      <c r="DK1826" s="3"/>
      <c r="DL1826" s="6">
        <f>(CM1826*3+CL1826*2+CK1826)/6</f>
        <v>0</v>
      </c>
      <c r="DM1826">
        <f>BH1826+(BH1826*(CG1826-8.25)/8.25)</f>
        <v>95.301818181818163</v>
      </c>
      <c r="DN1826">
        <f>BI1826+(BI1826*(CH1826-8.25)/8.25)</f>
        <v>-1386.979393939394</v>
      </c>
      <c r="DO1826">
        <f>BJ1826+(BJ1826*(CI1826-8.25)/8.25)</f>
        <v>-179.83636363636367</v>
      </c>
      <c r="DP1826">
        <f>BK1826+(BK1826*(CJ1826-8.25)/8.25)</f>
        <v>-566.81212121212127</v>
      </c>
      <c r="DQ1826">
        <f>BL1826+(BL1826*(CK1826-8.25)/8.25)</f>
        <v>0</v>
      </c>
      <c r="DR1826">
        <f>BM1826+(BM1826*(CL1826-8.25)/8.25)</f>
        <v>0</v>
      </c>
      <c r="DS1826">
        <f>BN1826+(BN1826*(CM1826-8.25)/8.25)</f>
        <v>0</v>
      </c>
      <c r="DT1826" s="8">
        <f>DM1826*10^8/$I1826</f>
        <v>231.25484292955849</v>
      </c>
      <c r="DU1826" s="8">
        <f>DN1826*10^8/$I1826</f>
        <v>-3365.5779922274473</v>
      </c>
      <c r="DV1826" s="8">
        <f>DO1826*10^8/$I1826</f>
        <v>-436.38233581659495</v>
      </c>
      <c r="DW1826" s="8">
        <f>DP1826*10^8/$I1826</f>
        <v>-1375.3992375193347</v>
      </c>
      <c r="DX1826" s="8">
        <f>DQ1826*10^8/$I1826</f>
        <v>0</v>
      </c>
      <c r="DY1826" s="8">
        <f>DR1826*10^8/$I1826</f>
        <v>0</v>
      </c>
      <c r="DZ1826" s="8">
        <f>DS1826*10^8/$I1826</f>
        <v>0</v>
      </c>
      <c r="EA1826" s="8">
        <f>DT1826*10^8/$I1826</f>
        <v>561.1519632956755</v>
      </c>
      <c r="EB1826" s="8">
        <f>DZ1826*0.8</f>
        <v>0</v>
      </c>
      <c r="EC1826" s="10">
        <f>G1826-E1826</f>
        <v>270</v>
      </c>
      <c r="ED1826" s="4">
        <f>EC1826/E1826*100</f>
        <v>13.77551020408163</v>
      </c>
      <c r="EE1826" s="4">
        <f>DY1826-G1826</f>
        <v>-2230</v>
      </c>
      <c r="EF1826" s="12">
        <f>EE1826/G1826</f>
        <v>-1</v>
      </c>
      <c r="EG1826" s="4">
        <f>G1826-F1826</f>
        <v>490</v>
      </c>
    </row>
    <row r="1827" spans="1:137" x14ac:dyDescent="0.3">
      <c r="A1827">
        <v>1826</v>
      </c>
      <c r="B1827" t="s">
        <v>5919</v>
      </c>
      <c r="C1827" t="s">
        <v>4096</v>
      </c>
      <c r="D1827" t="str">
        <f>VLOOKUP(C1827,Sheet1!$A$2:$B$3197,2,FALSE)</f>
        <v>양방향미디어와서비스</v>
      </c>
      <c r="E1827">
        <v>60700</v>
      </c>
      <c r="F1827">
        <v>91700</v>
      </c>
      <c r="G1827" s="7">
        <v>95600</v>
      </c>
      <c r="H1827" t="s">
        <v>1757</v>
      </c>
      <c r="I1827" s="7">
        <f>VALUE(LEFT(H1827,FIND("/",H1827)-1)) + VALUE(MID(H1827,FIND("/",H1827)+1,LEN(H1827)))</f>
        <v>11494767</v>
      </c>
      <c r="J1827" s="1">
        <v>655451</v>
      </c>
      <c r="K1827" s="1">
        <f>G1827*I1827/(10^8)</f>
        <v>10988.997251999999</v>
      </c>
      <c r="L1827">
        <v>798</v>
      </c>
      <c r="M1827">
        <v>946</v>
      </c>
      <c r="N1827" s="1">
        <v>1266</v>
      </c>
      <c r="O1827" s="1">
        <v>1665</v>
      </c>
      <c r="P1827" s="1">
        <v>1966</v>
      </c>
      <c r="Q1827" s="1">
        <v>2673</v>
      </c>
      <c r="R1827" s="1">
        <v>3260</v>
      </c>
      <c r="S1827" s="1">
        <v>3892</v>
      </c>
      <c r="T1827">
        <v>160</v>
      </c>
      <c r="U1827">
        <v>183</v>
      </c>
      <c r="V1827">
        <v>271</v>
      </c>
      <c r="W1827">
        <v>372</v>
      </c>
      <c r="X1827">
        <v>504</v>
      </c>
      <c r="Y1827">
        <v>842</v>
      </c>
      <c r="Z1827" s="1">
        <v>1087</v>
      </c>
      <c r="AA1827" s="1">
        <v>1347</v>
      </c>
      <c r="AB1827">
        <v>100</v>
      </c>
      <c r="AC1827">
        <v>147</v>
      </c>
      <c r="AD1827">
        <v>213</v>
      </c>
      <c r="AE1827">
        <v>342</v>
      </c>
      <c r="AF1827">
        <v>363</v>
      </c>
      <c r="AG1827">
        <v>656</v>
      </c>
      <c r="AH1827">
        <v>842</v>
      </c>
      <c r="AI1827" s="1">
        <v>1057</v>
      </c>
      <c r="AJ1827">
        <v>834</v>
      </c>
      <c r="AK1827" s="1">
        <v>1034</v>
      </c>
      <c r="AL1827" s="1">
        <v>1575</v>
      </c>
      <c r="AM1827" s="1">
        <v>2285</v>
      </c>
      <c r="AN1827" s="1">
        <v>2920</v>
      </c>
      <c r="AO1827" s="1">
        <v>3838</v>
      </c>
      <c r="AP1827" s="1">
        <v>4935</v>
      </c>
      <c r="AQ1827" s="1">
        <v>6333</v>
      </c>
      <c r="AR1827">
        <v>261</v>
      </c>
      <c r="AS1827">
        <v>333</v>
      </c>
      <c r="AT1827">
        <v>647</v>
      </c>
      <c r="AU1827" s="1">
        <v>1068</v>
      </c>
      <c r="AV1827" s="1">
        <v>1445</v>
      </c>
      <c r="AW1827" s="1">
        <v>1757</v>
      </c>
      <c r="AX1827" s="1">
        <v>2087</v>
      </c>
      <c r="AY1827" s="1">
        <v>2509</v>
      </c>
      <c r="AZ1827">
        <v>573</v>
      </c>
      <c r="BA1827">
        <v>701</v>
      </c>
      <c r="BB1827">
        <v>929</v>
      </c>
      <c r="BC1827" s="1">
        <v>1218</v>
      </c>
      <c r="BD1827" s="1">
        <v>1476</v>
      </c>
      <c r="BE1827" s="1">
        <v>2081</v>
      </c>
      <c r="BF1827" s="1">
        <v>2848</v>
      </c>
      <c r="BG1827" s="1">
        <v>3824</v>
      </c>
      <c r="BH1827">
        <v>572</v>
      </c>
      <c r="BI1827">
        <v>697</v>
      </c>
      <c r="BJ1827">
        <v>924</v>
      </c>
      <c r="BK1827" s="1">
        <v>1189</v>
      </c>
      <c r="BL1827" s="1">
        <v>1467</v>
      </c>
      <c r="BM1827" s="1">
        <v>2074</v>
      </c>
      <c r="BN1827" s="1">
        <v>2842</v>
      </c>
      <c r="BO1827" s="1">
        <v>3824</v>
      </c>
      <c r="BP1827">
        <v>54</v>
      </c>
      <c r="BQ1827">
        <v>57</v>
      </c>
      <c r="BR1827">
        <v>57</v>
      </c>
      <c r="BS1827">
        <v>57</v>
      </c>
      <c r="BT1827">
        <v>57</v>
      </c>
      <c r="BU1827">
        <v>59</v>
      </c>
      <c r="BV1827">
        <v>59</v>
      </c>
      <c r="BW1827">
        <v>59</v>
      </c>
      <c r="BX1827">
        <v>13.27</v>
      </c>
      <c r="BY1827">
        <v>15.69</v>
      </c>
      <c r="BZ1827">
        <v>16.350000000000001</v>
      </c>
      <c r="CA1827">
        <v>17.7</v>
      </c>
      <c r="CB1827">
        <v>13.93</v>
      </c>
      <c r="CC1827">
        <v>19.41</v>
      </c>
      <c r="CD1827">
        <v>19.2</v>
      </c>
      <c r="CE1827">
        <v>18.760000000000002</v>
      </c>
      <c r="CF1827">
        <v>19.559999999999999</v>
      </c>
      <c r="CG1827">
        <v>23.24</v>
      </c>
      <c r="CH1827">
        <v>26.6</v>
      </c>
      <c r="CI1827">
        <v>32.520000000000003</v>
      </c>
      <c r="CJ1827">
        <v>27.56</v>
      </c>
      <c r="CK1827">
        <v>37.299999999999997</v>
      </c>
      <c r="CL1827">
        <v>34.450000000000003</v>
      </c>
      <c r="CM1827">
        <v>31.91</v>
      </c>
      <c r="CN1827">
        <v>962</v>
      </c>
      <c r="CO1827" s="1">
        <v>1348</v>
      </c>
      <c r="CP1827" s="1">
        <v>1894</v>
      </c>
      <c r="CQ1827" s="1">
        <v>2990</v>
      </c>
      <c r="CR1827" s="1">
        <v>3184</v>
      </c>
      <c r="CS1827" s="1">
        <v>5745</v>
      </c>
      <c r="CT1827" s="1">
        <v>7367</v>
      </c>
      <c r="CU1827" s="1">
        <v>9253</v>
      </c>
      <c r="CV1827">
        <v>25.62</v>
      </c>
      <c r="CW1827">
        <v>14.24</v>
      </c>
      <c r="CX1827">
        <v>20.8</v>
      </c>
      <c r="CY1827">
        <v>23.04</v>
      </c>
      <c r="CZ1827">
        <v>19</v>
      </c>
      <c r="DA1827">
        <v>16.64</v>
      </c>
      <c r="DB1827">
        <v>12.98</v>
      </c>
      <c r="DC1827">
        <v>10.33</v>
      </c>
      <c r="DD1827">
        <v>4.24</v>
      </c>
      <c r="DE1827">
        <v>2.72</v>
      </c>
      <c r="DF1827">
        <v>4.4000000000000004</v>
      </c>
      <c r="DG1827">
        <v>6.21</v>
      </c>
      <c r="DH1827">
        <v>4.34</v>
      </c>
      <c r="DI1827">
        <v>4.97</v>
      </c>
      <c r="DJ1827">
        <v>3.69</v>
      </c>
      <c r="DK1827">
        <v>2.78</v>
      </c>
      <c r="DL1827" s="6">
        <f>(CM1827*3+CL1827*2+CK1827)/6</f>
        <v>33.655000000000001</v>
      </c>
      <c r="DM1827">
        <f>BH1827+(BH1827*(CG1827-8.25)/8.25)</f>
        <v>1611.3066666666666</v>
      </c>
      <c r="DN1827">
        <f>BI1827+(BI1827*(CH1827-8.25)/8.25)</f>
        <v>2247.2969696969699</v>
      </c>
      <c r="DO1827">
        <f>BJ1827+(BJ1827*(CI1827-8.25)/8.25)</f>
        <v>3642.2400000000002</v>
      </c>
      <c r="DP1827">
        <f>BK1827+(BK1827*(CJ1827-8.25)/8.25)</f>
        <v>3971.9806060606061</v>
      </c>
      <c r="DQ1827">
        <f>BL1827+(BL1827*(CK1827-8.25)/8.25)</f>
        <v>6632.6181818181813</v>
      </c>
      <c r="DR1827">
        <f>BM1827+(BM1827*(CL1827-8.25)/8.25)</f>
        <v>8660.5212121212135</v>
      </c>
      <c r="DS1827">
        <f>BN1827+(BN1827*(CM1827-8.25)/8.25)</f>
        <v>10992.511515151517</v>
      </c>
      <c r="DT1827" s="8">
        <f>DM1827*10^8/$I1827</f>
        <v>14017.741000462789</v>
      </c>
      <c r="DU1827" s="8">
        <f>DN1827*10^8/$I1827</f>
        <v>19550.609157166647</v>
      </c>
      <c r="DV1827" s="8">
        <f>DO1827*10^8/$I1827</f>
        <v>31686.070713743044</v>
      </c>
      <c r="DW1827" s="8">
        <f>DP1827*10^8/$I1827</f>
        <v>34554.685676191664</v>
      </c>
      <c r="DX1827" s="8">
        <f>DQ1827*10^8/$I1827</f>
        <v>57701.197264965711</v>
      </c>
      <c r="DY1827" s="8">
        <f>DR1827*10^8/$I1827</f>
        <v>75343.164521048689</v>
      </c>
      <c r="DZ1827" s="8">
        <f>DS1827*10^8/$I1827</f>
        <v>95630.572721930905</v>
      </c>
      <c r="EA1827" s="8">
        <f>DT1827*10^8/$I1827</f>
        <v>121948.89205203365</v>
      </c>
      <c r="EB1827" s="8">
        <f>DZ1827*0.8</f>
        <v>76504.45817754473</v>
      </c>
      <c r="EC1827" s="10">
        <f>G1827-E1827</f>
        <v>34900</v>
      </c>
      <c r="ED1827" s="4">
        <f>EC1827/E1827*100</f>
        <v>57.495881383855028</v>
      </c>
      <c r="EE1827" s="4">
        <f>DY1827-G1827</f>
        <v>-20256.835478951311</v>
      </c>
      <c r="EF1827" s="12">
        <f>EE1827/G1827</f>
        <v>-0.21189158450785889</v>
      </c>
      <c r="EG1827" s="4">
        <f>G1827-F1827</f>
        <v>3900</v>
      </c>
    </row>
    <row r="1828" spans="1:137" x14ac:dyDescent="0.3">
      <c r="A1828">
        <v>1827</v>
      </c>
      <c r="B1828" t="s">
        <v>5807</v>
      </c>
      <c r="C1828" t="s">
        <v>4097</v>
      </c>
      <c r="D1828" t="str">
        <f>VLOOKUP(C1828,Sheet1!$A$2:$B$3197,2,FALSE)</f>
        <v>반도체와반도체장비</v>
      </c>
      <c r="E1828">
        <v>20300</v>
      </c>
      <c r="F1828">
        <v>28200</v>
      </c>
      <c r="G1828" s="7">
        <v>26700</v>
      </c>
      <c r="H1828" t="s">
        <v>1758</v>
      </c>
      <c r="I1828" s="7">
        <f>VALUE(LEFT(H1828,FIND("/",H1828)-1)) + VALUE(MID(H1828,FIND("/",H1828)+1,LEN(H1828)))</f>
        <v>26288000</v>
      </c>
      <c r="J1828">
        <v>4</v>
      </c>
      <c r="K1828" s="1">
        <f>G1828*I1828/(10^8)</f>
        <v>7018.8959999999997</v>
      </c>
      <c r="L1828" s="1">
        <v>1390</v>
      </c>
      <c r="M1828" s="1">
        <v>1973</v>
      </c>
      <c r="N1828" s="1">
        <v>2665</v>
      </c>
      <c r="O1828" s="1">
        <v>2631</v>
      </c>
      <c r="P1828" s="1">
        <v>5256</v>
      </c>
      <c r="Q1828" s="1">
        <v>5876</v>
      </c>
      <c r="R1828" s="1">
        <v>6655</v>
      </c>
      <c r="S1828" s="1">
        <v>7353</v>
      </c>
      <c r="T1828">
        <v>180</v>
      </c>
      <c r="U1828">
        <v>296</v>
      </c>
      <c r="V1828">
        <v>412</v>
      </c>
      <c r="W1828">
        <v>274</v>
      </c>
      <c r="X1828">
        <v>412</v>
      </c>
      <c r="Y1828">
        <v>757</v>
      </c>
      <c r="Z1828">
        <v>985</v>
      </c>
      <c r="AA1828" s="1">
        <v>1049</v>
      </c>
      <c r="AB1828">
        <v>442</v>
      </c>
      <c r="AC1828">
        <v>294</v>
      </c>
      <c r="AD1828">
        <v>412</v>
      </c>
      <c r="AE1828">
        <v>36</v>
      </c>
      <c r="AF1828">
        <v>155</v>
      </c>
      <c r="AG1828">
        <v>558</v>
      </c>
      <c r="AH1828">
        <v>733</v>
      </c>
      <c r="AI1828">
        <v>808</v>
      </c>
      <c r="AJ1828" s="1">
        <v>2228</v>
      </c>
      <c r="AK1828" s="1">
        <v>2569</v>
      </c>
      <c r="AL1828" s="1">
        <v>3595</v>
      </c>
      <c r="AM1828" s="1">
        <v>6410</v>
      </c>
      <c r="AN1828" s="1">
        <v>7431</v>
      </c>
      <c r="AO1828" s="1">
        <v>7315</v>
      </c>
      <c r="AP1828" s="1">
        <v>7913</v>
      </c>
      <c r="AQ1828" s="1">
        <v>8739</v>
      </c>
      <c r="AR1828">
        <v>643</v>
      </c>
      <c r="AS1828">
        <v>759</v>
      </c>
      <c r="AT1828" s="1">
        <v>1384</v>
      </c>
      <c r="AU1828" s="1">
        <v>3538</v>
      </c>
      <c r="AV1828" s="1">
        <v>4405</v>
      </c>
      <c r="AW1828" s="1">
        <v>3805</v>
      </c>
      <c r="AX1828" s="1">
        <v>3647</v>
      </c>
      <c r="AY1828" s="1">
        <v>3601</v>
      </c>
      <c r="AZ1828" s="1">
        <v>1585</v>
      </c>
      <c r="BA1828" s="1">
        <v>1810</v>
      </c>
      <c r="BB1828" s="1">
        <v>2211</v>
      </c>
      <c r="BC1828" s="1">
        <v>2872</v>
      </c>
      <c r="BD1828" s="1">
        <v>3026</v>
      </c>
      <c r="BE1828" s="1">
        <v>3533</v>
      </c>
      <c r="BF1828" s="1">
        <v>4278</v>
      </c>
      <c r="BG1828" s="1">
        <v>5145</v>
      </c>
      <c r="BH1828" s="1">
        <v>1485</v>
      </c>
      <c r="BI1828" s="1">
        <v>1709</v>
      </c>
      <c r="BJ1828" s="1">
        <v>2104</v>
      </c>
      <c r="BK1828" s="1">
        <v>2130</v>
      </c>
      <c r="BL1828" s="1">
        <v>2384</v>
      </c>
      <c r="BM1828" s="1">
        <v>2830</v>
      </c>
      <c r="BN1828" s="1">
        <v>3523</v>
      </c>
      <c r="BO1828" s="1">
        <v>4420</v>
      </c>
      <c r="BP1828">
        <v>66</v>
      </c>
      <c r="BQ1828">
        <v>131</v>
      </c>
      <c r="BR1828">
        <v>131</v>
      </c>
      <c r="BS1828">
        <v>131</v>
      </c>
      <c r="BT1828">
        <v>131</v>
      </c>
      <c r="BU1828">
        <v>131</v>
      </c>
      <c r="BV1828">
        <v>131</v>
      </c>
      <c r="BW1828">
        <v>131</v>
      </c>
      <c r="BX1828">
        <v>22.37</v>
      </c>
      <c r="BY1828">
        <v>12.25</v>
      </c>
      <c r="BZ1828">
        <v>13.36</v>
      </c>
      <c r="CA1828">
        <v>0.73</v>
      </c>
      <c r="CB1828">
        <v>2.23</v>
      </c>
      <c r="CC1828">
        <v>7.57</v>
      </c>
      <c r="CD1828">
        <v>9.6300000000000008</v>
      </c>
      <c r="CE1828">
        <v>9.6999999999999993</v>
      </c>
      <c r="CF1828">
        <v>34.61</v>
      </c>
      <c r="CG1828">
        <v>18.11</v>
      </c>
      <c r="CH1828">
        <v>21.25</v>
      </c>
      <c r="CI1828">
        <v>1.23</v>
      </c>
      <c r="CJ1828">
        <v>11.44</v>
      </c>
      <c r="CK1828">
        <v>21.42</v>
      </c>
      <c r="CL1828">
        <v>22.83</v>
      </c>
      <c r="CM1828">
        <v>20.03</v>
      </c>
      <c r="CN1828" s="1">
        <v>1659</v>
      </c>
      <c r="CO1828" s="1">
        <v>1100</v>
      </c>
      <c r="CP1828" s="1">
        <v>1541</v>
      </c>
      <c r="CQ1828">
        <v>99</v>
      </c>
      <c r="CR1828">
        <v>982</v>
      </c>
      <c r="CS1828" s="1">
        <v>2124</v>
      </c>
      <c r="CT1828" s="1">
        <v>2759</v>
      </c>
      <c r="CU1828" s="1">
        <v>3025</v>
      </c>
      <c r="CV1828">
        <v>5.39</v>
      </c>
      <c r="CW1828">
        <v>15</v>
      </c>
      <c r="CX1828">
        <v>6.49</v>
      </c>
      <c r="CY1828">
        <v>157.36000000000001</v>
      </c>
      <c r="CZ1828">
        <v>21.64</v>
      </c>
      <c r="DA1828">
        <v>12.57</v>
      </c>
      <c r="DB1828">
        <v>9.68</v>
      </c>
      <c r="DC1828">
        <v>8.83</v>
      </c>
      <c r="DD1828">
        <v>1.58</v>
      </c>
      <c r="DE1828">
        <v>2.54</v>
      </c>
      <c r="DF1828">
        <v>1.25</v>
      </c>
      <c r="DG1828">
        <v>1.93</v>
      </c>
      <c r="DH1828">
        <v>2.34</v>
      </c>
      <c r="DI1828">
        <v>2.48</v>
      </c>
      <c r="DJ1828">
        <v>1.99</v>
      </c>
      <c r="DK1828">
        <v>1.59</v>
      </c>
      <c r="DL1828" s="6">
        <f>(CM1828*3+CL1828*2+CK1828)/6</f>
        <v>21.195</v>
      </c>
      <c r="DM1828">
        <f>BH1828+(BH1828*(CG1828-8.25)/8.25)</f>
        <v>3259.7999999999997</v>
      </c>
      <c r="DN1828">
        <f>BI1828+(BI1828*(CH1828-8.25)/8.25)</f>
        <v>4401.969696969697</v>
      </c>
      <c r="DO1828">
        <f>BJ1828+(BJ1828*(CI1828-8.25)/8.25)</f>
        <v>313.68727272727278</v>
      </c>
      <c r="DP1828">
        <f>BK1828+(BK1828*(CJ1828-8.25)/8.25)</f>
        <v>2953.6</v>
      </c>
      <c r="DQ1828">
        <f>BL1828+(BL1828*(CK1828-8.25)/8.25)</f>
        <v>6189.7309090909093</v>
      </c>
      <c r="DR1828">
        <f>BM1828+(BM1828*(CL1828-8.25)/8.25)</f>
        <v>7831.3818181818178</v>
      </c>
      <c r="DS1828">
        <f>BN1828+(BN1828*(CM1828-8.25)/8.25)</f>
        <v>8553.4169696969693</v>
      </c>
      <c r="DT1828" s="8">
        <f>DM1828*10^8/$I1828</f>
        <v>12400.334753499696</v>
      </c>
      <c r="DU1828" s="8">
        <f>DN1828*10^8/$I1828</f>
        <v>16745.167745624229</v>
      </c>
      <c r="DV1828" s="8">
        <f>DO1828*10^8/$I1828</f>
        <v>1193.2717313119019</v>
      </c>
      <c r="DW1828" s="8">
        <f>DP1828*10^8/$I1828</f>
        <v>11235.544735240414</v>
      </c>
      <c r="DX1828" s="8">
        <f>DQ1828*10^8/$I1828</f>
        <v>23545.841863553367</v>
      </c>
      <c r="DY1828" s="8">
        <f>DR1828*10^8/$I1828</f>
        <v>29790.709898743982</v>
      </c>
      <c r="DZ1828" s="8">
        <f>DS1828*10^8/$I1828</f>
        <v>32537.34392002803</v>
      </c>
      <c r="EA1828" s="8">
        <f>DT1828*10^8/$I1828</f>
        <v>47171.084728772425</v>
      </c>
      <c r="EB1828" s="8">
        <f>DZ1828*0.8</f>
        <v>26029.875136022427</v>
      </c>
      <c r="EC1828" s="10">
        <f>G1828-E1828</f>
        <v>6400</v>
      </c>
      <c r="ED1828" s="4">
        <f>EC1828/E1828*100</f>
        <v>31.527093596059114</v>
      </c>
      <c r="EE1828" s="4">
        <f>DY1828-G1828</f>
        <v>3090.7098987439822</v>
      </c>
      <c r="EF1828" s="12">
        <f>EE1828/G1828</f>
        <v>0.11575692504659109</v>
      </c>
      <c r="EG1828" s="4">
        <f>G1828-F1828</f>
        <v>-1500</v>
      </c>
    </row>
    <row r="1829" spans="1:137" x14ac:dyDescent="0.3">
      <c r="A1829">
        <v>1828</v>
      </c>
      <c r="B1829" t="s">
        <v>6910</v>
      </c>
      <c r="C1829" t="s">
        <v>4098</v>
      </c>
      <c r="D1829" t="str">
        <f>VLOOKUP(C1829,Sheet1!$A$2:$B$3197,2,FALSE)</f>
        <v>디스플레이장비및부품</v>
      </c>
      <c r="E1829">
        <v>6260</v>
      </c>
      <c r="F1829">
        <v>5880</v>
      </c>
      <c r="G1829" s="7">
        <v>5800</v>
      </c>
      <c r="H1829" t="s">
        <v>1759</v>
      </c>
      <c r="I1829" s="7">
        <f>VALUE(LEFT(H1829,FIND("/",H1829)-1)) + VALUE(MID(H1829,FIND("/",H1829)+1,LEN(H1829)))</f>
        <v>15296603</v>
      </c>
      <c r="J1829" s="1">
        <v>22950</v>
      </c>
      <c r="K1829" s="1">
        <f>G1829*I1829/(10^8)</f>
        <v>887.20297400000004</v>
      </c>
      <c r="L1829">
        <v>989</v>
      </c>
      <c r="M1829" s="1">
        <v>3370</v>
      </c>
      <c r="N1829">
        <v>740</v>
      </c>
      <c r="O1829">
        <v>798</v>
      </c>
      <c r="P1829" s="1">
        <v>1802</v>
      </c>
      <c r="Q1829" s="3"/>
      <c r="R1829" s="3"/>
      <c r="S1829" s="3"/>
      <c r="T1829">
        <v>46</v>
      </c>
      <c r="U1829">
        <v>21</v>
      </c>
      <c r="V1829">
        <v>-10</v>
      </c>
      <c r="W1829">
        <v>43</v>
      </c>
      <c r="X1829">
        <v>93</v>
      </c>
      <c r="Y1829" s="3"/>
      <c r="Z1829" s="3"/>
      <c r="AA1829" s="3"/>
      <c r="AB1829">
        <v>41</v>
      </c>
      <c r="AC1829">
        <v>33</v>
      </c>
      <c r="AD1829">
        <v>-14</v>
      </c>
      <c r="AE1829">
        <v>12</v>
      </c>
      <c r="AF1829">
        <v>84</v>
      </c>
      <c r="AG1829" s="3"/>
      <c r="AH1829" s="3"/>
      <c r="AI1829" s="3"/>
      <c r="AJ1829">
        <v>886</v>
      </c>
      <c r="AK1829">
        <v>851</v>
      </c>
      <c r="AL1829">
        <v>945</v>
      </c>
      <c r="AM1829" s="1">
        <v>1200</v>
      </c>
      <c r="AN1829" s="1">
        <v>1185</v>
      </c>
      <c r="AO1829" s="3"/>
      <c r="AP1829" s="3"/>
      <c r="AQ1829" s="3"/>
      <c r="AR1829">
        <v>403</v>
      </c>
      <c r="AS1829">
        <v>178</v>
      </c>
      <c r="AT1829">
        <v>299</v>
      </c>
      <c r="AU1829">
        <v>547</v>
      </c>
      <c r="AV1829">
        <v>451</v>
      </c>
      <c r="AW1829" s="3"/>
      <c r="AX1829" s="3"/>
      <c r="AY1829" s="3"/>
      <c r="AZ1829">
        <v>484</v>
      </c>
      <c r="BA1829">
        <v>673</v>
      </c>
      <c r="BB1829">
        <v>646</v>
      </c>
      <c r="BC1829">
        <v>654</v>
      </c>
      <c r="BD1829">
        <v>734</v>
      </c>
      <c r="BE1829" s="3"/>
      <c r="BF1829" s="3"/>
      <c r="BG1829" s="3"/>
      <c r="BH1829">
        <v>484</v>
      </c>
      <c r="BI1829">
        <v>673</v>
      </c>
      <c r="BJ1829">
        <v>646</v>
      </c>
      <c r="BK1829">
        <v>654</v>
      </c>
      <c r="BL1829">
        <v>734</v>
      </c>
      <c r="BM1829" s="3"/>
      <c r="BN1829" s="3"/>
      <c r="BO1829" s="3"/>
      <c r="BP1829">
        <v>41</v>
      </c>
      <c r="BQ1829">
        <v>76</v>
      </c>
      <c r="BR1829">
        <v>76</v>
      </c>
      <c r="BS1829">
        <v>76</v>
      </c>
      <c r="BT1829">
        <v>76</v>
      </c>
      <c r="BU1829" s="3"/>
      <c r="BV1829" s="3"/>
      <c r="BW1829" s="3"/>
      <c r="BX1829">
        <v>5.59</v>
      </c>
      <c r="BY1829">
        <v>3.82</v>
      </c>
      <c r="BZ1829">
        <v>-1.51</v>
      </c>
      <c r="CA1829">
        <v>1.1200000000000001</v>
      </c>
      <c r="CB1829">
        <v>7.03</v>
      </c>
      <c r="CC1829" s="3"/>
      <c r="CD1829" s="3"/>
      <c r="CE1829" s="3"/>
      <c r="CF1829">
        <v>8.83</v>
      </c>
      <c r="CG1829">
        <v>5.74</v>
      </c>
      <c r="CH1829">
        <v>-2.06</v>
      </c>
      <c r="CI1829">
        <v>1.84</v>
      </c>
      <c r="CJ1829">
        <v>12.08</v>
      </c>
      <c r="CK1829" s="3"/>
      <c r="CL1829" s="3"/>
      <c r="CM1829" s="3"/>
      <c r="CN1829">
        <v>325</v>
      </c>
      <c r="CO1829">
        <v>225</v>
      </c>
      <c r="CP1829">
        <v>-89</v>
      </c>
      <c r="CQ1829">
        <v>78</v>
      </c>
      <c r="CR1829">
        <v>548</v>
      </c>
      <c r="CS1829" s="3"/>
      <c r="CT1829" s="3"/>
      <c r="CU1829" s="3"/>
      <c r="CV1829">
        <v>24.43</v>
      </c>
      <c r="CW1829">
        <v>22.85</v>
      </c>
      <c r="CX1829" t="s">
        <v>2</v>
      </c>
      <c r="CY1829">
        <v>68.89</v>
      </c>
      <c r="CZ1829">
        <v>11.77</v>
      </c>
      <c r="DA1829" s="3"/>
      <c r="DB1829" s="3"/>
      <c r="DC1829" s="3"/>
      <c r="DD1829">
        <v>2.04</v>
      </c>
      <c r="DE1829">
        <v>1.17</v>
      </c>
      <c r="DF1829">
        <v>0.72</v>
      </c>
      <c r="DG1829">
        <v>1.23</v>
      </c>
      <c r="DH1829">
        <v>1.31</v>
      </c>
      <c r="DI1829" s="3"/>
      <c r="DJ1829" s="3"/>
      <c r="DK1829" s="3"/>
      <c r="DL1829" s="6">
        <f>(CM1829*3+CL1829*2+CK1829)/6</f>
        <v>0</v>
      </c>
      <c r="DM1829">
        <f>BH1829+(BH1829*(CG1829-8.25)/8.25)</f>
        <v>336.74666666666667</v>
      </c>
      <c r="DN1829">
        <f>BI1829+(BI1829*(CH1829-8.25)/8.25)</f>
        <v>-168.04606060606056</v>
      </c>
      <c r="DO1829">
        <f>BJ1829+(BJ1829*(CI1829-8.25)/8.25)</f>
        <v>144.0775757575758</v>
      </c>
      <c r="DP1829">
        <f>BK1829+(BK1829*(CJ1829-8.25)/8.25)</f>
        <v>957.61454545454546</v>
      </c>
      <c r="DQ1829">
        <f>BL1829+(BL1829*(CK1829-8.25)/8.25)</f>
        <v>0</v>
      </c>
      <c r="DR1829">
        <f>BM1829+(BM1829*(CL1829-8.25)/8.25)</f>
        <v>0</v>
      </c>
      <c r="DS1829">
        <f>BN1829+(BN1829*(CM1829-8.25)/8.25)</f>
        <v>0</v>
      </c>
      <c r="DT1829" s="8">
        <f>DM1829*10^8/$I1829</f>
        <v>2201.4473845380357</v>
      </c>
      <c r="DU1829" s="8">
        <f>DN1829*10^8/$I1829</f>
        <v>-1098.584179808161</v>
      </c>
      <c r="DV1829" s="8">
        <f>DO1829*10^8/$I1829</f>
        <v>941.89262647122234</v>
      </c>
      <c r="DW1829" s="8">
        <f>DP1829*10^8/$I1829</f>
        <v>6260.3085499084045</v>
      </c>
      <c r="DX1829" s="8">
        <f>DQ1829*10^8/$I1829</f>
        <v>0</v>
      </c>
      <c r="DY1829" s="8">
        <f>DR1829*10^8/$I1829</f>
        <v>0</v>
      </c>
      <c r="DZ1829" s="8">
        <f>DS1829*10^8/$I1829</f>
        <v>0</v>
      </c>
      <c r="EA1829" s="8">
        <f>DT1829*10^8/$I1829</f>
        <v>14391.740339590666</v>
      </c>
      <c r="EB1829" s="8">
        <f>DZ1829*0.8</f>
        <v>0</v>
      </c>
      <c r="EC1829" s="10">
        <f>G1829-E1829</f>
        <v>-460</v>
      </c>
      <c r="ED1829" s="4">
        <f>EC1829/E1829*100</f>
        <v>-7.3482428115015974</v>
      </c>
      <c r="EE1829" s="4">
        <f>DY1829-G1829</f>
        <v>-5800</v>
      </c>
      <c r="EF1829" s="12">
        <f>EE1829/G1829</f>
        <v>-1</v>
      </c>
      <c r="EG1829" s="4">
        <f>G1829-F1829</f>
        <v>-80</v>
      </c>
    </row>
    <row r="1830" spans="1:137" x14ac:dyDescent="0.3">
      <c r="A1830">
        <v>1829</v>
      </c>
      <c r="B1830" t="s">
        <v>5751</v>
      </c>
      <c r="C1830" t="s">
        <v>4099</v>
      </c>
      <c r="D1830" t="str">
        <f>VLOOKUP(C1830,Sheet1!$A$2:$B$3197,2,FALSE)</f>
        <v>전자장비와기기</v>
      </c>
      <c r="E1830">
        <v>10900</v>
      </c>
      <c r="F1830">
        <v>11850</v>
      </c>
      <c r="G1830" s="7">
        <v>11500</v>
      </c>
      <c r="H1830" t="s">
        <v>1760</v>
      </c>
      <c r="I1830" s="7">
        <f>VALUE(LEFT(H1830,FIND("/",H1830)-1)) + VALUE(MID(H1830,FIND("/",H1830)+1,LEN(H1830)))</f>
        <v>10910000</v>
      </c>
      <c r="J1830" s="1">
        <v>37200</v>
      </c>
      <c r="K1830" s="1">
        <f>G1830*I1830/(10^8)</f>
        <v>1254.6500000000001</v>
      </c>
      <c r="L1830" s="1">
        <v>2905</v>
      </c>
      <c r="M1830" s="1">
        <v>3004</v>
      </c>
      <c r="N1830" s="1">
        <v>3064</v>
      </c>
      <c r="O1830" s="1">
        <v>3380</v>
      </c>
      <c r="P1830" s="1">
        <v>3125</v>
      </c>
      <c r="Q1830" s="1">
        <v>3276</v>
      </c>
      <c r="R1830" s="1">
        <v>3454</v>
      </c>
      <c r="S1830" s="1">
        <v>3633</v>
      </c>
      <c r="T1830">
        <v>172</v>
      </c>
      <c r="U1830">
        <v>160</v>
      </c>
      <c r="V1830">
        <v>180</v>
      </c>
      <c r="W1830">
        <v>175</v>
      </c>
      <c r="X1830">
        <v>133</v>
      </c>
      <c r="Y1830">
        <v>138</v>
      </c>
      <c r="Z1830">
        <v>150</v>
      </c>
      <c r="AA1830">
        <v>160</v>
      </c>
      <c r="AB1830">
        <v>147</v>
      </c>
      <c r="AC1830">
        <v>99</v>
      </c>
      <c r="AD1830">
        <v>200</v>
      </c>
      <c r="AE1830">
        <v>172</v>
      </c>
      <c r="AF1830">
        <v>122</v>
      </c>
      <c r="AG1830">
        <v>125</v>
      </c>
      <c r="AH1830">
        <v>135</v>
      </c>
      <c r="AI1830">
        <v>145</v>
      </c>
      <c r="AJ1830" s="1">
        <v>1913</v>
      </c>
      <c r="AK1830" s="1">
        <v>1844</v>
      </c>
      <c r="AL1830" s="1">
        <v>1952</v>
      </c>
      <c r="AM1830" s="1">
        <v>2139</v>
      </c>
      <c r="AN1830" s="1">
        <v>2249</v>
      </c>
      <c r="AO1830" s="1">
        <v>2391</v>
      </c>
      <c r="AP1830" s="1">
        <v>2502</v>
      </c>
      <c r="AQ1830" s="1">
        <v>2623</v>
      </c>
      <c r="AR1830">
        <v>672</v>
      </c>
      <c r="AS1830">
        <v>600</v>
      </c>
      <c r="AT1830">
        <v>562</v>
      </c>
      <c r="AU1830">
        <v>599</v>
      </c>
      <c r="AV1830">
        <v>679</v>
      </c>
      <c r="AW1830">
        <v>636</v>
      </c>
      <c r="AX1830">
        <v>645</v>
      </c>
      <c r="AY1830">
        <v>655</v>
      </c>
      <c r="AZ1830" s="1">
        <v>1241</v>
      </c>
      <c r="BA1830" s="1">
        <v>1245</v>
      </c>
      <c r="BB1830" s="1">
        <v>1390</v>
      </c>
      <c r="BC1830" s="1">
        <v>1540</v>
      </c>
      <c r="BD1830" s="1">
        <v>1570</v>
      </c>
      <c r="BE1830" s="1">
        <v>1755</v>
      </c>
      <c r="BF1830" s="1">
        <v>1857</v>
      </c>
      <c r="BG1830" s="1">
        <v>1968</v>
      </c>
      <c r="BH1830" s="1">
        <v>1241</v>
      </c>
      <c r="BI1830" s="1">
        <v>1245</v>
      </c>
      <c r="BJ1830" s="1">
        <v>1390</v>
      </c>
      <c r="BK1830" s="1">
        <v>1540</v>
      </c>
      <c r="BL1830" s="1">
        <v>1570</v>
      </c>
      <c r="BM1830" s="1">
        <v>1755</v>
      </c>
      <c r="BN1830" s="1">
        <v>1857</v>
      </c>
      <c r="BO1830" s="1">
        <v>1968</v>
      </c>
      <c r="BP1830">
        <v>55</v>
      </c>
      <c r="BQ1830">
        <v>55</v>
      </c>
      <c r="BR1830">
        <v>55</v>
      </c>
      <c r="BS1830">
        <v>55</v>
      </c>
      <c r="BT1830">
        <v>55</v>
      </c>
      <c r="BU1830">
        <v>55</v>
      </c>
      <c r="BV1830">
        <v>55</v>
      </c>
      <c r="BW1830">
        <v>55</v>
      </c>
      <c r="BX1830">
        <v>8</v>
      </c>
      <c r="BY1830">
        <v>5.27</v>
      </c>
      <c r="BZ1830">
        <v>10.51</v>
      </c>
      <c r="CA1830">
        <v>8.41</v>
      </c>
      <c r="CB1830">
        <v>5.56</v>
      </c>
      <c r="CC1830">
        <v>5.39</v>
      </c>
      <c r="CD1830">
        <v>5.52</v>
      </c>
      <c r="CE1830">
        <v>5.66</v>
      </c>
      <c r="CF1830">
        <v>12.49</v>
      </c>
      <c r="CG1830">
        <v>7.97</v>
      </c>
      <c r="CH1830">
        <v>15.15</v>
      </c>
      <c r="CI1830">
        <v>11.74</v>
      </c>
      <c r="CJ1830">
        <v>7.84</v>
      </c>
      <c r="CK1830">
        <v>7.52</v>
      </c>
      <c r="CL1830">
        <v>7.48</v>
      </c>
      <c r="CM1830">
        <v>7.58</v>
      </c>
      <c r="CN1830" s="1">
        <v>1352</v>
      </c>
      <c r="CO1830">
        <v>908</v>
      </c>
      <c r="CP1830" s="1">
        <v>1829</v>
      </c>
      <c r="CQ1830" s="1">
        <v>1576</v>
      </c>
      <c r="CR1830" s="1">
        <v>1117</v>
      </c>
      <c r="CS1830" s="1">
        <v>1146</v>
      </c>
      <c r="CT1830" s="1">
        <v>1237</v>
      </c>
      <c r="CU1830" s="1">
        <v>1329</v>
      </c>
      <c r="CV1830">
        <v>8.6199999999999992</v>
      </c>
      <c r="CW1830">
        <v>12.66</v>
      </c>
      <c r="CX1830">
        <v>5.38</v>
      </c>
      <c r="CY1830">
        <v>7.39</v>
      </c>
      <c r="CZ1830">
        <v>10.11</v>
      </c>
      <c r="DA1830">
        <v>10.039999999999999</v>
      </c>
      <c r="DB1830">
        <v>9.2899999999999991</v>
      </c>
      <c r="DC1830">
        <v>8.65</v>
      </c>
      <c r="DD1830">
        <v>0.92</v>
      </c>
      <c r="DE1830">
        <v>0.91</v>
      </c>
      <c r="DF1830">
        <v>0.7</v>
      </c>
      <c r="DG1830">
        <v>0.76</v>
      </c>
      <c r="DH1830">
        <v>0.72</v>
      </c>
      <c r="DI1830">
        <v>0.66</v>
      </c>
      <c r="DJ1830">
        <v>0.63</v>
      </c>
      <c r="DK1830">
        <v>0.6</v>
      </c>
      <c r="DL1830" s="6">
        <f>(CM1830*3+CL1830*2+CK1830)/6</f>
        <v>7.5366666666666662</v>
      </c>
      <c r="DM1830">
        <f>BH1830+(BH1830*(CG1830-8.25)/8.25)</f>
        <v>1198.881212121212</v>
      </c>
      <c r="DN1830">
        <f>BI1830+(BI1830*(CH1830-8.25)/8.25)</f>
        <v>2286.272727272727</v>
      </c>
      <c r="DO1830">
        <f>BJ1830+(BJ1830*(CI1830-8.25)/8.25)</f>
        <v>1978.0121212121212</v>
      </c>
      <c r="DP1830">
        <f>BK1830+(BK1830*(CJ1830-8.25)/8.25)</f>
        <v>1463.4666666666667</v>
      </c>
      <c r="DQ1830">
        <f>BL1830+(BL1830*(CK1830-8.25)/8.25)</f>
        <v>1431.0787878787878</v>
      </c>
      <c r="DR1830">
        <f>BM1830+(BM1830*(CL1830-8.25)/8.25)</f>
        <v>1591.2</v>
      </c>
      <c r="DS1830">
        <f>BN1830+(BN1830*(CM1830-8.25)/8.25)</f>
        <v>1706.189090909091</v>
      </c>
      <c r="DT1830" s="8">
        <f>DM1830*10^8/$I1830</f>
        <v>10988.828708718716</v>
      </c>
      <c r="DU1830" s="8">
        <f>DN1830*10^8/$I1830</f>
        <v>20955.753687192733</v>
      </c>
      <c r="DV1830" s="8">
        <f>DO1830*10^8/$I1830</f>
        <v>18130.266922200928</v>
      </c>
      <c r="DW1830" s="8">
        <f>DP1830*10^8/$I1830</f>
        <v>13413.993278337915</v>
      </c>
      <c r="DX1830" s="8">
        <f>DQ1830*10^8/$I1830</f>
        <v>13117.129128128212</v>
      </c>
      <c r="DY1830" s="8">
        <f>DR1830*10^8/$I1830</f>
        <v>14584.784601283227</v>
      </c>
      <c r="DZ1830" s="8">
        <f>DS1830*10^8/$I1830</f>
        <v>15638.763436380301</v>
      </c>
      <c r="EA1830" s="8">
        <f>DT1830*10^8/$I1830</f>
        <v>100722.53628523112</v>
      </c>
      <c r="EB1830" s="8">
        <f>DZ1830*0.8</f>
        <v>12511.010749104242</v>
      </c>
      <c r="EC1830" s="10">
        <f>G1830-E1830</f>
        <v>600</v>
      </c>
      <c r="ED1830" s="4">
        <f>EC1830/E1830*100</f>
        <v>5.5045871559633035</v>
      </c>
      <c r="EE1830" s="4">
        <f>DY1830-G1830</f>
        <v>3084.7846012832269</v>
      </c>
      <c r="EF1830" s="12">
        <f>EE1830/G1830</f>
        <v>0.26824213924201973</v>
      </c>
      <c r="EG1830" s="4">
        <f>G1830-F1830</f>
        <v>-350</v>
      </c>
    </row>
    <row r="1831" spans="1:137" x14ac:dyDescent="0.3">
      <c r="A1831">
        <v>1830</v>
      </c>
      <c r="B1831" t="s">
        <v>7431</v>
      </c>
      <c r="C1831" t="s">
        <v>4100</v>
      </c>
      <c r="D1831" t="str">
        <f>VLOOKUP(C1831,Sheet1!$A$2:$B$3197,2,FALSE)</f>
        <v>가정용기기와용품</v>
      </c>
      <c r="E1831">
        <v>15850</v>
      </c>
      <c r="F1831">
        <v>13100</v>
      </c>
      <c r="G1831" s="7">
        <v>13250</v>
      </c>
      <c r="H1831" t="s">
        <v>1761</v>
      </c>
      <c r="I1831" s="7">
        <f>VALUE(LEFT(H1831,FIND("/",H1831)-1)) + VALUE(MID(H1831,FIND("/",H1831)+1,LEN(H1831)))</f>
        <v>15391605</v>
      </c>
      <c r="J1831" s="1">
        <v>467853</v>
      </c>
      <c r="K1831" s="1">
        <f>G1831*I1831/(10^8)</f>
        <v>2039.3876625</v>
      </c>
      <c r="L1831" s="1">
        <v>7097</v>
      </c>
      <c r="M1831" s="1">
        <v>8241</v>
      </c>
      <c r="N1831" s="1">
        <v>9187</v>
      </c>
      <c r="O1831" s="1">
        <v>9523</v>
      </c>
      <c r="P1831" s="1">
        <v>9257</v>
      </c>
      <c r="Q1831" s="3"/>
      <c r="R1831" s="3"/>
      <c r="S1831" s="3"/>
      <c r="T1831">
        <v>280</v>
      </c>
      <c r="U1831">
        <v>364</v>
      </c>
      <c r="V1831">
        <v>298</v>
      </c>
      <c r="W1831">
        <v>305</v>
      </c>
      <c r="X1831">
        <v>93</v>
      </c>
      <c r="Y1831" s="3"/>
      <c r="Z1831" s="3"/>
      <c r="AA1831" s="3"/>
      <c r="AB1831">
        <v>143</v>
      </c>
      <c r="AC1831">
        <v>255</v>
      </c>
      <c r="AD1831">
        <v>187</v>
      </c>
      <c r="AE1831">
        <v>142</v>
      </c>
      <c r="AF1831">
        <v>62</v>
      </c>
      <c r="AG1831" s="3"/>
      <c r="AH1831" s="3"/>
      <c r="AI1831" s="3"/>
      <c r="AJ1831" s="1">
        <v>4331</v>
      </c>
      <c r="AK1831" s="1">
        <v>4668</v>
      </c>
      <c r="AL1831" s="1">
        <v>5194</v>
      </c>
      <c r="AM1831" s="1">
        <v>5380</v>
      </c>
      <c r="AN1831" s="1">
        <v>5888</v>
      </c>
      <c r="AO1831" s="3"/>
      <c r="AP1831" s="3"/>
      <c r="AQ1831" s="3"/>
      <c r="AR1831" s="1">
        <v>2977</v>
      </c>
      <c r="AS1831" s="1">
        <v>3021</v>
      </c>
      <c r="AT1831" s="1">
        <v>3369</v>
      </c>
      <c r="AU1831" s="1">
        <v>3479</v>
      </c>
      <c r="AV1831" s="1">
        <v>3935</v>
      </c>
      <c r="AW1831" s="3"/>
      <c r="AX1831" s="3"/>
      <c r="AY1831" s="3"/>
      <c r="AZ1831" s="1">
        <v>1354</v>
      </c>
      <c r="BA1831" s="1">
        <v>1647</v>
      </c>
      <c r="BB1831" s="1">
        <v>1826</v>
      </c>
      <c r="BC1831" s="1">
        <v>1902</v>
      </c>
      <c r="BD1831" s="1">
        <v>1953</v>
      </c>
      <c r="BE1831" s="3"/>
      <c r="BF1831" s="3"/>
      <c r="BG1831" s="3"/>
      <c r="BH1831" s="1">
        <v>1011</v>
      </c>
      <c r="BI1831" s="1">
        <v>1246</v>
      </c>
      <c r="BJ1831" s="1">
        <v>1390</v>
      </c>
      <c r="BK1831" s="1">
        <v>1434</v>
      </c>
      <c r="BL1831" s="1">
        <v>1464</v>
      </c>
      <c r="BM1831" s="3"/>
      <c r="BN1831" s="3"/>
      <c r="BO1831" s="3"/>
      <c r="BP1831">
        <v>69</v>
      </c>
      <c r="BQ1831">
        <v>74</v>
      </c>
      <c r="BR1831">
        <v>77</v>
      </c>
      <c r="BS1831">
        <v>77</v>
      </c>
      <c r="BT1831">
        <v>77</v>
      </c>
      <c r="BU1831" s="3"/>
      <c r="BV1831" s="3"/>
      <c r="BW1831" s="3"/>
      <c r="BX1831">
        <v>3.72</v>
      </c>
      <c r="BY1831">
        <v>5.67</v>
      </c>
      <c r="BZ1831">
        <v>3.8</v>
      </c>
      <c r="CA1831">
        <v>2.68</v>
      </c>
      <c r="CB1831">
        <v>1.1000000000000001</v>
      </c>
      <c r="CC1831" s="3"/>
      <c r="CD1831" s="3"/>
      <c r="CE1831" s="3"/>
      <c r="CF1831">
        <v>11.71</v>
      </c>
      <c r="CG1831">
        <v>17.45</v>
      </c>
      <c r="CH1831">
        <v>11.25</v>
      </c>
      <c r="CI1831">
        <v>7.57</v>
      </c>
      <c r="CJ1831">
        <v>2.86</v>
      </c>
      <c r="CK1831" s="3"/>
      <c r="CL1831" s="3"/>
      <c r="CM1831" s="3"/>
      <c r="CN1831">
        <v>810</v>
      </c>
      <c r="CO1831" s="1">
        <v>1413</v>
      </c>
      <c r="CP1831">
        <v>964</v>
      </c>
      <c r="CQ1831">
        <v>694</v>
      </c>
      <c r="CR1831">
        <v>270</v>
      </c>
      <c r="CS1831" s="3"/>
      <c r="CT1831" s="3"/>
      <c r="CU1831" s="3"/>
      <c r="CV1831">
        <v>11.46</v>
      </c>
      <c r="CW1831">
        <v>7.89</v>
      </c>
      <c r="CX1831">
        <v>10.9</v>
      </c>
      <c r="CY1831">
        <v>16.850000000000001</v>
      </c>
      <c r="CZ1831">
        <v>59.34</v>
      </c>
      <c r="DA1831" s="3"/>
      <c r="DB1831" s="3"/>
      <c r="DC1831" s="3"/>
      <c r="DD1831">
        <v>1.24</v>
      </c>
      <c r="DE1831">
        <v>1.3</v>
      </c>
      <c r="DF1831">
        <v>1.1499999999999999</v>
      </c>
      <c r="DG1831">
        <v>1.2</v>
      </c>
      <c r="DH1831">
        <v>1.61</v>
      </c>
      <c r="DI1831" s="3"/>
      <c r="DJ1831" s="3"/>
      <c r="DK1831" s="3"/>
      <c r="DL1831" s="6">
        <f>(CM1831*3+CL1831*2+CK1831)/6</f>
        <v>0</v>
      </c>
      <c r="DM1831">
        <f>BH1831+(BH1831*(CG1831-8.25)/8.25)</f>
        <v>2138.4181818181814</v>
      </c>
      <c r="DN1831">
        <f>BI1831+(BI1831*(CH1831-8.25)/8.25)</f>
        <v>1699.090909090909</v>
      </c>
      <c r="DO1831">
        <f>BJ1831+(BJ1831*(CI1831-8.25)/8.25)</f>
        <v>1275.4303030303031</v>
      </c>
      <c r="DP1831">
        <f>BK1831+(BK1831*(CJ1831-8.25)/8.25)</f>
        <v>497.11999999999989</v>
      </c>
      <c r="DQ1831">
        <f>BL1831+(BL1831*(CK1831-8.25)/8.25)</f>
        <v>0</v>
      </c>
      <c r="DR1831">
        <f>BM1831+(BM1831*(CL1831-8.25)/8.25)</f>
        <v>0</v>
      </c>
      <c r="DS1831">
        <f>BN1831+(BN1831*(CM1831-8.25)/8.25)</f>
        <v>0</v>
      </c>
      <c r="DT1831" s="8">
        <f>DM1831*10^8/$I1831</f>
        <v>13893.406060109921</v>
      </c>
      <c r="DU1831" s="8">
        <f>DN1831*10^8/$I1831</f>
        <v>11039.075581077535</v>
      </c>
      <c r="DV1831" s="8">
        <f>DO1831*10^8/$I1831</f>
        <v>8286.5321909593113</v>
      </c>
      <c r="DW1831" s="8">
        <f>DP1831*10^8/$I1831</f>
        <v>3229.8126153835155</v>
      </c>
      <c r="DX1831" s="8">
        <f>DQ1831*10^8/$I1831</f>
        <v>0</v>
      </c>
      <c r="DY1831" s="8">
        <f>DR1831*10^8/$I1831</f>
        <v>0</v>
      </c>
      <c r="DZ1831" s="8">
        <f>DS1831*10^8/$I1831</f>
        <v>0</v>
      </c>
      <c r="EA1831" s="8">
        <f>DT1831*10^8/$I1831</f>
        <v>90266.129231551371</v>
      </c>
      <c r="EB1831" s="8">
        <f>DZ1831*0.8</f>
        <v>0</v>
      </c>
      <c r="EC1831" s="10">
        <f>G1831-E1831</f>
        <v>-2600</v>
      </c>
      <c r="ED1831" s="4">
        <f>EC1831/E1831*100</f>
        <v>-16.403785488958992</v>
      </c>
      <c r="EE1831" s="4">
        <f>DY1831-G1831</f>
        <v>-13250</v>
      </c>
      <c r="EF1831" s="12">
        <f>EE1831/G1831</f>
        <v>-1</v>
      </c>
      <c r="EG1831" s="4">
        <f>G1831-F1831</f>
        <v>150</v>
      </c>
    </row>
    <row r="1832" spans="1:137" x14ac:dyDescent="0.3">
      <c r="A1832">
        <v>1831</v>
      </c>
      <c r="B1832" t="s">
        <v>7520</v>
      </c>
      <c r="C1832" t="s">
        <v>4101</v>
      </c>
      <c r="D1832" t="str">
        <f>VLOOKUP(C1832,Sheet1!$A$2:$B$3197,2,FALSE)</f>
        <v>방송과엔터테인먼트</v>
      </c>
      <c r="E1832">
        <v>10850</v>
      </c>
      <c r="F1832">
        <v>14100</v>
      </c>
      <c r="G1832" s="7">
        <v>15650</v>
      </c>
      <c r="H1832" t="s">
        <v>1762</v>
      </c>
      <c r="I1832" s="7">
        <f>VALUE(LEFT(H1832,FIND("/",H1832)-1)) + VALUE(MID(H1832,FIND("/",H1832)+1,LEN(H1832)))</f>
        <v>17678202</v>
      </c>
      <c r="J1832">
        <v>0</v>
      </c>
      <c r="K1832" s="1">
        <f>G1832*I1832/(10^8)</f>
        <v>2766.6386130000001</v>
      </c>
      <c r="L1832">
        <v>932</v>
      </c>
      <c r="M1832" s="1">
        <v>1062</v>
      </c>
      <c r="N1832" s="1">
        <v>1037</v>
      </c>
      <c r="O1832">
        <v>394</v>
      </c>
      <c r="P1832">
        <v>481</v>
      </c>
      <c r="Q1832">
        <v>780</v>
      </c>
      <c r="R1832" s="1">
        <v>1660</v>
      </c>
      <c r="S1832" s="3"/>
      <c r="T1832">
        <v>-3</v>
      </c>
      <c r="U1832">
        <v>10</v>
      </c>
      <c r="V1832">
        <v>-24</v>
      </c>
      <c r="W1832">
        <v>-21</v>
      </c>
      <c r="X1832">
        <v>17</v>
      </c>
      <c r="Y1832">
        <v>180</v>
      </c>
      <c r="Z1832">
        <v>420</v>
      </c>
      <c r="AA1832" s="3"/>
      <c r="AB1832">
        <v>-69</v>
      </c>
      <c r="AC1832">
        <v>2</v>
      </c>
      <c r="AD1832">
        <v>-84</v>
      </c>
      <c r="AE1832">
        <v>-107</v>
      </c>
      <c r="AF1832">
        <v>87</v>
      </c>
      <c r="AG1832">
        <v>190</v>
      </c>
      <c r="AH1832">
        <v>400</v>
      </c>
      <c r="AI1832" s="3"/>
      <c r="AJ1832" s="1">
        <v>1107</v>
      </c>
      <c r="AK1832" s="1">
        <v>1063</v>
      </c>
      <c r="AL1832" s="1">
        <v>1026</v>
      </c>
      <c r="AM1832" s="1">
        <v>1084</v>
      </c>
      <c r="AN1832">
        <v>701</v>
      </c>
      <c r="AO1832" s="1">
        <v>1660</v>
      </c>
      <c r="AP1832" s="1">
        <v>1590</v>
      </c>
      <c r="AQ1832" s="3"/>
      <c r="AR1832">
        <v>289</v>
      </c>
      <c r="AS1832">
        <v>278</v>
      </c>
      <c r="AT1832">
        <v>258</v>
      </c>
      <c r="AU1832">
        <v>403</v>
      </c>
      <c r="AV1832">
        <v>284</v>
      </c>
      <c r="AW1832">
        <v>940</v>
      </c>
      <c r="AX1832">
        <v>470</v>
      </c>
      <c r="AY1832" s="3"/>
      <c r="AZ1832">
        <v>818</v>
      </c>
      <c r="BA1832">
        <v>785</v>
      </c>
      <c r="BB1832">
        <v>768</v>
      </c>
      <c r="BC1832">
        <v>680</v>
      </c>
      <c r="BD1832">
        <v>416</v>
      </c>
      <c r="BE1832">
        <v>720</v>
      </c>
      <c r="BF1832" s="1">
        <v>1120</v>
      </c>
      <c r="BG1832" s="3"/>
      <c r="BH1832">
        <v>507</v>
      </c>
      <c r="BI1832">
        <v>484</v>
      </c>
      <c r="BJ1832">
        <v>513</v>
      </c>
      <c r="BK1832">
        <v>436</v>
      </c>
      <c r="BL1832">
        <v>416</v>
      </c>
      <c r="BM1832">
        <v>720</v>
      </c>
      <c r="BN1832" s="1">
        <v>1120</v>
      </c>
      <c r="BO1832" s="3"/>
      <c r="BP1832">
        <v>77</v>
      </c>
      <c r="BQ1832">
        <v>77</v>
      </c>
      <c r="BR1832">
        <v>85</v>
      </c>
      <c r="BS1832">
        <v>85</v>
      </c>
      <c r="BT1832">
        <v>85</v>
      </c>
      <c r="BU1832">
        <v>90</v>
      </c>
      <c r="BV1832">
        <v>90</v>
      </c>
      <c r="BW1832" s="3"/>
      <c r="BX1832">
        <v>-6.66</v>
      </c>
      <c r="BY1832">
        <v>0.15</v>
      </c>
      <c r="BZ1832">
        <v>-8.07</v>
      </c>
      <c r="CA1832">
        <v>-10.16</v>
      </c>
      <c r="CB1832">
        <v>9.7899999999999991</v>
      </c>
      <c r="CC1832">
        <v>16.100000000000001</v>
      </c>
      <c r="CD1832">
        <v>24.62</v>
      </c>
      <c r="CE1832" s="3"/>
      <c r="CF1832">
        <v>-13.09</v>
      </c>
      <c r="CG1832">
        <v>-2.2200000000000002</v>
      </c>
      <c r="CH1832">
        <v>-16.510000000000002</v>
      </c>
      <c r="CI1832">
        <v>-17.440000000000001</v>
      </c>
      <c r="CJ1832">
        <v>22.42</v>
      </c>
      <c r="CK1832" s="3"/>
      <c r="CL1832" s="3"/>
      <c r="CM1832" s="3"/>
      <c r="CN1832">
        <v>-421</v>
      </c>
      <c r="CO1832">
        <v>-71</v>
      </c>
      <c r="CP1832">
        <v>-510</v>
      </c>
      <c r="CQ1832">
        <v>-485</v>
      </c>
      <c r="CR1832">
        <v>559</v>
      </c>
      <c r="CS1832" s="3"/>
      <c r="CT1832" s="3"/>
      <c r="CU1832" s="3"/>
      <c r="CV1832" t="s">
        <v>2</v>
      </c>
      <c r="CW1832" t="s">
        <v>2</v>
      </c>
      <c r="CX1832" t="s">
        <v>2</v>
      </c>
      <c r="CY1832" t="s">
        <v>2</v>
      </c>
      <c r="CZ1832">
        <v>20.74</v>
      </c>
      <c r="DA1832" s="3"/>
      <c r="DB1832" s="3"/>
      <c r="DC1832" s="3"/>
      <c r="DD1832">
        <v>3.94</v>
      </c>
      <c r="DE1832">
        <v>3.62</v>
      </c>
      <c r="DF1832">
        <v>4.3899999999999997</v>
      </c>
      <c r="DG1832">
        <v>4.75</v>
      </c>
      <c r="DH1832">
        <v>4.74</v>
      </c>
      <c r="DI1832">
        <v>3.84</v>
      </c>
      <c r="DJ1832">
        <v>2.4700000000000002</v>
      </c>
      <c r="DK1832" s="3"/>
      <c r="DL1832" s="6">
        <f>(CM1832*3+CL1832*2+CK1832)/6</f>
        <v>0</v>
      </c>
      <c r="DM1832">
        <f>BH1832+(BH1832*(CG1832-8.25)/8.25)</f>
        <v>-136.42909090909086</v>
      </c>
      <c r="DN1832">
        <f>BI1832+(BI1832*(CH1832-8.25)/8.25)</f>
        <v>-968.58666666666659</v>
      </c>
      <c r="DO1832">
        <f>BJ1832+(BJ1832*(CI1832-8.25)/8.25)</f>
        <v>-1084.4509090909091</v>
      </c>
      <c r="DP1832">
        <f>BK1832+(BK1832*(CJ1832-8.25)/8.25)</f>
        <v>1184.8630303030304</v>
      </c>
      <c r="DQ1832">
        <f>BL1832+(BL1832*(CK1832-8.25)/8.25)</f>
        <v>0</v>
      </c>
      <c r="DR1832">
        <f>BM1832+(BM1832*(CL1832-8.25)/8.25)</f>
        <v>0</v>
      </c>
      <c r="DS1832">
        <f>BN1832+(BN1832*(CM1832-8.25)/8.25)</f>
        <v>0</v>
      </c>
      <c r="DT1832" s="8">
        <f>DM1832*10^8/$I1832</f>
        <v>-771.73623714159885</v>
      </c>
      <c r="DU1832" s="8">
        <f>DN1832*10^8/$I1832</f>
        <v>-5478.9885683321563</v>
      </c>
      <c r="DV1832" s="8">
        <f>DO1832*10^8/$I1832</f>
        <v>-6134.3959588815032</v>
      </c>
      <c r="DW1832" s="8">
        <f>DP1832*10^8/$I1832</f>
        <v>6702.3955847038651</v>
      </c>
      <c r="DX1832" s="8">
        <f>DQ1832*10^8/$I1832</f>
        <v>0</v>
      </c>
      <c r="DY1832" s="8">
        <f>DR1832*10^8/$I1832</f>
        <v>0</v>
      </c>
      <c r="DZ1832" s="8">
        <f>DS1832*10^8/$I1832</f>
        <v>0</v>
      </c>
      <c r="EA1832" s="8">
        <f>DT1832*10^8/$I1832</f>
        <v>-4365.4679199932143</v>
      </c>
      <c r="EB1832" s="8">
        <f>DZ1832*0.8</f>
        <v>0</v>
      </c>
      <c r="EC1832" s="10">
        <f>G1832-E1832</f>
        <v>4800</v>
      </c>
      <c r="ED1832" s="4">
        <f>EC1832/E1832*100</f>
        <v>44.23963133640553</v>
      </c>
      <c r="EE1832" s="4">
        <f>DY1832-G1832</f>
        <v>-15650</v>
      </c>
      <c r="EF1832" s="12">
        <f>EE1832/G1832</f>
        <v>-1</v>
      </c>
      <c r="EG1832" s="4">
        <f>G1832-F1832</f>
        <v>1550</v>
      </c>
    </row>
    <row r="1833" spans="1:137" x14ac:dyDescent="0.3">
      <c r="A1833">
        <v>1832</v>
      </c>
      <c r="B1833" t="s">
        <v>6901</v>
      </c>
      <c r="C1833" t="s">
        <v>4102</v>
      </c>
      <c r="D1833" t="str">
        <f>VLOOKUP(C1833,Sheet1!$A$2:$B$3197,2,FALSE)</f>
        <v>기계</v>
      </c>
      <c r="E1833">
        <v>4240</v>
      </c>
      <c r="F1833">
        <v>5880</v>
      </c>
      <c r="G1833" s="7">
        <v>5710</v>
      </c>
      <c r="H1833" t="s">
        <v>1763</v>
      </c>
      <c r="I1833" s="7">
        <f>VALUE(LEFT(H1833,FIND("/",H1833)-1)) + VALUE(MID(H1833,FIND("/",H1833)+1,LEN(H1833)))</f>
        <v>17915944</v>
      </c>
      <c r="J1833" s="1">
        <v>74232</v>
      </c>
      <c r="K1833" s="1">
        <f>G1833*I1833/(10^8)</f>
        <v>1023.0004024</v>
      </c>
      <c r="L1833" s="1">
        <v>3374</v>
      </c>
      <c r="M1833" s="1">
        <v>3403</v>
      </c>
      <c r="N1833" s="1">
        <v>3112</v>
      </c>
      <c r="O1833" s="1">
        <v>2486</v>
      </c>
      <c r="P1833" s="1">
        <v>2635</v>
      </c>
      <c r="Q1833" s="3"/>
      <c r="R1833" s="3"/>
      <c r="S1833" s="3"/>
      <c r="T1833">
        <v>256</v>
      </c>
      <c r="U1833">
        <v>243</v>
      </c>
      <c r="V1833">
        <v>142</v>
      </c>
      <c r="W1833">
        <v>31</v>
      </c>
      <c r="X1833">
        <v>29</v>
      </c>
      <c r="Y1833" s="3"/>
      <c r="Z1833" s="3"/>
      <c r="AA1833" s="3"/>
      <c r="AB1833">
        <v>141</v>
      </c>
      <c r="AC1833">
        <v>176</v>
      </c>
      <c r="AD1833">
        <v>101</v>
      </c>
      <c r="AE1833">
        <v>12</v>
      </c>
      <c r="AF1833">
        <v>-71</v>
      </c>
      <c r="AG1833" s="3"/>
      <c r="AH1833" s="3"/>
      <c r="AI1833" s="3"/>
      <c r="AJ1833" s="1">
        <v>2624</v>
      </c>
      <c r="AK1833" s="1">
        <v>2736</v>
      </c>
      <c r="AL1833" s="1">
        <v>2694</v>
      </c>
      <c r="AM1833" s="1">
        <v>2804</v>
      </c>
      <c r="AN1833" s="1">
        <v>2499</v>
      </c>
      <c r="AO1833" s="3"/>
      <c r="AP1833" s="3"/>
      <c r="AQ1833" s="3"/>
      <c r="AR1833">
        <v>951</v>
      </c>
      <c r="AS1833">
        <v>901</v>
      </c>
      <c r="AT1833">
        <v>774</v>
      </c>
      <c r="AU1833">
        <v>905</v>
      </c>
      <c r="AV1833">
        <v>661</v>
      </c>
      <c r="AW1833" s="3"/>
      <c r="AX1833" s="3"/>
      <c r="AY1833" s="3"/>
      <c r="AZ1833" s="1">
        <v>1673</v>
      </c>
      <c r="BA1833" s="1">
        <v>1835</v>
      </c>
      <c r="BB1833" s="1">
        <v>1919</v>
      </c>
      <c r="BC1833" s="1">
        <v>1899</v>
      </c>
      <c r="BD1833" s="1">
        <v>1837</v>
      </c>
      <c r="BE1833" s="3"/>
      <c r="BF1833" s="3"/>
      <c r="BG1833" s="3"/>
      <c r="BH1833" s="1">
        <v>1673</v>
      </c>
      <c r="BI1833" s="1">
        <v>1835</v>
      </c>
      <c r="BJ1833" s="1">
        <v>1919</v>
      </c>
      <c r="BK1833" s="1">
        <v>1899</v>
      </c>
      <c r="BL1833" s="1">
        <v>1837</v>
      </c>
      <c r="BM1833" s="3"/>
      <c r="BN1833" s="3"/>
      <c r="BO1833" s="3"/>
      <c r="BP1833">
        <v>90</v>
      </c>
      <c r="BQ1833">
        <v>90</v>
      </c>
      <c r="BR1833">
        <v>90</v>
      </c>
      <c r="BS1833">
        <v>90</v>
      </c>
      <c r="BT1833">
        <v>90</v>
      </c>
      <c r="BU1833" s="3"/>
      <c r="BV1833" s="3"/>
      <c r="BW1833" s="3"/>
      <c r="BX1833">
        <v>5.16</v>
      </c>
      <c r="BY1833">
        <v>6.57</v>
      </c>
      <c r="BZ1833">
        <v>3.73</v>
      </c>
      <c r="CA1833">
        <v>0.42</v>
      </c>
      <c r="CB1833">
        <v>-2.68</v>
      </c>
      <c r="CC1833" s="3"/>
      <c r="CD1833" s="3"/>
      <c r="CE1833" s="3"/>
      <c r="CF1833">
        <v>8.8800000000000008</v>
      </c>
      <c r="CG1833">
        <v>10.029999999999999</v>
      </c>
      <c r="CH1833">
        <v>5.4</v>
      </c>
      <c r="CI1833">
        <v>0.61</v>
      </c>
      <c r="CJ1833">
        <v>-3.81</v>
      </c>
      <c r="CK1833" s="3"/>
      <c r="CL1833" s="3"/>
      <c r="CM1833" s="3"/>
      <c r="CN1833">
        <v>789</v>
      </c>
      <c r="CO1833">
        <v>982</v>
      </c>
      <c r="CP1833">
        <v>566</v>
      </c>
      <c r="CQ1833">
        <v>65</v>
      </c>
      <c r="CR1833">
        <v>-397</v>
      </c>
      <c r="CS1833" s="3"/>
      <c r="CT1833" s="3"/>
      <c r="CU1833" s="3"/>
      <c r="CV1833">
        <v>12.68</v>
      </c>
      <c r="CW1833">
        <v>9.49</v>
      </c>
      <c r="CX1833">
        <v>10.130000000000001</v>
      </c>
      <c r="CY1833">
        <v>68.41</v>
      </c>
      <c r="CZ1833" t="s">
        <v>2</v>
      </c>
      <c r="DA1833" s="3"/>
      <c r="DB1833" s="3"/>
      <c r="DC1833" s="3"/>
      <c r="DD1833">
        <v>1.07</v>
      </c>
      <c r="DE1833">
        <v>0.91</v>
      </c>
      <c r="DF1833">
        <v>0.53</v>
      </c>
      <c r="DG1833">
        <v>0.42</v>
      </c>
      <c r="DH1833">
        <v>0.42</v>
      </c>
      <c r="DI1833" s="3"/>
      <c r="DJ1833" s="3"/>
      <c r="DK1833" s="3"/>
      <c r="DL1833" s="6">
        <f>(CM1833*3+CL1833*2+CK1833)/6</f>
        <v>0</v>
      </c>
      <c r="DM1833">
        <f>BH1833+(BH1833*(CG1833-8.25)/8.25)</f>
        <v>2033.9624242424243</v>
      </c>
      <c r="DN1833">
        <f>BI1833+(BI1833*(CH1833-8.25)/8.25)</f>
        <v>1201.0909090909092</v>
      </c>
      <c r="DO1833">
        <f>BJ1833+(BJ1833*(CI1833-8.25)/8.25)</f>
        <v>141.88969696969707</v>
      </c>
      <c r="DP1833">
        <f>BK1833+(BK1833*(CJ1833-8.25)/8.25)</f>
        <v>-876.99272727272773</v>
      </c>
      <c r="DQ1833">
        <f>BL1833+(BL1833*(CK1833-8.25)/8.25)</f>
        <v>0</v>
      </c>
      <c r="DR1833">
        <f>BM1833+(BM1833*(CL1833-8.25)/8.25)</f>
        <v>0</v>
      </c>
      <c r="DS1833">
        <f>BN1833+(BN1833*(CM1833-8.25)/8.25)</f>
        <v>0</v>
      </c>
      <c r="DT1833" s="8">
        <f>DM1833*10^8/$I1833</f>
        <v>11352.806328499488</v>
      </c>
      <c r="DU1833" s="8">
        <f>DN1833*10^8/$I1833</f>
        <v>6704.0336199471785</v>
      </c>
      <c r="DV1833" s="8">
        <f>DO1833*10^8/$I1833</f>
        <v>791.9744389114918</v>
      </c>
      <c r="DW1833" s="8">
        <f>DP1833*10^8/$I1833</f>
        <v>-4895.0405698562554</v>
      </c>
      <c r="DX1833" s="8">
        <f>DQ1833*10^8/$I1833</f>
        <v>0</v>
      </c>
      <c r="DY1833" s="8">
        <f>DR1833*10^8/$I1833</f>
        <v>0</v>
      </c>
      <c r="DZ1833" s="8">
        <f>DS1833*10^8/$I1833</f>
        <v>0</v>
      </c>
      <c r="EA1833" s="8">
        <f>DT1833*10^8/$I1833</f>
        <v>63367.056340985924</v>
      </c>
      <c r="EB1833" s="8">
        <f>DZ1833*0.8</f>
        <v>0</v>
      </c>
      <c r="EC1833" s="10">
        <f>G1833-E1833</f>
        <v>1470</v>
      </c>
      <c r="ED1833" s="4">
        <f>EC1833/E1833*100</f>
        <v>34.669811320754718</v>
      </c>
      <c r="EE1833" s="4">
        <f>DY1833-G1833</f>
        <v>-5710</v>
      </c>
      <c r="EF1833" s="12">
        <f>EE1833/G1833</f>
        <v>-1</v>
      </c>
      <c r="EG1833" s="4">
        <f>G1833-F1833</f>
        <v>-170</v>
      </c>
    </row>
    <row r="1834" spans="1:137" x14ac:dyDescent="0.3">
      <c r="A1834">
        <v>1833</v>
      </c>
      <c r="B1834" t="s">
        <v>7562</v>
      </c>
      <c r="C1834" t="s">
        <v>4103</v>
      </c>
      <c r="D1834" t="str">
        <f>VLOOKUP(C1834,Sheet1!$A$2:$B$3197,2,FALSE)</f>
        <v>제약</v>
      </c>
      <c r="E1834" s="7">
        <v>17100</v>
      </c>
      <c r="F1834" s="7">
        <v>18000</v>
      </c>
      <c r="G1834" s="7">
        <v>17500</v>
      </c>
      <c r="H1834" t="s">
        <v>1764</v>
      </c>
      <c r="I1834" s="7">
        <f>VALUE(LEFT(H1834,FIND("/",H1834)-1)) + VALUE(MID(H1834,FIND("/",H1834)+1,LEN(H1834)))</f>
        <v>9960000</v>
      </c>
      <c r="J1834" s="1">
        <v>2565</v>
      </c>
      <c r="K1834" s="1">
        <f>G1834*I1834/(10^8)</f>
        <v>1743</v>
      </c>
      <c r="L1834">
        <v>379</v>
      </c>
      <c r="M1834">
        <v>319</v>
      </c>
      <c r="N1834">
        <v>332</v>
      </c>
      <c r="O1834">
        <v>329</v>
      </c>
      <c r="P1834">
        <v>363</v>
      </c>
      <c r="Q1834" s="3"/>
      <c r="R1834" s="3"/>
      <c r="S1834" s="3"/>
      <c r="T1834">
        <v>70</v>
      </c>
      <c r="U1834">
        <v>55</v>
      </c>
      <c r="V1834">
        <v>35</v>
      </c>
      <c r="W1834">
        <v>27</v>
      </c>
      <c r="X1834">
        <v>40</v>
      </c>
      <c r="Y1834" s="3"/>
      <c r="Z1834" s="3"/>
      <c r="AA1834" s="3"/>
      <c r="AB1834">
        <v>62</v>
      </c>
      <c r="AC1834">
        <v>46</v>
      </c>
      <c r="AD1834">
        <v>35</v>
      </c>
      <c r="AE1834">
        <v>19</v>
      </c>
      <c r="AF1834">
        <v>32</v>
      </c>
      <c r="AG1834" s="3"/>
      <c r="AH1834" s="3"/>
      <c r="AI1834" s="3"/>
      <c r="AJ1834">
        <v>735</v>
      </c>
      <c r="AK1834">
        <v>816</v>
      </c>
      <c r="AL1834">
        <v>967</v>
      </c>
      <c r="AM1834">
        <v>966</v>
      </c>
      <c r="AN1834" s="1">
        <v>1050</v>
      </c>
      <c r="AO1834" s="3"/>
      <c r="AP1834" s="3"/>
      <c r="AQ1834" s="3"/>
      <c r="AR1834">
        <v>132</v>
      </c>
      <c r="AS1834">
        <v>169</v>
      </c>
      <c r="AT1834">
        <v>117</v>
      </c>
      <c r="AU1834">
        <v>102</v>
      </c>
      <c r="AV1834">
        <v>174</v>
      </c>
      <c r="AW1834" s="3"/>
      <c r="AX1834" s="3"/>
      <c r="AY1834" s="3"/>
      <c r="AZ1834">
        <v>604</v>
      </c>
      <c r="BA1834">
        <v>647</v>
      </c>
      <c r="BB1834">
        <v>850</v>
      </c>
      <c r="BC1834">
        <v>864</v>
      </c>
      <c r="BD1834">
        <v>875</v>
      </c>
      <c r="BE1834" s="3"/>
      <c r="BF1834" s="3"/>
      <c r="BG1834" s="3"/>
      <c r="BH1834">
        <v>604</v>
      </c>
      <c r="BI1834">
        <v>647</v>
      </c>
      <c r="BJ1834">
        <v>850</v>
      </c>
      <c r="BK1834">
        <v>864</v>
      </c>
      <c r="BL1834">
        <v>875</v>
      </c>
      <c r="BM1834" s="3"/>
      <c r="BN1834" s="3"/>
      <c r="BO1834" s="3"/>
      <c r="BP1834">
        <v>37</v>
      </c>
      <c r="BQ1834">
        <v>37</v>
      </c>
      <c r="BR1834">
        <v>50</v>
      </c>
      <c r="BS1834">
        <v>50</v>
      </c>
      <c r="BT1834">
        <v>50</v>
      </c>
      <c r="BU1834" s="3"/>
      <c r="BV1834" s="3"/>
      <c r="BW1834" s="3"/>
      <c r="BX1834">
        <v>9.16</v>
      </c>
      <c r="BY1834">
        <v>5.9</v>
      </c>
      <c r="BZ1834">
        <v>3.87</v>
      </c>
      <c r="CA1834">
        <v>1.92</v>
      </c>
      <c r="CB1834">
        <v>3.14</v>
      </c>
      <c r="CC1834" s="3"/>
      <c r="CD1834" s="3"/>
      <c r="CE1834" s="3"/>
      <c r="CF1834">
        <v>10.78</v>
      </c>
      <c r="CG1834">
        <v>7.32</v>
      </c>
      <c r="CH1834">
        <v>4.62</v>
      </c>
      <c r="CI1834">
        <v>2.16</v>
      </c>
      <c r="CJ1834">
        <v>3.64</v>
      </c>
      <c r="CK1834" s="3"/>
      <c r="CL1834" s="3"/>
      <c r="CM1834" s="3"/>
      <c r="CN1834">
        <v>698</v>
      </c>
      <c r="CO1834">
        <v>515</v>
      </c>
      <c r="CP1834">
        <v>368</v>
      </c>
      <c r="CQ1834">
        <v>186</v>
      </c>
      <c r="CR1834">
        <v>318</v>
      </c>
      <c r="CS1834" s="3"/>
      <c r="CT1834" s="3"/>
      <c r="CU1834" s="3"/>
      <c r="CV1834">
        <v>28.31</v>
      </c>
      <c r="CW1834">
        <v>26.98</v>
      </c>
      <c r="CX1834">
        <v>45.08</v>
      </c>
      <c r="CY1834">
        <v>96.69</v>
      </c>
      <c r="CZ1834">
        <v>54.15</v>
      </c>
      <c r="DA1834" s="3"/>
      <c r="DB1834" s="3"/>
      <c r="DC1834" s="3"/>
      <c r="DD1834">
        <v>2.91</v>
      </c>
      <c r="DE1834">
        <v>1.91</v>
      </c>
      <c r="DF1834">
        <v>1.94</v>
      </c>
      <c r="DG1834">
        <v>2.08</v>
      </c>
      <c r="DH1834">
        <v>1.93</v>
      </c>
      <c r="DI1834" s="3"/>
      <c r="DJ1834" s="3"/>
      <c r="DK1834" s="3"/>
      <c r="DL1834" s="6">
        <f>(CM1834*3+CL1834*2+CK1834)/6</f>
        <v>0</v>
      </c>
      <c r="DM1834">
        <f>BH1834+(BH1834*(CG1834-8.25)/8.25)</f>
        <v>535.91272727272735</v>
      </c>
      <c r="DN1834">
        <f>BI1834+(BI1834*(CH1834-8.25)/8.25)</f>
        <v>362.32</v>
      </c>
      <c r="DO1834">
        <f>BJ1834+(BJ1834*(CI1834-8.25)/8.25)</f>
        <v>222.5454545454545</v>
      </c>
      <c r="DP1834">
        <f>BK1834+(BK1834*(CJ1834-8.25)/8.25)</f>
        <v>381.20727272727277</v>
      </c>
      <c r="DQ1834">
        <f>BL1834+(BL1834*(CK1834-8.25)/8.25)</f>
        <v>0</v>
      </c>
      <c r="DR1834">
        <f>BM1834+(BM1834*(CL1834-8.25)/8.25)</f>
        <v>0</v>
      </c>
      <c r="DS1834">
        <f>BN1834+(BN1834*(CM1834-8.25)/8.25)</f>
        <v>0</v>
      </c>
      <c r="DT1834" s="8">
        <f>DM1834*10^8/$I1834</f>
        <v>5380.6498722161377</v>
      </c>
      <c r="DU1834" s="8">
        <f>DN1834*10^8/$I1834</f>
        <v>3637.7510040160641</v>
      </c>
      <c r="DV1834" s="8">
        <f>DO1834*10^8/$I1834</f>
        <v>2234.3921139101858</v>
      </c>
      <c r="DW1834" s="8">
        <f>DP1834*10^8/$I1834</f>
        <v>3827.3822562979199</v>
      </c>
      <c r="DX1834" s="8">
        <f>DQ1834*10^8/$I1834</f>
        <v>0</v>
      </c>
      <c r="DY1834" s="8">
        <f>DR1834*10^8/$I1834</f>
        <v>0</v>
      </c>
      <c r="DZ1834" s="8">
        <f>DS1834*10^8/$I1834</f>
        <v>0</v>
      </c>
      <c r="EA1834" s="8">
        <f>DT1834*10^8/$I1834</f>
        <v>54022.589078475277</v>
      </c>
      <c r="EB1834" s="8">
        <f>DZ1834*0.8</f>
        <v>0</v>
      </c>
      <c r="EC1834" s="10">
        <f>G1834-E1834</f>
        <v>400</v>
      </c>
      <c r="ED1834" s="4">
        <f>EC1834/E1834*100</f>
        <v>2.3391812865497075</v>
      </c>
      <c r="EE1834" s="4">
        <f>DY1834-G1834</f>
        <v>-17500</v>
      </c>
      <c r="EF1834" s="12">
        <f>EE1834/G1834</f>
        <v>-1</v>
      </c>
      <c r="EG1834" s="4">
        <f>G1834-F1834</f>
        <v>-500</v>
      </c>
    </row>
    <row r="1835" spans="1:137" x14ac:dyDescent="0.3">
      <c r="A1835">
        <v>1834</v>
      </c>
      <c r="B1835" t="s">
        <v>7269</v>
      </c>
      <c r="C1835" t="s">
        <v>4104</v>
      </c>
      <c r="D1835" t="str">
        <f>VLOOKUP(C1835,Sheet1!$A$2:$B$3197,2,FALSE)</f>
        <v>건강관리장비와용품</v>
      </c>
      <c r="E1835">
        <v>7690</v>
      </c>
      <c r="F1835">
        <v>9050</v>
      </c>
      <c r="G1835" s="7">
        <v>9840</v>
      </c>
      <c r="H1835" t="s">
        <v>1765</v>
      </c>
      <c r="I1835" s="7">
        <f>VALUE(LEFT(H1835,FIND("/",H1835)-1)) + VALUE(MID(H1835,FIND("/",H1835)+1,LEN(H1835)))</f>
        <v>11882871</v>
      </c>
      <c r="J1835" s="1">
        <v>20000</v>
      </c>
      <c r="K1835" s="1">
        <f>G1835*I1835/(10^8)</f>
        <v>1169.2745064000001</v>
      </c>
      <c r="L1835">
        <v>669</v>
      </c>
      <c r="M1835">
        <v>704</v>
      </c>
      <c r="N1835">
        <v>789</v>
      </c>
      <c r="O1835">
        <v>880</v>
      </c>
      <c r="P1835">
        <v>701</v>
      </c>
      <c r="Q1835">
        <v>853</v>
      </c>
      <c r="R1835">
        <v>941</v>
      </c>
      <c r="S1835" s="1">
        <v>1013</v>
      </c>
      <c r="T1835">
        <v>124</v>
      </c>
      <c r="U1835">
        <v>91</v>
      </c>
      <c r="V1835">
        <v>83</v>
      </c>
      <c r="W1835">
        <v>117</v>
      </c>
      <c r="X1835">
        <v>69</v>
      </c>
      <c r="Y1835">
        <v>125</v>
      </c>
      <c r="Z1835">
        <v>146</v>
      </c>
      <c r="AA1835">
        <v>165</v>
      </c>
      <c r="AB1835">
        <v>114</v>
      </c>
      <c r="AC1835">
        <v>35</v>
      </c>
      <c r="AD1835">
        <v>76</v>
      </c>
      <c r="AE1835">
        <v>83</v>
      </c>
      <c r="AF1835">
        <v>-30</v>
      </c>
      <c r="AG1835">
        <v>119</v>
      </c>
      <c r="AH1835">
        <v>137</v>
      </c>
      <c r="AI1835">
        <v>147</v>
      </c>
      <c r="AJ1835" s="1">
        <v>1395</v>
      </c>
      <c r="AK1835" s="1">
        <v>1409</v>
      </c>
      <c r="AL1835" s="1">
        <v>1417</v>
      </c>
      <c r="AM1835" s="1">
        <v>1519</v>
      </c>
      <c r="AN1835" s="1">
        <v>1555</v>
      </c>
      <c r="AO1835" s="1">
        <v>1648</v>
      </c>
      <c r="AP1835" s="1">
        <v>1763</v>
      </c>
      <c r="AQ1835" s="1">
        <v>1894</v>
      </c>
      <c r="AR1835">
        <v>568</v>
      </c>
      <c r="AS1835">
        <v>567</v>
      </c>
      <c r="AT1835">
        <v>519</v>
      </c>
      <c r="AU1835">
        <v>575</v>
      </c>
      <c r="AV1835">
        <v>708</v>
      </c>
      <c r="AW1835">
        <v>704</v>
      </c>
      <c r="AX1835">
        <v>708</v>
      </c>
      <c r="AY1835">
        <v>718</v>
      </c>
      <c r="AZ1835">
        <v>827</v>
      </c>
      <c r="BA1835">
        <v>842</v>
      </c>
      <c r="BB1835">
        <v>898</v>
      </c>
      <c r="BC1835">
        <v>944</v>
      </c>
      <c r="BD1835">
        <v>847</v>
      </c>
      <c r="BE1835">
        <v>944</v>
      </c>
      <c r="BF1835" s="1">
        <v>1055</v>
      </c>
      <c r="BG1835" s="1">
        <v>1176</v>
      </c>
      <c r="BH1835">
        <v>772</v>
      </c>
      <c r="BI1835">
        <v>787</v>
      </c>
      <c r="BJ1835">
        <v>839</v>
      </c>
      <c r="BK1835">
        <v>880</v>
      </c>
      <c r="BL1835">
        <v>785</v>
      </c>
      <c r="BM1835" s="3"/>
      <c r="BN1835" s="3"/>
      <c r="BO1835" s="3"/>
      <c r="BP1835">
        <v>59</v>
      </c>
      <c r="BQ1835">
        <v>59</v>
      </c>
      <c r="BR1835">
        <v>59</v>
      </c>
      <c r="BS1835">
        <v>59</v>
      </c>
      <c r="BT1835">
        <v>59</v>
      </c>
      <c r="BU1835">
        <v>59</v>
      </c>
      <c r="BV1835">
        <v>59</v>
      </c>
      <c r="BW1835">
        <v>59</v>
      </c>
      <c r="BX1835">
        <v>8.9499999999999993</v>
      </c>
      <c r="BY1835">
        <v>2.4700000000000002</v>
      </c>
      <c r="BZ1835">
        <v>5.34</v>
      </c>
      <c r="CA1835">
        <v>5.68</v>
      </c>
      <c r="CB1835">
        <v>-1.97</v>
      </c>
      <c r="CC1835">
        <v>7.43</v>
      </c>
      <c r="CD1835">
        <v>8.0299999999999994</v>
      </c>
      <c r="CE1835">
        <v>8.0399999999999991</v>
      </c>
      <c r="CF1835">
        <v>15.15</v>
      </c>
      <c r="CG1835">
        <v>3.99</v>
      </c>
      <c r="CH1835">
        <v>8.7200000000000006</v>
      </c>
      <c r="CI1835">
        <v>9.16</v>
      </c>
      <c r="CJ1835">
        <v>-3.27</v>
      </c>
      <c r="CK1835">
        <v>13.63</v>
      </c>
      <c r="CL1835" s="3"/>
      <c r="CM1835" s="3"/>
      <c r="CN1835">
        <v>932</v>
      </c>
      <c r="CO1835">
        <v>262</v>
      </c>
      <c r="CP1835">
        <v>597</v>
      </c>
      <c r="CQ1835">
        <v>663</v>
      </c>
      <c r="CR1835">
        <v>-229</v>
      </c>
      <c r="CS1835">
        <v>900</v>
      </c>
      <c r="CT1835" s="1">
        <v>1035</v>
      </c>
      <c r="CU1835" s="1">
        <v>1111</v>
      </c>
      <c r="CV1835">
        <v>14.64</v>
      </c>
      <c r="CW1835">
        <v>51.01</v>
      </c>
      <c r="CX1835">
        <v>13.49</v>
      </c>
      <c r="CY1835">
        <v>12.57</v>
      </c>
      <c r="CZ1835" t="s">
        <v>2</v>
      </c>
      <c r="DA1835">
        <v>10.93</v>
      </c>
      <c r="DB1835">
        <v>9.51</v>
      </c>
      <c r="DC1835">
        <v>8.86</v>
      </c>
      <c r="DD1835">
        <v>2</v>
      </c>
      <c r="DE1835">
        <v>1.92</v>
      </c>
      <c r="DF1835">
        <v>1.0900000000000001</v>
      </c>
      <c r="DG1835">
        <v>1.05</v>
      </c>
      <c r="DH1835">
        <v>0.99</v>
      </c>
      <c r="DI1835" s="3"/>
      <c r="DJ1835" s="3"/>
      <c r="DK1835" s="3"/>
      <c r="DL1835" s="6">
        <f>(CM1835*3+CL1835*2+CK1835)/6</f>
        <v>2.2716666666666669</v>
      </c>
      <c r="DM1835">
        <f>BH1835+(BH1835*(CG1835-8.25)/8.25)</f>
        <v>373.36727272727273</v>
      </c>
      <c r="DN1835">
        <f>BI1835+(BI1835*(CH1835-8.25)/8.25)</f>
        <v>831.83515151515155</v>
      </c>
      <c r="DO1835">
        <f>BJ1835+(BJ1835*(CI1835-8.25)/8.25)</f>
        <v>931.54424242424238</v>
      </c>
      <c r="DP1835">
        <f>BK1835+(BK1835*(CJ1835-8.25)/8.25)</f>
        <v>-348.79999999999995</v>
      </c>
      <c r="DQ1835">
        <f>BL1835+(BL1835*(CK1835-8.25)/8.25)</f>
        <v>1296.9151515151516</v>
      </c>
      <c r="DR1835">
        <f>BM1835+(BM1835*(CL1835-8.25)/8.25)</f>
        <v>0</v>
      </c>
      <c r="DS1835">
        <f>BN1835+(BN1835*(CM1835-8.25)/8.25)</f>
        <v>0</v>
      </c>
      <c r="DT1835" s="8">
        <f>DM1835*10^8/$I1835</f>
        <v>3142.0628291536004</v>
      </c>
      <c r="DU1835" s="8">
        <f>DN1835*10^8/$I1835</f>
        <v>7000.2876536752065</v>
      </c>
      <c r="DV1835" s="8">
        <f>DO1835*10^8/$I1835</f>
        <v>7839.3869833665822</v>
      </c>
      <c r="DW1835" s="8">
        <f>DP1835*10^8/$I1835</f>
        <v>-2935.3175676147616</v>
      </c>
      <c r="DX1835" s="8">
        <f>DQ1835*10^8/$I1835</f>
        <v>10914.156616823926</v>
      </c>
      <c r="DY1835" s="8">
        <f>DR1835*10^8/$I1835</f>
        <v>0</v>
      </c>
      <c r="DZ1835" s="8">
        <f>DS1835*10^8/$I1835</f>
        <v>0</v>
      </c>
      <c r="EA1835" s="8">
        <f>DT1835*10^8/$I1835</f>
        <v>26441.950174781839</v>
      </c>
      <c r="EB1835" s="8">
        <f>DZ1835*0.8</f>
        <v>0</v>
      </c>
      <c r="EC1835" s="10">
        <f>G1835-E1835</f>
        <v>2150</v>
      </c>
      <c r="ED1835" s="4">
        <f>EC1835/E1835*100</f>
        <v>27.958387516254881</v>
      </c>
      <c r="EE1835" s="4">
        <f>DY1835-G1835</f>
        <v>-9840</v>
      </c>
      <c r="EF1835" s="12">
        <f>EE1835/G1835</f>
        <v>-1</v>
      </c>
      <c r="EG1835" s="4">
        <f>G1835-F1835</f>
        <v>790</v>
      </c>
    </row>
    <row r="1836" spans="1:137" x14ac:dyDescent="0.3">
      <c r="A1836">
        <v>1835</v>
      </c>
      <c r="B1836" t="s">
        <v>6903</v>
      </c>
      <c r="C1836" t="s">
        <v>4105</v>
      </c>
      <c r="D1836" t="str">
        <f>VLOOKUP(C1836,Sheet1!$A$2:$B$3197,2,FALSE)</f>
        <v>자동차부품</v>
      </c>
      <c r="E1836">
        <v>5750</v>
      </c>
      <c r="F1836">
        <v>5700</v>
      </c>
      <c r="G1836" s="7">
        <v>5720</v>
      </c>
      <c r="H1836" t="s">
        <v>1766</v>
      </c>
      <c r="I1836" s="7">
        <f>VALUE(LEFT(H1836,FIND("/",H1836)-1)) + VALUE(MID(H1836,FIND("/",H1836)+1,LEN(H1836)))</f>
        <v>18887341</v>
      </c>
      <c r="J1836">
        <v>0</v>
      </c>
      <c r="K1836" s="1">
        <f>G1836*I1836/(10^8)</f>
        <v>1080.3559052000001</v>
      </c>
      <c r="L1836" s="1">
        <v>3209</v>
      </c>
      <c r="M1836" s="1">
        <v>3328</v>
      </c>
      <c r="N1836" s="1">
        <v>3870</v>
      </c>
      <c r="O1836" s="1">
        <v>3782</v>
      </c>
      <c r="P1836" s="1">
        <v>3547</v>
      </c>
      <c r="Q1836" s="3"/>
      <c r="R1836" s="3"/>
      <c r="S1836" s="3"/>
      <c r="T1836">
        <v>237</v>
      </c>
      <c r="U1836">
        <v>169</v>
      </c>
      <c r="V1836">
        <v>122</v>
      </c>
      <c r="W1836">
        <v>74</v>
      </c>
      <c r="X1836">
        <v>118</v>
      </c>
      <c r="Y1836" s="3"/>
      <c r="Z1836" s="3"/>
      <c r="AA1836" s="3"/>
      <c r="AB1836">
        <v>161</v>
      </c>
      <c r="AC1836">
        <v>78</v>
      </c>
      <c r="AD1836">
        <v>66</v>
      </c>
      <c r="AE1836">
        <v>33</v>
      </c>
      <c r="AF1836">
        <v>26</v>
      </c>
      <c r="AG1836" s="3"/>
      <c r="AH1836" s="3"/>
      <c r="AI1836" s="3"/>
      <c r="AJ1836" s="1">
        <v>3200</v>
      </c>
      <c r="AK1836" s="1">
        <v>3814</v>
      </c>
      <c r="AL1836" s="1">
        <v>3899</v>
      </c>
      <c r="AM1836" s="1">
        <v>3953</v>
      </c>
      <c r="AN1836" s="1">
        <v>4050</v>
      </c>
      <c r="AO1836" s="3"/>
      <c r="AP1836" s="3"/>
      <c r="AQ1836" s="3"/>
      <c r="AR1836" s="1">
        <v>1516</v>
      </c>
      <c r="AS1836" s="1">
        <v>1639</v>
      </c>
      <c r="AT1836" s="1">
        <v>1681</v>
      </c>
      <c r="AU1836" s="1">
        <v>1731</v>
      </c>
      <c r="AV1836" s="1">
        <v>1820</v>
      </c>
      <c r="AW1836" s="3"/>
      <c r="AX1836" s="3"/>
      <c r="AY1836" s="3"/>
      <c r="AZ1836" s="1">
        <v>1684</v>
      </c>
      <c r="BA1836" s="1">
        <v>2174</v>
      </c>
      <c r="BB1836" s="1">
        <v>2218</v>
      </c>
      <c r="BC1836" s="1">
        <v>2222</v>
      </c>
      <c r="BD1836" s="1">
        <v>2230</v>
      </c>
      <c r="BE1836" s="3"/>
      <c r="BF1836" s="3"/>
      <c r="BG1836" s="3"/>
      <c r="BH1836" s="1">
        <v>1265</v>
      </c>
      <c r="BI1836" s="1">
        <v>1366</v>
      </c>
      <c r="BJ1836" s="1">
        <v>1370</v>
      </c>
      <c r="BK1836" s="1">
        <v>1291</v>
      </c>
      <c r="BL1836" s="1">
        <v>1301</v>
      </c>
      <c r="BM1836" s="3"/>
      <c r="BN1836" s="3"/>
      <c r="BO1836" s="3"/>
      <c r="BP1836">
        <v>94</v>
      </c>
      <c r="BQ1836">
        <v>94</v>
      </c>
      <c r="BR1836">
        <v>94</v>
      </c>
      <c r="BS1836">
        <v>94</v>
      </c>
      <c r="BT1836">
        <v>94</v>
      </c>
      <c r="BU1836" s="3"/>
      <c r="BV1836" s="3"/>
      <c r="BW1836" s="3"/>
      <c r="BX1836">
        <v>5.08</v>
      </c>
      <c r="BY1836">
        <v>2.2200000000000002</v>
      </c>
      <c r="BZ1836">
        <v>1.7</v>
      </c>
      <c r="CA1836">
        <v>0.84</v>
      </c>
      <c r="CB1836">
        <v>0.64</v>
      </c>
      <c r="CC1836" s="3"/>
      <c r="CD1836" s="3"/>
      <c r="CE1836" s="3"/>
      <c r="CF1836">
        <v>6.59</v>
      </c>
      <c r="CG1836">
        <v>2.1</v>
      </c>
      <c r="CH1836">
        <v>1.41</v>
      </c>
      <c r="CI1836">
        <v>0.14000000000000001</v>
      </c>
      <c r="CJ1836">
        <v>1.54</v>
      </c>
      <c r="CK1836" s="3"/>
      <c r="CL1836" s="3"/>
      <c r="CM1836" s="3"/>
      <c r="CN1836">
        <v>430</v>
      </c>
      <c r="CO1836">
        <v>146</v>
      </c>
      <c r="CP1836">
        <v>102</v>
      </c>
      <c r="CQ1836">
        <v>10</v>
      </c>
      <c r="CR1836">
        <v>106</v>
      </c>
      <c r="CS1836" s="3"/>
      <c r="CT1836" s="3"/>
      <c r="CU1836" s="3"/>
      <c r="CV1836">
        <v>16.71</v>
      </c>
      <c r="CW1836">
        <v>47.83</v>
      </c>
      <c r="CX1836">
        <v>60.66</v>
      </c>
      <c r="CY1836">
        <v>314.95</v>
      </c>
      <c r="CZ1836">
        <v>54.44</v>
      </c>
      <c r="DA1836" s="3"/>
      <c r="DB1836" s="3"/>
      <c r="DC1836" s="3"/>
      <c r="DD1836">
        <v>1.07</v>
      </c>
      <c r="DE1836">
        <v>0.97</v>
      </c>
      <c r="DF1836">
        <v>0.86</v>
      </c>
      <c r="DG1836">
        <v>0.44</v>
      </c>
      <c r="DH1836">
        <v>0.84</v>
      </c>
      <c r="DI1836" s="3"/>
      <c r="DJ1836" s="3"/>
      <c r="DK1836" s="3"/>
      <c r="DL1836" s="6">
        <f>(CM1836*3+CL1836*2+CK1836)/6</f>
        <v>0</v>
      </c>
      <c r="DM1836">
        <f>BH1836+(BH1836*(CG1836-8.25)/8.25)</f>
        <v>322</v>
      </c>
      <c r="DN1836">
        <f>BI1836+(BI1836*(CH1836-8.25)/8.25)</f>
        <v>233.46181818181822</v>
      </c>
      <c r="DO1836">
        <f>BJ1836+(BJ1836*(CI1836-8.25)/8.25)</f>
        <v>23.248484848485077</v>
      </c>
      <c r="DP1836">
        <f>BK1836+(BK1836*(CJ1836-8.25)/8.25)</f>
        <v>240.98666666666668</v>
      </c>
      <c r="DQ1836">
        <f>BL1836+(BL1836*(CK1836-8.25)/8.25)</f>
        <v>0</v>
      </c>
      <c r="DR1836">
        <f>BM1836+(BM1836*(CL1836-8.25)/8.25)</f>
        <v>0</v>
      </c>
      <c r="DS1836">
        <f>BN1836+(BN1836*(CM1836-8.25)/8.25)</f>
        <v>0</v>
      </c>
      <c r="DT1836" s="8">
        <f>DM1836*10^8/$I1836</f>
        <v>1704.8455894347437</v>
      </c>
      <c r="DU1836" s="8">
        <f>DN1836*10^8/$I1836</f>
        <v>1236.0756243126982</v>
      </c>
      <c r="DV1836" s="8">
        <f>DO1836*10^8/$I1836</f>
        <v>123.09030079186414</v>
      </c>
      <c r="DW1836" s="8">
        <f>DP1836*10^8/$I1836</f>
        <v>1275.9163222957995</v>
      </c>
      <c r="DX1836" s="8">
        <f>DQ1836*10^8/$I1836</f>
        <v>0</v>
      </c>
      <c r="DY1836" s="8">
        <f>DR1836*10^8/$I1836</f>
        <v>0</v>
      </c>
      <c r="DZ1836" s="8">
        <f>DS1836*10^8/$I1836</f>
        <v>0</v>
      </c>
      <c r="EA1836" s="8">
        <f>DT1836*10^8/$I1836</f>
        <v>9026.3928068791884</v>
      </c>
      <c r="EB1836" s="8">
        <f>DZ1836*0.8</f>
        <v>0</v>
      </c>
      <c r="EC1836" s="10">
        <f>G1836-E1836</f>
        <v>-30</v>
      </c>
      <c r="ED1836" s="4">
        <f>EC1836/E1836*100</f>
        <v>-0.52173913043478271</v>
      </c>
      <c r="EE1836" s="4">
        <f>DY1836-G1836</f>
        <v>-5720</v>
      </c>
      <c r="EF1836" s="12">
        <f>EE1836/G1836</f>
        <v>-1</v>
      </c>
      <c r="EG1836" s="4">
        <f>G1836-F1836</f>
        <v>20</v>
      </c>
    </row>
    <row r="1837" spans="1:137" x14ac:dyDescent="0.3">
      <c r="A1837">
        <v>1836</v>
      </c>
      <c r="B1837" t="s">
        <v>7134</v>
      </c>
      <c r="C1837" t="s">
        <v>4106</v>
      </c>
      <c r="D1837" t="str">
        <f>VLOOKUP(C1837,Sheet1!$A$2:$B$3197,2,FALSE)</f>
        <v>교육서비스</v>
      </c>
      <c r="E1837">
        <v>8070</v>
      </c>
      <c r="F1837">
        <v>8160</v>
      </c>
      <c r="G1837" s="7">
        <v>8030</v>
      </c>
      <c r="H1837" t="s">
        <v>1767</v>
      </c>
      <c r="I1837" s="7">
        <f>VALUE(LEFT(H1837,FIND("/",H1837)-1)) + VALUE(MID(H1837,FIND("/",H1837)+1,LEN(H1837)))</f>
        <v>29689739</v>
      </c>
      <c r="J1837" s="1">
        <v>75000</v>
      </c>
      <c r="K1837" s="1">
        <f>G1837*I1837/(10^8)</f>
        <v>2384.0860416999999</v>
      </c>
      <c r="L1837">
        <v>835</v>
      </c>
      <c r="M1837">
        <v>898</v>
      </c>
      <c r="N1837" s="1">
        <v>1069</v>
      </c>
      <c r="O1837" s="1">
        <v>1406</v>
      </c>
      <c r="P1837" s="1">
        <v>1485</v>
      </c>
      <c r="Q1837" s="1">
        <v>1991</v>
      </c>
      <c r="R1837" s="1">
        <v>2270</v>
      </c>
      <c r="S1837" s="1">
        <v>2510</v>
      </c>
      <c r="T1837">
        <v>79</v>
      </c>
      <c r="U1837">
        <v>100</v>
      </c>
      <c r="V1837">
        <v>126</v>
      </c>
      <c r="W1837">
        <v>211</v>
      </c>
      <c r="X1837">
        <v>142</v>
      </c>
      <c r="Y1837">
        <v>296</v>
      </c>
      <c r="Z1837">
        <v>321</v>
      </c>
      <c r="AA1837">
        <v>381</v>
      </c>
      <c r="AB1837">
        <v>80</v>
      </c>
      <c r="AC1837">
        <v>83</v>
      </c>
      <c r="AD1837">
        <v>99</v>
      </c>
      <c r="AE1837">
        <v>190</v>
      </c>
      <c r="AF1837">
        <v>109</v>
      </c>
      <c r="AG1837">
        <v>225</v>
      </c>
      <c r="AH1837">
        <v>241</v>
      </c>
      <c r="AI1837">
        <v>286</v>
      </c>
      <c r="AJ1837">
        <v>946</v>
      </c>
      <c r="AK1837" s="1">
        <v>1046</v>
      </c>
      <c r="AL1837" s="1">
        <v>1122</v>
      </c>
      <c r="AM1837" s="1">
        <v>1425</v>
      </c>
      <c r="AN1837" s="1">
        <v>1508</v>
      </c>
      <c r="AO1837" s="1">
        <v>1716</v>
      </c>
      <c r="AP1837" s="1">
        <v>1914</v>
      </c>
      <c r="AQ1837" s="1">
        <v>2158</v>
      </c>
      <c r="AR1837">
        <v>271</v>
      </c>
      <c r="AS1837">
        <v>304</v>
      </c>
      <c r="AT1837">
        <v>351</v>
      </c>
      <c r="AU1837">
        <v>480</v>
      </c>
      <c r="AV1837">
        <v>527</v>
      </c>
      <c r="AW1837">
        <v>583</v>
      </c>
      <c r="AX1837">
        <v>623</v>
      </c>
      <c r="AY1837">
        <v>667</v>
      </c>
      <c r="AZ1837">
        <v>675</v>
      </c>
      <c r="BA1837">
        <v>742</v>
      </c>
      <c r="BB1837">
        <v>771</v>
      </c>
      <c r="BC1837">
        <v>945</v>
      </c>
      <c r="BD1837">
        <v>981</v>
      </c>
      <c r="BE1837" s="1">
        <v>1133</v>
      </c>
      <c r="BF1837" s="1">
        <v>1291</v>
      </c>
      <c r="BG1837" s="1">
        <v>1491</v>
      </c>
      <c r="BH1837">
        <v>646</v>
      </c>
      <c r="BI1837">
        <v>694</v>
      </c>
      <c r="BJ1837">
        <v>683</v>
      </c>
      <c r="BK1837">
        <v>833</v>
      </c>
      <c r="BL1837">
        <v>861</v>
      </c>
      <c r="BM1837" s="3"/>
      <c r="BN1837" s="3"/>
      <c r="BO1837" s="3"/>
      <c r="BP1837">
        <v>111</v>
      </c>
      <c r="BQ1837">
        <v>112</v>
      </c>
      <c r="BR1837">
        <v>112</v>
      </c>
      <c r="BS1837">
        <v>113</v>
      </c>
      <c r="BT1837">
        <v>114</v>
      </c>
      <c r="BU1837">
        <v>114</v>
      </c>
      <c r="BV1837">
        <v>114</v>
      </c>
      <c r="BW1837">
        <v>114</v>
      </c>
      <c r="BX1837">
        <v>8.5399999999999991</v>
      </c>
      <c r="BY1837">
        <v>8.2899999999999991</v>
      </c>
      <c r="BZ1837">
        <v>9.09</v>
      </c>
      <c r="CA1837">
        <v>14.91</v>
      </c>
      <c r="CB1837">
        <v>7.41</v>
      </c>
      <c r="CC1837">
        <v>13.96</v>
      </c>
      <c r="CD1837">
        <v>13.28</v>
      </c>
      <c r="CE1837">
        <v>14.05</v>
      </c>
      <c r="CF1837">
        <v>11.14</v>
      </c>
      <c r="CG1837">
        <v>10.78</v>
      </c>
      <c r="CH1837">
        <v>8.48</v>
      </c>
      <c r="CI1837">
        <v>19.7</v>
      </c>
      <c r="CJ1837">
        <v>10.24</v>
      </c>
      <c r="CK1837">
        <v>24.51</v>
      </c>
      <c r="CL1837" s="3"/>
      <c r="CM1837" s="3"/>
      <c r="CN1837">
        <v>316</v>
      </c>
      <c r="CO1837">
        <v>325</v>
      </c>
      <c r="CP1837">
        <v>260</v>
      </c>
      <c r="CQ1837">
        <v>662</v>
      </c>
      <c r="CR1837">
        <v>383</v>
      </c>
      <c r="CS1837">
        <v>726</v>
      </c>
      <c r="CT1837">
        <v>761</v>
      </c>
      <c r="CU1837">
        <v>903</v>
      </c>
      <c r="CV1837">
        <v>12.67</v>
      </c>
      <c r="CW1837">
        <v>12.12</v>
      </c>
      <c r="CX1837">
        <v>17.16</v>
      </c>
      <c r="CY1837">
        <v>11.77</v>
      </c>
      <c r="CZ1837">
        <v>21.73</v>
      </c>
      <c r="DA1837">
        <v>11.06</v>
      </c>
      <c r="DB1837">
        <v>10.55</v>
      </c>
      <c r="DC1837">
        <v>8.9</v>
      </c>
      <c r="DD1837">
        <v>1.32</v>
      </c>
      <c r="DE1837">
        <v>1.22</v>
      </c>
      <c r="DF1837">
        <v>1.36</v>
      </c>
      <c r="DG1837">
        <v>1.92</v>
      </c>
      <c r="DH1837">
        <v>1.99</v>
      </c>
      <c r="DI1837" s="3"/>
      <c r="DJ1837" s="3"/>
      <c r="DK1837" s="3"/>
      <c r="DL1837" s="6">
        <f>(CM1837*3+CL1837*2+CK1837)/6</f>
        <v>4.085</v>
      </c>
      <c r="DM1837">
        <f>BH1837+(BH1837*(CG1837-8.25)/8.25)</f>
        <v>844.10666666666657</v>
      </c>
      <c r="DN1837">
        <f>BI1837+(BI1837*(CH1837-8.25)/8.25)</f>
        <v>713.34787878787881</v>
      </c>
      <c r="DO1837">
        <f>BJ1837+(BJ1837*(CI1837-8.25)/8.25)</f>
        <v>1630.9212121212122</v>
      </c>
      <c r="DP1837">
        <f>BK1837+(BK1837*(CJ1837-8.25)/8.25)</f>
        <v>1033.929696969697</v>
      </c>
      <c r="DQ1837">
        <f>BL1837+(BL1837*(CK1837-8.25)/8.25)</f>
        <v>2557.9527272727273</v>
      </c>
      <c r="DR1837">
        <f>BM1837+(BM1837*(CL1837-8.25)/8.25)</f>
        <v>0</v>
      </c>
      <c r="DS1837">
        <f>BN1837+(BN1837*(CM1837-8.25)/8.25)</f>
        <v>0</v>
      </c>
      <c r="DT1837" s="8">
        <f>DM1837*10^8/$I1837</f>
        <v>2843.0922436423793</v>
      </c>
      <c r="DU1837" s="8">
        <f>DN1837*10^8/$I1837</f>
        <v>2402.6748055544672</v>
      </c>
      <c r="DV1837" s="8">
        <f>DO1837*10^8/$I1837</f>
        <v>5493.2150535954934</v>
      </c>
      <c r="DW1837" s="8">
        <f>DP1837*10^8/$I1837</f>
        <v>3482.4479156576517</v>
      </c>
      <c r="DX1837" s="8">
        <f>DQ1837*10^8/$I1837</f>
        <v>8615.6120377909938</v>
      </c>
      <c r="DY1837" s="8">
        <f>DR1837*10^8/$I1837</f>
        <v>0</v>
      </c>
      <c r="DZ1837" s="8">
        <f>DS1837*10^8/$I1837</f>
        <v>0</v>
      </c>
      <c r="EA1837" s="8">
        <f>DT1837*10^8/$I1837</f>
        <v>9576.0095554978743</v>
      </c>
      <c r="EB1837" s="8">
        <f>DZ1837*0.8</f>
        <v>0</v>
      </c>
      <c r="EC1837" s="10">
        <f>G1837-E1837</f>
        <v>-40</v>
      </c>
      <c r="ED1837" s="4">
        <f>EC1837/E1837*100</f>
        <v>-0.49566294919454773</v>
      </c>
      <c r="EE1837" s="4">
        <f>DY1837-G1837</f>
        <v>-8030</v>
      </c>
      <c r="EF1837" s="12">
        <f>EE1837/G1837</f>
        <v>-1</v>
      </c>
      <c r="EG1837" s="4">
        <f>G1837-F1837</f>
        <v>-130</v>
      </c>
    </row>
    <row r="1838" spans="1:137" x14ac:dyDescent="0.3">
      <c r="A1838">
        <v>1837</v>
      </c>
      <c r="B1838" t="s">
        <v>6488</v>
      </c>
      <c r="C1838" t="s">
        <v>4107</v>
      </c>
      <c r="D1838" t="str">
        <f>VLOOKUP(C1838,Sheet1!$A$2:$B$3197,2,FALSE)</f>
        <v>화장품</v>
      </c>
      <c r="E1838">
        <v>4450</v>
      </c>
      <c r="F1838">
        <v>2630</v>
      </c>
      <c r="G1838" s="7">
        <v>2630</v>
      </c>
      <c r="H1838" t="s">
        <v>1768</v>
      </c>
      <c r="I1838" s="7">
        <f>VALUE(LEFT(H1838,FIND("/",H1838)-1)) + VALUE(MID(H1838,FIND("/",H1838)+1,LEN(H1838)))</f>
        <v>26360014</v>
      </c>
      <c r="J1838" s="1">
        <v>150000</v>
      </c>
      <c r="K1838" s="1">
        <f>G1838*I1838/(10^8)</f>
        <v>693.26836820000005</v>
      </c>
      <c r="L1838">
        <v>831</v>
      </c>
      <c r="M1838" s="1">
        <v>1005</v>
      </c>
      <c r="N1838" s="1">
        <v>1103</v>
      </c>
      <c r="O1838" s="1">
        <v>1093</v>
      </c>
      <c r="P1838">
        <v>919</v>
      </c>
      <c r="Q1838" s="3"/>
      <c r="R1838" s="3"/>
      <c r="S1838" s="3"/>
      <c r="T1838">
        <v>81</v>
      </c>
      <c r="U1838">
        <v>47</v>
      </c>
      <c r="V1838">
        <v>33</v>
      </c>
      <c r="W1838">
        <v>6</v>
      </c>
      <c r="X1838">
        <v>-147</v>
      </c>
      <c r="Y1838" s="3"/>
      <c r="Z1838" s="3"/>
      <c r="AA1838" s="3"/>
      <c r="AB1838">
        <v>68</v>
      </c>
      <c r="AC1838">
        <v>16</v>
      </c>
      <c r="AD1838">
        <v>-10</v>
      </c>
      <c r="AE1838">
        <v>-52</v>
      </c>
      <c r="AF1838">
        <v>-356</v>
      </c>
      <c r="AG1838" s="3"/>
      <c r="AH1838" s="3"/>
      <c r="AI1838" s="3"/>
      <c r="AJ1838" s="1">
        <v>1018</v>
      </c>
      <c r="AK1838" s="1">
        <v>1394</v>
      </c>
      <c r="AL1838" s="1">
        <v>2214</v>
      </c>
      <c r="AM1838" s="1">
        <v>2400</v>
      </c>
      <c r="AN1838" s="1">
        <v>1983</v>
      </c>
      <c r="AO1838" s="3"/>
      <c r="AP1838" s="3"/>
      <c r="AQ1838" s="3"/>
      <c r="AR1838">
        <v>405</v>
      </c>
      <c r="AS1838">
        <v>673</v>
      </c>
      <c r="AT1838" s="1">
        <v>1090</v>
      </c>
      <c r="AU1838" s="1">
        <v>1320</v>
      </c>
      <c r="AV1838" s="1">
        <v>1081</v>
      </c>
      <c r="AW1838" s="3"/>
      <c r="AX1838" s="3"/>
      <c r="AY1838" s="3"/>
      <c r="AZ1838">
        <v>613</v>
      </c>
      <c r="BA1838">
        <v>721</v>
      </c>
      <c r="BB1838" s="1">
        <v>1124</v>
      </c>
      <c r="BC1838" s="1">
        <v>1079</v>
      </c>
      <c r="BD1838">
        <v>902</v>
      </c>
      <c r="BE1838" s="3"/>
      <c r="BF1838" s="3"/>
      <c r="BG1838" s="3"/>
      <c r="BH1838">
        <v>603</v>
      </c>
      <c r="BI1838">
        <v>707</v>
      </c>
      <c r="BJ1838" s="1">
        <v>1089</v>
      </c>
      <c r="BK1838" s="1">
        <v>1058</v>
      </c>
      <c r="BL1838">
        <v>890</v>
      </c>
      <c r="BM1838" s="3"/>
      <c r="BN1838" s="3"/>
      <c r="BO1838" s="3"/>
      <c r="BP1838">
        <v>91</v>
      </c>
      <c r="BQ1838">
        <v>94</v>
      </c>
      <c r="BR1838">
        <v>111</v>
      </c>
      <c r="BS1838">
        <v>111</v>
      </c>
      <c r="BT1838">
        <v>127</v>
      </c>
      <c r="BU1838" s="3"/>
      <c r="BV1838" s="3"/>
      <c r="BW1838" s="3"/>
      <c r="BX1838">
        <v>7.72</v>
      </c>
      <c r="BY1838">
        <v>1.32</v>
      </c>
      <c r="BZ1838">
        <v>-0.55000000000000004</v>
      </c>
      <c r="CA1838">
        <v>-2.2400000000000002</v>
      </c>
      <c r="CB1838">
        <v>-16.25</v>
      </c>
      <c r="CC1838" s="3"/>
      <c r="CD1838" s="3"/>
      <c r="CE1838" s="3"/>
      <c r="CF1838">
        <v>12.42</v>
      </c>
      <c r="CG1838">
        <v>1.73</v>
      </c>
      <c r="CH1838">
        <v>-2.3199999999999998</v>
      </c>
      <c r="CI1838">
        <v>-4.95</v>
      </c>
      <c r="CJ1838">
        <v>-36.24</v>
      </c>
      <c r="CK1838" s="3"/>
      <c r="CL1838" s="3"/>
      <c r="CM1838" s="3"/>
      <c r="CN1838">
        <v>382</v>
      </c>
      <c r="CO1838">
        <v>61</v>
      </c>
      <c r="CP1838">
        <v>-105</v>
      </c>
      <c r="CQ1838">
        <v>-239</v>
      </c>
      <c r="CR1838" s="1">
        <v>-1419</v>
      </c>
      <c r="CS1838" s="3"/>
      <c r="CT1838" s="3"/>
      <c r="CU1838" s="3"/>
      <c r="CV1838">
        <v>31.38</v>
      </c>
      <c r="CW1838">
        <v>182.51</v>
      </c>
      <c r="CX1838" t="s">
        <v>2</v>
      </c>
      <c r="CY1838" t="s">
        <v>2</v>
      </c>
      <c r="CZ1838" t="s">
        <v>2</v>
      </c>
      <c r="DA1838" s="3"/>
      <c r="DB1838" s="3"/>
      <c r="DC1838" s="3"/>
      <c r="DD1838">
        <v>3.56</v>
      </c>
      <c r="DE1838">
        <v>2.9</v>
      </c>
      <c r="DF1838">
        <v>2.0499999999999998</v>
      </c>
      <c r="DG1838">
        <v>1.32</v>
      </c>
      <c r="DH1838">
        <v>1.24</v>
      </c>
      <c r="DI1838" s="3"/>
      <c r="DJ1838" s="3"/>
      <c r="DK1838" s="3"/>
      <c r="DL1838" s="6">
        <f>(CM1838*3+CL1838*2+CK1838)/6</f>
        <v>0</v>
      </c>
      <c r="DM1838">
        <f>BH1838+(BH1838*(CG1838-8.25)/8.25)</f>
        <v>126.44727272727272</v>
      </c>
      <c r="DN1838">
        <f>BI1838+(BI1838*(CH1838-8.25)/8.25)</f>
        <v>-198.81696969696964</v>
      </c>
      <c r="DO1838">
        <f>BJ1838+(BJ1838*(CI1838-8.25)/8.25)</f>
        <v>-653.39999999999986</v>
      </c>
      <c r="DP1838">
        <f>BK1838+(BK1838*(CJ1838-8.25)/8.25)</f>
        <v>-4647.505454545455</v>
      </c>
      <c r="DQ1838">
        <f>BL1838+(BL1838*(CK1838-8.25)/8.25)</f>
        <v>0</v>
      </c>
      <c r="DR1838">
        <f>BM1838+(BM1838*(CL1838-8.25)/8.25)</f>
        <v>0</v>
      </c>
      <c r="DS1838">
        <f>BN1838+(BN1838*(CM1838-8.25)/8.25)</f>
        <v>0</v>
      </c>
      <c r="DT1838" s="8">
        <f>DM1838*10^8/$I1838</f>
        <v>479.69349609325974</v>
      </c>
      <c r="DU1838" s="8">
        <f>DN1838*10^8/$I1838</f>
        <v>-754.23696549239173</v>
      </c>
      <c r="DV1838" s="8">
        <f>DO1838*10^8/$I1838</f>
        <v>-2478.754373954429</v>
      </c>
      <c r="DW1838" s="8">
        <f>DP1838*10^8/$I1838</f>
        <v>-17630.891450002473</v>
      </c>
      <c r="DX1838" s="8">
        <f>DQ1838*10^8/$I1838</f>
        <v>0</v>
      </c>
      <c r="DY1838" s="8">
        <f>DR1838*10^8/$I1838</f>
        <v>0</v>
      </c>
      <c r="DZ1838" s="8">
        <f>DS1838*10^8/$I1838</f>
        <v>0</v>
      </c>
      <c r="EA1838" s="8">
        <f>DT1838*10^8/$I1838</f>
        <v>1819.777091519222</v>
      </c>
      <c r="EB1838" s="8">
        <f>DZ1838*0.8</f>
        <v>0</v>
      </c>
      <c r="EC1838" s="10">
        <f>G1838-E1838</f>
        <v>-1820</v>
      </c>
      <c r="ED1838" s="4">
        <f>EC1838/E1838*100</f>
        <v>-40.898876404494381</v>
      </c>
      <c r="EE1838" s="4">
        <f>DY1838-G1838</f>
        <v>-2630</v>
      </c>
      <c r="EF1838" s="12">
        <f>EE1838/G1838</f>
        <v>-1</v>
      </c>
      <c r="EG1838" s="4">
        <f>G1838-F1838</f>
        <v>0</v>
      </c>
    </row>
    <row r="1839" spans="1:137" x14ac:dyDescent="0.3">
      <c r="A1839">
        <v>1838</v>
      </c>
      <c r="B1839" t="s">
        <v>6470</v>
      </c>
      <c r="C1839" t="s">
        <v>4108</v>
      </c>
      <c r="D1839" t="str">
        <f>VLOOKUP(C1839,Sheet1!$A$2:$B$3197,2,FALSE)</f>
        <v>디스플레이장비및부품</v>
      </c>
      <c r="E1839" t="e">
        <v>#N/A</v>
      </c>
      <c r="F1839">
        <v>2740</v>
      </c>
      <c r="G1839" s="7">
        <v>2505</v>
      </c>
      <c r="H1839" t="s">
        <v>1769</v>
      </c>
      <c r="I1839" s="7">
        <f>VALUE(LEFT(H1839,FIND("/",H1839)-1)) + VALUE(MID(H1839,FIND("/",H1839)+1,LEN(H1839)))</f>
        <v>13579722</v>
      </c>
      <c r="J1839" s="1">
        <v>83800</v>
      </c>
      <c r="K1839" s="1">
        <f>G1839*I1839/(10^8)</f>
        <v>340.17203610000001</v>
      </c>
      <c r="L1839">
        <v>192</v>
      </c>
      <c r="M1839">
        <v>89</v>
      </c>
      <c r="N1839">
        <v>49</v>
      </c>
      <c r="O1839">
        <v>258</v>
      </c>
      <c r="P1839">
        <v>466</v>
      </c>
      <c r="Q1839" s="3"/>
      <c r="R1839" s="3"/>
      <c r="S1839" s="3"/>
      <c r="T1839">
        <v>-8</v>
      </c>
      <c r="U1839">
        <v>-48</v>
      </c>
      <c r="V1839">
        <v>-42</v>
      </c>
      <c r="W1839">
        <v>-54</v>
      </c>
      <c r="X1839">
        <v>-28</v>
      </c>
      <c r="Y1839" s="3"/>
      <c r="Z1839" s="3"/>
      <c r="AA1839" s="3"/>
      <c r="AB1839">
        <v>-49</v>
      </c>
      <c r="AC1839">
        <v>-87</v>
      </c>
      <c r="AD1839">
        <v>-73</v>
      </c>
      <c r="AE1839">
        <v>-138</v>
      </c>
      <c r="AF1839">
        <v>-87</v>
      </c>
      <c r="AG1839" s="3"/>
      <c r="AH1839" s="3"/>
      <c r="AI1839" s="3"/>
      <c r="AJ1839">
        <v>607</v>
      </c>
      <c r="AK1839">
        <v>543</v>
      </c>
      <c r="AL1839">
        <v>407</v>
      </c>
      <c r="AM1839">
        <v>573</v>
      </c>
      <c r="AN1839">
        <v>435</v>
      </c>
      <c r="AO1839" s="3"/>
      <c r="AP1839" s="3"/>
      <c r="AQ1839" s="3"/>
      <c r="AR1839">
        <v>169</v>
      </c>
      <c r="AS1839">
        <v>186</v>
      </c>
      <c r="AT1839">
        <v>123</v>
      </c>
      <c r="AU1839">
        <v>413</v>
      </c>
      <c r="AV1839">
        <v>336</v>
      </c>
      <c r="AW1839" s="3"/>
      <c r="AX1839" s="3"/>
      <c r="AY1839" s="3"/>
      <c r="AZ1839">
        <v>437</v>
      </c>
      <c r="BA1839">
        <v>357</v>
      </c>
      <c r="BB1839">
        <v>284</v>
      </c>
      <c r="BC1839">
        <v>160</v>
      </c>
      <c r="BD1839">
        <v>99</v>
      </c>
      <c r="BE1839" s="3"/>
      <c r="BF1839" s="3"/>
      <c r="BG1839" s="3"/>
      <c r="BH1839">
        <v>437</v>
      </c>
      <c r="BI1839">
        <v>357</v>
      </c>
      <c r="BJ1839">
        <v>284</v>
      </c>
      <c r="BK1839">
        <v>153</v>
      </c>
      <c r="BL1839">
        <v>92</v>
      </c>
      <c r="BM1839" s="3"/>
      <c r="BN1839" s="3"/>
      <c r="BO1839" s="3"/>
      <c r="BP1839">
        <v>59</v>
      </c>
      <c r="BQ1839">
        <v>59</v>
      </c>
      <c r="BR1839">
        <v>59</v>
      </c>
      <c r="BS1839">
        <v>59</v>
      </c>
      <c r="BT1839">
        <v>59</v>
      </c>
      <c r="BU1839" s="3"/>
      <c r="BV1839" s="3"/>
      <c r="BW1839" s="3"/>
      <c r="BX1839">
        <v>-7.44</v>
      </c>
      <c r="BY1839">
        <v>-15.05</v>
      </c>
      <c r="BZ1839">
        <v>-15.33</v>
      </c>
      <c r="CA1839">
        <v>-28.11</v>
      </c>
      <c r="CB1839">
        <v>-17.350000000000001</v>
      </c>
      <c r="CC1839" s="3"/>
      <c r="CD1839" s="3"/>
      <c r="CE1839" s="3"/>
      <c r="CF1839">
        <v>-10.52</v>
      </c>
      <c r="CG1839">
        <v>-21.78</v>
      </c>
      <c r="CH1839">
        <v>-22.7</v>
      </c>
      <c r="CI1839">
        <v>-61.32</v>
      </c>
      <c r="CJ1839">
        <v>-67.02</v>
      </c>
      <c r="CK1839" s="3"/>
      <c r="CL1839" s="3"/>
      <c r="CM1839" s="3"/>
      <c r="CN1839">
        <v>-409</v>
      </c>
      <c r="CO1839">
        <v>-728</v>
      </c>
      <c r="CP1839">
        <v>-612</v>
      </c>
      <c r="CQ1839" s="1">
        <v>-1126</v>
      </c>
      <c r="CR1839">
        <v>-691</v>
      </c>
      <c r="CS1839" s="3"/>
      <c r="CT1839" s="3"/>
      <c r="CU1839" s="3"/>
      <c r="CV1839" t="s">
        <v>2</v>
      </c>
      <c r="CW1839" t="s">
        <v>2</v>
      </c>
      <c r="CX1839" t="s">
        <v>2</v>
      </c>
      <c r="CY1839" t="s">
        <v>2</v>
      </c>
      <c r="CZ1839" t="s">
        <v>2</v>
      </c>
      <c r="DA1839" s="3"/>
      <c r="DB1839" s="3"/>
      <c r="DC1839" s="3"/>
      <c r="DD1839">
        <v>4.07</v>
      </c>
      <c r="DE1839">
        <v>1.99</v>
      </c>
      <c r="DF1839">
        <v>1.1499999999999999</v>
      </c>
      <c r="DG1839">
        <v>2.2999999999999998</v>
      </c>
      <c r="DH1839">
        <v>2.63</v>
      </c>
      <c r="DI1839" s="3"/>
      <c r="DJ1839" s="3"/>
      <c r="DK1839" s="3"/>
      <c r="DL1839" s="6">
        <f>(CM1839*3+CL1839*2+CK1839)/6</f>
        <v>0</v>
      </c>
      <c r="DM1839">
        <f>BH1839+(BH1839*(CG1839-8.25)/8.25)</f>
        <v>-1153.68</v>
      </c>
      <c r="DN1839">
        <f>BI1839+(BI1839*(CH1839-8.25)/8.25)</f>
        <v>-982.29090909090905</v>
      </c>
      <c r="DO1839">
        <f>BJ1839+(BJ1839*(CI1839-8.25)/8.25)</f>
        <v>-2110.8945454545451</v>
      </c>
      <c r="DP1839">
        <f>BK1839+(BK1839*(CJ1839-8.25)/8.25)</f>
        <v>-1242.9163636363635</v>
      </c>
      <c r="DQ1839">
        <f>BL1839+(BL1839*(CK1839-8.25)/8.25)</f>
        <v>0</v>
      </c>
      <c r="DR1839">
        <f>BM1839+(BM1839*(CL1839-8.25)/8.25)</f>
        <v>0</v>
      </c>
      <c r="DS1839">
        <f>BN1839+(BN1839*(CM1839-8.25)/8.25)</f>
        <v>0</v>
      </c>
      <c r="DT1839" s="8">
        <f>DM1839*10^8/$I1839</f>
        <v>-8495.6083784336679</v>
      </c>
      <c r="DU1839" s="8">
        <f>DN1839*10^8/$I1839</f>
        <v>-7233.5126528430337</v>
      </c>
      <c r="DV1839" s="8">
        <f>DO1839*10^8/$I1839</f>
        <v>-15544.460670509639</v>
      </c>
      <c r="DW1839" s="8">
        <f>DP1839*10^8/$I1839</f>
        <v>-9152.7379105136588</v>
      </c>
      <c r="DX1839" s="8">
        <f>DQ1839*10^8/$I1839</f>
        <v>0</v>
      </c>
      <c r="DY1839" s="8">
        <f>DR1839*10^8/$I1839</f>
        <v>0</v>
      </c>
      <c r="DZ1839" s="8">
        <f>DS1839*10^8/$I1839</f>
        <v>0</v>
      </c>
      <c r="EA1839" s="8">
        <f>DT1839*10^8/$I1839</f>
        <v>-62560.988939491312</v>
      </c>
      <c r="EB1839" s="8">
        <f>DZ1839*0.8</f>
        <v>0</v>
      </c>
      <c r="EC1839" s="10" t="e">
        <f>G1839-E1839</f>
        <v>#N/A</v>
      </c>
      <c r="ED1839" s="4" t="e">
        <f>EC1839/E1839*100</f>
        <v>#N/A</v>
      </c>
      <c r="EE1839" s="4">
        <f>DY1839-G1839</f>
        <v>-2505</v>
      </c>
      <c r="EF1839" s="12">
        <f>EE1839/G1839</f>
        <v>-1</v>
      </c>
      <c r="EG1839" s="4">
        <f>G1839-F1839</f>
        <v>-235</v>
      </c>
    </row>
    <row r="1840" spans="1:137" x14ac:dyDescent="0.3">
      <c r="A1840">
        <v>1839</v>
      </c>
      <c r="B1840" t="s">
        <v>7907</v>
      </c>
      <c r="C1840" t="s">
        <v>4109</v>
      </c>
      <c r="D1840" t="str">
        <f>VLOOKUP(C1840,Sheet1!$A$2:$B$3197,2,FALSE)</f>
        <v>반도체와반도체장비</v>
      </c>
      <c r="E1840">
        <v>120000</v>
      </c>
      <c r="F1840">
        <v>168300</v>
      </c>
      <c r="G1840" s="7">
        <v>173500</v>
      </c>
      <c r="H1840" t="s">
        <v>1770</v>
      </c>
      <c r="I1840" s="7">
        <f>VALUE(LEFT(H1840,FIND("/",H1840)-1)) + VALUE(MID(H1840,FIND("/",H1840)+1,LEN(H1840)))</f>
        <v>11675000</v>
      </c>
      <c r="J1840">
        <v>0</v>
      </c>
      <c r="K1840" s="1">
        <f>G1840*I1840/(10^8)</f>
        <v>20256.125</v>
      </c>
      <c r="L1840">
        <v>894</v>
      </c>
      <c r="M1840" s="1">
        <v>1303</v>
      </c>
      <c r="N1840" s="1">
        <v>1705</v>
      </c>
      <c r="O1840" s="1">
        <v>1714</v>
      </c>
      <c r="P1840" s="1">
        <v>2282</v>
      </c>
      <c r="Q1840" s="3"/>
      <c r="R1840" s="3"/>
      <c r="S1840" s="3"/>
      <c r="T1840">
        <v>274</v>
      </c>
      <c r="U1840">
        <v>477</v>
      </c>
      <c r="V1840">
        <v>591</v>
      </c>
      <c r="W1840">
        <v>592</v>
      </c>
      <c r="X1840">
        <v>803</v>
      </c>
      <c r="Y1840" s="3"/>
      <c r="Z1840" s="3"/>
      <c r="AA1840" s="3"/>
      <c r="AB1840">
        <v>227</v>
      </c>
      <c r="AC1840">
        <v>373</v>
      </c>
      <c r="AD1840">
        <v>469</v>
      </c>
      <c r="AE1840">
        <v>468</v>
      </c>
      <c r="AF1840">
        <v>605</v>
      </c>
      <c r="AG1840" s="3"/>
      <c r="AH1840" s="3"/>
      <c r="AI1840" s="3"/>
      <c r="AJ1840" s="1">
        <v>1315</v>
      </c>
      <c r="AK1840" s="1">
        <v>1688</v>
      </c>
      <c r="AL1840" s="1">
        <v>2141</v>
      </c>
      <c r="AM1840" s="1">
        <v>2509</v>
      </c>
      <c r="AN1840" s="1">
        <v>3086</v>
      </c>
      <c r="AO1840" s="3"/>
      <c r="AP1840" s="3"/>
      <c r="AQ1840" s="3"/>
      <c r="AR1840">
        <v>175</v>
      </c>
      <c r="AS1840">
        <v>233</v>
      </c>
      <c r="AT1840">
        <v>300</v>
      </c>
      <c r="AU1840">
        <v>304</v>
      </c>
      <c r="AV1840">
        <v>381</v>
      </c>
      <c r="AW1840" s="3"/>
      <c r="AX1840" s="3"/>
      <c r="AY1840" s="3"/>
      <c r="AZ1840" s="1">
        <v>1140</v>
      </c>
      <c r="BA1840" s="1">
        <v>1455</v>
      </c>
      <c r="BB1840" s="1">
        <v>1841</v>
      </c>
      <c r="BC1840" s="1">
        <v>2205</v>
      </c>
      <c r="BD1840" s="1">
        <v>2705</v>
      </c>
      <c r="BE1840" s="3"/>
      <c r="BF1840" s="3"/>
      <c r="BG1840" s="3"/>
      <c r="BH1840" s="1">
        <v>1140</v>
      </c>
      <c r="BI1840" s="1">
        <v>1455</v>
      </c>
      <c r="BJ1840" s="1">
        <v>1841</v>
      </c>
      <c r="BK1840" s="1">
        <v>2205</v>
      </c>
      <c r="BL1840" s="1">
        <v>2705</v>
      </c>
      <c r="BM1840" s="3"/>
      <c r="BN1840" s="3"/>
      <c r="BO1840" s="3"/>
      <c r="BP1840">
        <v>58</v>
      </c>
      <c r="BQ1840">
        <v>58</v>
      </c>
      <c r="BR1840">
        <v>58</v>
      </c>
      <c r="BS1840">
        <v>58</v>
      </c>
      <c r="BT1840">
        <v>58</v>
      </c>
      <c r="BU1840" s="3"/>
      <c r="BV1840" s="3"/>
      <c r="BW1840" s="3"/>
      <c r="BX1840">
        <v>19.36</v>
      </c>
      <c r="BY1840">
        <v>24.84</v>
      </c>
      <c r="BZ1840">
        <v>24.47</v>
      </c>
      <c r="CA1840">
        <v>20.14</v>
      </c>
      <c r="CB1840">
        <v>21.63</v>
      </c>
      <c r="CC1840" s="3"/>
      <c r="CD1840" s="3"/>
      <c r="CE1840" s="3"/>
      <c r="CF1840">
        <v>21.86</v>
      </c>
      <c r="CG1840">
        <v>28.75</v>
      </c>
      <c r="CH1840">
        <v>28.43</v>
      </c>
      <c r="CI1840">
        <v>23.15</v>
      </c>
      <c r="CJ1840">
        <v>24.65</v>
      </c>
      <c r="CK1840" s="3"/>
      <c r="CL1840" s="3"/>
      <c r="CM1840" s="3"/>
      <c r="CN1840" s="1">
        <v>1948</v>
      </c>
      <c r="CO1840" s="1">
        <v>3195</v>
      </c>
      <c r="CP1840" s="1">
        <v>4013</v>
      </c>
      <c r="CQ1840" s="1">
        <v>4011</v>
      </c>
      <c r="CR1840" s="1">
        <v>5183</v>
      </c>
      <c r="CS1840" s="3"/>
      <c r="CT1840" s="3"/>
      <c r="CU1840" s="3"/>
      <c r="CV1840">
        <v>16.61</v>
      </c>
      <c r="CW1840">
        <v>24.1</v>
      </c>
      <c r="CX1840">
        <v>10.07</v>
      </c>
      <c r="CY1840">
        <v>16.43</v>
      </c>
      <c r="CZ1840">
        <v>24.17</v>
      </c>
      <c r="DA1840" s="3"/>
      <c r="DB1840" s="3"/>
      <c r="DC1840" s="3"/>
      <c r="DD1840">
        <v>3.31</v>
      </c>
      <c r="DE1840">
        <v>6.18</v>
      </c>
      <c r="DF1840">
        <v>2.56</v>
      </c>
      <c r="DG1840">
        <v>3.49</v>
      </c>
      <c r="DH1840">
        <v>5.41</v>
      </c>
      <c r="DI1840" s="3"/>
      <c r="DJ1840" s="3"/>
      <c r="DK1840" s="3"/>
      <c r="DL1840" s="6">
        <f>(CM1840*3+CL1840*2+CK1840)/6</f>
        <v>0</v>
      </c>
      <c r="DM1840">
        <f>BH1840+(BH1840*(CG1840-8.25)/8.25)</f>
        <v>3972.7272727272725</v>
      </c>
      <c r="DN1840">
        <f>BI1840+(BI1840*(CH1840-8.25)/8.25)</f>
        <v>5014.0181818181809</v>
      </c>
      <c r="DO1840">
        <f>BJ1840+(BJ1840*(CI1840-8.25)/8.25)</f>
        <v>5165.9575757575749</v>
      </c>
      <c r="DP1840">
        <f>BK1840+(BK1840*(CJ1840-8.25)/8.25)</f>
        <v>6588.272727272727</v>
      </c>
      <c r="DQ1840">
        <f>BL1840+(BL1840*(CK1840-8.25)/8.25)</f>
        <v>0</v>
      </c>
      <c r="DR1840">
        <f>BM1840+(BM1840*(CL1840-8.25)/8.25)</f>
        <v>0</v>
      </c>
      <c r="DS1840">
        <f>BN1840+(BN1840*(CM1840-8.25)/8.25)</f>
        <v>0</v>
      </c>
      <c r="DT1840" s="8">
        <f>DM1840*10^8/$I1840</f>
        <v>34027.642592953081</v>
      </c>
      <c r="DU1840" s="8">
        <f>DN1840*10^8/$I1840</f>
        <v>42946.622542339879</v>
      </c>
      <c r="DV1840" s="8">
        <f>DO1840*10^8/$I1840</f>
        <v>44248.030627473876</v>
      </c>
      <c r="DW1840" s="8">
        <f>DP1840*10^8/$I1840</f>
        <v>56430.601518395946</v>
      </c>
      <c r="DX1840" s="8">
        <f>DQ1840*10^8/$I1840</f>
        <v>0</v>
      </c>
      <c r="DY1840" s="8">
        <f>DR1840*10^8/$I1840</f>
        <v>0</v>
      </c>
      <c r="DZ1840" s="8">
        <f>DS1840*10^8/$I1840</f>
        <v>0</v>
      </c>
      <c r="EA1840" s="8">
        <f>DT1840*10^8/$I1840</f>
        <v>291457.32413664309</v>
      </c>
      <c r="EB1840" s="8">
        <f>DZ1840*0.8</f>
        <v>0</v>
      </c>
      <c r="EC1840" s="10">
        <f>G1840-E1840</f>
        <v>53500</v>
      </c>
      <c r="ED1840" s="4">
        <f>EC1840/E1840*100</f>
        <v>44.583333333333336</v>
      </c>
      <c r="EE1840" s="4">
        <f>DY1840-G1840</f>
        <v>-173500</v>
      </c>
      <c r="EF1840" s="12">
        <f>EE1840/G1840</f>
        <v>-1</v>
      </c>
      <c r="EG1840" s="4">
        <f>G1840-F1840</f>
        <v>5200</v>
      </c>
    </row>
    <row r="1841" spans="1:137" x14ac:dyDescent="0.3">
      <c r="A1841">
        <v>1840</v>
      </c>
      <c r="B1841" t="s">
        <v>5819</v>
      </c>
      <c r="C1841" t="s">
        <v>4110</v>
      </c>
      <c r="D1841" t="str">
        <f>VLOOKUP(C1841,Sheet1!$A$2:$B$3197,2,FALSE)</f>
        <v>핸드셋</v>
      </c>
      <c r="E1841">
        <v>39300</v>
      </c>
      <c r="F1841">
        <v>29550</v>
      </c>
      <c r="G1841" s="7">
        <v>30200</v>
      </c>
      <c r="H1841" t="s">
        <v>1771</v>
      </c>
      <c r="I1841" s="7">
        <f>VALUE(LEFT(H1841,FIND("/",H1841)-1)) + VALUE(MID(H1841,FIND("/",H1841)+1,LEN(H1841)))</f>
        <v>9743406</v>
      </c>
      <c r="J1841" s="1">
        <v>1141461</v>
      </c>
      <c r="K1841" s="1">
        <f>G1841*I1841/(10^8)</f>
        <v>2942.5086120000001</v>
      </c>
      <c r="L1841" s="1">
        <v>2960</v>
      </c>
      <c r="M1841" s="1">
        <v>3154</v>
      </c>
      <c r="N1841" s="1">
        <v>2534</v>
      </c>
      <c r="O1841" s="1">
        <v>2486</v>
      </c>
      <c r="P1841" s="1">
        <v>2239</v>
      </c>
      <c r="Q1841" s="1">
        <v>2606</v>
      </c>
      <c r="R1841" s="1">
        <v>3693</v>
      </c>
      <c r="S1841" s="1">
        <v>4883</v>
      </c>
      <c r="T1841">
        <v>290</v>
      </c>
      <c r="U1841">
        <v>409</v>
      </c>
      <c r="V1841">
        <v>113</v>
      </c>
      <c r="W1841">
        <v>70</v>
      </c>
      <c r="X1841">
        <v>-49</v>
      </c>
      <c r="Y1841">
        <v>107</v>
      </c>
      <c r="Z1841">
        <v>416</v>
      </c>
      <c r="AA1841">
        <v>653</v>
      </c>
      <c r="AB1841">
        <v>163</v>
      </c>
      <c r="AC1841">
        <v>253</v>
      </c>
      <c r="AD1841">
        <v>71</v>
      </c>
      <c r="AE1841">
        <v>4</v>
      </c>
      <c r="AF1841">
        <v>-166</v>
      </c>
      <c r="AG1841">
        <v>57</v>
      </c>
      <c r="AH1841">
        <v>280</v>
      </c>
      <c r="AI1841">
        <v>480</v>
      </c>
      <c r="AJ1841" s="1">
        <v>3542</v>
      </c>
      <c r="AK1841" s="1">
        <v>3941</v>
      </c>
      <c r="AL1841" s="1">
        <v>3958</v>
      </c>
      <c r="AM1841" s="1">
        <v>4305</v>
      </c>
      <c r="AN1841" s="1">
        <v>4355</v>
      </c>
      <c r="AO1841" s="1">
        <v>4470</v>
      </c>
      <c r="AP1841" s="1">
        <v>4870</v>
      </c>
      <c r="AQ1841" s="1">
        <v>5493</v>
      </c>
      <c r="AR1841" s="1">
        <v>1893</v>
      </c>
      <c r="AS1841" s="1">
        <v>2024</v>
      </c>
      <c r="AT1841" s="1">
        <v>1984</v>
      </c>
      <c r="AU1841" s="1">
        <v>2317</v>
      </c>
      <c r="AV1841" s="1">
        <v>2522</v>
      </c>
      <c r="AW1841" s="1">
        <v>2570</v>
      </c>
      <c r="AX1841" s="1">
        <v>2687</v>
      </c>
      <c r="AY1841" s="1">
        <v>2823</v>
      </c>
      <c r="AZ1841" s="1">
        <v>1649</v>
      </c>
      <c r="BA1841" s="1">
        <v>1918</v>
      </c>
      <c r="BB1841" s="1">
        <v>1974</v>
      </c>
      <c r="BC1841" s="1">
        <v>1989</v>
      </c>
      <c r="BD1841" s="1">
        <v>1833</v>
      </c>
      <c r="BE1841" s="1">
        <v>1900</v>
      </c>
      <c r="BF1841" s="1">
        <v>2183</v>
      </c>
      <c r="BG1841" s="1">
        <v>2670</v>
      </c>
      <c r="BH1841" s="1">
        <v>1649</v>
      </c>
      <c r="BI1841" s="1">
        <v>1918</v>
      </c>
      <c r="BJ1841" s="1">
        <v>1974</v>
      </c>
      <c r="BK1841" s="1">
        <v>1989</v>
      </c>
      <c r="BL1841" s="1">
        <v>1833</v>
      </c>
      <c r="BM1841" s="1">
        <v>1900</v>
      </c>
      <c r="BN1841" s="1">
        <v>2183</v>
      </c>
      <c r="BO1841" s="1">
        <v>2670</v>
      </c>
      <c r="BP1841">
        <v>49</v>
      </c>
      <c r="BQ1841">
        <v>49</v>
      </c>
      <c r="BR1841">
        <v>49</v>
      </c>
      <c r="BS1841">
        <v>49</v>
      </c>
      <c r="BT1841">
        <v>49</v>
      </c>
      <c r="BU1841">
        <v>50</v>
      </c>
      <c r="BV1841">
        <v>50</v>
      </c>
      <c r="BW1841">
        <v>50</v>
      </c>
      <c r="BX1841">
        <v>4.58</v>
      </c>
      <c r="BY1841">
        <v>6.77</v>
      </c>
      <c r="BZ1841">
        <v>1.8</v>
      </c>
      <c r="CA1841">
        <v>0.09</v>
      </c>
      <c r="CB1841">
        <v>-3.82</v>
      </c>
      <c r="CC1841">
        <v>1.28</v>
      </c>
      <c r="CD1841">
        <v>6</v>
      </c>
      <c r="CE1841">
        <v>9.26</v>
      </c>
      <c r="CF1841">
        <v>10.36</v>
      </c>
      <c r="CG1841">
        <v>14.2</v>
      </c>
      <c r="CH1841">
        <v>3.66</v>
      </c>
      <c r="CI1841">
        <v>0.18</v>
      </c>
      <c r="CJ1841">
        <v>-8.67</v>
      </c>
      <c r="CK1841">
        <v>3.07</v>
      </c>
      <c r="CL1841">
        <v>13.76</v>
      </c>
      <c r="CM1841">
        <v>19.78</v>
      </c>
      <c r="CN1841" s="1">
        <v>1677</v>
      </c>
      <c r="CO1841" s="1">
        <v>2600</v>
      </c>
      <c r="CP1841">
        <v>730</v>
      </c>
      <c r="CQ1841">
        <v>37</v>
      </c>
      <c r="CR1841" s="1">
        <v>-1700</v>
      </c>
      <c r="CS1841">
        <v>588</v>
      </c>
      <c r="CT1841" s="1">
        <v>2884</v>
      </c>
      <c r="CU1841" s="1">
        <v>4926</v>
      </c>
      <c r="CV1841">
        <v>13.09</v>
      </c>
      <c r="CW1841">
        <v>18.96</v>
      </c>
      <c r="CX1841">
        <v>24.64</v>
      </c>
      <c r="CY1841">
        <v>795</v>
      </c>
      <c r="CZ1841" t="s">
        <v>2</v>
      </c>
      <c r="DA1841">
        <v>51.32</v>
      </c>
      <c r="DB1841">
        <v>10.47</v>
      </c>
      <c r="DC1841">
        <v>6.13</v>
      </c>
      <c r="DD1841">
        <v>1.3</v>
      </c>
      <c r="DE1841">
        <v>2.5</v>
      </c>
      <c r="DF1841">
        <v>0.89</v>
      </c>
      <c r="DG1841">
        <v>1.45</v>
      </c>
      <c r="DH1841">
        <v>2.0499999999999998</v>
      </c>
      <c r="DI1841">
        <v>1.55</v>
      </c>
      <c r="DJ1841">
        <v>1.35</v>
      </c>
      <c r="DK1841">
        <v>1.1000000000000001</v>
      </c>
      <c r="DL1841" s="6">
        <f>(CM1841*3+CL1841*2+CK1841)/6</f>
        <v>14.988333333333332</v>
      </c>
      <c r="DM1841">
        <f>BH1841+(BH1841*(CG1841-8.25)/8.25)</f>
        <v>2838.2787878787876</v>
      </c>
      <c r="DN1841">
        <f>BI1841+(BI1841*(CH1841-8.25)/8.25)</f>
        <v>850.89454545454555</v>
      </c>
      <c r="DO1841">
        <f>BJ1841+(BJ1841*(CI1841-8.25)/8.25)</f>
        <v>43.069090909090846</v>
      </c>
      <c r="DP1841">
        <f>BK1841+(BK1841*(CJ1841-8.25)/8.25)</f>
        <v>-2090.2581818181825</v>
      </c>
      <c r="DQ1841">
        <f>BL1841+(BL1841*(CK1841-8.25)/8.25)</f>
        <v>682.09818181818196</v>
      </c>
      <c r="DR1841">
        <f>BM1841+(BM1841*(CL1841-8.25)/8.25)</f>
        <v>3168.969696969697</v>
      </c>
      <c r="DS1841">
        <f>BN1841+(BN1841*(CM1841-8.25)/8.25)</f>
        <v>5233.9078787878789</v>
      </c>
      <c r="DT1841" s="8">
        <f>DM1841*10^8/$I1841</f>
        <v>29130.252684521078</v>
      </c>
      <c r="DU1841" s="8">
        <f>DN1841*10^8/$I1841</f>
        <v>8733.0297583262527</v>
      </c>
      <c r="DV1841" s="8">
        <f>DO1841*10^8/$I1841</f>
        <v>442.03321619863573</v>
      </c>
      <c r="DW1841" s="8">
        <f>DP1841*10^8/$I1841</f>
        <v>-21453.054320205709</v>
      </c>
      <c r="DX1841" s="8">
        <f>DQ1841*10^8/$I1841</f>
        <v>7000.6133565426917</v>
      </c>
      <c r="DY1841" s="8">
        <f>DR1841*10^8/$I1841</f>
        <v>32524.249702513651</v>
      </c>
      <c r="DZ1841" s="8">
        <f>DS1841*10^8/$I1841</f>
        <v>53717.435964260127</v>
      </c>
      <c r="EA1841" s="8">
        <f>DT1841*10^8/$I1841</f>
        <v>298974.02083543554</v>
      </c>
      <c r="EB1841" s="8">
        <f>DZ1841*0.8</f>
        <v>42973.948771408104</v>
      </c>
      <c r="EC1841" s="10">
        <f>G1841-E1841</f>
        <v>-9100</v>
      </c>
      <c r="ED1841" s="4">
        <f>EC1841/E1841*100</f>
        <v>-23.155216284987276</v>
      </c>
      <c r="EE1841" s="4">
        <f>DY1841-G1841</f>
        <v>2324.2497025136508</v>
      </c>
      <c r="EF1841" s="12">
        <f>EE1841/G1841</f>
        <v>7.6961910679259962E-2</v>
      </c>
      <c r="EG1841" s="4">
        <f>G1841-F1841</f>
        <v>650</v>
      </c>
    </row>
    <row r="1842" spans="1:137" x14ac:dyDescent="0.3">
      <c r="A1842">
        <v>1841</v>
      </c>
      <c r="B1842" t="s">
        <v>6775</v>
      </c>
      <c r="C1842" t="s">
        <v>4111</v>
      </c>
      <c r="D1842" t="str">
        <f>VLOOKUP(C1842,Sheet1!$A$2:$B$3197,2,FALSE)</f>
        <v>건설</v>
      </c>
      <c r="E1842">
        <v>5430</v>
      </c>
      <c r="F1842">
        <v>4750</v>
      </c>
      <c r="G1842" s="7">
        <v>4660</v>
      </c>
      <c r="H1842" t="s">
        <v>1772</v>
      </c>
      <c r="I1842" s="7">
        <f>VALUE(LEFT(H1842,FIND("/",H1842)-1)) + VALUE(MID(H1842,FIND("/",H1842)+1,LEN(H1842)))</f>
        <v>28231302</v>
      </c>
      <c r="J1842">
        <v>0</v>
      </c>
      <c r="K1842" s="1">
        <f>G1842*I1842/(10^8)</f>
        <v>1315.5786731999999</v>
      </c>
      <c r="L1842" s="1">
        <v>2515</v>
      </c>
      <c r="M1842" s="1">
        <v>3786</v>
      </c>
      <c r="N1842" s="1">
        <v>3948</v>
      </c>
      <c r="O1842" s="1">
        <v>3770</v>
      </c>
      <c r="P1842" s="1">
        <v>3302</v>
      </c>
      <c r="Q1842" s="3"/>
      <c r="R1842" s="3"/>
      <c r="S1842" s="3"/>
      <c r="T1842">
        <v>3</v>
      </c>
      <c r="U1842">
        <v>56</v>
      </c>
      <c r="V1842">
        <v>101</v>
      </c>
      <c r="W1842">
        <v>32</v>
      </c>
      <c r="X1842">
        <v>198</v>
      </c>
      <c r="Y1842" s="3"/>
      <c r="Z1842" s="3"/>
      <c r="AA1842" s="3"/>
      <c r="AB1842">
        <v>-26</v>
      </c>
      <c r="AC1842">
        <v>-64</v>
      </c>
      <c r="AD1842">
        <v>65</v>
      </c>
      <c r="AE1842">
        <v>-239</v>
      </c>
      <c r="AF1842">
        <v>101</v>
      </c>
      <c r="AG1842" s="3"/>
      <c r="AH1842" s="3"/>
      <c r="AI1842" s="3"/>
      <c r="AJ1842" s="1">
        <v>2916</v>
      </c>
      <c r="AK1842" s="1">
        <v>3216</v>
      </c>
      <c r="AL1842" s="1">
        <v>3457</v>
      </c>
      <c r="AM1842" s="1">
        <v>2737</v>
      </c>
      <c r="AN1842" s="1">
        <v>2651</v>
      </c>
      <c r="AO1842" s="3"/>
      <c r="AP1842" s="3"/>
      <c r="AQ1842" s="3"/>
      <c r="AR1842" s="1">
        <v>1615</v>
      </c>
      <c r="AS1842" s="1">
        <v>1955</v>
      </c>
      <c r="AT1842" s="1">
        <v>2058</v>
      </c>
      <c r="AU1842" s="1">
        <v>1651</v>
      </c>
      <c r="AV1842" s="1">
        <v>1464</v>
      </c>
      <c r="AW1842" s="3"/>
      <c r="AX1842" s="3"/>
      <c r="AY1842" s="3"/>
      <c r="AZ1842" s="1">
        <v>1301</v>
      </c>
      <c r="BA1842" s="1">
        <v>1261</v>
      </c>
      <c r="BB1842" s="1">
        <v>1399</v>
      </c>
      <c r="BC1842" s="1">
        <v>1087</v>
      </c>
      <c r="BD1842" s="1">
        <v>1187</v>
      </c>
      <c r="BE1842" s="3"/>
      <c r="BF1842" s="3"/>
      <c r="BG1842" s="3"/>
      <c r="BH1842">
        <v>497</v>
      </c>
      <c r="BI1842">
        <v>487</v>
      </c>
      <c r="BJ1842">
        <v>591</v>
      </c>
      <c r="BK1842">
        <v>611</v>
      </c>
      <c r="BL1842">
        <v>734</v>
      </c>
      <c r="BM1842" s="3"/>
      <c r="BN1842" s="3"/>
      <c r="BO1842" s="3"/>
      <c r="BP1842">
        <v>127</v>
      </c>
      <c r="BQ1842">
        <v>127</v>
      </c>
      <c r="BR1842">
        <v>129</v>
      </c>
      <c r="BS1842">
        <v>140</v>
      </c>
      <c r="BT1842">
        <v>141</v>
      </c>
      <c r="BU1842" s="3"/>
      <c r="BV1842" s="3"/>
      <c r="BW1842" s="3"/>
      <c r="BX1842">
        <v>-0.94</v>
      </c>
      <c r="BY1842">
        <v>-2.09</v>
      </c>
      <c r="BZ1842">
        <v>1.94</v>
      </c>
      <c r="CA1842">
        <v>-7.72</v>
      </c>
      <c r="CB1842">
        <v>3.76</v>
      </c>
      <c r="CC1842" s="3"/>
      <c r="CD1842" s="3"/>
      <c r="CE1842" s="3"/>
      <c r="CF1842">
        <v>-1.36</v>
      </c>
      <c r="CG1842">
        <v>-3.57</v>
      </c>
      <c r="CH1842">
        <v>10.1</v>
      </c>
      <c r="CI1842">
        <v>-9.08</v>
      </c>
      <c r="CJ1842">
        <v>16.54</v>
      </c>
      <c r="CK1842" s="3"/>
      <c r="CL1842" s="3"/>
      <c r="CM1842" s="3"/>
      <c r="CN1842">
        <v>-27</v>
      </c>
      <c r="CO1842">
        <v>-69</v>
      </c>
      <c r="CP1842">
        <v>212</v>
      </c>
      <c r="CQ1842">
        <v>-195</v>
      </c>
      <c r="CR1842">
        <v>394</v>
      </c>
      <c r="CS1842" s="3"/>
      <c r="CT1842" s="3"/>
      <c r="CU1842" s="3"/>
      <c r="CV1842" t="s">
        <v>2</v>
      </c>
      <c r="CW1842" t="s">
        <v>2</v>
      </c>
      <c r="CX1842">
        <v>13.48</v>
      </c>
      <c r="CY1842" t="s">
        <v>2</v>
      </c>
      <c r="CZ1842">
        <v>13.97</v>
      </c>
      <c r="DA1842" s="3"/>
      <c r="DB1842" s="3"/>
      <c r="DC1842" s="3"/>
      <c r="DD1842">
        <v>1.69</v>
      </c>
      <c r="DE1842">
        <v>1.54</v>
      </c>
      <c r="DF1842">
        <v>1.2</v>
      </c>
      <c r="DG1842">
        <v>1.67</v>
      </c>
      <c r="DH1842">
        <v>2.12</v>
      </c>
      <c r="DI1842" s="3"/>
      <c r="DJ1842" s="3"/>
      <c r="DK1842" s="3"/>
      <c r="DL1842" s="6">
        <f>(CM1842*3+CL1842*2+CK1842)/6</f>
        <v>0</v>
      </c>
      <c r="DM1842">
        <f>BH1842+(BH1842*(CG1842-8.25)/8.25)</f>
        <v>-215.06545454545449</v>
      </c>
      <c r="DN1842">
        <f>BI1842+(BI1842*(CH1842-8.25)/8.25)</f>
        <v>596.20606060606065</v>
      </c>
      <c r="DO1842">
        <f>BJ1842+(BJ1842*(CI1842-8.25)/8.25)</f>
        <v>-650.45818181818163</v>
      </c>
      <c r="DP1842">
        <f>BK1842+(BK1842*(CJ1842-8.25)/8.25)</f>
        <v>1224.9624242424243</v>
      </c>
      <c r="DQ1842">
        <f>BL1842+(BL1842*(CK1842-8.25)/8.25)</f>
        <v>0</v>
      </c>
      <c r="DR1842">
        <f>BM1842+(BM1842*(CL1842-8.25)/8.25)</f>
        <v>0</v>
      </c>
      <c r="DS1842">
        <f>BN1842+(BN1842*(CM1842-8.25)/8.25)</f>
        <v>0</v>
      </c>
      <c r="DT1842" s="8">
        <f>DM1842*10^8/$I1842</f>
        <v>-761.79786021011171</v>
      </c>
      <c r="DU1842" s="8">
        <f>DN1842*10^8/$I1842</f>
        <v>2111.8617221623736</v>
      </c>
      <c r="DV1842" s="8">
        <f>DO1842*10^8/$I1842</f>
        <v>-2304.0318219052797</v>
      </c>
      <c r="DW1842" s="8">
        <f>DP1842*10^8/$I1842</f>
        <v>4339.0220693414149</v>
      </c>
      <c r="DX1842" s="8">
        <f>DQ1842*10^8/$I1842</f>
        <v>0</v>
      </c>
      <c r="DY1842" s="8">
        <f>DR1842*10^8/$I1842</f>
        <v>0</v>
      </c>
      <c r="DZ1842" s="8">
        <f>DS1842*10^8/$I1842</f>
        <v>0</v>
      </c>
      <c r="EA1842" s="8">
        <f>DT1842*10^8/$I1842</f>
        <v>-2698.4156104812723</v>
      </c>
      <c r="EB1842" s="8">
        <f>DZ1842*0.8</f>
        <v>0</v>
      </c>
      <c r="EC1842" s="10">
        <f>G1842-E1842</f>
        <v>-770</v>
      </c>
      <c r="ED1842" s="4">
        <f>EC1842/E1842*100</f>
        <v>-14.180478821362799</v>
      </c>
      <c r="EE1842" s="4">
        <f>DY1842-G1842</f>
        <v>-4660</v>
      </c>
      <c r="EF1842" s="12">
        <f>EE1842/G1842</f>
        <v>-1</v>
      </c>
      <c r="EG1842" s="4">
        <f>G1842-F1842</f>
        <v>-90</v>
      </c>
    </row>
    <row r="1843" spans="1:137" x14ac:dyDescent="0.3">
      <c r="A1843">
        <v>1842</v>
      </c>
      <c r="B1843" t="s">
        <v>7135</v>
      </c>
      <c r="C1843" t="s">
        <v>4112</v>
      </c>
      <c r="D1843" t="str">
        <f>VLOOKUP(C1843,Sheet1!$A$2:$B$3197,2,FALSE)</f>
        <v>전기제품</v>
      </c>
      <c r="E1843">
        <v>9210</v>
      </c>
      <c r="F1843">
        <v>7800</v>
      </c>
      <c r="G1843" s="7">
        <v>8050</v>
      </c>
      <c r="H1843" t="s">
        <v>1773</v>
      </c>
      <c r="I1843" s="7">
        <f>VALUE(LEFT(H1843,FIND("/",H1843)-1)) + VALUE(MID(H1843,FIND("/",H1843)+1,LEN(H1843)))</f>
        <v>34420982</v>
      </c>
      <c r="J1843" s="1">
        <v>4032</v>
      </c>
      <c r="K1843" s="1">
        <f>G1843*I1843/(10^8)</f>
        <v>2770.8890510000001</v>
      </c>
      <c r="L1843" s="1">
        <v>5455</v>
      </c>
      <c r="M1843" s="1">
        <v>7057</v>
      </c>
      <c r="N1843" s="1">
        <v>7539</v>
      </c>
      <c r="O1843" s="1">
        <v>11079</v>
      </c>
      <c r="P1843" s="1">
        <v>9272</v>
      </c>
      <c r="Q1843" s="3"/>
      <c r="R1843" s="3"/>
      <c r="S1843" s="3"/>
      <c r="T1843">
        <v>127</v>
      </c>
      <c r="U1843">
        <v>195</v>
      </c>
      <c r="V1843">
        <v>262</v>
      </c>
      <c r="W1843">
        <v>506</v>
      </c>
      <c r="X1843">
        <v>-262</v>
      </c>
      <c r="Y1843" s="3"/>
      <c r="Z1843" s="3"/>
      <c r="AA1843" s="3"/>
      <c r="AB1843">
        <v>48</v>
      </c>
      <c r="AC1843">
        <v>92</v>
      </c>
      <c r="AD1843">
        <v>239</v>
      </c>
      <c r="AE1843">
        <v>550</v>
      </c>
      <c r="AF1843">
        <v>-257</v>
      </c>
      <c r="AG1843" s="3"/>
      <c r="AH1843" s="3"/>
      <c r="AI1843" s="3"/>
      <c r="AJ1843" s="1">
        <v>3048</v>
      </c>
      <c r="AK1843" s="1">
        <v>2775</v>
      </c>
      <c r="AL1843" s="1">
        <v>3453</v>
      </c>
      <c r="AM1843" s="1">
        <v>4114</v>
      </c>
      <c r="AN1843" s="1">
        <v>3715</v>
      </c>
      <c r="AO1843" s="3"/>
      <c r="AP1843" s="3"/>
      <c r="AQ1843" s="3"/>
      <c r="AR1843" s="1">
        <v>1544</v>
      </c>
      <c r="AS1843" s="1">
        <v>1178</v>
      </c>
      <c r="AT1843" s="1">
        <v>1621</v>
      </c>
      <c r="AU1843" s="1">
        <v>1710</v>
      </c>
      <c r="AV1843" s="1">
        <v>1574</v>
      </c>
      <c r="AW1843" s="3"/>
      <c r="AX1843" s="3"/>
      <c r="AY1843" s="3"/>
      <c r="AZ1843" s="1">
        <v>1504</v>
      </c>
      <c r="BA1843" s="1">
        <v>1597</v>
      </c>
      <c r="BB1843" s="1">
        <v>1832</v>
      </c>
      <c r="BC1843" s="1">
        <v>2404</v>
      </c>
      <c r="BD1843" s="1">
        <v>2141</v>
      </c>
      <c r="BE1843" s="3"/>
      <c r="BF1843" s="3"/>
      <c r="BG1843" s="3"/>
      <c r="BH1843" s="1">
        <v>1463</v>
      </c>
      <c r="BI1843" s="1">
        <v>1591</v>
      </c>
      <c r="BJ1843" s="1">
        <v>1830</v>
      </c>
      <c r="BK1843" s="1">
        <v>2403</v>
      </c>
      <c r="BL1843" s="1">
        <v>2094</v>
      </c>
      <c r="BM1843" s="3"/>
      <c r="BN1843" s="3"/>
      <c r="BO1843" s="3"/>
      <c r="BP1843">
        <v>163</v>
      </c>
      <c r="BQ1843">
        <v>174</v>
      </c>
      <c r="BR1843">
        <v>174</v>
      </c>
      <c r="BS1843">
        <v>174</v>
      </c>
      <c r="BT1843">
        <v>174</v>
      </c>
      <c r="BU1843" s="3"/>
      <c r="BV1843" s="3"/>
      <c r="BW1843" s="3"/>
      <c r="BX1843">
        <v>1.62</v>
      </c>
      <c r="BY1843">
        <v>3.15</v>
      </c>
      <c r="BZ1843">
        <v>7.68</v>
      </c>
      <c r="CA1843">
        <v>14.54</v>
      </c>
      <c r="CB1843">
        <v>-6.57</v>
      </c>
      <c r="CC1843" s="3"/>
      <c r="CD1843" s="3"/>
      <c r="CE1843" s="3"/>
      <c r="CF1843">
        <v>4.63</v>
      </c>
      <c r="CG1843">
        <v>6.91</v>
      </c>
      <c r="CH1843">
        <v>13.95</v>
      </c>
      <c r="CI1843">
        <v>26.19</v>
      </c>
      <c r="CJ1843">
        <v>-11.02</v>
      </c>
      <c r="CK1843" s="3"/>
      <c r="CL1843" s="3"/>
      <c r="CM1843" s="3"/>
      <c r="CN1843">
        <v>208</v>
      </c>
      <c r="CO1843">
        <v>310</v>
      </c>
      <c r="CP1843">
        <v>696</v>
      </c>
      <c r="CQ1843" s="1">
        <v>1611</v>
      </c>
      <c r="CR1843">
        <v>-720</v>
      </c>
      <c r="CS1843" s="3"/>
      <c r="CT1843" s="3"/>
      <c r="CU1843" s="3"/>
      <c r="CV1843">
        <v>18.809999999999999</v>
      </c>
      <c r="CW1843">
        <v>19.440000000000001</v>
      </c>
      <c r="CX1843">
        <v>9.1</v>
      </c>
      <c r="CY1843">
        <v>6.33</v>
      </c>
      <c r="CZ1843" t="s">
        <v>2</v>
      </c>
      <c r="DA1843" s="3"/>
      <c r="DB1843" s="3"/>
      <c r="DC1843" s="3"/>
      <c r="DD1843">
        <v>0.86</v>
      </c>
      <c r="DE1843">
        <v>1.3</v>
      </c>
      <c r="DF1843">
        <v>1.19</v>
      </c>
      <c r="DG1843">
        <v>1.46</v>
      </c>
      <c r="DH1843">
        <v>1.44</v>
      </c>
      <c r="DI1843" s="3"/>
      <c r="DJ1843" s="3"/>
      <c r="DK1843" s="3"/>
      <c r="DL1843" s="6">
        <f>(CM1843*3+CL1843*2+CK1843)/6</f>
        <v>0</v>
      </c>
      <c r="DM1843">
        <f>BH1843+(BH1843*(CG1843-8.25)/8.25)</f>
        <v>1225.3733333333334</v>
      </c>
      <c r="DN1843">
        <f>BI1843+(BI1843*(CH1843-8.25)/8.25)</f>
        <v>2690.2363636363634</v>
      </c>
      <c r="DO1843">
        <f>BJ1843+(BJ1843*(CI1843-8.25)/8.25)</f>
        <v>5809.4181818181823</v>
      </c>
      <c r="DP1843">
        <f>BK1843+(BK1843*(CJ1843-8.25)/8.25)</f>
        <v>-3209.8254545454547</v>
      </c>
      <c r="DQ1843">
        <f>BL1843+(BL1843*(CK1843-8.25)/8.25)</f>
        <v>0</v>
      </c>
      <c r="DR1843">
        <f>BM1843+(BM1843*(CL1843-8.25)/8.25)</f>
        <v>0</v>
      </c>
      <c r="DS1843">
        <f>BN1843+(BN1843*(CM1843-8.25)/8.25)</f>
        <v>0</v>
      </c>
      <c r="DT1843" s="8">
        <f>DM1843*10^8/$I1843</f>
        <v>3559.9604140675983</v>
      </c>
      <c r="DU1843" s="8">
        <f>DN1843*10^8/$I1843</f>
        <v>7815.6874305223582</v>
      </c>
      <c r="DV1843" s="8">
        <f>DO1843*10^8/$I1843</f>
        <v>16877.549228020813</v>
      </c>
      <c r="DW1843" s="8">
        <f>DP1843*10^8/$I1843</f>
        <v>-9325.2001193500364</v>
      </c>
      <c r="DX1843" s="8">
        <f>DQ1843*10^8/$I1843</f>
        <v>0</v>
      </c>
      <c r="DY1843" s="8">
        <f>DR1843*10^8/$I1843</f>
        <v>0</v>
      </c>
      <c r="DZ1843" s="8">
        <f>DS1843*10^8/$I1843</f>
        <v>0</v>
      </c>
      <c r="EA1843" s="8">
        <f>DT1843*10^8/$I1843</f>
        <v>10342.413862764282</v>
      </c>
      <c r="EB1843" s="8">
        <f>DZ1843*0.8</f>
        <v>0</v>
      </c>
      <c r="EC1843" s="10">
        <f>G1843-E1843</f>
        <v>-1160</v>
      </c>
      <c r="ED1843" s="4">
        <f>EC1843/E1843*100</f>
        <v>-12.595005428881651</v>
      </c>
      <c r="EE1843" s="4">
        <f>DY1843-G1843</f>
        <v>-8050</v>
      </c>
      <c r="EF1843" s="12">
        <f>EE1843/G1843</f>
        <v>-1</v>
      </c>
      <c r="EG1843" s="4">
        <f>G1843-F1843</f>
        <v>250</v>
      </c>
    </row>
    <row r="1844" spans="1:137" x14ac:dyDescent="0.3">
      <c r="A1844">
        <v>1843</v>
      </c>
      <c r="B1844" t="s">
        <v>6522</v>
      </c>
      <c r="C1844" t="s">
        <v>4113</v>
      </c>
      <c r="D1844" t="str">
        <f>VLOOKUP(C1844,Sheet1!$A$2:$B$3197,2,FALSE)</f>
        <v>게임엔터테인먼트</v>
      </c>
      <c r="E1844" t="e">
        <v>#N/A</v>
      </c>
      <c r="F1844">
        <v>2860</v>
      </c>
      <c r="G1844" s="7">
        <v>2860</v>
      </c>
      <c r="H1844" t="s">
        <v>1774</v>
      </c>
      <c r="I1844" s="7">
        <f>VALUE(LEFT(H1844,FIND("/",H1844)-1)) + VALUE(MID(H1844,FIND("/",H1844)+1,LEN(H1844)))</f>
        <v>19720225</v>
      </c>
      <c r="J1844" s="1">
        <v>1407773</v>
      </c>
      <c r="K1844" s="1">
        <f>G1844*I1844/(10^8)</f>
        <v>563.99843499999997</v>
      </c>
      <c r="L1844">
        <v>300</v>
      </c>
      <c r="M1844">
        <v>307</v>
      </c>
      <c r="N1844">
        <v>257</v>
      </c>
      <c r="O1844">
        <v>198</v>
      </c>
      <c r="P1844">
        <v>175</v>
      </c>
      <c r="Q1844" s="3"/>
      <c r="R1844" s="3"/>
      <c r="S1844" s="3"/>
      <c r="T1844">
        <v>-59</v>
      </c>
      <c r="U1844">
        <v>3</v>
      </c>
      <c r="V1844">
        <v>-31</v>
      </c>
      <c r="W1844">
        <v>-36</v>
      </c>
      <c r="X1844">
        <v>4</v>
      </c>
      <c r="Y1844" s="3"/>
      <c r="Z1844" s="3"/>
      <c r="AA1844" s="3"/>
      <c r="AB1844">
        <v>-80</v>
      </c>
      <c r="AC1844">
        <v>2</v>
      </c>
      <c r="AD1844">
        <v>-10</v>
      </c>
      <c r="AE1844">
        <v>-34</v>
      </c>
      <c r="AF1844">
        <v>3</v>
      </c>
      <c r="AG1844" s="3"/>
      <c r="AH1844" s="3"/>
      <c r="AI1844" s="3"/>
      <c r="AJ1844">
        <v>432</v>
      </c>
      <c r="AK1844">
        <v>221</v>
      </c>
      <c r="AL1844">
        <v>223</v>
      </c>
      <c r="AM1844">
        <v>212</v>
      </c>
      <c r="AN1844">
        <v>541</v>
      </c>
      <c r="AO1844" s="3"/>
      <c r="AP1844" s="3"/>
      <c r="AQ1844" s="3"/>
      <c r="AR1844">
        <v>238</v>
      </c>
      <c r="AS1844">
        <v>24</v>
      </c>
      <c r="AT1844">
        <v>21</v>
      </c>
      <c r="AU1844">
        <v>38</v>
      </c>
      <c r="AV1844">
        <v>257</v>
      </c>
      <c r="AW1844" s="3"/>
      <c r="AX1844" s="3"/>
      <c r="AY1844" s="3"/>
      <c r="AZ1844">
        <v>195</v>
      </c>
      <c r="BA1844">
        <v>197</v>
      </c>
      <c r="BB1844">
        <v>202</v>
      </c>
      <c r="BC1844">
        <v>174</v>
      </c>
      <c r="BD1844">
        <v>284</v>
      </c>
      <c r="BE1844" s="3"/>
      <c r="BF1844" s="3"/>
      <c r="BG1844" s="3"/>
      <c r="BH1844">
        <v>195</v>
      </c>
      <c r="BI1844">
        <v>197</v>
      </c>
      <c r="BJ1844">
        <v>202</v>
      </c>
      <c r="BK1844">
        <v>174</v>
      </c>
      <c r="BL1844">
        <v>283</v>
      </c>
      <c r="BM1844" s="3"/>
      <c r="BN1844" s="3"/>
      <c r="BO1844" s="3"/>
      <c r="BP1844">
        <v>70</v>
      </c>
      <c r="BQ1844">
        <v>70</v>
      </c>
      <c r="BR1844">
        <v>70</v>
      </c>
      <c r="BS1844">
        <v>71</v>
      </c>
      <c r="BT1844">
        <v>99</v>
      </c>
      <c r="BU1844" s="3"/>
      <c r="BV1844" s="3"/>
      <c r="BW1844" s="3"/>
      <c r="BX1844">
        <v>-19.82</v>
      </c>
      <c r="BY1844">
        <v>0.56000000000000005</v>
      </c>
      <c r="BZ1844">
        <v>-4.5199999999999996</v>
      </c>
      <c r="CA1844">
        <v>-15.48</v>
      </c>
      <c r="CB1844">
        <v>0.79</v>
      </c>
      <c r="CC1844" s="3"/>
      <c r="CD1844" s="3"/>
      <c r="CE1844" s="3"/>
      <c r="CF1844">
        <v>-43.28</v>
      </c>
      <c r="CG1844">
        <v>0.93</v>
      </c>
      <c r="CH1844">
        <v>-5.03</v>
      </c>
      <c r="CI1844">
        <v>-17.920000000000002</v>
      </c>
      <c r="CJ1844">
        <v>1.3</v>
      </c>
      <c r="CK1844" s="3"/>
      <c r="CL1844" s="3"/>
      <c r="CM1844" s="3"/>
      <c r="CN1844">
        <v>-635</v>
      </c>
      <c r="CO1844">
        <v>13</v>
      </c>
      <c r="CP1844">
        <v>-72</v>
      </c>
      <c r="CQ1844">
        <v>-240</v>
      </c>
      <c r="CR1844">
        <v>21</v>
      </c>
      <c r="CS1844" s="3"/>
      <c r="CT1844" s="3"/>
      <c r="CU1844" s="3"/>
      <c r="CV1844" t="s">
        <v>2</v>
      </c>
      <c r="CW1844">
        <v>198.89</v>
      </c>
      <c r="CX1844" t="s">
        <v>2</v>
      </c>
      <c r="CY1844" t="s">
        <v>2</v>
      </c>
      <c r="CZ1844">
        <v>136.53</v>
      </c>
      <c r="DA1844" s="3"/>
      <c r="DB1844" s="3"/>
      <c r="DC1844" s="3"/>
      <c r="DD1844">
        <v>2.87</v>
      </c>
      <c r="DE1844">
        <v>1.83</v>
      </c>
      <c r="DF1844">
        <v>1.57</v>
      </c>
      <c r="DG1844">
        <v>5.37</v>
      </c>
      <c r="DH1844">
        <v>1.95</v>
      </c>
      <c r="DI1844" s="3"/>
      <c r="DJ1844" s="3"/>
      <c r="DK1844" s="3"/>
      <c r="DL1844" s="6">
        <f>(CM1844*3+CL1844*2+CK1844)/6</f>
        <v>0</v>
      </c>
      <c r="DM1844">
        <f>BH1844+(BH1844*(CG1844-8.25)/8.25)</f>
        <v>21.98181818181817</v>
      </c>
      <c r="DN1844">
        <f>BI1844+(BI1844*(CH1844-8.25)/8.25)</f>
        <v>-120.11030303030304</v>
      </c>
      <c r="DO1844">
        <f>BJ1844+(BJ1844*(CI1844-8.25)/8.25)</f>
        <v>-438.76848484848483</v>
      </c>
      <c r="DP1844">
        <f>BK1844+(BK1844*(CJ1844-8.25)/8.25)</f>
        <v>27.418181818181836</v>
      </c>
      <c r="DQ1844">
        <f>BL1844+(BL1844*(CK1844-8.25)/8.25)</f>
        <v>0</v>
      </c>
      <c r="DR1844">
        <f>BM1844+(BM1844*(CL1844-8.25)/8.25)</f>
        <v>0</v>
      </c>
      <c r="DS1844">
        <f>BN1844+(BN1844*(CM1844-8.25)/8.25)</f>
        <v>0</v>
      </c>
      <c r="DT1844" s="8">
        <f>DM1844*10^8/$I1844</f>
        <v>111.46839441141351</v>
      </c>
      <c r="DU1844" s="8">
        <f>DN1844*10^8/$I1844</f>
        <v>-609.071666425221</v>
      </c>
      <c r="DV1844" s="8">
        <f>DO1844*10^8/$I1844</f>
        <v>-2224.9669303899159</v>
      </c>
      <c r="DW1844" s="8">
        <f>DP1844*10^8/$I1844</f>
        <v>139.03584679273098</v>
      </c>
      <c r="DX1844" s="8">
        <f>DQ1844*10^8/$I1844</f>
        <v>0</v>
      </c>
      <c r="DY1844" s="8">
        <f>DR1844*10^8/$I1844</f>
        <v>0</v>
      </c>
      <c r="DZ1844" s="8">
        <f>DS1844*10^8/$I1844</f>
        <v>0</v>
      </c>
      <c r="EA1844" s="8">
        <f>DT1844*10^8/$I1844</f>
        <v>565.24910041043404</v>
      </c>
      <c r="EB1844" s="8">
        <f>DZ1844*0.8</f>
        <v>0</v>
      </c>
      <c r="EC1844" s="10" t="e">
        <f>G1844-E1844</f>
        <v>#N/A</v>
      </c>
      <c r="ED1844" s="4" t="e">
        <f>EC1844/E1844*100</f>
        <v>#N/A</v>
      </c>
      <c r="EE1844" s="4">
        <f>DY1844-G1844</f>
        <v>-2860</v>
      </c>
      <c r="EF1844" s="12">
        <f>EE1844/G1844</f>
        <v>-1</v>
      </c>
      <c r="EG1844" s="4">
        <f>G1844-F1844</f>
        <v>0</v>
      </c>
    </row>
    <row r="1845" spans="1:137" x14ac:dyDescent="0.3">
      <c r="A1845">
        <v>1844</v>
      </c>
      <c r="B1845" t="s">
        <v>7319</v>
      </c>
      <c r="C1845" t="s">
        <v>4114</v>
      </c>
      <c r="D1845" t="str">
        <f>VLOOKUP(C1845,Sheet1!$A$2:$B$3197,2,FALSE)</f>
        <v>디스플레이장비및부품</v>
      </c>
      <c r="E1845">
        <v>14700</v>
      </c>
      <c r="F1845">
        <v>11600</v>
      </c>
      <c r="G1845" s="7">
        <v>10850</v>
      </c>
      <c r="H1845" t="s">
        <v>1775</v>
      </c>
      <c r="I1845" s="7">
        <f>VALUE(LEFT(H1845,FIND("/",H1845)-1)) + VALUE(MID(H1845,FIND("/",H1845)+1,LEN(H1845)))</f>
        <v>12188730</v>
      </c>
      <c r="J1845" s="1">
        <v>1334</v>
      </c>
      <c r="K1845" s="1">
        <f>G1845*I1845/(10^8)</f>
        <v>1322.4772049999999</v>
      </c>
      <c r="L1845" s="1">
        <v>3060</v>
      </c>
      <c r="M1845" s="1">
        <v>3440</v>
      </c>
      <c r="N1845" s="1">
        <v>3671</v>
      </c>
      <c r="O1845" s="1">
        <v>2771</v>
      </c>
      <c r="P1845" s="1">
        <v>2451</v>
      </c>
      <c r="Q1845" s="3"/>
      <c r="R1845" s="3"/>
      <c r="S1845" s="3"/>
      <c r="T1845">
        <v>46</v>
      </c>
      <c r="U1845">
        <v>-9</v>
      </c>
      <c r="V1845">
        <v>86</v>
      </c>
      <c r="W1845">
        <v>-55</v>
      </c>
      <c r="X1845">
        <v>178</v>
      </c>
      <c r="Y1845" s="3"/>
      <c r="Z1845" s="3"/>
      <c r="AA1845" s="3"/>
      <c r="AB1845">
        <v>29</v>
      </c>
      <c r="AC1845">
        <v>-157</v>
      </c>
      <c r="AD1845">
        <v>82</v>
      </c>
      <c r="AE1845">
        <v>-6</v>
      </c>
      <c r="AF1845">
        <v>83</v>
      </c>
      <c r="AG1845" s="3"/>
      <c r="AH1845" s="3"/>
      <c r="AI1845" s="3"/>
      <c r="AJ1845" s="1">
        <v>3338</v>
      </c>
      <c r="AK1845" s="1">
        <v>2732</v>
      </c>
      <c r="AL1845" s="1">
        <v>3129</v>
      </c>
      <c r="AM1845" s="1">
        <v>2373</v>
      </c>
      <c r="AN1845" s="1">
        <v>2607</v>
      </c>
      <c r="AO1845" s="3"/>
      <c r="AP1845" s="3"/>
      <c r="AQ1845" s="3"/>
      <c r="AR1845" s="1">
        <v>1055</v>
      </c>
      <c r="AS1845">
        <v>686</v>
      </c>
      <c r="AT1845" s="1">
        <v>1028</v>
      </c>
      <c r="AU1845">
        <v>322</v>
      </c>
      <c r="AV1845">
        <v>484</v>
      </c>
      <c r="AW1845" s="3"/>
      <c r="AX1845" s="3"/>
      <c r="AY1845" s="3"/>
      <c r="AZ1845" s="1">
        <v>2283</v>
      </c>
      <c r="BA1845" s="1">
        <v>2046</v>
      </c>
      <c r="BB1845" s="1">
        <v>2102</v>
      </c>
      <c r="BC1845" s="1">
        <v>2050</v>
      </c>
      <c r="BD1845" s="1">
        <v>2124</v>
      </c>
      <c r="BE1845" s="3"/>
      <c r="BF1845" s="3"/>
      <c r="BG1845" s="3"/>
      <c r="BH1845" s="1">
        <v>2283</v>
      </c>
      <c r="BI1845" s="1">
        <v>2046</v>
      </c>
      <c r="BJ1845" s="1">
        <v>2102</v>
      </c>
      <c r="BK1845" s="1">
        <v>2050</v>
      </c>
      <c r="BL1845" s="1">
        <v>2124</v>
      </c>
      <c r="BM1845" s="3"/>
      <c r="BN1845" s="3"/>
      <c r="BO1845" s="3"/>
      <c r="BP1845">
        <v>61</v>
      </c>
      <c r="BQ1845">
        <v>61</v>
      </c>
      <c r="BR1845">
        <v>61</v>
      </c>
      <c r="BS1845">
        <v>61</v>
      </c>
      <c r="BT1845">
        <v>61</v>
      </c>
      <c r="BU1845" s="3"/>
      <c r="BV1845" s="3"/>
      <c r="BW1845" s="3"/>
      <c r="BX1845">
        <v>0.85</v>
      </c>
      <c r="BY1845">
        <v>-5.16</v>
      </c>
      <c r="BZ1845">
        <v>2.81</v>
      </c>
      <c r="CA1845">
        <v>-0.21</v>
      </c>
      <c r="CB1845">
        <v>3.33</v>
      </c>
      <c r="CC1845" s="3"/>
      <c r="CD1845" s="3"/>
      <c r="CE1845" s="3"/>
      <c r="CF1845">
        <v>1.25</v>
      </c>
      <c r="CG1845">
        <v>-7.24</v>
      </c>
      <c r="CH1845">
        <v>3.97</v>
      </c>
      <c r="CI1845">
        <v>-0.28000000000000003</v>
      </c>
      <c r="CJ1845">
        <v>3.97</v>
      </c>
      <c r="CK1845" s="3"/>
      <c r="CL1845" s="3"/>
      <c r="CM1845" s="3"/>
      <c r="CN1845">
        <v>236</v>
      </c>
      <c r="CO1845" s="1">
        <v>-1285</v>
      </c>
      <c r="CP1845">
        <v>675</v>
      </c>
      <c r="CQ1845">
        <v>-48</v>
      </c>
      <c r="CR1845">
        <v>680</v>
      </c>
      <c r="CS1845" s="3"/>
      <c r="CT1845" s="3"/>
      <c r="CU1845" s="3"/>
      <c r="CV1845">
        <v>40.32</v>
      </c>
      <c r="CW1845" t="s">
        <v>2</v>
      </c>
      <c r="CX1845">
        <v>7.96</v>
      </c>
      <c r="CY1845" t="s">
        <v>2</v>
      </c>
      <c r="CZ1845">
        <v>24.28</v>
      </c>
      <c r="DA1845" s="3"/>
      <c r="DB1845" s="3"/>
      <c r="DC1845" s="3"/>
      <c r="DD1845">
        <v>0.51</v>
      </c>
      <c r="DE1845">
        <v>0.43</v>
      </c>
      <c r="DF1845">
        <v>0.31</v>
      </c>
      <c r="DG1845">
        <v>0.3</v>
      </c>
      <c r="DH1845">
        <v>0.95</v>
      </c>
      <c r="DI1845" s="3"/>
      <c r="DJ1845" s="3"/>
      <c r="DK1845" s="3"/>
      <c r="DL1845" s="6">
        <f>(CM1845*3+CL1845*2+CK1845)/6</f>
        <v>0</v>
      </c>
      <c r="DM1845">
        <f>BH1845+(BH1845*(CG1845-8.25)/8.25)</f>
        <v>-2003.5054545454541</v>
      </c>
      <c r="DN1845">
        <f>BI1845+(BI1845*(CH1845-8.25)/8.25)</f>
        <v>984.56000000000017</v>
      </c>
      <c r="DO1845">
        <f>BJ1845+(BJ1845*(CI1845-8.25)/8.25)</f>
        <v>-71.340606060605751</v>
      </c>
      <c r="DP1845">
        <f>BK1845+(BK1845*(CJ1845-8.25)/8.25)</f>
        <v>986.48484848484873</v>
      </c>
      <c r="DQ1845">
        <f>BL1845+(BL1845*(CK1845-8.25)/8.25)</f>
        <v>0</v>
      </c>
      <c r="DR1845">
        <f>BM1845+(BM1845*(CL1845-8.25)/8.25)</f>
        <v>0</v>
      </c>
      <c r="DS1845">
        <f>BN1845+(BN1845*(CM1845-8.25)/8.25)</f>
        <v>0</v>
      </c>
      <c r="DT1845" s="8">
        <f>DM1845*10^8/$I1845</f>
        <v>-16437.360205250705</v>
      </c>
      <c r="DU1845" s="8">
        <f>DN1845*10^8/$I1845</f>
        <v>8077.6258067903727</v>
      </c>
      <c r="DV1845" s="8">
        <f>DO1845*10^8/$I1845</f>
        <v>-585.29974870725459</v>
      </c>
      <c r="DW1845" s="8">
        <f>DP1845*10^8/$I1845</f>
        <v>8093.4178416032582</v>
      </c>
      <c r="DX1845" s="8">
        <f>DQ1845*10^8/$I1845</f>
        <v>0</v>
      </c>
      <c r="DY1845" s="8">
        <f>DR1845*10^8/$I1845</f>
        <v>0</v>
      </c>
      <c r="DZ1845" s="8">
        <f>DS1845*10^8/$I1845</f>
        <v>0</v>
      </c>
      <c r="EA1845" s="8">
        <f>DT1845*10^8/$I1845</f>
        <v>-134857.03765077007</v>
      </c>
      <c r="EB1845" s="8">
        <f>DZ1845*0.8</f>
        <v>0</v>
      </c>
      <c r="EC1845" s="10">
        <f>G1845-E1845</f>
        <v>-3850</v>
      </c>
      <c r="ED1845" s="4">
        <f>EC1845/E1845*100</f>
        <v>-26.190476190476193</v>
      </c>
      <c r="EE1845" s="4">
        <f>DY1845-G1845</f>
        <v>-10850</v>
      </c>
      <c r="EF1845" s="12">
        <f>EE1845/G1845</f>
        <v>-1</v>
      </c>
      <c r="EG1845" s="4">
        <f>G1845-F1845</f>
        <v>-750</v>
      </c>
    </row>
    <row r="1846" spans="1:137" x14ac:dyDescent="0.3">
      <c r="A1846">
        <v>1845</v>
      </c>
      <c r="B1846" t="s">
        <v>6906</v>
      </c>
      <c r="C1846" t="s">
        <v>4115</v>
      </c>
      <c r="D1846" t="str">
        <f>VLOOKUP(C1846,Sheet1!$A$2:$B$3197,2,FALSE)</f>
        <v>화학</v>
      </c>
      <c r="E1846">
        <v>5200</v>
      </c>
      <c r="F1846">
        <v>5770</v>
      </c>
      <c r="G1846" s="7">
        <v>5770</v>
      </c>
      <c r="H1846" t="s">
        <v>1776</v>
      </c>
      <c r="I1846" s="7">
        <f>VALUE(LEFT(H1846,FIND("/",H1846)-1)) + VALUE(MID(H1846,FIND("/",H1846)+1,LEN(H1846)))</f>
        <v>17260625</v>
      </c>
      <c r="J1846" s="1">
        <v>10605</v>
      </c>
      <c r="K1846" s="1">
        <f>G1846*I1846/(10^8)</f>
        <v>995.9380625</v>
      </c>
      <c r="L1846">
        <v>39</v>
      </c>
      <c r="M1846">
        <v>221</v>
      </c>
      <c r="N1846">
        <v>764</v>
      </c>
      <c r="O1846">
        <v>623</v>
      </c>
      <c r="P1846">
        <v>555</v>
      </c>
      <c r="Q1846" s="3"/>
      <c r="R1846" s="3"/>
      <c r="S1846" s="3"/>
      <c r="T1846">
        <v>-23</v>
      </c>
      <c r="U1846">
        <v>76</v>
      </c>
      <c r="V1846">
        <v>166</v>
      </c>
      <c r="W1846">
        <v>87</v>
      </c>
      <c r="X1846">
        <v>-36</v>
      </c>
      <c r="Y1846" s="3"/>
      <c r="Z1846" s="3"/>
      <c r="AA1846" s="3"/>
      <c r="AB1846">
        <v>-110</v>
      </c>
      <c r="AC1846">
        <v>4</v>
      </c>
      <c r="AD1846">
        <v>62</v>
      </c>
      <c r="AE1846">
        <v>-92</v>
      </c>
      <c r="AF1846">
        <v>-89</v>
      </c>
      <c r="AG1846" s="3"/>
      <c r="AH1846" s="3"/>
      <c r="AI1846" s="3"/>
      <c r="AJ1846">
        <v>111</v>
      </c>
      <c r="AK1846" s="1">
        <v>1140</v>
      </c>
      <c r="AL1846" s="1">
        <v>1251</v>
      </c>
      <c r="AM1846" s="1">
        <v>1039</v>
      </c>
      <c r="AN1846" s="1">
        <v>1363</v>
      </c>
      <c r="AO1846" s="3"/>
      <c r="AP1846" s="3"/>
      <c r="AQ1846" s="3"/>
      <c r="AR1846">
        <v>14</v>
      </c>
      <c r="AS1846">
        <v>654</v>
      </c>
      <c r="AT1846">
        <v>484</v>
      </c>
      <c r="AU1846">
        <v>353</v>
      </c>
      <c r="AV1846">
        <v>601</v>
      </c>
      <c r="AW1846" s="3"/>
      <c r="AX1846" s="3"/>
      <c r="AY1846" s="3"/>
      <c r="AZ1846">
        <v>97</v>
      </c>
      <c r="BA1846">
        <v>487</v>
      </c>
      <c r="BB1846">
        <v>767</v>
      </c>
      <c r="BC1846">
        <v>686</v>
      </c>
      <c r="BD1846">
        <v>762</v>
      </c>
      <c r="BE1846" s="3"/>
      <c r="BF1846" s="3"/>
      <c r="BG1846" s="3"/>
      <c r="BH1846">
        <v>97</v>
      </c>
      <c r="BI1846">
        <v>487</v>
      </c>
      <c r="BJ1846">
        <v>767</v>
      </c>
      <c r="BK1846">
        <v>686</v>
      </c>
      <c r="BL1846">
        <v>732</v>
      </c>
      <c r="BM1846" s="3"/>
      <c r="BN1846" s="3"/>
      <c r="BO1846" s="3"/>
      <c r="BP1846">
        <v>136</v>
      </c>
      <c r="BQ1846">
        <v>53</v>
      </c>
      <c r="BR1846">
        <v>74</v>
      </c>
      <c r="BS1846">
        <v>79</v>
      </c>
      <c r="BT1846">
        <v>87</v>
      </c>
      <c r="BU1846" s="3"/>
      <c r="BV1846" s="3"/>
      <c r="BW1846" s="3"/>
      <c r="BX1846">
        <v>-61.37</v>
      </c>
      <c r="BY1846">
        <v>0.68</v>
      </c>
      <c r="BZ1846">
        <v>5.19</v>
      </c>
      <c r="CA1846">
        <v>-7.99</v>
      </c>
      <c r="CB1846">
        <v>-7.4</v>
      </c>
      <c r="CC1846" s="3"/>
      <c r="CD1846" s="3"/>
      <c r="CE1846" s="3"/>
      <c r="CF1846">
        <v>-100.95</v>
      </c>
      <c r="CG1846">
        <v>1.46</v>
      </c>
      <c r="CH1846">
        <v>9.9</v>
      </c>
      <c r="CI1846">
        <v>-12.6</v>
      </c>
      <c r="CJ1846">
        <v>-9.59</v>
      </c>
      <c r="CK1846" s="3"/>
      <c r="CL1846" s="3"/>
      <c r="CM1846" s="3"/>
      <c r="CN1846" s="1">
        <v>-1673</v>
      </c>
      <c r="CO1846">
        <v>47</v>
      </c>
      <c r="CP1846">
        <v>417</v>
      </c>
      <c r="CQ1846">
        <v>-586</v>
      </c>
      <c r="CR1846">
        <v>-394</v>
      </c>
      <c r="CS1846" s="3"/>
      <c r="CT1846" s="3"/>
      <c r="CU1846" s="3"/>
      <c r="CV1846" t="s">
        <v>2</v>
      </c>
      <c r="CW1846">
        <v>263.70999999999998</v>
      </c>
      <c r="CX1846">
        <v>31.55</v>
      </c>
      <c r="CY1846" t="s">
        <v>2</v>
      </c>
      <c r="CZ1846" t="s">
        <v>2</v>
      </c>
      <c r="DA1846" s="3"/>
      <c r="DB1846" s="3"/>
      <c r="DC1846" s="3"/>
      <c r="DD1846">
        <v>10.61</v>
      </c>
      <c r="DE1846">
        <v>2.68</v>
      </c>
      <c r="DF1846">
        <v>2.5499999999999998</v>
      </c>
      <c r="DG1846">
        <v>1.81</v>
      </c>
      <c r="DH1846">
        <v>1.25</v>
      </c>
      <c r="DI1846" s="3"/>
      <c r="DJ1846" s="3"/>
      <c r="DK1846" s="3"/>
      <c r="DL1846" s="6">
        <f>(CM1846*3+CL1846*2+CK1846)/6</f>
        <v>0</v>
      </c>
      <c r="DM1846">
        <f>BH1846+(BH1846*(CG1846-8.25)/8.25)</f>
        <v>17.166060606060611</v>
      </c>
      <c r="DN1846">
        <f>BI1846+(BI1846*(CH1846-8.25)/8.25)</f>
        <v>584.4</v>
      </c>
      <c r="DO1846">
        <f>BJ1846+(BJ1846*(CI1846-8.25)/8.25)</f>
        <v>-1171.4181818181819</v>
      </c>
      <c r="DP1846">
        <f>BK1846+(BK1846*(CJ1846-8.25)/8.25)</f>
        <v>-797.42303030303037</v>
      </c>
      <c r="DQ1846">
        <f>BL1846+(BL1846*(CK1846-8.25)/8.25)</f>
        <v>0</v>
      </c>
      <c r="DR1846">
        <f>BM1846+(BM1846*(CL1846-8.25)/8.25)</f>
        <v>0</v>
      </c>
      <c r="DS1846">
        <f>BN1846+(BN1846*(CM1846-8.25)/8.25)</f>
        <v>0</v>
      </c>
      <c r="DT1846" s="8">
        <f>DM1846*10^8/$I1846</f>
        <v>99.452138066035346</v>
      </c>
      <c r="DU1846" s="8">
        <f>DN1846*10^8/$I1846</f>
        <v>3385.7406669804832</v>
      </c>
      <c r="DV1846" s="8">
        <f>DO1846*10^8/$I1846</f>
        <v>-6786.6498566429773</v>
      </c>
      <c r="DW1846" s="8">
        <f>DP1846*10^8/$I1846</f>
        <v>-4619.8966161597882</v>
      </c>
      <c r="DX1846" s="8">
        <f>DQ1846*10^8/$I1846</f>
        <v>0</v>
      </c>
      <c r="DY1846" s="8">
        <f>DR1846*10^8/$I1846</f>
        <v>0</v>
      </c>
      <c r="DZ1846" s="8">
        <f>DS1846*10^8/$I1846</f>
        <v>0</v>
      </c>
      <c r="EA1846" s="8">
        <f>DT1846*10^8/$I1846</f>
        <v>576.17924070556739</v>
      </c>
      <c r="EB1846" s="8">
        <f>DZ1846*0.8</f>
        <v>0</v>
      </c>
      <c r="EC1846" s="10">
        <f>G1846-E1846</f>
        <v>570</v>
      </c>
      <c r="ED1846" s="4">
        <f>EC1846/E1846*100</f>
        <v>10.961538461538462</v>
      </c>
      <c r="EE1846" s="4">
        <f>DY1846-G1846</f>
        <v>-5770</v>
      </c>
      <c r="EF1846" s="12">
        <f>EE1846/G1846</f>
        <v>-1</v>
      </c>
      <c r="EG1846" s="4">
        <f>G1846-F1846</f>
        <v>0</v>
      </c>
    </row>
    <row r="1847" spans="1:137" x14ac:dyDescent="0.3">
      <c r="A1847">
        <v>1846</v>
      </c>
      <c r="B1847" t="s">
        <v>6549</v>
      </c>
      <c r="C1847" t="s">
        <v>4116</v>
      </c>
      <c r="D1847" t="str">
        <f>VLOOKUP(C1847,Sheet1!$A$2:$B$3197,2,FALSE)</f>
        <v>전자제품</v>
      </c>
      <c r="E1847">
        <v>2950</v>
      </c>
      <c r="F1847">
        <v>2875</v>
      </c>
      <c r="G1847" s="7">
        <v>3000</v>
      </c>
      <c r="H1847" t="s">
        <v>1777</v>
      </c>
      <c r="I1847" s="7">
        <f>VALUE(LEFT(H1847,FIND("/",H1847)-1)) + VALUE(MID(H1847,FIND("/",H1847)+1,LEN(H1847)))</f>
        <v>33094756</v>
      </c>
      <c r="J1847" s="1">
        <v>42261</v>
      </c>
      <c r="K1847" s="1">
        <f>G1847*I1847/(10^8)</f>
        <v>992.84267999999997</v>
      </c>
      <c r="L1847" s="1">
        <v>1221</v>
      </c>
      <c r="M1847">
        <v>409</v>
      </c>
      <c r="N1847">
        <v>343</v>
      </c>
      <c r="O1847">
        <v>528</v>
      </c>
      <c r="P1847">
        <v>407</v>
      </c>
      <c r="Q1847" s="3"/>
      <c r="R1847" s="3"/>
      <c r="S1847" s="3"/>
      <c r="T1847">
        <v>177</v>
      </c>
      <c r="U1847">
        <v>-40</v>
      </c>
      <c r="V1847">
        <v>-54</v>
      </c>
      <c r="W1847">
        <v>-89</v>
      </c>
      <c r="X1847">
        <v>-20</v>
      </c>
      <c r="Y1847" s="3"/>
      <c r="Z1847" s="3"/>
      <c r="AA1847" s="3"/>
      <c r="AB1847">
        <v>121</v>
      </c>
      <c r="AC1847">
        <v>-171</v>
      </c>
      <c r="AD1847">
        <v>-203</v>
      </c>
      <c r="AE1847">
        <v>-144</v>
      </c>
      <c r="AF1847">
        <v>-46</v>
      </c>
      <c r="AG1847" s="3"/>
      <c r="AH1847" s="3"/>
      <c r="AI1847" s="3"/>
      <c r="AJ1847" s="1">
        <v>1458</v>
      </c>
      <c r="AK1847" s="1">
        <v>1102</v>
      </c>
      <c r="AL1847" s="1">
        <v>1173</v>
      </c>
      <c r="AM1847">
        <v>965</v>
      </c>
      <c r="AN1847">
        <v>947</v>
      </c>
      <c r="AO1847" s="3"/>
      <c r="AP1847" s="3"/>
      <c r="AQ1847" s="3"/>
      <c r="AR1847">
        <v>318</v>
      </c>
      <c r="AS1847">
        <v>147</v>
      </c>
      <c r="AT1847">
        <v>202</v>
      </c>
      <c r="AU1847">
        <v>96</v>
      </c>
      <c r="AV1847">
        <v>125</v>
      </c>
      <c r="AW1847" s="3"/>
      <c r="AX1847" s="3"/>
      <c r="AY1847" s="3"/>
      <c r="AZ1847" s="1">
        <v>1140</v>
      </c>
      <c r="BA1847">
        <v>955</v>
      </c>
      <c r="BB1847">
        <v>971</v>
      </c>
      <c r="BC1847">
        <v>870</v>
      </c>
      <c r="BD1847">
        <v>822</v>
      </c>
      <c r="BE1847" s="3"/>
      <c r="BF1847" s="3"/>
      <c r="BG1847" s="3"/>
      <c r="BH1847" s="1">
        <v>1140</v>
      </c>
      <c r="BI1847">
        <v>955</v>
      </c>
      <c r="BJ1847">
        <v>758</v>
      </c>
      <c r="BK1847">
        <v>699</v>
      </c>
      <c r="BL1847">
        <v>681</v>
      </c>
      <c r="BM1847" s="3"/>
      <c r="BN1847" s="3"/>
      <c r="BO1847" s="3"/>
      <c r="BP1847">
        <v>164</v>
      </c>
      <c r="BQ1847">
        <v>164</v>
      </c>
      <c r="BR1847">
        <v>164</v>
      </c>
      <c r="BS1847">
        <v>168</v>
      </c>
      <c r="BT1847">
        <v>168</v>
      </c>
      <c r="BU1847" s="3"/>
      <c r="BV1847" s="3"/>
      <c r="BW1847" s="3"/>
      <c r="BX1847">
        <v>9.01</v>
      </c>
      <c r="BY1847">
        <v>-13.37</v>
      </c>
      <c r="BZ1847">
        <v>-17.87</v>
      </c>
      <c r="CA1847">
        <v>-13.43</v>
      </c>
      <c r="CB1847">
        <v>-4.8499999999999996</v>
      </c>
      <c r="CC1847" s="3"/>
      <c r="CD1847" s="3"/>
      <c r="CE1847" s="3"/>
      <c r="CF1847">
        <v>11.32</v>
      </c>
      <c r="CG1847">
        <v>-16.34</v>
      </c>
      <c r="CH1847">
        <v>-23.5</v>
      </c>
      <c r="CI1847">
        <v>-13.86</v>
      </c>
      <c r="CJ1847">
        <v>-2.4900000000000002</v>
      </c>
      <c r="CK1847" s="3"/>
      <c r="CL1847" s="3"/>
      <c r="CM1847" s="3"/>
      <c r="CN1847">
        <v>384</v>
      </c>
      <c r="CO1847">
        <v>-531</v>
      </c>
      <c r="CP1847">
        <v>-623</v>
      </c>
      <c r="CQ1847">
        <v>-305</v>
      </c>
      <c r="CR1847">
        <v>-52</v>
      </c>
      <c r="CS1847" s="3"/>
      <c r="CT1847" s="3"/>
      <c r="CU1847" s="3"/>
      <c r="CV1847">
        <v>45.82</v>
      </c>
      <c r="CW1847" t="s">
        <v>2</v>
      </c>
      <c r="CX1847" t="s">
        <v>2</v>
      </c>
      <c r="CY1847" t="s">
        <v>2</v>
      </c>
      <c r="CZ1847" t="s">
        <v>2</v>
      </c>
      <c r="DA1847" s="3"/>
      <c r="DB1847" s="3"/>
      <c r="DC1847" s="3"/>
      <c r="DD1847">
        <v>4.91</v>
      </c>
      <c r="DE1847">
        <v>4.83</v>
      </c>
      <c r="DF1847">
        <v>1.93</v>
      </c>
      <c r="DG1847">
        <v>2.16</v>
      </c>
      <c r="DH1847">
        <v>1.43</v>
      </c>
      <c r="DI1847" s="3"/>
      <c r="DJ1847" s="3"/>
      <c r="DK1847" s="3"/>
      <c r="DL1847" s="6">
        <f>(CM1847*3+CL1847*2+CK1847)/6</f>
        <v>0</v>
      </c>
      <c r="DM1847">
        <f>BH1847+(BH1847*(CG1847-8.25)/8.25)</f>
        <v>-2257.8909090909087</v>
      </c>
      <c r="DN1847">
        <f>BI1847+(BI1847*(CH1847-8.25)/8.25)</f>
        <v>-2720.3030303030305</v>
      </c>
      <c r="DO1847">
        <f>BJ1847+(BJ1847*(CI1847-8.25)/8.25)</f>
        <v>-1273.44</v>
      </c>
      <c r="DP1847">
        <f>BK1847+(BK1847*(CJ1847-8.25)/8.25)</f>
        <v>-210.97090909090912</v>
      </c>
      <c r="DQ1847">
        <f>BL1847+(BL1847*(CK1847-8.25)/8.25)</f>
        <v>0</v>
      </c>
      <c r="DR1847">
        <f>BM1847+(BM1847*(CL1847-8.25)/8.25)</f>
        <v>0</v>
      </c>
      <c r="DS1847">
        <f>BN1847+(BN1847*(CM1847-8.25)/8.25)</f>
        <v>0</v>
      </c>
      <c r="DT1847" s="8">
        <f>DM1847*10^8/$I1847</f>
        <v>-6822.5035685137209</v>
      </c>
      <c r="DU1847" s="8">
        <f>DN1847*10^8/$I1847</f>
        <v>-8219.7404032923841</v>
      </c>
      <c r="DV1847" s="8">
        <f>DO1847*10^8/$I1847</f>
        <v>-3847.8603679688708</v>
      </c>
      <c r="DW1847" s="8">
        <f>DP1847*10^8/$I1847</f>
        <v>-637.47534228960353</v>
      </c>
      <c r="DX1847" s="8">
        <f>DQ1847*10^8/$I1847</f>
        <v>0</v>
      </c>
      <c r="DY1847" s="8">
        <f>DR1847*10^8/$I1847</f>
        <v>0</v>
      </c>
      <c r="DZ1847" s="8">
        <f>DS1847*10^8/$I1847</f>
        <v>0</v>
      </c>
      <c r="EA1847" s="8">
        <f>DT1847*10^8/$I1847</f>
        <v>-20615.05928163882</v>
      </c>
      <c r="EB1847" s="8">
        <f>DZ1847*0.8</f>
        <v>0</v>
      </c>
      <c r="EC1847" s="10">
        <f>G1847-E1847</f>
        <v>50</v>
      </c>
      <c r="ED1847" s="4">
        <f>EC1847/E1847*100</f>
        <v>1.6949152542372881</v>
      </c>
      <c r="EE1847" s="4">
        <f>DY1847-G1847</f>
        <v>-3000</v>
      </c>
      <c r="EF1847" s="12">
        <f>EE1847/G1847</f>
        <v>-1</v>
      </c>
      <c r="EG1847" s="4">
        <f>G1847-F1847</f>
        <v>125</v>
      </c>
    </row>
    <row r="1848" spans="1:137" x14ac:dyDescent="0.3">
      <c r="A1848">
        <v>1847</v>
      </c>
      <c r="B1848" t="s">
        <v>6162</v>
      </c>
      <c r="C1848" t="s">
        <v>4117</v>
      </c>
      <c r="D1848" t="str">
        <f>VLOOKUP(C1848,Sheet1!$A$2:$B$3197,2,FALSE)</f>
        <v>방송과엔터테인먼트</v>
      </c>
      <c r="E1848" t="e">
        <v>#N/A</v>
      </c>
      <c r="F1848">
        <v>996</v>
      </c>
      <c r="G1848" s="7">
        <v>954</v>
      </c>
      <c r="H1848" t="s">
        <v>1778</v>
      </c>
      <c r="I1848" s="7">
        <f>VALUE(LEFT(H1848,FIND("/",H1848)-1)) + VALUE(MID(H1848,FIND("/",H1848)+1,LEN(H1848)))</f>
        <v>56005065</v>
      </c>
      <c r="J1848" s="1">
        <v>1878</v>
      </c>
      <c r="K1848" s="1">
        <f>G1848*I1848/(10^8)</f>
        <v>534.28832009999996</v>
      </c>
      <c r="L1848">
        <v>209</v>
      </c>
      <c r="M1848">
        <v>213</v>
      </c>
      <c r="N1848">
        <v>210</v>
      </c>
      <c r="O1848">
        <v>203</v>
      </c>
      <c r="P1848">
        <v>193</v>
      </c>
      <c r="Q1848" s="3"/>
      <c r="R1848" s="3"/>
      <c r="S1848" s="3"/>
      <c r="T1848">
        <v>-6</v>
      </c>
      <c r="U1848">
        <v>-5</v>
      </c>
      <c r="V1848">
        <v>-35</v>
      </c>
      <c r="W1848">
        <v>6</v>
      </c>
      <c r="X1848">
        <v>-3</v>
      </c>
      <c r="Y1848" s="3"/>
      <c r="Z1848" s="3"/>
      <c r="AA1848" s="3"/>
      <c r="AB1848">
        <v>-14</v>
      </c>
      <c r="AC1848">
        <v>-20</v>
      </c>
      <c r="AD1848">
        <v>-54</v>
      </c>
      <c r="AE1848">
        <v>-14</v>
      </c>
      <c r="AF1848">
        <v>-29</v>
      </c>
      <c r="AG1848" s="3"/>
      <c r="AH1848" s="3"/>
      <c r="AI1848" s="3"/>
      <c r="AJ1848">
        <v>481</v>
      </c>
      <c r="AK1848">
        <v>417</v>
      </c>
      <c r="AL1848">
        <v>341</v>
      </c>
      <c r="AM1848">
        <v>330</v>
      </c>
      <c r="AN1848">
        <v>348</v>
      </c>
      <c r="AO1848" s="3"/>
      <c r="AP1848" s="3"/>
      <c r="AQ1848" s="3"/>
      <c r="AR1848">
        <v>116</v>
      </c>
      <c r="AS1848">
        <v>129</v>
      </c>
      <c r="AT1848">
        <v>113</v>
      </c>
      <c r="AU1848">
        <v>87</v>
      </c>
      <c r="AV1848">
        <v>85</v>
      </c>
      <c r="AW1848" s="3"/>
      <c r="AX1848" s="3"/>
      <c r="AY1848" s="3"/>
      <c r="AZ1848">
        <v>365</v>
      </c>
      <c r="BA1848">
        <v>288</v>
      </c>
      <c r="BB1848">
        <v>228</v>
      </c>
      <c r="BC1848">
        <v>243</v>
      </c>
      <c r="BD1848">
        <v>263</v>
      </c>
      <c r="BE1848" s="3"/>
      <c r="BF1848" s="3"/>
      <c r="BG1848" s="3"/>
      <c r="BH1848">
        <v>365</v>
      </c>
      <c r="BI1848">
        <v>288</v>
      </c>
      <c r="BJ1848">
        <v>228</v>
      </c>
      <c r="BK1848">
        <v>243</v>
      </c>
      <c r="BL1848">
        <v>263</v>
      </c>
      <c r="BM1848" s="3"/>
      <c r="BN1848" s="3"/>
      <c r="BO1848" s="3"/>
      <c r="BP1848">
        <v>396</v>
      </c>
      <c r="BQ1848">
        <v>405</v>
      </c>
      <c r="BR1848">
        <v>428</v>
      </c>
      <c r="BS1848">
        <v>460</v>
      </c>
      <c r="BT1848">
        <v>280</v>
      </c>
      <c r="BU1848" s="3"/>
      <c r="BV1848" s="3"/>
      <c r="BW1848" s="3"/>
      <c r="BX1848">
        <v>-2.7</v>
      </c>
      <c r="BY1848">
        <v>-4.3899999999999997</v>
      </c>
      <c r="BZ1848">
        <v>-14.32</v>
      </c>
      <c r="CA1848">
        <v>-4.28</v>
      </c>
      <c r="CB1848">
        <v>-8.6199999999999992</v>
      </c>
      <c r="CC1848" s="3"/>
      <c r="CD1848" s="3"/>
      <c r="CE1848" s="3"/>
      <c r="CF1848">
        <v>-3.92</v>
      </c>
      <c r="CG1848">
        <v>-6.04</v>
      </c>
      <c r="CH1848">
        <v>-21.03</v>
      </c>
      <c r="CI1848">
        <v>-6.1</v>
      </c>
      <c r="CJ1848">
        <v>-11.55</v>
      </c>
      <c r="CK1848" s="3"/>
      <c r="CL1848" s="3"/>
      <c r="CM1848" s="3"/>
      <c r="CN1848">
        <v>-35</v>
      </c>
      <c r="CO1848">
        <v>-50</v>
      </c>
      <c r="CP1848">
        <v>-127</v>
      </c>
      <c r="CQ1848">
        <v>-33</v>
      </c>
      <c r="CR1848">
        <v>-63</v>
      </c>
      <c r="CS1848" s="3"/>
      <c r="CT1848" s="3"/>
      <c r="CU1848" s="3"/>
      <c r="CV1848" t="s">
        <v>2</v>
      </c>
      <c r="CW1848" t="s">
        <v>2</v>
      </c>
      <c r="CX1848" t="s">
        <v>2</v>
      </c>
      <c r="CY1848" t="s">
        <v>2</v>
      </c>
      <c r="CZ1848" t="s">
        <v>2</v>
      </c>
      <c r="DA1848" s="3"/>
      <c r="DB1848" s="3"/>
      <c r="DC1848" s="3"/>
      <c r="DD1848">
        <v>6.84</v>
      </c>
      <c r="DE1848">
        <v>2.42</v>
      </c>
      <c r="DF1848">
        <v>2.33</v>
      </c>
      <c r="DG1848">
        <v>2.35</v>
      </c>
      <c r="DH1848">
        <v>2.64</v>
      </c>
      <c r="DI1848" s="3"/>
      <c r="DJ1848" s="3"/>
      <c r="DK1848" s="3"/>
      <c r="DL1848" s="6">
        <f>(CM1848*3+CL1848*2+CK1848)/6</f>
        <v>0</v>
      </c>
      <c r="DM1848">
        <f>BH1848+(BH1848*(CG1848-8.25)/8.25)</f>
        <v>-267.22424242424233</v>
      </c>
      <c r="DN1848">
        <f>BI1848+(BI1848*(CH1848-8.25)/8.25)</f>
        <v>-734.13818181818169</v>
      </c>
      <c r="DO1848">
        <f>BJ1848+(BJ1848*(CI1848-8.25)/8.25)</f>
        <v>-168.58181818181816</v>
      </c>
      <c r="DP1848">
        <f>BK1848+(BK1848*(CJ1848-8.25)/8.25)</f>
        <v>-340.20000000000005</v>
      </c>
      <c r="DQ1848">
        <f>BL1848+(BL1848*(CK1848-8.25)/8.25)</f>
        <v>0</v>
      </c>
      <c r="DR1848">
        <f>BM1848+(BM1848*(CL1848-8.25)/8.25)</f>
        <v>0</v>
      </c>
      <c r="DS1848">
        <f>BN1848+(BN1848*(CM1848-8.25)/8.25)</f>
        <v>0</v>
      </c>
      <c r="DT1848" s="8">
        <f>DM1848*10^8/$I1848</f>
        <v>-477.14299130666541</v>
      </c>
      <c r="DU1848" s="8">
        <f>DN1848*10^8/$I1848</f>
        <v>-1310.8424779404895</v>
      </c>
      <c r="DV1848" s="8">
        <f>DO1848*10^8/$I1848</f>
        <v>-301.01173560251766</v>
      </c>
      <c r="DW1848" s="8">
        <f>DP1848*10^8/$I1848</f>
        <v>-607.44505876388155</v>
      </c>
      <c r="DX1848" s="8">
        <f>DQ1848*10^8/$I1848</f>
        <v>0</v>
      </c>
      <c r="DY1848" s="8">
        <f>DR1848*10^8/$I1848</f>
        <v>0</v>
      </c>
      <c r="DZ1848" s="8">
        <f>DS1848*10^8/$I1848</f>
        <v>0</v>
      </c>
      <c r="EA1848" s="8">
        <f>DT1848*10^8/$I1848</f>
        <v>-851.96399880379647</v>
      </c>
      <c r="EB1848" s="8">
        <f>DZ1848*0.8</f>
        <v>0</v>
      </c>
      <c r="EC1848" s="10" t="e">
        <f>G1848-E1848</f>
        <v>#N/A</v>
      </c>
      <c r="ED1848" s="4" t="e">
        <f>EC1848/E1848*100</f>
        <v>#N/A</v>
      </c>
      <c r="EE1848" s="4">
        <f>DY1848-G1848</f>
        <v>-954</v>
      </c>
      <c r="EF1848" s="12">
        <f>EE1848/G1848</f>
        <v>-1</v>
      </c>
      <c r="EG1848" s="4">
        <f>G1848-F1848</f>
        <v>-42</v>
      </c>
    </row>
    <row r="1849" spans="1:137" x14ac:dyDescent="0.3">
      <c r="A1849">
        <v>1848</v>
      </c>
      <c r="B1849" t="s">
        <v>5778</v>
      </c>
      <c r="C1849" t="s">
        <v>4118</v>
      </c>
      <c r="D1849" t="str">
        <f>VLOOKUP(C1849,Sheet1!$A$2:$B$3197,2,FALSE)</f>
        <v>게임엔터테인먼트</v>
      </c>
      <c r="E1849">
        <v>35900</v>
      </c>
      <c r="F1849">
        <v>32850</v>
      </c>
      <c r="G1849" s="7">
        <v>32050</v>
      </c>
      <c r="H1849" t="s">
        <v>1779</v>
      </c>
      <c r="I1849" s="7">
        <f>VALUE(LEFT(H1849,FIND("/",H1849)-1)) + VALUE(MID(H1849,FIND("/",H1849)+1,LEN(H1849)))</f>
        <v>35310884</v>
      </c>
      <c r="J1849" s="1">
        <v>4869069</v>
      </c>
      <c r="K1849" s="1">
        <f>G1849*I1849/(10^8)</f>
        <v>11317.138322000001</v>
      </c>
      <c r="L1849" s="1">
        <v>2200</v>
      </c>
      <c r="M1849" s="1">
        <v>1663</v>
      </c>
      <c r="N1849" s="1">
        <v>2189</v>
      </c>
      <c r="O1849" s="1">
        <v>1761</v>
      </c>
      <c r="P1849" s="1">
        <v>2941</v>
      </c>
      <c r="Q1849" s="1">
        <v>3332</v>
      </c>
      <c r="R1849" s="1">
        <v>3628</v>
      </c>
      <c r="S1849" s="1">
        <v>3720</v>
      </c>
      <c r="T1849">
        <v>572</v>
      </c>
      <c r="U1849">
        <v>440</v>
      </c>
      <c r="V1849">
        <v>689</v>
      </c>
      <c r="W1849">
        <v>518</v>
      </c>
      <c r="X1849" s="1">
        <v>1083</v>
      </c>
      <c r="Y1849" s="1">
        <v>1467</v>
      </c>
      <c r="Z1849" s="1">
        <v>1575</v>
      </c>
      <c r="AA1849" s="1">
        <v>1626</v>
      </c>
      <c r="AB1849">
        <v>449</v>
      </c>
      <c r="AC1849">
        <v>300</v>
      </c>
      <c r="AD1849">
        <v>501</v>
      </c>
      <c r="AE1849">
        <v>422</v>
      </c>
      <c r="AF1849">
        <v>863</v>
      </c>
      <c r="AG1849" s="1">
        <v>1143</v>
      </c>
      <c r="AH1849" s="1">
        <v>1237</v>
      </c>
      <c r="AI1849" s="1">
        <v>1333</v>
      </c>
      <c r="AJ1849" s="1">
        <v>3017</v>
      </c>
      <c r="AK1849" s="1">
        <v>3235</v>
      </c>
      <c r="AL1849" s="1">
        <v>3968</v>
      </c>
      <c r="AM1849" s="1">
        <v>4140</v>
      </c>
      <c r="AN1849" s="1">
        <v>5427</v>
      </c>
      <c r="AO1849" s="1">
        <v>6589</v>
      </c>
      <c r="AP1849" s="1">
        <v>7879</v>
      </c>
      <c r="AQ1849" s="1">
        <v>9130</v>
      </c>
      <c r="AR1849">
        <v>620</v>
      </c>
      <c r="AS1849">
        <v>540</v>
      </c>
      <c r="AT1849">
        <v>829</v>
      </c>
      <c r="AU1849">
        <v>583</v>
      </c>
      <c r="AV1849" s="1">
        <v>1080</v>
      </c>
      <c r="AW1849" s="1">
        <v>1076</v>
      </c>
      <c r="AX1849" s="1">
        <v>1131</v>
      </c>
      <c r="AY1849" s="1">
        <v>1119</v>
      </c>
      <c r="AZ1849" s="1">
        <v>2397</v>
      </c>
      <c r="BA1849" s="1">
        <v>2695</v>
      </c>
      <c r="BB1849" s="1">
        <v>3139</v>
      </c>
      <c r="BC1849" s="1">
        <v>3556</v>
      </c>
      <c r="BD1849" s="1">
        <v>4347</v>
      </c>
      <c r="BE1849" s="1">
        <v>5513</v>
      </c>
      <c r="BF1849" s="1">
        <v>6748</v>
      </c>
      <c r="BG1849" s="1">
        <v>8012</v>
      </c>
      <c r="BH1849" s="1">
        <v>2390</v>
      </c>
      <c r="BI1849" s="1">
        <v>2692</v>
      </c>
      <c r="BJ1849" s="1">
        <v>3135</v>
      </c>
      <c r="BK1849" s="1">
        <v>3554</v>
      </c>
      <c r="BL1849" s="1">
        <v>4343</v>
      </c>
      <c r="BM1849" s="1">
        <v>5519</v>
      </c>
      <c r="BN1849" s="1">
        <v>6776</v>
      </c>
      <c r="BO1849" s="1">
        <v>8058</v>
      </c>
      <c r="BP1849">
        <v>177</v>
      </c>
      <c r="BQ1849">
        <v>177</v>
      </c>
      <c r="BR1849">
        <v>177</v>
      </c>
      <c r="BS1849">
        <v>177</v>
      </c>
      <c r="BT1849">
        <v>177</v>
      </c>
      <c r="BU1849">
        <v>178</v>
      </c>
      <c r="BV1849">
        <v>178</v>
      </c>
      <c r="BW1849">
        <v>178</v>
      </c>
      <c r="BX1849">
        <v>15.49</v>
      </c>
      <c r="BY1849">
        <v>9.59</v>
      </c>
      <c r="BZ1849">
        <v>13.92</v>
      </c>
      <c r="CA1849">
        <v>10.4</v>
      </c>
      <c r="CB1849">
        <v>18.03</v>
      </c>
      <c r="CC1849">
        <v>19.03</v>
      </c>
      <c r="CD1849">
        <v>17.09</v>
      </c>
      <c r="CE1849">
        <v>15.68</v>
      </c>
      <c r="CF1849">
        <v>20.59</v>
      </c>
      <c r="CG1849">
        <v>11.91</v>
      </c>
      <c r="CH1849">
        <v>17.28</v>
      </c>
      <c r="CI1849">
        <v>12.74</v>
      </c>
      <c r="CJ1849">
        <v>21.83</v>
      </c>
      <c r="CK1849">
        <v>23.45</v>
      </c>
      <c r="CL1849">
        <v>20.170000000000002</v>
      </c>
      <c r="CM1849">
        <v>17.95</v>
      </c>
      <c r="CN1849" s="1">
        <v>1280</v>
      </c>
      <c r="CO1849">
        <v>857</v>
      </c>
      <c r="CP1849" s="1">
        <v>1426</v>
      </c>
      <c r="CQ1849" s="1">
        <v>1207</v>
      </c>
      <c r="CR1849" s="1">
        <v>2441</v>
      </c>
      <c r="CS1849" s="1">
        <v>3275</v>
      </c>
      <c r="CT1849" s="1">
        <v>3512</v>
      </c>
      <c r="CU1849" s="1">
        <v>3770</v>
      </c>
      <c r="CV1849">
        <v>11.68</v>
      </c>
      <c r="CW1849">
        <v>45.56</v>
      </c>
      <c r="CX1849">
        <v>14.94</v>
      </c>
      <c r="CY1849">
        <v>13.51</v>
      </c>
      <c r="CZ1849">
        <v>14.17</v>
      </c>
      <c r="DA1849">
        <v>9.7899999999999991</v>
      </c>
      <c r="DB1849">
        <v>9.1199999999999992</v>
      </c>
      <c r="DC1849">
        <v>8.5</v>
      </c>
      <c r="DD1849">
        <v>1.87</v>
      </c>
      <c r="DE1849">
        <v>4.41</v>
      </c>
      <c r="DF1849">
        <v>2.08</v>
      </c>
      <c r="DG1849">
        <v>1.42</v>
      </c>
      <c r="DH1849">
        <v>2.4900000000000002</v>
      </c>
      <c r="DI1849">
        <v>1.86</v>
      </c>
      <c r="DJ1849">
        <v>1.54</v>
      </c>
      <c r="DK1849">
        <v>1.31</v>
      </c>
      <c r="DL1849" s="6">
        <f>(CM1849*3+CL1849*2+CK1849)/6</f>
        <v>19.606666666666666</v>
      </c>
      <c r="DM1849">
        <f>BH1849+(BH1849*(CG1849-8.25)/8.25)</f>
        <v>3450.2909090909088</v>
      </c>
      <c r="DN1849">
        <f>BI1849+(BI1849*(CH1849-8.25)/8.25)</f>
        <v>5638.5163636363641</v>
      </c>
      <c r="DO1849">
        <f>BJ1849+(BJ1849*(CI1849-8.25)/8.25)</f>
        <v>4841.2000000000007</v>
      </c>
      <c r="DP1849">
        <f>BK1849+(BK1849*(CJ1849-8.25)/8.25)</f>
        <v>9404.099393939392</v>
      </c>
      <c r="DQ1849">
        <f>BL1849+(BL1849*(CK1849-8.25)/8.25)</f>
        <v>12344.648484848483</v>
      </c>
      <c r="DR1849">
        <f>BM1849+(BM1849*(CL1849-8.25)/8.25)</f>
        <v>13493.11878787879</v>
      </c>
      <c r="DS1849">
        <f>BN1849+(BN1849*(CM1849-8.25)/8.25)</f>
        <v>14742.933333333334</v>
      </c>
      <c r="DT1849" s="8">
        <f>DM1849*10^8/$I1849</f>
        <v>9771.182474760215</v>
      </c>
      <c r="DU1849" s="8">
        <f>DN1849*10^8/$I1849</f>
        <v>15968.210718361974</v>
      </c>
      <c r="DV1849" s="8">
        <f>DO1849*10^8/$I1849</f>
        <v>13710.220338862093</v>
      </c>
      <c r="DW1849" s="8">
        <f>DP1849*10^8/$I1849</f>
        <v>26632.296699055714</v>
      </c>
      <c r="DX1849" s="8">
        <f>DQ1849*10^8/$I1849</f>
        <v>34959.896458124596</v>
      </c>
      <c r="DY1849" s="8">
        <f>DR1849*10^8/$I1849</f>
        <v>38212.350582553496</v>
      </c>
      <c r="DZ1849" s="8">
        <f>DS1849*10^8/$I1849</f>
        <v>41751.810386093239</v>
      </c>
      <c r="EA1849" s="8">
        <f>DT1849*10^8/$I1849</f>
        <v>27671.871581465406</v>
      </c>
      <c r="EB1849" s="8">
        <f>DZ1849*0.8</f>
        <v>33401.448308874591</v>
      </c>
      <c r="EC1849" s="10">
        <f>G1849-E1849</f>
        <v>-3850</v>
      </c>
      <c r="ED1849" s="4">
        <f>EC1849/E1849*100</f>
        <v>-10.724233983286908</v>
      </c>
      <c r="EE1849" s="4">
        <f>DY1849-G1849</f>
        <v>6162.3505825534958</v>
      </c>
      <c r="EF1849" s="12">
        <f>EE1849/G1849</f>
        <v>0.19227302909683294</v>
      </c>
      <c r="EG1849" s="4">
        <f>G1849-F1849</f>
        <v>-800</v>
      </c>
    </row>
    <row r="1850" spans="1:137" x14ac:dyDescent="0.3">
      <c r="A1850">
        <v>1849</v>
      </c>
      <c r="B1850" t="s">
        <v>7389</v>
      </c>
      <c r="C1850" t="s">
        <v>4119</v>
      </c>
      <c r="D1850" t="str">
        <f>VLOOKUP(C1850,Sheet1!$A$2:$B$3197,2,FALSE)</f>
        <v>제약</v>
      </c>
      <c r="E1850" s="7">
        <v>17450</v>
      </c>
      <c r="F1850" s="7">
        <v>12750</v>
      </c>
      <c r="G1850" s="7">
        <v>12250</v>
      </c>
      <c r="H1850" t="s">
        <v>1780</v>
      </c>
      <c r="I1850" s="7">
        <f>VALUE(LEFT(H1850,FIND("/",H1850)-1)) + VALUE(MID(H1850,FIND("/",H1850)+1,LEN(H1850)))</f>
        <v>18616650</v>
      </c>
      <c r="J1850" s="1">
        <v>21367</v>
      </c>
      <c r="K1850" s="1">
        <f>G1850*I1850/(10^8)</f>
        <v>2280.5396249999999</v>
      </c>
      <c r="L1850" s="1">
        <v>1423</v>
      </c>
      <c r="M1850" s="1">
        <v>1222</v>
      </c>
      <c r="N1850" s="1">
        <v>1101</v>
      </c>
      <c r="O1850" s="1">
        <v>1146</v>
      </c>
      <c r="P1850" s="1">
        <v>1093</v>
      </c>
      <c r="Q1850" s="3"/>
      <c r="R1850" s="3"/>
      <c r="S1850" s="3"/>
      <c r="T1850">
        <v>53</v>
      </c>
      <c r="U1850">
        <v>84</v>
      </c>
      <c r="V1850">
        <v>52</v>
      </c>
      <c r="W1850">
        <v>62</v>
      </c>
      <c r="X1850">
        <v>39</v>
      </c>
      <c r="Y1850" s="3"/>
      <c r="Z1850" s="3"/>
      <c r="AA1850" s="3"/>
      <c r="AB1850">
        <v>38</v>
      </c>
      <c r="AC1850">
        <v>121</v>
      </c>
      <c r="AD1850">
        <v>64</v>
      </c>
      <c r="AE1850">
        <v>91</v>
      </c>
      <c r="AF1850">
        <v>-25</v>
      </c>
      <c r="AG1850" s="3"/>
      <c r="AH1850" s="3"/>
      <c r="AI1850" s="3"/>
      <c r="AJ1850" s="1">
        <v>1538</v>
      </c>
      <c r="AK1850" s="1">
        <v>1655</v>
      </c>
      <c r="AL1850" s="1">
        <v>1621</v>
      </c>
      <c r="AM1850" s="1">
        <v>1661</v>
      </c>
      <c r="AN1850" s="1">
        <v>1750</v>
      </c>
      <c r="AO1850" s="3"/>
      <c r="AP1850" s="3"/>
      <c r="AQ1850" s="3"/>
      <c r="AR1850">
        <v>804</v>
      </c>
      <c r="AS1850">
        <v>820</v>
      </c>
      <c r="AT1850">
        <v>789</v>
      </c>
      <c r="AU1850">
        <v>821</v>
      </c>
      <c r="AV1850">
        <v>889</v>
      </c>
      <c r="AW1850" s="3"/>
      <c r="AX1850" s="3"/>
      <c r="AY1850" s="3"/>
      <c r="AZ1850">
        <v>734</v>
      </c>
      <c r="BA1850">
        <v>835</v>
      </c>
      <c r="BB1850">
        <v>832</v>
      </c>
      <c r="BC1850">
        <v>841</v>
      </c>
      <c r="BD1850">
        <v>862</v>
      </c>
      <c r="BE1850" s="3"/>
      <c r="BF1850" s="3"/>
      <c r="BG1850" s="3"/>
      <c r="BH1850">
        <v>662</v>
      </c>
      <c r="BI1850">
        <v>768</v>
      </c>
      <c r="BJ1850">
        <v>769</v>
      </c>
      <c r="BK1850">
        <v>793</v>
      </c>
      <c r="BL1850">
        <v>820</v>
      </c>
      <c r="BM1850" s="3"/>
      <c r="BN1850" s="3"/>
      <c r="BO1850" s="3"/>
      <c r="BP1850">
        <v>91</v>
      </c>
      <c r="BQ1850">
        <v>91</v>
      </c>
      <c r="BR1850">
        <v>91</v>
      </c>
      <c r="BS1850">
        <v>91</v>
      </c>
      <c r="BT1850">
        <v>93</v>
      </c>
      <c r="BU1850" s="3"/>
      <c r="BV1850" s="3"/>
      <c r="BW1850" s="3"/>
      <c r="BX1850">
        <v>2.7</v>
      </c>
      <c r="BY1850">
        <v>7.59</v>
      </c>
      <c r="BZ1850">
        <v>3.88</v>
      </c>
      <c r="CA1850">
        <v>5.53</v>
      </c>
      <c r="CB1850">
        <v>-1.46</v>
      </c>
      <c r="CC1850" s="3"/>
      <c r="CD1850" s="3"/>
      <c r="CE1850" s="3"/>
      <c r="CF1850">
        <v>5.86</v>
      </c>
      <c r="CG1850">
        <v>17.71</v>
      </c>
      <c r="CH1850">
        <v>8.65</v>
      </c>
      <c r="CI1850">
        <v>13.49</v>
      </c>
      <c r="CJ1850">
        <v>-2.4900000000000002</v>
      </c>
      <c r="CK1850" s="3"/>
      <c r="CL1850" s="3"/>
      <c r="CM1850" s="3"/>
      <c r="CN1850">
        <v>205</v>
      </c>
      <c r="CO1850">
        <v>694</v>
      </c>
      <c r="CP1850">
        <v>365</v>
      </c>
      <c r="CQ1850">
        <v>578</v>
      </c>
      <c r="CR1850">
        <v>-108</v>
      </c>
      <c r="CS1850" s="3"/>
      <c r="CT1850" s="3"/>
      <c r="CU1850" s="3"/>
      <c r="CV1850">
        <v>114.11</v>
      </c>
      <c r="CW1850">
        <v>35.64</v>
      </c>
      <c r="CX1850">
        <v>54.28</v>
      </c>
      <c r="CY1850">
        <v>22.13</v>
      </c>
      <c r="CZ1850" t="s">
        <v>2</v>
      </c>
      <c r="DA1850" s="3"/>
      <c r="DB1850" s="3"/>
      <c r="DC1850" s="3"/>
      <c r="DD1850">
        <v>6.23</v>
      </c>
      <c r="DE1850">
        <v>5.73</v>
      </c>
      <c r="DF1850">
        <v>4.57</v>
      </c>
      <c r="DG1850">
        <v>2.64</v>
      </c>
      <c r="DH1850">
        <v>3.15</v>
      </c>
      <c r="DI1850" s="3"/>
      <c r="DJ1850" s="3"/>
      <c r="DK1850" s="3"/>
      <c r="DL1850" s="6">
        <f>(CM1850*3+CL1850*2+CK1850)/6</f>
        <v>0</v>
      </c>
      <c r="DM1850">
        <f>BH1850+(BH1850*(CG1850-8.25)/8.25)</f>
        <v>1421.0933333333332</v>
      </c>
      <c r="DN1850">
        <f>BI1850+(BI1850*(CH1850-8.25)/8.25)</f>
        <v>805.23636363636365</v>
      </c>
      <c r="DO1850">
        <f>BJ1850+(BJ1850*(CI1850-8.25)/8.25)</f>
        <v>1257.4315151515152</v>
      </c>
      <c r="DP1850">
        <f>BK1850+(BK1850*(CJ1850-8.25)/8.25)</f>
        <v>-239.3418181818181</v>
      </c>
      <c r="DQ1850">
        <f>BL1850+(BL1850*(CK1850-8.25)/8.25)</f>
        <v>0</v>
      </c>
      <c r="DR1850">
        <f>BM1850+(BM1850*(CL1850-8.25)/8.25)</f>
        <v>0</v>
      </c>
      <c r="DS1850">
        <f>BN1850+(BN1850*(CM1850-8.25)/8.25)</f>
        <v>0</v>
      </c>
      <c r="DT1850" s="8">
        <f>DM1850*10^8/$I1850</f>
        <v>7633.4535662073094</v>
      </c>
      <c r="DU1850" s="8">
        <f>DN1850*10^8/$I1850</f>
        <v>4325.3558703438248</v>
      </c>
      <c r="DV1850" s="8">
        <f>DO1850*10^8/$I1850</f>
        <v>6754.3382679027391</v>
      </c>
      <c r="DW1850" s="8">
        <f>DP1850*10^8/$I1850</f>
        <v>-1285.6331197171246</v>
      </c>
      <c r="DX1850" s="8">
        <f>DQ1850*10^8/$I1850</f>
        <v>0</v>
      </c>
      <c r="DY1850" s="8">
        <f>DR1850*10^8/$I1850</f>
        <v>0</v>
      </c>
      <c r="DZ1850" s="8">
        <f>DS1850*10^8/$I1850</f>
        <v>0</v>
      </c>
      <c r="EA1850" s="8">
        <f>DT1850*10^8/$I1850</f>
        <v>41003.368308515819</v>
      </c>
      <c r="EB1850" s="8">
        <f>DZ1850*0.8</f>
        <v>0</v>
      </c>
      <c r="EC1850" s="10">
        <f>G1850-E1850</f>
        <v>-5200</v>
      </c>
      <c r="ED1850" s="4">
        <f>EC1850/E1850*100</f>
        <v>-29.799426934097422</v>
      </c>
      <c r="EE1850" s="4">
        <f>DY1850-G1850</f>
        <v>-12250</v>
      </c>
      <c r="EF1850" s="12">
        <f>EE1850/G1850</f>
        <v>-1</v>
      </c>
      <c r="EG1850" s="4">
        <f>G1850-F1850</f>
        <v>-500</v>
      </c>
    </row>
    <row r="1851" spans="1:137" x14ac:dyDescent="0.3">
      <c r="A1851">
        <v>1850</v>
      </c>
      <c r="B1851" t="s">
        <v>6898</v>
      </c>
      <c r="C1851" t="s">
        <v>4120</v>
      </c>
      <c r="D1851" t="str">
        <f>VLOOKUP(C1851,Sheet1!$A$2:$B$3197,2,FALSE)</f>
        <v>자동차부품</v>
      </c>
      <c r="E1851">
        <v>8650</v>
      </c>
      <c r="F1851">
        <v>5720</v>
      </c>
      <c r="G1851" s="7">
        <v>5680</v>
      </c>
      <c r="H1851" t="s">
        <v>1781</v>
      </c>
      <c r="I1851" s="7">
        <f>VALUE(LEFT(H1851,FIND("/",H1851)-1)) + VALUE(MID(H1851,FIND("/",H1851)+1,LEN(H1851)))</f>
        <v>35618100</v>
      </c>
      <c r="J1851" s="1">
        <v>25167</v>
      </c>
      <c r="K1851" s="1">
        <f>G1851*I1851/(10^8)</f>
        <v>2023.10808</v>
      </c>
      <c r="L1851" s="1">
        <v>2418</v>
      </c>
      <c r="M1851" s="1">
        <v>2281</v>
      </c>
      <c r="N1851" s="1">
        <v>2440</v>
      </c>
      <c r="O1851" s="1">
        <v>2529</v>
      </c>
      <c r="P1851" s="1">
        <v>2287</v>
      </c>
      <c r="Q1851" s="3"/>
      <c r="R1851" s="3"/>
      <c r="S1851" s="3"/>
      <c r="T1851">
        <v>45</v>
      </c>
      <c r="U1851">
        <v>28</v>
      </c>
      <c r="V1851">
        <v>46</v>
      </c>
      <c r="W1851">
        <v>29</v>
      </c>
      <c r="X1851">
        <v>-61</v>
      </c>
      <c r="Y1851" s="3"/>
      <c r="Z1851" s="3"/>
      <c r="AA1851" s="3"/>
      <c r="AB1851">
        <v>53</v>
      </c>
      <c r="AC1851">
        <v>50</v>
      </c>
      <c r="AD1851">
        <v>15</v>
      </c>
      <c r="AE1851">
        <v>3</v>
      </c>
      <c r="AF1851">
        <v>-78</v>
      </c>
      <c r="AG1851" s="3"/>
      <c r="AH1851" s="3"/>
      <c r="AI1851" s="3"/>
      <c r="AJ1851" s="1">
        <v>1512</v>
      </c>
      <c r="AK1851" s="1">
        <v>1571</v>
      </c>
      <c r="AL1851" s="1">
        <v>1649</v>
      </c>
      <c r="AM1851" s="1">
        <v>1809</v>
      </c>
      <c r="AN1851" s="1">
        <v>2455</v>
      </c>
      <c r="AO1851" s="3"/>
      <c r="AP1851" s="3"/>
      <c r="AQ1851" s="3"/>
      <c r="AR1851">
        <v>972</v>
      </c>
      <c r="AS1851">
        <v>980</v>
      </c>
      <c r="AT1851" s="1">
        <v>1053</v>
      </c>
      <c r="AU1851" s="1">
        <v>1206</v>
      </c>
      <c r="AV1851" s="1">
        <v>1593</v>
      </c>
      <c r="AW1851" s="3"/>
      <c r="AX1851" s="3"/>
      <c r="AY1851" s="3"/>
      <c r="AZ1851">
        <v>540</v>
      </c>
      <c r="BA1851">
        <v>592</v>
      </c>
      <c r="BB1851">
        <v>596</v>
      </c>
      <c r="BC1851">
        <v>603</v>
      </c>
      <c r="BD1851">
        <v>862</v>
      </c>
      <c r="BE1851" s="3"/>
      <c r="BF1851" s="3"/>
      <c r="BG1851" s="3"/>
      <c r="BH1851">
        <v>540</v>
      </c>
      <c r="BI1851">
        <v>592</v>
      </c>
      <c r="BJ1851">
        <v>596</v>
      </c>
      <c r="BK1851">
        <v>603</v>
      </c>
      <c r="BL1851">
        <v>862</v>
      </c>
      <c r="BM1851" s="3"/>
      <c r="BN1851" s="3"/>
      <c r="BO1851" s="3"/>
      <c r="BP1851">
        <v>118</v>
      </c>
      <c r="BQ1851">
        <v>123</v>
      </c>
      <c r="BR1851">
        <v>123</v>
      </c>
      <c r="BS1851">
        <v>123</v>
      </c>
      <c r="BT1851">
        <v>177</v>
      </c>
      <c r="BU1851" s="3"/>
      <c r="BV1851" s="3"/>
      <c r="BW1851" s="3"/>
      <c r="BX1851">
        <v>3.55</v>
      </c>
      <c r="BY1851">
        <v>3.22</v>
      </c>
      <c r="BZ1851">
        <v>0.91</v>
      </c>
      <c r="CA1851">
        <v>0.16</v>
      </c>
      <c r="CB1851">
        <v>-3.64</v>
      </c>
      <c r="CC1851" s="3"/>
      <c r="CD1851" s="3"/>
      <c r="CE1851" s="3"/>
      <c r="CF1851">
        <v>12.1</v>
      </c>
      <c r="CG1851">
        <v>8.7799999999999994</v>
      </c>
      <c r="CH1851">
        <v>2.4700000000000002</v>
      </c>
      <c r="CI1851">
        <v>0.47</v>
      </c>
      <c r="CJ1851">
        <v>-10.33</v>
      </c>
      <c r="CK1851" s="3"/>
      <c r="CL1851" s="3"/>
      <c r="CM1851" s="3"/>
      <c r="CN1851">
        <v>258</v>
      </c>
      <c r="CO1851">
        <v>210</v>
      </c>
      <c r="CP1851">
        <v>59</v>
      </c>
      <c r="CQ1851">
        <v>11</v>
      </c>
      <c r="CR1851">
        <v>-226</v>
      </c>
      <c r="CS1851" s="3"/>
      <c r="CT1851" s="3"/>
      <c r="CU1851" s="3"/>
      <c r="CV1851">
        <v>14.59</v>
      </c>
      <c r="CW1851">
        <v>11.6</v>
      </c>
      <c r="CX1851">
        <v>62.5</v>
      </c>
      <c r="CY1851">
        <v>269.67</v>
      </c>
      <c r="CZ1851" t="s">
        <v>2</v>
      </c>
      <c r="DA1851" s="3"/>
      <c r="DB1851" s="3"/>
      <c r="DC1851" s="3"/>
      <c r="DD1851">
        <v>1.65</v>
      </c>
      <c r="DE1851">
        <v>1.02</v>
      </c>
      <c r="DF1851">
        <v>1.54</v>
      </c>
      <c r="DG1851">
        <v>1.26</v>
      </c>
      <c r="DH1851">
        <v>3.5</v>
      </c>
      <c r="DI1851" s="3"/>
      <c r="DJ1851" s="3"/>
      <c r="DK1851" s="3"/>
      <c r="DL1851" s="6">
        <f>(CM1851*3+CL1851*2+CK1851)/6</f>
        <v>0</v>
      </c>
      <c r="DM1851">
        <f>BH1851+(BH1851*(CG1851-8.25)/8.25)</f>
        <v>574.69090909090903</v>
      </c>
      <c r="DN1851">
        <f>BI1851+(BI1851*(CH1851-8.25)/8.25)</f>
        <v>177.24121212121213</v>
      </c>
      <c r="DO1851">
        <f>BJ1851+(BJ1851*(CI1851-8.25)/8.25)</f>
        <v>33.953939393939436</v>
      </c>
      <c r="DP1851">
        <f>BK1851+(BK1851*(CJ1851-8.25)/8.25)</f>
        <v>-755.02909090909088</v>
      </c>
      <c r="DQ1851">
        <f>BL1851+(BL1851*(CK1851-8.25)/8.25)</f>
        <v>0</v>
      </c>
      <c r="DR1851">
        <f>BM1851+(BM1851*(CL1851-8.25)/8.25)</f>
        <v>0</v>
      </c>
      <c r="DS1851">
        <f>BN1851+(BN1851*(CM1851-8.25)/8.25)</f>
        <v>0</v>
      </c>
      <c r="DT1851" s="8">
        <f>DM1851*10^8/$I1851</f>
        <v>1613.4799697089654</v>
      </c>
      <c r="DU1851" s="8">
        <f>DN1851*10^8/$I1851</f>
        <v>497.61557219843877</v>
      </c>
      <c r="DV1851" s="8">
        <f>DO1851*10^8/$I1851</f>
        <v>95.327767045236655</v>
      </c>
      <c r="DW1851" s="8">
        <f>DP1851*10^8/$I1851</f>
        <v>-2119.7904742507067</v>
      </c>
      <c r="DX1851" s="8">
        <f>DQ1851*10^8/$I1851</f>
        <v>0</v>
      </c>
      <c r="DY1851" s="8">
        <f>DR1851*10^8/$I1851</f>
        <v>0</v>
      </c>
      <c r="DZ1851" s="8">
        <f>DS1851*10^8/$I1851</f>
        <v>0</v>
      </c>
      <c r="EA1851" s="8">
        <f>DT1851*10^8/$I1851</f>
        <v>4529.9439602588727</v>
      </c>
      <c r="EB1851" s="8">
        <f>DZ1851*0.8</f>
        <v>0</v>
      </c>
      <c r="EC1851" s="10">
        <f>G1851-E1851</f>
        <v>-2970</v>
      </c>
      <c r="ED1851" s="4">
        <f>EC1851/E1851*100</f>
        <v>-34.335260115606935</v>
      </c>
      <c r="EE1851" s="4">
        <f>DY1851-G1851</f>
        <v>-5680</v>
      </c>
      <c r="EF1851" s="12">
        <f>EE1851/G1851</f>
        <v>-1</v>
      </c>
      <c r="EG1851" s="4">
        <f>G1851-F1851</f>
        <v>-40</v>
      </c>
    </row>
    <row r="1852" spans="1:137" x14ac:dyDescent="0.3">
      <c r="A1852">
        <v>1851</v>
      </c>
      <c r="B1852" t="s">
        <v>6809</v>
      </c>
      <c r="C1852" t="s">
        <v>4121</v>
      </c>
      <c r="D1852" t="str">
        <f>VLOOKUP(C1852,Sheet1!$A$2:$B$3197,2,FALSE)</f>
        <v>제약</v>
      </c>
      <c r="E1852" s="7">
        <v>6120</v>
      </c>
      <c r="F1852" s="7">
        <v>5000</v>
      </c>
      <c r="G1852" s="7">
        <v>4890</v>
      </c>
      <c r="H1852" t="s">
        <v>1782</v>
      </c>
      <c r="I1852" s="7">
        <f>VALUE(LEFT(H1852,FIND("/",H1852)-1)) + VALUE(MID(H1852,FIND("/",H1852)+1,LEN(H1852)))</f>
        <v>43936858</v>
      </c>
      <c r="J1852" s="1">
        <v>119459</v>
      </c>
      <c r="K1852" s="1">
        <f>G1852*I1852/(10^8)</f>
        <v>2148.5123561999999</v>
      </c>
      <c r="L1852">
        <v>834</v>
      </c>
      <c r="M1852">
        <v>768</v>
      </c>
      <c r="N1852">
        <v>918</v>
      </c>
      <c r="O1852" s="1">
        <v>1025</v>
      </c>
      <c r="P1852" s="1">
        <v>1038</v>
      </c>
      <c r="Q1852" s="3"/>
      <c r="R1852" s="3"/>
      <c r="S1852" s="3"/>
      <c r="T1852">
        <v>67</v>
      </c>
      <c r="U1852">
        <v>-32</v>
      </c>
      <c r="V1852">
        <v>6</v>
      </c>
      <c r="W1852">
        <v>11</v>
      </c>
      <c r="X1852">
        <v>-6</v>
      </c>
      <c r="Y1852" s="3"/>
      <c r="Z1852" s="3"/>
      <c r="AA1852" s="3"/>
      <c r="AB1852">
        <v>-6</v>
      </c>
      <c r="AC1852">
        <v>-61</v>
      </c>
      <c r="AD1852">
        <v>-75</v>
      </c>
      <c r="AE1852">
        <v>14</v>
      </c>
      <c r="AF1852">
        <v>-65</v>
      </c>
      <c r="AG1852" s="3"/>
      <c r="AH1852" s="3"/>
      <c r="AI1852" s="3"/>
      <c r="AJ1852" s="1">
        <v>1395</v>
      </c>
      <c r="AK1852" s="1">
        <v>1234</v>
      </c>
      <c r="AL1852" s="1">
        <v>1092</v>
      </c>
      <c r="AM1852" s="1">
        <v>1369</v>
      </c>
      <c r="AN1852">
        <v>963</v>
      </c>
      <c r="AO1852" s="3"/>
      <c r="AP1852" s="3"/>
      <c r="AQ1852" s="3"/>
      <c r="AR1852" s="1">
        <v>1052</v>
      </c>
      <c r="AS1852">
        <v>867</v>
      </c>
      <c r="AT1852">
        <v>759</v>
      </c>
      <c r="AU1852">
        <v>709</v>
      </c>
      <c r="AV1852">
        <v>400</v>
      </c>
      <c r="AW1852" s="3"/>
      <c r="AX1852" s="3"/>
      <c r="AY1852" s="3"/>
      <c r="AZ1852">
        <v>343</v>
      </c>
      <c r="BA1852">
        <v>366</v>
      </c>
      <c r="BB1852">
        <v>333</v>
      </c>
      <c r="BC1852">
        <v>659</v>
      </c>
      <c r="BD1852">
        <v>563</v>
      </c>
      <c r="BE1852" s="3"/>
      <c r="BF1852" s="3"/>
      <c r="BG1852" s="3"/>
      <c r="BH1852">
        <v>345</v>
      </c>
      <c r="BI1852">
        <v>368</v>
      </c>
      <c r="BJ1852">
        <v>335</v>
      </c>
      <c r="BK1852">
        <v>661</v>
      </c>
      <c r="BL1852">
        <v>566</v>
      </c>
      <c r="BM1852" s="3"/>
      <c r="BN1852" s="3"/>
      <c r="BO1852" s="3"/>
      <c r="BP1852">
        <v>195</v>
      </c>
      <c r="BQ1852">
        <v>203</v>
      </c>
      <c r="BR1852">
        <v>208</v>
      </c>
      <c r="BS1852">
        <v>208</v>
      </c>
      <c r="BT1852">
        <v>209</v>
      </c>
      <c r="BU1852" s="3"/>
      <c r="BV1852" s="3"/>
      <c r="BW1852" s="3"/>
      <c r="BX1852">
        <v>-0.48</v>
      </c>
      <c r="BY1852">
        <v>-4.63</v>
      </c>
      <c r="BZ1852">
        <v>-6.47</v>
      </c>
      <c r="CA1852">
        <v>1.17</v>
      </c>
      <c r="CB1852">
        <v>-5.53</v>
      </c>
      <c r="CC1852" s="3"/>
      <c r="CD1852" s="3"/>
      <c r="CE1852" s="3"/>
      <c r="CF1852">
        <v>-1.66</v>
      </c>
      <c r="CG1852">
        <v>-17.05</v>
      </c>
      <c r="CH1852">
        <v>-21.36</v>
      </c>
      <c r="CI1852">
        <v>2.89</v>
      </c>
      <c r="CJ1852">
        <v>-10.51</v>
      </c>
      <c r="CK1852" s="3"/>
      <c r="CL1852" s="3"/>
      <c r="CM1852" s="3"/>
      <c r="CN1852">
        <v>-15</v>
      </c>
      <c r="CO1852">
        <v>-143</v>
      </c>
      <c r="CP1852">
        <v>-172</v>
      </c>
      <c r="CQ1852">
        <v>33</v>
      </c>
      <c r="CR1852">
        <v>-147</v>
      </c>
      <c r="CS1852" s="3"/>
      <c r="CT1852" s="3"/>
      <c r="CU1852" s="3"/>
      <c r="CV1852" t="s">
        <v>2</v>
      </c>
      <c r="CW1852" t="s">
        <v>2</v>
      </c>
      <c r="CX1852" t="s">
        <v>2</v>
      </c>
      <c r="CY1852">
        <v>140.46</v>
      </c>
      <c r="CZ1852" t="s">
        <v>2</v>
      </c>
      <c r="DA1852" s="3"/>
      <c r="DB1852" s="3"/>
      <c r="DC1852" s="3"/>
      <c r="DD1852">
        <v>8.85</v>
      </c>
      <c r="DE1852">
        <v>9.25</v>
      </c>
      <c r="DF1852">
        <v>8.18</v>
      </c>
      <c r="DG1852">
        <v>3.03</v>
      </c>
      <c r="DH1852">
        <v>4.59</v>
      </c>
      <c r="DI1852" s="3"/>
      <c r="DJ1852" s="3"/>
      <c r="DK1852" s="3"/>
      <c r="DL1852" s="6">
        <f>(CM1852*3+CL1852*2+CK1852)/6</f>
        <v>0</v>
      </c>
      <c r="DM1852">
        <f>BH1852+(BH1852*(CG1852-8.25)/8.25)</f>
        <v>-713</v>
      </c>
      <c r="DN1852">
        <f>BI1852+(BI1852*(CH1852-8.25)/8.25)</f>
        <v>-952.78545454545451</v>
      </c>
      <c r="DO1852">
        <f>BJ1852+(BJ1852*(CI1852-8.25)/8.25)</f>
        <v>117.35151515151517</v>
      </c>
      <c r="DP1852">
        <f>BK1852+(BK1852*(CJ1852-8.25)/8.25)</f>
        <v>-842.07393939393933</v>
      </c>
      <c r="DQ1852">
        <f>BL1852+(BL1852*(CK1852-8.25)/8.25)</f>
        <v>0</v>
      </c>
      <c r="DR1852">
        <f>BM1852+(BM1852*(CL1852-8.25)/8.25)</f>
        <v>0</v>
      </c>
      <c r="DS1852">
        <f>BN1852+(BN1852*(CM1852-8.25)/8.25)</f>
        <v>0</v>
      </c>
      <c r="DT1852" s="8">
        <f>DM1852*10^8/$I1852</f>
        <v>-1622.7833132719686</v>
      </c>
      <c r="DU1852" s="8">
        <f>DN1852*10^8/$I1852</f>
        <v>-2168.5334316474214</v>
      </c>
      <c r="DV1852" s="8">
        <f>DO1852*10^8/$I1852</f>
        <v>267.09127710387298</v>
      </c>
      <c r="DW1852" s="8">
        <f>DP1852*10^8/$I1852</f>
        <v>-1916.5547508971611</v>
      </c>
      <c r="DX1852" s="8">
        <f>DQ1852*10^8/$I1852</f>
        <v>0</v>
      </c>
      <c r="DY1852" s="8">
        <f>DR1852*10^8/$I1852</f>
        <v>0</v>
      </c>
      <c r="DZ1852" s="8">
        <f>DS1852*10^8/$I1852</f>
        <v>0</v>
      </c>
      <c r="EA1852" s="8">
        <f>DT1852*10^8/$I1852</f>
        <v>-3693.4441540448083</v>
      </c>
      <c r="EB1852" s="8">
        <f>DZ1852*0.8</f>
        <v>0</v>
      </c>
      <c r="EC1852" s="10">
        <f>G1852-E1852</f>
        <v>-1230</v>
      </c>
      <c r="ED1852" s="4">
        <f>EC1852/E1852*100</f>
        <v>-20.098039215686274</v>
      </c>
      <c r="EE1852" s="4">
        <f>DY1852-G1852</f>
        <v>-4890</v>
      </c>
      <c r="EF1852" s="12">
        <f>EE1852/G1852</f>
        <v>-1</v>
      </c>
      <c r="EG1852" s="4">
        <f>G1852-F1852</f>
        <v>-110</v>
      </c>
    </row>
    <row r="1853" spans="1:137" x14ac:dyDescent="0.3">
      <c r="A1853">
        <v>1852</v>
      </c>
      <c r="B1853" t="s">
        <v>7326</v>
      </c>
      <c r="C1853" t="s">
        <v>4122</v>
      </c>
      <c r="D1853" t="str">
        <f>VLOOKUP(C1853,Sheet1!$A$2:$B$3197,2,FALSE)</f>
        <v>가정용기기와용품</v>
      </c>
      <c r="E1853">
        <v>8300</v>
      </c>
      <c r="F1853">
        <v>11250</v>
      </c>
      <c r="G1853" s="7">
        <v>10950</v>
      </c>
      <c r="H1853" t="s">
        <v>1783</v>
      </c>
      <c r="I1853" s="7">
        <f>VALUE(LEFT(H1853,FIND("/",H1853)-1)) + VALUE(MID(H1853,FIND("/",H1853)+1,LEN(H1853)))</f>
        <v>12800000</v>
      </c>
      <c r="J1853" s="1">
        <v>82167</v>
      </c>
      <c r="K1853" s="1">
        <f>G1853*I1853/(10^8)</f>
        <v>1401.6</v>
      </c>
      <c r="L1853">
        <v>882</v>
      </c>
      <c r="M1853" s="1">
        <v>1019</v>
      </c>
      <c r="N1853" s="1">
        <v>1035</v>
      </c>
      <c r="O1853" s="1">
        <v>1123</v>
      </c>
      <c r="P1853" s="1">
        <v>1251</v>
      </c>
      <c r="Q1853" s="3"/>
      <c r="R1853" s="3"/>
      <c r="S1853" s="3"/>
      <c r="T1853">
        <v>44</v>
      </c>
      <c r="U1853">
        <v>52</v>
      </c>
      <c r="V1853">
        <v>13</v>
      </c>
      <c r="W1853">
        <v>25</v>
      </c>
      <c r="X1853">
        <v>79</v>
      </c>
      <c r="Y1853" s="3"/>
      <c r="Z1853" s="3"/>
      <c r="AA1853" s="3"/>
      <c r="AB1853">
        <v>41</v>
      </c>
      <c r="AC1853">
        <v>45</v>
      </c>
      <c r="AD1853">
        <v>15</v>
      </c>
      <c r="AE1853">
        <v>24</v>
      </c>
      <c r="AF1853">
        <v>60</v>
      </c>
      <c r="AG1853" s="3"/>
      <c r="AH1853" s="3"/>
      <c r="AI1853" s="3"/>
      <c r="AJ1853">
        <v>929</v>
      </c>
      <c r="AK1853">
        <v>961</v>
      </c>
      <c r="AL1853">
        <v>945</v>
      </c>
      <c r="AM1853">
        <v>975</v>
      </c>
      <c r="AN1853" s="1">
        <v>1041</v>
      </c>
      <c r="AO1853" s="3"/>
      <c r="AP1853" s="3"/>
      <c r="AQ1853" s="3"/>
      <c r="AR1853">
        <v>155</v>
      </c>
      <c r="AS1853">
        <v>143</v>
      </c>
      <c r="AT1853">
        <v>138</v>
      </c>
      <c r="AU1853">
        <v>146</v>
      </c>
      <c r="AV1853">
        <v>165</v>
      </c>
      <c r="AW1853" s="3"/>
      <c r="AX1853" s="3"/>
      <c r="AY1853" s="3"/>
      <c r="AZ1853">
        <v>775</v>
      </c>
      <c r="BA1853">
        <v>818</v>
      </c>
      <c r="BB1853">
        <v>807</v>
      </c>
      <c r="BC1853">
        <v>828</v>
      </c>
      <c r="BD1853">
        <v>876</v>
      </c>
      <c r="BE1853" s="3"/>
      <c r="BF1853" s="3"/>
      <c r="BG1853" s="3"/>
      <c r="BH1853">
        <v>775</v>
      </c>
      <c r="BI1853">
        <v>818</v>
      </c>
      <c r="BJ1853">
        <v>807</v>
      </c>
      <c r="BK1853">
        <v>828</v>
      </c>
      <c r="BL1853">
        <v>876</v>
      </c>
      <c r="BM1853" s="3"/>
      <c r="BN1853" s="3"/>
      <c r="BO1853" s="3"/>
      <c r="BP1853">
        <v>64</v>
      </c>
      <c r="BQ1853">
        <v>64</v>
      </c>
      <c r="BR1853">
        <v>64</v>
      </c>
      <c r="BS1853">
        <v>64</v>
      </c>
      <c r="BT1853">
        <v>64</v>
      </c>
      <c r="BU1853" s="3"/>
      <c r="BV1853" s="3"/>
      <c r="BW1853" s="3"/>
      <c r="BX1853">
        <v>4.54</v>
      </c>
      <c r="BY1853">
        <v>4.79</v>
      </c>
      <c r="BZ1853">
        <v>1.59</v>
      </c>
      <c r="CA1853">
        <v>2.4700000000000002</v>
      </c>
      <c r="CB1853">
        <v>5.95</v>
      </c>
      <c r="CC1853" s="3"/>
      <c r="CD1853" s="3"/>
      <c r="CE1853" s="3"/>
      <c r="CF1853">
        <v>5.4</v>
      </c>
      <c r="CG1853">
        <v>5.69</v>
      </c>
      <c r="CH1853">
        <v>1.86</v>
      </c>
      <c r="CI1853">
        <v>2.9</v>
      </c>
      <c r="CJ1853">
        <v>7.03</v>
      </c>
      <c r="CK1853" s="3"/>
      <c r="CL1853" s="3"/>
      <c r="CM1853" s="3"/>
      <c r="CN1853">
        <v>320</v>
      </c>
      <c r="CO1853">
        <v>354</v>
      </c>
      <c r="CP1853">
        <v>118</v>
      </c>
      <c r="CQ1853">
        <v>185</v>
      </c>
      <c r="CR1853">
        <v>468</v>
      </c>
      <c r="CS1853" s="3"/>
      <c r="CT1853" s="3"/>
      <c r="CU1853" s="3"/>
      <c r="CV1853">
        <v>18.04</v>
      </c>
      <c r="CW1853">
        <v>13.41</v>
      </c>
      <c r="CX1853">
        <v>31.79</v>
      </c>
      <c r="CY1853">
        <v>40.450000000000003</v>
      </c>
      <c r="CZ1853">
        <v>17.77</v>
      </c>
      <c r="DA1853" s="3"/>
      <c r="DB1853" s="3"/>
      <c r="DC1853" s="3"/>
      <c r="DD1853">
        <v>0.95</v>
      </c>
      <c r="DE1853">
        <v>0.74</v>
      </c>
      <c r="DF1853">
        <v>0.57999999999999996</v>
      </c>
      <c r="DG1853">
        <v>1.1200000000000001</v>
      </c>
      <c r="DH1853">
        <v>1.18</v>
      </c>
      <c r="DI1853" s="3"/>
      <c r="DJ1853" s="3"/>
      <c r="DK1853" s="3"/>
      <c r="DL1853" s="6">
        <f>(CM1853*3+CL1853*2+CK1853)/6</f>
        <v>0</v>
      </c>
      <c r="DM1853">
        <f>BH1853+(BH1853*(CG1853-8.25)/8.25)</f>
        <v>534.5151515151515</v>
      </c>
      <c r="DN1853">
        <f>BI1853+(BI1853*(CH1853-8.25)/8.25)</f>
        <v>184.42181818181825</v>
      </c>
      <c r="DO1853">
        <f>BJ1853+(BJ1853*(CI1853-8.25)/8.25)</f>
        <v>283.67272727272734</v>
      </c>
      <c r="DP1853">
        <f>BK1853+(BK1853*(CJ1853-8.25)/8.25)</f>
        <v>705.5563636363637</v>
      </c>
      <c r="DQ1853">
        <f>BL1853+(BL1853*(CK1853-8.25)/8.25)</f>
        <v>0</v>
      </c>
      <c r="DR1853">
        <f>BM1853+(BM1853*(CL1853-8.25)/8.25)</f>
        <v>0</v>
      </c>
      <c r="DS1853">
        <f>BN1853+(BN1853*(CM1853-8.25)/8.25)</f>
        <v>0</v>
      </c>
      <c r="DT1853" s="8">
        <f>DM1853*10^8/$I1853</f>
        <v>4175.899621212121</v>
      </c>
      <c r="DU1853" s="8">
        <f>DN1853*10^8/$I1853</f>
        <v>1440.795454545455</v>
      </c>
      <c r="DV1853" s="8">
        <f>DO1853*10^8/$I1853</f>
        <v>2216.1931818181824</v>
      </c>
      <c r="DW1853" s="8">
        <f>DP1853*10^8/$I1853</f>
        <v>5512.159090909091</v>
      </c>
      <c r="DX1853" s="8">
        <f>DQ1853*10^8/$I1853</f>
        <v>0</v>
      </c>
      <c r="DY1853" s="8">
        <f>DR1853*10^8/$I1853</f>
        <v>0</v>
      </c>
      <c r="DZ1853" s="8">
        <f>DS1853*10^8/$I1853</f>
        <v>0</v>
      </c>
      <c r="EA1853" s="8">
        <f>DT1853*10^8/$I1853</f>
        <v>32624.215790719696</v>
      </c>
      <c r="EB1853" s="8">
        <f>DZ1853*0.8</f>
        <v>0</v>
      </c>
      <c r="EC1853" s="10">
        <f>G1853-E1853</f>
        <v>2650</v>
      </c>
      <c r="ED1853" s="4">
        <f>EC1853/E1853*100</f>
        <v>31.92771084337349</v>
      </c>
      <c r="EE1853" s="4">
        <f>DY1853-G1853</f>
        <v>-10950</v>
      </c>
      <c r="EF1853" s="12">
        <f>EE1853/G1853</f>
        <v>-1</v>
      </c>
      <c r="EG1853" s="4">
        <f>G1853-F1853</f>
        <v>-300</v>
      </c>
    </row>
    <row r="1854" spans="1:137" x14ac:dyDescent="0.3">
      <c r="A1854">
        <v>1853</v>
      </c>
      <c r="B1854" t="s">
        <v>7146</v>
      </c>
      <c r="C1854" t="s">
        <v>4123</v>
      </c>
      <c r="D1854" t="str">
        <f>VLOOKUP(C1854,Sheet1!$A$2:$B$3197,2,FALSE)</f>
        <v>방송과엔터테인먼트</v>
      </c>
      <c r="E1854">
        <v>6420</v>
      </c>
      <c r="F1854">
        <v>7750</v>
      </c>
      <c r="G1854" s="7">
        <v>8130</v>
      </c>
      <c r="H1854" t="s">
        <v>1784</v>
      </c>
      <c r="I1854" s="7">
        <f>VALUE(LEFT(H1854,FIND("/",H1854)-1)) + VALUE(MID(H1854,FIND("/",H1854)+1,LEN(H1854)))</f>
        <v>21463555</v>
      </c>
      <c r="J1854">
        <v>0</v>
      </c>
      <c r="K1854" s="1">
        <f>G1854*I1854/(10^8)</f>
        <v>1744.9870215000001</v>
      </c>
      <c r="L1854" s="1">
        <v>2577</v>
      </c>
      <c r="M1854" s="1">
        <v>1980</v>
      </c>
      <c r="N1854" s="1">
        <v>1598</v>
      </c>
      <c r="O1854" s="1">
        <v>1621</v>
      </c>
      <c r="P1854" s="1">
        <v>1537</v>
      </c>
      <c r="Q1854" s="3"/>
      <c r="R1854" s="3"/>
      <c r="S1854" s="3"/>
      <c r="T1854">
        <v>143</v>
      </c>
      <c r="U1854">
        <v>1</v>
      </c>
      <c r="V1854">
        <v>32</v>
      </c>
      <c r="W1854">
        <v>19</v>
      </c>
      <c r="X1854">
        <v>72</v>
      </c>
      <c r="Y1854" s="3"/>
      <c r="Z1854" s="3"/>
      <c r="AA1854" s="3"/>
      <c r="AB1854">
        <v>31</v>
      </c>
      <c r="AC1854">
        <v>-61</v>
      </c>
      <c r="AD1854">
        <v>83</v>
      </c>
      <c r="AE1854">
        <v>6</v>
      </c>
      <c r="AF1854">
        <v>78</v>
      </c>
      <c r="AG1854" s="3"/>
      <c r="AH1854" s="3"/>
      <c r="AI1854" s="3"/>
      <c r="AJ1854" s="1">
        <v>2396</v>
      </c>
      <c r="AK1854" s="1">
        <v>2115</v>
      </c>
      <c r="AL1854" s="1">
        <v>2125</v>
      </c>
      <c r="AM1854" s="1">
        <v>1971</v>
      </c>
      <c r="AN1854" s="1">
        <v>1953</v>
      </c>
      <c r="AO1854" s="3"/>
      <c r="AP1854" s="3"/>
      <c r="AQ1854" s="3"/>
      <c r="AR1854">
        <v>838</v>
      </c>
      <c r="AS1854">
        <v>631</v>
      </c>
      <c r="AT1854">
        <v>564</v>
      </c>
      <c r="AU1854">
        <v>418</v>
      </c>
      <c r="AV1854">
        <v>428</v>
      </c>
      <c r="AW1854" s="3"/>
      <c r="AX1854" s="3"/>
      <c r="AY1854" s="3"/>
      <c r="AZ1854" s="1">
        <v>1559</v>
      </c>
      <c r="BA1854" s="1">
        <v>1484</v>
      </c>
      <c r="BB1854" s="1">
        <v>1561</v>
      </c>
      <c r="BC1854" s="1">
        <v>1553</v>
      </c>
      <c r="BD1854" s="1">
        <v>1524</v>
      </c>
      <c r="BE1854" s="3"/>
      <c r="BF1854" s="3"/>
      <c r="BG1854" s="3"/>
      <c r="BH1854" s="1">
        <v>1559</v>
      </c>
      <c r="BI1854" s="1">
        <v>1484</v>
      </c>
      <c r="BJ1854" s="1">
        <v>1561</v>
      </c>
      <c r="BK1854" s="1">
        <v>1553</v>
      </c>
      <c r="BL1854" s="1">
        <v>1524</v>
      </c>
      <c r="BM1854" s="3"/>
      <c r="BN1854" s="3"/>
      <c r="BO1854" s="3"/>
      <c r="BP1854">
        <v>107</v>
      </c>
      <c r="BQ1854">
        <v>107</v>
      </c>
      <c r="BR1854">
        <v>107</v>
      </c>
      <c r="BS1854">
        <v>107</v>
      </c>
      <c r="BT1854">
        <v>107</v>
      </c>
      <c r="BU1854" s="3"/>
      <c r="BV1854" s="3"/>
      <c r="BW1854" s="3"/>
      <c r="BX1854">
        <v>1.35</v>
      </c>
      <c r="BY1854">
        <v>-2.69</v>
      </c>
      <c r="BZ1854">
        <v>3.89</v>
      </c>
      <c r="CA1854">
        <v>0.27</v>
      </c>
      <c r="CB1854">
        <v>4</v>
      </c>
      <c r="CC1854" s="3"/>
      <c r="CD1854" s="3"/>
      <c r="CE1854" s="3"/>
      <c r="CF1854">
        <v>2</v>
      </c>
      <c r="CG1854">
        <v>-3.99</v>
      </c>
      <c r="CH1854">
        <v>5.42</v>
      </c>
      <c r="CI1854">
        <v>0.36</v>
      </c>
      <c r="CJ1854">
        <v>5.0999999999999996</v>
      </c>
      <c r="CK1854" s="3"/>
      <c r="CL1854" s="3"/>
      <c r="CM1854" s="3"/>
      <c r="CN1854">
        <v>145</v>
      </c>
      <c r="CO1854">
        <v>-283</v>
      </c>
      <c r="CP1854">
        <v>385</v>
      </c>
      <c r="CQ1854">
        <v>26</v>
      </c>
      <c r="CR1854">
        <v>366</v>
      </c>
      <c r="CS1854" s="3"/>
      <c r="CT1854" s="3"/>
      <c r="CU1854" s="3"/>
      <c r="CV1854">
        <v>56.4</v>
      </c>
      <c r="CW1854" t="s">
        <v>2</v>
      </c>
      <c r="CX1854">
        <v>12.85</v>
      </c>
      <c r="CY1854">
        <v>208.92</v>
      </c>
      <c r="CZ1854">
        <v>17.260000000000002</v>
      </c>
      <c r="DA1854" s="3"/>
      <c r="DB1854" s="3"/>
      <c r="DC1854" s="3"/>
      <c r="DD1854">
        <v>1.1299999999999999</v>
      </c>
      <c r="DE1854">
        <v>1.33</v>
      </c>
      <c r="DF1854">
        <v>0.68</v>
      </c>
      <c r="DG1854">
        <v>0.75</v>
      </c>
      <c r="DH1854">
        <v>0.83</v>
      </c>
      <c r="DI1854" s="3"/>
      <c r="DJ1854" s="3"/>
      <c r="DK1854" s="3"/>
      <c r="DL1854" s="6">
        <f>(CM1854*3+CL1854*2+CK1854)/6</f>
        <v>0</v>
      </c>
      <c r="DM1854">
        <f>BH1854+(BH1854*(CG1854-8.25)/8.25)</f>
        <v>-753.98909090909092</v>
      </c>
      <c r="DN1854">
        <f>BI1854+(BI1854*(CH1854-8.25)/8.25)</f>
        <v>974.94303030303035</v>
      </c>
      <c r="DO1854">
        <f>BJ1854+(BJ1854*(CI1854-8.25)/8.25)</f>
        <v>68.116363636363758</v>
      </c>
      <c r="DP1854">
        <f>BK1854+(BK1854*(CJ1854-8.25)/8.25)</f>
        <v>960.0363636363636</v>
      </c>
      <c r="DQ1854">
        <f>BL1854+(BL1854*(CK1854-8.25)/8.25)</f>
        <v>0</v>
      </c>
      <c r="DR1854">
        <f>BM1854+(BM1854*(CL1854-8.25)/8.25)</f>
        <v>0</v>
      </c>
      <c r="DS1854">
        <f>BN1854+(BN1854*(CM1854-8.25)/8.25)</f>
        <v>0</v>
      </c>
      <c r="DT1854" s="8">
        <f>DM1854*10^8/$I1854</f>
        <v>-3512.8807455665701</v>
      </c>
      <c r="DU1854" s="8">
        <f>DN1854*10^8/$I1854</f>
        <v>4542.3185036357227</v>
      </c>
      <c r="DV1854" s="8">
        <f>DO1854*10^8/$I1854</f>
        <v>317.35825512765126</v>
      </c>
      <c r="DW1854" s="8">
        <f>DP1854*10^8/$I1854</f>
        <v>4472.8674426783618</v>
      </c>
      <c r="DX1854" s="8">
        <f>DQ1854*10^8/$I1854</f>
        <v>0</v>
      </c>
      <c r="DY1854" s="8">
        <f>DR1854*10^8/$I1854</f>
        <v>0</v>
      </c>
      <c r="DZ1854" s="8">
        <f>DS1854*10^8/$I1854</f>
        <v>0</v>
      </c>
      <c r="EA1854" s="8">
        <f>DT1854*10^8/$I1854</f>
        <v>-16366.723711736335</v>
      </c>
      <c r="EB1854" s="8">
        <f>DZ1854*0.8</f>
        <v>0</v>
      </c>
      <c r="EC1854" s="10">
        <f>G1854-E1854</f>
        <v>1710</v>
      </c>
      <c r="ED1854" s="4">
        <f>EC1854/E1854*100</f>
        <v>26.635514018691588</v>
      </c>
      <c r="EE1854" s="4">
        <f>DY1854-G1854</f>
        <v>-8130</v>
      </c>
      <c r="EF1854" s="12">
        <f>EE1854/G1854</f>
        <v>-1</v>
      </c>
      <c r="EG1854" s="4">
        <f>G1854-F1854</f>
        <v>380</v>
      </c>
    </row>
    <row r="1855" spans="1:137" x14ac:dyDescent="0.3">
      <c r="A1855">
        <v>1854</v>
      </c>
      <c r="B1855" t="s">
        <v>7065</v>
      </c>
      <c r="C1855" t="s">
        <v>4124</v>
      </c>
      <c r="D1855" t="str">
        <f>VLOOKUP(C1855,Sheet1!$A$2:$B$3197,2,FALSE)</f>
        <v>우주항공과국방</v>
      </c>
      <c r="E1855">
        <v>7070</v>
      </c>
      <c r="F1855">
        <v>7150</v>
      </c>
      <c r="G1855" s="7">
        <v>7140</v>
      </c>
      <c r="H1855" t="s">
        <v>1785</v>
      </c>
      <c r="I1855" s="7">
        <f>VALUE(LEFT(H1855,FIND("/",H1855)-1)) + VALUE(MID(H1855,FIND("/",H1855)+1,LEN(H1855)))</f>
        <v>28652800</v>
      </c>
      <c r="J1855">
        <v>0</v>
      </c>
      <c r="K1855" s="1">
        <f>G1855*I1855/(10^8)</f>
        <v>2045.8099199999999</v>
      </c>
      <c r="L1855">
        <v>384</v>
      </c>
      <c r="M1855">
        <v>408</v>
      </c>
      <c r="N1855">
        <v>488</v>
      </c>
      <c r="O1855">
        <v>490</v>
      </c>
      <c r="P1855">
        <v>673</v>
      </c>
      <c r="Q1855" s="3"/>
      <c r="R1855" s="3"/>
      <c r="S1855" s="3"/>
      <c r="T1855">
        <v>-9</v>
      </c>
      <c r="U1855">
        <v>-16</v>
      </c>
      <c r="V1855">
        <v>15</v>
      </c>
      <c r="W1855">
        <v>26</v>
      </c>
      <c r="X1855">
        <v>32</v>
      </c>
      <c r="Y1855" s="3"/>
      <c r="Z1855" s="3"/>
      <c r="AA1855" s="3"/>
      <c r="AB1855">
        <v>-8</v>
      </c>
      <c r="AC1855">
        <v>-11</v>
      </c>
      <c r="AD1855">
        <v>8</v>
      </c>
      <c r="AE1855">
        <v>20</v>
      </c>
      <c r="AF1855">
        <v>29</v>
      </c>
      <c r="AG1855" s="3"/>
      <c r="AH1855" s="3"/>
      <c r="AI1855" s="3"/>
      <c r="AJ1855">
        <v>618</v>
      </c>
      <c r="AK1855">
        <v>619</v>
      </c>
      <c r="AL1855">
        <v>663</v>
      </c>
      <c r="AM1855">
        <v>936</v>
      </c>
      <c r="AN1855" s="1">
        <v>1127</v>
      </c>
      <c r="AO1855" s="3"/>
      <c r="AP1855" s="3"/>
      <c r="AQ1855" s="3"/>
      <c r="AR1855">
        <v>266</v>
      </c>
      <c r="AS1855">
        <v>277</v>
      </c>
      <c r="AT1855">
        <v>306</v>
      </c>
      <c r="AU1855">
        <v>535</v>
      </c>
      <c r="AV1855">
        <v>605</v>
      </c>
      <c r="AW1855" s="3"/>
      <c r="AX1855" s="3"/>
      <c r="AY1855" s="3"/>
      <c r="AZ1855">
        <v>353</v>
      </c>
      <c r="BA1855">
        <v>341</v>
      </c>
      <c r="BB1855">
        <v>357</v>
      </c>
      <c r="BC1855">
        <v>401</v>
      </c>
      <c r="BD1855">
        <v>523</v>
      </c>
      <c r="BE1855" s="3"/>
      <c r="BF1855" s="3"/>
      <c r="BG1855" s="3"/>
      <c r="BH1855">
        <v>353</v>
      </c>
      <c r="BI1855">
        <v>341</v>
      </c>
      <c r="BJ1855">
        <v>357</v>
      </c>
      <c r="BK1855">
        <v>401</v>
      </c>
      <c r="BL1855">
        <v>523</v>
      </c>
      <c r="BM1855" s="3"/>
      <c r="BN1855" s="3"/>
      <c r="BO1855" s="3"/>
      <c r="BP1855">
        <v>49</v>
      </c>
      <c r="BQ1855">
        <v>49</v>
      </c>
      <c r="BR1855">
        <v>49</v>
      </c>
      <c r="BS1855">
        <v>53</v>
      </c>
      <c r="BT1855">
        <v>57</v>
      </c>
      <c r="BU1855" s="3"/>
      <c r="BV1855" s="3"/>
      <c r="BW1855" s="3"/>
      <c r="BX1855">
        <v>-1.36</v>
      </c>
      <c r="BY1855">
        <v>-1.76</v>
      </c>
      <c r="BZ1855">
        <v>1.33</v>
      </c>
      <c r="CA1855">
        <v>2.48</v>
      </c>
      <c r="CB1855">
        <v>2.86</v>
      </c>
      <c r="CC1855" s="3"/>
      <c r="CD1855" s="3"/>
      <c r="CE1855" s="3"/>
      <c r="CF1855">
        <v>-2.41</v>
      </c>
      <c r="CG1855">
        <v>-3.13</v>
      </c>
      <c r="CH1855">
        <v>2.4300000000000002</v>
      </c>
      <c r="CI1855">
        <v>5.22</v>
      </c>
      <c r="CJ1855">
        <v>6.39</v>
      </c>
      <c r="CK1855" s="3"/>
      <c r="CL1855" s="3"/>
      <c r="CM1855" s="3"/>
      <c r="CN1855">
        <v>-34</v>
      </c>
      <c r="CO1855">
        <v>-44</v>
      </c>
      <c r="CP1855">
        <v>35</v>
      </c>
      <c r="CQ1855">
        <v>75</v>
      </c>
      <c r="CR1855">
        <v>103</v>
      </c>
      <c r="CS1855" s="3"/>
      <c r="CT1855" s="3"/>
      <c r="CU1855" s="3"/>
      <c r="CV1855" t="s">
        <v>2</v>
      </c>
      <c r="CW1855" t="s">
        <v>2</v>
      </c>
      <c r="CX1855">
        <v>65.599999999999994</v>
      </c>
      <c r="CY1855">
        <v>45.02</v>
      </c>
      <c r="CZ1855">
        <v>66.47</v>
      </c>
      <c r="DA1855" s="3"/>
      <c r="DB1855" s="3"/>
      <c r="DC1855" s="3"/>
      <c r="DD1855">
        <v>2.31</v>
      </c>
      <c r="DE1855">
        <v>2.84</v>
      </c>
      <c r="DF1855">
        <v>1.51</v>
      </c>
      <c r="DG1855">
        <v>2.16</v>
      </c>
      <c r="DH1855">
        <v>3.73</v>
      </c>
      <c r="DI1855" s="3"/>
      <c r="DJ1855" s="3"/>
      <c r="DK1855" s="3"/>
      <c r="DL1855" s="6">
        <f>(CM1855*3+CL1855*2+CK1855)/6</f>
        <v>0</v>
      </c>
      <c r="DM1855">
        <f>BH1855+(BH1855*(CG1855-8.25)/8.25)</f>
        <v>-133.92606060606062</v>
      </c>
      <c r="DN1855">
        <f>BI1855+(BI1855*(CH1855-8.25)/8.25)</f>
        <v>100.44</v>
      </c>
      <c r="DO1855">
        <f>BJ1855+(BJ1855*(CI1855-8.25)/8.25)</f>
        <v>225.88363636363636</v>
      </c>
      <c r="DP1855">
        <f>BK1855+(BK1855*(CJ1855-8.25)/8.25)</f>
        <v>310.59272727272725</v>
      </c>
      <c r="DQ1855">
        <f>BL1855+(BL1855*(CK1855-8.25)/8.25)</f>
        <v>0</v>
      </c>
      <c r="DR1855">
        <f>BM1855+(BM1855*(CL1855-8.25)/8.25)</f>
        <v>0</v>
      </c>
      <c r="DS1855">
        <f>BN1855+(BN1855*(CM1855-8.25)/8.25)</f>
        <v>0</v>
      </c>
      <c r="DT1855" s="8">
        <f>DM1855*10^8/$I1855</f>
        <v>-467.41002836044163</v>
      </c>
      <c r="DU1855" s="8">
        <f>DN1855*10^8/$I1855</f>
        <v>350.54165735983918</v>
      </c>
      <c r="DV1855" s="8">
        <f>DO1855*10^8/$I1855</f>
        <v>788.34751355412516</v>
      </c>
      <c r="DW1855" s="8">
        <f>DP1855*10^8/$I1855</f>
        <v>1083.987349483217</v>
      </c>
      <c r="DX1855" s="8">
        <f>DQ1855*10^8/$I1855</f>
        <v>0</v>
      </c>
      <c r="DY1855" s="8">
        <f>DR1855*10^8/$I1855</f>
        <v>0</v>
      </c>
      <c r="DZ1855" s="8">
        <f>DS1855*10^8/$I1855</f>
        <v>0</v>
      </c>
      <c r="EA1855" s="8">
        <f>DT1855*10^8/$I1855</f>
        <v>-1631.2891876551041</v>
      </c>
      <c r="EB1855" s="8">
        <f>DZ1855*0.8</f>
        <v>0</v>
      </c>
      <c r="EC1855" s="10">
        <f>G1855-E1855</f>
        <v>70</v>
      </c>
      <c r="ED1855" s="4">
        <f>EC1855/E1855*100</f>
        <v>0.99009900990099009</v>
      </c>
      <c r="EE1855" s="4">
        <f>DY1855-G1855</f>
        <v>-7140</v>
      </c>
      <c r="EF1855" s="12">
        <f>EE1855/G1855</f>
        <v>-1</v>
      </c>
      <c r="EG1855" s="4">
        <f>G1855-F1855</f>
        <v>-10</v>
      </c>
    </row>
    <row r="1856" spans="1:137" x14ac:dyDescent="0.3">
      <c r="A1856">
        <v>1855</v>
      </c>
      <c r="B1856" t="s">
        <v>7214</v>
      </c>
      <c r="C1856" t="s">
        <v>4125</v>
      </c>
      <c r="D1856" t="str">
        <f>VLOOKUP(C1856,Sheet1!$A$2:$B$3197,2,FALSE)</f>
        <v>디스플레이장비및부품</v>
      </c>
      <c r="E1856">
        <v>10600</v>
      </c>
      <c r="F1856">
        <v>8820</v>
      </c>
      <c r="G1856" s="7">
        <v>9050</v>
      </c>
      <c r="H1856" t="s">
        <v>1786</v>
      </c>
      <c r="I1856" s="7">
        <f>VALUE(LEFT(H1856,FIND("/",H1856)-1)) + VALUE(MID(H1856,FIND("/",H1856)+1,LEN(H1856)))</f>
        <v>15976257</v>
      </c>
      <c r="J1856" s="1">
        <v>181464</v>
      </c>
      <c r="K1856" s="1">
        <f>G1856*I1856/(10^8)</f>
        <v>1445.8512585000001</v>
      </c>
      <c r="L1856" s="1">
        <v>1610</v>
      </c>
      <c r="M1856" s="1">
        <v>1761</v>
      </c>
      <c r="N1856" s="1">
        <v>9176</v>
      </c>
      <c r="O1856" s="1">
        <v>13059</v>
      </c>
      <c r="P1856" s="1">
        <v>11861</v>
      </c>
      <c r="Q1856" s="3"/>
      <c r="R1856" s="3"/>
      <c r="S1856" s="3"/>
      <c r="T1856">
        <v>180</v>
      </c>
      <c r="U1856">
        <v>151</v>
      </c>
      <c r="V1856">
        <v>339</v>
      </c>
      <c r="W1856">
        <v>706</v>
      </c>
      <c r="X1856">
        <v>-182</v>
      </c>
      <c r="Y1856" s="3"/>
      <c r="Z1856" s="3"/>
      <c r="AA1856" s="3"/>
      <c r="AB1856">
        <v>104</v>
      </c>
      <c r="AC1856">
        <v>136</v>
      </c>
      <c r="AD1856">
        <v>325</v>
      </c>
      <c r="AE1856">
        <v>658</v>
      </c>
      <c r="AF1856">
        <v>-261</v>
      </c>
      <c r="AG1856" s="3"/>
      <c r="AH1856" s="3"/>
      <c r="AI1856" s="3"/>
      <c r="AJ1856" s="1">
        <v>2222</v>
      </c>
      <c r="AK1856" s="1">
        <v>4625</v>
      </c>
      <c r="AL1856" s="1">
        <v>5570</v>
      </c>
      <c r="AM1856" s="1">
        <v>5961</v>
      </c>
      <c r="AN1856" s="1">
        <v>6188</v>
      </c>
      <c r="AO1856" s="3"/>
      <c r="AP1856" s="3"/>
      <c r="AQ1856" s="3"/>
      <c r="AR1856">
        <v>671</v>
      </c>
      <c r="AS1856" s="1">
        <v>1881</v>
      </c>
      <c r="AT1856" s="1">
        <v>2531</v>
      </c>
      <c r="AU1856" s="1">
        <v>2226</v>
      </c>
      <c r="AV1856" s="1">
        <v>2692</v>
      </c>
      <c r="AW1856" s="3"/>
      <c r="AX1856" s="3"/>
      <c r="AY1856" s="3"/>
      <c r="AZ1856" s="1">
        <v>1551</v>
      </c>
      <c r="BA1856" s="1">
        <v>2745</v>
      </c>
      <c r="BB1856" s="1">
        <v>3039</v>
      </c>
      <c r="BC1856" s="1">
        <v>3735</v>
      </c>
      <c r="BD1856" s="1">
        <v>3496</v>
      </c>
      <c r="BE1856" s="3"/>
      <c r="BF1856" s="3"/>
      <c r="BG1856" s="3"/>
      <c r="BH1856" s="1">
        <v>1550</v>
      </c>
      <c r="BI1856" s="1">
        <v>1578</v>
      </c>
      <c r="BJ1856" s="1">
        <v>1724</v>
      </c>
      <c r="BK1856" s="1">
        <v>2123</v>
      </c>
      <c r="BL1856" s="1">
        <v>2079</v>
      </c>
      <c r="BM1856" s="3"/>
      <c r="BN1856" s="3"/>
      <c r="BO1856" s="3"/>
      <c r="BP1856">
        <v>83</v>
      </c>
      <c r="BQ1856">
        <v>83</v>
      </c>
      <c r="BR1856">
        <v>83</v>
      </c>
      <c r="BS1856">
        <v>83</v>
      </c>
      <c r="BT1856">
        <v>83</v>
      </c>
      <c r="BU1856" s="3"/>
      <c r="BV1856" s="3"/>
      <c r="BW1856" s="3"/>
      <c r="BX1856">
        <v>4.66</v>
      </c>
      <c r="BY1856">
        <v>3.99</v>
      </c>
      <c r="BZ1856">
        <v>6.37</v>
      </c>
      <c r="CA1856">
        <v>11.41</v>
      </c>
      <c r="CB1856">
        <v>-4.3</v>
      </c>
      <c r="CC1856" s="3"/>
      <c r="CD1856" s="3"/>
      <c r="CE1856" s="3"/>
      <c r="CF1856">
        <v>6.97</v>
      </c>
      <c r="CG1856">
        <v>8.7200000000000006</v>
      </c>
      <c r="CH1856">
        <v>10.15</v>
      </c>
      <c r="CI1856">
        <v>18.760000000000002</v>
      </c>
      <c r="CJ1856">
        <v>-1.92</v>
      </c>
      <c r="CK1856" s="3"/>
      <c r="CL1856" s="3"/>
      <c r="CM1856" s="3"/>
      <c r="CN1856">
        <v>653</v>
      </c>
      <c r="CO1856">
        <v>854</v>
      </c>
      <c r="CP1856" s="1">
        <v>1049</v>
      </c>
      <c r="CQ1856" s="1">
        <v>2259</v>
      </c>
      <c r="CR1856">
        <v>-253</v>
      </c>
      <c r="CS1856" s="3"/>
      <c r="CT1856" s="3"/>
      <c r="CU1856" s="3"/>
      <c r="CV1856">
        <v>10.59</v>
      </c>
      <c r="CW1856">
        <v>7.97</v>
      </c>
      <c r="CX1856">
        <v>6.74</v>
      </c>
      <c r="CY1856">
        <v>4.45</v>
      </c>
      <c r="CZ1856" t="s">
        <v>2</v>
      </c>
      <c r="DA1856" s="3"/>
      <c r="DB1856" s="3"/>
      <c r="DC1856" s="3"/>
      <c r="DD1856">
        <v>0.71</v>
      </c>
      <c r="DE1856">
        <v>0.65</v>
      </c>
      <c r="DF1856">
        <v>0.62</v>
      </c>
      <c r="DG1856">
        <v>0.73</v>
      </c>
      <c r="DH1856">
        <v>0.76</v>
      </c>
      <c r="DI1856" s="3"/>
      <c r="DJ1856" s="3"/>
      <c r="DK1856" s="3"/>
      <c r="DL1856" s="6">
        <f>(CM1856*3+CL1856*2+CK1856)/6</f>
        <v>0</v>
      </c>
      <c r="DM1856">
        <f>BH1856+(BH1856*(CG1856-8.25)/8.25)</f>
        <v>1638.3030303030305</v>
      </c>
      <c r="DN1856">
        <f>BI1856+(BI1856*(CH1856-8.25)/8.25)</f>
        <v>1941.4181818181819</v>
      </c>
      <c r="DO1856">
        <f>BJ1856+(BJ1856*(CI1856-8.25)/8.25)</f>
        <v>3920.2715151515154</v>
      </c>
      <c r="DP1856">
        <f>BK1856+(BK1856*(CJ1856-8.25)/8.25)</f>
        <v>-494.07999999999993</v>
      </c>
      <c r="DQ1856">
        <f>BL1856+(BL1856*(CK1856-8.25)/8.25)</f>
        <v>0</v>
      </c>
      <c r="DR1856">
        <f>BM1856+(BM1856*(CL1856-8.25)/8.25)</f>
        <v>0</v>
      </c>
      <c r="DS1856">
        <f>BN1856+(BN1856*(CM1856-8.25)/8.25)</f>
        <v>0</v>
      </c>
      <c r="DT1856" s="8">
        <f>DM1856*10^8/$I1856</f>
        <v>10254.611141414603</v>
      </c>
      <c r="DU1856" s="8">
        <f>DN1856*10^8/$I1856</f>
        <v>12151.896290965911</v>
      </c>
      <c r="DV1856" s="8">
        <f>DO1856*10^8/$I1856</f>
        <v>24538.109991292175</v>
      </c>
      <c r="DW1856" s="8">
        <f>DP1856*10^8/$I1856</f>
        <v>-3092.5892090994776</v>
      </c>
      <c r="DX1856" s="8">
        <f>DQ1856*10^8/$I1856</f>
        <v>0</v>
      </c>
      <c r="DY1856" s="8">
        <f>DR1856*10^8/$I1856</f>
        <v>0</v>
      </c>
      <c r="DZ1856" s="8">
        <f>DS1856*10^8/$I1856</f>
        <v>0</v>
      </c>
      <c r="EA1856" s="8">
        <f>DT1856*10^8/$I1856</f>
        <v>64186.568489819634</v>
      </c>
      <c r="EB1856" s="8">
        <f>DZ1856*0.8</f>
        <v>0</v>
      </c>
      <c r="EC1856" s="10">
        <f>G1856-E1856</f>
        <v>-1550</v>
      </c>
      <c r="ED1856" s="4">
        <f>EC1856/E1856*100</f>
        <v>-14.622641509433961</v>
      </c>
      <c r="EE1856" s="4">
        <f>DY1856-G1856</f>
        <v>-9050</v>
      </c>
      <c r="EF1856" s="12">
        <f>EE1856/G1856</f>
        <v>-1</v>
      </c>
      <c r="EG1856" s="4">
        <f>G1856-F1856</f>
        <v>230</v>
      </c>
    </row>
    <row r="1857" spans="1:137" x14ac:dyDescent="0.3">
      <c r="A1857">
        <v>1856</v>
      </c>
      <c r="B1857" t="s">
        <v>6559</v>
      </c>
      <c r="C1857" t="s">
        <v>4126</v>
      </c>
      <c r="D1857" t="str">
        <f>VLOOKUP(C1857,Sheet1!$A$2:$B$3197,2,FALSE)</f>
        <v>IT서비스</v>
      </c>
      <c r="E1857">
        <v>1435</v>
      </c>
      <c r="F1857">
        <v>2175</v>
      </c>
      <c r="G1857" s="7">
        <v>3055</v>
      </c>
      <c r="H1857" t="s">
        <v>1787</v>
      </c>
      <c r="I1857" s="7">
        <f>VALUE(LEFT(H1857,FIND("/",H1857)-1)) + VALUE(MID(H1857,FIND("/",H1857)+1,LEN(H1857)))</f>
        <v>27275020</v>
      </c>
      <c r="J1857">
        <v>0</v>
      </c>
      <c r="K1857" s="1">
        <f>G1857*I1857/(10^8)</f>
        <v>833.25186099999996</v>
      </c>
      <c r="L1857">
        <v>526</v>
      </c>
      <c r="M1857">
        <v>349</v>
      </c>
      <c r="N1857">
        <v>483</v>
      </c>
      <c r="O1857">
        <v>494</v>
      </c>
      <c r="P1857">
        <v>478</v>
      </c>
      <c r="Q1857" s="3"/>
      <c r="R1857" s="3"/>
      <c r="S1857" s="3"/>
      <c r="T1857">
        <v>5</v>
      </c>
      <c r="U1857">
        <v>-4</v>
      </c>
      <c r="V1857">
        <v>13</v>
      </c>
      <c r="W1857">
        <v>10</v>
      </c>
      <c r="X1857">
        <v>23</v>
      </c>
      <c r="Y1857" s="3"/>
      <c r="Z1857" s="3"/>
      <c r="AA1857" s="3"/>
      <c r="AB1857">
        <v>-10</v>
      </c>
      <c r="AC1857">
        <v>-17</v>
      </c>
      <c r="AD1857">
        <v>9</v>
      </c>
      <c r="AE1857">
        <v>5</v>
      </c>
      <c r="AF1857">
        <v>21</v>
      </c>
      <c r="AG1857" s="3"/>
      <c r="AH1857" s="3"/>
      <c r="AI1857" s="3"/>
      <c r="AJ1857">
        <v>472</v>
      </c>
      <c r="AK1857">
        <v>479</v>
      </c>
      <c r="AL1857">
        <v>600</v>
      </c>
      <c r="AM1857">
        <v>591</v>
      </c>
      <c r="AN1857">
        <v>616</v>
      </c>
      <c r="AO1857" s="3"/>
      <c r="AP1857" s="3"/>
      <c r="AQ1857" s="3"/>
      <c r="AR1857">
        <v>274</v>
      </c>
      <c r="AS1857">
        <v>296</v>
      </c>
      <c r="AT1857">
        <v>259</v>
      </c>
      <c r="AU1857">
        <v>246</v>
      </c>
      <c r="AV1857">
        <v>244</v>
      </c>
      <c r="AW1857" s="3"/>
      <c r="AX1857" s="3"/>
      <c r="AY1857" s="3"/>
      <c r="AZ1857">
        <v>198</v>
      </c>
      <c r="BA1857">
        <v>183</v>
      </c>
      <c r="BB1857">
        <v>341</v>
      </c>
      <c r="BC1857">
        <v>345</v>
      </c>
      <c r="BD1857">
        <v>372</v>
      </c>
      <c r="BE1857" s="3"/>
      <c r="BF1857" s="3"/>
      <c r="BG1857" s="3"/>
      <c r="BH1857">
        <v>198</v>
      </c>
      <c r="BI1857">
        <v>183</v>
      </c>
      <c r="BJ1857">
        <v>341</v>
      </c>
      <c r="BK1857">
        <v>345</v>
      </c>
      <c r="BL1857">
        <v>372</v>
      </c>
      <c r="BM1857" s="3"/>
      <c r="BN1857" s="3"/>
      <c r="BO1857" s="3"/>
      <c r="BP1857">
        <v>76</v>
      </c>
      <c r="BQ1857">
        <v>76</v>
      </c>
      <c r="BR1857">
        <v>136</v>
      </c>
      <c r="BS1857">
        <v>136</v>
      </c>
      <c r="BT1857">
        <v>136</v>
      </c>
      <c r="BU1857" s="3"/>
      <c r="BV1857" s="3"/>
      <c r="BW1857" s="3"/>
      <c r="BX1857">
        <v>-2.1800000000000002</v>
      </c>
      <c r="BY1857">
        <v>-3.55</v>
      </c>
      <c r="BZ1857">
        <v>1.71</v>
      </c>
      <c r="CA1857">
        <v>0.9</v>
      </c>
      <c r="CB1857">
        <v>3.52</v>
      </c>
      <c r="CC1857" s="3"/>
      <c r="CD1857" s="3"/>
      <c r="CE1857" s="3"/>
      <c r="CF1857">
        <v>-6.79</v>
      </c>
      <c r="CG1857">
        <v>-8.8800000000000008</v>
      </c>
      <c r="CH1857">
        <v>3.5</v>
      </c>
      <c r="CI1857">
        <v>1.58</v>
      </c>
      <c r="CJ1857">
        <v>5.97</v>
      </c>
      <c r="CK1857" s="3"/>
      <c r="CL1857" s="3"/>
      <c r="CM1857" s="3"/>
      <c r="CN1857">
        <v>-70</v>
      </c>
      <c r="CO1857">
        <v>-91</v>
      </c>
      <c r="CP1857">
        <v>44</v>
      </c>
      <c r="CQ1857">
        <v>20</v>
      </c>
      <c r="CR1857">
        <v>78</v>
      </c>
      <c r="CS1857" s="3"/>
      <c r="CT1857" s="3"/>
      <c r="CU1857" s="3"/>
      <c r="CV1857" t="s">
        <v>2</v>
      </c>
      <c r="CW1857" t="s">
        <v>2</v>
      </c>
      <c r="CX1857">
        <v>31.8</v>
      </c>
      <c r="CY1857">
        <v>75.55</v>
      </c>
      <c r="CZ1857">
        <v>18.12</v>
      </c>
      <c r="DA1857" s="3"/>
      <c r="DB1857" s="3"/>
      <c r="DC1857" s="3"/>
      <c r="DD1857">
        <v>2.1</v>
      </c>
      <c r="DE1857">
        <v>1.9</v>
      </c>
      <c r="DF1857">
        <v>1.03</v>
      </c>
      <c r="DG1857">
        <v>1.1000000000000001</v>
      </c>
      <c r="DH1857">
        <v>0.97</v>
      </c>
      <c r="DI1857" s="3"/>
      <c r="DJ1857" s="3"/>
      <c r="DK1857" s="3"/>
      <c r="DL1857" s="6">
        <f>(CM1857*3+CL1857*2+CK1857)/6</f>
        <v>0</v>
      </c>
      <c r="DM1857">
        <f>BH1857+(BH1857*(CG1857-8.25)/8.25)</f>
        <v>-213.12000000000006</v>
      </c>
      <c r="DN1857">
        <f>BI1857+(BI1857*(CH1857-8.25)/8.25)</f>
        <v>77.63636363636364</v>
      </c>
      <c r="DO1857">
        <f>BJ1857+(BJ1857*(CI1857-8.25)/8.25)</f>
        <v>65.306666666666672</v>
      </c>
      <c r="DP1857">
        <f>BK1857+(BK1857*(CJ1857-8.25)/8.25)</f>
        <v>249.65454545454543</v>
      </c>
      <c r="DQ1857">
        <f>BL1857+(BL1857*(CK1857-8.25)/8.25)</f>
        <v>0</v>
      </c>
      <c r="DR1857">
        <f>BM1857+(BM1857*(CL1857-8.25)/8.25)</f>
        <v>0</v>
      </c>
      <c r="DS1857">
        <f>BN1857+(BN1857*(CM1857-8.25)/8.25)</f>
        <v>0</v>
      </c>
      <c r="DT1857" s="8">
        <f>DM1857*10^8/$I1857</f>
        <v>-781.37431246613232</v>
      </c>
      <c r="DU1857" s="8">
        <f>DN1857*10^8/$I1857</f>
        <v>284.64273770051733</v>
      </c>
      <c r="DV1857" s="8">
        <f>DO1857*10^8/$I1857</f>
        <v>239.43764905274742</v>
      </c>
      <c r="DW1857" s="8">
        <f>DP1857*10^8/$I1857</f>
        <v>915.32305184210838</v>
      </c>
      <c r="DX1857" s="8">
        <f>DQ1857*10^8/$I1857</f>
        <v>0</v>
      </c>
      <c r="DY1857" s="8">
        <f>DR1857*10^8/$I1857</f>
        <v>0</v>
      </c>
      <c r="DZ1857" s="8">
        <f>DS1857*10^8/$I1857</f>
        <v>0</v>
      </c>
      <c r="EA1857" s="8">
        <f>DT1857*10^8/$I1857</f>
        <v>-2864.7983116644182</v>
      </c>
      <c r="EB1857" s="8">
        <f>DZ1857*0.8</f>
        <v>0</v>
      </c>
      <c r="EC1857" s="10">
        <f>G1857-E1857</f>
        <v>1620</v>
      </c>
      <c r="ED1857" s="4">
        <f>EC1857/E1857*100</f>
        <v>112.89198606271778</v>
      </c>
      <c r="EE1857" s="4">
        <f>DY1857-G1857</f>
        <v>-3055</v>
      </c>
      <c r="EF1857" s="12">
        <f>EE1857/G1857</f>
        <v>-1</v>
      </c>
      <c r="EG1857" s="4">
        <f>G1857-F1857</f>
        <v>880</v>
      </c>
    </row>
    <row r="1858" spans="1:137" x14ac:dyDescent="0.3">
      <c r="A1858">
        <v>1857</v>
      </c>
      <c r="B1858" t="s">
        <v>6174</v>
      </c>
      <c r="C1858" t="s">
        <v>4127</v>
      </c>
      <c r="D1858" t="str">
        <f>VLOOKUP(C1858,Sheet1!$A$2:$B$3197,2,FALSE)</f>
        <v>핸드셋</v>
      </c>
      <c r="E1858">
        <v>1105</v>
      </c>
      <c r="F1858">
        <v>1000</v>
      </c>
      <c r="G1858" s="7">
        <v>1050</v>
      </c>
      <c r="H1858" t="s">
        <v>1788</v>
      </c>
      <c r="I1858" s="7">
        <f>VALUE(LEFT(H1858,FIND("/",H1858)-1)) + VALUE(MID(H1858,FIND("/",H1858)+1,LEN(H1858)))</f>
        <v>73549681</v>
      </c>
      <c r="J1858">
        <v>0</v>
      </c>
      <c r="K1858" s="1">
        <f>G1858*I1858/(10^8)</f>
        <v>772.27165049999996</v>
      </c>
      <c r="L1858" s="1">
        <v>1388</v>
      </c>
      <c r="M1858" s="1">
        <v>1191</v>
      </c>
      <c r="N1858" s="1">
        <v>1286</v>
      </c>
      <c r="O1858" s="1">
        <v>1292</v>
      </c>
      <c r="P1858">
        <v>918</v>
      </c>
      <c r="Q1858" s="3"/>
      <c r="R1858" s="3"/>
      <c r="S1858" s="3"/>
      <c r="T1858">
        <v>-2</v>
      </c>
      <c r="U1858">
        <v>-152</v>
      </c>
      <c r="V1858">
        <v>31</v>
      </c>
      <c r="W1858">
        <v>105</v>
      </c>
      <c r="X1858">
        <v>-16</v>
      </c>
      <c r="Y1858" s="3"/>
      <c r="Z1858" s="3"/>
      <c r="AA1858" s="3"/>
      <c r="AB1858">
        <v>-49</v>
      </c>
      <c r="AC1858">
        <v>-363</v>
      </c>
      <c r="AD1858">
        <v>21</v>
      </c>
      <c r="AE1858">
        <v>60</v>
      </c>
      <c r="AF1858">
        <v>-72</v>
      </c>
      <c r="AG1858" s="3"/>
      <c r="AH1858" s="3"/>
      <c r="AI1858" s="3"/>
      <c r="AJ1858" s="1">
        <v>1536</v>
      </c>
      <c r="AK1858" s="1">
        <v>1459</v>
      </c>
      <c r="AL1858" s="1">
        <v>1609</v>
      </c>
      <c r="AM1858" s="1">
        <v>1645</v>
      </c>
      <c r="AN1858" s="1">
        <v>1691</v>
      </c>
      <c r="AO1858" s="3"/>
      <c r="AP1858" s="3"/>
      <c r="AQ1858" s="3"/>
      <c r="AR1858" s="1">
        <v>1138</v>
      </c>
      <c r="AS1858" s="1">
        <v>1302</v>
      </c>
      <c r="AT1858" s="1">
        <v>1186</v>
      </c>
      <c r="AU1858" s="1">
        <v>1088</v>
      </c>
      <c r="AV1858" s="1">
        <v>1219</v>
      </c>
      <c r="AW1858" s="3"/>
      <c r="AX1858" s="3"/>
      <c r="AY1858" s="3"/>
      <c r="AZ1858">
        <v>398</v>
      </c>
      <c r="BA1858">
        <v>156</v>
      </c>
      <c r="BB1858">
        <v>423</v>
      </c>
      <c r="BC1858">
        <v>557</v>
      </c>
      <c r="BD1858">
        <v>472</v>
      </c>
      <c r="BE1858" s="3"/>
      <c r="BF1858" s="3"/>
      <c r="BG1858" s="3"/>
      <c r="BH1858">
        <v>386</v>
      </c>
      <c r="BI1858">
        <v>151</v>
      </c>
      <c r="BJ1858">
        <v>408</v>
      </c>
      <c r="BK1858">
        <v>542</v>
      </c>
      <c r="BL1858">
        <v>459</v>
      </c>
      <c r="BM1858" s="3"/>
      <c r="BN1858" s="3"/>
      <c r="BO1858" s="3"/>
      <c r="BP1858">
        <v>182</v>
      </c>
      <c r="BQ1858">
        <v>210</v>
      </c>
      <c r="BR1858">
        <v>346</v>
      </c>
      <c r="BS1858">
        <v>364</v>
      </c>
      <c r="BT1858">
        <v>367</v>
      </c>
      <c r="BU1858" s="3"/>
      <c r="BV1858" s="3"/>
      <c r="BW1858" s="3"/>
      <c r="BX1858">
        <v>-3.17</v>
      </c>
      <c r="BY1858">
        <v>-24.24</v>
      </c>
      <c r="BZ1858">
        <v>1.38</v>
      </c>
      <c r="CA1858">
        <v>3.67</v>
      </c>
      <c r="CB1858">
        <v>-4.29</v>
      </c>
      <c r="CC1858" s="3"/>
      <c r="CD1858" s="3"/>
      <c r="CE1858" s="3"/>
      <c r="CF1858">
        <v>-13.67</v>
      </c>
      <c r="CG1858">
        <v>-134.9</v>
      </c>
      <c r="CH1858">
        <v>8.01</v>
      </c>
      <c r="CI1858">
        <v>12.79</v>
      </c>
      <c r="CJ1858">
        <v>-13.89</v>
      </c>
      <c r="CK1858" s="3"/>
      <c r="CL1858" s="3"/>
      <c r="CM1858" s="3"/>
      <c r="CN1858">
        <v>-128</v>
      </c>
      <c r="CO1858">
        <v>-827</v>
      </c>
      <c r="CP1858">
        <v>45</v>
      </c>
      <c r="CQ1858">
        <v>83</v>
      </c>
      <c r="CR1858">
        <v>-95</v>
      </c>
      <c r="CS1858" s="3"/>
      <c r="CT1858" s="3"/>
      <c r="CU1858" s="3"/>
      <c r="CV1858" t="s">
        <v>2</v>
      </c>
      <c r="CW1858" t="s">
        <v>2</v>
      </c>
      <c r="CX1858">
        <v>22.45</v>
      </c>
      <c r="CY1858">
        <v>12.82</v>
      </c>
      <c r="CZ1858" t="s">
        <v>2</v>
      </c>
      <c r="DA1858" s="3"/>
      <c r="DB1858" s="3"/>
      <c r="DC1858" s="3"/>
      <c r="DD1858">
        <v>2.5499999999999998</v>
      </c>
      <c r="DE1858">
        <v>4.9000000000000004</v>
      </c>
      <c r="DF1858">
        <v>1.72</v>
      </c>
      <c r="DG1858">
        <v>1.44</v>
      </c>
      <c r="DH1858">
        <v>1.78</v>
      </c>
      <c r="DI1858" s="3"/>
      <c r="DJ1858" s="3"/>
      <c r="DK1858" s="3"/>
      <c r="DL1858" s="6">
        <f>(CM1858*3+CL1858*2+CK1858)/6</f>
        <v>0</v>
      </c>
      <c r="DM1858">
        <f>BH1858+(BH1858*(CG1858-8.25)/8.25)</f>
        <v>-6311.6848484848488</v>
      </c>
      <c r="DN1858">
        <f>BI1858+(BI1858*(CH1858-8.25)/8.25)</f>
        <v>146.60727272727271</v>
      </c>
      <c r="DO1858">
        <f>BJ1858+(BJ1858*(CI1858-8.25)/8.25)</f>
        <v>632.52363636363634</v>
      </c>
      <c r="DP1858">
        <f>BK1858+(BK1858*(CJ1858-8.25)/8.25)</f>
        <v>-912.53090909090929</v>
      </c>
      <c r="DQ1858">
        <f>BL1858+(BL1858*(CK1858-8.25)/8.25)</f>
        <v>0</v>
      </c>
      <c r="DR1858">
        <f>BM1858+(BM1858*(CL1858-8.25)/8.25)</f>
        <v>0</v>
      </c>
      <c r="DS1858">
        <f>BN1858+(BN1858*(CM1858-8.25)/8.25)</f>
        <v>0</v>
      </c>
      <c r="DT1858" s="8">
        <f>DM1858*10^8/$I1858</f>
        <v>-8581.525796807804</v>
      </c>
      <c r="DU1858" s="8">
        <f>DN1858*10^8/$I1858</f>
        <v>199.33094302240784</v>
      </c>
      <c r="DV1858" s="8">
        <f>DO1858*10^8/$I1858</f>
        <v>859.99507783539718</v>
      </c>
      <c r="DW1858" s="8">
        <f>DP1858*10^8/$I1858</f>
        <v>-1240.7000230101735</v>
      </c>
      <c r="DX1858" s="8">
        <f>DQ1858*10^8/$I1858</f>
        <v>0</v>
      </c>
      <c r="DY1858" s="8">
        <f>DR1858*10^8/$I1858</f>
        <v>0</v>
      </c>
      <c r="DZ1858" s="8">
        <f>DS1858*10^8/$I1858</f>
        <v>0</v>
      </c>
      <c r="EA1858" s="8">
        <f>DT1858*10^8/$I1858</f>
        <v>-11667.65875817708</v>
      </c>
      <c r="EB1858" s="8">
        <f>DZ1858*0.8</f>
        <v>0</v>
      </c>
      <c r="EC1858" s="10">
        <f>G1858-E1858</f>
        <v>-55</v>
      </c>
      <c r="ED1858" s="4">
        <f>EC1858/E1858*100</f>
        <v>-4.9773755656108598</v>
      </c>
      <c r="EE1858" s="4">
        <f>DY1858-G1858</f>
        <v>-1050</v>
      </c>
      <c r="EF1858" s="12">
        <f>EE1858/G1858</f>
        <v>-1</v>
      </c>
      <c r="EG1858" s="4">
        <f>G1858-F1858</f>
        <v>50</v>
      </c>
    </row>
    <row r="1859" spans="1:137" x14ac:dyDescent="0.3">
      <c r="A1859">
        <v>1858</v>
      </c>
      <c r="B1859" t="s">
        <v>6816</v>
      </c>
      <c r="C1859" t="s">
        <v>4128</v>
      </c>
      <c r="D1859" t="str">
        <f>VLOOKUP(C1859,Sheet1!$A$2:$B$3197,2,FALSE)</f>
        <v>자동차부품</v>
      </c>
      <c r="E1859">
        <v>4195</v>
      </c>
      <c r="F1859">
        <v>5070</v>
      </c>
      <c r="G1859" s="7">
        <v>4970</v>
      </c>
      <c r="H1859" t="s">
        <v>1789</v>
      </c>
      <c r="I1859" s="7">
        <f>VALUE(LEFT(H1859,FIND("/",H1859)-1)) + VALUE(MID(H1859,FIND("/",H1859)+1,LEN(H1859)))</f>
        <v>16350563</v>
      </c>
      <c r="J1859" s="1">
        <v>100474</v>
      </c>
      <c r="K1859" s="1">
        <f>G1859*I1859/(10^8)</f>
        <v>812.62298109999995</v>
      </c>
      <c r="L1859" s="1">
        <v>1229</v>
      </c>
      <c r="M1859" s="1">
        <v>1538</v>
      </c>
      <c r="N1859" s="1">
        <v>1643</v>
      </c>
      <c r="O1859" s="1">
        <v>1568</v>
      </c>
      <c r="P1859" s="1">
        <v>1707</v>
      </c>
      <c r="Q1859" s="3"/>
      <c r="R1859" s="3"/>
      <c r="S1859" s="3"/>
      <c r="T1859">
        <v>31</v>
      </c>
      <c r="U1859">
        <v>40</v>
      </c>
      <c r="V1859">
        <v>32</v>
      </c>
      <c r="W1859">
        <v>60</v>
      </c>
      <c r="X1859">
        <v>118</v>
      </c>
      <c r="Y1859" s="3"/>
      <c r="Z1859" s="3"/>
      <c r="AA1859" s="3"/>
      <c r="AB1859">
        <v>19</v>
      </c>
      <c r="AC1859">
        <v>6</v>
      </c>
      <c r="AD1859">
        <v>8</v>
      </c>
      <c r="AE1859">
        <v>33</v>
      </c>
      <c r="AF1859">
        <v>105</v>
      </c>
      <c r="AG1859" s="3"/>
      <c r="AH1859" s="3"/>
      <c r="AI1859" s="3"/>
      <c r="AJ1859" s="1">
        <v>1054</v>
      </c>
      <c r="AK1859" s="1">
        <v>1439</v>
      </c>
      <c r="AL1859" s="1">
        <v>1408</v>
      </c>
      <c r="AM1859" s="1">
        <v>1311</v>
      </c>
      <c r="AN1859" s="1">
        <v>1387</v>
      </c>
      <c r="AO1859" s="3"/>
      <c r="AP1859" s="3"/>
      <c r="AQ1859" s="3"/>
      <c r="AR1859">
        <v>662</v>
      </c>
      <c r="AS1859">
        <v>943</v>
      </c>
      <c r="AT1859">
        <v>862</v>
      </c>
      <c r="AU1859">
        <v>739</v>
      </c>
      <c r="AV1859">
        <v>714</v>
      </c>
      <c r="AW1859" s="3"/>
      <c r="AX1859" s="3"/>
      <c r="AY1859" s="3"/>
      <c r="AZ1859">
        <v>391</v>
      </c>
      <c r="BA1859">
        <v>496</v>
      </c>
      <c r="BB1859">
        <v>546</v>
      </c>
      <c r="BC1859">
        <v>572</v>
      </c>
      <c r="BD1859">
        <v>673</v>
      </c>
      <c r="BE1859" s="3"/>
      <c r="BF1859" s="3"/>
      <c r="BG1859" s="3"/>
      <c r="BH1859">
        <v>391</v>
      </c>
      <c r="BI1859">
        <v>496</v>
      </c>
      <c r="BJ1859">
        <v>546</v>
      </c>
      <c r="BK1859">
        <v>572</v>
      </c>
      <c r="BL1859">
        <v>673</v>
      </c>
      <c r="BM1859" s="3"/>
      <c r="BN1859" s="3"/>
      <c r="BO1859" s="3"/>
      <c r="BP1859">
        <v>49</v>
      </c>
      <c r="BQ1859">
        <v>73</v>
      </c>
      <c r="BR1859">
        <v>82</v>
      </c>
      <c r="BS1859">
        <v>82</v>
      </c>
      <c r="BT1859">
        <v>82</v>
      </c>
      <c r="BU1859" s="3"/>
      <c r="BV1859" s="3"/>
      <c r="BW1859" s="3"/>
      <c r="BX1859">
        <v>1.88</v>
      </c>
      <c r="BY1859">
        <v>0.5</v>
      </c>
      <c r="BZ1859">
        <v>0.56999999999999995</v>
      </c>
      <c r="CA1859">
        <v>2.46</v>
      </c>
      <c r="CB1859">
        <v>7.79</v>
      </c>
      <c r="CC1859" s="3"/>
      <c r="CD1859" s="3"/>
      <c r="CE1859" s="3"/>
      <c r="CF1859">
        <v>4.9400000000000004</v>
      </c>
      <c r="CG1859">
        <v>1.41</v>
      </c>
      <c r="CH1859">
        <v>1.56</v>
      </c>
      <c r="CI1859">
        <v>5.99</v>
      </c>
      <c r="CJ1859">
        <v>16.88</v>
      </c>
      <c r="CK1859" s="3"/>
      <c r="CL1859" s="3"/>
      <c r="CM1859" s="3"/>
      <c r="CN1859">
        <v>181</v>
      </c>
      <c r="CO1859">
        <v>59</v>
      </c>
      <c r="CP1859">
        <v>50</v>
      </c>
      <c r="CQ1859">
        <v>205</v>
      </c>
      <c r="CR1859">
        <v>643</v>
      </c>
      <c r="CS1859" s="3"/>
      <c r="CT1859" s="3"/>
      <c r="CU1859" s="3"/>
      <c r="CV1859">
        <v>20.190000000000001</v>
      </c>
      <c r="CW1859">
        <v>41.39</v>
      </c>
      <c r="CX1859">
        <v>46.91</v>
      </c>
      <c r="CY1859">
        <v>13.31</v>
      </c>
      <c r="CZ1859">
        <v>6.15</v>
      </c>
      <c r="DA1859" s="3"/>
      <c r="DB1859" s="3"/>
      <c r="DC1859" s="3"/>
      <c r="DD1859">
        <v>0.98</v>
      </c>
      <c r="DE1859">
        <v>0.72</v>
      </c>
      <c r="DF1859">
        <v>0.7</v>
      </c>
      <c r="DG1859">
        <v>0.78</v>
      </c>
      <c r="DH1859">
        <v>0.96</v>
      </c>
      <c r="DI1859" s="3"/>
      <c r="DJ1859" s="3"/>
      <c r="DK1859" s="3"/>
      <c r="DL1859" s="6">
        <f>(CM1859*3+CL1859*2+CK1859)/6</f>
        <v>0</v>
      </c>
      <c r="DM1859">
        <f>BH1859+(BH1859*(CG1859-8.25)/8.25)</f>
        <v>66.825454545454534</v>
      </c>
      <c r="DN1859">
        <f>BI1859+(BI1859*(CH1859-8.25)/8.25)</f>
        <v>93.78909090909093</v>
      </c>
      <c r="DO1859">
        <f>BJ1859+(BJ1859*(CI1859-8.25)/8.25)</f>
        <v>396.42909090909097</v>
      </c>
      <c r="DP1859">
        <f>BK1859+(BK1859*(CJ1859-8.25)/8.25)</f>
        <v>1170.3466666666666</v>
      </c>
      <c r="DQ1859">
        <f>BL1859+(BL1859*(CK1859-8.25)/8.25)</f>
        <v>0</v>
      </c>
      <c r="DR1859">
        <f>BM1859+(BM1859*(CL1859-8.25)/8.25)</f>
        <v>0</v>
      </c>
      <c r="DS1859">
        <f>BN1859+(BN1859*(CM1859-8.25)/8.25)</f>
        <v>0</v>
      </c>
      <c r="DT1859" s="8">
        <f>DM1859*10^8/$I1859</f>
        <v>408.70430299834038</v>
      </c>
      <c r="DU1859" s="8">
        <f>DN1859*10^8/$I1859</f>
        <v>573.61383157932198</v>
      </c>
      <c r="DV1859" s="8">
        <f>DO1859*10^8/$I1859</f>
        <v>2424.5592699718718</v>
      </c>
      <c r="DW1859" s="8">
        <f>DP1859*10^8/$I1859</f>
        <v>7157.8371134172357</v>
      </c>
      <c r="DX1859" s="8">
        <f>DQ1859*10^8/$I1859</f>
        <v>0</v>
      </c>
      <c r="DY1859" s="8">
        <f>DR1859*10^8/$I1859</f>
        <v>0</v>
      </c>
      <c r="DZ1859" s="8">
        <f>DS1859*10^8/$I1859</f>
        <v>0</v>
      </c>
      <c r="EA1859" s="8">
        <f>DT1859*10^8/$I1859</f>
        <v>2499.6344345961688</v>
      </c>
      <c r="EB1859" s="8">
        <f>DZ1859*0.8</f>
        <v>0</v>
      </c>
      <c r="EC1859" s="10">
        <f>G1859-E1859</f>
        <v>775</v>
      </c>
      <c r="ED1859" s="4">
        <f>EC1859/E1859*100</f>
        <v>18.474374255065555</v>
      </c>
      <c r="EE1859" s="4">
        <f>DY1859-G1859</f>
        <v>-4970</v>
      </c>
      <c r="EF1859" s="12">
        <f>EE1859/G1859</f>
        <v>-1</v>
      </c>
      <c r="EG1859" s="4">
        <f>G1859-F1859</f>
        <v>-100</v>
      </c>
    </row>
    <row r="1860" spans="1:137" x14ac:dyDescent="0.3">
      <c r="A1860">
        <v>1859</v>
      </c>
      <c r="B1860" t="s">
        <v>5707</v>
      </c>
      <c r="C1860" t="s">
        <v>4129</v>
      </c>
      <c r="D1860" t="str">
        <f>VLOOKUP(C1860,Sheet1!$A$2:$B$3197,2,FALSE)</f>
        <v>전자장비와기기</v>
      </c>
      <c r="E1860">
        <v>16400</v>
      </c>
      <c r="F1860">
        <v>11500</v>
      </c>
      <c r="G1860" s="7">
        <v>12000</v>
      </c>
      <c r="H1860" t="s">
        <v>1790</v>
      </c>
      <c r="I1860" s="7">
        <f>VALUE(LEFT(H1860,FIND("/",H1860)-1)) + VALUE(MID(H1860,FIND("/",H1860)+1,LEN(H1860)))</f>
        <v>23327472</v>
      </c>
      <c r="J1860">
        <v>0</v>
      </c>
      <c r="K1860" s="1">
        <f>G1860*I1860/(10^8)</f>
        <v>2799.29664</v>
      </c>
      <c r="L1860" s="1">
        <v>5756</v>
      </c>
      <c r="M1860" s="1">
        <v>8055</v>
      </c>
      <c r="N1860" s="1">
        <v>3139</v>
      </c>
      <c r="O1860" s="1">
        <v>4392</v>
      </c>
      <c r="P1860" s="1">
        <v>3237</v>
      </c>
      <c r="Q1860" s="1">
        <v>4124</v>
      </c>
      <c r="R1860" s="1">
        <v>6832</v>
      </c>
      <c r="S1860" s="1">
        <v>7090</v>
      </c>
      <c r="T1860">
        <v>-516</v>
      </c>
      <c r="U1860">
        <v>615</v>
      </c>
      <c r="V1860">
        <v>-662</v>
      </c>
      <c r="W1860">
        <v>-168</v>
      </c>
      <c r="X1860">
        <v>-277</v>
      </c>
      <c r="Y1860">
        <v>90</v>
      </c>
      <c r="Z1860">
        <v>422</v>
      </c>
      <c r="AA1860">
        <v>460</v>
      </c>
      <c r="AB1860">
        <v>-557</v>
      </c>
      <c r="AC1860">
        <v>416</v>
      </c>
      <c r="AD1860">
        <v>-794</v>
      </c>
      <c r="AE1860">
        <v>-283</v>
      </c>
      <c r="AF1860">
        <v>-436</v>
      </c>
      <c r="AG1860">
        <v>7</v>
      </c>
      <c r="AH1860">
        <v>386</v>
      </c>
      <c r="AI1860">
        <v>420</v>
      </c>
      <c r="AJ1860" s="1">
        <v>4311</v>
      </c>
      <c r="AK1860" s="1">
        <v>5543</v>
      </c>
      <c r="AL1860" s="1">
        <v>3682</v>
      </c>
      <c r="AM1860" s="1">
        <v>3514</v>
      </c>
      <c r="AN1860" s="1">
        <v>3279</v>
      </c>
      <c r="AO1860" s="1">
        <v>3545</v>
      </c>
      <c r="AP1860" s="1">
        <v>18910</v>
      </c>
      <c r="AQ1860" s="1">
        <v>5005</v>
      </c>
      <c r="AR1860" s="1">
        <v>1788</v>
      </c>
      <c r="AS1860" s="1">
        <v>1973</v>
      </c>
      <c r="AT1860" s="1">
        <v>1239</v>
      </c>
      <c r="AU1860" s="1">
        <v>1336</v>
      </c>
      <c r="AV1860" s="1">
        <v>1579</v>
      </c>
      <c r="AW1860" s="1">
        <v>1840</v>
      </c>
      <c r="AX1860" s="1">
        <v>2725</v>
      </c>
      <c r="AY1860" s="1">
        <v>2490</v>
      </c>
      <c r="AZ1860" s="1">
        <v>2523</v>
      </c>
      <c r="BA1860" s="1">
        <v>3571</v>
      </c>
      <c r="BB1860" s="1">
        <v>2443</v>
      </c>
      <c r="BC1860" s="1">
        <v>2178</v>
      </c>
      <c r="BD1860" s="1">
        <v>1700</v>
      </c>
      <c r="BE1860" s="1">
        <v>1705</v>
      </c>
      <c r="BF1860" s="1">
        <v>2090</v>
      </c>
      <c r="BG1860" s="1">
        <v>2510</v>
      </c>
      <c r="BH1860" s="1">
        <v>2132</v>
      </c>
      <c r="BI1860" s="1">
        <v>3246</v>
      </c>
      <c r="BJ1860" s="1">
        <v>2443</v>
      </c>
      <c r="BK1860" s="1">
        <v>2178</v>
      </c>
      <c r="BL1860" s="1">
        <v>1700</v>
      </c>
      <c r="BM1860" s="1">
        <v>1700</v>
      </c>
      <c r="BN1860" s="1">
        <v>2085</v>
      </c>
      <c r="BO1860" s="1">
        <v>2505</v>
      </c>
      <c r="BP1860">
        <v>105</v>
      </c>
      <c r="BQ1860">
        <v>117</v>
      </c>
      <c r="BR1860">
        <v>117</v>
      </c>
      <c r="BS1860">
        <v>117</v>
      </c>
      <c r="BT1860">
        <v>117</v>
      </c>
      <c r="BU1860">
        <v>120</v>
      </c>
      <c r="BV1860">
        <v>120</v>
      </c>
      <c r="BW1860">
        <v>120</v>
      </c>
      <c r="BX1860">
        <v>-12.24</v>
      </c>
      <c r="BY1860">
        <v>8.4499999999999993</v>
      </c>
      <c r="BZ1860">
        <v>-17.22</v>
      </c>
      <c r="CA1860">
        <v>-7.86</v>
      </c>
      <c r="CB1860">
        <v>-12.84</v>
      </c>
      <c r="CC1860">
        <v>0.19</v>
      </c>
      <c r="CD1860">
        <v>3.43</v>
      </c>
      <c r="CE1860">
        <v>3.51</v>
      </c>
      <c r="CF1860">
        <v>-27.68</v>
      </c>
      <c r="CG1860">
        <v>13.39</v>
      </c>
      <c r="CH1860">
        <v>-29.08</v>
      </c>
      <c r="CI1860">
        <v>-12.23</v>
      </c>
      <c r="CJ1860">
        <v>-22.49</v>
      </c>
      <c r="CK1860">
        <v>0</v>
      </c>
      <c r="CL1860">
        <v>20.34</v>
      </c>
      <c r="CM1860">
        <v>18.3</v>
      </c>
      <c r="CN1860" s="1">
        <v>-3318</v>
      </c>
      <c r="CO1860" s="1">
        <v>1676</v>
      </c>
      <c r="CP1860" s="1">
        <v>-3546</v>
      </c>
      <c r="CQ1860" s="1">
        <v>-1212</v>
      </c>
      <c r="CR1860" s="1">
        <v>-1870</v>
      </c>
      <c r="CS1860" s="3"/>
      <c r="CT1860" s="1">
        <v>1650</v>
      </c>
      <c r="CU1860" s="1">
        <v>1800</v>
      </c>
      <c r="CV1860" t="s">
        <v>2</v>
      </c>
      <c r="CW1860">
        <v>26.73</v>
      </c>
      <c r="CX1860" t="s">
        <v>2</v>
      </c>
      <c r="CY1860" t="s">
        <v>2</v>
      </c>
      <c r="CZ1860" t="s">
        <v>2</v>
      </c>
      <c r="DA1860" s="3"/>
      <c r="DB1860">
        <v>7.27</v>
      </c>
      <c r="DC1860">
        <v>6.67</v>
      </c>
      <c r="DD1860">
        <v>2.54</v>
      </c>
      <c r="DE1860">
        <v>3.22</v>
      </c>
      <c r="DF1860">
        <v>1.04</v>
      </c>
      <c r="DG1860">
        <v>1.83</v>
      </c>
      <c r="DH1860">
        <v>2.38</v>
      </c>
      <c r="DI1860">
        <v>1.65</v>
      </c>
      <c r="DJ1860">
        <v>1.34</v>
      </c>
      <c r="DK1860">
        <v>1.1200000000000001</v>
      </c>
      <c r="DL1860" s="6">
        <f>(CM1860*3+CL1860*2+CK1860)/6</f>
        <v>15.930000000000001</v>
      </c>
      <c r="DM1860">
        <f>BH1860+(BH1860*(CG1860-8.25)/8.25)</f>
        <v>3460.3006060606062</v>
      </c>
      <c r="DN1860">
        <f>BI1860+(BI1860*(CH1860-8.25)/8.25)</f>
        <v>-11441.65818181818</v>
      </c>
      <c r="DO1860">
        <f>BJ1860+(BJ1860*(CI1860-8.25)/8.25)</f>
        <v>-3621.5624242424237</v>
      </c>
      <c r="DP1860">
        <f>BK1860+(BK1860*(CJ1860-8.25)/8.25)</f>
        <v>-5937.3600000000006</v>
      </c>
      <c r="DQ1860">
        <f>BL1860+(BL1860*(CK1860-8.25)/8.25)</f>
        <v>0</v>
      </c>
      <c r="DR1860">
        <f>BM1860+(BM1860*(CL1860-8.25)/8.25)</f>
        <v>4191.2727272727279</v>
      </c>
      <c r="DS1860">
        <f>BN1860+(BN1860*(CM1860-8.25)/8.25)</f>
        <v>4624.909090909091</v>
      </c>
      <c r="DT1860" s="8">
        <f>DM1860*10^8/$I1860</f>
        <v>14833.585937047126</v>
      </c>
      <c r="DU1860" s="8">
        <f>DN1860*10^8/$I1860</f>
        <v>-49047.998779371301</v>
      </c>
      <c r="DV1860" s="8">
        <f>DO1860*10^8/$I1860</f>
        <v>-15524.881668456932</v>
      </c>
      <c r="DW1860" s="8">
        <f>DP1860*10^8/$I1860</f>
        <v>-25452.222169637585</v>
      </c>
      <c r="DX1860" s="8">
        <f>DQ1860*10^8/$I1860</f>
        <v>0</v>
      </c>
      <c r="DY1860" s="8">
        <f>DR1860*10^8/$I1860</f>
        <v>17967.110740815497</v>
      </c>
      <c r="DZ1860" s="8">
        <f>DS1860*10^8/$I1860</f>
        <v>19826.019257076339</v>
      </c>
      <c r="EA1860" s="8">
        <f>DT1860*10^8/$I1860</f>
        <v>63588.484586101426</v>
      </c>
      <c r="EB1860" s="8">
        <f>DZ1860*0.8</f>
        <v>15860.815405661073</v>
      </c>
      <c r="EC1860" s="10">
        <f>G1860-E1860</f>
        <v>-4400</v>
      </c>
      <c r="ED1860" s="4">
        <f>EC1860/E1860*100</f>
        <v>-26.829268292682929</v>
      </c>
      <c r="EE1860" s="4">
        <f>DY1860-G1860</f>
        <v>5967.1107408154967</v>
      </c>
      <c r="EF1860" s="12">
        <f>EE1860/G1860</f>
        <v>0.49725922840129139</v>
      </c>
      <c r="EG1860" s="4">
        <f>G1860-F1860</f>
        <v>500</v>
      </c>
    </row>
    <row r="1861" spans="1:137" x14ac:dyDescent="0.3">
      <c r="A1861">
        <v>1860</v>
      </c>
      <c r="B1861" t="s">
        <v>6624</v>
      </c>
      <c r="C1861" t="s">
        <v>4130</v>
      </c>
      <c r="D1861" t="str">
        <f>VLOOKUP(C1861,Sheet1!$A$2:$B$3197,2,FALSE)</f>
        <v>컴퓨터와주변기기</v>
      </c>
      <c r="E1861">
        <v>4170</v>
      </c>
      <c r="F1861">
        <v>3735</v>
      </c>
      <c r="G1861" s="7">
        <v>3635</v>
      </c>
      <c r="H1861" t="s">
        <v>1791</v>
      </c>
      <c r="I1861" s="7">
        <f>VALUE(LEFT(H1861,FIND("/",H1861)-1)) + VALUE(MID(H1861,FIND("/",H1861)+1,LEN(H1861)))</f>
        <v>43174086</v>
      </c>
      <c r="J1861" s="1">
        <v>33990</v>
      </c>
      <c r="K1861" s="1">
        <f>G1861*I1861/(10^8)</f>
        <v>1569.3780260999999</v>
      </c>
      <c r="L1861">
        <v>131</v>
      </c>
      <c r="M1861">
        <v>209</v>
      </c>
      <c r="N1861">
        <v>199</v>
      </c>
      <c r="O1861">
        <v>174</v>
      </c>
      <c r="P1861">
        <v>314</v>
      </c>
      <c r="Q1861" s="3"/>
      <c r="R1861" s="3"/>
      <c r="S1861" s="3"/>
      <c r="T1861">
        <v>-5</v>
      </c>
      <c r="U1861">
        <v>5</v>
      </c>
      <c r="V1861">
        <v>-16</v>
      </c>
      <c r="W1861">
        <v>-22</v>
      </c>
      <c r="X1861">
        <v>-22</v>
      </c>
      <c r="Y1861" s="3"/>
      <c r="Z1861" s="3"/>
      <c r="AA1861" s="3"/>
      <c r="AB1861">
        <v>-40</v>
      </c>
      <c r="AC1861">
        <v>-115</v>
      </c>
      <c r="AD1861">
        <v>-56</v>
      </c>
      <c r="AE1861">
        <v>-18</v>
      </c>
      <c r="AF1861">
        <v>-35</v>
      </c>
      <c r="AG1861" s="3"/>
      <c r="AH1861" s="3"/>
      <c r="AI1861" s="3"/>
      <c r="AJ1861">
        <v>278</v>
      </c>
      <c r="AK1861">
        <v>262</v>
      </c>
      <c r="AL1861">
        <v>216</v>
      </c>
      <c r="AM1861">
        <v>195</v>
      </c>
      <c r="AN1861">
        <v>472</v>
      </c>
      <c r="AO1861" s="3"/>
      <c r="AP1861" s="3"/>
      <c r="AQ1861" s="3"/>
      <c r="AR1861">
        <v>22</v>
      </c>
      <c r="AS1861">
        <v>15</v>
      </c>
      <c r="AT1861">
        <v>24</v>
      </c>
      <c r="AU1861">
        <v>18</v>
      </c>
      <c r="AV1861">
        <v>194</v>
      </c>
      <c r="AW1861" s="3"/>
      <c r="AX1861" s="3"/>
      <c r="AY1861" s="3"/>
      <c r="AZ1861">
        <v>256</v>
      </c>
      <c r="BA1861">
        <v>247</v>
      </c>
      <c r="BB1861">
        <v>192</v>
      </c>
      <c r="BC1861">
        <v>177</v>
      </c>
      <c r="BD1861">
        <v>279</v>
      </c>
      <c r="BE1861" s="3"/>
      <c r="BF1861" s="3"/>
      <c r="BG1861" s="3"/>
      <c r="BH1861">
        <v>256</v>
      </c>
      <c r="BI1861">
        <v>247</v>
      </c>
      <c r="BJ1861">
        <v>192</v>
      </c>
      <c r="BK1861">
        <v>177</v>
      </c>
      <c r="BL1861">
        <v>279</v>
      </c>
      <c r="BM1861" s="3"/>
      <c r="BN1861" s="3"/>
      <c r="BO1861" s="3"/>
      <c r="BP1861">
        <v>133</v>
      </c>
      <c r="BQ1861">
        <v>147</v>
      </c>
      <c r="BR1861">
        <v>147</v>
      </c>
      <c r="BS1861">
        <v>147</v>
      </c>
      <c r="BT1861">
        <v>186</v>
      </c>
      <c r="BU1861" s="3"/>
      <c r="BV1861" s="3"/>
      <c r="BW1861" s="3"/>
      <c r="BX1861">
        <v>-13.52</v>
      </c>
      <c r="BY1861">
        <v>-42.42</v>
      </c>
      <c r="BZ1861">
        <v>-23.27</v>
      </c>
      <c r="CA1861">
        <v>-8.67</v>
      </c>
      <c r="CB1861">
        <v>-10.56</v>
      </c>
      <c r="CC1861" s="3"/>
      <c r="CD1861" s="3"/>
      <c r="CE1861" s="3"/>
      <c r="CF1861">
        <v>-16.05</v>
      </c>
      <c r="CG1861">
        <v>-45.51</v>
      </c>
      <c r="CH1861">
        <v>-25.32</v>
      </c>
      <c r="CI1861">
        <v>-9.65</v>
      </c>
      <c r="CJ1861">
        <v>-15.46</v>
      </c>
      <c r="CK1861" s="3"/>
      <c r="CL1861" s="3"/>
      <c r="CM1861" s="3"/>
      <c r="CN1861">
        <v>-146</v>
      </c>
      <c r="CO1861">
        <v>-420</v>
      </c>
      <c r="CP1861">
        <v>-189</v>
      </c>
      <c r="CQ1861">
        <v>-60</v>
      </c>
      <c r="CR1861">
        <v>-100</v>
      </c>
      <c r="CS1861" s="3"/>
      <c r="CT1861" s="3"/>
      <c r="CU1861" s="3"/>
      <c r="CV1861" t="s">
        <v>2</v>
      </c>
      <c r="CW1861" t="s">
        <v>2</v>
      </c>
      <c r="CX1861" t="s">
        <v>2</v>
      </c>
      <c r="CY1861" t="s">
        <v>2</v>
      </c>
      <c r="CZ1861" t="s">
        <v>2</v>
      </c>
      <c r="DA1861" s="3"/>
      <c r="DB1861" s="3"/>
      <c r="DC1861" s="3"/>
      <c r="DD1861">
        <v>4.59</v>
      </c>
      <c r="DE1861">
        <v>6.47</v>
      </c>
      <c r="DF1861">
        <v>7.29</v>
      </c>
      <c r="DG1861">
        <v>7.82</v>
      </c>
      <c r="DH1861">
        <v>5.32</v>
      </c>
      <c r="DI1861" s="3"/>
      <c r="DJ1861" s="3"/>
      <c r="DK1861" s="3"/>
      <c r="DL1861" s="6">
        <f>(CM1861*3+CL1861*2+CK1861)/6</f>
        <v>0</v>
      </c>
      <c r="DM1861">
        <f>BH1861+(BH1861*(CG1861-8.25)/8.25)</f>
        <v>-1412.1890909090907</v>
      </c>
      <c r="DN1861">
        <f>BI1861+(BI1861*(CH1861-8.25)/8.25)</f>
        <v>-758.0654545454546</v>
      </c>
      <c r="DO1861">
        <f>BJ1861+(BJ1861*(CI1861-8.25)/8.25)</f>
        <v>-224.58181818181816</v>
      </c>
      <c r="DP1861">
        <f>BK1861+(BK1861*(CJ1861-8.25)/8.25)</f>
        <v>-331.68727272727273</v>
      </c>
      <c r="DQ1861">
        <f>BL1861+(BL1861*(CK1861-8.25)/8.25)</f>
        <v>0</v>
      </c>
      <c r="DR1861">
        <f>BM1861+(BM1861*(CL1861-8.25)/8.25)</f>
        <v>0</v>
      </c>
      <c r="DS1861">
        <f>BN1861+(BN1861*(CM1861-8.25)/8.25)</f>
        <v>0</v>
      </c>
      <c r="DT1861" s="8">
        <f>DM1861*10^8/$I1861</f>
        <v>-3270.9183256574115</v>
      </c>
      <c r="DU1861" s="8">
        <f>DN1861*10^8/$I1861</f>
        <v>-1755.8344015561895</v>
      </c>
      <c r="DV1861" s="8">
        <f>DO1861*10^8/$I1861</f>
        <v>-520.17735403088363</v>
      </c>
      <c r="DW1861" s="8">
        <f>DP1861*10^8/$I1861</f>
        <v>-768.25545936808646</v>
      </c>
      <c r="DX1861" s="8">
        <f>DQ1861*10^8/$I1861</f>
        <v>0</v>
      </c>
      <c r="DY1861" s="8">
        <f>DR1861*10^8/$I1861</f>
        <v>0</v>
      </c>
      <c r="DZ1861" s="8">
        <f>DS1861*10^8/$I1861</f>
        <v>0</v>
      </c>
      <c r="EA1861" s="8">
        <f>DT1861*10^8/$I1861</f>
        <v>-7576.1148149318351</v>
      </c>
      <c r="EB1861" s="8">
        <f>DZ1861*0.8</f>
        <v>0</v>
      </c>
      <c r="EC1861" s="10">
        <f>G1861-E1861</f>
        <v>-535</v>
      </c>
      <c r="ED1861" s="4">
        <f>EC1861/E1861*100</f>
        <v>-12.829736211031175</v>
      </c>
      <c r="EE1861" s="4">
        <f>DY1861-G1861</f>
        <v>-3635</v>
      </c>
      <c r="EF1861" s="12">
        <f>EE1861/G1861</f>
        <v>-1</v>
      </c>
      <c r="EG1861" s="4">
        <f>G1861-F1861</f>
        <v>-100</v>
      </c>
    </row>
    <row r="1862" spans="1:137" x14ac:dyDescent="0.3">
      <c r="A1862">
        <v>1861</v>
      </c>
      <c r="B1862" t="s">
        <v>7255</v>
      </c>
      <c r="C1862" t="s">
        <v>4131</v>
      </c>
      <c r="D1862" t="str">
        <f>VLOOKUP(C1862,Sheet1!$A$2:$B$3197,2,FALSE)</f>
        <v>조선</v>
      </c>
      <c r="E1862">
        <v>7390</v>
      </c>
      <c r="F1862">
        <v>8600</v>
      </c>
      <c r="G1862" s="7">
        <v>9600</v>
      </c>
      <c r="H1862" t="s">
        <v>1792</v>
      </c>
      <c r="I1862" s="7">
        <f>VALUE(LEFT(H1862,FIND("/",H1862)-1)) + VALUE(MID(H1862,FIND("/",H1862)+1,LEN(H1862)))</f>
        <v>9597602</v>
      </c>
      <c r="J1862">
        <v>0</v>
      </c>
      <c r="K1862" s="1">
        <f>G1862*I1862/(10^8)</f>
        <v>921.36979199999996</v>
      </c>
      <c r="L1862">
        <v>358</v>
      </c>
      <c r="M1862">
        <v>380</v>
      </c>
      <c r="N1862">
        <v>353</v>
      </c>
      <c r="O1862">
        <v>370</v>
      </c>
      <c r="P1862">
        <v>353</v>
      </c>
      <c r="Q1862" s="3"/>
      <c r="R1862" s="3"/>
      <c r="S1862" s="3"/>
      <c r="T1862">
        <v>80</v>
      </c>
      <c r="U1862">
        <v>52</v>
      </c>
      <c r="V1862">
        <v>9</v>
      </c>
      <c r="W1862">
        <v>-25</v>
      </c>
      <c r="X1862">
        <v>-26</v>
      </c>
      <c r="Y1862" s="3"/>
      <c r="Z1862" s="3"/>
      <c r="AA1862" s="3"/>
      <c r="AB1862">
        <v>76</v>
      </c>
      <c r="AC1862">
        <v>31</v>
      </c>
      <c r="AD1862">
        <v>6</v>
      </c>
      <c r="AE1862">
        <v>-94</v>
      </c>
      <c r="AF1862">
        <v>-24</v>
      </c>
      <c r="AG1862" s="3"/>
      <c r="AH1862" s="3"/>
      <c r="AI1862" s="3"/>
      <c r="AJ1862">
        <v>931</v>
      </c>
      <c r="AK1862">
        <v>924</v>
      </c>
      <c r="AL1862">
        <v>938</v>
      </c>
      <c r="AM1862">
        <v>862</v>
      </c>
      <c r="AN1862" s="1">
        <v>1001</v>
      </c>
      <c r="AO1862" s="3"/>
      <c r="AP1862" s="3"/>
      <c r="AQ1862" s="3"/>
      <c r="AR1862">
        <v>89</v>
      </c>
      <c r="AS1862">
        <v>74</v>
      </c>
      <c r="AT1862">
        <v>107</v>
      </c>
      <c r="AU1862">
        <v>110</v>
      </c>
      <c r="AV1862">
        <v>256</v>
      </c>
      <c r="AW1862" s="3"/>
      <c r="AX1862" s="3"/>
      <c r="AY1862" s="3"/>
      <c r="AZ1862">
        <v>842</v>
      </c>
      <c r="BA1862">
        <v>851</v>
      </c>
      <c r="BB1862">
        <v>832</v>
      </c>
      <c r="BC1862">
        <v>752</v>
      </c>
      <c r="BD1862">
        <v>745</v>
      </c>
      <c r="BE1862" s="3"/>
      <c r="BF1862" s="3"/>
      <c r="BG1862" s="3"/>
      <c r="BH1862">
        <v>842</v>
      </c>
      <c r="BI1862">
        <v>851</v>
      </c>
      <c r="BJ1862">
        <v>832</v>
      </c>
      <c r="BK1862">
        <v>752</v>
      </c>
      <c r="BL1862">
        <v>745</v>
      </c>
      <c r="BM1862" s="3"/>
      <c r="BN1862" s="3"/>
      <c r="BO1862" s="3"/>
      <c r="BP1862">
        <v>44</v>
      </c>
      <c r="BQ1862">
        <v>44</v>
      </c>
      <c r="BR1862">
        <v>44</v>
      </c>
      <c r="BS1862">
        <v>44</v>
      </c>
      <c r="BT1862">
        <v>44</v>
      </c>
      <c r="BU1862" s="3"/>
      <c r="BV1862" s="3"/>
      <c r="BW1862" s="3"/>
      <c r="BX1862">
        <v>8.32</v>
      </c>
      <c r="BY1862">
        <v>3.39</v>
      </c>
      <c r="BZ1862">
        <v>0.65</v>
      </c>
      <c r="CA1862">
        <v>-10.46</v>
      </c>
      <c r="CB1862">
        <v>-2.61</v>
      </c>
      <c r="CC1862" s="3"/>
      <c r="CD1862" s="3"/>
      <c r="CE1862" s="3"/>
      <c r="CF1862">
        <v>9.27</v>
      </c>
      <c r="CG1862">
        <v>3.72</v>
      </c>
      <c r="CH1862">
        <v>0.72</v>
      </c>
      <c r="CI1862">
        <v>-11.89</v>
      </c>
      <c r="CJ1862">
        <v>-3.25</v>
      </c>
      <c r="CK1862" s="3"/>
      <c r="CL1862" s="3"/>
      <c r="CM1862" s="3"/>
      <c r="CN1862">
        <v>859</v>
      </c>
      <c r="CO1862">
        <v>357</v>
      </c>
      <c r="CP1862">
        <v>68</v>
      </c>
      <c r="CQ1862" s="1">
        <v>-1070</v>
      </c>
      <c r="CR1862">
        <v>-276</v>
      </c>
      <c r="CS1862" s="3"/>
      <c r="CT1862" s="3"/>
      <c r="CU1862" s="3"/>
      <c r="CV1862">
        <v>10.34</v>
      </c>
      <c r="CW1862">
        <v>24.79</v>
      </c>
      <c r="CX1862">
        <v>78.42</v>
      </c>
      <c r="CY1862" t="s">
        <v>2</v>
      </c>
      <c r="CZ1862" t="s">
        <v>2</v>
      </c>
      <c r="DA1862" s="3"/>
      <c r="DB1862" s="3"/>
      <c r="DC1862" s="3"/>
      <c r="DD1862">
        <v>0.93</v>
      </c>
      <c r="DE1862">
        <v>0.92</v>
      </c>
      <c r="DF1862">
        <v>0.56999999999999995</v>
      </c>
      <c r="DG1862">
        <v>0.7</v>
      </c>
      <c r="DH1862">
        <v>0.89</v>
      </c>
      <c r="DI1862" s="3"/>
      <c r="DJ1862" s="3"/>
      <c r="DK1862" s="3"/>
      <c r="DL1862" s="6">
        <f>(CM1862*3+CL1862*2+CK1862)/6</f>
        <v>0</v>
      </c>
      <c r="DM1862">
        <f>BH1862+(BH1862*(CG1862-8.25)/8.25)</f>
        <v>379.66545454545462</v>
      </c>
      <c r="DN1862">
        <f>BI1862+(BI1862*(CH1862-8.25)/8.25)</f>
        <v>74.269090909090778</v>
      </c>
      <c r="DO1862">
        <f>BJ1862+(BJ1862*(CI1862-8.25)/8.25)</f>
        <v>-1199.0884848484848</v>
      </c>
      <c r="DP1862">
        <f>BK1862+(BK1862*(CJ1862-8.25)/8.25)</f>
        <v>-296.24242424242425</v>
      </c>
      <c r="DQ1862">
        <f>BL1862+(BL1862*(CK1862-8.25)/8.25)</f>
        <v>0</v>
      </c>
      <c r="DR1862">
        <f>BM1862+(BM1862*(CL1862-8.25)/8.25)</f>
        <v>0</v>
      </c>
      <c r="DS1862">
        <f>BN1862+(BN1862*(CM1862-8.25)/8.25)</f>
        <v>0</v>
      </c>
      <c r="DT1862" s="8">
        <f>DM1862*10^8/$I1862</f>
        <v>3955.8366198708245</v>
      </c>
      <c r="DU1862" s="8">
        <f>DN1862*10^8/$I1862</f>
        <v>773.82965983680901</v>
      </c>
      <c r="DV1862" s="8">
        <f>DO1862*10^8/$I1862</f>
        <v>-12493.625854129863</v>
      </c>
      <c r="DW1862" s="8">
        <f>DP1862*10^8/$I1862</f>
        <v>-3086.6296002108052</v>
      </c>
      <c r="DX1862" s="8">
        <f>DQ1862*10^8/$I1862</f>
        <v>0</v>
      </c>
      <c r="DY1862" s="8">
        <f>DR1862*10^8/$I1862</f>
        <v>0</v>
      </c>
      <c r="DZ1862" s="8">
        <f>DS1862*10^8/$I1862</f>
        <v>0</v>
      </c>
      <c r="EA1862" s="8">
        <f>DT1862*10^8/$I1862</f>
        <v>41216.92710190342</v>
      </c>
      <c r="EB1862" s="8">
        <f>DZ1862*0.8</f>
        <v>0</v>
      </c>
      <c r="EC1862" s="10">
        <f>G1862-E1862</f>
        <v>2210</v>
      </c>
      <c r="ED1862" s="4">
        <f>EC1862/E1862*100</f>
        <v>29.905277401894452</v>
      </c>
      <c r="EE1862" s="4">
        <f>DY1862-G1862</f>
        <v>-9600</v>
      </c>
      <c r="EF1862" s="12">
        <f>EE1862/G1862</f>
        <v>-1</v>
      </c>
      <c r="EG1862" s="4">
        <f>G1862-F1862</f>
        <v>1000</v>
      </c>
    </row>
    <row r="1863" spans="1:137" x14ac:dyDescent="0.3">
      <c r="A1863">
        <v>1862</v>
      </c>
      <c r="B1863" t="s">
        <v>7342</v>
      </c>
      <c r="C1863" t="s">
        <v>4132</v>
      </c>
      <c r="D1863" t="str">
        <f>VLOOKUP(C1863,Sheet1!$A$2:$B$3197,2,FALSE)</f>
        <v>IT서비스</v>
      </c>
      <c r="E1863">
        <v>882</v>
      </c>
      <c r="F1863">
        <v>11200</v>
      </c>
      <c r="G1863" s="7">
        <v>11200</v>
      </c>
      <c r="H1863" t="s">
        <v>1793</v>
      </c>
      <c r="I1863" s="7">
        <f>VALUE(LEFT(H1863,FIND("/",H1863)-1)) + VALUE(MID(H1863,FIND("/",H1863)+1,LEN(H1863)))</f>
        <v>17959819</v>
      </c>
      <c r="J1863">
        <v>0</v>
      </c>
      <c r="K1863" s="1">
        <f>G1863*I1863/(10^8)</f>
        <v>2011.499728</v>
      </c>
      <c r="L1863">
        <v>235</v>
      </c>
      <c r="M1863">
        <v>651</v>
      </c>
      <c r="N1863">
        <v>820</v>
      </c>
      <c r="O1863">
        <v>169</v>
      </c>
      <c r="P1863">
        <v>135</v>
      </c>
      <c r="Q1863" s="3"/>
      <c r="R1863" s="3"/>
      <c r="S1863" s="3"/>
      <c r="T1863">
        <v>49</v>
      </c>
      <c r="U1863">
        <v>38</v>
      </c>
      <c r="V1863">
        <v>-4</v>
      </c>
      <c r="W1863">
        <v>15</v>
      </c>
      <c r="X1863">
        <v>3</v>
      </c>
      <c r="Y1863" s="3"/>
      <c r="Z1863" s="3"/>
      <c r="AA1863" s="3"/>
      <c r="AB1863">
        <v>16</v>
      </c>
      <c r="AC1863">
        <v>-53</v>
      </c>
      <c r="AD1863">
        <v>-86</v>
      </c>
      <c r="AE1863">
        <v>40</v>
      </c>
      <c r="AF1863">
        <v>-472</v>
      </c>
      <c r="AG1863" s="3"/>
      <c r="AH1863" s="3"/>
      <c r="AI1863" s="3"/>
      <c r="AJ1863" s="1">
        <v>2008</v>
      </c>
      <c r="AK1863" s="1">
        <v>1918</v>
      </c>
      <c r="AL1863" s="1">
        <v>2526</v>
      </c>
      <c r="AM1863" s="1">
        <v>2624</v>
      </c>
      <c r="AN1863" s="1">
        <v>1844</v>
      </c>
      <c r="AO1863" s="3"/>
      <c r="AP1863" s="3"/>
      <c r="AQ1863" s="3"/>
      <c r="AR1863">
        <v>611</v>
      </c>
      <c r="AS1863">
        <v>401</v>
      </c>
      <c r="AT1863">
        <v>922</v>
      </c>
      <c r="AU1863" s="1">
        <v>1042</v>
      </c>
      <c r="AV1863">
        <v>565</v>
      </c>
      <c r="AW1863" s="3"/>
      <c r="AX1863" s="3"/>
      <c r="AY1863" s="3"/>
      <c r="AZ1863" s="1">
        <v>1397</v>
      </c>
      <c r="BA1863" s="1">
        <v>1518</v>
      </c>
      <c r="BB1863" s="1">
        <v>1604</v>
      </c>
      <c r="BC1863" s="1">
        <v>1582</v>
      </c>
      <c r="BD1863" s="1">
        <v>1279</v>
      </c>
      <c r="BE1863" s="3"/>
      <c r="BF1863" s="3"/>
      <c r="BG1863" s="3"/>
      <c r="BH1863" s="1">
        <v>1043</v>
      </c>
      <c r="BI1863" s="1">
        <v>1076</v>
      </c>
      <c r="BJ1863" s="1">
        <v>1014</v>
      </c>
      <c r="BK1863">
        <v>981</v>
      </c>
      <c r="BL1863">
        <v>591</v>
      </c>
      <c r="BM1863" s="3"/>
      <c r="BN1863" s="3"/>
      <c r="BO1863" s="3"/>
      <c r="BP1863">
        <v>752</v>
      </c>
      <c r="BQ1863">
        <v>758</v>
      </c>
      <c r="BR1863">
        <v>792</v>
      </c>
      <c r="BS1863">
        <v>792</v>
      </c>
      <c r="BT1863">
        <v>887</v>
      </c>
      <c r="BU1863" s="3"/>
      <c r="BV1863" s="3"/>
      <c r="BW1863" s="3"/>
      <c r="BX1863">
        <v>1.48</v>
      </c>
      <c r="BY1863">
        <v>-2.72</v>
      </c>
      <c r="BZ1863">
        <v>-3.87</v>
      </c>
      <c r="CA1863">
        <v>1.57</v>
      </c>
      <c r="CB1863">
        <v>-21.14</v>
      </c>
      <c r="CC1863" s="3"/>
      <c r="CD1863" s="3"/>
      <c r="CE1863" s="3"/>
      <c r="CF1863">
        <v>1.8</v>
      </c>
      <c r="CG1863">
        <v>-2.6</v>
      </c>
      <c r="CH1863">
        <v>-13.18</v>
      </c>
      <c r="CI1863">
        <v>0.85</v>
      </c>
      <c r="CJ1863">
        <v>-50.7</v>
      </c>
      <c r="CK1863" s="3"/>
      <c r="CL1863" s="3"/>
      <c r="CM1863" s="3"/>
      <c r="CN1863">
        <v>114</v>
      </c>
      <c r="CO1863">
        <v>-182</v>
      </c>
      <c r="CP1863">
        <v>-871</v>
      </c>
      <c r="CQ1863">
        <v>53</v>
      </c>
      <c r="CR1863" s="1">
        <v>-2510</v>
      </c>
      <c r="CS1863" s="3"/>
      <c r="CT1863" s="3"/>
      <c r="CU1863" s="3"/>
      <c r="CV1863">
        <v>123.56</v>
      </c>
      <c r="CW1863" t="s">
        <v>2</v>
      </c>
      <c r="CX1863" t="s">
        <v>2</v>
      </c>
      <c r="CY1863">
        <v>136.19999999999999</v>
      </c>
      <c r="CZ1863" t="s">
        <v>2</v>
      </c>
      <c r="DA1863" s="3"/>
      <c r="DB1863" s="3"/>
      <c r="DC1863" s="3"/>
      <c r="DD1863">
        <v>1.82</v>
      </c>
      <c r="DE1863">
        <v>1.24</v>
      </c>
      <c r="DF1863">
        <v>1.23</v>
      </c>
      <c r="DG1863">
        <v>1.05</v>
      </c>
      <c r="DH1863">
        <v>2.27</v>
      </c>
      <c r="DI1863" s="3"/>
      <c r="DJ1863" s="3"/>
      <c r="DK1863" s="3"/>
      <c r="DL1863" s="6">
        <f>(CM1863*3+CL1863*2+CK1863)/6</f>
        <v>0</v>
      </c>
      <c r="DM1863">
        <f>BH1863+(BH1863*(CG1863-8.25)/8.25)</f>
        <v>-328.70303030303012</v>
      </c>
      <c r="DN1863">
        <f>BI1863+(BI1863*(CH1863-8.25)/8.25)</f>
        <v>-1718.9915151515152</v>
      </c>
      <c r="DO1863">
        <f>BJ1863+(BJ1863*(CI1863-8.25)/8.25)</f>
        <v>104.47272727272718</v>
      </c>
      <c r="DP1863">
        <f>BK1863+(BK1863*(CJ1863-8.25)/8.25)</f>
        <v>-6028.6909090909094</v>
      </c>
      <c r="DQ1863">
        <f>BL1863+(BL1863*(CK1863-8.25)/8.25)</f>
        <v>0</v>
      </c>
      <c r="DR1863">
        <f>BM1863+(BM1863*(CL1863-8.25)/8.25)</f>
        <v>0</v>
      </c>
      <c r="DS1863">
        <f>BN1863+(BN1863*(CM1863-8.25)/8.25)</f>
        <v>0</v>
      </c>
      <c r="DT1863" s="8">
        <f>DM1863*10^8/$I1863</f>
        <v>-1830.2134910325663</v>
      </c>
      <c r="DU1863" s="8">
        <f>DN1863*10^8/$I1863</f>
        <v>-9571.3187039998302</v>
      </c>
      <c r="DV1863" s="8">
        <f>DO1863*10^8/$I1863</f>
        <v>581.70256210670709</v>
      </c>
      <c r="DW1863" s="8">
        <f>DP1863*10^8/$I1863</f>
        <v>-33567.65961333413</v>
      </c>
      <c r="DX1863" s="8">
        <f>DQ1863*10^8/$I1863</f>
        <v>0</v>
      </c>
      <c r="DY1863" s="8">
        <f>DR1863*10^8/$I1863</f>
        <v>0</v>
      </c>
      <c r="DZ1863" s="8">
        <f>DS1863*10^8/$I1863</f>
        <v>0</v>
      </c>
      <c r="EA1863" s="8">
        <f>DT1863*10^8/$I1863</f>
        <v>-10190.60098006871</v>
      </c>
      <c r="EB1863" s="8">
        <f>DZ1863*0.8</f>
        <v>0</v>
      </c>
      <c r="EC1863" s="10">
        <f>G1863-E1863</f>
        <v>10318</v>
      </c>
      <c r="ED1863" s="4">
        <f>EC1863/E1863*100</f>
        <v>1169.8412698412699</v>
      </c>
      <c r="EE1863" s="4">
        <f>DY1863-G1863</f>
        <v>-11200</v>
      </c>
      <c r="EF1863" s="12">
        <f>EE1863/G1863</f>
        <v>-1</v>
      </c>
      <c r="EG1863" s="4">
        <f>G1863-F1863</f>
        <v>0</v>
      </c>
    </row>
    <row r="1864" spans="1:137" x14ac:dyDescent="0.3">
      <c r="A1864">
        <v>1863</v>
      </c>
      <c r="B1864" t="s">
        <v>6876</v>
      </c>
      <c r="C1864" t="s">
        <v>4133</v>
      </c>
      <c r="D1864" t="str">
        <f>VLOOKUP(C1864,Sheet1!$A$2:$B$3197,2,FALSE)</f>
        <v>화장품</v>
      </c>
      <c r="E1864">
        <v>3715</v>
      </c>
      <c r="F1864">
        <v>4495</v>
      </c>
      <c r="G1864" s="7">
        <v>5470</v>
      </c>
      <c r="H1864" t="s">
        <v>1794</v>
      </c>
      <c r="I1864" s="7">
        <f>VALUE(LEFT(H1864,FIND("/",H1864)-1)) + VALUE(MID(H1864,FIND("/",H1864)+1,LEN(H1864)))</f>
        <v>18374829</v>
      </c>
      <c r="J1864">
        <v>0</v>
      </c>
      <c r="K1864" s="1">
        <f>G1864*I1864/(10^8)</f>
        <v>1005.1031463</v>
      </c>
      <c r="L1864" s="1">
        <v>1813</v>
      </c>
      <c r="M1864" s="1">
        <v>1399</v>
      </c>
      <c r="N1864" s="1">
        <v>1392</v>
      </c>
      <c r="O1864">
        <v>956</v>
      </c>
      <c r="P1864">
        <v>937</v>
      </c>
      <c r="Q1864" s="3"/>
      <c r="R1864" s="3"/>
      <c r="S1864" s="3"/>
      <c r="T1864">
        <v>194</v>
      </c>
      <c r="U1864">
        <v>-3</v>
      </c>
      <c r="V1864">
        <v>-136</v>
      </c>
      <c r="W1864">
        <v>-278</v>
      </c>
      <c r="X1864">
        <v>-117</v>
      </c>
      <c r="Y1864" s="3"/>
      <c r="Z1864" s="3"/>
      <c r="AA1864" s="3"/>
      <c r="AB1864">
        <v>77</v>
      </c>
      <c r="AC1864">
        <v>-79</v>
      </c>
      <c r="AD1864">
        <v>-137</v>
      </c>
      <c r="AE1864">
        <v>-578</v>
      </c>
      <c r="AF1864">
        <v>171</v>
      </c>
      <c r="AG1864" s="3"/>
      <c r="AH1864" s="3"/>
      <c r="AI1864" s="3"/>
      <c r="AJ1864" s="1">
        <v>1906</v>
      </c>
      <c r="AK1864" s="1">
        <v>1929</v>
      </c>
      <c r="AL1864" s="1">
        <v>1641</v>
      </c>
      <c r="AM1864" s="1">
        <v>1329</v>
      </c>
      <c r="AN1864" s="1">
        <v>1466</v>
      </c>
      <c r="AO1864" s="3"/>
      <c r="AP1864" s="3"/>
      <c r="AQ1864" s="3"/>
      <c r="AR1864">
        <v>705</v>
      </c>
      <c r="AS1864">
        <v>838</v>
      </c>
      <c r="AT1864">
        <v>654</v>
      </c>
      <c r="AU1864">
        <v>839</v>
      </c>
      <c r="AV1864">
        <v>781</v>
      </c>
      <c r="AW1864" s="3"/>
      <c r="AX1864" s="3"/>
      <c r="AY1864" s="3"/>
      <c r="AZ1864" s="1">
        <v>1202</v>
      </c>
      <c r="BA1864" s="1">
        <v>1092</v>
      </c>
      <c r="BB1864">
        <v>987</v>
      </c>
      <c r="BC1864">
        <v>490</v>
      </c>
      <c r="BD1864">
        <v>685</v>
      </c>
      <c r="BE1864" s="3"/>
      <c r="BF1864" s="3"/>
      <c r="BG1864" s="3"/>
      <c r="BH1864">
        <v>896</v>
      </c>
      <c r="BI1864">
        <v>810</v>
      </c>
      <c r="BJ1864">
        <v>764</v>
      </c>
      <c r="BK1864">
        <v>289</v>
      </c>
      <c r="BL1864">
        <v>677</v>
      </c>
      <c r="BM1864" s="3"/>
      <c r="BN1864" s="3"/>
      <c r="BO1864" s="3"/>
      <c r="BP1864">
        <v>90</v>
      </c>
      <c r="BQ1864">
        <v>90</v>
      </c>
      <c r="BR1864">
        <v>91</v>
      </c>
      <c r="BS1864">
        <v>91</v>
      </c>
      <c r="BT1864">
        <v>91</v>
      </c>
      <c r="BU1864" s="3"/>
      <c r="BV1864" s="3"/>
      <c r="BW1864" s="3"/>
      <c r="BX1864">
        <v>4.16</v>
      </c>
      <c r="BY1864">
        <v>-4.13</v>
      </c>
      <c r="BZ1864">
        <v>-7.7</v>
      </c>
      <c r="CA1864">
        <v>-38.9</v>
      </c>
      <c r="CB1864">
        <v>12.2</v>
      </c>
      <c r="CC1864" s="3"/>
      <c r="CD1864" s="3"/>
      <c r="CE1864" s="3"/>
      <c r="CF1864">
        <v>5.39</v>
      </c>
      <c r="CG1864">
        <v>-6.9</v>
      </c>
      <c r="CH1864">
        <v>-10.86</v>
      </c>
      <c r="CI1864">
        <v>-105.2</v>
      </c>
      <c r="CJ1864">
        <v>46.92</v>
      </c>
      <c r="CK1864" s="3"/>
      <c r="CL1864" s="3"/>
      <c r="CM1864" s="3"/>
      <c r="CN1864">
        <v>259</v>
      </c>
      <c r="CO1864">
        <v>-328</v>
      </c>
      <c r="CP1864">
        <v>-470</v>
      </c>
      <c r="CQ1864" s="1">
        <v>-3046</v>
      </c>
      <c r="CR1864" s="1">
        <v>1247</v>
      </c>
      <c r="CS1864" s="3"/>
      <c r="CT1864" s="3"/>
      <c r="CU1864" s="3"/>
      <c r="CV1864">
        <v>84.92</v>
      </c>
      <c r="CW1864" t="s">
        <v>2</v>
      </c>
      <c r="CX1864" t="s">
        <v>2</v>
      </c>
      <c r="CY1864" t="s">
        <v>2</v>
      </c>
      <c r="CZ1864">
        <v>2.92</v>
      </c>
      <c r="DA1864" s="3"/>
      <c r="DB1864" s="3"/>
      <c r="DC1864" s="3"/>
      <c r="DD1864">
        <v>4.3</v>
      </c>
      <c r="DE1864">
        <v>3.89</v>
      </c>
      <c r="DF1864">
        <v>2.54</v>
      </c>
      <c r="DG1864">
        <v>3.3</v>
      </c>
      <c r="DH1864">
        <v>0.96</v>
      </c>
      <c r="DI1864" s="3"/>
      <c r="DJ1864" s="3"/>
      <c r="DK1864" s="3"/>
      <c r="DL1864" s="6">
        <f>(CM1864*3+CL1864*2+CK1864)/6</f>
        <v>0</v>
      </c>
      <c r="DM1864">
        <f>BH1864+(BH1864*(CG1864-8.25)/8.25)</f>
        <v>-749.38181818181806</v>
      </c>
      <c r="DN1864">
        <f>BI1864+(BI1864*(CH1864-8.25)/8.25)</f>
        <v>-1066.2545454545455</v>
      </c>
      <c r="DO1864">
        <f>BJ1864+(BJ1864*(CI1864-8.25)/8.25)</f>
        <v>-9742.1575757575756</v>
      </c>
      <c r="DP1864">
        <f>BK1864+(BK1864*(CJ1864-8.25)/8.25)</f>
        <v>1643.6218181818183</v>
      </c>
      <c r="DQ1864">
        <f>BL1864+(BL1864*(CK1864-8.25)/8.25)</f>
        <v>0</v>
      </c>
      <c r="DR1864">
        <f>BM1864+(BM1864*(CL1864-8.25)/8.25)</f>
        <v>0</v>
      </c>
      <c r="DS1864">
        <f>BN1864+(BN1864*(CM1864-8.25)/8.25)</f>
        <v>0</v>
      </c>
      <c r="DT1864" s="8">
        <f>DM1864*10^8/$I1864</f>
        <v>-4078.306351486689</v>
      </c>
      <c r="DU1864" s="8">
        <f>DN1864*10^8/$I1864</f>
        <v>-5802.7998271687065</v>
      </c>
      <c r="DV1864" s="8">
        <f>DO1864*10^8/$I1864</f>
        <v>-53019.038031633252</v>
      </c>
      <c r="DW1864" s="8">
        <f>DP1864*10^8/$I1864</f>
        <v>8944.9638860955838</v>
      </c>
      <c r="DX1864" s="8">
        <f>DQ1864*10^8/$I1864</f>
        <v>0</v>
      </c>
      <c r="DY1864" s="8">
        <f>DR1864*10^8/$I1864</f>
        <v>0</v>
      </c>
      <c r="DZ1864" s="8">
        <f>DS1864*10^8/$I1864</f>
        <v>0</v>
      </c>
      <c r="EA1864" s="8">
        <f>DT1864*10^8/$I1864</f>
        <v>-22195.071047935679</v>
      </c>
      <c r="EB1864" s="8">
        <f>DZ1864*0.8</f>
        <v>0</v>
      </c>
      <c r="EC1864" s="10">
        <f>G1864-E1864</f>
        <v>1755</v>
      </c>
      <c r="ED1864" s="4">
        <f>EC1864/E1864*100</f>
        <v>47.240915208613728</v>
      </c>
      <c r="EE1864" s="4">
        <f>DY1864-G1864</f>
        <v>-5470</v>
      </c>
      <c r="EF1864" s="12">
        <f>EE1864/G1864</f>
        <v>-1</v>
      </c>
      <c r="EG1864" s="4">
        <f>G1864-F1864</f>
        <v>975</v>
      </c>
    </row>
    <row r="1865" spans="1:137" x14ac:dyDescent="0.3">
      <c r="A1865">
        <v>1864</v>
      </c>
      <c r="B1865" t="s">
        <v>6586</v>
      </c>
      <c r="C1865" t="s">
        <v>4134</v>
      </c>
      <c r="D1865" t="str">
        <f>VLOOKUP(C1865,Sheet1!$A$2:$B$3197,2,FALSE)</f>
        <v>화학</v>
      </c>
      <c r="E1865">
        <v>2995</v>
      </c>
      <c r="F1865">
        <v>3135</v>
      </c>
      <c r="G1865" s="7">
        <v>3270</v>
      </c>
      <c r="H1865" t="s">
        <v>1795</v>
      </c>
      <c r="I1865" s="7">
        <f>VALUE(LEFT(H1865,FIND("/",H1865)-1)) + VALUE(MID(H1865,FIND("/",H1865)+1,LEN(H1865)))</f>
        <v>140214247</v>
      </c>
      <c r="J1865" s="1">
        <v>14685</v>
      </c>
      <c r="K1865" s="1">
        <f>G1865*I1865/(10^8)</f>
        <v>4585.0058768999997</v>
      </c>
      <c r="L1865">
        <v>219</v>
      </c>
      <c r="M1865">
        <v>290</v>
      </c>
      <c r="N1865">
        <v>295</v>
      </c>
      <c r="O1865">
        <v>177</v>
      </c>
      <c r="P1865">
        <v>231</v>
      </c>
      <c r="Q1865" s="3"/>
      <c r="R1865" s="3"/>
      <c r="S1865" s="3"/>
      <c r="T1865">
        <v>-39</v>
      </c>
      <c r="U1865">
        <v>-58</v>
      </c>
      <c r="V1865">
        <v>-9</v>
      </c>
      <c r="W1865">
        <v>-102</v>
      </c>
      <c r="X1865">
        <v>-85</v>
      </c>
      <c r="Y1865" s="3"/>
      <c r="Z1865" s="3"/>
      <c r="AA1865" s="3"/>
      <c r="AB1865">
        <v>-31</v>
      </c>
      <c r="AC1865">
        <v>-56</v>
      </c>
      <c r="AD1865">
        <v>328</v>
      </c>
      <c r="AE1865">
        <v>-353</v>
      </c>
      <c r="AF1865">
        <v>-99</v>
      </c>
      <c r="AG1865" s="3"/>
      <c r="AH1865" s="3"/>
      <c r="AI1865" s="3"/>
      <c r="AJ1865">
        <v>833</v>
      </c>
      <c r="AK1865" s="1">
        <v>1218</v>
      </c>
      <c r="AL1865" s="1">
        <v>1992</v>
      </c>
      <c r="AM1865" s="1">
        <v>1621</v>
      </c>
      <c r="AN1865" s="1">
        <v>1686</v>
      </c>
      <c r="AO1865" s="3"/>
      <c r="AP1865" s="3"/>
      <c r="AQ1865" s="3"/>
      <c r="AR1865">
        <v>369</v>
      </c>
      <c r="AS1865">
        <v>453</v>
      </c>
      <c r="AT1865">
        <v>624</v>
      </c>
      <c r="AU1865">
        <v>553</v>
      </c>
      <c r="AV1865">
        <v>419</v>
      </c>
      <c r="AW1865" s="3"/>
      <c r="AX1865" s="3"/>
      <c r="AY1865" s="3"/>
      <c r="AZ1865">
        <v>464</v>
      </c>
      <c r="BA1865">
        <v>765</v>
      </c>
      <c r="BB1865" s="1">
        <v>1368</v>
      </c>
      <c r="BC1865" s="1">
        <v>1068</v>
      </c>
      <c r="BD1865" s="1">
        <v>1267</v>
      </c>
      <c r="BE1865" s="3"/>
      <c r="BF1865" s="3"/>
      <c r="BG1865" s="3"/>
      <c r="BH1865">
        <v>464</v>
      </c>
      <c r="BI1865">
        <v>765</v>
      </c>
      <c r="BJ1865" s="1">
        <v>1273</v>
      </c>
      <c r="BK1865" s="1">
        <v>1072</v>
      </c>
      <c r="BL1865" s="1">
        <v>1283</v>
      </c>
      <c r="BM1865" s="3"/>
      <c r="BN1865" s="3"/>
      <c r="BO1865" s="3"/>
      <c r="BP1865">
        <v>56</v>
      </c>
      <c r="BQ1865">
        <v>75</v>
      </c>
      <c r="BR1865">
        <v>89</v>
      </c>
      <c r="BS1865">
        <v>95</v>
      </c>
      <c r="BT1865">
        <v>138</v>
      </c>
      <c r="BU1865" s="3"/>
      <c r="BV1865" s="3"/>
      <c r="BW1865" s="3"/>
      <c r="BX1865">
        <v>-5.14</v>
      </c>
      <c r="BY1865">
        <v>-5.47</v>
      </c>
      <c r="BZ1865">
        <v>20.420000000000002</v>
      </c>
      <c r="CA1865">
        <v>-19.559999999999999</v>
      </c>
      <c r="CB1865">
        <v>-5.96</v>
      </c>
      <c r="CC1865" s="3"/>
      <c r="CD1865" s="3"/>
      <c r="CE1865" s="3"/>
      <c r="CF1865">
        <v>-11.07</v>
      </c>
      <c r="CG1865">
        <v>-9.1199999999999992</v>
      </c>
      <c r="CH1865">
        <v>33.130000000000003</v>
      </c>
      <c r="CI1865">
        <v>-28.53</v>
      </c>
      <c r="CJ1865">
        <v>-7.4</v>
      </c>
      <c r="CK1865" s="3"/>
      <c r="CL1865" s="3"/>
      <c r="CM1865" s="3"/>
      <c r="CN1865">
        <v>-69</v>
      </c>
      <c r="CO1865">
        <v>-85</v>
      </c>
      <c r="CP1865">
        <v>385</v>
      </c>
      <c r="CQ1865">
        <v>-356</v>
      </c>
      <c r="CR1865">
        <v>-68</v>
      </c>
      <c r="CS1865" s="3"/>
      <c r="CT1865" s="3"/>
      <c r="CU1865" s="3"/>
      <c r="CV1865" t="s">
        <v>2</v>
      </c>
      <c r="CW1865" t="s">
        <v>2</v>
      </c>
      <c r="CX1865">
        <v>2.78</v>
      </c>
      <c r="CY1865" t="s">
        <v>2</v>
      </c>
      <c r="CZ1865" t="s">
        <v>2</v>
      </c>
      <c r="DA1865" s="3"/>
      <c r="DB1865" s="3"/>
      <c r="DC1865" s="3"/>
      <c r="DD1865">
        <v>3.5</v>
      </c>
      <c r="DE1865">
        <v>1.59</v>
      </c>
      <c r="DF1865">
        <v>0.75</v>
      </c>
      <c r="DG1865">
        <v>0.86</v>
      </c>
      <c r="DH1865">
        <v>3.24</v>
      </c>
      <c r="DI1865" s="3"/>
      <c r="DJ1865" s="3"/>
      <c r="DK1865" s="3"/>
      <c r="DL1865" s="6">
        <f>(CM1865*3+CL1865*2+CK1865)/6</f>
        <v>0</v>
      </c>
      <c r="DM1865">
        <f>BH1865+(BH1865*(CG1865-8.25)/8.25)</f>
        <v>-512.93090909090893</v>
      </c>
      <c r="DN1865">
        <f>BI1865+(BI1865*(CH1865-8.25)/8.25)</f>
        <v>3072.0545454545454</v>
      </c>
      <c r="DO1865">
        <f>BJ1865+(BJ1865*(CI1865-8.25)/8.25)</f>
        <v>-4402.2654545454552</v>
      </c>
      <c r="DP1865">
        <f>BK1865+(BK1865*(CJ1865-8.25)/8.25)</f>
        <v>-961.5515151515151</v>
      </c>
      <c r="DQ1865">
        <f>BL1865+(BL1865*(CK1865-8.25)/8.25)</f>
        <v>0</v>
      </c>
      <c r="DR1865">
        <f>BM1865+(BM1865*(CL1865-8.25)/8.25)</f>
        <v>0</v>
      </c>
      <c r="DS1865">
        <f>BN1865+(BN1865*(CM1865-8.25)/8.25)</f>
        <v>0</v>
      </c>
      <c r="DT1865" s="8">
        <f>DM1865*10^8/$I1865</f>
        <v>-365.81939429515239</v>
      </c>
      <c r="DU1865" s="8">
        <f>DN1865*10^8/$I1865</f>
        <v>2190.9717530020648</v>
      </c>
      <c r="DV1865" s="8">
        <f>DO1865*10^8/$I1865</f>
        <v>-3139.6705746638254</v>
      </c>
      <c r="DW1865" s="8">
        <f>DP1865*10^8/$I1865</f>
        <v>-685.77304783551347</v>
      </c>
      <c r="DX1865" s="8">
        <f>DQ1865*10^8/$I1865</f>
        <v>0</v>
      </c>
      <c r="DY1865" s="8">
        <f>DR1865*10^8/$I1865</f>
        <v>0</v>
      </c>
      <c r="DZ1865" s="8">
        <f>DS1865*10^8/$I1865</f>
        <v>0</v>
      </c>
      <c r="EA1865" s="8">
        <f>DT1865*10^8/$I1865</f>
        <v>-260.90030230319775</v>
      </c>
      <c r="EB1865" s="8">
        <f>DZ1865*0.8</f>
        <v>0</v>
      </c>
      <c r="EC1865" s="10">
        <f>G1865-E1865</f>
        <v>275</v>
      </c>
      <c r="ED1865" s="4">
        <f>EC1865/E1865*100</f>
        <v>9.1819699499165264</v>
      </c>
      <c r="EE1865" s="4">
        <f>DY1865-G1865</f>
        <v>-3270</v>
      </c>
      <c r="EF1865" s="12">
        <f>EE1865/G1865</f>
        <v>-1</v>
      </c>
      <c r="EG1865" s="4">
        <f>G1865-F1865</f>
        <v>135</v>
      </c>
    </row>
    <row r="1866" spans="1:137" x14ac:dyDescent="0.3">
      <c r="A1866">
        <v>1865</v>
      </c>
      <c r="B1866" t="s">
        <v>6026</v>
      </c>
      <c r="C1866" t="s">
        <v>4135</v>
      </c>
      <c r="D1866" t="str">
        <f>VLOOKUP(C1866,Sheet1!$A$2:$B$3197,2,FALSE)</f>
        <v>전기제품</v>
      </c>
      <c r="E1866">
        <v>75700</v>
      </c>
      <c r="F1866">
        <v>87600</v>
      </c>
      <c r="G1866" s="7">
        <v>91300</v>
      </c>
      <c r="H1866" t="s">
        <v>1796</v>
      </c>
      <c r="I1866" s="7">
        <f>VALUE(LEFT(H1866,FIND("/",H1866)-1)) + VALUE(MID(H1866,FIND("/",H1866)+1,LEN(H1866)))</f>
        <v>28707522</v>
      </c>
      <c r="J1866" s="1">
        <v>332800</v>
      </c>
      <c r="K1866" s="1">
        <f>G1866*I1866/(10^8)</f>
        <v>26209.967585999999</v>
      </c>
      <c r="L1866" s="1">
        <v>2497</v>
      </c>
      <c r="M1866" s="1">
        <v>4030</v>
      </c>
      <c r="N1866" s="1">
        <v>5057</v>
      </c>
      <c r="O1866" s="1">
        <v>3133</v>
      </c>
      <c r="P1866" s="1">
        <v>3561</v>
      </c>
      <c r="Q1866" s="1">
        <v>10301</v>
      </c>
      <c r="R1866" s="1">
        <v>23213</v>
      </c>
      <c r="S1866" s="1">
        <v>31208</v>
      </c>
      <c r="T1866">
        <v>139</v>
      </c>
      <c r="U1866">
        <v>294</v>
      </c>
      <c r="V1866">
        <v>270</v>
      </c>
      <c r="W1866">
        <v>-77</v>
      </c>
      <c r="X1866">
        <v>15</v>
      </c>
      <c r="Y1866">
        <v>234</v>
      </c>
      <c r="Z1866" s="1">
        <v>1335</v>
      </c>
      <c r="AA1866" s="1">
        <v>2050</v>
      </c>
      <c r="AB1866">
        <v>52</v>
      </c>
      <c r="AC1866">
        <v>206</v>
      </c>
      <c r="AD1866">
        <v>199</v>
      </c>
      <c r="AE1866">
        <v>-88</v>
      </c>
      <c r="AF1866">
        <v>-150</v>
      </c>
      <c r="AG1866">
        <v>113</v>
      </c>
      <c r="AH1866">
        <v>980</v>
      </c>
      <c r="AI1866" s="1">
        <v>1539</v>
      </c>
      <c r="AJ1866" s="1">
        <v>2027</v>
      </c>
      <c r="AK1866" s="1">
        <v>2655</v>
      </c>
      <c r="AL1866" s="1">
        <v>3310</v>
      </c>
      <c r="AM1866" s="1">
        <v>4162</v>
      </c>
      <c r="AN1866" s="1">
        <v>4662</v>
      </c>
      <c r="AO1866" s="1">
        <v>11255</v>
      </c>
      <c r="AP1866" s="1">
        <v>16194</v>
      </c>
      <c r="AQ1866" s="1">
        <v>20281</v>
      </c>
      <c r="AR1866" s="1">
        <v>1153</v>
      </c>
      <c r="AS1866" s="1">
        <v>1422</v>
      </c>
      <c r="AT1866" s="1">
        <v>1880</v>
      </c>
      <c r="AU1866" s="1">
        <v>2844</v>
      </c>
      <c r="AV1866" s="1">
        <v>2686</v>
      </c>
      <c r="AW1866" s="1">
        <v>5473</v>
      </c>
      <c r="AX1866" s="1">
        <v>9438</v>
      </c>
      <c r="AY1866" s="1">
        <v>11988</v>
      </c>
      <c r="AZ1866">
        <v>874</v>
      </c>
      <c r="BA1866" s="1">
        <v>1233</v>
      </c>
      <c r="BB1866" s="1">
        <v>1430</v>
      </c>
      <c r="BC1866" s="1">
        <v>1318</v>
      </c>
      <c r="BD1866" s="1">
        <v>1976</v>
      </c>
      <c r="BE1866" s="1">
        <v>5782</v>
      </c>
      <c r="BF1866" s="1">
        <v>6756</v>
      </c>
      <c r="BG1866" s="1">
        <v>8292</v>
      </c>
      <c r="BH1866">
        <v>877</v>
      </c>
      <c r="BI1866" s="1">
        <v>1214</v>
      </c>
      <c r="BJ1866" s="1">
        <v>1406</v>
      </c>
      <c r="BK1866" s="1">
        <v>1294</v>
      </c>
      <c r="BL1866" s="1">
        <v>1944</v>
      </c>
      <c r="BM1866" s="1">
        <v>5727</v>
      </c>
      <c r="BN1866" s="1">
        <v>6698</v>
      </c>
      <c r="BO1866" s="1">
        <v>8227</v>
      </c>
      <c r="BP1866">
        <v>116</v>
      </c>
      <c r="BQ1866">
        <v>123</v>
      </c>
      <c r="BR1866">
        <v>124</v>
      </c>
      <c r="BS1866">
        <v>124</v>
      </c>
      <c r="BT1866">
        <v>140</v>
      </c>
      <c r="BU1866">
        <v>158</v>
      </c>
      <c r="BV1866">
        <v>158</v>
      </c>
      <c r="BW1866">
        <v>158</v>
      </c>
      <c r="BX1866">
        <v>2.82</v>
      </c>
      <c r="BY1866">
        <v>8.82</v>
      </c>
      <c r="BZ1866">
        <v>6.67</v>
      </c>
      <c r="CA1866">
        <v>-2.36</v>
      </c>
      <c r="CB1866">
        <v>-3.4</v>
      </c>
      <c r="CC1866">
        <v>1.41</v>
      </c>
      <c r="CD1866">
        <v>7.14</v>
      </c>
      <c r="CE1866">
        <v>8.44</v>
      </c>
      <c r="CF1866">
        <v>8.24</v>
      </c>
      <c r="CG1866">
        <v>19.03</v>
      </c>
      <c r="CH1866">
        <v>14.83</v>
      </c>
      <c r="CI1866">
        <v>-6.66</v>
      </c>
      <c r="CJ1866">
        <v>-9.39</v>
      </c>
      <c r="CK1866">
        <v>2.88</v>
      </c>
      <c r="CL1866">
        <v>15.81</v>
      </c>
      <c r="CM1866">
        <v>20.7</v>
      </c>
      <c r="CN1866">
        <v>249</v>
      </c>
      <c r="CO1866">
        <v>770</v>
      </c>
      <c r="CP1866">
        <v>747</v>
      </c>
      <c r="CQ1866">
        <v>-345</v>
      </c>
      <c r="CR1866">
        <v>-567</v>
      </c>
      <c r="CS1866">
        <v>386</v>
      </c>
      <c r="CT1866" s="1">
        <v>3422</v>
      </c>
      <c r="CU1866" s="1">
        <v>5382</v>
      </c>
      <c r="CV1866">
        <v>57.89</v>
      </c>
      <c r="CW1866">
        <v>53.56</v>
      </c>
      <c r="CX1866">
        <v>46.97</v>
      </c>
      <c r="CY1866" t="s">
        <v>2</v>
      </c>
      <c r="CZ1866" t="s">
        <v>2</v>
      </c>
      <c r="DA1866">
        <v>236.48</v>
      </c>
      <c r="DB1866">
        <v>26.68</v>
      </c>
      <c r="DC1866">
        <v>16.96</v>
      </c>
      <c r="DD1866">
        <v>3.6</v>
      </c>
      <c r="DE1866">
        <v>8.1300000000000008</v>
      </c>
      <c r="DF1866">
        <v>6.08</v>
      </c>
      <c r="DG1866">
        <v>3.96</v>
      </c>
      <c r="DH1866">
        <v>9.82</v>
      </c>
      <c r="DI1866">
        <v>4.5</v>
      </c>
      <c r="DJ1866">
        <v>3.86</v>
      </c>
      <c r="DK1866">
        <v>3.15</v>
      </c>
      <c r="DL1866" s="6">
        <f>(CM1866*3+CL1866*2+CK1866)/6</f>
        <v>16.099999999999998</v>
      </c>
      <c r="DM1866">
        <f>BH1866+(BH1866*(CG1866-8.25)/8.25)</f>
        <v>2022.9466666666667</v>
      </c>
      <c r="DN1866">
        <f>BI1866+(BI1866*(CH1866-8.25)/8.25)</f>
        <v>2182.2569696969695</v>
      </c>
      <c r="DO1866">
        <f>BJ1866+(BJ1866*(CI1866-8.25)/8.25)</f>
        <v>-1135.0254545454545</v>
      </c>
      <c r="DP1866">
        <f>BK1866+(BK1866*(CJ1866-8.25)/8.25)</f>
        <v>-1472.8072727272729</v>
      </c>
      <c r="DQ1866">
        <f>BL1866+(BL1866*(CK1866-8.25)/8.25)</f>
        <v>678.63272727272715</v>
      </c>
      <c r="DR1866">
        <f>BM1866+(BM1866*(CL1866-8.25)/8.25)</f>
        <v>10975.014545454545</v>
      </c>
      <c r="DS1866">
        <f>BN1866+(BN1866*(CM1866-8.25)/8.25)</f>
        <v>16805.890909090907</v>
      </c>
      <c r="DT1866" s="8">
        <f>DM1866*10^8/$I1866</f>
        <v>7046.7477710777912</v>
      </c>
      <c r="DU1866" s="8">
        <f>DN1866*10^8/$I1866</f>
        <v>7601.6904896806127</v>
      </c>
      <c r="DV1866" s="8">
        <f>DO1866*10^8/$I1866</f>
        <v>-3953.7562822226682</v>
      </c>
      <c r="DW1866" s="8">
        <f>DP1866*10^8/$I1866</f>
        <v>-5130.3880311483272</v>
      </c>
      <c r="DX1866" s="8">
        <f>DQ1866*10^8/$I1866</f>
        <v>2363.9543924157824</v>
      </c>
      <c r="DY1866" s="8">
        <f>DR1866*10^8/$I1866</f>
        <v>38230.448958480447</v>
      </c>
      <c r="DZ1866" s="8">
        <f>DS1866*10^8/$I1866</f>
        <v>58541.767934867064</v>
      </c>
      <c r="EA1866" s="8">
        <f>DT1866*10^8/$I1866</f>
        <v>24546.694664477804</v>
      </c>
      <c r="EB1866" s="8">
        <f>DZ1866*0.8</f>
        <v>46833.414347893653</v>
      </c>
      <c r="EC1866" s="10">
        <f>G1866-E1866</f>
        <v>15600</v>
      </c>
      <c r="ED1866" s="4">
        <f>EC1866/E1866*100</f>
        <v>20.607661822985467</v>
      </c>
      <c r="EE1866" s="4">
        <f>DY1866-G1866</f>
        <v>-53069.551041519553</v>
      </c>
      <c r="EF1866" s="12">
        <f>EE1866/G1866</f>
        <v>-0.58126561929375198</v>
      </c>
      <c r="EG1866" s="4">
        <f>G1866-F1866</f>
        <v>3700</v>
      </c>
    </row>
    <row r="1867" spans="1:137" x14ac:dyDescent="0.3">
      <c r="A1867">
        <v>1866</v>
      </c>
      <c r="B1867" t="s">
        <v>6778</v>
      </c>
      <c r="C1867" t="s">
        <v>4136</v>
      </c>
      <c r="D1867" t="str">
        <f>VLOOKUP(C1867,Sheet1!$A$2:$B$3197,2,FALSE)</f>
        <v>핸드셋</v>
      </c>
      <c r="E1867">
        <v>3975</v>
      </c>
      <c r="F1867">
        <v>4800</v>
      </c>
      <c r="G1867" s="7">
        <v>4690</v>
      </c>
      <c r="H1867" t="s">
        <v>1797</v>
      </c>
      <c r="I1867" s="7">
        <f>VALUE(LEFT(H1867,FIND("/",H1867)-1)) + VALUE(MID(H1867,FIND("/",H1867)+1,LEN(H1867)))</f>
        <v>18691918</v>
      </c>
      <c r="J1867">
        <v>0</v>
      </c>
      <c r="K1867" s="1">
        <f>G1867*I1867/(10^8)</f>
        <v>876.6509542</v>
      </c>
      <c r="L1867">
        <v>892</v>
      </c>
      <c r="M1867">
        <v>827</v>
      </c>
      <c r="N1867">
        <v>573</v>
      </c>
      <c r="O1867">
        <v>436</v>
      </c>
      <c r="P1867">
        <v>417</v>
      </c>
      <c r="Q1867" s="3"/>
      <c r="R1867" s="3"/>
      <c r="S1867" s="3"/>
      <c r="T1867">
        <v>45</v>
      </c>
      <c r="U1867">
        <v>81</v>
      </c>
      <c r="V1867">
        <v>36</v>
      </c>
      <c r="W1867">
        <v>66</v>
      </c>
      <c r="X1867">
        <v>39</v>
      </c>
      <c r="Y1867" s="3"/>
      <c r="Z1867" s="3"/>
      <c r="AA1867" s="3"/>
      <c r="AB1867">
        <v>40</v>
      </c>
      <c r="AC1867">
        <v>47</v>
      </c>
      <c r="AD1867">
        <v>30</v>
      </c>
      <c r="AE1867">
        <v>54</v>
      </c>
      <c r="AF1867">
        <v>38</v>
      </c>
      <c r="AG1867" s="3"/>
      <c r="AH1867" s="3"/>
      <c r="AI1867" s="3"/>
      <c r="AJ1867" s="1">
        <v>1803</v>
      </c>
      <c r="AK1867" s="1">
        <v>1668</v>
      </c>
      <c r="AL1867" s="1">
        <v>1723</v>
      </c>
      <c r="AM1867" s="1">
        <v>1680</v>
      </c>
      <c r="AN1867" s="1">
        <v>1702</v>
      </c>
      <c r="AO1867" s="3"/>
      <c r="AP1867" s="3"/>
      <c r="AQ1867" s="3"/>
      <c r="AR1867">
        <v>358</v>
      </c>
      <c r="AS1867">
        <v>185</v>
      </c>
      <c r="AT1867">
        <v>232</v>
      </c>
      <c r="AU1867">
        <v>183</v>
      </c>
      <c r="AV1867">
        <v>187</v>
      </c>
      <c r="AW1867" s="3"/>
      <c r="AX1867" s="3"/>
      <c r="AY1867" s="3"/>
      <c r="AZ1867" s="1">
        <v>1445</v>
      </c>
      <c r="BA1867" s="1">
        <v>1484</v>
      </c>
      <c r="BB1867" s="1">
        <v>1491</v>
      </c>
      <c r="BC1867" s="1">
        <v>1496</v>
      </c>
      <c r="BD1867" s="1">
        <v>1515</v>
      </c>
      <c r="BE1867" s="3"/>
      <c r="BF1867" s="3"/>
      <c r="BG1867" s="3"/>
      <c r="BH1867" s="1">
        <v>1445</v>
      </c>
      <c r="BI1867" s="1">
        <v>1484</v>
      </c>
      <c r="BJ1867" s="1">
        <v>1491</v>
      </c>
      <c r="BK1867" s="1">
        <v>1496</v>
      </c>
      <c r="BL1867" s="1">
        <v>1515</v>
      </c>
      <c r="BM1867" s="3"/>
      <c r="BN1867" s="3"/>
      <c r="BO1867" s="3"/>
      <c r="BP1867">
        <v>93</v>
      </c>
      <c r="BQ1867">
        <v>93</v>
      </c>
      <c r="BR1867">
        <v>93</v>
      </c>
      <c r="BS1867">
        <v>93</v>
      </c>
      <c r="BT1867">
        <v>93</v>
      </c>
      <c r="BU1867" s="3"/>
      <c r="BV1867" s="3"/>
      <c r="BW1867" s="3"/>
      <c r="BX1867">
        <v>2.1</v>
      </c>
      <c r="BY1867">
        <v>2.71</v>
      </c>
      <c r="BZ1867">
        <v>1.77</v>
      </c>
      <c r="CA1867">
        <v>3.17</v>
      </c>
      <c r="CB1867">
        <v>2.27</v>
      </c>
      <c r="CC1867" s="3"/>
      <c r="CD1867" s="3"/>
      <c r="CE1867" s="3"/>
      <c r="CF1867">
        <v>2.77</v>
      </c>
      <c r="CG1867">
        <v>3.22</v>
      </c>
      <c r="CH1867">
        <v>2.0099999999999998</v>
      </c>
      <c r="CI1867">
        <v>3.61</v>
      </c>
      <c r="CJ1867">
        <v>2.5499999999999998</v>
      </c>
      <c r="CK1867" s="3"/>
      <c r="CL1867" s="3"/>
      <c r="CM1867" s="3"/>
      <c r="CN1867">
        <v>213</v>
      </c>
      <c r="CO1867">
        <v>252</v>
      </c>
      <c r="CP1867">
        <v>160</v>
      </c>
      <c r="CQ1867">
        <v>289</v>
      </c>
      <c r="CR1867">
        <v>205</v>
      </c>
      <c r="CS1867" s="3"/>
      <c r="CT1867" s="3"/>
      <c r="CU1867" s="3"/>
      <c r="CV1867">
        <v>19.88</v>
      </c>
      <c r="CW1867">
        <v>15.08</v>
      </c>
      <c r="CX1867">
        <v>24.27</v>
      </c>
      <c r="CY1867">
        <v>12.96</v>
      </c>
      <c r="CZ1867">
        <v>18.29</v>
      </c>
      <c r="DA1867" s="3"/>
      <c r="DB1867" s="3"/>
      <c r="DC1867" s="3"/>
      <c r="DD1867">
        <v>0.53</v>
      </c>
      <c r="DE1867">
        <v>0.46</v>
      </c>
      <c r="DF1867">
        <v>0.47</v>
      </c>
      <c r="DG1867">
        <v>0.44</v>
      </c>
      <c r="DH1867">
        <v>0.44</v>
      </c>
      <c r="DI1867" s="3"/>
      <c r="DJ1867" s="3"/>
      <c r="DK1867" s="3"/>
      <c r="DL1867" s="6">
        <f>(CM1867*3+CL1867*2+CK1867)/6</f>
        <v>0</v>
      </c>
      <c r="DM1867">
        <f>BH1867+(BH1867*(CG1867-8.25)/8.25)</f>
        <v>563.9878787878788</v>
      </c>
      <c r="DN1867">
        <f>BI1867+(BI1867*(CH1867-8.25)/8.25)</f>
        <v>361.55636363636359</v>
      </c>
      <c r="DO1867">
        <f>BJ1867+(BJ1867*(CI1867-8.25)/8.25)</f>
        <v>652.4254545454545</v>
      </c>
      <c r="DP1867">
        <f>BK1867+(BK1867*(CJ1867-8.25)/8.25)</f>
        <v>462.39999999999986</v>
      </c>
      <c r="DQ1867">
        <f>BL1867+(BL1867*(CK1867-8.25)/8.25)</f>
        <v>0</v>
      </c>
      <c r="DR1867">
        <f>BM1867+(BM1867*(CL1867-8.25)/8.25)</f>
        <v>0</v>
      </c>
      <c r="DS1867">
        <f>BN1867+(BN1867*(CM1867-8.25)/8.25)</f>
        <v>0</v>
      </c>
      <c r="DT1867" s="8">
        <f>DM1867*10^8/$I1867</f>
        <v>3017.2820081271425</v>
      </c>
      <c r="DU1867" s="8">
        <f>DN1867*10^8/$I1867</f>
        <v>1934.2924767611521</v>
      </c>
      <c r="DV1867" s="8">
        <f>DO1867*10^8/$I1867</f>
        <v>3490.41470514398</v>
      </c>
      <c r="DW1867" s="8">
        <f>DP1867*10^8/$I1867</f>
        <v>2473.796429023495</v>
      </c>
      <c r="DX1867" s="8">
        <f>DQ1867*10^8/$I1867</f>
        <v>0</v>
      </c>
      <c r="DY1867" s="8">
        <f>DR1867*10^8/$I1867</f>
        <v>0</v>
      </c>
      <c r="DZ1867" s="8">
        <f>DS1867*10^8/$I1867</f>
        <v>0</v>
      </c>
      <c r="EA1867" s="8">
        <f>DT1867*10^8/$I1867</f>
        <v>16142.174431361951</v>
      </c>
      <c r="EB1867" s="8">
        <f>DZ1867*0.8</f>
        <v>0</v>
      </c>
      <c r="EC1867" s="10">
        <f>G1867-E1867</f>
        <v>715</v>
      </c>
      <c r="ED1867" s="4">
        <f>EC1867/E1867*100</f>
        <v>17.987421383647799</v>
      </c>
      <c r="EE1867" s="4">
        <f>DY1867-G1867</f>
        <v>-4690</v>
      </c>
      <c r="EF1867" s="12">
        <f>EE1867/G1867</f>
        <v>-1</v>
      </c>
      <c r="EG1867" s="4">
        <f>G1867-F1867</f>
        <v>-110</v>
      </c>
    </row>
    <row r="1868" spans="1:137" x14ac:dyDescent="0.3">
      <c r="A1868">
        <v>1867</v>
      </c>
      <c r="B1868" t="s">
        <v>6565</v>
      </c>
      <c r="C1868" t="s">
        <v>4137</v>
      </c>
      <c r="D1868" t="str">
        <f>VLOOKUP(C1868,Sheet1!$A$2:$B$3197,2,FALSE)</f>
        <v>화학</v>
      </c>
      <c r="E1868">
        <v>1740</v>
      </c>
      <c r="F1868">
        <v>3160</v>
      </c>
      <c r="G1868" s="7">
        <v>3105</v>
      </c>
      <c r="H1868" t="s">
        <v>1798</v>
      </c>
      <c r="I1868" s="7">
        <f>VALUE(LEFT(H1868,FIND("/",H1868)-1)) + VALUE(MID(H1868,FIND("/",H1868)+1,LEN(H1868)))</f>
        <v>15855736</v>
      </c>
      <c r="J1868">
        <v>0</v>
      </c>
      <c r="K1868" s="1">
        <f>G1868*I1868/(10^8)</f>
        <v>492.32060280000002</v>
      </c>
      <c r="L1868">
        <v>146</v>
      </c>
      <c r="M1868">
        <v>302</v>
      </c>
      <c r="N1868">
        <v>307</v>
      </c>
      <c r="O1868">
        <v>350</v>
      </c>
      <c r="P1868">
        <v>318</v>
      </c>
      <c r="Q1868" s="3"/>
      <c r="R1868" s="3"/>
      <c r="S1868" s="3"/>
      <c r="T1868">
        <v>5</v>
      </c>
      <c r="U1868">
        <v>12</v>
      </c>
      <c r="V1868">
        <v>3</v>
      </c>
      <c r="W1868">
        <v>9</v>
      </c>
      <c r="X1868">
        <v>13</v>
      </c>
      <c r="Y1868" s="3"/>
      <c r="Z1868" s="3"/>
      <c r="AA1868" s="3"/>
      <c r="AB1868">
        <v>-106</v>
      </c>
      <c r="AC1868">
        <v>-28</v>
      </c>
      <c r="AD1868">
        <v>-31</v>
      </c>
      <c r="AE1868">
        <v>-253</v>
      </c>
      <c r="AF1868">
        <v>24</v>
      </c>
      <c r="AG1868" s="3"/>
      <c r="AH1868" s="3"/>
      <c r="AI1868" s="3"/>
      <c r="AJ1868">
        <v>147</v>
      </c>
      <c r="AK1868">
        <v>142</v>
      </c>
      <c r="AL1868">
        <v>388</v>
      </c>
      <c r="AM1868">
        <v>380</v>
      </c>
      <c r="AN1868">
        <v>283</v>
      </c>
      <c r="AO1868" s="3"/>
      <c r="AP1868" s="3"/>
      <c r="AQ1868" s="3"/>
      <c r="AR1868">
        <v>55</v>
      </c>
      <c r="AS1868">
        <v>48</v>
      </c>
      <c r="AT1868">
        <v>325</v>
      </c>
      <c r="AU1868">
        <v>240</v>
      </c>
      <c r="AV1868">
        <v>105</v>
      </c>
      <c r="AW1868" s="3"/>
      <c r="AX1868" s="3"/>
      <c r="AY1868" s="3"/>
      <c r="AZ1868">
        <v>92</v>
      </c>
      <c r="BA1868">
        <v>94</v>
      </c>
      <c r="BB1868">
        <v>63</v>
      </c>
      <c r="BC1868">
        <v>139</v>
      </c>
      <c r="BD1868">
        <v>177</v>
      </c>
      <c r="BE1868" s="3"/>
      <c r="BF1868" s="3"/>
      <c r="BG1868" s="3"/>
      <c r="BH1868">
        <v>92</v>
      </c>
      <c r="BI1868">
        <v>94</v>
      </c>
      <c r="BJ1868">
        <v>63</v>
      </c>
      <c r="BK1868">
        <v>139</v>
      </c>
      <c r="BL1868">
        <v>177</v>
      </c>
      <c r="BM1868" s="3"/>
      <c r="BN1868" s="3"/>
      <c r="BO1868" s="3"/>
      <c r="BP1868">
        <v>157</v>
      </c>
      <c r="BQ1868">
        <v>58</v>
      </c>
      <c r="BR1868">
        <v>58</v>
      </c>
      <c r="BS1868">
        <v>74</v>
      </c>
      <c r="BT1868">
        <v>79</v>
      </c>
      <c r="BU1868" s="3"/>
      <c r="BV1868" s="3"/>
      <c r="BW1868" s="3"/>
      <c r="BX1868">
        <v>-52.47</v>
      </c>
      <c r="BY1868">
        <v>-19.100000000000001</v>
      </c>
      <c r="BZ1868">
        <v>-11.54</v>
      </c>
      <c r="CA1868">
        <v>-65.97</v>
      </c>
      <c r="CB1868">
        <v>7.19</v>
      </c>
      <c r="CC1868" s="3"/>
      <c r="CD1868" s="3"/>
      <c r="CE1868" s="3"/>
      <c r="CF1868">
        <v>-91.82</v>
      </c>
      <c r="CG1868">
        <v>-29.72</v>
      </c>
      <c r="CH1868">
        <v>-39.130000000000003</v>
      </c>
      <c r="CI1868">
        <v>-250.67</v>
      </c>
      <c r="CJ1868">
        <v>15.03</v>
      </c>
      <c r="CK1868" s="3"/>
      <c r="CL1868" s="3"/>
      <c r="CM1868" s="3"/>
      <c r="CN1868" s="1">
        <v>-1068</v>
      </c>
      <c r="CO1868">
        <v>-256</v>
      </c>
      <c r="CP1868">
        <v>-264</v>
      </c>
      <c r="CQ1868" s="1">
        <v>-1717</v>
      </c>
      <c r="CR1868">
        <v>155</v>
      </c>
      <c r="CS1868" s="3"/>
      <c r="CT1868" s="3"/>
      <c r="CU1868" s="3"/>
      <c r="CV1868" t="s">
        <v>2</v>
      </c>
      <c r="CW1868" t="s">
        <v>2</v>
      </c>
      <c r="CX1868" t="s">
        <v>2</v>
      </c>
      <c r="CY1868" t="s">
        <v>2</v>
      </c>
      <c r="CZ1868">
        <v>11.03</v>
      </c>
      <c r="DA1868" s="3"/>
      <c r="DB1868" s="3"/>
      <c r="DC1868" s="3"/>
      <c r="DD1868">
        <v>7.01</v>
      </c>
      <c r="DE1868">
        <v>3.05</v>
      </c>
      <c r="DF1868">
        <v>13.1</v>
      </c>
      <c r="DG1868">
        <v>8.34</v>
      </c>
      <c r="DH1868">
        <v>1.46</v>
      </c>
      <c r="DI1868" s="3"/>
      <c r="DJ1868" s="3"/>
      <c r="DK1868" s="3"/>
      <c r="DL1868" s="6">
        <f>(CM1868*3+CL1868*2+CK1868)/6</f>
        <v>0</v>
      </c>
      <c r="DM1868">
        <f>BH1868+(BH1868*(CG1868-8.25)/8.25)</f>
        <v>-331.42303030303026</v>
      </c>
      <c r="DN1868">
        <f>BI1868+(BI1868*(CH1868-8.25)/8.25)</f>
        <v>-445.84484848484851</v>
      </c>
      <c r="DO1868">
        <f>BJ1868+(BJ1868*(CI1868-8.25)/8.25)</f>
        <v>-1914.2072727272723</v>
      </c>
      <c r="DP1868">
        <f>BK1868+(BK1868*(CJ1868-8.25)/8.25)</f>
        <v>253.23272727272729</v>
      </c>
      <c r="DQ1868">
        <f>BL1868+(BL1868*(CK1868-8.25)/8.25)</f>
        <v>0</v>
      </c>
      <c r="DR1868">
        <f>BM1868+(BM1868*(CL1868-8.25)/8.25)</f>
        <v>0</v>
      </c>
      <c r="DS1868">
        <f>BN1868+(BN1868*(CM1868-8.25)/8.25)</f>
        <v>0</v>
      </c>
      <c r="DT1868" s="8">
        <f>DM1868*10^8/$I1868</f>
        <v>-2090.2405937070989</v>
      </c>
      <c r="DU1868" s="8">
        <f>DN1868*10^8/$I1868</f>
        <v>-2811.8836519783658</v>
      </c>
      <c r="DV1868" s="8">
        <f>DO1868*10^8/$I1868</f>
        <v>-12072.648489652403</v>
      </c>
      <c r="DW1868" s="8">
        <f>DP1868*10^8/$I1868</f>
        <v>1597.1048412557277</v>
      </c>
      <c r="DX1868" s="8">
        <f>DQ1868*10^8/$I1868</f>
        <v>0</v>
      </c>
      <c r="DY1868" s="8">
        <f>DR1868*10^8/$I1868</f>
        <v>0</v>
      </c>
      <c r="DZ1868" s="8">
        <f>DS1868*10^8/$I1868</f>
        <v>0</v>
      </c>
      <c r="EA1868" s="8">
        <f>DT1868*10^8/$I1868</f>
        <v>-13182.867031256696</v>
      </c>
      <c r="EB1868" s="8">
        <f>DZ1868*0.8</f>
        <v>0</v>
      </c>
      <c r="EC1868" s="10">
        <f>G1868-E1868</f>
        <v>1365</v>
      </c>
      <c r="ED1868" s="4">
        <f>EC1868/E1868*100</f>
        <v>78.448275862068968</v>
      </c>
      <c r="EE1868" s="4">
        <f>DY1868-G1868</f>
        <v>-3105</v>
      </c>
      <c r="EF1868" s="12">
        <f>EE1868/G1868</f>
        <v>-1</v>
      </c>
      <c r="EG1868" s="4">
        <f>G1868-F1868</f>
        <v>-55</v>
      </c>
    </row>
    <row r="1869" spans="1:137" x14ac:dyDescent="0.3">
      <c r="A1869">
        <v>1868</v>
      </c>
      <c r="B1869" t="s">
        <v>6027</v>
      </c>
      <c r="C1869" t="s">
        <v>4138</v>
      </c>
      <c r="D1869" t="str">
        <f>VLOOKUP(C1869,Sheet1!$A$2:$B$3197,2,FALSE)</f>
        <v>방송과엔터테인먼트</v>
      </c>
      <c r="E1869">
        <v>2040</v>
      </c>
      <c r="F1869">
        <v>2460</v>
      </c>
      <c r="G1869" s="7">
        <v>2535</v>
      </c>
      <c r="H1869" t="s">
        <v>1799</v>
      </c>
      <c r="I1869" s="7">
        <f>VALUE(LEFT(H1869,FIND("/",H1869)-1)) + VALUE(MID(H1869,FIND("/",H1869)+1,LEN(H1869)))</f>
        <v>176969191</v>
      </c>
      <c r="J1869" s="1">
        <v>100000</v>
      </c>
      <c r="K1869" s="1">
        <f>G1869*I1869/(10^8)</f>
        <v>4486.1689918499997</v>
      </c>
      <c r="L1869" s="1">
        <v>1059</v>
      </c>
      <c r="M1869">
        <v>588</v>
      </c>
      <c r="N1869">
        <v>639</v>
      </c>
      <c r="O1869">
        <v>485</v>
      </c>
      <c r="P1869">
        <v>467</v>
      </c>
      <c r="Q1869" s="1">
        <v>1776</v>
      </c>
      <c r="R1869" s="1">
        <v>1792</v>
      </c>
      <c r="S1869" s="3"/>
      <c r="T1869">
        <v>77</v>
      </c>
      <c r="U1869">
        <v>1</v>
      </c>
      <c r="V1869">
        <v>13</v>
      </c>
      <c r="W1869">
        <v>14</v>
      </c>
      <c r="X1869">
        <v>-86</v>
      </c>
      <c r="Y1869">
        <v>121</v>
      </c>
      <c r="Z1869">
        <v>219</v>
      </c>
      <c r="AA1869" s="3"/>
      <c r="AB1869">
        <v>49</v>
      </c>
      <c r="AC1869">
        <v>-133</v>
      </c>
      <c r="AD1869">
        <v>-155</v>
      </c>
      <c r="AE1869">
        <v>82</v>
      </c>
      <c r="AF1869">
        <v>-338</v>
      </c>
      <c r="AG1869">
        <v>114</v>
      </c>
      <c r="AH1869">
        <v>173</v>
      </c>
      <c r="AI1869" s="3"/>
      <c r="AJ1869" s="1">
        <v>1242</v>
      </c>
      <c r="AK1869" s="1">
        <v>1111</v>
      </c>
      <c r="AL1869" s="1">
        <v>1691</v>
      </c>
      <c r="AM1869" s="1">
        <v>1865</v>
      </c>
      <c r="AN1869" s="1">
        <v>2991</v>
      </c>
      <c r="AO1869" s="1">
        <v>2903</v>
      </c>
      <c r="AP1869" s="1">
        <v>3080</v>
      </c>
      <c r="AQ1869" s="3"/>
      <c r="AR1869">
        <v>519</v>
      </c>
      <c r="AS1869">
        <v>292</v>
      </c>
      <c r="AT1869">
        <v>780</v>
      </c>
      <c r="AU1869">
        <v>802</v>
      </c>
      <c r="AV1869" s="1">
        <v>1657</v>
      </c>
      <c r="AW1869" s="1">
        <v>1774</v>
      </c>
      <c r="AX1869" s="1">
        <v>1785</v>
      </c>
      <c r="AY1869" s="3"/>
      <c r="AZ1869">
        <v>723</v>
      </c>
      <c r="BA1869">
        <v>819</v>
      </c>
      <c r="BB1869">
        <v>911</v>
      </c>
      <c r="BC1869" s="1">
        <v>1063</v>
      </c>
      <c r="BD1869" s="1">
        <v>1334</v>
      </c>
      <c r="BE1869" s="1">
        <v>1129</v>
      </c>
      <c r="BF1869" s="1">
        <v>1295</v>
      </c>
      <c r="BG1869" s="3"/>
      <c r="BH1869">
        <v>717</v>
      </c>
      <c r="BI1869">
        <v>816</v>
      </c>
      <c r="BJ1869">
        <v>911</v>
      </c>
      <c r="BK1869" s="1">
        <v>1063</v>
      </c>
      <c r="BL1869" s="1">
        <v>1293</v>
      </c>
      <c r="BM1869" s="1">
        <v>1056</v>
      </c>
      <c r="BN1869" s="1">
        <v>1223</v>
      </c>
      <c r="BO1869" s="3"/>
      <c r="BP1869">
        <v>247</v>
      </c>
      <c r="BQ1869">
        <v>324</v>
      </c>
      <c r="BR1869">
        <v>382</v>
      </c>
      <c r="BS1869">
        <v>419</v>
      </c>
      <c r="BT1869">
        <v>642</v>
      </c>
      <c r="BU1869">
        <v>471</v>
      </c>
      <c r="BV1869">
        <v>471</v>
      </c>
      <c r="BW1869" s="3"/>
      <c r="BX1869">
        <v>4.0999999999999996</v>
      </c>
      <c r="BY1869">
        <v>-11.34</v>
      </c>
      <c r="BZ1869">
        <v>-11.03</v>
      </c>
      <c r="CA1869">
        <v>4.6399999999999997</v>
      </c>
      <c r="CB1869">
        <v>-13.91</v>
      </c>
      <c r="CC1869">
        <v>3.87</v>
      </c>
      <c r="CD1869">
        <v>5.78</v>
      </c>
      <c r="CE1869" s="3"/>
      <c r="CF1869">
        <v>7.2</v>
      </c>
      <c r="CG1869">
        <v>-17.41</v>
      </c>
      <c r="CH1869">
        <v>-17.899999999999999</v>
      </c>
      <c r="CI1869">
        <v>8.35</v>
      </c>
      <c r="CJ1869">
        <v>-28.82</v>
      </c>
      <c r="CK1869">
        <v>9.1999999999999993</v>
      </c>
      <c r="CL1869">
        <v>14.66</v>
      </c>
      <c r="CM1869" s="3"/>
      <c r="CN1869">
        <v>92</v>
      </c>
      <c r="CO1869">
        <v>-191</v>
      </c>
      <c r="CP1869">
        <v>-173</v>
      </c>
      <c r="CQ1869">
        <v>67</v>
      </c>
      <c r="CR1869">
        <v>-235</v>
      </c>
      <c r="CS1869">
        <v>62</v>
      </c>
      <c r="CT1869">
        <v>94</v>
      </c>
      <c r="CU1869" s="3"/>
      <c r="CV1869">
        <v>20.260000000000002</v>
      </c>
      <c r="CW1869" t="s">
        <v>2</v>
      </c>
      <c r="CX1869" t="s">
        <v>2</v>
      </c>
      <c r="CY1869">
        <v>18.05</v>
      </c>
      <c r="CZ1869" t="s">
        <v>2</v>
      </c>
      <c r="DA1869">
        <v>40.770000000000003</v>
      </c>
      <c r="DB1869">
        <v>26.86</v>
      </c>
      <c r="DC1869" s="3"/>
      <c r="DD1869">
        <v>1.38</v>
      </c>
      <c r="DE1869">
        <v>1.1399999999999999</v>
      </c>
      <c r="DF1869">
        <v>2.12</v>
      </c>
      <c r="DG1869">
        <v>1.4</v>
      </c>
      <c r="DH1869">
        <v>2.69</v>
      </c>
      <c r="DI1869">
        <v>4.25</v>
      </c>
      <c r="DJ1869">
        <v>3.67</v>
      </c>
      <c r="DK1869" s="3"/>
      <c r="DL1869" s="6">
        <f>(CM1869*3+CL1869*2+CK1869)/6</f>
        <v>6.419999999999999</v>
      </c>
      <c r="DM1869">
        <f>BH1869+(BH1869*(CG1869-8.25)/8.25)</f>
        <v>-1513.0872727272726</v>
      </c>
      <c r="DN1869">
        <f>BI1869+(BI1869*(CH1869-8.25)/8.25)</f>
        <v>-1770.4727272727268</v>
      </c>
      <c r="DO1869">
        <f>BJ1869+(BJ1869*(CI1869-8.25)/8.25)</f>
        <v>922.0424242424242</v>
      </c>
      <c r="DP1869">
        <f>BK1869+(BK1869*(CJ1869-8.25)/8.25)</f>
        <v>-3713.4133333333339</v>
      </c>
      <c r="DQ1869">
        <f>BL1869+(BL1869*(CK1869-8.25)/8.25)</f>
        <v>1441.890909090909</v>
      </c>
      <c r="DR1869">
        <f>BM1869+(BM1869*(CL1869-8.25)/8.25)</f>
        <v>1876.48</v>
      </c>
      <c r="DS1869">
        <f>BN1869+(BN1869*(CM1869-8.25)/8.25)</f>
        <v>0</v>
      </c>
      <c r="DT1869" s="8">
        <f>DM1869*10^8/$I1869</f>
        <v>-855.00038971601145</v>
      </c>
      <c r="DU1869" s="8">
        <f>DN1869*10^8/$I1869</f>
        <v>-1000.441216501197</v>
      </c>
      <c r="DV1869" s="8">
        <f>DO1869*10^8/$I1869</f>
        <v>521.01861291914031</v>
      </c>
      <c r="DW1869" s="8">
        <f>DP1869*10^8/$I1869</f>
        <v>-2098.3388760212697</v>
      </c>
      <c r="DX1869" s="8">
        <f>DQ1869*10^8/$I1869</f>
        <v>814.76945277492325</v>
      </c>
      <c r="DY1869" s="8">
        <f>DR1869*10^8/$I1869</f>
        <v>1060.3427576272302</v>
      </c>
      <c r="DZ1869" s="8">
        <f>DS1869*10^8/$I1869</f>
        <v>0</v>
      </c>
      <c r="EA1869" s="8">
        <f>DT1869*10^8/$I1869</f>
        <v>-483.13516317990712</v>
      </c>
      <c r="EB1869" s="8">
        <f>DZ1869*0.8</f>
        <v>0</v>
      </c>
      <c r="EC1869" s="10">
        <f>G1869-E1869</f>
        <v>495</v>
      </c>
      <c r="ED1869" s="4">
        <f>EC1869/E1869*100</f>
        <v>24.264705882352942</v>
      </c>
      <c r="EE1869" s="4">
        <f>DY1869-G1869</f>
        <v>-1474.6572423727698</v>
      </c>
      <c r="EF1869" s="12">
        <f>EE1869/G1869</f>
        <v>-0.58171883328314389</v>
      </c>
      <c r="EG1869" s="4">
        <f>G1869-F1869</f>
        <v>75</v>
      </c>
    </row>
    <row r="1870" spans="1:137" x14ac:dyDescent="0.3">
      <c r="A1870">
        <v>1869</v>
      </c>
      <c r="B1870" t="s">
        <v>6107</v>
      </c>
      <c r="C1870" t="s">
        <v>4139</v>
      </c>
      <c r="D1870" t="str">
        <f>VLOOKUP(C1870,Sheet1!$A$2:$B$3197,2,FALSE)</f>
        <v>화장품</v>
      </c>
      <c r="E1870">
        <v>523</v>
      </c>
      <c r="F1870">
        <v>282</v>
      </c>
      <c r="G1870" s="7">
        <v>288</v>
      </c>
      <c r="H1870" t="s">
        <v>1800</v>
      </c>
      <c r="I1870" s="7">
        <f>VALUE(LEFT(H1870,FIND("/",H1870)-1)) + VALUE(MID(H1870,FIND("/",H1870)+1,LEN(H1870)))</f>
        <v>109894095</v>
      </c>
      <c r="J1870" s="1">
        <v>7467576</v>
      </c>
      <c r="K1870" s="1">
        <f>G1870*I1870/(10^8)</f>
        <v>316.49499359999999</v>
      </c>
      <c r="L1870">
        <v>547</v>
      </c>
      <c r="M1870">
        <v>725</v>
      </c>
      <c r="N1870" s="1">
        <v>1029</v>
      </c>
      <c r="O1870">
        <v>319</v>
      </c>
      <c r="P1870">
        <v>302</v>
      </c>
      <c r="Q1870" s="3"/>
      <c r="R1870" s="3"/>
      <c r="S1870" s="3"/>
      <c r="T1870">
        <v>-126</v>
      </c>
      <c r="U1870">
        <v>84</v>
      </c>
      <c r="V1870">
        <v>99</v>
      </c>
      <c r="W1870">
        <v>-228</v>
      </c>
      <c r="X1870">
        <v>-134</v>
      </c>
      <c r="Y1870" s="3"/>
      <c r="Z1870" s="3"/>
      <c r="AA1870" s="3"/>
      <c r="AB1870">
        <v>-158</v>
      </c>
      <c r="AC1870">
        <v>82</v>
      </c>
      <c r="AD1870">
        <v>37</v>
      </c>
      <c r="AE1870">
        <v>-449</v>
      </c>
      <c r="AF1870">
        <v>-403</v>
      </c>
      <c r="AG1870" s="3"/>
      <c r="AH1870" s="3"/>
      <c r="AI1870" s="3"/>
      <c r="AJ1870">
        <v>204</v>
      </c>
      <c r="AK1870" s="1">
        <v>1008</v>
      </c>
      <c r="AL1870" s="1">
        <v>1517</v>
      </c>
      <c r="AM1870">
        <v>866</v>
      </c>
      <c r="AN1870">
        <v>423</v>
      </c>
      <c r="AO1870" s="3"/>
      <c r="AP1870" s="3"/>
      <c r="AQ1870" s="3"/>
      <c r="AR1870">
        <v>104</v>
      </c>
      <c r="AS1870">
        <v>547</v>
      </c>
      <c r="AT1870">
        <v>898</v>
      </c>
      <c r="AU1870">
        <v>587</v>
      </c>
      <c r="AV1870">
        <v>322</v>
      </c>
      <c r="AW1870" s="3"/>
      <c r="AX1870" s="3"/>
      <c r="AY1870" s="3"/>
      <c r="AZ1870">
        <v>100</v>
      </c>
      <c r="BA1870">
        <v>460</v>
      </c>
      <c r="BB1870">
        <v>619</v>
      </c>
      <c r="BC1870">
        <v>279</v>
      </c>
      <c r="BD1870">
        <v>101</v>
      </c>
      <c r="BE1870" s="3"/>
      <c r="BF1870" s="3"/>
      <c r="BG1870" s="3"/>
      <c r="BH1870">
        <v>96</v>
      </c>
      <c r="BI1870">
        <v>460</v>
      </c>
      <c r="BJ1870">
        <v>619</v>
      </c>
      <c r="BK1870">
        <v>278</v>
      </c>
      <c r="BL1870">
        <v>101</v>
      </c>
      <c r="BM1870" s="3"/>
      <c r="BN1870" s="3"/>
      <c r="BO1870" s="3"/>
      <c r="BP1870">
        <v>146</v>
      </c>
      <c r="BQ1870">
        <v>254</v>
      </c>
      <c r="BR1870">
        <v>299</v>
      </c>
      <c r="BS1870">
        <v>328</v>
      </c>
      <c r="BT1870">
        <v>549</v>
      </c>
      <c r="BU1870" s="3"/>
      <c r="BV1870" s="3"/>
      <c r="BW1870" s="3"/>
      <c r="BX1870">
        <v>-64.37</v>
      </c>
      <c r="BY1870">
        <v>13.55</v>
      </c>
      <c r="BZ1870">
        <v>2.94</v>
      </c>
      <c r="CA1870">
        <v>-37.659999999999997</v>
      </c>
      <c r="CB1870">
        <v>-62.54</v>
      </c>
      <c r="CC1870" s="3"/>
      <c r="CD1870" s="3"/>
      <c r="CE1870" s="3"/>
      <c r="CF1870">
        <v>-140.37</v>
      </c>
      <c r="CG1870">
        <v>29.66</v>
      </c>
      <c r="CH1870">
        <v>6.87</v>
      </c>
      <c r="CI1870">
        <v>-99.99</v>
      </c>
      <c r="CJ1870">
        <v>-212.79</v>
      </c>
      <c r="CK1870" s="3"/>
      <c r="CL1870" s="3"/>
      <c r="CM1870" s="3"/>
      <c r="CN1870">
        <v>-558</v>
      </c>
      <c r="CO1870">
        <v>186</v>
      </c>
      <c r="CP1870">
        <v>62</v>
      </c>
      <c r="CQ1870">
        <v>-684</v>
      </c>
      <c r="CR1870">
        <v>-526</v>
      </c>
      <c r="CS1870" s="3"/>
      <c r="CT1870" s="3"/>
      <c r="CU1870" s="3"/>
      <c r="CV1870" t="s">
        <v>2</v>
      </c>
      <c r="CW1870">
        <v>14.98</v>
      </c>
      <c r="CX1870">
        <v>27.07</v>
      </c>
      <c r="CY1870" t="s">
        <v>2</v>
      </c>
      <c r="CZ1870" t="s">
        <v>2</v>
      </c>
      <c r="DA1870" s="3"/>
      <c r="DB1870" s="3"/>
      <c r="DC1870" s="3"/>
      <c r="DD1870">
        <v>4.2300000000000004</v>
      </c>
      <c r="DE1870">
        <v>3.09</v>
      </c>
      <c r="DF1870">
        <v>1.62</v>
      </c>
      <c r="DG1870">
        <v>2.17</v>
      </c>
      <c r="DH1870">
        <v>5.85</v>
      </c>
      <c r="DI1870" s="3"/>
      <c r="DJ1870" s="3"/>
      <c r="DK1870" s="3"/>
      <c r="DL1870" s="6">
        <f>(CM1870*3+CL1870*2+CK1870)/6</f>
        <v>0</v>
      </c>
      <c r="DM1870">
        <f>BH1870+(BH1870*(CG1870-8.25)/8.25)</f>
        <v>345.13454545454545</v>
      </c>
      <c r="DN1870">
        <f>BI1870+(BI1870*(CH1870-8.25)/8.25)</f>
        <v>383.05454545454546</v>
      </c>
      <c r="DO1870">
        <f>BJ1870+(BJ1870*(CI1870-8.25)/8.25)</f>
        <v>-7502.28</v>
      </c>
      <c r="DP1870">
        <f>BK1870+(BK1870*(CJ1870-8.25)/8.25)</f>
        <v>-7170.3781818181815</v>
      </c>
      <c r="DQ1870">
        <f>BL1870+(BL1870*(CK1870-8.25)/8.25)</f>
        <v>0</v>
      </c>
      <c r="DR1870">
        <f>BM1870+(BM1870*(CL1870-8.25)/8.25)</f>
        <v>0</v>
      </c>
      <c r="DS1870">
        <f>BN1870+(BN1870*(CM1870-8.25)/8.25)</f>
        <v>0</v>
      </c>
      <c r="DT1870" s="8">
        <f>DM1870*10^8/$I1870</f>
        <v>314.06104709679391</v>
      </c>
      <c r="DU1870" s="8">
        <f>DN1870*10^8/$I1870</f>
        <v>348.56699575581877</v>
      </c>
      <c r="DV1870" s="8">
        <f>DO1870*10^8/$I1870</f>
        <v>-6826.8272285239709</v>
      </c>
      <c r="DW1870" s="8">
        <f>DP1870*10^8/$I1870</f>
        <v>-6524.8075265719972</v>
      </c>
      <c r="DX1870" s="8">
        <f>DQ1870*10^8/$I1870</f>
        <v>0</v>
      </c>
      <c r="DY1870" s="8">
        <f>DR1870*10^8/$I1870</f>
        <v>0</v>
      </c>
      <c r="DZ1870" s="8">
        <f>DS1870*10^8/$I1870</f>
        <v>0</v>
      </c>
      <c r="EA1870" s="8">
        <f>DT1870*10^8/$I1870</f>
        <v>285.78518900109594</v>
      </c>
      <c r="EB1870" s="8">
        <f>DZ1870*0.8</f>
        <v>0</v>
      </c>
      <c r="EC1870" s="10">
        <f>G1870-E1870</f>
        <v>-235</v>
      </c>
      <c r="ED1870" s="4">
        <f>EC1870/E1870*100</f>
        <v>-44.933078393881452</v>
      </c>
      <c r="EE1870" s="4">
        <f>DY1870-G1870</f>
        <v>-288</v>
      </c>
      <c r="EF1870" s="12">
        <f>EE1870/G1870</f>
        <v>-1</v>
      </c>
      <c r="EG1870" s="4">
        <f>G1870-F1870</f>
        <v>6</v>
      </c>
    </row>
    <row r="1871" spans="1:137" x14ac:dyDescent="0.3">
      <c r="A1871">
        <v>1870</v>
      </c>
      <c r="B1871" t="s">
        <v>7601</v>
      </c>
      <c r="C1871" t="s">
        <v>4140</v>
      </c>
      <c r="D1871" t="str">
        <f>VLOOKUP(C1871,Sheet1!$A$2:$B$3197,2,FALSE)</f>
        <v>생물공학</v>
      </c>
      <c r="E1871">
        <v>22950</v>
      </c>
      <c r="F1871">
        <v>19450</v>
      </c>
      <c r="G1871" s="7">
        <v>19600</v>
      </c>
      <c r="H1871" t="s">
        <v>1801</v>
      </c>
      <c r="I1871" s="7">
        <f>VALUE(LEFT(H1871,FIND("/",H1871)-1)) + VALUE(MID(H1871,FIND("/",H1871)+1,LEN(H1871)))</f>
        <v>9400000</v>
      </c>
      <c r="J1871" s="1">
        <v>526954</v>
      </c>
      <c r="K1871" s="1">
        <f>G1871*I1871/(10^8)</f>
        <v>1842.4</v>
      </c>
      <c r="L1871">
        <v>583</v>
      </c>
      <c r="M1871">
        <v>611</v>
      </c>
      <c r="N1871">
        <v>625</v>
      </c>
      <c r="O1871">
        <v>460</v>
      </c>
      <c r="P1871">
        <v>456</v>
      </c>
      <c r="Q1871" s="3"/>
      <c r="R1871" s="3"/>
      <c r="S1871" s="3"/>
      <c r="T1871">
        <v>216</v>
      </c>
      <c r="U1871">
        <v>226</v>
      </c>
      <c r="V1871">
        <v>217</v>
      </c>
      <c r="W1871">
        <v>58</v>
      </c>
      <c r="X1871">
        <v>37</v>
      </c>
      <c r="Y1871" s="3"/>
      <c r="Z1871" s="3"/>
      <c r="AA1871" s="3"/>
      <c r="AB1871">
        <v>185</v>
      </c>
      <c r="AC1871">
        <v>182</v>
      </c>
      <c r="AD1871">
        <v>194</v>
      </c>
      <c r="AE1871">
        <v>72</v>
      </c>
      <c r="AF1871">
        <v>32</v>
      </c>
      <c r="AG1871" s="3"/>
      <c r="AH1871" s="3"/>
      <c r="AI1871" s="3"/>
      <c r="AJ1871">
        <v>905</v>
      </c>
      <c r="AK1871">
        <v>965</v>
      </c>
      <c r="AL1871" s="1">
        <v>1120</v>
      </c>
      <c r="AM1871" s="1">
        <v>1083</v>
      </c>
      <c r="AN1871" s="1">
        <v>1053</v>
      </c>
      <c r="AO1871" s="3"/>
      <c r="AP1871" s="3"/>
      <c r="AQ1871" s="3"/>
      <c r="AR1871">
        <v>64</v>
      </c>
      <c r="AS1871">
        <v>63</v>
      </c>
      <c r="AT1871">
        <v>64</v>
      </c>
      <c r="AU1871">
        <v>47</v>
      </c>
      <c r="AV1871">
        <v>53</v>
      </c>
      <c r="AW1871" s="3"/>
      <c r="AX1871" s="3"/>
      <c r="AY1871" s="3"/>
      <c r="AZ1871">
        <v>842</v>
      </c>
      <c r="BA1871">
        <v>902</v>
      </c>
      <c r="BB1871" s="1">
        <v>1056</v>
      </c>
      <c r="BC1871" s="1">
        <v>1036</v>
      </c>
      <c r="BD1871" s="1">
        <v>1000</v>
      </c>
      <c r="BE1871" s="3"/>
      <c r="BF1871" s="3"/>
      <c r="BG1871" s="3"/>
      <c r="BH1871">
        <v>842</v>
      </c>
      <c r="BI1871">
        <v>902</v>
      </c>
      <c r="BJ1871" s="1">
        <v>1056</v>
      </c>
      <c r="BK1871" s="1">
        <v>1036</v>
      </c>
      <c r="BL1871" s="1">
        <v>1000</v>
      </c>
      <c r="BM1871" s="3"/>
      <c r="BN1871" s="3"/>
      <c r="BO1871" s="3"/>
      <c r="BP1871">
        <v>47</v>
      </c>
      <c r="BQ1871">
        <v>47</v>
      </c>
      <c r="BR1871">
        <v>47</v>
      </c>
      <c r="BS1871">
        <v>47</v>
      </c>
      <c r="BT1871">
        <v>47</v>
      </c>
      <c r="BU1871" s="3"/>
      <c r="BV1871" s="3"/>
      <c r="BW1871" s="3"/>
      <c r="BX1871">
        <v>22.36</v>
      </c>
      <c r="BY1871">
        <v>19.46</v>
      </c>
      <c r="BZ1871">
        <v>18.59</v>
      </c>
      <c r="CA1871">
        <v>6.56</v>
      </c>
      <c r="CB1871">
        <v>2.99</v>
      </c>
      <c r="CC1871" s="3"/>
      <c r="CD1871" s="3"/>
      <c r="CE1871" s="3"/>
      <c r="CF1871">
        <v>24.2</v>
      </c>
      <c r="CG1871">
        <v>20.88</v>
      </c>
      <c r="CH1871">
        <v>19.8</v>
      </c>
      <c r="CI1871">
        <v>6.91</v>
      </c>
      <c r="CJ1871">
        <v>3.13</v>
      </c>
      <c r="CK1871" s="3"/>
      <c r="CL1871" s="3"/>
      <c r="CM1871" s="3"/>
      <c r="CN1871" s="1">
        <v>1968</v>
      </c>
      <c r="CO1871" s="1">
        <v>1936</v>
      </c>
      <c r="CP1871" s="1">
        <v>2062</v>
      </c>
      <c r="CQ1871">
        <v>769</v>
      </c>
      <c r="CR1871">
        <v>339</v>
      </c>
      <c r="CS1871" s="3"/>
      <c r="CT1871" s="3"/>
      <c r="CU1871" s="3"/>
      <c r="CV1871">
        <v>24.72</v>
      </c>
      <c r="CW1871">
        <v>20.66</v>
      </c>
      <c r="CX1871">
        <v>13.6</v>
      </c>
      <c r="CY1871">
        <v>24.63</v>
      </c>
      <c r="CZ1871">
        <v>69.27</v>
      </c>
      <c r="DA1871" s="3"/>
      <c r="DB1871" s="3"/>
      <c r="DC1871" s="3"/>
      <c r="DD1871">
        <v>5.1100000000000003</v>
      </c>
      <c r="DE1871">
        <v>3.65</v>
      </c>
      <c r="DF1871">
        <v>2.2200000000000002</v>
      </c>
      <c r="DG1871">
        <v>1.47</v>
      </c>
      <c r="DH1871">
        <v>1.84</v>
      </c>
      <c r="DI1871" s="3"/>
      <c r="DJ1871" s="3"/>
      <c r="DK1871" s="3"/>
      <c r="DL1871" s="6">
        <f>(CM1871*3+CL1871*2+CK1871)/6</f>
        <v>0</v>
      </c>
      <c r="DM1871">
        <f>BH1871+(BH1871*(CG1871-8.25)/8.25)</f>
        <v>2131.0254545454545</v>
      </c>
      <c r="DN1871">
        <f>BI1871+(BI1871*(CH1871-8.25)/8.25)</f>
        <v>2164.8000000000002</v>
      </c>
      <c r="DO1871">
        <f>BJ1871+(BJ1871*(CI1871-8.25)/8.25)</f>
        <v>884.48</v>
      </c>
      <c r="DP1871">
        <f>BK1871+(BK1871*(CJ1871-8.25)/8.25)</f>
        <v>393.05212121212128</v>
      </c>
      <c r="DQ1871">
        <f>BL1871+(BL1871*(CK1871-8.25)/8.25)</f>
        <v>0</v>
      </c>
      <c r="DR1871">
        <f>BM1871+(BM1871*(CL1871-8.25)/8.25)</f>
        <v>0</v>
      </c>
      <c r="DS1871">
        <f>BN1871+(BN1871*(CM1871-8.25)/8.25)</f>
        <v>0</v>
      </c>
      <c r="DT1871" s="8">
        <f>DM1871*10^8/$I1871</f>
        <v>22670.483558994194</v>
      </c>
      <c r="DU1871" s="8">
        <f>DN1871*10^8/$I1871</f>
        <v>23029.787234042557</v>
      </c>
      <c r="DV1871" s="8">
        <f>DO1871*10^8/$I1871</f>
        <v>9409.3617021276605</v>
      </c>
      <c r="DW1871" s="8">
        <f>DP1871*10^8/$I1871</f>
        <v>4181.4055448098006</v>
      </c>
      <c r="DX1871" s="8">
        <f>DQ1871*10^8/$I1871</f>
        <v>0</v>
      </c>
      <c r="DY1871" s="8">
        <f>DR1871*10^8/$I1871</f>
        <v>0</v>
      </c>
      <c r="DZ1871" s="8">
        <f>DS1871*10^8/$I1871</f>
        <v>0</v>
      </c>
      <c r="EA1871" s="8">
        <f>DT1871*10^8/$I1871</f>
        <v>241175.35701057652</v>
      </c>
      <c r="EB1871" s="8">
        <f>DZ1871*0.8</f>
        <v>0</v>
      </c>
      <c r="EC1871" s="10">
        <f>G1871-E1871</f>
        <v>-3350</v>
      </c>
      <c r="ED1871" s="4">
        <f>EC1871/E1871*100</f>
        <v>-14.596949891067537</v>
      </c>
      <c r="EE1871" s="4">
        <f>DY1871-G1871</f>
        <v>-19600</v>
      </c>
      <c r="EF1871" s="12">
        <f>EE1871/G1871</f>
        <v>-1</v>
      </c>
      <c r="EG1871" s="4">
        <f>G1871-F1871</f>
        <v>150</v>
      </c>
    </row>
    <row r="1872" spans="1:137" x14ac:dyDescent="0.3">
      <c r="A1872">
        <v>1871</v>
      </c>
      <c r="B1872" t="s">
        <v>7616</v>
      </c>
      <c r="C1872" t="s">
        <v>4141</v>
      </c>
      <c r="D1872" t="str">
        <f>VLOOKUP(C1872,Sheet1!$A$2:$B$3197,2,FALSE)</f>
        <v>교육서비스</v>
      </c>
      <c r="E1872">
        <v>2830</v>
      </c>
      <c r="F1872">
        <v>18100</v>
      </c>
      <c r="G1872" s="7">
        <v>20150</v>
      </c>
      <c r="H1872" t="s">
        <v>1802</v>
      </c>
      <c r="I1872" s="7">
        <f>VALUE(LEFT(H1872,FIND("/",H1872)-1)) + VALUE(MID(H1872,FIND("/",H1872)+1,LEN(H1872)))</f>
        <v>16526307</v>
      </c>
      <c r="J1872">
        <v>0</v>
      </c>
      <c r="K1872" s="1">
        <f>G1872*I1872/(10^8)</f>
        <v>3330.0508605</v>
      </c>
      <c r="L1872">
        <v>535</v>
      </c>
      <c r="M1872">
        <v>575</v>
      </c>
      <c r="N1872">
        <v>860</v>
      </c>
      <c r="O1872">
        <v>846</v>
      </c>
      <c r="P1872">
        <v>754</v>
      </c>
      <c r="Q1872" s="3"/>
      <c r="R1872" s="3"/>
      <c r="S1872" s="3"/>
      <c r="T1872">
        <v>77</v>
      </c>
      <c r="U1872">
        <v>27</v>
      </c>
      <c r="V1872">
        <v>-22</v>
      </c>
      <c r="W1872">
        <v>29</v>
      </c>
      <c r="X1872">
        <v>25</v>
      </c>
      <c r="Y1872" s="3"/>
      <c r="Z1872" s="3"/>
      <c r="AA1872" s="3"/>
      <c r="AB1872">
        <v>53</v>
      </c>
      <c r="AC1872">
        <v>7</v>
      </c>
      <c r="AD1872">
        <v>-44</v>
      </c>
      <c r="AE1872">
        <v>7</v>
      </c>
      <c r="AF1872">
        <v>10</v>
      </c>
      <c r="AG1872" s="3"/>
      <c r="AH1872" s="3"/>
      <c r="AI1872" s="3"/>
      <c r="AJ1872">
        <v>737</v>
      </c>
      <c r="AK1872">
        <v>900</v>
      </c>
      <c r="AL1872">
        <v>950</v>
      </c>
      <c r="AM1872">
        <v>923</v>
      </c>
      <c r="AN1872">
        <v>891</v>
      </c>
      <c r="AO1872" s="3"/>
      <c r="AP1872" s="3"/>
      <c r="AQ1872" s="3"/>
      <c r="AR1872">
        <v>171</v>
      </c>
      <c r="AS1872">
        <v>345</v>
      </c>
      <c r="AT1872">
        <v>380</v>
      </c>
      <c r="AU1872">
        <v>348</v>
      </c>
      <c r="AV1872">
        <v>259</v>
      </c>
      <c r="AW1872" s="3"/>
      <c r="AX1872" s="3"/>
      <c r="AY1872" s="3"/>
      <c r="AZ1872">
        <v>566</v>
      </c>
      <c r="BA1872">
        <v>555</v>
      </c>
      <c r="BB1872">
        <v>570</v>
      </c>
      <c r="BC1872">
        <v>575</v>
      </c>
      <c r="BD1872">
        <v>632</v>
      </c>
      <c r="BE1872" s="3"/>
      <c r="BF1872" s="3"/>
      <c r="BG1872" s="3"/>
      <c r="BH1872">
        <v>566</v>
      </c>
      <c r="BI1872">
        <v>555</v>
      </c>
      <c r="BJ1872">
        <v>570</v>
      </c>
      <c r="BK1872">
        <v>575</v>
      </c>
      <c r="BL1872">
        <v>632</v>
      </c>
      <c r="BM1872" s="3"/>
      <c r="BN1872" s="3"/>
      <c r="BO1872" s="3"/>
      <c r="BP1872">
        <v>58</v>
      </c>
      <c r="BQ1872">
        <v>67</v>
      </c>
      <c r="BR1872">
        <v>73</v>
      </c>
      <c r="BS1872">
        <v>74</v>
      </c>
      <c r="BT1872">
        <v>83</v>
      </c>
      <c r="BU1872" s="3"/>
      <c r="BV1872" s="3"/>
      <c r="BW1872" s="3"/>
      <c r="BX1872">
        <v>7.56</v>
      </c>
      <c r="BY1872">
        <v>0.89</v>
      </c>
      <c r="BZ1872">
        <v>-4.72</v>
      </c>
      <c r="CA1872">
        <v>0.77</v>
      </c>
      <c r="CB1872">
        <v>1.07</v>
      </c>
      <c r="CC1872" s="3"/>
      <c r="CD1872" s="3"/>
      <c r="CE1872" s="3"/>
      <c r="CF1872">
        <v>10.09</v>
      </c>
      <c r="CG1872">
        <v>1.3</v>
      </c>
      <c r="CH1872">
        <v>-7.76</v>
      </c>
      <c r="CI1872">
        <v>1.26</v>
      </c>
      <c r="CJ1872">
        <v>1.61</v>
      </c>
      <c r="CK1872" s="3"/>
      <c r="CL1872" s="3"/>
      <c r="CM1872" s="3"/>
      <c r="CN1872">
        <v>456</v>
      </c>
      <c r="CO1872">
        <v>61</v>
      </c>
      <c r="CP1872">
        <v>-302</v>
      </c>
      <c r="CQ1872">
        <v>49</v>
      </c>
      <c r="CR1872">
        <v>59</v>
      </c>
      <c r="CS1872" s="3"/>
      <c r="CT1872" s="3"/>
      <c r="CU1872" s="3"/>
      <c r="CV1872">
        <v>14.12</v>
      </c>
      <c r="CW1872">
        <v>69.150000000000006</v>
      </c>
      <c r="CX1872" t="s">
        <v>2</v>
      </c>
      <c r="CY1872">
        <v>66.16</v>
      </c>
      <c r="CZ1872">
        <v>48.28</v>
      </c>
      <c r="DA1872" s="3"/>
      <c r="DB1872" s="3"/>
      <c r="DC1872" s="3"/>
      <c r="DD1872">
        <v>1.2</v>
      </c>
      <c r="DE1872">
        <v>0.9</v>
      </c>
      <c r="DF1872">
        <v>0.63</v>
      </c>
      <c r="DG1872">
        <v>0.74</v>
      </c>
      <c r="DH1872">
        <v>0.66</v>
      </c>
      <c r="DI1872" s="3"/>
      <c r="DJ1872" s="3"/>
      <c r="DK1872" s="3"/>
      <c r="DL1872" s="6">
        <f>(CM1872*3+CL1872*2+CK1872)/6</f>
        <v>0</v>
      </c>
      <c r="DM1872">
        <f>BH1872+(BH1872*(CG1872-8.25)/8.25)</f>
        <v>89.187878787878731</v>
      </c>
      <c r="DN1872">
        <f>BI1872+(BI1872*(CH1872-8.25)/8.25)</f>
        <v>-522.0363636363636</v>
      </c>
      <c r="DO1872">
        <f>BJ1872+(BJ1872*(CI1872-8.25)/8.25)</f>
        <v>87.054545454545405</v>
      </c>
      <c r="DP1872">
        <f>BK1872+(BK1872*(CJ1872-8.25)/8.25)</f>
        <v>112.21212121212119</v>
      </c>
      <c r="DQ1872">
        <f>BL1872+(BL1872*(CK1872-8.25)/8.25)</f>
        <v>0</v>
      </c>
      <c r="DR1872">
        <f>BM1872+(BM1872*(CL1872-8.25)/8.25)</f>
        <v>0</v>
      </c>
      <c r="DS1872">
        <f>BN1872+(BN1872*(CM1872-8.25)/8.25)</f>
        <v>0</v>
      </c>
      <c r="DT1872" s="8">
        <f>DM1872*10^8/$I1872</f>
        <v>539.67216503892087</v>
      </c>
      <c r="DU1872" s="8">
        <f>DN1872*10^8/$I1872</f>
        <v>-3158.8204408665747</v>
      </c>
      <c r="DV1872" s="8">
        <f>DO1872*10^8/$I1872</f>
        <v>526.76345329023241</v>
      </c>
      <c r="DW1872" s="8">
        <f>DP1872*10^8/$I1872</f>
        <v>678.99090348570428</v>
      </c>
      <c r="DX1872" s="8">
        <f>DQ1872*10^8/$I1872</f>
        <v>0</v>
      </c>
      <c r="DY1872" s="8">
        <f>DR1872*10^8/$I1872</f>
        <v>0</v>
      </c>
      <c r="DZ1872" s="8">
        <f>DS1872*10^8/$I1872</f>
        <v>0</v>
      </c>
      <c r="EA1872" s="8">
        <f>DT1872*10^8/$I1872</f>
        <v>3265.5339455991038</v>
      </c>
      <c r="EB1872" s="8">
        <f>DZ1872*0.8</f>
        <v>0</v>
      </c>
      <c r="EC1872" s="10">
        <f>G1872-E1872</f>
        <v>17320</v>
      </c>
      <c r="ED1872" s="4">
        <f>EC1872/E1872*100</f>
        <v>612.0141342756184</v>
      </c>
      <c r="EE1872" s="4">
        <f>DY1872-G1872</f>
        <v>-20150</v>
      </c>
      <c r="EF1872" s="12">
        <f>EE1872/G1872</f>
        <v>-1</v>
      </c>
      <c r="EG1872" s="4">
        <f>G1872-F1872</f>
        <v>2050</v>
      </c>
    </row>
    <row r="1873" spans="1:137" x14ac:dyDescent="0.3">
      <c r="A1873">
        <v>1872</v>
      </c>
      <c r="B1873" t="s">
        <v>6171</v>
      </c>
      <c r="C1873" t="s">
        <v>4142</v>
      </c>
      <c r="D1873" t="str">
        <f>VLOOKUP(C1873,Sheet1!$A$2:$B$3197,2,FALSE)</f>
        <v>반도체와반도체장비</v>
      </c>
      <c r="E1873" t="e">
        <v>#N/A</v>
      </c>
      <c r="F1873">
        <v>1005</v>
      </c>
      <c r="G1873" s="7">
        <v>1005</v>
      </c>
      <c r="H1873" t="s">
        <v>1803</v>
      </c>
      <c r="I1873" s="7">
        <f>VALUE(LEFT(H1873,FIND("/",H1873)-1)) + VALUE(MID(H1873,FIND("/",H1873)+1,LEN(H1873)))</f>
        <v>73686477</v>
      </c>
      <c r="J1873" s="1">
        <v>14000000</v>
      </c>
      <c r="K1873" s="1">
        <f>G1873*I1873/(10^8)</f>
        <v>740.54909384999996</v>
      </c>
      <c r="L1873" s="1">
        <v>2416</v>
      </c>
      <c r="M1873" s="1">
        <v>1685</v>
      </c>
      <c r="N1873">
        <v>930</v>
      </c>
      <c r="O1873">
        <v>395</v>
      </c>
      <c r="P1873">
        <v>230</v>
      </c>
      <c r="Q1873" s="3"/>
      <c r="R1873" s="3"/>
      <c r="S1873" s="3"/>
      <c r="T1873">
        <v>24</v>
      </c>
      <c r="U1873">
        <v>-195</v>
      </c>
      <c r="V1873">
        <v>-229</v>
      </c>
      <c r="W1873">
        <v>-148</v>
      </c>
      <c r="X1873">
        <v>-53</v>
      </c>
      <c r="Y1873" s="3"/>
      <c r="Z1873" s="3"/>
      <c r="AA1873" s="3"/>
      <c r="AB1873">
        <v>17</v>
      </c>
      <c r="AC1873">
        <v>-238</v>
      </c>
      <c r="AD1873">
        <v>-288</v>
      </c>
      <c r="AE1873">
        <v>-115</v>
      </c>
      <c r="AF1873">
        <v>-175</v>
      </c>
      <c r="AG1873" s="3"/>
      <c r="AH1873" s="3"/>
      <c r="AI1873" s="3"/>
      <c r="AJ1873" s="1">
        <v>1241</v>
      </c>
      <c r="AK1873">
        <v>953</v>
      </c>
      <c r="AL1873">
        <v>780</v>
      </c>
      <c r="AM1873">
        <v>768</v>
      </c>
      <c r="AN1873">
        <v>417</v>
      </c>
      <c r="AO1873" s="3"/>
      <c r="AP1873" s="3"/>
      <c r="AQ1873" s="3"/>
      <c r="AR1873">
        <v>602</v>
      </c>
      <c r="AS1873">
        <v>536</v>
      </c>
      <c r="AT1873">
        <v>628</v>
      </c>
      <c r="AU1873">
        <v>374</v>
      </c>
      <c r="AV1873">
        <v>94</v>
      </c>
      <c r="AW1873" s="3"/>
      <c r="AX1873" s="3"/>
      <c r="AY1873" s="3"/>
      <c r="AZ1873">
        <v>639</v>
      </c>
      <c r="BA1873">
        <v>417</v>
      </c>
      <c r="BB1873">
        <v>152</v>
      </c>
      <c r="BC1873">
        <v>394</v>
      </c>
      <c r="BD1873">
        <v>323</v>
      </c>
      <c r="BE1873" s="3"/>
      <c r="BF1873" s="3"/>
      <c r="BG1873" s="3"/>
      <c r="BH1873">
        <v>639</v>
      </c>
      <c r="BI1873">
        <v>417</v>
      </c>
      <c r="BJ1873">
        <v>153</v>
      </c>
      <c r="BK1873">
        <v>394</v>
      </c>
      <c r="BL1873">
        <v>323</v>
      </c>
      <c r="BM1873" s="3"/>
      <c r="BN1873" s="3"/>
      <c r="BO1873" s="3"/>
      <c r="BP1873">
        <v>324</v>
      </c>
      <c r="BQ1873">
        <v>332</v>
      </c>
      <c r="BR1873">
        <v>332</v>
      </c>
      <c r="BS1873">
        <v>256</v>
      </c>
      <c r="BT1873">
        <v>368</v>
      </c>
      <c r="BU1873" s="3"/>
      <c r="BV1873" s="3"/>
      <c r="BW1873" s="3"/>
      <c r="BX1873">
        <v>1.35</v>
      </c>
      <c r="BY1873">
        <v>-21.67</v>
      </c>
      <c r="BZ1873">
        <v>-33.28</v>
      </c>
      <c r="CA1873">
        <v>-14.91</v>
      </c>
      <c r="CB1873">
        <v>-29.54</v>
      </c>
      <c r="CC1873" s="3"/>
      <c r="CD1873" s="3"/>
      <c r="CE1873" s="3"/>
      <c r="CF1873">
        <v>2.75</v>
      </c>
      <c r="CG1873">
        <v>-45.04</v>
      </c>
      <c r="CH1873">
        <v>-100.99</v>
      </c>
      <c r="CI1873">
        <v>-41.43</v>
      </c>
      <c r="CJ1873">
        <v>-48.84</v>
      </c>
      <c r="CK1873" s="3"/>
      <c r="CL1873" s="3"/>
      <c r="CM1873" s="3"/>
      <c r="CN1873" s="1">
        <v>21436</v>
      </c>
      <c r="CO1873" s="1">
        <v>-297490</v>
      </c>
      <c r="CP1873" s="1">
        <v>-359916</v>
      </c>
      <c r="CQ1873" s="1">
        <v>-14326</v>
      </c>
      <c r="CR1873">
        <v>-270</v>
      </c>
      <c r="CS1873" s="3"/>
      <c r="CT1873" s="3"/>
      <c r="CU1873" s="3"/>
      <c r="CV1873">
        <v>0.17</v>
      </c>
      <c r="CW1873" t="s">
        <v>2</v>
      </c>
      <c r="CX1873" t="s">
        <v>2</v>
      </c>
      <c r="CY1873" t="s">
        <v>2</v>
      </c>
      <c r="CZ1873" t="s">
        <v>2</v>
      </c>
      <c r="DA1873" s="3"/>
      <c r="DB1873" s="3"/>
      <c r="DC1873" s="3"/>
      <c r="DD1873">
        <v>0</v>
      </c>
      <c r="DE1873">
        <v>0.01</v>
      </c>
      <c r="DF1873">
        <v>0.01</v>
      </c>
      <c r="DG1873">
        <v>1.31</v>
      </c>
      <c r="DH1873">
        <v>2.29</v>
      </c>
      <c r="DI1873" s="3"/>
      <c r="DJ1873" s="3"/>
      <c r="DK1873" s="3"/>
      <c r="DL1873" s="6">
        <f>(CM1873*3+CL1873*2+CK1873)/6</f>
        <v>0</v>
      </c>
      <c r="DM1873">
        <f>BH1873+(BH1873*(CG1873-8.25)/8.25)</f>
        <v>-3488.5527272727268</v>
      </c>
      <c r="DN1873">
        <f>BI1873+(BI1873*(CH1873-8.25)/8.25)</f>
        <v>-5104.585454545454</v>
      </c>
      <c r="DO1873">
        <f>BJ1873+(BJ1873*(CI1873-8.25)/8.25)</f>
        <v>-768.33818181818185</v>
      </c>
      <c r="DP1873">
        <f>BK1873+(BK1873*(CJ1873-8.25)/8.25)</f>
        <v>-2332.4800000000005</v>
      </c>
      <c r="DQ1873">
        <f>BL1873+(BL1873*(CK1873-8.25)/8.25)</f>
        <v>0</v>
      </c>
      <c r="DR1873">
        <f>BM1873+(BM1873*(CL1873-8.25)/8.25)</f>
        <v>0</v>
      </c>
      <c r="DS1873">
        <f>BN1873+(BN1873*(CM1873-8.25)/8.25)</f>
        <v>0</v>
      </c>
      <c r="DT1873" s="8">
        <f>DM1873*10^8/$I1873</f>
        <v>-4734.3187913200509</v>
      </c>
      <c r="DU1873" s="8">
        <f>DN1873*10^8/$I1873</f>
        <v>-6927.4386052483605</v>
      </c>
      <c r="DV1873" s="8">
        <f>DO1873*10^8/$I1873</f>
        <v>-1042.7126022298255</v>
      </c>
      <c r="DW1873" s="8">
        <f>DP1873*10^8/$I1873</f>
        <v>-3165.4112056408949</v>
      </c>
      <c r="DX1873" s="8">
        <f>DQ1873*10^8/$I1873</f>
        <v>0</v>
      </c>
      <c r="DY1873" s="8">
        <f>DR1873*10^8/$I1873</f>
        <v>0</v>
      </c>
      <c r="DZ1873" s="8">
        <f>DS1873*10^8/$I1873</f>
        <v>0</v>
      </c>
      <c r="EA1873" s="8">
        <f>DT1873*10^8/$I1873</f>
        <v>-6424.9493042258628</v>
      </c>
      <c r="EB1873" s="8">
        <f>DZ1873*0.8</f>
        <v>0</v>
      </c>
      <c r="EC1873" s="10" t="e">
        <f>G1873-E1873</f>
        <v>#N/A</v>
      </c>
      <c r="ED1873" s="4" t="e">
        <f>EC1873/E1873*100</f>
        <v>#N/A</v>
      </c>
      <c r="EE1873" s="4">
        <f>DY1873-G1873</f>
        <v>-1005</v>
      </c>
      <c r="EF1873" s="12">
        <f>EE1873/G1873</f>
        <v>-1</v>
      </c>
      <c r="EG1873" s="4">
        <f>G1873-F1873</f>
        <v>0</v>
      </c>
    </row>
    <row r="1874" spans="1:137" x14ac:dyDescent="0.3">
      <c r="A1874">
        <v>1873</v>
      </c>
      <c r="B1874" t="s">
        <v>5737</v>
      </c>
      <c r="C1874" t="s">
        <v>4143</v>
      </c>
      <c r="D1874" t="str">
        <f>VLOOKUP(C1874,Sheet1!$A$2:$B$3197,2,FALSE)</f>
        <v>IT서비스</v>
      </c>
      <c r="E1874">
        <v>19600</v>
      </c>
      <c r="F1874">
        <v>20000</v>
      </c>
      <c r="G1874" s="7">
        <v>21900</v>
      </c>
      <c r="H1874" t="s">
        <v>1804</v>
      </c>
      <c r="I1874" s="7">
        <f>VALUE(LEFT(H1874,FIND("/",H1874)-1)) + VALUE(MID(H1874,FIND("/",H1874)+1,LEN(H1874)))</f>
        <v>27904434</v>
      </c>
      <c r="J1874" s="1">
        <v>1285946</v>
      </c>
      <c r="K1874" s="1">
        <f>G1874*I1874/(10^8)</f>
        <v>6111.071046</v>
      </c>
      <c r="L1874" s="1">
        <v>4781</v>
      </c>
      <c r="M1874" s="1">
        <v>7585</v>
      </c>
      <c r="N1874" s="1">
        <v>9246</v>
      </c>
      <c r="O1874" s="1">
        <v>7476</v>
      </c>
      <c r="P1874" s="1">
        <v>8102</v>
      </c>
      <c r="Q1874" s="1">
        <v>8658</v>
      </c>
      <c r="R1874" s="1">
        <v>10148</v>
      </c>
      <c r="S1874" s="1">
        <v>11755</v>
      </c>
      <c r="T1874">
        <v>489</v>
      </c>
      <c r="U1874">
        <v>547</v>
      </c>
      <c r="V1874">
        <v>604</v>
      </c>
      <c r="W1874">
        <v>822</v>
      </c>
      <c r="X1874">
        <v>980</v>
      </c>
      <c r="Y1874" s="1">
        <v>1073</v>
      </c>
      <c r="Z1874" s="1">
        <v>1349</v>
      </c>
      <c r="AA1874" s="1">
        <v>1657</v>
      </c>
      <c r="AB1874">
        <v>136</v>
      </c>
      <c r="AC1874">
        <v>30</v>
      </c>
      <c r="AD1874">
        <v>399</v>
      </c>
      <c r="AE1874">
        <v>600</v>
      </c>
      <c r="AF1874">
        <v>530</v>
      </c>
      <c r="AG1874">
        <v>735</v>
      </c>
      <c r="AH1874">
        <v>913</v>
      </c>
      <c r="AI1874" s="1">
        <v>1119</v>
      </c>
      <c r="AJ1874" s="1">
        <v>7360</v>
      </c>
      <c r="AK1874" s="1">
        <v>9262</v>
      </c>
      <c r="AL1874" s="1">
        <v>9323</v>
      </c>
      <c r="AM1874" s="1">
        <v>12780</v>
      </c>
      <c r="AN1874" s="1">
        <v>14005</v>
      </c>
      <c r="AO1874" s="1">
        <v>14791</v>
      </c>
      <c r="AP1874" s="1">
        <v>16485</v>
      </c>
      <c r="AQ1874" s="1">
        <v>18426</v>
      </c>
      <c r="AR1874" s="1">
        <v>4785</v>
      </c>
      <c r="AS1874" s="1">
        <v>6165</v>
      </c>
      <c r="AT1874" s="1">
        <v>5940</v>
      </c>
      <c r="AU1874" s="1">
        <v>8973</v>
      </c>
      <c r="AV1874" s="1">
        <v>9483</v>
      </c>
      <c r="AW1874" s="1">
        <v>9658</v>
      </c>
      <c r="AX1874" s="1">
        <v>10561</v>
      </c>
      <c r="AY1874" s="1">
        <v>11507</v>
      </c>
      <c r="AZ1874" s="1">
        <v>2574</v>
      </c>
      <c r="BA1874" s="1">
        <v>3097</v>
      </c>
      <c r="BB1874" s="1">
        <v>3383</v>
      </c>
      <c r="BC1874" s="1">
        <v>3807</v>
      </c>
      <c r="BD1874" s="1">
        <v>4522</v>
      </c>
      <c r="BE1874" s="1">
        <v>5133</v>
      </c>
      <c r="BF1874" s="1">
        <v>5924</v>
      </c>
      <c r="BG1874" s="1">
        <v>6919</v>
      </c>
      <c r="BH1874" s="1">
        <v>1769</v>
      </c>
      <c r="BI1874" s="1">
        <v>1869</v>
      </c>
      <c r="BJ1874" s="1">
        <v>2133</v>
      </c>
      <c r="BK1874" s="1">
        <v>2494</v>
      </c>
      <c r="BL1874" s="1">
        <v>3078</v>
      </c>
      <c r="BM1874" s="1">
        <v>3573</v>
      </c>
      <c r="BN1874" s="1">
        <v>4212</v>
      </c>
      <c r="BO1874" s="1">
        <v>5014</v>
      </c>
      <c r="BP1874">
        <v>133</v>
      </c>
      <c r="BQ1874">
        <v>139</v>
      </c>
      <c r="BR1874">
        <v>140</v>
      </c>
      <c r="BS1874">
        <v>140</v>
      </c>
      <c r="BT1874">
        <v>140</v>
      </c>
      <c r="BU1874">
        <v>140</v>
      </c>
      <c r="BV1874">
        <v>140</v>
      </c>
      <c r="BW1874">
        <v>140</v>
      </c>
      <c r="BX1874">
        <v>2.02</v>
      </c>
      <c r="BY1874">
        <v>0.36</v>
      </c>
      <c r="BZ1874">
        <v>4.29</v>
      </c>
      <c r="CA1874">
        <v>5.43</v>
      </c>
      <c r="CB1874">
        <v>3.96</v>
      </c>
      <c r="CC1874">
        <v>5.0999999999999996</v>
      </c>
      <c r="CD1874">
        <v>5.84</v>
      </c>
      <c r="CE1874">
        <v>6.41</v>
      </c>
      <c r="CF1874">
        <v>4.8600000000000003</v>
      </c>
      <c r="CG1874">
        <v>-0.21</v>
      </c>
      <c r="CH1874">
        <v>17.61</v>
      </c>
      <c r="CI1874">
        <v>21.61</v>
      </c>
      <c r="CJ1874">
        <v>15.23</v>
      </c>
      <c r="CK1874">
        <v>17.68</v>
      </c>
      <c r="CL1874">
        <v>18.78</v>
      </c>
      <c r="CM1874">
        <v>19.420000000000002</v>
      </c>
      <c r="CN1874">
        <v>304</v>
      </c>
      <c r="CO1874">
        <v>-14</v>
      </c>
      <c r="CP1874" s="1">
        <v>1263</v>
      </c>
      <c r="CQ1874" s="1">
        <v>1792</v>
      </c>
      <c r="CR1874" s="1">
        <v>1521</v>
      </c>
      <c r="CS1874" s="1">
        <v>2107</v>
      </c>
      <c r="CT1874" s="1">
        <v>2620</v>
      </c>
      <c r="CU1874" s="1">
        <v>3211</v>
      </c>
      <c r="CV1874">
        <v>39.75</v>
      </c>
      <c r="CW1874" t="s">
        <v>2</v>
      </c>
      <c r="CX1874">
        <v>12.19</v>
      </c>
      <c r="CY1874">
        <v>9.49</v>
      </c>
      <c r="CZ1874">
        <v>13.25</v>
      </c>
      <c r="DA1874">
        <v>10.39</v>
      </c>
      <c r="DB1874">
        <v>8.36</v>
      </c>
      <c r="DC1874">
        <v>6.82</v>
      </c>
      <c r="DD1874">
        <v>1.78</v>
      </c>
      <c r="DE1874">
        <v>2.74</v>
      </c>
      <c r="DF1874">
        <v>1.98</v>
      </c>
      <c r="DG1874">
        <v>1.77</v>
      </c>
      <c r="DH1874">
        <v>1.72</v>
      </c>
      <c r="DI1874">
        <v>1.63</v>
      </c>
      <c r="DJ1874">
        <v>1.39</v>
      </c>
      <c r="DK1874">
        <v>1.18</v>
      </c>
      <c r="DL1874" s="6">
        <f>(CM1874*3+CL1874*2+CK1874)/6</f>
        <v>18.916666666666668</v>
      </c>
      <c r="DM1874">
        <f>BH1874+(BH1874*(CG1874-8.25)/8.25)</f>
        <v>-45.02909090909111</v>
      </c>
      <c r="DN1874">
        <f>BI1874+(BI1874*(CH1874-8.25)/8.25)</f>
        <v>3989.4654545454546</v>
      </c>
      <c r="DO1874">
        <f>BJ1874+(BJ1874*(CI1874-8.25)/8.25)</f>
        <v>5587.1672727272726</v>
      </c>
      <c r="DP1874">
        <f>BK1874+(BK1874*(CJ1874-8.25)/8.25)</f>
        <v>4604.0751515151514</v>
      </c>
      <c r="DQ1874">
        <f>BL1874+(BL1874*(CK1874-8.25)/8.25)</f>
        <v>6596.2472727272725</v>
      </c>
      <c r="DR1874">
        <f>BM1874+(BM1874*(CL1874-8.25)/8.25)</f>
        <v>8133.4472727272732</v>
      </c>
      <c r="DS1874">
        <f>BN1874+(BN1874*(CM1874-8.25)/8.25)</f>
        <v>9914.7927272727284</v>
      </c>
      <c r="DT1874" s="8">
        <f>DM1874*10^8/$I1874</f>
        <v>-161.36894555571746</v>
      </c>
      <c r="DU1874" s="8">
        <f>DN1874*10^8/$I1874</f>
        <v>14296.887206332351</v>
      </c>
      <c r="DV1874" s="8">
        <f>DO1874*10^8/$I1874</f>
        <v>20022.507078005139</v>
      </c>
      <c r="DW1874" s="8">
        <f>DP1874*10^8/$I1874</f>
        <v>16499.439306008328</v>
      </c>
      <c r="DX1874" s="8">
        <f>DQ1874*10^8/$I1874</f>
        <v>23638.706568021673</v>
      </c>
      <c r="DY1874" s="8">
        <f>DR1874*10^8/$I1874</f>
        <v>29147.508502509932</v>
      </c>
      <c r="DZ1874" s="8">
        <f>DS1874*10^8/$I1874</f>
        <v>35531.244702088305</v>
      </c>
      <c r="EA1874" s="8">
        <f>DT1874*10^8/$I1874</f>
        <v>-578.29141259671303</v>
      </c>
      <c r="EB1874" s="8">
        <f>DZ1874*0.8</f>
        <v>28424.995761670645</v>
      </c>
      <c r="EC1874" s="10">
        <f>G1874-E1874</f>
        <v>2300</v>
      </c>
      <c r="ED1874" s="4">
        <f>EC1874/E1874*100</f>
        <v>11.73469387755102</v>
      </c>
      <c r="EE1874" s="4">
        <f>DY1874-G1874</f>
        <v>7247.5085025099324</v>
      </c>
      <c r="EF1874" s="12">
        <f>EE1874/G1874</f>
        <v>0.33093646130182341</v>
      </c>
      <c r="EG1874" s="4">
        <f>G1874-F1874</f>
        <v>1900</v>
      </c>
    </row>
    <row r="1875" spans="1:137" x14ac:dyDescent="0.3">
      <c r="A1875">
        <v>1874</v>
      </c>
      <c r="B1875" t="s">
        <v>6263</v>
      </c>
      <c r="C1875" t="s">
        <v>4144</v>
      </c>
      <c r="D1875" t="str">
        <f>VLOOKUP(C1875,Sheet1!$A$2:$B$3197,2,FALSE)</f>
        <v>제약</v>
      </c>
      <c r="E1875" s="7">
        <v>1615</v>
      </c>
      <c r="F1875" s="7">
        <v>1535</v>
      </c>
      <c r="G1875" s="7">
        <v>1575</v>
      </c>
      <c r="H1875" t="s">
        <v>1805</v>
      </c>
      <c r="I1875" s="7">
        <f>VALUE(LEFT(H1875,FIND("/",H1875)-1)) + VALUE(MID(H1875,FIND("/",H1875)+1,LEN(H1875)))</f>
        <v>87213480</v>
      </c>
      <c r="J1875">
        <v>0</v>
      </c>
      <c r="K1875" s="1">
        <f>G1875*I1875/(10^8)</f>
        <v>1373.61231</v>
      </c>
      <c r="L1875">
        <v>740</v>
      </c>
      <c r="M1875">
        <v>837</v>
      </c>
      <c r="N1875">
        <v>877</v>
      </c>
      <c r="O1875">
        <v>589</v>
      </c>
      <c r="P1875">
        <v>657</v>
      </c>
      <c r="Q1875" s="3"/>
      <c r="R1875" s="3"/>
      <c r="S1875" s="3"/>
      <c r="T1875">
        <v>18</v>
      </c>
      <c r="U1875">
        <v>28</v>
      </c>
      <c r="V1875">
        <v>21</v>
      </c>
      <c r="W1875">
        <v>-28</v>
      </c>
      <c r="X1875">
        <v>-20</v>
      </c>
      <c r="Y1875" s="3"/>
      <c r="Z1875" s="3"/>
      <c r="AA1875" s="3"/>
      <c r="AB1875">
        <v>-50</v>
      </c>
      <c r="AC1875">
        <v>-27</v>
      </c>
      <c r="AD1875">
        <v>12</v>
      </c>
      <c r="AE1875">
        <v>-175</v>
      </c>
      <c r="AF1875">
        <v>-166</v>
      </c>
      <c r="AG1875" s="3"/>
      <c r="AH1875" s="3"/>
      <c r="AI1875" s="3"/>
      <c r="AJ1875">
        <v>734</v>
      </c>
      <c r="AK1875">
        <v>682</v>
      </c>
      <c r="AL1875" s="1">
        <v>1039</v>
      </c>
      <c r="AM1875">
        <v>891</v>
      </c>
      <c r="AN1875" s="1">
        <v>1343</v>
      </c>
      <c r="AO1875" s="3"/>
      <c r="AP1875" s="3"/>
      <c r="AQ1875" s="3"/>
      <c r="AR1875">
        <v>444</v>
      </c>
      <c r="AS1875">
        <v>405</v>
      </c>
      <c r="AT1875">
        <v>323</v>
      </c>
      <c r="AU1875">
        <v>382</v>
      </c>
      <c r="AV1875">
        <v>614</v>
      </c>
      <c r="AW1875" s="3"/>
      <c r="AX1875" s="3"/>
      <c r="AY1875" s="3"/>
      <c r="AZ1875">
        <v>290</v>
      </c>
      <c r="BA1875">
        <v>278</v>
      </c>
      <c r="BB1875">
        <v>716</v>
      </c>
      <c r="BC1875">
        <v>509</v>
      </c>
      <c r="BD1875">
        <v>729</v>
      </c>
      <c r="BE1875" s="3"/>
      <c r="BF1875" s="3"/>
      <c r="BG1875" s="3"/>
      <c r="BH1875">
        <v>241</v>
      </c>
      <c r="BI1875">
        <v>202</v>
      </c>
      <c r="BJ1875">
        <v>599</v>
      </c>
      <c r="BK1875">
        <v>455</v>
      </c>
      <c r="BL1875">
        <v>661</v>
      </c>
      <c r="BM1875" s="3"/>
      <c r="BN1875" s="3"/>
      <c r="BO1875" s="3"/>
      <c r="BP1875">
        <v>199</v>
      </c>
      <c r="BQ1875">
        <v>199</v>
      </c>
      <c r="BR1875">
        <v>308</v>
      </c>
      <c r="BS1875">
        <v>310</v>
      </c>
      <c r="BT1875">
        <v>435</v>
      </c>
      <c r="BU1875" s="3"/>
      <c r="BV1875" s="3"/>
      <c r="BW1875" s="3"/>
      <c r="BX1875">
        <v>-7.3</v>
      </c>
      <c r="BY1875">
        <v>-3.74</v>
      </c>
      <c r="BZ1875">
        <v>1.39</v>
      </c>
      <c r="CA1875">
        <v>-18.09</v>
      </c>
      <c r="CB1875">
        <v>-14.85</v>
      </c>
      <c r="CC1875" s="3"/>
      <c r="CD1875" s="3"/>
      <c r="CE1875" s="3"/>
      <c r="CF1875">
        <v>-19.559999999999999</v>
      </c>
      <c r="CG1875">
        <v>-13.82</v>
      </c>
      <c r="CH1875">
        <v>3.25</v>
      </c>
      <c r="CI1875">
        <v>-22.43</v>
      </c>
      <c r="CJ1875">
        <v>-32.18</v>
      </c>
      <c r="CK1875" s="3"/>
      <c r="CL1875" s="3"/>
      <c r="CM1875" s="3"/>
      <c r="CN1875">
        <v>-130</v>
      </c>
      <c r="CO1875">
        <v>-77</v>
      </c>
      <c r="CP1875">
        <v>22</v>
      </c>
      <c r="CQ1875">
        <v>-191</v>
      </c>
      <c r="CR1875">
        <v>-236</v>
      </c>
      <c r="CS1875" s="3"/>
      <c r="CT1875" s="3"/>
      <c r="CU1875" s="3"/>
      <c r="CV1875" t="s">
        <v>2</v>
      </c>
      <c r="CW1875" t="s">
        <v>2</v>
      </c>
      <c r="CX1875">
        <v>68.72</v>
      </c>
      <c r="CY1875" t="s">
        <v>2</v>
      </c>
      <c r="CZ1875" t="s">
        <v>2</v>
      </c>
      <c r="DA1875" s="3"/>
      <c r="DB1875" s="3"/>
      <c r="DC1875" s="3"/>
      <c r="DD1875">
        <v>3.1</v>
      </c>
      <c r="DE1875">
        <v>3.19</v>
      </c>
      <c r="DF1875">
        <v>1.59</v>
      </c>
      <c r="DG1875">
        <v>1.93</v>
      </c>
      <c r="DH1875">
        <v>2.2000000000000002</v>
      </c>
      <c r="DI1875" s="3"/>
      <c r="DJ1875" s="3"/>
      <c r="DK1875" s="3"/>
      <c r="DL1875" s="6">
        <f>(CM1875*3+CL1875*2+CK1875)/6</f>
        <v>0</v>
      </c>
      <c r="DM1875">
        <f>BH1875+(BH1875*(CG1875-8.25)/8.25)</f>
        <v>-403.71151515151519</v>
      </c>
      <c r="DN1875">
        <f>BI1875+(BI1875*(CH1875-8.25)/8.25)</f>
        <v>79.575757575757578</v>
      </c>
      <c r="DO1875">
        <f>BJ1875+(BJ1875*(CI1875-8.25)/8.25)</f>
        <v>-1628.5539393939393</v>
      </c>
      <c r="DP1875">
        <f>BK1875+(BK1875*(CJ1875-8.25)/8.25)</f>
        <v>-1774.7757575757578</v>
      </c>
      <c r="DQ1875">
        <f>BL1875+(BL1875*(CK1875-8.25)/8.25)</f>
        <v>0</v>
      </c>
      <c r="DR1875">
        <f>BM1875+(BM1875*(CL1875-8.25)/8.25)</f>
        <v>0</v>
      </c>
      <c r="DS1875">
        <f>BN1875+(BN1875*(CM1875-8.25)/8.25)</f>
        <v>0</v>
      </c>
      <c r="DT1875" s="8">
        <f>DM1875*10^8/$I1875</f>
        <v>-462.90036259476767</v>
      </c>
      <c r="DU1875" s="8">
        <f>DN1875*10^8/$I1875</f>
        <v>91.24249780625378</v>
      </c>
      <c r="DV1875" s="8">
        <f>DO1875*10^8/$I1875</f>
        <v>-1867.3190651192215</v>
      </c>
      <c r="DW1875" s="8">
        <f>DP1875*10^8/$I1875</f>
        <v>-2034.9787183996759</v>
      </c>
      <c r="DX1875" s="8">
        <f>DQ1875*10^8/$I1875</f>
        <v>0</v>
      </c>
      <c r="DY1875" s="8">
        <f>DR1875*10^8/$I1875</f>
        <v>0</v>
      </c>
      <c r="DZ1875" s="8">
        <f>DS1875*10^8/$I1875</f>
        <v>0</v>
      </c>
      <c r="EA1875" s="8">
        <f>DT1875*10^8/$I1875</f>
        <v>-530.76698991344881</v>
      </c>
      <c r="EB1875" s="8">
        <f>DZ1875*0.8</f>
        <v>0</v>
      </c>
      <c r="EC1875" s="10">
        <f>G1875-E1875</f>
        <v>-40</v>
      </c>
      <c r="ED1875" s="4">
        <f>EC1875/E1875*100</f>
        <v>-2.4767801857585141</v>
      </c>
      <c r="EE1875" s="4">
        <f>DY1875-G1875</f>
        <v>-1575</v>
      </c>
      <c r="EF1875" s="12">
        <f>EE1875/G1875</f>
        <v>-1</v>
      </c>
      <c r="EG1875" s="4">
        <f>G1875-F1875</f>
        <v>40</v>
      </c>
    </row>
    <row r="1876" spans="1:137" x14ac:dyDescent="0.3">
      <c r="A1876">
        <v>1875</v>
      </c>
      <c r="B1876" t="s">
        <v>6084</v>
      </c>
      <c r="C1876" t="s">
        <v>4145</v>
      </c>
      <c r="D1876" t="str">
        <f>VLOOKUP(C1876,Sheet1!$A$2:$B$3197,2,FALSE)</f>
        <v>호텔,레스토랑,레저</v>
      </c>
      <c r="E1876">
        <v>15500</v>
      </c>
      <c r="F1876">
        <v>19050</v>
      </c>
      <c r="G1876" s="7">
        <v>19500</v>
      </c>
      <c r="H1876" t="s">
        <v>1806</v>
      </c>
      <c r="I1876" s="7">
        <f>VALUE(LEFT(H1876,FIND("/",H1876)-1)) + VALUE(MID(H1876,FIND("/",H1876)+1,LEN(H1876)))</f>
        <v>90942672</v>
      </c>
      <c r="J1876">
        <v>0</v>
      </c>
      <c r="K1876" s="1">
        <f>G1876*I1876/(10^8)</f>
        <v>17733.821039999999</v>
      </c>
      <c r="L1876" s="1">
        <v>6949</v>
      </c>
      <c r="M1876" s="1">
        <v>6680</v>
      </c>
      <c r="N1876" s="1">
        <v>7876</v>
      </c>
      <c r="O1876" s="1">
        <v>9794</v>
      </c>
      <c r="P1876" s="1">
        <v>4539</v>
      </c>
      <c r="Q1876" s="1">
        <v>4694</v>
      </c>
      <c r="R1876" s="1">
        <v>8561</v>
      </c>
      <c r="S1876" s="1">
        <v>10510</v>
      </c>
      <c r="T1876">
        <v>658</v>
      </c>
      <c r="U1876">
        <v>-300</v>
      </c>
      <c r="V1876">
        <v>24</v>
      </c>
      <c r="W1876">
        <v>519</v>
      </c>
      <c r="X1876">
        <v>-862</v>
      </c>
      <c r="Y1876">
        <v>-455</v>
      </c>
      <c r="Z1876">
        <v>957</v>
      </c>
      <c r="AA1876" s="1">
        <v>1408</v>
      </c>
      <c r="AB1876">
        <v>576</v>
      </c>
      <c r="AC1876">
        <v>-399</v>
      </c>
      <c r="AD1876">
        <v>-441</v>
      </c>
      <c r="AE1876">
        <v>67</v>
      </c>
      <c r="AF1876" s="1">
        <v>-1669</v>
      </c>
      <c r="AG1876" s="1">
        <v>-1110</v>
      </c>
      <c r="AH1876">
        <v>239</v>
      </c>
      <c r="AI1876">
        <v>710</v>
      </c>
      <c r="AJ1876" s="1">
        <v>23080</v>
      </c>
      <c r="AK1876" s="1">
        <v>24353</v>
      </c>
      <c r="AL1876" s="1">
        <v>31508</v>
      </c>
      <c r="AM1876" s="1">
        <v>34704</v>
      </c>
      <c r="AN1876" s="1">
        <v>33135</v>
      </c>
      <c r="AO1876" s="1">
        <v>33549</v>
      </c>
      <c r="AP1876" s="1">
        <v>34216</v>
      </c>
      <c r="AQ1876" s="1">
        <v>34601</v>
      </c>
      <c r="AR1876" s="1">
        <v>9984</v>
      </c>
      <c r="AS1876" s="1">
        <v>11420</v>
      </c>
      <c r="AT1876" s="1">
        <v>15247</v>
      </c>
      <c r="AU1876" s="1">
        <v>18662</v>
      </c>
      <c r="AV1876" s="1">
        <v>18800</v>
      </c>
      <c r="AW1876" s="1">
        <v>20265</v>
      </c>
      <c r="AX1876" s="1">
        <v>20712</v>
      </c>
      <c r="AY1876" s="1">
        <v>20149</v>
      </c>
      <c r="AZ1876" s="1">
        <v>13097</v>
      </c>
      <c r="BA1876" s="1">
        <v>12933</v>
      </c>
      <c r="BB1876" s="1">
        <v>16261</v>
      </c>
      <c r="BC1876" s="1">
        <v>16042</v>
      </c>
      <c r="BD1876" s="1">
        <v>14336</v>
      </c>
      <c r="BE1876" s="1">
        <v>13284</v>
      </c>
      <c r="BF1876" s="1">
        <v>13504</v>
      </c>
      <c r="BG1876" s="1">
        <v>14453</v>
      </c>
      <c r="BH1876" s="1">
        <v>10441</v>
      </c>
      <c r="BI1876" s="1">
        <v>9942</v>
      </c>
      <c r="BJ1876" s="1">
        <v>12722</v>
      </c>
      <c r="BK1876" s="1">
        <v>12663</v>
      </c>
      <c r="BL1876" s="1">
        <v>11444</v>
      </c>
      <c r="BM1876" s="1">
        <v>10666</v>
      </c>
      <c r="BN1876" s="1">
        <v>10863</v>
      </c>
      <c r="BO1876" s="1">
        <v>11536</v>
      </c>
      <c r="BP1876">
        <v>470</v>
      </c>
      <c r="BQ1876">
        <v>470</v>
      </c>
      <c r="BR1876">
        <v>470</v>
      </c>
      <c r="BS1876">
        <v>470</v>
      </c>
      <c r="BT1876">
        <v>470</v>
      </c>
      <c r="BU1876">
        <v>468</v>
      </c>
      <c r="BV1876">
        <v>468</v>
      </c>
      <c r="BW1876">
        <v>466</v>
      </c>
      <c r="BX1876">
        <v>2.68</v>
      </c>
      <c r="BY1876">
        <v>-1.68</v>
      </c>
      <c r="BZ1876">
        <v>-1.58</v>
      </c>
      <c r="CA1876">
        <v>0.2</v>
      </c>
      <c r="CB1876">
        <v>-4.92</v>
      </c>
      <c r="CC1876">
        <v>-3.33</v>
      </c>
      <c r="CD1876">
        <v>0.71</v>
      </c>
      <c r="CE1876">
        <v>2.06</v>
      </c>
      <c r="CF1876">
        <v>5.33</v>
      </c>
      <c r="CG1876">
        <v>-1.86</v>
      </c>
      <c r="CH1876">
        <v>-1.86</v>
      </c>
      <c r="CI1876">
        <v>1.19</v>
      </c>
      <c r="CJ1876">
        <v>-9.8000000000000007</v>
      </c>
      <c r="CK1876">
        <v>-7.62</v>
      </c>
      <c r="CL1876">
        <v>1.7</v>
      </c>
      <c r="CM1876">
        <v>5.21</v>
      </c>
      <c r="CN1876">
        <v>606</v>
      </c>
      <c r="CO1876">
        <v>-208</v>
      </c>
      <c r="CP1876">
        <v>-231</v>
      </c>
      <c r="CQ1876">
        <v>166</v>
      </c>
      <c r="CR1876" s="1">
        <v>-1299</v>
      </c>
      <c r="CS1876">
        <v>-927</v>
      </c>
      <c r="CT1876">
        <v>202</v>
      </c>
      <c r="CU1876">
        <v>641</v>
      </c>
      <c r="CV1876">
        <v>20.04</v>
      </c>
      <c r="CW1876" t="s">
        <v>2</v>
      </c>
      <c r="CX1876" t="s">
        <v>2</v>
      </c>
      <c r="CY1876">
        <v>118.91</v>
      </c>
      <c r="CZ1876" t="s">
        <v>2</v>
      </c>
      <c r="DA1876" t="s">
        <v>2</v>
      </c>
      <c r="DB1876">
        <v>96.77</v>
      </c>
      <c r="DC1876">
        <v>30.42</v>
      </c>
      <c r="DD1876">
        <v>1.03</v>
      </c>
      <c r="DE1876">
        <v>1.99</v>
      </c>
      <c r="DF1876">
        <v>1.32</v>
      </c>
      <c r="DG1876">
        <v>1.39</v>
      </c>
      <c r="DH1876">
        <v>1.19</v>
      </c>
      <c r="DI1876">
        <v>1.63</v>
      </c>
      <c r="DJ1876">
        <v>1.6</v>
      </c>
      <c r="DK1876">
        <v>1.51</v>
      </c>
      <c r="DL1876" s="6">
        <f>(CM1876*3+CL1876*2+CK1876)/6</f>
        <v>1.9016666666666662</v>
      </c>
      <c r="DM1876">
        <f>BH1876+(BH1876*(CG1876-8.25)/8.25)</f>
        <v>-2353.9709090909091</v>
      </c>
      <c r="DN1876">
        <f>BI1876+(BI1876*(CH1876-8.25)/8.25)</f>
        <v>-2241.4690909090896</v>
      </c>
      <c r="DO1876">
        <f>BJ1876+(BJ1876*(CI1876-8.25)/8.25)</f>
        <v>1835.0521212121203</v>
      </c>
      <c r="DP1876">
        <f>BK1876+(BK1876*(CJ1876-8.25)/8.25)</f>
        <v>-15042.109090909093</v>
      </c>
      <c r="DQ1876">
        <f>BL1876+(BL1876*(CK1876-8.25)/8.25)</f>
        <v>-10570.094545454544</v>
      </c>
      <c r="DR1876">
        <f>BM1876+(BM1876*(CL1876-8.25)/8.25)</f>
        <v>2197.8424242424244</v>
      </c>
      <c r="DS1876">
        <f>BN1876+(BN1876*(CM1876-8.25)/8.25)</f>
        <v>6860.1490909090917</v>
      </c>
      <c r="DT1876" s="8">
        <f>DM1876*10^8/$I1876</f>
        <v>-2588.4118613657065</v>
      </c>
      <c r="DU1876" s="8">
        <f>DN1876*10^8/$I1876</f>
        <v>-2464.7055574847082</v>
      </c>
      <c r="DV1876" s="8">
        <f>DO1876*10^8/$I1876</f>
        <v>2017.8119697342083</v>
      </c>
      <c r="DW1876" s="8">
        <f>DP1876*10^8/$I1876</f>
        <v>-16540.210178681678</v>
      </c>
      <c r="DX1876" s="8">
        <f>DQ1876*10^8/$I1876</f>
        <v>-11622.810626736966</v>
      </c>
      <c r="DY1876" s="8">
        <f>DR1876*10^8/$I1876</f>
        <v>2416.733944481447</v>
      </c>
      <c r="DZ1876" s="8">
        <f>DS1876*10^8/$I1876</f>
        <v>7543.3775366849695</v>
      </c>
      <c r="EA1876" s="8">
        <f>DT1876*10^8/$I1876</f>
        <v>-2846.2016833700536</v>
      </c>
      <c r="EB1876" s="8">
        <f>DZ1876*0.8</f>
        <v>6034.7020293479763</v>
      </c>
      <c r="EC1876" s="10">
        <f>G1876-E1876</f>
        <v>4000</v>
      </c>
      <c r="ED1876" s="4">
        <f>EC1876/E1876*100</f>
        <v>25.806451612903224</v>
      </c>
      <c r="EE1876" s="4">
        <f>DY1876-G1876</f>
        <v>-17083.266055518554</v>
      </c>
      <c r="EF1876" s="12">
        <f>EE1876/G1876</f>
        <v>-0.8760649259240284</v>
      </c>
      <c r="EG1876" s="4">
        <f>G1876-F1876</f>
        <v>450</v>
      </c>
    </row>
    <row r="1877" spans="1:137" x14ac:dyDescent="0.3">
      <c r="A1877">
        <v>1876</v>
      </c>
      <c r="B1877" t="s">
        <v>6154</v>
      </c>
      <c r="C1877" t="s">
        <v>4146</v>
      </c>
      <c r="D1877" t="str">
        <f>VLOOKUP(C1877,Sheet1!$A$2:$B$3197,2,FALSE)</f>
        <v>에너지장비및서비스</v>
      </c>
      <c r="E1877">
        <v>831</v>
      </c>
      <c r="F1877">
        <v>864</v>
      </c>
      <c r="G1877" s="7">
        <v>865</v>
      </c>
      <c r="H1877" t="s">
        <v>1807</v>
      </c>
      <c r="I1877" s="7">
        <f>VALUE(LEFT(H1877,FIND("/",H1877)-1)) + VALUE(MID(H1877,FIND("/",H1877)+1,LEN(H1877)))</f>
        <v>79172949</v>
      </c>
      <c r="J1877">
        <v>0</v>
      </c>
      <c r="K1877" s="1">
        <f>G1877*I1877/(10^8)</f>
        <v>684.84600884999998</v>
      </c>
      <c r="L1877">
        <v>476</v>
      </c>
      <c r="M1877">
        <v>358</v>
      </c>
      <c r="N1877">
        <v>254</v>
      </c>
      <c r="O1877">
        <v>182</v>
      </c>
      <c r="P1877">
        <v>458</v>
      </c>
      <c r="Q1877" s="3"/>
      <c r="R1877" s="3"/>
      <c r="S1877" s="3"/>
      <c r="T1877">
        <v>-89</v>
      </c>
      <c r="U1877">
        <v>-10</v>
      </c>
      <c r="V1877">
        <v>-3</v>
      </c>
      <c r="W1877">
        <v>-40</v>
      </c>
      <c r="X1877">
        <v>6</v>
      </c>
      <c r="Y1877" s="3"/>
      <c r="Z1877" s="3"/>
      <c r="AA1877" s="3"/>
      <c r="AB1877">
        <v>-237</v>
      </c>
      <c r="AC1877">
        <v>-112</v>
      </c>
      <c r="AD1877">
        <v>-132</v>
      </c>
      <c r="AE1877">
        <v>-757</v>
      </c>
      <c r="AF1877">
        <v>-5</v>
      </c>
      <c r="AG1877" s="3"/>
      <c r="AH1877" s="3"/>
      <c r="AI1877" s="3"/>
      <c r="AJ1877" s="1">
        <v>1210</v>
      </c>
      <c r="AK1877" s="1">
        <v>1514</v>
      </c>
      <c r="AL1877" s="1">
        <v>1648</v>
      </c>
      <c r="AM1877" s="1">
        <v>1474</v>
      </c>
      <c r="AN1877" s="1">
        <v>1326</v>
      </c>
      <c r="AO1877" s="3"/>
      <c r="AP1877" s="3"/>
      <c r="AQ1877" s="3"/>
      <c r="AR1877">
        <v>731</v>
      </c>
      <c r="AS1877">
        <v>729</v>
      </c>
      <c r="AT1877">
        <v>577</v>
      </c>
      <c r="AU1877">
        <v>723</v>
      </c>
      <c r="AV1877">
        <v>504</v>
      </c>
      <c r="AW1877" s="3"/>
      <c r="AX1877" s="3"/>
      <c r="AY1877" s="3"/>
      <c r="AZ1877">
        <v>479</v>
      </c>
      <c r="BA1877">
        <v>785</v>
      </c>
      <c r="BB1877" s="1">
        <v>1071</v>
      </c>
      <c r="BC1877">
        <v>751</v>
      </c>
      <c r="BD1877">
        <v>822</v>
      </c>
      <c r="BE1877" s="3"/>
      <c r="BF1877" s="3"/>
      <c r="BG1877" s="3"/>
      <c r="BH1877">
        <v>475</v>
      </c>
      <c r="BI1877">
        <v>785</v>
      </c>
      <c r="BJ1877" s="1">
        <v>1071</v>
      </c>
      <c r="BK1877">
        <v>751</v>
      </c>
      <c r="BL1877">
        <v>820</v>
      </c>
      <c r="BM1877" s="3"/>
      <c r="BN1877" s="3"/>
      <c r="BO1877" s="3"/>
      <c r="BP1877">
        <v>151</v>
      </c>
      <c r="BQ1877">
        <v>206</v>
      </c>
      <c r="BR1877">
        <v>222</v>
      </c>
      <c r="BS1877">
        <v>328</v>
      </c>
      <c r="BT1877">
        <v>387</v>
      </c>
      <c r="BU1877" s="3"/>
      <c r="BV1877" s="3"/>
      <c r="BW1877" s="3"/>
      <c r="BX1877">
        <v>-19.670000000000002</v>
      </c>
      <c r="BY1877">
        <v>-8.19</v>
      </c>
      <c r="BZ1877">
        <v>-8.36</v>
      </c>
      <c r="CA1877">
        <v>-48.52</v>
      </c>
      <c r="CB1877">
        <v>-0.36</v>
      </c>
      <c r="CC1877" s="3"/>
      <c r="CD1877" s="3"/>
      <c r="CE1877" s="3"/>
      <c r="CF1877">
        <v>-43.84</v>
      </c>
      <c r="CG1877">
        <v>-17.420000000000002</v>
      </c>
      <c r="CH1877">
        <v>-14.25</v>
      </c>
      <c r="CI1877">
        <v>-83.15</v>
      </c>
      <c r="CJ1877">
        <v>-0.42</v>
      </c>
      <c r="CK1877" s="3"/>
      <c r="CL1877" s="3"/>
      <c r="CM1877" s="3"/>
      <c r="CN1877">
        <v>-805</v>
      </c>
      <c r="CO1877">
        <v>-297</v>
      </c>
      <c r="CP1877">
        <v>-297</v>
      </c>
      <c r="CQ1877" s="1">
        <v>-1176</v>
      </c>
      <c r="CR1877">
        <v>-4</v>
      </c>
      <c r="CS1877" s="3"/>
      <c r="CT1877" s="3"/>
      <c r="CU1877" s="3"/>
      <c r="CV1877" t="s">
        <v>2</v>
      </c>
      <c r="CW1877" t="s">
        <v>2</v>
      </c>
      <c r="CX1877" t="s">
        <v>2</v>
      </c>
      <c r="CY1877" t="s">
        <v>2</v>
      </c>
      <c r="CZ1877" t="s">
        <v>2</v>
      </c>
      <c r="DA1877" s="3"/>
      <c r="DB1877" s="3"/>
      <c r="DC1877" s="3"/>
      <c r="DD1877">
        <v>3.03</v>
      </c>
      <c r="DE1877">
        <v>2.48</v>
      </c>
      <c r="DF1877">
        <v>0.94</v>
      </c>
      <c r="DG1877">
        <v>1.24</v>
      </c>
      <c r="DH1877">
        <v>0.68</v>
      </c>
      <c r="DI1877" s="3"/>
      <c r="DJ1877" s="3"/>
      <c r="DK1877" s="3"/>
      <c r="DL1877" s="6">
        <f>(CM1877*3+CL1877*2+CK1877)/6</f>
        <v>0</v>
      </c>
      <c r="DM1877">
        <f>BH1877+(BH1877*(CG1877-8.25)/8.25)</f>
        <v>-1002.969696969697</v>
      </c>
      <c r="DN1877">
        <f>BI1877+(BI1877*(CH1877-8.25)/8.25)</f>
        <v>-1355.909090909091</v>
      </c>
      <c r="DO1877">
        <f>BJ1877+(BJ1877*(CI1877-8.25)/8.25)</f>
        <v>-10794.381818181819</v>
      </c>
      <c r="DP1877">
        <f>BK1877+(BK1877*(CJ1877-8.25)/8.25)</f>
        <v>-38.232727272727288</v>
      </c>
      <c r="DQ1877">
        <f>BL1877+(BL1877*(CK1877-8.25)/8.25)</f>
        <v>0</v>
      </c>
      <c r="DR1877">
        <f>BM1877+(BM1877*(CL1877-8.25)/8.25)</f>
        <v>0</v>
      </c>
      <c r="DS1877">
        <f>BN1877+(BN1877*(CM1877-8.25)/8.25)</f>
        <v>0</v>
      </c>
      <c r="DT1877" s="8">
        <f>DM1877*10^8/$I1877</f>
        <v>-1266.8085623155164</v>
      </c>
      <c r="DU1877" s="8">
        <f>DN1877*10^8/$I1877</f>
        <v>-1712.591368687165</v>
      </c>
      <c r="DV1877" s="8">
        <f>DO1877*10^8/$I1877</f>
        <v>-13633.926681424762</v>
      </c>
      <c r="DW1877" s="8">
        <f>DP1877*10^8/$I1877</f>
        <v>-48.290139189746853</v>
      </c>
      <c r="DX1877" s="8">
        <f>DQ1877*10^8/$I1877</f>
        <v>0</v>
      </c>
      <c r="DY1877" s="8">
        <f>DR1877*10^8/$I1877</f>
        <v>0</v>
      </c>
      <c r="DZ1877" s="8">
        <f>DS1877*10^8/$I1877</f>
        <v>0</v>
      </c>
      <c r="EA1877" s="8">
        <f>DT1877*10^8/$I1877</f>
        <v>-1600.052263198528</v>
      </c>
      <c r="EB1877" s="8">
        <f>DZ1877*0.8</f>
        <v>0</v>
      </c>
      <c r="EC1877" s="10">
        <f>G1877-E1877</f>
        <v>34</v>
      </c>
      <c r="ED1877" s="4">
        <f>EC1877/E1877*100</f>
        <v>4.0914560770156445</v>
      </c>
      <c r="EE1877" s="4">
        <f>DY1877-G1877</f>
        <v>-865</v>
      </c>
      <c r="EF1877" s="12">
        <f>EE1877/G1877</f>
        <v>-1</v>
      </c>
      <c r="EG1877" s="4">
        <f>G1877-F1877</f>
        <v>1</v>
      </c>
    </row>
    <row r="1878" spans="1:137" x14ac:dyDescent="0.3">
      <c r="A1878">
        <v>1877</v>
      </c>
      <c r="B1878" t="s">
        <v>7289</v>
      </c>
      <c r="C1878" t="s">
        <v>4147</v>
      </c>
      <c r="D1878" t="str">
        <f>VLOOKUP(C1878,Sheet1!$A$2:$B$3197,2,FALSE)</f>
        <v>디스플레이장비및부품</v>
      </c>
      <c r="E1878">
        <v>14100</v>
      </c>
      <c r="F1878">
        <v>10450</v>
      </c>
      <c r="G1878" s="7">
        <v>10250</v>
      </c>
      <c r="H1878" t="s">
        <v>1808</v>
      </c>
      <c r="I1878" s="7">
        <f>VALUE(LEFT(H1878,FIND("/",H1878)-1)) + VALUE(MID(H1878,FIND("/",H1878)+1,LEN(H1878)))</f>
        <v>12423574</v>
      </c>
      <c r="J1878">
        <v>0</v>
      </c>
      <c r="K1878" s="1">
        <f>G1878*I1878/(10^8)</f>
        <v>1273.4163349999999</v>
      </c>
      <c r="L1878" s="1">
        <v>1179</v>
      </c>
      <c r="M1878" s="1">
        <v>1262</v>
      </c>
      <c r="N1878" s="1">
        <v>1421</v>
      </c>
      <c r="O1878" s="1">
        <v>1638</v>
      </c>
      <c r="P1878" s="1">
        <v>1630</v>
      </c>
      <c r="Q1878" s="3"/>
      <c r="R1878" s="3"/>
      <c r="S1878" s="3"/>
      <c r="T1878">
        <v>45</v>
      </c>
      <c r="U1878">
        <v>2</v>
      </c>
      <c r="V1878">
        <v>44</v>
      </c>
      <c r="W1878">
        <v>1</v>
      </c>
      <c r="X1878">
        <v>20</v>
      </c>
      <c r="Y1878" s="3"/>
      <c r="Z1878" s="3"/>
      <c r="AA1878" s="3"/>
      <c r="AB1878">
        <v>117</v>
      </c>
      <c r="AC1878">
        <v>13</v>
      </c>
      <c r="AD1878">
        <v>76</v>
      </c>
      <c r="AE1878">
        <v>-19</v>
      </c>
      <c r="AF1878">
        <v>-16</v>
      </c>
      <c r="AG1878" s="3"/>
      <c r="AH1878" s="3"/>
      <c r="AI1878" s="3"/>
      <c r="AJ1878" s="1">
        <v>1120</v>
      </c>
      <c r="AK1878" s="1">
        <v>1166</v>
      </c>
      <c r="AL1878" s="1">
        <v>1313</v>
      </c>
      <c r="AM1878" s="1">
        <v>1346</v>
      </c>
      <c r="AN1878" s="1">
        <v>1388</v>
      </c>
      <c r="AO1878" s="3"/>
      <c r="AP1878" s="3"/>
      <c r="AQ1878" s="3"/>
      <c r="AR1878">
        <v>351</v>
      </c>
      <c r="AS1878">
        <v>451</v>
      </c>
      <c r="AT1878">
        <v>517</v>
      </c>
      <c r="AU1878">
        <v>529</v>
      </c>
      <c r="AV1878">
        <v>612</v>
      </c>
      <c r="AW1878" s="3"/>
      <c r="AX1878" s="3"/>
      <c r="AY1878" s="3"/>
      <c r="AZ1878">
        <v>769</v>
      </c>
      <c r="BA1878">
        <v>716</v>
      </c>
      <c r="BB1878">
        <v>797</v>
      </c>
      <c r="BC1878">
        <v>817</v>
      </c>
      <c r="BD1878">
        <v>776</v>
      </c>
      <c r="BE1878" s="3"/>
      <c r="BF1878" s="3"/>
      <c r="BG1878" s="3"/>
      <c r="BH1878">
        <v>699</v>
      </c>
      <c r="BI1878">
        <v>705</v>
      </c>
      <c r="BJ1878">
        <v>783</v>
      </c>
      <c r="BK1878">
        <v>801</v>
      </c>
      <c r="BL1878">
        <v>760</v>
      </c>
      <c r="BM1878" s="3"/>
      <c r="BN1878" s="3"/>
      <c r="BO1878" s="3"/>
      <c r="BP1878">
        <v>62</v>
      </c>
      <c r="BQ1878">
        <v>62</v>
      </c>
      <c r="BR1878">
        <v>62</v>
      </c>
      <c r="BS1878">
        <v>62</v>
      </c>
      <c r="BT1878">
        <v>62</v>
      </c>
      <c r="BU1878" s="3"/>
      <c r="BV1878" s="3"/>
      <c r="BW1878" s="3"/>
      <c r="BX1878">
        <v>11.06</v>
      </c>
      <c r="BY1878">
        <v>1.1200000000000001</v>
      </c>
      <c r="BZ1878">
        <v>6.12</v>
      </c>
      <c r="CA1878">
        <v>-1.42</v>
      </c>
      <c r="CB1878">
        <v>-1.18</v>
      </c>
      <c r="CC1878" s="3"/>
      <c r="CD1878" s="3"/>
      <c r="CE1878" s="3"/>
      <c r="CF1878">
        <v>17.010000000000002</v>
      </c>
      <c r="CG1878">
        <v>4.1900000000000004</v>
      </c>
      <c r="CH1878">
        <v>9.9</v>
      </c>
      <c r="CI1878">
        <v>-2.4300000000000002</v>
      </c>
      <c r="CJ1878">
        <v>-2.2000000000000002</v>
      </c>
      <c r="CK1878" s="3"/>
      <c r="CL1878" s="3"/>
      <c r="CM1878" s="3"/>
      <c r="CN1878">
        <v>882</v>
      </c>
      <c r="CO1878">
        <v>237</v>
      </c>
      <c r="CP1878">
        <v>592</v>
      </c>
      <c r="CQ1878">
        <v>-155</v>
      </c>
      <c r="CR1878">
        <v>-138</v>
      </c>
      <c r="CS1878" s="3"/>
      <c r="CT1878" s="3"/>
      <c r="CU1878" s="3"/>
      <c r="CV1878">
        <v>5.0999999999999996</v>
      </c>
      <c r="CW1878">
        <v>32.07</v>
      </c>
      <c r="CX1878">
        <v>6.92</v>
      </c>
      <c r="CY1878" t="s">
        <v>2</v>
      </c>
      <c r="CZ1878" t="s">
        <v>2</v>
      </c>
      <c r="DA1878" s="3"/>
      <c r="DB1878" s="3"/>
      <c r="DC1878" s="3"/>
      <c r="DD1878">
        <v>0.79</v>
      </c>
      <c r="DE1878">
        <v>1.33</v>
      </c>
      <c r="DF1878">
        <v>0.65</v>
      </c>
      <c r="DG1878">
        <v>0.54</v>
      </c>
      <c r="DH1878">
        <v>2.15</v>
      </c>
      <c r="DI1878" s="3"/>
      <c r="DJ1878" s="3"/>
      <c r="DK1878" s="3"/>
      <c r="DL1878" s="6">
        <f>(CM1878*3+CL1878*2+CK1878)/6</f>
        <v>0</v>
      </c>
      <c r="DM1878">
        <f>BH1878+(BH1878*(CG1878-8.25)/8.25)</f>
        <v>355.00727272727278</v>
      </c>
      <c r="DN1878">
        <f>BI1878+(BI1878*(CH1878-8.25)/8.25)</f>
        <v>846</v>
      </c>
      <c r="DO1878">
        <f>BJ1878+(BJ1878*(CI1878-8.25)/8.25)</f>
        <v>-230.62909090909102</v>
      </c>
      <c r="DP1878">
        <f>BK1878+(BK1878*(CJ1878-8.25)/8.25)</f>
        <v>-213.59999999999991</v>
      </c>
      <c r="DQ1878">
        <f>BL1878+(BL1878*(CK1878-8.25)/8.25)</f>
        <v>0</v>
      </c>
      <c r="DR1878">
        <f>BM1878+(BM1878*(CL1878-8.25)/8.25)</f>
        <v>0</v>
      </c>
      <c r="DS1878">
        <f>BN1878+(BN1878*(CM1878-8.25)/8.25)</f>
        <v>0</v>
      </c>
      <c r="DT1878" s="8">
        <f>DM1878*10^8/$I1878</f>
        <v>2857.5293448348502</v>
      </c>
      <c r="DU1878" s="8">
        <f>DN1878*10^8/$I1878</f>
        <v>6809.6346510271524</v>
      </c>
      <c r="DV1878" s="8">
        <f>DO1878*10^8/$I1878</f>
        <v>-1856.3828002239213</v>
      </c>
      <c r="DW1878" s="8">
        <f>DP1878*10^8/$I1878</f>
        <v>-1719.312011181323</v>
      </c>
      <c r="DX1878" s="8">
        <f>DQ1878*10^8/$I1878</f>
        <v>0</v>
      </c>
      <c r="DY1878" s="8">
        <f>DR1878*10^8/$I1878</f>
        <v>0</v>
      </c>
      <c r="DZ1878" s="8">
        <f>DS1878*10^8/$I1878</f>
        <v>0</v>
      </c>
      <c r="EA1878" s="8">
        <f>DT1878*10^8/$I1878</f>
        <v>23000.863880513374</v>
      </c>
      <c r="EB1878" s="8">
        <f>DZ1878*0.8</f>
        <v>0</v>
      </c>
      <c r="EC1878" s="10">
        <f>G1878-E1878</f>
        <v>-3850</v>
      </c>
      <c r="ED1878" s="4">
        <f>EC1878/E1878*100</f>
        <v>-27.304964539007091</v>
      </c>
      <c r="EE1878" s="4">
        <f>DY1878-G1878</f>
        <v>-10250</v>
      </c>
      <c r="EF1878" s="12">
        <f>EE1878/G1878</f>
        <v>-1</v>
      </c>
      <c r="EG1878" s="4">
        <f>G1878-F1878</f>
        <v>-200</v>
      </c>
    </row>
    <row r="1879" spans="1:137" x14ac:dyDescent="0.3">
      <c r="A1879">
        <v>1878</v>
      </c>
      <c r="B1879" t="s">
        <v>6179</v>
      </c>
      <c r="C1879" t="s">
        <v>4148</v>
      </c>
      <c r="D1879" t="str">
        <f>VLOOKUP(C1879,Sheet1!$A$2:$B$3197,2,FALSE)</f>
        <v>자동차부품</v>
      </c>
      <c r="E1879">
        <v>1090</v>
      </c>
      <c r="F1879">
        <v>1090</v>
      </c>
      <c r="G1879" s="7">
        <v>1095</v>
      </c>
      <c r="H1879" t="s">
        <v>1809</v>
      </c>
      <c r="I1879" s="7">
        <f>VALUE(LEFT(H1879,FIND("/",H1879)-1)) + VALUE(MID(H1879,FIND("/",H1879)+1,LEN(H1879)))</f>
        <v>117214562</v>
      </c>
      <c r="J1879" s="1">
        <v>24517</v>
      </c>
      <c r="K1879" s="1">
        <f>G1879*I1879/(10^8)</f>
        <v>1283.4994538999999</v>
      </c>
      <c r="L1879">
        <v>710</v>
      </c>
      <c r="M1879">
        <v>971</v>
      </c>
      <c r="N1879">
        <v>982</v>
      </c>
      <c r="O1879">
        <v>875</v>
      </c>
      <c r="P1879">
        <v>822</v>
      </c>
      <c r="Q1879" s="3"/>
      <c r="R1879" s="3"/>
      <c r="S1879" s="3"/>
      <c r="T1879">
        <v>-2</v>
      </c>
      <c r="U1879">
        <v>14</v>
      </c>
      <c r="V1879">
        <v>-54</v>
      </c>
      <c r="W1879">
        <v>-37</v>
      </c>
      <c r="X1879">
        <v>-88</v>
      </c>
      <c r="Y1879" s="3"/>
      <c r="Z1879" s="3"/>
      <c r="AA1879" s="3"/>
      <c r="AB1879">
        <v>-62</v>
      </c>
      <c r="AC1879">
        <v>-24</v>
      </c>
      <c r="AD1879">
        <v>-125</v>
      </c>
      <c r="AE1879">
        <v>-51</v>
      </c>
      <c r="AF1879">
        <v>-182</v>
      </c>
      <c r="AG1879" s="3"/>
      <c r="AH1879" s="3"/>
      <c r="AI1879" s="3"/>
      <c r="AJ1879" s="1">
        <v>1002</v>
      </c>
      <c r="AK1879">
        <v>909</v>
      </c>
      <c r="AL1879" s="1">
        <v>1059</v>
      </c>
      <c r="AM1879" s="1">
        <v>1103</v>
      </c>
      <c r="AN1879" s="1">
        <v>1101</v>
      </c>
      <c r="AO1879" s="3"/>
      <c r="AP1879" s="3"/>
      <c r="AQ1879" s="3"/>
      <c r="AR1879">
        <v>597</v>
      </c>
      <c r="AS1879">
        <v>528</v>
      </c>
      <c r="AT1879">
        <v>496</v>
      </c>
      <c r="AU1879">
        <v>600</v>
      </c>
      <c r="AV1879">
        <v>709</v>
      </c>
      <c r="AW1879" s="3"/>
      <c r="AX1879" s="3"/>
      <c r="AY1879" s="3"/>
      <c r="AZ1879">
        <v>405</v>
      </c>
      <c r="BA1879">
        <v>381</v>
      </c>
      <c r="BB1879">
        <v>563</v>
      </c>
      <c r="BC1879">
        <v>503</v>
      </c>
      <c r="BD1879">
        <v>392</v>
      </c>
      <c r="BE1879" s="3"/>
      <c r="BF1879" s="3"/>
      <c r="BG1879" s="3"/>
      <c r="BH1879">
        <v>312</v>
      </c>
      <c r="BI1879">
        <v>346</v>
      </c>
      <c r="BJ1879">
        <v>543</v>
      </c>
      <c r="BK1879">
        <v>476</v>
      </c>
      <c r="BL1879">
        <v>312</v>
      </c>
      <c r="BM1879" s="3"/>
      <c r="BN1879" s="3"/>
      <c r="BO1879" s="3"/>
      <c r="BP1879">
        <v>261</v>
      </c>
      <c r="BQ1879">
        <v>296</v>
      </c>
      <c r="BR1879">
        <v>586</v>
      </c>
      <c r="BS1879">
        <v>586</v>
      </c>
      <c r="BT1879">
        <v>586</v>
      </c>
      <c r="BU1879" s="3"/>
      <c r="BV1879" s="3"/>
      <c r="BW1879" s="3"/>
      <c r="BX1879">
        <v>-8.1999999999999993</v>
      </c>
      <c r="BY1879">
        <v>-2.5299999999999998</v>
      </c>
      <c r="BZ1879">
        <v>-12.71</v>
      </c>
      <c r="CA1879">
        <v>-4.7300000000000004</v>
      </c>
      <c r="CB1879">
        <v>-16.5</v>
      </c>
      <c r="CC1879" s="3"/>
      <c r="CD1879" s="3"/>
      <c r="CE1879" s="3"/>
      <c r="CF1879">
        <v>-19.28</v>
      </c>
      <c r="CG1879">
        <v>-3.88</v>
      </c>
      <c r="CH1879">
        <v>-23.52</v>
      </c>
      <c r="CI1879">
        <v>-9.2200000000000006</v>
      </c>
      <c r="CJ1879">
        <v>-45.98</v>
      </c>
      <c r="CK1879" s="3"/>
      <c r="CL1879" s="3"/>
      <c r="CM1879" s="3"/>
      <c r="CN1879">
        <v>-99</v>
      </c>
      <c r="CO1879">
        <v>-20</v>
      </c>
      <c r="CP1879">
        <v>-123</v>
      </c>
      <c r="CQ1879">
        <v>-40</v>
      </c>
      <c r="CR1879">
        <v>-155</v>
      </c>
      <c r="CS1879" s="3"/>
      <c r="CT1879" s="3"/>
      <c r="CU1879" s="3"/>
      <c r="CV1879" t="s">
        <v>2</v>
      </c>
      <c r="CW1879" t="s">
        <v>2</v>
      </c>
      <c r="CX1879" t="s">
        <v>2</v>
      </c>
      <c r="CY1879" t="s">
        <v>2</v>
      </c>
      <c r="CZ1879" t="s">
        <v>2</v>
      </c>
      <c r="DA1879" s="3"/>
      <c r="DB1879" s="3"/>
      <c r="DC1879" s="3"/>
      <c r="DD1879">
        <v>1.62</v>
      </c>
      <c r="DE1879">
        <v>1.06</v>
      </c>
      <c r="DF1879">
        <v>0.98</v>
      </c>
      <c r="DG1879">
        <v>0.95</v>
      </c>
      <c r="DH1879">
        <v>3.05</v>
      </c>
      <c r="DI1879" s="3"/>
      <c r="DJ1879" s="3"/>
      <c r="DK1879" s="3"/>
      <c r="DL1879" s="6">
        <f>(CM1879*3+CL1879*2+CK1879)/6</f>
        <v>0</v>
      </c>
      <c r="DM1879">
        <f>BH1879+(BH1879*(CG1879-8.25)/8.25)</f>
        <v>-146.73454545454541</v>
      </c>
      <c r="DN1879">
        <f>BI1879+(BI1879*(CH1879-8.25)/8.25)</f>
        <v>-986.41454545454553</v>
      </c>
      <c r="DO1879">
        <f>BJ1879+(BJ1879*(CI1879-8.25)/8.25)</f>
        <v>-606.84363636363628</v>
      </c>
      <c r="DP1879">
        <f>BK1879+(BK1879*(CJ1879-8.25)/8.25)</f>
        <v>-2652.9066666666668</v>
      </c>
      <c r="DQ1879">
        <f>BL1879+(BL1879*(CK1879-8.25)/8.25)</f>
        <v>0</v>
      </c>
      <c r="DR1879">
        <f>BM1879+(BM1879*(CL1879-8.25)/8.25)</f>
        <v>0</v>
      </c>
      <c r="DS1879">
        <f>BN1879+(BN1879*(CM1879-8.25)/8.25)</f>
        <v>0</v>
      </c>
      <c r="DT1879" s="8">
        <f>DM1879*10^8/$I1879</f>
        <v>-125.18457003196019</v>
      </c>
      <c r="DU1879" s="8">
        <f>DN1879*10^8/$I1879</f>
        <v>-841.54607467163135</v>
      </c>
      <c r="DV1879" s="8">
        <f>DO1879*10^8/$I1879</f>
        <v>-517.72034635392504</v>
      </c>
      <c r="DW1879" s="8">
        <f>DP1879*10^8/$I1879</f>
        <v>-2263.2910292039201</v>
      </c>
      <c r="DX1879" s="8">
        <f>DQ1879*10^8/$I1879</f>
        <v>0</v>
      </c>
      <c r="DY1879" s="8">
        <f>DR1879*10^8/$I1879</f>
        <v>0</v>
      </c>
      <c r="DZ1879" s="8">
        <f>DS1879*10^8/$I1879</f>
        <v>0</v>
      </c>
      <c r="EA1879" s="8">
        <f>DT1879*10^8/$I1879</f>
        <v>-106.79950331765107</v>
      </c>
      <c r="EB1879" s="8">
        <f>DZ1879*0.8</f>
        <v>0</v>
      </c>
      <c r="EC1879" s="10">
        <f>G1879-E1879</f>
        <v>5</v>
      </c>
      <c r="ED1879" s="4">
        <f>EC1879/E1879*100</f>
        <v>0.45871559633027525</v>
      </c>
      <c r="EE1879" s="4">
        <f>DY1879-G1879</f>
        <v>-1095</v>
      </c>
      <c r="EF1879" s="12">
        <f>EE1879/G1879</f>
        <v>-1</v>
      </c>
      <c r="EG1879" s="4">
        <f>G1879-F1879</f>
        <v>5</v>
      </c>
    </row>
    <row r="1880" spans="1:137" x14ac:dyDescent="0.3">
      <c r="A1880">
        <v>1879</v>
      </c>
      <c r="B1880" t="s">
        <v>6471</v>
      </c>
      <c r="C1880" t="s">
        <v>4149</v>
      </c>
      <c r="D1880" t="str">
        <f>VLOOKUP(C1880,Sheet1!$A$2:$B$3197,2,FALSE)</f>
        <v>석유와가스</v>
      </c>
      <c r="E1880">
        <v>1040</v>
      </c>
      <c r="F1880">
        <v>2785</v>
      </c>
      <c r="G1880" s="7">
        <v>2505</v>
      </c>
      <c r="H1880" t="s">
        <v>1810</v>
      </c>
      <c r="I1880" s="7">
        <f>VALUE(LEFT(H1880,FIND("/",H1880)-1)) + VALUE(MID(H1880,FIND("/",H1880)+1,LEN(H1880)))</f>
        <v>153287035</v>
      </c>
      <c r="J1880" s="1">
        <v>7903921</v>
      </c>
      <c r="K1880" s="1">
        <f>G1880*I1880/(10^8)</f>
        <v>3839.8402267500001</v>
      </c>
      <c r="L1880">
        <v>332</v>
      </c>
      <c r="M1880">
        <v>321</v>
      </c>
      <c r="N1880">
        <v>296</v>
      </c>
      <c r="O1880">
        <v>157</v>
      </c>
      <c r="P1880">
        <v>50</v>
      </c>
      <c r="Q1880" s="3"/>
      <c r="R1880" s="3"/>
      <c r="S1880" s="3"/>
      <c r="T1880">
        <v>4</v>
      </c>
      <c r="U1880">
        <v>-62</v>
      </c>
      <c r="V1880">
        <v>-67</v>
      </c>
      <c r="W1880">
        <v>-79</v>
      </c>
      <c r="X1880">
        <v>-77</v>
      </c>
      <c r="Y1880" s="3"/>
      <c r="Z1880" s="3"/>
      <c r="AA1880" s="3"/>
      <c r="AB1880">
        <v>-24</v>
      </c>
      <c r="AC1880">
        <v>-79</v>
      </c>
      <c r="AD1880">
        <v>-133</v>
      </c>
      <c r="AE1880">
        <v>-99</v>
      </c>
      <c r="AF1880">
        <v>-209</v>
      </c>
      <c r="AG1880" s="3"/>
      <c r="AH1880" s="3"/>
      <c r="AI1880" s="3"/>
      <c r="AJ1880">
        <v>243</v>
      </c>
      <c r="AK1880">
        <v>297</v>
      </c>
      <c r="AL1880">
        <v>381</v>
      </c>
      <c r="AM1880">
        <v>472</v>
      </c>
      <c r="AN1880">
        <v>759</v>
      </c>
      <c r="AO1880" s="3"/>
      <c r="AP1880" s="3"/>
      <c r="AQ1880" s="3"/>
      <c r="AR1880">
        <v>127</v>
      </c>
      <c r="AS1880">
        <v>157</v>
      </c>
      <c r="AT1880">
        <v>224</v>
      </c>
      <c r="AU1880">
        <v>238</v>
      </c>
      <c r="AV1880">
        <v>400</v>
      </c>
      <c r="AW1880" s="3"/>
      <c r="AX1880" s="3"/>
      <c r="AY1880" s="3"/>
      <c r="AZ1880">
        <v>116</v>
      </c>
      <c r="BA1880">
        <v>140</v>
      </c>
      <c r="BB1880">
        <v>158</v>
      </c>
      <c r="BC1880">
        <v>233</v>
      </c>
      <c r="BD1880">
        <v>358</v>
      </c>
      <c r="BE1880" s="3"/>
      <c r="BF1880" s="3"/>
      <c r="BG1880" s="3"/>
      <c r="BH1880">
        <v>116</v>
      </c>
      <c r="BI1880">
        <v>140</v>
      </c>
      <c r="BJ1880">
        <v>143</v>
      </c>
      <c r="BK1880">
        <v>220</v>
      </c>
      <c r="BL1880">
        <v>323</v>
      </c>
      <c r="BM1880" s="3"/>
      <c r="BN1880" s="3"/>
      <c r="BO1880" s="3"/>
      <c r="BP1880">
        <v>75</v>
      </c>
      <c r="BQ1880">
        <v>82</v>
      </c>
      <c r="BR1880">
        <v>92</v>
      </c>
      <c r="BS1880">
        <v>117</v>
      </c>
      <c r="BT1880">
        <v>153</v>
      </c>
      <c r="BU1880" s="3"/>
      <c r="BV1880" s="3"/>
      <c r="BW1880" s="3"/>
      <c r="BX1880">
        <v>-11.22</v>
      </c>
      <c r="BY1880">
        <v>-29.1</v>
      </c>
      <c r="BZ1880">
        <v>-39.270000000000003</v>
      </c>
      <c r="CA1880">
        <v>-23.14</v>
      </c>
      <c r="CB1880">
        <v>-33.94</v>
      </c>
      <c r="CC1880" s="3"/>
      <c r="CD1880" s="3"/>
      <c r="CE1880" s="3"/>
      <c r="CF1880">
        <v>-19.07</v>
      </c>
      <c r="CG1880">
        <v>-61.44</v>
      </c>
      <c r="CH1880">
        <v>-88.48</v>
      </c>
      <c r="CI1880">
        <v>-55.07</v>
      </c>
      <c r="CJ1880">
        <v>-76.61</v>
      </c>
      <c r="CK1880" s="3"/>
      <c r="CL1880" s="3"/>
      <c r="CM1880" s="3"/>
      <c r="CN1880">
        <v>-32</v>
      </c>
      <c r="CO1880">
        <v>-98</v>
      </c>
      <c r="CP1880">
        <v>-139</v>
      </c>
      <c r="CQ1880">
        <v>-106</v>
      </c>
      <c r="CR1880">
        <v>-148</v>
      </c>
      <c r="CS1880" s="3"/>
      <c r="CT1880" s="3"/>
      <c r="CU1880" s="3"/>
      <c r="CV1880" t="s">
        <v>2</v>
      </c>
      <c r="CW1880" t="s">
        <v>2</v>
      </c>
      <c r="CX1880" t="s">
        <v>2</v>
      </c>
      <c r="CY1880" t="s">
        <v>2</v>
      </c>
      <c r="CZ1880" t="s">
        <v>2</v>
      </c>
      <c r="DA1880" s="3"/>
      <c r="DB1880" s="3"/>
      <c r="DC1880" s="3"/>
      <c r="DD1880">
        <v>12.31</v>
      </c>
      <c r="DE1880">
        <v>8.73</v>
      </c>
      <c r="DF1880">
        <v>6.2</v>
      </c>
      <c r="DG1880">
        <v>5.53</v>
      </c>
      <c r="DH1880">
        <v>4.9400000000000004</v>
      </c>
      <c r="DI1880" s="3"/>
      <c r="DJ1880" s="3"/>
      <c r="DK1880" s="3"/>
      <c r="DL1880" s="6">
        <f>(CM1880*3+CL1880*2+CK1880)/6</f>
        <v>0</v>
      </c>
      <c r="DM1880">
        <f>BH1880+(BH1880*(CG1880-8.25)/8.25)</f>
        <v>-863.88363636363636</v>
      </c>
      <c r="DN1880">
        <f>BI1880+(BI1880*(CH1880-8.25)/8.25)</f>
        <v>-1501.4787878787879</v>
      </c>
      <c r="DO1880">
        <f>BJ1880+(BJ1880*(CI1880-8.25)/8.25)</f>
        <v>-954.54666666666662</v>
      </c>
      <c r="DP1880">
        <f>BK1880+(BK1880*(CJ1880-8.25)/8.25)</f>
        <v>-2042.9333333333334</v>
      </c>
      <c r="DQ1880">
        <f>BL1880+(BL1880*(CK1880-8.25)/8.25)</f>
        <v>0</v>
      </c>
      <c r="DR1880">
        <f>BM1880+(BM1880*(CL1880-8.25)/8.25)</f>
        <v>0</v>
      </c>
      <c r="DS1880">
        <f>BN1880+(BN1880*(CM1880-8.25)/8.25)</f>
        <v>0</v>
      </c>
      <c r="DT1880" s="8">
        <f>DM1880*10^8/$I1880</f>
        <v>-563.57253981958513</v>
      </c>
      <c r="DU1880" s="8">
        <f>DN1880*10^8/$I1880</f>
        <v>-979.52105856753496</v>
      </c>
      <c r="DV1880" s="8">
        <f>DO1880*10^8/$I1880</f>
        <v>-622.71846191471218</v>
      </c>
      <c r="DW1880" s="8">
        <f>DP1880*10^8/$I1880</f>
        <v>-1332.7502442286352</v>
      </c>
      <c r="DX1880" s="8">
        <f>DQ1880*10^8/$I1880</f>
        <v>0</v>
      </c>
      <c r="DY1880" s="8">
        <f>DR1880*10^8/$I1880</f>
        <v>0</v>
      </c>
      <c r="DZ1880" s="8">
        <f>DS1880*10^8/$I1880</f>
        <v>0</v>
      </c>
      <c r="EA1880" s="8">
        <f>DT1880*10^8/$I1880</f>
        <v>-367.6583214096255</v>
      </c>
      <c r="EB1880" s="8">
        <f>DZ1880*0.8</f>
        <v>0</v>
      </c>
      <c r="EC1880" s="10">
        <f>G1880-E1880</f>
        <v>1465</v>
      </c>
      <c r="ED1880" s="4">
        <f>EC1880/E1880*100</f>
        <v>140.86538461538461</v>
      </c>
      <c r="EE1880" s="4">
        <f>DY1880-G1880</f>
        <v>-2505</v>
      </c>
      <c r="EF1880" s="12">
        <f>EE1880/G1880</f>
        <v>-1</v>
      </c>
      <c r="EG1880" s="4">
        <f>G1880-F1880</f>
        <v>-280</v>
      </c>
    </row>
    <row r="1881" spans="1:137" x14ac:dyDescent="0.3">
      <c r="A1881">
        <v>1880</v>
      </c>
      <c r="B1881" t="s">
        <v>7669</v>
      </c>
      <c r="C1881" t="s">
        <v>4150</v>
      </c>
      <c r="D1881" t="str">
        <f>VLOOKUP(C1881,Sheet1!$A$2:$B$3197,2,FALSE)</f>
        <v>건설</v>
      </c>
      <c r="E1881">
        <v>17250</v>
      </c>
      <c r="F1881">
        <v>23850</v>
      </c>
      <c r="G1881" s="7">
        <v>23950</v>
      </c>
      <c r="H1881" t="s">
        <v>1811</v>
      </c>
      <c r="I1881" s="7">
        <f>VALUE(LEFT(H1881,FIND("/",H1881)-1)) + VALUE(MID(H1881,FIND("/",H1881)+1,LEN(H1881)))</f>
        <v>7500000</v>
      </c>
      <c r="J1881" s="1">
        <v>627314</v>
      </c>
      <c r="K1881" s="1">
        <f>G1881*I1881/(10^8)</f>
        <v>1796.25</v>
      </c>
      <c r="L1881" s="1">
        <v>2014</v>
      </c>
      <c r="M1881" s="1">
        <v>2707</v>
      </c>
      <c r="N1881" s="1">
        <v>2543</v>
      </c>
      <c r="O1881" s="1">
        <v>2690</v>
      </c>
      <c r="P1881" s="1">
        <v>2881</v>
      </c>
      <c r="Q1881" s="3"/>
      <c r="R1881" s="3"/>
      <c r="S1881" s="3"/>
      <c r="T1881">
        <v>105</v>
      </c>
      <c r="U1881">
        <v>232</v>
      </c>
      <c r="V1881">
        <v>165</v>
      </c>
      <c r="W1881">
        <v>116</v>
      </c>
      <c r="X1881">
        <v>257</v>
      </c>
      <c r="Y1881" s="3"/>
      <c r="Z1881" s="3"/>
      <c r="AA1881" s="3"/>
      <c r="AB1881">
        <v>107</v>
      </c>
      <c r="AC1881">
        <v>133</v>
      </c>
      <c r="AD1881">
        <v>139</v>
      </c>
      <c r="AE1881">
        <v>159</v>
      </c>
      <c r="AF1881">
        <v>184</v>
      </c>
      <c r="AG1881" s="3"/>
      <c r="AH1881" s="3"/>
      <c r="AI1881" s="3"/>
      <c r="AJ1881" s="1">
        <v>1585</v>
      </c>
      <c r="AK1881" s="1">
        <v>1644</v>
      </c>
      <c r="AL1881" s="1">
        <v>1750</v>
      </c>
      <c r="AM1881" s="1">
        <v>2225</v>
      </c>
      <c r="AN1881" s="1">
        <v>2692</v>
      </c>
      <c r="AO1881" s="3"/>
      <c r="AP1881" s="3"/>
      <c r="AQ1881" s="3"/>
      <c r="AR1881">
        <v>715</v>
      </c>
      <c r="AS1881">
        <v>651</v>
      </c>
      <c r="AT1881">
        <v>664</v>
      </c>
      <c r="AU1881">
        <v>992</v>
      </c>
      <c r="AV1881" s="1">
        <v>1032</v>
      </c>
      <c r="AW1881" s="3"/>
      <c r="AX1881" s="3"/>
      <c r="AY1881" s="3"/>
      <c r="AZ1881">
        <v>869</v>
      </c>
      <c r="BA1881">
        <v>993</v>
      </c>
      <c r="BB1881" s="1">
        <v>1086</v>
      </c>
      <c r="BC1881" s="1">
        <v>1234</v>
      </c>
      <c r="BD1881" s="1">
        <v>1660</v>
      </c>
      <c r="BE1881" s="3"/>
      <c r="BF1881" s="3"/>
      <c r="BG1881" s="3"/>
      <c r="BH1881">
        <v>869</v>
      </c>
      <c r="BI1881">
        <v>993</v>
      </c>
      <c r="BJ1881" s="1">
        <v>1086</v>
      </c>
      <c r="BK1881" s="1">
        <v>1234</v>
      </c>
      <c r="BL1881" s="1">
        <v>1660</v>
      </c>
      <c r="BM1881" s="3"/>
      <c r="BN1881" s="3"/>
      <c r="BO1881" s="3"/>
      <c r="BP1881">
        <v>38</v>
      </c>
      <c r="BQ1881">
        <v>38</v>
      </c>
      <c r="BR1881">
        <v>38</v>
      </c>
      <c r="BS1881">
        <v>38</v>
      </c>
      <c r="BT1881">
        <v>38</v>
      </c>
      <c r="BU1881" s="3"/>
      <c r="BV1881" s="3"/>
      <c r="BW1881" s="3"/>
      <c r="BX1881">
        <v>7.17</v>
      </c>
      <c r="BY1881">
        <v>8.26</v>
      </c>
      <c r="BZ1881">
        <v>8.17</v>
      </c>
      <c r="CA1881">
        <v>8.02</v>
      </c>
      <c r="CB1881">
        <v>7.48</v>
      </c>
      <c r="CC1881" s="3"/>
      <c r="CD1881" s="3"/>
      <c r="CE1881" s="3"/>
      <c r="CF1881">
        <v>12.62</v>
      </c>
      <c r="CG1881">
        <v>14.33</v>
      </c>
      <c r="CH1881">
        <v>13.35</v>
      </c>
      <c r="CI1881">
        <v>13.75</v>
      </c>
      <c r="CJ1881">
        <v>12.71</v>
      </c>
      <c r="CK1881" s="3"/>
      <c r="CL1881" s="3"/>
      <c r="CM1881" s="3"/>
      <c r="CN1881" s="1">
        <v>1432</v>
      </c>
      <c r="CO1881" s="1">
        <v>1779</v>
      </c>
      <c r="CP1881" s="1">
        <v>1850</v>
      </c>
      <c r="CQ1881" s="1">
        <v>2126</v>
      </c>
      <c r="CR1881" s="1">
        <v>2452</v>
      </c>
      <c r="CS1881" s="3"/>
      <c r="CT1881" s="3"/>
      <c r="CU1881" s="3"/>
      <c r="CV1881">
        <v>12.01</v>
      </c>
      <c r="CW1881">
        <v>10.29</v>
      </c>
      <c r="CX1881">
        <v>7.24</v>
      </c>
      <c r="CY1881">
        <v>8.02</v>
      </c>
      <c r="CZ1881">
        <v>7.18</v>
      </c>
      <c r="DA1881" s="3"/>
      <c r="DB1881" s="3"/>
      <c r="DC1881" s="3"/>
      <c r="DD1881">
        <v>1.42</v>
      </c>
      <c r="DE1881">
        <v>1.33</v>
      </c>
      <c r="DF1881">
        <v>0.88</v>
      </c>
      <c r="DG1881">
        <v>0.98</v>
      </c>
      <c r="DH1881">
        <v>0.75</v>
      </c>
      <c r="DI1881" s="3"/>
      <c r="DJ1881" s="3"/>
      <c r="DK1881" s="3"/>
      <c r="DL1881" s="6">
        <f>(CM1881*3+CL1881*2+CK1881)/6</f>
        <v>0</v>
      </c>
      <c r="DM1881">
        <f>BH1881+(BH1881*(CG1881-8.25)/8.25)</f>
        <v>1509.4266666666667</v>
      </c>
      <c r="DN1881">
        <f>BI1881+(BI1881*(CH1881-8.25)/8.25)</f>
        <v>1606.8545454545454</v>
      </c>
      <c r="DO1881">
        <f>BJ1881+(BJ1881*(CI1881-8.25)/8.25)</f>
        <v>1810</v>
      </c>
      <c r="DP1881">
        <f>BK1881+(BK1881*(CJ1881-8.25)/8.25)</f>
        <v>1901.1078787878789</v>
      </c>
      <c r="DQ1881">
        <f>BL1881+(BL1881*(CK1881-8.25)/8.25)</f>
        <v>0</v>
      </c>
      <c r="DR1881">
        <f>BM1881+(BM1881*(CL1881-8.25)/8.25)</f>
        <v>0</v>
      </c>
      <c r="DS1881">
        <f>BN1881+(BN1881*(CM1881-8.25)/8.25)</f>
        <v>0</v>
      </c>
      <c r="DT1881" s="8">
        <f>DM1881*10^8/$I1881</f>
        <v>20125.688888888893</v>
      </c>
      <c r="DU1881" s="8">
        <f>DN1881*10^8/$I1881</f>
        <v>21424.727272727272</v>
      </c>
      <c r="DV1881" s="8">
        <f>DO1881*10^8/$I1881</f>
        <v>24133.333333333332</v>
      </c>
      <c r="DW1881" s="8">
        <f>DP1881*10^8/$I1881</f>
        <v>25348.105050505055</v>
      </c>
      <c r="DX1881" s="8">
        <f>DQ1881*10^8/$I1881</f>
        <v>0</v>
      </c>
      <c r="DY1881" s="8">
        <f>DR1881*10^8/$I1881</f>
        <v>0</v>
      </c>
      <c r="DZ1881" s="8">
        <f>DS1881*10^8/$I1881</f>
        <v>0</v>
      </c>
      <c r="EA1881" s="8">
        <f>DT1881*10^8/$I1881</f>
        <v>268342.5185185186</v>
      </c>
      <c r="EB1881" s="8">
        <f>DZ1881*0.8</f>
        <v>0</v>
      </c>
      <c r="EC1881" s="10">
        <f>G1881-E1881</f>
        <v>6700</v>
      </c>
      <c r="ED1881" s="4">
        <f>EC1881/E1881*100</f>
        <v>38.840579710144929</v>
      </c>
      <c r="EE1881" s="4">
        <f>DY1881-G1881</f>
        <v>-23950</v>
      </c>
      <c r="EF1881" s="12">
        <f>EE1881/G1881</f>
        <v>-1</v>
      </c>
      <c r="EG1881" s="4">
        <f>G1881-F1881</f>
        <v>100</v>
      </c>
    </row>
    <row r="1882" spans="1:137" x14ac:dyDescent="0.3">
      <c r="A1882">
        <v>1881</v>
      </c>
      <c r="B1882" t="s">
        <v>6574</v>
      </c>
      <c r="C1882" t="s">
        <v>4151</v>
      </c>
      <c r="D1882" t="str">
        <f>VLOOKUP(C1882,Sheet1!$A$2:$B$3197,2,FALSE)</f>
        <v>게임엔터테인먼트</v>
      </c>
      <c r="E1882" t="e">
        <v>#N/A</v>
      </c>
      <c r="F1882">
        <v>4460</v>
      </c>
      <c r="G1882" s="7">
        <v>3180</v>
      </c>
      <c r="H1882" t="s">
        <v>1812</v>
      </c>
      <c r="I1882" s="7">
        <f>VALUE(LEFT(H1882,FIND("/",H1882)-1)) + VALUE(MID(H1882,FIND("/",H1882)+1,LEN(H1882)))</f>
        <v>11062507</v>
      </c>
      <c r="J1882" s="1">
        <v>892857</v>
      </c>
      <c r="K1882" s="1">
        <f>G1882*I1882/(10^8)</f>
        <v>351.7877226</v>
      </c>
      <c r="L1882">
        <v>374</v>
      </c>
      <c r="M1882">
        <v>211</v>
      </c>
      <c r="N1882">
        <v>145</v>
      </c>
      <c r="O1882">
        <v>38</v>
      </c>
      <c r="P1882">
        <v>87</v>
      </c>
      <c r="Q1882" s="3"/>
      <c r="R1882" s="3"/>
      <c r="S1882" s="3"/>
      <c r="T1882">
        <v>-9</v>
      </c>
      <c r="U1882">
        <v>-101</v>
      </c>
      <c r="V1882">
        <v>-61</v>
      </c>
      <c r="W1882">
        <v>-21</v>
      </c>
      <c r="X1882">
        <v>-1</v>
      </c>
      <c r="Y1882" s="3"/>
      <c r="Z1882" s="3"/>
      <c r="AA1882" s="3"/>
      <c r="AB1882">
        <v>-38</v>
      </c>
      <c r="AC1882">
        <v>-211</v>
      </c>
      <c r="AD1882">
        <v>-286</v>
      </c>
      <c r="AE1882">
        <v>-29</v>
      </c>
      <c r="AF1882">
        <v>-13</v>
      </c>
      <c r="AG1882" s="3"/>
      <c r="AH1882" s="3"/>
      <c r="AI1882" s="3"/>
      <c r="AJ1882">
        <v>241</v>
      </c>
      <c r="AK1882">
        <v>153</v>
      </c>
      <c r="AL1882">
        <v>42</v>
      </c>
      <c r="AM1882">
        <v>86</v>
      </c>
      <c r="AN1882">
        <v>113</v>
      </c>
      <c r="AO1882" s="3"/>
      <c r="AP1882" s="3"/>
      <c r="AQ1882" s="3"/>
      <c r="AR1882">
        <v>153</v>
      </c>
      <c r="AS1882">
        <v>151</v>
      </c>
      <c r="AT1882">
        <v>138</v>
      </c>
      <c r="AU1882">
        <v>34</v>
      </c>
      <c r="AV1882">
        <v>54</v>
      </c>
      <c r="AW1882" s="3"/>
      <c r="AX1882" s="3"/>
      <c r="AY1882" s="3"/>
      <c r="AZ1882">
        <v>89</v>
      </c>
      <c r="BA1882">
        <v>2</v>
      </c>
      <c r="BB1882">
        <v>-97</v>
      </c>
      <c r="BC1882">
        <v>51</v>
      </c>
      <c r="BD1882">
        <v>59</v>
      </c>
      <c r="BE1882" s="3"/>
      <c r="BF1882" s="3"/>
      <c r="BG1882" s="3"/>
      <c r="BH1882">
        <v>89</v>
      </c>
      <c r="BI1882">
        <v>2</v>
      </c>
      <c r="BJ1882">
        <v>-97</v>
      </c>
      <c r="BK1882">
        <v>51</v>
      </c>
      <c r="BL1882">
        <v>59</v>
      </c>
      <c r="BM1882" s="3"/>
      <c r="BN1882" s="3"/>
      <c r="BO1882" s="3"/>
      <c r="BP1882">
        <v>113</v>
      </c>
      <c r="BQ1882">
        <v>127</v>
      </c>
      <c r="BR1882">
        <v>157</v>
      </c>
      <c r="BS1882">
        <v>36</v>
      </c>
      <c r="BT1882">
        <v>54</v>
      </c>
      <c r="BU1882" s="3"/>
      <c r="BV1882" s="3"/>
      <c r="BW1882" s="3"/>
      <c r="BX1882">
        <v>-13.78</v>
      </c>
      <c r="BY1882">
        <v>-107.05</v>
      </c>
      <c r="BZ1882">
        <v>-293.68</v>
      </c>
      <c r="CA1882">
        <v>-45.5</v>
      </c>
      <c r="CB1882">
        <v>-13.36</v>
      </c>
      <c r="CC1882" s="3"/>
      <c r="CD1882" s="3"/>
      <c r="CE1882" s="3"/>
      <c r="CF1882">
        <v>-39.270000000000003</v>
      </c>
      <c r="CG1882">
        <v>-463.17</v>
      </c>
      <c r="CH1882" t="s">
        <v>1</v>
      </c>
      <c r="CI1882" t="s">
        <v>1</v>
      </c>
      <c r="CJ1882">
        <v>-24.03</v>
      </c>
      <c r="CK1882" s="3"/>
      <c r="CL1882" s="3"/>
      <c r="CM1882" s="3"/>
      <c r="CN1882" s="1">
        <v>-3411</v>
      </c>
      <c r="CO1882" s="1">
        <v>-17771</v>
      </c>
      <c r="CP1882" s="1">
        <v>-19288</v>
      </c>
      <c r="CQ1882">
        <v>-951</v>
      </c>
      <c r="CR1882">
        <v>-181</v>
      </c>
      <c r="CS1882" s="3"/>
      <c r="CT1882" s="3"/>
      <c r="CU1882" s="3"/>
      <c r="CV1882" t="s">
        <v>2</v>
      </c>
      <c r="CW1882" t="s">
        <v>2</v>
      </c>
      <c r="CX1882" t="s">
        <v>2</v>
      </c>
      <c r="CY1882" t="s">
        <v>2</v>
      </c>
      <c r="CZ1882" t="s">
        <v>2</v>
      </c>
      <c r="DA1882" s="3"/>
      <c r="DB1882" s="3"/>
      <c r="DC1882" s="3"/>
      <c r="DD1882">
        <v>1.78</v>
      </c>
      <c r="DE1882">
        <v>18.59</v>
      </c>
      <c r="DF1882" t="s">
        <v>2</v>
      </c>
      <c r="DG1882">
        <v>4.5199999999999996</v>
      </c>
      <c r="DH1882">
        <v>5.84</v>
      </c>
      <c r="DI1882" s="3"/>
      <c r="DJ1882" s="3"/>
      <c r="DK1882" s="3"/>
      <c r="DL1882" s="6">
        <f>(CM1882*3+CL1882*2+CK1882)/6</f>
        <v>0</v>
      </c>
      <c r="DM1882">
        <f>BH1882+(BH1882*(CG1882-8.25)/8.25)</f>
        <v>-4996.6218181818185</v>
      </c>
      <c r="DN1882" t="e">
        <f>BI1882+(BI1882*(CH1882-8.25)/8.25)</f>
        <v>#VALUE!</v>
      </c>
      <c r="DO1882" t="e">
        <f>BJ1882+(BJ1882*(CI1882-8.25)/8.25)</f>
        <v>#VALUE!</v>
      </c>
      <c r="DP1882">
        <f>BK1882+(BK1882*(CJ1882-8.25)/8.25)</f>
        <v>-148.54909090909089</v>
      </c>
      <c r="DQ1882">
        <f>BL1882+(BL1882*(CK1882-8.25)/8.25)</f>
        <v>0</v>
      </c>
      <c r="DR1882">
        <f>BM1882+(BM1882*(CL1882-8.25)/8.25)</f>
        <v>0</v>
      </c>
      <c r="DS1882">
        <f>BN1882+(BN1882*(CM1882-8.25)/8.25)</f>
        <v>0</v>
      </c>
      <c r="DT1882" s="8">
        <f>DM1882*10^8/$I1882</f>
        <v>-45167.174295860947</v>
      </c>
      <c r="DU1882" s="8" t="e">
        <f>DN1882*10^8/$I1882</f>
        <v>#VALUE!</v>
      </c>
      <c r="DV1882" s="8" t="e">
        <f>DO1882*10^8/$I1882</f>
        <v>#VALUE!</v>
      </c>
      <c r="DW1882" s="8">
        <f>DP1882*10^8/$I1882</f>
        <v>-1342.8157912947843</v>
      </c>
      <c r="DX1882" s="8">
        <f>DQ1882*10^8/$I1882</f>
        <v>0</v>
      </c>
      <c r="DY1882" s="8">
        <f>DR1882*10^8/$I1882</f>
        <v>0</v>
      </c>
      <c r="DZ1882" s="8">
        <f>DS1882*10^8/$I1882</f>
        <v>0</v>
      </c>
      <c r="EA1882" s="8">
        <f>DT1882*10^8/$I1882</f>
        <v>-408290.58273916523</v>
      </c>
      <c r="EB1882" s="8">
        <f>DZ1882*0.8</f>
        <v>0</v>
      </c>
      <c r="EC1882" s="10" t="e">
        <f>G1882-E1882</f>
        <v>#N/A</v>
      </c>
      <c r="ED1882" s="4" t="e">
        <f>EC1882/E1882*100</f>
        <v>#N/A</v>
      </c>
      <c r="EE1882" s="4">
        <f>DY1882-G1882</f>
        <v>-3180</v>
      </c>
      <c r="EF1882" s="12">
        <f>EE1882/G1882</f>
        <v>-1</v>
      </c>
      <c r="EG1882" s="4">
        <f>G1882-F1882</f>
        <v>-1280</v>
      </c>
    </row>
    <row r="1883" spans="1:137" x14ac:dyDescent="0.3">
      <c r="A1883">
        <v>1882</v>
      </c>
      <c r="B1883" t="s">
        <v>6132</v>
      </c>
      <c r="C1883" t="s">
        <v>4152</v>
      </c>
      <c r="D1883" t="str">
        <f>VLOOKUP(C1883,Sheet1!$A$2:$B$3197,2,FALSE)</f>
        <v>석유와가스</v>
      </c>
      <c r="E1883" t="e">
        <v>#N/A</v>
      </c>
      <c r="F1883">
        <v>639</v>
      </c>
      <c r="G1883" s="7">
        <v>639</v>
      </c>
      <c r="H1883" t="s">
        <v>1813</v>
      </c>
      <c r="I1883" s="7">
        <f>VALUE(LEFT(H1883,FIND("/",H1883)-1)) + VALUE(MID(H1883,FIND("/",H1883)+1,LEN(H1883)))</f>
        <v>68076186</v>
      </c>
      <c r="J1883" s="1">
        <v>12565</v>
      </c>
      <c r="K1883" s="1">
        <f>G1883*I1883/(10^8)</f>
        <v>435.00682854000001</v>
      </c>
      <c r="L1883">
        <v>252</v>
      </c>
      <c r="M1883">
        <v>334</v>
      </c>
      <c r="N1883">
        <v>282</v>
      </c>
      <c r="O1883">
        <v>128</v>
      </c>
      <c r="P1883">
        <v>134</v>
      </c>
      <c r="Q1883" s="3"/>
      <c r="R1883" s="3"/>
      <c r="S1883" s="3"/>
      <c r="T1883">
        <v>-39</v>
      </c>
      <c r="U1883">
        <v>7</v>
      </c>
      <c r="V1883">
        <v>-1</v>
      </c>
      <c r="W1883">
        <v>5</v>
      </c>
      <c r="X1883">
        <v>4</v>
      </c>
      <c r="Y1883" s="3"/>
      <c r="Z1883" s="3"/>
      <c r="AA1883" s="3"/>
      <c r="AB1883">
        <v>-5</v>
      </c>
      <c r="AC1883">
        <v>-7</v>
      </c>
      <c r="AD1883">
        <v>-19</v>
      </c>
      <c r="AE1883">
        <v>-110</v>
      </c>
      <c r="AF1883">
        <v>12</v>
      </c>
      <c r="AG1883" s="3"/>
      <c r="AH1883" s="3"/>
      <c r="AI1883" s="3"/>
      <c r="AJ1883">
        <v>322</v>
      </c>
      <c r="AK1883">
        <v>297</v>
      </c>
      <c r="AL1883">
        <v>288</v>
      </c>
      <c r="AM1883">
        <v>130</v>
      </c>
      <c r="AN1883">
        <v>154</v>
      </c>
      <c r="AO1883" s="3"/>
      <c r="AP1883" s="3"/>
      <c r="AQ1883" s="3"/>
      <c r="AR1883">
        <v>177</v>
      </c>
      <c r="AS1883">
        <v>137</v>
      </c>
      <c r="AT1883">
        <v>105</v>
      </c>
      <c r="AU1883">
        <v>15</v>
      </c>
      <c r="AV1883">
        <v>19</v>
      </c>
      <c r="AW1883" s="3"/>
      <c r="AX1883" s="3"/>
      <c r="AY1883" s="3"/>
      <c r="AZ1883">
        <v>145</v>
      </c>
      <c r="BA1883">
        <v>159</v>
      </c>
      <c r="BB1883">
        <v>184</v>
      </c>
      <c r="BC1883">
        <v>115</v>
      </c>
      <c r="BD1883">
        <v>135</v>
      </c>
      <c r="BE1883" s="3"/>
      <c r="BF1883" s="3"/>
      <c r="BG1883" s="3"/>
      <c r="BH1883">
        <v>188</v>
      </c>
      <c r="BI1883">
        <v>193</v>
      </c>
      <c r="BJ1883">
        <v>207</v>
      </c>
      <c r="BK1883">
        <v>115</v>
      </c>
      <c r="BL1883">
        <v>135</v>
      </c>
      <c r="BM1883" s="3"/>
      <c r="BN1883" s="3"/>
      <c r="BO1883" s="3"/>
      <c r="BP1883">
        <v>50</v>
      </c>
      <c r="BQ1883">
        <v>53</v>
      </c>
      <c r="BR1883">
        <v>53</v>
      </c>
      <c r="BS1883">
        <v>65</v>
      </c>
      <c r="BT1883">
        <v>66</v>
      </c>
      <c r="BU1883" s="3"/>
      <c r="BV1883" s="3"/>
      <c r="BW1883" s="3"/>
      <c r="BX1883">
        <v>-1.59</v>
      </c>
      <c r="BY1883">
        <v>-2.1800000000000002</v>
      </c>
      <c r="BZ1883">
        <v>-6.6</v>
      </c>
      <c r="CA1883">
        <v>-52.61</v>
      </c>
      <c r="CB1883">
        <v>8.2799999999999994</v>
      </c>
      <c r="CC1883" s="3"/>
      <c r="CD1883" s="3"/>
      <c r="CE1883" s="3"/>
      <c r="CF1883">
        <v>-4.9800000000000004</v>
      </c>
      <c r="CG1883">
        <v>-6.91</v>
      </c>
      <c r="CH1883">
        <v>-14.67</v>
      </c>
      <c r="CI1883">
        <v>-68.5</v>
      </c>
      <c r="CJ1883">
        <v>9.42</v>
      </c>
      <c r="CK1883" s="3"/>
      <c r="CL1883" s="3"/>
      <c r="CM1883" s="3"/>
      <c r="CN1883">
        <v>-20</v>
      </c>
      <c r="CO1883">
        <v>-25</v>
      </c>
      <c r="CP1883">
        <v>-55</v>
      </c>
      <c r="CQ1883">
        <v>-173</v>
      </c>
      <c r="CR1883">
        <v>18</v>
      </c>
      <c r="CS1883" s="3"/>
      <c r="CT1883" s="3"/>
      <c r="CU1883" s="3"/>
      <c r="CV1883" t="s">
        <v>2</v>
      </c>
      <c r="CW1883" t="s">
        <v>2</v>
      </c>
      <c r="CX1883" t="s">
        <v>2</v>
      </c>
      <c r="CY1883" t="s">
        <v>2</v>
      </c>
      <c r="CZ1883">
        <v>35.19</v>
      </c>
      <c r="DA1883" s="3"/>
      <c r="DB1883" s="3"/>
      <c r="DC1883" s="3"/>
      <c r="DD1883">
        <v>5.38</v>
      </c>
      <c r="DE1883">
        <v>2.31</v>
      </c>
      <c r="DF1883">
        <v>1.41</v>
      </c>
      <c r="DG1883">
        <v>3.52</v>
      </c>
      <c r="DH1883">
        <v>3.1</v>
      </c>
      <c r="DI1883" s="3"/>
      <c r="DJ1883" s="3"/>
      <c r="DK1883" s="3"/>
      <c r="DL1883" s="6">
        <f>(CM1883*3+CL1883*2+CK1883)/6</f>
        <v>0</v>
      </c>
      <c r="DM1883">
        <f>BH1883+(BH1883*(CG1883-8.25)/8.25)</f>
        <v>-157.4642424242424</v>
      </c>
      <c r="DN1883">
        <f>BI1883+(BI1883*(CH1883-8.25)/8.25)</f>
        <v>-343.18909090909096</v>
      </c>
      <c r="DO1883">
        <f>BJ1883+(BJ1883*(CI1883-8.25)/8.25)</f>
        <v>-1718.7272727272727</v>
      </c>
      <c r="DP1883">
        <f>BK1883+(BK1883*(CJ1883-8.25)/8.25)</f>
        <v>131.30909090909091</v>
      </c>
      <c r="DQ1883">
        <f>BL1883+(BL1883*(CK1883-8.25)/8.25)</f>
        <v>0</v>
      </c>
      <c r="DR1883">
        <f>BM1883+(BM1883*(CL1883-8.25)/8.25)</f>
        <v>0</v>
      </c>
      <c r="DS1883">
        <f>BN1883+(BN1883*(CM1883-8.25)/8.25)</f>
        <v>0</v>
      </c>
      <c r="DT1883" s="8">
        <f>DM1883*10^8/$I1883</f>
        <v>-231.30591132740955</v>
      </c>
      <c r="DU1883" s="8">
        <f>DN1883*10^8/$I1883</f>
        <v>-504.12502678850274</v>
      </c>
      <c r="DV1883" s="8">
        <f>DO1883*10^8/$I1883</f>
        <v>-2524.7114647804633</v>
      </c>
      <c r="DW1883" s="8">
        <f>DP1883*10^8/$I1883</f>
        <v>192.88549876911571</v>
      </c>
      <c r="DX1883" s="8">
        <f>DQ1883*10^8/$I1883</f>
        <v>0</v>
      </c>
      <c r="DY1883" s="8">
        <f>DR1883*10^8/$I1883</f>
        <v>0</v>
      </c>
      <c r="DZ1883" s="8">
        <f>DS1883*10^8/$I1883</f>
        <v>0</v>
      </c>
      <c r="EA1883" s="8">
        <f>DT1883*10^8/$I1883</f>
        <v>-339.77507395524412</v>
      </c>
      <c r="EB1883" s="8">
        <f>DZ1883*0.8</f>
        <v>0</v>
      </c>
      <c r="EC1883" s="10" t="e">
        <f>G1883-E1883</f>
        <v>#N/A</v>
      </c>
      <c r="ED1883" s="4" t="e">
        <f>EC1883/E1883*100</f>
        <v>#N/A</v>
      </c>
      <c r="EE1883" s="4">
        <f>DY1883-G1883</f>
        <v>-639</v>
      </c>
      <c r="EF1883" s="12">
        <f>EE1883/G1883</f>
        <v>-1</v>
      </c>
      <c r="EG1883" s="4">
        <f>G1883-F1883</f>
        <v>0</v>
      </c>
    </row>
    <row r="1884" spans="1:137" x14ac:dyDescent="0.3">
      <c r="A1884">
        <v>1883</v>
      </c>
      <c r="B1884" t="s">
        <v>6307</v>
      </c>
      <c r="C1884" t="s">
        <v>4153</v>
      </c>
      <c r="D1884" t="str">
        <f>VLOOKUP(C1884,Sheet1!$A$2:$B$3197,2,FALSE)</f>
        <v>섬유,의류,신발,호화품</v>
      </c>
      <c r="E1884">
        <v>1550</v>
      </c>
      <c r="F1884">
        <v>1625</v>
      </c>
      <c r="G1884" s="7">
        <v>1810</v>
      </c>
      <c r="H1884" t="s">
        <v>1814</v>
      </c>
      <c r="I1884" s="7">
        <f>VALUE(LEFT(H1884,FIND("/",H1884)-1)) + VALUE(MID(H1884,FIND("/",H1884)+1,LEN(H1884)))</f>
        <v>78565284</v>
      </c>
      <c r="J1884">
        <v>0</v>
      </c>
      <c r="K1884" s="1">
        <f>G1884*I1884/(10^8)</f>
        <v>1422.0316404</v>
      </c>
      <c r="L1884">
        <v>331</v>
      </c>
      <c r="M1884">
        <v>140</v>
      </c>
      <c r="N1884">
        <v>529</v>
      </c>
      <c r="O1884">
        <v>951</v>
      </c>
      <c r="P1884">
        <v>934</v>
      </c>
      <c r="Q1884" s="3"/>
      <c r="R1884" s="3"/>
      <c r="S1884" s="3"/>
      <c r="T1884">
        <v>-17</v>
      </c>
      <c r="U1884">
        <v>-9</v>
      </c>
      <c r="V1884">
        <v>-3</v>
      </c>
      <c r="W1884">
        <v>59</v>
      </c>
      <c r="X1884">
        <v>37</v>
      </c>
      <c r="Y1884" s="3"/>
      <c r="Z1884" s="3"/>
      <c r="AA1884" s="3"/>
      <c r="AB1884">
        <v>-1</v>
      </c>
      <c r="AC1884">
        <v>56</v>
      </c>
      <c r="AD1884">
        <v>-122</v>
      </c>
      <c r="AE1884">
        <v>34</v>
      </c>
      <c r="AF1884">
        <v>97</v>
      </c>
      <c r="AG1884" s="3"/>
      <c r="AH1884" s="3"/>
      <c r="AI1884" s="3"/>
      <c r="AJ1884">
        <v>736</v>
      </c>
      <c r="AK1884" s="1">
        <v>3824</v>
      </c>
      <c r="AL1884" s="1">
        <v>1890</v>
      </c>
      <c r="AM1884" s="1">
        <v>1877</v>
      </c>
      <c r="AN1884" s="1">
        <v>2008</v>
      </c>
      <c r="AO1884" s="3"/>
      <c r="AP1884" s="3"/>
      <c r="AQ1884" s="3"/>
      <c r="AR1884">
        <v>336</v>
      </c>
      <c r="AS1884" s="1">
        <v>2943</v>
      </c>
      <c r="AT1884">
        <v>778</v>
      </c>
      <c r="AU1884">
        <v>551</v>
      </c>
      <c r="AV1884">
        <v>518</v>
      </c>
      <c r="AW1884" s="3"/>
      <c r="AX1884" s="3"/>
      <c r="AY1884" s="3"/>
      <c r="AZ1884">
        <v>400</v>
      </c>
      <c r="BA1884">
        <v>881</v>
      </c>
      <c r="BB1884" s="1">
        <v>1112</v>
      </c>
      <c r="BC1884" s="1">
        <v>1326</v>
      </c>
      <c r="BD1884" s="1">
        <v>1490</v>
      </c>
      <c r="BE1884" s="3"/>
      <c r="BF1884" s="3"/>
      <c r="BG1884" s="3"/>
      <c r="BH1884">
        <v>387</v>
      </c>
      <c r="BI1884">
        <v>298</v>
      </c>
      <c r="BJ1884" s="1">
        <v>1112</v>
      </c>
      <c r="BK1884" s="1">
        <v>1326</v>
      </c>
      <c r="BL1884" s="1">
        <v>1490</v>
      </c>
      <c r="BM1884" s="3"/>
      <c r="BN1884" s="3"/>
      <c r="BO1884" s="3"/>
      <c r="BP1884">
        <v>37</v>
      </c>
      <c r="BQ1884">
        <v>55</v>
      </c>
      <c r="BR1884">
        <v>62</v>
      </c>
      <c r="BS1884">
        <v>72</v>
      </c>
      <c r="BT1884">
        <v>79</v>
      </c>
      <c r="BU1884" s="3"/>
      <c r="BV1884" s="3"/>
      <c r="BW1884" s="3"/>
      <c r="BX1884">
        <v>-0.22</v>
      </c>
      <c r="BY1884">
        <v>2.44</v>
      </c>
      <c r="BZ1884">
        <v>-4.26</v>
      </c>
      <c r="CA1884">
        <v>1.79</v>
      </c>
      <c r="CB1884">
        <v>5</v>
      </c>
      <c r="CC1884" s="3"/>
      <c r="CD1884" s="3"/>
      <c r="CE1884" s="3"/>
      <c r="CF1884">
        <v>0.68</v>
      </c>
      <c r="CG1884">
        <v>-1.45</v>
      </c>
      <c r="CH1884">
        <v>-33.130000000000003</v>
      </c>
      <c r="CI1884">
        <v>2.76</v>
      </c>
      <c r="CJ1884">
        <v>6.89</v>
      </c>
      <c r="CK1884" s="3"/>
      <c r="CL1884" s="3"/>
      <c r="CM1884" s="3"/>
      <c r="CN1884">
        <v>6</v>
      </c>
      <c r="CO1884">
        <v>-10</v>
      </c>
      <c r="CP1884">
        <v>-379</v>
      </c>
      <c r="CQ1884">
        <v>47</v>
      </c>
      <c r="CR1884">
        <v>127</v>
      </c>
      <c r="CS1884" s="3"/>
      <c r="CT1884" s="3"/>
      <c r="CU1884" s="3"/>
      <c r="CV1884">
        <v>691.14</v>
      </c>
      <c r="CW1884" t="s">
        <v>2</v>
      </c>
      <c r="CX1884" t="s">
        <v>2</v>
      </c>
      <c r="CY1884">
        <v>32.56</v>
      </c>
      <c r="CZ1884">
        <v>11.13</v>
      </c>
      <c r="DA1884" s="3"/>
      <c r="DB1884" s="3"/>
      <c r="DC1884" s="3"/>
      <c r="DD1884">
        <v>3.58</v>
      </c>
      <c r="DE1884">
        <v>5.57</v>
      </c>
      <c r="DF1884">
        <v>0.99</v>
      </c>
      <c r="DG1884">
        <v>0.83</v>
      </c>
      <c r="DH1884">
        <v>0.74</v>
      </c>
      <c r="DI1884" s="3"/>
      <c r="DJ1884" s="3"/>
      <c r="DK1884" s="3"/>
      <c r="DL1884" s="6">
        <f>(CM1884*3+CL1884*2+CK1884)/6</f>
        <v>0</v>
      </c>
      <c r="DM1884">
        <f>BH1884+(BH1884*(CG1884-8.25)/8.25)</f>
        <v>-68.018181818181802</v>
      </c>
      <c r="DN1884">
        <f>BI1884+(BI1884*(CH1884-8.25)/8.25)</f>
        <v>-1196.6957575757579</v>
      </c>
      <c r="DO1884">
        <f>BJ1884+(BJ1884*(CI1884-8.25)/8.25)</f>
        <v>372.01454545454544</v>
      </c>
      <c r="DP1884">
        <f>BK1884+(BK1884*(CJ1884-8.25)/8.25)</f>
        <v>1107.4109090909092</v>
      </c>
      <c r="DQ1884">
        <f>BL1884+(BL1884*(CK1884-8.25)/8.25)</f>
        <v>0</v>
      </c>
      <c r="DR1884">
        <f>BM1884+(BM1884*(CL1884-8.25)/8.25)</f>
        <v>0</v>
      </c>
      <c r="DS1884">
        <f>BN1884+(BN1884*(CM1884-8.25)/8.25)</f>
        <v>0</v>
      </c>
      <c r="DT1884" s="8">
        <f>DM1884*10^8/$I1884</f>
        <v>-86.575365549727792</v>
      </c>
      <c r="DU1884" s="8">
        <f>DN1884*10^8/$I1884</f>
        <v>-1523.1864465426713</v>
      </c>
      <c r="DV1884" s="8">
        <f>DO1884*10^8/$I1884</f>
        <v>473.51008806198098</v>
      </c>
      <c r="DW1884" s="8">
        <f>DP1884*10^8/$I1884</f>
        <v>1409.5422974489713</v>
      </c>
      <c r="DX1884" s="8">
        <f>DQ1884*10^8/$I1884</f>
        <v>0</v>
      </c>
      <c r="DY1884" s="8">
        <f>DR1884*10^8/$I1884</f>
        <v>0</v>
      </c>
      <c r="DZ1884" s="8">
        <f>DS1884*10^8/$I1884</f>
        <v>0</v>
      </c>
      <c r="EA1884" s="8">
        <f>DT1884*10^8/$I1884</f>
        <v>-110.19544656610391</v>
      </c>
      <c r="EB1884" s="8">
        <f>DZ1884*0.8</f>
        <v>0</v>
      </c>
      <c r="EC1884" s="10">
        <f>G1884-E1884</f>
        <v>260</v>
      </c>
      <c r="ED1884" s="4">
        <f>EC1884/E1884*100</f>
        <v>16.7741935483871</v>
      </c>
      <c r="EE1884" s="4">
        <f>DY1884-G1884</f>
        <v>-1810</v>
      </c>
      <c r="EF1884" s="12">
        <f>EE1884/G1884</f>
        <v>-1</v>
      </c>
      <c r="EG1884" s="4">
        <f>G1884-F1884</f>
        <v>185</v>
      </c>
    </row>
    <row r="1885" spans="1:137" x14ac:dyDescent="0.3">
      <c r="A1885">
        <v>1884</v>
      </c>
      <c r="B1885" t="s">
        <v>6303</v>
      </c>
      <c r="C1885" t="s">
        <v>4154</v>
      </c>
      <c r="D1885" t="str">
        <f>VLOOKUP(C1885,Sheet1!$A$2:$B$3197,2,FALSE)</f>
        <v>섬유,의류,신발,호화품</v>
      </c>
      <c r="E1885">
        <v>1235</v>
      </c>
      <c r="F1885">
        <v>1480</v>
      </c>
      <c r="G1885" s="7">
        <v>1785</v>
      </c>
      <c r="H1885" t="s">
        <v>1815</v>
      </c>
      <c r="I1885" s="7">
        <f>VALUE(LEFT(H1885,FIND("/",H1885)-1)) + VALUE(MID(H1885,FIND("/",H1885)+1,LEN(H1885)))</f>
        <v>43576286</v>
      </c>
      <c r="J1885" s="1">
        <v>57017</v>
      </c>
      <c r="K1885" s="1">
        <f>G1885*I1885/(10^8)</f>
        <v>777.83670510000002</v>
      </c>
      <c r="L1885" s="1">
        <v>1003</v>
      </c>
      <c r="M1885">
        <v>897</v>
      </c>
      <c r="N1885">
        <v>716</v>
      </c>
      <c r="O1885">
        <v>813</v>
      </c>
      <c r="P1885">
        <v>858</v>
      </c>
      <c r="Q1885" s="3"/>
      <c r="R1885" s="3"/>
      <c r="S1885" s="3"/>
      <c r="T1885">
        <v>41</v>
      </c>
      <c r="U1885">
        <v>35</v>
      </c>
      <c r="V1885">
        <v>16</v>
      </c>
      <c r="W1885">
        <v>-3</v>
      </c>
      <c r="X1885">
        <v>-62</v>
      </c>
      <c r="Y1885" s="3"/>
      <c r="Z1885" s="3"/>
      <c r="AA1885" s="3"/>
      <c r="AB1885">
        <v>28</v>
      </c>
      <c r="AC1885">
        <v>50</v>
      </c>
      <c r="AD1885">
        <v>22</v>
      </c>
      <c r="AE1885">
        <v>-4</v>
      </c>
      <c r="AF1885">
        <v>-57</v>
      </c>
      <c r="AG1885" s="3"/>
      <c r="AH1885" s="3"/>
      <c r="AI1885" s="3"/>
      <c r="AJ1885" s="1">
        <v>1051</v>
      </c>
      <c r="AK1885">
        <v>965</v>
      </c>
      <c r="AL1885">
        <v>943</v>
      </c>
      <c r="AM1885" s="1">
        <v>1119</v>
      </c>
      <c r="AN1885">
        <v>869</v>
      </c>
      <c r="AO1885" s="3"/>
      <c r="AP1885" s="3"/>
      <c r="AQ1885" s="3"/>
      <c r="AR1885">
        <v>360</v>
      </c>
      <c r="AS1885">
        <v>235</v>
      </c>
      <c r="AT1885">
        <v>192</v>
      </c>
      <c r="AU1885">
        <v>370</v>
      </c>
      <c r="AV1885">
        <v>174</v>
      </c>
      <c r="AW1885" s="3"/>
      <c r="AX1885" s="3"/>
      <c r="AY1885" s="3"/>
      <c r="AZ1885">
        <v>690</v>
      </c>
      <c r="BA1885">
        <v>730</v>
      </c>
      <c r="BB1885">
        <v>750</v>
      </c>
      <c r="BC1885">
        <v>750</v>
      </c>
      <c r="BD1885">
        <v>695</v>
      </c>
      <c r="BE1885" s="3"/>
      <c r="BF1885" s="3"/>
      <c r="BG1885" s="3"/>
      <c r="BH1885">
        <v>687</v>
      </c>
      <c r="BI1885">
        <v>725</v>
      </c>
      <c r="BJ1885">
        <v>750</v>
      </c>
      <c r="BK1885">
        <v>750</v>
      </c>
      <c r="BL1885">
        <v>695</v>
      </c>
      <c r="BM1885" s="3"/>
      <c r="BN1885" s="3"/>
      <c r="BO1885" s="3"/>
      <c r="BP1885">
        <v>180</v>
      </c>
      <c r="BQ1885">
        <v>180</v>
      </c>
      <c r="BR1885">
        <v>189</v>
      </c>
      <c r="BS1885">
        <v>198</v>
      </c>
      <c r="BT1885">
        <v>208</v>
      </c>
      <c r="BU1885" s="3"/>
      <c r="BV1885" s="3"/>
      <c r="BW1885" s="3"/>
      <c r="BX1885">
        <v>2.77</v>
      </c>
      <c r="BY1885">
        <v>4.9400000000000004</v>
      </c>
      <c r="BZ1885">
        <v>2.2799999999999998</v>
      </c>
      <c r="CA1885">
        <v>-0.43</v>
      </c>
      <c r="CB1885">
        <v>-5.78</v>
      </c>
      <c r="CC1885" s="3"/>
      <c r="CD1885" s="3"/>
      <c r="CE1885" s="3"/>
      <c r="CF1885">
        <v>4.24</v>
      </c>
      <c r="CG1885">
        <v>6.89</v>
      </c>
      <c r="CH1885">
        <v>3.2</v>
      </c>
      <c r="CI1885">
        <v>-0.59</v>
      </c>
      <c r="CJ1885">
        <v>-7.96</v>
      </c>
      <c r="CK1885" s="3"/>
      <c r="CL1885" s="3"/>
      <c r="CM1885" s="3"/>
      <c r="CN1885">
        <v>66</v>
      </c>
      <c r="CO1885">
        <v>112</v>
      </c>
      <c r="CP1885">
        <v>54</v>
      </c>
      <c r="CQ1885">
        <v>-10</v>
      </c>
      <c r="CR1885">
        <v>-132</v>
      </c>
      <c r="CS1885" s="3"/>
      <c r="CT1885" s="3"/>
      <c r="CU1885" s="3"/>
      <c r="CV1885">
        <v>47.37</v>
      </c>
      <c r="CW1885">
        <v>17.64</v>
      </c>
      <c r="CX1885">
        <v>34.07</v>
      </c>
      <c r="CY1885" t="s">
        <v>2</v>
      </c>
      <c r="CZ1885" t="s">
        <v>2</v>
      </c>
      <c r="DA1885" s="3"/>
      <c r="DB1885" s="3"/>
      <c r="DC1885" s="3"/>
      <c r="DD1885">
        <v>1.92</v>
      </c>
      <c r="DE1885">
        <v>1.1499999999999999</v>
      </c>
      <c r="DF1885">
        <v>1.04</v>
      </c>
      <c r="DG1885">
        <v>0.74</v>
      </c>
      <c r="DH1885">
        <v>0.71</v>
      </c>
      <c r="DI1885" s="3"/>
      <c r="DJ1885" s="3"/>
      <c r="DK1885" s="3"/>
      <c r="DL1885" s="6">
        <f>(CM1885*3+CL1885*2+CK1885)/6</f>
        <v>0</v>
      </c>
      <c r="DM1885">
        <f>BH1885+(BH1885*(CG1885-8.25)/8.25)</f>
        <v>573.74909090909091</v>
      </c>
      <c r="DN1885">
        <f>BI1885+(BI1885*(CH1885-8.25)/8.25)</f>
        <v>281.21212121212119</v>
      </c>
      <c r="DO1885">
        <f>BJ1885+(BJ1885*(CI1885-8.25)/8.25)</f>
        <v>-53.636363636363626</v>
      </c>
      <c r="DP1885">
        <f>BK1885+(BK1885*(CJ1885-8.25)/8.25)</f>
        <v>-723.63636363636374</v>
      </c>
      <c r="DQ1885">
        <f>BL1885+(BL1885*(CK1885-8.25)/8.25)</f>
        <v>0</v>
      </c>
      <c r="DR1885">
        <f>BM1885+(BM1885*(CL1885-8.25)/8.25)</f>
        <v>0</v>
      </c>
      <c r="DS1885">
        <f>BN1885+(BN1885*(CM1885-8.25)/8.25)</f>
        <v>0</v>
      </c>
      <c r="DT1885" s="8">
        <f>DM1885*10^8/$I1885</f>
        <v>1316.6544090267143</v>
      </c>
      <c r="DU1885" s="8">
        <f>DN1885*10^8/$I1885</f>
        <v>645.33292537166017</v>
      </c>
      <c r="DV1885" s="8">
        <f>DO1885*10^8/$I1885</f>
        <v>-123.08612908489638</v>
      </c>
      <c r="DW1885" s="8">
        <f>DP1885*10^8/$I1885</f>
        <v>-1660.6196398572463</v>
      </c>
      <c r="DX1885" s="8">
        <f>DQ1885*10^8/$I1885</f>
        <v>0</v>
      </c>
      <c r="DY1885" s="8">
        <f>DR1885*10^8/$I1885</f>
        <v>0</v>
      </c>
      <c r="DZ1885" s="8">
        <f>DS1885*10^8/$I1885</f>
        <v>0</v>
      </c>
      <c r="EA1885" s="8">
        <f>DT1885*10^8/$I1885</f>
        <v>3021.4929492309516</v>
      </c>
      <c r="EB1885" s="8">
        <f>DZ1885*0.8</f>
        <v>0</v>
      </c>
      <c r="EC1885" s="10">
        <f>G1885-E1885</f>
        <v>550</v>
      </c>
      <c r="ED1885" s="4">
        <f>EC1885/E1885*100</f>
        <v>44.534412955465584</v>
      </c>
      <c r="EE1885" s="4">
        <f>DY1885-G1885</f>
        <v>-1785</v>
      </c>
      <c r="EF1885" s="12">
        <f>EE1885/G1885</f>
        <v>-1</v>
      </c>
      <c r="EG1885" s="4">
        <f>G1885-F1885</f>
        <v>305</v>
      </c>
    </row>
    <row r="1886" spans="1:137" x14ac:dyDescent="0.3">
      <c r="A1886">
        <v>1885</v>
      </c>
      <c r="B1886" t="s">
        <v>7781</v>
      </c>
      <c r="C1886" t="s">
        <v>4155</v>
      </c>
      <c r="D1886" t="str">
        <f>VLOOKUP(C1886,Sheet1!$A$2:$B$3197,2,FALSE)</f>
        <v>화장품</v>
      </c>
      <c r="E1886">
        <v>30500</v>
      </c>
      <c r="F1886">
        <v>36650</v>
      </c>
      <c r="G1886" s="7">
        <v>37600</v>
      </c>
      <c r="H1886" t="s">
        <v>1816</v>
      </c>
      <c r="I1886" s="7">
        <f>VALUE(LEFT(H1886,FIND("/",H1886)-1)) + VALUE(MID(H1886,FIND("/",H1886)+1,LEN(H1886)))</f>
        <v>36521277</v>
      </c>
      <c r="J1886" s="1">
        <v>2256</v>
      </c>
      <c r="K1886" s="1">
        <f>G1886*I1886/(10^8)</f>
        <v>13732.000152000001</v>
      </c>
      <c r="L1886">
        <v>361</v>
      </c>
      <c r="M1886">
        <v>320</v>
      </c>
      <c r="N1886">
        <v>312</v>
      </c>
      <c r="O1886">
        <v>301</v>
      </c>
      <c r="P1886">
        <v>125</v>
      </c>
      <c r="Q1886" s="3"/>
      <c r="R1886" s="3"/>
      <c r="S1886" s="3"/>
      <c r="T1886">
        <v>-70</v>
      </c>
      <c r="U1886">
        <v>15</v>
      </c>
      <c r="V1886">
        <v>21</v>
      </c>
      <c r="W1886">
        <v>26</v>
      </c>
      <c r="X1886">
        <v>-45</v>
      </c>
      <c r="Y1886" s="3"/>
      <c r="Z1886" s="3"/>
      <c r="AA1886" s="3"/>
      <c r="AB1886">
        <v>-81</v>
      </c>
      <c r="AC1886">
        <v>12</v>
      </c>
      <c r="AD1886">
        <v>26</v>
      </c>
      <c r="AE1886">
        <v>8</v>
      </c>
      <c r="AF1886">
        <v>-86</v>
      </c>
      <c r="AG1886" s="3"/>
      <c r="AH1886" s="3"/>
      <c r="AI1886" s="3"/>
      <c r="AJ1886">
        <v>534</v>
      </c>
      <c r="AK1886">
        <v>495</v>
      </c>
      <c r="AL1886">
        <v>540</v>
      </c>
      <c r="AM1886">
        <v>632</v>
      </c>
      <c r="AN1886">
        <v>923</v>
      </c>
      <c r="AO1886" s="3"/>
      <c r="AP1886" s="3"/>
      <c r="AQ1886" s="3"/>
      <c r="AR1886">
        <v>352</v>
      </c>
      <c r="AS1886">
        <v>186</v>
      </c>
      <c r="AT1886">
        <v>135</v>
      </c>
      <c r="AU1886">
        <v>162</v>
      </c>
      <c r="AV1886">
        <v>411</v>
      </c>
      <c r="AW1886" s="3"/>
      <c r="AX1886" s="3"/>
      <c r="AY1886" s="3"/>
      <c r="AZ1886">
        <v>182</v>
      </c>
      <c r="BA1886">
        <v>309</v>
      </c>
      <c r="BB1886">
        <v>405</v>
      </c>
      <c r="BC1886">
        <v>470</v>
      </c>
      <c r="BD1886">
        <v>512</v>
      </c>
      <c r="BE1886" s="3"/>
      <c r="BF1886" s="3"/>
      <c r="BG1886" s="3"/>
      <c r="BH1886">
        <v>182</v>
      </c>
      <c r="BI1886">
        <v>309</v>
      </c>
      <c r="BJ1886">
        <v>405</v>
      </c>
      <c r="BK1886">
        <v>470</v>
      </c>
      <c r="BL1886">
        <v>512</v>
      </c>
      <c r="BM1886" s="3"/>
      <c r="BN1886" s="3"/>
      <c r="BO1886" s="3"/>
      <c r="BP1886">
        <v>151</v>
      </c>
      <c r="BQ1886">
        <v>163</v>
      </c>
      <c r="BR1886">
        <v>169</v>
      </c>
      <c r="BS1886">
        <v>173</v>
      </c>
      <c r="BT1886">
        <v>180</v>
      </c>
      <c r="BU1886" s="3"/>
      <c r="BV1886" s="3"/>
      <c r="BW1886" s="3"/>
      <c r="BX1886">
        <v>-16.670000000000002</v>
      </c>
      <c r="BY1886">
        <v>2.37</v>
      </c>
      <c r="BZ1886">
        <v>5.0599999999999996</v>
      </c>
      <c r="CA1886">
        <v>1.31</v>
      </c>
      <c r="CB1886">
        <v>-11.07</v>
      </c>
      <c r="CC1886" s="3"/>
      <c r="CD1886" s="3"/>
      <c r="CE1886" s="3"/>
      <c r="CF1886">
        <v>-37.69</v>
      </c>
      <c r="CG1886">
        <v>4.96</v>
      </c>
      <c r="CH1886">
        <v>7.34</v>
      </c>
      <c r="CI1886">
        <v>1.75</v>
      </c>
      <c r="CJ1886">
        <v>-17.53</v>
      </c>
      <c r="CK1886" s="3"/>
      <c r="CL1886" s="3"/>
      <c r="CM1886" s="3"/>
      <c r="CN1886">
        <v>-266</v>
      </c>
      <c r="CO1886">
        <v>37</v>
      </c>
      <c r="CP1886">
        <v>78</v>
      </c>
      <c r="CQ1886">
        <v>22</v>
      </c>
      <c r="CR1886">
        <v>-240</v>
      </c>
      <c r="CS1886" s="3"/>
      <c r="CT1886" s="3"/>
      <c r="CU1886" s="3"/>
      <c r="CV1886" t="s">
        <v>2</v>
      </c>
      <c r="CW1886">
        <v>140.91999999999999</v>
      </c>
      <c r="CX1886">
        <v>69.81</v>
      </c>
      <c r="CY1886">
        <v>632.12</v>
      </c>
      <c r="CZ1886" t="s">
        <v>2</v>
      </c>
      <c r="DA1886" s="3"/>
      <c r="DB1886" s="3"/>
      <c r="DC1886" s="3"/>
      <c r="DD1886">
        <v>8.81</v>
      </c>
      <c r="DE1886">
        <v>5.56</v>
      </c>
      <c r="DF1886">
        <v>4.51</v>
      </c>
      <c r="DG1886">
        <v>10.36</v>
      </c>
      <c r="DH1886">
        <v>20.47</v>
      </c>
      <c r="DI1886" s="3"/>
      <c r="DJ1886" s="3"/>
      <c r="DK1886" s="3"/>
      <c r="DL1886" s="6">
        <f>(CM1886*3+CL1886*2+CK1886)/6</f>
        <v>0</v>
      </c>
      <c r="DM1886">
        <f>BH1886+(BH1886*(CG1886-8.25)/8.25)</f>
        <v>109.42060606060606</v>
      </c>
      <c r="DN1886">
        <f>BI1886+(BI1886*(CH1886-8.25)/8.25)</f>
        <v>274.9163636363636</v>
      </c>
      <c r="DO1886">
        <f>BJ1886+(BJ1886*(CI1886-8.25)/8.25)</f>
        <v>85.909090909090935</v>
      </c>
      <c r="DP1886">
        <f>BK1886+(BK1886*(CJ1886-8.25)/8.25)</f>
        <v>-998.67878787878794</v>
      </c>
      <c r="DQ1886">
        <f>BL1886+(BL1886*(CK1886-8.25)/8.25)</f>
        <v>0</v>
      </c>
      <c r="DR1886">
        <f>BM1886+(BM1886*(CL1886-8.25)/8.25)</f>
        <v>0</v>
      </c>
      <c r="DS1886">
        <f>BN1886+(BN1886*(CM1886-8.25)/8.25)</f>
        <v>0</v>
      </c>
      <c r="DT1886" s="8">
        <f>DM1886*10^8/$I1886</f>
        <v>299.607831513137</v>
      </c>
      <c r="DU1886" s="8">
        <f>DN1886*10^8/$I1886</f>
        <v>752.75671120799961</v>
      </c>
      <c r="DV1886" s="8">
        <f>DO1886*10^8/$I1886</f>
        <v>235.23024923003359</v>
      </c>
      <c r="DW1886" s="8">
        <f>DP1886*10^8/$I1886</f>
        <v>-2734.5122348235195</v>
      </c>
      <c r="DX1886" s="8">
        <f>DQ1886*10^8/$I1886</f>
        <v>0</v>
      </c>
      <c r="DY1886" s="8">
        <f>DR1886*10^8/$I1886</f>
        <v>0</v>
      </c>
      <c r="DZ1886" s="8">
        <f>DS1886*10^8/$I1886</f>
        <v>0</v>
      </c>
      <c r="EA1886" s="8">
        <f>DT1886*10^8/$I1886</f>
        <v>820.36515731127645</v>
      </c>
      <c r="EB1886" s="8">
        <f>DZ1886*0.8</f>
        <v>0</v>
      </c>
      <c r="EC1886" s="10">
        <f>G1886-E1886</f>
        <v>7100</v>
      </c>
      <c r="ED1886" s="4">
        <f>EC1886/E1886*100</f>
        <v>23.278688524590162</v>
      </c>
      <c r="EE1886" s="4">
        <f>DY1886-G1886</f>
        <v>-37600</v>
      </c>
      <c r="EF1886" s="12">
        <f>EE1886/G1886</f>
        <v>-1</v>
      </c>
      <c r="EG1886" s="4">
        <f>G1886-F1886</f>
        <v>950</v>
      </c>
    </row>
    <row r="1887" spans="1:137" x14ac:dyDescent="0.3">
      <c r="A1887">
        <v>1886</v>
      </c>
      <c r="B1887" t="s">
        <v>7343</v>
      </c>
      <c r="C1887" t="s">
        <v>4156</v>
      </c>
      <c r="D1887" t="str">
        <f>VLOOKUP(C1887,Sheet1!$A$2:$B$3197,2,FALSE)</f>
        <v>전기제품</v>
      </c>
      <c r="E1887">
        <v>9500</v>
      </c>
      <c r="F1887">
        <v>11100</v>
      </c>
      <c r="G1887" s="7">
        <v>11200</v>
      </c>
      <c r="H1887" t="s">
        <v>1817</v>
      </c>
      <c r="I1887" s="7">
        <f>VALUE(LEFT(H1887,FIND("/",H1887)-1)) + VALUE(MID(H1887,FIND("/",H1887)+1,LEN(H1887)))</f>
        <v>21358118</v>
      </c>
      <c r="J1887" s="1">
        <v>90370</v>
      </c>
      <c r="K1887" s="1">
        <f>G1887*I1887/(10^8)</f>
        <v>2392.1092159999998</v>
      </c>
      <c r="L1887" s="1">
        <v>1523</v>
      </c>
      <c r="M1887" s="1">
        <v>2958</v>
      </c>
      <c r="N1887" s="1">
        <v>3054</v>
      </c>
      <c r="O1887" s="1">
        <v>3152</v>
      </c>
      <c r="P1887" s="1">
        <v>3548</v>
      </c>
      <c r="Q1887" s="1">
        <v>3832</v>
      </c>
      <c r="R1887" s="3"/>
      <c r="S1887" s="3"/>
      <c r="T1887">
        <v>61</v>
      </c>
      <c r="U1887">
        <v>64</v>
      </c>
      <c r="V1887">
        <v>121</v>
      </c>
      <c r="W1887">
        <v>103</v>
      </c>
      <c r="X1887">
        <v>181</v>
      </c>
      <c r="Y1887">
        <v>200</v>
      </c>
      <c r="Z1887" s="3"/>
      <c r="AA1887" s="3"/>
      <c r="AB1887">
        <v>155</v>
      </c>
      <c r="AC1887">
        <v>-41</v>
      </c>
      <c r="AD1887">
        <v>80</v>
      </c>
      <c r="AE1887">
        <v>68</v>
      </c>
      <c r="AF1887">
        <v>141</v>
      </c>
      <c r="AG1887">
        <v>155</v>
      </c>
      <c r="AH1887" s="3"/>
      <c r="AI1887" s="3"/>
      <c r="AJ1887" s="1">
        <v>2461</v>
      </c>
      <c r="AK1887" s="1">
        <v>2467</v>
      </c>
      <c r="AL1887" s="1">
        <v>2752</v>
      </c>
      <c r="AM1887" s="1">
        <v>2757</v>
      </c>
      <c r="AN1887" s="1">
        <v>2884</v>
      </c>
      <c r="AO1887" s="1">
        <v>2872</v>
      </c>
      <c r="AP1887" s="3"/>
      <c r="AQ1887" s="3"/>
      <c r="AR1887" s="1">
        <v>1452</v>
      </c>
      <c r="AS1887" s="1">
        <v>1500</v>
      </c>
      <c r="AT1887" s="1">
        <v>1499</v>
      </c>
      <c r="AU1887" s="1">
        <v>1445</v>
      </c>
      <c r="AV1887" s="1">
        <v>1436</v>
      </c>
      <c r="AW1887" s="1">
        <v>1327</v>
      </c>
      <c r="AX1887" s="3"/>
      <c r="AY1887" s="3"/>
      <c r="AZ1887" s="1">
        <v>1009</v>
      </c>
      <c r="BA1887">
        <v>967</v>
      </c>
      <c r="BB1887" s="1">
        <v>1254</v>
      </c>
      <c r="BC1887" s="1">
        <v>1312</v>
      </c>
      <c r="BD1887" s="1">
        <v>1448</v>
      </c>
      <c r="BE1887" s="1">
        <v>1545</v>
      </c>
      <c r="BF1887" s="3"/>
      <c r="BG1887" s="3"/>
      <c r="BH1887" s="1">
        <v>1027</v>
      </c>
      <c r="BI1887">
        <v>984</v>
      </c>
      <c r="BJ1887" s="1">
        <v>1258</v>
      </c>
      <c r="BK1887" s="1">
        <v>1323</v>
      </c>
      <c r="BL1887" s="1">
        <v>1448</v>
      </c>
      <c r="BM1887" s="1">
        <v>1545</v>
      </c>
      <c r="BN1887" s="3"/>
      <c r="BO1887" s="3"/>
      <c r="BP1887">
        <v>104</v>
      </c>
      <c r="BQ1887">
        <v>104</v>
      </c>
      <c r="BR1887">
        <v>104</v>
      </c>
      <c r="BS1887">
        <v>104</v>
      </c>
      <c r="BT1887">
        <v>104</v>
      </c>
      <c r="BU1887" s="3"/>
      <c r="BV1887" s="3"/>
      <c r="BW1887" s="3"/>
      <c r="BX1887">
        <v>7.7</v>
      </c>
      <c r="BY1887">
        <v>-1.67</v>
      </c>
      <c r="BZ1887">
        <v>3.08</v>
      </c>
      <c r="CA1887">
        <v>2.4700000000000002</v>
      </c>
      <c r="CB1887">
        <v>4.99</v>
      </c>
      <c r="CC1887">
        <v>5.39</v>
      </c>
      <c r="CD1887" s="3"/>
      <c r="CE1887" s="3"/>
      <c r="CF1887">
        <v>17.48</v>
      </c>
      <c r="CG1887">
        <v>-3.22</v>
      </c>
      <c r="CH1887">
        <v>6.93</v>
      </c>
      <c r="CI1887">
        <v>5.76</v>
      </c>
      <c r="CJ1887">
        <v>9.7100000000000009</v>
      </c>
      <c r="CK1887">
        <v>10.36</v>
      </c>
      <c r="CL1887" s="3"/>
      <c r="CM1887" s="3"/>
      <c r="CN1887">
        <v>939</v>
      </c>
      <c r="CO1887">
        <v>-155</v>
      </c>
      <c r="CP1887">
        <v>372</v>
      </c>
      <c r="CQ1887">
        <v>356</v>
      </c>
      <c r="CR1887">
        <v>644</v>
      </c>
      <c r="CS1887">
        <v>726</v>
      </c>
      <c r="CT1887" s="3"/>
      <c r="CU1887" s="3"/>
      <c r="CV1887">
        <v>5.97</v>
      </c>
      <c r="CW1887" t="s">
        <v>2</v>
      </c>
      <c r="CX1887">
        <v>17.46</v>
      </c>
      <c r="CY1887">
        <v>19.89</v>
      </c>
      <c r="CZ1887">
        <v>12.9</v>
      </c>
      <c r="DA1887">
        <v>15.43</v>
      </c>
      <c r="DB1887" s="3"/>
      <c r="DC1887" s="3"/>
      <c r="DD1887">
        <v>1.01</v>
      </c>
      <c r="DE1887">
        <v>1.34</v>
      </c>
      <c r="DF1887">
        <v>1.04</v>
      </c>
      <c r="DG1887">
        <v>1.08</v>
      </c>
      <c r="DH1887">
        <v>1.1599999999999999</v>
      </c>
      <c r="DI1887">
        <v>1.5</v>
      </c>
      <c r="DJ1887" s="3"/>
      <c r="DK1887" s="3"/>
      <c r="DL1887" s="6">
        <f>(CM1887*3+CL1887*2+CK1887)/6</f>
        <v>1.7266666666666666</v>
      </c>
      <c r="DM1887">
        <f>BH1887+(BH1887*(CG1887-8.25)/8.25)</f>
        <v>-400.84121212121227</v>
      </c>
      <c r="DN1887">
        <f>BI1887+(BI1887*(CH1887-8.25)/8.25)</f>
        <v>826.56</v>
      </c>
      <c r="DO1887">
        <f>BJ1887+(BJ1887*(CI1887-8.25)/8.25)</f>
        <v>878.31272727272722</v>
      </c>
      <c r="DP1887">
        <f>BK1887+(BK1887*(CJ1887-8.25)/8.25)</f>
        <v>1557.1309090909092</v>
      </c>
      <c r="DQ1887">
        <f>BL1887+(BL1887*(CK1887-8.25)/8.25)</f>
        <v>1818.3369696969696</v>
      </c>
      <c r="DR1887">
        <f>BM1887+(BM1887*(CL1887-8.25)/8.25)</f>
        <v>0</v>
      </c>
      <c r="DS1887">
        <f>BN1887+(BN1887*(CM1887-8.25)/8.25)</f>
        <v>0</v>
      </c>
      <c r="DT1887" s="8">
        <f>DM1887*10^8/$I1887</f>
        <v>-1876.7627939934232</v>
      </c>
      <c r="DU1887" s="8">
        <f>DN1887*10^8/$I1887</f>
        <v>3870.0039020291956</v>
      </c>
      <c r="DV1887" s="8">
        <f>DO1887*10^8/$I1887</f>
        <v>4112.3133006041417</v>
      </c>
      <c r="DW1887" s="8">
        <f>DP1887*10^8/$I1887</f>
        <v>7290.5810759679716</v>
      </c>
      <c r="DX1887" s="8">
        <f>DQ1887*10^8/$I1887</f>
        <v>8513.5636468389657</v>
      </c>
      <c r="DY1887" s="8">
        <f>DR1887*10^8/$I1887</f>
        <v>0</v>
      </c>
      <c r="DZ1887" s="8">
        <f>DS1887*10^8/$I1887</f>
        <v>0</v>
      </c>
      <c r="EA1887" s="8">
        <f>DT1887*10^8/$I1887</f>
        <v>-8787.116889200739</v>
      </c>
      <c r="EB1887" s="8">
        <f>DZ1887*0.8</f>
        <v>0</v>
      </c>
      <c r="EC1887" s="10">
        <f>G1887-E1887</f>
        <v>1700</v>
      </c>
      <c r="ED1887" s="4">
        <f>EC1887/E1887*100</f>
        <v>17.894736842105264</v>
      </c>
      <c r="EE1887" s="4">
        <f>DY1887-G1887</f>
        <v>-11200</v>
      </c>
      <c r="EF1887" s="12">
        <f>EE1887/G1887</f>
        <v>-1</v>
      </c>
      <c r="EG1887" s="4">
        <f>G1887-F1887</f>
        <v>100</v>
      </c>
    </row>
    <row r="1888" spans="1:137" x14ac:dyDescent="0.3">
      <c r="A1888">
        <v>1887</v>
      </c>
      <c r="B1888" t="s">
        <v>7607</v>
      </c>
      <c r="C1888" t="s">
        <v>4157</v>
      </c>
      <c r="D1888" t="str">
        <f>VLOOKUP(C1888,Sheet1!$A$2:$B$3197,2,FALSE)</f>
        <v>운송인프라</v>
      </c>
      <c r="E1888">
        <v>11450</v>
      </c>
      <c r="F1888">
        <v>18950</v>
      </c>
      <c r="G1888" s="7">
        <v>19800</v>
      </c>
      <c r="H1888" t="s">
        <v>1818</v>
      </c>
      <c r="I1888" s="7">
        <f>VALUE(LEFT(H1888,FIND("/",H1888)-1)) + VALUE(MID(H1888,FIND("/",H1888)+1,LEN(H1888)))</f>
        <v>8558040</v>
      </c>
      <c r="J1888">
        <v>0</v>
      </c>
      <c r="K1888" s="1">
        <f>G1888*I1888/(10^8)</f>
        <v>1694.4919199999999</v>
      </c>
      <c r="L1888">
        <v>94</v>
      </c>
      <c r="M1888">
        <v>97</v>
      </c>
      <c r="N1888">
        <v>116</v>
      </c>
      <c r="O1888">
        <v>118</v>
      </c>
      <c r="P1888">
        <v>121</v>
      </c>
      <c r="Q1888" s="3"/>
      <c r="R1888" s="3"/>
      <c r="S1888" s="3"/>
      <c r="T1888">
        <v>8</v>
      </c>
      <c r="U1888">
        <v>4</v>
      </c>
      <c r="V1888">
        <v>20</v>
      </c>
      <c r="W1888">
        <v>24</v>
      </c>
      <c r="X1888">
        <v>26</v>
      </c>
      <c r="Y1888" s="3"/>
      <c r="Z1888" s="3"/>
      <c r="AA1888" s="3"/>
      <c r="AB1888">
        <v>10</v>
      </c>
      <c r="AC1888">
        <v>3</v>
      </c>
      <c r="AD1888">
        <v>28</v>
      </c>
      <c r="AE1888">
        <v>26</v>
      </c>
      <c r="AF1888">
        <v>22</v>
      </c>
      <c r="AG1888" s="3"/>
      <c r="AH1888" s="3"/>
      <c r="AI1888" s="3"/>
      <c r="AJ1888">
        <v>159</v>
      </c>
      <c r="AK1888">
        <v>162</v>
      </c>
      <c r="AL1888">
        <v>204</v>
      </c>
      <c r="AM1888">
        <v>214</v>
      </c>
      <c r="AN1888">
        <v>241</v>
      </c>
      <c r="AO1888" s="3"/>
      <c r="AP1888" s="3"/>
      <c r="AQ1888" s="3"/>
      <c r="AR1888">
        <v>100</v>
      </c>
      <c r="AS1888">
        <v>100</v>
      </c>
      <c r="AT1888">
        <v>115</v>
      </c>
      <c r="AU1888">
        <v>101</v>
      </c>
      <c r="AV1888">
        <v>107</v>
      </c>
      <c r="AW1888" s="3"/>
      <c r="AX1888" s="3"/>
      <c r="AY1888" s="3"/>
      <c r="AZ1888">
        <v>59</v>
      </c>
      <c r="BA1888">
        <v>62</v>
      </c>
      <c r="BB1888">
        <v>89</v>
      </c>
      <c r="BC1888">
        <v>112</v>
      </c>
      <c r="BD1888">
        <v>134</v>
      </c>
      <c r="BE1888" s="3"/>
      <c r="BF1888" s="3"/>
      <c r="BG1888" s="3"/>
      <c r="BH1888">
        <v>59</v>
      </c>
      <c r="BI1888">
        <v>62</v>
      </c>
      <c r="BJ1888">
        <v>89</v>
      </c>
      <c r="BK1888">
        <v>112</v>
      </c>
      <c r="BL1888">
        <v>134</v>
      </c>
      <c r="BM1888" s="3"/>
      <c r="BN1888" s="3"/>
      <c r="BO1888" s="3"/>
      <c r="BP1888">
        <v>43</v>
      </c>
      <c r="BQ1888">
        <v>43</v>
      </c>
      <c r="BR1888">
        <v>43</v>
      </c>
      <c r="BS1888">
        <v>43</v>
      </c>
      <c r="BT1888">
        <v>43</v>
      </c>
      <c r="BU1888" s="3"/>
      <c r="BV1888" s="3"/>
      <c r="BW1888" s="3"/>
      <c r="BX1888">
        <v>7.19</v>
      </c>
      <c r="BY1888">
        <v>2.04</v>
      </c>
      <c r="BZ1888">
        <v>15.33</v>
      </c>
      <c r="CA1888">
        <v>12.35</v>
      </c>
      <c r="CB1888">
        <v>9.7799999999999994</v>
      </c>
      <c r="CC1888" s="3"/>
      <c r="CD1888" s="3"/>
      <c r="CE1888" s="3"/>
      <c r="CF1888">
        <v>19.18</v>
      </c>
      <c r="CG1888">
        <v>5.38</v>
      </c>
      <c r="CH1888">
        <v>37.130000000000003</v>
      </c>
      <c r="CI1888">
        <v>25.64</v>
      </c>
      <c r="CJ1888">
        <v>18.03</v>
      </c>
      <c r="CK1888" s="3"/>
      <c r="CL1888" s="3"/>
      <c r="CM1888" s="3"/>
      <c r="CN1888">
        <v>121</v>
      </c>
      <c r="CO1888">
        <v>38</v>
      </c>
      <c r="CP1888">
        <v>327</v>
      </c>
      <c r="CQ1888">
        <v>301</v>
      </c>
      <c r="CR1888">
        <v>260</v>
      </c>
      <c r="CS1888" s="3"/>
      <c r="CT1888" s="3"/>
      <c r="CU1888" s="3"/>
      <c r="CV1888">
        <v>31.82</v>
      </c>
      <c r="CW1888">
        <v>87.61</v>
      </c>
      <c r="CX1888">
        <v>7.8</v>
      </c>
      <c r="CY1888">
        <v>10.54</v>
      </c>
      <c r="CZ1888">
        <v>29.12</v>
      </c>
      <c r="DA1888" s="3"/>
      <c r="DB1888" s="3"/>
      <c r="DC1888" s="3"/>
      <c r="DD1888">
        <v>5.57</v>
      </c>
      <c r="DE1888">
        <v>4.6100000000000003</v>
      </c>
      <c r="DF1888">
        <v>2.46</v>
      </c>
      <c r="DG1888">
        <v>2.42</v>
      </c>
      <c r="DH1888">
        <v>4.82</v>
      </c>
      <c r="DI1888" s="3"/>
      <c r="DJ1888" s="3"/>
      <c r="DK1888" s="3"/>
      <c r="DL1888" s="6">
        <f>(CM1888*3+CL1888*2+CK1888)/6</f>
        <v>0</v>
      </c>
      <c r="DM1888">
        <f>BH1888+(BH1888*(CG1888-8.25)/8.25)</f>
        <v>38.475151515151509</v>
      </c>
      <c r="DN1888">
        <f>BI1888+(BI1888*(CH1888-8.25)/8.25)</f>
        <v>279.03757575757578</v>
      </c>
      <c r="DO1888">
        <f>BJ1888+(BJ1888*(CI1888-8.25)/8.25)</f>
        <v>276.60121212121214</v>
      </c>
      <c r="DP1888">
        <f>BK1888+(BK1888*(CJ1888-8.25)/8.25)</f>
        <v>244.7709090909091</v>
      </c>
      <c r="DQ1888">
        <f>BL1888+(BL1888*(CK1888-8.25)/8.25)</f>
        <v>0</v>
      </c>
      <c r="DR1888">
        <f>BM1888+(BM1888*(CL1888-8.25)/8.25)</f>
        <v>0</v>
      </c>
      <c r="DS1888">
        <f>BN1888+(BN1888*(CM1888-8.25)/8.25)</f>
        <v>0</v>
      </c>
      <c r="DT1888" s="8">
        <f>DM1888*10^8/$I1888</f>
        <v>449.57901009052904</v>
      </c>
      <c r="DU1888" s="8">
        <f>DN1888*10^8/$I1888</f>
        <v>3260.5313337817515</v>
      </c>
      <c r="DV1888" s="8">
        <f>DO1888*10^8/$I1888</f>
        <v>3232.0626232316295</v>
      </c>
      <c r="DW1888" s="8">
        <f>DP1888*10^8/$I1888</f>
        <v>2860.1281261937211</v>
      </c>
      <c r="DX1888" s="8">
        <f>DQ1888*10^8/$I1888</f>
        <v>0</v>
      </c>
      <c r="DY1888" s="8">
        <f>DR1888*10^8/$I1888</f>
        <v>0</v>
      </c>
      <c r="DZ1888" s="8">
        <f>DS1888*10^8/$I1888</f>
        <v>0</v>
      </c>
      <c r="EA1888" s="8">
        <f>DT1888*10^8/$I1888</f>
        <v>5253.2940964348027</v>
      </c>
      <c r="EB1888" s="8">
        <f>DZ1888*0.8</f>
        <v>0</v>
      </c>
      <c r="EC1888" s="10">
        <f>G1888-E1888</f>
        <v>8350</v>
      </c>
      <c r="ED1888" s="4">
        <f>EC1888/E1888*100</f>
        <v>72.925764192139738</v>
      </c>
      <c r="EE1888" s="4">
        <f>DY1888-G1888</f>
        <v>-19800</v>
      </c>
      <c r="EF1888" s="12">
        <f>EE1888/G1888</f>
        <v>-1</v>
      </c>
      <c r="EG1888" s="4">
        <f>G1888-F1888</f>
        <v>850</v>
      </c>
    </row>
    <row r="1889" spans="1:137" x14ac:dyDescent="0.3">
      <c r="A1889">
        <v>1888</v>
      </c>
      <c r="B1889" t="s">
        <v>7627</v>
      </c>
      <c r="C1889" t="s">
        <v>4158</v>
      </c>
      <c r="D1889" t="str">
        <f>VLOOKUP(C1889,Sheet1!$A$2:$B$3197,2,FALSE)</f>
        <v>소프트웨어</v>
      </c>
      <c r="E1889">
        <v>21200</v>
      </c>
      <c r="F1889">
        <v>20850</v>
      </c>
      <c r="G1889" s="7">
        <v>20700</v>
      </c>
      <c r="H1889" t="s">
        <v>1819</v>
      </c>
      <c r="I1889" s="7">
        <f>VALUE(LEFT(H1889,FIND("/",H1889)-1)) + VALUE(MID(H1889,FIND("/",H1889)+1,LEN(H1889)))</f>
        <v>5150000</v>
      </c>
      <c r="J1889">
        <v>0</v>
      </c>
      <c r="K1889" s="1">
        <f>G1889*I1889/(10^8)</f>
        <v>1066.05</v>
      </c>
      <c r="L1889">
        <v>594</v>
      </c>
      <c r="M1889">
        <v>447</v>
      </c>
      <c r="N1889">
        <v>312</v>
      </c>
      <c r="O1889">
        <v>649</v>
      </c>
      <c r="P1889">
        <v>657</v>
      </c>
      <c r="Q1889" s="3"/>
      <c r="R1889" s="3"/>
      <c r="S1889" s="3"/>
      <c r="T1889">
        <v>79</v>
      </c>
      <c r="U1889">
        <v>130</v>
      </c>
      <c r="V1889">
        <v>65</v>
      </c>
      <c r="W1889">
        <v>122</v>
      </c>
      <c r="X1889">
        <v>113</v>
      </c>
      <c r="Y1889" s="3"/>
      <c r="Z1889" s="3"/>
      <c r="AA1889" s="3"/>
      <c r="AB1889">
        <v>88</v>
      </c>
      <c r="AC1889">
        <v>62</v>
      </c>
      <c r="AD1889">
        <v>54</v>
      </c>
      <c r="AE1889">
        <v>153</v>
      </c>
      <c r="AF1889">
        <v>68</v>
      </c>
      <c r="AG1889" s="3"/>
      <c r="AH1889" s="3"/>
      <c r="AI1889" s="3"/>
      <c r="AJ1889">
        <v>786</v>
      </c>
      <c r="AK1889">
        <v>767</v>
      </c>
      <c r="AL1889">
        <v>791</v>
      </c>
      <c r="AM1889">
        <v>931</v>
      </c>
      <c r="AN1889">
        <v>902</v>
      </c>
      <c r="AO1889" s="3"/>
      <c r="AP1889" s="3"/>
      <c r="AQ1889" s="3"/>
      <c r="AR1889">
        <v>211</v>
      </c>
      <c r="AS1889">
        <v>166</v>
      </c>
      <c r="AT1889">
        <v>166</v>
      </c>
      <c r="AU1889">
        <v>182</v>
      </c>
      <c r="AV1889">
        <v>167</v>
      </c>
      <c r="AW1889" s="3"/>
      <c r="AX1889" s="3"/>
      <c r="AY1889" s="3"/>
      <c r="AZ1889">
        <v>575</v>
      </c>
      <c r="BA1889">
        <v>601</v>
      </c>
      <c r="BB1889">
        <v>625</v>
      </c>
      <c r="BC1889">
        <v>750</v>
      </c>
      <c r="BD1889">
        <v>735</v>
      </c>
      <c r="BE1889" s="3"/>
      <c r="BF1889" s="3"/>
      <c r="BG1889" s="3"/>
      <c r="BH1889">
        <v>574</v>
      </c>
      <c r="BI1889">
        <v>599</v>
      </c>
      <c r="BJ1889">
        <v>623</v>
      </c>
      <c r="BK1889">
        <v>748</v>
      </c>
      <c r="BL1889">
        <v>735</v>
      </c>
      <c r="BM1889" s="3"/>
      <c r="BN1889" s="3"/>
      <c r="BO1889" s="3"/>
      <c r="BP1889">
        <v>26</v>
      </c>
      <c r="BQ1889">
        <v>26</v>
      </c>
      <c r="BR1889">
        <v>26</v>
      </c>
      <c r="BS1889">
        <v>26</v>
      </c>
      <c r="BT1889">
        <v>26</v>
      </c>
      <c r="BU1889" s="3"/>
      <c r="BV1889" s="3"/>
      <c r="BW1889" s="3"/>
      <c r="BX1889">
        <v>12.26</v>
      </c>
      <c r="BY1889">
        <v>7.97</v>
      </c>
      <c r="BZ1889">
        <v>6.96</v>
      </c>
      <c r="CA1889">
        <v>17.79</v>
      </c>
      <c r="CB1889">
        <v>7.38</v>
      </c>
      <c r="CC1889" s="3"/>
      <c r="CD1889" s="3"/>
      <c r="CE1889" s="3"/>
      <c r="CF1889">
        <v>16.350000000000001</v>
      </c>
      <c r="CG1889">
        <v>10.47</v>
      </c>
      <c r="CH1889">
        <v>8.8800000000000008</v>
      </c>
      <c r="CI1889">
        <v>22.33</v>
      </c>
      <c r="CJ1889">
        <v>9.15</v>
      </c>
      <c r="CK1889" s="3"/>
      <c r="CL1889" s="3"/>
      <c r="CM1889" s="3"/>
      <c r="CN1889" s="1">
        <v>1715</v>
      </c>
      <c r="CO1889" s="1">
        <v>1192</v>
      </c>
      <c r="CP1889" s="1">
        <v>1054</v>
      </c>
      <c r="CQ1889" s="1">
        <v>2973</v>
      </c>
      <c r="CR1889" s="1">
        <v>1317</v>
      </c>
      <c r="CS1889" s="3"/>
      <c r="CT1889" s="3"/>
      <c r="CU1889" s="3"/>
      <c r="CV1889">
        <v>6.73</v>
      </c>
      <c r="CW1889">
        <v>11.95</v>
      </c>
      <c r="CX1889">
        <v>11.15</v>
      </c>
      <c r="CY1889">
        <v>7.87</v>
      </c>
      <c r="CZ1889">
        <v>16.48</v>
      </c>
      <c r="DA1889" s="3"/>
      <c r="DB1889" s="3"/>
      <c r="DC1889" s="3"/>
      <c r="DD1889">
        <v>1.03</v>
      </c>
      <c r="DE1889">
        <v>1.22</v>
      </c>
      <c r="DF1889">
        <v>0.97</v>
      </c>
      <c r="DG1889">
        <v>1.61</v>
      </c>
      <c r="DH1889">
        <v>1.52</v>
      </c>
      <c r="DI1889" s="3"/>
      <c r="DJ1889" s="3"/>
      <c r="DK1889" s="3"/>
      <c r="DL1889" s="6">
        <f>(CM1889*3+CL1889*2+CK1889)/6</f>
        <v>0</v>
      </c>
      <c r="DM1889">
        <f>BH1889+(BH1889*(CG1889-8.25)/8.25)</f>
        <v>728.45818181818186</v>
      </c>
      <c r="DN1889">
        <f>BI1889+(BI1889*(CH1889-8.25)/8.25)</f>
        <v>644.74181818181819</v>
      </c>
      <c r="DO1889">
        <f>BJ1889+(BJ1889*(CI1889-8.25)/8.25)</f>
        <v>1686.2533333333331</v>
      </c>
      <c r="DP1889">
        <f>BK1889+(BK1889*(CJ1889-8.25)/8.25)</f>
        <v>829.6</v>
      </c>
      <c r="DQ1889">
        <f>BL1889+(BL1889*(CK1889-8.25)/8.25)</f>
        <v>0</v>
      </c>
      <c r="DR1889">
        <f>BM1889+(BM1889*(CL1889-8.25)/8.25)</f>
        <v>0</v>
      </c>
      <c r="DS1889">
        <f>BN1889+(BN1889*(CM1889-8.25)/8.25)</f>
        <v>0</v>
      </c>
      <c r="DT1889" s="8">
        <f>DM1889*10^8/$I1889</f>
        <v>14144.819064430716</v>
      </c>
      <c r="DU1889" s="8">
        <f>DN1889*10^8/$I1889</f>
        <v>12519.258605472198</v>
      </c>
      <c r="DV1889" s="8">
        <f>DO1889*10^8/$I1889</f>
        <v>32742.78317152103</v>
      </c>
      <c r="DW1889" s="8">
        <f>DP1889*10^8/$I1889</f>
        <v>16108.73786407767</v>
      </c>
      <c r="DX1889" s="8">
        <f>DQ1889*10^8/$I1889</f>
        <v>0</v>
      </c>
      <c r="DY1889" s="8">
        <f>DR1889*10^8/$I1889</f>
        <v>0</v>
      </c>
      <c r="DZ1889" s="8">
        <f>DS1889*10^8/$I1889</f>
        <v>0</v>
      </c>
      <c r="EA1889" s="8">
        <f>DT1889*10^8/$I1889</f>
        <v>274656.68086273235</v>
      </c>
      <c r="EB1889" s="8">
        <f>DZ1889*0.8</f>
        <v>0</v>
      </c>
      <c r="EC1889" s="10">
        <f>G1889-E1889</f>
        <v>-500</v>
      </c>
      <c r="ED1889" s="4">
        <f>EC1889/E1889*100</f>
        <v>-2.358490566037736</v>
      </c>
      <c r="EE1889" s="4">
        <f>DY1889-G1889</f>
        <v>-20700</v>
      </c>
      <c r="EF1889" s="12">
        <f>EE1889/G1889</f>
        <v>-1</v>
      </c>
      <c r="EG1889" s="4">
        <f>G1889-F1889</f>
        <v>-150</v>
      </c>
    </row>
    <row r="1890" spans="1:137" x14ac:dyDescent="0.3">
      <c r="A1890">
        <v>1889</v>
      </c>
      <c r="B1890" t="s">
        <v>6581</v>
      </c>
      <c r="C1890" t="s">
        <v>4159</v>
      </c>
      <c r="D1890" t="str">
        <f>VLOOKUP(C1890,Sheet1!$A$2:$B$3197,2,FALSE)</f>
        <v>컴퓨터와주변기기</v>
      </c>
      <c r="E1890">
        <v>2875</v>
      </c>
      <c r="F1890">
        <v>3180</v>
      </c>
      <c r="G1890" s="7">
        <v>3240</v>
      </c>
      <c r="H1890" t="s">
        <v>1820</v>
      </c>
      <c r="I1890" s="7">
        <f>VALUE(LEFT(H1890,FIND("/",H1890)-1)) + VALUE(MID(H1890,FIND("/",H1890)+1,LEN(H1890)))</f>
        <v>13963509</v>
      </c>
      <c r="J1890" s="1">
        <v>26500</v>
      </c>
      <c r="K1890" s="1">
        <f>G1890*I1890/(10^8)</f>
        <v>452.41769160000001</v>
      </c>
      <c r="L1890">
        <v>639</v>
      </c>
      <c r="M1890">
        <v>645</v>
      </c>
      <c r="N1890" s="1">
        <v>1002</v>
      </c>
      <c r="O1890" s="1">
        <v>1008</v>
      </c>
      <c r="P1890">
        <v>783</v>
      </c>
      <c r="Q1890" s="3"/>
      <c r="R1890" s="3"/>
      <c r="S1890" s="3"/>
      <c r="T1890">
        <v>42</v>
      </c>
      <c r="U1890">
        <v>-8</v>
      </c>
      <c r="V1890">
        <v>22</v>
      </c>
      <c r="W1890">
        <v>-41</v>
      </c>
      <c r="X1890">
        <v>-22</v>
      </c>
      <c r="Y1890" s="3"/>
      <c r="Z1890" s="3"/>
      <c r="AA1890" s="3"/>
      <c r="AB1890">
        <v>25</v>
      </c>
      <c r="AC1890">
        <v>-26</v>
      </c>
      <c r="AD1890">
        <v>45</v>
      </c>
      <c r="AE1890">
        <v>-38</v>
      </c>
      <c r="AF1890">
        <v>-88</v>
      </c>
      <c r="AG1890" s="3"/>
      <c r="AH1890" s="3"/>
      <c r="AI1890" s="3"/>
      <c r="AJ1890" s="1">
        <v>1008</v>
      </c>
      <c r="AK1890" s="1">
        <v>1189</v>
      </c>
      <c r="AL1890" s="1">
        <v>1201</v>
      </c>
      <c r="AM1890" s="1">
        <v>1179</v>
      </c>
      <c r="AN1890" s="1">
        <v>1075</v>
      </c>
      <c r="AO1890" s="3"/>
      <c r="AP1890" s="3"/>
      <c r="AQ1890" s="3"/>
      <c r="AR1890">
        <v>130</v>
      </c>
      <c r="AS1890">
        <v>295</v>
      </c>
      <c r="AT1890">
        <v>265</v>
      </c>
      <c r="AU1890">
        <v>352</v>
      </c>
      <c r="AV1890">
        <v>339</v>
      </c>
      <c r="AW1890" s="3"/>
      <c r="AX1890" s="3"/>
      <c r="AY1890" s="3"/>
      <c r="AZ1890">
        <v>878</v>
      </c>
      <c r="BA1890">
        <v>893</v>
      </c>
      <c r="BB1890">
        <v>936</v>
      </c>
      <c r="BC1890">
        <v>827</v>
      </c>
      <c r="BD1890">
        <v>736</v>
      </c>
      <c r="BE1890" s="3"/>
      <c r="BF1890" s="3"/>
      <c r="BG1890" s="3"/>
      <c r="BH1890">
        <v>878</v>
      </c>
      <c r="BI1890">
        <v>888</v>
      </c>
      <c r="BJ1890">
        <v>932</v>
      </c>
      <c r="BK1890">
        <v>826</v>
      </c>
      <c r="BL1890">
        <v>738</v>
      </c>
      <c r="BM1890" s="3"/>
      <c r="BN1890" s="3"/>
      <c r="BO1890" s="3"/>
      <c r="BP1890">
        <v>68</v>
      </c>
      <c r="BQ1890">
        <v>69</v>
      </c>
      <c r="BR1890">
        <v>70</v>
      </c>
      <c r="BS1890">
        <v>70</v>
      </c>
      <c r="BT1890">
        <v>70</v>
      </c>
      <c r="BU1890" s="3"/>
      <c r="BV1890" s="3"/>
      <c r="BW1890" s="3"/>
      <c r="BX1890">
        <v>2.61</v>
      </c>
      <c r="BY1890">
        <v>-2.35</v>
      </c>
      <c r="BZ1890">
        <v>3.79</v>
      </c>
      <c r="CA1890">
        <v>-3.18</v>
      </c>
      <c r="CB1890">
        <v>-7.77</v>
      </c>
      <c r="CC1890" s="3"/>
      <c r="CD1890" s="3"/>
      <c r="CE1890" s="3"/>
      <c r="CF1890">
        <v>2.98</v>
      </c>
      <c r="CG1890">
        <v>-2.97</v>
      </c>
      <c r="CH1890">
        <v>4.99</v>
      </c>
      <c r="CI1890">
        <v>-4.0599999999999996</v>
      </c>
      <c r="CJ1890">
        <v>-10.56</v>
      </c>
      <c r="CK1890" s="3"/>
      <c r="CL1890" s="3"/>
      <c r="CM1890" s="3"/>
      <c r="CN1890">
        <v>194</v>
      </c>
      <c r="CO1890">
        <v>-189</v>
      </c>
      <c r="CP1890">
        <v>325</v>
      </c>
      <c r="CQ1890">
        <v>-255</v>
      </c>
      <c r="CR1890">
        <v>-592</v>
      </c>
      <c r="CS1890" s="3"/>
      <c r="CT1890" s="3"/>
      <c r="CU1890" s="3"/>
      <c r="CV1890">
        <v>19.98</v>
      </c>
      <c r="CW1890" t="s">
        <v>2</v>
      </c>
      <c r="CX1890">
        <v>9.83</v>
      </c>
      <c r="CY1890" t="s">
        <v>2</v>
      </c>
      <c r="CZ1890" t="s">
        <v>2</v>
      </c>
      <c r="DA1890" s="3"/>
      <c r="DB1890" s="3"/>
      <c r="DC1890" s="3"/>
      <c r="DD1890">
        <v>0.56999999999999995</v>
      </c>
      <c r="DE1890">
        <v>0.49</v>
      </c>
      <c r="DF1890">
        <v>0.46</v>
      </c>
      <c r="DG1890">
        <v>0.46</v>
      </c>
      <c r="DH1890">
        <v>0.51</v>
      </c>
      <c r="DI1890" s="3"/>
      <c r="DJ1890" s="3"/>
      <c r="DK1890" s="3"/>
      <c r="DL1890" s="6">
        <f>(CM1890*3+CL1890*2+CK1890)/6</f>
        <v>0</v>
      </c>
      <c r="DM1890">
        <f>BH1890+(BH1890*(CG1890-8.25)/8.25)</f>
        <v>-316.07999999999993</v>
      </c>
      <c r="DN1890">
        <f>BI1890+(BI1890*(CH1890-8.25)/8.25)</f>
        <v>537.10545454545456</v>
      </c>
      <c r="DO1890">
        <f>BJ1890+(BJ1890*(CI1890-8.25)/8.25)</f>
        <v>-458.65696969696955</v>
      </c>
      <c r="DP1890">
        <f>BK1890+(BK1890*(CJ1890-8.25)/8.25)</f>
        <v>-1057.2800000000002</v>
      </c>
      <c r="DQ1890">
        <f>BL1890+(BL1890*(CK1890-8.25)/8.25)</f>
        <v>0</v>
      </c>
      <c r="DR1890">
        <f>BM1890+(BM1890*(CL1890-8.25)/8.25)</f>
        <v>0</v>
      </c>
      <c r="DS1890">
        <f>BN1890+(BN1890*(CM1890-8.25)/8.25)</f>
        <v>0</v>
      </c>
      <c r="DT1890" s="8">
        <f>DM1890*10^8/$I1890</f>
        <v>-2263.6143966391251</v>
      </c>
      <c r="DU1890" s="8">
        <f>DN1890*10^8/$I1890</f>
        <v>3846.4934175604039</v>
      </c>
      <c r="DV1890" s="8">
        <f>DO1890*10^8/$I1890</f>
        <v>-3284.6827376769661</v>
      </c>
      <c r="DW1890" s="8">
        <f>DP1890*10^8/$I1890</f>
        <v>-7571.7357291781036</v>
      </c>
      <c r="DX1890" s="8">
        <f>DQ1890*10^8/$I1890</f>
        <v>0</v>
      </c>
      <c r="DY1890" s="8">
        <f>DR1890*10^8/$I1890</f>
        <v>0</v>
      </c>
      <c r="DZ1890" s="8">
        <f>DS1890*10^8/$I1890</f>
        <v>0</v>
      </c>
      <c r="EA1890" s="8">
        <f>DT1890*10^8/$I1890</f>
        <v>-16210.928045659046</v>
      </c>
      <c r="EB1890" s="8">
        <f>DZ1890*0.8</f>
        <v>0</v>
      </c>
      <c r="EC1890" s="10">
        <f>G1890-E1890</f>
        <v>365</v>
      </c>
      <c r="ED1890" s="4">
        <f>EC1890/E1890*100</f>
        <v>12.695652173913045</v>
      </c>
      <c r="EE1890" s="4">
        <f>DY1890-G1890</f>
        <v>-3240</v>
      </c>
      <c r="EF1890" s="12">
        <f>EE1890/G1890</f>
        <v>-1</v>
      </c>
      <c r="EG1890" s="4">
        <f>G1890-F1890</f>
        <v>60</v>
      </c>
    </row>
    <row r="1891" spans="1:137" x14ac:dyDescent="0.3">
      <c r="A1891">
        <v>1890</v>
      </c>
      <c r="B1891" t="s">
        <v>6185</v>
      </c>
      <c r="C1891" t="s">
        <v>4160</v>
      </c>
      <c r="D1891" t="str">
        <f>VLOOKUP(C1891,Sheet1!$A$2:$B$3197,2,FALSE)</f>
        <v>컴퓨터와주변기기</v>
      </c>
      <c r="E1891" t="e">
        <v>#N/A</v>
      </c>
      <c r="F1891">
        <v>1130</v>
      </c>
      <c r="G1891" s="7">
        <v>1130</v>
      </c>
      <c r="H1891" t="s">
        <v>1821</v>
      </c>
      <c r="I1891" s="7">
        <f>VALUE(LEFT(H1891,FIND("/",H1891)-1)) + VALUE(MID(H1891,FIND("/",H1891)+1,LEN(H1891)))</f>
        <v>76844272</v>
      </c>
      <c r="J1891">
        <v>0</v>
      </c>
      <c r="K1891" s="1">
        <f>G1891*I1891/(10^8)</f>
        <v>868.34027360000005</v>
      </c>
      <c r="L1891">
        <v>184</v>
      </c>
      <c r="M1891">
        <v>142</v>
      </c>
      <c r="N1891">
        <v>98</v>
      </c>
      <c r="O1891">
        <v>52</v>
      </c>
      <c r="P1891">
        <v>30</v>
      </c>
      <c r="Q1891" s="3"/>
      <c r="R1891" s="3"/>
      <c r="S1891" s="3"/>
      <c r="T1891">
        <v>-37</v>
      </c>
      <c r="U1891">
        <v>-61</v>
      </c>
      <c r="V1891">
        <v>-157</v>
      </c>
      <c r="W1891">
        <v>-100</v>
      </c>
      <c r="X1891">
        <v>-55</v>
      </c>
      <c r="Y1891" s="3"/>
      <c r="Z1891" s="3"/>
      <c r="AA1891" s="3"/>
      <c r="AB1891">
        <v>-35</v>
      </c>
      <c r="AC1891">
        <v>-130</v>
      </c>
      <c r="AD1891">
        <v>-295</v>
      </c>
      <c r="AE1891">
        <v>-194</v>
      </c>
      <c r="AF1891">
        <v>-94</v>
      </c>
      <c r="AG1891" s="3"/>
      <c r="AH1891" s="3"/>
      <c r="AI1891" s="3"/>
      <c r="AJ1891">
        <v>858</v>
      </c>
      <c r="AK1891">
        <v>895</v>
      </c>
      <c r="AL1891">
        <v>672</v>
      </c>
      <c r="AM1891">
        <v>860</v>
      </c>
      <c r="AN1891">
        <v>486</v>
      </c>
      <c r="AO1891" s="3"/>
      <c r="AP1891" s="3"/>
      <c r="AQ1891" s="3"/>
      <c r="AR1891">
        <v>411</v>
      </c>
      <c r="AS1891">
        <v>434</v>
      </c>
      <c r="AT1891">
        <v>359</v>
      </c>
      <c r="AU1891">
        <v>621</v>
      </c>
      <c r="AV1891">
        <v>338</v>
      </c>
      <c r="AW1891" s="3"/>
      <c r="AX1891" s="3"/>
      <c r="AY1891" s="3"/>
      <c r="AZ1891">
        <v>447</v>
      </c>
      <c r="BA1891">
        <v>461</v>
      </c>
      <c r="BB1891">
        <v>314</v>
      </c>
      <c r="BC1891">
        <v>239</v>
      </c>
      <c r="BD1891">
        <v>149</v>
      </c>
      <c r="BE1891" s="3"/>
      <c r="BF1891" s="3"/>
      <c r="BG1891" s="3"/>
      <c r="BH1891">
        <v>447</v>
      </c>
      <c r="BI1891">
        <v>461</v>
      </c>
      <c r="BJ1891">
        <v>314</v>
      </c>
      <c r="BK1891">
        <v>239</v>
      </c>
      <c r="BL1891">
        <v>149</v>
      </c>
      <c r="BM1891" s="3"/>
      <c r="BN1891" s="3"/>
      <c r="BO1891" s="3"/>
      <c r="BP1891">
        <v>134</v>
      </c>
      <c r="BQ1891">
        <v>162</v>
      </c>
      <c r="BR1891">
        <v>227</v>
      </c>
      <c r="BS1891">
        <v>264</v>
      </c>
      <c r="BT1891">
        <v>264</v>
      </c>
      <c r="BU1891" s="3"/>
      <c r="BV1891" s="3"/>
      <c r="BW1891" s="3"/>
      <c r="BX1891">
        <v>-5.22</v>
      </c>
      <c r="BY1891">
        <v>-14.78</v>
      </c>
      <c r="BZ1891">
        <v>-37.619999999999997</v>
      </c>
      <c r="CA1891">
        <v>-25.29</v>
      </c>
      <c r="CB1891">
        <v>-14.03</v>
      </c>
      <c r="CC1891" s="3"/>
      <c r="CD1891" s="3"/>
      <c r="CE1891" s="3"/>
      <c r="CF1891">
        <v>-9.49</v>
      </c>
      <c r="CG1891">
        <v>-28.52</v>
      </c>
      <c r="CH1891">
        <v>-76.099999999999994</v>
      </c>
      <c r="CI1891">
        <v>-70.150000000000006</v>
      </c>
      <c r="CJ1891">
        <v>-48.77</v>
      </c>
      <c r="CK1891" s="3"/>
      <c r="CL1891" s="3"/>
      <c r="CM1891" s="3"/>
      <c r="CN1891">
        <v>-422</v>
      </c>
      <c r="CO1891" s="1">
        <v>-1044</v>
      </c>
      <c r="CP1891" s="1">
        <v>-1934</v>
      </c>
      <c r="CQ1891">
        <v>-959</v>
      </c>
      <c r="CR1891">
        <v>-467</v>
      </c>
      <c r="CS1891" s="3"/>
      <c r="CT1891" s="3"/>
      <c r="CU1891" s="3"/>
      <c r="CV1891" t="s">
        <v>2</v>
      </c>
      <c r="CW1891" t="s">
        <v>2</v>
      </c>
      <c r="CX1891" t="s">
        <v>2</v>
      </c>
      <c r="CY1891" t="s">
        <v>2</v>
      </c>
      <c r="CZ1891" t="s">
        <v>2</v>
      </c>
      <c r="DA1891" s="3"/>
      <c r="DB1891" s="3"/>
      <c r="DC1891" s="3"/>
      <c r="DD1891">
        <v>2.21</v>
      </c>
      <c r="DE1891">
        <v>1.27</v>
      </c>
      <c r="DF1891">
        <v>1.5</v>
      </c>
      <c r="DG1891">
        <v>1.37</v>
      </c>
      <c r="DH1891">
        <v>1.41</v>
      </c>
      <c r="DI1891" s="3"/>
      <c r="DJ1891" s="3"/>
      <c r="DK1891" s="3"/>
      <c r="DL1891" s="6">
        <f>(CM1891*3+CL1891*2+CK1891)/6</f>
        <v>0</v>
      </c>
      <c r="DM1891">
        <f>BH1891+(BH1891*(CG1891-8.25)/8.25)</f>
        <v>-1545.2654545454543</v>
      </c>
      <c r="DN1891">
        <f>BI1891+(BI1891*(CH1891-8.25)/8.25)</f>
        <v>-4252.3757575757572</v>
      </c>
      <c r="DO1891">
        <f>BJ1891+(BJ1891*(CI1891-8.25)/8.25)</f>
        <v>-2669.9515151515152</v>
      </c>
      <c r="DP1891">
        <f>BK1891+(BK1891*(CJ1891-8.25)/8.25)</f>
        <v>-1412.8521212121213</v>
      </c>
      <c r="DQ1891">
        <f>BL1891+(BL1891*(CK1891-8.25)/8.25)</f>
        <v>0</v>
      </c>
      <c r="DR1891">
        <f>BM1891+(BM1891*(CL1891-8.25)/8.25)</f>
        <v>0</v>
      </c>
      <c r="DS1891">
        <f>BN1891+(BN1891*(CM1891-8.25)/8.25)</f>
        <v>0</v>
      </c>
      <c r="DT1891" s="8">
        <f>DM1891*10^8/$I1891</f>
        <v>-2010.9051908845652</v>
      </c>
      <c r="DU1891" s="8">
        <f>DN1891*10^8/$I1891</f>
        <v>-5533.757620315223</v>
      </c>
      <c r="DV1891" s="8">
        <f>DO1891*10^8/$I1891</f>
        <v>-3474.4964662447646</v>
      </c>
      <c r="DW1891" s="8">
        <f>DP1891*10^8/$I1891</f>
        <v>-1838.5913282022129</v>
      </c>
      <c r="DX1891" s="8">
        <f>DQ1891*10^8/$I1891</f>
        <v>0</v>
      </c>
      <c r="DY1891" s="8">
        <f>DR1891*10^8/$I1891</f>
        <v>0</v>
      </c>
      <c r="DZ1891" s="8">
        <f>DS1891*10^8/$I1891</f>
        <v>0</v>
      </c>
      <c r="EA1891" s="8">
        <f>DT1891*10^8/$I1891</f>
        <v>-2616.857624579442</v>
      </c>
      <c r="EB1891" s="8">
        <f>DZ1891*0.8</f>
        <v>0</v>
      </c>
      <c r="EC1891" s="10" t="e">
        <f>G1891-E1891</f>
        <v>#N/A</v>
      </c>
      <c r="ED1891" s="4" t="e">
        <f>EC1891/E1891*100</f>
        <v>#N/A</v>
      </c>
      <c r="EE1891" s="4">
        <f>DY1891-G1891</f>
        <v>-1130</v>
      </c>
      <c r="EF1891" s="12">
        <f>EE1891/G1891</f>
        <v>-1</v>
      </c>
      <c r="EG1891" s="4">
        <f>G1891-F1891</f>
        <v>0</v>
      </c>
    </row>
    <row r="1892" spans="1:137" x14ac:dyDescent="0.3">
      <c r="A1892">
        <v>1891</v>
      </c>
      <c r="B1892" t="s">
        <v>6228</v>
      </c>
      <c r="C1892" t="s">
        <v>4161</v>
      </c>
      <c r="D1892" t="str">
        <f>VLOOKUP(C1892,Sheet1!$A$2:$B$3197,2,FALSE)</f>
        <v>건강관리업체및서비스</v>
      </c>
      <c r="E1892">
        <v>993</v>
      </c>
      <c r="F1892">
        <v>1550</v>
      </c>
      <c r="G1892" s="7">
        <v>1400</v>
      </c>
      <c r="H1892" t="s">
        <v>1822</v>
      </c>
      <c r="I1892" s="7">
        <f>VALUE(LEFT(H1892,FIND("/",H1892)-1)) + VALUE(MID(H1892,FIND("/",H1892)+1,LEN(H1892)))</f>
        <v>37351177</v>
      </c>
      <c r="J1892">
        <v>537</v>
      </c>
      <c r="K1892" s="1">
        <f>G1892*I1892/(10^8)</f>
        <v>522.91647799999998</v>
      </c>
      <c r="L1892">
        <v>185</v>
      </c>
      <c r="M1892">
        <v>143</v>
      </c>
      <c r="N1892">
        <v>175</v>
      </c>
      <c r="O1892">
        <v>731</v>
      </c>
      <c r="P1892">
        <v>437</v>
      </c>
      <c r="Q1892" s="3"/>
      <c r="R1892" s="3"/>
      <c r="S1892" s="3"/>
      <c r="T1892">
        <v>-3</v>
      </c>
      <c r="U1892">
        <v>-8</v>
      </c>
      <c r="V1892">
        <v>-2</v>
      </c>
      <c r="W1892">
        <v>-88</v>
      </c>
      <c r="X1892">
        <v>-301</v>
      </c>
      <c r="Y1892" s="3"/>
      <c r="Z1892" s="3"/>
      <c r="AA1892" s="3"/>
      <c r="AB1892">
        <v>-25</v>
      </c>
      <c r="AC1892">
        <v>-14</v>
      </c>
      <c r="AD1892">
        <v>-39</v>
      </c>
      <c r="AE1892">
        <v>-85</v>
      </c>
      <c r="AF1892">
        <v>-342</v>
      </c>
      <c r="AG1892" s="3"/>
      <c r="AH1892" s="3"/>
      <c r="AI1892" s="3"/>
      <c r="AJ1892">
        <v>433</v>
      </c>
      <c r="AK1892">
        <v>382</v>
      </c>
      <c r="AL1892">
        <v>628</v>
      </c>
      <c r="AM1892" s="1">
        <v>1191</v>
      </c>
      <c r="AN1892">
        <v>994</v>
      </c>
      <c r="AO1892" s="3"/>
      <c r="AP1892" s="3"/>
      <c r="AQ1892" s="3"/>
      <c r="AR1892">
        <v>37</v>
      </c>
      <c r="AS1892">
        <v>14</v>
      </c>
      <c r="AT1892">
        <v>150</v>
      </c>
      <c r="AU1892">
        <v>533</v>
      </c>
      <c r="AV1892">
        <v>649</v>
      </c>
      <c r="AW1892" s="3"/>
      <c r="AX1892" s="3"/>
      <c r="AY1892" s="3"/>
      <c r="AZ1892">
        <v>395</v>
      </c>
      <c r="BA1892">
        <v>368</v>
      </c>
      <c r="BB1892">
        <v>478</v>
      </c>
      <c r="BC1892">
        <v>658</v>
      </c>
      <c r="BD1892">
        <v>346</v>
      </c>
      <c r="BE1892" s="3"/>
      <c r="BF1892" s="3"/>
      <c r="BG1892" s="3"/>
      <c r="BH1892">
        <v>395</v>
      </c>
      <c r="BI1892">
        <v>366</v>
      </c>
      <c r="BJ1892">
        <v>478</v>
      </c>
      <c r="BK1892">
        <v>507</v>
      </c>
      <c r="BL1892">
        <v>284</v>
      </c>
      <c r="BM1892" s="3"/>
      <c r="BN1892" s="3"/>
      <c r="BO1892" s="3"/>
      <c r="BP1892">
        <v>106</v>
      </c>
      <c r="BQ1892">
        <v>106</v>
      </c>
      <c r="BR1892">
        <v>126</v>
      </c>
      <c r="BS1892">
        <v>148</v>
      </c>
      <c r="BT1892">
        <v>182</v>
      </c>
      <c r="BU1892" s="3"/>
      <c r="BV1892" s="3"/>
      <c r="BW1892" s="3"/>
      <c r="BX1892">
        <v>-8.15</v>
      </c>
      <c r="BY1892">
        <v>-3.45</v>
      </c>
      <c r="BZ1892">
        <v>-7.66</v>
      </c>
      <c r="CA1892">
        <v>-9.34</v>
      </c>
      <c r="CB1892">
        <v>-31.26</v>
      </c>
      <c r="CC1892" s="3"/>
      <c r="CD1892" s="3"/>
      <c r="CE1892" s="3"/>
      <c r="CF1892">
        <v>-9.2100000000000009</v>
      </c>
      <c r="CG1892">
        <v>-3.69</v>
      </c>
      <c r="CH1892">
        <v>-9.07</v>
      </c>
      <c r="CI1892">
        <v>-15.37</v>
      </c>
      <c r="CJ1892">
        <v>-63.28</v>
      </c>
      <c r="CK1892" s="3"/>
      <c r="CL1892" s="3"/>
      <c r="CM1892" s="3"/>
      <c r="CN1892">
        <v>-124</v>
      </c>
      <c r="CO1892">
        <v>-67</v>
      </c>
      <c r="CP1892">
        <v>-165</v>
      </c>
      <c r="CQ1892">
        <v>-273</v>
      </c>
      <c r="CR1892">
        <v>-727</v>
      </c>
      <c r="CS1892" s="3"/>
      <c r="CT1892" s="3"/>
      <c r="CU1892" s="3"/>
      <c r="CV1892" t="s">
        <v>2</v>
      </c>
      <c r="CW1892" t="s">
        <v>2</v>
      </c>
      <c r="CX1892" t="s">
        <v>2</v>
      </c>
      <c r="CY1892" t="s">
        <v>2</v>
      </c>
      <c r="CZ1892" t="s">
        <v>2</v>
      </c>
      <c r="DA1892" s="3"/>
      <c r="DB1892" s="3"/>
      <c r="DC1892" s="3"/>
      <c r="DD1892">
        <v>3.22</v>
      </c>
      <c r="DE1892">
        <v>2.38</v>
      </c>
      <c r="DF1892">
        <v>1.4</v>
      </c>
      <c r="DG1892">
        <v>0.84</v>
      </c>
      <c r="DH1892">
        <v>1.3</v>
      </c>
      <c r="DI1892" s="3"/>
      <c r="DJ1892" s="3"/>
      <c r="DK1892" s="3"/>
      <c r="DL1892" s="6">
        <f>(CM1892*3+CL1892*2+CK1892)/6</f>
        <v>0</v>
      </c>
      <c r="DM1892">
        <f>BH1892+(BH1892*(CG1892-8.25)/8.25)</f>
        <v>-176.67272727272734</v>
      </c>
      <c r="DN1892">
        <f>BI1892+(BI1892*(CH1892-8.25)/8.25)</f>
        <v>-402.37818181818182</v>
      </c>
      <c r="DO1892">
        <f>BJ1892+(BJ1892*(CI1892-8.25)/8.25)</f>
        <v>-890.5284848484846</v>
      </c>
      <c r="DP1892">
        <f>BK1892+(BK1892*(CJ1892-8.25)/8.25)</f>
        <v>-3888.8436363636365</v>
      </c>
      <c r="DQ1892">
        <f>BL1892+(BL1892*(CK1892-8.25)/8.25)</f>
        <v>0</v>
      </c>
      <c r="DR1892">
        <f>BM1892+(BM1892*(CL1892-8.25)/8.25)</f>
        <v>0</v>
      </c>
      <c r="DS1892">
        <f>BN1892+(BN1892*(CM1892-8.25)/8.25)</f>
        <v>0</v>
      </c>
      <c r="DT1892" s="8">
        <f>DM1892*10^8/$I1892</f>
        <v>-473.00444447233178</v>
      </c>
      <c r="DU1892" s="8">
        <f>DN1892*10^8/$I1892</f>
        <v>-1077.2838077316328</v>
      </c>
      <c r="DV1892" s="8">
        <f>DO1892*10^8/$I1892</f>
        <v>-2384.2046124770973</v>
      </c>
      <c r="DW1892" s="8">
        <f>DP1892*10^8/$I1892</f>
        <v>-10411.569189275177</v>
      </c>
      <c r="DX1892" s="8">
        <f>DQ1892*10^8/$I1892</f>
        <v>0</v>
      </c>
      <c r="DY1892" s="8">
        <f>DR1892*10^8/$I1892</f>
        <v>0</v>
      </c>
      <c r="DZ1892" s="8">
        <f>DS1892*10^8/$I1892</f>
        <v>0</v>
      </c>
      <c r="EA1892" s="8">
        <f>DT1892*10^8/$I1892</f>
        <v>-1266.3709217846917</v>
      </c>
      <c r="EB1892" s="8">
        <f>DZ1892*0.8</f>
        <v>0</v>
      </c>
      <c r="EC1892" s="10">
        <f>G1892-E1892</f>
        <v>407</v>
      </c>
      <c r="ED1892" s="4">
        <f>EC1892/E1892*100</f>
        <v>40.986908358509567</v>
      </c>
      <c r="EE1892" s="4">
        <f>DY1892-G1892</f>
        <v>-1400</v>
      </c>
      <c r="EF1892" s="12">
        <f>EE1892/G1892</f>
        <v>-1</v>
      </c>
      <c r="EG1892" s="4">
        <f>G1892-F1892</f>
        <v>-150</v>
      </c>
    </row>
    <row r="1893" spans="1:137" x14ac:dyDescent="0.3">
      <c r="A1893">
        <v>1892</v>
      </c>
      <c r="B1893" t="s">
        <v>6189</v>
      </c>
      <c r="C1893" t="s">
        <v>4162</v>
      </c>
      <c r="D1893" t="str">
        <f>VLOOKUP(C1893,Sheet1!$A$2:$B$3197,2,FALSE)</f>
        <v>건축자재</v>
      </c>
      <c r="E1893">
        <v>973.2</v>
      </c>
      <c r="F1893">
        <v>1145</v>
      </c>
      <c r="G1893" s="7">
        <v>1145</v>
      </c>
      <c r="H1893" t="s">
        <v>1823</v>
      </c>
      <c r="I1893" s="7">
        <f>VALUE(LEFT(H1893,FIND("/",H1893)-1)) + VALUE(MID(H1893,FIND("/",H1893)+1,LEN(H1893)))</f>
        <v>127669525</v>
      </c>
      <c r="J1893">
        <v>0</v>
      </c>
      <c r="K1893" s="1">
        <f>G1893*I1893/(10^8)</f>
        <v>1461.8160612500001</v>
      </c>
      <c r="L1893">
        <v>957</v>
      </c>
      <c r="M1893" s="1">
        <v>2344</v>
      </c>
      <c r="N1893" s="1">
        <v>2390</v>
      </c>
      <c r="O1893" s="1">
        <v>2656</v>
      </c>
      <c r="P1893" s="1">
        <v>2559</v>
      </c>
      <c r="Q1893" s="3"/>
      <c r="R1893" s="3"/>
      <c r="S1893" s="3"/>
      <c r="T1893">
        <v>1</v>
      </c>
      <c r="U1893">
        <v>15</v>
      </c>
      <c r="V1893">
        <v>-49</v>
      </c>
      <c r="W1893">
        <v>26</v>
      </c>
      <c r="X1893">
        <v>66</v>
      </c>
      <c r="Y1893" s="3"/>
      <c r="Z1893" s="3"/>
      <c r="AA1893" s="3"/>
      <c r="AB1893">
        <v>158</v>
      </c>
      <c r="AC1893">
        <v>-575</v>
      </c>
      <c r="AD1893">
        <v>-355</v>
      </c>
      <c r="AE1893">
        <v>-2</v>
      </c>
      <c r="AF1893">
        <v>65</v>
      </c>
      <c r="AG1893" s="3"/>
      <c r="AH1893" s="3"/>
      <c r="AI1893" s="3"/>
      <c r="AJ1893" s="1">
        <v>3873</v>
      </c>
      <c r="AK1893" s="1">
        <v>3581</v>
      </c>
      <c r="AL1893" s="1">
        <v>3239</v>
      </c>
      <c r="AM1893" s="1">
        <v>3290</v>
      </c>
      <c r="AN1893" s="1">
        <v>3588</v>
      </c>
      <c r="AO1893" s="3"/>
      <c r="AP1893" s="3"/>
      <c r="AQ1893" s="3"/>
      <c r="AR1893" s="1">
        <v>1678</v>
      </c>
      <c r="AS1893" s="1">
        <v>1925</v>
      </c>
      <c r="AT1893" s="1">
        <v>1859</v>
      </c>
      <c r="AU1893" s="1">
        <v>1867</v>
      </c>
      <c r="AV1893" s="1">
        <v>2033</v>
      </c>
      <c r="AW1893" s="3"/>
      <c r="AX1893" s="3"/>
      <c r="AY1893" s="3"/>
      <c r="AZ1893" s="1">
        <v>2195</v>
      </c>
      <c r="BA1893" s="1">
        <v>1656</v>
      </c>
      <c r="BB1893" s="1">
        <v>1379</v>
      </c>
      <c r="BC1893" s="1">
        <v>1423</v>
      </c>
      <c r="BD1893" s="1">
        <v>1555</v>
      </c>
      <c r="BE1893" s="3"/>
      <c r="BF1893" s="3"/>
      <c r="BG1893" s="3"/>
      <c r="BH1893" s="1">
        <v>1601</v>
      </c>
      <c r="BI1893" s="1">
        <v>1050</v>
      </c>
      <c r="BJ1893">
        <v>808</v>
      </c>
      <c r="BK1893">
        <v>795</v>
      </c>
      <c r="BL1893">
        <v>866</v>
      </c>
      <c r="BM1893" s="3"/>
      <c r="BN1893" s="3"/>
      <c r="BO1893" s="3"/>
      <c r="BP1893">
        <v>204</v>
      </c>
      <c r="BQ1893">
        <v>419</v>
      </c>
      <c r="BR1893">
        <v>424</v>
      </c>
      <c r="BS1893">
        <v>426</v>
      </c>
      <c r="BT1893">
        <v>426</v>
      </c>
      <c r="BU1893" s="3"/>
      <c r="BV1893" s="3"/>
      <c r="BW1893" s="3"/>
      <c r="BX1893">
        <v>5.94</v>
      </c>
      <c r="BY1893">
        <v>-15.44</v>
      </c>
      <c r="BZ1893">
        <v>-10.4</v>
      </c>
      <c r="CA1893">
        <v>-7.0000000000000007E-2</v>
      </c>
      <c r="CB1893">
        <v>1.88</v>
      </c>
      <c r="CC1893" s="3"/>
      <c r="CD1893" s="3"/>
      <c r="CE1893" s="3"/>
      <c r="CF1893">
        <v>11.98</v>
      </c>
      <c r="CG1893">
        <v>-45.91</v>
      </c>
      <c r="CH1893">
        <v>-38.92</v>
      </c>
      <c r="CI1893">
        <v>-2.44</v>
      </c>
      <c r="CJ1893">
        <v>4.04</v>
      </c>
      <c r="CK1893" s="3"/>
      <c r="CL1893" s="3"/>
      <c r="CM1893" s="3"/>
      <c r="CN1893">
        <v>259</v>
      </c>
      <c r="CO1893">
        <v>-684</v>
      </c>
      <c r="CP1893">
        <v>-391</v>
      </c>
      <c r="CQ1893">
        <v>-21</v>
      </c>
      <c r="CR1893">
        <v>36</v>
      </c>
      <c r="CS1893" s="3"/>
      <c r="CT1893" s="3"/>
      <c r="CU1893" s="3"/>
      <c r="CV1893">
        <v>7.8</v>
      </c>
      <c r="CW1893" t="s">
        <v>2</v>
      </c>
      <c r="CX1893" t="s">
        <v>2</v>
      </c>
      <c r="CY1893" t="s">
        <v>2</v>
      </c>
      <c r="CZ1893">
        <v>27.73</v>
      </c>
      <c r="DA1893" s="3"/>
      <c r="DB1893" s="3"/>
      <c r="DC1893" s="3"/>
      <c r="DD1893">
        <v>1.02</v>
      </c>
      <c r="DE1893">
        <v>1.28</v>
      </c>
      <c r="DF1893">
        <v>1.28</v>
      </c>
      <c r="DG1893">
        <v>1.35</v>
      </c>
      <c r="DH1893">
        <v>1.04</v>
      </c>
      <c r="DI1893" s="3"/>
      <c r="DJ1893" s="3"/>
      <c r="DK1893" s="3"/>
      <c r="DL1893" s="6">
        <f>(CM1893*3+CL1893*2+CK1893)/6</f>
        <v>0</v>
      </c>
      <c r="DM1893">
        <f>BH1893+(BH1893*(CG1893-8.25)/8.25)</f>
        <v>-8909.3224242424221</v>
      </c>
      <c r="DN1893">
        <f>BI1893+(BI1893*(CH1893-8.25)/8.25)</f>
        <v>-4953.454545454545</v>
      </c>
      <c r="DO1893">
        <f>BJ1893+(BJ1893*(CI1893-8.25)/8.25)</f>
        <v>-238.97212121212124</v>
      </c>
      <c r="DP1893">
        <f>BK1893+(BK1893*(CJ1893-8.25)/8.25)</f>
        <v>389.30909090909091</v>
      </c>
      <c r="DQ1893">
        <f>BL1893+(BL1893*(CK1893-8.25)/8.25)</f>
        <v>0</v>
      </c>
      <c r="DR1893">
        <f>BM1893+(BM1893*(CL1893-8.25)/8.25)</f>
        <v>0</v>
      </c>
      <c r="DS1893">
        <f>BN1893+(BN1893*(CM1893-8.25)/8.25)</f>
        <v>0</v>
      </c>
      <c r="DT1893" s="8">
        <f>DM1893*10^8/$I1893</f>
        <v>-6978.4252931484016</v>
      </c>
      <c r="DU1893" s="8">
        <f>DN1893*10^8/$I1893</f>
        <v>-3879.9036382837212</v>
      </c>
      <c r="DV1893" s="8">
        <f>DO1893*10^8/$I1893</f>
        <v>-187.18023836316556</v>
      </c>
      <c r="DW1893" s="8">
        <f>DP1893*10^8/$I1893</f>
        <v>304.93501946458315</v>
      </c>
      <c r="DX1893" s="8">
        <f>DQ1893*10^8/$I1893</f>
        <v>0</v>
      </c>
      <c r="DY1893" s="8">
        <f>DR1893*10^8/$I1893</f>
        <v>0</v>
      </c>
      <c r="DZ1893" s="8">
        <f>DS1893*10^8/$I1893</f>
        <v>0</v>
      </c>
      <c r="EA1893" s="8">
        <f>DT1893*10^8/$I1893</f>
        <v>-5466.0070938216477</v>
      </c>
      <c r="EB1893" s="8">
        <f>DZ1893*0.8</f>
        <v>0</v>
      </c>
      <c r="EC1893" s="10">
        <f>G1893-E1893</f>
        <v>171.79999999999995</v>
      </c>
      <c r="ED1893" s="4">
        <f>EC1893/E1893*100</f>
        <v>17.653103164817093</v>
      </c>
      <c r="EE1893" s="4">
        <f>DY1893-G1893</f>
        <v>-1145</v>
      </c>
      <c r="EF1893" s="12">
        <f>EE1893/G1893</f>
        <v>-1</v>
      </c>
      <c r="EG1893" s="4">
        <f>G1893-F1893</f>
        <v>0</v>
      </c>
    </row>
    <row r="1894" spans="1:137" x14ac:dyDescent="0.3">
      <c r="A1894">
        <v>1893</v>
      </c>
      <c r="B1894" t="s">
        <v>5760</v>
      </c>
      <c r="C1894" t="s">
        <v>4163</v>
      </c>
      <c r="D1894" t="str">
        <f>VLOOKUP(C1894,Sheet1!$A$2:$B$3197,2,FALSE)</f>
        <v>전기제품</v>
      </c>
      <c r="E1894">
        <v>8270</v>
      </c>
      <c r="F1894">
        <v>7020</v>
      </c>
      <c r="G1894" s="7">
        <v>7150</v>
      </c>
      <c r="H1894" t="s">
        <v>1824</v>
      </c>
      <c r="I1894" s="7">
        <f>VALUE(LEFT(H1894,FIND("/",H1894)-1)) + VALUE(MID(H1894,FIND("/",H1894)+1,LEN(H1894)))</f>
        <v>13292934</v>
      </c>
      <c r="J1894">
        <v>0</v>
      </c>
      <c r="K1894" s="1">
        <f>G1894*I1894/(10^8)</f>
        <v>950.44478100000003</v>
      </c>
      <c r="L1894">
        <v>806</v>
      </c>
      <c r="M1894">
        <v>841</v>
      </c>
      <c r="N1894">
        <v>998</v>
      </c>
      <c r="O1894" s="1">
        <v>1233</v>
      </c>
      <c r="P1894" s="1">
        <v>1241</v>
      </c>
      <c r="Q1894" s="1">
        <v>1469</v>
      </c>
      <c r="R1894" s="1">
        <v>1606</v>
      </c>
      <c r="S1894" s="1">
        <v>1747</v>
      </c>
      <c r="T1894">
        <v>108</v>
      </c>
      <c r="U1894">
        <v>91</v>
      </c>
      <c r="V1894">
        <v>66</v>
      </c>
      <c r="W1894">
        <v>-23</v>
      </c>
      <c r="X1894">
        <v>-19</v>
      </c>
      <c r="Y1894">
        <v>66</v>
      </c>
      <c r="Z1894">
        <v>114</v>
      </c>
      <c r="AA1894">
        <v>149</v>
      </c>
      <c r="AB1894">
        <v>100</v>
      </c>
      <c r="AC1894">
        <v>77</v>
      </c>
      <c r="AD1894">
        <v>262</v>
      </c>
      <c r="AE1894">
        <v>-51</v>
      </c>
      <c r="AF1894">
        <v>-27</v>
      </c>
      <c r="AG1894">
        <v>60</v>
      </c>
      <c r="AH1894">
        <v>101</v>
      </c>
      <c r="AI1894">
        <v>123</v>
      </c>
      <c r="AJ1894">
        <v>941</v>
      </c>
      <c r="AK1894">
        <v>930</v>
      </c>
      <c r="AL1894" s="1">
        <v>1255</v>
      </c>
      <c r="AM1894" s="1">
        <v>1211</v>
      </c>
      <c r="AN1894" s="1">
        <v>1220</v>
      </c>
      <c r="AO1894" s="1">
        <v>1347</v>
      </c>
      <c r="AP1894" s="1">
        <v>1464</v>
      </c>
      <c r="AQ1894" s="1">
        <v>1604</v>
      </c>
      <c r="AR1894">
        <v>106</v>
      </c>
      <c r="AS1894">
        <v>48</v>
      </c>
      <c r="AT1894">
        <v>154</v>
      </c>
      <c r="AU1894">
        <v>186</v>
      </c>
      <c r="AV1894">
        <v>221</v>
      </c>
      <c r="AW1894">
        <v>297</v>
      </c>
      <c r="AX1894">
        <v>323</v>
      </c>
      <c r="AY1894">
        <v>350</v>
      </c>
      <c r="AZ1894">
        <v>834</v>
      </c>
      <c r="BA1894">
        <v>882</v>
      </c>
      <c r="BB1894" s="1">
        <v>1100</v>
      </c>
      <c r="BC1894" s="1">
        <v>1024</v>
      </c>
      <c r="BD1894">
        <v>999</v>
      </c>
      <c r="BE1894" s="1">
        <v>1050</v>
      </c>
      <c r="BF1894" s="1">
        <v>1141</v>
      </c>
      <c r="BG1894" s="1">
        <v>1254</v>
      </c>
      <c r="BH1894">
        <v>834</v>
      </c>
      <c r="BI1894">
        <v>882</v>
      </c>
      <c r="BJ1894" s="1">
        <v>1100</v>
      </c>
      <c r="BK1894" s="1">
        <v>1024</v>
      </c>
      <c r="BL1894">
        <v>999</v>
      </c>
      <c r="BM1894" s="1">
        <v>1050</v>
      </c>
      <c r="BN1894" s="1">
        <v>1141</v>
      </c>
      <c r="BO1894" s="1">
        <v>1254</v>
      </c>
      <c r="BP1894">
        <v>69</v>
      </c>
      <c r="BQ1894">
        <v>69</v>
      </c>
      <c r="BR1894">
        <v>69</v>
      </c>
      <c r="BS1894">
        <v>69</v>
      </c>
      <c r="BT1894">
        <v>69</v>
      </c>
      <c r="BU1894">
        <v>69</v>
      </c>
      <c r="BV1894">
        <v>69</v>
      </c>
      <c r="BW1894">
        <v>69</v>
      </c>
      <c r="BX1894">
        <v>10.89</v>
      </c>
      <c r="BY1894">
        <v>8.19</v>
      </c>
      <c r="BZ1894">
        <v>23.95</v>
      </c>
      <c r="CA1894">
        <v>-4.0999999999999996</v>
      </c>
      <c r="CB1894">
        <v>-2.2000000000000002</v>
      </c>
      <c r="CC1894">
        <v>4.67</v>
      </c>
      <c r="CD1894">
        <v>7.19</v>
      </c>
      <c r="CE1894">
        <v>8.02</v>
      </c>
      <c r="CF1894">
        <v>12.66</v>
      </c>
      <c r="CG1894">
        <v>8.93</v>
      </c>
      <c r="CH1894">
        <v>26.39</v>
      </c>
      <c r="CI1894">
        <v>-4.76</v>
      </c>
      <c r="CJ1894">
        <v>-2.64</v>
      </c>
      <c r="CK1894">
        <v>5.86</v>
      </c>
      <c r="CL1894">
        <v>9.2200000000000006</v>
      </c>
      <c r="CM1894">
        <v>10.27</v>
      </c>
      <c r="CN1894">
        <v>764</v>
      </c>
      <c r="CO1894">
        <v>577</v>
      </c>
      <c r="CP1894" s="1">
        <v>1967</v>
      </c>
      <c r="CQ1894">
        <v>-381</v>
      </c>
      <c r="CR1894">
        <v>-201</v>
      </c>
      <c r="CS1894">
        <v>451</v>
      </c>
      <c r="CT1894">
        <v>760</v>
      </c>
      <c r="CU1894">
        <v>925</v>
      </c>
      <c r="CV1894">
        <v>9.6199999999999992</v>
      </c>
      <c r="CW1894">
        <v>14.66</v>
      </c>
      <c r="CX1894">
        <v>2.85</v>
      </c>
      <c r="CY1894" t="s">
        <v>2</v>
      </c>
      <c r="CZ1894" t="s">
        <v>2</v>
      </c>
      <c r="DA1894">
        <v>15.84</v>
      </c>
      <c r="DB1894">
        <v>9.41</v>
      </c>
      <c r="DC1894">
        <v>7.73</v>
      </c>
      <c r="DD1894">
        <v>1.17</v>
      </c>
      <c r="DE1894">
        <v>1.27</v>
      </c>
      <c r="DF1894">
        <v>0.68</v>
      </c>
      <c r="DG1894">
        <v>0.68</v>
      </c>
      <c r="DH1894">
        <v>1.1399999999999999</v>
      </c>
      <c r="DI1894">
        <v>0.91</v>
      </c>
      <c r="DJ1894">
        <v>0.83</v>
      </c>
      <c r="DK1894">
        <v>0.76</v>
      </c>
      <c r="DL1894" s="6">
        <f>(CM1894*3+CL1894*2+CK1894)/6</f>
        <v>9.1850000000000005</v>
      </c>
      <c r="DM1894">
        <f>BH1894+(BH1894*(CG1894-8.25)/8.25)</f>
        <v>902.74181818181819</v>
      </c>
      <c r="DN1894">
        <f>BI1894+(BI1894*(CH1894-8.25)/8.25)</f>
        <v>2821.3309090909092</v>
      </c>
      <c r="DO1894">
        <f>BJ1894+(BJ1894*(CI1894-8.25)/8.25)</f>
        <v>-634.66666666666674</v>
      </c>
      <c r="DP1894">
        <f>BK1894+(BK1894*(CJ1894-8.25)/8.25)</f>
        <v>-327.68000000000006</v>
      </c>
      <c r="DQ1894">
        <f>BL1894+(BL1894*(CK1894-8.25)/8.25)</f>
        <v>709.5927272727273</v>
      </c>
      <c r="DR1894">
        <f>BM1894+(BM1894*(CL1894-8.25)/8.25)</f>
        <v>1173.4545454545455</v>
      </c>
      <c r="DS1894">
        <f>BN1894+(BN1894*(CM1894-8.25)/8.25)</f>
        <v>1420.3721212121211</v>
      </c>
      <c r="DT1894" s="8">
        <f>DM1894*10^8/$I1894</f>
        <v>6791.1404523773172</v>
      </c>
      <c r="DU1894" s="8">
        <f>DN1894*10^8/$I1894</f>
        <v>21224.29035674825</v>
      </c>
      <c r="DV1894" s="8">
        <f>DO1894*10^8/$I1894</f>
        <v>-4774.4663944518697</v>
      </c>
      <c r="DW1894" s="8">
        <f>DP1894*10^8/$I1894</f>
        <v>-2465.0690359254027</v>
      </c>
      <c r="DX1894" s="8">
        <f>DQ1894*10^8/$I1894</f>
        <v>5338.1196903010832</v>
      </c>
      <c r="DY1894" s="8">
        <f>DR1894*10^8/$I1894</f>
        <v>8827.6564485654217</v>
      </c>
      <c r="DZ1894" s="8">
        <f>DS1894*10^8/$I1894</f>
        <v>10685.166429112798</v>
      </c>
      <c r="EA1894" s="8">
        <f>DT1894*10^8/$I1894</f>
        <v>51088.348534471901</v>
      </c>
      <c r="EB1894" s="8">
        <f>DZ1894*0.8</f>
        <v>8548.1331432902389</v>
      </c>
      <c r="EC1894" s="10">
        <f>G1894-E1894</f>
        <v>-1120</v>
      </c>
      <c r="ED1894" s="4">
        <f>EC1894/E1894*100</f>
        <v>-13.54292623941959</v>
      </c>
      <c r="EE1894" s="4">
        <f>DY1894-G1894</f>
        <v>1677.6564485654217</v>
      </c>
      <c r="EF1894" s="12">
        <f>EE1894/G1894</f>
        <v>0.23463726553362541</v>
      </c>
      <c r="EG1894" s="4">
        <f>G1894-F1894</f>
        <v>130</v>
      </c>
    </row>
    <row r="1895" spans="1:137" x14ac:dyDescent="0.3">
      <c r="A1895">
        <v>1894</v>
      </c>
      <c r="B1895" t="s">
        <v>7276</v>
      </c>
      <c r="C1895" t="s">
        <v>4164</v>
      </c>
      <c r="D1895" t="str">
        <f>VLOOKUP(C1895,Sheet1!$A$2:$B$3197,2,FALSE)</f>
        <v>판매업체</v>
      </c>
      <c r="E1895">
        <v>7930</v>
      </c>
      <c r="F1895">
        <v>9630</v>
      </c>
      <c r="G1895" s="7">
        <v>10000</v>
      </c>
      <c r="H1895" t="s">
        <v>1825</v>
      </c>
      <c r="I1895" s="7">
        <f>VALUE(LEFT(H1895,FIND("/",H1895)-1)) + VALUE(MID(H1895,FIND("/",H1895)+1,LEN(H1895)))</f>
        <v>33437417</v>
      </c>
      <c r="J1895">
        <v>0</v>
      </c>
      <c r="K1895" s="1">
        <f>G1895*I1895/(10^8)</f>
        <v>3343.7417</v>
      </c>
      <c r="L1895">
        <v>301</v>
      </c>
      <c r="M1895">
        <v>335</v>
      </c>
      <c r="N1895">
        <v>339</v>
      </c>
      <c r="O1895">
        <v>344</v>
      </c>
      <c r="P1895">
        <v>393</v>
      </c>
      <c r="Q1895" s="3"/>
      <c r="R1895" s="3"/>
      <c r="S1895" s="3"/>
      <c r="T1895">
        <v>-404</v>
      </c>
      <c r="U1895">
        <v>6</v>
      </c>
      <c r="V1895">
        <v>-38</v>
      </c>
      <c r="W1895">
        <v>-43</v>
      </c>
      <c r="X1895">
        <v>5</v>
      </c>
      <c r="Y1895" s="3"/>
      <c r="Z1895" s="3"/>
      <c r="AA1895" s="3"/>
      <c r="AB1895">
        <v>-14</v>
      </c>
      <c r="AC1895">
        <v>-169</v>
      </c>
      <c r="AD1895">
        <v>-294</v>
      </c>
      <c r="AE1895">
        <v>-259</v>
      </c>
      <c r="AF1895">
        <v>4</v>
      </c>
      <c r="AG1895" s="3"/>
      <c r="AH1895" s="3"/>
      <c r="AI1895" s="3"/>
      <c r="AJ1895">
        <v>782</v>
      </c>
      <c r="AK1895">
        <v>756</v>
      </c>
      <c r="AL1895">
        <v>733</v>
      </c>
      <c r="AM1895">
        <v>471</v>
      </c>
      <c r="AN1895">
        <v>489</v>
      </c>
      <c r="AO1895" s="3"/>
      <c r="AP1895" s="3"/>
      <c r="AQ1895" s="3"/>
      <c r="AR1895">
        <v>52</v>
      </c>
      <c r="AS1895">
        <v>49</v>
      </c>
      <c r="AT1895">
        <v>33</v>
      </c>
      <c r="AU1895">
        <v>31</v>
      </c>
      <c r="AV1895">
        <v>41</v>
      </c>
      <c r="AW1895" s="3"/>
      <c r="AX1895" s="3"/>
      <c r="AY1895" s="3"/>
      <c r="AZ1895">
        <v>731</v>
      </c>
      <c r="BA1895">
        <v>707</v>
      </c>
      <c r="BB1895">
        <v>700</v>
      </c>
      <c r="BC1895">
        <v>440</v>
      </c>
      <c r="BD1895">
        <v>448</v>
      </c>
      <c r="BE1895" s="3"/>
      <c r="BF1895" s="3"/>
      <c r="BG1895" s="3"/>
      <c r="BH1895">
        <v>731</v>
      </c>
      <c r="BI1895">
        <v>707</v>
      </c>
      <c r="BJ1895">
        <v>700</v>
      </c>
      <c r="BK1895">
        <v>440</v>
      </c>
      <c r="BL1895">
        <v>448</v>
      </c>
      <c r="BM1895" s="3"/>
      <c r="BN1895" s="3"/>
      <c r="BO1895" s="3"/>
      <c r="BP1895">
        <v>135</v>
      </c>
      <c r="BQ1895">
        <v>145</v>
      </c>
      <c r="BR1895">
        <v>167</v>
      </c>
      <c r="BS1895">
        <v>167</v>
      </c>
      <c r="BT1895">
        <v>167</v>
      </c>
      <c r="BU1895" s="3"/>
      <c r="BV1895" s="3"/>
      <c r="BW1895" s="3"/>
      <c r="BX1895">
        <v>-2.0099999999999998</v>
      </c>
      <c r="BY1895">
        <v>-21.96</v>
      </c>
      <c r="BZ1895">
        <v>-39.520000000000003</v>
      </c>
      <c r="CA1895">
        <v>-43.03</v>
      </c>
      <c r="CB1895">
        <v>0.87</v>
      </c>
      <c r="CC1895" s="3"/>
      <c r="CD1895" s="3"/>
      <c r="CE1895" s="3"/>
      <c r="CF1895">
        <v>-2.58</v>
      </c>
      <c r="CG1895">
        <v>-23.49</v>
      </c>
      <c r="CH1895">
        <v>-41.81</v>
      </c>
      <c r="CI1895">
        <v>-45.47</v>
      </c>
      <c r="CJ1895">
        <v>0.94</v>
      </c>
      <c r="CK1895" s="3"/>
      <c r="CL1895" s="3"/>
      <c r="CM1895" s="3"/>
      <c r="CN1895">
        <v>-49</v>
      </c>
      <c r="CO1895">
        <v>-592</v>
      </c>
      <c r="CP1895">
        <v>-897</v>
      </c>
      <c r="CQ1895">
        <v>-777</v>
      </c>
      <c r="CR1895">
        <v>12</v>
      </c>
      <c r="CS1895" s="3"/>
      <c r="CT1895" s="3"/>
      <c r="CU1895" s="3"/>
      <c r="CV1895" t="s">
        <v>2</v>
      </c>
      <c r="CW1895" t="s">
        <v>2</v>
      </c>
      <c r="CX1895" t="s">
        <v>2</v>
      </c>
      <c r="CY1895" t="s">
        <v>2</v>
      </c>
      <c r="CZ1895">
        <v>502.69</v>
      </c>
      <c r="DA1895" s="3"/>
      <c r="DB1895" s="3"/>
      <c r="DC1895" s="3"/>
      <c r="DD1895">
        <v>1.89</v>
      </c>
      <c r="DE1895">
        <v>4.03</v>
      </c>
      <c r="DF1895">
        <v>3.07</v>
      </c>
      <c r="DG1895">
        <v>3.6</v>
      </c>
      <c r="DH1895">
        <v>4.68</v>
      </c>
      <c r="DI1895" s="3"/>
      <c r="DJ1895" s="3"/>
      <c r="DK1895" s="3"/>
      <c r="DL1895" s="6">
        <f>(CM1895*3+CL1895*2+CK1895)/6</f>
        <v>0</v>
      </c>
      <c r="DM1895">
        <f>BH1895+(BH1895*(CG1895-8.25)/8.25)</f>
        <v>-2081.3563636363633</v>
      </c>
      <c r="DN1895">
        <f>BI1895+(BI1895*(CH1895-8.25)/8.25)</f>
        <v>-3582.990303030303</v>
      </c>
      <c r="DO1895">
        <f>BJ1895+(BJ1895*(CI1895-8.25)/8.25)</f>
        <v>-3858.060606060606</v>
      </c>
      <c r="DP1895">
        <f>BK1895+(BK1895*(CJ1895-8.25)/8.25)</f>
        <v>50.133333333333326</v>
      </c>
      <c r="DQ1895">
        <f>BL1895+(BL1895*(CK1895-8.25)/8.25)</f>
        <v>0</v>
      </c>
      <c r="DR1895">
        <f>BM1895+(BM1895*(CL1895-8.25)/8.25)</f>
        <v>0</v>
      </c>
      <c r="DS1895">
        <f>BN1895+(BN1895*(CM1895-8.25)/8.25)</f>
        <v>0</v>
      </c>
      <c r="DT1895" s="8">
        <f>DM1895*10^8/$I1895</f>
        <v>-6224.632613327648</v>
      </c>
      <c r="DU1895" s="8">
        <f>DN1895*10^8/$I1895</f>
        <v>-10715.511616911985</v>
      </c>
      <c r="DV1895" s="8">
        <f>DO1895*10^8/$I1895</f>
        <v>-11538.153817505121</v>
      </c>
      <c r="DW1895" s="8">
        <f>DP1895*10^8/$I1895</f>
        <v>149.93183634170467</v>
      </c>
      <c r="DX1895" s="8">
        <f>DQ1895*10^8/$I1895</f>
        <v>0</v>
      </c>
      <c r="DY1895" s="8">
        <f>DR1895*10^8/$I1895</f>
        <v>0</v>
      </c>
      <c r="DZ1895" s="8">
        <f>DS1895*10^8/$I1895</f>
        <v>0</v>
      </c>
      <c r="EA1895" s="8">
        <f>DT1895*10^8/$I1895</f>
        <v>-18615.769912274169</v>
      </c>
      <c r="EB1895" s="8">
        <f>DZ1895*0.8</f>
        <v>0</v>
      </c>
      <c r="EC1895" s="10">
        <f>G1895-E1895</f>
        <v>2070</v>
      </c>
      <c r="ED1895" s="4">
        <f>EC1895/E1895*100</f>
        <v>26.103404791929378</v>
      </c>
      <c r="EE1895" s="4">
        <f>DY1895-G1895</f>
        <v>-10000</v>
      </c>
      <c r="EF1895" s="12">
        <f>EE1895/G1895</f>
        <v>-1</v>
      </c>
      <c r="EG1895" s="4">
        <f>G1895-F1895</f>
        <v>370</v>
      </c>
    </row>
    <row r="1896" spans="1:137" x14ac:dyDescent="0.3">
      <c r="A1896">
        <v>1895</v>
      </c>
      <c r="B1896" t="s">
        <v>7532</v>
      </c>
      <c r="C1896" t="s">
        <v>4165</v>
      </c>
      <c r="D1896" t="str">
        <f>VLOOKUP(C1896,Sheet1!$A$2:$B$3197,2,FALSE)</f>
        <v>비철금속</v>
      </c>
      <c r="E1896" t="e">
        <v>#N/A</v>
      </c>
      <c r="F1896">
        <v>15950</v>
      </c>
      <c r="G1896" s="7">
        <v>15950</v>
      </c>
      <c r="H1896" t="s">
        <v>1826</v>
      </c>
      <c r="I1896" s="7">
        <f>VALUE(LEFT(H1896,FIND("/",H1896)-1)) + VALUE(MID(H1896,FIND("/",H1896)+1,LEN(H1896)))</f>
        <v>4951894</v>
      </c>
      <c r="J1896" s="1">
        <v>4000</v>
      </c>
      <c r="K1896" s="1">
        <f>G1896*I1896/(10^8)</f>
        <v>789.82709299999999</v>
      </c>
      <c r="L1896">
        <v>61</v>
      </c>
      <c r="M1896">
        <v>62</v>
      </c>
      <c r="N1896">
        <v>52</v>
      </c>
      <c r="O1896">
        <v>36</v>
      </c>
      <c r="P1896">
        <v>21</v>
      </c>
      <c r="Q1896" s="3"/>
      <c r="R1896" s="3"/>
      <c r="S1896" s="3"/>
      <c r="T1896">
        <v>-40</v>
      </c>
      <c r="U1896">
        <v>-145</v>
      </c>
      <c r="V1896">
        <v>-80</v>
      </c>
      <c r="W1896">
        <v>-87</v>
      </c>
      <c r="X1896">
        <v>-31</v>
      </c>
      <c r="Y1896" s="3"/>
      <c r="Z1896" s="3"/>
      <c r="AA1896" s="3"/>
      <c r="AB1896">
        <v>-59</v>
      </c>
      <c r="AC1896">
        <v>-160</v>
      </c>
      <c r="AD1896">
        <v>-91</v>
      </c>
      <c r="AE1896">
        <v>-107</v>
      </c>
      <c r="AF1896">
        <v>6</v>
      </c>
      <c r="AG1896" s="3"/>
      <c r="AH1896" s="3"/>
      <c r="AI1896" s="3"/>
      <c r="AJ1896">
        <v>561</v>
      </c>
      <c r="AK1896">
        <v>373</v>
      </c>
      <c r="AL1896">
        <v>278</v>
      </c>
      <c r="AM1896">
        <v>248</v>
      </c>
      <c r="AN1896">
        <v>157</v>
      </c>
      <c r="AO1896" s="3"/>
      <c r="AP1896" s="3"/>
      <c r="AQ1896" s="3"/>
      <c r="AR1896">
        <v>261</v>
      </c>
      <c r="AS1896">
        <v>190</v>
      </c>
      <c r="AT1896">
        <v>186</v>
      </c>
      <c r="AU1896">
        <v>233</v>
      </c>
      <c r="AV1896">
        <v>104</v>
      </c>
      <c r="AW1896" s="3"/>
      <c r="AX1896" s="3"/>
      <c r="AY1896" s="3"/>
      <c r="AZ1896">
        <v>299</v>
      </c>
      <c r="BA1896">
        <v>183</v>
      </c>
      <c r="BB1896">
        <v>92</v>
      </c>
      <c r="BC1896">
        <v>15</v>
      </c>
      <c r="BD1896">
        <v>53</v>
      </c>
      <c r="BE1896" s="3"/>
      <c r="BF1896" s="3"/>
      <c r="BG1896" s="3"/>
      <c r="BH1896">
        <v>299</v>
      </c>
      <c r="BI1896">
        <v>183</v>
      </c>
      <c r="BJ1896">
        <v>92</v>
      </c>
      <c r="BK1896">
        <v>15</v>
      </c>
      <c r="BL1896">
        <v>53</v>
      </c>
      <c r="BM1896" s="3"/>
      <c r="BN1896" s="3"/>
      <c r="BO1896" s="3"/>
      <c r="BP1896">
        <v>107</v>
      </c>
      <c r="BQ1896">
        <v>112</v>
      </c>
      <c r="BR1896">
        <v>112</v>
      </c>
      <c r="BS1896">
        <v>112</v>
      </c>
      <c r="BT1896">
        <v>25</v>
      </c>
      <c r="BU1896" s="3"/>
      <c r="BV1896" s="3"/>
      <c r="BW1896" s="3"/>
      <c r="BX1896">
        <v>-10.87</v>
      </c>
      <c r="BY1896">
        <v>-34.24</v>
      </c>
      <c r="BZ1896">
        <v>-28.04</v>
      </c>
      <c r="CA1896">
        <v>-40.68</v>
      </c>
      <c r="CB1896">
        <v>3.09</v>
      </c>
      <c r="CC1896" s="3"/>
      <c r="CD1896" s="3"/>
      <c r="CE1896" s="3"/>
      <c r="CF1896">
        <v>-20.87</v>
      </c>
      <c r="CG1896">
        <v>-66.290000000000006</v>
      </c>
      <c r="CH1896">
        <v>-66.459999999999994</v>
      </c>
      <c r="CI1896">
        <v>-200.15</v>
      </c>
      <c r="CJ1896">
        <v>18.55</v>
      </c>
      <c r="CK1896" s="3"/>
      <c r="CL1896" s="3"/>
      <c r="CM1896" s="3"/>
      <c r="CN1896" s="1">
        <v>-1383</v>
      </c>
      <c r="CO1896" s="1">
        <v>-3707</v>
      </c>
      <c r="CP1896" s="1">
        <v>-2029</v>
      </c>
      <c r="CQ1896" s="1">
        <v>-2379</v>
      </c>
      <c r="CR1896">
        <v>129</v>
      </c>
      <c r="CS1896" s="3"/>
      <c r="CT1896" s="3"/>
      <c r="CU1896" s="3"/>
      <c r="CV1896" t="s">
        <v>2</v>
      </c>
      <c r="CW1896" t="s">
        <v>2</v>
      </c>
      <c r="CX1896" t="s">
        <v>2</v>
      </c>
      <c r="CY1896" t="s">
        <v>2</v>
      </c>
      <c r="CZ1896">
        <v>124.1</v>
      </c>
      <c r="DA1896" s="3"/>
      <c r="DB1896" s="3"/>
      <c r="DC1896" s="3"/>
      <c r="DD1896">
        <v>15.85</v>
      </c>
      <c r="DE1896">
        <v>40.880000000000003</v>
      </c>
      <c r="DF1896">
        <v>30.3</v>
      </c>
      <c r="DG1896">
        <v>55.25</v>
      </c>
      <c r="DH1896">
        <v>14.96</v>
      </c>
      <c r="DI1896" s="3"/>
      <c r="DJ1896" s="3"/>
      <c r="DK1896" s="3"/>
      <c r="DL1896" s="6">
        <f>(CM1896*3+CL1896*2+CK1896)/6</f>
        <v>0</v>
      </c>
      <c r="DM1896">
        <f>BH1896+(BH1896*(CG1896-8.25)/8.25)</f>
        <v>-2402.5103030303035</v>
      </c>
      <c r="DN1896">
        <f>BI1896+(BI1896*(CH1896-8.25)/8.25)</f>
        <v>-1474.2036363636362</v>
      </c>
      <c r="DO1896">
        <f>BJ1896+(BJ1896*(CI1896-8.25)/8.25)</f>
        <v>-2231.9757575757576</v>
      </c>
      <c r="DP1896">
        <f>BK1896+(BK1896*(CJ1896-8.25)/8.25)</f>
        <v>33.727272727272727</v>
      </c>
      <c r="DQ1896">
        <f>BL1896+(BL1896*(CK1896-8.25)/8.25)</f>
        <v>0</v>
      </c>
      <c r="DR1896">
        <f>BM1896+(BM1896*(CL1896-8.25)/8.25)</f>
        <v>0</v>
      </c>
      <c r="DS1896">
        <f>BN1896+(BN1896*(CM1896-8.25)/8.25)</f>
        <v>0</v>
      </c>
      <c r="DT1896" s="8">
        <f>DM1896*10^8/$I1896</f>
        <v>-48516.997799837867</v>
      </c>
      <c r="DU1896" s="8">
        <f>DN1896*10^8/$I1896</f>
        <v>-29770.500668302597</v>
      </c>
      <c r="DV1896" s="8">
        <f>DO1896*10^8/$I1896</f>
        <v>-45073.173165171902</v>
      </c>
      <c r="DW1896" s="8">
        <f>DP1896*10^8/$I1896</f>
        <v>681.09843884527265</v>
      </c>
      <c r="DX1896" s="8">
        <f>DQ1896*10^8/$I1896</f>
        <v>0</v>
      </c>
      <c r="DY1896" s="8">
        <f>DR1896*10^8/$I1896</f>
        <v>0</v>
      </c>
      <c r="DZ1896" s="8">
        <f>DS1896*10^8/$I1896</f>
        <v>0</v>
      </c>
      <c r="EA1896" s="8">
        <f>DT1896*10^8/$I1896</f>
        <v>-979766.48530517553</v>
      </c>
      <c r="EB1896" s="8">
        <f>DZ1896*0.8</f>
        <v>0</v>
      </c>
      <c r="EC1896" s="10" t="e">
        <f>G1896-E1896</f>
        <v>#N/A</v>
      </c>
      <c r="ED1896" s="4" t="e">
        <f>EC1896/E1896*100</f>
        <v>#N/A</v>
      </c>
      <c r="EE1896" s="4">
        <f>DY1896-G1896</f>
        <v>-15950</v>
      </c>
      <c r="EF1896" s="12">
        <f>EE1896/G1896</f>
        <v>-1</v>
      </c>
      <c r="EG1896" s="4">
        <f>G1896-F1896</f>
        <v>0</v>
      </c>
    </row>
    <row r="1897" spans="1:137" x14ac:dyDescent="0.3">
      <c r="A1897">
        <v>1896</v>
      </c>
      <c r="B1897" t="s">
        <v>6282</v>
      </c>
      <c r="C1897" t="s">
        <v>4166</v>
      </c>
      <c r="D1897" t="str">
        <f>VLOOKUP(C1897,Sheet1!$A$2:$B$3197,2,FALSE)</f>
        <v>전자장비와기기</v>
      </c>
      <c r="E1897">
        <v>1550</v>
      </c>
      <c r="F1897">
        <v>1565</v>
      </c>
      <c r="G1897" s="7">
        <v>1665</v>
      </c>
      <c r="H1897" t="s">
        <v>1827</v>
      </c>
      <c r="I1897" s="7">
        <f>VALUE(LEFT(H1897,FIND("/",H1897)-1)) + VALUE(MID(H1897,FIND("/",H1897)+1,LEN(H1897)))</f>
        <v>77706352</v>
      </c>
      <c r="J1897">
        <v>0</v>
      </c>
      <c r="K1897" s="1">
        <f>G1897*I1897/(10^8)</f>
        <v>1293.8107608</v>
      </c>
      <c r="L1897">
        <v>462</v>
      </c>
      <c r="M1897">
        <v>436</v>
      </c>
      <c r="N1897">
        <v>334</v>
      </c>
      <c r="O1897">
        <v>369</v>
      </c>
      <c r="P1897">
        <v>299</v>
      </c>
      <c r="Q1897" s="3"/>
      <c r="R1897" s="3"/>
      <c r="S1897" s="3"/>
      <c r="T1897">
        <v>2</v>
      </c>
      <c r="U1897">
        <v>-19</v>
      </c>
      <c r="V1897">
        <v>12</v>
      </c>
      <c r="W1897">
        <v>25</v>
      </c>
      <c r="X1897">
        <v>4</v>
      </c>
      <c r="Y1897" s="3"/>
      <c r="Z1897" s="3"/>
      <c r="AA1897" s="3"/>
      <c r="AB1897">
        <v>-86</v>
      </c>
      <c r="AC1897">
        <v>-93</v>
      </c>
      <c r="AD1897">
        <v>-22</v>
      </c>
      <c r="AE1897">
        <v>-10</v>
      </c>
      <c r="AF1897">
        <v>-13</v>
      </c>
      <c r="AG1897" s="3"/>
      <c r="AH1897" s="3"/>
      <c r="AI1897" s="3"/>
      <c r="AJ1897">
        <v>542</v>
      </c>
      <c r="AK1897">
        <v>625</v>
      </c>
      <c r="AL1897">
        <v>701</v>
      </c>
      <c r="AM1897">
        <v>876</v>
      </c>
      <c r="AN1897">
        <v>884</v>
      </c>
      <c r="AO1897" s="3"/>
      <c r="AP1897" s="3"/>
      <c r="AQ1897" s="3"/>
      <c r="AR1897">
        <v>335</v>
      </c>
      <c r="AS1897">
        <v>399</v>
      </c>
      <c r="AT1897">
        <v>377</v>
      </c>
      <c r="AU1897">
        <v>326</v>
      </c>
      <c r="AV1897">
        <v>289</v>
      </c>
      <c r="AW1897" s="3"/>
      <c r="AX1897" s="3"/>
      <c r="AY1897" s="3"/>
      <c r="AZ1897">
        <v>207</v>
      </c>
      <c r="BA1897">
        <v>226</v>
      </c>
      <c r="BB1897">
        <v>324</v>
      </c>
      <c r="BC1897">
        <v>550</v>
      </c>
      <c r="BD1897">
        <v>595</v>
      </c>
      <c r="BE1897" s="3"/>
      <c r="BF1897" s="3"/>
      <c r="BG1897" s="3"/>
      <c r="BH1897">
        <v>207</v>
      </c>
      <c r="BI1897">
        <v>226</v>
      </c>
      <c r="BJ1897">
        <v>324</v>
      </c>
      <c r="BK1897">
        <v>550</v>
      </c>
      <c r="BL1897">
        <v>585</v>
      </c>
      <c r="BM1897" s="3"/>
      <c r="BN1897" s="3"/>
      <c r="BO1897" s="3"/>
      <c r="BP1897">
        <v>156</v>
      </c>
      <c r="BQ1897">
        <v>207</v>
      </c>
      <c r="BR1897">
        <v>254</v>
      </c>
      <c r="BS1897">
        <v>358</v>
      </c>
      <c r="BT1897">
        <v>386</v>
      </c>
      <c r="BU1897" s="3"/>
      <c r="BV1897" s="3"/>
      <c r="BW1897" s="3"/>
      <c r="BX1897">
        <v>-15.5</v>
      </c>
      <c r="BY1897">
        <v>-16.02</v>
      </c>
      <c r="BZ1897">
        <v>-3.38</v>
      </c>
      <c r="CA1897">
        <v>-1.27</v>
      </c>
      <c r="CB1897">
        <v>-1.45</v>
      </c>
      <c r="CC1897" s="3"/>
      <c r="CD1897" s="3"/>
      <c r="CE1897" s="3"/>
      <c r="CF1897">
        <v>-44.47</v>
      </c>
      <c r="CG1897">
        <v>-43.21</v>
      </c>
      <c r="CH1897">
        <v>-8.15</v>
      </c>
      <c r="CI1897">
        <v>-2.29</v>
      </c>
      <c r="CJ1897">
        <v>-2.25</v>
      </c>
      <c r="CK1897" s="3"/>
      <c r="CL1897" s="3"/>
      <c r="CM1897" s="3"/>
      <c r="CN1897">
        <v>-398</v>
      </c>
      <c r="CO1897">
        <v>-269</v>
      </c>
      <c r="CP1897">
        <v>-44</v>
      </c>
      <c r="CQ1897">
        <v>-14</v>
      </c>
      <c r="CR1897">
        <v>-17</v>
      </c>
      <c r="CS1897" s="3"/>
      <c r="CT1897" s="3"/>
      <c r="CU1897" s="3"/>
      <c r="CV1897" t="s">
        <v>2</v>
      </c>
      <c r="CW1897" t="s">
        <v>2</v>
      </c>
      <c r="CX1897" t="s">
        <v>2</v>
      </c>
      <c r="CY1897" t="s">
        <v>2</v>
      </c>
      <c r="CZ1897" t="s">
        <v>2</v>
      </c>
      <c r="DA1897" s="3"/>
      <c r="DB1897" s="3"/>
      <c r="DC1897" s="3"/>
      <c r="DD1897">
        <v>1.35</v>
      </c>
      <c r="DE1897">
        <v>2.21</v>
      </c>
      <c r="DF1897">
        <v>2.52</v>
      </c>
      <c r="DG1897">
        <v>1.7</v>
      </c>
      <c r="DH1897">
        <v>1.91</v>
      </c>
      <c r="DI1897" s="3"/>
      <c r="DJ1897" s="3"/>
      <c r="DK1897" s="3"/>
      <c r="DL1897" s="6">
        <f>(CM1897*3+CL1897*2+CK1897)/6</f>
        <v>0</v>
      </c>
      <c r="DM1897">
        <f>BH1897+(BH1897*(CG1897-8.25)/8.25)</f>
        <v>-1084.1781818181817</v>
      </c>
      <c r="DN1897">
        <f>BI1897+(BI1897*(CH1897-8.25)/8.25)</f>
        <v>-223.26060606060599</v>
      </c>
      <c r="DO1897">
        <f>BJ1897+(BJ1897*(CI1897-8.25)/8.25)</f>
        <v>-89.9345454545454</v>
      </c>
      <c r="DP1897">
        <f>BK1897+(BK1897*(CJ1897-8.25)/8.25)</f>
        <v>-150</v>
      </c>
      <c r="DQ1897">
        <f>BL1897+(BL1897*(CK1897-8.25)/8.25)</f>
        <v>0</v>
      </c>
      <c r="DR1897">
        <f>BM1897+(BM1897*(CL1897-8.25)/8.25)</f>
        <v>0</v>
      </c>
      <c r="DS1897">
        <f>BN1897+(BN1897*(CM1897-8.25)/8.25)</f>
        <v>0</v>
      </c>
      <c r="DT1897" s="8">
        <f>DM1897*10^8/$I1897</f>
        <v>-1395.2246552742324</v>
      </c>
      <c r="DU1897" s="8">
        <f>DN1897*10^8/$I1897</f>
        <v>-287.31319939019397</v>
      </c>
      <c r="DV1897" s="8">
        <f>DO1897*10^8/$I1897</f>
        <v>-115.73641425677197</v>
      </c>
      <c r="DW1897" s="8">
        <f>DP1897*10^8/$I1897</f>
        <v>-193.03441242486844</v>
      </c>
      <c r="DX1897" s="8">
        <f>DQ1897*10^8/$I1897</f>
        <v>0</v>
      </c>
      <c r="DY1897" s="8">
        <f>DR1897*10^8/$I1897</f>
        <v>0</v>
      </c>
      <c r="DZ1897" s="8">
        <f>DS1897*10^8/$I1897</f>
        <v>0</v>
      </c>
      <c r="EA1897" s="8">
        <f>DT1897*10^8/$I1897</f>
        <v>-1795.5091435436739</v>
      </c>
      <c r="EB1897" s="8">
        <f>DZ1897*0.8</f>
        <v>0</v>
      </c>
      <c r="EC1897" s="10">
        <f>G1897-E1897</f>
        <v>115</v>
      </c>
      <c r="ED1897" s="4">
        <f>EC1897/E1897*100</f>
        <v>7.419354838709677</v>
      </c>
      <c r="EE1897" s="4">
        <f>DY1897-G1897</f>
        <v>-1665</v>
      </c>
      <c r="EF1897" s="12">
        <f>EE1897/G1897</f>
        <v>-1</v>
      </c>
      <c r="EG1897" s="4">
        <f>G1897-F1897</f>
        <v>100</v>
      </c>
    </row>
    <row r="1898" spans="1:137" x14ac:dyDescent="0.3">
      <c r="A1898">
        <v>1897</v>
      </c>
      <c r="B1898" t="s">
        <v>7052</v>
      </c>
      <c r="C1898" t="s">
        <v>4167</v>
      </c>
      <c r="D1898" t="str">
        <f>VLOOKUP(C1898,Sheet1!$A$2:$B$3197,2,FALSE)</f>
        <v>건설</v>
      </c>
      <c r="E1898">
        <v>6730</v>
      </c>
      <c r="F1898">
        <v>6980</v>
      </c>
      <c r="G1898" s="7">
        <v>6960</v>
      </c>
      <c r="H1898" t="s">
        <v>1828</v>
      </c>
      <c r="I1898" s="7">
        <f>VALUE(LEFT(H1898,FIND("/",H1898)-1)) + VALUE(MID(H1898,FIND("/",H1898)+1,LEN(H1898)))</f>
        <v>18074350</v>
      </c>
      <c r="J1898">
        <v>0</v>
      </c>
      <c r="K1898" s="1">
        <f>G1898*I1898/(10^8)</f>
        <v>1257.9747600000001</v>
      </c>
      <c r="L1898" s="1">
        <v>2071</v>
      </c>
      <c r="M1898" s="1">
        <v>1836</v>
      </c>
      <c r="N1898" s="1">
        <v>2186</v>
      </c>
      <c r="O1898" s="1">
        <v>2902</v>
      </c>
      <c r="P1898" s="1">
        <v>3163</v>
      </c>
      <c r="Q1898" s="3"/>
      <c r="R1898" s="3"/>
      <c r="S1898" s="3"/>
      <c r="T1898">
        <v>40</v>
      </c>
      <c r="U1898">
        <v>63</v>
      </c>
      <c r="V1898">
        <v>14</v>
      </c>
      <c r="W1898">
        <v>226</v>
      </c>
      <c r="X1898">
        <v>326</v>
      </c>
      <c r="Y1898" s="3"/>
      <c r="Z1898" s="3"/>
      <c r="AA1898" s="3"/>
      <c r="AB1898">
        <v>67</v>
      </c>
      <c r="AC1898">
        <v>-4</v>
      </c>
      <c r="AD1898">
        <v>-14</v>
      </c>
      <c r="AE1898">
        <v>141</v>
      </c>
      <c r="AF1898">
        <v>168</v>
      </c>
      <c r="AG1898" s="3"/>
      <c r="AH1898" s="3"/>
      <c r="AI1898" s="3"/>
      <c r="AJ1898" s="1">
        <v>1172</v>
      </c>
      <c r="AK1898" s="1">
        <v>1892</v>
      </c>
      <c r="AL1898" s="1">
        <v>1869</v>
      </c>
      <c r="AM1898" s="1">
        <v>2019</v>
      </c>
      <c r="AN1898" s="1">
        <v>1791</v>
      </c>
      <c r="AO1898" s="3"/>
      <c r="AP1898" s="3"/>
      <c r="AQ1898" s="3"/>
      <c r="AR1898">
        <v>580</v>
      </c>
      <c r="AS1898" s="1">
        <v>1303</v>
      </c>
      <c r="AT1898" s="1">
        <v>1250</v>
      </c>
      <c r="AU1898" s="1">
        <v>1188</v>
      </c>
      <c r="AV1898">
        <v>781</v>
      </c>
      <c r="AW1898" s="3"/>
      <c r="AX1898" s="3"/>
      <c r="AY1898" s="3"/>
      <c r="AZ1898">
        <v>592</v>
      </c>
      <c r="BA1898">
        <v>589</v>
      </c>
      <c r="BB1898">
        <v>619</v>
      </c>
      <c r="BC1898">
        <v>832</v>
      </c>
      <c r="BD1898" s="1">
        <v>1010</v>
      </c>
      <c r="BE1898" s="3"/>
      <c r="BF1898" s="3"/>
      <c r="BG1898" s="3"/>
      <c r="BH1898">
        <v>592</v>
      </c>
      <c r="BI1898">
        <v>589</v>
      </c>
      <c r="BJ1898">
        <v>619</v>
      </c>
      <c r="BK1898">
        <v>832</v>
      </c>
      <c r="BL1898" s="1">
        <v>1010</v>
      </c>
      <c r="BM1898" s="3"/>
      <c r="BN1898" s="3"/>
      <c r="BO1898" s="3"/>
      <c r="BP1898">
        <v>73</v>
      </c>
      <c r="BQ1898">
        <v>73</v>
      </c>
      <c r="BR1898">
        <v>82</v>
      </c>
      <c r="BS1898">
        <v>89</v>
      </c>
      <c r="BT1898">
        <v>90</v>
      </c>
      <c r="BU1898" s="3"/>
      <c r="BV1898" s="3"/>
      <c r="BW1898" s="3"/>
      <c r="BX1898">
        <v>5.58</v>
      </c>
      <c r="BY1898">
        <v>-0.25</v>
      </c>
      <c r="BZ1898">
        <v>-0.77</v>
      </c>
      <c r="CA1898">
        <v>7.27</v>
      </c>
      <c r="CB1898">
        <v>8.84</v>
      </c>
      <c r="CC1898" s="3"/>
      <c r="CD1898" s="3"/>
      <c r="CE1898" s="3"/>
      <c r="CF1898">
        <v>11.93</v>
      </c>
      <c r="CG1898">
        <v>-0.65</v>
      </c>
      <c r="CH1898">
        <v>-2.39</v>
      </c>
      <c r="CI1898">
        <v>19.5</v>
      </c>
      <c r="CJ1898">
        <v>18.28</v>
      </c>
      <c r="CK1898" s="3"/>
      <c r="CL1898" s="3"/>
      <c r="CM1898" s="3"/>
      <c r="CN1898">
        <v>456</v>
      </c>
      <c r="CO1898">
        <v>-26</v>
      </c>
      <c r="CP1898">
        <v>-88</v>
      </c>
      <c r="CQ1898">
        <v>793</v>
      </c>
      <c r="CR1898">
        <v>931</v>
      </c>
      <c r="CS1898" s="3"/>
      <c r="CT1898" s="3"/>
      <c r="CU1898" s="3"/>
      <c r="CV1898">
        <v>9.8000000000000007</v>
      </c>
      <c r="CW1898" t="s">
        <v>2</v>
      </c>
      <c r="CX1898" t="s">
        <v>2</v>
      </c>
      <c r="CY1898">
        <v>8.75</v>
      </c>
      <c r="CZ1898">
        <v>6.75</v>
      </c>
      <c r="DA1898" s="3"/>
      <c r="DB1898" s="3"/>
      <c r="DC1898" s="3"/>
      <c r="DD1898">
        <v>1.1100000000000001</v>
      </c>
      <c r="DE1898">
        <v>0.93</v>
      </c>
      <c r="DF1898">
        <v>1.07</v>
      </c>
      <c r="DG1898">
        <v>1.49</v>
      </c>
      <c r="DH1898">
        <v>1.1299999999999999</v>
      </c>
      <c r="DI1898" s="3"/>
      <c r="DJ1898" s="3"/>
      <c r="DK1898" s="3"/>
      <c r="DL1898" s="6">
        <f>(CM1898*3+CL1898*2+CK1898)/6</f>
        <v>0</v>
      </c>
      <c r="DM1898">
        <f>BH1898+(BH1898*(CG1898-8.25)/8.25)</f>
        <v>-46.642424242424227</v>
      </c>
      <c r="DN1898">
        <f>BI1898+(BI1898*(CH1898-8.25)/8.25)</f>
        <v>-170.63151515151515</v>
      </c>
      <c r="DO1898">
        <f>BJ1898+(BJ1898*(CI1898-8.25)/8.25)</f>
        <v>1463.090909090909</v>
      </c>
      <c r="DP1898">
        <f>BK1898+(BK1898*(CJ1898-8.25)/8.25)</f>
        <v>1843.510303030303</v>
      </c>
      <c r="DQ1898">
        <f>BL1898+(BL1898*(CK1898-8.25)/8.25)</f>
        <v>0</v>
      </c>
      <c r="DR1898">
        <f>BM1898+(BM1898*(CL1898-8.25)/8.25)</f>
        <v>0</v>
      </c>
      <c r="DS1898">
        <f>BN1898+(BN1898*(CM1898-8.25)/8.25)</f>
        <v>0</v>
      </c>
      <c r="DT1898" s="8">
        <f>DM1898*10^8/$I1898</f>
        <v>-258.05865351962439</v>
      </c>
      <c r="DU1898" s="8">
        <f>DN1898*10^8/$I1898</f>
        <v>-944.05339694935162</v>
      </c>
      <c r="DV1898" s="8">
        <f>DO1898*10^8/$I1898</f>
        <v>8094.8466146274095</v>
      </c>
      <c r="DW1898" s="8">
        <f>DP1898*10^8/$I1898</f>
        <v>10199.593916408076</v>
      </c>
      <c r="DX1898" s="8">
        <f>DQ1898*10^8/$I1898</f>
        <v>0</v>
      </c>
      <c r="DY1898" s="8">
        <f>DR1898*10^8/$I1898</f>
        <v>0</v>
      </c>
      <c r="DZ1898" s="8">
        <f>DS1898*10^8/$I1898</f>
        <v>0</v>
      </c>
      <c r="EA1898" s="8">
        <f>DT1898*10^8/$I1898</f>
        <v>-1427.7617370451737</v>
      </c>
      <c r="EB1898" s="8">
        <f>DZ1898*0.8</f>
        <v>0</v>
      </c>
      <c r="EC1898" s="10">
        <f>G1898-E1898</f>
        <v>230</v>
      </c>
      <c r="ED1898" s="4">
        <f>EC1898/E1898*100</f>
        <v>3.4175334323922733</v>
      </c>
      <c r="EE1898" s="4">
        <f>DY1898-G1898</f>
        <v>-6960</v>
      </c>
      <c r="EF1898" s="12">
        <f>EE1898/G1898</f>
        <v>-1</v>
      </c>
      <c r="EG1898" s="4">
        <f>G1898-F1898</f>
        <v>-20</v>
      </c>
    </row>
    <row r="1899" spans="1:137" x14ac:dyDescent="0.3">
      <c r="A1899">
        <v>1898</v>
      </c>
      <c r="B1899" t="s">
        <v>6587</v>
      </c>
      <c r="C1899" t="s">
        <v>4168</v>
      </c>
      <c r="D1899" t="str">
        <f>VLOOKUP(C1899,Sheet1!$A$2:$B$3197,2,FALSE)</f>
        <v>양방향미디어와서비스</v>
      </c>
      <c r="E1899">
        <v>3760</v>
      </c>
      <c r="F1899">
        <v>3285</v>
      </c>
      <c r="G1899" s="7">
        <v>3280</v>
      </c>
      <c r="H1899" t="s">
        <v>1829</v>
      </c>
      <c r="I1899" s="7">
        <f>VALUE(LEFT(H1899,FIND("/",H1899)-1)) + VALUE(MID(H1899,FIND("/",H1899)+1,LEN(H1899)))</f>
        <v>47004217</v>
      </c>
      <c r="J1899">
        <v>0</v>
      </c>
      <c r="K1899" s="1">
        <f>G1899*I1899/(10^8)</f>
        <v>1541.7383176000001</v>
      </c>
      <c r="L1899">
        <v>298</v>
      </c>
      <c r="M1899">
        <v>55</v>
      </c>
      <c r="N1899">
        <v>52</v>
      </c>
      <c r="O1899">
        <v>77</v>
      </c>
      <c r="P1899">
        <v>95</v>
      </c>
      <c r="Q1899" s="3"/>
      <c r="R1899" s="3"/>
      <c r="S1899" s="3"/>
      <c r="T1899">
        <v>-70</v>
      </c>
      <c r="U1899">
        <v>-33</v>
      </c>
      <c r="V1899">
        <v>-14</v>
      </c>
      <c r="W1899">
        <v>20</v>
      </c>
      <c r="X1899">
        <v>7</v>
      </c>
      <c r="Y1899" s="3"/>
      <c r="Z1899" s="3"/>
      <c r="AA1899" s="3"/>
      <c r="AB1899">
        <v>-108</v>
      </c>
      <c r="AC1899">
        <v>-47</v>
      </c>
      <c r="AD1899">
        <v>23</v>
      </c>
      <c r="AE1899">
        <v>53</v>
      </c>
      <c r="AF1899">
        <v>7</v>
      </c>
      <c r="AG1899" s="3"/>
      <c r="AH1899" s="3"/>
      <c r="AI1899" s="3"/>
      <c r="AJ1899">
        <v>231</v>
      </c>
      <c r="AK1899">
        <v>453</v>
      </c>
      <c r="AL1899">
        <v>704</v>
      </c>
      <c r="AM1899">
        <v>780</v>
      </c>
      <c r="AN1899" s="1">
        <v>1087</v>
      </c>
      <c r="AO1899" s="3"/>
      <c r="AP1899" s="3"/>
      <c r="AQ1899" s="3"/>
      <c r="AR1899">
        <v>153</v>
      </c>
      <c r="AS1899">
        <v>359</v>
      </c>
      <c r="AT1899">
        <v>388</v>
      </c>
      <c r="AU1899">
        <v>237</v>
      </c>
      <c r="AV1899">
        <v>250</v>
      </c>
      <c r="AW1899" s="3"/>
      <c r="AX1899" s="3"/>
      <c r="AY1899" s="3"/>
      <c r="AZ1899">
        <v>77</v>
      </c>
      <c r="BA1899">
        <v>94</v>
      </c>
      <c r="BB1899">
        <v>316</v>
      </c>
      <c r="BC1899">
        <v>543</v>
      </c>
      <c r="BD1899">
        <v>837</v>
      </c>
      <c r="BE1899" s="3"/>
      <c r="BF1899" s="3"/>
      <c r="BG1899" s="3"/>
      <c r="BH1899">
        <v>77</v>
      </c>
      <c r="BI1899">
        <v>94</v>
      </c>
      <c r="BJ1899">
        <v>316</v>
      </c>
      <c r="BK1899">
        <v>543</v>
      </c>
      <c r="BL1899">
        <v>837</v>
      </c>
      <c r="BM1899" s="3"/>
      <c r="BN1899" s="3"/>
      <c r="BO1899" s="3"/>
      <c r="BP1899">
        <v>90</v>
      </c>
      <c r="BQ1899">
        <v>104</v>
      </c>
      <c r="BR1899">
        <v>168</v>
      </c>
      <c r="BS1899">
        <v>202</v>
      </c>
      <c r="BT1899">
        <v>234</v>
      </c>
      <c r="BU1899" s="3"/>
      <c r="BV1899" s="3"/>
      <c r="BW1899" s="3"/>
      <c r="BX1899">
        <v>-44.9</v>
      </c>
      <c r="BY1899">
        <v>-13.81</v>
      </c>
      <c r="BZ1899">
        <v>4.04</v>
      </c>
      <c r="CA1899">
        <v>7.13</v>
      </c>
      <c r="CB1899">
        <v>0.7</v>
      </c>
      <c r="CC1899" s="3"/>
      <c r="CD1899" s="3"/>
      <c r="CE1899" s="3"/>
      <c r="CF1899">
        <v>-115.33</v>
      </c>
      <c r="CG1899">
        <v>-55.15</v>
      </c>
      <c r="CH1899">
        <v>11.41</v>
      </c>
      <c r="CI1899">
        <v>12.32</v>
      </c>
      <c r="CJ1899">
        <v>0.95</v>
      </c>
      <c r="CK1899" s="3"/>
      <c r="CL1899" s="3"/>
      <c r="CM1899" s="3"/>
      <c r="CN1899">
        <v>-563</v>
      </c>
      <c r="CO1899">
        <v>-207</v>
      </c>
      <c r="CP1899">
        <v>92</v>
      </c>
      <c r="CQ1899">
        <v>150</v>
      </c>
      <c r="CR1899">
        <v>14</v>
      </c>
      <c r="CS1899" s="3"/>
      <c r="CT1899" s="3"/>
      <c r="CU1899" s="3"/>
      <c r="CV1899" t="s">
        <v>2</v>
      </c>
      <c r="CW1899" t="s">
        <v>2</v>
      </c>
      <c r="CX1899">
        <v>18.86</v>
      </c>
      <c r="CY1899">
        <v>9.36</v>
      </c>
      <c r="CZ1899">
        <v>259.48</v>
      </c>
      <c r="DA1899" s="3"/>
      <c r="DB1899" s="3"/>
      <c r="DC1899" s="3"/>
      <c r="DD1899">
        <v>6</v>
      </c>
      <c r="DE1899">
        <v>15.11</v>
      </c>
      <c r="DF1899">
        <v>1.81</v>
      </c>
      <c r="DG1899">
        <v>1.04</v>
      </c>
      <c r="DH1899">
        <v>2.0099999999999998</v>
      </c>
      <c r="DI1899" s="3"/>
      <c r="DJ1899" s="3"/>
      <c r="DK1899" s="3"/>
      <c r="DL1899" s="6">
        <f>(CM1899*3+CL1899*2+CK1899)/6</f>
        <v>0</v>
      </c>
      <c r="DM1899">
        <f>BH1899+(BH1899*(CG1899-8.25)/8.25)</f>
        <v>-514.73333333333335</v>
      </c>
      <c r="DN1899">
        <f>BI1899+(BI1899*(CH1899-8.25)/8.25)</f>
        <v>130.00484848484848</v>
      </c>
      <c r="DO1899">
        <f>BJ1899+(BJ1899*(CI1899-8.25)/8.25)</f>
        <v>471.89333333333332</v>
      </c>
      <c r="DP1899">
        <f>BK1899+(BK1899*(CJ1899-8.25)/8.25)</f>
        <v>62.527272727272702</v>
      </c>
      <c r="DQ1899">
        <f>BL1899+(BL1899*(CK1899-8.25)/8.25)</f>
        <v>0</v>
      </c>
      <c r="DR1899">
        <f>BM1899+(BM1899*(CL1899-8.25)/8.25)</f>
        <v>0</v>
      </c>
      <c r="DS1899">
        <f>BN1899+(BN1899*(CM1899-8.25)/8.25)</f>
        <v>0</v>
      </c>
      <c r="DT1899" s="8">
        <f>DM1899*10^8/$I1899</f>
        <v>-1095.0790507441777</v>
      </c>
      <c r="DU1899" s="8">
        <f>DN1899*10^8/$I1899</f>
        <v>276.58124479522439</v>
      </c>
      <c r="DV1899" s="8">
        <f>DO1899*10^8/$I1899</f>
        <v>1003.9382920331027</v>
      </c>
      <c r="DW1899" s="8">
        <f>DP1899*10^8/$I1899</f>
        <v>133.02481504430273</v>
      </c>
      <c r="DX1899" s="8">
        <f>DQ1899*10^8/$I1899</f>
        <v>0</v>
      </c>
      <c r="DY1899" s="8">
        <f>DR1899*10^8/$I1899</f>
        <v>0</v>
      </c>
      <c r="DZ1899" s="8">
        <f>DS1899*10^8/$I1899</f>
        <v>0</v>
      </c>
      <c r="EA1899" s="8">
        <f>DT1899*10^8/$I1899</f>
        <v>-2329.7463943377202</v>
      </c>
      <c r="EB1899" s="8">
        <f>DZ1899*0.8</f>
        <v>0</v>
      </c>
      <c r="EC1899" s="10">
        <f>G1899-E1899</f>
        <v>-480</v>
      </c>
      <c r="ED1899" s="4">
        <f>EC1899/E1899*100</f>
        <v>-12.76595744680851</v>
      </c>
      <c r="EE1899" s="4">
        <f>DY1899-G1899</f>
        <v>-3280</v>
      </c>
      <c r="EF1899" s="12">
        <f>EE1899/G1899</f>
        <v>-1</v>
      </c>
      <c r="EG1899" s="4">
        <f>G1899-F1899</f>
        <v>-5</v>
      </c>
    </row>
    <row r="1900" spans="1:137" x14ac:dyDescent="0.3">
      <c r="A1900">
        <v>1899</v>
      </c>
      <c r="B1900" t="s">
        <v>5877</v>
      </c>
      <c r="C1900" t="s">
        <v>4169</v>
      </c>
      <c r="D1900" t="str">
        <f>VLOOKUP(C1900,Sheet1!$A$2:$B$3197,2,FALSE)</f>
        <v>상업서비스와공급품</v>
      </c>
      <c r="E1900">
        <v>11600</v>
      </c>
      <c r="F1900">
        <v>13350</v>
      </c>
      <c r="G1900" s="7">
        <v>13250</v>
      </c>
      <c r="H1900" t="s">
        <v>1830</v>
      </c>
      <c r="I1900" s="7">
        <f>VALUE(LEFT(H1900,FIND("/",H1900)-1)) + VALUE(MID(H1900,FIND("/",H1900)+1,LEN(H1900)))</f>
        <v>46563612</v>
      </c>
      <c r="J1900" s="1">
        <v>22500</v>
      </c>
      <c r="K1900" s="1">
        <f>G1900*I1900/(10^8)</f>
        <v>6169.6785900000004</v>
      </c>
      <c r="L1900" s="1">
        <v>1355</v>
      </c>
      <c r="M1900" s="1">
        <v>1603</v>
      </c>
      <c r="N1900" s="1">
        <v>1760</v>
      </c>
      <c r="O1900" s="1">
        <v>1839</v>
      </c>
      <c r="P1900" s="1">
        <v>2086</v>
      </c>
      <c r="Q1900" s="1">
        <v>2471</v>
      </c>
      <c r="R1900" s="1">
        <v>2911</v>
      </c>
      <c r="S1900" s="1">
        <v>3534</v>
      </c>
      <c r="T1900">
        <v>181</v>
      </c>
      <c r="U1900">
        <v>219</v>
      </c>
      <c r="V1900">
        <v>239</v>
      </c>
      <c r="W1900">
        <v>296</v>
      </c>
      <c r="X1900">
        <v>489</v>
      </c>
      <c r="Y1900">
        <v>537</v>
      </c>
      <c r="Z1900">
        <v>657</v>
      </c>
      <c r="AA1900">
        <v>827</v>
      </c>
      <c r="AB1900">
        <v>5</v>
      </c>
      <c r="AC1900">
        <v>32</v>
      </c>
      <c r="AD1900">
        <v>155</v>
      </c>
      <c r="AE1900">
        <v>166</v>
      </c>
      <c r="AF1900">
        <v>355</v>
      </c>
      <c r="AG1900">
        <v>407</v>
      </c>
      <c r="AH1900">
        <v>502</v>
      </c>
      <c r="AI1900">
        <v>637</v>
      </c>
      <c r="AJ1900" s="1">
        <v>3010</v>
      </c>
      <c r="AK1900" s="1">
        <v>2983</v>
      </c>
      <c r="AL1900" s="1">
        <v>3156</v>
      </c>
      <c r="AM1900" s="1">
        <v>3472</v>
      </c>
      <c r="AN1900" s="1">
        <v>4863</v>
      </c>
      <c r="AO1900" s="1">
        <v>5169</v>
      </c>
      <c r="AP1900" s="1">
        <v>5762</v>
      </c>
      <c r="AQ1900" s="1">
        <v>6506</v>
      </c>
      <c r="AR1900" s="1">
        <v>1554</v>
      </c>
      <c r="AS1900" s="1">
        <v>1286</v>
      </c>
      <c r="AT1900" s="1">
        <v>1287</v>
      </c>
      <c r="AU1900" s="1">
        <v>1408</v>
      </c>
      <c r="AV1900" s="1">
        <v>1737</v>
      </c>
      <c r="AW1900" s="1">
        <v>1625</v>
      </c>
      <c r="AX1900" s="1">
        <v>1721</v>
      </c>
      <c r="AY1900" s="1">
        <v>1834</v>
      </c>
      <c r="AZ1900" s="1">
        <v>1457</v>
      </c>
      <c r="BA1900" s="1">
        <v>1697</v>
      </c>
      <c r="BB1900" s="1">
        <v>1869</v>
      </c>
      <c r="BC1900" s="1">
        <v>2063</v>
      </c>
      <c r="BD1900" s="1">
        <v>3126</v>
      </c>
      <c r="BE1900" s="1">
        <v>3544</v>
      </c>
      <c r="BF1900" s="1">
        <v>4041</v>
      </c>
      <c r="BG1900" s="1">
        <v>4672</v>
      </c>
      <c r="BH1900" s="1">
        <v>1449</v>
      </c>
      <c r="BI1900" s="1">
        <v>1643</v>
      </c>
      <c r="BJ1900" s="1">
        <v>1824</v>
      </c>
      <c r="BK1900" s="1">
        <v>2058</v>
      </c>
      <c r="BL1900" s="1">
        <v>3121</v>
      </c>
      <c r="BM1900" s="1">
        <v>3536</v>
      </c>
      <c r="BN1900" s="1">
        <v>4034</v>
      </c>
      <c r="BO1900" s="1">
        <v>4665</v>
      </c>
      <c r="BP1900">
        <v>171</v>
      </c>
      <c r="BQ1900">
        <v>179</v>
      </c>
      <c r="BR1900">
        <v>183</v>
      </c>
      <c r="BS1900">
        <v>192</v>
      </c>
      <c r="BT1900">
        <v>233</v>
      </c>
      <c r="BU1900">
        <v>253</v>
      </c>
      <c r="BV1900">
        <v>253</v>
      </c>
      <c r="BW1900">
        <v>253</v>
      </c>
      <c r="BX1900">
        <v>0.16</v>
      </c>
      <c r="BY1900">
        <v>1.05</v>
      </c>
      <c r="BZ1900">
        <v>5.04</v>
      </c>
      <c r="CA1900">
        <v>5.0199999999999996</v>
      </c>
      <c r="CB1900">
        <v>8.52</v>
      </c>
      <c r="CC1900">
        <v>8.1</v>
      </c>
      <c r="CD1900">
        <v>9.18</v>
      </c>
      <c r="CE1900">
        <v>10.38</v>
      </c>
      <c r="CF1900">
        <v>0.31</v>
      </c>
      <c r="CG1900">
        <v>1.91</v>
      </c>
      <c r="CH1900">
        <v>8.83</v>
      </c>
      <c r="CI1900">
        <v>8.58</v>
      </c>
      <c r="CJ1900">
        <v>13.72</v>
      </c>
      <c r="CK1900">
        <v>12.08</v>
      </c>
      <c r="CL1900">
        <v>13.2</v>
      </c>
      <c r="CM1900">
        <v>14.58</v>
      </c>
      <c r="CN1900">
        <v>13</v>
      </c>
      <c r="CO1900">
        <v>82</v>
      </c>
      <c r="CP1900">
        <v>418</v>
      </c>
      <c r="CQ1900">
        <v>434</v>
      </c>
      <c r="CR1900">
        <v>883</v>
      </c>
      <c r="CS1900">
        <v>863</v>
      </c>
      <c r="CT1900" s="1">
        <v>1073</v>
      </c>
      <c r="CU1900" s="1">
        <v>1362</v>
      </c>
      <c r="CV1900">
        <v>500.26</v>
      </c>
      <c r="CW1900">
        <v>86.89</v>
      </c>
      <c r="CX1900">
        <v>15.12</v>
      </c>
      <c r="CY1900">
        <v>19.18</v>
      </c>
      <c r="CZ1900">
        <v>12.68</v>
      </c>
      <c r="DA1900">
        <v>15.35</v>
      </c>
      <c r="DB1900">
        <v>12.35</v>
      </c>
      <c r="DC1900">
        <v>9.73</v>
      </c>
      <c r="DD1900">
        <v>1.54</v>
      </c>
      <c r="DE1900">
        <v>1.56</v>
      </c>
      <c r="DF1900">
        <v>1.27</v>
      </c>
      <c r="DG1900">
        <v>1.55</v>
      </c>
      <c r="DH1900">
        <v>1.67</v>
      </c>
      <c r="DI1900">
        <v>1.75</v>
      </c>
      <c r="DJ1900">
        <v>1.53</v>
      </c>
      <c r="DK1900">
        <v>1.32</v>
      </c>
      <c r="DL1900" s="6">
        <f>(CM1900*3+CL1900*2+CK1900)/6</f>
        <v>13.703333333333333</v>
      </c>
      <c r="DM1900">
        <f>BH1900+(BH1900*(CG1900-8.25)/8.25)</f>
        <v>335.46545454545458</v>
      </c>
      <c r="DN1900">
        <f>BI1900+(BI1900*(CH1900-8.25)/8.25)</f>
        <v>1758.5078787878788</v>
      </c>
      <c r="DO1900">
        <f>BJ1900+(BJ1900*(CI1900-8.25)/8.25)</f>
        <v>1896.96</v>
      </c>
      <c r="DP1900">
        <f>BK1900+(BK1900*(CJ1900-8.25)/8.25)</f>
        <v>3422.5163636363641</v>
      </c>
      <c r="DQ1900">
        <f>BL1900+(BL1900*(CK1900-8.25)/8.25)</f>
        <v>4569.9006060606062</v>
      </c>
      <c r="DR1900">
        <f>BM1900+(BM1900*(CL1900-8.25)/8.25)</f>
        <v>5657.5999999999995</v>
      </c>
      <c r="DS1900">
        <f>BN1900+(BN1900*(CM1900-8.25)/8.25)</f>
        <v>7129.1781818181826</v>
      </c>
      <c r="DT1900" s="8">
        <f>DM1900*10^8/$I1900</f>
        <v>720.44551557867669</v>
      </c>
      <c r="DU1900" s="8">
        <f>DN1900*10^8/$I1900</f>
        <v>3776.5710245757541</v>
      </c>
      <c r="DV1900" s="8">
        <f>DO1900*10^8/$I1900</f>
        <v>4073.9107610466303</v>
      </c>
      <c r="DW1900" s="8">
        <f>DP1900*10^8/$I1900</f>
        <v>7350.1951773766268</v>
      </c>
      <c r="DX1900" s="8">
        <f>DQ1900*10^8/$I1900</f>
        <v>9814.317252838131</v>
      </c>
      <c r="DY1900" s="8">
        <f>DR1900*10^8/$I1900</f>
        <v>12150.260164525038</v>
      </c>
      <c r="DZ1900" s="8">
        <f>DS1900*10^8/$I1900</f>
        <v>15310.621052804458</v>
      </c>
      <c r="EA1900" s="8">
        <f>DT1900*10^8/$I1900</f>
        <v>1547.2285860870861</v>
      </c>
      <c r="EB1900" s="8">
        <f>DZ1900*0.8</f>
        <v>12248.496842243567</v>
      </c>
      <c r="EC1900" s="10">
        <f>G1900-E1900</f>
        <v>1650</v>
      </c>
      <c r="ED1900" s="4">
        <f>EC1900/E1900*100</f>
        <v>14.224137931034484</v>
      </c>
      <c r="EE1900" s="4">
        <f>DY1900-G1900</f>
        <v>-1099.7398354749621</v>
      </c>
      <c r="EF1900" s="12">
        <f>EE1900/G1900</f>
        <v>-8.2999232866034875E-2</v>
      </c>
      <c r="EG1900" s="4">
        <f>G1900-F1900</f>
        <v>-100</v>
      </c>
    </row>
    <row r="1901" spans="1:137" x14ac:dyDescent="0.3">
      <c r="A1901">
        <v>1900</v>
      </c>
      <c r="B1901" t="s">
        <v>6724</v>
      </c>
      <c r="C1901" t="s">
        <v>4170</v>
      </c>
      <c r="D1901" t="str">
        <f>VLOOKUP(C1901,Sheet1!$A$2:$B$3197,2,FALSE)</f>
        <v>무선통신서비스</v>
      </c>
      <c r="E1901">
        <v>4580</v>
      </c>
      <c r="F1901">
        <v>4220</v>
      </c>
      <c r="G1901" s="7">
        <v>4260</v>
      </c>
      <c r="H1901" t="s">
        <v>1831</v>
      </c>
      <c r="I1901" s="7">
        <f>VALUE(LEFT(H1901,FIND("/",H1901)-1)) + VALUE(MID(H1901,FIND("/",H1901)+1,LEN(H1901)))</f>
        <v>52860000</v>
      </c>
      <c r="J1901">
        <v>0</v>
      </c>
      <c r="K1901" s="1">
        <f>G1901*I1901/(10^8)</f>
        <v>2251.8359999999998</v>
      </c>
      <c r="L1901">
        <v>939</v>
      </c>
      <c r="M1901">
        <v>831</v>
      </c>
      <c r="N1901">
        <v>659</v>
      </c>
      <c r="O1901">
        <v>863</v>
      </c>
      <c r="P1901">
        <v>890</v>
      </c>
      <c r="Q1901" s="3"/>
      <c r="R1901" s="3"/>
      <c r="S1901" s="3"/>
      <c r="T1901">
        <v>100</v>
      </c>
      <c r="U1901">
        <v>56</v>
      </c>
      <c r="V1901">
        <v>21</v>
      </c>
      <c r="W1901">
        <v>35</v>
      </c>
      <c r="X1901">
        <v>44</v>
      </c>
      <c r="Y1901" s="3"/>
      <c r="Z1901" s="3"/>
      <c r="AA1901" s="3"/>
      <c r="AB1901">
        <v>69</v>
      </c>
      <c r="AC1901">
        <v>41</v>
      </c>
      <c r="AD1901">
        <v>10</v>
      </c>
      <c r="AE1901">
        <v>21</v>
      </c>
      <c r="AF1901">
        <v>30</v>
      </c>
      <c r="AG1901" s="3"/>
      <c r="AH1901" s="3"/>
      <c r="AI1901" s="3"/>
      <c r="AJ1901" s="1">
        <v>1538</v>
      </c>
      <c r="AK1901" s="1">
        <v>1356</v>
      </c>
      <c r="AL1901" s="1">
        <v>1308</v>
      </c>
      <c r="AM1901" s="1">
        <v>1497</v>
      </c>
      <c r="AN1901" s="1">
        <v>1453</v>
      </c>
      <c r="AO1901" s="3"/>
      <c r="AP1901" s="3"/>
      <c r="AQ1901" s="3"/>
      <c r="AR1901">
        <v>742</v>
      </c>
      <c r="AS1901">
        <v>593</v>
      </c>
      <c r="AT1901">
        <v>610</v>
      </c>
      <c r="AU1901">
        <v>798</v>
      </c>
      <c r="AV1901">
        <v>744</v>
      </c>
      <c r="AW1901" s="3"/>
      <c r="AX1901" s="3"/>
      <c r="AY1901" s="3"/>
      <c r="AZ1901">
        <v>796</v>
      </c>
      <c r="BA1901">
        <v>762</v>
      </c>
      <c r="BB1901">
        <v>698</v>
      </c>
      <c r="BC1901">
        <v>699</v>
      </c>
      <c r="BD1901">
        <v>709</v>
      </c>
      <c r="BE1901" s="3"/>
      <c r="BF1901" s="3"/>
      <c r="BG1901" s="3"/>
      <c r="BH1901">
        <v>796</v>
      </c>
      <c r="BI1901">
        <v>762</v>
      </c>
      <c r="BJ1901">
        <v>698</v>
      </c>
      <c r="BK1901">
        <v>699</v>
      </c>
      <c r="BL1901">
        <v>709</v>
      </c>
      <c r="BM1901" s="3"/>
      <c r="BN1901" s="3"/>
      <c r="BO1901" s="3"/>
      <c r="BP1901">
        <v>264</v>
      </c>
      <c r="BQ1901">
        <v>264</v>
      </c>
      <c r="BR1901">
        <v>264</v>
      </c>
      <c r="BS1901">
        <v>264</v>
      </c>
      <c r="BT1901">
        <v>264</v>
      </c>
      <c r="BU1901" s="3"/>
      <c r="BV1901" s="3"/>
      <c r="BW1901" s="3"/>
      <c r="BX1901">
        <v>3.87</v>
      </c>
      <c r="BY1901">
        <v>2.85</v>
      </c>
      <c r="BZ1901">
        <v>0.75</v>
      </c>
      <c r="CA1901">
        <v>1.48</v>
      </c>
      <c r="CB1901">
        <v>2.04</v>
      </c>
      <c r="CC1901" s="3"/>
      <c r="CD1901" s="3"/>
      <c r="CE1901" s="3"/>
      <c r="CF1901">
        <v>8.68</v>
      </c>
      <c r="CG1901">
        <v>5.29</v>
      </c>
      <c r="CH1901">
        <v>1.38</v>
      </c>
      <c r="CI1901">
        <v>2.96</v>
      </c>
      <c r="CJ1901">
        <v>4.28</v>
      </c>
      <c r="CK1901" s="3"/>
      <c r="CL1901" s="3"/>
      <c r="CM1901" s="3"/>
      <c r="CN1901">
        <v>130</v>
      </c>
      <c r="CO1901">
        <v>78</v>
      </c>
      <c r="CP1901">
        <v>19</v>
      </c>
      <c r="CQ1901">
        <v>39</v>
      </c>
      <c r="CR1901">
        <v>57</v>
      </c>
      <c r="CS1901" s="3"/>
      <c r="CT1901" s="3"/>
      <c r="CU1901" s="3"/>
      <c r="CV1901">
        <v>11.95</v>
      </c>
      <c r="CW1901">
        <v>19.25</v>
      </c>
      <c r="CX1901">
        <v>132.6</v>
      </c>
      <c r="CY1901">
        <v>83.73</v>
      </c>
      <c r="CZ1901">
        <v>78.81</v>
      </c>
      <c r="DA1901" s="3"/>
      <c r="DB1901" s="3"/>
      <c r="DC1901" s="3"/>
      <c r="DD1901">
        <v>0.99</v>
      </c>
      <c r="DE1901">
        <v>0.94</v>
      </c>
      <c r="DF1901">
        <v>1.61</v>
      </c>
      <c r="DG1901">
        <v>2.09</v>
      </c>
      <c r="DH1901">
        <v>2.83</v>
      </c>
      <c r="DI1901" s="3"/>
      <c r="DJ1901" s="3"/>
      <c r="DK1901" s="3"/>
      <c r="DL1901" s="6">
        <f>(CM1901*3+CL1901*2+CK1901)/6</f>
        <v>0</v>
      </c>
      <c r="DM1901">
        <f>BH1901+(BH1901*(CG1901-8.25)/8.25)</f>
        <v>510.40484848484851</v>
      </c>
      <c r="DN1901">
        <f>BI1901+(BI1901*(CH1901-8.25)/8.25)</f>
        <v>127.4618181818181</v>
      </c>
      <c r="DO1901">
        <f>BJ1901+(BJ1901*(CI1901-8.25)/8.25)</f>
        <v>250.4339393939394</v>
      </c>
      <c r="DP1901">
        <f>BK1901+(BK1901*(CJ1901-8.25)/8.25)</f>
        <v>362.63272727272732</v>
      </c>
      <c r="DQ1901">
        <f>BL1901+(BL1901*(CK1901-8.25)/8.25)</f>
        <v>0</v>
      </c>
      <c r="DR1901">
        <f>BM1901+(BM1901*(CL1901-8.25)/8.25)</f>
        <v>0</v>
      </c>
      <c r="DS1901">
        <f>BN1901+(BN1901*(CM1901-8.25)/8.25)</f>
        <v>0</v>
      </c>
      <c r="DT1901" s="8">
        <f>DM1901*10^8/$I1901</f>
        <v>965.57860099290292</v>
      </c>
      <c r="DU1901" s="8">
        <f>DN1901*10^8/$I1901</f>
        <v>241.13094623877811</v>
      </c>
      <c r="DV1901" s="8">
        <f>DO1901*10^8/$I1901</f>
        <v>473.76833029500455</v>
      </c>
      <c r="DW1901" s="8">
        <f>DP1901*10^8/$I1901</f>
        <v>686.02483403845508</v>
      </c>
      <c r="DX1901" s="8">
        <f>DQ1901*10^8/$I1901</f>
        <v>0</v>
      </c>
      <c r="DY1901" s="8">
        <f>DR1901*10^8/$I1901</f>
        <v>0</v>
      </c>
      <c r="DZ1901" s="8">
        <f>DS1901*10^8/$I1901</f>
        <v>0</v>
      </c>
      <c r="EA1901" s="8">
        <f>DT1901*10^8/$I1901</f>
        <v>1826.6715871980759</v>
      </c>
      <c r="EB1901" s="8">
        <f>DZ1901*0.8</f>
        <v>0</v>
      </c>
      <c r="EC1901" s="10">
        <f>G1901-E1901</f>
        <v>-320</v>
      </c>
      <c r="ED1901" s="4">
        <f>EC1901/E1901*100</f>
        <v>-6.9868995633187767</v>
      </c>
      <c r="EE1901" s="4">
        <f>DY1901-G1901</f>
        <v>-4260</v>
      </c>
      <c r="EF1901" s="12">
        <f>EE1901/G1901</f>
        <v>-1</v>
      </c>
      <c r="EG1901" s="4">
        <f>G1901-F1901</f>
        <v>40</v>
      </c>
    </row>
    <row r="1902" spans="1:137" x14ac:dyDescent="0.3">
      <c r="A1902">
        <v>1901</v>
      </c>
      <c r="B1902" t="s">
        <v>6602</v>
      </c>
      <c r="C1902" t="s">
        <v>7966</v>
      </c>
      <c r="D1902" t="str">
        <f>VLOOKUP(C1902,Sheet1!$A$2:$B$3197,2,FALSE)</f>
        <v>방송과엔터테인먼트</v>
      </c>
      <c r="E1902">
        <v>2090</v>
      </c>
      <c r="F1902">
        <v>2630</v>
      </c>
      <c r="G1902" s="7">
        <v>3435</v>
      </c>
      <c r="H1902" t="s">
        <v>1832</v>
      </c>
      <c r="I1902" s="7">
        <f>VALUE(LEFT(H1902,FIND("/",H1902)-1)) + VALUE(MID(H1902,FIND("/",H1902)+1,LEN(H1902)))</f>
        <v>45129154</v>
      </c>
      <c r="J1902">
        <v>0</v>
      </c>
      <c r="K1902" s="1">
        <f>G1902*I1902/(10^8)</f>
        <v>1550.1864399000001</v>
      </c>
      <c r="L1902">
        <v>114</v>
      </c>
      <c r="M1902">
        <v>292</v>
      </c>
      <c r="N1902">
        <v>200</v>
      </c>
      <c r="O1902">
        <v>370</v>
      </c>
      <c r="P1902">
        <v>292</v>
      </c>
      <c r="Q1902" s="3"/>
      <c r="R1902" s="3"/>
      <c r="S1902" s="3"/>
      <c r="T1902">
        <v>-24</v>
      </c>
      <c r="U1902">
        <v>17</v>
      </c>
      <c r="V1902">
        <v>-9</v>
      </c>
      <c r="W1902">
        <v>4</v>
      </c>
      <c r="X1902">
        <v>-5</v>
      </c>
      <c r="Y1902" s="3"/>
      <c r="Z1902" s="3"/>
      <c r="AA1902" s="3"/>
      <c r="AB1902">
        <v>-36</v>
      </c>
      <c r="AC1902">
        <v>8</v>
      </c>
      <c r="AD1902">
        <v>-20</v>
      </c>
      <c r="AE1902">
        <v>-30</v>
      </c>
      <c r="AF1902">
        <v>-30</v>
      </c>
      <c r="AG1902" s="3"/>
      <c r="AH1902" s="3"/>
      <c r="AI1902" s="3"/>
      <c r="AJ1902">
        <v>436</v>
      </c>
      <c r="AK1902">
        <v>459</v>
      </c>
      <c r="AL1902">
        <v>564</v>
      </c>
      <c r="AM1902">
        <v>604</v>
      </c>
      <c r="AN1902">
        <v>572</v>
      </c>
      <c r="AO1902" s="3"/>
      <c r="AP1902" s="3"/>
      <c r="AQ1902" s="3"/>
      <c r="AR1902">
        <v>33</v>
      </c>
      <c r="AS1902">
        <v>42</v>
      </c>
      <c r="AT1902">
        <v>61</v>
      </c>
      <c r="AU1902">
        <v>115</v>
      </c>
      <c r="AV1902">
        <v>110</v>
      </c>
      <c r="AW1902" s="3"/>
      <c r="AX1902" s="3"/>
      <c r="AY1902" s="3"/>
      <c r="AZ1902">
        <v>403</v>
      </c>
      <c r="BA1902">
        <v>417</v>
      </c>
      <c r="BB1902">
        <v>503</v>
      </c>
      <c r="BC1902">
        <v>488</v>
      </c>
      <c r="BD1902">
        <v>462</v>
      </c>
      <c r="BE1902" s="3"/>
      <c r="BF1902" s="3"/>
      <c r="BG1902" s="3"/>
      <c r="BH1902">
        <v>403</v>
      </c>
      <c r="BI1902">
        <v>415</v>
      </c>
      <c r="BJ1902">
        <v>501</v>
      </c>
      <c r="BK1902">
        <v>488</v>
      </c>
      <c r="BL1902">
        <v>462</v>
      </c>
      <c r="BM1902" s="3"/>
      <c r="BN1902" s="3"/>
      <c r="BO1902" s="3"/>
      <c r="BP1902">
        <v>195</v>
      </c>
      <c r="BQ1902">
        <v>195</v>
      </c>
      <c r="BR1902">
        <v>225</v>
      </c>
      <c r="BS1902">
        <v>229</v>
      </c>
      <c r="BT1902">
        <v>229</v>
      </c>
      <c r="BU1902" s="3"/>
      <c r="BV1902" s="3"/>
      <c r="BW1902" s="3"/>
      <c r="BX1902">
        <v>-10.69</v>
      </c>
      <c r="BY1902">
        <v>1.68</v>
      </c>
      <c r="BZ1902">
        <v>-3.94</v>
      </c>
      <c r="CA1902">
        <v>-5.18</v>
      </c>
      <c r="CB1902">
        <v>-5.19</v>
      </c>
      <c r="CC1902" s="3"/>
      <c r="CD1902" s="3"/>
      <c r="CE1902" s="3"/>
      <c r="CF1902">
        <v>-13.31</v>
      </c>
      <c r="CG1902">
        <v>1.88</v>
      </c>
      <c r="CH1902">
        <v>-4.2699999999999996</v>
      </c>
      <c r="CI1902">
        <v>-6.08</v>
      </c>
      <c r="CJ1902">
        <v>-6.42</v>
      </c>
      <c r="CK1902" s="3"/>
      <c r="CL1902" s="3"/>
      <c r="CM1902" s="3"/>
      <c r="CN1902">
        <v>-119</v>
      </c>
      <c r="CO1902">
        <v>20</v>
      </c>
      <c r="CP1902">
        <v>-47</v>
      </c>
      <c r="CQ1902">
        <v>-67</v>
      </c>
      <c r="CR1902">
        <v>-68</v>
      </c>
      <c r="CS1902" s="3"/>
      <c r="CT1902" s="3"/>
      <c r="CU1902" s="3"/>
      <c r="CV1902" t="s">
        <v>2</v>
      </c>
      <c r="CW1902">
        <v>59.59</v>
      </c>
      <c r="CX1902" t="s">
        <v>2</v>
      </c>
      <c r="CY1902" t="s">
        <v>2</v>
      </c>
      <c r="CZ1902" t="s">
        <v>2</v>
      </c>
      <c r="DA1902" s="3"/>
      <c r="DB1902" s="3"/>
      <c r="DC1902" s="3"/>
      <c r="DD1902">
        <v>1.47</v>
      </c>
      <c r="DE1902">
        <v>1.08</v>
      </c>
      <c r="DF1902">
        <v>1.31</v>
      </c>
      <c r="DG1902">
        <v>1.87</v>
      </c>
      <c r="DH1902">
        <v>2.02</v>
      </c>
      <c r="DI1902" s="3"/>
      <c r="DJ1902" s="3"/>
      <c r="DK1902" s="3"/>
      <c r="DL1902" s="6">
        <f>(CM1902*3+CL1902*2+CK1902)/6</f>
        <v>0</v>
      </c>
      <c r="DM1902">
        <f>BH1902+(BH1902*(CG1902-8.25)/8.25)</f>
        <v>91.835151515151495</v>
      </c>
      <c r="DN1902">
        <f>BI1902+(BI1902*(CH1902-8.25)/8.25)</f>
        <v>-214.79393939393947</v>
      </c>
      <c r="DO1902">
        <f>BJ1902+(BJ1902*(CI1902-8.25)/8.25)</f>
        <v>-369.22181818181821</v>
      </c>
      <c r="DP1902">
        <f>BK1902+(BK1902*(CJ1902-8.25)/8.25)</f>
        <v>-379.75272727272727</v>
      </c>
      <c r="DQ1902">
        <f>BL1902+(BL1902*(CK1902-8.25)/8.25)</f>
        <v>0</v>
      </c>
      <c r="DR1902">
        <f>BM1902+(BM1902*(CL1902-8.25)/8.25)</f>
        <v>0</v>
      </c>
      <c r="DS1902">
        <f>BN1902+(BN1902*(CM1902-8.25)/8.25)</f>
        <v>0</v>
      </c>
      <c r="DT1902" s="8">
        <f>DM1902*10^8/$I1902</f>
        <v>203.49406841340632</v>
      </c>
      <c r="DU1902" s="8">
        <f>DN1902*10^8/$I1902</f>
        <v>-475.95383550495865</v>
      </c>
      <c r="DV1902" s="8">
        <f>DO1902*10^8/$I1902</f>
        <v>-818.14478104734303</v>
      </c>
      <c r="DW1902" s="8">
        <f>DP1902*10^8/$I1902</f>
        <v>-841.47982759155479</v>
      </c>
      <c r="DX1902" s="8">
        <f>DQ1902*10^8/$I1902</f>
        <v>0</v>
      </c>
      <c r="DY1902" s="8">
        <f>DR1902*10^8/$I1902</f>
        <v>0</v>
      </c>
      <c r="DZ1902" s="8">
        <f>DS1902*10^8/$I1902</f>
        <v>0</v>
      </c>
      <c r="EA1902" s="8">
        <f>DT1902*10^8/$I1902</f>
        <v>450.91487514569036</v>
      </c>
      <c r="EB1902" s="8">
        <f>DZ1902*0.8</f>
        <v>0</v>
      </c>
      <c r="EC1902" s="10">
        <f>G1902-E1902</f>
        <v>1345</v>
      </c>
      <c r="ED1902" s="4">
        <f>EC1902/E1902*100</f>
        <v>64.354066985645929</v>
      </c>
      <c r="EE1902" s="4">
        <f>DY1902-G1902</f>
        <v>-3435</v>
      </c>
      <c r="EF1902" s="12">
        <f>EE1902/G1902</f>
        <v>-1</v>
      </c>
      <c r="EG1902" s="4">
        <f>G1902-F1902</f>
        <v>805</v>
      </c>
    </row>
    <row r="1903" spans="1:137" x14ac:dyDescent="0.3">
      <c r="A1903">
        <v>1902</v>
      </c>
      <c r="B1903" t="s">
        <v>6042</v>
      </c>
      <c r="C1903" t="s">
        <v>4171</v>
      </c>
      <c r="D1903" t="str">
        <f>VLOOKUP(C1903,Sheet1!$A$2:$B$3197,2,FALSE)</f>
        <v>식품과기본식료품소매</v>
      </c>
      <c r="E1903">
        <v>13150</v>
      </c>
      <c r="F1903">
        <v>19800</v>
      </c>
      <c r="G1903" s="7">
        <v>20000</v>
      </c>
      <c r="H1903" t="s">
        <v>1833</v>
      </c>
      <c r="I1903" s="7">
        <f>VALUE(LEFT(H1903,FIND("/",H1903)-1)) + VALUE(MID(H1903,FIND("/",H1903)+1,LEN(H1903)))</f>
        <v>14574555</v>
      </c>
      <c r="J1903" s="1">
        <v>60000</v>
      </c>
      <c r="K1903" s="1">
        <f>G1903*I1903/(10^8)</f>
        <v>2914.9110000000001</v>
      </c>
      <c r="L1903">
        <v>641</v>
      </c>
      <c r="M1903" s="1">
        <v>1005</v>
      </c>
      <c r="N1903" s="1">
        <v>1316</v>
      </c>
      <c r="O1903" s="1">
        <v>1596</v>
      </c>
      <c r="P1903" s="1">
        <v>2589</v>
      </c>
      <c r="Q1903" s="1">
        <v>4170</v>
      </c>
      <c r="R1903" s="1">
        <v>6067</v>
      </c>
      <c r="S1903" s="1">
        <v>11252</v>
      </c>
      <c r="T1903">
        <v>-16</v>
      </c>
      <c r="U1903">
        <v>9</v>
      </c>
      <c r="V1903">
        <v>12</v>
      </c>
      <c r="W1903">
        <v>-1</v>
      </c>
      <c r="X1903">
        <v>100</v>
      </c>
      <c r="Y1903">
        <v>128</v>
      </c>
      <c r="Z1903">
        <v>172</v>
      </c>
      <c r="AA1903">
        <v>250</v>
      </c>
      <c r="AB1903">
        <v>-73</v>
      </c>
      <c r="AC1903">
        <v>-14</v>
      </c>
      <c r="AD1903">
        <v>10</v>
      </c>
      <c r="AE1903">
        <v>-15</v>
      </c>
      <c r="AF1903">
        <v>97</v>
      </c>
      <c r="AG1903">
        <v>103</v>
      </c>
      <c r="AH1903">
        <v>140</v>
      </c>
      <c r="AI1903">
        <v>270</v>
      </c>
      <c r="AJ1903">
        <v>286</v>
      </c>
      <c r="AK1903">
        <v>269</v>
      </c>
      <c r="AL1903">
        <v>284</v>
      </c>
      <c r="AM1903">
        <v>431</v>
      </c>
      <c r="AN1903" s="1">
        <v>1070</v>
      </c>
      <c r="AO1903" s="1">
        <v>1589</v>
      </c>
      <c r="AP1903" s="1">
        <v>2345</v>
      </c>
      <c r="AQ1903" s="1">
        <v>5460</v>
      </c>
      <c r="AR1903">
        <v>215</v>
      </c>
      <c r="AS1903">
        <v>194</v>
      </c>
      <c r="AT1903">
        <v>191</v>
      </c>
      <c r="AU1903">
        <v>336</v>
      </c>
      <c r="AV1903">
        <v>842</v>
      </c>
      <c r="AW1903" s="1">
        <v>1259</v>
      </c>
      <c r="AX1903" s="1">
        <v>1882</v>
      </c>
      <c r="AY1903" s="1">
        <v>4800</v>
      </c>
      <c r="AZ1903">
        <v>71</v>
      </c>
      <c r="BA1903">
        <v>75</v>
      </c>
      <c r="BB1903">
        <v>93</v>
      </c>
      <c r="BC1903">
        <v>95</v>
      </c>
      <c r="BD1903">
        <v>228</v>
      </c>
      <c r="BE1903">
        <v>330</v>
      </c>
      <c r="BF1903">
        <v>464</v>
      </c>
      <c r="BG1903">
        <v>660</v>
      </c>
      <c r="BH1903">
        <v>64</v>
      </c>
      <c r="BI1903">
        <v>67</v>
      </c>
      <c r="BJ1903">
        <v>82</v>
      </c>
      <c r="BK1903">
        <v>83</v>
      </c>
      <c r="BL1903">
        <v>193</v>
      </c>
      <c r="BM1903">
        <v>273</v>
      </c>
      <c r="BN1903">
        <v>385</v>
      </c>
      <c r="BO1903">
        <v>560</v>
      </c>
      <c r="BP1903">
        <v>64</v>
      </c>
      <c r="BQ1903">
        <v>68</v>
      </c>
      <c r="BR1903">
        <v>71</v>
      </c>
      <c r="BS1903">
        <v>73</v>
      </c>
      <c r="BT1903">
        <v>73</v>
      </c>
      <c r="BU1903">
        <v>72</v>
      </c>
      <c r="BV1903">
        <v>72</v>
      </c>
      <c r="BW1903">
        <v>70</v>
      </c>
      <c r="BX1903">
        <v>-26.44</v>
      </c>
      <c r="BY1903">
        <v>-5.03</v>
      </c>
      <c r="BZ1903">
        <v>3.52</v>
      </c>
      <c r="CA1903">
        <v>-4.1399999999999997</v>
      </c>
      <c r="CB1903">
        <v>12.95</v>
      </c>
      <c r="CC1903">
        <v>7.77</v>
      </c>
      <c r="CD1903">
        <v>7.11</v>
      </c>
      <c r="CE1903">
        <v>6.92</v>
      </c>
      <c r="CF1903">
        <v>-66.459999999999994</v>
      </c>
      <c r="CG1903">
        <v>-18.82</v>
      </c>
      <c r="CH1903">
        <v>12.42</v>
      </c>
      <c r="CI1903">
        <v>-19.38</v>
      </c>
      <c r="CJ1903">
        <v>55.83</v>
      </c>
      <c r="CK1903">
        <v>35.21</v>
      </c>
      <c r="CL1903">
        <v>33.76</v>
      </c>
      <c r="CM1903">
        <v>45.53</v>
      </c>
      <c r="CN1903">
        <v>-436</v>
      </c>
      <c r="CO1903">
        <v>-91</v>
      </c>
      <c r="CP1903">
        <v>66</v>
      </c>
      <c r="CQ1903">
        <v>-110</v>
      </c>
      <c r="CR1903">
        <v>529</v>
      </c>
      <c r="CS1903">
        <v>563</v>
      </c>
      <c r="CT1903">
        <v>762</v>
      </c>
      <c r="CU1903" s="1">
        <v>1475</v>
      </c>
      <c r="CV1903" t="s">
        <v>2</v>
      </c>
      <c r="CW1903" t="s">
        <v>2</v>
      </c>
      <c r="CX1903">
        <v>49.14</v>
      </c>
      <c r="CY1903" t="s">
        <v>2</v>
      </c>
      <c r="CZ1903">
        <v>26.67</v>
      </c>
      <c r="DA1903">
        <v>35.549999999999997</v>
      </c>
      <c r="DB1903">
        <v>26.26</v>
      </c>
      <c r="DC1903">
        <v>13.56</v>
      </c>
      <c r="DD1903">
        <v>4.0199999999999996</v>
      </c>
      <c r="DE1903">
        <v>4.6399999999999997</v>
      </c>
      <c r="DF1903">
        <v>5.57</v>
      </c>
      <c r="DG1903">
        <v>7.35</v>
      </c>
      <c r="DH1903">
        <v>10.66</v>
      </c>
      <c r="DI1903">
        <v>10.68</v>
      </c>
      <c r="DJ1903">
        <v>7.58</v>
      </c>
      <c r="DK1903">
        <v>5.21</v>
      </c>
      <c r="DL1903" s="6">
        <f>(CM1903*3+CL1903*2+CK1903)/6</f>
        <v>39.88666666666667</v>
      </c>
      <c r="DM1903">
        <f>BH1903+(BH1903*(CG1903-8.25)/8.25)</f>
        <v>-145.99757575757576</v>
      </c>
      <c r="DN1903">
        <f>BI1903+(BI1903*(CH1903-8.25)/8.25)</f>
        <v>100.86545454545455</v>
      </c>
      <c r="DO1903">
        <f>BJ1903+(BJ1903*(CI1903-8.25)/8.25)</f>
        <v>-192.62545454545455</v>
      </c>
      <c r="DP1903">
        <f>BK1903+(BK1903*(CJ1903-8.25)/8.25)</f>
        <v>561.68363636363642</v>
      </c>
      <c r="DQ1903">
        <f>BL1903+(BL1903*(CK1903-8.25)/8.25)</f>
        <v>823.70060606060599</v>
      </c>
      <c r="DR1903">
        <f>BM1903+(BM1903*(CL1903-8.25)/8.25)</f>
        <v>1117.1490909090908</v>
      </c>
      <c r="DS1903">
        <f>BN1903+(BN1903*(CM1903-8.25)/8.25)</f>
        <v>2124.7333333333336</v>
      </c>
      <c r="DT1903" s="8">
        <f>DM1903*10^8/$I1903</f>
        <v>-1001.7292175135074</v>
      </c>
      <c r="DU1903" s="8">
        <f>DN1903*10^8/$I1903</f>
        <v>692.06541500206731</v>
      </c>
      <c r="DV1903" s="8">
        <f>DO1903*10^8/$I1903</f>
        <v>-1321.655821021325</v>
      </c>
      <c r="DW1903" s="8">
        <f>DP1903*10^8/$I1903</f>
        <v>3853.864741418427</v>
      </c>
      <c r="DX1903" s="8">
        <f>DQ1903*10^8/$I1903</f>
        <v>5651.6346884045925</v>
      </c>
      <c r="DY1903" s="8">
        <f>DR1903*10^8/$I1903</f>
        <v>7665.0648401209555</v>
      </c>
      <c r="DZ1903" s="8">
        <f>DS1903*10^8/$I1903</f>
        <v>14578.375348910025</v>
      </c>
      <c r="EA1903" s="8">
        <f>DT1903*10^8/$I1903</f>
        <v>-6873.1375847393447</v>
      </c>
      <c r="EB1903" s="8">
        <f>DZ1903*0.8</f>
        <v>11662.700279128021</v>
      </c>
      <c r="EC1903" s="10">
        <f>G1903-E1903</f>
        <v>6850</v>
      </c>
      <c r="ED1903" s="4">
        <f>EC1903/E1903*100</f>
        <v>52.091254752851711</v>
      </c>
      <c r="EE1903" s="4">
        <f>DY1903-G1903</f>
        <v>-12334.935159879045</v>
      </c>
      <c r="EF1903" s="12">
        <f>EE1903/G1903</f>
        <v>-0.61674675799395229</v>
      </c>
      <c r="EG1903" s="4">
        <f>G1903-F1903</f>
        <v>200</v>
      </c>
    </row>
    <row r="1904" spans="1:137" x14ac:dyDescent="0.3">
      <c r="A1904">
        <v>1903</v>
      </c>
      <c r="B1904" t="s">
        <v>6157</v>
      </c>
      <c r="C1904" t="s">
        <v>4172</v>
      </c>
      <c r="D1904" t="str">
        <f>VLOOKUP(C1904,Sheet1!$A$2:$B$3197,2,FALSE)</f>
        <v>섬유,의류,신발,호화품</v>
      </c>
      <c r="E1904">
        <v>1045</v>
      </c>
      <c r="F1904">
        <v>899</v>
      </c>
      <c r="G1904" s="7">
        <v>899</v>
      </c>
      <c r="H1904" t="s">
        <v>1834</v>
      </c>
      <c r="I1904" s="7">
        <f>VALUE(LEFT(H1904,FIND("/",H1904)-1)) + VALUE(MID(H1904,FIND("/",H1904)+1,LEN(H1904)))</f>
        <v>98008044</v>
      </c>
      <c r="J1904">
        <v>0</v>
      </c>
      <c r="K1904" s="1">
        <f>G1904*I1904/(10^8)</f>
        <v>881.09231555999997</v>
      </c>
      <c r="L1904" s="1">
        <v>1218</v>
      </c>
      <c r="M1904" s="1">
        <v>1432</v>
      </c>
      <c r="N1904" s="1">
        <v>1464</v>
      </c>
      <c r="O1904" s="1">
        <v>1559</v>
      </c>
      <c r="P1904" s="1">
        <v>1282</v>
      </c>
      <c r="Q1904" s="3"/>
      <c r="R1904" s="3"/>
      <c r="S1904" s="3"/>
      <c r="T1904">
        <v>11</v>
      </c>
      <c r="U1904">
        <v>100</v>
      </c>
      <c r="V1904">
        <v>-253</v>
      </c>
      <c r="W1904">
        <v>-76</v>
      </c>
      <c r="X1904">
        <v>-73</v>
      </c>
      <c r="Y1904" s="3"/>
      <c r="Z1904" s="3"/>
      <c r="AA1904" s="3"/>
      <c r="AB1904">
        <v>-59</v>
      </c>
      <c r="AC1904">
        <v>-136</v>
      </c>
      <c r="AD1904">
        <v>-460</v>
      </c>
      <c r="AE1904">
        <v>-216</v>
      </c>
      <c r="AF1904">
        <v>-170</v>
      </c>
      <c r="AG1904" s="3"/>
      <c r="AH1904" s="3"/>
      <c r="AI1904" s="3"/>
      <c r="AJ1904" s="1">
        <v>2367</v>
      </c>
      <c r="AK1904" s="1">
        <v>2896</v>
      </c>
      <c r="AL1904" s="1">
        <v>2789</v>
      </c>
      <c r="AM1904" s="1">
        <v>2482</v>
      </c>
      <c r="AN1904" s="1">
        <v>2431</v>
      </c>
      <c r="AO1904" s="3"/>
      <c r="AP1904" s="3"/>
      <c r="AQ1904" s="3"/>
      <c r="AR1904">
        <v>580</v>
      </c>
      <c r="AS1904">
        <v>848</v>
      </c>
      <c r="AT1904" s="1">
        <v>1101</v>
      </c>
      <c r="AU1904" s="1">
        <v>1007</v>
      </c>
      <c r="AV1904">
        <v>979</v>
      </c>
      <c r="AW1904" s="3"/>
      <c r="AX1904" s="3"/>
      <c r="AY1904" s="3"/>
      <c r="AZ1904" s="1">
        <v>1787</v>
      </c>
      <c r="BA1904" s="1">
        <v>2047</v>
      </c>
      <c r="BB1904" s="1">
        <v>1688</v>
      </c>
      <c r="BC1904" s="1">
        <v>1475</v>
      </c>
      <c r="BD1904" s="1">
        <v>1452</v>
      </c>
      <c r="BE1904" s="3"/>
      <c r="BF1904" s="3"/>
      <c r="BG1904" s="3"/>
      <c r="BH1904" s="1">
        <v>1368</v>
      </c>
      <c r="BI1904" s="1">
        <v>1500</v>
      </c>
      <c r="BJ1904" s="1">
        <v>1154</v>
      </c>
      <c r="BK1904">
        <v>913</v>
      </c>
      <c r="BL1904">
        <v>692</v>
      </c>
      <c r="BM1904" s="3"/>
      <c r="BN1904" s="3"/>
      <c r="BO1904" s="3"/>
      <c r="BP1904">
        <v>398</v>
      </c>
      <c r="BQ1904">
        <v>490</v>
      </c>
      <c r="BR1904">
        <v>490</v>
      </c>
      <c r="BS1904">
        <v>490</v>
      </c>
      <c r="BT1904">
        <v>490</v>
      </c>
      <c r="BU1904" s="3"/>
      <c r="BV1904" s="3"/>
      <c r="BW1904" s="3"/>
      <c r="BX1904">
        <v>-2.58</v>
      </c>
      <c r="BY1904">
        <v>-5.16</v>
      </c>
      <c r="BZ1904">
        <v>-16.18</v>
      </c>
      <c r="CA1904">
        <v>-8.1999999999999993</v>
      </c>
      <c r="CB1904">
        <v>-6.92</v>
      </c>
      <c r="CC1904" s="3"/>
      <c r="CD1904" s="3"/>
      <c r="CE1904" s="3"/>
      <c r="CF1904">
        <v>-5</v>
      </c>
      <c r="CG1904">
        <v>-11.31</v>
      </c>
      <c r="CH1904">
        <v>-28.91</v>
      </c>
      <c r="CI1904">
        <v>-22.72</v>
      </c>
      <c r="CJ1904">
        <v>-23.2</v>
      </c>
      <c r="CK1904" s="3"/>
      <c r="CL1904" s="3"/>
      <c r="CM1904" s="3"/>
      <c r="CN1904">
        <v>-81</v>
      </c>
      <c r="CO1904">
        <v>-184</v>
      </c>
      <c r="CP1904">
        <v>-391</v>
      </c>
      <c r="CQ1904">
        <v>-240</v>
      </c>
      <c r="CR1904">
        <v>-190</v>
      </c>
      <c r="CS1904" s="3"/>
      <c r="CT1904" s="3"/>
      <c r="CU1904" s="3"/>
      <c r="CV1904" t="s">
        <v>2</v>
      </c>
      <c r="CW1904" t="s">
        <v>2</v>
      </c>
      <c r="CX1904" t="s">
        <v>2</v>
      </c>
      <c r="CY1904" t="s">
        <v>2</v>
      </c>
      <c r="CZ1904" t="s">
        <v>2</v>
      </c>
      <c r="DA1904" s="3"/>
      <c r="DB1904" s="3"/>
      <c r="DC1904" s="3"/>
      <c r="DD1904">
        <v>4.41</v>
      </c>
      <c r="DE1904">
        <v>1.54</v>
      </c>
      <c r="DF1904">
        <v>1.39</v>
      </c>
      <c r="DG1904">
        <v>1.27</v>
      </c>
      <c r="DH1904">
        <v>1.45</v>
      </c>
      <c r="DI1904" s="3"/>
      <c r="DJ1904" s="3"/>
      <c r="DK1904" s="3"/>
      <c r="DL1904" s="6">
        <f>(CM1904*3+CL1904*2+CK1904)/6</f>
        <v>0</v>
      </c>
      <c r="DM1904">
        <f>BH1904+(BH1904*(CG1904-8.25)/8.25)</f>
        <v>-1875.4036363636365</v>
      </c>
      <c r="DN1904">
        <f>BI1904+(BI1904*(CH1904-8.25)/8.25)</f>
        <v>-5256.3636363636351</v>
      </c>
      <c r="DO1904">
        <f>BJ1904+(BJ1904*(CI1904-8.25)/8.25)</f>
        <v>-3178.0460606060606</v>
      </c>
      <c r="DP1904">
        <f>BK1904+(BK1904*(CJ1904-8.25)/8.25)</f>
        <v>-2567.4666666666667</v>
      </c>
      <c r="DQ1904">
        <f>BL1904+(BL1904*(CK1904-8.25)/8.25)</f>
        <v>0</v>
      </c>
      <c r="DR1904">
        <f>BM1904+(BM1904*(CL1904-8.25)/8.25)</f>
        <v>0</v>
      </c>
      <c r="DS1904">
        <f>BN1904+(BN1904*(CM1904-8.25)/8.25)</f>
        <v>0</v>
      </c>
      <c r="DT1904" s="8">
        <f>DM1904*10^8/$I1904</f>
        <v>-1913.520115107732</v>
      </c>
      <c r="DU1904" s="8">
        <f>DN1904*10^8/$I1904</f>
        <v>-5363.1961437406453</v>
      </c>
      <c r="DV1904" s="8">
        <f>DO1904*10^8/$I1904</f>
        <v>-3242.6379824558694</v>
      </c>
      <c r="DW1904" s="8">
        <f>DP1904*10^8/$I1904</f>
        <v>-2619.6489205178573</v>
      </c>
      <c r="DX1904" s="8">
        <f>DQ1904*10^8/$I1904</f>
        <v>0</v>
      </c>
      <c r="DY1904" s="8">
        <f>DR1904*10^8/$I1904</f>
        <v>0</v>
      </c>
      <c r="DZ1904" s="8">
        <f>DS1904*10^8/$I1904</f>
        <v>0</v>
      </c>
      <c r="EA1904" s="8">
        <f>DT1904*10^8/$I1904</f>
        <v>-1952.4112889220928</v>
      </c>
      <c r="EB1904" s="8">
        <f>DZ1904*0.8</f>
        <v>0</v>
      </c>
      <c r="EC1904" s="10">
        <f>G1904-E1904</f>
        <v>-146</v>
      </c>
      <c r="ED1904" s="4">
        <f>EC1904/E1904*100</f>
        <v>-13.971291866028709</v>
      </c>
      <c r="EE1904" s="4">
        <f>DY1904-G1904</f>
        <v>-899</v>
      </c>
      <c r="EF1904" s="12">
        <f>EE1904/G1904</f>
        <v>-1</v>
      </c>
      <c r="EG1904" s="4">
        <f>G1904-F1904</f>
        <v>0</v>
      </c>
    </row>
    <row r="1905" spans="1:137" x14ac:dyDescent="0.3">
      <c r="A1905">
        <v>1904</v>
      </c>
      <c r="B1905" t="s">
        <v>7121</v>
      </c>
      <c r="C1905" t="s">
        <v>4173</v>
      </c>
      <c r="D1905" t="str">
        <f>VLOOKUP(C1905,Sheet1!$A$2:$B$3197,2,FALSE)</f>
        <v>건강관리장비와용품</v>
      </c>
      <c r="E1905" t="e">
        <v>#N/A</v>
      </c>
      <c r="F1905">
        <v>7350</v>
      </c>
      <c r="G1905" s="7">
        <v>7890</v>
      </c>
      <c r="H1905" t="s">
        <v>1835</v>
      </c>
      <c r="I1905" s="7">
        <f>VALUE(LEFT(H1905,FIND("/",H1905)-1)) + VALUE(MID(H1905,FIND("/",H1905)+1,LEN(H1905)))</f>
        <v>39492906</v>
      </c>
      <c r="J1905" s="1">
        <v>9008</v>
      </c>
      <c r="K1905" s="1">
        <f>G1905*I1905/(10^8)</f>
        <v>3115.9902834</v>
      </c>
      <c r="L1905">
        <v>98</v>
      </c>
      <c r="M1905">
        <v>199</v>
      </c>
      <c r="N1905">
        <v>99</v>
      </c>
      <c r="O1905">
        <v>179</v>
      </c>
      <c r="P1905">
        <v>915</v>
      </c>
      <c r="Q1905" s="3"/>
      <c r="R1905" s="3"/>
      <c r="S1905" s="3"/>
      <c r="T1905">
        <v>-152</v>
      </c>
      <c r="U1905">
        <v>-2</v>
      </c>
      <c r="V1905">
        <v>-109</v>
      </c>
      <c r="W1905">
        <v>-80</v>
      </c>
      <c r="X1905">
        <v>24</v>
      </c>
      <c r="Y1905" s="3"/>
      <c r="Z1905" s="3"/>
      <c r="AA1905" s="3"/>
      <c r="AB1905">
        <v>-372</v>
      </c>
      <c r="AC1905">
        <v>-72</v>
      </c>
      <c r="AD1905">
        <v>-98</v>
      </c>
      <c r="AE1905">
        <v>-373</v>
      </c>
      <c r="AF1905">
        <v>18</v>
      </c>
      <c r="AG1905" s="3"/>
      <c r="AH1905" s="3"/>
      <c r="AI1905" s="3"/>
      <c r="AJ1905">
        <v>604</v>
      </c>
      <c r="AK1905">
        <v>650</v>
      </c>
      <c r="AL1905">
        <v>496</v>
      </c>
      <c r="AM1905">
        <v>650</v>
      </c>
      <c r="AN1905">
        <v>708</v>
      </c>
      <c r="AO1905" s="3"/>
      <c r="AP1905" s="3"/>
      <c r="AQ1905" s="3"/>
      <c r="AR1905">
        <v>252</v>
      </c>
      <c r="AS1905">
        <v>305</v>
      </c>
      <c r="AT1905">
        <v>266</v>
      </c>
      <c r="AU1905">
        <v>493</v>
      </c>
      <c r="AV1905">
        <v>306</v>
      </c>
      <c r="AW1905" s="3"/>
      <c r="AX1905" s="3"/>
      <c r="AY1905" s="3"/>
      <c r="AZ1905">
        <v>352</v>
      </c>
      <c r="BA1905">
        <v>345</v>
      </c>
      <c r="BB1905">
        <v>230</v>
      </c>
      <c r="BC1905">
        <v>157</v>
      </c>
      <c r="BD1905">
        <v>402</v>
      </c>
      <c r="BE1905" s="3"/>
      <c r="BF1905" s="3"/>
      <c r="BG1905" s="3"/>
      <c r="BH1905">
        <v>372</v>
      </c>
      <c r="BI1905">
        <v>373</v>
      </c>
      <c r="BJ1905">
        <v>264</v>
      </c>
      <c r="BK1905">
        <v>52</v>
      </c>
      <c r="BL1905">
        <v>281</v>
      </c>
      <c r="BM1905" s="3"/>
      <c r="BN1905" s="3"/>
      <c r="BO1905" s="3"/>
      <c r="BP1905">
        <v>908</v>
      </c>
      <c r="BQ1905">
        <v>94</v>
      </c>
      <c r="BR1905">
        <v>102</v>
      </c>
      <c r="BS1905">
        <v>122</v>
      </c>
      <c r="BT1905">
        <v>173</v>
      </c>
      <c r="BU1905" s="3"/>
      <c r="BV1905" s="3"/>
      <c r="BW1905" s="3"/>
      <c r="BX1905">
        <v>-52.28</v>
      </c>
      <c r="BY1905">
        <v>-11.43</v>
      </c>
      <c r="BZ1905">
        <v>-17.190000000000001</v>
      </c>
      <c r="CA1905">
        <v>-65.11</v>
      </c>
      <c r="CB1905">
        <v>2.62</v>
      </c>
      <c r="CC1905" s="3"/>
      <c r="CD1905" s="3"/>
      <c r="CE1905" s="3"/>
      <c r="CF1905">
        <v>-91.67</v>
      </c>
      <c r="CG1905">
        <v>-17.16</v>
      </c>
      <c r="CH1905">
        <v>-29.11</v>
      </c>
      <c r="CI1905">
        <v>-236.04</v>
      </c>
      <c r="CJ1905">
        <v>0.51</v>
      </c>
      <c r="CK1905" s="3"/>
      <c r="CL1905" s="3"/>
      <c r="CM1905" s="3"/>
      <c r="CN1905" s="1">
        <v>-2022</v>
      </c>
      <c r="CO1905">
        <v>-339</v>
      </c>
      <c r="CP1905">
        <v>-454</v>
      </c>
      <c r="CQ1905" s="1">
        <v>-1710</v>
      </c>
      <c r="CR1905">
        <v>3</v>
      </c>
      <c r="CS1905" s="3"/>
      <c r="CT1905" s="3"/>
      <c r="CU1905" s="3"/>
      <c r="CV1905" t="s">
        <v>2</v>
      </c>
      <c r="CW1905" t="s">
        <v>2</v>
      </c>
      <c r="CX1905" t="s">
        <v>2</v>
      </c>
      <c r="CY1905" t="s">
        <v>2</v>
      </c>
      <c r="CZ1905" s="2">
        <v>1997.89</v>
      </c>
      <c r="DA1905" s="3"/>
      <c r="DB1905" s="3"/>
      <c r="DC1905" s="3"/>
      <c r="DD1905">
        <v>8.42</v>
      </c>
      <c r="DE1905">
        <v>4.9400000000000004</v>
      </c>
      <c r="DF1905">
        <v>7.03</v>
      </c>
      <c r="DG1905">
        <v>28.04</v>
      </c>
      <c r="DH1905">
        <v>7.34</v>
      </c>
      <c r="DI1905" s="3"/>
      <c r="DJ1905" s="3"/>
      <c r="DK1905" s="3"/>
      <c r="DL1905" s="6">
        <f>(CM1905*3+CL1905*2+CK1905)/6</f>
        <v>0</v>
      </c>
      <c r="DM1905">
        <f>BH1905+(BH1905*(CG1905-8.25)/8.25)</f>
        <v>-773.76</v>
      </c>
      <c r="DN1905">
        <f>BI1905+(BI1905*(CH1905-8.25)/8.25)</f>
        <v>-1316.1248484848486</v>
      </c>
      <c r="DO1905">
        <f>BJ1905+(BJ1905*(CI1905-8.25)/8.25)</f>
        <v>-7553.28</v>
      </c>
      <c r="DP1905">
        <f>BK1905+(BK1905*(CJ1905-8.25)/8.25)</f>
        <v>3.2145454545454513</v>
      </c>
      <c r="DQ1905">
        <f>BL1905+(BL1905*(CK1905-8.25)/8.25)</f>
        <v>0</v>
      </c>
      <c r="DR1905">
        <f>BM1905+(BM1905*(CL1905-8.25)/8.25)</f>
        <v>0</v>
      </c>
      <c r="DS1905">
        <f>BN1905+(BN1905*(CM1905-8.25)/8.25)</f>
        <v>0</v>
      </c>
      <c r="DT1905" s="8">
        <f>DM1905*10^8/$I1905</f>
        <v>-1959.2379451641264</v>
      </c>
      <c r="DU1905" s="8">
        <f>DN1905*10^8/$I1905</f>
        <v>-3332.56015266349</v>
      </c>
      <c r="DV1905" s="8">
        <f>DO1905*10^8/$I1905</f>
        <v>-19125.66272028703</v>
      </c>
      <c r="DW1905" s="8">
        <f>DP1905*10^8/$I1905</f>
        <v>8.1395515805938707</v>
      </c>
      <c r="DX1905" s="8">
        <f>DQ1905*10^8/$I1905</f>
        <v>0</v>
      </c>
      <c r="DY1905" s="8">
        <f>DR1905*10^8/$I1905</f>
        <v>0</v>
      </c>
      <c r="DZ1905" s="8">
        <f>DS1905*10^8/$I1905</f>
        <v>0</v>
      </c>
      <c r="EA1905" s="8">
        <f>DT1905*10^8/$I1905</f>
        <v>-4960.9870318586491</v>
      </c>
      <c r="EB1905" s="8">
        <f>DZ1905*0.8</f>
        <v>0</v>
      </c>
      <c r="EC1905" s="10" t="e">
        <f>G1905-E1905</f>
        <v>#N/A</v>
      </c>
      <c r="ED1905" s="4" t="e">
        <f>EC1905/E1905*100</f>
        <v>#N/A</v>
      </c>
      <c r="EE1905" s="4">
        <f>DY1905-G1905</f>
        <v>-7890</v>
      </c>
      <c r="EF1905" s="12">
        <f>EE1905/G1905</f>
        <v>-1</v>
      </c>
      <c r="EG1905" s="4">
        <f>G1905-F1905</f>
        <v>540</v>
      </c>
    </row>
    <row r="1906" spans="1:137" x14ac:dyDescent="0.3">
      <c r="A1906">
        <v>1905</v>
      </c>
      <c r="B1906" t="s">
        <v>5921</v>
      </c>
      <c r="C1906" t="s">
        <v>4174</v>
      </c>
      <c r="D1906" t="str">
        <f>VLOOKUP(C1906,Sheet1!$A$2:$B$3197,2,FALSE)</f>
        <v>핸드셋</v>
      </c>
      <c r="E1906">
        <v>19600</v>
      </c>
      <c r="F1906">
        <v>19350</v>
      </c>
      <c r="G1906" s="7">
        <v>19800</v>
      </c>
      <c r="H1906" t="s">
        <v>1836</v>
      </c>
      <c r="I1906" s="7">
        <f>VALUE(LEFT(H1906,FIND("/",H1906)-1)) + VALUE(MID(H1906,FIND("/",H1906)+1,LEN(H1906)))</f>
        <v>23673903</v>
      </c>
      <c r="J1906">
        <v>0</v>
      </c>
      <c r="K1906" s="1">
        <f>G1906*I1906/(10^8)</f>
        <v>4687.4327940000003</v>
      </c>
      <c r="L1906" s="1">
        <v>3782</v>
      </c>
      <c r="M1906" s="1">
        <v>3511</v>
      </c>
      <c r="N1906" s="1">
        <v>1659</v>
      </c>
      <c r="O1906" s="1">
        <v>2036</v>
      </c>
      <c r="P1906" s="1">
        <v>1850</v>
      </c>
      <c r="Q1906" s="1">
        <v>2899</v>
      </c>
      <c r="R1906" s="1">
        <v>3814</v>
      </c>
      <c r="S1906" s="1">
        <v>4203</v>
      </c>
      <c r="T1906">
        <v>-153</v>
      </c>
      <c r="U1906">
        <v>-315</v>
      </c>
      <c r="V1906">
        <v>-68</v>
      </c>
      <c r="W1906">
        <v>70</v>
      </c>
      <c r="X1906">
        <v>35</v>
      </c>
      <c r="Y1906">
        <v>240</v>
      </c>
      <c r="Z1906">
        <v>397</v>
      </c>
      <c r="AA1906">
        <v>503</v>
      </c>
      <c r="AB1906">
        <v>-185</v>
      </c>
      <c r="AC1906">
        <v>-377</v>
      </c>
      <c r="AD1906">
        <v>-391</v>
      </c>
      <c r="AE1906">
        <v>-116</v>
      </c>
      <c r="AF1906">
        <v>-138</v>
      </c>
      <c r="AG1906">
        <v>195</v>
      </c>
      <c r="AH1906">
        <v>330</v>
      </c>
      <c r="AI1906">
        <v>430</v>
      </c>
      <c r="AJ1906" s="1">
        <v>4146</v>
      </c>
      <c r="AK1906" s="1">
        <v>3201</v>
      </c>
      <c r="AL1906" s="1">
        <v>2986</v>
      </c>
      <c r="AM1906" s="1">
        <v>2834</v>
      </c>
      <c r="AN1906" s="1">
        <v>2949</v>
      </c>
      <c r="AO1906" s="1">
        <v>3443</v>
      </c>
      <c r="AP1906" s="1">
        <v>4004</v>
      </c>
      <c r="AQ1906" s="1">
        <v>4618</v>
      </c>
      <c r="AR1906" s="1">
        <v>1637</v>
      </c>
      <c r="AS1906" s="1">
        <v>1115</v>
      </c>
      <c r="AT1906" s="1">
        <v>1242</v>
      </c>
      <c r="AU1906">
        <v>989</v>
      </c>
      <c r="AV1906" s="1">
        <v>1197</v>
      </c>
      <c r="AW1906" s="1">
        <v>1496</v>
      </c>
      <c r="AX1906" s="1">
        <v>1730</v>
      </c>
      <c r="AY1906" s="1">
        <v>1928</v>
      </c>
      <c r="AZ1906" s="1">
        <v>2508</v>
      </c>
      <c r="BA1906" s="1">
        <v>2086</v>
      </c>
      <c r="BB1906" s="1">
        <v>1744</v>
      </c>
      <c r="BC1906" s="1">
        <v>1845</v>
      </c>
      <c r="BD1906" s="1">
        <v>1752</v>
      </c>
      <c r="BE1906" s="1">
        <v>1947</v>
      </c>
      <c r="BF1906" s="1">
        <v>2274</v>
      </c>
      <c r="BG1906" s="1">
        <v>2693</v>
      </c>
      <c r="BH1906" s="1">
        <v>2514</v>
      </c>
      <c r="BI1906" s="1">
        <v>2093</v>
      </c>
      <c r="BJ1906" s="1">
        <v>1753</v>
      </c>
      <c r="BK1906" s="1">
        <v>1855</v>
      </c>
      <c r="BL1906" s="1">
        <v>1763</v>
      </c>
      <c r="BM1906" s="1">
        <v>1957</v>
      </c>
      <c r="BN1906" s="1">
        <v>2285</v>
      </c>
      <c r="BO1906" s="1">
        <v>2698</v>
      </c>
      <c r="BP1906">
        <v>100</v>
      </c>
      <c r="BQ1906">
        <v>100</v>
      </c>
      <c r="BR1906">
        <v>102</v>
      </c>
      <c r="BS1906">
        <v>116</v>
      </c>
      <c r="BT1906">
        <v>118</v>
      </c>
      <c r="BU1906">
        <v>120</v>
      </c>
      <c r="BV1906">
        <v>120</v>
      </c>
      <c r="BW1906">
        <v>120</v>
      </c>
      <c r="BX1906">
        <v>-4.25</v>
      </c>
      <c r="BY1906">
        <v>-10.26</v>
      </c>
      <c r="BZ1906">
        <v>-12.64</v>
      </c>
      <c r="CA1906">
        <v>-3.98</v>
      </c>
      <c r="CB1906">
        <v>-4.7699999999999996</v>
      </c>
      <c r="CC1906">
        <v>6.09</v>
      </c>
      <c r="CD1906">
        <v>8.8699999999999992</v>
      </c>
      <c r="CE1906">
        <v>9.98</v>
      </c>
      <c r="CF1906">
        <v>-6.73</v>
      </c>
      <c r="CG1906">
        <v>-16.29</v>
      </c>
      <c r="CH1906">
        <v>-20.27</v>
      </c>
      <c r="CI1906">
        <v>-6.36</v>
      </c>
      <c r="CJ1906">
        <v>-7.58</v>
      </c>
      <c r="CK1906">
        <v>10.46</v>
      </c>
      <c r="CL1906">
        <v>15.55</v>
      </c>
      <c r="CM1906">
        <v>17.16</v>
      </c>
      <c r="CN1906">
        <v>-899</v>
      </c>
      <c r="CO1906" s="1">
        <v>-1877</v>
      </c>
      <c r="CP1906" s="1">
        <v>-1915</v>
      </c>
      <c r="CQ1906">
        <v>-494</v>
      </c>
      <c r="CR1906">
        <v>-579</v>
      </c>
      <c r="CS1906">
        <v>822</v>
      </c>
      <c r="CT1906" s="1">
        <v>1393</v>
      </c>
      <c r="CU1906" s="1">
        <v>1806</v>
      </c>
      <c r="CV1906" t="s">
        <v>2</v>
      </c>
      <c r="CW1906" t="s">
        <v>2</v>
      </c>
      <c r="CX1906" t="s">
        <v>2</v>
      </c>
      <c r="CY1906" t="s">
        <v>2</v>
      </c>
      <c r="CZ1906" t="s">
        <v>2</v>
      </c>
      <c r="DA1906">
        <v>24.09</v>
      </c>
      <c r="DB1906">
        <v>14.21</v>
      </c>
      <c r="DC1906">
        <v>10.96</v>
      </c>
      <c r="DD1906">
        <v>1.03</v>
      </c>
      <c r="DE1906">
        <v>1.26</v>
      </c>
      <c r="DF1906">
        <v>0.88</v>
      </c>
      <c r="DG1906">
        <v>2.66</v>
      </c>
      <c r="DH1906">
        <v>2.5299999999999998</v>
      </c>
      <c r="DI1906">
        <v>2.23</v>
      </c>
      <c r="DJ1906">
        <v>1.93</v>
      </c>
      <c r="DK1906">
        <v>1.65</v>
      </c>
      <c r="DL1906" s="6">
        <f>(CM1906*3+CL1906*2+CK1906)/6</f>
        <v>15.506666666666669</v>
      </c>
      <c r="DM1906">
        <f>BH1906+(BH1906*(CG1906-8.25)/8.25)</f>
        <v>-4964.0072727272727</v>
      </c>
      <c r="DN1906">
        <f>BI1906+(BI1906*(CH1906-8.25)/8.25)</f>
        <v>-5142.4375757575763</v>
      </c>
      <c r="DO1906">
        <f>BJ1906+(BJ1906*(CI1906-8.25)/8.25)</f>
        <v>-1351.403636363636</v>
      </c>
      <c r="DP1906">
        <f>BK1906+(BK1906*(CJ1906-8.25)/8.25)</f>
        <v>-1704.3515151515153</v>
      </c>
      <c r="DQ1906">
        <f>BL1906+(BL1906*(CK1906-8.25)/8.25)</f>
        <v>2235.2703030303032</v>
      </c>
      <c r="DR1906">
        <f>BM1906+(BM1906*(CL1906-8.25)/8.25)</f>
        <v>3688.6484848484852</v>
      </c>
      <c r="DS1906">
        <f>BN1906+(BN1906*(CM1906-8.25)/8.25)</f>
        <v>4752.7999999999993</v>
      </c>
      <c r="DT1906" s="8">
        <f>DM1906*10^8/$I1906</f>
        <v>-20968.267347920082</v>
      </c>
      <c r="DU1906" s="8">
        <f>DN1906*10^8/$I1906</f>
        <v>-21721.967753933841</v>
      </c>
      <c r="DV1906" s="8">
        <f>DO1906*10^8/$I1906</f>
        <v>-5708.4108030840371</v>
      </c>
      <c r="DW1906" s="8">
        <f>DP1906*10^8/$I1906</f>
        <v>-7199.2840181507681</v>
      </c>
      <c r="DX1906" s="8">
        <f>DQ1906*10^8/$I1906</f>
        <v>9441.9171314096511</v>
      </c>
      <c r="DY1906" s="8">
        <f>DR1906*10^8/$I1906</f>
        <v>15581.074590229102</v>
      </c>
      <c r="DZ1906" s="8">
        <f>DS1906*10^8/$I1906</f>
        <v>20076.115036882595</v>
      </c>
      <c r="EA1906" s="8">
        <f>DT1906*10^8/$I1906</f>
        <v>-88571.231148155348</v>
      </c>
      <c r="EB1906" s="8">
        <f>DZ1906*0.8</f>
        <v>16060.892029506076</v>
      </c>
      <c r="EC1906" s="10">
        <f>G1906-E1906</f>
        <v>200</v>
      </c>
      <c r="ED1906" s="4">
        <f>EC1906/E1906*100</f>
        <v>1.0204081632653061</v>
      </c>
      <c r="EE1906" s="4">
        <f>DY1906-G1906</f>
        <v>-4218.9254097708981</v>
      </c>
      <c r="EF1906" s="12">
        <f>EE1906/G1906</f>
        <v>-0.21307704089752011</v>
      </c>
      <c r="EG1906" s="4">
        <f>G1906-F1906</f>
        <v>450</v>
      </c>
    </row>
    <row r="1907" spans="1:137" x14ac:dyDescent="0.3">
      <c r="A1907">
        <v>1906</v>
      </c>
      <c r="B1907" t="s">
        <v>7129</v>
      </c>
      <c r="C1907" t="s">
        <v>4175</v>
      </c>
      <c r="D1907" t="str">
        <f>VLOOKUP(C1907,Sheet1!$A$2:$B$3197,2,FALSE)</f>
        <v>핸드셋</v>
      </c>
      <c r="E1907">
        <v>10350</v>
      </c>
      <c r="F1907">
        <v>7980</v>
      </c>
      <c r="G1907" s="7">
        <v>7950</v>
      </c>
      <c r="H1907" t="s">
        <v>1837</v>
      </c>
      <c r="I1907" s="7">
        <f>VALUE(LEFT(H1907,FIND("/",H1907)-1)) + VALUE(MID(H1907,FIND("/",H1907)+1,LEN(H1907)))</f>
        <v>32089259</v>
      </c>
      <c r="J1907" s="1">
        <v>148641</v>
      </c>
      <c r="K1907" s="1">
        <f>G1907*I1907/(10^8)</f>
        <v>2551.0960905000002</v>
      </c>
      <c r="L1907" s="1">
        <v>3220</v>
      </c>
      <c r="M1907" s="1">
        <v>2871</v>
      </c>
      <c r="N1907" s="1">
        <v>2403</v>
      </c>
      <c r="O1907" s="1">
        <v>2845</v>
      </c>
      <c r="P1907" s="1">
        <v>2579</v>
      </c>
      <c r="Q1907" s="3"/>
      <c r="R1907" s="3"/>
      <c r="S1907" s="3"/>
      <c r="T1907">
        <v>90</v>
      </c>
      <c r="U1907">
        <v>104</v>
      </c>
      <c r="V1907">
        <v>58</v>
      </c>
      <c r="W1907">
        <v>131</v>
      </c>
      <c r="X1907">
        <v>98</v>
      </c>
      <c r="Y1907" s="3"/>
      <c r="Z1907" s="3"/>
      <c r="AA1907" s="3"/>
      <c r="AB1907">
        <v>98</v>
      </c>
      <c r="AC1907">
        <v>37</v>
      </c>
      <c r="AD1907">
        <v>66</v>
      </c>
      <c r="AE1907">
        <v>-26</v>
      </c>
      <c r="AF1907">
        <v>-309</v>
      </c>
      <c r="AG1907" s="3"/>
      <c r="AH1907" s="3"/>
      <c r="AI1907" s="3"/>
      <c r="AJ1907" s="1">
        <v>1751</v>
      </c>
      <c r="AK1907" s="1">
        <v>1860</v>
      </c>
      <c r="AL1907" s="1">
        <v>1770</v>
      </c>
      <c r="AM1907" s="1">
        <v>2502</v>
      </c>
      <c r="AN1907" s="1">
        <v>2470</v>
      </c>
      <c r="AO1907" s="3"/>
      <c r="AP1907" s="3"/>
      <c r="AQ1907" s="3"/>
      <c r="AR1907">
        <v>590</v>
      </c>
      <c r="AS1907">
        <v>676</v>
      </c>
      <c r="AT1907">
        <v>556</v>
      </c>
      <c r="AU1907" s="1">
        <v>1215</v>
      </c>
      <c r="AV1907">
        <v>822</v>
      </c>
      <c r="AW1907" s="3"/>
      <c r="AX1907" s="3"/>
      <c r="AY1907" s="3"/>
      <c r="AZ1907" s="1">
        <v>1161</v>
      </c>
      <c r="BA1907" s="1">
        <v>1184</v>
      </c>
      <c r="BB1907" s="1">
        <v>1215</v>
      </c>
      <c r="BC1907" s="1">
        <v>1286</v>
      </c>
      <c r="BD1907" s="1">
        <v>1649</v>
      </c>
      <c r="BE1907" s="3"/>
      <c r="BF1907" s="3"/>
      <c r="BG1907" s="3"/>
      <c r="BH1907" s="1">
        <v>1161</v>
      </c>
      <c r="BI1907" s="1">
        <v>1184</v>
      </c>
      <c r="BJ1907" s="1">
        <v>1215</v>
      </c>
      <c r="BK1907" s="1">
        <v>1286</v>
      </c>
      <c r="BL1907" s="1">
        <v>1629</v>
      </c>
      <c r="BM1907" s="3"/>
      <c r="BN1907" s="3"/>
      <c r="BO1907" s="3"/>
      <c r="BP1907">
        <v>95</v>
      </c>
      <c r="BQ1907">
        <v>95</v>
      </c>
      <c r="BR1907">
        <v>95</v>
      </c>
      <c r="BS1907">
        <v>108</v>
      </c>
      <c r="BT1907">
        <v>144</v>
      </c>
      <c r="BU1907" s="3"/>
      <c r="BV1907" s="3"/>
      <c r="BW1907" s="3"/>
      <c r="BX1907">
        <v>5.54</v>
      </c>
      <c r="BY1907">
        <v>2.0699999999999998</v>
      </c>
      <c r="BZ1907">
        <v>3.64</v>
      </c>
      <c r="CA1907">
        <v>-1.21</v>
      </c>
      <c r="CB1907">
        <v>-12.43</v>
      </c>
      <c r="CC1907" s="3"/>
      <c r="CD1907" s="3"/>
      <c r="CE1907" s="3"/>
      <c r="CF1907">
        <v>8.8699999999999992</v>
      </c>
      <c r="CG1907">
        <v>3.19</v>
      </c>
      <c r="CH1907">
        <v>5.51</v>
      </c>
      <c r="CI1907">
        <v>-2.06</v>
      </c>
      <c r="CJ1907">
        <v>-21.17</v>
      </c>
      <c r="CK1907" s="3"/>
      <c r="CL1907" s="3"/>
      <c r="CM1907" s="3"/>
      <c r="CN1907">
        <v>519</v>
      </c>
      <c r="CO1907">
        <v>196</v>
      </c>
      <c r="CP1907">
        <v>347</v>
      </c>
      <c r="CQ1907">
        <v>-119</v>
      </c>
      <c r="CR1907" s="1">
        <v>-1068</v>
      </c>
      <c r="CS1907" s="3"/>
      <c r="CT1907" s="3"/>
      <c r="CU1907" s="3"/>
      <c r="CV1907">
        <v>9.7100000000000009</v>
      </c>
      <c r="CW1907">
        <v>24.74</v>
      </c>
      <c r="CX1907">
        <v>19</v>
      </c>
      <c r="CY1907" t="s">
        <v>2</v>
      </c>
      <c r="CZ1907" t="s">
        <v>2</v>
      </c>
      <c r="DA1907" s="3"/>
      <c r="DB1907" s="3"/>
      <c r="DC1907" s="3"/>
      <c r="DD1907">
        <v>0.83</v>
      </c>
      <c r="DE1907">
        <v>0.78</v>
      </c>
      <c r="DF1907">
        <v>1.01</v>
      </c>
      <c r="DG1907">
        <v>1.31</v>
      </c>
      <c r="DH1907">
        <v>1.78</v>
      </c>
      <c r="DI1907" s="3"/>
      <c r="DJ1907" s="3"/>
      <c r="DK1907" s="3"/>
      <c r="DL1907" s="6">
        <f>(CM1907*3+CL1907*2+CK1907)/6</f>
        <v>0</v>
      </c>
      <c r="DM1907">
        <f>BH1907+(BH1907*(CG1907-8.25)/8.25)</f>
        <v>448.91999999999996</v>
      </c>
      <c r="DN1907">
        <f>BI1907+(BI1907*(CH1907-8.25)/8.25)</f>
        <v>790.76848484848483</v>
      </c>
      <c r="DO1907">
        <f>BJ1907+(BJ1907*(CI1907-8.25)/8.25)</f>
        <v>-303.38181818181829</v>
      </c>
      <c r="DP1907">
        <f>BK1907+(BK1907*(CJ1907-8.25)/8.25)</f>
        <v>-3299.9539393939394</v>
      </c>
      <c r="DQ1907">
        <f>BL1907+(BL1907*(CK1907-8.25)/8.25)</f>
        <v>0</v>
      </c>
      <c r="DR1907">
        <f>BM1907+(BM1907*(CL1907-8.25)/8.25)</f>
        <v>0</v>
      </c>
      <c r="DS1907">
        <f>BN1907+(BN1907*(CM1907-8.25)/8.25)</f>
        <v>0</v>
      </c>
      <c r="DT1907" s="8">
        <f>DM1907*10^8/$I1907</f>
        <v>1398.9727840085056</v>
      </c>
      <c r="DU1907" s="8">
        <f>DN1907*10^8/$I1907</f>
        <v>2464.2777972794097</v>
      </c>
      <c r="DV1907" s="8">
        <f>DO1907*10^8/$I1907</f>
        <v>-945.43104962884399</v>
      </c>
      <c r="DW1907" s="8">
        <f>DP1907*10^8/$I1907</f>
        <v>-10283.671366153825</v>
      </c>
      <c r="DX1907" s="8">
        <f>DQ1907*10^8/$I1907</f>
        <v>0</v>
      </c>
      <c r="DY1907" s="8">
        <f>DR1907*10^8/$I1907</f>
        <v>0</v>
      </c>
      <c r="DZ1907" s="8">
        <f>DS1907*10^8/$I1907</f>
        <v>0</v>
      </c>
      <c r="EA1907" s="8">
        <f>DT1907*10^8/$I1907</f>
        <v>4359.6294448821818</v>
      </c>
      <c r="EB1907" s="8">
        <f>DZ1907*0.8</f>
        <v>0</v>
      </c>
      <c r="EC1907" s="10">
        <f>G1907-E1907</f>
        <v>-2400</v>
      </c>
      <c r="ED1907" s="4">
        <f>EC1907/E1907*100</f>
        <v>-23.188405797101449</v>
      </c>
      <c r="EE1907" s="4">
        <f>DY1907-G1907</f>
        <v>-7950</v>
      </c>
      <c r="EF1907" s="12">
        <f>EE1907/G1907</f>
        <v>-1</v>
      </c>
      <c r="EG1907" s="4">
        <f>G1907-F1907</f>
        <v>-30</v>
      </c>
    </row>
    <row r="1908" spans="1:137" x14ac:dyDescent="0.3">
      <c r="A1908">
        <v>1907</v>
      </c>
      <c r="B1908" t="s">
        <v>6850</v>
      </c>
      <c r="C1908" t="s">
        <v>4176</v>
      </c>
      <c r="D1908" t="str">
        <f>VLOOKUP(C1908,Sheet1!$A$2:$B$3197,2,FALSE)</f>
        <v>화학</v>
      </c>
      <c r="E1908">
        <v>5550</v>
      </c>
      <c r="F1908">
        <v>5170</v>
      </c>
      <c r="G1908" s="7">
        <v>5210</v>
      </c>
      <c r="H1908" t="s">
        <v>1838</v>
      </c>
      <c r="I1908" s="7">
        <f>VALUE(LEFT(H1908,FIND("/",H1908)-1)) + VALUE(MID(H1908,FIND("/",H1908)+1,LEN(H1908)))</f>
        <v>16334678</v>
      </c>
      <c r="J1908" s="1">
        <v>223823</v>
      </c>
      <c r="K1908" s="1">
        <f>G1908*I1908/(10^8)</f>
        <v>851.0367238</v>
      </c>
      <c r="L1908" s="1">
        <v>1177</v>
      </c>
      <c r="M1908" s="1">
        <v>1223</v>
      </c>
      <c r="N1908" s="1">
        <v>1369</v>
      </c>
      <c r="O1908" s="1">
        <v>1350</v>
      </c>
      <c r="P1908" s="1">
        <v>1352</v>
      </c>
      <c r="Q1908" s="3"/>
      <c r="R1908" s="3"/>
      <c r="S1908" s="3"/>
      <c r="T1908">
        <v>28</v>
      </c>
      <c r="U1908">
        <v>11</v>
      </c>
      <c r="V1908">
        <v>38</v>
      </c>
      <c r="W1908">
        <v>149</v>
      </c>
      <c r="X1908">
        <v>142</v>
      </c>
      <c r="Y1908" s="3"/>
      <c r="Z1908" s="3"/>
      <c r="AA1908" s="3"/>
      <c r="AB1908">
        <v>39</v>
      </c>
      <c r="AC1908">
        <v>-31</v>
      </c>
      <c r="AD1908">
        <v>15</v>
      </c>
      <c r="AE1908">
        <v>107</v>
      </c>
      <c r="AF1908">
        <v>77</v>
      </c>
      <c r="AG1908" s="3"/>
      <c r="AH1908" s="3"/>
      <c r="AI1908" s="3"/>
      <c r="AJ1908" s="1">
        <v>1057</v>
      </c>
      <c r="AK1908" s="1">
        <v>1080</v>
      </c>
      <c r="AL1908" s="1">
        <v>1034</v>
      </c>
      <c r="AM1908" s="1">
        <v>1095</v>
      </c>
      <c r="AN1908" s="1">
        <v>1237</v>
      </c>
      <c r="AO1908" s="3"/>
      <c r="AP1908" s="3"/>
      <c r="AQ1908" s="3"/>
      <c r="AR1908">
        <v>567</v>
      </c>
      <c r="AS1908">
        <v>629</v>
      </c>
      <c r="AT1908">
        <v>570</v>
      </c>
      <c r="AU1908">
        <v>531</v>
      </c>
      <c r="AV1908">
        <v>614</v>
      </c>
      <c r="AW1908" s="3"/>
      <c r="AX1908" s="3"/>
      <c r="AY1908" s="3"/>
      <c r="AZ1908">
        <v>490</v>
      </c>
      <c r="BA1908">
        <v>452</v>
      </c>
      <c r="BB1908">
        <v>463</v>
      </c>
      <c r="BC1908">
        <v>563</v>
      </c>
      <c r="BD1908">
        <v>624</v>
      </c>
      <c r="BE1908" s="3"/>
      <c r="BF1908" s="3"/>
      <c r="BG1908" s="3"/>
      <c r="BH1908">
        <v>486</v>
      </c>
      <c r="BI1908">
        <v>448</v>
      </c>
      <c r="BJ1908">
        <v>460</v>
      </c>
      <c r="BK1908">
        <v>560</v>
      </c>
      <c r="BL1908">
        <v>620</v>
      </c>
      <c r="BM1908" s="3"/>
      <c r="BN1908" s="3"/>
      <c r="BO1908" s="3"/>
      <c r="BP1908">
        <v>82</v>
      </c>
      <c r="BQ1908">
        <v>82</v>
      </c>
      <c r="BR1908">
        <v>82</v>
      </c>
      <c r="BS1908">
        <v>82</v>
      </c>
      <c r="BT1908">
        <v>82</v>
      </c>
      <c r="BU1908" s="3"/>
      <c r="BV1908" s="3"/>
      <c r="BW1908" s="3"/>
      <c r="BX1908">
        <v>3.85</v>
      </c>
      <c r="BY1908">
        <v>-2.86</v>
      </c>
      <c r="BZ1908">
        <v>1.42</v>
      </c>
      <c r="CA1908">
        <v>10.09</v>
      </c>
      <c r="CB1908">
        <v>6.64</v>
      </c>
      <c r="CC1908" s="3"/>
      <c r="CD1908" s="3"/>
      <c r="CE1908" s="3"/>
      <c r="CF1908">
        <v>8.36</v>
      </c>
      <c r="CG1908">
        <v>-6.54</v>
      </c>
      <c r="CH1908">
        <v>3.33</v>
      </c>
      <c r="CI1908">
        <v>21.06</v>
      </c>
      <c r="CJ1908">
        <v>13.09</v>
      </c>
      <c r="CK1908" s="3"/>
      <c r="CL1908" s="3"/>
      <c r="CM1908" s="3"/>
      <c r="CN1908">
        <v>241</v>
      </c>
      <c r="CO1908">
        <v>-187</v>
      </c>
      <c r="CP1908">
        <v>93</v>
      </c>
      <c r="CQ1908">
        <v>658</v>
      </c>
      <c r="CR1908">
        <v>473</v>
      </c>
      <c r="CS1908" s="3"/>
      <c r="CT1908" s="3"/>
      <c r="CU1908" s="3"/>
      <c r="CV1908">
        <v>12.05</v>
      </c>
      <c r="CW1908" t="s">
        <v>2</v>
      </c>
      <c r="CX1908">
        <v>19.91</v>
      </c>
      <c r="CY1908">
        <v>8.35</v>
      </c>
      <c r="CZ1908">
        <v>12.16</v>
      </c>
      <c r="DA1908" s="3"/>
      <c r="DB1908" s="3"/>
      <c r="DC1908" s="3"/>
      <c r="DD1908">
        <v>0.94</v>
      </c>
      <c r="DE1908">
        <v>0.67</v>
      </c>
      <c r="DF1908">
        <v>0.63</v>
      </c>
      <c r="DG1908">
        <v>1.55</v>
      </c>
      <c r="DH1908">
        <v>1.44</v>
      </c>
      <c r="DI1908" s="3"/>
      <c r="DJ1908" s="3"/>
      <c r="DK1908" s="3"/>
      <c r="DL1908" s="6">
        <f>(CM1908*3+CL1908*2+CK1908)/6</f>
        <v>0</v>
      </c>
      <c r="DM1908">
        <f>BH1908+(BH1908*(CG1908-8.25)/8.25)</f>
        <v>-385.26545454545453</v>
      </c>
      <c r="DN1908">
        <f>BI1908+(BI1908*(CH1908-8.25)/8.25)</f>
        <v>180.82909090909095</v>
      </c>
      <c r="DO1908">
        <f>BJ1908+(BJ1908*(CI1908-8.25)/8.25)</f>
        <v>1174.2545454545452</v>
      </c>
      <c r="DP1908">
        <f>BK1908+(BK1908*(CJ1908-8.25)/8.25)</f>
        <v>888.5333333333333</v>
      </c>
      <c r="DQ1908">
        <f>BL1908+(BL1908*(CK1908-8.25)/8.25)</f>
        <v>0</v>
      </c>
      <c r="DR1908">
        <f>BM1908+(BM1908*(CL1908-8.25)/8.25)</f>
        <v>0</v>
      </c>
      <c r="DS1908">
        <f>BN1908+(BN1908*(CM1908-8.25)/8.25)</f>
        <v>0</v>
      </c>
      <c r="DT1908" s="8">
        <f>DM1908*10^8/$I1908</f>
        <v>-2358.5739158461192</v>
      </c>
      <c r="DU1908" s="8">
        <f>DN1908*10^8/$I1908</f>
        <v>1107.0257455279557</v>
      </c>
      <c r="DV1908" s="8">
        <f>DO1908*10^8/$I1908</f>
        <v>7188.7217210804238</v>
      </c>
      <c r="DW1908" s="8">
        <f>DP1908*10^8/$I1908</f>
        <v>5439.5521805408916</v>
      </c>
      <c r="DX1908" s="8">
        <f>DQ1908*10^8/$I1908</f>
        <v>0</v>
      </c>
      <c r="DY1908" s="8">
        <f>DR1908*10^8/$I1908</f>
        <v>0</v>
      </c>
      <c r="DZ1908" s="8">
        <f>DS1908*10^8/$I1908</f>
        <v>0</v>
      </c>
      <c r="EA1908" s="8">
        <f>DT1908*10^8/$I1908</f>
        <v>-14439.059746669751</v>
      </c>
      <c r="EB1908" s="8">
        <f>DZ1908*0.8</f>
        <v>0</v>
      </c>
      <c r="EC1908" s="10">
        <f>G1908-E1908</f>
        <v>-340</v>
      </c>
      <c r="ED1908" s="4">
        <f>EC1908/E1908*100</f>
        <v>-6.1261261261261257</v>
      </c>
      <c r="EE1908" s="4">
        <f>DY1908-G1908</f>
        <v>-5210</v>
      </c>
      <c r="EF1908" s="12">
        <f>EE1908/G1908</f>
        <v>-1</v>
      </c>
      <c r="EG1908" s="4">
        <f>G1908-F1908</f>
        <v>40</v>
      </c>
    </row>
    <row r="1909" spans="1:137" x14ac:dyDescent="0.3">
      <c r="A1909">
        <v>1908</v>
      </c>
      <c r="B1909" t="s">
        <v>7061</v>
      </c>
      <c r="C1909" t="s">
        <v>4177</v>
      </c>
      <c r="D1909" t="str">
        <f>VLOOKUP(C1909,Sheet1!$A$2:$B$3197,2,FALSE)</f>
        <v>핸드셋</v>
      </c>
      <c r="E1909">
        <v>9100</v>
      </c>
      <c r="F1909">
        <v>6860</v>
      </c>
      <c r="G1909" s="7">
        <v>7100</v>
      </c>
      <c r="H1909" t="s">
        <v>1839</v>
      </c>
      <c r="I1909" s="7">
        <f>VALUE(LEFT(H1909,FIND("/",H1909)-1)) + VALUE(MID(H1909,FIND("/",H1909)+1,LEN(H1909)))</f>
        <v>25291210</v>
      </c>
      <c r="J1909" s="1">
        <v>509007</v>
      </c>
      <c r="K1909" s="1">
        <f>G1909*I1909/(10^8)</f>
        <v>1795.6759099999999</v>
      </c>
      <c r="L1909" s="1">
        <v>6022</v>
      </c>
      <c r="M1909" s="1">
        <v>5857</v>
      </c>
      <c r="N1909" s="1">
        <v>4518</v>
      </c>
      <c r="O1909" s="1">
        <v>7290</v>
      </c>
      <c r="P1909" s="1">
        <v>6257</v>
      </c>
      <c r="Q1909" s="3"/>
      <c r="R1909" s="3"/>
      <c r="S1909" s="3"/>
      <c r="T1909">
        <v>192</v>
      </c>
      <c r="U1909">
        <v>55</v>
      </c>
      <c r="V1909">
        <v>13</v>
      </c>
      <c r="W1909">
        <v>363</v>
      </c>
      <c r="X1909">
        <v>150</v>
      </c>
      <c r="Y1909" s="3"/>
      <c r="Z1909" s="3"/>
      <c r="AA1909" s="3"/>
      <c r="AB1909">
        <v>136</v>
      </c>
      <c r="AC1909">
        <v>-15</v>
      </c>
      <c r="AD1909">
        <v>-109</v>
      </c>
      <c r="AE1909">
        <v>121</v>
      </c>
      <c r="AF1909">
        <v>-160</v>
      </c>
      <c r="AG1909" s="3"/>
      <c r="AH1909" s="3"/>
      <c r="AI1909" s="3"/>
      <c r="AJ1909" s="1">
        <v>4367</v>
      </c>
      <c r="AK1909" s="1">
        <v>4250</v>
      </c>
      <c r="AL1909" s="1">
        <v>4189</v>
      </c>
      <c r="AM1909" s="1">
        <v>4205</v>
      </c>
      <c r="AN1909" s="1">
        <v>3953</v>
      </c>
      <c r="AO1909" s="3"/>
      <c r="AP1909" s="3"/>
      <c r="AQ1909" s="3"/>
      <c r="AR1909" s="1">
        <v>2735</v>
      </c>
      <c r="AS1909" s="1">
        <v>2716</v>
      </c>
      <c r="AT1909" s="1">
        <v>2779</v>
      </c>
      <c r="AU1909" s="1">
        <v>2559</v>
      </c>
      <c r="AV1909" s="1">
        <v>2492</v>
      </c>
      <c r="AW1909" s="3"/>
      <c r="AX1909" s="3"/>
      <c r="AY1909" s="3"/>
      <c r="AZ1909" s="1">
        <v>1632</v>
      </c>
      <c r="BA1909" s="1">
        <v>1534</v>
      </c>
      <c r="BB1909" s="1">
        <v>1410</v>
      </c>
      <c r="BC1909" s="1">
        <v>1645</v>
      </c>
      <c r="BD1909" s="1">
        <v>1461</v>
      </c>
      <c r="BE1909" s="3"/>
      <c r="BF1909" s="3"/>
      <c r="BG1909" s="3"/>
      <c r="BH1909" s="1">
        <v>1632</v>
      </c>
      <c r="BI1909" s="1">
        <v>1534</v>
      </c>
      <c r="BJ1909" s="1">
        <v>1410</v>
      </c>
      <c r="BK1909" s="1">
        <v>1645</v>
      </c>
      <c r="BL1909" s="1">
        <v>1461</v>
      </c>
      <c r="BM1909" s="3"/>
      <c r="BN1909" s="3"/>
      <c r="BO1909" s="3"/>
      <c r="BP1909">
        <v>102</v>
      </c>
      <c r="BQ1909">
        <v>102</v>
      </c>
      <c r="BR1909">
        <v>102</v>
      </c>
      <c r="BS1909">
        <v>110</v>
      </c>
      <c r="BT1909">
        <v>120</v>
      </c>
      <c r="BU1909" s="3"/>
      <c r="BV1909" s="3"/>
      <c r="BW1909" s="3"/>
      <c r="BX1909">
        <v>3.17</v>
      </c>
      <c r="BY1909">
        <v>-0.34</v>
      </c>
      <c r="BZ1909">
        <v>-2.58</v>
      </c>
      <c r="CA1909">
        <v>2.88</v>
      </c>
      <c r="CB1909">
        <v>-3.92</v>
      </c>
      <c r="CC1909" s="3"/>
      <c r="CD1909" s="3"/>
      <c r="CE1909" s="3"/>
      <c r="CF1909">
        <v>9.3000000000000007</v>
      </c>
      <c r="CG1909">
        <v>-0.92</v>
      </c>
      <c r="CH1909">
        <v>-7.39</v>
      </c>
      <c r="CI1909">
        <v>7.92</v>
      </c>
      <c r="CJ1909">
        <v>-10.3</v>
      </c>
      <c r="CK1909" s="3"/>
      <c r="CL1909" s="3"/>
      <c r="CM1909" s="3"/>
      <c r="CN1909">
        <v>729</v>
      </c>
      <c r="CO1909">
        <v>-71</v>
      </c>
      <c r="CP1909">
        <v>-531</v>
      </c>
      <c r="CQ1909">
        <v>560</v>
      </c>
      <c r="CR1909">
        <v>-666</v>
      </c>
      <c r="CS1909" s="3"/>
      <c r="CT1909" s="3"/>
      <c r="CU1909" s="3"/>
      <c r="CV1909">
        <v>8.0299999999999994</v>
      </c>
      <c r="CW1909" t="s">
        <v>2</v>
      </c>
      <c r="CX1909" t="s">
        <v>2</v>
      </c>
      <c r="CY1909">
        <v>9.89</v>
      </c>
      <c r="CZ1909" t="s">
        <v>2</v>
      </c>
      <c r="DA1909" s="3"/>
      <c r="DB1909" s="3"/>
      <c r="DC1909" s="3"/>
      <c r="DD1909">
        <v>0.73</v>
      </c>
      <c r="DE1909">
        <v>0.6</v>
      </c>
      <c r="DF1909">
        <v>0.5</v>
      </c>
      <c r="DG1909">
        <v>0.74</v>
      </c>
      <c r="DH1909">
        <v>1.46</v>
      </c>
      <c r="DI1909" s="3"/>
      <c r="DJ1909" s="3"/>
      <c r="DK1909" s="3"/>
      <c r="DL1909" s="6">
        <f>(CM1909*3+CL1909*2+CK1909)/6</f>
        <v>0</v>
      </c>
      <c r="DM1909">
        <f>BH1909+(BH1909*(CG1909-8.25)/8.25)</f>
        <v>-181.99272727272728</v>
      </c>
      <c r="DN1909">
        <f>BI1909+(BI1909*(CH1909-8.25)/8.25)</f>
        <v>-1374.0921212121216</v>
      </c>
      <c r="DO1909">
        <f>BJ1909+(BJ1909*(CI1909-8.25)/8.25)</f>
        <v>1353.6</v>
      </c>
      <c r="DP1909">
        <f>BK1909+(BK1909*(CJ1909-8.25)/8.25)</f>
        <v>-2053.757575757576</v>
      </c>
      <c r="DQ1909">
        <f>BL1909+(BL1909*(CK1909-8.25)/8.25)</f>
        <v>0</v>
      </c>
      <c r="DR1909">
        <f>BM1909+(BM1909*(CL1909-8.25)/8.25)</f>
        <v>0</v>
      </c>
      <c r="DS1909">
        <f>BN1909+(BN1909*(CM1909-8.25)/8.25)</f>
        <v>0</v>
      </c>
      <c r="DT1909" s="8">
        <f>DM1909*10^8/$I1909</f>
        <v>-719.58885032676289</v>
      </c>
      <c r="DU1909" s="8">
        <f>DN1909*10^8/$I1909</f>
        <v>-5433.0817750994183</v>
      </c>
      <c r="DV1909" s="8">
        <f>DO1909*10^8/$I1909</f>
        <v>5352.0570980985085</v>
      </c>
      <c r="DW1909" s="8">
        <f>DP1909*10^8/$I1909</f>
        <v>-8120.440167779936</v>
      </c>
      <c r="DX1909" s="8">
        <f>DQ1909*10^8/$I1909</f>
        <v>0</v>
      </c>
      <c r="DY1909" s="8">
        <f>DR1909*10^8/$I1909</f>
        <v>0</v>
      </c>
      <c r="DZ1909" s="8">
        <f>DS1909*10^8/$I1909</f>
        <v>0</v>
      </c>
      <c r="EA1909" s="8">
        <f>DT1909*10^8/$I1909</f>
        <v>-2845.2132196394036</v>
      </c>
      <c r="EB1909" s="8">
        <f>DZ1909*0.8</f>
        <v>0</v>
      </c>
      <c r="EC1909" s="10">
        <f>G1909-E1909</f>
        <v>-2000</v>
      </c>
      <c r="ED1909" s="4">
        <f>EC1909/E1909*100</f>
        <v>-21.978021978021978</v>
      </c>
      <c r="EE1909" s="4">
        <f>DY1909-G1909</f>
        <v>-7100</v>
      </c>
      <c r="EF1909" s="12">
        <f>EE1909/G1909</f>
        <v>-1</v>
      </c>
      <c r="EG1909" s="4">
        <f>G1909-F1909</f>
        <v>240</v>
      </c>
    </row>
    <row r="1910" spans="1:137" x14ac:dyDescent="0.3">
      <c r="A1910">
        <v>1909</v>
      </c>
      <c r="B1910" t="s">
        <v>7017</v>
      </c>
      <c r="C1910" t="s">
        <v>4178</v>
      </c>
      <c r="D1910" t="str">
        <f>VLOOKUP(C1910,Sheet1!$A$2:$B$3197,2,FALSE)</f>
        <v>레저용장비와제품</v>
      </c>
      <c r="E1910">
        <v>5590</v>
      </c>
      <c r="F1910">
        <v>6000</v>
      </c>
      <c r="G1910" s="7">
        <v>6650</v>
      </c>
      <c r="H1910" t="s">
        <v>1840</v>
      </c>
      <c r="I1910" s="7">
        <f>VALUE(LEFT(H1910,FIND("/",H1910)-1)) + VALUE(MID(H1910,FIND("/",H1910)+1,LEN(H1910)))</f>
        <v>13564086</v>
      </c>
      <c r="J1910">
        <v>0</v>
      </c>
      <c r="K1910" s="1">
        <f>G1910*I1910/(10^8)</f>
        <v>902.01171899999997</v>
      </c>
      <c r="L1910">
        <v>343</v>
      </c>
      <c r="M1910">
        <v>357</v>
      </c>
      <c r="N1910">
        <v>338</v>
      </c>
      <c r="O1910">
        <v>437</v>
      </c>
      <c r="P1910">
        <v>807</v>
      </c>
      <c r="Q1910" s="3"/>
      <c r="R1910" s="3"/>
      <c r="S1910" s="3"/>
      <c r="T1910">
        <v>22</v>
      </c>
      <c r="U1910">
        <v>22</v>
      </c>
      <c r="V1910">
        <v>-12</v>
      </c>
      <c r="W1910">
        <v>-26</v>
      </c>
      <c r="X1910">
        <v>103</v>
      </c>
      <c r="Y1910" s="3"/>
      <c r="Z1910" s="3"/>
      <c r="AA1910" s="3"/>
      <c r="AB1910">
        <v>215</v>
      </c>
      <c r="AC1910">
        <v>17</v>
      </c>
      <c r="AD1910">
        <v>-61</v>
      </c>
      <c r="AE1910">
        <v>-138</v>
      </c>
      <c r="AF1910">
        <v>-253</v>
      </c>
      <c r="AG1910" s="3"/>
      <c r="AH1910" s="3"/>
      <c r="AI1910" s="3"/>
      <c r="AJ1910" s="1">
        <v>1052</v>
      </c>
      <c r="AK1910" s="1">
        <v>1059</v>
      </c>
      <c r="AL1910" s="1">
        <v>1124</v>
      </c>
      <c r="AM1910" s="1">
        <v>4640</v>
      </c>
      <c r="AN1910" s="1">
        <v>7149</v>
      </c>
      <c r="AO1910" s="3"/>
      <c r="AP1910" s="3"/>
      <c r="AQ1910" s="3"/>
      <c r="AR1910">
        <v>335</v>
      </c>
      <c r="AS1910">
        <v>331</v>
      </c>
      <c r="AT1910">
        <v>417</v>
      </c>
      <c r="AU1910" s="1">
        <v>3899</v>
      </c>
      <c r="AV1910" s="1">
        <v>6454</v>
      </c>
      <c r="AW1910" s="3"/>
      <c r="AX1910" s="3"/>
      <c r="AY1910" s="3"/>
      <c r="AZ1910">
        <v>717</v>
      </c>
      <c r="BA1910">
        <v>728</v>
      </c>
      <c r="BB1910">
        <v>707</v>
      </c>
      <c r="BC1910">
        <v>740</v>
      </c>
      <c r="BD1910">
        <v>695</v>
      </c>
      <c r="BE1910" s="3"/>
      <c r="BF1910" s="3"/>
      <c r="BG1910" s="3"/>
      <c r="BH1910">
        <v>717</v>
      </c>
      <c r="BI1910">
        <v>728</v>
      </c>
      <c r="BJ1910">
        <v>683</v>
      </c>
      <c r="BK1910">
        <v>554</v>
      </c>
      <c r="BL1910">
        <v>694</v>
      </c>
      <c r="BM1910" s="3"/>
      <c r="BN1910" s="3"/>
      <c r="BO1910" s="3"/>
      <c r="BP1910">
        <v>208</v>
      </c>
      <c r="BQ1910">
        <v>416</v>
      </c>
      <c r="BR1910">
        <v>416</v>
      </c>
      <c r="BS1910">
        <v>428</v>
      </c>
      <c r="BT1910">
        <v>691</v>
      </c>
      <c r="BU1910" s="3"/>
      <c r="BV1910" s="3"/>
      <c r="BW1910" s="3"/>
      <c r="BX1910">
        <v>26.79</v>
      </c>
      <c r="BY1910">
        <v>1.65</v>
      </c>
      <c r="BZ1910">
        <v>-5.61</v>
      </c>
      <c r="CA1910">
        <v>-4.78</v>
      </c>
      <c r="CB1910">
        <v>-4.29</v>
      </c>
      <c r="CC1910" s="3"/>
      <c r="CD1910" s="3"/>
      <c r="CE1910" s="3"/>
      <c r="CF1910">
        <v>38.07</v>
      </c>
      <c r="CG1910">
        <v>2.41</v>
      </c>
      <c r="CH1910">
        <v>-5.54</v>
      </c>
      <c r="CI1910">
        <v>-21.76</v>
      </c>
      <c r="CJ1910">
        <v>-39.39</v>
      </c>
      <c r="CK1910" s="3"/>
      <c r="CL1910" s="3"/>
      <c r="CM1910" s="3"/>
      <c r="CN1910" s="1">
        <v>2733</v>
      </c>
      <c r="CO1910">
        <v>209</v>
      </c>
      <c r="CP1910">
        <v>-470</v>
      </c>
      <c r="CQ1910" s="1">
        <v>-1589</v>
      </c>
      <c r="CR1910" s="1">
        <v>-1813</v>
      </c>
      <c r="CS1910" s="3"/>
      <c r="CT1910" s="3"/>
      <c r="CU1910" s="3"/>
      <c r="CV1910">
        <v>3.12</v>
      </c>
      <c r="CW1910">
        <v>49.33</v>
      </c>
      <c r="CX1910" t="s">
        <v>2</v>
      </c>
      <c r="CY1910" t="s">
        <v>2</v>
      </c>
      <c r="CZ1910" t="s">
        <v>2</v>
      </c>
      <c r="DA1910" s="3"/>
      <c r="DB1910" s="3"/>
      <c r="DC1910" s="3"/>
      <c r="DD1910">
        <v>0.99</v>
      </c>
      <c r="DE1910">
        <v>1.18</v>
      </c>
      <c r="DF1910">
        <v>0.79</v>
      </c>
      <c r="DG1910">
        <v>1.23</v>
      </c>
      <c r="DH1910">
        <v>1.08</v>
      </c>
      <c r="DI1910" s="3"/>
      <c r="DJ1910" s="3"/>
      <c r="DK1910" s="3"/>
      <c r="DL1910" s="6">
        <f>(CM1910*3+CL1910*2+CK1910)/6</f>
        <v>0</v>
      </c>
      <c r="DM1910">
        <f>BH1910+(BH1910*(CG1910-8.25)/8.25)</f>
        <v>209.45090909090914</v>
      </c>
      <c r="DN1910">
        <f>BI1910+(BI1910*(CH1910-8.25)/8.25)</f>
        <v>-488.8630303030302</v>
      </c>
      <c r="DO1910">
        <f>BJ1910+(BJ1910*(CI1910-8.25)/8.25)</f>
        <v>-1801.4642424242425</v>
      </c>
      <c r="DP1910">
        <f>BK1910+(BK1910*(CJ1910-8.25)/8.25)</f>
        <v>-2645.0981818181822</v>
      </c>
      <c r="DQ1910">
        <f>BL1910+(BL1910*(CK1910-8.25)/8.25)</f>
        <v>0</v>
      </c>
      <c r="DR1910">
        <f>BM1910+(BM1910*(CL1910-8.25)/8.25)</f>
        <v>0</v>
      </c>
      <c r="DS1910">
        <f>BN1910+(BN1910*(CM1910-8.25)/8.25)</f>
        <v>0</v>
      </c>
      <c r="DT1910" s="8">
        <f>DM1910*10^8/$I1910</f>
        <v>1544.1579262392549</v>
      </c>
      <c r="DU1910" s="8">
        <f>DN1910*10^8/$I1910</f>
        <v>-3604.0985754810913</v>
      </c>
      <c r="DV1910" s="8">
        <f>DO1910*10^8/$I1910</f>
        <v>-13281.132561561779</v>
      </c>
      <c r="DW1910" s="8">
        <f>DP1910*10^8/$I1910</f>
        <v>-19500.747649478057</v>
      </c>
      <c r="DX1910" s="8">
        <f>DQ1910*10^8/$I1910</f>
        <v>0</v>
      </c>
      <c r="DY1910" s="8">
        <f>DR1910*10^8/$I1910</f>
        <v>0</v>
      </c>
      <c r="DZ1910" s="8">
        <f>DS1910*10^8/$I1910</f>
        <v>0</v>
      </c>
      <c r="EA1910" s="8">
        <f>DT1910*10^8/$I1910</f>
        <v>11384.164965035277</v>
      </c>
      <c r="EB1910" s="8">
        <f>DZ1910*0.8</f>
        <v>0</v>
      </c>
      <c r="EC1910" s="10">
        <f>G1910-E1910</f>
        <v>1060</v>
      </c>
      <c r="ED1910" s="4">
        <f>EC1910/E1910*100</f>
        <v>18.962432915921287</v>
      </c>
      <c r="EE1910" s="4">
        <f>DY1910-G1910</f>
        <v>-6650</v>
      </c>
      <c r="EF1910" s="12">
        <f>EE1910/G1910</f>
        <v>-1</v>
      </c>
      <c r="EG1910" s="4">
        <f>G1910-F1910</f>
        <v>650</v>
      </c>
    </row>
    <row r="1911" spans="1:137" x14ac:dyDescent="0.3">
      <c r="A1911">
        <v>1910</v>
      </c>
      <c r="B1911" t="s">
        <v>7369</v>
      </c>
      <c r="C1911" t="s">
        <v>4179</v>
      </c>
      <c r="D1911" t="str">
        <f>VLOOKUP(C1911,Sheet1!$A$2:$B$3197,2,FALSE)</f>
        <v>비철금속</v>
      </c>
      <c r="E1911">
        <v>6080</v>
      </c>
      <c r="F1911">
        <v>11300</v>
      </c>
      <c r="G1911" s="7">
        <v>11800</v>
      </c>
      <c r="H1911" t="s">
        <v>828</v>
      </c>
      <c r="I1911" s="7">
        <f>VALUE(LEFT(H1911,FIND("/",H1911)-1)) + VALUE(MID(H1911,FIND("/",H1911)+1,LEN(H1911)))</f>
        <v>5060000</v>
      </c>
      <c r="J1911">
        <v>0</v>
      </c>
      <c r="K1911" s="1">
        <f>G1911*I1911/(10^8)</f>
        <v>597.08000000000004</v>
      </c>
      <c r="L1911">
        <v>213</v>
      </c>
      <c r="M1911">
        <v>264</v>
      </c>
      <c r="N1911">
        <v>251</v>
      </c>
      <c r="O1911">
        <v>243</v>
      </c>
      <c r="P1911">
        <v>259</v>
      </c>
      <c r="Q1911" s="3"/>
      <c r="R1911" s="3"/>
      <c r="S1911" s="3"/>
      <c r="T1911">
        <v>7</v>
      </c>
      <c r="U1911">
        <v>21</v>
      </c>
      <c r="V1911">
        <v>16</v>
      </c>
      <c r="W1911">
        <v>6</v>
      </c>
      <c r="X1911">
        <v>8</v>
      </c>
      <c r="Y1911" s="3"/>
      <c r="Z1911" s="3"/>
      <c r="AA1911" s="3"/>
      <c r="AB1911">
        <v>37</v>
      </c>
      <c r="AC1911">
        <v>42</v>
      </c>
      <c r="AD1911">
        <v>23</v>
      </c>
      <c r="AE1911">
        <v>-8</v>
      </c>
      <c r="AF1911">
        <v>-31</v>
      </c>
      <c r="AG1911" s="3"/>
      <c r="AH1911" s="3"/>
      <c r="AI1911" s="3"/>
      <c r="AJ1911">
        <v>595</v>
      </c>
      <c r="AK1911">
        <v>682</v>
      </c>
      <c r="AL1911">
        <v>656</v>
      </c>
      <c r="AM1911">
        <v>622</v>
      </c>
      <c r="AN1911">
        <v>598</v>
      </c>
      <c r="AO1911" s="3"/>
      <c r="AP1911" s="3"/>
      <c r="AQ1911" s="3"/>
      <c r="AR1911">
        <v>311</v>
      </c>
      <c r="AS1911">
        <v>362</v>
      </c>
      <c r="AT1911">
        <v>334</v>
      </c>
      <c r="AU1911">
        <v>293</v>
      </c>
      <c r="AV1911">
        <v>307</v>
      </c>
      <c r="AW1911" s="3"/>
      <c r="AX1911" s="3"/>
      <c r="AY1911" s="3"/>
      <c r="AZ1911">
        <v>284</v>
      </c>
      <c r="BA1911">
        <v>320</v>
      </c>
      <c r="BB1911">
        <v>322</v>
      </c>
      <c r="BC1911">
        <v>329</v>
      </c>
      <c r="BD1911">
        <v>290</v>
      </c>
      <c r="BE1911" s="3"/>
      <c r="BF1911" s="3"/>
      <c r="BG1911" s="3"/>
      <c r="BH1911">
        <v>284</v>
      </c>
      <c r="BI1911">
        <v>318</v>
      </c>
      <c r="BJ1911">
        <v>322</v>
      </c>
      <c r="BK1911">
        <v>329</v>
      </c>
      <c r="BL1911">
        <v>290</v>
      </c>
      <c r="BM1911" s="3"/>
      <c r="BN1911" s="3"/>
      <c r="BO1911" s="3"/>
      <c r="BP1911">
        <v>25</v>
      </c>
      <c r="BQ1911">
        <v>25</v>
      </c>
      <c r="BR1911">
        <v>25</v>
      </c>
      <c r="BS1911">
        <v>25</v>
      </c>
      <c r="BT1911">
        <v>25</v>
      </c>
      <c r="BU1911" s="3"/>
      <c r="BV1911" s="3"/>
      <c r="BW1911" s="3"/>
      <c r="BX1911">
        <v>6.35</v>
      </c>
      <c r="BY1911">
        <v>6.63</v>
      </c>
      <c r="BZ1911">
        <v>3.38</v>
      </c>
      <c r="CA1911">
        <v>-1.2</v>
      </c>
      <c r="CB1911">
        <v>-5.13</v>
      </c>
      <c r="CC1911" s="3"/>
      <c r="CD1911" s="3"/>
      <c r="CE1911" s="3"/>
      <c r="CF1911">
        <v>13.69</v>
      </c>
      <c r="CG1911">
        <v>13.64</v>
      </c>
      <c r="CH1911">
        <v>6.92</v>
      </c>
      <c r="CI1911">
        <v>-2.35</v>
      </c>
      <c r="CJ1911">
        <v>-10.1</v>
      </c>
      <c r="CK1911" s="3"/>
      <c r="CL1911" s="3"/>
      <c r="CM1911" s="3"/>
      <c r="CN1911">
        <v>731</v>
      </c>
      <c r="CO1911">
        <v>812</v>
      </c>
      <c r="CP1911">
        <v>438</v>
      </c>
      <c r="CQ1911">
        <v>-151</v>
      </c>
      <c r="CR1911">
        <v>-618</v>
      </c>
      <c r="CS1911" s="3"/>
      <c r="CT1911" s="3"/>
      <c r="CU1911" s="3"/>
      <c r="CV1911">
        <v>12.58</v>
      </c>
      <c r="CW1911">
        <v>7.66</v>
      </c>
      <c r="CX1911">
        <v>10.46</v>
      </c>
      <c r="CY1911" t="s">
        <v>2</v>
      </c>
      <c r="CZ1911" t="s">
        <v>2</v>
      </c>
      <c r="DA1911" s="3"/>
      <c r="DB1911" s="3"/>
      <c r="DC1911" s="3"/>
      <c r="DD1911">
        <v>1.64</v>
      </c>
      <c r="DE1911">
        <v>0.99</v>
      </c>
      <c r="DF1911">
        <v>0.72</v>
      </c>
      <c r="DG1911">
        <v>0.71</v>
      </c>
      <c r="DH1911">
        <v>1.04</v>
      </c>
      <c r="DI1911" s="3"/>
      <c r="DJ1911" s="3"/>
      <c r="DK1911" s="3"/>
      <c r="DL1911" s="6">
        <f>(CM1911*3+CL1911*2+CK1911)/6</f>
        <v>0</v>
      </c>
      <c r="DM1911">
        <f>BH1911+(BH1911*(CG1911-8.25)/8.25)</f>
        <v>469.54666666666668</v>
      </c>
      <c r="DN1911">
        <f>BI1911+(BI1911*(CH1911-8.25)/8.25)</f>
        <v>266.73454545454547</v>
      </c>
      <c r="DO1911">
        <f>BJ1911+(BJ1911*(CI1911-8.25)/8.25)</f>
        <v>-91.721212121212091</v>
      </c>
      <c r="DP1911">
        <f>BK1911+(BK1911*(CJ1911-8.25)/8.25)</f>
        <v>-402.77575757575767</v>
      </c>
      <c r="DQ1911">
        <f>BL1911+(BL1911*(CK1911-8.25)/8.25)</f>
        <v>0</v>
      </c>
      <c r="DR1911">
        <f>BM1911+(BM1911*(CL1911-8.25)/8.25)</f>
        <v>0</v>
      </c>
      <c r="DS1911">
        <f>BN1911+(BN1911*(CM1911-8.25)/8.25)</f>
        <v>0</v>
      </c>
      <c r="DT1911" s="8">
        <f>DM1911*10^8/$I1911</f>
        <v>9279.5783926218719</v>
      </c>
      <c r="DU1911" s="8">
        <f>DN1911*10^8/$I1911</f>
        <v>5271.4337046352857</v>
      </c>
      <c r="DV1911" s="8">
        <f>DO1911*10^8/$I1911</f>
        <v>-1812.6721763085391</v>
      </c>
      <c r="DW1911" s="8">
        <f>DP1911*10^8/$I1911</f>
        <v>-7959.9952090070683</v>
      </c>
      <c r="DX1911" s="8">
        <f>DQ1911*10^8/$I1911</f>
        <v>0</v>
      </c>
      <c r="DY1911" s="8">
        <f>DR1911*10^8/$I1911</f>
        <v>0</v>
      </c>
      <c r="DZ1911" s="8">
        <f>DS1911*10^8/$I1911</f>
        <v>0</v>
      </c>
      <c r="EA1911" s="8">
        <f>DT1911*10^8/$I1911</f>
        <v>183390.8773245429</v>
      </c>
      <c r="EB1911" s="8">
        <f>DZ1911*0.8</f>
        <v>0</v>
      </c>
      <c r="EC1911" s="10">
        <f>G1911-E1911</f>
        <v>5720</v>
      </c>
      <c r="ED1911" s="4">
        <f>EC1911/E1911*100</f>
        <v>94.078947368421055</v>
      </c>
      <c r="EE1911" s="4">
        <f>DY1911-G1911</f>
        <v>-11800</v>
      </c>
      <c r="EF1911" s="12">
        <f>EE1911/G1911</f>
        <v>-1</v>
      </c>
      <c r="EG1911" s="4">
        <f>G1911-F1911</f>
        <v>500</v>
      </c>
    </row>
    <row r="1912" spans="1:137" x14ac:dyDescent="0.3">
      <c r="A1912">
        <v>1911</v>
      </c>
      <c r="B1912" t="s">
        <v>6529</v>
      </c>
      <c r="C1912" t="s">
        <v>4180</v>
      </c>
      <c r="D1912" t="str">
        <f>VLOOKUP(C1912,Sheet1!$A$2:$B$3197,2,FALSE)</f>
        <v>기계</v>
      </c>
      <c r="E1912">
        <v>2290</v>
      </c>
      <c r="F1912">
        <v>2780</v>
      </c>
      <c r="G1912" s="7">
        <v>2905</v>
      </c>
      <c r="H1912" t="s">
        <v>1841</v>
      </c>
      <c r="I1912" s="7">
        <f>VALUE(LEFT(H1912,FIND("/",H1912)-1)) + VALUE(MID(H1912,FIND("/",H1912)+1,LEN(H1912)))</f>
        <v>46271513</v>
      </c>
      <c r="J1912">
        <v>0</v>
      </c>
      <c r="K1912" s="1">
        <f>G1912*I1912/(10^8)</f>
        <v>1344.1874526500001</v>
      </c>
      <c r="L1912">
        <v>237</v>
      </c>
      <c r="M1912">
        <v>265</v>
      </c>
      <c r="N1912">
        <v>315</v>
      </c>
      <c r="O1912">
        <v>358</v>
      </c>
      <c r="P1912">
        <v>226</v>
      </c>
      <c r="Q1912" s="3"/>
      <c r="R1912" s="3"/>
      <c r="S1912" s="3"/>
      <c r="T1912">
        <v>12</v>
      </c>
      <c r="U1912">
        <v>-24</v>
      </c>
      <c r="V1912">
        <v>3</v>
      </c>
      <c r="W1912">
        <v>17</v>
      </c>
      <c r="X1912">
        <v>5</v>
      </c>
      <c r="Y1912" s="3"/>
      <c r="Z1912" s="3"/>
      <c r="AA1912" s="3"/>
      <c r="AB1912">
        <v>-34</v>
      </c>
      <c r="AC1912">
        <v>-88</v>
      </c>
      <c r="AD1912">
        <v>-14</v>
      </c>
      <c r="AE1912">
        <v>14</v>
      </c>
      <c r="AF1912">
        <v>-11</v>
      </c>
      <c r="AG1912" s="3"/>
      <c r="AH1912" s="3"/>
      <c r="AI1912" s="3"/>
      <c r="AJ1912">
        <v>577</v>
      </c>
      <c r="AK1912">
        <v>537</v>
      </c>
      <c r="AL1912">
        <v>495</v>
      </c>
      <c r="AM1912">
        <v>533</v>
      </c>
      <c r="AN1912">
        <v>497</v>
      </c>
      <c r="AO1912" s="3"/>
      <c r="AP1912" s="3"/>
      <c r="AQ1912" s="3"/>
      <c r="AR1912">
        <v>231</v>
      </c>
      <c r="AS1912">
        <v>245</v>
      </c>
      <c r="AT1912">
        <v>188</v>
      </c>
      <c r="AU1912">
        <v>190</v>
      </c>
      <c r="AV1912">
        <v>163</v>
      </c>
      <c r="AW1912" s="3"/>
      <c r="AX1912" s="3"/>
      <c r="AY1912" s="3"/>
      <c r="AZ1912">
        <v>346</v>
      </c>
      <c r="BA1912">
        <v>292</v>
      </c>
      <c r="BB1912">
        <v>308</v>
      </c>
      <c r="BC1912">
        <v>344</v>
      </c>
      <c r="BD1912">
        <v>334</v>
      </c>
      <c r="BE1912" s="3"/>
      <c r="BF1912" s="3"/>
      <c r="BG1912" s="3"/>
      <c r="BH1912">
        <v>346</v>
      </c>
      <c r="BI1912">
        <v>292</v>
      </c>
      <c r="BJ1912">
        <v>308</v>
      </c>
      <c r="BK1912">
        <v>344</v>
      </c>
      <c r="BL1912">
        <v>334</v>
      </c>
      <c r="BM1912" s="3"/>
      <c r="BN1912" s="3"/>
      <c r="BO1912" s="3"/>
      <c r="BP1912">
        <v>204</v>
      </c>
      <c r="BQ1912">
        <v>210</v>
      </c>
      <c r="BR1912">
        <v>218</v>
      </c>
      <c r="BS1912">
        <v>224</v>
      </c>
      <c r="BT1912">
        <v>224</v>
      </c>
      <c r="BU1912" s="3"/>
      <c r="BV1912" s="3"/>
      <c r="BW1912" s="3"/>
      <c r="BX1912">
        <v>-5.44</v>
      </c>
      <c r="BY1912">
        <v>-15.8</v>
      </c>
      <c r="BZ1912">
        <v>-2.77</v>
      </c>
      <c r="CA1912">
        <v>2.74</v>
      </c>
      <c r="CB1912">
        <v>-2.1</v>
      </c>
      <c r="CC1912" s="3"/>
      <c r="CD1912" s="3"/>
      <c r="CE1912" s="3"/>
      <c r="CF1912">
        <v>-9.3800000000000008</v>
      </c>
      <c r="CG1912">
        <v>-27.61</v>
      </c>
      <c r="CH1912">
        <v>-4.78</v>
      </c>
      <c r="CI1912">
        <v>4.33</v>
      </c>
      <c r="CJ1912">
        <v>-3.19</v>
      </c>
      <c r="CK1912" s="3"/>
      <c r="CL1912" s="3"/>
      <c r="CM1912" s="3"/>
      <c r="CN1912">
        <v>-83</v>
      </c>
      <c r="CO1912">
        <v>-210</v>
      </c>
      <c r="CP1912">
        <v>-33</v>
      </c>
      <c r="CQ1912">
        <v>32</v>
      </c>
      <c r="CR1912">
        <v>-24</v>
      </c>
      <c r="CS1912" s="3"/>
      <c r="CT1912" s="3"/>
      <c r="CU1912" s="3"/>
      <c r="CV1912" t="s">
        <v>2</v>
      </c>
      <c r="CW1912" t="s">
        <v>2</v>
      </c>
      <c r="CX1912" t="s">
        <v>2</v>
      </c>
      <c r="CY1912">
        <v>75.239999999999995</v>
      </c>
      <c r="CZ1912" t="s">
        <v>2</v>
      </c>
      <c r="DA1912" s="3"/>
      <c r="DB1912" s="3"/>
      <c r="DC1912" s="3"/>
      <c r="DD1912">
        <v>2.82</v>
      </c>
      <c r="DE1912">
        <v>3.53</v>
      </c>
      <c r="DF1912">
        <v>3.15</v>
      </c>
      <c r="DG1912">
        <v>3.11</v>
      </c>
      <c r="DH1912">
        <v>2.5099999999999998</v>
      </c>
      <c r="DI1912" s="3"/>
      <c r="DJ1912" s="3"/>
      <c r="DK1912" s="3"/>
      <c r="DL1912" s="6">
        <f>(CM1912*3+CL1912*2+CK1912)/6</f>
        <v>0</v>
      </c>
      <c r="DM1912">
        <f>BH1912+(BH1912*(CG1912-8.25)/8.25)</f>
        <v>-1157.9466666666667</v>
      </c>
      <c r="DN1912">
        <f>BI1912+(BI1912*(CH1912-8.25)/8.25)</f>
        <v>-169.18303030303031</v>
      </c>
      <c r="DO1912">
        <f>BJ1912+(BJ1912*(CI1912-8.25)/8.25)</f>
        <v>161.65333333333334</v>
      </c>
      <c r="DP1912">
        <f>BK1912+(BK1912*(CJ1912-8.25)/8.25)</f>
        <v>-133.01333333333332</v>
      </c>
      <c r="DQ1912">
        <f>BL1912+(BL1912*(CK1912-8.25)/8.25)</f>
        <v>0</v>
      </c>
      <c r="DR1912">
        <f>BM1912+(BM1912*(CL1912-8.25)/8.25)</f>
        <v>0</v>
      </c>
      <c r="DS1912">
        <f>BN1912+(BN1912*(CM1912-8.25)/8.25)</f>
        <v>0</v>
      </c>
      <c r="DT1912" s="8">
        <f>DM1912*10^8/$I1912</f>
        <v>-2502.5044386741074</v>
      </c>
      <c r="DU1912" s="8">
        <f>DN1912*10^8/$I1912</f>
        <v>-365.63107478899661</v>
      </c>
      <c r="DV1912" s="8">
        <f>DO1912*10^8/$I1912</f>
        <v>349.35821816185984</v>
      </c>
      <c r="DW1912" s="8">
        <f>DP1912*10^8/$I1912</f>
        <v>-287.4626842941862</v>
      </c>
      <c r="DX1912" s="8">
        <f>DQ1912*10^8/$I1912</f>
        <v>0</v>
      </c>
      <c r="DY1912" s="8">
        <f>DR1912*10^8/$I1912</f>
        <v>0</v>
      </c>
      <c r="DZ1912" s="8">
        <f>DS1912*10^8/$I1912</f>
        <v>0</v>
      </c>
      <c r="EA1912" s="8">
        <f>DT1912*10^8/$I1912</f>
        <v>-5408.304756911898</v>
      </c>
      <c r="EB1912" s="8">
        <f>DZ1912*0.8</f>
        <v>0</v>
      </c>
      <c r="EC1912" s="10">
        <f>G1912-E1912</f>
        <v>615</v>
      </c>
      <c r="ED1912" s="4">
        <f>EC1912/E1912*100</f>
        <v>26.855895196506552</v>
      </c>
      <c r="EE1912" s="4">
        <f>DY1912-G1912</f>
        <v>-2905</v>
      </c>
      <c r="EF1912" s="12">
        <f>EE1912/G1912</f>
        <v>-1</v>
      </c>
      <c r="EG1912" s="4">
        <f>G1912-F1912</f>
        <v>125</v>
      </c>
    </row>
    <row r="1913" spans="1:137" x14ac:dyDescent="0.3">
      <c r="A1913">
        <v>1912</v>
      </c>
      <c r="B1913" t="s">
        <v>6692</v>
      </c>
      <c r="C1913" t="s">
        <v>4181</v>
      </c>
      <c r="D1913" t="str">
        <f>VLOOKUP(C1913,Sheet1!$A$2:$B$3197,2,FALSE)</f>
        <v>제약</v>
      </c>
      <c r="E1913" s="7">
        <v>4266.67</v>
      </c>
      <c r="F1913" s="7">
        <v>4380</v>
      </c>
      <c r="G1913" s="7">
        <v>4055</v>
      </c>
      <c r="H1913" t="s">
        <v>1842</v>
      </c>
      <c r="I1913" s="7">
        <f>VALUE(LEFT(H1913,FIND("/",H1913)-1)) + VALUE(MID(H1913,FIND("/",H1913)+1,LEN(H1913)))</f>
        <v>65633553</v>
      </c>
      <c r="J1913" s="1">
        <v>7710</v>
      </c>
      <c r="K1913" s="1">
        <f>G1913*I1913/(10^8)</f>
        <v>2661.44057415</v>
      </c>
      <c r="L1913" s="1">
        <v>1115</v>
      </c>
      <c r="M1913" s="1">
        <v>1025</v>
      </c>
      <c r="N1913" s="1">
        <v>1021</v>
      </c>
      <c r="O1913" s="1">
        <v>1087</v>
      </c>
      <c r="P1913" s="1">
        <v>1236</v>
      </c>
      <c r="Q1913" s="3"/>
      <c r="R1913" s="3"/>
      <c r="S1913" s="3"/>
      <c r="T1913">
        <v>25</v>
      </c>
      <c r="U1913">
        <v>54</v>
      </c>
      <c r="V1913">
        <v>69</v>
      </c>
      <c r="W1913">
        <v>41</v>
      </c>
      <c r="X1913">
        <v>46</v>
      </c>
      <c r="Y1913" s="3"/>
      <c r="Z1913" s="3"/>
      <c r="AA1913" s="3"/>
      <c r="AB1913">
        <v>64</v>
      </c>
      <c r="AC1913">
        <v>27</v>
      </c>
      <c r="AD1913">
        <v>51</v>
      </c>
      <c r="AE1913">
        <v>32</v>
      </c>
      <c r="AF1913">
        <v>28</v>
      </c>
      <c r="AG1913" s="3"/>
      <c r="AH1913" s="3"/>
      <c r="AI1913" s="3"/>
      <c r="AJ1913" s="1">
        <v>1286</v>
      </c>
      <c r="AK1913" s="1">
        <v>1239</v>
      </c>
      <c r="AL1913" s="1">
        <v>1234</v>
      </c>
      <c r="AM1913" s="1">
        <v>1394</v>
      </c>
      <c r="AN1913" s="1">
        <v>1697</v>
      </c>
      <c r="AO1913" s="3"/>
      <c r="AP1913" s="3"/>
      <c r="AQ1913" s="3"/>
      <c r="AR1913">
        <v>288</v>
      </c>
      <c r="AS1913">
        <v>257</v>
      </c>
      <c r="AT1913">
        <v>222</v>
      </c>
      <c r="AU1913">
        <v>200</v>
      </c>
      <c r="AV1913">
        <v>128</v>
      </c>
      <c r="AW1913" s="3"/>
      <c r="AX1913" s="3"/>
      <c r="AY1913" s="3"/>
      <c r="AZ1913">
        <v>999</v>
      </c>
      <c r="BA1913">
        <v>982</v>
      </c>
      <c r="BB1913" s="1">
        <v>1012</v>
      </c>
      <c r="BC1913" s="1">
        <v>1194</v>
      </c>
      <c r="BD1913" s="1">
        <v>1569</v>
      </c>
      <c r="BE1913" s="3"/>
      <c r="BF1913" s="3"/>
      <c r="BG1913" s="3"/>
      <c r="BH1913">
        <v>999</v>
      </c>
      <c r="BI1913">
        <v>982</v>
      </c>
      <c r="BJ1913" s="1">
        <v>1012</v>
      </c>
      <c r="BK1913" s="1">
        <v>1194</v>
      </c>
      <c r="BL1913" s="1">
        <v>1569</v>
      </c>
      <c r="BM1913" s="3"/>
      <c r="BN1913" s="3"/>
      <c r="BO1913" s="3"/>
      <c r="BP1913">
        <v>72</v>
      </c>
      <c r="BQ1913">
        <v>72</v>
      </c>
      <c r="BR1913">
        <v>72</v>
      </c>
      <c r="BS1913">
        <v>86</v>
      </c>
      <c r="BT1913">
        <v>104</v>
      </c>
      <c r="BU1913" s="3"/>
      <c r="BV1913" s="3"/>
      <c r="BW1913" s="3"/>
      <c r="BX1913">
        <v>4.75</v>
      </c>
      <c r="BY1913">
        <v>2.11</v>
      </c>
      <c r="BZ1913">
        <v>4.1100000000000003</v>
      </c>
      <c r="CA1913">
        <v>2.4300000000000002</v>
      </c>
      <c r="CB1913">
        <v>1.82</v>
      </c>
      <c r="CC1913" s="3"/>
      <c r="CD1913" s="3"/>
      <c r="CE1913" s="3"/>
      <c r="CF1913">
        <v>6.42</v>
      </c>
      <c r="CG1913">
        <v>2.69</v>
      </c>
      <c r="CH1913">
        <v>5.09</v>
      </c>
      <c r="CI1913">
        <v>2.89</v>
      </c>
      <c r="CJ1913">
        <v>2.0299999999999998</v>
      </c>
      <c r="CK1913" s="3"/>
      <c r="CL1913" s="3"/>
      <c r="CM1913" s="3"/>
      <c r="CN1913">
        <v>148</v>
      </c>
      <c r="CO1913">
        <v>62</v>
      </c>
      <c r="CP1913">
        <v>117</v>
      </c>
      <c r="CQ1913">
        <v>74</v>
      </c>
      <c r="CR1913">
        <v>52</v>
      </c>
      <c r="CS1913" s="3"/>
      <c r="CT1913" s="3"/>
      <c r="CU1913" s="3"/>
      <c r="CV1913">
        <v>18.309999999999999</v>
      </c>
      <c r="CW1913">
        <v>36.82</v>
      </c>
      <c r="CX1913">
        <v>18.45</v>
      </c>
      <c r="CY1913">
        <v>29.59</v>
      </c>
      <c r="CZ1913">
        <v>80.27</v>
      </c>
      <c r="DA1913" s="3"/>
      <c r="DB1913" s="3"/>
      <c r="DC1913" s="3"/>
      <c r="DD1913">
        <v>1.1000000000000001</v>
      </c>
      <c r="DE1913">
        <v>0.94</v>
      </c>
      <c r="DF1913">
        <v>0.87</v>
      </c>
      <c r="DG1913">
        <v>0.9</v>
      </c>
      <c r="DH1913">
        <v>1.61</v>
      </c>
      <c r="DI1913" s="3"/>
      <c r="DJ1913" s="3"/>
      <c r="DK1913" s="3"/>
      <c r="DL1913" s="6">
        <f>(CM1913*3+CL1913*2+CK1913)/6</f>
        <v>0</v>
      </c>
      <c r="DM1913">
        <f>BH1913+(BH1913*(CG1913-8.25)/8.25)</f>
        <v>325.73454545454535</v>
      </c>
      <c r="DN1913">
        <f>BI1913+(BI1913*(CH1913-8.25)/8.25)</f>
        <v>605.86424242424232</v>
      </c>
      <c r="DO1913">
        <f>BJ1913+(BJ1913*(CI1913-8.25)/8.25)</f>
        <v>354.50666666666666</v>
      </c>
      <c r="DP1913">
        <f>BK1913+(BK1913*(CJ1913-8.25)/8.25)</f>
        <v>293.79636363636348</v>
      </c>
      <c r="DQ1913">
        <f>BL1913+(BL1913*(CK1913-8.25)/8.25)</f>
        <v>0</v>
      </c>
      <c r="DR1913">
        <f>BM1913+(BM1913*(CL1913-8.25)/8.25)</f>
        <v>0</v>
      </c>
      <c r="DS1913">
        <f>BN1913+(BN1913*(CM1913-8.25)/8.25)</f>
        <v>0</v>
      </c>
      <c r="DT1913" s="8">
        <f>DM1913*10^8/$I1913</f>
        <v>496.29272005820769</v>
      </c>
      <c r="DU1913" s="8">
        <f>DN1913*10^8/$I1913</f>
        <v>923.10139361835604</v>
      </c>
      <c r="DV1913" s="8">
        <f>DO1913*10^8/$I1913</f>
        <v>540.13023897497465</v>
      </c>
      <c r="DW1913" s="8">
        <f>DP1913*10^8/$I1913</f>
        <v>447.63135653552609</v>
      </c>
      <c r="DX1913" s="8">
        <f>DQ1913*10^8/$I1913</f>
        <v>0</v>
      </c>
      <c r="DY1913" s="8">
        <f>DR1913*10^8/$I1913</f>
        <v>0</v>
      </c>
      <c r="DZ1913" s="8">
        <f>DS1913*10^8/$I1913</f>
        <v>0</v>
      </c>
      <c r="EA1913" s="8">
        <f>DT1913*10^8/$I1913</f>
        <v>756.15702239707741</v>
      </c>
      <c r="EB1913" s="8">
        <f>DZ1913*0.8</f>
        <v>0</v>
      </c>
      <c r="EC1913" s="10">
        <f>G1913-E1913</f>
        <v>-211.67000000000007</v>
      </c>
      <c r="ED1913" s="4">
        <f>EC1913/E1913*100</f>
        <v>-4.9610117492095727</v>
      </c>
      <c r="EE1913" s="4">
        <f>DY1913-G1913</f>
        <v>-4055</v>
      </c>
      <c r="EF1913" s="12">
        <f>EE1913/G1913</f>
        <v>-1</v>
      </c>
      <c r="EG1913" s="4">
        <f>G1913-F1913</f>
        <v>-325</v>
      </c>
    </row>
    <row r="1914" spans="1:137" x14ac:dyDescent="0.3">
      <c r="A1914">
        <v>1913</v>
      </c>
      <c r="B1914" t="s">
        <v>7062</v>
      </c>
      <c r="C1914" t="s">
        <v>4182</v>
      </c>
      <c r="D1914" t="str">
        <f>VLOOKUP(C1914,Sheet1!$A$2:$B$3197,2,FALSE)</f>
        <v>소프트웨어</v>
      </c>
      <c r="E1914">
        <v>9400</v>
      </c>
      <c r="F1914">
        <v>7130</v>
      </c>
      <c r="G1914" s="7">
        <v>7100</v>
      </c>
      <c r="H1914" t="s">
        <v>1843</v>
      </c>
      <c r="I1914" s="7">
        <f>VALUE(LEFT(H1914,FIND("/",H1914)-1)) + VALUE(MID(H1914,FIND("/",H1914)+1,LEN(H1914)))</f>
        <v>17747882</v>
      </c>
      <c r="J1914">
        <v>0</v>
      </c>
      <c r="K1914" s="1">
        <f>G1914*I1914/(10^8)</f>
        <v>1260.099622</v>
      </c>
      <c r="L1914">
        <v>608</v>
      </c>
      <c r="M1914">
        <v>670</v>
      </c>
      <c r="N1914">
        <v>647</v>
      </c>
      <c r="O1914">
        <v>742</v>
      </c>
      <c r="P1914">
        <v>690</v>
      </c>
      <c r="Q1914" s="3"/>
      <c r="R1914" s="3"/>
      <c r="S1914" s="3"/>
      <c r="T1914">
        <v>-1</v>
      </c>
      <c r="U1914">
        <v>13</v>
      </c>
      <c r="V1914">
        <v>-11</v>
      </c>
      <c r="W1914">
        <v>-26</v>
      </c>
      <c r="X1914">
        <v>-58</v>
      </c>
      <c r="Y1914" s="3"/>
      <c r="Z1914" s="3"/>
      <c r="AA1914" s="3"/>
      <c r="AB1914">
        <v>-37</v>
      </c>
      <c r="AC1914">
        <v>30</v>
      </c>
      <c r="AD1914">
        <v>-13</v>
      </c>
      <c r="AE1914">
        <v>-148</v>
      </c>
      <c r="AF1914">
        <v>231</v>
      </c>
      <c r="AG1914" s="3"/>
      <c r="AH1914" s="3"/>
      <c r="AI1914" s="3"/>
      <c r="AJ1914">
        <v>811</v>
      </c>
      <c r="AK1914">
        <v>815</v>
      </c>
      <c r="AL1914">
        <v>837</v>
      </c>
      <c r="AM1914">
        <v>739</v>
      </c>
      <c r="AN1914" s="1">
        <v>1014</v>
      </c>
      <c r="AO1914" s="3"/>
      <c r="AP1914" s="3"/>
      <c r="AQ1914" s="3"/>
      <c r="AR1914">
        <v>342</v>
      </c>
      <c r="AS1914">
        <v>316</v>
      </c>
      <c r="AT1914">
        <v>342</v>
      </c>
      <c r="AU1914">
        <v>361</v>
      </c>
      <c r="AV1914">
        <v>392</v>
      </c>
      <c r="AW1914" s="3"/>
      <c r="AX1914" s="3"/>
      <c r="AY1914" s="3"/>
      <c r="AZ1914">
        <v>470</v>
      </c>
      <c r="BA1914">
        <v>499</v>
      </c>
      <c r="BB1914">
        <v>495</v>
      </c>
      <c r="BC1914">
        <v>378</v>
      </c>
      <c r="BD1914">
        <v>621</v>
      </c>
      <c r="BE1914" s="3"/>
      <c r="BF1914" s="3"/>
      <c r="BG1914" s="3"/>
      <c r="BH1914">
        <v>470</v>
      </c>
      <c r="BI1914">
        <v>499</v>
      </c>
      <c r="BJ1914">
        <v>495</v>
      </c>
      <c r="BK1914">
        <v>378</v>
      </c>
      <c r="BL1914">
        <v>621</v>
      </c>
      <c r="BM1914" s="3"/>
      <c r="BN1914" s="3"/>
      <c r="BO1914" s="3"/>
      <c r="BP1914">
        <v>89</v>
      </c>
      <c r="BQ1914">
        <v>89</v>
      </c>
      <c r="BR1914">
        <v>89</v>
      </c>
      <c r="BS1914">
        <v>89</v>
      </c>
      <c r="BT1914">
        <v>89</v>
      </c>
      <c r="BU1914" s="3"/>
      <c r="BV1914" s="3"/>
      <c r="BW1914" s="3"/>
      <c r="BX1914">
        <v>-4.75</v>
      </c>
      <c r="BY1914">
        <v>3.74</v>
      </c>
      <c r="BZ1914">
        <v>-1.55</v>
      </c>
      <c r="CA1914">
        <v>-18.77</v>
      </c>
      <c r="CB1914">
        <v>26.31</v>
      </c>
      <c r="CC1914" s="3"/>
      <c r="CD1914" s="3"/>
      <c r="CE1914" s="3"/>
      <c r="CF1914">
        <v>-7.61</v>
      </c>
      <c r="CG1914">
        <v>6.27</v>
      </c>
      <c r="CH1914">
        <v>-2.58</v>
      </c>
      <c r="CI1914">
        <v>-33.880000000000003</v>
      </c>
      <c r="CJ1914">
        <v>46.13</v>
      </c>
      <c r="CK1914" s="3"/>
      <c r="CL1914" s="3"/>
      <c r="CM1914" s="3"/>
      <c r="CN1914">
        <v>-209</v>
      </c>
      <c r="CO1914">
        <v>171</v>
      </c>
      <c r="CP1914">
        <v>-72</v>
      </c>
      <c r="CQ1914">
        <v>-833</v>
      </c>
      <c r="CR1914" s="1">
        <v>1299</v>
      </c>
      <c r="CS1914" s="3"/>
      <c r="CT1914" s="3"/>
      <c r="CU1914" s="3"/>
      <c r="CV1914" t="s">
        <v>2</v>
      </c>
      <c r="CW1914">
        <v>36.54</v>
      </c>
      <c r="CX1914" t="s">
        <v>2</v>
      </c>
      <c r="CY1914" t="s">
        <v>2</v>
      </c>
      <c r="CZ1914">
        <v>7.51</v>
      </c>
      <c r="DA1914" s="3"/>
      <c r="DB1914" s="3"/>
      <c r="DC1914" s="3"/>
      <c r="DD1914">
        <v>3.17</v>
      </c>
      <c r="DE1914">
        <v>2.21</v>
      </c>
      <c r="DF1914">
        <v>2.4</v>
      </c>
      <c r="DG1914">
        <v>2.92</v>
      </c>
      <c r="DH1914">
        <v>2.77</v>
      </c>
      <c r="DI1914" s="3"/>
      <c r="DJ1914" s="3"/>
      <c r="DK1914" s="3"/>
      <c r="DL1914" s="6">
        <f>(CM1914*3+CL1914*2+CK1914)/6</f>
        <v>0</v>
      </c>
      <c r="DM1914">
        <f>BH1914+(BH1914*(CG1914-8.25)/8.25)</f>
        <v>357.2</v>
      </c>
      <c r="DN1914">
        <f>BI1914+(BI1914*(CH1914-8.25)/8.25)</f>
        <v>-156.05090909090904</v>
      </c>
      <c r="DO1914">
        <f>BJ1914+(BJ1914*(CI1914-8.25)/8.25)</f>
        <v>-2032.8000000000002</v>
      </c>
      <c r="DP1914">
        <f>BK1914+(BK1914*(CJ1914-8.25)/8.25)</f>
        <v>2113.5927272727276</v>
      </c>
      <c r="DQ1914">
        <f>BL1914+(BL1914*(CK1914-8.25)/8.25)</f>
        <v>0</v>
      </c>
      <c r="DR1914">
        <f>BM1914+(BM1914*(CL1914-8.25)/8.25)</f>
        <v>0</v>
      </c>
      <c r="DS1914">
        <f>BN1914+(BN1914*(CM1914-8.25)/8.25)</f>
        <v>0</v>
      </c>
      <c r="DT1914" s="8">
        <f>DM1914*10^8/$I1914</f>
        <v>2012.6345216854609</v>
      </c>
      <c r="DU1914" s="8">
        <f>DN1914*10^8/$I1914</f>
        <v>-879.26496857996381</v>
      </c>
      <c r="DV1914" s="8">
        <f>DO1914*10^8/$I1914</f>
        <v>-11453.761074138312</v>
      </c>
      <c r="DW1914" s="8">
        <f>DP1914*10^8/$I1914</f>
        <v>11908.985687828708</v>
      </c>
      <c r="DX1914" s="8">
        <f>DQ1914*10^8/$I1914</f>
        <v>0</v>
      </c>
      <c r="DY1914" s="8">
        <f>DR1914*10^8/$I1914</f>
        <v>0</v>
      </c>
      <c r="DZ1914" s="8">
        <f>DS1914*10^8/$I1914</f>
        <v>0</v>
      </c>
      <c r="EA1914" s="8">
        <f>DT1914*10^8/$I1914</f>
        <v>11340.139187794131</v>
      </c>
      <c r="EB1914" s="8">
        <f>DZ1914*0.8</f>
        <v>0</v>
      </c>
      <c r="EC1914" s="10">
        <f>G1914-E1914</f>
        <v>-2300</v>
      </c>
      <c r="ED1914" s="4">
        <f>EC1914/E1914*100</f>
        <v>-24.468085106382979</v>
      </c>
      <c r="EE1914" s="4">
        <f>DY1914-G1914</f>
        <v>-7100</v>
      </c>
      <c r="EF1914" s="12">
        <f>EE1914/G1914</f>
        <v>-1</v>
      </c>
      <c r="EG1914" s="4">
        <f>G1914-F1914</f>
        <v>-30</v>
      </c>
    </row>
    <row r="1915" spans="1:137" x14ac:dyDescent="0.3">
      <c r="A1915">
        <v>1914</v>
      </c>
      <c r="B1915" t="s">
        <v>7440</v>
      </c>
      <c r="C1915" t="s">
        <v>4183</v>
      </c>
      <c r="D1915" t="str">
        <f>VLOOKUP(C1915,Sheet1!$A$2:$B$3197,2,FALSE)</f>
        <v>생물공학</v>
      </c>
      <c r="E1915">
        <v>10700</v>
      </c>
      <c r="F1915">
        <v>13150</v>
      </c>
      <c r="G1915" s="7">
        <v>13550</v>
      </c>
      <c r="H1915" t="s">
        <v>1844</v>
      </c>
      <c r="I1915" s="7">
        <f>VALUE(LEFT(H1915,FIND("/",H1915)-1)) + VALUE(MID(H1915,FIND("/",H1915)+1,LEN(H1915)))</f>
        <v>16030561</v>
      </c>
      <c r="J1915">
        <v>0</v>
      </c>
      <c r="K1915" s="1">
        <f>G1915*I1915/(10^8)</f>
        <v>2172.1410154999999</v>
      </c>
      <c r="L1915" s="1">
        <v>1031</v>
      </c>
      <c r="M1915" s="1">
        <v>1045</v>
      </c>
      <c r="N1915" s="1">
        <v>1040</v>
      </c>
      <c r="O1915" s="1">
        <v>1213</v>
      </c>
      <c r="P1915" s="1">
        <v>1300</v>
      </c>
      <c r="Q1915" s="3"/>
      <c r="R1915" s="3"/>
      <c r="S1915" s="3"/>
      <c r="T1915">
        <v>135</v>
      </c>
      <c r="U1915">
        <v>100</v>
      </c>
      <c r="V1915">
        <v>52</v>
      </c>
      <c r="W1915">
        <v>39</v>
      </c>
      <c r="X1915">
        <v>42</v>
      </c>
      <c r="Y1915" s="3"/>
      <c r="Z1915" s="3"/>
      <c r="AA1915" s="3"/>
      <c r="AB1915">
        <v>-75</v>
      </c>
      <c r="AC1915">
        <v>92</v>
      </c>
      <c r="AD1915">
        <v>286</v>
      </c>
      <c r="AE1915">
        <v>70</v>
      </c>
      <c r="AF1915">
        <v>95</v>
      </c>
      <c r="AG1915" s="3"/>
      <c r="AH1915" s="3"/>
      <c r="AI1915" s="3"/>
      <c r="AJ1915" s="1">
        <v>2212</v>
      </c>
      <c r="AK1915" s="1">
        <v>2399</v>
      </c>
      <c r="AL1915" s="1">
        <v>2643</v>
      </c>
      <c r="AM1915" s="1">
        <v>2899</v>
      </c>
      <c r="AN1915" s="1">
        <v>3017</v>
      </c>
      <c r="AO1915" s="3"/>
      <c r="AP1915" s="3"/>
      <c r="AQ1915" s="3"/>
      <c r="AR1915">
        <v>534</v>
      </c>
      <c r="AS1915">
        <v>652</v>
      </c>
      <c r="AT1915">
        <v>356</v>
      </c>
      <c r="AU1915">
        <v>581</v>
      </c>
      <c r="AV1915">
        <v>655</v>
      </c>
      <c r="AW1915" s="3"/>
      <c r="AX1915" s="3"/>
      <c r="AY1915" s="3"/>
      <c r="AZ1915" s="1">
        <v>1679</v>
      </c>
      <c r="BA1915" s="1">
        <v>1747</v>
      </c>
      <c r="BB1915" s="1">
        <v>2287</v>
      </c>
      <c r="BC1915" s="1">
        <v>2318</v>
      </c>
      <c r="BD1915" s="1">
        <v>2362</v>
      </c>
      <c r="BE1915" s="3"/>
      <c r="BF1915" s="3"/>
      <c r="BG1915" s="3"/>
      <c r="BH1915" s="1">
        <v>1678</v>
      </c>
      <c r="BI1915" s="1">
        <v>1738</v>
      </c>
      <c r="BJ1915" s="1">
        <v>2277</v>
      </c>
      <c r="BK1915" s="1">
        <v>2308</v>
      </c>
      <c r="BL1915" s="1">
        <v>2361</v>
      </c>
      <c r="BM1915" s="3"/>
      <c r="BN1915" s="3"/>
      <c r="BO1915" s="3"/>
      <c r="BP1915">
        <v>72</v>
      </c>
      <c r="BQ1915">
        <v>72</v>
      </c>
      <c r="BR1915">
        <v>80</v>
      </c>
      <c r="BS1915">
        <v>80</v>
      </c>
      <c r="BT1915">
        <v>80</v>
      </c>
      <c r="BU1915" s="3"/>
      <c r="BV1915" s="3"/>
      <c r="BW1915" s="3"/>
      <c r="BX1915">
        <v>-3.45</v>
      </c>
      <c r="BY1915">
        <v>4</v>
      </c>
      <c r="BZ1915">
        <v>11.37</v>
      </c>
      <c r="CA1915">
        <v>2.52</v>
      </c>
      <c r="CB1915">
        <v>3.2</v>
      </c>
      <c r="CC1915" s="3"/>
      <c r="CD1915" s="3"/>
      <c r="CE1915" s="3"/>
      <c r="CF1915">
        <v>-4.3899999999999997</v>
      </c>
      <c r="CG1915">
        <v>5.45</v>
      </c>
      <c r="CH1915">
        <v>14.28</v>
      </c>
      <c r="CI1915">
        <v>3.05</v>
      </c>
      <c r="CJ1915">
        <v>4.03</v>
      </c>
      <c r="CK1915" s="3"/>
      <c r="CL1915" s="3"/>
      <c r="CM1915" s="3"/>
      <c r="CN1915">
        <v>-528</v>
      </c>
      <c r="CO1915">
        <v>651</v>
      </c>
      <c r="CP1915" s="1">
        <v>1851</v>
      </c>
      <c r="CQ1915">
        <v>436</v>
      </c>
      <c r="CR1915">
        <v>586</v>
      </c>
      <c r="CS1915" s="3"/>
      <c r="CT1915" s="3"/>
      <c r="CU1915" s="3"/>
      <c r="CV1915" t="s">
        <v>2</v>
      </c>
      <c r="CW1915">
        <v>25.43</v>
      </c>
      <c r="CX1915">
        <v>6</v>
      </c>
      <c r="CY1915">
        <v>27.2</v>
      </c>
      <c r="CZ1915">
        <v>17.82</v>
      </c>
      <c r="DA1915" s="3"/>
      <c r="DB1915" s="3"/>
      <c r="DC1915" s="3"/>
      <c r="DD1915">
        <v>1.36</v>
      </c>
      <c r="DE1915">
        <v>1.36</v>
      </c>
      <c r="DF1915">
        <v>0.78</v>
      </c>
      <c r="DG1915">
        <v>0.82</v>
      </c>
      <c r="DH1915">
        <v>0.71</v>
      </c>
      <c r="DI1915" s="3"/>
      <c r="DJ1915" s="3"/>
      <c r="DK1915" s="3"/>
      <c r="DL1915" s="6">
        <f>(CM1915*3+CL1915*2+CK1915)/6</f>
        <v>0</v>
      </c>
      <c r="DM1915">
        <f>BH1915+(BH1915*(CG1915-8.25)/8.25)</f>
        <v>1108.4969696969697</v>
      </c>
      <c r="DN1915">
        <f>BI1915+(BI1915*(CH1915-8.25)/8.25)</f>
        <v>3008.3199999999997</v>
      </c>
      <c r="DO1915">
        <f>BJ1915+(BJ1915*(CI1915-8.25)/8.25)</f>
        <v>841.8</v>
      </c>
      <c r="DP1915">
        <f>BK1915+(BK1915*(CJ1915-8.25)/8.25)</f>
        <v>1127.4230303030304</v>
      </c>
      <c r="DQ1915">
        <f>BL1915+(BL1915*(CK1915-8.25)/8.25)</f>
        <v>0</v>
      </c>
      <c r="DR1915">
        <f>BM1915+(BM1915*(CL1915-8.25)/8.25)</f>
        <v>0</v>
      </c>
      <c r="DS1915">
        <f>BN1915+(BN1915*(CM1915-8.25)/8.25)</f>
        <v>0</v>
      </c>
      <c r="DT1915" s="8">
        <f>DM1915*10^8/$I1915</f>
        <v>6914.8981729146581</v>
      </c>
      <c r="DU1915" s="8">
        <f>DN1915*10^8/$I1915</f>
        <v>18766.155470167265</v>
      </c>
      <c r="DV1915" s="8">
        <f>DO1915*10^8/$I1915</f>
        <v>5251.2198419007291</v>
      </c>
      <c r="DW1915" s="8">
        <f>DP1915*10^8/$I1915</f>
        <v>7032.9605451925881</v>
      </c>
      <c r="DX1915" s="8">
        <f>DQ1915*10^8/$I1915</f>
        <v>0</v>
      </c>
      <c r="DY1915" s="8">
        <f>DR1915*10^8/$I1915</f>
        <v>0</v>
      </c>
      <c r="DZ1915" s="8">
        <f>DS1915*10^8/$I1915</f>
        <v>0</v>
      </c>
      <c r="EA1915" s="8">
        <f>DT1915*10^8/$I1915</f>
        <v>43135.72165637034</v>
      </c>
      <c r="EB1915" s="8">
        <f>DZ1915*0.8</f>
        <v>0</v>
      </c>
      <c r="EC1915" s="10">
        <f>G1915-E1915</f>
        <v>2850</v>
      </c>
      <c r="ED1915" s="4">
        <f>EC1915/E1915*100</f>
        <v>26.635514018691588</v>
      </c>
      <c r="EE1915" s="4">
        <f>DY1915-G1915</f>
        <v>-13550</v>
      </c>
      <c r="EF1915" s="12">
        <f>EE1915/G1915</f>
        <v>-1</v>
      </c>
      <c r="EG1915" s="4">
        <f>G1915-F1915</f>
        <v>400</v>
      </c>
    </row>
    <row r="1916" spans="1:137" x14ac:dyDescent="0.3">
      <c r="A1916">
        <v>1915</v>
      </c>
      <c r="B1916" t="s">
        <v>6620</v>
      </c>
      <c r="C1916" t="s">
        <v>4184</v>
      </c>
      <c r="D1916" t="str">
        <f>VLOOKUP(C1916,Sheet1!$A$2:$B$3197,2,FALSE)</f>
        <v>IT서비스</v>
      </c>
      <c r="E1916">
        <v>2810</v>
      </c>
      <c r="F1916">
        <v>3470</v>
      </c>
      <c r="G1916" s="7">
        <v>3605</v>
      </c>
      <c r="H1916" t="s">
        <v>1845</v>
      </c>
      <c r="I1916" s="7">
        <f>VALUE(LEFT(H1916,FIND("/",H1916)-1)) + VALUE(MID(H1916,FIND("/",H1916)+1,LEN(H1916)))</f>
        <v>24154730</v>
      </c>
      <c r="J1916" s="1">
        <v>700648</v>
      </c>
      <c r="K1916" s="1">
        <f>G1916*I1916/(10^8)</f>
        <v>870.77801650000004</v>
      </c>
      <c r="L1916">
        <v>351</v>
      </c>
      <c r="M1916">
        <v>365</v>
      </c>
      <c r="N1916">
        <v>421</v>
      </c>
      <c r="O1916">
        <v>385</v>
      </c>
      <c r="P1916">
        <v>421</v>
      </c>
      <c r="Q1916" s="3"/>
      <c r="R1916" s="3"/>
      <c r="S1916" s="3"/>
      <c r="T1916">
        <v>14</v>
      </c>
      <c r="U1916">
        <v>43</v>
      </c>
      <c r="V1916">
        <v>41</v>
      </c>
      <c r="W1916">
        <v>41</v>
      </c>
      <c r="X1916">
        <v>48</v>
      </c>
      <c r="Y1916" s="3"/>
      <c r="Z1916" s="3"/>
      <c r="AA1916" s="3"/>
      <c r="AB1916">
        <v>16</v>
      </c>
      <c r="AC1916">
        <v>28</v>
      </c>
      <c r="AD1916">
        <v>17</v>
      </c>
      <c r="AE1916">
        <v>38</v>
      </c>
      <c r="AF1916">
        <v>44</v>
      </c>
      <c r="AG1916" s="3"/>
      <c r="AH1916" s="3"/>
      <c r="AI1916" s="3"/>
      <c r="AJ1916">
        <v>404</v>
      </c>
      <c r="AK1916">
        <v>396</v>
      </c>
      <c r="AL1916">
        <v>420</v>
      </c>
      <c r="AM1916">
        <v>449</v>
      </c>
      <c r="AN1916">
        <v>463</v>
      </c>
      <c r="AO1916" s="3"/>
      <c r="AP1916" s="3"/>
      <c r="AQ1916" s="3"/>
      <c r="AR1916">
        <v>89</v>
      </c>
      <c r="AS1916">
        <v>57</v>
      </c>
      <c r="AT1916">
        <v>66</v>
      </c>
      <c r="AU1916">
        <v>84</v>
      </c>
      <c r="AV1916">
        <v>67</v>
      </c>
      <c r="AW1916" s="3"/>
      <c r="AX1916" s="3"/>
      <c r="AY1916" s="3"/>
      <c r="AZ1916">
        <v>315</v>
      </c>
      <c r="BA1916">
        <v>338</v>
      </c>
      <c r="BB1916">
        <v>354</v>
      </c>
      <c r="BC1916">
        <v>365</v>
      </c>
      <c r="BD1916">
        <v>396</v>
      </c>
      <c r="BE1916" s="3"/>
      <c r="BF1916" s="3"/>
      <c r="BG1916" s="3"/>
      <c r="BH1916">
        <v>315</v>
      </c>
      <c r="BI1916">
        <v>338</v>
      </c>
      <c r="BJ1916">
        <v>353</v>
      </c>
      <c r="BK1916">
        <v>363</v>
      </c>
      <c r="BL1916">
        <v>394</v>
      </c>
      <c r="BM1916" s="3"/>
      <c r="BN1916" s="3"/>
      <c r="BO1916" s="3"/>
      <c r="BP1916">
        <v>121</v>
      </c>
      <c r="BQ1916">
        <v>121</v>
      </c>
      <c r="BR1916">
        <v>121</v>
      </c>
      <c r="BS1916">
        <v>121</v>
      </c>
      <c r="BT1916">
        <v>121</v>
      </c>
      <c r="BU1916" s="3"/>
      <c r="BV1916" s="3"/>
      <c r="BW1916" s="3"/>
      <c r="BX1916">
        <v>4.0999999999999996</v>
      </c>
      <c r="BY1916">
        <v>6.98</v>
      </c>
      <c r="BZ1916">
        <v>4.1399999999999997</v>
      </c>
      <c r="CA1916">
        <v>8.7799999999999994</v>
      </c>
      <c r="CB1916">
        <v>9.74</v>
      </c>
      <c r="CC1916" s="3"/>
      <c r="CD1916" s="3"/>
      <c r="CE1916" s="3"/>
      <c r="CF1916">
        <v>5.19</v>
      </c>
      <c r="CG1916">
        <v>8.5399999999999991</v>
      </c>
      <c r="CH1916">
        <v>5.55</v>
      </c>
      <c r="CI1916">
        <v>10.41</v>
      </c>
      <c r="CJ1916">
        <v>11.67</v>
      </c>
      <c r="CK1916" s="3"/>
      <c r="CL1916" s="3"/>
      <c r="CM1916" s="3"/>
      <c r="CN1916">
        <v>67</v>
      </c>
      <c r="CO1916">
        <v>116</v>
      </c>
      <c r="CP1916">
        <v>79</v>
      </c>
      <c r="CQ1916">
        <v>154</v>
      </c>
      <c r="CR1916">
        <v>183</v>
      </c>
      <c r="CS1916" s="3"/>
      <c r="CT1916" s="3"/>
      <c r="CU1916" s="3"/>
      <c r="CV1916">
        <v>47.18</v>
      </c>
      <c r="CW1916">
        <v>26</v>
      </c>
      <c r="CX1916">
        <v>32.619999999999997</v>
      </c>
      <c r="CY1916">
        <v>14.95</v>
      </c>
      <c r="CZ1916">
        <v>14.84</v>
      </c>
      <c r="DA1916" s="3"/>
      <c r="DB1916" s="3"/>
      <c r="DC1916" s="3"/>
      <c r="DD1916">
        <v>2.25</v>
      </c>
      <c r="DE1916">
        <v>1.97</v>
      </c>
      <c r="DF1916">
        <v>1.64</v>
      </c>
      <c r="DG1916">
        <v>1.36</v>
      </c>
      <c r="DH1916">
        <v>1.48</v>
      </c>
      <c r="DI1916" s="3"/>
      <c r="DJ1916" s="3"/>
      <c r="DK1916" s="3"/>
      <c r="DL1916" s="6">
        <f>(CM1916*3+CL1916*2+CK1916)/6</f>
        <v>0</v>
      </c>
      <c r="DM1916">
        <f>BH1916+(BH1916*(CG1916-8.25)/8.25)</f>
        <v>326.07272727272726</v>
      </c>
      <c r="DN1916">
        <f>BI1916+(BI1916*(CH1916-8.25)/8.25)</f>
        <v>227.38181818181818</v>
      </c>
      <c r="DO1916">
        <f>BJ1916+(BJ1916*(CI1916-8.25)/8.25)</f>
        <v>445.4218181818182</v>
      </c>
      <c r="DP1916">
        <f>BK1916+(BK1916*(CJ1916-8.25)/8.25)</f>
        <v>513.48</v>
      </c>
      <c r="DQ1916">
        <f>BL1916+(BL1916*(CK1916-8.25)/8.25)</f>
        <v>0</v>
      </c>
      <c r="DR1916">
        <f>BM1916+(BM1916*(CL1916-8.25)/8.25)</f>
        <v>0</v>
      </c>
      <c r="DS1916">
        <f>BN1916+(BN1916*(CM1916-8.25)/8.25)</f>
        <v>0</v>
      </c>
      <c r="DT1916" s="8">
        <f>DM1916*10^8/$I1916</f>
        <v>1349.9332315978165</v>
      </c>
      <c r="DU1916" s="8">
        <f>DN1916*10^8/$I1916</f>
        <v>941.35524670248094</v>
      </c>
      <c r="DV1916" s="8">
        <f>DO1916*10^8/$I1916</f>
        <v>1844.0355912975147</v>
      </c>
      <c r="DW1916" s="8">
        <f>DP1916*10^8/$I1916</f>
        <v>2125.794823622537</v>
      </c>
      <c r="DX1916" s="8">
        <f>DQ1916*10^8/$I1916</f>
        <v>0</v>
      </c>
      <c r="DY1916" s="8">
        <f>DR1916*10^8/$I1916</f>
        <v>0</v>
      </c>
      <c r="DZ1916" s="8">
        <f>DS1916*10^8/$I1916</f>
        <v>0</v>
      </c>
      <c r="EA1916" s="8">
        <f>DT1916*10^8/$I1916</f>
        <v>5588.6910414557169</v>
      </c>
      <c r="EB1916" s="8">
        <f>DZ1916*0.8</f>
        <v>0</v>
      </c>
      <c r="EC1916" s="10">
        <f>G1916-E1916</f>
        <v>795</v>
      </c>
      <c r="ED1916" s="4">
        <f>EC1916/E1916*100</f>
        <v>28.291814946619215</v>
      </c>
      <c r="EE1916" s="4">
        <f>DY1916-G1916</f>
        <v>-3605</v>
      </c>
      <c r="EF1916" s="12">
        <f>EE1916/G1916</f>
        <v>-1</v>
      </c>
      <c r="EG1916" s="4">
        <f>G1916-F1916</f>
        <v>135</v>
      </c>
    </row>
    <row r="1917" spans="1:137" x14ac:dyDescent="0.3">
      <c r="A1917">
        <v>1916</v>
      </c>
      <c r="B1917" t="s">
        <v>7585</v>
      </c>
      <c r="C1917" t="s">
        <v>4185</v>
      </c>
      <c r="D1917" t="str">
        <f>VLOOKUP(C1917,Sheet1!$A$2:$B$3197,2,FALSE)</f>
        <v>반도체와반도체장비</v>
      </c>
      <c r="E1917">
        <v>17500</v>
      </c>
      <c r="F1917">
        <v>18950</v>
      </c>
      <c r="G1917" s="7">
        <v>18800</v>
      </c>
      <c r="H1917" t="s">
        <v>1846</v>
      </c>
      <c r="I1917" s="7">
        <f>VALUE(LEFT(H1917,FIND("/",H1917)-1)) + VALUE(MID(H1917,FIND("/",H1917)+1,LEN(H1917)))</f>
        <v>15830000</v>
      </c>
      <c r="J1917" s="1">
        <v>18703</v>
      </c>
      <c r="K1917" s="1">
        <f>G1917*I1917/(10^8)</f>
        <v>2976.04</v>
      </c>
      <c r="L1917" s="1">
        <v>1804</v>
      </c>
      <c r="M1917" s="1">
        <v>2870</v>
      </c>
      <c r="N1917" s="1">
        <v>2866</v>
      </c>
      <c r="O1917" s="1">
        <v>3189</v>
      </c>
      <c r="P1917" s="1">
        <v>2691</v>
      </c>
      <c r="Q1917" s="1">
        <v>3324</v>
      </c>
      <c r="R1917" s="3"/>
      <c r="S1917" s="3"/>
      <c r="T1917">
        <v>221</v>
      </c>
      <c r="U1917">
        <v>332</v>
      </c>
      <c r="V1917">
        <v>221</v>
      </c>
      <c r="W1917">
        <v>271</v>
      </c>
      <c r="X1917">
        <v>154</v>
      </c>
      <c r="Y1917">
        <v>311</v>
      </c>
      <c r="Z1917" s="3"/>
      <c r="AA1917" s="3"/>
      <c r="AB1917">
        <v>171</v>
      </c>
      <c r="AC1917">
        <v>252</v>
      </c>
      <c r="AD1917">
        <v>198</v>
      </c>
      <c r="AE1917">
        <v>230</v>
      </c>
      <c r="AF1917">
        <v>107</v>
      </c>
      <c r="AG1917" s="3"/>
      <c r="AH1917" s="3"/>
      <c r="AI1917" s="3"/>
      <c r="AJ1917" s="1">
        <v>1444</v>
      </c>
      <c r="AK1917" s="1">
        <v>1647</v>
      </c>
      <c r="AL1917" s="1">
        <v>2548</v>
      </c>
      <c r="AM1917" s="1">
        <v>2657</v>
      </c>
      <c r="AN1917" s="1">
        <v>2436</v>
      </c>
      <c r="AO1917" s="3"/>
      <c r="AP1917" s="3"/>
      <c r="AQ1917" s="3"/>
      <c r="AR1917">
        <v>785</v>
      </c>
      <c r="AS1917">
        <v>776</v>
      </c>
      <c r="AT1917" s="1">
        <v>1021</v>
      </c>
      <c r="AU1917">
        <v>978</v>
      </c>
      <c r="AV1917">
        <v>711</v>
      </c>
      <c r="AW1917" s="3"/>
      <c r="AX1917" s="3"/>
      <c r="AY1917" s="3"/>
      <c r="AZ1917">
        <v>659</v>
      </c>
      <c r="BA1917">
        <v>871</v>
      </c>
      <c r="BB1917" s="1">
        <v>1526</v>
      </c>
      <c r="BC1917" s="1">
        <v>1678</v>
      </c>
      <c r="BD1917" s="1">
        <v>1725</v>
      </c>
      <c r="BE1917" s="3"/>
      <c r="BF1917" s="3"/>
      <c r="BG1917" s="3"/>
      <c r="BH1917">
        <v>639</v>
      </c>
      <c r="BI1917">
        <v>859</v>
      </c>
      <c r="BJ1917" s="1">
        <v>1513</v>
      </c>
      <c r="BK1917" s="1">
        <v>1670</v>
      </c>
      <c r="BL1917" s="1">
        <v>1731</v>
      </c>
      <c r="BM1917" s="3"/>
      <c r="BN1917" s="3"/>
      <c r="BO1917" s="3"/>
      <c r="BP1917">
        <v>63</v>
      </c>
      <c r="BQ1917">
        <v>64</v>
      </c>
      <c r="BR1917">
        <v>79</v>
      </c>
      <c r="BS1917">
        <v>79</v>
      </c>
      <c r="BT1917">
        <v>79</v>
      </c>
      <c r="BU1917" s="3"/>
      <c r="BV1917" s="3"/>
      <c r="BW1917" s="3"/>
      <c r="BX1917">
        <v>13.92</v>
      </c>
      <c r="BY1917">
        <v>16.329999999999998</v>
      </c>
      <c r="BZ1917">
        <v>9.42</v>
      </c>
      <c r="CA1917">
        <v>8.83</v>
      </c>
      <c r="CB1917">
        <v>4.22</v>
      </c>
      <c r="CC1917" s="3"/>
      <c r="CD1917" s="3"/>
      <c r="CE1917" s="3"/>
      <c r="CF1917">
        <v>29.33</v>
      </c>
      <c r="CG1917">
        <v>33.49</v>
      </c>
      <c r="CH1917">
        <v>16.440000000000001</v>
      </c>
      <c r="CI1917">
        <v>14.59</v>
      </c>
      <c r="CJ1917">
        <v>6.42</v>
      </c>
      <c r="CK1917">
        <v>14.5</v>
      </c>
      <c r="CL1917" s="3"/>
      <c r="CM1917" s="3"/>
      <c r="CN1917" s="1">
        <v>1276</v>
      </c>
      <c r="CO1917" s="1">
        <v>1922</v>
      </c>
      <c r="CP1917" s="1">
        <v>1293</v>
      </c>
      <c r="CQ1917" s="1">
        <v>1466</v>
      </c>
      <c r="CR1917">
        <v>689</v>
      </c>
      <c r="CS1917" s="1">
        <v>1586</v>
      </c>
      <c r="CT1917" s="3"/>
      <c r="CU1917" s="3"/>
      <c r="CV1917">
        <v>8.48</v>
      </c>
      <c r="CW1917">
        <v>13.99</v>
      </c>
      <c r="CX1917">
        <v>7.08</v>
      </c>
      <c r="CY1917">
        <v>14.05</v>
      </c>
      <c r="CZ1917">
        <v>26.26</v>
      </c>
      <c r="DA1917">
        <v>11.86</v>
      </c>
      <c r="DB1917" s="3"/>
      <c r="DC1917" s="3"/>
      <c r="DD1917">
        <v>2.17</v>
      </c>
      <c r="DE1917">
        <v>3.96</v>
      </c>
      <c r="DF1917">
        <v>0.91</v>
      </c>
      <c r="DG1917">
        <v>1.84</v>
      </c>
      <c r="DH1917">
        <v>1.56</v>
      </c>
      <c r="DI1917" s="3"/>
      <c r="DJ1917" s="3"/>
      <c r="DK1917" s="3"/>
      <c r="DL1917" s="6">
        <f>(CM1917*3+CL1917*2+CK1917)/6</f>
        <v>2.4166666666666665</v>
      </c>
      <c r="DM1917">
        <f>BH1917+(BH1917*(CG1917-8.25)/8.25)</f>
        <v>2593.9527272727273</v>
      </c>
      <c r="DN1917">
        <f>BI1917+(BI1917*(CH1917-8.25)/8.25)</f>
        <v>1711.7527272727275</v>
      </c>
      <c r="DO1917">
        <f>BJ1917+(BJ1917*(CI1917-8.25)/8.25)</f>
        <v>2675.717575757576</v>
      </c>
      <c r="DP1917">
        <f>BK1917+(BK1917*(CJ1917-8.25)/8.25)</f>
        <v>1299.5636363636363</v>
      </c>
      <c r="DQ1917">
        <f>BL1917+(BL1917*(CK1917-8.25)/8.25)</f>
        <v>3042.363636363636</v>
      </c>
      <c r="DR1917">
        <f>BM1917+(BM1917*(CL1917-8.25)/8.25)</f>
        <v>0</v>
      </c>
      <c r="DS1917">
        <f>BN1917+(BN1917*(CM1917-8.25)/8.25)</f>
        <v>0</v>
      </c>
      <c r="DT1917" s="8">
        <f>DM1917*10^8/$I1917</f>
        <v>16386.309079423419</v>
      </c>
      <c r="DU1917" s="8">
        <f>DN1917*10^8/$I1917</f>
        <v>10813.346350427842</v>
      </c>
      <c r="DV1917" s="8">
        <f>DO1917*10^8/$I1917</f>
        <v>16902.82738949827</v>
      </c>
      <c r="DW1917" s="8">
        <f>DP1917*10^8/$I1917</f>
        <v>8209.498650433583</v>
      </c>
      <c r="DX1917" s="8">
        <f>DQ1917*10^8/$I1917</f>
        <v>19218.974329523917</v>
      </c>
      <c r="DY1917" s="8">
        <f>DR1917*10^8/$I1917</f>
        <v>0</v>
      </c>
      <c r="DZ1917" s="8">
        <f>DS1917*10^8/$I1917</f>
        <v>0</v>
      </c>
      <c r="EA1917" s="8">
        <f>DT1917*10^8/$I1917</f>
        <v>103514.27087443728</v>
      </c>
      <c r="EB1917" s="8">
        <f>DZ1917*0.8</f>
        <v>0</v>
      </c>
      <c r="EC1917" s="10">
        <f>G1917-E1917</f>
        <v>1300</v>
      </c>
      <c r="ED1917" s="4">
        <f>EC1917/E1917*100</f>
        <v>7.4285714285714288</v>
      </c>
      <c r="EE1917" s="4">
        <f>DY1917-G1917</f>
        <v>-18800</v>
      </c>
      <c r="EF1917" s="12">
        <f>EE1917/G1917</f>
        <v>-1</v>
      </c>
      <c r="EG1917" s="4">
        <f>G1917-F1917</f>
        <v>-150</v>
      </c>
    </row>
    <row r="1918" spans="1:137" x14ac:dyDescent="0.3">
      <c r="A1918">
        <v>1917</v>
      </c>
      <c r="B1918" t="s">
        <v>7195</v>
      </c>
      <c r="C1918" t="s">
        <v>4186</v>
      </c>
      <c r="D1918" t="str">
        <f>VLOOKUP(C1918,Sheet1!$A$2:$B$3197,2,FALSE)</f>
        <v>컴퓨터와주변기기</v>
      </c>
      <c r="E1918">
        <v>4490</v>
      </c>
      <c r="F1918">
        <v>8160</v>
      </c>
      <c r="G1918" s="7">
        <v>8700</v>
      </c>
      <c r="H1918" t="s">
        <v>1847</v>
      </c>
      <c r="I1918" s="7">
        <f>VALUE(LEFT(H1918,FIND("/",H1918)-1)) + VALUE(MID(H1918,FIND("/",H1918)+1,LEN(H1918)))</f>
        <v>19393957</v>
      </c>
      <c r="J1918" s="1">
        <v>1917000</v>
      </c>
      <c r="K1918" s="1">
        <f>G1918*I1918/(10^8)</f>
        <v>1687.274259</v>
      </c>
      <c r="L1918">
        <v>735</v>
      </c>
      <c r="M1918">
        <v>576</v>
      </c>
      <c r="N1918">
        <v>553</v>
      </c>
      <c r="O1918">
        <v>591</v>
      </c>
      <c r="P1918">
        <v>483</v>
      </c>
      <c r="Q1918" s="3"/>
      <c r="R1918" s="3"/>
      <c r="S1918" s="3"/>
      <c r="T1918">
        <v>13</v>
      </c>
      <c r="U1918">
        <v>-69</v>
      </c>
      <c r="V1918">
        <v>-9</v>
      </c>
      <c r="W1918">
        <v>-13</v>
      </c>
      <c r="X1918">
        <v>24</v>
      </c>
      <c r="Y1918" s="3"/>
      <c r="Z1918" s="3"/>
      <c r="AA1918" s="3"/>
      <c r="AB1918">
        <v>-55</v>
      </c>
      <c r="AC1918">
        <v>-220</v>
      </c>
      <c r="AD1918">
        <v>-43</v>
      </c>
      <c r="AE1918">
        <v>-28</v>
      </c>
      <c r="AF1918">
        <v>-5</v>
      </c>
      <c r="AG1918" s="3"/>
      <c r="AH1918" s="3"/>
      <c r="AI1918" s="3"/>
      <c r="AJ1918" s="1">
        <v>1212</v>
      </c>
      <c r="AK1918" s="1">
        <v>1096</v>
      </c>
      <c r="AL1918" s="1">
        <v>1095</v>
      </c>
      <c r="AM1918" s="1">
        <v>1081</v>
      </c>
      <c r="AN1918">
        <v>975</v>
      </c>
      <c r="AO1918" s="3"/>
      <c r="AP1918" s="3"/>
      <c r="AQ1918" s="3"/>
      <c r="AR1918">
        <v>973</v>
      </c>
      <c r="AS1918">
        <v>662</v>
      </c>
      <c r="AT1918">
        <v>701</v>
      </c>
      <c r="AU1918">
        <v>722</v>
      </c>
      <c r="AV1918">
        <v>612</v>
      </c>
      <c r="AW1918" s="3"/>
      <c r="AX1918" s="3"/>
      <c r="AY1918" s="3"/>
      <c r="AZ1918">
        <v>238</v>
      </c>
      <c r="BA1918">
        <v>434</v>
      </c>
      <c r="BB1918">
        <v>394</v>
      </c>
      <c r="BC1918">
        <v>360</v>
      </c>
      <c r="BD1918">
        <v>362</v>
      </c>
      <c r="BE1918" s="3"/>
      <c r="BF1918" s="3"/>
      <c r="BG1918" s="3"/>
      <c r="BH1918">
        <v>238</v>
      </c>
      <c r="BI1918">
        <v>434</v>
      </c>
      <c r="BJ1918">
        <v>394</v>
      </c>
      <c r="BK1918">
        <v>360</v>
      </c>
      <c r="BL1918">
        <v>362</v>
      </c>
      <c r="BM1918" s="3"/>
      <c r="BN1918" s="3"/>
      <c r="BO1918" s="3"/>
      <c r="BP1918">
        <v>50</v>
      </c>
      <c r="BQ1918">
        <v>83</v>
      </c>
      <c r="BR1918">
        <v>83</v>
      </c>
      <c r="BS1918">
        <v>83</v>
      </c>
      <c r="BT1918">
        <v>83</v>
      </c>
      <c r="BU1918" s="3"/>
      <c r="BV1918" s="3"/>
      <c r="BW1918" s="3"/>
      <c r="BX1918">
        <v>-4.4800000000000004</v>
      </c>
      <c r="BY1918">
        <v>-19.100000000000001</v>
      </c>
      <c r="BZ1918">
        <v>-3.88</v>
      </c>
      <c r="CA1918">
        <v>-2.6</v>
      </c>
      <c r="CB1918">
        <v>-0.53</v>
      </c>
      <c r="CC1918" s="3"/>
      <c r="CD1918" s="3"/>
      <c r="CE1918" s="3"/>
      <c r="CF1918">
        <v>-24.08</v>
      </c>
      <c r="CG1918">
        <v>-65.569999999999993</v>
      </c>
      <c r="CH1918">
        <v>-10.27</v>
      </c>
      <c r="CI1918">
        <v>-7.52</v>
      </c>
      <c r="CJ1918">
        <v>-1.51</v>
      </c>
      <c r="CK1918" s="3"/>
      <c r="CL1918" s="3"/>
      <c r="CM1918" s="3"/>
      <c r="CN1918">
        <v>-533</v>
      </c>
      <c r="CO1918" s="1">
        <v>-2031</v>
      </c>
      <c r="CP1918">
        <v>-265</v>
      </c>
      <c r="CQ1918">
        <v>-177</v>
      </c>
      <c r="CR1918">
        <v>-34</v>
      </c>
      <c r="CS1918" s="3"/>
      <c r="CT1918" s="3"/>
      <c r="CU1918" s="3"/>
      <c r="CV1918" t="s">
        <v>2</v>
      </c>
      <c r="CW1918" t="s">
        <v>2</v>
      </c>
      <c r="CX1918" t="s">
        <v>2</v>
      </c>
      <c r="CY1918" t="s">
        <v>2</v>
      </c>
      <c r="CZ1918" t="s">
        <v>2</v>
      </c>
      <c r="DA1918" s="3"/>
      <c r="DB1918" s="3"/>
      <c r="DC1918" s="3"/>
      <c r="DD1918">
        <v>2.98</v>
      </c>
      <c r="DE1918">
        <v>1.37</v>
      </c>
      <c r="DF1918">
        <v>1.1000000000000001</v>
      </c>
      <c r="DG1918">
        <v>1.77</v>
      </c>
      <c r="DH1918">
        <v>2</v>
      </c>
      <c r="DI1918" s="3"/>
      <c r="DJ1918" s="3"/>
      <c r="DK1918" s="3"/>
      <c r="DL1918" s="6">
        <f>(CM1918*3+CL1918*2+CK1918)/6</f>
        <v>0</v>
      </c>
      <c r="DM1918">
        <f>BH1918+(BH1918*(CG1918-8.25)/8.25)</f>
        <v>-1891.5951515151514</v>
      </c>
      <c r="DN1918">
        <f>BI1918+(BI1918*(CH1918-8.25)/8.25)</f>
        <v>-540.2642424242423</v>
      </c>
      <c r="DO1918">
        <f>BJ1918+(BJ1918*(CI1918-8.25)/8.25)</f>
        <v>-359.13696969696969</v>
      </c>
      <c r="DP1918">
        <f>BK1918+(BK1918*(CJ1918-8.25)/8.25)</f>
        <v>-65.890909090909076</v>
      </c>
      <c r="DQ1918">
        <f>BL1918+(BL1918*(CK1918-8.25)/8.25)</f>
        <v>0</v>
      </c>
      <c r="DR1918">
        <f>BM1918+(BM1918*(CL1918-8.25)/8.25)</f>
        <v>0</v>
      </c>
      <c r="DS1918">
        <f>BN1918+(BN1918*(CM1918-8.25)/8.25)</f>
        <v>0</v>
      </c>
      <c r="DT1918" s="8">
        <f>DM1918*10^8/$I1918</f>
        <v>-9753.5286456247759</v>
      </c>
      <c r="DU1918" s="8">
        <f>DN1918*10^8/$I1918</f>
        <v>-2785.7349710749709</v>
      </c>
      <c r="DV1918" s="8">
        <f>DO1918*10^8/$I1918</f>
        <v>-1851.7983189143386</v>
      </c>
      <c r="DW1918" s="8">
        <f>DP1918*10^8/$I1918</f>
        <v>-339.74969157098309</v>
      </c>
      <c r="DX1918" s="8">
        <f>DQ1918*10^8/$I1918</f>
        <v>0</v>
      </c>
      <c r="DY1918" s="8">
        <f>DR1918*10^8/$I1918</f>
        <v>0</v>
      </c>
      <c r="DZ1918" s="8">
        <f>DS1918*10^8/$I1918</f>
        <v>0</v>
      </c>
      <c r="EA1918" s="8">
        <f>DT1918*10^8/$I1918</f>
        <v>-50291.58642367195</v>
      </c>
      <c r="EB1918" s="8">
        <f>DZ1918*0.8</f>
        <v>0</v>
      </c>
      <c r="EC1918" s="10">
        <f>G1918-E1918</f>
        <v>4210</v>
      </c>
      <c r="ED1918" s="4">
        <f>EC1918/E1918*100</f>
        <v>93.763919821826278</v>
      </c>
      <c r="EE1918" s="4">
        <f>DY1918-G1918</f>
        <v>-8700</v>
      </c>
      <c r="EF1918" s="12">
        <f>EE1918/G1918</f>
        <v>-1</v>
      </c>
      <c r="EG1918" s="4">
        <f>G1918-F1918</f>
        <v>540</v>
      </c>
    </row>
    <row r="1919" spans="1:137" x14ac:dyDescent="0.3">
      <c r="A1919">
        <v>1918</v>
      </c>
      <c r="B1919" t="s">
        <v>7390</v>
      </c>
      <c r="C1919" t="s">
        <v>4187</v>
      </c>
      <c r="D1919" t="str">
        <f>VLOOKUP(C1919,Sheet1!$A$2:$B$3197,2,FALSE)</f>
        <v>제약</v>
      </c>
      <c r="E1919" s="7">
        <v>12850</v>
      </c>
      <c r="F1919" s="7">
        <v>12650</v>
      </c>
      <c r="G1919" s="7">
        <v>12250</v>
      </c>
      <c r="H1919" t="s">
        <v>1848</v>
      </c>
      <c r="I1919" s="7">
        <f>VALUE(LEFT(H1919,FIND("/",H1919)-1)) + VALUE(MID(H1919,FIND("/",H1919)+1,LEN(H1919)))</f>
        <v>14354920</v>
      </c>
      <c r="J1919">
        <v>0</v>
      </c>
      <c r="K1919" s="1">
        <f>G1919*I1919/(10^8)</f>
        <v>1758.4776999999999</v>
      </c>
      <c r="L1919" s="1">
        <v>1094</v>
      </c>
      <c r="M1919" s="1">
        <v>1308</v>
      </c>
      <c r="N1919" s="1">
        <v>1195</v>
      </c>
      <c r="O1919" s="1">
        <v>1341</v>
      </c>
      <c r="P1919" s="1">
        <v>1495</v>
      </c>
      <c r="Q1919" s="3"/>
      <c r="R1919" s="3"/>
      <c r="S1919" s="3"/>
      <c r="T1919">
        <v>115</v>
      </c>
      <c r="U1919">
        <v>131</v>
      </c>
      <c r="V1919">
        <v>200</v>
      </c>
      <c r="W1919">
        <v>207</v>
      </c>
      <c r="X1919">
        <v>248</v>
      </c>
      <c r="Y1919" s="3"/>
      <c r="Z1919" s="3"/>
      <c r="AA1919" s="3"/>
      <c r="AB1919">
        <v>-57</v>
      </c>
      <c r="AC1919">
        <v>-206</v>
      </c>
      <c r="AD1919">
        <v>25</v>
      </c>
      <c r="AE1919">
        <v>152</v>
      </c>
      <c r="AF1919">
        <v>-99</v>
      </c>
      <c r="AG1919" s="3"/>
      <c r="AH1919" s="3"/>
      <c r="AI1919" s="3"/>
      <c r="AJ1919" s="1">
        <v>1307</v>
      </c>
      <c r="AK1919" s="1">
        <v>1218</v>
      </c>
      <c r="AL1919" s="1">
        <v>1087</v>
      </c>
      <c r="AM1919" s="1">
        <v>1279</v>
      </c>
      <c r="AN1919" s="1">
        <v>1331</v>
      </c>
      <c r="AO1919" s="3"/>
      <c r="AP1919" s="3"/>
      <c r="AQ1919" s="3"/>
      <c r="AR1919">
        <v>595</v>
      </c>
      <c r="AS1919">
        <v>701</v>
      </c>
      <c r="AT1919">
        <v>657</v>
      </c>
      <c r="AU1919">
        <v>668</v>
      </c>
      <c r="AV1919">
        <v>759</v>
      </c>
      <c r="AW1919" s="3"/>
      <c r="AX1919" s="3"/>
      <c r="AY1919" s="3"/>
      <c r="AZ1919">
        <v>712</v>
      </c>
      <c r="BA1919">
        <v>517</v>
      </c>
      <c r="BB1919">
        <v>431</v>
      </c>
      <c r="BC1919">
        <v>611</v>
      </c>
      <c r="BD1919">
        <v>571</v>
      </c>
      <c r="BE1919" s="3"/>
      <c r="BF1919" s="3"/>
      <c r="BG1919" s="3"/>
      <c r="BH1919">
        <v>712</v>
      </c>
      <c r="BI1919">
        <v>517</v>
      </c>
      <c r="BJ1919">
        <v>431</v>
      </c>
      <c r="BK1919">
        <v>611</v>
      </c>
      <c r="BL1919">
        <v>571</v>
      </c>
      <c r="BM1919" s="3"/>
      <c r="BN1919" s="3"/>
      <c r="BO1919" s="3"/>
      <c r="BP1919">
        <v>72</v>
      </c>
      <c r="BQ1919">
        <v>72</v>
      </c>
      <c r="BR1919">
        <v>72</v>
      </c>
      <c r="BS1919">
        <v>72</v>
      </c>
      <c r="BT1919">
        <v>72</v>
      </c>
      <c r="BU1919" s="3"/>
      <c r="BV1919" s="3"/>
      <c r="BW1919" s="3"/>
      <c r="BX1919">
        <v>-4.3099999999999996</v>
      </c>
      <c r="BY1919">
        <v>-16.3</v>
      </c>
      <c r="BZ1919">
        <v>2.13</v>
      </c>
      <c r="CA1919">
        <v>12.88</v>
      </c>
      <c r="CB1919">
        <v>-7.61</v>
      </c>
      <c r="CC1919" s="3"/>
      <c r="CD1919" s="3"/>
      <c r="CE1919" s="3"/>
      <c r="CF1919">
        <v>-7.64</v>
      </c>
      <c r="CG1919">
        <v>-33.49</v>
      </c>
      <c r="CH1919">
        <v>5.18</v>
      </c>
      <c r="CI1919">
        <v>29.27</v>
      </c>
      <c r="CJ1919">
        <v>-16.8</v>
      </c>
      <c r="CK1919" s="3"/>
      <c r="CL1919" s="3"/>
      <c r="CM1919" s="3"/>
      <c r="CN1919">
        <v>-395</v>
      </c>
      <c r="CO1919" s="1">
        <v>-1434</v>
      </c>
      <c r="CP1919">
        <v>171</v>
      </c>
      <c r="CQ1919" s="1">
        <v>1062</v>
      </c>
      <c r="CR1919">
        <v>-692</v>
      </c>
      <c r="CS1919" s="3"/>
      <c r="CT1919" s="3"/>
      <c r="CU1919" s="3"/>
      <c r="CV1919" t="s">
        <v>2</v>
      </c>
      <c r="CW1919" t="s">
        <v>2</v>
      </c>
      <c r="CX1919">
        <v>59.07</v>
      </c>
      <c r="CY1919">
        <v>9.8000000000000007</v>
      </c>
      <c r="CZ1919" t="s">
        <v>2</v>
      </c>
      <c r="DA1919" s="3"/>
      <c r="DB1919" s="3"/>
      <c r="DC1919" s="3"/>
      <c r="DD1919">
        <v>3.74</v>
      </c>
      <c r="DE1919">
        <v>3.56</v>
      </c>
      <c r="DF1919">
        <v>3.14</v>
      </c>
      <c r="DG1919">
        <v>2.33</v>
      </c>
      <c r="DH1919">
        <v>3</v>
      </c>
      <c r="DI1919" s="3"/>
      <c r="DJ1919" s="3"/>
      <c r="DK1919" s="3"/>
      <c r="DL1919" s="6">
        <f>(CM1919*3+CL1919*2+CK1919)/6</f>
        <v>0</v>
      </c>
      <c r="DM1919">
        <f>BH1919+(BH1919*(CG1919-8.25)/8.25)</f>
        <v>-2890.288484848485</v>
      </c>
      <c r="DN1919">
        <f>BI1919+(BI1919*(CH1919-8.25)/8.25)</f>
        <v>324.61333333333334</v>
      </c>
      <c r="DO1919">
        <f>BJ1919+(BJ1919*(CI1919-8.25)/8.25)</f>
        <v>1529.1357575757575</v>
      </c>
      <c r="DP1919">
        <f>BK1919+(BK1919*(CJ1919-8.25)/8.25)</f>
        <v>-1244.2181818181818</v>
      </c>
      <c r="DQ1919">
        <f>BL1919+(BL1919*(CK1919-8.25)/8.25)</f>
        <v>0</v>
      </c>
      <c r="DR1919">
        <f>BM1919+(BM1919*(CL1919-8.25)/8.25)</f>
        <v>0</v>
      </c>
      <c r="DS1919">
        <f>BN1919+(BN1919*(CM1919-8.25)/8.25)</f>
        <v>0</v>
      </c>
      <c r="DT1919" s="8">
        <f>DM1919*10^8/$I1919</f>
        <v>-20134.479919417769</v>
      </c>
      <c r="DU1919" s="8">
        <f>DN1919*10^8/$I1919</f>
        <v>2261.3385050793272</v>
      </c>
      <c r="DV1919" s="8">
        <f>DO1919*10^8/$I1919</f>
        <v>10652.346077691533</v>
      </c>
      <c r="DW1919" s="8">
        <f>DP1919*10^8/$I1919</f>
        <v>-8667.5382504269055</v>
      </c>
      <c r="DX1919" s="8">
        <f>DQ1919*10^8/$I1919</f>
        <v>0</v>
      </c>
      <c r="DY1919" s="8">
        <f>DR1919*10^8/$I1919</f>
        <v>0</v>
      </c>
      <c r="DZ1919" s="8">
        <f>DS1919*10^8/$I1919</f>
        <v>0</v>
      </c>
      <c r="EA1919" s="8">
        <f>DT1919*10^8/$I1919</f>
        <v>-140261.87480959677</v>
      </c>
      <c r="EB1919" s="8">
        <f>DZ1919*0.8</f>
        <v>0</v>
      </c>
      <c r="EC1919" s="10">
        <f>G1919-E1919</f>
        <v>-600</v>
      </c>
      <c r="ED1919" s="4">
        <f>EC1919/E1919*100</f>
        <v>-4.6692607003891053</v>
      </c>
      <c r="EE1919" s="4">
        <f>DY1919-G1919</f>
        <v>-12250</v>
      </c>
      <c r="EF1919" s="12">
        <f>EE1919/G1919</f>
        <v>-1</v>
      </c>
      <c r="EG1919" s="4">
        <f>G1919-F1919</f>
        <v>-400</v>
      </c>
    </row>
    <row r="1920" spans="1:137" x14ac:dyDescent="0.3">
      <c r="A1920">
        <v>1919</v>
      </c>
      <c r="B1920" t="s">
        <v>7008</v>
      </c>
      <c r="C1920" t="s">
        <v>4188</v>
      </c>
      <c r="D1920" t="str">
        <f>VLOOKUP(C1920,Sheet1!$A$2:$B$3197,2,FALSE)</f>
        <v>제약</v>
      </c>
      <c r="E1920" s="7">
        <v>8020</v>
      </c>
      <c r="F1920" s="7">
        <v>7120</v>
      </c>
      <c r="G1920" s="7">
        <v>6590</v>
      </c>
      <c r="H1920" t="s">
        <v>1849</v>
      </c>
      <c r="I1920" s="7">
        <f>VALUE(LEFT(H1920,FIND("/",H1920)-1)) + VALUE(MID(H1920,FIND("/",H1920)+1,LEN(H1920)))</f>
        <v>22674323</v>
      </c>
      <c r="J1920" s="1">
        <v>272245</v>
      </c>
      <c r="K1920" s="1">
        <f>G1920*I1920/(10^8)</f>
        <v>1494.2378857000001</v>
      </c>
      <c r="L1920" s="1">
        <v>1231</v>
      </c>
      <c r="M1920" s="1">
        <v>1306</v>
      </c>
      <c r="N1920" s="1">
        <v>1384</v>
      </c>
      <c r="O1920" s="1">
        <v>1361</v>
      </c>
      <c r="P1920" s="1">
        <v>1300</v>
      </c>
      <c r="Q1920" s="3"/>
      <c r="R1920" s="3"/>
      <c r="S1920" s="3"/>
      <c r="T1920">
        <v>-26</v>
      </c>
      <c r="U1920">
        <v>-141</v>
      </c>
      <c r="V1920">
        <v>-59</v>
      </c>
      <c r="W1920">
        <v>-40</v>
      </c>
      <c r="X1920">
        <v>-59</v>
      </c>
      <c r="Y1920" s="3"/>
      <c r="Z1920" s="3"/>
      <c r="AA1920" s="3"/>
      <c r="AB1920">
        <v>-27</v>
      </c>
      <c r="AC1920">
        <v>-207</v>
      </c>
      <c r="AD1920">
        <v>-91</v>
      </c>
      <c r="AE1920">
        <v>-138</v>
      </c>
      <c r="AF1920">
        <v>-229</v>
      </c>
      <c r="AG1920" s="3"/>
      <c r="AH1920" s="3"/>
      <c r="AI1920" s="3"/>
      <c r="AJ1920" s="1">
        <v>1887</v>
      </c>
      <c r="AK1920" s="1">
        <v>1918</v>
      </c>
      <c r="AL1920" s="1">
        <v>1917</v>
      </c>
      <c r="AM1920" s="1">
        <v>1865</v>
      </c>
      <c r="AN1920" s="1">
        <v>1772</v>
      </c>
      <c r="AO1920" s="3"/>
      <c r="AP1920" s="3"/>
      <c r="AQ1920" s="3"/>
      <c r="AR1920">
        <v>978</v>
      </c>
      <c r="AS1920" s="1">
        <v>1177</v>
      </c>
      <c r="AT1920" s="1">
        <v>1047</v>
      </c>
      <c r="AU1920" s="1">
        <v>1119</v>
      </c>
      <c r="AV1920" s="1">
        <v>1028</v>
      </c>
      <c r="AW1920" s="3"/>
      <c r="AX1920" s="3"/>
      <c r="AY1920" s="3"/>
      <c r="AZ1920">
        <v>909</v>
      </c>
      <c r="BA1920">
        <v>741</v>
      </c>
      <c r="BB1920">
        <v>870</v>
      </c>
      <c r="BC1920">
        <v>746</v>
      </c>
      <c r="BD1920">
        <v>743</v>
      </c>
      <c r="BE1920" s="3"/>
      <c r="BF1920" s="3"/>
      <c r="BG1920" s="3"/>
      <c r="BH1920">
        <v>909</v>
      </c>
      <c r="BI1920">
        <v>740</v>
      </c>
      <c r="BJ1920">
        <v>869</v>
      </c>
      <c r="BK1920">
        <v>747</v>
      </c>
      <c r="BL1920">
        <v>763</v>
      </c>
      <c r="BM1920" s="3"/>
      <c r="BN1920" s="3"/>
      <c r="BO1920" s="3"/>
      <c r="BP1920">
        <v>87</v>
      </c>
      <c r="BQ1920">
        <v>88</v>
      </c>
      <c r="BR1920">
        <v>97</v>
      </c>
      <c r="BS1920">
        <v>97</v>
      </c>
      <c r="BT1920">
        <v>105</v>
      </c>
      <c r="BU1920" s="3"/>
      <c r="BV1920" s="3"/>
      <c r="BW1920" s="3"/>
      <c r="BX1920">
        <v>-1.43</v>
      </c>
      <c r="BY1920">
        <v>-10.88</v>
      </c>
      <c r="BZ1920">
        <v>-4.7300000000000004</v>
      </c>
      <c r="CA1920">
        <v>-7.28</v>
      </c>
      <c r="CB1920">
        <v>-12.58</v>
      </c>
      <c r="CC1920" s="3"/>
      <c r="CD1920" s="3"/>
      <c r="CE1920" s="3"/>
      <c r="CF1920">
        <v>-2.88</v>
      </c>
      <c r="CG1920">
        <v>-25.11</v>
      </c>
      <c r="CH1920">
        <v>-11.27</v>
      </c>
      <c r="CI1920">
        <v>-17</v>
      </c>
      <c r="CJ1920">
        <v>-25.76</v>
      </c>
      <c r="CK1920" s="3"/>
      <c r="CL1920" s="3"/>
      <c r="CM1920" s="3"/>
      <c r="CN1920">
        <v>-157</v>
      </c>
      <c r="CO1920" s="1">
        <v>-1179</v>
      </c>
      <c r="CP1920">
        <v>-469</v>
      </c>
      <c r="CQ1920">
        <v>-711</v>
      </c>
      <c r="CR1920">
        <v>-925</v>
      </c>
      <c r="CS1920" s="3"/>
      <c r="CT1920" s="3"/>
      <c r="CU1920" s="3"/>
      <c r="CV1920" t="s">
        <v>2</v>
      </c>
      <c r="CW1920" t="s">
        <v>2</v>
      </c>
      <c r="CX1920" t="s">
        <v>2</v>
      </c>
      <c r="CY1920" t="s">
        <v>2</v>
      </c>
      <c r="CZ1920" t="s">
        <v>2</v>
      </c>
      <c r="DA1920" s="3"/>
      <c r="DB1920" s="3"/>
      <c r="DC1920" s="3"/>
      <c r="DD1920">
        <v>1.92</v>
      </c>
      <c r="DE1920">
        <v>2.87</v>
      </c>
      <c r="DF1920">
        <v>1.7</v>
      </c>
      <c r="DG1920">
        <v>1.48</v>
      </c>
      <c r="DH1920">
        <v>2</v>
      </c>
      <c r="DI1920" s="3"/>
      <c r="DJ1920" s="3"/>
      <c r="DK1920" s="3"/>
      <c r="DL1920" s="6">
        <f>(CM1920*3+CL1920*2+CK1920)/6</f>
        <v>0</v>
      </c>
      <c r="DM1920">
        <f>BH1920+(BH1920*(CG1920-8.25)/8.25)</f>
        <v>-2766.6654545454544</v>
      </c>
      <c r="DN1920">
        <f>BI1920+(BI1920*(CH1920-8.25)/8.25)</f>
        <v>-1010.8848484848484</v>
      </c>
      <c r="DO1920">
        <f>BJ1920+(BJ1920*(CI1920-8.25)/8.25)</f>
        <v>-1790.6666666666665</v>
      </c>
      <c r="DP1920">
        <f>BK1920+(BK1920*(CJ1920-8.25)/8.25)</f>
        <v>-2332.4509090909096</v>
      </c>
      <c r="DQ1920">
        <f>BL1920+(BL1920*(CK1920-8.25)/8.25)</f>
        <v>0</v>
      </c>
      <c r="DR1920">
        <f>BM1920+(BM1920*(CL1920-8.25)/8.25)</f>
        <v>0</v>
      </c>
      <c r="DS1920">
        <f>BN1920+(BN1920*(CM1920-8.25)/8.25)</f>
        <v>0</v>
      </c>
      <c r="DT1920" s="8">
        <f>DM1920*10^8/$I1920</f>
        <v>-12201.755503551105</v>
      </c>
      <c r="DU1920" s="8">
        <f>DN1920*10^8/$I1920</f>
        <v>-4458.2801809996636</v>
      </c>
      <c r="DV1920" s="8">
        <f>DO1920*10^8/$I1920</f>
        <v>-7897.3324436926587</v>
      </c>
      <c r="DW1920" s="8">
        <f>DP1920*10^8/$I1920</f>
        <v>-10286.749946584556</v>
      </c>
      <c r="DX1920" s="8">
        <f>DQ1920*10^8/$I1920</f>
        <v>0</v>
      </c>
      <c r="DY1920" s="8">
        <f>DR1920*10^8/$I1920</f>
        <v>0</v>
      </c>
      <c r="DZ1920" s="8">
        <f>DS1920*10^8/$I1920</f>
        <v>0</v>
      </c>
      <c r="EA1920" s="8">
        <f>DT1920*10^8/$I1920</f>
        <v>-53813.097324013186</v>
      </c>
      <c r="EB1920" s="8">
        <f>DZ1920*0.8</f>
        <v>0</v>
      </c>
      <c r="EC1920" s="10">
        <f>G1920-E1920</f>
        <v>-1430</v>
      </c>
      <c r="ED1920" s="4">
        <f>EC1920/E1920*100</f>
        <v>-17.830423940149625</v>
      </c>
      <c r="EE1920" s="4">
        <f>DY1920-G1920</f>
        <v>-6590</v>
      </c>
      <c r="EF1920" s="12">
        <f>EE1920/G1920</f>
        <v>-1</v>
      </c>
      <c r="EG1920" s="4">
        <f>G1920-F1920</f>
        <v>-530</v>
      </c>
    </row>
    <row r="1921" spans="1:137" x14ac:dyDescent="0.3">
      <c r="A1921">
        <v>1920</v>
      </c>
      <c r="B1921" t="s">
        <v>5741</v>
      </c>
      <c r="C1921" t="s">
        <v>4189</v>
      </c>
      <c r="D1921" t="str">
        <f>VLOOKUP(C1921,Sheet1!$A$2:$B$3197,2,FALSE)</f>
        <v>핸드셋</v>
      </c>
      <c r="E1921">
        <v>29350</v>
      </c>
      <c r="F1921">
        <v>31850</v>
      </c>
      <c r="G1921" s="7">
        <v>29850</v>
      </c>
      <c r="H1921" t="s">
        <v>1567</v>
      </c>
      <c r="I1921" s="7">
        <f>VALUE(LEFT(H1921,FIND("/",H1921)-1)) + VALUE(MID(H1921,FIND("/",H1921)+1,LEN(H1921)))</f>
        <v>17200000</v>
      </c>
      <c r="J1921" s="1">
        <v>5268</v>
      </c>
      <c r="K1921" s="1">
        <f>G1921*I1921/(10^8)</f>
        <v>5134.2</v>
      </c>
      <c r="L1921" s="1">
        <v>5961</v>
      </c>
      <c r="M1921" s="1">
        <v>6875</v>
      </c>
      <c r="N1921" s="1">
        <v>7156</v>
      </c>
      <c r="O1921" s="1">
        <v>9105</v>
      </c>
      <c r="P1921" s="1">
        <v>7778</v>
      </c>
      <c r="Q1921" s="1">
        <v>9940</v>
      </c>
      <c r="R1921" s="1">
        <v>10330</v>
      </c>
      <c r="S1921" s="1">
        <v>11046</v>
      </c>
      <c r="T1921">
        <v>361</v>
      </c>
      <c r="U1921">
        <v>288</v>
      </c>
      <c r="V1921">
        <v>342</v>
      </c>
      <c r="W1921">
        <v>707</v>
      </c>
      <c r="X1921">
        <v>650</v>
      </c>
      <c r="Y1921">
        <v>903</v>
      </c>
      <c r="Z1921">
        <v>947</v>
      </c>
      <c r="AA1921" s="1">
        <v>1026</v>
      </c>
      <c r="AB1921">
        <v>351</v>
      </c>
      <c r="AC1921">
        <v>295</v>
      </c>
      <c r="AD1921">
        <v>376</v>
      </c>
      <c r="AE1921">
        <v>604</v>
      </c>
      <c r="AF1921">
        <v>547</v>
      </c>
      <c r="AG1921">
        <v>745</v>
      </c>
      <c r="AH1921">
        <v>770</v>
      </c>
      <c r="AI1921">
        <v>753</v>
      </c>
      <c r="AJ1921" s="1">
        <v>6235</v>
      </c>
      <c r="AK1921" s="1">
        <v>6039</v>
      </c>
      <c r="AL1921" s="1">
        <v>6369</v>
      </c>
      <c r="AM1921" s="1">
        <v>6922</v>
      </c>
      <c r="AN1921" s="1">
        <v>7297</v>
      </c>
      <c r="AO1921" s="1">
        <v>8230</v>
      </c>
      <c r="AP1921" s="1">
        <v>8974</v>
      </c>
      <c r="AQ1921" s="1">
        <v>9246</v>
      </c>
      <c r="AR1921" s="1">
        <v>2002</v>
      </c>
      <c r="AS1921" s="1">
        <v>1756</v>
      </c>
      <c r="AT1921" s="1">
        <v>1732</v>
      </c>
      <c r="AU1921" s="1">
        <v>1713</v>
      </c>
      <c r="AV1921" s="1">
        <v>1736</v>
      </c>
      <c r="AW1921" s="1">
        <v>1924</v>
      </c>
      <c r="AX1921" s="1">
        <v>1971</v>
      </c>
      <c r="AY1921" s="1">
        <v>1957</v>
      </c>
      <c r="AZ1921" s="1">
        <v>4233</v>
      </c>
      <c r="BA1921" s="1">
        <v>4283</v>
      </c>
      <c r="BB1921" s="1">
        <v>4637</v>
      </c>
      <c r="BC1921" s="1">
        <v>5209</v>
      </c>
      <c r="BD1921" s="1">
        <v>5562</v>
      </c>
      <c r="BE1921" s="1">
        <v>6306</v>
      </c>
      <c r="BF1921" s="1">
        <v>7003</v>
      </c>
      <c r="BG1921" s="1">
        <v>7289</v>
      </c>
      <c r="BH1921" s="1">
        <v>3810</v>
      </c>
      <c r="BI1921" s="1">
        <v>3820</v>
      </c>
      <c r="BJ1921" s="1">
        <v>4030</v>
      </c>
      <c r="BK1921" s="1">
        <v>4356</v>
      </c>
      <c r="BL1921" s="1">
        <v>4670</v>
      </c>
      <c r="BM1921" s="1">
        <v>5251</v>
      </c>
      <c r="BN1921" s="1">
        <v>5821</v>
      </c>
      <c r="BO1921" s="1">
        <v>6397</v>
      </c>
      <c r="BP1921">
        <v>86</v>
      </c>
      <c r="BQ1921">
        <v>86</v>
      </c>
      <c r="BR1921">
        <v>86</v>
      </c>
      <c r="BS1921">
        <v>86</v>
      </c>
      <c r="BT1921">
        <v>86</v>
      </c>
      <c r="BU1921">
        <v>86</v>
      </c>
      <c r="BV1921">
        <v>86</v>
      </c>
      <c r="BW1921">
        <v>86</v>
      </c>
      <c r="BX1921">
        <v>6.1</v>
      </c>
      <c r="BY1921">
        <v>4.8099999999999996</v>
      </c>
      <c r="BZ1921">
        <v>6.07</v>
      </c>
      <c r="CA1921">
        <v>9.09</v>
      </c>
      <c r="CB1921">
        <v>7.69</v>
      </c>
      <c r="CC1921">
        <v>9.59</v>
      </c>
      <c r="CD1921">
        <v>8.9499999999999993</v>
      </c>
      <c r="CE1921">
        <v>8.27</v>
      </c>
      <c r="CF1921">
        <v>5.76</v>
      </c>
      <c r="CG1921">
        <v>4.3600000000000003</v>
      </c>
      <c r="CH1921">
        <v>5.76</v>
      </c>
      <c r="CI1921">
        <v>8.5</v>
      </c>
      <c r="CJ1921">
        <v>8.9499999999999993</v>
      </c>
      <c r="CK1921">
        <v>11.72</v>
      </c>
      <c r="CL1921">
        <v>10.7</v>
      </c>
      <c r="CM1921">
        <v>10.46</v>
      </c>
      <c r="CN1921" s="1">
        <v>1247</v>
      </c>
      <c r="CO1921">
        <v>967</v>
      </c>
      <c r="CP1921" s="1">
        <v>1314</v>
      </c>
      <c r="CQ1921" s="1">
        <v>2073</v>
      </c>
      <c r="CR1921" s="1">
        <v>2347</v>
      </c>
      <c r="CS1921" s="1">
        <v>3381</v>
      </c>
      <c r="CT1921" s="1">
        <v>3443</v>
      </c>
      <c r="CU1921" s="1">
        <v>3715</v>
      </c>
      <c r="CV1921">
        <v>8.14</v>
      </c>
      <c r="CW1921">
        <v>11.06</v>
      </c>
      <c r="CX1921">
        <v>8.75</v>
      </c>
      <c r="CY1921">
        <v>6.22</v>
      </c>
      <c r="CZ1921">
        <v>12.84</v>
      </c>
      <c r="DA1921">
        <v>8.83</v>
      </c>
      <c r="DB1921">
        <v>8.67</v>
      </c>
      <c r="DC1921">
        <v>8.0299999999999994</v>
      </c>
      <c r="DD1921">
        <v>0.46</v>
      </c>
      <c r="DE1921">
        <v>0.48</v>
      </c>
      <c r="DF1921">
        <v>0.49</v>
      </c>
      <c r="DG1921">
        <v>0.51</v>
      </c>
      <c r="DH1921">
        <v>1.1100000000000001</v>
      </c>
      <c r="DI1921">
        <v>0.97</v>
      </c>
      <c r="DJ1921">
        <v>0.88</v>
      </c>
      <c r="DK1921">
        <v>0.8</v>
      </c>
      <c r="DL1921" s="6">
        <f>(CM1921*3+CL1921*2+CK1921)/6</f>
        <v>10.75</v>
      </c>
      <c r="DM1921">
        <f>BH1921+(BH1921*(CG1921-8.25)/8.25)</f>
        <v>2013.5272727272727</v>
      </c>
      <c r="DN1921">
        <f>BI1921+(BI1921*(CH1921-8.25)/8.25)</f>
        <v>2667.0545454545454</v>
      </c>
      <c r="DO1921">
        <f>BJ1921+(BJ1921*(CI1921-8.25)/8.25)</f>
        <v>4152.121212121212</v>
      </c>
      <c r="DP1921">
        <f>BK1921+(BK1921*(CJ1921-8.25)/8.25)</f>
        <v>4725.5999999999995</v>
      </c>
      <c r="DQ1921">
        <f>BL1921+(BL1921*(CK1921-8.25)/8.25)</f>
        <v>6634.2303030303037</v>
      </c>
      <c r="DR1921">
        <f>BM1921+(BM1921*(CL1921-8.25)/8.25)</f>
        <v>6810.3878787878784</v>
      </c>
      <c r="DS1921">
        <f>BN1921+(BN1921*(CM1921-8.25)/8.25)</f>
        <v>7380.3224242424249</v>
      </c>
      <c r="DT1921" s="8">
        <f>DM1921*10^8/$I1921</f>
        <v>11706.553911205074</v>
      </c>
      <c r="DU1921" s="8">
        <f>DN1921*10^8/$I1921</f>
        <v>15506.1310782241</v>
      </c>
      <c r="DV1921" s="8">
        <f>DO1921*10^8/$I1921</f>
        <v>24140.239605355884</v>
      </c>
      <c r="DW1921" s="8">
        <f>DP1921*10^8/$I1921</f>
        <v>27474.41860465116</v>
      </c>
      <c r="DX1921" s="8">
        <f>DQ1921*10^8/$I1921</f>
        <v>38571.106412966881</v>
      </c>
      <c r="DY1921" s="8">
        <f>DR1921*10^8/$I1921</f>
        <v>39595.278365045808</v>
      </c>
      <c r="DZ1921" s="8">
        <f>DS1921*10^8/$I1921</f>
        <v>42908.851303735028</v>
      </c>
      <c r="EA1921" s="8">
        <f>DT1921*10^8/$I1921</f>
        <v>68061.35994886671</v>
      </c>
      <c r="EB1921" s="8">
        <f>DZ1921*0.8</f>
        <v>34327.081042988022</v>
      </c>
      <c r="EC1921" s="10">
        <f>G1921-E1921</f>
        <v>500</v>
      </c>
      <c r="ED1921" s="4">
        <f>EC1921/E1921*100</f>
        <v>1.7035775127768313</v>
      </c>
      <c r="EE1921" s="4">
        <f>DY1921-G1921</f>
        <v>9745.2783650458077</v>
      </c>
      <c r="EF1921" s="12">
        <f>EE1921/G1921</f>
        <v>0.32647498710371214</v>
      </c>
      <c r="EG1921" s="4">
        <f>G1921-F1921</f>
        <v>-2000</v>
      </c>
    </row>
    <row r="1922" spans="1:137" x14ac:dyDescent="0.3">
      <c r="A1922">
        <v>1921</v>
      </c>
      <c r="B1922" t="s">
        <v>7162</v>
      </c>
      <c r="C1922" t="s">
        <v>4190</v>
      </c>
      <c r="D1922" t="str">
        <f>VLOOKUP(C1922,Sheet1!$A$2:$B$3197,2,FALSE)</f>
        <v>건설</v>
      </c>
      <c r="E1922">
        <v>5430</v>
      </c>
      <c r="F1922">
        <v>7670</v>
      </c>
      <c r="G1922" s="7">
        <v>8310</v>
      </c>
      <c r="H1922" t="s">
        <v>1850</v>
      </c>
      <c r="I1922" s="7">
        <f>VALUE(LEFT(H1922,FIND("/",H1922)-1)) + VALUE(MID(H1922,FIND("/",H1922)+1,LEN(H1922)))</f>
        <v>21900000</v>
      </c>
      <c r="J1922" s="1">
        <v>2000</v>
      </c>
      <c r="K1922" s="1">
        <f>G1922*I1922/(10^8)</f>
        <v>1819.89</v>
      </c>
      <c r="L1922">
        <v>840</v>
      </c>
      <c r="M1922">
        <v>737</v>
      </c>
      <c r="N1922">
        <v>613</v>
      </c>
      <c r="O1922">
        <v>552</v>
      </c>
      <c r="P1922">
        <v>522</v>
      </c>
      <c r="Q1922" s="3"/>
      <c r="R1922" s="3"/>
      <c r="S1922" s="3"/>
      <c r="T1922">
        <v>81</v>
      </c>
      <c r="U1922">
        <v>95</v>
      </c>
      <c r="V1922">
        <v>-52</v>
      </c>
      <c r="W1922">
        <v>10</v>
      </c>
      <c r="X1922">
        <v>-41</v>
      </c>
      <c r="Y1922" s="3"/>
      <c r="Z1922" s="3"/>
      <c r="AA1922" s="3"/>
      <c r="AB1922">
        <v>51</v>
      </c>
      <c r="AC1922">
        <v>82</v>
      </c>
      <c r="AD1922">
        <v>-43</v>
      </c>
      <c r="AE1922">
        <v>5</v>
      </c>
      <c r="AF1922">
        <v>12</v>
      </c>
      <c r="AG1922" s="3"/>
      <c r="AH1922" s="3"/>
      <c r="AI1922" s="3"/>
      <c r="AJ1922" s="1">
        <v>1570</v>
      </c>
      <c r="AK1922" s="1">
        <v>1428</v>
      </c>
      <c r="AL1922" s="1">
        <v>1307</v>
      </c>
      <c r="AM1922" s="1">
        <v>1209</v>
      </c>
      <c r="AN1922" s="1">
        <v>1168</v>
      </c>
      <c r="AO1922" s="3"/>
      <c r="AP1922" s="3"/>
      <c r="AQ1922" s="3"/>
      <c r="AR1922">
        <v>556</v>
      </c>
      <c r="AS1922">
        <v>341</v>
      </c>
      <c r="AT1922">
        <v>275</v>
      </c>
      <c r="AU1922">
        <v>185</v>
      </c>
      <c r="AV1922">
        <v>140</v>
      </c>
      <c r="AW1922" s="3"/>
      <c r="AX1922" s="3"/>
      <c r="AY1922" s="3"/>
      <c r="AZ1922" s="1">
        <v>1014</v>
      </c>
      <c r="BA1922" s="1">
        <v>1087</v>
      </c>
      <c r="BB1922" s="1">
        <v>1032</v>
      </c>
      <c r="BC1922" s="1">
        <v>1025</v>
      </c>
      <c r="BD1922" s="1">
        <v>1028</v>
      </c>
      <c r="BE1922" s="3"/>
      <c r="BF1922" s="3"/>
      <c r="BG1922" s="3"/>
      <c r="BH1922" s="1">
        <v>1014</v>
      </c>
      <c r="BI1922" s="1">
        <v>1087</v>
      </c>
      <c r="BJ1922" s="1">
        <v>1032</v>
      </c>
      <c r="BK1922" s="1">
        <v>1025</v>
      </c>
      <c r="BL1922" s="1">
        <v>1028</v>
      </c>
      <c r="BM1922" s="3"/>
      <c r="BN1922" s="3"/>
      <c r="BO1922" s="3"/>
      <c r="BP1922">
        <v>219</v>
      </c>
      <c r="BQ1922">
        <v>219</v>
      </c>
      <c r="BR1922">
        <v>219</v>
      </c>
      <c r="BS1922">
        <v>219</v>
      </c>
      <c r="BT1922">
        <v>219</v>
      </c>
      <c r="BU1922" s="3"/>
      <c r="BV1922" s="3"/>
      <c r="BW1922" s="3"/>
      <c r="BX1922">
        <v>3.24</v>
      </c>
      <c r="BY1922">
        <v>5.5</v>
      </c>
      <c r="BZ1922">
        <v>-3.13</v>
      </c>
      <c r="CA1922">
        <v>0.39</v>
      </c>
      <c r="CB1922">
        <v>1.01</v>
      </c>
      <c r="CC1922" s="3"/>
      <c r="CD1922" s="3"/>
      <c r="CE1922" s="3"/>
      <c r="CF1922">
        <v>5.19</v>
      </c>
      <c r="CG1922">
        <v>7.84</v>
      </c>
      <c r="CH1922">
        <v>-4.05</v>
      </c>
      <c r="CI1922">
        <v>0.47</v>
      </c>
      <c r="CJ1922">
        <v>1.17</v>
      </c>
      <c r="CK1922" s="3"/>
      <c r="CL1922" s="3"/>
      <c r="CM1922" s="3"/>
      <c r="CN1922">
        <v>235</v>
      </c>
      <c r="CO1922">
        <v>376</v>
      </c>
      <c r="CP1922">
        <v>-196</v>
      </c>
      <c r="CQ1922">
        <v>22</v>
      </c>
      <c r="CR1922">
        <v>55</v>
      </c>
      <c r="CS1922" s="3"/>
      <c r="CT1922" s="3"/>
      <c r="CU1922" s="3"/>
      <c r="CV1922">
        <v>20.98</v>
      </c>
      <c r="CW1922">
        <v>11.68</v>
      </c>
      <c r="CX1922" t="s">
        <v>2</v>
      </c>
      <c r="CY1922">
        <v>213.13</v>
      </c>
      <c r="CZ1922">
        <v>97.15</v>
      </c>
      <c r="DA1922" s="3"/>
      <c r="DB1922" s="3"/>
      <c r="DC1922" s="3"/>
      <c r="DD1922">
        <v>1.05</v>
      </c>
      <c r="DE1922">
        <v>0.87</v>
      </c>
      <c r="DF1922">
        <v>0.67</v>
      </c>
      <c r="DG1922">
        <v>0.99</v>
      </c>
      <c r="DH1922">
        <v>1.1100000000000001</v>
      </c>
      <c r="DI1922" s="3"/>
      <c r="DJ1922" s="3"/>
      <c r="DK1922" s="3"/>
      <c r="DL1922" s="6">
        <f>(CM1922*3+CL1922*2+CK1922)/6</f>
        <v>0</v>
      </c>
      <c r="DM1922">
        <f>BH1922+(BH1922*(CG1922-8.25)/8.25)</f>
        <v>963.60727272727274</v>
      </c>
      <c r="DN1922">
        <f>BI1922+(BI1922*(CH1922-8.25)/8.25)</f>
        <v>-533.61818181818194</v>
      </c>
      <c r="DO1922">
        <f>BJ1922+(BJ1922*(CI1922-8.25)/8.25)</f>
        <v>58.792727272727234</v>
      </c>
      <c r="DP1922">
        <f>BK1922+(BK1922*(CJ1922-8.25)/8.25)</f>
        <v>145.36363636363637</v>
      </c>
      <c r="DQ1922">
        <f>BL1922+(BL1922*(CK1922-8.25)/8.25)</f>
        <v>0</v>
      </c>
      <c r="DR1922">
        <f>BM1922+(BM1922*(CL1922-8.25)/8.25)</f>
        <v>0</v>
      </c>
      <c r="DS1922">
        <f>BN1922+(BN1922*(CM1922-8.25)/8.25)</f>
        <v>0</v>
      </c>
      <c r="DT1922" s="8">
        <f>DM1922*10^8/$I1922</f>
        <v>4400.0332088003324</v>
      </c>
      <c r="DU1922" s="8">
        <f>DN1922*10^8/$I1922</f>
        <v>-2436.6127023661275</v>
      </c>
      <c r="DV1922" s="8">
        <f>DO1922*10^8/$I1922</f>
        <v>268.45994188459923</v>
      </c>
      <c r="DW1922" s="8">
        <f>DP1922*10^8/$I1922</f>
        <v>663.76089663760899</v>
      </c>
      <c r="DX1922" s="8">
        <f>DQ1922*10^8/$I1922</f>
        <v>0</v>
      </c>
      <c r="DY1922" s="8">
        <f>DR1922*10^8/$I1922</f>
        <v>0</v>
      </c>
      <c r="DZ1922" s="8">
        <f>DS1922*10^8/$I1922</f>
        <v>0</v>
      </c>
      <c r="EA1922" s="8">
        <f>DT1922*10^8/$I1922</f>
        <v>20091.475839270926</v>
      </c>
      <c r="EB1922" s="8">
        <f>DZ1922*0.8</f>
        <v>0</v>
      </c>
      <c r="EC1922" s="10">
        <f>G1922-E1922</f>
        <v>2880</v>
      </c>
      <c r="ED1922" s="4">
        <f>EC1922/E1922*100</f>
        <v>53.038674033149171</v>
      </c>
      <c r="EE1922" s="4">
        <f>DY1922-G1922</f>
        <v>-8310</v>
      </c>
      <c r="EF1922" s="12">
        <f>EE1922/G1922</f>
        <v>-1</v>
      </c>
      <c r="EG1922" s="4">
        <f>G1922-F1922</f>
        <v>640</v>
      </c>
    </row>
    <row r="1923" spans="1:137" x14ac:dyDescent="0.3">
      <c r="A1923">
        <v>1922</v>
      </c>
      <c r="B1923" t="s">
        <v>7335</v>
      </c>
      <c r="C1923" t="s">
        <v>4191</v>
      </c>
      <c r="D1923" t="str">
        <f>VLOOKUP(C1923,Sheet1!$A$2:$B$3197,2,FALSE)</f>
        <v>컴퓨터와주변기기</v>
      </c>
      <c r="E1923">
        <v>11050</v>
      </c>
      <c r="F1923">
        <v>11350</v>
      </c>
      <c r="G1923" s="7">
        <v>11100</v>
      </c>
      <c r="H1923" t="s">
        <v>1851</v>
      </c>
      <c r="I1923" s="7">
        <f>VALUE(LEFT(H1923,FIND("/",H1923)-1)) + VALUE(MID(H1923,FIND("/",H1923)+1,LEN(H1923)))</f>
        <v>7668536</v>
      </c>
      <c r="J1923" s="1">
        <v>244510</v>
      </c>
      <c r="K1923" s="1">
        <f>G1923*I1923/(10^8)</f>
        <v>851.20749599999999</v>
      </c>
      <c r="L1923" s="1">
        <v>2081</v>
      </c>
      <c r="M1923" s="1">
        <v>2274</v>
      </c>
      <c r="N1923" s="1">
        <v>2401</v>
      </c>
      <c r="O1923" s="1">
        <v>2786</v>
      </c>
      <c r="P1923" s="1">
        <v>3135</v>
      </c>
      <c r="Q1923" s="3"/>
      <c r="R1923" s="3"/>
      <c r="S1923" s="3"/>
      <c r="T1923">
        <v>28</v>
      </c>
      <c r="U1923">
        <v>29</v>
      </c>
      <c r="V1923">
        <v>48</v>
      </c>
      <c r="W1923">
        <v>57</v>
      </c>
      <c r="X1923">
        <v>69</v>
      </c>
      <c r="Y1923" s="3"/>
      <c r="Z1923" s="3"/>
      <c r="AA1923" s="3"/>
      <c r="AB1923">
        <v>13</v>
      </c>
      <c r="AC1923">
        <v>30</v>
      </c>
      <c r="AD1923">
        <v>33</v>
      </c>
      <c r="AE1923">
        <v>38</v>
      </c>
      <c r="AF1923">
        <v>61</v>
      </c>
      <c r="AG1923" s="3"/>
      <c r="AH1923" s="3"/>
      <c r="AI1923" s="3"/>
      <c r="AJ1923">
        <v>497</v>
      </c>
      <c r="AK1923">
        <v>536</v>
      </c>
      <c r="AL1923">
        <v>566</v>
      </c>
      <c r="AM1923">
        <v>676</v>
      </c>
      <c r="AN1923">
        <v>814</v>
      </c>
      <c r="AO1923" s="3"/>
      <c r="AP1923" s="3"/>
      <c r="AQ1923" s="3"/>
      <c r="AR1923">
        <v>226</v>
      </c>
      <c r="AS1923">
        <v>238</v>
      </c>
      <c r="AT1923">
        <v>234</v>
      </c>
      <c r="AU1923">
        <v>315</v>
      </c>
      <c r="AV1923">
        <v>400</v>
      </c>
      <c r="AW1923" s="3"/>
      <c r="AX1923" s="3"/>
      <c r="AY1923" s="3"/>
      <c r="AZ1923">
        <v>271</v>
      </c>
      <c r="BA1923">
        <v>299</v>
      </c>
      <c r="BB1923">
        <v>332</v>
      </c>
      <c r="BC1923">
        <v>361</v>
      </c>
      <c r="BD1923">
        <v>414</v>
      </c>
      <c r="BE1923" s="3"/>
      <c r="BF1923" s="3"/>
      <c r="BG1923" s="3"/>
      <c r="BH1923">
        <v>271</v>
      </c>
      <c r="BI1923">
        <v>299</v>
      </c>
      <c r="BJ1923">
        <v>332</v>
      </c>
      <c r="BK1923">
        <v>361</v>
      </c>
      <c r="BL1923">
        <v>414</v>
      </c>
      <c r="BM1923" s="3"/>
      <c r="BN1923" s="3"/>
      <c r="BO1923" s="3"/>
      <c r="BP1923">
        <v>38</v>
      </c>
      <c r="BQ1923">
        <v>38</v>
      </c>
      <c r="BR1923">
        <v>38</v>
      </c>
      <c r="BS1923">
        <v>38</v>
      </c>
      <c r="BT1923">
        <v>38</v>
      </c>
      <c r="BU1923" s="3"/>
      <c r="BV1923" s="3"/>
      <c r="BW1923" s="3"/>
      <c r="BX1923">
        <v>2.58</v>
      </c>
      <c r="BY1923">
        <v>5.81</v>
      </c>
      <c r="BZ1923">
        <v>6.05</v>
      </c>
      <c r="CA1923">
        <v>6.07</v>
      </c>
      <c r="CB1923">
        <v>8.16</v>
      </c>
      <c r="CC1923" s="3"/>
      <c r="CD1923" s="3"/>
      <c r="CE1923" s="3"/>
      <c r="CF1923">
        <v>5.0199999999999996</v>
      </c>
      <c r="CG1923">
        <v>10.55</v>
      </c>
      <c r="CH1923">
        <v>10.57</v>
      </c>
      <c r="CI1923">
        <v>10.89</v>
      </c>
      <c r="CJ1923">
        <v>15.7</v>
      </c>
      <c r="CK1923" s="3"/>
      <c r="CL1923" s="3"/>
      <c r="CM1923" s="3"/>
      <c r="CN1923">
        <v>173</v>
      </c>
      <c r="CO1923">
        <v>398</v>
      </c>
      <c r="CP1923">
        <v>411</v>
      </c>
      <c r="CQ1923">
        <v>477</v>
      </c>
      <c r="CR1923">
        <v>793</v>
      </c>
      <c r="CS1923" s="3"/>
      <c r="CT1923" s="3"/>
      <c r="CU1923" s="3"/>
      <c r="CV1923">
        <v>24.48</v>
      </c>
      <c r="CW1923">
        <v>10.73</v>
      </c>
      <c r="CX1923">
        <v>11.05</v>
      </c>
      <c r="CY1923">
        <v>22.52</v>
      </c>
      <c r="CZ1923">
        <v>14.25</v>
      </c>
      <c r="DA1923" s="3"/>
      <c r="DB1923" s="3"/>
      <c r="DC1923" s="3"/>
      <c r="DD1923">
        <v>1.18</v>
      </c>
      <c r="DE1923">
        <v>1.08</v>
      </c>
      <c r="DF1923">
        <v>1.1100000000000001</v>
      </c>
      <c r="DG1923">
        <v>2.2799999999999998</v>
      </c>
      <c r="DH1923">
        <v>2.09</v>
      </c>
      <c r="DI1923" s="3"/>
      <c r="DJ1923" s="3"/>
      <c r="DK1923" s="3"/>
      <c r="DL1923" s="6">
        <f>(CM1923*3+CL1923*2+CK1923)/6</f>
        <v>0</v>
      </c>
      <c r="DM1923">
        <f>BH1923+(BH1923*(CG1923-8.25)/8.25)</f>
        <v>346.55151515151516</v>
      </c>
      <c r="DN1923">
        <f>BI1923+(BI1923*(CH1923-8.25)/8.25)</f>
        <v>383.08242424242428</v>
      </c>
      <c r="DO1923">
        <f>BJ1923+(BJ1923*(CI1923-8.25)/8.25)</f>
        <v>438.24</v>
      </c>
      <c r="DP1923">
        <f>BK1923+(BK1923*(CJ1923-8.25)/8.25)</f>
        <v>686.9939393939394</v>
      </c>
      <c r="DQ1923">
        <f>BL1923+(BL1923*(CK1923-8.25)/8.25)</f>
        <v>0</v>
      </c>
      <c r="DR1923">
        <f>BM1923+(BM1923*(CL1923-8.25)/8.25)</f>
        <v>0</v>
      </c>
      <c r="DS1923">
        <f>BN1923+(BN1923*(CM1923-8.25)/8.25)</f>
        <v>0</v>
      </c>
      <c r="DT1923" s="8">
        <f>DM1923*10^8/$I1923</f>
        <v>4519.1352710806232</v>
      </c>
      <c r="DU1923" s="8">
        <f>DN1923*10^8/$I1923</f>
        <v>4995.5092372575982</v>
      </c>
      <c r="DV1923" s="8">
        <f>DO1923*10^8/$I1923</f>
        <v>5714.7805004762313</v>
      </c>
      <c r="DW1923" s="8">
        <f>DP1923*10^8/$I1923</f>
        <v>8958.6061719465015</v>
      </c>
      <c r="DX1923" s="8">
        <f>DQ1923*10^8/$I1923</f>
        <v>0</v>
      </c>
      <c r="DY1923" s="8">
        <f>DR1923*10^8/$I1923</f>
        <v>0</v>
      </c>
      <c r="DZ1923" s="8">
        <f>DS1923*10^8/$I1923</f>
        <v>0</v>
      </c>
      <c r="EA1923" s="8">
        <f>DT1923*10^8/$I1923</f>
        <v>58930.873781913826</v>
      </c>
      <c r="EB1923" s="8">
        <f>DZ1923*0.8</f>
        <v>0</v>
      </c>
      <c r="EC1923" s="10">
        <f>G1923-E1923</f>
        <v>50</v>
      </c>
      <c r="ED1923" s="4">
        <f>EC1923/E1923*100</f>
        <v>0.45248868778280549</v>
      </c>
      <c r="EE1923" s="4">
        <f>DY1923-G1923</f>
        <v>-11100</v>
      </c>
      <c r="EF1923" s="12">
        <f>EE1923/G1923</f>
        <v>-1</v>
      </c>
      <c r="EG1923" s="4">
        <f>G1923-F1923</f>
        <v>-250</v>
      </c>
    </row>
    <row r="1924" spans="1:137" x14ac:dyDescent="0.3">
      <c r="A1924">
        <v>1923</v>
      </c>
      <c r="B1924" t="s">
        <v>6114</v>
      </c>
      <c r="C1924" t="s">
        <v>4192</v>
      </c>
      <c r="D1924" t="str">
        <f>VLOOKUP(C1924,Sheet1!$A$2:$B$3197,2,FALSE)</f>
        <v>조선</v>
      </c>
      <c r="E1924" t="e">
        <v>#N/A</v>
      </c>
      <c r="F1924">
        <v>400</v>
      </c>
      <c r="G1924" s="7">
        <v>400</v>
      </c>
      <c r="H1924" t="s">
        <v>1852</v>
      </c>
      <c r="I1924" s="7">
        <f>VALUE(LEFT(H1924,FIND("/",H1924)-1)) + VALUE(MID(H1924,FIND("/",H1924)+1,LEN(H1924)))</f>
        <v>53201003</v>
      </c>
      <c r="J1924">
        <v>132</v>
      </c>
      <c r="K1924" s="1">
        <f>G1924*I1924/(10^8)</f>
        <v>212.804012</v>
      </c>
      <c r="L1924" s="1">
        <v>1729</v>
      </c>
      <c r="M1924" s="1">
        <v>1378</v>
      </c>
      <c r="N1924" s="1">
        <v>1212</v>
      </c>
      <c r="O1924" s="1">
        <v>1042</v>
      </c>
      <c r="P1924">
        <v>134</v>
      </c>
      <c r="Q1924" s="3"/>
      <c r="R1924" s="3"/>
      <c r="S1924" s="3"/>
      <c r="T1924">
        <v>88</v>
      </c>
      <c r="U1924">
        <v>-69</v>
      </c>
      <c r="V1924">
        <v>-183</v>
      </c>
      <c r="W1924">
        <v>-311</v>
      </c>
      <c r="X1924">
        <v>-141</v>
      </c>
      <c r="Y1924" s="3"/>
      <c r="Z1924" s="3"/>
      <c r="AA1924" s="3"/>
      <c r="AB1924">
        <v>17</v>
      </c>
      <c r="AC1924">
        <v>-163</v>
      </c>
      <c r="AD1924">
        <v>-211</v>
      </c>
      <c r="AE1924">
        <v>-673</v>
      </c>
      <c r="AF1924">
        <v>-256</v>
      </c>
      <c r="AG1924" s="3"/>
      <c r="AH1924" s="3"/>
      <c r="AI1924" s="3"/>
      <c r="AJ1924" s="1">
        <v>2038</v>
      </c>
      <c r="AK1924" s="1">
        <v>1808</v>
      </c>
      <c r="AL1924" s="1">
        <v>2143</v>
      </c>
      <c r="AM1924" s="1">
        <v>1340</v>
      </c>
      <c r="AN1924">
        <v>696</v>
      </c>
      <c r="AO1924" s="3"/>
      <c r="AP1924" s="3"/>
      <c r="AQ1924" s="3"/>
      <c r="AR1924" s="1">
        <v>1926</v>
      </c>
      <c r="AS1924" s="1">
        <v>1769</v>
      </c>
      <c r="AT1924" s="1">
        <v>1579</v>
      </c>
      <c r="AU1924" s="1">
        <v>1428</v>
      </c>
      <c r="AV1924" s="1">
        <v>1147</v>
      </c>
      <c r="AW1924" s="3"/>
      <c r="AX1924" s="3"/>
      <c r="AY1924" s="3"/>
      <c r="AZ1924">
        <v>111</v>
      </c>
      <c r="BA1924">
        <v>39</v>
      </c>
      <c r="BB1924">
        <v>564</v>
      </c>
      <c r="BC1924">
        <v>-87</v>
      </c>
      <c r="BD1924">
        <v>-452</v>
      </c>
      <c r="BE1924" s="3"/>
      <c r="BF1924" s="3"/>
      <c r="BG1924" s="3"/>
      <c r="BH1924">
        <v>111</v>
      </c>
      <c r="BI1924">
        <v>39</v>
      </c>
      <c r="BJ1924">
        <v>564</v>
      </c>
      <c r="BK1924">
        <v>-87</v>
      </c>
      <c r="BL1924">
        <v>-452</v>
      </c>
      <c r="BM1924" s="3"/>
      <c r="BN1924" s="3"/>
      <c r="BO1924" s="3"/>
      <c r="BP1924">
        <v>166</v>
      </c>
      <c r="BQ1924">
        <v>49</v>
      </c>
      <c r="BR1924">
        <v>118</v>
      </c>
      <c r="BS1924">
        <v>236</v>
      </c>
      <c r="BT1924">
        <v>266</v>
      </c>
      <c r="BU1924" s="3"/>
      <c r="BV1924" s="3"/>
      <c r="BW1924" s="3"/>
      <c r="BX1924">
        <v>0.64</v>
      </c>
      <c r="BY1924">
        <v>-8.5</v>
      </c>
      <c r="BZ1924">
        <v>-10.67</v>
      </c>
      <c r="CA1924">
        <v>-38.659999999999997</v>
      </c>
      <c r="CB1924">
        <v>-25.18</v>
      </c>
      <c r="CC1924" s="3"/>
      <c r="CD1924" s="3"/>
      <c r="CE1924" s="3"/>
      <c r="CF1924">
        <v>5.99</v>
      </c>
      <c r="CG1924">
        <v>-217</v>
      </c>
      <c r="CH1924">
        <v>-69.86</v>
      </c>
      <c r="CI1924">
        <v>-282.54000000000002</v>
      </c>
      <c r="CJ1924" t="s">
        <v>1</v>
      </c>
      <c r="CK1924" s="3"/>
      <c r="CL1924" s="3"/>
      <c r="CM1924" s="3"/>
      <c r="CN1924">
        <v>217</v>
      </c>
      <c r="CO1924" s="1">
        <v>-1856</v>
      </c>
      <c r="CP1924" s="1">
        <v>-1527</v>
      </c>
      <c r="CQ1924" s="1">
        <v>-1458</v>
      </c>
      <c r="CR1924">
        <v>-484</v>
      </c>
      <c r="CS1924" s="3"/>
      <c r="CT1924" s="3"/>
      <c r="CU1924" s="3"/>
      <c r="CV1924">
        <v>26.61</v>
      </c>
      <c r="CW1924" t="s">
        <v>2</v>
      </c>
      <c r="CX1924" t="s">
        <v>2</v>
      </c>
      <c r="CY1924" t="s">
        <v>2</v>
      </c>
      <c r="CZ1924" t="s">
        <v>2</v>
      </c>
      <c r="DA1924" s="3"/>
      <c r="DB1924" s="3"/>
      <c r="DC1924" s="3"/>
      <c r="DD1924">
        <v>4.2300000000000004</v>
      </c>
      <c r="DE1924">
        <v>14.93</v>
      </c>
      <c r="DF1924">
        <v>0.85</v>
      </c>
      <c r="DG1924" t="s">
        <v>2</v>
      </c>
      <c r="DH1924" t="s">
        <v>2</v>
      </c>
      <c r="DI1924" s="3"/>
      <c r="DJ1924" s="3"/>
      <c r="DK1924" s="3"/>
      <c r="DL1924" s="6">
        <f>(CM1924*3+CL1924*2+CK1924)/6</f>
        <v>0</v>
      </c>
      <c r="DM1924">
        <f>BH1924+(BH1924*(CG1924-8.25)/8.25)</f>
        <v>-2919.6363636363635</v>
      </c>
      <c r="DN1924">
        <f>BI1924+(BI1924*(CH1924-8.25)/8.25)</f>
        <v>-330.24727272727273</v>
      </c>
      <c r="DO1924">
        <f>BJ1924+(BJ1924*(CI1924-8.25)/8.25)</f>
        <v>-19315.461818181819</v>
      </c>
      <c r="DP1924" t="e">
        <f>BK1924+(BK1924*(CJ1924-8.25)/8.25)</f>
        <v>#VALUE!</v>
      </c>
      <c r="DQ1924">
        <f>BL1924+(BL1924*(CK1924-8.25)/8.25)</f>
        <v>0</v>
      </c>
      <c r="DR1924">
        <f>BM1924+(BM1924*(CL1924-8.25)/8.25)</f>
        <v>0</v>
      </c>
      <c r="DS1924">
        <f>BN1924+(BN1924*(CM1924-8.25)/8.25)</f>
        <v>0</v>
      </c>
      <c r="DT1924" s="8">
        <f>DM1924*10^8/$I1924</f>
        <v>-5487.9348113725664</v>
      </c>
      <c r="DU1924" s="8">
        <f>DN1924*10^8/$I1924</f>
        <v>-620.75384692892487</v>
      </c>
      <c r="DV1924" s="8">
        <f>DO1924*10^8/$I1924</f>
        <v>-36306.574554960585</v>
      </c>
      <c r="DW1924" s="8" t="e">
        <f>DP1924*10^8/$I1924</f>
        <v>#VALUE!</v>
      </c>
      <c r="DX1924" s="8">
        <f>DQ1924*10^8/$I1924</f>
        <v>0</v>
      </c>
      <c r="DY1924" s="8">
        <f>DR1924*10^8/$I1924</f>
        <v>0</v>
      </c>
      <c r="DZ1924" s="8">
        <f>DS1924*10^8/$I1924</f>
        <v>0</v>
      </c>
      <c r="EA1924" s="8">
        <f>DT1924*10^8/$I1924</f>
        <v>-10315.472457112446</v>
      </c>
      <c r="EB1924" s="8">
        <f>DZ1924*0.8</f>
        <v>0</v>
      </c>
      <c r="EC1924" s="10" t="e">
        <f>G1924-E1924</f>
        <v>#N/A</v>
      </c>
      <c r="ED1924" s="4" t="e">
        <f>EC1924/E1924*100</f>
        <v>#N/A</v>
      </c>
      <c r="EE1924" s="4">
        <f>DY1924-G1924</f>
        <v>-400</v>
      </c>
      <c r="EF1924" s="12">
        <f>EE1924/G1924</f>
        <v>-1</v>
      </c>
      <c r="EG1924" s="4">
        <f>G1924-F1924</f>
        <v>0</v>
      </c>
    </row>
    <row r="1925" spans="1:137" x14ac:dyDescent="0.3">
      <c r="A1925">
        <v>1924</v>
      </c>
      <c r="B1925" t="s">
        <v>6694</v>
      </c>
      <c r="C1925" t="s">
        <v>4193</v>
      </c>
      <c r="D1925" t="str">
        <f>VLOOKUP(C1925,Sheet1!$A$2:$B$3197,2,FALSE)</f>
        <v>자동차부품</v>
      </c>
      <c r="E1925">
        <v>1695</v>
      </c>
      <c r="F1925">
        <v>3855</v>
      </c>
      <c r="G1925" s="7">
        <v>4060</v>
      </c>
      <c r="H1925" t="s">
        <v>1853</v>
      </c>
      <c r="I1925" s="7">
        <f>VALUE(LEFT(H1925,FIND("/",H1925)-1)) + VALUE(MID(H1925,FIND("/",H1925)+1,LEN(H1925)))</f>
        <v>26394174</v>
      </c>
      <c r="J1925">
        <v>900</v>
      </c>
      <c r="K1925" s="1">
        <f>G1925*I1925/(10^8)</f>
        <v>1071.6034643999999</v>
      </c>
      <c r="L1925" s="1">
        <v>1483</v>
      </c>
      <c r="M1925" s="1">
        <v>1498</v>
      </c>
      <c r="N1925" s="1">
        <v>1952</v>
      </c>
      <c r="O1925" s="1">
        <v>2309</v>
      </c>
      <c r="P1925" s="1">
        <v>1967</v>
      </c>
      <c r="Q1925" s="3"/>
      <c r="R1925" s="3"/>
      <c r="S1925" s="3"/>
      <c r="T1925">
        <v>43</v>
      </c>
      <c r="U1925">
        <v>57</v>
      </c>
      <c r="V1925">
        <v>54</v>
      </c>
      <c r="W1925">
        <v>52</v>
      </c>
      <c r="X1925">
        <v>29</v>
      </c>
      <c r="Y1925" s="3"/>
      <c r="Z1925" s="3"/>
      <c r="AA1925" s="3"/>
      <c r="AB1925">
        <v>25</v>
      </c>
      <c r="AC1925">
        <v>14</v>
      </c>
      <c r="AD1925">
        <v>59</v>
      </c>
      <c r="AE1925">
        <v>34</v>
      </c>
      <c r="AF1925">
        <v>7</v>
      </c>
      <c r="AG1925" s="3"/>
      <c r="AH1925" s="3"/>
      <c r="AI1925" s="3"/>
      <c r="AJ1925" s="1">
        <v>1667</v>
      </c>
      <c r="AK1925" s="1">
        <v>1870</v>
      </c>
      <c r="AL1925" s="1">
        <v>2026</v>
      </c>
      <c r="AM1925" s="1">
        <v>2066</v>
      </c>
      <c r="AN1925" s="1">
        <v>2118</v>
      </c>
      <c r="AO1925" s="3"/>
      <c r="AP1925" s="3"/>
      <c r="AQ1925" s="3"/>
      <c r="AR1925" s="1">
        <v>1090</v>
      </c>
      <c r="AS1925" s="1">
        <v>1312</v>
      </c>
      <c r="AT1925" s="1">
        <v>1337</v>
      </c>
      <c r="AU1925" s="1">
        <v>1349</v>
      </c>
      <c r="AV1925" s="1">
        <v>1423</v>
      </c>
      <c r="AW1925" s="3"/>
      <c r="AX1925" s="3"/>
      <c r="AY1925" s="3"/>
      <c r="AZ1925">
        <v>578</v>
      </c>
      <c r="BA1925">
        <v>558</v>
      </c>
      <c r="BB1925">
        <v>688</v>
      </c>
      <c r="BC1925">
        <v>717</v>
      </c>
      <c r="BD1925">
        <v>695</v>
      </c>
      <c r="BE1925" s="3"/>
      <c r="BF1925" s="3"/>
      <c r="BG1925" s="3"/>
      <c r="BH1925">
        <v>569</v>
      </c>
      <c r="BI1925">
        <v>550</v>
      </c>
      <c r="BJ1925">
        <v>680</v>
      </c>
      <c r="BK1925">
        <v>717</v>
      </c>
      <c r="BL1925">
        <v>695</v>
      </c>
      <c r="BM1925" s="3"/>
      <c r="BN1925" s="3"/>
      <c r="BO1925" s="3"/>
      <c r="BP1925">
        <v>99</v>
      </c>
      <c r="BQ1925">
        <v>99</v>
      </c>
      <c r="BR1925">
        <v>132</v>
      </c>
      <c r="BS1925">
        <v>132</v>
      </c>
      <c r="BT1925">
        <v>132</v>
      </c>
      <c r="BU1925" s="3"/>
      <c r="BV1925" s="3"/>
      <c r="BW1925" s="3"/>
      <c r="BX1925">
        <v>1.55</v>
      </c>
      <c r="BY1925">
        <v>0.77</v>
      </c>
      <c r="BZ1925">
        <v>3.04</v>
      </c>
      <c r="CA1925">
        <v>1.66</v>
      </c>
      <c r="CB1925">
        <v>0.35</v>
      </c>
      <c r="CC1925" s="3"/>
      <c r="CD1925" s="3"/>
      <c r="CE1925" s="3"/>
      <c r="CF1925">
        <v>4.6399999999999997</v>
      </c>
      <c r="CG1925">
        <v>2.61</v>
      </c>
      <c r="CH1925">
        <v>9.65</v>
      </c>
      <c r="CI1925">
        <v>4.8</v>
      </c>
      <c r="CJ1925">
        <v>1.03</v>
      </c>
      <c r="CK1925" s="3"/>
      <c r="CL1925" s="3"/>
      <c r="CM1925" s="3"/>
      <c r="CN1925">
        <v>122</v>
      </c>
      <c r="CO1925">
        <v>69</v>
      </c>
      <c r="CP1925">
        <v>260</v>
      </c>
      <c r="CQ1925">
        <v>127</v>
      </c>
      <c r="CR1925">
        <v>28</v>
      </c>
      <c r="CS1925" s="3"/>
      <c r="CT1925" s="3"/>
      <c r="CU1925" s="3"/>
      <c r="CV1925">
        <v>18.36</v>
      </c>
      <c r="CW1925">
        <v>28.73</v>
      </c>
      <c r="CX1925">
        <v>5.92</v>
      </c>
      <c r="CY1925">
        <v>14.32</v>
      </c>
      <c r="CZ1925">
        <v>59.86</v>
      </c>
      <c r="DA1925" s="3"/>
      <c r="DB1925" s="3"/>
      <c r="DC1925" s="3"/>
      <c r="DD1925">
        <v>0.8</v>
      </c>
      <c r="DE1925">
        <v>0.72</v>
      </c>
      <c r="DF1925">
        <v>0.56999999999999995</v>
      </c>
      <c r="DG1925">
        <v>0.64</v>
      </c>
      <c r="DH1925">
        <v>0.6</v>
      </c>
      <c r="DI1925" s="3"/>
      <c r="DJ1925" s="3"/>
      <c r="DK1925" s="3"/>
      <c r="DL1925" s="6">
        <f>(CM1925*3+CL1925*2+CK1925)/6</f>
        <v>0</v>
      </c>
      <c r="DM1925">
        <f>BH1925+(BH1925*(CG1925-8.25)/8.25)</f>
        <v>180.01090909090908</v>
      </c>
      <c r="DN1925">
        <f>BI1925+(BI1925*(CH1925-8.25)/8.25)</f>
        <v>643.33333333333337</v>
      </c>
      <c r="DO1925">
        <f>BJ1925+(BJ1925*(CI1925-8.25)/8.25)</f>
        <v>395.63636363636363</v>
      </c>
      <c r="DP1925">
        <f>BK1925+(BK1925*(CJ1925-8.25)/8.25)</f>
        <v>89.516363636363621</v>
      </c>
      <c r="DQ1925">
        <f>BL1925+(BL1925*(CK1925-8.25)/8.25)</f>
        <v>0</v>
      </c>
      <c r="DR1925">
        <f>BM1925+(BM1925*(CL1925-8.25)/8.25)</f>
        <v>0</v>
      </c>
      <c r="DS1925">
        <f>BN1925+(BN1925*(CM1925-8.25)/8.25)</f>
        <v>0</v>
      </c>
      <c r="DT1925" s="8">
        <f>DM1925*10^8/$I1925</f>
        <v>682.0100113415524</v>
      </c>
      <c r="DU1925" s="8">
        <f>DN1925*10^8/$I1925</f>
        <v>2437.406578184009</v>
      </c>
      <c r="DV1925" s="8">
        <f>DO1925*10^8/$I1925</f>
        <v>1498.953381289233</v>
      </c>
      <c r="DW1925" s="8">
        <f>DP1925*10^8/$I1925</f>
        <v>339.15197966173753</v>
      </c>
      <c r="DX1925" s="8">
        <f>DQ1925*10^8/$I1925</f>
        <v>0</v>
      </c>
      <c r="DY1925" s="8">
        <f>DR1925*10^8/$I1925</f>
        <v>0</v>
      </c>
      <c r="DZ1925" s="8">
        <f>DS1925*10^8/$I1925</f>
        <v>0</v>
      </c>
      <c r="EA1925" s="8">
        <f>DT1925*10^8/$I1925</f>
        <v>2583.9414839863994</v>
      </c>
      <c r="EB1925" s="8">
        <f>DZ1925*0.8</f>
        <v>0</v>
      </c>
      <c r="EC1925" s="10">
        <f>G1925-E1925</f>
        <v>2365</v>
      </c>
      <c r="ED1925" s="4">
        <f>EC1925/E1925*100</f>
        <v>139.52802359882006</v>
      </c>
      <c r="EE1925" s="4">
        <f>DY1925-G1925</f>
        <v>-4060</v>
      </c>
      <c r="EF1925" s="12">
        <f>EE1925/G1925</f>
        <v>-1</v>
      </c>
      <c r="EG1925" s="4">
        <f>G1925-F1925</f>
        <v>205</v>
      </c>
    </row>
    <row r="1926" spans="1:137" x14ac:dyDescent="0.3">
      <c r="A1926">
        <v>1925</v>
      </c>
      <c r="B1926" t="s">
        <v>7875</v>
      </c>
      <c r="C1926" t="s">
        <v>4194</v>
      </c>
      <c r="D1926" t="str">
        <f>VLOOKUP(C1926,Sheet1!$A$2:$B$3197,2,FALSE)</f>
        <v>상업서비스와공급품</v>
      </c>
      <c r="E1926">
        <v>96500</v>
      </c>
      <c r="F1926">
        <v>85600</v>
      </c>
      <c r="G1926" s="7">
        <v>85900</v>
      </c>
      <c r="H1926" t="s">
        <v>1854</v>
      </c>
      <c r="I1926" s="7">
        <f>VALUE(LEFT(H1926,FIND("/",H1926)-1)) + VALUE(MID(H1926,FIND("/",H1926)+1,LEN(H1926)))</f>
        <v>4540514</v>
      </c>
      <c r="J1926" s="1">
        <v>55334</v>
      </c>
      <c r="K1926" s="1">
        <f>G1926*I1926/(10^8)</f>
        <v>3900.3015260000002</v>
      </c>
      <c r="L1926">
        <v>743</v>
      </c>
      <c r="M1926">
        <v>785</v>
      </c>
      <c r="N1926">
        <v>842</v>
      </c>
      <c r="O1926">
        <v>927</v>
      </c>
      <c r="P1926">
        <v>959</v>
      </c>
      <c r="Q1926" s="3"/>
      <c r="R1926" s="3"/>
      <c r="S1926" s="3"/>
      <c r="T1926">
        <v>209</v>
      </c>
      <c r="U1926">
        <v>240</v>
      </c>
      <c r="V1926">
        <v>254</v>
      </c>
      <c r="W1926">
        <v>316</v>
      </c>
      <c r="X1926">
        <v>327</v>
      </c>
      <c r="Y1926" s="3"/>
      <c r="Z1926" s="3"/>
      <c r="AA1926" s="3"/>
      <c r="AB1926">
        <v>169</v>
      </c>
      <c r="AC1926">
        <v>193</v>
      </c>
      <c r="AD1926">
        <v>202</v>
      </c>
      <c r="AE1926">
        <v>248</v>
      </c>
      <c r="AF1926">
        <v>242</v>
      </c>
      <c r="AG1926" s="3"/>
      <c r="AH1926" s="3"/>
      <c r="AI1926" s="3"/>
      <c r="AJ1926" s="1">
        <v>1227</v>
      </c>
      <c r="AK1926" s="1">
        <v>1277</v>
      </c>
      <c r="AL1926" s="1">
        <v>1307</v>
      </c>
      <c r="AM1926" s="1">
        <v>1603</v>
      </c>
      <c r="AN1926" s="1">
        <v>1506</v>
      </c>
      <c r="AO1926" s="3"/>
      <c r="AP1926" s="3"/>
      <c r="AQ1926" s="3"/>
      <c r="AR1926">
        <v>225</v>
      </c>
      <c r="AS1926">
        <v>249</v>
      </c>
      <c r="AT1926">
        <v>281</v>
      </c>
      <c r="AU1926">
        <v>359</v>
      </c>
      <c r="AV1926">
        <v>384</v>
      </c>
      <c r="AW1926" s="3"/>
      <c r="AX1926" s="3"/>
      <c r="AY1926" s="3"/>
      <c r="AZ1926" s="1">
        <v>1002</v>
      </c>
      <c r="BA1926" s="1">
        <v>1028</v>
      </c>
      <c r="BB1926" s="1">
        <v>1026</v>
      </c>
      <c r="BC1926" s="1">
        <v>1244</v>
      </c>
      <c r="BD1926" s="1">
        <v>1123</v>
      </c>
      <c r="BE1926" s="3"/>
      <c r="BF1926" s="3"/>
      <c r="BG1926" s="3"/>
      <c r="BH1926">
        <v>869</v>
      </c>
      <c r="BI1926">
        <v>879</v>
      </c>
      <c r="BJ1926">
        <v>871</v>
      </c>
      <c r="BK1926" s="1">
        <v>1071</v>
      </c>
      <c r="BL1926">
        <v>936</v>
      </c>
      <c r="BM1926" s="3"/>
      <c r="BN1926" s="3"/>
      <c r="BO1926" s="3"/>
      <c r="BP1926">
        <v>245</v>
      </c>
      <c r="BQ1926">
        <v>245</v>
      </c>
      <c r="BR1926">
        <v>245</v>
      </c>
      <c r="BS1926">
        <v>245</v>
      </c>
      <c r="BT1926">
        <v>245</v>
      </c>
      <c r="BU1926" s="3"/>
      <c r="BV1926" s="3"/>
      <c r="BW1926" s="3"/>
      <c r="BX1926">
        <v>14.1</v>
      </c>
      <c r="BY1926">
        <v>15.44</v>
      </c>
      <c r="BZ1926">
        <v>15.66</v>
      </c>
      <c r="CA1926">
        <v>17.010000000000002</v>
      </c>
      <c r="CB1926">
        <v>15.54</v>
      </c>
      <c r="CC1926" s="3"/>
      <c r="CD1926" s="3"/>
      <c r="CE1926" s="3"/>
      <c r="CF1926">
        <v>15.91</v>
      </c>
      <c r="CG1926">
        <v>17.670000000000002</v>
      </c>
      <c r="CH1926">
        <v>18.510000000000002</v>
      </c>
      <c r="CI1926">
        <v>20.96</v>
      </c>
      <c r="CJ1926">
        <v>19.88</v>
      </c>
      <c r="CK1926" s="3"/>
      <c r="CL1926" s="3"/>
      <c r="CM1926" s="3"/>
      <c r="CN1926" s="1">
        <v>2943</v>
      </c>
      <c r="CO1926" s="1">
        <v>3401</v>
      </c>
      <c r="CP1926" s="1">
        <v>3567</v>
      </c>
      <c r="CQ1926" s="1">
        <v>4483</v>
      </c>
      <c r="CR1926" s="1">
        <v>4395</v>
      </c>
      <c r="CS1926" s="3"/>
      <c r="CT1926" s="3"/>
      <c r="CU1926" s="3"/>
      <c r="CV1926">
        <v>14.1</v>
      </c>
      <c r="CW1926">
        <v>15.91</v>
      </c>
      <c r="CX1926">
        <v>14.52</v>
      </c>
      <c r="CY1926">
        <v>13.05</v>
      </c>
      <c r="CZ1926">
        <v>23.32</v>
      </c>
      <c r="DA1926" s="3"/>
      <c r="DB1926" s="3"/>
      <c r="DC1926" s="3"/>
      <c r="DD1926">
        <v>2.11</v>
      </c>
      <c r="DE1926">
        <v>2.72</v>
      </c>
      <c r="DF1926">
        <v>2.63</v>
      </c>
      <c r="DG1926">
        <v>2.4300000000000002</v>
      </c>
      <c r="DH1926">
        <v>4.8499999999999996</v>
      </c>
      <c r="DI1926" s="3"/>
      <c r="DJ1926" s="3"/>
      <c r="DK1926" s="3"/>
      <c r="DL1926" s="6">
        <f>(CM1926*3+CL1926*2+CK1926)/6</f>
        <v>0</v>
      </c>
      <c r="DM1926">
        <f>BH1926+(BH1926*(CG1926-8.25)/8.25)</f>
        <v>1861.2400000000002</v>
      </c>
      <c r="DN1926">
        <f>BI1926+(BI1926*(CH1926-8.25)/8.25)</f>
        <v>1972.1563636363637</v>
      </c>
      <c r="DO1926">
        <f>BJ1926+(BJ1926*(CI1926-8.25)/8.25)</f>
        <v>2212.8678787878789</v>
      </c>
      <c r="DP1926">
        <f>BK1926+(BK1926*(CJ1926-8.25)/8.25)</f>
        <v>2580.7854545454547</v>
      </c>
      <c r="DQ1926">
        <f>BL1926+(BL1926*(CK1926-8.25)/8.25)</f>
        <v>0</v>
      </c>
      <c r="DR1926">
        <f>BM1926+(BM1926*(CL1926-8.25)/8.25)</f>
        <v>0</v>
      </c>
      <c r="DS1926">
        <f>BN1926+(BN1926*(CM1926-8.25)/8.25)</f>
        <v>0</v>
      </c>
      <c r="DT1926" s="8">
        <f>DM1926*10^8/$I1926</f>
        <v>40991.834845129873</v>
      </c>
      <c r="DU1926" s="8">
        <f>DN1926*10^8/$I1926</f>
        <v>43434.649989766884</v>
      </c>
      <c r="DV1926" s="8">
        <f>DO1926*10^8/$I1926</f>
        <v>48736.065537687558</v>
      </c>
      <c r="DW1926" s="8">
        <f>DP1926*10^8/$I1926</f>
        <v>56839.059510563224</v>
      </c>
      <c r="DX1926" s="8">
        <f>DQ1926*10^8/$I1926</f>
        <v>0</v>
      </c>
      <c r="DY1926" s="8">
        <f>DR1926*10^8/$I1926</f>
        <v>0</v>
      </c>
      <c r="DZ1926" s="8">
        <f>DS1926*10^8/$I1926</f>
        <v>0</v>
      </c>
      <c r="EA1926" s="8">
        <f>DT1926*10^8/$I1926</f>
        <v>902801.63975113549</v>
      </c>
      <c r="EB1926" s="8">
        <f>DZ1926*0.8</f>
        <v>0</v>
      </c>
      <c r="EC1926" s="10">
        <f>G1926-E1926</f>
        <v>-10600</v>
      </c>
      <c r="ED1926" s="4">
        <f>EC1926/E1926*100</f>
        <v>-10.984455958549223</v>
      </c>
      <c r="EE1926" s="4">
        <f>DY1926-G1926</f>
        <v>-85900</v>
      </c>
      <c r="EF1926" s="12">
        <f>EE1926/G1926</f>
        <v>-1</v>
      </c>
      <c r="EG1926" s="4">
        <f>G1926-F1926</f>
        <v>300</v>
      </c>
    </row>
    <row r="1927" spans="1:137" x14ac:dyDescent="0.3">
      <c r="A1927">
        <v>1926</v>
      </c>
      <c r="B1927" t="s">
        <v>6255</v>
      </c>
      <c r="C1927" t="s">
        <v>4195</v>
      </c>
      <c r="D1927" t="str">
        <f>VLOOKUP(C1927,Sheet1!$A$2:$B$3197,2,FALSE)</f>
        <v>건축제품</v>
      </c>
      <c r="E1927">
        <v>1540</v>
      </c>
      <c r="F1927">
        <v>1530</v>
      </c>
      <c r="G1927" s="7">
        <v>1535</v>
      </c>
      <c r="H1927" t="s">
        <v>1855</v>
      </c>
      <c r="I1927" s="7">
        <f>VALUE(LEFT(H1927,FIND("/",H1927)-1)) + VALUE(MID(H1927,FIND("/",H1927)+1,LEN(H1927)))</f>
        <v>33433750</v>
      </c>
      <c r="J1927">
        <v>0</v>
      </c>
      <c r="K1927" s="1">
        <f>G1927*I1927/(10^8)</f>
        <v>513.20806249999998</v>
      </c>
      <c r="L1927">
        <v>359</v>
      </c>
      <c r="M1927">
        <v>410</v>
      </c>
      <c r="N1927">
        <v>400</v>
      </c>
      <c r="O1927">
        <v>418</v>
      </c>
      <c r="P1927">
        <v>426</v>
      </c>
      <c r="Q1927" s="3"/>
      <c r="R1927" s="3"/>
      <c r="S1927" s="3"/>
      <c r="T1927">
        <v>12</v>
      </c>
      <c r="U1927">
        <v>-11</v>
      </c>
      <c r="V1927">
        <v>2</v>
      </c>
      <c r="W1927">
        <v>11</v>
      </c>
      <c r="X1927">
        <v>-39</v>
      </c>
      <c r="Y1927" s="3"/>
      <c r="Z1927" s="3"/>
      <c r="AA1927" s="3"/>
      <c r="AB1927">
        <v>6</v>
      </c>
      <c r="AC1927">
        <v>-10</v>
      </c>
      <c r="AD1927">
        <v>-19</v>
      </c>
      <c r="AE1927">
        <v>18</v>
      </c>
      <c r="AF1927">
        <v>-56</v>
      </c>
      <c r="AG1927" s="3"/>
      <c r="AH1927" s="3"/>
      <c r="AI1927" s="3"/>
      <c r="AJ1927">
        <v>313</v>
      </c>
      <c r="AK1927">
        <v>309</v>
      </c>
      <c r="AL1927">
        <v>303</v>
      </c>
      <c r="AM1927">
        <v>462</v>
      </c>
      <c r="AN1927">
        <v>534</v>
      </c>
      <c r="AO1927" s="3"/>
      <c r="AP1927" s="3"/>
      <c r="AQ1927" s="3"/>
      <c r="AR1927">
        <v>143</v>
      </c>
      <c r="AS1927">
        <v>144</v>
      </c>
      <c r="AT1927">
        <v>116</v>
      </c>
      <c r="AU1927">
        <v>186</v>
      </c>
      <c r="AV1927">
        <v>323</v>
      </c>
      <c r="AW1927" s="3"/>
      <c r="AX1927" s="3"/>
      <c r="AY1927" s="3"/>
      <c r="AZ1927">
        <v>170</v>
      </c>
      <c r="BA1927">
        <v>165</v>
      </c>
      <c r="BB1927">
        <v>187</v>
      </c>
      <c r="BC1927">
        <v>276</v>
      </c>
      <c r="BD1927">
        <v>211</v>
      </c>
      <c r="BE1927" s="3"/>
      <c r="BF1927" s="3"/>
      <c r="BG1927" s="3"/>
      <c r="BH1927">
        <v>170</v>
      </c>
      <c r="BI1927">
        <v>165</v>
      </c>
      <c r="BJ1927">
        <v>187</v>
      </c>
      <c r="BK1927">
        <v>276</v>
      </c>
      <c r="BL1927">
        <v>211</v>
      </c>
      <c r="BM1927" s="3"/>
      <c r="BN1927" s="3"/>
      <c r="BO1927" s="3"/>
      <c r="BP1927">
        <v>123</v>
      </c>
      <c r="BQ1927">
        <v>123</v>
      </c>
      <c r="BR1927">
        <v>134</v>
      </c>
      <c r="BS1927">
        <v>167</v>
      </c>
      <c r="BT1927">
        <v>167</v>
      </c>
      <c r="BU1927" s="3"/>
      <c r="BV1927" s="3"/>
      <c r="BW1927" s="3"/>
      <c r="BX1927">
        <v>2.0699999999999998</v>
      </c>
      <c r="BY1927">
        <v>-3.06</v>
      </c>
      <c r="BZ1927">
        <v>-6.14</v>
      </c>
      <c r="CA1927">
        <v>4.71</v>
      </c>
      <c r="CB1927">
        <v>-11.18</v>
      </c>
      <c r="CC1927" s="3"/>
      <c r="CD1927" s="3"/>
      <c r="CE1927" s="3"/>
      <c r="CF1927">
        <v>3.69</v>
      </c>
      <c r="CG1927">
        <v>-5.67</v>
      </c>
      <c r="CH1927">
        <v>-10.68</v>
      </c>
      <c r="CI1927">
        <v>7.78</v>
      </c>
      <c r="CJ1927">
        <v>-22.87</v>
      </c>
      <c r="CK1927" s="3"/>
      <c r="CL1927" s="3"/>
      <c r="CM1927" s="3"/>
      <c r="CN1927">
        <v>25</v>
      </c>
      <c r="CO1927">
        <v>-39</v>
      </c>
      <c r="CP1927">
        <v>-73</v>
      </c>
      <c r="CQ1927">
        <v>65</v>
      </c>
      <c r="CR1927">
        <v>-167</v>
      </c>
      <c r="CS1927" s="3"/>
      <c r="CT1927" s="3"/>
      <c r="CU1927" s="3"/>
      <c r="CV1927">
        <v>258.49</v>
      </c>
      <c r="CW1927" t="s">
        <v>2</v>
      </c>
      <c r="CX1927" t="s">
        <v>2</v>
      </c>
      <c r="CY1927">
        <v>18.68</v>
      </c>
      <c r="CZ1927" t="s">
        <v>2</v>
      </c>
      <c r="DA1927" s="3"/>
      <c r="DB1927" s="3"/>
      <c r="DC1927" s="3"/>
      <c r="DD1927">
        <v>9.36</v>
      </c>
      <c r="DE1927">
        <v>3.75</v>
      </c>
      <c r="DF1927">
        <v>2.0099999999999998</v>
      </c>
      <c r="DG1927">
        <v>1.45</v>
      </c>
      <c r="DH1927">
        <v>2.27</v>
      </c>
      <c r="DI1927" s="3"/>
      <c r="DJ1927" s="3"/>
      <c r="DK1927" s="3"/>
      <c r="DL1927" s="6">
        <f>(CM1927*3+CL1927*2+CK1927)/6</f>
        <v>0</v>
      </c>
      <c r="DM1927">
        <f>BH1927+(BH1927*(CG1927-8.25)/8.25)</f>
        <v>-116.83636363636367</v>
      </c>
      <c r="DN1927">
        <f>BI1927+(BI1927*(CH1927-8.25)/8.25)</f>
        <v>-213.59999999999997</v>
      </c>
      <c r="DO1927">
        <f>BJ1927+(BJ1927*(CI1927-8.25)/8.25)</f>
        <v>176.34666666666666</v>
      </c>
      <c r="DP1927">
        <f>BK1927+(BK1927*(CJ1927-8.25)/8.25)</f>
        <v>-765.10545454545468</v>
      </c>
      <c r="DQ1927">
        <f>BL1927+(BL1927*(CK1927-8.25)/8.25)</f>
        <v>0</v>
      </c>
      <c r="DR1927">
        <f>BM1927+(BM1927*(CL1927-8.25)/8.25)</f>
        <v>0</v>
      </c>
      <c r="DS1927">
        <f>BN1927+(BN1927*(CM1927-8.25)/8.25)</f>
        <v>0</v>
      </c>
      <c r="DT1927" s="8">
        <f>DM1927*10^8/$I1927</f>
        <v>-349.45635364373925</v>
      </c>
      <c r="DU1927" s="8">
        <f>DN1927*10^8/$I1927</f>
        <v>-638.87538789396933</v>
      </c>
      <c r="DV1927" s="8">
        <f>DO1927*10^8/$I1927</f>
        <v>527.45105370072656</v>
      </c>
      <c r="DW1927" s="8">
        <f>DP1927*10^8/$I1927</f>
        <v>-2288.4224908825804</v>
      </c>
      <c r="DX1927" s="8">
        <f>DQ1927*10^8/$I1927</f>
        <v>0</v>
      </c>
      <c r="DY1927" s="8">
        <f>DR1927*10^8/$I1927</f>
        <v>0</v>
      </c>
      <c r="DZ1927" s="8">
        <f>DS1927*10^8/$I1927</f>
        <v>0</v>
      </c>
      <c r="EA1927" s="8">
        <f>DT1927*10^8/$I1927</f>
        <v>-1045.2203346730153</v>
      </c>
      <c r="EB1927" s="8">
        <f>DZ1927*0.8</f>
        <v>0</v>
      </c>
      <c r="EC1927" s="10">
        <f>G1927-E1927</f>
        <v>-5</v>
      </c>
      <c r="ED1927" s="4">
        <f>EC1927/E1927*100</f>
        <v>-0.32467532467532467</v>
      </c>
      <c r="EE1927" s="4">
        <f>DY1927-G1927</f>
        <v>-1535</v>
      </c>
      <c r="EF1927" s="12">
        <f>EE1927/G1927</f>
        <v>-1</v>
      </c>
      <c r="EG1927" s="4">
        <f>G1927-F1927</f>
        <v>5</v>
      </c>
    </row>
    <row r="1928" spans="1:137" x14ac:dyDescent="0.3">
      <c r="A1928">
        <v>1927</v>
      </c>
      <c r="B1928" t="s">
        <v>6802</v>
      </c>
      <c r="C1928" t="s">
        <v>4196</v>
      </c>
      <c r="D1928" t="str">
        <f>VLOOKUP(C1928,Sheet1!$A$2:$B$3197,2,FALSE)</f>
        <v>철강</v>
      </c>
      <c r="E1928">
        <v>1537.5</v>
      </c>
      <c r="F1928">
        <v>4735</v>
      </c>
      <c r="G1928" s="7">
        <v>4840</v>
      </c>
      <c r="H1928" t="s">
        <v>1856</v>
      </c>
      <c r="I1928" s="7">
        <f>VALUE(LEFT(H1928,FIND("/",H1928)-1)) + VALUE(MID(H1928,FIND("/",H1928)+1,LEN(H1928)))</f>
        <v>19700000</v>
      </c>
      <c r="J1928" s="1">
        <v>62000</v>
      </c>
      <c r="K1928" s="1">
        <f>G1928*I1928/(10^8)</f>
        <v>953.48</v>
      </c>
      <c r="L1928" s="1">
        <v>1520</v>
      </c>
      <c r="M1928" s="1">
        <v>1862</v>
      </c>
      <c r="N1928" s="1">
        <v>1891</v>
      </c>
      <c r="O1928" s="1">
        <v>2121</v>
      </c>
      <c r="P1928" s="1">
        <v>1868</v>
      </c>
      <c r="Q1928" s="3"/>
      <c r="R1928" s="3"/>
      <c r="S1928" s="3"/>
      <c r="T1928">
        <v>39</v>
      </c>
      <c r="U1928">
        <v>29</v>
      </c>
      <c r="V1928">
        <v>17</v>
      </c>
      <c r="W1928">
        <v>28</v>
      </c>
      <c r="X1928">
        <v>46</v>
      </c>
      <c r="Y1928" s="3"/>
      <c r="Z1928" s="3"/>
      <c r="AA1928" s="3"/>
      <c r="AB1928">
        <v>42</v>
      </c>
      <c r="AC1928">
        <v>33</v>
      </c>
      <c r="AD1928">
        <v>-6</v>
      </c>
      <c r="AE1928">
        <v>22</v>
      </c>
      <c r="AF1928">
        <v>57</v>
      </c>
      <c r="AG1928" s="3"/>
      <c r="AH1928" s="3"/>
      <c r="AI1928" s="3"/>
      <c r="AJ1928" s="1">
        <v>1202</v>
      </c>
      <c r="AK1928" s="1">
        <v>1250</v>
      </c>
      <c r="AL1928" s="1">
        <v>1362</v>
      </c>
      <c r="AM1928" s="1">
        <v>1450</v>
      </c>
      <c r="AN1928" s="1">
        <v>1210</v>
      </c>
      <c r="AO1928" s="3"/>
      <c r="AP1928" s="3"/>
      <c r="AQ1928" s="3"/>
      <c r="AR1928">
        <v>681</v>
      </c>
      <c r="AS1928">
        <v>706</v>
      </c>
      <c r="AT1928">
        <v>820</v>
      </c>
      <c r="AU1928">
        <v>906</v>
      </c>
      <c r="AV1928">
        <v>631</v>
      </c>
      <c r="AW1928" s="3"/>
      <c r="AX1928" s="3"/>
      <c r="AY1928" s="3"/>
      <c r="AZ1928">
        <v>521</v>
      </c>
      <c r="BA1928">
        <v>544</v>
      </c>
      <c r="BB1928">
        <v>542</v>
      </c>
      <c r="BC1928">
        <v>544</v>
      </c>
      <c r="BD1928">
        <v>580</v>
      </c>
      <c r="BE1928" s="3"/>
      <c r="BF1928" s="3"/>
      <c r="BG1928" s="3"/>
      <c r="BH1928">
        <v>503</v>
      </c>
      <c r="BI1928">
        <v>525</v>
      </c>
      <c r="BJ1928">
        <v>509</v>
      </c>
      <c r="BK1928">
        <v>515</v>
      </c>
      <c r="BL1928">
        <v>557</v>
      </c>
      <c r="BM1928" s="3"/>
      <c r="BN1928" s="3"/>
      <c r="BO1928" s="3"/>
      <c r="BP1928">
        <v>50</v>
      </c>
      <c r="BQ1928">
        <v>50</v>
      </c>
      <c r="BR1928">
        <v>50</v>
      </c>
      <c r="BS1928">
        <v>50</v>
      </c>
      <c r="BT1928">
        <v>50</v>
      </c>
      <c r="BU1928" s="3"/>
      <c r="BV1928" s="3"/>
      <c r="BW1928" s="3"/>
      <c r="BX1928">
        <v>3.9</v>
      </c>
      <c r="BY1928">
        <v>2.66</v>
      </c>
      <c r="BZ1928">
        <v>-0.45</v>
      </c>
      <c r="CA1928">
        <v>1.55</v>
      </c>
      <c r="CB1928">
        <v>4.3099999999999996</v>
      </c>
      <c r="CC1928" s="3"/>
      <c r="CD1928" s="3"/>
      <c r="CE1928" s="3"/>
      <c r="CF1928">
        <v>9.08</v>
      </c>
      <c r="CG1928">
        <v>6.16</v>
      </c>
      <c r="CH1928">
        <v>-0.47</v>
      </c>
      <c r="CI1928">
        <v>3.81</v>
      </c>
      <c r="CJ1928">
        <v>9.8699999999999992</v>
      </c>
      <c r="CK1928" s="3"/>
      <c r="CL1928" s="3"/>
      <c r="CM1928" s="3"/>
      <c r="CN1928">
        <v>222</v>
      </c>
      <c r="CO1928">
        <v>161</v>
      </c>
      <c r="CP1928">
        <v>-12</v>
      </c>
      <c r="CQ1928">
        <v>99</v>
      </c>
      <c r="CR1928">
        <v>268</v>
      </c>
      <c r="CS1928" s="3"/>
      <c r="CT1928" s="3"/>
      <c r="CU1928" s="3"/>
      <c r="CV1928">
        <v>8.4499999999999993</v>
      </c>
      <c r="CW1928">
        <v>9.81</v>
      </c>
      <c r="CX1928" t="s">
        <v>2</v>
      </c>
      <c r="CY1928">
        <v>15.14</v>
      </c>
      <c r="CZ1928">
        <v>5.81</v>
      </c>
      <c r="DA1928" s="3"/>
      <c r="DB1928" s="3"/>
      <c r="DC1928" s="3"/>
      <c r="DD1928">
        <v>0.73</v>
      </c>
      <c r="DE1928">
        <v>0.59</v>
      </c>
      <c r="DF1928">
        <v>0.57999999999999996</v>
      </c>
      <c r="DG1928">
        <v>0.56999999999999995</v>
      </c>
      <c r="DH1928">
        <v>0.54</v>
      </c>
      <c r="DI1928" s="3"/>
      <c r="DJ1928" s="3"/>
      <c r="DK1928" s="3"/>
      <c r="DL1928" s="6">
        <f>(CM1928*3+CL1928*2+CK1928)/6</f>
        <v>0</v>
      </c>
      <c r="DM1928">
        <f>BH1928+(BH1928*(CG1928-8.25)/8.25)</f>
        <v>375.57333333333332</v>
      </c>
      <c r="DN1928">
        <f>BI1928+(BI1928*(CH1928-8.25)/8.25)</f>
        <v>-29.909090909090878</v>
      </c>
      <c r="DO1928">
        <f>BJ1928+(BJ1928*(CI1928-8.25)/8.25)</f>
        <v>235.0654545454546</v>
      </c>
      <c r="DP1928">
        <f>BK1928+(BK1928*(CJ1928-8.25)/8.25)</f>
        <v>616.12727272727273</v>
      </c>
      <c r="DQ1928">
        <f>BL1928+(BL1928*(CK1928-8.25)/8.25)</f>
        <v>0</v>
      </c>
      <c r="DR1928">
        <f>BM1928+(BM1928*(CL1928-8.25)/8.25)</f>
        <v>0</v>
      </c>
      <c r="DS1928">
        <f>BN1928+(BN1928*(CM1928-8.25)/8.25)</f>
        <v>0</v>
      </c>
      <c r="DT1928" s="8">
        <f>DM1928*10^8/$I1928</f>
        <v>1906.4636209813875</v>
      </c>
      <c r="DU1928" s="8">
        <f>DN1928*10^8/$I1928</f>
        <v>-151.82279649284709</v>
      </c>
      <c r="DV1928" s="8">
        <f>DO1928*10^8/$I1928</f>
        <v>1193.2256575911401</v>
      </c>
      <c r="DW1928" s="8">
        <f>DP1928*10^8/$I1928</f>
        <v>3127.5496077526536</v>
      </c>
      <c r="DX1928" s="8">
        <f>DQ1928*10^8/$I1928</f>
        <v>0</v>
      </c>
      <c r="DY1928" s="8">
        <f>DR1928*10^8/$I1928</f>
        <v>0</v>
      </c>
      <c r="DZ1928" s="8">
        <f>DS1928*10^8/$I1928</f>
        <v>0</v>
      </c>
      <c r="EA1928" s="8">
        <f>DT1928*10^8/$I1928</f>
        <v>9677.4803095501902</v>
      </c>
      <c r="EB1928" s="8">
        <f>DZ1928*0.8</f>
        <v>0</v>
      </c>
      <c r="EC1928" s="10">
        <f>G1928-E1928</f>
        <v>3302.5</v>
      </c>
      <c r="ED1928" s="4">
        <f>EC1928/E1928*100</f>
        <v>214.79674796747966</v>
      </c>
      <c r="EE1928" s="4">
        <f>DY1928-G1928</f>
        <v>-4840</v>
      </c>
      <c r="EF1928" s="12">
        <f>EE1928/G1928</f>
        <v>-1</v>
      </c>
      <c r="EG1928" s="4">
        <f>G1928-F1928</f>
        <v>105</v>
      </c>
    </row>
    <row r="1929" spans="1:137" x14ac:dyDescent="0.3">
      <c r="A1929">
        <v>1928</v>
      </c>
      <c r="B1929" t="s">
        <v>6684</v>
      </c>
      <c r="C1929" t="s">
        <v>4197</v>
      </c>
      <c r="D1929" t="str">
        <f>VLOOKUP(C1929,Sheet1!$A$2:$B$3197,2,FALSE)</f>
        <v>전자장비와기기</v>
      </c>
      <c r="E1929">
        <v>3050</v>
      </c>
      <c r="F1929">
        <v>4315</v>
      </c>
      <c r="G1929" s="7">
        <v>4020</v>
      </c>
      <c r="H1929" t="s">
        <v>1857</v>
      </c>
      <c r="I1929" s="7">
        <f>VALUE(LEFT(H1929,FIND("/",H1929)-1)) + VALUE(MID(H1929,FIND("/",H1929)+1,LEN(H1929)))</f>
        <v>16418641</v>
      </c>
      <c r="J1929">
        <v>0</v>
      </c>
      <c r="K1929" s="1">
        <f>G1929*I1929/(10^8)</f>
        <v>660.02936820000002</v>
      </c>
      <c r="L1929">
        <v>602</v>
      </c>
      <c r="M1929" s="1">
        <v>1020</v>
      </c>
      <c r="N1929" s="1">
        <v>1122</v>
      </c>
      <c r="O1929" s="1">
        <v>1556</v>
      </c>
      <c r="P1929" s="1">
        <v>1328</v>
      </c>
      <c r="Q1929" s="3"/>
      <c r="R1929" s="3"/>
      <c r="S1929" s="3"/>
      <c r="T1929">
        <v>-22</v>
      </c>
      <c r="U1929">
        <v>57</v>
      </c>
      <c r="V1929">
        <v>65</v>
      </c>
      <c r="W1929">
        <v>185</v>
      </c>
      <c r="X1929">
        <v>61</v>
      </c>
      <c r="Y1929" s="3"/>
      <c r="Z1929" s="3"/>
      <c r="AA1929" s="3"/>
      <c r="AB1929">
        <v>-20</v>
      </c>
      <c r="AC1929">
        <v>32</v>
      </c>
      <c r="AD1929">
        <v>60</v>
      </c>
      <c r="AE1929">
        <v>88</v>
      </c>
      <c r="AF1929">
        <v>-8</v>
      </c>
      <c r="AG1929" s="3"/>
      <c r="AH1929" s="3"/>
      <c r="AI1929" s="3"/>
      <c r="AJ1929">
        <v>650</v>
      </c>
      <c r="AK1929">
        <v>745</v>
      </c>
      <c r="AL1929">
        <v>770</v>
      </c>
      <c r="AM1929">
        <v>933</v>
      </c>
      <c r="AN1929">
        <v>964</v>
      </c>
      <c r="AO1929" s="3"/>
      <c r="AP1929" s="3"/>
      <c r="AQ1929" s="3"/>
      <c r="AR1929">
        <v>348</v>
      </c>
      <c r="AS1929">
        <v>392</v>
      </c>
      <c r="AT1929">
        <v>325</v>
      </c>
      <c r="AU1929">
        <v>407</v>
      </c>
      <c r="AV1929">
        <v>430</v>
      </c>
      <c r="AW1929" s="3"/>
      <c r="AX1929" s="3"/>
      <c r="AY1929" s="3"/>
      <c r="AZ1929">
        <v>301</v>
      </c>
      <c r="BA1929">
        <v>354</v>
      </c>
      <c r="BB1929">
        <v>446</v>
      </c>
      <c r="BC1929">
        <v>526</v>
      </c>
      <c r="BD1929">
        <v>534</v>
      </c>
      <c r="BE1929" s="3"/>
      <c r="BF1929" s="3"/>
      <c r="BG1929" s="3"/>
      <c r="BH1929">
        <v>292</v>
      </c>
      <c r="BI1929">
        <v>342</v>
      </c>
      <c r="BJ1929">
        <v>397</v>
      </c>
      <c r="BK1929">
        <v>410</v>
      </c>
      <c r="BL1929">
        <v>372</v>
      </c>
      <c r="BM1929" s="3"/>
      <c r="BN1929" s="3"/>
      <c r="BO1929" s="3"/>
      <c r="BP1929">
        <v>72</v>
      </c>
      <c r="BQ1929">
        <v>72</v>
      </c>
      <c r="BR1929">
        <v>76</v>
      </c>
      <c r="BS1929">
        <v>77</v>
      </c>
      <c r="BT1929">
        <v>82</v>
      </c>
      <c r="BU1929" s="3"/>
      <c r="BV1929" s="3"/>
      <c r="BW1929" s="3"/>
      <c r="BX1929">
        <v>-3.25</v>
      </c>
      <c r="BY1929">
        <v>4.54</v>
      </c>
      <c r="BZ1929">
        <v>7.95</v>
      </c>
      <c r="CA1929">
        <v>10.34</v>
      </c>
      <c r="CB1929">
        <v>-0.8</v>
      </c>
      <c r="CC1929" s="3"/>
      <c r="CD1929" s="3"/>
      <c r="CE1929" s="3"/>
      <c r="CF1929">
        <v>-7.46</v>
      </c>
      <c r="CG1929">
        <v>9.1199999999999992</v>
      </c>
      <c r="CH1929">
        <v>12.49</v>
      </c>
      <c r="CI1929">
        <v>4.5199999999999996</v>
      </c>
      <c r="CJ1929">
        <v>-13.73</v>
      </c>
      <c r="CK1929" s="3"/>
      <c r="CL1929" s="3"/>
      <c r="CM1929" s="3"/>
      <c r="CN1929">
        <v>-151</v>
      </c>
      <c r="CO1929">
        <v>202</v>
      </c>
      <c r="CP1929">
        <v>303</v>
      </c>
      <c r="CQ1929">
        <v>118</v>
      </c>
      <c r="CR1929">
        <v>-327</v>
      </c>
      <c r="CS1929" s="3"/>
      <c r="CT1929" s="3"/>
      <c r="CU1929" s="3"/>
      <c r="CV1929" t="s">
        <v>2</v>
      </c>
      <c r="CW1929">
        <v>26.21</v>
      </c>
      <c r="CX1929">
        <v>9.16</v>
      </c>
      <c r="CY1929">
        <v>25.32</v>
      </c>
      <c r="CZ1929" t="s">
        <v>2</v>
      </c>
      <c r="DA1929" s="3"/>
      <c r="DB1929" s="3"/>
      <c r="DC1929" s="3"/>
      <c r="DD1929">
        <v>2.64</v>
      </c>
      <c r="DE1929">
        <v>2.2200000000000002</v>
      </c>
      <c r="DF1929">
        <v>1.07</v>
      </c>
      <c r="DG1929">
        <v>1.1299999999999999</v>
      </c>
      <c r="DH1929">
        <v>1.34</v>
      </c>
      <c r="DI1929" s="3"/>
      <c r="DJ1929" s="3"/>
      <c r="DK1929" s="3"/>
      <c r="DL1929" s="6">
        <f>(CM1929*3+CL1929*2+CK1929)/6</f>
        <v>0</v>
      </c>
      <c r="DM1929">
        <f>BH1929+(BH1929*(CG1929-8.25)/8.25)</f>
        <v>322.79272727272723</v>
      </c>
      <c r="DN1929">
        <f>BI1929+(BI1929*(CH1929-8.25)/8.25)</f>
        <v>517.76727272727271</v>
      </c>
      <c r="DO1929">
        <f>BJ1929+(BJ1929*(CI1929-8.25)/8.25)</f>
        <v>217.50787878787878</v>
      </c>
      <c r="DP1929">
        <f>BK1929+(BK1929*(CJ1929-8.25)/8.25)</f>
        <v>-682.33939393939386</v>
      </c>
      <c r="DQ1929">
        <f>BL1929+(BL1929*(CK1929-8.25)/8.25)</f>
        <v>0</v>
      </c>
      <c r="DR1929">
        <f>BM1929+(BM1929*(CL1929-8.25)/8.25)</f>
        <v>0</v>
      </c>
      <c r="DS1929">
        <f>BN1929+(BN1929*(CM1929-8.25)/8.25)</f>
        <v>0</v>
      </c>
      <c r="DT1929" s="8">
        <f>DM1929*10^8/$I1929</f>
        <v>1966.013674778121</v>
      </c>
      <c r="DU1929" s="8">
        <f>DN1929*10^8/$I1929</f>
        <v>3153.533064808913</v>
      </c>
      <c r="DV1929" s="8">
        <f>DO1929*10^8/$I1929</f>
        <v>1324.7617679677558</v>
      </c>
      <c r="DW1929" s="8">
        <f>DP1929*10^8/$I1929</f>
        <v>-4155.8822922030749</v>
      </c>
      <c r="DX1929" s="8">
        <f>DQ1929*10^8/$I1929</f>
        <v>0</v>
      </c>
      <c r="DY1929" s="8">
        <f>DR1929*10^8/$I1929</f>
        <v>0</v>
      </c>
      <c r="DZ1929" s="8">
        <f>DS1929*10^8/$I1929</f>
        <v>0</v>
      </c>
      <c r="EA1929" s="8">
        <f>DT1929*10^8/$I1929</f>
        <v>11974.277741855254</v>
      </c>
      <c r="EB1929" s="8">
        <f>DZ1929*0.8</f>
        <v>0</v>
      </c>
      <c r="EC1929" s="10">
        <f>G1929-E1929</f>
        <v>970</v>
      </c>
      <c r="ED1929" s="4">
        <f>EC1929/E1929*100</f>
        <v>31.803278688524589</v>
      </c>
      <c r="EE1929" s="4">
        <f>DY1929-G1929</f>
        <v>-4020</v>
      </c>
      <c r="EF1929" s="12">
        <f>EE1929/G1929</f>
        <v>-1</v>
      </c>
      <c r="EG1929" s="4">
        <f>G1929-F1929</f>
        <v>-295</v>
      </c>
    </row>
    <row r="1930" spans="1:137" x14ac:dyDescent="0.3">
      <c r="A1930">
        <v>1929</v>
      </c>
      <c r="B1930" t="s">
        <v>6274</v>
      </c>
      <c r="C1930" t="s">
        <v>4198</v>
      </c>
      <c r="D1930" t="str">
        <f>VLOOKUP(C1930,Sheet1!$A$2:$B$3197,2,FALSE)</f>
        <v>판매업체</v>
      </c>
      <c r="E1930" t="e">
        <v>#N/A</v>
      </c>
      <c r="F1930">
        <v>1620</v>
      </c>
      <c r="G1930" s="7">
        <v>1620</v>
      </c>
      <c r="H1930" t="s">
        <v>1858</v>
      </c>
      <c r="I1930" s="7">
        <f>VALUE(LEFT(H1930,FIND("/",H1930)-1)) + VALUE(MID(H1930,FIND("/",H1930)+1,LEN(H1930)))</f>
        <v>13078428</v>
      </c>
      <c r="J1930">
        <v>0</v>
      </c>
      <c r="K1930" s="1">
        <f>G1930*I1930/(10^8)</f>
        <v>211.87053359999999</v>
      </c>
      <c r="L1930">
        <v>598</v>
      </c>
      <c r="M1930">
        <v>967</v>
      </c>
      <c r="N1930">
        <v>707</v>
      </c>
      <c r="O1930">
        <v>411</v>
      </c>
      <c r="P1930">
        <v>201</v>
      </c>
      <c r="Q1930" s="3"/>
      <c r="R1930" s="3"/>
      <c r="S1930" s="3"/>
      <c r="T1930">
        <v>39</v>
      </c>
      <c r="U1930">
        <v>-139</v>
      </c>
      <c r="V1930">
        <v>-143</v>
      </c>
      <c r="W1930">
        <v>49</v>
      </c>
      <c r="X1930">
        <v>-1</v>
      </c>
      <c r="Y1930" s="3"/>
      <c r="Z1930" s="3"/>
      <c r="AA1930" s="3"/>
      <c r="AB1930">
        <v>1</v>
      </c>
      <c r="AC1930">
        <v>-238</v>
      </c>
      <c r="AD1930">
        <v>-174</v>
      </c>
      <c r="AE1930">
        <v>-275</v>
      </c>
      <c r="AF1930">
        <v>-69</v>
      </c>
      <c r="AG1930" s="3"/>
      <c r="AH1930" s="3"/>
      <c r="AI1930" s="3"/>
      <c r="AJ1930">
        <v>947</v>
      </c>
      <c r="AK1930" s="1">
        <v>1317</v>
      </c>
      <c r="AL1930" s="1">
        <v>1714</v>
      </c>
      <c r="AM1930" s="1">
        <v>1478</v>
      </c>
      <c r="AN1930" s="1">
        <v>1326</v>
      </c>
      <c r="AO1930" s="3"/>
      <c r="AP1930" s="3"/>
      <c r="AQ1930" s="3"/>
      <c r="AR1930">
        <v>436</v>
      </c>
      <c r="AS1930">
        <v>846</v>
      </c>
      <c r="AT1930" s="1">
        <v>1173</v>
      </c>
      <c r="AU1930">
        <v>963</v>
      </c>
      <c r="AV1930">
        <v>737</v>
      </c>
      <c r="AW1930" s="3"/>
      <c r="AX1930" s="3"/>
      <c r="AY1930" s="3"/>
      <c r="AZ1930">
        <v>511</v>
      </c>
      <c r="BA1930">
        <v>471</v>
      </c>
      <c r="BB1930">
        <v>541</v>
      </c>
      <c r="BC1930">
        <v>515</v>
      </c>
      <c r="BD1930">
        <v>588</v>
      </c>
      <c r="BE1930" s="3"/>
      <c r="BF1930" s="3"/>
      <c r="BG1930" s="3"/>
      <c r="BH1930">
        <v>474</v>
      </c>
      <c r="BI1930">
        <v>472</v>
      </c>
      <c r="BJ1930">
        <v>541</v>
      </c>
      <c r="BK1930">
        <v>515</v>
      </c>
      <c r="BL1930">
        <v>588</v>
      </c>
      <c r="BM1930" s="3"/>
      <c r="BN1930" s="3"/>
      <c r="BO1930" s="3"/>
      <c r="BP1930">
        <v>173</v>
      </c>
      <c r="BQ1930">
        <v>273</v>
      </c>
      <c r="BR1930">
        <v>294</v>
      </c>
      <c r="BS1930">
        <v>516</v>
      </c>
      <c r="BT1930">
        <v>654</v>
      </c>
      <c r="BU1930" s="3"/>
      <c r="BV1930" s="3"/>
      <c r="BW1930" s="3"/>
      <c r="BX1930">
        <v>0.1</v>
      </c>
      <c r="BY1930">
        <v>-21</v>
      </c>
      <c r="BZ1930">
        <v>-11.5</v>
      </c>
      <c r="CA1930">
        <v>-17.22</v>
      </c>
      <c r="CB1930">
        <v>-4.91</v>
      </c>
      <c r="CC1930" s="3"/>
      <c r="CD1930" s="3"/>
      <c r="CE1930" s="3"/>
      <c r="CF1930">
        <v>-3.01</v>
      </c>
      <c r="CG1930">
        <v>-42.36</v>
      </c>
      <c r="CH1930">
        <v>-26.68</v>
      </c>
      <c r="CI1930">
        <v>-52.05</v>
      </c>
      <c r="CJ1930">
        <v>-12.47</v>
      </c>
      <c r="CK1930" s="3"/>
      <c r="CL1930" s="3"/>
      <c r="CM1930" s="3"/>
      <c r="CN1930">
        <v>-349</v>
      </c>
      <c r="CO1930" s="1">
        <v>-5508</v>
      </c>
      <c r="CP1930" s="1">
        <v>-2299</v>
      </c>
      <c r="CQ1930" s="1">
        <v>-2665</v>
      </c>
      <c r="CR1930">
        <v>-526</v>
      </c>
      <c r="CS1930" s="3"/>
      <c r="CT1930" s="3"/>
      <c r="CU1930" s="3"/>
      <c r="CV1930" t="s">
        <v>2</v>
      </c>
      <c r="CW1930" t="s">
        <v>2</v>
      </c>
      <c r="CX1930" t="s">
        <v>2</v>
      </c>
      <c r="CY1930" t="s">
        <v>2</v>
      </c>
      <c r="CZ1930" t="s">
        <v>2</v>
      </c>
      <c r="DA1930" s="3"/>
      <c r="DB1930" s="3"/>
      <c r="DC1930" s="3"/>
      <c r="DD1930">
        <v>2.58</v>
      </c>
      <c r="DE1930">
        <v>0.97</v>
      </c>
      <c r="DF1930">
        <v>1.08</v>
      </c>
      <c r="DG1930">
        <v>0.64</v>
      </c>
      <c r="DH1930">
        <v>0.36</v>
      </c>
      <c r="DI1930" s="3"/>
      <c r="DJ1930" s="3"/>
      <c r="DK1930" s="3"/>
      <c r="DL1930" s="6">
        <f>(CM1930*3+CL1930*2+CK1930)/6</f>
        <v>0</v>
      </c>
      <c r="DM1930">
        <f>BH1930+(BH1930*(CG1930-8.25)/8.25)</f>
        <v>-2433.7745454545452</v>
      </c>
      <c r="DN1930">
        <f>BI1930+(BI1930*(CH1930-8.25)/8.25)</f>
        <v>-1526.4193939393938</v>
      </c>
      <c r="DO1930">
        <f>BJ1930+(BJ1930*(CI1930-8.25)/8.25)</f>
        <v>-3413.2181818181816</v>
      </c>
      <c r="DP1930">
        <f>BK1930+(BK1930*(CJ1930-8.25)/8.25)</f>
        <v>-778.43030303030287</v>
      </c>
      <c r="DQ1930">
        <f>BL1930+(BL1930*(CK1930-8.25)/8.25)</f>
        <v>0</v>
      </c>
      <c r="DR1930">
        <f>BM1930+(BM1930*(CL1930-8.25)/8.25)</f>
        <v>0</v>
      </c>
      <c r="DS1930">
        <f>BN1930+(BN1930*(CM1930-8.25)/8.25)</f>
        <v>0</v>
      </c>
      <c r="DT1930" s="8">
        <f>DM1930*10^8/$I1930</f>
        <v>-18609.07553610071</v>
      </c>
      <c r="DU1930" s="8">
        <f>DN1930*10^8/$I1930</f>
        <v>-11671.275736957024</v>
      </c>
      <c r="DV1930" s="8">
        <f>DO1930*10^8/$I1930</f>
        <v>-26098.076785819991</v>
      </c>
      <c r="DW1930" s="8">
        <f>DP1930*10^8/$I1930</f>
        <v>-5952.0173451297269</v>
      </c>
      <c r="DX1930" s="8">
        <f>DQ1930*10^8/$I1930</f>
        <v>0</v>
      </c>
      <c r="DY1930" s="8">
        <f>DR1930*10^8/$I1930</f>
        <v>0</v>
      </c>
      <c r="DZ1930" s="8">
        <f>DS1930*10^8/$I1930</f>
        <v>0</v>
      </c>
      <c r="EA1930" s="8">
        <f>DT1930*10^8/$I1930</f>
        <v>-142288.32040135641</v>
      </c>
      <c r="EB1930" s="8">
        <f>DZ1930*0.8</f>
        <v>0</v>
      </c>
      <c r="EC1930" s="10" t="e">
        <f>G1930-E1930</f>
        <v>#N/A</v>
      </c>
      <c r="ED1930" s="4" t="e">
        <f>EC1930/E1930*100</f>
        <v>#N/A</v>
      </c>
      <c r="EE1930" s="4">
        <f>DY1930-G1930</f>
        <v>-1620</v>
      </c>
      <c r="EF1930" s="12">
        <f>EE1930/G1930</f>
        <v>-1</v>
      </c>
      <c r="EG1930" s="4">
        <f>G1930-F1930</f>
        <v>0</v>
      </c>
    </row>
    <row r="1931" spans="1:137" x14ac:dyDescent="0.3">
      <c r="A1931">
        <v>1930</v>
      </c>
      <c r="B1931" t="s">
        <v>7130</v>
      </c>
      <c r="C1931" t="s">
        <v>4199</v>
      </c>
      <c r="D1931" t="str">
        <f>VLOOKUP(C1931,Sheet1!$A$2:$B$3197,2,FALSE)</f>
        <v>상업서비스와공급품</v>
      </c>
      <c r="E1931">
        <v>5830</v>
      </c>
      <c r="F1931">
        <v>7300</v>
      </c>
      <c r="G1931" s="7">
        <v>8000</v>
      </c>
      <c r="H1931" t="s">
        <v>1859</v>
      </c>
      <c r="I1931" s="7">
        <f>VALUE(LEFT(H1931,FIND("/",H1931)-1)) + VALUE(MID(H1931,FIND("/",H1931)+1,LEN(H1931)))</f>
        <v>14300000</v>
      </c>
      <c r="J1931">
        <v>0</v>
      </c>
      <c r="K1931" s="1">
        <f>G1931*I1931/(10^8)</f>
        <v>1144</v>
      </c>
      <c r="L1931">
        <v>849</v>
      </c>
      <c r="M1931">
        <v>878</v>
      </c>
      <c r="N1931" s="1">
        <v>1035</v>
      </c>
      <c r="O1931" s="1">
        <v>1165</v>
      </c>
      <c r="P1931" s="1">
        <v>1332</v>
      </c>
      <c r="Q1931" s="3"/>
      <c r="R1931" s="3"/>
      <c r="S1931" s="3"/>
      <c r="T1931">
        <v>54</v>
      </c>
      <c r="U1931">
        <v>50</v>
      </c>
      <c r="V1931">
        <v>73</v>
      </c>
      <c r="W1931">
        <v>81</v>
      </c>
      <c r="X1931">
        <v>105</v>
      </c>
      <c r="Y1931" s="3"/>
      <c r="Z1931" s="3"/>
      <c r="AA1931" s="3"/>
      <c r="AB1931">
        <v>37</v>
      </c>
      <c r="AC1931">
        <v>36</v>
      </c>
      <c r="AD1931">
        <v>47</v>
      </c>
      <c r="AE1931">
        <v>66</v>
      </c>
      <c r="AF1931">
        <v>103</v>
      </c>
      <c r="AG1931" s="3"/>
      <c r="AH1931" s="3"/>
      <c r="AI1931" s="3"/>
      <c r="AJ1931">
        <v>274</v>
      </c>
      <c r="AK1931">
        <v>272</v>
      </c>
      <c r="AL1931">
        <v>330</v>
      </c>
      <c r="AM1931">
        <v>487</v>
      </c>
      <c r="AN1931">
        <v>703</v>
      </c>
      <c r="AO1931" s="3"/>
      <c r="AP1931" s="3"/>
      <c r="AQ1931" s="3"/>
      <c r="AR1931">
        <v>106</v>
      </c>
      <c r="AS1931">
        <v>99</v>
      </c>
      <c r="AT1931">
        <v>138</v>
      </c>
      <c r="AU1931">
        <v>262</v>
      </c>
      <c r="AV1931">
        <v>412</v>
      </c>
      <c r="AW1931" s="3"/>
      <c r="AX1931" s="3"/>
      <c r="AY1931" s="3"/>
      <c r="AZ1931">
        <v>168</v>
      </c>
      <c r="BA1931">
        <v>173</v>
      </c>
      <c r="BB1931">
        <v>192</v>
      </c>
      <c r="BC1931">
        <v>225</v>
      </c>
      <c r="BD1931">
        <v>292</v>
      </c>
      <c r="BE1931" s="3"/>
      <c r="BF1931" s="3"/>
      <c r="BG1931" s="3"/>
      <c r="BH1931">
        <v>167</v>
      </c>
      <c r="BI1931">
        <v>173</v>
      </c>
      <c r="BJ1931">
        <v>192</v>
      </c>
      <c r="BK1931">
        <v>225</v>
      </c>
      <c r="BL1931">
        <v>292</v>
      </c>
      <c r="BM1931" s="3"/>
      <c r="BN1931" s="3"/>
      <c r="BO1931" s="3"/>
      <c r="BP1931">
        <v>72</v>
      </c>
      <c r="BQ1931">
        <v>72</v>
      </c>
      <c r="BR1931">
        <v>72</v>
      </c>
      <c r="BS1931">
        <v>72</v>
      </c>
      <c r="BT1931">
        <v>72</v>
      </c>
      <c r="BU1931" s="3"/>
      <c r="BV1931" s="3"/>
      <c r="BW1931" s="3"/>
      <c r="BX1931">
        <v>14.12</v>
      </c>
      <c r="BY1931">
        <v>13.12</v>
      </c>
      <c r="BZ1931">
        <v>15.54</v>
      </c>
      <c r="CA1931">
        <v>16.21</v>
      </c>
      <c r="CB1931">
        <v>17.29</v>
      </c>
      <c r="CC1931" s="3"/>
      <c r="CD1931" s="3"/>
      <c r="CE1931" s="3"/>
      <c r="CF1931">
        <v>23.34</v>
      </c>
      <c r="CG1931">
        <v>21.07</v>
      </c>
      <c r="CH1931">
        <v>25.63</v>
      </c>
      <c r="CI1931">
        <v>31.75</v>
      </c>
      <c r="CJ1931">
        <v>39.79</v>
      </c>
      <c r="CK1931" s="3"/>
      <c r="CL1931" s="3"/>
      <c r="CM1931" s="3"/>
      <c r="CN1931">
        <v>260</v>
      </c>
      <c r="CO1931">
        <v>251</v>
      </c>
      <c r="CP1931">
        <v>327</v>
      </c>
      <c r="CQ1931">
        <v>463</v>
      </c>
      <c r="CR1931">
        <v>720</v>
      </c>
      <c r="CS1931" s="3"/>
      <c r="CT1931" s="3"/>
      <c r="CU1931" s="3"/>
      <c r="CV1931">
        <v>10.42</v>
      </c>
      <c r="CW1931">
        <v>12.11</v>
      </c>
      <c r="CX1931">
        <v>11.6</v>
      </c>
      <c r="CY1931">
        <v>10.67</v>
      </c>
      <c r="CZ1931">
        <v>8.2899999999999991</v>
      </c>
      <c r="DA1931" s="3"/>
      <c r="DB1931" s="3"/>
      <c r="DC1931" s="3"/>
      <c r="DD1931">
        <v>2.2999999999999998</v>
      </c>
      <c r="DE1931">
        <v>2.48</v>
      </c>
      <c r="DF1931">
        <v>2.8</v>
      </c>
      <c r="DG1931">
        <v>3.11</v>
      </c>
      <c r="DH1931">
        <v>2.91</v>
      </c>
      <c r="DI1931" s="3"/>
      <c r="DJ1931" s="3"/>
      <c r="DK1931" s="3"/>
      <c r="DL1931" s="6">
        <f>(CM1931*3+CL1931*2+CK1931)/6</f>
        <v>0</v>
      </c>
      <c r="DM1931">
        <f>BH1931+(BH1931*(CG1931-8.25)/8.25)</f>
        <v>426.50787878787878</v>
      </c>
      <c r="DN1931">
        <f>BI1931+(BI1931*(CH1931-8.25)/8.25)</f>
        <v>537.45333333333338</v>
      </c>
      <c r="DO1931">
        <f>BJ1931+(BJ1931*(CI1931-8.25)/8.25)</f>
        <v>738.90909090909088</v>
      </c>
      <c r="DP1931">
        <f>BK1931+(BK1931*(CJ1931-8.25)/8.25)</f>
        <v>1085.181818181818</v>
      </c>
      <c r="DQ1931">
        <f>BL1931+(BL1931*(CK1931-8.25)/8.25)</f>
        <v>0</v>
      </c>
      <c r="DR1931">
        <f>BM1931+(BM1931*(CL1931-8.25)/8.25)</f>
        <v>0</v>
      </c>
      <c r="DS1931">
        <f>BN1931+(BN1931*(CM1931-8.25)/8.25)</f>
        <v>0</v>
      </c>
      <c r="DT1931" s="8">
        <f>DM1931*10^8/$I1931</f>
        <v>2982.5725789362155</v>
      </c>
      <c r="DU1931" s="8">
        <f>DN1931*10^8/$I1931</f>
        <v>3758.4149184149187</v>
      </c>
      <c r="DV1931" s="8">
        <f>DO1931*10^8/$I1931</f>
        <v>5167.1964399237122</v>
      </c>
      <c r="DW1931" s="8">
        <f>DP1931*10^8/$I1931</f>
        <v>7588.6840432294975</v>
      </c>
      <c r="DX1931" s="8">
        <f>DQ1931*10^8/$I1931</f>
        <v>0</v>
      </c>
      <c r="DY1931" s="8">
        <f>DR1931*10^8/$I1931</f>
        <v>0</v>
      </c>
      <c r="DZ1931" s="8">
        <f>DS1931*10^8/$I1931</f>
        <v>0</v>
      </c>
      <c r="EA1931" s="8">
        <f>DT1931*10^8/$I1931</f>
        <v>20857.150901651854</v>
      </c>
      <c r="EB1931" s="8">
        <f>DZ1931*0.8</f>
        <v>0</v>
      </c>
      <c r="EC1931" s="10">
        <f>G1931-E1931</f>
        <v>2170</v>
      </c>
      <c r="ED1931" s="4">
        <f>EC1931/E1931*100</f>
        <v>37.221269296740992</v>
      </c>
      <c r="EE1931" s="4">
        <f>DY1931-G1931</f>
        <v>-8000</v>
      </c>
      <c r="EF1931" s="12">
        <f>EE1931/G1931</f>
        <v>-1</v>
      </c>
      <c r="EG1931" s="4">
        <f>G1931-F1931</f>
        <v>700</v>
      </c>
    </row>
    <row r="1932" spans="1:137" x14ac:dyDescent="0.3">
      <c r="A1932">
        <v>1931</v>
      </c>
      <c r="B1932" t="s">
        <v>6577</v>
      </c>
      <c r="C1932" t="s">
        <v>4200</v>
      </c>
      <c r="D1932" t="str">
        <f>VLOOKUP(C1932,Sheet1!$A$2:$B$3197,2,FALSE)</f>
        <v>제약</v>
      </c>
      <c r="E1932" s="7">
        <v>4015</v>
      </c>
      <c r="F1932" s="7">
        <v>3305</v>
      </c>
      <c r="G1932" s="7">
        <v>3205</v>
      </c>
      <c r="H1932" t="s">
        <v>1860</v>
      </c>
      <c r="I1932" s="7">
        <f>VALUE(LEFT(H1932,FIND("/",H1932)-1)) + VALUE(MID(H1932,FIND("/",H1932)+1,LEN(H1932)))</f>
        <v>29129064</v>
      </c>
      <c r="J1932">
        <v>0</v>
      </c>
      <c r="K1932" s="1">
        <f>G1932*I1932/(10^8)</f>
        <v>933.58650120000004</v>
      </c>
      <c r="L1932">
        <v>358</v>
      </c>
      <c r="M1932">
        <v>280</v>
      </c>
      <c r="N1932">
        <v>278</v>
      </c>
      <c r="O1932">
        <v>230</v>
      </c>
      <c r="P1932">
        <v>190</v>
      </c>
      <c r="Q1932" s="3"/>
      <c r="R1932" s="3"/>
      <c r="S1932" s="3"/>
      <c r="T1932">
        <v>8</v>
      </c>
      <c r="U1932">
        <v>11</v>
      </c>
      <c r="V1932">
        <v>14</v>
      </c>
      <c r="W1932">
        <v>5</v>
      </c>
      <c r="X1932">
        <v>-5</v>
      </c>
      <c r="Y1932" s="3"/>
      <c r="Z1932" s="3"/>
      <c r="AA1932" s="3"/>
      <c r="AB1932">
        <v>10</v>
      </c>
      <c r="AC1932">
        <v>8</v>
      </c>
      <c r="AD1932">
        <v>10</v>
      </c>
      <c r="AE1932">
        <v>20</v>
      </c>
      <c r="AF1932">
        <v>10</v>
      </c>
      <c r="AG1932" s="3"/>
      <c r="AH1932" s="3"/>
      <c r="AI1932" s="3"/>
      <c r="AJ1932">
        <v>382</v>
      </c>
      <c r="AK1932">
        <v>329</v>
      </c>
      <c r="AL1932">
        <v>323</v>
      </c>
      <c r="AM1932">
        <v>346</v>
      </c>
      <c r="AN1932">
        <v>426</v>
      </c>
      <c r="AO1932" s="3"/>
      <c r="AP1932" s="3"/>
      <c r="AQ1932" s="3"/>
      <c r="AR1932">
        <v>40</v>
      </c>
      <c r="AS1932">
        <v>25</v>
      </c>
      <c r="AT1932">
        <v>26</v>
      </c>
      <c r="AU1932">
        <v>30</v>
      </c>
      <c r="AV1932">
        <v>44</v>
      </c>
      <c r="AW1932" s="3"/>
      <c r="AX1932" s="3"/>
      <c r="AY1932" s="3"/>
      <c r="AZ1932">
        <v>342</v>
      </c>
      <c r="BA1932">
        <v>304</v>
      </c>
      <c r="BB1932">
        <v>297</v>
      </c>
      <c r="BC1932">
        <v>316</v>
      </c>
      <c r="BD1932">
        <v>382</v>
      </c>
      <c r="BE1932" s="3"/>
      <c r="BF1932" s="3"/>
      <c r="BG1932" s="3"/>
      <c r="BH1932">
        <v>342</v>
      </c>
      <c r="BI1932">
        <v>304</v>
      </c>
      <c r="BJ1932">
        <v>297</v>
      </c>
      <c r="BK1932">
        <v>316</v>
      </c>
      <c r="BL1932">
        <v>382</v>
      </c>
      <c r="BM1932" s="3"/>
      <c r="BN1932" s="3"/>
      <c r="BO1932" s="3"/>
      <c r="BP1932">
        <v>75</v>
      </c>
      <c r="BQ1932">
        <v>75</v>
      </c>
      <c r="BR1932">
        <v>75</v>
      </c>
      <c r="BS1932">
        <v>75</v>
      </c>
      <c r="BT1932">
        <v>75</v>
      </c>
      <c r="BU1932" s="3"/>
      <c r="BV1932" s="3"/>
      <c r="BW1932" s="3"/>
      <c r="BX1932">
        <v>2.62</v>
      </c>
      <c r="BY1932">
        <v>2.2200000000000002</v>
      </c>
      <c r="BZ1932">
        <v>3.19</v>
      </c>
      <c r="CA1932">
        <v>6.1</v>
      </c>
      <c r="CB1932">
        <v>2.57</v>
      </c>
      <c r="CC1932" s="3"/>
      <c r="CD1932" s="3"/>
      <c r="CE1932" s="3"/>
      <c r="CF1932">
        <v>3</v>
      </c>
      <c r="CG1932">
        <v>2.44</v>
      </c>
      <c r="CH1932">
        <v>3.46</v>
      </c>
      <c r="CI1932">
        <v>6.67</v>
      </c>
      <c r="CJ1932">
        <v>2.85</v>
      </c>
      <c r="CK1932" s="3"/>
      <c r="CL1932" s="3"/>
      <c r="CM1932" s="3"/>
      <c r="CN1932">
        <v>35</v>
      </c>
      <c r="CO1932">
        <v>27</v>
      </c>
      <c r="CP1932">
        <v>36</v>
      </c>
      <c r="CQ1932">
        <v>70</v>
      </c>
      <c r="CR1932">
        <v>34</v>
      </c>
      <c r="CS1932" s="3"/>
      <c r="CT1932" s="3"/>
      <c r="CU1932" s="3"/>
      <c r="CV1932">
        <v>67.97</v>
      </c>
      <c r="CW1932">
        <v>78.87</v>
      </c>
      <c r="CX1932">
        <v>54.86</v>
      </c>
      <c r="CY1932">
        <v>50.93</v>
      </c>
      <c r="CZ1932">
        <v>114.37</v>
      </c>
      <c r="DA1932" s="3"/>
      <c r="DB1932" s="3"/>
      <c r="DC1932" s="3"/>
      <c r="DD1932">
        <v>2.0099999999999998</v>
      </c>
      <c r="DE1932">
        <v>1.78</v>
      </c>
      <c r="DF1932">
        <v>1.58</v>
      </c>
      <c r="DG1932">
        <v>2.73</v>
      </c>
      <c r="DH1932">
        <v>2.72</v>
      </c>
      <c r="DI1932" s="3"/>
      <c r="DJ1932" s="3"/>
      <c r="DK1932" s="3"/>
      <c r="DL1932" s="6">
        <f>(CM1932*3+CL1932*2+CK1932)/6</f>
        <v>0</v>
      </c>
      <c r="DM1932">
        <f>BH1932+(BH1932*(CG1932-8.25)/8.25)</f>
        <v>101.14909090909089</v>
      </c>
      <c r="DN1932">
        <f>BI1932+(BI1932*(CH1932-8.25)/8.25)</f>
        <v>127.49575757575758</v>
      </c>
      <c r="DO1932">
        <f>BJ1932+(BJ1932*(CI1932-8.25)/8.25)</f>
        <v>240.12</v>
      </c>
      <c r="DP1932">
        <f>BK1932+(BK1932*(CJ1932-8.25)/8.25)</f>
        <v>109.16363636363636</v>
      </c>
      <c r="DQ1932">
        <f>BL1932+(BL1932*(CK1932-8.25)/8.25)</f>
        <v>0</v>
      </c>
      <c r="DR1932">
        <f>BM1932+(BM1932*(CL1932-8.25)/8.25)</f>
        <v>0</v>
      </c>
      <c r="DS1932">
        <f>BN1932+(BN1932*(CM1932-8.25)/8.25)</f>
        <v>0</v>
      </c>
      <c r="DT1932" s="8">
        <f>DM1932*10^8/$I1932</f>
        <v>347.24456271266007</v>
      </c>
      <c r="DU1932" s="8">
        <f>DN1932*10^8/$I1932</f>
        <v>437.69259999482847</v>
      </c>
      <c r="DV1932" s="8">
        <f>DO1932*10^8/$I1932</f>
        <v>824.33132763895196</v>
      </c>
      <c r="DW1932" s="8">
        <f>DP1932*10^8/$I1932</f>
        <v>374.75847615164139</v>
      </c>
      <c r="DX1932" s="8">
        <f>DQ1932*10^8/$I1932</f>
        <v>0</v>
      </c>
      <c r="DY1932" s="8">
        <f>DR1932*10^8/$I1932</f>
        <v>0</v>
      </c>
      <c r="DZ1932" s="8">
        <f>DS1932*10^8/$I1932</f>
        <v>0</v>
      </c>
      <c r="EA1932" s="8">
        <f>DT1932*10^8/$I1932</f>
        <v>1192.0896693167349</v>
      </c>
      <c r="EB1932" s="8">
        <f>DZ1932*0.8</f>
        <v>0</v>
      </c>
      <c r="EC1932" s="10">
        <f>G1932-E1932</f>
        <v>-810</v>
      </c>
      <c r="ED1932" s="4">
        <f>EC1932/E1932*100</f>
        <v>-20.174346201743461</v>
      </c>
      <c r="EE1932" s="4">
        <f>DY1932-G1932</f>
        <v>-3205</v>
      </c>
      <c r="EF1932" s="12">
        <f>EE1932/G1932</f>
        <v>-1</v>
      </c>
      <c r="EG1932" s="4">
        <f>G1932-F1932</f>
        <v>-100</v>
      </c>
    </row>
    <row r="1933" spans="1:137" x14ac:dyDescent="0.3">
      <c r="A1933">
        <v>1932</v>
      </c>
      <c r="B1933" t="s">
        <v>5945</v>
      </c>
      <c r="C1933" t="s">
        <v>4201</v>
      </c>
      <c r="D1933" t="str">
        <f>VLOOKUP(C1933,Sheet1!$A$2:$B$3197,2,FALSE)</f>
        <v>디스플레이장비및부품</v>
      </c>
      <c r="E1933">
        <v>21000</v>
      </c>
      <c r="F1933">
        <v>20300</v>
      </c>
      <c r="G1933" s="7">
        <v>19750</v>
      </c>
      <c r="H1933" t="s">
        <v>1861</v>
      </c>
      <c r="I1933" s="7">
        <f>VALUE(LEFT(H1933,FIND("/",H1933)-1)) + VALUE(MID(H1933,FIND("/",H1933)+1,LEN(H1933)))</f>
        <v>58305400</v>
      </c>
      <c r="J1933" s="1">
        <v>899602</v>
      </c>
      <c r="K1933" s="1">
        <f>G1933*I1933/(10^8)</f>
        <v>11515.316500000001</v>
      </c>
      <c r="L1933" s="1">
        <v>9538</v>
      </c>
      <c r="M1933" s="1">
        <v>11104</v>
      </c>
      <c r="N1933" s="1">
        <v>11942</v>
      </c>
      <c r="O1933" s="1">
        <v>11299</v>
      </c>
      <c r="P1933" s="1">
        <v>11531</v>
      </c>
      <c r="Q1933" s="1">
        <v>13566</v>
      </c>
      <c r="R1933" s="1">
        <v>14528</v>
      </c>
      <c r="S1933" s="1">
        <v>15769</v>
      </c>
      <c r="T1933">
        <v>575</v>
      </c>
      <c r="U1933">
        <v>983</v>
      </c>
      <c r="V1933">
        <v>949</v>
      </c>
      <c r="W1933">
        <v>495</v>
      </c>
      <c r="X1933">
        <v>597</v>
      </c>
      <c r="Y1933">
        <v>974</v>
      </c>
      <c r="Z1933" s="1">
        <v>1087</v>
      </c>
      <c r="AA1933" s="1">
        <v>1165</v>
      </c>
      <c r="AB1933">
        <v>375</v>
      </c>
      <c r="AC1933">
        <v>464</v>
      </c>
      <c r="AD1933">
        <v>626</v>
      </c>
      <c r="AE1933">
        <v>358</v>
      </c>
      <c r="AF1933">
        <v>290</v>
      </c>
      <c r="AG1933">
        <v>716</v>
      </c>
      <c r="AH1933">
        <v>763</v>
      </c>
      <c r="AI1933">
        <v>819</v>
      </c>
      <c r="AJ1933" s="1">
        <v>10906</v>
      </c>
      <c r="AK1933" s="1">
        <v>12273</v>
      </c>
      <c r="AL1933" s="1">
        <v>12938</v>
      </c>
      <c r="AM1933" s="1">
        <v>13221</v>
      </c>
      <c r="AN1933" s="1">
        <v>13302</v>
      </c>
      <c r="AO1933" s="1">
        <v>14243</v>
      </c>
      <c r="AP1933" s="1">
        <v>14722</v>
      </c>
      <c r="AQ1933" s="1">
        <v>15496</v>
      </c>
      <c r="AR1933" s="1">
        <v>4387</v>
      </c>
      <c r="AS1933" s="1">
        <v>5514</v>
      </c>
      <c r="AT1933" s="1">
        <v>5685</v>
      </c>
      <c r="AU1933" s="1">
        <v>5764</v>
      </c>
      <c r="AV1933" s="1">
        <v>5394</v>
      </c>
      <c r="AW1933" s="1">
        <v>5780</v>
      </c>
      <c r="AX1933" s="1">
        <v>5718</v>
      </c>
      <c r="AY1933" s="1">
        <v>5856</v>
      </c>
      <c r="AZ1933" s="1">
        <v>6519</v>
      </c>
      <c r="BA1933" s="1">
        <v>6759</v>
      </c>
      <c r="BB1933" s="1">
        <v>7253</v>
      </c>
      <c r="BC1933" s="1">
        <v>7457</v>
      </c>
      <c r="BD1933" s="1">
        <v>7908</v>
      </c>
      <c r="BE1933" s="1">
        <v>8464</v>
      </c>
      <c r="BF1933" s="1">
        <v>9004</v>
      </c>
      <c r="BG1933" s="1">
        <v>9639</v>
      </c>
      <c r="BH1933" s="1">
        <v>6031</v>
      </c>
      <c r="BI1933" s="1">
        <v>5945</v>
      </c>
      <c r="BJ1933" s="1">
        <v>6485</v>
      </c>
      <c r="BK1933" s="1">
        <v>6611</v>
      </c>
      <c r="BL1933" s="1">
        <v>6838</v>
      </c>
      <c r="BM1933" s="1">
        <v>7339</v>
      </c>
      <c r="BN1933" s="1">
        <v>7806</v>
      </c>
      <c r="BO1933" s="1">
        <v>8292</v>
      </c>
      <c r="BP1933">
        <v>292</v>
      </c>
      <c r="BQ1933">
        <v>292</v>
      </c>
      <c r="BR1933">
        <v>292</v>
      </c>
      <c r="BS1933">
        <v>292</v>
      </c>
      <c r="BT1933">
        <v>292</v>
      </c>
      <c r="BU1933">
        <v>291</v>
      </c>
      <c r="BV1933">
        <v>291</v>
      </c>
      <c r="BW1933">
        <v>292</v>
      </c>
      <c r="BX1933">
        <v>3.37</v>
      </c>
      <c r="BY1933">
        <v>4</v>
      </c>
      <c r="BZ1933">
        <v>4.97</v>
      </c>
      <c r="CA1933">
        <v>2.74</v>
      </c>
      <c r="CB1933">
        <v>2.19</v>
      </c>
      <c r="CC1933">
        <v>5.2</v>
      </c>
      <c r="CD1933">
        <v>5.27</v>
      </c>
      <c r="CE1933">
        <v>5.42</v>
      </c>
      <c r="CF1933">
        <v>6.15</v>
      </c>
      <c r="CG1933">
        <v>6.73</v>
      </c>
      <c r="CH1933">
        <v>10.1</v>
      </c>
      <c r="CI1933">
        <v>5.27</v>
      </c>
      <c r="CJ1933">
        <v>2.64</v>
      </c>
      <c r="CK1933">
        <v>9.09</v>
      </c>
      <c r="CL1933">
        <v>9.18</v>
      </c>
      <c r="CM1933">
        <v>8.91</v>
      </c>
      <c r="CN1933">
        <v>621</v>
      </c>
      <c r="CO1933">
        <v>692</v>
      </c>
      <c r="CP1933" s="1">
        <v>1077</v>
      </c>
      <c r="CQ1933">
        <v>592</v>
      </c>
      <c r="CR1933">
        <v>305</v>
      </c>
      <c r="CS1933" s="1">
        <v>1105</v>
      </c>
      <c r="CT1933" s="1">
        <v>1192</v>
      </c>
      <c r="CU1933" s="1">
        <v>1230</v>
      </c>
      <c r="CV1933">
        <v>25.05</v>
      </c>
      <c r="CW1933">
        <v>40.270000000000003</v>
      </c>
      <c r="CX1933">
        <v>17.97</v>
      </c>
      <c r="CY1933">
        <v>27.47</v>
      </c>
      <c r="CZ1933">
        <v>67.45</v>
      </c>
      <c r="DA1933">
        <v>17.87</v>
      </c>
      <c r="DB1933">
        <v>16.57</v>
      </c>
      <c r="DC1933">
        <v>16.059999999999999</v>
      </c>
      <c r="DD1933">
        <v>1.48</v>
      </c>
      <c r="DE1933">
        <v>2.65</v>
      </c>
      <c r="DF1933">
        <v>1.69</v>
      </c>
      <c r="DG1933">
        <v>1.4</v>
      </c>
      <c r="DH1933">
        <v>1.68</v>
      </c>
      <c r="DI1933">
        <v>1.51</v>
      </c>
      <c r="DJ1933">
        <v>1.42</v>
      </c>
      <c r="DK1933">
        <v>1.34</v>
      </c>
      <c r="DL1933" s="6">
        <f>(CM1933*3+CL1933*2+CK1933)/6</f>
        <v>9.0300000000000011</v>
      </c>
      <c r="DM1933">
        <f>BH1933+(BH1933*(CG1933-8.25)/8.25)</f>
        <v>4919.8339393939395</v>
      </c>
      <c r="DN1933">
        <f>BI1933+(BI1933*(CH1933-8.25)/8.25)</f>
        <v>7278.121212121212</v>
      </c>
      <c r="DO1933">
        <f>BJ1933+(BJ1933*(CI1933-8.25)/8.25)</f>
        <v>4142.5393939393934</v>
      </c>
      <c r="DP1933">
        <f>BK1933+(BK1933*(CJ1933-8.25)/8.25)</f>
        <v>2115.5200000000004</v>
      </c>
      <c r="DQ1933">
        <f>BL1933+(BL1933*(CK1933-8.25)/8.25)</f>
        <v>7534.2327272727271</v>
      </c>
      <c r="DR1933">
        <f>BM1933+(BM1933*(CL1933-8.25)/8.25)</f>
        <v>8166.3054545454543</v>
      </c>
      <c r="DS1933">
        <f>BN1933+(BN1933*(CM1933-8.25)/8.25)</f>
        <v>8430.48</v>
      </c>
      <c r="DT1933" s="8">
        <f>DM1933*10^8/$I1933</f>
        <v>8438.041655479492</v>
      </c>
      <c r="DU1933" s="8">
        <f>DN1933*10^8/$I1933</f>
        <v>12482.756677977019</v>
      </c>
      <c r="DV1933" s="8">
        <f>DO1933*10^8/$I1933</f>
        <v>7104.8983352131936</v>
      </c>
      <c r="DW1933" s="8">
        <f>DP1933*10^8/$I1933</f>
        <v>3628.3431723305221</v>
      </c>
      <c r="DX1933" s="8">
        <f>DQ1933*10^8/$I1933</f>
        <v>12922.015331809278</v>
      </c>
      <c r="DY1933" s="8">
        <f>DR1933*10^8/$I1933</f>
        <v>14006.087694356705</v>
      </c>
      <c r="DZ1933" s="8">
        <f>DS1933*10^8/$I1933</f>
        <v>14459.175307947462</v>
      </c>
      <c r="EA1933" s="8">
        <f>DT1933*10^8/$I1933</f>
        <v>14472.144356233715</v>
      </c>
      <c r="EB1933" s="8">
        <f>DZ1933*0.8</f>
        <v>11567.34024635797</v>
      </c>
      <c r="EC1933" s="10">
        <f>G1933-E1933</f>
        <v>-1250</v>
      </c>
      <c r="ED1933" s="4">
        <f>EC1933/E1933*100</f>
        <v>-5.9523809523809517</v>
      </c>
      <c r="EE1933" s="4">
        <f>DY1933-G1933</f>
        <v>-5743.9123056432945</v>
      </c>
      <c r="EF1933" s="12">
        <f>EE1933/G1933</f>
        <v>-0.290831002817382</v>
      </c>
      <c r="EG1933" s="4">
        <f>G1933-F1933</f>
        <v>-550</v>
      </c>
    </row>
    <row r="1934" spans="1:137" x14ac:dyDescent="0.3">
      <c r="A1934">
        <v>1933</v>
      </c>
      <c r="B1934" t="s">
        <v>6894</v>
      </c>
      <c r="C1934" t="s">
        <v>4202</v>
      </c>
      <c r="D1934" t="str">
        <f>VLOOKUP(C1934,Sheet1!$A$2:$B$3197,2,FALSE)</f>
        <v>섬유,의류,신발,호화품</v>
      </c>
      <c r="E1934">
        <v>3525</v>
      </c>
      <c r="F1934">
        <v>5440</v>
      </c>
      <c r="G1934" s="7">
        <v>5640</v>
      </c>
      <c r="H1934" t="s">
        <v>1862</v>
      </c>
      <c r="I1934" s="7">
        <f>VALUE(LEFT(H1934,FIND("/",H1934)-1)) + VALUE(MID(H1934,FIND("/",H1934)+1,LEN(H1934)))</f>
        <v>32887536</v>
      </c>
      <c r="J1934">
        <v>0</v>
      </c>
      <c r="K1934" s="1">
        <f>G1934*I1934/(10^8)</f>
        <v>1854.8570304</v>
      </c>
      <c r="L1934" s="1">
        <v>1503</v>
      </c>
      <c r="M1934" s="1">
        <v>1409</v>
      </c>
      <c r="N1934" s="1">
        <v>1129</v>
      </c>
      <c r="O1934" s="1">
        <v>1342</v>
      </c>
      <c r="P1934" s="1">
        <v>1225</v>
      </c>
      <c r="Q1934" s="3"/>
      <c r="R1934" s="3"/>
      <c r="S1934" s="3"/>
      <c r="T1934">
        <v>16</v>
      </c>
      <c r="U1934">
        <v>-39</v>
      </c>
      <c r="V1934">
        <v>-144</v>
      </c>
      <c r="W1934">
        <v>-35</v>
      </c>
      <c r="X1934">
        <v>-39</v>
      </c>
      <c r="Y1934" s="3"/>
      <c r="Z1934" s="3"/>
      <c r="AA1934" s="3"/>
      <c r="AB1934">
        <v>19</v>
      </c>
      <c r="AC1934">
        <v>-49</v>
      </c>
      <c r="AD1934">
        <v>-156</v>
      </c>
      <c r="AE1934">
        <v>-158</v>
      </c>
      <c r="AF1934">
        <v>-20</v>
      </c>
      <c r="AG1934" s="3"/>
      <c r="AH1934" s="3"/>
      <c r="AI1934" s="3"/>
      <c r="AJ1934" s="1">
        <v>2261</v>
      </c>
      <c r="AK1934" s="1">
        <v>2114</v>
      </c>
      <c r="AL1934" s="1">
        <v>1913</v>
      </c>
      <c r="AM1934" s="1">
        <v>1878</v>
      </c>
      <c r="AN1934" s="1">
        <v>1864</v>
      </c>
      <c r="AO1934" s="3"/>
      <c r="AP1934" s="3"/>
      <c r="AQ1934" s="3"/>
      <c r="AR1934">
        <v>541</v>
      </c>
      <c r="AS1934">
        <v>445</v>
      </c>
      <c r="AT1934">
        <v>402</v>
      </c>
      <c r="AU1934">
        <v>528</v>
      </c>
      <c r="AV1934">
        <v>535</v>
      </c>
      <c r="AW1934" s="3"/>
      <c r="AX1934" s="3"/>
      <c r="AY1934" s="3"/>
      <c r="AZ1934" s="1">
        <v>1720</v>
      </c>
      <c r="BA1934" s="1">
        <v>1670</v>
      </c>
      <c r="BB1934" s="1">
        <v>1511</v>
      </c>
      <c r="BC1934" s="1">
        <v>1350</v>
      </c>
      <c r="BD1934" s="1">
        <v>1329</v>
      </c>
      <c r="BE1934" s="3"/>
      <c r="BF1934" s="3"/>
      <c r="BG1934" s="3"/>
      <c r="BH1934" s="1">
        <v>1717</v>
      </c>
      <c r="BI1934" s="1">
        <v>1671</v>
      </c>
      <c r="BJ1934" s="1">
        <v>1511</v>
      </c>
      <c r="BK1934" s="1">
        <v>1350</v>
      </c>
      <c r="BL1934" s="1">
        <v>1329</v>
      </c>
      <c r="BM1934" s="3"/>
      <c r="BN1934" s="3"/>
      <c r="BO1934" s="3"/>
      <c r="BP1934">
        <v>164</v>
      </c>
      <c r="BQ1934">
        <v>164</v>
      </c>
      <c r="BR1934">
        <v>164</v>
      </c>
      <c r="BS1934">
        <v>164</v>
      </c>
      <c r="BT1934">
        <v>164</v>
      </c>
      <c r="BU1934" s="3"/>
      <c r="BV1934" s="3"/>
      <c r="BW1934" s="3"/>
      <c r="BX1934">
        <v>0.83</v>
      </c>
      <c r="BY1934">
        <v>-2.2400000000000002</v>
      </c>
      <c r="BZ1934">
        <v>-7.76</v>
      </c>
      <c r="CA1934">
        <v>-8.34</v>
      </c>
      <c r="CB1934">
        <v>-1.05</v>
      </c>
      <c r="CC1934" s="3"/>
      <c r="CD1934" s="3"/>
      <c r="CE1934" s="3"/>
      <c r="CF1934">
        <v>1.17</v>
      </c>
      <c r="CG1934">
        <v>-2.65</v>
      </c>
      <c r="CH1934">
        <v>-9.76</v>
      </c>
      <c r="CI1934">
        <v>-11.05</v>
      </c>
      <c r="CJ1934">
        <v>-1.47</v>
      </c>
      <c r="CK1934" s="3"/>
      <c r="CL1934" s="3"/>
      <c r="CM1934" s="3"/>
      <c r="CN1934">
        <v>61</v>
      </c>
      <c r="CO1934">
        <v>-136</v>
      </c>
      <c r="CP1934">
        <v>-472</v>
      </c>
      <c r="CQ1934">
        <v>-481</v>
      </c>
      <c r="CR1934">
        <v>-60</v>
      </c>
      <c r="CS1934" s="3"/>
      <c r="CT1934" s="3"/>
      <c r="CU1934" s="3"/>
      <c r="CV1934">
        <v>126.5</v>
      </c>
      <c r="CW1934" t="s">
        <v>2</v>
      </c>
      <c r="CX1934" t="s">
        <v>2</v>
      </c>
      <c r="CY1934" t="s">
        <v>2</v>
      </c>
      <c r="CZ1934" t="s">
        <v>2</v>
      </c>
      <c r="DA1934" s="3"/>
      <c r="DB1934" s="3"/>
      <c r="DC1934" s="3"/>
      <c r="DD1934">
        <v>1.47</v>
      </c>
      <c r="DE1934">
        <v>1.1299999999999999</v>
      </c>
      <c r="DF1934">
        <v>0.82</v>
      </c>
      <c r="DG1934">
        <v>0.91</v>
      </c>
      <c r="DH1934">
        <v>0.82</v>
      </c>
      <c r="DI1934" s="3"/>
      <c r="DJ1934" s="3"/>
      <c r="DK1934" s="3"/>
      <c r="DL1934" s="6">
        <f>(CM1934*3+CL1934*2+CK1934)/6</f>
        <v>0</v>
      </c>
      <c r="DM1934">
        <f>BH1934+(BH1934*(CG1934-8.25)/8.25)</f>
        <v>-551.5212121212121</v>
      </c>
      <c r="DN1934">
        <f>BI1934+(BI1934*(CH1934-8.25)/8.25)</f>
        <v>-1976.8436363636356</v>
      </c>
      <c r="DO1934">
        <f>BJ1934+(BJ1934*(CI1934-8.25)/8.25)</f>
        <v>-2023.8242424242421</v>
      </c>
      <c r="DP1934">
        <f>BK1934+(BK1934*(CJ1934-8.25)/8.25)</f>
        <v>-240.5454545454545</v>
      </c>
      <c r="DQ1934">
        <f>BL1934+(BL1934*(CK1934-8.25)/8.25)</f>
        <v>0</v>
      </c>
      <c r="DR1934">
        <f>BM1934+(BM1934*(CL1934-8.25)/8.25)</f>
        <v>0</v>
      </c>
      <c r="DS1934">
        <f>BN1934+(BN1934*(CM1934-8.25)/8.25)</f>
        <v>0</v>
      </c>
      <c r="DT1934" s="8">
        <f>DM1934*10^8/$I1934</f>
        <v>-1676.9915876981847</v>
      </c>
      <c r="DU1934" s="8">
        <f>DN1934*10^8/$I1934</f>
        <v>-6010.9204786993942</v>
      </c>
      <c r="DV1934" s="8">
        <f>DO1934*10^8/$I1934</f>
        <v>-6153.7727922950571</v>
      </c>
      <c r="DW1934" s="8">
        <f>DP1934*10^8/$I1934</f>
        <v>-731.41829337854472</v>
      </c>
      <c r="DX1934" s="8">
        <f>DQ1934*10^8/$I1934</f>
        <v>0</v>
      </c>
      <c r="DY1934" s="8">
        <f>DR1934*10^8/$I1934</f>
        <v>0</v>
      </c>
      <c r="DZ1934" s="8">
        <f>DS1934*10^8/$I1934</f>
        <v>0</v>
      </c>
      <c r="EA1934" s="8">
        <f>DT1934*10^8/$I1934</f>
        <v>-5099.1706636161034</v>
      </c>
      <c r="EB1934" s="8">
        <f>DZ1934*0.8</f>
        <v>0</v>
      </c>
      <c r="EC1934" s="10">
        <f>G1934-E1934</f>
        <v>2115</v>
      </c>
      <c r="ED1934" s="4">
        <f>EC1934/E1934*100</f>
        <v>60</v>
      </c>
      <c r="EE1934" s="4">
        <f>DY1934-G1934</f>
        <v>-5640</v>
      </c>
      <c r="EF1934" s="12">
        <f>EE1934/G1934</f>
        <v>-1</v>
      </c>
      <c r="EG1934" s="4">
        <f>G1934-F1934</f>
        <v>200</v>
      </c>
    </row>
    <row r="1935" spans="1:137" x14ac:dyDescent="0.3">
      <c r="A1935">
        <v>1934</v>
      </c>
      <c r="B1935" t="s">
        <v>6137</v>
      </c>
      <c r="C1935" t="s">
        <v>4203</v>
      </c>
      <c r="D1935" t="str">
        <f>VLOOKUP(C1935,Sheet1!$A$2:$B$3197,2,FALSE)</f>
        <v>핸드셋</v>
      </c>
      <c r="E1935" t="e">
        <v>#N/A</v>
      </c>
      <c r="F1935">
        <v>685</v>
      </c>
      <c r="G1935" s="7">
        <v>685</v>
      </c>
      <c r="H1935" t="s">
        <v>1863</v>
      </c>
      <c r="I1935" s="7">
        <f>VALUE(LEFT(H1935,FIND("/",H1935)-1)) + VALUE(MID(H1935,FIND("/",H1935)+1,LEN(H1935)))</f>
        <v>31740000</v>
      </c>
      <c r="J1935" s="1">
        <v>60000</v>
      </c>
      <c r="K1935" s="1">
        <f>G1935*I1935/(10^8)</f>
        <v>217.41900000000001</v>
      </c>
      <c r="L1935">
        <v>739</v>
      </c>
      <c r="M1935">
        <v>428</v>
      </c>
      <c r="N1935">
        <v>288</v>
      </c>
      <c r="O1935">
        <v>24</v>
      </c>
      <c r="P1935">
        <v>81</v>
      </c>
      <c r="Q1935" s="3"/>
      <c r="R1935" s="3"/>
      <c r="S1935" s="3"/>
      <c r="T1935">
        <v>26</v>
      </c>
      <c r="U1935">
        <v>-31</v>
      </c>
      <c r="V1935">
        <v>-42</v>
      </c>
      <c r="W1935">
        <v>-1</v>
      </c>
      <c r="X1935">
        <v>-20</v>
      </c>
      <c r="Y1935" s="3"/>
      <c r="Z1935" s="3"/>
      <c r="AA1935" s="3"/>
      <c r="AB1935">
        <v>21</v>
      </c>
      <c r="AC1935">
        <v>-48</v>
      </c>
      <c r="AD1935">
        <v>-116</v>
      </c>
      <c r="AE1935">
        <v>-33</v>
      </c>
      <c r="AF1935">
        <v>-89</v>
      </c>
      <c r="AG1935" s="3"/>
      <c r="AH1935" s="3"/>
      <c r="AI1935" s="3"/>
      <c r="AJ1935">
        <v>406</v>
      </c>
      <c r="AK1935">
        <v>330</v>
      </c>
      <c r="AL1935">
        <v>349</v>
      </c>
      <c r="AM1935">
        <v>438</v>
      </c>
      <c r="AN1935">
        <v>446</v>
      </c>
      <c r="AO1935" s="3"/>
      <c r="AP1935" s="3"/>
      <c r="AQ1935" s="3"/>
      <c r="AR1935">
        <v>149</v>
      </c>
      <c r="AS1935">
        <v>121</v>
      </c>
      <c r="AT1935">
        <v>210</v>
      </c>
      <c r="AU1935">
        <v>332</v>
      </c>
      <c r="AV1935">
        <v>288</v>
      </c>
      <c r="AW1935" s="3"/>
      <c r="AX1935" s="3"/>
      <c r="AY1935" s="3"/>
      <c r="AZ1935">
        <v>257</v>
      </c>
      <c r="BA1935">
        <v>209</v>
      </c>
      <c r="BB1935">
        <v>139</v>
      </c>
      <c r="BC1935">
        <v>106</v>
      </c>
      <c r="BD1935">
        <v>159</v>
      </c>
      <c r="BE1935" s="3"/>
      <c r="BF1935" s="3"/>
      <c r="BG1935" s="3"/>
      <c r="BH1935">
        <v>257</v>
      </c>
      <c r="BI1935">
        <v>209</v>
      </c>
      <c r="BJ1935">
        <v>139</v>
      </c>
      <c r="BK1935">
        <v>106</v>
      </c>
      <c r="BL1935">
        <v>159</v>
      </c>
      <c r="BM1935" s="3"/>
      <c r="BN1935" s="3"/>
      <c r="BO1935" s="3"/>
      <c r="BP1935">
        <v>49</v>
      </c>
      <c r="BQ1935">
        <v>49</v>
      </c>
      <c r="BR1935">
        <v>80</v>
      </c>
      <c r="BS1935">
        <v>80</v>
      </c>
      <c r="BT1935">
        <v>159</v>
      </c>
      <c r="BU1935" s="3"/>
      <c r="BV1935" s="3"/>
      <c r="BW1935" s="3"/>
      <c r="BX1935">
        <v>5.32</v>
      </c>
      <c r="BY1935">
        <v>-13</v>
      </c>
      <c r="BZ1935">
        <v>-34.270000000000003</v>
      </c>
      <c r="CA1935">
        <v>-8.5</v>
      </c>
      <c r="CB1935">
        <v>-20.2</v>
      </c>
      <c r="CC1935" s="3"/>
      <c r="CD1935" s="3"/>
      <c r="CE1935" s="3"/>
      <c r="CF1935">
        <v>8.24</v>
      </c>
      <c r="CG1935">
        <v>-20.5</v>
      </c>
      <c r="CH1935">
        <v>-66.83</v>
      </c>
      <c r="CI1935">
        <v>-27.3</v>
      </c>
      <c r="CJ1935">
        <v>-67.430000000000007</v>
      </c>
      <c r="CK1935" s="3"/>
      <c r="CL1935" s="3"/>
      <c r="CM1935" s="3"/>
      <c r="CN1935">
        <v>165</v>
      </c>
      <c r="CO1935">
        <v>-379</v>
      </c>
      <c r="CP1935">
        <v>-877</v>
      </c>
      <c r="CQ1935">
        <v>-192</v>
      </c>
      <c r="CR1935">
        <v>-328</v>
      </c>
      <c r="CS1935" s="3"/>
      <c r="CT1935" s="3"/>
      <c r="CU1935" s="3"/>
      <c r="CV1935">
        <v>44.62</v>
      </c>
      <c r="CW1935" t="s">
        <v>2</v>
      </c>
      <c r="CX1935" t="s">
        <v>2</v>
      </c>
      <c r="CY1935" t="s">
        <v>2</v>
      </c>
      <c r="CZ1935" t="s">
        <v>2</v>
      </c>
      <c r="DA1935" s="3"/>
      <c r="DB1935" s="3"/>
      <c r="DC1935" s="3"/>
      <c r="DD1935">
        <v>3.6</v>
      </c>
      <c r="DE1935">
        <v>1.18</v>
      </c>
      <c r="DF1935">
        <v>1.7</v>
      </c>
      <c r="DG1935">
        <v>2.78</v>
      </c>
      <c r="DH1935">
        <v>1.36</v>
      </c>
      <c r="DI1935" s="3"/>
      <c r="DJ1935" s="3"/>
      <c r="DK1935" s="3"/>
      <c r="DL1935" s="6">
        <f>(CM1935*3+CL1935*2+CK1935)/6</f>
        <v>0</v>
      </c>
      <c r="DM1935">
        <f>BH1935+(BH1935*(CG1935-8.25)/8.25)</f>
        <v>-638.60606060606062</v>
      </c>
      <c r="DN1935">
        <f>BI1935+(BI1935*(CH1935-8.25)/8.25)</f>
        <v>-1693.0266666666666</v>
      </c>
      <c r="DO1935">
        <f>BJ1935+(BJ1935*(CI1935-8.25)/8.25)</f>
        <v>-459.9636363636364</v>
      </c>
      <c r="DP1935">
        <f>BK1935+(BK1935*(CJ1935-8.25)/8.25)</f>
        <v>-866.37333333333345</v>
      </c>
      <c r="DQ1935">
        <f>BL1935+(BL1935*(CK1935-8.25)/8.25)</f>
        <v>0</v>
      </c>
      <c r="DR1935">
        <f>BM1935+(BM1935*(CL1935-8.25)/8.25)</f>
        <v>0</v>
      </c>
      <c r="DS1935">
        <f>BN1935+(BN1935*(CM1935-8.25)/8.25)</f>
        <v>0</v>
      </c>
      <c r="DT1935" s="8">
        <f>DM1935*10^8/$I1935</f>
        <v>-2011.9913692692521</v>
      </c>
      <c r="DU1935" s="8">
        <f>DN1935*10^8/$I1935</f>
        <v>-5334.0474690191131</v>
      </c>
      <c r="DV1935" s="8">
        <f>DO1935*10^8/$I1935</f>
        <v>-1449.1607950965231</v>
      </c>
      <c r="DW1935" s="8">
        <f>DP1935*10^8/$I1935</f>
        <v>-2729.5946229783663</v>
      </c>
      <c r="DX1935" s="8">
        <f>DQ1935*10^8/$I1935</f>
        <v>0</v>
      </c>
      <c r="DY1935" s="8">
        <f>DR1935*10^8/$I1935</f>
        <v>0</v>
      </c>
      <c r="DZ1935" s="8">
        <f>DS1935*10^8/$I1935</f>
        <v>0</v>
      </c>
      <c r="EA1935" s="8">
        <f>DT1935*10^8/$I1935</f>
        <v>-6338.9772188697289</v>
      </c>
      <c r="EB1935" s="8">
        <f>DZ1935*0.8</f>
        <v>0</v>
      </c>
      <c r="EC1935" s="10" t="e">
        <f>G1935-E1935</f>
        <v>#N/A</v>
      </c>
      <c r="ED1935" s="4" t="e">
        <f>EC1935/E1935*100</f>
        <v>#N/A</v>
      </c>
      <c r="EE1935" s="4">
        <f>DY1935-G1935</f>
        <v>-685</v>
      </c>
      <c r="EF1935" s="12">
        <f>EE1935/G1935</f>
        <v>-1</v>
      </c>
      <c r="EG1935" s="4">
        <f>G1935-F1935</f>
        <v>0</v>
      </c>
    </row>
    <row r="1936" spans="1:137" x14ac:dyDescent="0.3">
      <c r="A1936">
        <v>1935</v>
      </c>
      <c r="B1936" t="s">
        <v>7473</v>
      </c>
      <c r="C1936" t="s">
        <v>4204</v>
      </c>
      <c r="D1936" t="str">
        <f>VLOOKUP(C1936,Sheet1!$A$2:$B$3197,2,FALSE)</f>
        <v>반도체와반도체장비</v>
      </c>
      <c r="E1936">
        <v>15300</v>
      </c>
      <c r="F1936">
        <v>15250</v>
      </c>
      <c r="G1936" s="7">
        <v>14500</v>
      </c>
      <c r="H1936" t="s">
        <v>1864</v>
      </c>
      <c r="I1936" s="7">
        <f>VALUE(LEFT(H1936,FIND("/",H1936)-1)) + VALUE(MID(H1936,FIND("/",H1936)+1,LEN(H1936)))</f>
        <v>31316603</v>
      </c>
      <c r="J1936" s="1">
        <v>525661</v>
      </c>
      <c r="K1936" s="1">
        <f>G1936*I1936/(10^8)</f>
        <v>4540.9074350000001</v>
      </c>
      <c r="L1936" s="1">
        <v>1410</v>
      </c>
      <c r="M1936" s="1">
        <v>1839</v>
      </c>
      <c r="N1936" s="1">
        <v>2274</v>
      </c>
      <c r="O1936" s="1">
        <v>2362</v>
      </c>
      <c r="P1936" s="1">
        <v>2809</v>
      </c>
      <c r="Q1936" s="1">
        <v>3379</v>
      </c>
      <c r="R1936" s="3"/>
      <c r="S1936" s="3"/>
      <c r="T1936">
        <v>186</v>
      </c>
      <c r="U1936">
        <v>291</v>
      </c>
      <c r="V1936">
        <v>454</v>
      </c>
      <c r="W1936">
        <v>382</v>
      </c>
      <c r="X1936">
        <v>433</v>
      </c>
      <c r="Y1936">
        <v>541</v>
      </c>
      <c r="Z1936" s="3"/>
      <c r="AA1936" s="3"/>
      <c r="AB1936">
        <v>56</v>
      </c>
      <c r="AC1936">
        <v>191</v>
      </c>
      <c r="AD1936">
        <v>323</v>
      </c>
      <c r="AE1936">
        <v>220</v>
      </c>
      <c r="AF1936">
        <v>266</v>
      </c>
      <c r="AG1936">
        <v>450</v>
      </c>
      <c r="AH1936" s="3"/>
      <c r="AI1936" s="3"/>
      <c r="AJ1936" s="1">
        <v>1670</v>
      </c>
      <c r="AK1936" s="1">
        <v>2021</v>
      </c>
      <c r="AL1936" s="1">
        <v>3321</v>
      </c>
      <c r="AM1936" s="1">
        <v>4050</v>
      </c>
      <c r="AN1936" s="1">
        <v>5190</v>
      </c>
      <c r="AO1936" s="1">
        <v>5571</v>
      </c>
      <c r="AP1936" s="3"/>
      <c r="AQ1936" s="3"/>
      <c r="AR1936">
        <v>881</v>
      </c>
      <c r="AS1936">
        <v>852</v>
      </c>
      <c r="AT1936" s="1">
        <v>1837</v>
      </c>
      <c r="AU1936" s="1">
        <v>2362</v>
      </c>
      <c r="AV1936" s="1">
        <v>2845</v>
      </c>
      <c r="AW1936" s="1">
        <v>2776</v>
      </c>
      <c r="AX1936" s="3"/>
      <c r="AY1936" s="3"/>
      <c r="AZ1936">
        <v>789</v>
      </c>
      <c r="BA1936" s="1">
        <v>1169</v>
      </c>
      <c r="BB1936" s="1">
        <v>1484</v>
      </c>
      <c r="BC1936" s="1">
        <v>1688</v>
      </c>
      <c r="BD1936" s="1">
        <v>2345</v>
      </c>
      <c r="BE1936" s="1">
        <v>2795</v>
      </c>
      <c r="BF1936" s="3"/>
      <c r="BG1936" s="3"/>
      <c r="BH1936">
        <v>603</v>
      </c>
      <c r="BI1936">
        <v>637</v>
      </c>
      <c r="BJ1936">
        <v>852</v>
      </c>
      <c r="BK1936">
        <v>925</v>
      </c>
      <c r="BL1936" s="1">
        <v>1123</v>
      </c>
      <c r="BM1936" s="1">
        <v>1320</v>
      </c>
      <c r="BN1936" s="3"/>
      <c r="BO1936" s="3"/>
      <c r="BP1936">
        <v>140</v>
      </c>
      <c r="BQ1936">
        <v>157</v>
      </c>
      <c r="BR1936">
        <v>157</v>
      </c>
      <c r="BS1936">
        <v>157</v>
      </c>
      <c r="BT1936">
        <v>157</v>
      </c>
      <c r="BU1936">
        <v>157</v>
      </c>
      <c r="BV1936" s="3"/>
      <c r="BW1936" s="3"/>
      <c r="BX1936">
        <v>3.44</v>
      </c>
      <c r="BY1936">
        <v>10.33</v>
      </c>
      <c r="BZ1936">
        <v>12.1</v>
      </c>
      <c r="CA1936">
        <v>5.96</v>
      </c>
      <c r="CB1936">
        <v>5.76</v>
      </c>
      <c r="CC1936">
        <v>8.36</v>
      </c>
      <c r="CD1936" s="3"/>
      <c r="CE1936" s="3"/>
      <c r="CF1936">
        <v>2.38</v>
      </c>
      <c r="CG1936">
        <v>14.74</v>
      </c>
      <c r="CH1936">
        <v>18.670000000000002</v>
      </c>
      <c r="CI1936">
        <v>8.9600000000000009</v>
      </c>
      <c r="CJ1936">
        <v>11.34</v>
      </c>
      <c r="CK1936">
        <v>16.04</v>
      </c>
      <c r="CL1936" s="3"/>
      <c r="CM1936" s="3"/>
      <c r="CN1936">
        <v>48</v>
      </c>
      <c r="CO1936">
        <v>296</v>
      </c>
      <c r="CP1936">
        <v>444</v>
      </c>
      <c r="CQ1936">
        <v>254</v>
      </c>
      <c r="CR1936">
        <v>371</v>
      </c>
      <c r="CS1936">
        <v>626</v>
      </c>
      <c r="CT1936" s="3"/>
      <c r="CU1936" s="3"/>
      <c r="CV1936">
        <v>64.88</v>
      </c>
      <c r="CW1936">
        <v>13.57</v>
      </c>
      <c r="CX1936">
        <v>10.54</v>
      </c>
      <c r="CY1936">
        <v>22.7</v>
      </c>
      <c r="CZ1936">
        <v>40.72</v>
      </c>
      <c r="DA1936">
        <v>23.17</v>
      </c>
      <c r="DB1936" s="3"/>
      <c r="DC1936" s="3"/>
      <c r="DD1936">
        <v>1.43</v>
      </c>
      <c r="DE1936">
        <v>1.94</v>
      </c>
      <c r="DF1936">
        <v>1.7</v>
      </c>
      <c r="DG1936">
        <v>1.93</v>
      </c>
      <c r="DH1936">
        <v>3.96</v>
      </c>
      <c r="DI1936">
        <v>3.26</v>
      </c>
      <c r="DJ1936" s="3"/>
      <c r="DK1936" s="3"/>
      <c r="DL1936" s="6">
        <f>(CM1936*3+CL1936*2+CK1936)/6</f>
        <v>2.6733333333333333</v>
      </c>
      <c r="DM1936">
        <f>BH1936+(BH1936*(CG1936-8.25)/8.25)</f>
        <v>1077.3600000000001</v>
      </c>
      <c r="DN1936">
        <f>BI1936+(BI1936*(CH1936-8.25)/8.25)</f>
        <v>1441.550303030303</v>
      </c>
      <c r="DO1936">
        <f>BJ1936+(BJ1936*(CI1936-8.25)/8.25)</f>
        <v>925.32363636363641</v>
      </c>
      <c r="DP1936">
        <f>BK1936+(BK1936*(CJ1936-8.25)/8.25)</f>
        <v>1271.4545454545455</v>
      </c>
      <c r="DQ1936">
        <f>BL1936+(BL1936*(CK1936-8.25)/8.25)</f>
        <v>2183.3842424242421</v>
      </c>
      <c r="DR1936">
        <f>BM1936+(BM1936*(CL1936-8.25)/8.25)</f>
        <v>0</v>
      </c>
      <c r="DS1936">
        <f>BN1936+(BN1936*(CM1936-8.25)/8.25)</f>
        <v>0</v>
      </c>
      <c r="DT1936" s="8">
        <f>DM1936*10^8/$I1936</f>
        <v>3440.2198731452454</v>
      </c>
      <c r="DU1936" s="8">
        <f>DN1936*10^8/$I1936</f>
        <v>4603.1502938882068</v>
      </c>
      <c r="DV1936" s="8">
        <f>DO1936*10^8/$I1936</f>
        <v>2954.7382146257578</v>
      </c>
      <c r="DW1936" s="8">
        <f>DP1936*10^8/$I1936</f>
        <v>4060.0014805390783</v>
      </c>
      <c r="DX1936" s="8">
        <f>DQ1936*10^8/$I1936</f>
        <v>6971.9702434655574</v>
      </c>
      <c r="DY1936" s="8">
        <f>DR1936*10^8/$I1936</f>
        <v>0</v>
      </c>
      <c r="DZ1936" s="8">
        <f>DS1936*10^8/$I1936</f>
        <v>0</v>
      </c>
      <c r="EA1936" s="8">
        <f>DT1936*10^8/$I1936</f>
        <v>10985.290687962693</v>
      </c>
      <c r="EB1936" s="8">
        <f>DZ1936*0.8</f>
        <v>0</v>
      </c>
      <c r="EC1936" s="10">
        <f>G1936-E1936</f>
        <v>-800</v>
      </c>
      <c r="ED1936" s="4">
        <f>EC1936/E1936*100</f>
        <v>-5.2287581699346406</v>
      </c>
      <c r="EE1936" s="4">
        <f>DY1936-G1936</f>
        <v>-14500</v>
      </c>
      <c r="EF1936" s="12">
        <f>EE1936/G1936</f>
        <v>-1</v>
      </c>
      <c r="EG1936" s="4">
        <f>G1936-F1936</f>
        <v>-750</v>
      </c>
    </row>
    <row r="1937" spans="1:137" x14ac:dyDescent="0.3">
      <c r="A1937">
        <v>1936</v>
      </c>
      <c r="B1937" t="s">
        <v>6169</v>
      </c>
      <c r="C1937" t="s">
        <v>4205</v>
      </c>
      <c r="D1937" t="str">
        <f>VLOOKUP(C1937,Sheet1!$A$2:$B$3197,2,FALSE)</f>
        <v>전자장비와기기</v>
      </c>
      <c r="E1937" t="e">
        <v>#N/A</v>
      </c>
      <c r="F1937">
        <v>990</v>
      </c>
      <c r="G1937" s="7">
        <v>990</v>
      </c>
      <c r="H1937" t="s">
        <v>1865</v>
      </c>
      <c r="I1937" s="7">
        <f>VALUE(LEFT(H1937,FIND("/",H1937)-1)) + VALUE(MID(H1937,FIND("/",H1937)+1,LEN(H1937)))</f>
        <v>46137950</v>
      </c>
      <c r="J1937" s="1">
        <v>5612240</v>
      </c>
      <c r="K1937" s="1">
        <f>G1937*I1937/(10^8)</f>
        <v>456.76570500000003</v>
      </c>
      <c r="L1937">
        <v>124</v>
      </c>
      <c r="M1937">
        <v>120</v>
      </c>
      <c r="N1937">
        <v>66</v>
      </c>
      <c r="O1937">
        <v>1</v>
      </c>
      <c r="P1937">
        <v>69</v>
      </c>
      <c r="Q1937" s="3"/>
      <c r="R1937" s="3"/>
      <c r="S1937" s="3"/>
      <c r="T1937">
        <v>-83</v>
      </c>
      <c r="U1937">
        <v>-16</v>
      </c>
      <c r="V1937">
        <v>-33</v>
      </c>
      <c r="W1937">
        <v>-12</v>
      </c>
      <c r="X1937">
        <v>2</v>
      </c>
      <c r="Y1937" s="3"/>
      <c r="Z1937" s="3"/>
      <c r="AA1937" s="3"/>
      <c r="AB1937">
        <v>-200</v>
      </c>
      <c r="AC1937">
        <v>-54</v>
      </c>
      <c r="AD1937">
        <v>-25</v>
      </c>
      <c r="AE1937">
        <v>-28</v>
      </c>
      <c r="AF1937">
        <v>2</v>
      </c>
      <c r="AG1937" s="3"/>
      <c r="AH1937" s="3"/>
      <c r="AI1937" s="3"/>
      <c r="AJ1937">
        <v>70</v>
      </c>
      <c r="AK1937">
        <v>69</v>
      </c>
      <c r="AL1937">
        <v>96</v>
      </c>
      <c r="AM1937">
        <v>49</v>
      </c>
      <c r="AN1937">
        <v>139</v>
      </c>
      <c r="AO1937" s="3"/>
      <c r="AP1937" s="3"/>
      <c r="AQ1937" s="3"/>
      <c r="AR1937">
        <v>37</v>
      </c>
      <c r="AS1937">
        <v>48</v>
      </c>
      <c r="AT1937">
        <v>35</v>
      </c>
      <c r="AU1937">
        <v>6</v>
      </c>
      <c r="AV1937">
        <v>80</v>
      </c>
      <c r="AW1937" s="3"/>
      <c r="AX1937" s="3"/>
      <c r="AY1937" s="3"/>
      <c r="AZ1937">
        <v>33</v>
      </c>
      <c r="BA1937">
        <v>21</v>
      </c>
      <c r="BB1937">
        <v>61</v>
      </c>
      <c r="BC1937">
        <v>42</v>
      </c>
      <c r="BD1937">
        <v>59</v>
      </c>
      <c r="BE1937" s="3"/>
      <c r="BF1937" s="3"/>
      <c r="BG1937" s="3"/>
      <c r="BH1937">
        <v>33</v>
      </c>
      <c r="BI1937">
        <v>21</v>
      </c>
      <c r="BJ1937">
        <v>61</v>
      </c>
      <c r="BK1937">
        <v>42</v>
      </c>
      <c r="BL1937">
        <v>59</v>
      </c>
      <c r="BM1937" s="3"/>
      <c r="BN1937" s="3"/>
      <c r="BO1937" s="3"/>
      <c r="BP1937">
        <v>50</v>
      </c>
      <c r="BQ1937">
        <v>13</v>
      </c>
      <c r="BR1937">
        <v>23</v>
      </c>
      <c r="BS1937">
        <v>23</v>
      </c>
      <c r="BT1937">
        <v>46</v>
      </c>
      <c r="BU1937" s="3"/>
      <c r="BV1937" s="3"/>
      <c r="BW1937" s="3"/>
      <c r="BX1937">
        <v>-211.89</v>
      </c>
      <c r="BY1937">
        <v>-78.19</v>
      </c>
      <c r="BZ1937">
        <v>-29.82</v>
      </c>
      <c r="CA1937">
        <v>-38.450000000000003</v>
      </c>
      <c r="CB1937">
        <v>2.65</v>
      </c>
      <c r="CC1937" s="3"/>
      <c r="CD1937" s="3"/>
      <c r="CE1937" s="3"/>
      <c r="CF1937">
        <v>-523.36</v>
      </c>
      <c r="CG1937">
        <v>-200.24</v>
      </c>
      <c r="CH1937">
        <v>-59.84</v>
      </c>
      <c r="CI1937">
        <v>-53.79</v>
      </c>
      <c r="CJ1937">
        <v>4.9000000000000004</v>
      </c>
      <c r="CK1937" s="3"/>
      <c r="CL1937" s="3"/>
      <c r="CM1937" s="3"/>
      <c r="CN1937" s="1">
        <v>-2142</v>
      </c>
      <c r="CO1937">
        <v>-505</v>
      </c>
      <c r="CP1937">
        <v>-128</v>
      </c>
      <c r="CQ1937">
        <v>-120</v>
      </c>
      <c r="CR1937">
        <v>6</v>
      </c>
      <c r="CS1937" s="3"/>
      <c r="CT1937" s="3"/>
      <c r="CU1937" s="3"/>
      <c r="CV1937" t="s">
        <v>2</v>
      </c>
      <c r="CW1937" t="s">
        <v>2</v>
      </c>
      <c r="CX1937" t="s">
        <v>2</v>
      </c>
      <c r="CY1937" t="s">
        <v>2</v>
      </c>
      <c r="CZ1937">
        <v>159.96</v>
      </c>
      <c r="DA1937" s="3"/>
      <c r="DB1937" s="3"/>
      <c r="DC1937" s="3"/>
      <c r="DD1937">
        <v>3.34</v>
      </c>
      <c r="DE1937">
        <v>5.97</v>
      </c>
      <c r="DF1937">
        <v>3.6</v>
      </c>
      <c r="DG1937">
        <v>5.08</v>
      </c>
      <c r="DH1937">
        <v>7.41</v>
      </c>
      <c r="DI1937" s="3"/>
      <c r="DJ1937" s="3"/>
      <c r="DK1937" s="3"/>
      <c r="DL1937" s="6">
        <f>(CM1937*3+CL1937*2+CK1937)/6</f>
        <v>0</v>
      </c>
      <c r="DM1937">
        <f>BH1937+(BH1937*(CG1937-8.25)/8.25)</f>
        <v>-800.96</v>
      </c>
      <c r="DN1937">
        <f>BI1937+(BI1937*(CH1937-8.25)/8.25)</f>
        <v>-152.32000000000002</v>
      </c>
      <c r="DO1937">
        <f>BJ1937+(BJ1937*(CI1937-8.25)/8.25)</f>
        <v>-397.72</v>
      </c>
      <c r="DP1937">
        <f>BK1937+(BK1937*(CJ1937-8.25)/8.25)</f>
        <v>24.945454545454545</v>
      </c>
      <c r="DQ1937">
        <f>BL1937+(BL1937*(CK1937-8.25)/8.25)</f>
        <v>0</v>
      </c>
      <c r="DR1937">
        <f>BM1937+(BM1937*(CL1937-8.25)/8.25)</f>
        <v>0</v>
      </c>
      <c r="DS1937">
        <f>BN1937+(BN1937*(CM1937-8.25)/8.25)</f>
        <v>0</v>
      </c>
      <c r="DT1937" s="8">
        <f>DM1937*10^8/$I1937</f>
        <v>-1736.0112445394734</v>
      </c>
      <c r="DU1937" s="8">
        <f>DN1937*10^8/$I1937</f>
        <v>-330.14037251329984</v>
      </c>
      <c r="DV1937" s="8">
        <f>DO1937*10^8/$I1937</f>
        <v>-862.02356194846107</v>
      </c>
      <c r="DW1937" s="8">
        <f>DP1937*10^8/$I1937</f>
        <v>54.067106461068484</v>
      </c>
      <c r="DX1937" s="8">
        <f>DQ1937*10^8/$I1937</f>
        <v>0</v>
      </c>
      <c r="DY1937" s="8">
        <f>DR1937*10^8/$I1937</f>
        <v>0</v>
      </c>
      <c r="DZ1937" s="8">
        <f>DS1937*10^8/$I1937</f>
        <v>0</v>
      </c>
      <c r="EA1937" s="8">
        <f>DT1937*10^8/$I1937</f>
        <v>-3762.6536171188213</v>
      </c>
      <c r="EB1937" s="8">
        <f>DZ1937*0.8</f>
        <v>0</v>
      </c>
      <c r="EC1937" s="10" t="e">
        <f>G1937-E1937</f>
        <v>#N/A</v>
      </c>
      <c r="ED1937" s="4" t="e">
        <f>EC1937/E1937*100</f>
        <v>#N/A</v>
      </c>
      <c r="EE1937" s="4">
        <f>DY1937-G1937</f>
        <v>-990</v>
      </c>
      <c r="EF1937" s="12">
        <f>EE1937/G1937</f>
        <v>-1</v>
      </c>
      <c r="EG1937" s="4">
        <f>G1937-F1937</f>
        <v>0</v>
      </c>
    </row>
    <row r="1938" spans="1:137" x14ac:dyDescent="0.3">
      <c r="A1938">
        <v>1937</v>
      </c>
      <c r="B1938" t="s">
        <v>7639</v>
      </c>
      <c r="C1938" t="s">
        <v>4206</v>
      </c>
      <c r="D1938" t="str">
        <f>VLOOKUP(C1938,Sheet1!$A$2:$B$3197,2,FALSE)</f>
        <v>건설</v>
      </c>
      <c r="E1938">
        <v>15100</v>
      </c>
      <c r="F1938">
        <v>20650</v>
      </c>
      <c r="G1938" s="7">
        <v>21800</v>
      </c>
      <c r="H1938" t="s">
        <v>1866</v>
      </c>
      <c r="I1938" s="7">
        <f>VALUE(LEFT(H1938,FIND("/",H1938)-1)) + VALUE(MID(H1938,FIND("/",H1938)+1,LEN(H1938)))</f>
        <v>3000000</v>
      </c>
      <c r="J1938">
        <v>379</v>
      </c>
      <c r="K1938" s="1">
        <f>G1938*I1938/(10^8)</f>
        <v>654</v>
      </c>
      <c r="L1938" s="1">
        <v>1516</v>
      </c>
      <c r="M1938" s="1">
        <v>1485</v>
      </c>
      <c r="N1938" s="1">
        <v>1508</v>
      </c>
      <c r="O1938" s="1">
        <v>1666</v>
      </c>
      <c r="P1938" s="1">
        <v>2123</v>
      </c>
      <c r="Q1938" s="3"/>
      <c r="R1938" s="3"/>
      <c r="S1938" s="3"/>
      <c r="T1938">
        <v>14</v>
      </c>
      <c r="U1938">
        <v>10</v>
      </c>
      <c r="V1938">
        <v>-78</v>
      </c>
      <c r="W1938">
        <v>-96</v>
      </c>
      <c r="X1938">
        <v>26</v>
      </c>
      <c r="Y1938" s="3"/>
      <c r="Z1938" s="3"/>
      <c r="AA1938" s="3"/>
      <c r="AB1938">
        <v>17</v>
      </c>
      <c r="AC1938">
        <v>15</v>
      </c>
      <c r="AD1938">
        <v>-74</v>
      </c>
      <c r="AE1938">
        <v>-62</v>
      </c>
      <c r="AF1938">
        <v>30</v>
      </c>
      <c r="AG1938" s="3"/>
      <c r="AH1938" s="3"/>
      <c r="AI1938" s="3"/>
      <c r="AJ1938" s="1">
        <v>1424</v>
      </c>
      <c r="AK1938" s="1">
        <v>1494</v>
      </c>
      <c r="AL1938" s="1">
        <v>1481</v>
      </c>
      <c r="AM1938" s="1">
        <v>1564</v>
      </c>
      <c r="AN1938" s="1">
        <v>1756</v>
      </c>
      <c r="AO1938" s="3"/>
      <c r="AP1938" s="3"/>
      <c r="AQ1938" s="3"/>
      <c r="AR1938">
        <v>559</v>
      </c>
      <c r="AS1938">
        <v>587</v>
      </c>
      <c r="AT1938">
        <v>610</v>
      </c>
      <c r="AU1938">
        <v>751</v>
      </c>
      <c r="AV1938">
        <v>928</v>
      </c>
      <c r="AW1938" s="3"/>
      <c r="AX1938" s="3"/>
      <c r="AY1938" s="3"/>
      <c r="AZ1938">
        <v>865</v>
      </c>
      <c r="BA1938">
        <v>907</v>
      </c>
      <c r="BB1938">
        <v>872</v>
      </c>
      <c r="BC1938">
        <v>814</v>
      </c>
      <c r="BD1938">
        <v>828</v>
      </c>
      <c r="BE1938" s="3"/>
      <c r="BF1938" s="3"/>
      <c r="BG1938" s="3"/>
      <c r="BH1938">
        <v>865</v>
      </c>
      <c r="BI1938">
        <v>907</v>
      </c>
      <c r="BJ1938">
        <v>872</v>
      </c>
      <c r="BK1938">
        <v>814</v>
      </c>
      <c r="BL1938">
        <v>828</v>
      </c>
      <c r="BM1938" s="3"/>
      <c r="BN1938" s="3"/>
      <c r="BO1938" s="3"/>
      <c r="BP1938">
        <v>150</v>
      </c>
      <c r="BQ1938">
        <v>150</v>
      </c>
      <c r="BR1938">
        <v>150</v>
      </c>
      <c r="BS1938">
        <v>150</v>
      </c>
      <c r="BT1938">
        <v>150</v>
      </c>
      <c r="BU1938" s="3"/>
      <c r="BV1938" s="3"/>
      <c r="BW1938" s="3"/>
      <c r="BX1938">
        <v>1.17</v>
      </c>
      <c r="BY1938">
        <v>1.05</v>
      </c>
      <c r="BZ1938">
        <v>-4.9800000000000004</v>
      </c>
      <c r="CA1938">
        <v>-4.04</v>
      </c>
      <c r="CB1938">
        <v>1.82</v>
      </c>
      <c r="CC1938" s="3"/>
      <c r="CD1938" s="3"/>
      <c r="CE1938" s="3"/>
      <c r="CF1938">
        <v>1.98</v>
      </c>
      <c r="CG1938">
        <v>1.73</v>
      </c>
      <c r="CH1938">
        <v>-8.33</v>
      </c>
      <c r="CI1938">
        <v>-7.3</v>
      </c>
      <c r="CJ1938">
        <v>3.69</v>
      </c>
      <c r="CK1938" s="3"/>
      <c r="CL1938" s="3"/>
      <c r="CM1938" s="3"/>
      <c r="CN1938">
        <v>564</v>
      </c>
      <c r="CO1938">
        <v>510</v>
      </c>
      <c r="CP1938" s="1">
        <v>-2471</v>
      </c>
      <c r="CQ1938" s="1">
        <v>-2050</v>
      </c>
      <c r="CR1938" s="1">
        <v>1009</v>
      </c>
      <c r="CS1938" s="3"/>
      <c r="CT1938" s="3"/>
      <c r="CU1938" s="3"/>
      <c r="CV1938">
        <v>22.79</v>
      </c>
      <c r="CW1938">
        <v>23.43</v>
      </c>
      <c r="CX1938" t="s">
        <v>2</v>
      </c>
      <c r="CY1938" t="s">
        <v>2</v>
      </c>
      <c r="CZ1938">
        <v>14.67</v>
      </c>
      <c r="DA1938" s="3"/>
      <c r="DB1938" s="3"/>
      <c r="DC1938" s="3"/>
      <c r="DD1938">
        <v>0.45</v>
      </c>
      <c r="DE1938">
        <v>0.4</v>
      </c>
      <c r="DF1938">
        <v>0.62</v>
      </c>
      <c r="DG1938">
        <v>0.73</v>
      </c>
      <c r="DH1938">
        <v>0.54</v>
      </c>
      <c r="DI1938" s="3"/>
      <c r="DJ1938" s="3"/>
      <c r="DK1938" s="3"/>
      <c r="DL1938" s="6">
        <f>(CM1938*3+CL1938*2+CK1938)/6</f>
        <v>0</v>
      </c>
      <c r="DM1938">
        <f>BH1938+(BH1938*(CG1938-8.25)/8.25)</f>
        <v>181.38787878787889</v>
      </c>
      <c r="DN1938">
        <f>BI1938+(BI1938*(CH1938-8.25)/8.25)</f>
        <v>-915.79515151515125</v>
      </c>
      <c r="DO1938">
        <f>BJ1938+(BJ1938*(CI1938-8.25)/8.25)</f>
        <v>-771.58787878787894</v>
      </c>
      <c r="DP1938">
        <f>BK1938+(BK1938*(CJ1938-8.25)/8.25)</f>
        <v>364.07999999999993</v>
      </c>
      <c r="DQ1938">
        <f>BL1938+(BL1938*(CK1938-8.25)/8.25)</f>
        <v>0</v>
      </c>
      <c r="DR1938">
        <f>BM1938+(BM1938*(CL1938-8.25)/8.25)</f>
        <v>0</v>
      </c>
      <c r="DS1938">
        <f>BN1938+(BN1938*(CM1938-8.25)/8.25)</f>
        <v>0</v>
      </c>
      <c r="DT1938" s="8">
        <f>DM1938*10^8/$I1938</f>
        <v>6046.2626262626291</v>
      </c>
      <c r="DU1938" s="8">
        <f>DN1938*10^8/$I1938</f>
        <v>-30526.505050505042</v>
      </c>
      <c r="DV1938" s="8">
        <f>DO1938*10^8/$I1938</f>
        <v>-25719.595959595961</v>
      </c>
      <c r="DW1938" s="8">
        <f>DP1938*10^8/$I1938</f>
        <v>12135.999999999998</v>
      </c>
      <c r="DX1938" s="8">
        <f>DQ1938*10^8/$I1938</f>
        <v>0</v>
      </c>
      <c r="DY1938" s="8">
        <f>DR1938*10^8/$I1938</f>
        <v>0</v>
      </c>
      <c r="DZ1938" s="8">
        <f>DS1938*10^8/$I1938</f>
        <v>0</v>
      </c>
      <c r="EA1938" s="8">
        <f>DT1938*10^8/$I1938</f>
        <v>201542.08754208765</v>
      </c>
      <c r="EB1938" s="8">
        <f>DZ1938*0.8</f>
        <v>0</v>
      </c>
      <c r="EC1938" s="10">
        <f>G1938-E1938</f>
        <v>6700</v>
      </c>
      <c r="ED1938" s="4">
        <f>EC1938/E1938*100</f>
        <v>44.370860927152314</v>
      </c>
      <c r="EE1938" s="4">
        <f>DY1938-G1938</f>
        <v>-21800</v>
      </c>
      <c r="EF1938" s="12">
        <f>EE1938/G1938</f>
        <v>-1</v>
      </c>
      <c r="EG1938" s="4">
        <f>G1938-F1938</f>
        <v>1150</v>
      </c>
    </row>
    <row r="1939" spans="1:137" x14ac:dyDescent="0.3">
      <c r="A1939">
        <v>1938</v>
      </c>
      <c r="B1939" t="s">
        <v>7013</v>
      </c>
      <c r="C1939" t="s">
        <v>4207</v>
      </c>
      <c r="D1939" t="str">
        <f>VLOOKUP(C1939,Sheet1!$A$2:$B$3197,2,FALSE)</f>
        <v>건축제품</v>
      </c>
      <c r="E1939">
        <v>4695</v>
      </c>
      <c r="F1939">
        <v>6500</v>
      </c>
      <c r="G1939" s="7">
        <v>6640</v>
      </c>
      <c r="H1939" t="s">
        <v>1867</v>
      </c>
      <c r="I1939" s="7">
        <f>VALUE(LEFT(H1939,FIND("/",H1939)-1)) + VALUE(MID(H1939,FIND("/",H1939)+1,LEN(H1939)))</f>
        <v>9730590</v>
      </c>
      <c r="J1939" s="1">
        <v>300000</v>
      </c>
      <c r="K1939" s="1">
        <f>G1939*I1939/(10^8)</f>
        <v>646.111176</v>
      </c>
      <c r="L1939">
        <v>453</v>
      </c>
      <c r="M1939">
        <v>488</v>
      </c>
      <c r="N1939">
        <v>327</v>
      </c>
      <c r="O1939">
        <v>294</v>
      </c>
      <c r="P1939">
        <v>252</v>
      </c>
      <c r="Q1939" s="3"/>
      <c r="R1939" s="3"/>
      <c r="S1939" s="3"/>
      <c r="T1939">
        <v>40</v>
      </c>
      <c r="U1939">
        <v>59</v>
      </c>
      <c r="V1939">
        <v>25</v>
      </c>
      <c r="W1939">
        <v>15</v>
      </c>
      <c r="X1939">
        <v>15</v>
      </c>
      <c r="Y1939" s="3"/>
      <c r="Z1939" s="3"/>
      <c r="AA1939" s="3"/>
      <c r="AB1939">
        <v>32</v>
      </c>
      <c r="AC1939">
        <v>43</v>
      </c>
      <c r="AD1939">
        <v>16</v>
      </c>
      <c r="AE1939">
        <v>12</v>
      </c>
      <c r="AF1939">
        <v>15</v>
      </c>
      <c r="AG1939" s="3"/>
      <c r="AH1939" s="3"/>
      <c r="AI1939" s="3"/>
      <c r="AJ1939">
        <v>392</v>
      </c>
      <c r="AK1939">
        <v>409</v>
      </c>
      <c r="AL1939">
        <v>401</v>
      </c>
      <c r="AM1939">
        <v>382</v>
      </c>
      <c r="AN1939">
        <v>383</v>
      </c>
      <c r="AO1939" s="3"/>
      <c r="AP1939" s="3"/>
      <c r="AQ1939" s="3"/>
      <c r="AR1939">
        <v>101</v>
      </c>
      <c r="AS1939">
        <v>62</v>
      </c>
      <c r="AT1939">
        <v>46</v>
      </c>
      <c r="AU1939">
        <v>30</v>
      </c>
      <c r="AV1939">
        <v>32</v>
      </c>
      <c r="AW1939" s="3"/>
      <c r="AX1939" s="3"/>
      <c r="AY1939" s="3"/>
      <c r="AZ1939">
        <v>291</v>
      </c>
      <c r="BA1939">
        <v>347</v>
      </c>
      <c r="BB1939">
        <v>355</v>
      </c>
      <c r="BC1939">
        <v>352</v>
      </c>
      <c r="BD1939">
        <v>350</v>
      </c>
      <c r="BE1939" s="3"/>
      <c r="BF1939" s="3"/>
      <c r="BG1939" s="3"/>
      <c r="BH1939">
        <v>291</v>
      </c>
      <c r="BI1939">
        <v>346</v>
      </c>
      <c r="BJ1939">
        <v>355</v>
      </c>
      <c r="BK1939">
        <v>352</v>
      </c>
      <c r="BL1939">
        <v>350</v>
      </c>
      <c r="BM1939" s="3"/>
      <c r="BN1939" s="3"/>
      <c r="BO1939" s="3"/>
      <c r="BP1939">
        <v>37</v>
      </c>
      <c r="BQ1939">
        <v>40</v>
      </c>
      <c r="BR1939">
        <v>44</v>
      </c>
      <c r="BS1939">
        <v>49</v>
      </c>
      <c r="BT1939">
        <v>49</v>
      </c>
      <c r="BU1939" s="3"/>
      <c r="BV1939" s="3"/>
      <c r="BW1939" s="3"/>
      <c r="BX1939">
        <v>8.48</v>
      </c>
      <c r="BY1939">
        <v>10.85</v>
      </c>
      <c r="BZ1939">
        <v>4.07</v>
      </c>
      <c r="CA1939">
        <v>3.02</v>
      </c>
      <c r="CB1939">
        <v>3.92</v>
      </c>
      <c r="CC1939" s="3"/>
      <c r="CD1939" s="3"/>
      <c r="CE1939" s="3"/>
      <c r="CF1939">
        <v>11.51</v>
      </c>
      <c r="CG1939">
        <v>13.9</v>
      </c>
      <c r="CH1939">
        <v>4.7</v>
      </c>
      <c r="CI1939">
        <v>3.34</v>
      </c>
      <c r="CJ1939">
        <v>4.26</v>
      </c>
      <c r="CK1939" s="3"/>
      <c r="CL1939" s="3"/>
      <c r="CM1939" s="3"/>
      <c r="CN1939">
        <v>329</v>
      </c>
      <c r="CO1939">
        <v>455</v>
      </c>
      <c r="CP1939">
        <v>169</v>
      </c>
      <c r="CQ1939">
        <v>122</v>
      </c>
      <c r="CR1939">
        <v>154</v>
      </c>
      <c r="CS1939" s="3"/>
      <c r="CT1939" s="3"/>
      <c r="CU1939" s="3"/>
      <c r="CV1939">
        <v>19.68</v>
      </c>
      <c r="CW1939">
        <v>9.61</v>
      </c>
      <c r="CX1939">
        <v>19.989999999999998</v>
      </c>
      <c r="CY1939">
        <v>27.24</v>
      </c>
      <c r="CZ1939">
        <v>30.02</v>
      </c>
      <c r="DA1939" s="3"/>
      <c r="DB1939" s="3"/>
      <c r="DC1939" s="3"/>
      <c r="DD1939">
        <v>2.11</v>
      </c>
      <c r="DE1939">
        <v>1.23</v>
      </c>
      <c r="DF1939">
        <v>0.93</v>
      </c>
      <c r="DG1939">
        <v>0.88</v>
      </c>
      <c r="DH1939">
        <v>1.17</v>
      </c>
      <c r="DI1939" s="3"/>
      <c r="DJ1939" s="3"/>
      <c r="DK1939" s="3"/>
      <c r="DL1939" s="6">
        <f>(CM1939*3+CL1939*2+CK1939)/6</f>
        <v>0</v>
      </c>
      <c r="DM1939">
        <f>BH1939+(BH1939*(CG1939-8.25)/8.25)</f>
        <v>490.29090909090911</v>
      </c>
      <c r="DN1939">
        <f>BI1939+(BI1939*(CH1939-8.25)/8.25)</f>
        <v>197.11515151515152</v>
      </c>
      <c r="DO1939">
        <f>BJ1939+(BJ1939*(CI1939-8.25)/8.25)</f>
        <v>143.72121212121212</v>
      </c>
      <c r="DP1939">
        <f>BK1939+(BK1939*(CJ1939-8.25)/8.25)</f>
        <v>181.76</v>
      </c>
      <c r="DQ1939">
        <f>BL1939+(BL1939*(CK1939-8.25)/8.25)</f>
        <v>0</v>
      </c>
      <c r="DR1939">
        <f>BM1939+(BM1939*(CL1939-8.25)/8.25)</f>
        <v>0</v>
      </c>
      <c r="DS1939">
        <f>BN1939+(BN1939*(CM1939-8.25)/8.25)</f>
        <v>0</v>
      </c>
      <c r="DT1939" s="8">
        <f>DM1939*10^8/$I1939</f>
        <v>5038.6555089764252</v>
      </c>
      <c r="DU1939" s="8">
        <f>DN1939*10^8/$I1939</f>
        <v>2025.7266159107671</v>
      </c>
      <c r="DV1939" s="8">
        <f>DO1939*10^8/$I1939</f>
        <v>1477.0040883565346</v>
      </c>
      <c r="DW1939" s="8">
        <f>DP1939*10^8/$I1939</f>
        <v>1867.923733298803</v>
      </c>
      <c r="DX1939" s="8">
        <f>DQ1939*10^8/$I1939</f>
        <v>0</v>
      </c>
      <c r="DY1939" s="8">
        <f>DR1939*10^8/$I1939</f>
        <v>0</v>
      </c>
      <c r="DZ1939" s="8">
        <f>DS1939*10^8/$I1939</f>
        <v>0</v>
      </c>
      <c r="EA1939" s="8">
        <f>DT1939*10^8/$I1939</f>
        <v>51781.603263280289</v>
      </c>
      <c r="EB1939" s="8">
        <f>DZ1939*0.8</f>
        <v>0</v>
      </c>
      <c r="EC1939" s="10">
        <f>G1939-E1939</f>
        <v>1945</v>
      </c>
      <c r="ED1939" s="4">
        <f>EC1939/E1939*100</f>
        <v>41.427050053248138</v>
      </c>
      <c r="EE1939" s="4">
        <f>DY1939-G1939</f>
        <v>-6640</v>
      </c>
      <c r="EF1939" s="12">
        <f>EE1939/G1939</f>
        <v>-1</v>
      </c>
      <c r="EG1939" s="4">
        <f>G1939-F1939</f>
        <v>140</v>
      </c>
    </row>
    <row r="1940" spans="1:137" x14ac:dyDescent="0.3">
      <c r="A1940">
        <v>1939</v>
      </c>
      <c r="B1940" t="s">
        <v>6975</v>
      </c>
      <c r="C1940" t="s">
        <v>4208</v>
      </c>
      <c r="D1940" t="str">
        <f>VLOOKUP(C1940,Sheet1!$A$2:$B$3197,2,FALSE)</f>
        <v>디스플레이장비및부품</v>
      </c>
      <c r="E1940">
        <v>2925</v>
      </c>
      <c r="F1940">
        <v>5220</v>
      </c>
      <c r="G1940" s="7">
        <v>6300</v>
      </c>
      <c r="H1940" t="s">
        <v>1868</v>
      </c>
      <c r="I1940" s="7">
        <f>VALUE(LEFT(H1940,FIND("/",H1940)-1)) + VALUE(MID(H1940,FIND("/",H1940)+1,LEN(H1940)))</f>
        <v>16071290</v>
      </c>
      <c r="J1940">
        <v>0</v>
      </c>
      <c r="K1940" s="1">
        <f>G1940*I1940/(10^8)</f>
        <v>1012.49127</v>
      </c>
      <c r="L1940" s="1">
        <v>2356</v>
      </c>
      <c r="M1940" s="1">
        <v>2213</v>
      </c>
      <c r="N1940" s="1">
        <v>1142</v>
      </c>
      <c r="O1940" s="1">
        <v>1104</v>
      </c>
      <c r="P1940" s="1">
        <v>1337</v>
      </c>
      <c r="Q1940" s="3"/>
      <c r="R1940" s="3"/>
      <c r="S1940" s="3"/>
      <c r="T1940">
        <v>74</v>
      </c>
      <c r="U1940">
        <v>34</v>
      </c>
      <c r="V1940">
        <v>-53</v>
      </c>
      <c r="W1940">
        <v>72</v>
      </c>
      <c r="X1940">
        <v>101</v>
      </c>
      <c r="Y1940" s="3"/>
      <c r="Z1940" s="3"/>
      <c r="AA1940" s="3"/>
      <c r="AB1940">
        <v>69</v>
      </c>
      <c r="AC1940">
        <v>0</v>
      </c>
      <c r="AD1940">
        <v>-60</v>
      </c>
      <c r="AE1940">
        <v>76</v>
      </c>
      <c r="AF1940">
        <v>87</v>
      </c>
      <c r="AG1940" s="3"/>
      <c r="AH1940" s="3"/>
      <c r="AI1940" s="3"/>
      <c r="AJ1940" s="1">
        <v>1168</v>
      </c>
      <c r="AK1940" s="1">
        <v>1461</v>
      </c>
      <c r="AL1940" s="1">
        <v>1353</v>
      </c>
      <c r="AM1940" s="1">
        <v>1286</v>
      </c>
      <c r="AN1940" s="1">
        <v>1431</v>
      </c>
      <c r="AO1940" s="3"/>
      <c r="AP1940" s="3"/>
      <c r="AQ1940" s="3"/>
      <c r="AR1940">
        <v>197</v>
      </c>
      <c r="AS1940">
        <v>514</v>
      </c>
      <c r="AT1940">
        <v>488</v>
      </c>
      <c r="AU1940">
        <v>346</v>
      </c>
      <c r="AV1940">
        <v>413</v>
      </c>
      <c r="AW1940" s="3"/>
      <c r="AX1940" s="3"/>
      <c r="AY1940" s="3"/>
      <c r="AZ1940">
        <v>971</v>
      </c>
      <c r="BA1940">
        <v>947</v>
      </c>
      <c r="BB1940">
        <v>865</v>
      </c>
      <c r="BC1940">
        <v>940</v>
      </c>
      <c r="BD1940" s="1">
        <v>1018</v>
      </c>
      <c r="BE1940" s="3"/>
      <c r="BF1940" s="3"/>
      <c r="BG1940" s="3"/>
      <c r="BH1940">
        <v>971</v>
      </c>
      <c r="BI1940">
        <v>947</v>
      </c>
      <c r="BJ1940">
        <v>865</v>
      </c>
      <c r="BK1940">
        <v>940</v>
      </c>
      <c r="BL1940" s="1">
        <v>1018</v>
      </c>
      <c r="BM1940" s="3"/>
      <c r="BN1940" s="3"/>
      <c r="BO1940" s="3"/>
      <c r="BP1940">
        <v>80</v>
      </c>
      <c r="BQ1940">
        <v>80</v>
      </c>
      <c r="BR1940">
        <v>80</v>
      </c>
      <c r="BS1940">
        <v>80</v>
      </c>
      <c r="BT1940">
        <v>80</v>
      </c>
      <c r="BU1940" s="3"/>
      <c r="BV1940" s="3"/>
      <c r="BW1940" s="3"/>
      <c r="BX1940">
        <v>6.17</v>
      </c>
      <c r="BY1940">
        <v>-0.02</v>
      </c>
      <c r="BZ1940">
        <v>-4.29</v>
      </c>
      <c r="CA1940">
        <v>5.75</v>
      </c>
      <c r="CB1940">
        <v>6.44</v>
      </c>
      <c r="CC1940" s="3"/>
      <c r="CD1940" s="3"/>
      <c r="CE1940" s="3"/>
      <c r="CF1940">
        <v>7.28</v>
      </c>
      <c r="CG1940">
        <v>-0.03</v>
      </c>
      <c r="CH1940">
        <v>-6.67</v>
      </c>
      <c r="CI1940">
        <v>8.4</v>
      </c>
      <c r="CJ1940">
        <v>8.93</v>
      </c>
      <c r="CK1940" s="3"/>
      <c r="CL1940" s="3"/>
      <c r="CM1940" s="3"/>
      <c r="CN1940">
        <v>428</v>
      </c>
      <c r="CO1940">
        <v>-2</v>
      </c>
      <c r="CP1940">
        <v>-376</v>
      </c>
      <c r="CQ1940">
        <v>472</v>
      </c>
      <c r="CR1940">
        <v>544</v>
      </c>
      <c r="CS1940" s="3"/>
      <c r="CT1940" s="3"/>
      <c r="CU1940" s="3"/>
      <c r="CV1940">
        <v>14.84</v>
      </c>
      <c r="CW1940" t="s">
        <v>2</v>
      </c>
      <c r="CX1940" t="s">
        <v>2</v>
      </c>
      <c r="CY1940">
        <v>6.49</v>
      </c>
      <c r="CZ1940">
        <v>5.33</v>
      </c>
      <c r="DA1940" s="3"/>
      <c r="DB1940" s="3"/>
      <c r="DC1940" s="3"/>
      <c r="DD1940">
        <v>1.02</v>
      </c>
      <c r="DE1940">
        <v>0.91</v>
      </c>
      <c r="DF1940">
        <v>0.43</v>
      </c>
      <c r="DG1940">
        <v>0.51</v>
      </c>
      <c r="DH1940">
        <v>0.45</v>
      </c>
      <c r="DI1940" s="3"/>
      <c r="DJ1940" s="3"/>
      <c r="DK1940" s="3"/>
      <c r="DL1940" s="6">
        <f>(CM1940*3+CL1940*2+CK1940)/6</f>
        <v>0</v>
      </c>
      <c r="DM1940">
        <f>BH1940+(BH1940*(CG1940-8.25)/8.25)</f>
        <v>-3.5309090909089491</v>
      </c>
      <c r="DN1940">
        <f>BI1940+(BI1940*(CH1940-8.25)/8.25)</f>
        <v>-765.63515151515139</v>
      </c>
      <c r="DO1940">
        <f>BJ1940+(BJ1940*(CI1940-8.25)/8.25)</f>
        <v>880.72727272727275</v>
      </c>
      <c r="DP1940">
        <f>BK1940+(BK1940*(CJ1940-8.25)/8.25)</f>
        <v>1017.4787878787879</v>
      </c>
      <c r="DQ1940">
        <f>BL1940+(BL1940*(CK1940-8.25)/8.25)</f>
        <v>0</v>
      </c>
      <c r="DR1940">
        <f>BM1940+(BM1940*(CL1940-8.25)/8.25)</f>
        <v>0</v>
      </c>
      <c r="DS1940">
        <f>BN1940+(BN1940*(CM1940-8.25)/8.25)</f>
        <v>0</v>
      </c>
      <c r="DT1940" s="8">
        <f>DM1940*10^8/$I1940</f>
        <v>-21.970290442826613</v>
      </c>
      <c r="DU1940" s="8">
        <f>DN1940*10^8/$I1940</f>
        <v>-4763.993130079486</v>
      </c>
      <c r="DV1940" s="8">
        <f>DO1940*10^8/$I1940</f>
        <v>5480.1280589627395</v>
      </c>
      <c r="DW1940" s="8">
        <f>DP1940*10^8/$I1940</f>
        <v>6331.0337121586872</v>
      </c>
      <c r="DX1940" s="8">
        <f>DQ1940*10^8/$I1940</f>
        <v>0</v>
      </c>
      <c r="DY1940" s="8">
        <f>DR1940*10^8/$I1940</f>
        <v>0</v>
      </c>
      <c r="DZ1940" s="8">
        <f>DS1940*10^8/$I1940</f>
        <v>0</v>
      </c>
      <c r="EA1940" s="8">
        <f>DT1940*10^8/$I1940</f>
        <v>-136.70520812471565</v>
      </c>
      <c r="EB1940" s="8">
        <f>DZ1940*0.8</f>
        <v>0</v>
      </c>
      <c r="EC1940" s="10">
        <f>G1940-E1940</f>
        <v>3375</v>
      </c>
      <c r="ED1940" s="4">
        <f>EC1940/E1940*100</f>
        <v>115.38461538461537</v>
      </c>
      <c r="EE1940" s="4">
        <f>DY1940-G1940</f>
        <v>-6300</v>
      </c>
      <c r="EF1940" s="12">
        <f>EE1940/G1940</f>
        <v>-1</v>
      </c>
      <c r="EG1940" s="4">
        <f>G1940-F1940</f>
        <v>1080</v>
      </c>
    </row>
    <row r="1941" spans="1:137" x14ac:dyDescent="0.3">
      <c r="A1941">
        <v>1940</v>
      </c>
      <c r="B1941" t="s">
        <v>7091</v>
      </c>
      <c r="C1941" t="s">
        <v>4209</v>
      </c>
      <c r="D1941" t="str">
        <f>VLOOKUP(C1941,Sheet1!$A$2:$B$3197,2,FALSE)</f>
        <v>철강</v>
      </c>
      <c r="E1941">
        <v>5190</v>
      </c>
      <c r="F1941">
        <v>7370</v>
      </c>
      <c r="G1941" s="7">
        <v>7400</v>
      </c>
      <c r="H1941" t="s">
        <v>962</v>
      </c>
      <c r="I1941" s="7">
        <f>VALUE(LEFT(H1941,FIND("/",H1941)-1)) + VALUE(MID(H1941,FIND("/",H1941)+1,LEN(H1941)))</f>
        <v>10000000</v>
      </c>
      <c r="J1941">
        <v>0</v>
      </c>
      <c r="K1941" s="1">
        <f>G1941*I1941/(10^8)</f>
        <v>740</v>
      </c>
      <c r="L1941">
        <v>682</v>
      </c>
      <c r="M1941">
        <v>905</v>
      </c>
      <c r="N1941" s="1">
        <v>1015</v>
      </c>
      <c r="O1941" s="1">
        <v>1133</v>
      </c>
      <c r="P1941" s="1">
        <v>1064</v>
      </c>
      <c r="Q1941" s="3"/>
      <c r="R1941" s="3"/>
      <c r="S1941" s="3"/>
      <c r="T1941">
        <v>44</v>
      </c>
      <c r="U1941">
        <v>55</v>
      </c>
      <c r="V1941">
        <v>-4</v>
      </c>
      <c r="W1941">
        <v>-5</v>
      </c>
      <c r="X1941">
        <v>10</v>
      </c>
      <c r="Y1941" s="3"/>
      <c r="Z1941" s="3"/>
      <c r="AA1941" s="3"/>
      <c r="AB1941">
        <v>43</v>
      </c>
      <c r="AC1941">
        <v>62</v>
      </c>
      <c r="AD1941">
        <v>0</v>
      </c>
      <c r="AE1941">
        <v>3</v>
      </c>
      <c r="AF1941">
        <v>2</v>
      </c>
      <c r="AG1941" s="3"/>
      <c r="AH1941" s="3"/>
      <c r="AI1941" s="3"/>
      <c r="AJ1941">
        <v>627</v>
      </c>
      <c r="AK1941">
        <v>794</v>
      </c>
      <c r="AL1941">
        <v>736</v>
      </c>
      <c r="AM1941">
        <v>783</v>
      </c>
      <c r="AN1941">
        <v>800</v>
      </c>
      <c r="AO1941" s="3"/>
      <c r="AP1941" s="3"/>
      <c r="AQ1941" s="3"/>
      <c r="AR1941">
        <v>42</v>
      </c>
      <c r="AS1941">
        <v>146</v>
      </c>
      <c r="AT1941">
        <v>120</v>
      </c>
      <c r="AU1941">
        <v>172</v>
      </c>
      <c r="AV1941">
        <v>174</v>
      </c>
      <c r="AW1941" s="3"/>
      <c r="AX1941" s="3"/>
      <c r="AY1941" s="3"/>
      <c r="AZ1941">
        <v>585</v>
      </c>
      <c r="BA1941">
        <v>648</v>
      </c>
      <c r="BB1941">
        <v>617</v>
      </c>
      <c r="BC1941">
        <v>611</v>
      </c>
      <c r="BD1941">
        <v>627</v>
      </c>
      <c r="BE1941" s="3"/>
      <c r="BF1941" s="3"/>
      <c r="BG1941" s="3"/>
      <c r="BH1941">
        <v>585</v>
      </c>
      <c r="BI1941">
        <v>648</v>
      </c>
      <c r="BJ1941">
        <v>617</v>
      </c>
      <c r="BK1941">
        <v>611</v>
      </c>
      <c r="BL1941">
        <v>627</v>
      </c>
      <c r="BM1941" s="3"/>
      <c r="BN1941" s="3"/>
      <c r="BO1941" s="3"/>
      <c r="BP1941">
        <v>50</v>
      </c>
      <c r="BQ1941">
        <v>50</v>
      </c>
      <c r="BR1941">
        <v>50</v>
      </c>
      <c r="BS1941">
        <v>50</v>
      </c>
      <c r="BT1941">
        <v>50</v>
      </c>
      <c r="BU1941" s="3"/>
      <c r="BV1941" s="3"/>
      <c r="BW1941" s="3"/>
      <c r="BX1941">
        <v>7.16</v>
      </c>
      <c r="BY1941">
        <v>8.66</v>
      </c>
      <c r="BZ1941">
        <v>0.06</v>
      </c>
      <c r="CA1941">
        <v>0.41</v>
      </c>
      <c r="CB1941">
        <v>0.25</v>
      </c>
      <c r="CC1941" s="3"/>
      <c r="CD1941" s="3"/>
      <c r="CE1941" s="3"/>
      <c r="CF1941">
        <v>7.82</v>
      </c>
      <c r="CG1941">
        <v>9.9700000000000006</v>
      </c>
      <c r="CH1941">
        <v>7.0000000000000007E-2</v>
      </c>
      <c r="CI1941">
        <v>0.51</v>
      </c>
      <c r="CJ1941">
        <v>0.32</v>
      </c>
      <c r="CK1941" s="3"/>
      <c r="CL1941" s="3"/>
      <c r="CM1941" s="3"/>
      <c r="CN1941">
        <v>432</v>
      </c>
      <c r="CO1941">
        <v>615</v>
      </c>
      <c r="CP1941">
        <v>5</v>
      </c>
      <c r="CQ1941">
        <v>31</v>
      </c>
      <c r="CR1941">
        <v>20</v>
      </c>
      <c r="CS1941" s="3"/>
      <c r="CT1941" s="3"/>
      <c r="CU1941" s="3"/>
      <c r="CV1941">
        <v>9.34</v>
      </c>
      <c r="CW1941">
        <v>7.17</v>
      </c>
      <c r="CX1941" s="2">
        <v>2156.7399999999998</v>
      </c>
      <c r="CY1941">
        <v>170.5</v>
      </c>
      <c r="CZ1941">
        <v>241.63</v>
      </c>
      <c r="DA1941" s="3"/>
      <c r="DB1941" s="3"/>
      <c r="DC1941" s="3"/>
      <c r="DD1941">
        <v>0.69</v>
      </c>
      <c r="DE1941">
        <v>0.68</v>
      </c>
      <c r="DF1941">
        <v>1.63</v>
      </c>
      <c r="DG1941">
        <v>0.87</v>
      </c>
      <c r="DH1941">
        <v>0.76</v>
      </c>
      <c r="DI1941" s="3"/>
      <c r="DJ1941" s="3"/>
      <c r="DK1941" s="3"/>
      <c r="DL1941" s="6">
        <f>(CM1941*3+CL1941*2+CK1941)/6</f>
        <v>0</v>
      </c>
      <c r="DM1941">
        <f>BH1941+(BH1941*(CG1941-8.25)/8.25)</f>
        <v>706.9636363636364</v>
      </c>
      <c r="DN1941">
        <f>BI1941+(BI1941*(CH1941-8.25)/8.25)</f>
        <v>5.4981818181819335</v>
      </c>
      <c r="DO1941">
        <f>BJ1941+(BJ1941*(CI1941-8.25)/8.25)</f>
        <v>38.141818181818167</v>
      </c>
      <c r="DP1941">
        <f>BK1941+(BK1941*(CJ1941-8.25)/8.25)</f>
        <v>23.699393939393985</v>
      </c>
      <c r="DQ1941">
        <f>BL1941+(BL1941*(CK1941-8.25)/8.25)</f>
        <v>0</v>
      </c>
      <c r="DR1941">
        <f>BM1941+(BM1941*(CL1941-8.25)/8.25)</f>
        <v>0</v>
      </c>
      <c r="DS1941">
        <f>BN1941+(BN1941*(CM1941-8.25)/8.25)</f>
        <v>0</v>
      </c>
      <c r="DT1941" s="8">
        <f>DM1941*10^8/$I1941</f>
        <v>7069.6363636363631</v>
      </c>
      <c r="DU1941" s="8">
        <f>DN1941*10^8/$I1941</f>
        <v>54.981818181819328</v>
      </c>
      <c r="DV1941" s="8">
        <f>DO1941*10^8/$I1941</f>
        <v>381.41818181818167</v>
      </c>
      <c r="DW1941" s="8">
        <f>DP1941*10^8/$I1941</f>
        <v>236.99393939393988</v>
      </c>
      <c r="DX1941" s="8">
        <f>DQ1941*10^8/$I1941</f>
        <v>0</v>
      </c>
      <c r="DY1941" s="8">
        <f>DR1941*10^8/$I1941</f>
        <v>0</v>
      </c>
      <c r="DZ1941" s="8">
        <f>DS1941*10^8/$I1941</f>
        <v>0</v>
      </c>
      <c r="EA1941" s="8">
        <f>DT1941*10^8/$I1941</f>
        <v>70696.363636363632</v>
      </c>
      <c r="EB1941" s="8">
        <f>DZ1941*0.8</f>
        <v>0</v>
      </c>
      <c r="EC1941" s="10">
        <f>G1941-E1941</f>
        <v>2210</v>
      </c>
      <c r="ED1941" s="4">
        <f>EC1941/E1941*100</f>
        <v>42.581888246628132</v>
      </c>
      <c r="EE1941" s="4">
        <f>DY1941-G1941</f>
        <v>-7400</v>
      </c>
      <c r="EF1941" s="12">
        <f>EE1941/G1941</f>
        <v>-1</v>
      </c>
      <c r="EG1941" s="4">
        <f>G1941-F1941</f>
        <v>30</v>
      </c>
    </row>
    <row r="1942" spans="1:137" x14ac:dyDescent="0.3">
      <c r="A1942">
        <v>1941</v>
      </c>
      <c r="B1942" t="s">
        <v>6310</v>
      </c>
      <c r="C1942" t="s">
        <v>4210</v>
      </c>
      <c r="D1942" t="str">
        <f>VLOOKUP(C1942,Sheet1!$A$2:$B$3197,2,FALSE)</f>
        <v>방송과엔터테인먼트</v>
      </c>
      <c r="E1942" t="e">
        <v>#N/A</v>
      </c>
      <c r="F1942">
        <v>1830</v>
      </c>
      <c r="G1942" s="7">
        <v>1830</v>
      </c>
      <c r="H1942" t="s">
        <v>1869</v>
      </c>
      <c r="I1942" s="7">
        <f>VALUE(LEFT(H1942,FIND("/",H1942)-1)) + VALUE(MID(H1942,FIND("/",H1942)+1,LEN(H1942)))</f>
        <v>26688787</v>
      </c>
      <c r="J1942">
        <v>0</v>
      </c>
      <c r="K1942" s="1">
        <f>G1942*I1942/(10^8)</f>
        <v>488.40480209999998</v>
      </c>
      <c r="L1942">
        <v>419</v>
      </c>
      <c r="M1942">
        <v>357</v>
      </c>
      <c r="N1942">
        <v>123</v>
      </c>
      <c r="O1942">
        <v>121</v>
      </c>
      <c r="P1942">
        <v>149</v>
      </c>
      <c r="Q1942" s="3"/>
      <c r="R1942" s="3"/>
      <c r="S1942" s="3"/>
      <c r="T1942">
        <v>19</v>
      </c>
      <c r="U1942">
        <v>-40</v>
      </c>
      <c r="V1942">
        <v>-240</v>
      </c>
      <c r="W1942">
        <v>-413</v>
      </c>
      <c r="X1942">
        <v>1</v>
      </c>
      <c r="Y1942" s="3"/>
      <c r="Z1942" s="3"/>
      <c r="AA1942" s="3"/>
      <c r="AB1942">
        <v>7</v>
      </c>
      <c r="AC1942">
        <v>-106</v>
      </c>
      <c r="AD1942">
        <v>-459</v>
      </c>
      <c r="AE1942">
        <v>-933</v>
      </c>
      <c r="AF1942">
        <v>11</v>
      </c>
      <c r="AG1942" s="3"/>
      <c r="AH1942" s="3"/>
      <c r="AI1942" s="3"/>
      <c r="AJ1942" s="1">
        <v>1650</v>
      </c>
      <c r="AK1942" s="1">
        <v>1633</v>
      </c>
      <c r="AL1942" s="1">
        <v>1139</v>
      </c>
      <c r="AM1942">
        <v>288</v>
      </c>
      <c r="AN1942">
        <v>450</v>
      </c>
      <c r="AO1942" s="3"/>
      <c r="AP1942" s="3"/>
      <c r="AQ1942" s="3"/>
      <c r="AR1942">
        <v>203</v>
      </c>
      <c r="AS1942">
        <v>196</v>
      </c>
      <c r="AT1942">
        <v>125</v>
      </c>
      <c r="AU1942">
        <v>223</v>
      </c>
      <c r="AV1942">
        <v>213</v>
      </c>
      <c r="AW1942" s="3"/>
      <c r="AX1942" s="3"/>
      <c r="AY1942" s="3"/>
      <c r="AZ1942" s="1">
        <v>1448</v>
      </c>
      <c r="BA1942" s="1">
        <v>1437</v>
      </c>
      <c r="BB1942" s="1">
        <v>1014</v>
      </c>
      <c r="BC1942">
        <v>65</v>
      </c>
      <c r="BD1942">
        <v>237</v>
      </c>
      <c r="BE1942" s="3"/>
      <c r="BF1942" s="3"/>
      <c r="BG1942" s="3"/>
      <c r="BH1942" s="1">
        <v>1448</v>
      </c>
      <c r="BI1942" s="1">
        <v>1437</v>
      </c>
      <c r="BJ1942" s="1">
        <v>1014</v>
      </c>
      <c r="BK1942">
        <v>65</v>
      </c>
      <c r="BL1942">
        <v>218</v>
      </c>
      <c r="BM1942" s="3"/>
      <c r="BN1942" s="3"/>
      <c r="BO1942" s="3"/>
      <c r="BP1942">
        <v>213</v>
      </c>
      <c r="BQ1942">
        <v>222</v>
      </c>
      <c r="BR1942">
        <v>238</v>
      </c>
      <c r="BS1942">
        <v>278</v>
      </c>
      <c r="BT1942">
        <v>133</v>
      </c>
      <c r="BU1942" s="3"/>
      <c r="BV1942" s="3"/>
      <c r="BW1942" s="3"/>
      <c r="BX1942">
        <v>0.5</v>
      </c>
      <c r="BY1942">
        <v>-6.46</v>
      </c>
      <c r="BZ1942">
        <v>-33.119999999999997</v>
      </c>
      <c r="CA1942">
        <v>-130.74</v>
      </c>
      <c r="CB1942">
        <v>3.04</v>
      </c>
      <c r="CC1942" s="3"/>
      <c r="CD1942" s="3"/>
      <c r="CE1942" s="3"/>
      <c r="CF1942">
        <v>0.57999999999999996</v>
      </c>
      <c r="CG1942">
        <v>-7.35</v>
      </c>
      <c r="CH1942">
        <v>-37.47</v>
      </c>
      <c r="CI1942">
        <v>-172.88</v>
      </c>
      <c r="CJ1942">
        <v>9.16</v>
      </c>
      <c r="CK1942" s="3"/>
      <c r="CL1942" s="3"/>
      <c r="CM1942" s="3"/>
      <c r="CN1942">
        <v>56</v>
      </c>
      <c r="CO1942">
        <v>-716</v>
      </c>
      <c r="CP1942" s="1">
        <v>-3065</v>
      </c>
      <c r="CQ1942" s="1">
        <v>-5826</v>
      </c>
      <c r="CR1942">
        <v>52</v>
      </c>
      <c r="CS1942" s="3"/>
      <c r="CT1942" s="3"/>
      <c r="CU1942" s="3"/>
      <c r="CV1942">
        <v>308.26</v>
      </c>
      <c r="CW1942" t="s">
        <v>2</v>
      </c>
      <c r="CX1942" t="s">
        <v>2</v>
      </c>
      <c r="CY1942" t="s">
        <v>2</v>
      </c>
      <c r="CZ1942">
        <v>35.17</v>
      </c>
      <c r="DA1942" s="3"/>
      <c r="DB1942" s="3"/>
      <c r="DC1942" s="3"/>
      <c r="DD1942">
        <v>1.68</v>
      </c>
      <c r="DE1942">
        <v>1.32</v>
      </c>
      <c r="DF1942">
        <v>0.84</v>
      </c>
      <c r="DG1942">
        <v>5.2</v>
      </c>
      <c r="DH1942">
        <v>2.2400000000000002</v>
      </c>
      <c r="DI1942" s="3"/>
      <c r="DJ1942" s="3"/>
      <c r="DK1942" s="3"/>
      <c r="DL1942" s="6">
        <f>(CM1942*3+CL1942*2+CK1942)/6</f>
        <v>0</v>
      </c>
      <c r="DM1942">
        <f>BH1942+(BH1942*(CG1942-8.25)/8.25)</f>
        <v>-1290.0363636363636</v>
      </c>
      <c r="DN1942">
        <f>BI1942+(BI1942*(CH1942-8.25)/8.25)</f>
        <v>-6526.5927272727276</v>
      </c>
      <c r="DO1942">
        <f>BJ1942+(BJ1942*(CI1942-8.25)/8.25)</f>
        <v>-21248.523636363636</v>
      </c>
      <c r="DP1942">
        <f>BK1942+(BK1942*(CJ1942-8.25)/8.25)</f>
        <v>72.169696969696972</v>
      </c>
      <c r="DQ1942">
        <f>BL1942+(BL1942*(CK1942-8.25)/8.25)</f>
        <v>0</v>
      </c>
      <c r="DR1942">
        <f>BM1942+(BM1942*(CL1942-8.25)/8.25)</f>
        <v>0</v>
      </c>
      <c r="DS1942">
        <f>BN1942+(BN1942*(CM1942-8.25)/8.25)</f>
        <v>0</v>
      </c>
      <c r="DT1942" s="8">
        <f>DM1942*10^8/$I1942</f>
        <v>-4833.6268097773182</v>
      </c>
      <c r="DU1942" s="8">
        <f>DN1942*10^8/$I1942</f>
        <v>-24454.437465714447</v>
      </c>
      <c r="DV1942" s="8">
        <f>DO1942*10^8/$I1942</f>
        <v>-79615.921234500594</v>
      </c>
      <c r="DW1942" s="8">
        <f>DP1942*10^8/$I1942</f>
        <v>270.41205345786966</v>
      </c>
      <c r="DX1942" s="8">
        <f>DQ1942*10^8/$I1942</f>
        <v>0</v>
      </c>
      <c r="DY1942" s="8">
        <f>DR1942*10^8/$I1942</f>
        <v>0</v>
      </c>
      <c r="DZ1942" s="8">
        <f>DS1942*10^8/$I1942</f>
        <v>0</v>
      </c>
      <c r="EA1942" s="8">
        <f>DT1942*10^8/$I1942</f>
        <v>-18111.077171762503</v>
      </c>
      <c r="EB1942" s="8">
        <f>DZ1942*0.8</f>
        <v>0</v>
      </c>
      <c r="EC1942" s="10" t="e">
        <f>G1942-E1942</f>
        <v>#N/A</v>
      </c>
      <c r="ED1942" s="4" t="e">
        <f>EC1942/E1942*100</f>
        <v>#N/A</v>
      </c>
      <c r="EE1942" s="4">
        <f>DY1942-G1942</f>
        <v>-1830</v>
      </c>
      <c r="EF1942" s="12">
        <f>EE1942/G1942</f>
        <v>-1</v>
      </c>
      <c r="EG1942" s="4">
        <f>G1942-F1942</f>
        <v>0</v>
      </c>
    </row>
    <row r="1943" spans="1:137" x14ac:dyDescent="0.3">
      <c r="A1943">
        <v>1942</v>
      </c>
      <c r="B1943" t="s">
        <v>6983</v>
      </c>
      <c r="C1943" t="s">
        <v>4211</v>
      </c>
      <c r="D1943" t="str">
        <f>VLOOKUP(C1943,Sheet1!$A$2:$B$3197,2,FALSE)</f>
        <v>IT서비스</v>
      </c>
      <c r="E1943">
        <v>7400</v>
      </c>
      <c r="F1943">
        <v>6280</v>
      </c>
      <c r="G1943" s="7">
        <v>6400</v>
      </c>
      <c r="H1943" t="s">
        <v>1870</v>
      </c>
      <c r="I1943" s="7">
        <f>VALUE(LEFT(H1943,FIND("/",H1943)-1)) + VALUE(MID(H1943,FIND("/",H1943)+1,LEN(H1943)))</f>
        <v>15356878</v>
      </c>
      <c r="J1943" s="1">
        <v>1050400</v>
      </c>
      <c r="K1943" s="1">
        <f>G1943*I1943/(10^8)</f>
        <v>982.840192</v>
      </c>
      <c r="L1943" s="1">
        <v>1289</v>
      </c>
      <c r="M1943" s="1">
        <v>1485</v>
      </c>
      <c r="N1943" s="1">
        <v>1376</v>
      </c>
      <c r="O1943" s="1">
        <v>1319</v>
      </c>
      <c r="P1943" s="1">
        <v>1495</v>
      </c>
      <c r="Q1943" s="3"/>
      <c r="R1943" s="3"/>
      <c r="S1943" s="3"/>
      <c r="T1943">
        <v>47</v>
      </c>
      <c r="U1943">
        <v>52</v>
      </c>
      <c r="V1943">
        <v>41</v>
      </c>
      <c r="W1943">
        <v>70</v>
      </c>
      <c r="X1943">
        <v>74</v>
      </c>
      <c r="Y1943" s="3"/>
      <c r="Z1943" s="3"/>
      <c r="AA1943" s="3"/>
      <c r="AB1943">
        <v>33</v>
      </c>
      <c r="AC1943">
        <v>47</v>
      </c>
      <c r="AD1943">
        <v>35</v>
      </c>
      <c r="AE1943">
        <v>70</v>
      </c>
      <c r="AF1943">
        <v>76</v>
      </c>
      <c r="AG1943" s="3"/>
      <c r="AH1943" s="3"/>
      <c r="AI1943" s="3"/>
      <c r="AJ1943">
        <v>873</v>
      </c>
      <c r="AK1943">
        <v>853</v>
      </c>
      <c r="AL1943">
        <v>927</v>
      </c>
      <c r="AM1943">
        <v>944</v>
      </c>
      <c r="AN1943" s="1">
        <v>1232</v>
      </c>
      <c r="AO1943" s="3"/>
      <c r="AP1943" s="3"/>
      <c r="AQ1943" s="3"/>
      <c r="AR1943">
        <v>366</v>
      </c>
      <c r="AS1943">
        <v>303</v>
      </c>
      <c r="AT1943">
        <v>403</v>
      </c>
      <c r="AU1943">
        <v>364</v>
      </c>
      <c r="AV1943">
        <v>545</v>
      </c>
      <c r="AW1943" s="3"/>
      <c r="AX1943" s="3"/>
      <c r="AY1943" s="3"/>
      <c r="AZ1943">
        <v>507</v>
      </c>
      <c r="BA1943">
        <v>549</v>
      </c>
      <c r="BB1943">
        <v>523</v>
      </c>
      <c r="BC1943">
        <v>580</v>
      </c>
      <c r="BD1943">
        <v>687</v>
      </c>
      <c r="BE1943" s="3"/>
      <c r="BF1943" s="3"/>
      <c r="BG1943" s="3"/>
      <c r="BH1943">
        <v>507</v>
      </c>
      <c r="BI1943">
        <v>549</v>
      </c>
      <c r="BJ1943">
        <v>523</v>
      </c>
      <c r="BK1943">
        <v>580</v>
      </c>
      <c r="BL1943">
        <v>687</v>
      </c>
      <c r="BM1943" s="3"/>
      <c r="BN1943" s="3"/>
      <c r="BO1943" s="3"/>
      <c r="BP1943">
        <v>74</v>
      </c>
      <c r="BQ1943">
        <v>75</v>
      </c>
      <c r="BR1943">
        <v>75</v>
      </c>
      <c r="BS1943">
        <v>76</v>
      </c>
      <c r="BT1943">
        <v>77</v>
      </c>
      <c r="BU1943" s="3"/>
      <c r="BV1943" s="3"/>
      <c r="BW1943" s="3"/>
      <c r="BX1943">
        <v>3.92</v>
      </c>
      <c r="BY1943">
        <v>5.45</v>
      </c>
      <c r="BZ1943">
        <v>3.92</v>
      </c>
      <c r="CA1943">
        <v>7.51</v>
      </c>
      <c r="CB1943">
        <v>6.96</v>
      </c>
      <c r="CC1943" s="3"/>
      <c r="CD1943" s="3"/>
      <c r="CE1943" s="3"/>
      <c r="CF1943">
        <v>6.96</v>
      </c>
      <c r="CG1943">
        <v>8.91</v>
      </c>
      <c r="CH1943">
        <v>6.51</v>
      </c>
      <c r="CI1943">
        <v>12.73</v>
      </c>
      <c r="CJ1943">
        <v>11.95</v>
      </c>
      <c r="CK1943" s="3"/>
      <c r="CL1943" s="3"/>
      <c r="CM1943" s="3"/>
      <c r="CN1943">
        <v>231</v>
      </c>
      <c r="CO1943">
        <v>317</v>
      </c>
      <c r="CP1943">
        <v>234</v>
      </c>
      <c r="CQ1943">
        <v>466</v>
      </c>
      <c r="CR1943">
        <v>498</v>
      </c>
      <c r="CS1943" s="3"/>
      <c r="CT1943" s="3"/>
      <c r="CU1943" s="3"/>
      <c r="CV1943">
        <v>18.600000000000001</v>
      </c>
      <c r="CW1943">
        <v>11.91</v>
      </c>
      <c r="CX1943">
        <v>14.59</v>
      </c>
      <c r="CY1943">
        <v>8.9600000000000009</v>
      </c>
      <c r="CZ1943">
        <v>14.62</v>
      </c>
      <c r="DA1943" s="3"/>
      <c r="DB1943" s="3"/>
      <c r="DC1943" s="3"/>
      <c r="DD1943">
        <v>1.22</v>
      </c>
      <c r="DE1943">
        <v>0.97</v>
      </c>
      <c r="DF1943">
        <v>0.85</v>
      </c>
      <c r="DG1943">
        <v>0.94</v>
      </c>
      <c r="DH1943">
        <v>1.47</v>
      </c>
      <c r="DI1943" s="3"/>
      <c r="DJ1943" s="3"/>
      <c r="DK1943" s="3"/>
      <c r="DL1943" s="6">
        <f>(CM1943*3+CL1943*2+CK1943)/6</f>
        <v>0</v>
      </c>
      <c r="DM1943">
        <f>BH1943+(BH1943*(CG1943-8.25)/8.25)</f>
        <v>547.56000000000006</v>
      </c>
      <c r="DN1943">
        <f>BI1943+(BI1943*(CH1943-8.25)/8.25)</f>
        <v>433.21090909090907</v>
      </c>
      <c r="DO1943">
        <f>BJ1943+(BJ1943*(CI1943-8.25)/8.25)</f>
        <v>807.00484848484848</v>
      </c>
      <c r="DP1943">
        <f>BK1943+(BK1943*(CJ1943-8.25)/8.25)</f>
        <v>840.12121212121201</v>
      </c>
      <c r="DQ1943">
        <f>BL1943+(BL1943*(CK1943-8.25)/8.25)</f>
        <v>0</v>
      </c>
      <c r="DR1943">
        <f>BM1943+(BM1943*(CL1943-8.25)/8.25)</f>
        <v>0</v>
      </c>
      <c r="DS1943">
        <f>BN1943+(BN1943*(CM1943-8.25)/8.25)</f>
        <v>0</v>
      </c>
      <c r="DT1943" s="8">
        <f>DM1943*10^8/$I1943</f>
        <v>3565.5684703622705</v>
      </c>
      <c r="DU1943" s="8">
        <f>DN1943*10^8/$I1943</f>
        <v>2820.9568969090528</v>
      </c>
      <c r="DV1943" s="8">
        <f>DO1943*10^8/$I1943</f>
        <v>5255.0059229802337</v>
      </c>
      <c r="DW1943" s="8">
        <f>DP1943*10^8/$I1943</f>
        <v>5470.651079739072</v>
      </c>
      <c r="DX1943" s="8">
        <f>DQ1943*10^8/$I1943</f>
        <v>0</v>
      </c>
      <c r="DY1943" s="8">
        <f>DR1943*10^8/$I1943</f>
        <v>0</v>
      </c>
      <c r="DZ1943" s="8">
        <f>DS1943*10^8/$I1943</f>
        <v>0</v>
      </c>
      <c r="EA1943" s="8">
        <f>DT1943*10^8/$I1943</f>
        <v>23218.055586312988</v>
      </c>
      <c r="EB1943" s="8">
        <f>DZ1943*0.8</f>
        <v>0</v>
      </c>
      <c r="EC1943" s="10">
        <f>G1943-E1943</f>
        <v>-1000</v>
      </c>
      <c r="ED1943" s="4">
        <f>EC1943/E1943*100</f>
        <v>-13.513513513513514</v>
      </c>
      <c r="EE1943" s="4">
        <f>DY1943-G1943</f>
        <v>-6400</v>
      </c>
      <c r="EF1943" s="12">
        <f>EE1943/G1943</f>
        <v>-1</v>
      </c>
      <c r="EG1943" s="4">
        <f>G1943-F1943</f>
        <v>120</v>
      </c>
    </row>
    <row r="1944" spans="1:137" x14ac:dyDescent="0.3">
      <c r="A1944">
        <v>1943</v>
      </c>
      <c r="B1944" t="s">
        <v>6359</v>
      </c>
      <c r="C1944" t="s">
        <v>4212</v>
      </c>
      <c r="D1944" t="str">
        <f>VLOOKUP(C1944,Sheet1!$A$2:$B$3197,2,FALSE)</f>
        <v>방송과엔터테인먼트</v>
      </c>
      <c r="E1944">
        <v>335</v>
      </c>
      <c r="F1944">
        <v>2160</v>
      </c>
      <c r="G1944" s="7">
        <v>2160</v>
      </c>
      <c r="H1944" t="s">
        <v>1871</v>
      </c>
      <c r="I1944" s="7">
        <f>VALUE(LEFT(H1944,FIND("/",H1944)-1)) + VALUE(MID(H1944,FIND("/",H1944)+1,LEN(H1944)))</f>
        <v>3949764</v>
      </c>
      <c r="J1944">
        <v>615</v>
      </c>
      <c r="K1944" s="1">
        <f>G1944*I1944/(10^8)</f>
        <v>85.314902399999994</v>
      </c>
      <c r="L1944">
        <v>75</v>
      </c>
      <c r="M1944">
        <v>69</v>
      </c>
      <c r="N1944">
        <v>127</v>
      </c>
      <c r="O1944">
        <v>114</v>
      </c>
      <c r="P1944">
        <v>111</v>
      </c>
      <c r="Q1944" s="3"/>
      <c r="R1944" s="3"/>
      <c r="S1944" s="3"/>
      <c r="T1944">
        <v>-10</v>
      </c>
      <c r="U1944">
        <v>-24</v>
      </c>
      <c r="V1944">
        <v>-14</v>
      </c>
      <c r="W1944">
        <v>-12</v>
      </c>
      <c r="X1944">
        <v>-76</v>
      </c>
      <c r="Y1944" s="3"/>
      <c r="Z1944" s="3"/>
      <c r="AA1944" s="3"/>
      <c r="AB1944">
        <v>-16</v>
      </c>
      <c r="AC1944">
        <v>-41</v>
      </c>
      <c r="AD1944">
        <v>-30</v>
      </c>
      <c r="AE1944">
        <v>-30</v>
      </c>
      <c r="AF1944">
        <v>-168</v>
      </c>
      <c r="AG1944" s="3"/>
      <c r="AH1944" s="3"/>
      <c r="AI1944" s="3"/>
      <c r="AJ1944">
        <v>104</v>
      </c>
      <c r="AK1944">
        <v>79</v>
      </c>
      <c r="AL1944">
        <v>215</v>
      </c>
      <c r="AM1944">
        <v>211</v>
      </c>
      <c r="AN1944">
        <v>176</v>
      </c>
      <c r="AO1944" s="3"/>
      <c r="AP1944" s="3"/>
      <c r="AQ1944" s="3"/>
      <c r="AR1944">
        <v>13</v>
      </c>
      <c r="AS1944">
        <v>12</v>
      </c>
      <c r="AT1944">
        <v>111</v>
      </c>
      <c r="AU1944">
        <v>83</v>
      </c>
      <c r="AV1944">
        <v>118</v>
      </c>
      <c r="AW1944" s="3"/>
      <c r="AX1944" s="3"/>
      <c r="AY1944" s="3"/>
      <c r="AZ1944">
        <v>92</v>
      </c>
      <c r="BA1944">
        <v>67</v>
      </c>
      <c r="BB1944">
        <v>104</v>
      </c>
      <c r="BC1944">
        <v>128</v>
      </c>
      <c r="BD1944">
        <v>58</v>
      </c>
      <c r="BE1944" s="3"/>
      <c r="BF1944" s="3"/>
      <c r="BG1944" s="3"/>
      <c r="BH1944">
        <v>92</v>
      </c>
      <c r="BI1944">
        <v>67</v>
      </c>
      <c r="BJ1944">
        <v>103</v>
      </c>
      <c r="BK1944">
        <v>128</v>
      </c>
      <c r="BL1944">
        <v>41</v>
      </c>
      <c r="BM1944" s="3"/>
      <c r="BN1944" s="3"/>
      <c r="BO1944" s="3"/>
      <c r="BP1944">
        <v>54</v>
      </c>
      <c r="BQ1944">
        <v>55</v>
      </c>
      <c r="BR1944">
        <v>79</v>
      </c>
      <c r="BS1944">
        <v>103</v>
      </c>
      <c r="BT1944">
        <v>108</v>
      </c>
      <c r="BU1944" s="3"/>
      <c r="BV1944" s="3"/>
      <c r="BW1944" s="3"/>
      <c r="BX1944">
        <v>-16.809999999999999</v>
      </c>
      <c r="BY1944">
        <v>-45.04</v>
      </c>
      <c r="BZ1944">
        <v>-20.55</v>
      </c>
      <c r="CA1944">
        <v>-14.28</v>
      </c>
      <c r="CB1944">
        <v>-87.01</v>
      </c>
      <c r="CC1944" s="3"/>
      <c r="CD1944" s="3"/>
      <c r="CE1944" s="3"/>
      <c r="CF1944">
        <v>-19.91</v>
      </c>
      <c r="CG1944">
        <v>-44.36</v>
      </c>
      <c r="CH1944">
        <v>-35.69</v>
      </c>
      <c r="CI1944">
        <v>-26.42</v>
      </c>
      <c r="CJ1944">
        <v>-159.36000000000001</v>
      </c>
      <c r="CK1944" s="3"/>
      <c r="CL1944" s="3"/>
      <c r="CM1944" s="3"/>
      <c r="CN1944" s="1">
        <v>-1160</v>
      </c>
      <c r="CO1944" s="1">
        <v>-2272</v>
      </c>
      <c r="CP1944" s="1">
        <v>-1551</v>
      </c>
      <c r="CQ1944" s="1">
        <v>-1147</v>
      </c>
      <c r="CR1944" s="1">
        <v>-4237</v>
      </c>
      <c r="CS1944" s="3"/>
      <c r="CT1944" s="3"/>
      <c r="CU1944" s="3"/>
      <c r="CV1944" t="s">
        <v>2</v>
      </c>
      <c r="CW1944" t="s">
        <v>2</v>
      </c>
      <c r="CX1944" t="s">
        <v>2</v>
      </c>
      <c r="CY1944" t="s">
        <v>2</v>
      </c>
      <c r="CZ1944" t="s">
        <v>2</v>
      </c>
      <c r="DA1944" s="3"/>
      <c r="DB1944" s="3"/>
      <c r="DC1944" s="3"/>
      <c r="DD1944">
        <v>3.41</v>
      </c>
      <c r="DE1944">
        <v>4.59</v>
      </c>
      <c r="DF1944">
        <v>2.04</v>
      </c>
      <c r="DG1944">
        <v>2.4500000000000002</v>
      </c>
      <c r="DH1944">
        <v>3.18</v>
      </c>
      <c r="DI1944" s="3"/>
      <c r="DJ1944" s="3"/>
      <c r="DK1944" s="3"/>
      <c r="DL1944" s="6">
        <f>(CM1944*3+CL1944*2+CK1944)/6</f>
        <v>0</v>
      </c>
      <c r="DM1944">
        <f>BH1944+(BH1944*(CG1944-8.25)/8.25)</f>
        <v>-494.68121212121207</v>
      </c>
      <c r="DN1944">
        <f>BI1944+(BI1944*(CH1944-8.25)/8.25)</f>
        <v>-289.84606060606063</v>
      </c>
      <c r="DO1944">
        <f>BJ1944+(BJ1944*(CI1944-8.25)/8.25)</f>
        <v>-329.84969696969699</v>
      </c>
      <c r="DP1944">
        <f>BK1944+(BK1944*(CJ1944-8.25)/8.25)</f>
        <v>-2472.4945454545455</v>
      </c>
      <c r="DQ1944">
        <f>BL1944+(BL1944*(CK1944-8.25)/8.25)</f>
        <v>0</v>
      </c>
      <c r="DR1944">
        <f>BM1944+(BM1944*(CL1944-8.25)/8.25)</f>
        <v>0</v>
      </c>
      <c r="DS1944">
        <f>BN1944+(BN1944*(CM1944-8.25)/8.25)</f>
        <v>0</v>
      </c>
      <c r="DT1944" s="8">
        <f>DM1944*10^8/$I1944</f>
        <v>-12524.323279092423</v>
      </c>
      <c r="DU1944" s="8">
        <f>DN1944*10^8/$I1944</f>
        <v>-7338.313393054892</v>
      </c>
      <c r="DV1944" s="8">
        <f>DO1944*10^8/$I1944</f>
        <v>-8351.1241929820862</v>
      </c>
      <c r="DW1944" s="8">
        <f>DP1944*10^8/$I1944</f>
        <v>-62598.538683692132</v>
      </c>
      <c r="DX1944" s="8">
        <f>DQ1944*10^8/$I1944</f>
        <v>0</v>
      </c>
      <c r="DY1944" s="8">
        <f>DR1944*10^8/$I1944</f>
        <v>0</v>
      </c>
      <c r="DZ1944" s="8">
        <f>DS1944*10^8/$I1944</f>
        <v>0</v>
      </c>
      <c r="EA1944" s="8">
        <f>DT1944*10^8/$I1944</f>
        <v>-317090.42056923965</v>
      </c>
      <c r="EB1944" s="8">
        <f>DZ1944*0.8</f>
        <v>0</v>
      </c>
      <c r="EC1944" s="10">
        <f>G1944-E1944</f>
        <v>1825</v>
      </c>
      <c r="ED1944" s="4">
        <f>EC1944/E1944*100</f>
        <v>544.77611940298505</v>
      </c>
      <c r="EE1944" s="4">
        <f>DY1944-G1944</f>
        <v>-2160</v>
      </c>
      <c r="EF1944" s="12">
        <f>EE1944/G1944</f>
        <v>-1</v>
      </c>
      <c r="EG1944" s="4">
        <f>G1944-F1944</f>
        <v>0</v>
      </c>
    </row>
    <row r="1945" spans="1:137" x14ac:dyDescent="0.3">
      <c r="A1945">
        <v>1944</v>
      </c>
      <c r="B1945" t="s">
        <v>6214</v>
      </c>
      <c r="C1945" t="s">
        <v>4213</v>
      </c>
      <c r="D1945" t="str">
        <f>VLOOKUP(C1945,Sheet1!$A$2:$B$3197,2,FALSE)</f>
        <v>IT서비스</v>
      </c>
      <c r="E1945">
        <v>1980</v>
      </c>
      <c r="F1945">
        <v>1265</v>
      </c>
      <c r="G1945" s="7">
        <v>1285</v>
      </c>
      <c r="H1945" t="s">
        <v>1872</v>
      </c>
      <c r="I1945" s="7">
        <f>VALUE(LEFT(H1945,FIND("/",H1945)-1)) + VALUE(MID(H1945,FIND("/",H1945)+1,LEN(H1945)))</f>
        <v>125973472</v>
      </c>
      <c r="J1945">
        <v>0</v>
      </c>
      <c r="K1945" s="1">
        <f>G1945*I1945/(10^8)</f>
        <v>1618.7591152</v>
      </c>
      <c r="L1945">
        <v>190</v>
      </c>
      <c r="M1945">
        <v>127</v>
      </c>
      <c r="N1945">
        <v>139</v>
      </c>
      <c r="O1945">
        <v>99</v>
      </c>
      <c r="P1945">
        <v>98</v>
      </c>
      <c r="Q1945" s="3"/>
      <c r="R1945" s="3"/>
      <c r="S1945" s="3"/>
      <c r="T1945">
        <v>-51</v>
      </c>
      <c r="U1945">
        <v>-52</v>
      </c>
      <c r="V1945">
        <v>-105</v>
      </c>
      <c r="W1945">
        <v>-79</v>
      </c>
      <c r="X1945">
        <v>-64</v>
      </c>
      <c r="Y1945" s="3"/>
      <c r="Z1945" s="3"/>
      <c r="AA1945" s="3"/>
      <c r="AB1945">
        <v>-231</v>
      </c>
      <c r="AC1945">
        <v>-272</v>
      </c>
      <c r="AD1945">
        <v>-290</v>
      </c>
      <c r="AE1945">
        <v>-239</v>
      </c>
      <c r="AF1945">
        <v>-165</v>
      </c>
      <c r="AG1945" s="3"/>
      <c r="AH1945" s="3"/>
      <c r="AI1945" s="3"/>
      <c r="AJ1945" s="1">
        <v>1105</v>
      </c>
      <c r="AK1945" s="1">
        <v>1177</v>
      </c>
      <c r="AL1945">
        <v>940</v>
      </c>
      <c r="AM1945">
        <v>965</v>
      </c>
      <c r="AN1945">
        <v>828</v>
      </c>
      <c r="AO1945" s="3"/>
      <c r="AP1945" s="3"/>
      <c r="AQ1945" s="3"/>
      <c r="AR1945">
        <v>353</v>
      </c>
      <c r="AS1945">
        <v>421</v>
      </c>
      <c r="AT1945">
        <v>334</v>
      </c>
      <c r="AU1945">
        <v>590</v>
      </c>
      <c r="AV1945">
        <v>335</v>
      </c>
      <c r="AW1945" s="3"/>
      <c r="AX1945" s="3"/>
      <c r="AY1945" s="3"/>
      <c r="AZ1945">
        <v>751</v>
      </c>
      <c r="BA1945">
        <v>756</v>
      </c>
      <c r="BB1945">
        <v>607</v>
      </c>
      <c r="BC1945">
        <v>375</v>
      </c>
      <c r="BD1945">
        <v>493</v>
      </c>
      <c r="BE1945" s="3"/>
      <c r="BF1945" s="3"/>
      <c r="BG1945" s="3"/>
      <c r="BH1945">
        <v>661</v>
      </c>
      <c r="BI1945">
        <v>748</v>
      </c>
      <c r="BJ1945">
        <v>643</v>
      </c>
      <c r="BK1945">
        <v>470</v>
      </c>
      <c r="BL1945">
        <v>529</v>
      </c>
      <c r="BM1945" s="3"/>
      <c r="BN1945" s="3"/>
      <c r="BO1945" s="3"/>
      <c r="BP1945">
        <v>465</v>
      </c>
      <c r="BQ1945">
        <v>522</v>
      </c>
      <c r="BR1945">
        <v>546</v>
      </c>
      <c r="BS1945">
        <v>548</v>
      </c>
      <c r="BT1945">
        <v>597</v>
      </c>
      <c r="BU1945" s="3"/>
      <c r="BV1945" s="3"/>
      <c r="BW1945" s="3"/>
      <c r="BX1945">
        <v>-22.86</v>
      </c>
      <c r="BY1945">
        <v>-23.8</v>
      </c>
      <c r="BZ1945">
        <v>-27.41</v>
      </c>
      <c r="CA1945">
        <v>-25.11</v>
      </c>
      <c r="CB1945">
        <v>-18.36</v>
      </c>
      <c r="CC1945" s="3"/>
      <c r="CD1945" s="3"/>
      <c r="CE1945" s="3"/>
      <c r="CF1945">
        <v>-27.66</v>
      </c>
      <c r="CG1945">
        <v>-26.97</v>
      </c>
      <c r="CH1945">
        <v>-34.81</v>
      </c>
      <c r="CI1945">
        <v>-31.9</v>
      </c>
      <c r="CJ1945">
        <v>-21.77</v>
      </c>
      <c r="CK1945" s="3"/>
      <c r="CL1945" s="3"/>
      <c r="CM1945" s="3"/>
      <c r="CN1945">
        <v>-222</v>
      </c>
      <c r="CO1945">
        <v>-190</v>
      </c>
      <c r="CP1945">
        <v>-222</v>
      </c>
      <c r="CQ1945">
        <v>-162</v>
      </c>
      <c r="CR1945">
        <v>-91</v>
      </c>
      <c r="CS1945" s="3"/>
      <c r="CT1945" s="3"/>
      <c r="CU1945" s="3"/>
      <c r="CV1945" t="s">
        <v>2</v>
      </c>
      <c r="CW1945" t="s">
        <v>2</v>
      </c>
      <c r="CX1945" t="s">
        <v>2</v>
      </c>
      <c r="CY1945" t="s">
        <v>2</v>
      </c>
      <c r="CZ1945" t="s">
        <v>2</v>
      </c>
      <c r="DA1945" s="3"/>
      <c r="DB1945" s="3"/>
      <c r="DC1945" s="3"/>
      <c r="DD1945">
        <v>4.41</v>
      </c>
      <c r="DE1945">
        <v>3.83</v>
      </c>
      <c r="DF1945">
        <v>2.17</v>
      </c>
      <c r="DG1945">
        <v>4.22</v>
      </c>
      <c r="DH1945">
        <v>4.55</v>
      </c>
      <c r="DI1945" s="3"/>
      <c r="DJ1945" s="3"/>
      <c r="DK1945" s="3"/>
      <c r="DL1945" s="6">
        <f>(CM1945*3+CL1945*2+CK1945)/6</f>
        <v>0</v>
      </c>
      <c r="DM1945">
        <f>BH1945+(BH1945*(CG1945-8.25)/8.25)</f>
        <v>-2160.8690909090906</v>
      </c>
      <c r="DN1945">
        <f>BI1945+(BI1945*(CH1945-8.25)/8.25)</f>
        <v>-3156.1066666666666</v>
      </c>
      <c r="DO1945">
        <f>BJ1945+(BJ1945*(CI1945-8.25)/8.25)</f>
        <v>-2486.2666666666669</v>
      </c>
      <c r="DP1945">
        <f>BK1945+(BK1945*(CJ1945-8.25)/8.25)</f>
        <v>-1240.230303030303</v>
      </c>
      <c r="DQ1945">
        <f>BL1945+(BL1945*(CK1945-8.25)/8.25)</f>
        <v>0</v>
      </c>
      <c r="DR1945">
        <f>BM1945+(BM1945*(CL1945-8.25)/8.25)</f>
        <v>0</v>
      </c>
      <c r="DS1945">
        <f>BN1945+(BN1945*(CM1945-8.25)/8.25)</f>
        <v>0</v>
      </c>
      <c r="DT1945" s="8">
        <f>DM1945*10^8/$I1945</f>
        <v>-1715.3366154019241</v>
      </c>
      <c r="DU1945" s="8">
        <f>DN1945*10^8/$I1945</f>
        <v>-2505.374041501902</v>
      </c>
      <c r="DV1945" s="8">
        <f>DO1945*10^8/$I1945</f>
        <v>-1973.6430434073191</v>
      </c>
      <c r="DW1945" s="8">
        <f>DP1945*10^8/$I1945</f>
        <v>-984.51704421570844</v>
      </c>
      <c r="DX1945" s="8">
        <f>DQ1945*10^8/$I1945</f>
        <v>0</v>
      </c>
      <c r="DY1945" s="8">
        <f>DR1945*10^8/$I1945</f>
        <v>0</v>
      </c>
      <c r="DZ1945" s="8">
        <f>DS1945*10^8/$I1945</f>
        <v>0</v>
      </c>
      <c r="EA1945" s="8">
        <f>DT1945*10^8/$I1945</f>
        <v>-1361.6649506984488</v>
      </c>
      <c r="EB1945" s="8">
        <f>DZ1945*0.8</f>
        <v>0</v>
      </c>
      <c r="EC1945" s="10">
        <f>G1945-E1945</f>
        <v>-695</v>
      </c>
      <c r="ED1945" s="4">
        <f>EC1945/E1945*100</f>
        <v>-35.101010101010097</v>
      </c>
      <c r="EE1945" s="4">
        <f>DY1945-G1945</f>
        <v>-1285</v>
      </c>
      <c r="EF1945" s="12">
        <f>EE1945/G1945</f>
        <v>-1</v>
      </c>
      <c r="EG1945" s="4">
        <f>G1945-F1945</f>
        <v>20</v>
      </c>
    </row>
    <row r="1946" spans="1:137" x14ac:dyDescent="0.3">
      <c r="A1946">
        <v>1945</v>
      </c>
      <c r="B1946" t="s">
        <v>6163</v>
      </c>
      <c r="C1946" t="s">
        <v>4214</v>
      </c>
      <c r="D1946" t="str">
        <f>VLOOKUP(C1946,Sheet1!$A$2:$B$3197,2,FALSE)</f>
        <v>자동차부품</v>
      </c>
      <c r="E1946">
        <v>724</v>
      </c>
      <c r="F1946">
        <v>958</v>
      </c>
      <c r="G1946" s="7">
        <v>966</v>
      </c>
      <c r="H1946" t="s">
        <v>1873</v>
      </c>
      <c r="I1946" s="7">
        <f>VALUE(LEFT(H1946,FIND("/",H1946)-1)) + VALUE(MID(H1946,FIND("/",H1946)+1,LEN(H1946)))</f>
        <v>53783687</v>
      </c>
      <c r="J1946" s="1">
        <v>1770</v>
      </c>
      <c r="K1946" s="1">
        <f>G1946*I1946/(10^8)</f>
        <v>519.55041642000003</v>
      </c>
      <c r="L1946">
        <v>281</v>
      </c>
      <c r="M1946">
        <v>335</v>
      </c>
      <c r="N1946">
        <v>284</v>
      </c>
      <c r="O1946">
        <v>372</v>
      </c>
      <c r="P1946">
        <v>320</v>
      </c>
      <c r="Q1946" s="3"/>
      <c r="R1946" s="3"/>
      <c r="S1946" s="3"/>
      <c r="T1946">
        <v>-24</v>
      </c>
      <c r="U1946">
        <v>27</v>
      </c>
      <c r="V1946">
        <v>7</v>
      </c>
      <c r="W1946">
        <v>16</v>
      </c>
      <c r="X1946">
        <v>-26</v>
      </c>
      <c r="Y1946" s="3"/>
      <c r="Z1946" s="3"/>
      <c r="AA1946" s="3"/>
      <c r="AB1946">
        <v>-34</v>
      </c>
      <c r="AC1946">
        <v>18</v>
      </c>
      <c r="AD1946">
        <v>-9</v>
      </c>
      <c r="AE1946">
        <v>9</v>
      </c>
      <c r="AF1946">
        <v>-64</v>
      </c>
      <c r="AG1946" s="3"/>
      <c r="AH1946" s="3"/>
      <c r="AI1946" s="3"/>
      <c r="AJ1946">
        <v>421</v>
      </c>
      <c r="AK1946">
        <v>422</v>
      </c>
      <c r="AL1946">
        <v>451</v>
      </c>
      <c r="AM1946">
        <v>675</v>
      </c>
      <c r="AN1946">
        <v>710</v>
      </c>
      <c r="AO1946" s="3"/>
      <c r="AP1946" s="3"/>
      <c r="AQ1946" s="3"/>
      <c r="AR1946">
        <v>217</v>
      </c>
      <c r="AS1946">
        <v>138</v>
      </c>
      <c r="AT1946">
        <v>141</v>
      </c>
      <c r="AU1946">
        <v>264</v>
      </c>
      <c r="AV1946">
        <v>346</v>
      </c>
      <c r="AW1946" s="3"/>
      <c r="AX1946" s="3"/>
      <c r="AY1946" s="3"/>
      <c r="AZ1946">
        <v>204</v>
      </c>
      <c r="BA1946">
        <v>285</v>
      </c>
      <c r="BB1946">
        <v>311</v>
      </c>
      <c r="BC1946">
        <v>411</v>
      </c>
      <c r="BD1946">
        <v>364</v>
      </c>
      <c r="BE1946" s="3"/>
      <c r="BF1946" s="3"/>
      <c r="BG1946" s="3"/>
      <c r="BH1946">
        <v>204</v>
      </c>
      <c r="BI1946">
        <v>285</v>
      </c>
      <c r="BJ1946">
        <v>311</v>
      </c>
      <c r="BK1946">
        <v>411</v>
      </c>
      <c r="BL1946">
        <v>364</v>
      </c>
      <c r="BM1946" s="3"/>
      <c r="BN1946" s="3"/>
      <c r="BO1946" s="3"/>
      <c r="BP1946">
        <v>136</v>
      </c>
      <c r="BQ1946">
        <v>206</v>
      </c>
      <c r="BR1946">
        <v>217</v>
      </c>
      <c r="BS1946">
        <v>262</v>
      </c>
      <c r="BT1946">
        <v>262</v>
      </c>
      <c r="BU1946" s="3"/>
      <c r="BV1946" s="3"/>
      <c r="BW1946" s="3"/>
      <c r="BX1946">
        <v>-8.2899999999999991</v>
      </c>
      <c r="BY1946">
        <v>4.26</v>
      </c>
      <c r="BZ1946">
        <v>-2.17</v>
      </c>
      <c r="CA1946">
        <v>1.63</v>
      </c>
      <c r="CB1946">
        <v>-9.2799999999999994</v>
      </c>
      <c r="CC1946" s="3"/>
      <c r="CD1946" s="3"/>
      <c r="CE1946" s="3"/>
      <c r="CF1946">
        <v>-15.42</v>
      </c>
      <c r="CG1946">
        <v>7.35</v>
      </c>
      <c r="CH1946">
        <v>-3.18</v>
      </c>
      <c r="CI1946">
        <v>2.5499999999999998</v>
      </c>
      <c r="CJ1946">
        <v>-16.59</v>
      </c>
      <c r="CK1946" s="3"/>
      <c r="CL1946" s="3"/>
      <c r="CM1946" s="3"/>
      <c r="CN1946">
        <v>-116</v>
      </c>
      <c r="CO1946">
        <v>59</v>
      </c>
      <c r="CP1946">
        <v>-22</v>
      </c>
      <c r="CQ1946">
        <v>19</v>
      </c>
      <c r="CR1946">
        <v>-123</v>
      </c>
      <c r="CS1946" s="3"/>
      <c r="CT1946" s="3"/>
      <c r="CU1946" s="3"/>
      <c r="CV1946" t="s">
        <v>2</v>
      </c>
      <c r="CW1946">
        <v>13.72</v>
      </c>
      <c r="CX1946" t="s">
        <v>2</v>
      </c>
      <c r="CY1946">
        <v>50.31</v>
      </c>
      <c r="CZ1946" t="s">
        <v>2</v>
      </c>
      <c r="DA1946" s="3"/>
      <c r="DB1946" s="3"/>
      <c r="DC1946" s="3"/>
      <c r="DD1946">
        <v>2.04</v>
      </c>
      <c r="DE1946">
        <v>1.1499999999999999</v>
      </c>
      <c r="DF1946">
        <v>0.99</v>
      </c>
      <c r="DG1946">
        <v>1.21</v>
      </c>
      <c r="DH1946">
        <v>1.02</v>
      </c>
      <c r="DI1946" s="3"/>
      <c r="DJ1946" s="3"/>
      <c r="DK1946" s="3"/>
      <c r="DL1946" s="6">
        <f>(CM1946*3+CL1946*2+CK1946)/6</f>
        <v>0</v>
      </c>
      <c r="DM1946">
        <f>BH1946+(BH1946*(CG1946-8.25)/8.25)</f>
        <v>181.74545454545455</v>
      </c>
      <c r="DN1946">
        <f>BI1946+(BI1946*(CH1946-8.25)/8.25)</f>
        <v>-109.85454545454542</v>
      </c>
      <c r="DO1946">
        <f>BJ1946+(BJ1946*(CI1946-8.25)/8.25)</f>
        <v>96.127272727272725</v>
      </c>
      <c r="DP1946">
        <f>BK1946+(BK1946*(CJ1946-8.25)/8.25)</f>
        <v>-826.48363636363638</v>
      </c>
      <c r="DQ1946">
        <f>BL1946+(BL1946*(CK1946-8.25)/8.25)</f>
        <v>0</v>
      </c>
      <c r="DR1946">
        <f>BM1946+(BM1946*(CL1946-8.25)/8.25)</f>
        <v>0</v>
      </c>
      <c r="DS1946">
        <f>BN1946+(BN1946*(CM1946-8.25)/8.25)</f>
        <v>0</v>
      </c>
      <c r="DT1946" s="8">
        <f>DM1946*10^8/$I1946</f>
        <v>337.91929241566231</v>
      </c>
      <c r="DU1946" s="8">
        <f>DN1946*10^8/$I1946</f>
        <v>-204.25253749254011</v>
      </c>
      <c r="DV1946" s="8">
        <f>DO1946*10^8/$I1946</f>
        <v>178.72942166882817</v>
      </c>
      <c r="DW1946" s="8">
        <f>DP1946*10^8/$I1946</f>
        <v>-1536.6808831154256</v>
      </c>
      <c r="DX1946" s="8">
        <f>DQ1946*10^8/$I1946</f>
        <v>0</v>
      </c>
      <c r="DY1946" s="8">
        <f>DR1946*10^8/$I1946</f>
        <v>0</v>
      </c>
      <c r="DZ1946" s="8">
        <f>DS1946*10^8/$I1946</f>
        <v>0</v>
      </c>
      <c r="EA1946" s="8">
        <f>DT1946*10^8/$I1946</f>
        <v>628.29328233979629</v>
      </c>
      <c r="EB1946" s="8">
        <f>DZ1946*0.8</f>
        <v>0</v>
      </c>
      <c r="EC1946" s="10">
        <f>G1946-E1946</f>
        <v>242</v>
      </c>
      <c r="ED1946" s="4">
        <f>EC1946/E1946*100</f>
        <v>33.425414364640879</v>
      </c>
      <c r="EE1946" s="4">
        <f>DY1946-G1946</f>
        <v>-966</v>
      </c>
      <c r="EF1946" s="12">
        <f>EE1946/G1946</f>
        <v>-1</v>
      </c>
      <c r="EG1946" s="4">
        <f>G1946-F1946</f>
        <v>8</v>
      </c>
    </row>
    <row r="1947" spans="1:137" x14ac:dyDescent="0.3">
      <c r="A1947">
        <v>1946</v>
      </c>
      <c r="B1947" t="s">
        <v>7044</v>
      </c>
      <c r="C1947" t="s">
        <v>4215</v>
      </c>
      <c r="D1947" t="str">
        <f>VLOOKUP(C1947,Sheet1!$A$2:$B$3197,2,FALSE)</f>
        <v>게임엔터테인먼트</v>
      </c>
      <c r="E1947">
        <v>3445</v>
      </c>
      <c r="F1947">
        <v>5830</v>
      </c>
      <c r="G1947" s="7">
        <v>6930</v>
      </c>
      <c r="H1947" t="s">
        <v>1874</v>
      </c>
      <c r="I1947" s="7">
        <f>VALUE(LEFT(H1947,FIND("/",H1947)-1)) + VALUE(MID(H1947,FIND("/",H1947)+1,LEN(H1947)))</f>
        <v>24779836</v>
      </c>
      <c r="J1947">
        <v>0</v>
      </c>
      <c r="K1947" s="1">
        <f>G1947*I1947/(10^8)</f>
        <v>1717.2426347999999</v>
      </c>
      <c r="L1947">
        <v>307</v>
      </c>
      <c r="M1947">
        <v>393</v>
      </c>
      <c r="N1947">
        <v>372</v>
      </c>
      <c r="O1947">
        <v>438</v>
      </c>
      <c r="P1947">
        <v>572</v>
      </c>
      <c r="Q1947" s="3"/>
      <c r="R1947" s="3"/>
      <c r="S1947" s="3"/>
      <c r="T1947">
        <v>-50</v>
      </c>
      <c r="U1947">
        <v>-15</v>
      </c>
      <c r="V1947">
        <v>6</v>
      </c>
      <c r="W1947">
        <v>-2</v>
      </c>
      <c r="X1947">
        <v>-7</v>
      </c>
      <c r="Y1947" s="3"/>
      <c r="Z1947" s="3"/>
      <c r="AA1947" s="3"/>
      <c r="AB1947">
        <v>-73</v>
      </c>
      <c r="AC1947">
        <v>11</v>
      </c>
      <c r="AD1947">
        <v>-87</v>
      </c>
      <c r="AE1947">
        <v>36</v>
      </c>
      <c r="AF1947">
        <v>-14</v>
      </c>
      <c r="AG1947" s="3"/>
      <c r="AH1947" s="3"/>
      <c r="AI1947" s="3"/>
      <c r="AJ1947">
        <v>398</v>
      </c>
      <c r="AK1947">
        <v>364</v>
      </c>
      <c r="AL1947">
        <v>438</v>
      </c>
      <c r="AM1947">
        <v>457</v>
      </c>
      <c r="AN1947">
        <v>446</v>
      </c>
      <c r="AO1947" s="3"/>
      <c r="AP1947" s="3"/>
      <c r="AQ1947" s="3"/>
      <c r="AR1947">
        <v>194</v>
      </c>
      <c r="AS1947">
        <v>149</v>
      </c>
      <c r="AT1947">
        <v>315</v>
      </c>
      <c r="AU1947">
        <v>270</v>
      </c>
      <c r="AV1947">
        <v>258</v>
      </c>
      <c r="AW1947" s="3"/>
      <c r="AX1947" s="3"/>
      <c r="AY1947" s="3"/>
      <c r="AZ1947">
        <v>204</v>
      </c>
      <c r="BA1947">
        <v>215</v>
      </c>
      <c r="BB1947">
        <v>122</v>
      </c>
      <c r="BC1947">
        <v>187</v>
      </c>
      <c r="BD1947">
        <v>189</v>
      </c>
      <c r="BE1947" s="3"/>
      <c r="BF1947" s="3"/>
      <c r="BG1947" s="3"/>
      <c r="BH1947">
        <v>203</v>
      </c>
      <c r="BI1947">
        <v>217</v>
      </c>
      <c r="BJ1947">
        <v>124</v>
      </c>
      <c r="BK1947">
        <v>173</v>
      </c>
      <c r="BL1947">
        <v>165</v>
      </c>
      <c r="BM1947" s="3"/>
      <c r="BN1947" s="3"/>
      <c r="BO1947" s="3"/>
      <c r="BP1947">
        <v>124</v>
      </c>
      <c r="BQ1947">
        <v>124</v>
      </c>
      <c r="BR1947">
        <v>124</v>
      </c>
      <c r="BS1947">
        <v>124</v>
      </c>
      <c r="BT1947">
        <v>124</v>
      </c>
      <c r="BU1947" s="3"/>
      <c r="BV1947" s="3"/>
      <c r="BW1947" s="3"/>
      <c r="BX1947">
        <v>-18.11</v>
      </c>
      <c r="BY1947">
        <v>2.9</v>
      </c>
      <c r="BZ1947">
        <v>-21.73</v>
      </c>
      <c r="CA1947">
        <v>7.94</v>
      </c>
      <c r="CB1947">
        <v>-3.03</v>
      </c>
      <c r="CC1947" s="3"/>
      <c r="CD1947" s="3"/>
      <c r="CE1947" s="3"/>
      <c r="CF1947">
        <v>-37.67</v>
      </c>
      <c r="CG1947">
        <v>6.22</v>
      </c>
      <c r="CH1947">
        <v>-50.96</v>
      </c>
      <c r="CI1947">
        <v>24.18</v>
      </c>
      <c r="CJ1947">
        <v>-12.71</v>
      </c>
      <c r="CK1947" s="3"/>
      <c r="CL1947" s="3"/>
      <c r="CM1947" s="3"/>
      <c r="CN1947">
        <v>-285</v>
      </c>
      <c r="CO1947">
        <v>53</v>
      </c>
      <c r="CP1947">
        <v>-350</v>
      </c>
      <c r="CQ1947">
        <v>145</v>
      </c>
      <c r="CR1947">
        <v>-87</v>
      </c>
      <c r="CS1947" s="3"/>
      <c r="CT1947" s="3"/>
      <c r="CU1947" s="3"/>
      <c r="CV1947" t="s">
        <v>2</v>
      </c>
      <c r="CW1947">
        <v>82.45</v>
      </c>
      <c r="CX1947" t="s">
        <v>2</v>
      </c>
      <c r="CY1947">
        <v>23.39</v>
      </c>
      <c r="CZ1947" t="s">
        <v>2</v>
      </c>
      <c r="DA1947" s="3"/>
      <c r="DB1947" s="3"/>
      <c r="DC1947" s="3"/>
      <c r="DD1947">
        <v>5.82</v>
      </c>
      <c r="DE1947">
        <v>4.97</v>
      </c>
      <c r="DF1947">
        <v>6.19</v>
      </c>
      <c r="DG1947">
        <v>4.8499999999999996</v>
      </c>
      <c r="DH1947">
        <v>5.16</v>
      </c>
      <c r="DI1947" s="3"/>
      <c r="DJ1947" s="3"/>
      <c r="DK1947" s="3"/>
      <c r="DL1947" s="6">
        <f>(CM1947*3+CL1947*2+CK1947)/6</f>
        <v>0</v>
      </c>
      <c r="DM1947">
        <f>BH1947+(BH1947*(CG1947-8.25)/8.25)</f>
        <v>153.04969696969698</v>
      </c>
      <c r="DN1947">
        <f>BI1947+(BI1947*(CH1947-8.25)/8.25)</f>
        <v>-1340.4024242424241</v>
      </c>
      <c r="DO1947">
        <f>BJ1947+(BJ1947*(CI1947-8.25)/8.25)</f>
        <v>363.43272727272728</v>
      </c>
      <c r="DP1947">
        <f>BK1947+(BK1947*(CJ1947-8.25)/8.25)</f>
        <v>-266.52484848484846</v>
      </c>
      <c r="DQ1947">
        <f>BL1947+(BL1947*(CK1947-8.25)/8.25)</f>
        <v>0</v>
      </c>
      <c r="DR1947">
        <f>BM1947+(BM1947*(CL1947-8.25)/8.25)</f>
        <v>0</v>
      </c>
      <c r="DS1947">
        <f>BN1947+(BN1947*(CM1947-8.25)/8.25)</f>
        <v>0</v>
      </c>
      <c r="DT1947" s="8">
        <f>DM1947*10^8/$I1947</f>
        <v>617.63805446370577</v>
      </c>
      <c r="DU1947" s="8">
        <f>DN1947*10^8/$I1947</f>
        <v>-5409.2465512783219</v>
      </c>
      <c r="DV1947" s="8">
        <f>DO1947*10^8/$I1947</f>
        <v>1466.6470241075335</v>
      </c>
      <c r="DW1947" s="8">
        <f>DP1947*10^8/$I1947</f>
        <v>-1075.5714787008617</v>
      </c>
      <c r="DX1947" s="8">
        <f>DQ1947*10^8/$I1947</f>
        <v>0</v>
      </c>
      <c r="DY1947" s="8">
        <f>DR1947*10^8/$I1947</f>
        <v>0</v>
      </c>
      <c r="DZ1947" s="8">
        <f>DS1947*10^8/$I1947</f>
        <v>0</v>
      </c>
      <c r="EA1947" s="8">
        <f>DT1947*10^8/$I1947</f>
        <v>2492.5025914768189</v>
      </c>
      <c r="EB1947" s="8">
        <f>DZ1947*0.8</f>
        <v>0</v>
      </c>
      <c r="EC1947" s="10">
        <f>G1947-E1947</f>
        <v>3485</v>
      </c>
      <c r="ED1947" s="4">
        <f>EC1947/E1947*100</f>
        <v>101.16110304789549</v>
      </c>
      <c r="EE1947" s="4">
        <f>DY1947-G1947</f>
        <v>-6930</v>
      </c>
      <c r="EF1947" s="12">
        <f>EE1947/G1947</f>
        <v>-1</v>
      </c>
      <c r="EG1947" s="4">
        <f>G1947-F1947</f>
        <v>1100</v>
      </c>
    </row>
    <row r="1948" spans="1:137" x14ac:dyDescent="0.3">
      <c r="A1948">
        <v>1947</v>
      </c>
      <c r="B1948" t="s">
        <v>6018</v>
      </c>
      <c r="C1948" t="s">
        <v>4216</v>
      </c>
      <c r="D1948" t="str">
        <f>VLOOKUP(C1948,Sheet1!$A$2:$B$3197,2,FALSE)</f>
        <v>IT서비스</v>
      </c>
      <c r="E1948">
        <v>66500</v>
      </c>
      <c r="F1948">
        <v>49500</v>
      </c>
      <c r="G1948" s="7">
        <v>49800</v>
      </c>
      <c r="H1948" t="s">
        <v>1875</v>
      </c>
      <c r="I1948" s="7">
        <f>VALUE(LEFT(H1948,FIND("/",H1948)-1)) + VALUE(MID(H1948,FIND("/",H1948)+1,LEN(H1948)))</f>
        <v>24502769</v>
      </c>
      <c r="J1948" s="1">
        <v>109058</v>
      </c>
      <c r="K1948" s="1">
        <f>G1948*I1948/(10^8)</f>
        <v>12202.378962000001</v>
      </c>
      <c r="L1948" s="1">
        <v>2721</v>
      </c>
      <c r="M1948" s="1">
        <v>3520</v>
      </c>
      <c r="N1948" s="1">
        <v>4327</v>
      </c>
      <c r="O1948" s="1">
        <v>4699</v>
      </c>
      <c r="P1948" s="1">
        <v>6248</v>
      </c>
      <c r="Q1948" s="1">
        <v>7414</v>
      </c>
      <c r="R1948" s="1">
        <v>8546</v>
      </c>
      <c r="S1948" s="1">
        <v>10236</v>
      </c>
      <c r="T1948">
        <v>115</v>
      </c>
      <c r="U1948">
        <v>179</v>
      </c>
      <c r="V1948">
        <v>218</v>
      </c>
      <c r="W1948">
        <v>321</v>
      </c>
      <c r="X1948">
        <v>398</v>
      </c>
      <c r="Y1948">
        <v>485</v>
      </c>
      <c r="Z1948">
        <v>631</v>
      </c>
      <c r="AA1948">
        <v>783</v>
      </c>
      <c r="AB1948">
        <v>102</v>
      </c>
      <c r="AC1948">
        <v>102</v>
      </c>
      <c r="AD1948">
        <v>168</v>
      </c>
      <c r="AE1948">
        <v>245</v>
      </c>
      <c r="AF1948">
        <v>299</v>
      </c>
      <c r="AG1948">
        <v>391</v>
      </c>
      <c r="AH1948">
        <v>512</v>
      </c>
      <c r="AI1948">
        <v>641</v>
      </c>
      <c r="AJ1948" s="1">
        <v>1856</v>
      </c>
      <c r="AK1948" s="1">
        <v>2213</v>
      </c>
      <c r="AL1948" s="1">
        <v>2797</v>
      </c>
      <c r="AM1948" s="1">
        <v>3119</v>
      </c>
      <c r="AN1948" s="1">
        <v>3747</v>
      </c>
      <c r="AO1948" s="1">
        <v>4322</v>
      </c>
      <c r="AP1948" s="1">
        <v>5076</v>
      </c>
      <c r="AQ1948" s="1">
        <v>5742</v>
      </c>
      <c r="AR1948">
        <v>905</v>
      </c>
      <c r="AS1948" s="1">
        <v>1167</v>
      </c>
      <c r="AT1948" s="1">
        <v>1638</v>
      </c>
      <c r="AU1948" s="1">
        <v>1846</v>
      </c>
      <c r="AV1948" s="1">
        <v>2206</v>
      </c>
      <c r="AW1948" s="1">
        <v>2392</v>
      </c>
      <c r="AX1948" s="1">
        <v>2654</v>
      </c>
      <c r="AY1948" s="1">
        <v>2712</v>
      </c>
      <c r="AZ1948">
        <v>951</v>
      </c>
      <c r="BA1948" s="1">
        <v>1046</v>
      </c>
      <c r="BB1948" s="1">
        <v>1159</v>
      </c>
      <c r="BC1948" s="1">
        <v>1274</v>
      </c>
      <c r="BD1948" s="1">
        <v>1541</v>
      </c>
      <c r="BE1948" s="1">
        <v>1930</v>
      </c>
      <c r="BF1948" s="1">
        <v>2422</v>
      </c>
      <c r="BG1948" s="1">
        <v>3030</v>
      </c>
      <c r="BH1948">
        <v>948</v>
      </c>
      <c r="BI1948" s="1">
        <v>1045</v>
      </c>
      <c r="BJ1948" s="1">
        <v>1159</v>
      </c>
      <c r="BK1948" s="1">
        <v>1272</v>
      </c>
      <c r="BL1948" s="1">
        <v>1540</v>
      </c>
      <c r="BM1948" s="1">
        <v>1918</v>
      </c>
      <c r="BN1948" s="1">
        <v>2367</v>
      </c>
      <c r="BO1948" s="1">
        <v>2798</v>
      </c>
      <c r="BP1948">
        <v>92</v>
      </c>
      <c r="BQ1948">
        <v>98</v>
      </c>
      <c r="BR1948">
        <v>110</v>
      </c>
      <c r="BS1948">
        <v>115</v>
      </c>
      <c r="BT1948">
        <v>115</v>
      </c>
      <c r="BU1948">
        <v>115</v>
      </c>
      <c r="BV1948">
        <v>115</v>
      </c>
      <c r="BW1948">
        <v>115</v>
      </c>
      <c r="BX1948">
        <v>5.86</v>
      </c>
      <c r="BY1948">
        <v>5.01</v>
      </c>
      <c r="BZ1948">
        <v>6.7</v>
      </c>
      <c r="CA1948">
        <v>8.27</v>
      </c>
      <c r="CB1948">
        <v>8.7100000000000009</v>
      </c>
      <c r="CC1948">
        <v>9.69</v>
      </c>
      <c r="CD1948">
        <v>10.9</v>
      </c>
      <c r="CE1948">
        <v>11.85</v>
      </c>
      <c r="CF1948">
        <v>10.96</v>
      </c>
      <c r="CG1948">
        <v>10.78</v>
      </c>
      <c r="CH1948">
        <v>15.47</v>
      </c>
      <c r="CI1948">
        <v>20.2</v>
      </c>
      <c r="CJ1948">
        <v>21.35</v>
      </c>
      <c r="CK1948">
        <v>22.67</v>
      </c>
      <c r="CL1948">
        <v>23.99</v>
      </c>
      <c r="CM1948">
        <v>24.86</v>
      </c>
      <c r="CN1948">
        <v>430</v>
      </c>
      <c r="CO1948">
        <v>447</v>
      </c>
      <c r="CP1948">
        <v>704</v>
      </c>
      <c r="CQ1948" s="1">
        <v>1002</v>
      </c>
      <c r="CR1948" s="1">
        <v>1225</v>
      </c>
      <c r="CS1948" s="1">
        <v>1600</v>
      </c>
      <c r="CT1948" s="1">
        <v>2098</v>
      </c>
      <c r="CU1948" s="1">
        <v>2620</v>
      </c>
      <c r="CV1948">
        <v>24.38</v>
      </c>
      <c r="CW1948">
        <v>33.659999999999997</v>
      </c>
      <c r="CX1948">
        <v>15.51</v>
      </c>
      <c r="CY1948">
        <v>20.79</v>
      </c>
      <c r="CZ1948">
        <v>55.92</v>
      </c>
      <c r="DA1948">
        <v>31.13</v>
      </c>
      <c r="DB1948">
        <v>23.74</v>
      </c>
      <c r="DC1948">
        <v>19.010000000000002</v>
      </c>
      <c r="DD1948">
        <v>2.44</v>
      </c>
      <c r="DE1948">
        <v>3.21</v>
      </c>
      <c r="DF1948">
        <v>2.08</v>
      </c>
      <c r="DG1948">
        <v>3.41</v>
      </c>
      <c r="DH1948">
        <v>9.73</v>
      </c>
      <c r="DI1948">
        <v>5.8</v>
      </c>
      <c r="DJ1948">
        <v>4.78</v>
      </c>
      <c r="DK1948">
        <v>4.09</v>
      </c>
      <c r="DL1948" s="6">
        <f>(CM1948*3+CL1948*2+CK1948)/6</f>
        <v>24.205000000000002</v>
      </c>
      <c r="DM1948">
        <f>BH1948+(BH1948*(CG1948-8.25)/8.25)</f>
        <v>1238.72</v>
      </c>
      <c r="DN1948">
        <f>BI1948+(BI1948*(CH1948-8.25)/8.25)</f>
        <v>1959.5333333333333</v>
      </c>
      <c r="DO1948">
        <f>BJ1948+(BJ1948*(CI1948-8.25)/8.25)</f>
        <v>2837.7939393939396</v>
      </c>
      <c r="DP1948">
        <f>BK1948+(BK1948*(CJ1948-8.25)/8.25)</f>
        <v>3291.7818181818184</v>
      </c>
      <c r="DQ1948">
        <f>BL1948+(BL1948*(CK1948-8.25)/8.25)</f>
        <v>4231.7333333333336</v>
      </c>
      <c r="DR1948">
        <f>BM1948+(BM1948*(CL1948-8.25)/8.25)</f>
        <v>5577.3115151515149</v>
      </c>
      <c r="DS1948">
        <f>BN1948+(BN1948*(CM1948-8.25)/8.25)</f>
        <v>7132.5599999999995</v>
      </c>
      <c r="DT1948" s="8">
        <f>DM1948*10^8/$I1948</f>
        <v>5055.4286333924138</v>
      </c>
      <c r="DU1948" s="8">
        <f>DN1948*10^8/$I1948</f>
        <v>7997.1913922599251</v>
      </c>
      <c r="DV1948" s="8">
        <f>DO1948*10^8/$I1948</f>
        <v>11581.523457181267</v>
      </c>
      <c r="DW1948" s="8">
        <f>DP1948*10^8/$I1948</f>
        <v>13434.325802858519</v>
      </c>
      <c r="DX1948" s="8">
        <f>DQ1948*10^8/$I1948</f>
        <v>17270.429041441537</v>
      </c>
      <c r="DY1948" s="8">
        <f>DR1948*10^8/$I1948</f>
        <v>22761.964230048918</v>
      </c>
      <c r="DZ1948" s="8">
        <f>DS1948*10^8/$I1948</f>
        <v>29109.199862268626</v>
      </c>
      <c r="EA1948" s="8">
        <f>DT1948*10^8/$I1948</f>
        <v>20632.070740218845</v>
      </c>
      <c r="EB1948" s="8">
        <f>DZ1948*0.8</f>
        <v>23287.359889814903</v>
      </c>
      <c r="EC1948" s="10">
        <f>G1948-E1948</f>
        <v>-16700</v>
      </c>
      <c r="ED1948" s="4">
        <f>EC1948/E1948*100</f>
        <v>-25.112781954887218</v>
      </c>
      <c r="EE1948" s="4">
        <f>DY1948-G1948</f>
        <v>-27038.035769951082</v>
      </c>
      <c r="EF1948" s="12">
        <f>EE1948/G1948</f>
        <v>-0.5429324451797406</v>
      </c>
      <c r="EG1948" s="4">
        <f>G1948-F1948</f>
        <v>300</v>
      </c>
    </row>
    <row r="1949" spans="1:137" x14ac:dyDescent="0.3">
      <c r="A1949">
        <v>1948</v>
      </c>
      <c r="B1949" t="s">
        <v>7058</v>
      </c>
      <c r="C1949" t="s">
        <v>4217</v>
      </c>
      <c r="D1949" t="str">
        <f>VLOOKUP(C1949,Sheet1!$A$2:$B$3197,2,FALSE)</f>
        <v>철강</v>
      </c>
      <c r="E1949">
        <v>3490</v>
      </c>
      <c r="F1949">
        <v>7570</v>
      </c>
      <c r="G1949" s="7">
        <v>7050</v>
      </c>
      <c r="H1949" t="s">
        <v>1876</v>
      </c>
      <c r="I1949" s="7">
        <f>VALUE(LEFT(H1949,FIND("/",H1949)-1)) + VALUE(MID(H1949,FIND("/",H1949)+1,LEN(H1949)))</f>
        <v>18720000</v>
      </c>
      <c r="J1949" s="1">
        <v>1906013</v>
      </c>
      <c r="K1949" s="1">
        <f>G1949*I1949/(10^8)</f>
        <v>1319.76</v>
      </c>
      <c r="L1949" s="1">
        <v>1627</v>
      </c>
      <c r="M1949" s="1">
        <v>1972</v>
      </c>
      <c r="N1949" s="1">
        <v>1950</v>
      </c>
      <c r="O1949" s="1">
        <v>1713</v>
      </c>
      <c r="P1949" s="1">
        <v>1752</v>
      </c>
      <c r="Q1949" s="3"/>
      <c r="R1949" s="3"/>
      <c r="S1949" s="3"/>
      <c r="T1949">
        <v>41</v>
      </c>
      <c r="U1949">
        <v>36</v>
      </c>
      <c r="V1949">
        <v>15</v>
      </c>
      <c r="W1949">
        <v>22</v>
      </c>
      <c r="X1949">
        <v>32</v>
      </c>
      <c r="Y1949" s="3"/>
      <c r="Z1949" s="3"/>
      <c r="AA1949" s="3"/>
      <c r="AB1949">
        <v>56</v>
      </c>
      <c r="AC1949">
        <v>30</v>
      </c>
      <c r="AD1949">
        <v>53</v>
      </c>
      <c r="AE1949">
        <v>44</v>
      </c>
      <c r="AF1949">
        <v>28</v>
      </c>
      <c r="AG1949" s="3"/>
      <c r="AH1949" s="3"/>
      <c r="AI1949" s="3"/>
      <c r="AJ1949" s="1">
        <v>1349</v>
      </c>
      <c r="AK1949" s="1">
        <v>1300</v>
      </c>
      <c r="AL1949" s="1">
        <v>1334</v>
      </c>
      <c r="AM1949" s="1">
        <v>1366</v>
      </c>
      <c r="AN1949" s="1">
        <v>1387</v>
      </c>
      <c r="AO1949" s="3"/>
      <c r="AP1949" s="3"/>
      <c r="AQ1949" s="3"/>
      <c r="AR1949">
        <v>260</v>
      </c>
      <c r="AS1949">
        <v>225</v>
      </c>
      <c r="AT1949">
        <v>244</v>
      </c>
      <c r="AU1949">
        <v>265</v>
      </c>
      <c r="AV1949">
        <v>279</v>
      </c>
      <c r="AW1949" s="3"/>
      <c r="AX1949" s="3"/>
      <c r="AY1949" s="3"/>
      <c r="AZ1949" s="1">
        <v>1089</v>
      </c>
      <c r="BA1949" s="1">
        <v>1075</v>
      </c>
      <c r="BB1949" s="1">
        <v>1090</v>
      </c>
      <c r="BC1949" s="1">
        <v>1101</v>
      </c>
      <c r="BD1949" s="1">
        <v>1108</v>
      </c>
      <c r="BE1949" s="3"/>
      <c r="BF1949" s="3"/>
      <c r="BG1949" s="3"/>
      <c r="BH1949" s="1">
        <v>1093</v>
      </c>
      <c r="BI1949" s="1">
        <v>1079</v>
      </c>
      <c r="BJ1949" s="1">
        <v>1095</v>
      </c>
      <c r="BK1949" s="1">
        <v>1105</v>
      </c>
      <c r="BL1949" s="1">
        <v>1112</v>
      </c>
      <c r="BM1949" s="3"/>
      <c r="BN1949" s="3"/>
      <c r="BO1949" s="3"/>
      <c r="BP1949">
        <v>99</v>
      </c>
      <c r="BQ1949">
        <v>99</v>
      </c>
      <c r="BR1949">
        <v>99</v>
      </c>
      <c r="BS1949">
        <v>99</v>
      </c>
      <c r="BT1949">
        <v>99</v>
      </c>
      <c r="BU1949" s="3"/>
      <c r="BV1949" s="3"/>
      <c r="BW1949" s="3"/>
      <c r="BX1949">
        <v>4.2300000000000004</v>
      </c>
      <c r="BY1949">
        <v>2.25</v>
      </c>
      <c r="BZ1949">
        <v>3.99</v>
      </c>
      <c r="CA1949">
        <v>3.25</v>
      </c>
      <c r="CB1949">
        <v>2.0699999999999998</v>
      </c>
      <c r="CC1949" s="3"/>
      <c r="CD1949" s="3"/>
      <c r="CE1949" s="3"/>
      <c r="CF1949">
        <v>5.34</v>
      </c>
      <c r="CG1949">
        <v>2.79</v>
      </c>
      <c r="CH1949">
        <v>4.8600000000000003</v>
      </c>
      <c r="CI1949">
        <v>4</v>
      </c>
      <c r="CJ1949">
        <v>2.5299999999999998</v>
      </c>
      <c r="CK1949" s="3"/>
      <c r="CL1949" s="3"/>
      <c r="CM1949" s="3"/>
      <c r="CN1949">
        <v>305</v>
      </c>
      <c r="CO1949">
        <v>162</v>
      </c>
      <c r="CP1949">
        <v>282</v>
      </c>
      <c r="CQ1949">
        <v>235</v>
      </c>
      <c r="CR1949">
        <v>150</v>
      </c>
      <c r="CS1949" s="3"/>
      <c r="CT1949" s="3"/>
      <c r="CU1949" s="3"/>
      <c r="CV1949">
        <v>17.52</v>
      </c>
      <c r="CW1949">
        <v>22.72</v>
      </c>
      <c r="CX1949">
        <v>13.52</v>
      </c>
      <c r="CY1949">
        <v>15.12</v>
      </c>
      <c r="CZ1949">
        <v>23.3</v>
      </c>
      <c r="DA1949" s="3"/>
      <c r="DB1949" s="3"/>
      <c r="DC1949" s="3"/>
      <c r="DD1949">
        <v>0.9</v>
      </c>
      <c r="DE1949">
        <v>0.62</v>
      </c>
      <c r="DF1949">
        <v>0.62</v>
      </c>
      <c r="DG1949">
        <v>0.56999999999999995</v>
      </c>
      <c r="DH1949">
        <v>0.56000000000000005</v>
      </c>
      <c r="DI1949" s="3"/>
      <c r="DJ1949" s="3"/>
      <c r="DK1949" s="3"/>
      <c r="DL1949" s="6">
        <f>(CM1949*3+CL1949*2+CK1949)/6</f>
        <v>0</v>
      </c>
      <c r="DM1949">
        <f>BH1949+(BH1949*(CG1949-8.25)/8.25)</f>
        <v>369.63272727272727</v>
      </c>
      <c r="DN1949">
        <f>BI1949+(BI1949*(CH1949-8.25)/8.25)</f>
        <v>635.62909090909102</v>
      </c>
      <c r="DO1949">
        <f>BJ1949+(BJ1949*(CI1949-8.25)/8.25)</f>
        <v>530.90909090909088</v>
      </c>
      <c r="DP1949">
        <f>BK1949+(BK1949*(CJ1949-8.25)/8.25)</f>
        <v>338.86666666666667</v>
      </c>
      <c r="DQ1949">
        <f>BL1949+(BL1949*(CK1949-8.25)/8.25)</f>
        <v>0</v>
      </c>
      <c r="DR1949">
        <f>BM1949+(BM1949*(CL1949-8.25)/8.25)</f>
        <v>0</v>
      </c>
      <c r="DS1949">
        <f>BN1949+(BN1949*(CM1949-8.25)/8.25)</f>
        <v>0</v>
      </c>
      <c r="DT1949" s="8">
        <f>DM1949*10^8/$I1949</f>
        <v>1974.5337995337995</v>
      </c>
      <c r="DU1949" s="8">
        <f>DN1949*10^8/$I1949</f>
        <v>3395.454545454546</v>
      </c>
      <c r="DV1949" s="8">
        <f>DO1949*10^8/$I1949</f>
        <v>2836.052836052836</v>
      </c>
      <c r="DW1949" s="8">
        <f>DP1949*10^8/$I1949</f>
        <v>1810.1851851851852</v>
      </c>
      <c r="DX1949" s="8">
        <f>DQ1949*10^8/$I1949</f>
        <v>0</v>
      </c>
      <c r="DY1949" s="8">
        <f>DR1949*10^8/$I1949</f>
        <v>0</v>
      </c>
      <c r="DZ1949" s="8">
        <f>DS1949*10^8/$I1949</f>
        <v>0</v>
      </c>
      <c r="EA1949" s="8">
        <f>DT1949*10^8/$I1949</f>
        <v>10547.723288107903</v>
      </c>
      <c r="EB1949" s="8">
        <f>DZ1949*0.8</f>
        <v>0</v>
      </c>
      <c r="EC1949" s="10">
        <f>G1949-E1949</f>
        <v>3560</v>
      </c>
      <c r="ED1949" s="4">
        <f>EC1949/E1949*100</f>
        <v>102.00573065902579</v>
      </c>
      <c r="EE1949" s="4">
        <f>DY1949-G1949</f>
        <v>-7050</v>
      </c>
      <c r="EF1949" s="12">
        <f>EE1949/G1949</f>
        <v>-1</v>
      </c>
      <c r="EG1949" s="4">
        <f>G1949-F1949</f>
        <v>-520</v>
      </c>
    </row>
    <row r="1950" spans="1:137" x14ac:dyDescent="0.3">
      <c r="A1950">
        <v>1949</v>
      </c>
      <c r="B1950" t="s">
        <v>7018</v>
      </c>
      <c r="C1950" t="s">
        <v>4218</v>
      </c>
      <c r="D1950" t="str">
        <f>VLOOKUP(C1950,Sheet1!$A$2:$B$3197,2,FALSE)</f>
        <v>게임엔터테인먼트</v>
      </c>
      <c r="E1950">
        <v>4790</v>
      </c>
      <c r="F1950">
        <v>6460</v>
      </c>
      <c r="G1950" s="7">
        <v>6690</v>
      </c>
      <c r="H1950" t="s">
        <v>1877</v>
      </c>
      <c r="I1950" s="7">
        <f>VALUE(LEFT(H1950,FIND("/",H1950)-1)) + VALUE(MID(H1950,FIND("/",H1950)+1,LEN(H1950)))</f>
        <v>25429284</v>
      </c>
      <c r="J1950" s="1">
        <v>639366</v>
      </c>
      <c r="K1950" s="1">
        <f>G1950*I1950/(10^8)</f>
        <v>1701.2190995999999</v>
      </c>
      <c r="L1950">
        <v>613</v>
      </c>
      <c r="M1950">
        <v>524</v>
      </c>
      <c r="N1950">
        <v>575</v>
      </c>
      <c r="O1950">
        <v>301</v>
      </c>
      <c r="P1950">
        <v>521</v>
      </c>
      <c r="Q1950" s="3"/>
      <c r="R1950" s="3"/>
      <c r="S1950" s="3"/>
      <c r="T1950">
        <v>70</v>
      </c>
      <c r="U1950">
        <v>1</v>
      </c>
      <c r="V1950">
        <v>37</v>
      </c>
      <c r="W1950">
        <v>-31</v>
      </c>
      <c r="X1950">
        <v>2</v>
      </c>
      <c r="Y1950" s="3"/>
      <c r="Z1950" s="3"/>
      <c r="AA1950" s="3"/>
      <c r="AB1950">
        <v>19</v>
      </c>
      <c r="AC1950">
        <v>-366</v>
      </c>
      <c r="AD1950">
        <v>215</v>
      </c>
      <c r="AE1950">
        <v>16</v>
      </c>
      <c r="AF1950">
        <v>29</v>
      </c>
      <c r="AG1950" s="3"/>
      <c r="AH1950" s="3"/>
      <c r="AI1950" s="3"/>
      <c r="AJ1950" s="1">
        <v>1256</v>
      </c>
      <c r="AK1950" s="1">
        <v>1207</v>
      </c>
      <c r="AL1950">
        <v>774</v>
      </c>
      <c r="AM1950">
        <v>794</v>
      </c>
      <c r="AN1950">
        <v>840</v>
      </c>
      <c r="AO1950" s="3"/>
      <c r="AP1950" s="3"/>
      <c r="AQ1950" s="3"/>
      <c r="AR1950">
        <v>553</v>
      </c>
      <c r="AS1950">
        <v>391</v>
      </c>
      <c r="AT1950">
        <v>105</v>
      </c>
      <c r="AU1950">
        <v>56</v>
      </c>
      <c r="AV1950">
        <v>71</v>
      </c>
      <c r="AW1950" s="3"/>
      <c r="AX1950" s="3"/>
      <c r="AY1950" s="3"/>
      <c r="AZ1950">
        <v>704</v>
      </c>
      <c r="BA1950">
        <v>816</v>
      </c>
      <c r="BB1950">
        <v>669</v>
      </c>
      <c r="BC1950">
        <v>737</v>
      </c>
      <c r="BD1950">
        <v>768</v>
      </c>
      <c r="BE1950" s="3"/>
      <c r="BF1950" s="3"/>
      <c r="BG1950" s="3"/>
      <c r="BH1950">
        <v>414</v>
      </c>
      <c r="BI1950">
        <v>597</v>
      </c>
      <c r="BJ1950">
        <v>660</v>
      </c>
      <c r="BK1950">
        <v>737</v>
      </c>
      <c r="BL1950">
        <v>768</v>
      </c>
      <c r="BM1950" s="3"/>
      <c r="BN1950" s="3"/>
      <c r="BO1950" s="3"/>
      <c r="BP1950">
        <v>97</v>
      </c>
      <c r="BQ1950">
        <v>124</v>
      </c>
      <c r="BR1950">
        <v>124</v>
      </c>
      <c r="BS1950">
        <v>131</v>
      </c>
      <c r="BT1950">
        <v>131</v>
      </c>
      <c r="BU1950" s="3"/>
      <c r="BV1950" s="3"/>
      <c r="BW1950" s="3"/>
      <c r="BX1950">
        <v>1.69</v>
      </c>
      <c r="BY1950">
        <v>-29.75</v>
      </c>
      <c r="BZ1950">
        <v>21.72</v>
      </c>
      <c r="CA1950">
        <v>2.09</v>
      </c>
      <c r="CB1950">
        <v>3.51</v>
      </c>
      <c r="CC1950" s="3"/>
      <c r="CD1950" s="3"/>
      <c r="CE1950" s="3"/>
      <c r="CF1950">
        <v>1.85</v>
      </c>
      <c r="CG1950">
        <v>-50.85</v>
      </c>
      <c r="CH1950">
        <v>22.56</v>
      </c>
      <c r="CI1950">
        <v>2.34</v>
      </c>
      <c r="CJ1950">
        <v>3.8</v>
      </c>
      <c r="CK1950" s="3"/>
      <c r="CL1950" s="3"/>
      <c r="CM1950" s="3"/>
      <c r="CN1950">
        <v>36</v>
      </c>
      <c r="CO1950" s="1">
        <v>-1108</v>
      </c>
      <c r="CP1950">
        <v>586</v>
      </c>
      <c r="CQ1950">
        <v>64</v>
      </c>
      <c r="CR1950">
        <v>113</v>
      </c>
      <c r="CS1950" s="3"/>
      <c r="CT1950" s="3"/>
      <c r="CU1950" s="3"/>
      <c r="CV1950">
        <v>257.32</v>
      </c>
      <c r="CW1950" t="s">
        <v>2</v>
      </c>
      <c r="CX1950">
        <v>6.09</v>
      </c>
      <c r="CY1950">
        <v>78.45</v>
      </c>
      <c r="CZ1950">
        <v>41.26</v>
      </c>
      <c r="DA1950" s="3"/>
      <c r="DB1950" s="3"/>
      <c r="DC1950" s="3"/>
      <c r="DD1950">
        <v>4.21</v>
      </c>
      <c r="DE1950">
        <v>3.19</v>
      </c>
      <c r="DF1950">
        <v>1.31</v>
      </c>
      <c r="DG1950">
        <v>1.74</v>
      </c>
      <c r="DH1950">
        <v>1.54</v>
      </c>
      <c r="DI1950" s="3"/>
      <c r="DJ1950" s="3"/>
      <c r="DK1950" s="3"/>
      <c r="DL1950" s="6">
        <f>(CM1950*3+CL1950*2+CK1950)/6</f>
        <v>0</v>
      </c>
      <c r="DM1950">
        <f>BH1950+(BH1950*(CG1950-8.25)/8.25)</f>
        <v>-2551.7454545454548</v>
      </c>
      <c r="DN1950">
        <f>BI1950+(BI1950*(CH1950-8.25)/8.25)</f>
        <v>1632.5236363636363</v>
      </c>
      <c r="DO1950">
        <f>BJ1950+(BJ1950*(CI1950-8.25)/8.25)</f>
        <v>187.2</v>
      </c>
      <c r="DP1950">
        <f>BK1950+(BK1950*(CJ1950-8.25)/8.25)</f>
        <v>339.46666666666664</v>
      </c>
      <c r="DQ1950">
        <f>BL1950+(BL1950*(CK1950-8.25)/8.25)</f>
        <v>0</v>
      </c>
      <c r="DR1950">
        <f>BM1950+(BM1950*(CL1950-8.25)/8.25)</f>
        <v>0</v>
      </c>
      <c r="DS1950">
        <f>BN1950+(BN1950*(CM1950-8.25)/8.25)</f>
        <v>0</v>
      </c>
      <c r="DT1950" s="8">
        <f>DM1950*10^8/$I1950</f>
        <v>-10034.672838391576</v>
      </c>
      <c r="DU1950" s="8">
        <f>DN1950*10^8/$I1950</f>
        <v>6419.856871957687</v>
      </c>
      <c r="DV1950" s="8">
        <f>DO1950*10^8/$I1950</f>
        <v>736.1591462819008</v>
      </c>
      <c r="DW1950" s="8">
        <f>DP1950*10^8/$I1950</f>
        <v>1334.9438649812816</v>
      </c>
      <c r="DX1950" s="8">
        <f>DQ1950*10^8/$I1950</f>
        <v>0</v>
      </c>
      <c r="DY1950" s="8">
        <f>DR1950*10^8/$I1950</f>
        <v>0</v>
      </c>
      <c r="DZ1950" s="8">
        <f>DS1950*10^8/$I1950</f>
        <v>0</v>
      </c>
      <c r="EA1950" s="8">
        <f>DT1950*10^8/$I1950</f>
        <v>-39461.090758165177</v>
      </c>
      <c r="EB1950" s="8">
        <f>DZ1950*0.8</f>
        <v>0</v>
      </c>
      <c r="EC1950" s="10">
        <f>G1950-E1950</f>
        <v>1900</v>
      </c>
      <c r="ED1950" s="4">
        <f>EC1950/E1950*100</f>
        <v>39.665970772442591</v>
      </c>
      <c r="EE1950" s="4">
        <f>DY1950-G1950</f>
        <v>-6690</v>
      </c>
      <c r="EF1950" s="12">
        <f>EE1950/G1950</f>
        <v>-1</v>
      </c>
      <c r="EG1950" s="4">
        <f>G1950-F1950</f>
        <v>230</v>
      </c>
    </row>
    <row r="1951" spans="1:137" x14ac:dyDescent="0.3">
      <c r="A1951">
        <v>1950</v>
      </c>
      <c r="B1951" t="s">
        <v>6258</v>
      </c>
      <c r="C1951" t="s">
        <v>4219</v>
      </c>
      <c r="D1951" t="str">
        <f>VLOOKUP(C1951,Sheet1!$A$2:$B$3197,2,FALSE)</f>
        <v>전문소매</v>
      </c>
      <c r="E1951" t="e">
        <v>#N/A</v>
      </c>
      <c r="F1951">
        <v>1550</v>
      </c>
      <c r="G1951" s="7">
        <v>1550</v>
      </c>
      <c r="H1951" t="s">
        <v>1878</v>
      </c>
      <c r="I1951" s="7">
        <f>VALUE(LEFT(H1951,FIND("/",H1951)-1)) + VALUE(MID(H1951,FIND("/",H1951)+1,LEN(H1951)))</f>
        <v>70703912</v>
      </c>
      <c r="J1951" s="1">
        <v>5000000</v>
      </c>
      <c r="K1951" s="1">
        <f>G1951*I1951/(10^8)</f>
        <v>1095.9106360000001</v>
      </c>
      <c r="L1951">
        <v>35</v>
      </c>
      <c r="M1951">
        <v>153</v>
      </c>
      <c r="N1951">
        <v>112</v>
      </c>
      <c r="O1951">
        <v>72</v>
      </c>
      <c r="P1951">
        <v>9</v>
      </c>
      <c r="Q1951" s="3"/>
      <c r="R1951" s="3"/>
      <c r="S1951" s="3"/>
      <c r="T1951">
        <v>-28</v>
      </c>
      <c r="U1951">
        <v>3</v>
      </c>
      <c r="V1951">
        <v>-57</v>
      </c>
      <c r="W1951">
        <v>-35</v>
      </c>
      <c r="X1951">
        <v>-48</v>
      </c>
      <c r="Y1951" s="3"/>
      <c r="Z1951" s="3"/>
      <c r="AA1951" s="3"/>
      <c r="AB1951">
        <v>-80</v>
      </c>
      <c r="AC1951">
        <v>-215</v>
      </c>
      <c r="AD1951">
        <v>-236</v>
      </c>
      <c r="AE1951">
        <v>-314</v>
      </c>
      <c r="AF1951">
        <v>-71</v>
      </c>
      <c r="AG1951" s="3"/>
      <c r="AH1951" s="3"/>
      <c r="AI1951" s="3"/>
      <c r="AJ1951">
        <v>413</v>
      </c>
      <c r="AK1951">
        <v>708</v>
      </c>
      <c r="AL1951">
        <v>667</v>
      </c>
      <c r="AM1951">
        <v>282</v>
      </c>
      <c r="AN1951">
        <v>599</v>
      </c>
      <c r="AO1951" s="3"/>
      <c r="AP1951" s="3"/>
      <c r="AQ1951" s="3"/>
      <c r="AR1951">
        <v>260</v>
      </c>
      <c r="AS1951">
        <v>380</v>
      </c>
      <c r="AT1951">
        <v>387</v>
      </c>
      <c r="AU1951">
        <v>313</v>
      </c>
      <c r="AV1951">
        <v>373</v>
      </c>
      <c r="AW1951" s="3"/>
      <c r="AX1951" s="3"/>
      <c r="AY1951" s="3"/>
      <c r="AZ1951">
        <v>153</v>
      </c>
      <c r="BA1951">
        <v>328</v>
      </c>
      <c r="BB1951">
        <v>280</v>
      </c>
      <c r="BC1951">
        <v>-31</v>
      </c>
      <c r="BD1951">
        <v>226</v>
      </c>
      <c r="BE1951" s="3"/>
      <c r="BF1951" s="3"/>
      <c r="BG1951" s="3"/>
      <c r="BH1951">
        <v>153</v>
      </c>
      <c r="BI1951">
        <v>328</v>
      </c>
      <c r="BJ1951">
        <v>280</v>
      </c>
      <c r="BK1951">
        <v>-33</v>
      </c>
      <c r="BL1951">
        <v>226</v>
      </c>
      <c r="BM1951" s="3"/>
      <c r="BN1951" s="3"/>
      <c r="BO1951" s="3"/>
      <c r="BP1951">
        <v>40</v>
      </c>
      <c r="BQ1951">
        <v>180</v>
      </c>
      <c r="BR1951">
        <v>231</v>
      </c>
      <c r="BS1951">
        <v>231</v>
      </c>
      <c r="BT1951">
        <v>354</v>
      </c>
      <c r="BU1951" s="3"/>
      <c r="BV1951" s="3"/>
      <c r="BW1951" s="3"/>
      <c r="BX1951">
        <v>-20.32</v>
      </c>
      <c r="BY1951">
        <v>-38.39</v>
      </c>
      <c r="BZ1951">
        <v>-34.270000000000003</v>
      </c>
      <c r="CA1951">
        <v>-66.16</v>
      </c>
      <c r="CB1951">
        <v>-16.2</v>
      </c>
      <c r="CC1951" s="3"/>
      <c r="CD1951" s="3"/>
      <c r="CE1951" s="3"/>
      <c r="CF1951">
        <v>-48.57</v>
      </c>
      <c r="CG1951">
        <v>-89.5</v>
      </c>
      <c r="CH1951">
        <v>-77.17</v>
      </c>
      <c r="CI1951">
        <v>-253.29</v>
      </c>
      <c r="CJ1951">
        <v>-74.040000000000006</v>
      </c>
      <c r="CK1951" s="3"/>
      <c r="CL1951" s="3"/>
      <c r="CM1951" s="3"/>
      <c r="CN1951" s="1">
        <v>-8940</v>
      </c>
      <c r="CO1951" s="1">
        <v>-14719</v>
      </c>
      <c r="CP1951" s="1">
        <v>-9157</v>
      </c>
      <c r="CQ1951" s="1">
        <v>-12221</v>
      </c>
      <c r="CR1951">
        <v>-350</v>
      </c>
      <c r="CS1951" s="3"/>
      <c r="CT1951" s="3"/>
      <c r="CU1951" s="3"/>
      <c r="CV1951" t="s">
        <v>2</v>
      </c>
      <c r="CW1951" t="s">
        <v>2</v>
      </c>
      <c r="CX1951" t="s">
        <v>2</v>
      </c>
      <c r="CY1951" t="s">
        <v>2</v>
      </c>
      <c r="CZ1951" t="s">
        <v>2</v>
      </c>
      <c r="DA1951" s="3"/>
      <c r="DB1951" s="3"/>
      <c r="DC1951" s="3"/>
      <c r="DD1951">
        <v>0.13</v>
      </c>
      <c r="DE1951">
        <v>0.16</v>
      </c>
      <c r="DF1951">
        <v>0.23</v>
      </c>
      <c r="DG1951" t="s">
        <v>2</v>
      </c>
      <c r="DH1951">
        <v>4.8499999999999996</v>
      </c>
      <c r="DI1951" s="3"/>
      <c r="DJ1951" s="3"/>
      <c r="DK1951" s="3"/>
      <c r="DL1951" s="6">
        <f>(CM1951*3+CL1951*2+CK1951)/6</f>
        <v>0</v>
      </c>
      <c r="DM1951">
        <f>BH1951+(BH1951*(CG1951-8.25)/8.25)</f>
        <v>-1659.8181818181818</v>
      </c>
      <c r="DN1951">
        <f>BI1951+(BI1951*(CH1951-8.25)/8.25)</f>
        <v>-3068.0921212121216</v>
      </c>
      <c r="DO1951">
        <f>BJ1951+(BJ1951*(CI1951-8.25)/8.25)</f>
        <v>-8596.5090909090886</v>
      </c>
      <c r="DP1951">
        <f>BK1951+(BK1951*(CJ1951-8.25)/8.25)</f>
        <v>296.16000000000003</v>
      </c>
      <c r="DQ1951">
        <f>BL1951+(BL1951*(CK1951-8.25)/8.25)</f>
        <v>0</v>
      </c>
      <c r="DR1951">
        <f>BM1951+(BM1951*(CL1951-8.25)/8.25)</f>
        <v>0</v>
      </c>
      <c r="DS1951">
        <f>BN1951+(BN1951*(CM1951-8.25)/8.25)</f>
        <v>0</v>
      </c>
      <c r="DT1951" s="8">
        <f>DM1951*10^8/$I1951</f>
        <v>-2347.5620158304419</v>
      </c>
      <c r="DU1951" s="8">
        <f>DN1951*10^8/$I1951</f>
        <v>-4339.3527096663638</v>
      </c>
      <c r="DV1951" s="8">
        <f>DO1951*10^8/$I1951</f>
        <v>-12158.463156761522</v>
      </c>
      <c r="DW1951" s="8">
        <f>DP1951*10^8/$I1951</f>
        <v>418.87356954166842</v>
      </c>
      <c r="DX1951" s="8">
        <f>DQ1951*10^8/$I1951</f>
        <v>0</v>
      </c>
      <c r="DY1951" s="8">
        <f>DR1951*10^8/$I1951</f>
        <v>0</v>
      </c>
      <c r="DZ1951" s="8">
        <f>DS1951*10^8/$I1951</f>
        <v>0</v>
      </c>
      <c r="EA1951" s="8">
        <f>DT1951*10^8/$I1951</f>
        <v>-3320.2717493629516</v>
      </c>
      <c r="EB1951" s="8">
        <f>DZ1951*0.8</f>
        <v>0</v>
      </c>
      <c r="EC1951" s="10" t="e">
        <f>G1951-E1951</f>
        <v>#N/A</v>
      </c>
      <c r="ED1951" s="4" t="e">
        <f>EC1951/E1951*100</f>
        <v>#N/A</v>
      </c>
      <c r="EE1951" s="4">
        <f>DY1951-G1951</f>
        <v>-1550</v>
      </c>
      <c r="EF1951" s="12">
        <f>EE1951/G1951</f>
        <v>-1</v>
      </c>
      <c r="EG1951" s="4">
        <f>G1951-F1951</f>
        <v>0</v>
      </c>
    </row>
    <row r="1952" spans="1:137" x14ac:dyDescent="0.3">
      <c r="A1952">
        <v>1951</v>
      </c>
      <c r="B1952" t="s">
        <v>7414</v>
      </c>
      <c r="C1952" t="s">
        <v>4220</v>
      </c>
      <c r="D1952" t="str">
        <f>VLOOKUP(C1952,Sheet1!$A$2:$B$3197,2,FALSE)</f>
        <v>자동차부품</v>
      </c>
      <c r="E1952">
        <v>10650</v>
      </c>
      <c r="F1952">
        <v>12200</v>
      </c>
      <c r="G1952" s="7">
        <v>12900</v>
      </c>
      <c r="H1952" t="s">
        <v>1879</v>
      </c>
      <c r="I1952" s="7">
        <f>VALUE(LEFT(H1952,FIND("/",H1952)-1)) + VALUE(MID(H1952,FIND("/",H1952)+1,LEN(H1952)))</f>
        <v>15800000</v>
      </c>
      <c r="J1952" s="1">
        <v>32501</v>
      </c>
      <c r="K1952" s="1">
        <f>G1952*I1952/(10^8)</f>
        <v>2038.2</v>
      </c>
      <c r="L1952" s="1">
        <v>2401</v>
      </c>
      <c r="M1952" s="1">
        <v>2550</v>
      </c>
      <c r="N1952" s="1">
        <v>2534</v>
      </c>
      <c r="O1952" s="1">
        <v>2885</v>
      </c>
      <c r="P1952" s="1">
        <v>2618</v>
      </c>
      <c r="Q1952" s="3"/>
      <c r="R1952" s="3"/>
      <c r="S1952" s="3"/>
      <c r="T1952">
        <v>146</v>
      </c>
      <c r="U1952">
        <v>130</v>
      </c>
      <c r="V1952">
        <v>132</v>
      </c>
      <c r="W1952">
        <v>107</v>
      </c>
      <c r="X1952">
        <v>133</v>
      </c>
      <c r="Y1952" s="3"/>
      <c r="Z1952" s="3"/>
      <c r="AA1952" s="3"/>
      <c r="AB1952">
        <v>151</v>
      </c>
      <c r="AC1952">
        <v>91</v>
      </c>
      <c r="AD1952">
        <v>65</v>
      </c>
      <c r="AE1952">
        <v>102</v>
      </c>
      <c r="AF1952">
        <v>25</v>
      </c>
      <c r="AG1952" s="3"/>
      <c r="AH1952" s="3"/>
      <c r="AI1952" s="3"/>
      <c r="AJ1952" s="1">
        <v>2069</v>
      </c>
      <c r="AK1952" s="1">
        <v>1936</v>
      </c>
      <c r="AL1952" s="1">
        <v>2068</v>
      </c>
      <c r="AM1952" s="1">
        <v>2384</v>
      </c>
      <c r="AN1952" s="1">
        <v>2298</v>
      </c>
      <c r="AO1952" s="3"/>
      <c r="AP1952" s="3"/>
      <c r="AQ1952" s="3"/>
      <c r="AR1952" s="1">
        <v>1140</v>
      </c>
      <c r="AS1952">
        <v>954</v>
      </c>
      <c r="AT1952" s="1">
        <v>1061</v>
      </c>
      <c r="AU1952" s="1">
        <v>1275</v>
      </c>
      <c r="AV1952" s="1">
        <v>1204</v>
      </c>
      <c r="AW1952" s="3"/>
      <c r="AX1952" s="3"/>
      <c r="AY1952" s="3"/>
      <c r="AZ1952">
        <v>929</v>
      </c>
      <c r="BA1952">
        <v>982</v>
      </c>
      <c r="BB1952" s="1">
        <v>1006</v>
      </c>
      <c r="BC1952" s="1">
        <v>1109</v>
      </c>
      <c r="BD1952" s="1">
        <v>1094</v>
      </c>
      <c r="BE1952" s="3"/>
      <c r="BF1952" s="3"/>
      <c r="BG1952" s="3"/>
      <c r="BH1952">
        <v>905</v>
      </c>
      <c r="BI1952">
        <v>959</v>
      </c>
      <c r="BJ1952">
        <v>982</v>
      </c>
      <c r="BK1952" s="1">
        <v>1079</v>
      </c>
      <c r="BL1952" s="1">
        <v>1062</v>
      </c>
      <c r="BM1952" s="3"/>
      <c r="BN1952" s="3"/>
      <c r="BO1952" s="3"/>
      <c r="BP1952">
        <v>80</v>
      </c>
      <c r="BQ1952">
        <v>80</v>
      </c>
      <c r="BR1952">
        <v>80</v>
      </c>
      <c r="BS1952">
        <v>80</v>
      </c>
      <c r="BT1952">
        <v>80</v>
      </c>
      <c r="BU1952" s="3"/>
      <c r="BV1952" s="3"/>
      <c r="BW1952" s="3"/>
      <c r="BX1952">
        <v>7.86</v>
      </c>
      <c r="BY1952">
        <v>4.5599999999999996</v>
      </c>
      <c r="BZ1952">
        <v>3.24</v>
      </c>
      <c r="CA1952">
        <v>4.59</v>
      </c>
      <c r="CB1952">
        <v>1.06</v>
      </c>
      <c r="CC1952" s="3"/>
      <c r="CD1952" s="3"/>
      <c r="CE1952" s="3"/>
      <c r="CF1952">
        <v>17.760000000000002</v>
      </c>
      <c r="CG1952">
        <v>9.76</v>
      </c>
      <c r="CH1952">
        <v>6.56</v>
      </c>
      <c r="CI1952">
        <v>9.7200000000000006</v>
      </c>
      <c r="CJ1952">
        <v>2.27</v>
      </c>
      <c r="CK1952" s="3"/>
      <c r="CL1952" s="3"/>
      <c r="CM1952" s="3"/>
      <c r="CN1952">
        <v>949</v>
      </c>
      <c r="CO1952">
        <v>576</v>
      </c>
      <c r="CP1952">
        <v>403</v>
      </c>
      <c r="CQ1952">
        <v>634</v>
      </c>
      <c r="CR1952">
        <v>154</v>
      </c>
      <c r="CS1952" s="3"/>
      <c r="CT1952" s="3"/>
      <c r="CU1952" s="3"/>
      <c r="CV1952">
        <v>5.1100000000000003</v>
      </c>
      <c r="CW1952">
        <v>8.2200000000000006</v>
      </c>
      <c r="CX1952">
        <v>9.99</v>
      </c>
      <c r="CY1952">
        <v>7.6</v>
      </c>
      <c r="CZ1952">
        <v>66.19</v>
      </c>
      <c r="DA1952" s="3"/>
      <c r="DB1952" s="3"/>
      <c r="DC1952" s="3"/>
      <c r="DD1952">
        <v>0.83</v>
      </c>
      <c r="DE1952">
        <v>0.76</v>
      </c>
      <c r="DF1952">
        <v>0.62</v>
      </c>
      <c r="DG1952">
        <v>0.67</v>
      </c>
      <c r="DH1952">
        <v>1.42</v>
      </c>
      <c r="DI1952" s="3"/>
      <c r="DJ1952" s="3"/>
      <c r="DK1952" s="3"/>
      <c r="DL1952" s="6">
        <f>(CM1952*3+CL1952*2+CK1952)/6</f>
        <v>0</v>
      </c>
      <c r="DM1952">
        <f>BH1952+(BH1952*(CG1952-8.25)/8.25)</f>
        <v>1070.6424242424241</v>
      </c>
      <c r="DN1952">
        <f>BI1952+(BI1952*(CH1952-8.25)/8.25)</f>
        <v>762.55030303030298</v>
      </c>
      <c r="DO1952">
        <f>BJ1952+(BJ1952*(CI1952-8.25)/8.25)</f>
        <v>1156.9745454545455</v>
      </c>
      <c r="DP1952">
        <f>BK1952+(BK1952*(CJ1952-8.25)/8.25)</f>
        <v>296.88848484848484</v>
      </c>
      <c r="DQ1952">
        <f>BL1952+(BL1952*(CK1952-8.25)/8.25)</f>
        <v>0</v>
      </c>
      <c r="DR1952">
        <f>BM1952+(BM1952*(CL1952-8.25)/8.25)</f>
        <v>0</v>
      </c>
      <c r="DS1952">
        <f>BN1952+(BN1952*(CM1952-8.25)/8.25)</f>
        <v>0</v>
      </c>
      <c r="DT1952" s="8">
        <f>DM1952*10^8/$I1952</f>
        <v>6776.2178749520517</v>
      </c>
      <c r="DU1952" s="8">
        <f>DN1952*10^8/$I1952</f>
        <v>4826.2677406981202</v>
      </c>
      <c r="DV1952" s="8">
        <f>DO1952*10^8/$I1952</f>
        <v>7322.6237054085159</v>
      </c>
      <c r="DW1952" s="8">
        <f>DP1952*10^8/$I1952</f>
        <v>1879.0410433448408</v>
      </c>
      <c r="DX1952" s="8">
        <f>DQ1952*10^8/$I1952</f>
        <v>0</v>
      </c>
      <c r="DY1952" s="8">
        <f>DR1952*10^8/$I1952</f>
        <v>0</v>
      </c>
      <c r="DZ1952" s="8">
        <f>DS1952*10^8/$I1952</f>
        <v>0</v>
      </c>
      <c r="EA1952" s="8">
        <f>DT1952*10^8/$I1952</f>
        <v>42887.454904759819</v>
      </c>
      <c r="EB1952" s="8">
        <f>DZ1952*0.8</f>
        <v>0</v>
      </c>
      <c r="EC1952" s="10">
        <f>G1952-E1952</f>
        <v>2250</v>
      </c>
      <c r="ED1952" s="4">
        <f>EC1952/E1952*100</f>
        <v>21.12676056338028</v>
      </c>
      <c r="EE1952" s="4">
        <f>DY1952-G1952</f>
        <v>-12900</v>
      </c>
      <c r="EF1952" s="12">
        <f>EE1952/G1952</f>
        <v>-1</v>
      </c>
      <c r="EG1952" s="4">
        <f>G1952-F1952</f>
        <v>700</v>
      </c>
    </row>
    <row r="1953" spans="1:137" x14ac:dyDescent="0.3">
      <c r="A1953">
        <v>1952</v>
      </c>
      <c r="B1953" t="s">
        <v>6908</v>
      </c>
      <c r="C1953" t="s">
        <v>4221</v>
      </c>
      <c r="D1953" t="str">
        <f>VLOOKUP(C1953,Sheet1!$A$2:$B$3197,2,FALSE)</f>
        <v>IT서비스</v>
      </c>
      <c r="E1953" t="e">
        <v>#N/A</v>
      </c>
      <c r="F1953">
        <v>3875</v>
      </c>
      <c r="G1953" s="7">
        <v>5780</v>
      </c>
      <c r="H1953" t="s">
        <v>1880</v>
      </c>
      <c r="I1953" s="7">
        <f>VALUE(LEFT(H1953,FIND("/",H1953)-1)) + VALUE(MID(H1953,FIND("/",H1953)+1,LEN(H1953)))</f>
        <v>22420174</v>
      </c>
      <c r="J1953" s="1">
        <v>3049163</v>
      </c>
      <c r="K1953" s="1">
        <f>G1953*I1953/(10^8)</f>
        <v>1295.8860572000001</v>
      </c>
      <c r="L1953">
        <v>635</v>
      </c>
      <c r="M1953">
        <v>721</v>
      </c>
      <c r="N1953">
        <v>753</v>
      </c>
      <c r="O1953">
        <v>313</v>
      </c>
      <c r="P1953">
        <v>74</v>
      </c>
      <c r="Q1953" s="3"/>
      <c r="R1953" s="3"/>
      <c r="S1953" s="3"/>
      <c r="T1953">
        <v>24</v>
      </c>
      <c r="U1953">
        <v>20</v>
      </c>
      <c r="V1953">
        <v>-64</v>
      </c>
      <c r="W1953">
        <v>-222</v>
      </c>
      <c r="X1953">
        <v>-44</v>
      </c>
      <c r="Y1953" s="3"/>
      <c r="Z1953" s="3"/>
      <c r="AA1953" s="3"/>
      <c r="AB1953">
        <v>13</v>
      </c>
      <c r="AC1953">
        <v>11</v>
      </c>
      <c r="AD1953">
        <v>-223</v>
      </c>
      <c r="AE1953" s="1">
        <v>-1164</v>
      </c>
      <c r="AF1953">
        <v>-45</v>
      </c>
      <c r="AG1953" s="3"/>
      <c r="AH1953" s="3"/>
      <c r="AI1953" s="3"/>
      <c r="AJ1953" s="1">
        <v>1147</v>
      </c>
      <c r="AK1953" s="1">
        <v>1232</v>
      </c>
      <c r="AL1953" s="1">
        <v>1068</v>
      </c>
      <c r="AM1953">
        <v>187</v>
      </c>
      <c r="AN1953">
        <v>151</v>
      </c>
      <c r="AO1953" s="3"/>
      <c r="AP1953" s="3"/>
      <c r="AQ1953" s="3"/>
      <c r="AR1953">
        <v>529</v>
      </c>
      <c r="AS1953">
        <v>549</v>
      </c>
      <c r="AT1953">
        <v>582</v>
      </c>
      <c r="AU1953" s="1">
        <v>1182</v>
      </c>
      <c r="AV1953" s="1">
        <v>1191</v>
      </c>
      <c r="AW1953" s="3"/>
      <c r="AX1953" s="3"/>
      <c r="AY1953" s="3"/>
      <c r="AZ1953">
        <v>618</v>
      </c>
      <c r="BA1953">
        <v>684</v>
      </c>
      <c r="BB1953">
        <v>486</v>
      </c>
      <c r="BC1953">
        <v>-995</v>
      </c>
      <c r="BD1953" s="1">
        <v>-1040</v>
      </c>
      <c r="BE1953" s="3"/>
      <c r="BF1953" s="3"/>
      <c r="BG1953" s="3"/>
      <c r="BH1953">
        <v>618</v>
      </c>
      <c r="BI1953">
        <v>684</v>
      </c>
      <c r="BJ1953">
        <v>486</v>
      </c>
      <c r="BK1953">
        <v>-995</v>
      </c>
      <c r="BL1953" s="1">
        <v>-1040</v>
      </c>
      <c r="BM1953" s="3"/>
      <c r="BN1953" s="3"/>
      <c r="BO1953" s="3"/>
      <c r="BP1953">
        <v>201</v>
      </c>
      <c r="BQ1953">
        <v>214</v>
      </c>
      <c r="BR1953">
        <v>219</v>
      </c>
      <c r="BS1953">
        <v>261</v>
      </c>
      <c r="BT1953">
        <v>261</v>
      </c>
      <c r="BU1953" s="3"/>
      <c r="BV1953" s="3"/>
      <c r="BW1953" s="3"/>
      <c r="BX1953">
        <v>0.97</v>
      </c>
      <c r="BY1953">
        <v>0.92</v>
      </c>
      <c r="BZ1953">
        <v>-19.43</v>
      </c>
      <c r="CA1953">
        <v>-185.53</v>
      </c>
      <c r="CB1953">
        <v>-26.61</v>
      </c>
      <c r="CC1953" s="3"/>
      <c r="CD1953" s="3"/>
      <c r="CE1953" s="3"/>
      <c r="CF1953">
        <v>2.06</v>
      </c>
      <c r="CG1953">
        <v>1.68</v>
      </c>
      <c r="CH1953">
        <v>-38.200000000000003</v>
      </c>
      <c r="CI1953" t="s">
        <v>1</v>
      </c>
      <c r="CJ1953" t="s">
        <v>1</v>
      </c>
      <c r="CK1953" s="3"/>
      <c r="CL1953" s="3"/>
      <c r="CM1953" s="3"/>
      <c r="CN1953" s="1">
        <v>4104</v>
      </c>
      <c r="CO1953" s="1">
        <v>3373</v>
      </c>
      <c r="CP1953" s="1">
        <v>-67158</v>
      </c>
      <c r="CQ1953" s="1">
        <v>-312467</v>
      </c>
      <c r="CR1953" s="1">
        <v>-11292</v>
      </c>
      <c r="CS1953" s="3"/>
      <c r="CT1953" s="3"/>
      <c r="CU1953" s="3"/>
      <c r="CV1953">
        <v>4.3899999999999997</v>
      </c>
      <c r="CW1953">
        <v>6.55</v>
      </c>
      <c r="CX1953" t="s">
        <v>2</v>
      </c>
      <c r="CY1953" t="s">
        <v>2</v>
      </c>
      <c r="CZ1953" t="s">
        <v>2</v>
      </c>
      <c r="DA1953" s="3"/>
      <c r="DB1953" s="3"/>
      <c r="DC1953" s="3"/>
      <c r="DD1953">
        <v>0.09</v>
      </c>
      <c r="DE1953">
        <v>0.11</v>
      </c>
      <c r="DF1953">
        <v>0.13</v>
      </c>
      <c r="DG1953" t="s">
        <v>2</v>
      </c>
      <c r="DH1953" t="s">
        <v>2</v>
      </c>
      <c r="DI1953" s="3"/>
      <c r="DJ1953" s="3"/>
      <c r="DK1953" s="3"/>
      <c r="DL1953" s="6">
        <f>(CM1953*3+CL1953*2+CK1953)/6</f>
        <v>0</v>
      </c>
      <c r="DM1953">
        <f>BH1953+(BH1953*(CG1953-8.25)/8.25)</f>
        <v>125.8472727272727</v>
      </c>
      <c r="DN1953">
        <f>BI1953+(BI1953*(CH1953-8.25)/8.25)</f>
        <v>-3167.1272727272731</v>
      </c>
      <c r="DO1953" t="e">
        <f>BJ1953+(BJ1953*(CI1953-8.25)/8.25)</f>
        <v>#VALUE!</v>
      </c>
      <c r="DP1953" t="e">
        <f>BK1953+(BK1953*(CJ1953-8.25)/8.25)</f>
        <v>#VALUE!</v>
      </c>
      <c r="DQ1953">
        <f>BL1953+(BL1953*(CK1953-8.25)/8.25)</f>
        <v>0</v>
      </c>
      <c r="DR1953">
        <f>BM1953+(BM1953*(CL1953-8.25)/8.25)</f>
        <v>0</v>
      </c>
      <c r="DS1953">
        <f>BN1953+(BN1953*(CM1953-8.25)/8.25)</f>
        <v>0</v>
      </c>
      <c r="DT1953" s="8">
        <f>DM1953*10^8/$I1953</f>
        <v>561.31264961312388</v>
      </c>
      <c r="DU1953" s="8">
        <f>DN1953*10^8/$I1953</f>
        <v>-14126.238595326124</v>
      </c>
      <c r="DV1953" s="8" t="e">
        <f>DO1953*10^8/$I1953</f>
        <v>#VALUE!</v>
      </c>
      <c r="DW1953" s="8" t="e">
        <f>DP1953*10^8/$I1953</f>
        <v>#VALUE!</v>
      </c>
      <c r="DX1953" s="8">
        <f>DQ1953*10^8/$I1953</f>
        <v>0</v>
      </c>
      <c r="DY1953" s="8">
        <f>DR1953*10^8/$I1953</f>
        <v>0</v>
      </c>
      <c r="DZ1953" s="8">
        <f>DS1953*10^8/$I1953</f>
        <v>0</v>
      </c>
      <c r="EA1953" s="8">
        <f>DT1953*10^8/$I1953</f>
        <v>2503.6052334523533</v>
      </c>
      <c r="EB1953" s="8">
        <f>DZ1953*0.8</f>
        <v>0</v>
      </c>
      <c r="EC1953" s="10" t="e">
        <f>G1953-E1953</f>
        <v>#N/A</v>
      </c>
      <c r="ED1953" s="4" t="e">
        <f>EC1953/E1953*100</f>
        <v>#N/A</v>
      </c>
      <c r="EE1953" s="4">
        <f>DY1953-G1953</f>
        <v>-5780</v>
      </c>
      <c r="EF1953" s="12">
        <f>EE1953/G1953</f>
        <v>-1</v>
      </c>
      <c r="EG1953" s="4">
        <f>G1953-F1953</f>
        <v>1905</v>
      </c>
    </row>
    <row r="1954" spans="1:137" x14ac:dyDescent="0.3">
      <c r="A1954">
        <v>1953</v>
      </c>
      <c r="B1954" t="s">
        <v>6838</v>
      </c>
      <c r="C1954" t="s">
        <v>4222</v>
      </c>
      <c r="D1954" t="str">
        <f>VLOOKUP(C1954,Sheet1!$A$2:$B$3197,2,FALSE)</f>
        <v>조선</v>
      </c>
      <c r="E1954">
        <v>2600</v>
      </c>
      <c r="F1954">
        <v>5600</v>
      </c>
      <c r="G1954" s="7">
        <v>5100</v>
      </c>
      <c r="H1954" t="s">
        <v>1881</v>
      </c>
      <c r="I1954" s="7">
        <f>VALUE(LEFT(H1954,FIND("/",H1954)-1)) + VALUE(MID(H1954,FIND("/",H1954)+1,LEN(H1954)))</f>
        <v>45573661</v>
      </c>
      <c r="J1954" s="1">
        <v>27694</v>
      </c>
      <c r="K1954" s="1">
        <f>G1954*I1954/(10^8)</f>
        <v>2324.256711</v>
      </c>
      <c r="L1954" s="1">
        <v>1830</v>
      </c>
      <c r="M1954" s="1">
        <v>1010</v>
      </c>
      <c r="N1954">
        <v>775</v>
      </c>
      <c r="O1954" s="1">
        <v>1301</v>
      </c>
      <c r="P1954" s="1">
        <v>1677</v>
      </c>
      <c r="Q1954" s="3"/>
      <c r="R1954" s="3"/>
      <c r="S1954" s="3"/>
      <c r="T1954">
        <v>16</v>
      </c>
      <c r="U1954">
        <v>20</v>
      </c>
      <c r="V1954">
        <v>-15</v>
      </c>
      <c r="W1954">
        <v>53</v>
      </c>
      <c r="X1954">
        <v>213</v>
      </c>
      <c r="Y1954" s="3"/>
      <c r="Z1954" s="3"/>
      <c r="AA1954" s="3"/>
      <c r="AB1954">
        <v>-202</v>
      </c>
      <c r="AC1954">
        <v>-11</v>
      </c>
      <c r="AD1954">
        <v>-31</v>
      </c>
      <c r="AE1954">
        <v>35</v>
      </c>
      <c r="AF1954">
        <v>293</v>
      </c>
      <c r="AG1954" s="3"/>
      <c r="AH1954" s="3"/>
      <c r="AI1954" s="3"/>
      <c r="AJ1954" s="1">
        <v>1464</v>
      </c>
      <c r="AK1954" s="1">
        <v>1281</v>
      </c>
      <c r="AL1954" s="1">
        <v>1330</v>
      </c>
      <c r="AM1954" s="1">
        <v>1564</v>
      </c>
      <c r="AN1954" s="1">
        <v>1766</v>
      </c>
      <c r="AO1954" s="3"/>
      <c r="AP1954" s="3"/>
      <c r="AQ1954" s="3"/>
      <c r="AR1954" s="1">
        <v>1350</v>
      </c>
      <c r="AS1954" s="1">
        <v>1164</v>
      </c>
      <c r="AT1954" s="1">
        <v>1203</v>
      </c>
      <c r="AU1954" s="1">
        <v>1250</v>
      </c>
      <c r="AV1954" s="1">
        <v>1165</v>
      </c>
      <c r="AW1954" s="3"/>
      <c r="AX1954" s="3"/>
      <c r="AY1954" s="3"/>
      <c r="AZ1954">
        <v>114</v>
      </c>
      <c r="BA1954">
        <v>116</v>
      </c>
      <c r="BB1954">
        <v>127</v>
      </c>
      <c r="BC1954">
        <v>314</v>
      </c>
      <c r="BD1954">
        <v>601</v>
      </c>
      <c r="BE1954" s="3"/>
      <c r="BF1954" s="3"/>
      <c r="BG1954" s="3"/>
      <c r="BH1954">
        <v>114</v>
      </c>
      <c r="BI1954">
        <v>116</v>
      </c>
      <c r="BJ1954">
        <v>127</v>
      </c>
      <c r="BK1954">
        <v>314</v>
      </c>
      <c r="BL1954">
        <v>601</v>
      </c>
      <c r="BM1954" s="3"/>
      <c r="BN1954" s="3"/>
      <c r="BO1954" s="3"/>
      <c r="BP1954">
        <v>203</v>
      </c>
      <c r="BQ1954">
        <v>203</v>
      </c>
      <c r="BR1954">
        <v>228</v>
      </c>
      <c r="BS1954">
        <v>228</v>
      </c>
      <c r="BT1954">
        <v>228</v>
      </c>
      <c r="BU1954" s="3"/>
      <c r="BV1954" s="3"/>
      <c r="BW1954" s="3"/>
      <c r="BX1954">
        <v>-11.82</v>
      </c>
      <c r="BY1954">
        <v>-0.79</v>
      </c>
      <c r="BZ1954">
        <v>-2.36</v>
      </c>
      <c r="CA1954">
        <v>2.42</v>
      </c>
      <c r="CB1954">
        <v>17.61</v>
      </c>
      <c r="CC1954" s="3"/>
      <c r="CD1954" s="3"/>
      <c r="CE1954" s="3"/>
      <c r="CF1954">
        <v>-94.9</v>
      </c>
      <c r="CG1954">
        <v>-9.3800000000000008</v>
      </c>
      <c r="CH1954">
        <v>-25.39</v>
      </c>
      <c r="CI1954">
        <v>15.91</v>
      </c>
      <c r="CJ1954">
        <v>64.06</v>
      </c>
      <c r="CK1954" s="3"/>
      <c r="CL1954" s="3"/>
      <c r="CM1954" s="3"/>
      <c r="CN1954">
        <v>-497</v>
      </c>
      <c r="CO1954">
        <v>-27</v>
      </c>
      <c r="CP1954">
        <v>-73</v>
      </c>
      <c r="CQ1954">
        <v>77</v>
      </c>
      <c r="CR1954">
        <v>644</v>
      </c>
      <c r="CS1954" s="3"/>
      <c r="CT1954" s="3"/>
      <c r="CU1954" s="3"/>
      <c r="CV1954" t="s">
        <v>2</v>
      </c>
      <c r="CW1954" t="s">
        <v>2</v>
      </c>
      <c r="CX1954" t="s">
        <v>2</v>
      </c>
      <c r="CY1954">
        <v>10.39</v>
      </c>
      <c r="CZ1954">
        <v>3.82</v>
      </c>
      <c r="DA1954" s="3"/>
      <c r="DB1954" s="3"/>
      <c r="DC1954" s="3"/>
      <c r="DD1954">
        <v>6.67</v>
      </c>
      <c r="DE1954">
        <v>3.05</v>
      </c>
      <c r="DF1954">
        <v>2.2999999999999998</v>
      </c>
      <c r="DG1954">
        <v>1.1100000000000001</v>
      </c>
      <c r="DH1954">
        <v>1.82</v>
      </c>
      <c r="DI1954" s="3"/>
      <c r="DJ1954" s="3"/>
      <c r="DK1954" s="3"/>
      <c r="DL1954" s="6">
        <f>(CM1954*3+CL1954*2+CK1954)/6</f>
        <v>0</v>
      </c>
      <c r="DM1954">
        <f>BH1954+(BH1954*(CG1954-8.25)/8.25)</f>
        <v>-129.61454545454549</v>
      </c>
      <c r="DN1954">
        <f>BI1954+(BI1954*(CH1954-8.25)/8.25)</f>
        <v>-356.99878787878788</v>
      </c>
      <c r="DO1954">
        <f>BJ1954+(BJ1954*(CI1954-8.25)/8.25)</f>
        <v>244.91757575757578</v>
      </c>
      <c r="DP1954">
        <f>BK1954+(BK1954*(CJ1954-8.25)/8.25)</f>
        <v>2438.1624242424241</v>
      </c>
      <c r="DQ1954">
        <f>BL1954+(BL1954*(CK1954-8.25)/8.25)</f>
        <v>0</v>
      </c>
      <c r="DR1954">
        <f>BM1954+(BM1954*(CL1954-8.25)/8.25)</f>
        <v>0</v>
      </c>
      <c r="DS1954">
        <f>BN1954+(BN1954*(CM1954-8.25)/8.25)</f>
        <v>0</v>
      </c>
      <c r="DT1954" s="8">
        <f>DM1954*10^8/$I1954</f>
        <v>-284.40670029679092</v>
      </c>
      <c r="DU1954" s="8">
        <f>DN1954*10^8/$I1954</f>
        <v>-783.34454604993846</v>
      </c>
      <c r="DV1954" s="8">
        <f>DO1954*10^8/$I1954</f>
        <v>537.41036024640584</v>
      </c>
      <c r="DW1954" s="8">
        <f>DP1954*10^8/$I1954</f>
        <v>5349.9375971625896</v>
      </c>
      <c r="DX1954" s="8">
        <f>DQ1954*10^8/$I1954</f>
        <v>0</v>
      </c>
      <c r="DY1954" s="8">
        <f>DR1954*10^8/$I1954</f>
        <v>0</v>
      </c>
      <c r="DZ1954" s="8">
        <f>DS1954*10^8/$I1954</f>
        <v>0</v>
      </c>
      <c r="EA1954" s="8">
        <f>DT1954*10^8/$I1954</f>
        <v>-624.05936687155975</v>
      </c>
      <c r="EB1954" s="8">
        <f>DZ1954*0.8</f>
        <v>0</v>
      </c>
      <c r="EC1954" s="10">
        <f>G1954-E1954</f>
        <v>2500</v>
      </c>
      <c r="ED1954" s="4">
        <f>EC1954/E1954*100</f>
        <v>96.15384615384616</v>
      </c>
      <c r="EE1954" s="4">
        <f>DY1954-G1954</f>
        <v>-5100</v>
      </c>
      <c r="EF1954" s="12">
        <f>EE1954/G1954</f>
        <v>-1</v>
      </c>
      <c r="EG1954" s="4">
        <f>G1954-F1954</f>
        <v>-500</v>
      </c>
    </row>
    <row r="1955" spans="1:137" x14ac:dyDescent="0.3">
      <c r="A1955">
        <v>1954</v>
      </c>
      <c r="B1955" t="s">
        <v>6466</v>
      </c>
      <c r="C1955" t="s">
        <v>4223</v>
      </c>
      <c r="D1955" t="str">
        <f>VLOOKUP(C1955,Sheet1!$A$2:$B$3197,2,FALSE)</f>
        <v>전기제품</v>
      </c>
      <c r="E1955" t="e">
        <v>#N/A</v>
      </c>
      <c r="F1955">
        <v>2485</v>
      </c>
      <c r="G1955" s="7">
        <v>2485</v>
      </c>
      <c r="H1955" t="s">
        <v>1882</v>
      </c>
      <c r="I1955" s="7">
        <f>VALUE(LEFT(H1955,FIND("/",H1955)-1)) + VALUE(MID(H1955,FIND("/",H1955)+1,LEN(H1955)))</f>
        <v>29764643</v>
      </c>
      <c r="J1955" s="1">
        <v>763601</v>
      </c>
      <c r="K1955" s="1">
        <f>G1955*I1955/(10^8)</f>
        <v>739.65137855</v>
      </c>
      <c r="L1955">
        <v>602</v>
      </c>
      <c r="M1955">
        <v>490</v>
      </c>
      <c r="N1955">
        <v>524</v>
      </c>
      <c r="O1955">
        <v>353</v>
      </c>
      <c r="P1955">
        <v>272</v>
      </c>
      <c r="Q1955" s="3"/>
      <c r="R1955" s="3"/>
      <c r="S1955" s="3"/>
      <c r="T1955">
        <v>18</v>
      </c>
      <c r="U1955">
        <v>-18</v>
      </c>
      <c r="V1955">
        <v>-105</v>
      </c>
      <c r="W1955">
        <v>-46</v>
      </c>
      <c r="X1955">
        <v>-29</v>
      </c>
      <c r="Y1955" s="3"/>
      <c r="Z1955" s="3"/>
      <c r="AA1955" s="3"/>
      <c r="AB1955">
        <v>-3</v>
      </c>
      <c r="AC1955">
        <v>-9</v>
      </c>
      <c r="AD1955">
        <v>-333</v>
      </c>
      <c r="AE1955">
        <v>-89</v>
      </c>
      <c r="AF1955">
        <v>-34</v>
      </c>
      <c r="AG1955" s="3"/>
      <c r="AH1955" s="3"/>
      <c r="AI1955" s="3"/>
      <c r="AJ1955">
        <v>644</v>
      </c>
      <c r="AK1955">
        <v>577</v>
      </c>
      <c r="AL1955">
        <v>697</v>
      </c>
      <c r="AM1955">
        <v>257</v>
      </c>
      <c r="AN1955">
        <v>215</v>
      </c>
      <c r="AO1955" s="3"/>
      <c r="AP1955" s="3"/>
      <c r="AQ1955" s="3"/>
      <c r="AR1955">
        <v>306</v>
      </c>
      <c r="AS1955">
        <v>258</v>
      </c>
      <c r="AT1955">
        <v>456</v>
      </c>
      <c r="AU1955">
        <v>117</v>
      </c>
      <c r="AV1955">
        <v>73</v>
      </c>
      <c r="AW1955" s="3"/>
      <c r="AX1955" s="3"/>
      <c r="AY1955" s="3"/>
      <c r="AZ1955">
        <v>338</v>
      </c>
      <c r="BA1955">
        <v>319</v>
      </c>
      <c r="BB1955">
        <v>240</v>
      </c>
      <c r="BC1955">
        <v>140</v>
      </c>
      <c r="BD1955">
        <v>141</v>
      </c>
      <c r="BE1955" s="3"/>
      <c r="BF1955" s="3"/>
      <c r="BG1955" s="3"/>
      <c r="BH1955">
        <v>338</v>
      </c>
      <c r="BI1955">
        <v>319</v>
      </c>
      <c r="BJ1955">
        <v>240</v>
      </c>
      <c r="BK1955">
        <v>140</v>
      </c>
      <c r="BL1955">
        <v>141</v>
      </c>
      <c r="BM1955" s="3"/>
      <c r="BN1955" s="3"/>
      <c r="BO1955" s="3"/>
      <c r="BP1955">
        <v>65</v>
      </c>
      <c r="BQ1955">
        <v>65</v>
      </c>
      <c r="BR1955">
        <v>117</v>
      </c>
      <c r="BS1955">
        <v>117</v>
      </c>
      <c r="BT1955">
        <v>124</v>
      </c>
      <c r="BU1955" s="3"/>
      <c r="BV1955" s="3"/>
      <c r="BW1955" s="3"/>
      <c r="BX1955">
        <v>-0.39</v>
      </c>
      <c r="BY1955">
        <v>-1.45</v>
      </c>
      <c r="BZ1955">
        <v>-52.29</v>
      </c>
      <c r="CA1955">
        <v>-18.59</v>
      </c>
      <c r="CB1955">
        <v>-14.6</v>
      </c>
      <c r="CC1955" s="3"/>
      <c r="CD1955" s="3"/>
      <c r="CE1955" s="3"/>
      <c r="CF1955">
        <v>-0.77</v>
      </c>
      <c r="CG1955">
        <v>-2.69</v>
      </c>
      <c r="CH1955">
        <v>-119.14</v>
      </c>
      <c r="CI1955">
        <v>-46.61</v>
      </c>
      <c r="CJ1955">
        <v>-24.46</v>
      </c>
      <c r="CK1955" s="3"/>
      <c r="CL1955" s="3"/>
      <c r="CM1955" s="3"/>
      <c r="CN1955">
        <v>-29</v>
      </c>
      <c r="CO1955">
        <v>-98</v>
      </c>
      <c r="CP1955" s="1">
        <v>-3170</v>
      </c>
      <c r="CQ1955">
        <v>-634</v>
      </c>
      <c r="CR1955">
        <v>-246</v>
      </c>
      <c r="CS1955" s="3"/>
      <c r="CT1955" s="3"/>
      <c r="CU1955" s="3"/>
      <c r="CV1955" t="s">
        <v>2</v>
      </c>
      <c r="CW1955" t="s">
        <v>2</v>
      </c>
      <c r="CX1955" t="s">
        <v>2</v>
      </c>
      <c r="CY1955" t="s">
        <v>2</v>
      </c>
      <c r="CZ1955" t="s">
        <v>2</v>
      </c>
      <c r="DA1955" s="3"/>
      <c r="DB1955" s="3"/>
      <c r="DC1955" s="3"/>
      <c r="DD1955">
        <v>1.35</v>
      </c>
      <c r="DE1955">
        <v>1.9</v>
      </c>
      <c r="DF1955">
        <v>1.74</v>
      </c>
      <c r="DG1955">
        <v>2.11</v>
      </c>
      <c r="DH1955">
        <v>2.87</v>
      </c>
      <c r="DI1955" s="3"/>
      <c r="DJ1955" s="3"/>
      <c r="DK1955" s="3"/>
      <c r="DL1955" s="6">
        <f>(CM1955*3+CL1955*2+CK1955)/6</f>
        <v>0</v>
      </c>
      <c r="DM1955">
        <f>BH1955+(BH1955*(CG1955-8.25)/8.25)</f>
        <v>-110.20848484848483</v>
      </c>
      <c r="DN1955">
        <f>BI1955+(BI1955*(CH1955-8.25)/8.25)</f>
        <v>-4606.7466666666669</v>
      </c>
      <c r="DO1955">
        <f>BJ1955+(BJ1955*(CI1955-8.25)/8.25)</f>
        <v>-1355.9272727272728</v>
      </c>
      <c r="DP1955">
        <f>BK1955+(BK1955*(CJ1955-8.25)/8.25)</f>
        <v>-415.07878787878792</v>
      </c>
      <c r="DQ1955">
        <f>BL1955+(BL1955*(CK1955-8.25)/8.25)</f>
        <v>0</v>
      </c>
      <c r="DR1955">
        <f>BM1955+(BM1955*(CL1955-8.25)/8.25)</f>
        <v>0</v>
      </c>
      <c r="DS1955">
        <f>BN1955+(BN1955*(CM1955-8.25)/8.25)</f>
        <v>0</v>
      </c>
      <c r="DT1955" s="8">
        <f>DM1955*10^8/$I1955</f>
        <v>-370.26644280089238</v>
      </c>
      <c r="DU1955" s="8">
        <f>DN1955*10^8/$I1955</f>
        <v>-15477.24481918586</v>
      </c>
      <c r="DV1955" s="8">
        <f>DO1955*10^8/$I1955</f>
        <v>-4555.4965088184417</v>
      </c>
      <c r="DW1955" s="8">
        <f>DP1955*10^8/$I1955</f>
        <v>-1394.5364232280156</v>
      </c>
      <c r="DX1955" s="8">
        <f>DQ1955*10^8/$I1955</f>
        <v>0</v>
      </c>
      <c r="DY1955" s="8">
        <f>DR1955*10^8/$I1955</f>
        <v>0</v>
      </c>
      <c r="DZ1955" s="8">
        <f>DS1955*10^8/$I1955</f>
        <v>0</v>
      </c>
      <c r="EA1955" s="8">
        <f>DT1955*10^8/$I1955</f>
        <v>-1243.9807956066948</v>
      </c>
      <c r="EB1955" s="8">
        <f>DZ1955*0.8</f>
        <v>0</v>
      </c>
      <c r="EC1955" s="10" t="e">
        <f>G1955-E1955</f>
        <v>#N/A</v>
      </c>
      <c r="ED1955" s="4" t="e">
        <f>EC1955/E1955*100</f>
        <v>#N/A</v>
      </c>
      <c r="EE1955" s="4">
        <f>DY1955-G1955</f>
        <v>-2485</v>
      </c>
      <c r="EF1955" s="12">
        <f>EE1955/G1955</f>
        <v>-1</v>
      </c>
      <c r="EG1955" s="4">
        <f>G1955-F1955</f>
        <v>0</v>
      </c>
    </row>
    <row r="1956" spans="1:137" x14ac:dyDescent="0.3">
      <c r="A1956">
        <v>1955</v>
      </c>
      <c r="B1956" t="s">
        <v>7905</v>
      </c>
      <c r="C1956" t="s">
        <v>4224</v>
      </c>
      <c r="D1956" t="str">
        <f>VLOOKUP(C1956,Sheet1!$A$2:$B$3197,2,FALSE)</f>
        <v>반도체와반도체장비</v>
      </c>
      <c r="E1956">
        <v>135200</v>
      </c>
      <c r="F1956">
        <v>161500</v>
      </c>
      <c r="G1956" s="7">
        <v>165700</v>
      </c>
      <c r="H1956" t="s">
        <v>1883</v>
      </c>
      <c r="I1956" s="7">
        <f>VALUE(LEFT(H1956,FIND("/",H1956)-1)) + VALUE(MID(H1956,FIND("/",H1956)+1,LEN(H1956)))</f>
        <v>15242370</v>
      </c>
      <c r="J1956" s="1">
        <v>811710</v>
      </c>
      <c r="K1956" s="1">
        <f>G1956*I1956/(10^8)</f>
        <v>25256.607090000001</v>
      </c>
      <c r="L1956" s="1">
        <v>1128</v>
      </c>
      <c r="M1956" s="1">
        <v>1415</v>
      </c>
      <c r="N1956" s="1">
        <v>1504</v>
      </c>
      <c r="O1956" s="1">
        <v>1703</v>
      </c>
      <c r="P1956" s="1">
        <v>2013</v>
      </c>
      <c r="Q1956" s="3"/>
      <c r="R1956" s="3"/>
      <c r="S1956" s="3"/>
      <c r="T1956">
        <v>393</v>
      </c>
      <c r="U1956">
        <v>492</v>
      </c>
      <c r="V1956">
        <v>575</v>
      </c>
      <c r="W1956">
        <v>641</v>
      </c>
      <c r="X1956">
        <v>779</v>
      </c>
      <c r="Y1956" s="3"/>
      <c r="Z1956" s="3"/>
      <c r="AA1956" s="3"/>
      <c r="AB1956">
        <v>354</v>
      </c>
      <c r="AC1956">
        <v>404</v>
      </c>
      <c r="AD1956">
        <v>486</v>
      </c>
      <c r="AE1956">
        <v>528</v>
      </c>
      <c r="AF1956">
        <v>554</v>
      </c>
      <c r="AG1956" s="3"/>
      <c r="AH1956" s="3"/>
      <c r="AI1956" s="3"/>
      <c r="AJ1956" s="1">
        <v>2167</v>
      </c>
      <c r="AK1956" s="1">
        <v>2465</v>
      </c>
      <c r="AL1956" s="1">
        <v>2826</v>
      </c>
      <c r="AM1956" s="1">
        <v>3257</v>
      </c>
      <c r="AN1956" s="1">
        <v>3615</v>
      </c>
      <c r="AO1956" s="3"/>
      <c r="AP1956" s="3"/>
      <c r="AQ1956" s="3"/>
      <c r="AR1956">
        <v>158</v>
      </c>
      <c r="AS1956">
        <v>185</v>
      </c>
      <c r="AT1956">
        <v>198</v>
      </c>
      <c r="AU1956">
        <v>255</v>
      </c>
      <c r="AV1956">
        <v>242</v>
      </c>
      <c r="AW1956" s="3"/>
      <c r="AX1956" s="3"/>
      <c r="AY1956" s="3"/>
      <c r="AZ1956" s="1">
        <v>2009</v>
      </c>
      <c r="BA1956" s="1">
        <v>2279</v>
      </c>
      <c r="BB1956" s="1">
        <v>2628</v>
      </c>
      <c r="BC1956" s="1">
        <v>3002</v>
      </c>
      <c r="BD1956" s="1">
        <v>3373</v>
      </c>
      <c r="BE1956" s="3"/>
      <c r="BF1956" s="3"/>
      <c r="BG1956" s="3"/>
      <c r="BH1956" s="1">
        <v>2009</v>
      </c>
      <c r="BI1956" s="1">
        <v>2279</v>
      </c>
      <c r="BJ1956" s="1">
        <v>2628</v>
      </c>
      <c r="BK1956" s="1">
        <v>3002</v>
      </c>
      <c r="BL1956" s="1">
        <v>3373</v>
      </c>
      <c r="BM1956" s="3"/>
      <c r="BN1956" s="3"/>
      <c r="BO1956" s="3"/>
      <c r="BP1956">
        <v>76</v>
      </c>
      <c r="BQ1956">
        <v>76</v>
      </c>
      <c r="BR1956">
        <v>76</v>
      </c>
      <c r="BS1956">
        <v>76</v>
      </c>
      <c r="BT1956">
        <v>76</v>
      </c>
      <c r="BU1956" s="3"/>
      <c r="BV1956" s="3"/>
      <c r="BW1956" s="3"/>
      <c r="BX1956">
        <v>17.48</v>
      </c>
      <c r="BY1956">
        <v>17.43</v>
      </c>
      <c r="BZ1956">
        <v>18.39</v>
      </c>
      <c r="CA1956">
        <v>17.36</v>
      </c>
      <c r="CB1956">
        <v>16.12</v>
      </c>
      <c r="CC1956" s="3"/>
      <c r="CD1956" s="3"/>
      <c r="CE1956" s="3"/>
      <c r="CF1956">
        <v>18.68</v>
      </c>
      <c r="CG1956">
        <v>18.82</v>
      </c>
      <c r="CH1956">
        <v>19.82</v>
      </c>
      <c r="CI1956">
        <v>18.75</v>
      </c>
      <c r="CJ1956">
        <v>17.37</v>
      </c>
      <c r="CK1956" s="3"/>
      <c r="CL1956" s="3"/>
      <c r="CM1956" s="3"/>
      <c r="CN1956" s="1">
        <v>2322</v>
      </c>
      <c r="CO1956" s="1">
        <v>2648</v>
      </c>
      <c r="CP1956" s="1">
        <v>3191</v>
      </c>
      <c r="CQ1956" s="1">
        <v>3463</v>
      </c>
      <c r="CR1956" s="1">
        <v>3633</v>
      </c>
      <c r="CS1956" s="3"/>
      <c r="CT1956" s="3"/>
      <c r="CU1956" s="3"/>
      <c r="CV1956">
        <v>18.670000000000002</v>
      </c>
      <c r="CW1956">
        <v>21.71</v>
      </c>
      <c r="CX1956">
        <v>14.74</v>
      </c>
      <c r="CY1956">
        <v>18.57</v>
      </c>
      <c r="CZ1956">
        <v>37.159999999999997</v>
      </c>
      <c r="DA1956" s="3"/>
      <c r="DB1956" s="3"/>
      <c r="DC1956" s="3"/>
      <c r="DD1956">
        <v>3.21</v>
      </c>
      <c r="DE1956">
        <v>3.76</v>
      </c>
      <c r="DF1956">
        <v>2.69</v>
      </c>
      <c r="DG1956">
        <v>3.24</v>
      </c>
      <c r="DH1956">
        <v>6.06</v>
      </c>
      <c r="DI1956" s="3"/>
      <c r="DJ1956" s="3"/>
      <c r="DK1956" s="3"/>
      <c r="DL1956" s="6">
        <f>(CM1956*3+CL1956*2+CK1956)/6</f>
        <v>0</v>
      </c>
      <c r="DM1956">
        <f>BH1956+(BH1956*(CG1956-8.25)/8.25)</f>
        <v>4582.9551515151516</v>
      </c>
      <c r="DN1956">
        <f>BI1956+(BI1956*(CH1956-8.25)/8.25)</f>
        <v>5475.1248484848484</v>
      </c>
      <c r="DO1956">
        <f>BJ1956+(BJ1956*(CI1956-8.25)/8.25)</f>
        <v>5972.7272727272721</v>
      </c>
      <c r="DP1956">
        <f>BK1956+(BK1956*(CJ1956-8.25)/8.25)</f>
        <v>6320.5745454545458</v>
      </c>
      <c r="DQ1956">
        <f>BL1956+(BL1956*(CK1956-8.25)/8.25)</f>
        <v>0</v>
      </c>
      <c r="DR1956">
        <f>BM1956+(BM1956*(CL1956-8.25)/8.25)</f>
        <v>0</v>
      </c>
      <c r="DS1956">
        <f>BN1956+(BN1956*(CM1956-8.25)/8.25)</f>
        <v>0</v>
      </c>
      <c r="DT1956" s="8">
        <f>DM1956*10^8/$I1956</f>
        <v>30067.208390264448</v>
      </c>
      <c r="DU1956" s="8">
        <f>DN1956*10^8/$I1956</f>
        <v>35920.430015049162</v>
      </c>
      <c r="DV1956" s="8">
        <f>DO1956*10^8/$I1956</f>
        <v>39185.030101796976</v>
      </c>
      <c r="DW1956" s="8">
        <f>DP1956*10^8/$I1956</f>
        <v>41467.137626593147</v>
      </c>
      <c r="DX1956" s="8">
        <f>DQ1956*10^8/$I1956</f>
        <v>0</v>
      </c>
      <c r="DY1956" s="8">
        <f>DR1956*10^8/$I1956</f>
        <v>0</v>
      </c>
      <c r="DZ1956" s="8">
        <f>DS1956*10^8/$I1956</f>
        <v>0</v>
      </c>
      <c r="EA1956" s="8">
        <f>DT1956*10^8/$I1956</f>
        <v>197260.71726552004</v>
      </c>
      <c r="EB1956" s="8">
        <f>DZ1956*0.8</f>
        <v>0</v>
      </c>
      <c r="EC1956" s="10">
        <f>G1956-E1956</f>
        <v>30500</v>
      </c>
      <c r="ED1956" s="4">
        <f>EC1956/E1956*100</f>
        <v>22.559171597633135</v>
      </c>
      <c r="EE1956" s="4">
        <f>DY1956-G1956</f>
        <v>-165700</v>
      </c>
      <c r="EF1956" s="12">
        <f>EE1956/G1956</f>
        <v>-1</v>
      </c>
      <c r="EG1956" s="4">
        <f>G1956-F1956</f>
        <v>4200</v>
      </c>
    </row>
    <row r="1957" spans="1:137" x14ac:dyDescent="0.3">
      <c r="A1957">
        <v>1956</v>
      </c>
      <c r="B1957" t="s">
        <v>6886</v>
      </c>
      <c r="C1957" t="s">
        <v>4225</v>
      </c>
      <c r="D1957" t="str">
        <f>VLOOKUP(C1957,Sheet1!$A$2:$B$3197,2,FALSE)</f>
        <v>반도체와반도체장비</v>
      </c>
      <c r="E1957">
        <v>4925</v>
      </c>
      <c r="F1957">
        <v>5520</v>
      </c>
      <c r="G1957" s="7">
        <v>5580</v>
      </c>
      <c r="H1957" t="s">
        <v>1884</v>
      </c>
      <c r="I1957" s="7">
        <f>VALUE(LEFT(H1957,FIND("/",H1957)-1)) + VALUE(MID(H1957,FIND("/",H1957)+1,LEN(H1957)))</f>
        <v>9586649</v>
      </c>
      <c r="J1957">
        <v>0</v>
      </c>
      <c r="K1957" s="1">
        <f>G1957*I1957/(10^8)</f>
        <v>534.93501419999996</v>
      </c>
      <c r="L1957">
        <v>292</v>
      </c>
      <c r="M1957">
        <v>382</v>
      </c>
      <c r="N1957">
        <v>395</v>
      </c>
      <c r="O1957">
        <v>330</v>
      </c>
      <c r="P1957">
        <v>379</v>
      </c>
      <c r="Q1957" s="3"/>
      <c r="R1957" s="3"/>
      <c r="S1957" s="3"/>
      <c r="T1957">
        <v>27</v>
      </c>
      <c r="U1957">
        <v>54</v>
      </c>
      <c r="V1957">
        <v>72</v>
      </c>
      <c r="W1957">
        <v>22</v>
      </c>
      <c r="X1957">
        <v>43</v>
      </c>
      <c r="Y1957" s="3"/>
      <c r="Z1957" s="3"/>
      <c r="AA1957" s="3"/>
      <c r="AB1957">
        <v>34</v>
      </c>
      <c r="AC1957">
        <v>59</v>
      </c>
      <c r="AD1957">
        <v>54</v>
      </c>
      <c r="AE1957">
        <v>45</v>
      </c>
      <c r="AF1957">
        <v>39</v>
      </c>
      <c r="AG1957" s="3"/>
      <c r="AH1957" s="3"/>
      <c r="AI1957" s="3"/>
      <c r="AJ1957">
        <v>623</v>
      </c>
      <c r="AK1957">
        <v>719</v>
      </c>
      <c r="AL1957">
        <v>701</v>
      </c>
      <c r="AM1957">
        <v>752</v>
      </c>
      <c r="AN1957">
        <v>801</v>
      </c>
      <c r="AO1957" s="3"/>
      <c r="AP1957" s="3"/>
      <c r="AQ1957" s="3"/>
      <c r="AR1957">
        <v>261</v>
      </c>
      <c r="AS1957">
        <v>293</v>
      </c>
      <c r="AT1957">
        <v>235</v>
      </c>
      <c r="AU1957">
        <v>245</v>
      </c>
      <c r="AV1957">
        <v>261</v>
      </c>
      <c r="AW1957" s="3"/>
      <c r="AX1957" s="3"/>
      <c r="AY1957" s="3"/>
      <c r="AZ1957">
        <v>363</v>
      </c>
      <c r="BA1957">
        <v>426</v>
      </c>
      <c r="BB1957">
        <v>466</v>
      </c>
      <c r="BC1957">
        <v>507</v>
      </c>
      <c r="BD1957">
        <v>541</v>
      </c>
      <c r="BE1957" s="3"/>
      <c r="BF1957" s="3"/>
      <c r="BG1957" s="3"/>
      <c r="BH1957">
        <v>360</v>
      </c>
      <c r="BI1957">
        <v>422</v>
      </c>
      <c r="BJ1957">
        <v>462</v>
      </c>
      <c r="BK1957">
        <v>503</v>
      </c>
      <c r="BL1957">
        <v>536</v>
      </c>
      <c r="BM1957" s="3"/>
      <c r="BN1957" s="3"/>
      <c r="BO1957" s="3"/>
      <c r="BP1957">
        <v>42</v>
      </c>
      <c r="BQ1957">
        <v>44</v>
      </c>
      <c r="BR1957">
        <v>45</v>
      </c>
      <c r="BS1957">
        <v>46</v>
      </c>
      <c r="BT1957">
        <v>47</v>
      </c>
      <c r="BU1957" s="3"/>
      <c r="BV1957" s="3"/>
      <c r="BW1957" s="3"/>
      <c r="BX1957">
        <v>5.78</v>
      </c>
      <c r="BY1957">
        <v>8.73</v>
      </c>
      <c r="BZ1957">
        <v>7.64</v>
      </c>
      <c r="CA1957">
        <v>6.26</v>
      </c>
      <c r="CB1957">
        <v>4.9800000000000004</v>
      </c>
      <c r="CC1957" s="3"/>
      <c r="CD1957" s="3"/>
      <c r="CE1957" s="3"/>
      <c r="CF1957">
        <v>10.08</v>
      </c>
      <c r="CG1957">
        <v>14.84</v>
      </c>
      <c r="CH1957">
        <v>12.14</v>
      </c>
      <c r="CI1957">
        <v>9.3699999999999992</v>
      </c>
      <c r="CJ1957">
        <v>7.35</v>
      </c>
      <c r="CK1957" s="3"/>
      <c r="CL1957" s="3"/>
      <c r="CM1957" s="3"/>
      <c r="CN1957">
        <v>359</v>
      </c>
      <c r="CO1957">
        <v>605</v>
      </c>
      <c r="CP1957">
        <v>560</v>
      </c>
      <c r="CQ1957">
        <v>472</v>
      </c>
      <c r="CR1957">
        <v>399</v>
      </c>
      <c r="CS1957" s="3"/>
      <c r="CT1957" s="3"/>
      <c r="CU1957" s="3"/>
      <c r="CV1957">
        <v>9.7100000000000009</v>
      </c>
      <c r="CW1957">
        <v>6.5</v>
      </c>
      <c r="CX1957">
        <v>6.97</v>
      </c>
      <c r="CY1957">
        <v>8.7899999999999991</v>
      </c>
      <c r="CZ1957">
        <v>11.89</v>
      </c>
      <c r="DA1957" s="3"/>
      <c r="DB1957" s="3"/>
      <c r="DC1957" s="3"/>
      <c r="DD1957">
        <v>0.92</v>
      </c>
      <c r="DE1957">
        <v>0.88</v>
      </c>
      <c r="DF1957">
        <v>0.8</v>
      </c>
      <c r="DG1957">
        <v>0.78</v>
      </c>
      <c r="DH1957">
        <v>0.84</v>
      </c>
      <c r="DI1957" s="3"/>
      <c r="DJ1957" s="3"/>
      <c r="DK1957" s="3"/>
      <c r="DL1957" s="6">
        <f>(CM1957*3+CL1957*2+CK1957)/6</f>
        <v>0</v>
      </c>
      <c r="DM1957">
        <f>BH1957+(BH1957*(CG1957-8.25)/8.25)</f>
        <v>647.56363636363631</v>
      </c>
      <c r="DN1957">
        <f>BI1957+(BI1957*(CH1957-8.25)/8.25)</f>
        <v>620.97939393939396</v>
      </c>
      <c r="DO1957">
        <f>BJ1957+(BJ1957*(CI1957-8.25)/8.25)</f>
        <v>524.71999999999991</v>
      </c>
      <c r="DP1957">
        <f>BK1957+(BK1957*(CJ1957-8.25)/8.25)</f>
        <v>448.12727272727273</v>
      </c>
      <c r="DQ1957">
        <f>BL1957+(BL1957*(CK1957-8.25)/8.25)</f>
        <v>0</v>
      </c>
      <c r="DR1957">
        <f>BM1957+(BM1957*(CL1957-8.25)/8.25)</f>
        <v>0</v>
      </c>
      <c r="DS1957">
        <f>BN1957+(BN1957*(CM1957-8.25)/8.25)</f>
        <v>0</v>
      </c>
      <c r="DT1957" s="8">
        <f>DM1957*10^8/$I1957</f>
        <v>6754.848710572759</v>
      </c>
      <c r="DU1957" s="8">
        <f>DN1957*10^8/$I1957</f>
        <v>6477.5438627135918</v>
      </c>
      <c r="DV1957" s="8">
        <f>DO1957*10^8/$I1957</f>
        <v>5473.4454135120614</v>
      </c>
      <c r="DW1957" s="8">
        <f>DP1957*10^8/$I1957</f>
        <v>4674.493378523327</v>
      </c>
      <c r="DX1957" s="8">
        <f>DQ1957*10^8/$I1957</f>
        <v>0</v>
      </c>
      <c r="DY1957" s="8">
        <f>DR1957*10^8/$I1957</f>
        <v>0</v>
      </c>
      <c r="DZ1957" s="8">
        <f>DS1957*10^8/$I1957</f>
        <v>0</v>
      </c>
      <c r="EA1957" s="8">
        <f>DT1957*10^8/$I1957</f>
        <v>70460.999569012682</v>
      </c>
      <c r="EB1957" s="8">
        <f>DZ1957*0.8</f>
        <v>0</v>
      </c>
      <c r="EC1957" s="10">
        <f>G1957-E1957</f>
        <v>655</v>
      </c>
      <c r="ED1957" s="4">
        <f>EC1957/E1957*100</f>
        <v>13.299492385786801</v>
      </c>
      <c r="EE1957" s="4">
        <f>DY1957-G1957</f>
        <v>-5580</v>
      </c>
      <c r="EF1957" s="12">
        <f>EE1957/G1957</f>
        <v>-1</v>
      </c>
      <c r="EG1957" s="4">
        <f>G1957-F1957</f>
        <v>60</v>
      </c>
    </row>
    <row r="1958" spans="1:137" x14ac:dyDescent="0.3">
      <c r="A1958">
        <v>1957</v>
      </c>
      <c r="B1958" t="s">
        <v>5768</v>
      </c>
      <c r="C1958" t="s">
        <v>4226</v>
      </c>
      <c r="D1958" t="str">
        <f>VLOOKUP(C1958,Sheet1!$A$2:$B$3197,2,FALSE)</f>
        <v>기계</v>
      </c>
      <c r="E1958">
        <v>39800</v>
      </c>
      <c r="F1958">
        <v>42650</v>
      </c>
      <c r="G1958" s="7">
        <v>43150</v>
      </c>
      <c r="H1958" t="s">
        <v>1885</v>
      </c>
      <c r="I1958" s="7">
        <f>VALUE(LEFT(H1958,FIND("/",H1958)-1)) + VALUE(MID(H1958,FIND("/",H1958)+1,LEN(H1958)))</f>
        <v>35908760</v>
      </c>
      <c r="J1958" s="1">
        <v>2181917</v>
      </c>
      <c r="K1958" s="1">
        <f>G1958*I1958/(10^8)</f>
        <v>15494.629940000001</v>
      </c>
      <c r="L1958" s="1">
        <v>13197</v>
      </c>
      <c r="M1958" s="1">
        <v>19204</v>
      </c>
      <c r="N1958" s="1">
        <v>15601</v>
      </c>
      <c r="O1958" s="1">
        <v>15777</v>
      </c>
      <c r="P1958" s="1">
        <v>15512</v>
      </c>
      <c r="Q1958" s="1">
        <v>16399</v>
      </c>
      <c r="R1958" s="1">
        <v>18841</v>
      </c>
      <c r="S1958" s="1">
        <v>20225</v>
      </c>
      <c r="T1958" s="1">
        <v>1208</v>
      </c>
      <c r="U1958" s="1">
        <v>2361</v>
      </c>
      <c r="V1958" s="1">
        <v>2344</v>
      </c>
      <c r="W1958" s="1">
        <v>2142</v>
      </c>
      <c r="X1958" s="1">
        <v>1673</v>
      </c>
      <c r="Y1958" s="1">
        <v>2036</v>
      </c>
      <c r="Z1958" s="1">
        <v>2480</v>
      </c>
      <c r="AA1958" s="1">
        <v>2658</v>
      </c>
      <c r="AB1958">
        <v>796</v>
      </c>
      <c r="AC1958" s="1">
        <v>2033</v>
      </c>
      <c r="AD1958" s="1">
        <v>1697</v>
      </c>
      <c r="AE1958" s="1">
        <v>1470</v>
      </c>
      <c r="AF1958" s="1">
        <v>1186</v>
      </c>
      <c r="AG1958" s="1">
        <v>1467</v>
      </c>
      <c r="AH1958" s="1">
        <v>1824</v>
      </c>
      <c r="AI1958" s="1">
        <v>1994</v>
      </c>
      <c r="AJ1958" s="1">
        <v>15053</v>
      </c>
      <c r="AK1958" s="1">
        <v>18108</v>
      </c>
      <c r="AL1958" s="1">
        <v>16605</v>
      </c>
      <c r="AM1958" s="1">
        <v>18059</v>
      </c>
      <c r="AN1958" s="1">
        <v>17994</v>
      </c>
      <c r="AO1958" s="1">
        <v>19418</v>
      </c>
      <c r="AP1958" s="1">
        <v>21004</v>
      </c>
      <c r="AQ1958" s="1">
        <v>22885</v>
      </c>
      <c r="AR1958" s="1">
        <v>7296</v>
      </c>
      <c r="AS1958" s="1">
        <v>8260</v>
      </c>
      <c r="AT1958" s="1">
        <v>6575</v>
      </c>
      <c r="AU1958" s="1">
        <v>6938</v>
      </c>
      <c r="AV1958" s="1">
        <v>5199</v>
      </c>
      <c r="AW1958" s="1">
        <v>5664</v>
      </c>
      <c r="AX1958" s="1">
        <v>5861</v>
      </c>
      <c r="AY1958" s="1">
        <v>6136</v>
      </c>
      <c r="AZ1958" s="1">
        <v>7756</v>
      </c>
      <c r="BA1958" s="1">
        <v>9849</v>
      </c>
      <c r="BB1958" s="1">
        <v>10030</v>
      </c>
      <c r="BC1958" s="1">
        <v>11121</v>
      </c>
      <c r="BD1958" s="1">
        <v>12795</v>
      </c>
      <c r="BE1958" s="1">
        <v>13754</v>
      </c>
      <c r="BF1958" s="1">
        <v>15143</v>
      </c>
      <c r="BG1958" s="1">
        <v>16750</v>
      </c>
      <c r="BH1958" s="1">
        <v>5687</v>
      </c>
      <c r="BI1958" s="1">
        <v>7773</v>
      </c>
      <c r="BJ1958" s="1">
        <v>7849</v>
      </c>
      <c r="BK1958" s="1">
        <v>8754</v>
      </c>
      <c r="BL1958" s="1">
        <v>10355</v>
      </c>
      <c r="BM1958" s="1">
        <v>11242</v>
      </c>
      <c r="BN1958" s="1">
        <v>12511</v>
      </c>
      <c r="BO1958" s="1">
        <v>13967</v>
      </c>
      <c r="BP1958">
        <v>90</v>
      </c>
      <c r="BQ1958">
        <v>180</v>
      </c>
      <c r="BR1958">
        <v>180</v>
      </c>
      <c r="BS1958">
        <v>180</v>
      </c>
      <c r="BT1958">
        <v>180</v>
      </c>
      <c r="BU1958">
        <v>180</v>
      </c>
      <c r="BV1958">
        <v>180</v>
      </c>
      <c r="BW1958">
        <v>180</v>
      </c>
      <c r="BX1958">
        <v>5.91</v>
      </c>
      <c r="BY1958">
        <v>12.26</v>
      </c>
      <c r="BZ1958">
        <v>9.7799999999999994</v>
      </c>
      <c r="CA1958">
        <v>8.48</v>
      </c>
      <c r="CB1958">
        <v>6.58</v>
      </c>
      <c r="CC1958">
        <v>7.84</v>
      </c>
      <c r="CD1958">
        <v>9.0299999999999994</v>
      </c>
      <c r="CE1958">
        <v>9.09</v>
      </c>
      <c r="CF1958">
        <v>14.69</v>
      </c>
      <c r="CG1958">
        <v>29.26</v>
      </c>
      <c r="CH1958">
        <v>20.22</v>
      </c>
      <c r="CI1958">
        <v>15.9</v>
      </c>
      <c r="CJ1958">
        <v>11.33</v>
      </c>
      <c r="CK1958">
        <v>12.26</v>
      </c>
      <c r="CL1958">
        <v>13.81</v>
      </c>
      <c r="CM1958">
        <v>13.18</v>
      </c>
      <c r="CN1958" s="1">
        <v>2179</v>
      </c>
      <c r="CO1958" s="1">
        <v>5484</v>
      </c>
      <c r="CP1958" s="1">
        <v>4399</v>
      </c>
      <c r="CQ1958" s="1">
        <v>3676</v>
      </c>
      <c r="CR1958" s="1">
        <v>3015</v>
      </c>
      <c r="CS1958" s="1">
        <v>3686</v>
      </c>
      <c r="CT1958" s="1">
        <v>4568</v>
      </c>
      <c r="CU1958" s="1">
        <v>4861</v>
      </c>
      <c r="CV1958">
        <v>14.8</v>
      </c>
      <c r="CW1958">
        <v>7.07</v>
      </c>
      <c r="CX1958">
        <v>7.87</v>
      </c>
      <c r="CY1958">
        <v>12.58</v>
      </c>
      <c r="CZ1958">
        <v>12.8</v>
      </c>
      <c r="DA1958">
        <v>11.71</v>
      </c>
      <c r="DB1958">
        <v>9.4499999999999993</v>
      </c>
      <c r="DC1958">
        <v>8.8800000000000008</v>
      </c>
      <c r="DD1958">
        <v>1.96</v>
      </c>
      <c r="DE1958">
        <v>1.79</v>
      </c>
      <c r="DF1958">
        <v>1.43</v>
      </c>
      <c r="DG1958">
        <v>1.73</v>
      </c>
      <c r="DH1958">
        <v>1.34</v>
      </c>
      <c r="DI1958">
        <v>1.38</v>
      </c>
      <c r="DJ1958">
        <v>1.24</v>
      </c>
      <c r="DK1958">
        <v>1.1100000000000001</v>
      </c>
      <c r="DL1958" s="6">
        <f>(CM1958*3+CL1958*2+CK1958)/6</f>
        <v>13.236666666666666</v>
      </c>
      <c r="DM1958">
        <f>BH1958+(BH1958*(CG1958-8.25)/8.25)</f>
        <v>20169.893333333333</v>
      </c>
      <c r="DN1958">
        <f>BI1958+(BI1958*(CH1958-8.25)/8.25)</f>
        <v>19050.916363636363</v>
      </c>
      <c r="DO1958">
        <f>BJ1958+(BJ1958*(CI1958-8.25)/8.25)</f>
        <v>15127.163636363637</v>
      </c>
      <c r="DP1958">
        <f>BK1958+(BK1958*(CJ1958-8.25)/8.25)</f>
        <v>12022.16</v>
      </c>
      <c r="DQ1958">
        <f>BL1958+(BL1958*(CK1958-8.25)/8.25)</f>
        <v>15388.157575757576</v>
      </c>
      <c r="DR1958">
        <f>BM1958+(BM1958*(CL1958-8.25)/8.25)</f>
        <v>18818.426666666666</v>
      </c>
      <c r="DS1958">
        <f>BN1958+(BN1958*(CM1958-8.25)/8.25)</f>
        <v>19987.270303030302</v>
      </c>
      <c r="DT1958" s="8">
        <f>DM1958*10^8/$I1958</f>
        <v>56169.840822499391</v>
      </c>
      <c r="DU1958" s="8">
        <f>DN1958*10^8/$I1958</f>
        <v>53053.673709803297</v>
      </c>
      <c r="DV1958" s="8">
        <f>DO1958*10^8/$I1958</f>
        <v>42126.666686244913</v>
      </c>
      <c r="DW1958" s="8">
        <f>DP1958*10^8/$I1958</f>
        <v>33479.741433566625</v>
      </c>
      <c r="DX1958" s="8">
        <f>DQ1958*10^8/$I1958</f>
        <v>42853.491949478557</v>
      </c>
      <c r="DY1958" s="8">
        <f>DR1958*10^8/$I1958</f>
        <v>52406.22808102164</v>
      </c>
      <c r="DZ1958" s="8">
        <f>DS1958*10^8/$I1958</f>
        <v>55661.265671747795</v>
      </c>
      <c r="EA1958" s="8">
        <f>DT1958*10^8/$I1958</f>
        <v>156423.7830058721</v>
      </c>
      <c r="EB1958" s="8">
        <f>DZ1958*0.8</f>
        <v>44529.012537398237</v>
      </c>
      <c r="EC1958" s="10">
        <f>G1958-E1958</f>
        <v>3350</v>
      </c>
      <c r="ED1958" s="4">
        <f>EC1958/E1958*100</f>
        <v>8.4170854271356781</v>
      </c>
      <c r="EE1958" s="4">
        <f>DY1958-G1958</f>
        <v>9256.2280810216398</v>
      </c>
      <c r="EF1958" s="12">
        <f>EE1958/G1958</f>
        <v>0.21451281763665445</v>
      </c>
      <c r="EG1958" s="4">
        <f>G1958-F1958</f>
        <v>500</v>
      </c>
    </row>
    <row r="1959" spans="1:137" x14ac:dyDescent="0.3">
      <c r="A1959">
        <v>1958</v>
      </c>
      <c r="B1959" t="s">
        <v>6605</v>
      </c>
      <c r="C1959" t="s">
        <v>4227</v>
      </c>
      <c r="D1959" t="str">
        <f>VLOOKUP(C1959,Sheet1!$A$2:$B$3197,2,FALSE)</f>
        <v>디스플레이장비및부품</v>
      </c>
      <c r="E1959">
        <v>3310</v>
      </c>
      <c r="F1959">
        <v>3460</v>
      </c>
      <c r="G1959" s="7">
        <v>3465</v>
      </c>
      <c r="H1959" t="s">
        <v>1886</v>
      </c>
      <c r="I1959" s="7">
        <f>VALUE(LEFT(H1959,FIND("/",H1959)-1)) + VALUE(MID(H1959,FIND("/",H1959)+1,LEN(H1959)))</f>
        <v>29135091</v>
      </c>
      <c r="J1959" s="1">
        <v>80202</v>
      </c>
      <c r="K1959" s="1">
        <f>G1959*I1959/(10^8)</f>
        <v>1009.53090315</v>
      </c>
      <c r="L1959" s="1">
        <v>2155</v>
      </c>
      <c r="M1959" s="1">
        <v>1766</v>
      </c>
      <c r="N1959" s="1">
        <v>1776</v>
      </c>
      <c r="O1959" s="1">
        <v>2544</v>
      </c>
      <c r="P1959" s="1">
        <v>2553</v>
      </c>
      <c r="Q1959" s="3"/>
      <c r="R1959" s="3"/>
      <c r="S1959" s="3"/>
      <c r="T1959">
        <v>71</v>
      </c>
      <c r="U1959">
        <v>22</v>
      </c>
      <c r="V1959">
        <v>-25</v>
      </c>
      <c r="W1959">
        <v>163</v>
      </c>
      <c r="X1959">
        <v>81</v>
      </c>
      <c r="Y1959" s="3"/>
      <c r="Z1959" s="3"/>
      <c r="AA1959" s="3"/>
      <c r="AB1959">
        <v>39</v>
      </c>
      <c r="AC1959">
        <v>-24</v>
      </c>
      <c r="AD1959">
        <v>-51</v>
      </c>
      <c r="AE1959">
        <v>95</v>
      </c>
      <c r="AF1959">
        <v>33</v>
      </c>
      <c r="AG1959" s="3"/>
      <c r="AH1959" s="3"/>
      <c r="AI1959" s="3"/>
      <c r="AJ1959" s="1">
        <v>2063</v>
      </c>
      <c r="AK1959" s="1">
        <v>1960</v>
      </c>
      <c r="AL1959" s="1">
        <v>2005</v>
      </c>
      <c r="AM1959" s="1">
        <v>1841</v>
      </c>
      <c r="AN1959" s="1">
        <v>1763</v>
      </c>
      <c r="AO1959" s="3"/>
      <c r="AP1959" s="3"/>
      <c r="AQ1959" s="3"/>
      <c r="AR1959" s="1">
        <v>1086</v>
      </c>
      <c r="AS1959" s="1">
        <v>1031</v>
      </c>
      <c r="AT1959" s="1">
        <v>1134</v>
      </c>
      <c r="AU1959">
        <v>875</v>
      </c>
      <c r="AV1959">
        <v>777</v>
      </c>
      <c r="AW1959" s="3"/>
      <c r="AX1959" s="3"/>
      <c r="AY1959" s="3"/>
      <c r="AZ1959">
        <v>976</v>
      </c>
      <c r="BA1959">
        <v>928</v>
      </c>
      <c r="BB1959">
        <v>871</v>
      </c>
      <c r="BC1959">
        <v>966</v>
      </c>
      <c r="BD1959">
        <v>986</v>
      </c>
      <c r="BE1959" s="3"/>
      <c r="BF1959" s="3"/>
      <c r="BG1959" s="3"/>
      <c r="BH1959">
        <v>976</v>
      </c>
      <c r="BI1959">
        <v>928</v>
      </c>
      <c r="BJ1959">
        <v>871</v>
      </c>
      <c r="BK1959">
        <v>966</v>
      </c>
      <c r="BL1959">
        <v>986</v>
      </c>
      <c r="BM1959" s="3"/>
      <c r="BN1959" s="3"/>
      <c r="BO1959" s="3"/>
      <c r="BP1959">
        <v>146</v>
      </c>
      <c r="BQ1959">
        <v>146</v>
      </c>
      <c r="BR1959">
        <v>146</v>
      </c>
      <c r="BS1959">
        <v>146</v>
      </c>
      <c r="BT1959">
        <v>146</v>
      </c>
      <c r="BU1959" s="3"/>
      <c r="BV1959" s="3"/>
      <c r="BW1959" s="3"/>
      <c r="BX1959">
        <v>1.9</v>
      </c>
      <c r="BY1959">
        <v>-1.19</v>
      </c>
      <c r="BZ1959">
        <v>-2.59</v>
      </c>
      <c r="CA1959">
        <v>4.93</v>
      </c>
      <c r="CB1959">
        <v>1.85</v>
      </c>
      <c r="CC1959" s="3"/>
      <c r="CD1959" s="3"/>
      <c r="CE1959" s="3"/>
      <c r="CF1959">
        <v>4.07</v>
      </c>
      <c r="CG1959">
        <v>-2.52</v>
      </c>
      <c r="CH1959">
        <v>-5.7</v>
      </c>
      <c r="CI1959">
        <v>10.31</v>
      </c>
      <c r="CJ1959">
        <v>3.42</v>
      </c>
      <c r="CK1959" s="3"/>
      <c r="CL1959" s="3"/>
      <c r="CM1959" s="3"/>
      <c r="CN1959">
        <v>134</v>
      </c>
      <c r="CO1959">
        <v>-82</v>
      </c>
      <c r="CP1959">
        <v>-176</v>
      </c>
      <c r="CQ1959">
        <v>325</v>
      </c>
      <c r="CR1959">
        <v>114</v>
      </c>
      <c r="CS1959" s="3"/>
      <c r="CT1959" s="3"/>
      <c r="CU1959" s="3"/>
      <c r="CV1959">
        <v>27.47</v>
      </c>
      <c r="CW1959" t="s">
        <v>2</v>
      </c>
      <c r="CX1959" t="s">
        <v>2</v>
      </c>
      <c r="CY1959">
        <v>11.93</v>
      </c>
      <c r="CZ1959">
        <v>28.7</v>
      </c>
      <c r="DA1959" s="3"/>
      <c r="DB1959" s="3"/>
      <c r="DC1959" s="3"/>
      <c r="DD1959">
        <v>1.07</v>
      </c>
      <c r="DE1959">
        <v>0.74</v>
      </c>
      <c r="DF1959">
        <v>0.49</v>
      </c>
      <c r="DG1959">
        <v>1.1499999999999999</v>
      </c>
      <c r="DH1959">
        <v>0.95</v>
      </c>
      <c r="DI1959" s="3"/>
      <c r="DJ1959" s="3"/>
      <c r="DK1959" s="3"/>
      <c r="DL1959" s="6">
        <f>(CM1959*3+CL1959*2+CK1959)/6</f>
        <v>0</v>
      </c>
      <c r="DM1959">
        <f>BH1959+(BH1959*(CG1959-8.25)/8.25)</f>
        <v>-298.12363636363648</v>
      </c>
      <c r="DN1959">
        <f>BI1959+(BI1959*(CH1959-8.25)/8.25)</f>
        <v>-641.16363636363621</v>
      </c>
      <c r="DO1959">
        <f>BJ1959+(BJ1959*(CI1959-8.25)/8.25)</f>
        <v>1088.4860606060606</v>
      </c>
      <c r="DP1959">
        <f>BK1959+(BK1959*(CJ1959-8.25)/8.25)</f>
        <v>400.45090909090914</v>
      </c>
      <c r="DQ1959">
        <f>BL1959+(BL1959*(CK1959-8.25)/8.25)</f>
        <v>0</v>
      </c>
      <c r="DR1959">
        <f>BM1959+(BM1959*(CL1959-8.25)/8.25)</f>
        <v>0</v>
      </c>
      <c r="DS1959">
        <f>BN1959+(BN1959*(CM1959-8.25)/8.25)</f>
        <v>0</v>
      </c>
      <c r="DT1959" s="8">
        <f>DM1959*10^8/$I1959</f>
        <v>-1023.2459420279019</v>
      </c>
      <c r="DU1959" s="8">
        <f>DN1959*10^8/$I1959</f>
        <v>-2200.6577441739801</v>
      </c>
      <c r="DV1959" s="8">
        <f>DO1959*10^8/$I1959</f>
        <v>3735.9967765539523</v>
      </c>
      <c r="DW1959" s="8">
        <f>DP1959*10^8/$I1959</f>
        <v>1374.4625307362489</v>
      </c>
      <c r="DX1959" s="8">
        <f>DQ1959*10^8/$I1959</f>
        <v>0</v>
      </c>
      <c r="DY1959" s="8">
        <f>DR1959*10^8/$I1959</f>
        <v>0</v>
      </c>
      <c r="DZ1959" s="8">
        <f>DS1959*10^8/$I1959</f>
        <v>0</v>
      </c>
      <c r="EA1959" s="8">
        <f>DT1959*10^8/$I1959</f>
        <v>-3512.0739524304281</v>
      </c>
      <c r="EB1959" s="8">
        <f>DZ1959*0.8</f>
        <v>0</v>
      </c>
      <c r="EC1959" s="10">
        <f>G1959-E1959</f>
        <v>155</v>
      </c>
      <c r="ED1959" s="4">
        <f>EC1959/E1959*100</f>
        <v>4.6827794561933533</v>
      </c>
      <c r="EE1959" s="4">
        <f>DY1959-G1959</f>
        <v>-3465</v>
      </c>
      <c r="EF1959" s="12">
        <f>EE1959/G1959</f>
        <v>-1</v>
      </c>
      <c r="EG1959" s="4">
        <f>G1959-F1959</f>
        <v>5</v>
      </c>
    </row>
    <row r="1960" spans="1:137" x14ac:dyDescent="0.3">
      <c r="A1960">
        <v>1959</v>
      </c>
      <c r="B1960" t="s">
        <v>6304</v>
      </c>
      <c r="C1960" t="s">
        <v>4228</v>
      </c>
      <c r="D1960" t="str">
        <f>VLOOKUP(C1960,Sheet1!$A$2:$B$3197,2,FALSE)</f>
        <v>반도체와반도체장비</v>
      </c>
      <c r="E1960">
        <v>1490</v>
      </c>
      <c r="F1960">
        <v>1845</v>
      </c>
      <c r="G1960" s="7">
        <v>1800</v>
      </c>
      <c r="H1960" t="s">
        <v>1887</v>
      </c>
      <c r="I1960" s="7">
        <f>VALUE(LEFT(H1960,FIND("/",H1960)-1)) + VALUE(MID(H1960,FIND("/",H1960)+1,LEN(H1960)))</f>
        <v>33173548</v>
      </c>
      <c r="J1960">
        <v>0</v>
      </c>
      <c r="K1960" s="1">
        <f>G1960*I1960/(10^8)</f>
        <v>597.12386400000003</v>
      </c>
      <c r="L1960" s="1">
        <v>1648</v>
      </c>
      <c r="M1960" s="1">
        <v>2559</v>
      </c>
      <c r="N1960" s="1">
        <v>2241</v>
      </c>
      <c r="O1960" s="1">
        <v>2471</v>
      </c>
      <c r="P1960" s="1">
        <v>2343</v>
      </c>
      <c r="Q1960" s="3"/>
      <c r="R1960" s="3"/>
      <c r="S1960" s="3"/>
      <c r="T1960">
        <v>37</v>
      </c>
      <c r="U1960">
        <v>55</v>
      </c>
      <c r="V1960">
        <v>46</v>
      </c>
      <c r="W1960">
        <v>30</v>
      </c>
      <c r="X1960">
        <v>10</v>
      </c>
      <c r="Y1960" s="3"/>
      <c r="Z1960" s="3"/>
      <c r="AA1960" s="3"/>
      <c r="AB1960">
        <v>34</v>
      </c>
      <c r="AC1960">
        <v>-51</v>
      </c>
      <c r="AD1960">
        <v>-54</v>
      </c>
      <c r="AE1960">
        <v>3</v>
      </c>
      <c r="AF1960">
        <v>-3</v>
      </c>
      <c r="AG1960" s="3"/>
      <c r="AH1960" s="3"/>
      <c r="AI1960" s="3"/>
      <c r="AJ1960" s="1">
        <v>1294</v>
      </c>
      <c r="AK1960" s="1">
        <v>1426</v>
      </c>
      <c r="AL1960" s="1">
        <v>1254</v>
      </c>
      <c r="AM1960" s="1">
        <v>1431</v>
      </c>
      <c r="AN1960" s="1">
        <v>1623</v>
      </c>
      <c r="AO1960" s="3"/>
      <c r="AP1960" s="3"/>
      <c r="AQ1960" s="3"/>
      <c r="AR1960">
        <v>574</v>
      </c>
      <c r="AS1960">
        <v>762</v>
      </c>
      <c r="AT1960">
        <v>646</v>
      </c>
      <c r="AU1960">
        <v>818</v>
      </c>
      <c r="AV1960">
        <v>925</v>
      </c>
      <c r="AW1960" s="3"/>
      <c r="AX1960" s="3"/>
      <c r="AY1960" s="3"/>
      <c r="AZ1960">
        <v>720</v>
      </c>
      <c r="BA1960">
        <v>663</v>
      </c>
      <c r="BB1960">
        <v>607</v>
      </c>
      <c r="BC1960">
        <v>613</v>
      </c>
      <c r="BD1960">
        <v>698</v>
      </c>
      <c r="BE1960" s="3"/>
      <c r="BF1960" s="3"/>
      <c r="BG1960" s="3"/>
      <c r="BH1960">
        <v>614</v>
      </c>
      <c r="BI1960">
        <v>566</v>
      </c>
      <c r="BJ1960">
        <v>522</v>
      </c>
      <c r="BK1960">
        <v>521</v>
      </c>
      <c r="BL1960">
        <v>591</v>
      </c>
      <c r="BM1960" s="3"/>
      <c r="BN1960" s="3"/>
      <c r="BO1960" s="3"/>
      <c r="BP1960">
        <v>166</v>
      </c>
      <c r="BQ1960">
        <v>166</v>
      </c>
      <c r="BR1960">
        <v>166</v>
      </c>
      <c r="BS1960">
        <v>166</v>
      </c>
      <c r="BT1960">
        <v>166</v>
      </c>
      <c r="BU1960" s="3"/>
      <c r="BV1960" s="3"/>
      <c r="BW1960" s="3"/>
      <c r="BX1960">
        <v>2.76</v>
      </c>
      <c r="BY1960">
        <v>-3.78</v>
      </c>
      <c r="BZ1960">
        <v>-4.05</v>
      </c>
      <c r="CA1960">
        <v>0.22</v>
      </c>
      <c r="CB1960">
        <v>-0.17</v>
      </c>
      <c r="CC1960" s="3"/>
      <c r="CD1960" s="3"/>
      <c r="CE1960" s="3"/>
      <c r="CF1960">
        <v>4.3600000000000003</v>
      </c>
      <c r="CG1960">
        <v>-7.49</v>
      </c>
      <c r="CH1960">
        <v>-7.75</v>
      </c>
      <c r="CI1960">
        <v>-0.7</v>
      </c>
      <c r="CJ1960">
        <v>-1.38</v>
      </c>
      <c r="CK1960" s="3"/>
      <c r="CL1960" s="3"/>
      <c r="CM1960" s="3"/>
      <c r="CN1960">
        <v>79</v>
      </c>
      <c r="CO1960">
        <v>-133</v>
      </c>
      <c r="CP1960">
        <v>-127</v>
      </c>
      <c r="CQ1960">
        <v>-11</v>
      </c>
      <c r="CR1960">
        <v>-23</v>
      </c>
      <c r="CS1960" s="3"/>
      <c r="CT1960" s="3"/>
      <c r="CU1960" s="3"/>
      <c r="CV1960">
        <v>24.86</v>
      </c>
      <c r="CW1960" t="s">
        <v>2</v>
      </c>
      <c r="CX1960" t="s">
        <v>2</v>
      </c>
      <c r="CY1960" t="s">
        <v>2</v>
      </c>
      <c r="CZ1960" t="s">
        <v>2</v>
      </c>
      <c r="DA1960" s="3"/>
      <c r="DB1960" s="3"/>
      <c r="DC1960" s="3"/>
      <c r="DD1960">
        <v>1.06</v>
      </c>
      <c r="DE1960">
        <v>0.77</v>
      </c>
      <c r="DF1960">
        <v>0.75</v>
      </c>
      <c r="DG1960">
        <v>1.1000000000000001</v>
      </c>
      <c r="DH1960">
        <v>0.83</v>
      </c>
      <c r="DI1960" s="3"/>
      <c r="DJ1960" s="3"/>
      <c r="DK1960" s="3"/>
      <c r="DL1960" s="6">
        <f>(CM1960*3+CL1960*2+CK1960)/6</f>
        <v>0</v>
      </c>
      <c r="DM1960">
        <f>BH1960+(BH1960*(CG1960-8.25)/8.25)</f>
        <v>-557.43757575757581</v>
      </c>
      <c r="DN1960">
        <f>BI1960+(BI1960*(CH1960-8.25)/8.25)</f>
        <v>-531.69696969696975</v>
      </c>
      <c r="DO1960">
        <f>BJ1960+(BJ1960*(CI1960-8.25)/8.25)</f>
        <v>-44.290909090909054</v>
      </c>
      <c r="DP1960">
        <f>BK1960+(BK1960*(CJ1960-8.25)/8.25)</f>
        <v>-87.149090909090887</v>
      </c>
      <c r="DQ1960">
        <f>BL1960+(BL1960*(CK1960-8.25)/8.25)</f>
        <v>0</v>
      </c>
      <c r="DR1960">
        <f>BM1960+(BM1960*(CL1960-8.25)/8.25)</f>
        <v>0</v>
      </c>
      <c r="DS1960">
        <f>BN1960+(BN1960*(CM1960-8.25)/8.25)</f>
        <v>0</v>
      </c>
      <c r="DT1960" s="8">
        <f>DM1960*10^8/$I1960</f>
        <v>-1680.3676705234418</v>
      </c>
      <c r="DU1960" s="8">
        <f>DN1960*10^8/$I1960</f>
        <v>-1602.7739019563712</v>
      </c>
      <c r="DV1960" s="8">
        <f>DO1960*10^8/$I1960</f>
        <v>-133.51272854778466</v>
      </c>
      <c r="DW1960" s="8">
        <f>DP1960*10^8/$I1960</f>
        <v>-262.70657244468055</v>
      </c>
      <c r="DX1960" s="8">
        <f>DQ1960*10^8/$I1960</f>
        <v>0</v>
      </c>
      <c r="DY1960" s="8">
        <f>DR1960*10^8/$I1960</f>
        <v>0</v>
      </c>
      <c r="DZ1960" s="8">
        <f>DS1960*10^8/$I1960</f>
        <v>0</v>
      </c>
      <c r="EA1960" s="8">
        <f>DT1960*10^8/$I1960</f>
        <v>-5065.3842348230037</v>
      </c>
      <c r="EB1960" s="8">
        <f>DZ1960*0.8</f>
        <v>0</v>
      </c>
      <c r="EC1960" s="10">
        <f>G1960-E1960</f>
        <v>310</v>
      </c>
      <c r="ED1960" s="4">
        <f>EC1960/E1960*100</f>
        <v>20.80536912751678</v>
      </c>
      <c r="EE1960" s="4">
        <f>DY1960-G1960</f>
        <v>-1800</v>
      </c>
      <c r="EF1960" s="12">
        <f>EE1960/G1960</f>
        <v>-1</v>
      </c>
      <c r="EG1960" s="4">
        <f>G1960-F1960</f>
        <v>-45</v>
      </c>
    </row>
    <row r="1961" spans="1:137" x14ac:dyDescent="0.3">
      <c r="A1961">
        <v>1960</v>
      </c>
      <c r="B1961" t="s">
        <v>5683</v>
      </c>
      <c r="C1961" t="s">
        <v>4229</v>
      </c>
      <c r="D1961" t="str">
        <f>VLOOKUP(C1961,Sheet1!$A$2:$B$3197,2,FALSE)</f>
        <v>자동차부품</v>
      </c>
      <c r="E1961">
        <v>9530</v>
      </c>
      <c r="F1961">
        <v>11500</v>
      </c>
      <c r="G1961" s="7">
        <v>12000</v>
      </c>
      <c r="H1961" t="s">
        <v>1888</v>
      </c>
      <c r="I1961" s="7">
        <f>VALUE(LEFT(H1961,FIND("/",H1961)-1)) + VALUE(MID(H1961,FIND("/",H1961)+1,LEN(H1961)))</f>
        <v>21000000</v>
      </c>
      <c r="J1961" s="1">
        <v>1078228</v>
      </c>
      <c r="K1961" s="1">
        <f>G1961*I1961/(10^8)</f>
        <v>2520</v>
      </c>
      <c r="L1961" s="1">
        <v>12225</v>
      </c>
      <c r="M1961" s="1">
        <v>10538</v>
      </c>
      <c r="N1961" s="1">
        <v>10665</v>
      </c>
      <c r="O1961" s="1">
        <v>10884</v>
      </c>
      <c r="P1961" s="1">
        <v>9491</v>
      </c>
      <c r="Q1961" s="1">
        <v>10957</v>
      </c>
      <c r="R1961" s="1">
        <v>11540</v>
      </c>
      <c r="S1961" s="1">
        <v>11402</v>
      </c>
      <c r="T1961">
        <v>697</v>
      </c>
      <c r="U1961">
        <v>252</v>
      </c>
      <c r="V1961">
        <v>193</v>
      </c>
      <c r="W1961">
        <v>156</v>
      </c>
      <c r="X1961">
        <v>143</v>
      </c>
      <c r="Y1961">
        <v>357</v>
      </c>
      <c r="Z1961">
        <v>454</v>
      </c>
      <c r="AA1961">
        <v>419</v>
      </c>
      <c r="AB1961">
        <v>533</v>
      </c>
      <c r="AC1961">
        <v>745</v>
      </c>
      <c r="AD1961">
        <v>448</v>
      </c>
      <c r="AE1961">
        <v>316</v>
      </c>
      <c r="AF1961">
        <v>79</v>
      </c>
      <c r="AG1961">
        <v>353</v>
      </c>
      <c r="AH1961">
        <v>357</v>
      </c>
      <c r="AI1961">
        <v>387</v>
      </c>
      <c r="AJ1961" s="1">
        <v>9143</v>
      </c>
      <c r="AK1961" s="1">
        <v>8963</v>
      </c>
      <c r="AL1961" s="1">
        <v>9079</v>
      </c>
      <c r="AM1961" s="1">
        <v>9206</v>
      </c>
      <c r="AN1961" s="1">
        <v>9337</v>
      </c>
      <c r="AO1961" s="1">
        <v>9932</v>
      </c>
      <c r="AP1961" s="1">
        <v>10327</v>
      </c>
      <c r="AQ1961" s="1">
        <v>10733</v>
      </c>
      <c r="AR1961" s="1">
        <v>4309</v>
      </c>
      <c r="AS1961" s="1">
        <v>3898</v>
      </c>
      <c r="AT1961" s="1">
        <v>3648</v>
      </c>
      <c r="AU1961" s="1">
        <v>3441</v>
      </c>
      <c r="AV1961" s="1">
        <v>3479</v>
      </c>
      <c r="AW1961" s="1">
        <v>3758</v>
      </c>
      <c r="AX1961" s="1">
        <v>3833</v>
      </c>
      <c r="AY1961" s="1">
        <v>3889</v>
      </c>
      <c r="AZ1961" s="1">
        <v>4834</v>
      </c>
      <c r="BA1961" s="1">
        <v>5065</v>
      </c>
      <c r="BB1961" s="1">
        <v>5431</v>
      </c>
      <c r="BC1961" s="1">
        <v>5765</v>
      </c>
      <c r="BD1961" s="1">
        <v>5858</v>
      </c>
      <c r="BE1961" s="1">
        <v>6174</v>
      </c>
      <c r="BF1961" s="1">
        <v>6494</v>
      </c>
      <c r="BG1961" s="1">
        <v>6844</v>
      </c>
      <c r="BH1961" s="1">
        <v>4834</v>
      </c>
      <c r="BI1961" s="1">
        <v>5065</v>
      </c>
      <c r="BJ1961" s="1">
        <v>5431</v>
      </c>
      <c r="BK1961" s="1">
        <v>5765</v>
      </c>
      <c r="BL1961" s="1">
        <v>5858</v>
      </c>
      <c r="BM1961" s="1">
        <v>6174</v>
      </c>
      <c r="BN1961" s="1">
        <v>6494</v>
      </c>
      <c r="BO1961" s="1">
        <v>6844</v>
      </c>
      <c r="BP1961">
        <v>105</v>
      </c>
      <c r="BQ1961">
        <v>105</v>
      </c>
      <c r="BR1961">
        <v>105</v>
      </c>
      <c r="BS1961">
        <v>105</v>
      </c>
      <c r="BT1961">
        <v>105</v>
      </c>
      <c r="BU1961">
        <v>105</v>
      </c>
      <c r="BV1961">
        <v>105</v>
      </c>
      <c r="BW1961">
        <v>105</v>
      </c>
      <c r="BX1961">
        <v>5.92</v>
      </c>
      <c r="BY1961">
        <v>8.23</v>
      </c>
      <c r="BZ1961">
        <v>4.97</v>
      </c>
      <c r="CA1961">
        <v>3.46</v>
      </c>
      <c r="CB1961">
        <v>0.85</v>
      </c>
      <c r="CC1961">
        <v>3.66</v>
      </c>
      <c r="CD1961">
        <v>3.52</v>
      </c>
      <c r="CE1961">
        <v>3.68</v>
      </c>
      <c r="CF1961">
        <v>11.78</v>
      </c>
      <c r="CG1961">
        <v>15.06</v>
      </c>
      <c r="CH1961">
        <v>8.5399999999999991</v>
      </c>
      <c r="CI1961">
        <v>5.65</v>
      </c>
      <c r="CJ1961">
        <v>1.36</v>
      </c>
      <c r="CK1961">
        <v>5.43</v>
      </c>
      <c r="CL1961">
        <v>5.66</v>
      </c>
      <c r="CM1961">
        <v>5.8</v>
      </c>
      <c r="CN1961" s="1">
        <v>2538</v>
      </c>
      <c r="CO1961" s="1">
        <v>3549</v>
      </c>
      <c r="CP1961" s="1">
        <v>2135</v>
      </c>
      <c r="CQ1961" s="1">
        <v>1506</v>
      </c>
      <c r="CR1961">
        <v>377</v>
      </c>
      <c r="CS1961" s="1">
        <v>1555</v>
      </c>
      <c r="CT1961" s="1">
        <v>1707</v>
      </c>
      <c r="CU1961" s="1">
        <v>1843</v>
      </c>
      <c r="CV1961">
        <v>4.71</v>
      </c>
      <c r="CW1961">
        <v>2.96</v>
      </c>
      <c r="CX1961">
        <v>3.12</v>
      </c>
      <c r="CY1961">
        <v>5.73</v>
      </c>
      <c r="CZ1961">
        <v>24.3</v>
      </c>
      <c r="DA1961">
        <v>7.72</v>
      </c>
      <c r="DB1961">
        <v>7.03</v>
      </c>
      <c r="DC1961">
        <v>6.51</v>
      </c>
      <c r="DD1961">
        <v>0.52</v>
      </c>
      <c r="DE1961">
        <v>0.44</v>
      </c>
      <c r="DF1961">
        <v>0.26</v>
      </c>
      <c r="DG1961">
        <v>0.31</v>
      </c>
      <c r="DH1961">
        <v>0.33</v>
      </c>
      <c r="DI1961">
        <v>0.41</v>
      </c>
      <c r="DJ1961">
        <v>0.39</v>
      </c>
      <c r="DK1961">
        <v>0.37</v>
      </c>
      <c r="DL1961" s="6">
        <f>(CM1961*3+CL1961*2+CK1961)/6</f>
        <v>5.6916666666666664</v>
      </c>
      <c r="DM1961">
        <f>BH1961+(BH1961*(CG1961-8.25)/8.25)</f>
        <v>8824.2472727272725</v>
      </c>
      <c r="DN1961">
        <f>BI1961+(BI1961*(CH1961-8.25)/8.25)</f>
        <v>5243.0424242424233</v>
      </c>
      <c r="DO1961">
        <f>BJ1961+(BJ1961*(CI1961-8.25)/8.25)</f>
        <v>3719.4121212121213</v>
      </c>
      <c r="DP1961">
        <f>BK1961+(BK1961*(CJ1961-8.25)/8.25)</f>
        <v>950.35151515151574</v>
      </c>
      <c r="DQ1961">
        <f>BL1961+(BL1961*(CK1961-8.25)/8.25)</f>
        <v>3855.6290909090908</v>
      </c>
      <c r="DR1961">
        <f>BM1961+(BM1961*(CL1961-8.25)/8.25)</f>
        <v>4235.7381818181821</v>
      </c>
      <c r="DS1961">
        <f>BN1961+(BN1961*(CM1961-8.25)/8.25)</f>
        <v>4565.4787878787874</v>
      </c>
      <c r="DT1961" s="8">
        <f>DM1961*10^8/$I1961</f>
        <v>42020.22510822511</v>
      </c>
      <c r="DU1961" s="8">
        <f>DN1961*10^8/$I1961</f>
        <v>24966.868686868682</v>
      </c>
      <c r="DV1961" s="8">
        <f>DO1961*10^8/$I1961</f>
        <v>17711.486291486293</v>
      </c>
      <c r="DW1961" s="8">
        <f>DP1961*10^8/$I1961</f>
        <v>4525.4834054834082</v>
      </c>
      <c r="DX1961" s="8">
        <f>DQ1961*10^8/$I1961</f>
        <v>18360.138528138526</v>
      </c>
      <c r="DY1961" s="8">
        <f>DR1961*10^8/$I1961</f>
        <v>20170.181818181816</v>
      </c>
      <c r="DZ1961" s="8">
        <f>DS1961*10^8/$I1961</f>
        <v>21740.375180375177</v>
      </c>
      <c r="EA1961" s="8">
        <f>DT1961*10^8/$I1961</f>
        <v>200096.31003916718</v>
      </c>
      <c r="EB1961" s="8">
        <f>DZ1961*0.8</f>
        <v>17392.300144300141</v>
      </c>
      <c r="EC1961" s="10">
        <f>G1961-E1961</f>
        <v>2470</v>
      </c>
      <c r="ED1961" s="4">
        <f>EC1961/E1961*100</f>
        <v>25.918153200419724</v>
      </c>
      <c r="EE1961" s="4">
        <f>DY1961-G1961</f>
        <v>8170.1818181818162</v>
      </c>
      <c r="EF1961" s="12">
        <f>EE1961/G1961</f>
        <v>0.6808484848484847</v>
      </c>
      <c r="EG1961" s="4">
        <f>G1961-F1961</f>
        <v>500</v>
      </c>
    </row>
    <row r="1962" spans="1:137" x14ac:dyDescent="0.3">
      <c r="A1962">
        <v>1961</v>
      </c>
      <c r="B1962" t="s">
        <v>7529</v>
      </c>
      <c r="C1962" t="s">
        <v>4230</v>
      </c>
      <c r="D1962" t="str">
        <f>VLOOKUP(C1962,Sheet1!$A$2:$B$3197,2,FALSE)</f>
        <v>디스플레이장비및부품</v>
      </c>
      <c r="E1962">
        <v>7670</v>
      </c>
      <c r="F1962">
        <v>17000</v>
      </c>
      <c r="G1962" s="7">
        <v>15850</v>
      </c>
      <c r="H1962" t="s">
        <v>1889</v>
      </c>
      <c r="I1962" s="7">
        <f>VALUE(LEFT(H1962,FIND("/",H1962)-1)) + VALUE(MID(H1962,FIND("/",H1962)+1,LEN(H1962)))</f>
        <v>20394221</v>
      </c>
      <c r="J1962" s="1">
        <v>1213414</v>
      </c>
      <c r="K1962" s="1">
        <f>G1962*I1962/(10^8)</f>
        <v>3232.4840285</v>
      </c>
      <c r="L1962">
        <v>243</v>
      </c>
      <c r="M1962">
        <v>805</v>
      </c>
      <c r="N1962">
        <v>284</v>
      </c>
      <c r="O1962">
        <v>232</v>
      </c>
      <c r="P1962">
        <v>253</v>
      </c>
      <c r="Q1962">
        <v>281</v>
      </c>
      <c r="R1962" s="3"/>
      <c r="S1962" s="3"/>
      <c r="T1962">
        <v>-23</v>
      </c>
      <c r="U1962">
        <v>-3</v>
      </c>
      <c r="V1962">
        <v>-36</v>
      </c>
      <c r="W1962">
        <v>-106</v>
      </c>
      <c r="X1962">
        <v>-109</v>
      </c>
      <c r="Y1962">
        <v>-82</v>
      </c>
      <c r="Z1962" s="3"/>
      <c r="AA1962" s="3"/>
      <c r="AB1962">
        <v>275</v>
      </c>
      <c r="AC1962" s="1">
        <v>6701</v>
      </c>
      <c r="AD1962">
        <v>12</v>
      </c>
      <c r="AE1962">
        <v>-46</v>
      </c>
      <c r="AF1962">
        <v>-463</v>
      </c>
      <c r="AG1962">
        <v>-14</v>
      </c>
      <c r="AH1962" s="3"/>
      <c r="AI1962" s="3"/>
      <c r="AJ1962" s="1">
        <v>5662</v>
      </c>
      <c r="AK1962" s="1">
        <v>2318</v>
      </c>
      <c r="AL1962" s="1">
        <v>2832</v>
      </c>
      <c r="AM1962" s="1">
        <v>2977</v>
      </c>
      <c r="AN1962" s="1">
        <v>2752</v>
      </c>
      <c r="AO1962" s="1">
        <v>2794</v>
      </c>
      <c r="AP1962" s="3"/>
      <c r="AQ1962" s="3"/>
      <c r="AR1962" s="1">
        <v>3593</v>
      </c>
      <c r="AS1962">
        <v>485</v>
      </c>
      <c r="AT1962">
        <v>476</v>
      </c>
      <c r="AU1962">
        <v>829</v>
      </c>
      <c r="AV1962" s="1">
        <v>1087</v>
      </c>
      <c r="AW1962" s="1">
        <v>1167</v>
      </c>
      <c r="AX1962" s="3"/>
      <c r="AY1962" s="3"/>
      <c r="AZ1962" s="1">
        <v>2070</v>
      </c>
      <c r="BA1962" s="1">
        <v>1833</v>
      </c>
      <c r="BB1962" s="1">
        <v>2356</v>
      </c>
      <c r="BC1962" s="1">
        <v>2148</v>
      </c>
      <c r="BD1962" s="1">
        <v>1665</v>
      </c>
      <c r="BE1962" s="1">
        <v>1627</v>
      </c>
      <c r="BF1962" s="3"/>
      <c r="BG1962" s="3"/>
      <c r="BH1962" s="1">
        <v>2027</v>
      </c>
      <c r="BI1962" s="1">
        <v>1818</v>
      </c>
      <c r="BJ1962" s="1">
        <v>2338</v>
      </c>
      <c r="BK1962" s="1">
        <v>2148</v>
      </c>
      <c r="BL1962" s="1">
        <v>1659</v>
      </c>
      <c r="BM1962" s="1">
        <v>1620</v>
      </c>
      <c r="BN1962" s="3"/>
      <c r="BO1962" s="3"/>
      <c r="BP1962">
        <v>143</v>
      </c>
      <c r="BQ1962">
        <v>67</v>
      </c>
      <c r="BR1962">
        <v>109</v>
      </c>
      <c r="BS1962">
        <v>109</v>
      </c>
      <c r="BT1962">
        <v>109</v>
      </c>
      <c r="BU1962">
        <v>109</v>
      </c>
      <c r="BV1962" s="3"/>
      <c r="BW1962" s="3"/>
      <c r="BX1962">
        <v>6.35</v>
      </c>
      <c r="BY1962">
        <v>167.95</v>
      </c>
      <c r="BZ1962">
        <v>0.45</v>
      </c>
      <c r="CA1962">
        <v>-1.58</v>
      </c>
      <c r="CB1962">
        <v>-16.170000000000002</v>
      </c>
      <c r="CC1962">
        <v>-0.5</v>
      </c>
      <c r="CD1962" s="3"/>
      <c r="CE1962" s="3"/>
      <c r="CF1962">
        <v>16.920000000000002</v>
      </c>
      <c r="CG1962">
        <v>348.19</v>
      </c>
      <c r="CH1962">
        <v>0.59</v>
      </c>
      <c r="CI1962">
        <v>-1.22</v>
      </c>
      <c r="CJ1962">
        <v>-24.63</v>
      </c>
      <c r="CK1962">
        <v>-0.91</v>
      </c>
      <c r="CL1962" s="3"/>
      <c r="CM1962" s="3"/>
      <c r="CN1962">
        <v>992</v>
      </c>
      <c r="CO1962" s="1">
        <v>42257</v>
      </c>
      <c r="CP1962">
        <v>58</v>
      </c>
      <c r="CQ1962">
        <v>-130</v>
      </c>
      <c r="CR1962" s="1">
        <v>-2298</v>
      </c>
      <c r="CS1962">
        <v>-74</v>
      </c>
      <c r="CT1962" s="3"/>
      <c r="CU1962" s="3"/>
      <c r="CV1962">
        <v>22.43</v>
      </c>
      <c r="CW1962">
        <v>0.18</v>
      </c>
      <c r="CX1962">
        <v>72.75</v>
      </c>
      <c r="CY1962" t="s">
        <v>2</v>
      </c>
      <c r="CZ1962" t="s">
        <v>2</v>
      </c>
      <c r="DA1962" t="s">
        <v>2</v>
      </c>
      <c r="DB1962" s="3"/>
      <c r="DC1962" s="3"/>
      <c r="DD1962">
        <v>2.82</v>
      </c>
      <c r="DE1962">
        <v>0.52</v>
      </c>
      <c r="DF1962">
        <v>0.36</v>
      </c>
      <c r="DG1962">
        <v>0.9</v>
      </c>
      <c r="DH1962">
        <v>0.92</v>
      </c>
      <c r="DI1962">
        <v>1.82</v>
      </c>
      <c r="DJ1962" s="3"/>
      <c r="DK1962" s="3"/>
      <c r="DL1962" s="6">
        <f>(CM1962*3+CL1962*2+CK1962)/6</f>
        <v>-0.15166666666666667</v>
      </c>
      <c r="DM1962">
        <f>BH1962+(BH1962*(CG1962-8.25)/8.25)</f>
        <v>85549.227878787875</v>
      </c>
      <c r="DN1962">
        <f>BI1962+(BI1962*(CH1962-8.25)/8.25)</f>
        <v>130.01454545454544</v>
      </c>
      <c r="DO1962">
        <f>BJ1962+(BJ1962*(CI1962-8.25)/8.25)</f>
        <v>-345.7406060606063</v>
      </c>
      <c r="DP1962">
        <f>BK1962+(BK1962*(CJ1962-8.25)/8.25)</f>
        <v>-6412.7563636363629</v>
      </c>
      <c r="DQ1962">
        <f>BL1962+(BL1962*(CK1962-8.25)/8.25)</f>
        <v>-182.99272727272728</v>
      </c>
      <c r="DR1962">
        <f>BM1962+(BM1962*(CL1962-8.25)/8.25)</f>
        <v>0</v>
      </c>
      <c r="DS1962">
        <f>BN1962+(BN1962*(CM1962-8.25)/8.25)</f>
        <v>0</v>
      </c>
      <c r="DT1962" s="8">
        <f>DM1962*10^8/$I1962</f>
        <v>419477.79166847252</v>
      </c>
      <c r="DU1962" s="8">
        <f>DN1962*10^8/$I1962</f>
        <v>637.50679888457341</v>
      </c>
      <c r="DV1962" s="8">
        <f>DO1962*10^8/$I1962</f>
        <v>-1695.2871407081757</v>
      </c>
      <c r="DW1962" s="8">
        <f>DP1962*10^8/$I1962</f>
        <v>-31443.987802409141</v>
      </c>
      <c r="DX1962" s="8">
        <f>DQ1962*10^8/$I1962</f>
        <v>-897.27735750596833</v>
      </c>
      <c r="DY1962" s="8">
        <f>DR1962*10^8/$I1962</f>
        <v>0</v>
      </c>
      <c r="DZ1962" s="8">
        <f>DS1962*10^8/$I1962</f>
        <v>0</v>
      </c>
      <c r="EA1962" s="8">
        <f>DT1962*10^8/$I1962</f>
        <v>2056846.3569580447</v>
      </c>
      <c r="EB1962" s="8">
        <f>DZ1962*0.8</f>
        <v>0</v>
      </c>
      <c r="EC1962" s="10">
        <f>G1962-E1962</f>
        <v>8180</v>
      </c>
      <c r="ED1962" s="4">
        <f>EC1962/E1962*100</f>
        <v>106.64928292046936</v>
      </c>
      <c r="EE1962" s="4">
        <f>DY1962-G1962</f>
        <v>-15850</v>
      </c>
      <c r="EF1962" s="12">
        <f>EE1962/G1962</f>
        <v>-1</v>
      </c>
      <c r="EG1962" s="4">
        <f>G1962-F1962</f>
        <v>-1150</v>
      </c>
    </row>
    <row r="1963" spans="1:137" x14ac:dyDescent="0.3">
      <c r="A1963">
        <v>1962</v>
      </c>
      <c r="B1963" t="s">
        <v>7219</v>
      </c>
      <c r="C1963" t="s">
        <v>4231</v>
      </c>
      <c r="D1963" t="str">
        <f>VLOOKUP(C1963,Sheet1!$A$2:$B$3197,2,FALSE)</f>
        <v>통신장비</v>
      </c>
      <c r="E1963">
        <v>10100</v>
      </c>
      <c r="F1963">
        <v>8960</v>
      </c>
      <c r="G1963" s="7">
        <v>9100</v>
      </c>
      <c r="H1963" t="s">
        <v>1890</v>
      </c>
      <c r="I1963" s="7">
        <f>VALUE(LEFT(H1963,FIND("/",H1963)-1)) + VALUE(MID(H1963,FIND("/",H1963)+1,LEN(H1963)))</f>
        <v>9796800</v>
      </c>
      <c r="J1963">
        <v>0</v>
      </c>
      <c r="K1963" s="1">
        <f>G1963*I1963/(10^8)</f>
        <v>891.50879999999995</v>
      </c>
      <c r="L1963">
        <v>587</v>
      </c>
      <c r="M1963">
        <v>543</v>
      </c>
      <c r="N1963">
        <v>551</v>
      </c>
      <c r="O1963" s="1">
        <v>1131</v>
      </c>
      <c r="P1963">
        <v>809</v>
      </c>
      <c r="Q1963" s="3"/>
      <c r="R1963" s="3"/>
      <c r="S1963" s="3"/>
      <c r="T1963">
        <v>52</v>
      </c>
      <c r="U1963">
        <v>60</v>
      </c>
      <c r="V1963">
        <v>-8</v>
      </c>
      <c r="W1963">
        <v>117</v>
      </c>
      <c r="X1963">
        <v>32</v>
      </c>
      <c r="Y1963" s="3"/>
      <c r="Z1963" s="3"/>
      <c r="AA1963" s="3"/>
      <c r="AB1963">
        <v>66</v>
      </c>
      <c r="AC1963">
        <v>65</v>
      </c>
      <c r="AD1963">
        <v>62</v>
      </c>
      <c r="AE1963">
        <v>206</v>
      </c>
      <c r="AF1963">
        <v>56</v>
      </c>
      <c r="AG1963" s="3"/>
      <c r="AH1963" s="3"/>
      <c r="AI1963" s="3"/>
      <c r="AJ1963" s="1">
        <v>1146</v>
      </c>
      <c r="AK1963" s="1">
        <v>1184</v>
      </c>
      <c r="AL1963" s="1">
        <v>1294</v>
      </c>
      <c r="AM1963" s="1">
        <v>1649</v>
      </c>
      <c r="AN1963" s="1">
        <v>1514</v>
      </c>
      <c r="AO1963" s="3"/>
      <c r="AP1963" s="3"/>
      <c r="AQ1963" s="3"/>
      <c r="AR1963">
        <v>262</v>
      </c>
      <c r="AS1963">
        <v>240</v>
      </c>
      <c r="AT1963">
        <v>297</v>
      </c>
      <c r="AU1963">
        <v>462</v>
      </c>
      <c r="AV1963">
        <v>295</v>
      </c>
      <c r="AW1963" s="3"/>
      <c r="AX1963" s="3"/>
      <c r="AY1963" s="3"/>
      <c r="AZ1963">
        <v>884</v>
      </c>
      <c r="BA1963">
        <v>943</v>
      </c>
      <c r="BB1963">
        <v>996</v>
      </c>
      <c r="BC1963" s="1">
        <v>1186</v>
      </c>
      <c r="BD1963" s="1">
        <v>1219</v>
      </c>
      <c r="BE1963" s="3"/>
      <c r="BF1963" s="3"/>
      <c r="BG1963" s="3"/>
      <c r="BH1963">
        <v>884</v>
      </c>
      <c r="BI1963">
        <v>943</v>
      </c>
      <c r="BJ1963">
        <v>996</v>
      </c>
      <c r="BK1963" s="1">
        <v>1186</v>
      </c>
      <c r="BL1963" s="1">
        <v>1219</v>
      </c>
      <c r="BM1963" s="3"/>
      <c r="BN1963" s="3"/>
      <c r="BO1963" s="3"/>
      <c r="BP1963">
        <v>49</v>
      </c>
      <c r="BQ1963">
        <v>49</v>
      </c>
      <c r="BR1963">
        <v>49</v>
      </c>
      <c r="BS1963">
        <v>49</v>
      </c>
      <c r="BT1963">
        <v>49</v>
      </c>
      <c r="BU1963" s="3"/>
      <c r="BV1963" s="3"/>
      <c r="BW1963" s="3"/>
      <c r="BX1963">
        <v>6.11</v>
      </c>
      <c r="BY1963">
        <v>5.59</v>
      </c>
      <c r="BZ1963">
        <v>5</v>
      </c>
      <c r="CA1963">
        <v>14.03</v>
      </c>
      <c r="CB1963">
        <v>3.54</v>
      </c>
      <c r="CC1963" s="3"/>
      <c r="CD1963" s="3"/>
      <c r="CE1963" s="3"/>
      <c r="CF1963">
        <v>7.74</v>
      </c>
      <c r="CG1963">
        <v>7.13</v>
      </c>
      <c r="CH1963">
        <v>6.39</v>
      </c>
      <c r="CI1963">
        <v>18.91</v>
      </c>
      <c r="CJ1963">
        <v>4.66</v>
      </c>
      <c r="CK1963" s="3"/>
      <c r="CL1963" s="3"/>
      <c r="CM1963" s="3"/>
      <c r="CN1963">
        <v>676</v>
      </c>
      <c r="CO1963">
        <v>665</v>
      </c>
      <c r="CP1963">
        <v>633</v>
      </c>
      <c r="CQ1963" s="1">
        <v>2107</v>
      </c>
      <c r="CR1963">
        <v>572</v>
      </c>
      <c r="CS1963" s="3"/>
      <c r="CT1963" s="3"/>
      <c r="CU1963" s="3"/>
      <c r="CV1963">
        <v>8.58</v>
      </c>
      <c r="CW1963">
        <v>12.26</v>
      </c>
      <c r="CX1963">
        <v>11.41</v>
      </c>
      <c r="CY1963">
        <v>4.2</v>
      </c>
      <c r="CZ1963">
        <v>17.579999999999998</v>
      </c>
      <c r="DA1963" s="3"/>
      <c r="DB1963" s="3"/>
      <c r="DC1963" s="3"/>
      <c r="DD1963">
        <v>0.63</v>
      </c>
      <c r="DE1963">
        <v>0.83</v>
      </c>
      <c r="DF1963">
        <v>0.7</v>
      </c>
      <c r="DG1963">
        <v>0.72</v>
      </c>
      <c r="DH1963">
        <v>0.8</v>
      </c>
      <c r="DI1963" s="3"/>
      <c r="DJ1963" s="3"/>
      <c r="DK1963" s="3"/>
      <c r="DL1963" s="6">
        <f>(CM1963*3+CL1963*2+CK1963)/6</f>
        <v>0</v>
      </c>
      <c r="DM1963">
        <f>BH1963+(BH1963*(CG1963-8.25)/8.25)</f>
        <v>763.99030303030304</v>
      </c>
      <c r="DN1963">
        <f>BI1963+(BI1963*(CH1963-8.25)/8.25)</f>
        <v>730.39636363636362</v>
      </c>
      <c r="DO1963">
        <f>BJ1963+(BJ1963*(CI1963-8.25)/8.25)</f>
        <v>2282.9527272727273</v>
      </c>
      <c r="DP1963">
        <f>BK1963+(BK1963*(CJ1963-8.25)/8.25)</f>
        <v>669.91030303030311</v>
      </c>
      <c r="DQ1963">
        <f>BL1963+(BL1963*(CK1963-8.25)/8.25)</f>
        <v>0</v>
      </c>
      <c r="DR1963">
        <f>BM1963+(BM1963*(CL1963-8.25)/8.25)</f>
        <v>0</v>
      </c>
      <c r="DS1963">
        <f>BN1963+(BN1963*(CM1963-8.25)/8.25)</f>
        <v>0</v>
      </c>
      <c r="DT1963" s="8">
        <f>DM1963*10^8/$I1963</f>
        <v>7798.365823843531</v>
      </c>
      <c r="DU1963" s="8">
        <f>DN1963*10^8/$I1963</f>
        <v>7455.4585541846691</v>
      </c>
      <c r="DV1963" s="8">
        <f>DO1963*10^8/$I1963</f>
        <v>23303.04515017891</v>
      </c>
      <c r="DW1963" s="8">
        <f>DP1963*10^8/$I1963</f>
        <v>6838.052252064992</v>
      </c>
      <c r="DX1963" s="8">
        <f>DQ1963*10^8/$I1963</f>
        <v>0</v>
      </c>
      <c r="DY1963" s="8">
        <f>DR1963*10^8/$I1963</f>
        <v>0</v>
      </c>
      <c r="DZ1963" s="8">
        <f>DS1963*10^8/$I1963</f>
        <v>0</v>
      </c>
      <c r="EA1963" s="8">
        <f>DT1963*10^8/$I1963</f>
        <v>79601.153681238065</v>
      </c>
      <c r="EB1963" s="8">
        <f>DZ1963*0.8</f>
        <v>0</v>
      </c>
      <c r="EC1963" s="10">
        <f>G1963-E1963</f>
        <v>-1000</v>
      </c>
      <c r="ED1963" s="4">
        <f>EC1963/E1963*100</f>
        <v>-9.9009900990099009</v>
      </c>
      <c r="EE1963" s="4">
        <f>DY1963-G1963</f>
        <v>-9100</v>
      </c>
      <c r="EF1963" s="12">
        <f>EE1963/G1963</f>
        <v>-1</v>
      </c>
      <c r="EG1963" s="4">
        <f>G1963-F1963</f>
        <v>140</v>
      </c>
    </row>
    <row r="1964" spans="1:137" x14ac:dyDescent="0.3">
      <c r="A1964">
        <v>1963</v>
      </c>
      <c r="B1964" t="s">
        <v>6261</v>
      </c>
      <c r="C1964" t="s">
        <v>4232</v>
      </c>
      <c r="D1964" t="str">
        <f>VLOOKUP(C1964,Sheet1!$A$2:$B$3197,2,FALSE)</f>
        <v>전기제품</v>
      </c>
      <c r="E1964">
        <v>1600</v>
      </c>
      <c r="F1964">
        <v>1695</v>
      </c>
      <c r="G1964" s="7">
        <v>1565</v>
      </c>
      <c r="H1964" t="s">
        <v>1891</v>
      </c>
      <c r="I1964" s="7">
        <f>VALUE(LEFT(H1964,FIND("/",H1964)-1)) + VALUE(MID(H1964,FIND("/",H1964)+1,LEN(H1964)))</f>
        <v>53405384</v>
      </c>
      <c r="J1964">
        <v>0</v>
      </c>
      <c r="K1964" s="1">
        <f>G1964*I1964/(10^8)</f>
        <v>835.79425960000003</v>
      </c>
      <c r="L1964">
        <v>877</v>
      </c>
      <c r="M1964">
        <v>923</v>
      </c>
      <c r="N1964">
        <v>914</v>
      </c>
      <c r="O1964">
        <v>993</v>
      </c>
      <c r="P1964" s="1">
        <v>1072</v>
      </c>
      <c r="Q1964" s="3"/>
      <c r="R1964" s="3"/>
      <c r="S1964" s="3"/>
      <c r="T1964">
        <v>19</v>
      </c>
      <c r="U1964">
        <v>9</v>
      </c>
      <c r="V1964">
        <v>1</v>
      </c>
      <c r="W1964">
        <v>-31</v>
      </c>
      <c r="X1964">
        <v>28</v>
      </c>
      <c r="Y1964" s="3"/>
      <c r="Z1964" s="3"/>
      <c r="AA1964" s="3"/>
      <c r="AB1964">
        <v>7</v>
      </c>
      <c r="AC1964">
        <v>5</v>
      </c>
      <c r="AD1964">
        <v>-16</v>
      </c>
      <c r="AE1964">
        <v>-51</v>
      </c>
      <c r="AF1964">
        <v>136</v>
      </c>
      <c r="AG1964" s="3"/>
      <c r="AH1964" s="3"/>
      <c r="AI1964" s="3"/>
      <c r="AJ1964">
        <v>960</v>
      </c>
      <c r="AK1964">
        <v>910</v>
      </c>
      <c r="AL1964">
        <v>970</v>
      </c>
      <c r="AM1964">
        <v>957</v>
      </c>
      <c r="AN1964" s="1">
        <v>1416</v>
      </c>
      <c r="AO1964" s="3"/>
      <c r="AP1964" s="3"/>
      <c r="AQ1964" s="3"/>
      <c r="AR1964">
        <v>546</v>
      </c>
      <c r="AS1964">
        <v>515</v>
      </c>
      <c r="AT1964">
        <v>548</v>
      </c>
      <c r="AU1964">
        <v>545</v>
      </c>
      <c r="AV1964">
        <v>686</v>
      </c>
      <c r="AW1964" s="3"/>
      <c r="AX1964" s="3"/>
      <c r="AY1964" s="3"/>
      <c r="AZ1964">
        <v>414</v>
      </c>
      <c r="BA1964">
        <v>395</v>
      </c>
      <c r="BB1964">
        <v>423</v>
      </c>
      <c r="BC1964">
        <v>412</v>
      </c>
      <c r="BD1964">
        <v>730</v>
      </c>
      <c r="BE1964" s="3"/>
      <c r="BF1964" s="3"/>
      <c r="BG1964" s="3"/>
      <c r="BH1964">
        <v>414</v>
      </c>
      <c r="BI1964">
        <v>395</v>
      </c>
      <c r="BJ1964">
        <v>423</v>
      </c>
      <c r="BK1964">
        <v>412</v>
      </c>
      <c r="BL1964">
        <v>730</v>
      </c>
      <c r="BM1964" s="3"/>
      <c r="BN1964" s="3"/>
      <c r="BO1964" s="3"/>
      <c r="BP1964">
        <v>148</v>
      </c>
      <c r="BQ1964">
        <v>148</v>
      </c>
      <c r="BR1964">
        <v>155</v>
      </c>
      <c r="BS1964">
        <v>178</v>
      </c>
      <c r="BT1964">
        <v>263</v>
      </c>
      <c r="BU1964" s="3"/>
      <c r="BV1964" s="3"/>
      <c r="BW1964" s="3"/>
      <c r="BX1964">
        <v>0.72</v>
      </c>
      <c r="BY1964">
        <v>0.52</v>
      </c>
      <c r="BZ1964">
        <v>-1.75</v>
      </c>
      <c r="CA1964">
        <v>-5.25</v>
      </c>
      <c r="CB1964">
        <v>11.49</v>
      </c>
      <c r="CC1964" s="3"/>
      <c r="CD1964" s="3"/>
      <c r="CE1964" s="3"/>
      <c r="CF1964">
        <v>1.67</v>
      </c>
      <c r="CG1964">
        <v>1.21</v>
      </c>
      <c r="CH1964">
        <v>-4.01</v>
      </c>
      <c r="CI1964">
        <v>-12.14</v>
      </c>
      <c r="CJ1964">
        <v>23.89</v>
      </c>
      <c r="CK1964" s="3"/>
      <c r="CL1964" s="3"/>
      <c r="CM1964" s="3"/>
      <c r="CN1964">
        <v>24</v>
      </c>
      <c r="CO1964">
        <v>17</v>
      </c>
      <c r="CP1964">
        <v>-55</v>
      </c>
      <c r="CQ1964">
        <v>-144</v>
      </c>
      <c r="CR1964">
        <v>283</v>
      </c>
      <c r="CS1964" s="3"/>
      <c r="CT1964" s="3"/>
      <c r="CU1964" s="3"/>
      <c r="CV1964">
        <v>50.39</v>
      </c>
      <c r="CW1964">
        <v>57.55</v>
      </c>
      <c r="CX1964" t="s">
        <v>2</v>
      </c>
      <c r="CY1964" t="s">
        <v>2</v>
      </c>
      <c r="CZ1964">
        <v>5.39</v>
      </c>
      <c r="DA1964" s="3"/>
      <c r="DB1964" s="3"/>
      <c r="DC1964" s="3"/>
      <c r="DD1964">
        <v>0.84</v>
      </c>
      <c r="DE1964">
        <v>0.7</v>
      </c>
      <c r="DF1964">
        <v>0.64</v>
      </c>
      <c r="DG1964">
        <v>0.7</v>
      </c>
      <c r="DH1964">
        <v>1.0900000000000001</v>
      </c>
      <c r="DI1964" s="3"/>
      <c r="DJ1964" s="3"/>
      <c r="DK1964" s="3"/>
      <c r="DL1964" s="6">
        <f>(CM1964*3+CL1964*2+CK1964)/6</f>
        <v>0</v>
      </c>
      <c r="DM1964">
        <f>BH1964+(BH1964*(CG1964-8.25)/8.25)</f>
        <v>60.720000000000027</v>
      </c>
      <c r="DN1964">
        <f>BI1964+(BI1964*(CH1964-8.25)/8.25)</f>
        <v>-191.9939393939394</v>
      </c>
      <c r="DO1964">
        <f>BJ1964+(BJ1964*(CI1964-8.25)/8.25)</f>
        <v>-622.45090909090891</v>
      </c>
      <c r="DP1964">
        <f>BK1964+(BK1964*(CJ1964-8.25)/8.25)</f>
        <v>1193.0521212121212</v>
      </c>
      <c r="DQ1964">
        <f>BL1964+(BL1964*(CK1964-8.25)/8.25)</f>
        <v>0</v>
      </c>
      <c r="DR1964">
        <f>BM1964+(BM1964*(CL1964-8.25)/8.25)</f>
        <v>0</v>
      </c>
      <c r="DS1964">
        <f>BN1964+(BN1964*(CM1964-8.25)/8.25)</f>
        <v>0</v>
      </c>
      <c r="DT1964" s="8">
        <f>DM1964*10^8/$I1964</f>
        <v>113.6964018459263</v>
      </c>
      <c r="DU1964" s="8">
        <f>DN1964*10^8/$I1964</f>
        <v>-359.50296583194569</v>
      </c>
      <c r="DV1964" s="8">
        <f>DO1964*10^8/$I1964</f>
        <v>-1165.5208940935784</v>
      </c>
      <c r="DW1964" s="8">
        <f>DP1964*10^8/$I1964</f>
        <v>2233.9547660814892</v>
      </c>
      <c r="DX1964" s="8">
        <f>DQ1964*10^8/$I1964</f>
        <v>0</v>
      </c>
      <c r="DY1964" s="8">
        <f>DR1964*10^8/$I1964</f>
        <v>0</v>
      </c>
      <c r="DZ1964" s="8">
        <f>DS1964*10^8/$I1964</f>
        <v>0</v>
      </c>
      <c r="EA1964" s="8">
        <f>DT1964*10^8/$I1964</f>
        <v>212.89314546624419</v>
      </c>
      <c r="EB1964" s="8">
        <f>DZ1964*0.8</f>
        <v>0</v>
      </c>
      <c r="EC1964" s="10">
        <f>G1964-E1964</f>
        <v>-35</v>
      </c>
      <c r="ED1964" s="4">
        <f>EC1964/E1964*100</f>
        <v>-2.1875</v>
      </c>
      <c r="EE1964" s="4">
        <f>DY1964-G1964</f>
        <v>-1565</v>
      </c>
      <c r="EF1964" s="12">
        <f>EE1964/G1964</f>
        <v>-1</v>
      </c>
      <c r="EG1964" s="4">
        <f>G1964-F1964</f>
        <v>-130</v>
      </c>
    </row>
    <row r="1965" spans="1:137" x14ac:dyDescent="0.3">
      <c r="A1965">
        <v>1964</v>
      </c>
      <c r="B1965" t="s">
        <v>6115</v>
      </c>
      <c r="C1965" t="s">
        <v>4233</v>
      </c>
      <c r="D1965" t="str">
        <f>VLOOKUP(C1965,Sheet1!$A$2:$B$3197,2,FALSE)</f>
        <v>교육서비스</v>
      </c>
      <c r="E1965">
        <v>2315</v>
      </c>
      <c r="F1965">
        <v>445</v>
      </c>
      <c r="G1965" s="7">
        <v>445</v>
      </c>
      <c r="H1965" t="s">
        <v>1892</v>
      </c>
      <c r="I1965" s="7">
        <f>VALUE(LEFT(H1965,FIND("/",H1965)-1)) + VALUE(MID(H1965,FIND("/",H1965)+1,LEN(H1965)))</f>
        <v>37397367</v>
      </c>
      <c r="J1965">
        <v>0</v>
      </c>
      <c r="K1965" s="1">
        <f>G1965*I1965/(10^8)</f>
        <v>166.41828315000001</v>
      </c>
      <c r="L1965">
        <v>232</v>
      </c>
      <c r="M1965">
        <v>194</v>
      </c>
      <c r="N1965">
        <v>198</v>
      </c>
      <c r="O1965">
        <v>191</v>
      </c>
      <c r="P1965">
        <v>110</v>
      </c>
      <c r="Q1965" s="3"/>
      <c r="R1965" s="3"/>
      <c r="S1965" s="3"/>
      <c r="T1965">
        <v>4</v>
      </c>
      <c r="U1965">
        <v>-1</v>
      </c>
      <c r="V1965">
        <v>3</v>
      </c>
      <c r="W1965">
        <v>-50</v>
      </c>
      <c r="X1965">
        <v>-132</v>
      </c>
      <c r="Y1965" s="3"/>
      <c r="Z1965" s="3"/>
      <c r="AA1965" s="3"/>
      <c r="AB1965">
        <v>-120</v>
      </c>
      <c r="AC1965">
        <v>-130</v>
      </c>
      <c r="AD1965">
        <v>-9</v>
      </c>
      <c r="AE1965">
        <v>-145</v>
      </c>
      <c r="AF1965">
        <v>-161</v>
      </c>
      <c r="AG1965" s="3"/>
      <c r="AH1965" s="3"/>
      <c r="AI1965" s="3"/>
      <c r="AJ1965">
        <v>299</v>
      </c>
      <c r="AK1965">
        <v>182</v>
      </c>
      <c r="AL1965">
        <v>179</v>
      </c>
      <c r="AM1965">
        <v>554</v>
      </c>
      <c r="AN1965">
        <v>570</v>
      </c>
      <c r="AO1965" s="3"/>
      <c r="AP1965" s="3"/>
      <c r="AQ1965" s="3"/>
      <c r="AR1965">
        <v>156</v>
      </c>
      <c r="AS1965">
        <v>144</v>
      </c>
      <c r="AT1965">
        <v>84</v>
      </c>
      <c r="AU1965">
        <v>240</v>
      </c>
      <c r="AV1965">
        <v>305</v>
      </c>
      <c r="AW1965" s="3"/>
      <c r="AX1965" s="3"/>
      <c r="AY1965" s="3"/>
      <c r="AZ1965">
        <v>143</v>
      </c>
      <c r="BA1965">
        <v>38</v>
      </c>
      <c r="BB1965">
        <v>95</v>
      </c>
      <c r="BC1965">
        <v>314</v>
      </c>
      <c r="BD1965">
        <v>265</v>
      </c>
      <c r="BE1965" s="3"/>
      <c r="BF1965" s="3"/>
      <c r="BG1965" s="3"/>
      <c r="BH1965">
        <v>143</v>
      </c>
      <c r="BI1965">
        <v>38</v>
      </c>
      <c r="BJ1965">
        <v>95</v>
      </c>
      <c r="BK1965">
        <v>310</v>
      </c>
      <c r="BL1965">
        <v>263</v>
      </c>
      <c r="BM1965" s="3"/>
      <c r="BN1965" s="3"/>
      <c r="BO1965" s="3"/>
      <c r="BP1965">
        <v>271</v>
      </c>
      <c r="BQ1965">
        <v>58</v>
      </c>
      <c r="BR1965">
        <v>68</v>
      </c>
      <c r="BS1965">
        <v>166</v>
      </c>
      <c r="BT1965">
        <v>187</v>
      </c>
      <c r="BU1965" s="3"/>
      <c r="BV1965" s="3"/>
      <c r="BW1965" s="3"/>
      <c r="BX1965">
        <v>-44.41</v>
      </c>
      <c r="BY1965">
        <v>-54.02</v>
      </c>
      <c r="BZ1965">
        <v>-5.0199999999999996</v>
      </c>
      <c r="CA1965">
        <v>-39.44</v>
      </c>
      <c r="CB1965">
        <v>-28.64</v>
      </c>
      <c r="CC1965" s="3"/>
      <c r="CD1965" s="3"/>
      <c r="CE1965" s="3"/>
      <c r="CF1965">
        <v>-73.88</v>
      </c>
      <c r="CG1965">
        <v>-143.26</v>
      </c>
      <c r="CH1965">
        <v>-13.64</v>
      </c>
      <c r="CI1965">
        <v>-71.38</v>
      </c>
      <c r="CJ1965">
        <v>-55.57</v>
      </c>
      <c r="CK1965" s="3"/>
      <c r="CL1965" s="3"/>
      <c r="CM1965" s="3"/>
      <c r="CN1965" s="1">
        <v>-1267</v>
      </c>
      <c r="CO1965" s="1">
        <v>-1155</v>
      </c>
      <c r="CP1965">
        <v>-70</v>
      </c>
      <c r="CQ1965">
        <v>-609</v>
      </c>
      <c r="CR1965">
        <v>-431</v>
      </c>
      <c r="CS1965" s="3"/>
      <c r="CT1965" s="3"/>
      <c r="CU1965" s="3"/>
      <c r="CV1965" t="s">
        <v>2</v>
      </c>
      <c r="CW1965" t="s">
        <v>2</v>
      </c>
      <c r="CX1965" t="s">
        <v>2</v>
      </c>
      <c r="CY1965" t="s">
        <v>2</v>
      </c>
      <c r="CZ1965" t="s">
        <v>2</v>
      </c>
      <c r="DA1965" s="3"/>
      <c r="DB1965" s="3"/>
      <c r="DC1965" s="3"/>
      <c r="DD1965">
        <v>3.17</v>
      </c>
      <c r="DE1965">
        <v>12.69</v>
      </c>
      <c r="DF1965">
        <v>5.93</v>
      </c>
      <c r="DG1965">
        <v>4.3499999999999996</v>
      </c>
      <c r="DH1965">
        <v>3.18</v>
      </c>
      <c r="DI1965" s="3"/>
      <c r="DJ1965" s="3"/>
      <c r="DK1965" s="3"/>
      <c r="DL1965" s="6">
        <f>(CM1965*3+CL1965*2+CK1965)/6</f>
        <v>0</v>
      </c>
      <c r="DM1965">
        <f>BH1965+(BH1965*(CG1965-8.25)/8.25)</f>
        <v>-2483.1733333333332</v>
      </c>
      <c r="DN1965">
        <f>BI1965+(BI1965*(CH1965-8.25)/8.25)</f>
        <v>-62.826666666666668</v>
      </c>
      <c r="DO1965">
        <f>BJ1965+(BJ1965*(CI1965-8.25)/8.25)</f>
        <v>-821.95151515151508</v>
      </c>
      <c r="DP1965">
        <f>BK1965+(BK1965*(CJ1965-8.25)/8.25)</f>
        <v>-2088.0848484848484</v>
      </c>
      <c r="DQ1965">
        <f>BL1965+(BL1965*(CK1965-8.25)/8.25)</f>
        <v>0</v>
      </c>
      <c r="DR1965">
        <f>BM1965+(BM1965*(CL1965-8.25)/8.25)</f>
        <v>0</v>
      </c>
      <c r="DS1965">
        <f>BN1965+(BN1965*(CM1965-8.25)/8.25)</f>
        <v>0</v>
      </c>
      <c r="DT1965" s="8">
        <f>DM1965*10^8/$I1965</f>
        <v>-6639.968352139158</v>
      </c>
      <c r="DU1965" s="8">
        <f>DN1965*10^8/$I1965</f>
        <v>-167.99756695883607</v>
      </c>
      <c r="DV1965" s="8">
        <f>DO1965*10^8/$I1965</f>
        <v>-2197.8860574636578</v>
      </c>
      <c r="DW1965" s="8">
        <f>DP1965*10^8/$I1965</f>
        <v>-5583.5076530517463</v>
      </c>
      <c r="DX1965" s="8">
        <f>DQ1965*10^8/$I1965</f>
        <v>0</v>
      </c>
      <c r="DY1965" s="8">
        <f>DR1965*10^8/$I1965</f>
        <v>0</v>
      </c>
      <c r="DZ1965" s="8">
        <f>DS1965*10^8/$I1965</f>
        <v>0</v>
      </c>
      <c r="EA1965" s="8">
        <f>DT1965*10^8/$I1965</f>
        <v>-17755.176058622408</v>
      </c>
      <c r="EB1965" s="8">
        <f>DZ1965*0.8</f>
        <v>0</v>
      </c>
      <c r="EC1965" s="10">
        <f>G1965-E1965</f>
        <v>-1870</v>
      </c>
      <c r="ED1965" s="4">
        <f>EC1965/E1965*100</f>
        <v>-80.777537796976233</v>
      </c>
      <c r="EE1965" s="4">
        <f>DY1965-G1965</f>
        <v>-445</v>
      </c>
      <c r="EF1965" s="12">
        <f>EE1965/G1965</f>
        <v>-1</v>
      </c>
      <c r="EG1965" s="4">
        <f>G1965-F1965</f>
        <v>0</v>
      </c>
    </row>
    <row r="1966" spans="1:137" x14ac:dyDescent="0.3">
      <c r="A1966">
        <v>1965</v>
      </c>
      <c r="B1966" t="s">
        <v>6766</v>
      </c>
      <c r="C1966" t="s">
        <v>4234</v>
      </c>
      <c r="D1966" t="str">
        <f>VLOOKUP(C1966,Sheet1!$A$2:$B$3197,2,FALSE)</f>
        <v>판매업체</v>
      </c>
      <c r="E1966">
        <v>3995</v>
      </c>
      <c r="F1966">
        <v>4545</v>
      </c>
      <c r="G1966" s="7">
        <v>4595</v>
      </c>
      <c r="H1966" t="s">
        <v>1893</v>
      </c>
      <c r="I1966" s="7">
        <f>VALUE(LEFT(H1966,FIND("/",H1966)-1)) + VALUE(MID(H1966,FIND("/",H1966)+1,LEN(H1966)))</f>
        <v>11355368</v>
      </c>
      <c r="J1966" s="1">
        <v>1102050</v>
      </c>
      <c r="K1966" s="1">
        <f>G1966*I1966/(10^8)</f>
        <v>521.77915959999996</v>
      </c>
      <c r="L1966">
        <v>295</v>
      </c>
      <c r="M1966">
        <v>264</v>
      </c>
      <c r="N1966">
        <v>294</v>
      </c>
      <c r="O1966">
        <v>192</v>
      </c>
      <c r="P1966">
        <v>167</v>
      </c>
      <c r="Q1966" s="3"/>
      <c r="R1966" s="3"/>
      <c r="S1966" s="3"/>
      <c r="T1966">
        <v>40</v>
      </c>
      <c r="U1966">
        <v>42</v>
      </c>
      <c r="V1966">
        <v>33</v>
      </c>
      <c r="W1966">
        <v>28</v>
      </c>
      <c r="X1966">
        <v>36</v>
      </c>
      <c r="Y1966" s="3"/>
      <c r="Z1966" s="3"/>
      <c r="AA1966" s="3"/>
      <c r="AB1966">
        <v>26</v>
      </c>
      <c r="AC1966">
        <v>29</v>
      </c>
      <c r="AD1966">
        <v>22</v>
      </c>
      <c r="AE1966">
        <v>20</v>
      </c>
      <c r="AF1966">
        <v>33</v>
      </c>
      <c r="AG1966" s="3"/>
      <c r="AH1966" s="3"/>
      <c r="AI1966" s="3"/>
      <c r="AJ1966">
        <v>946</v>
      </c>
      <c r="AK1966" s="1">
        <v>1011</v>
      </c>
      <c r="AL1966" s="1">
        <v>1082</v>
      </c>
      <c r="AM1966" s="1">
        <v>1124</v>
      </c>
      <c r="AN1966" s="1">
        <v>1146</v>
      </c>
      <c r="AO1966" s="3"/>
      <c r="AP1966" s="3"/>
      <c r="AQ1966" s="3"/>
      <c r="AR1966">
        <v>249</v>
      </c>
      <c r="AS1966">
        <v>311</v>
      </c>
      <c r="AT1966">
        <v>375</v>
      </c>
      <c r="AU1966">
        <v>412</v>
      </c>
      <c r="AV1966">
        <v>420</v>
      </c>
      <c r="AW1966" s="3"/>
      <c r="AX1966" s="3"/>
      <c r="AY1966" s="3"/>
      <c r="AZ1966">
        <v>697</v>
      </c>
      <c r="BA1966">
        <v>700</v>
      </c>
      <c r="BB1966">
        <v>707</v>
      </c>
      <c r="BC1966">
        <v>712</v>
      </c>
      <c r="BD1966">
        <v>726</v>
      </c>
      <c r="BE1966" s="3"/>
      <c r="BF1966" s="3"/>
      <c r="BG1966" s="3"/>
      <c r="BH1966">
        <v>697</v>
      </c>
      <c r="BI1966">
        <v>700</v>
      </c>
      <c r="BJ1966">
        <v>707</v>
      </c>
      <c r="BK1966">
        <v>712</v>
      </c>
      <c r="BL1966">
        <v>726</v>
      </c>
      <c r="BM1966" s="3"/>
      <c r="BN1966" s="3"/>
      <c r="BO1966" s="3"/>
      <c r="BP1966">
        <v>57</v>
      </c>
      <c r="BQ1966">
        <v>57</v>
      </c>
      <c r="BR1966">
        <v>57</v>
      </c>
      <c r="BS1966">
        <v>57</v>
      </c>
      <c r="BT1966">
        <v>57</v>
      </c>
      <c r="BU1966" s="3"/>
      <c r="BV1966" s="3"/>
      <c r="BW1966" s="3"/>
      <c r="BX1966">
        <v>2.77</v>
      </c>
      <c r="BY1966">
        <v>2.92</v>
      </c>
      <c r="BZ1966">
        <v>2.06</v>
      </c>
      <c r="CA1966">
        <v>1.79</v>
      </c>
      <c r="CB1966">
        <v>2.88</v>
      </c>
      <c r="CC1966" s="3"/>
      <c r="CD1966" s="3"/>
      <c r="CE1966" s="3"/>
      <c r="CF1966">
        <v>3.71</v>
      </c>
      <c r="CG1966">
        <v>4.09</v>
      </c>
      <c r="CH1966">
        <v>3.07</v>
      </c>
      <c r="CI1966">
        <v>2.79</v>
      </c>
      <c r="CJ1966">
        <v>4.55</v>
      </c>
      <c r="CK1966" s="3"/>
      <c r="CL1966" s="3"/>
      <c r="CM1966" s="3"/>
      <c r="CN1966">
        <v>227</v>
      </c>
      <c r="CO1966">
        <v>251</v>
      </c>
      <c r="CP1966">
        <v>190</v>
      </c>
      <c r="CQ1966">
        <v>174</v>
      </c>
      <c r="CR1966">
        <v>288</v>
      </c>
      <c r="CS1966" s="3"/>
      <c r="CT1966" s="3"/>
      <c r="CU1966" s="3"/>
      <c r="CV1966">
        <v>19.84</v>
      </c>
      <c r="CW1966">
        <v>15.59</v>
      </c>
      <c r="CX1966">
        <v>20.82</v>
      </c>
      <c r="CY1966">
        <v>21.63</v>
      </c>
      <c r="CZ1966">
        <v>13.82</v>
      </c>
      <c r="DA1966" s="3"/>
      <c r="DB1966" s="3"/>
      <c r="DC1966" s="3"/>
      <c r="DD1966">
        <v>0.68</v>
      </c>
      <c r="DE1966">
        <v>0.56999999999999995</v>
      </c>
      <c r="DF1966">
        <v>0.56999999999999995</v>
      </c>
      <c r="DG1966">
        <v>0.54</v>
      </c>
      <c r="DH1966">
        <v>0.55000000000000004</v>
      </c>
      <c r="DI1966" s="3"/>
      <c r="DJ1966" s="3"/>
      <c r="DK1966" s="3"/>
      <c r="DL1966" s="6">
        <f>(CM1966*3+CL1966*2+CK1966)/6</f>
        <v>0</v>
      </c>
      <c r="DM1966">
        <f>BH1966+(BH1966*(CG1966-8.25)/8.25)</f>
        <v>345.54303030303032</v>
      </c>
      <c r="DN1966">
        <f>BI1966+(BI1966*(CH1966-8.25)/8.25)</f>
        <v>260.4848484848485</v>
      </c>
      <c r="DO1966">
        <f>BJ1966+(BJ1966*(CI1966-8.25)/8.25)</f>
        <v>239.09454545454548</v>
      </c>
      <c r="DP1966">
        <f>BK1966+(BK1966*(CJ1966-8.25)/8.25)</f>
        <v>392.67878787878789</v>
      </c>
      <c r="DQ1966">
        <f>BL1966+(BL1966*(CK1966-8.25)/8.25)</f>
        <v>0</v>
      </c>
      <c r="DR1966">
        <f>BM1966+(BM1966*(CL1966-8.25)/8.25)</f>
        <v>0</v>
      </c>
      <c r="DS1966">
        <f>BN1966+(BN1966*(CM1966-8.25)/8.25)</f>
        <v>0</v>
      </c>
      <c r="DT1966" s="8">
        <f>DM1966*10^8/$I1966</f>
        <v>3042.9927969135861</v>
      </c>
      <c r="DU1966" s="8">
        <f>DN1966*10^8/$I1966</f>
        <v>2293.9357710366453</v>
      </c>
      <c r="DV1966" s="8">
        <f>DO1966*10^8/$I1966</f>
        <v>2105.5640420860468</v>
      </c>
      <c r="DW1966" s="8">
        <f>DP1966*10^8/$I1966</f>
        <v>3458.0894945790214</v>
      </c>
      <c r="DX1966" s="8">
        <f>DQ1966*10^8/$I1966</f>
        <v>0</v>
      </c>
      <c r="DY1966" s="8">
        <f>DR1966*10^8/$I1966</f>
        <v>0</v>
      </c>
      <c r="DZ1966" s="8">
        <f>DS1966*10^8/$I1966</f>
        <v>0</v>
      </c>
      <c r="EA1966" s="8">
        <f>DT1966*10^8/$I1966</f>
        <v>26797.835146457481</v>
      </c>
      <c r="EB1966" s="8">
        <f>DZ1966*0.8</f>
        <v>0</v>
      </c>
      <c r="EC1966" s="10">
        <f>G1966-E1966</f>
        <v>600</v>
      </c>
      <c r="ED1966" s="4">
        <f>EC1966/E1966*100</f>
        <v>15.018773466833544</v>
      </c>
      <c r="EE1966" s="4">
        <f>DY1966-G1966</f>
        <v>-4595</v>
      </c>
      <c r="EF1966" s="12">
        <f>EE1966/G1966</f>
        <v>-1</v>
      </c>
      <c r="EG1966" s="4">
        <f>G1966-F1966</f>
        <v>50</v>
      </c>
    </row>
    <row r="1967" spans="1:137" x14ac:dyDescent="0.3">
      <c r="A1967">
        <v>1966</v>
      </c>
      <c r="B1967" t="s">
        <v>6885</v>
      </c>
      <c r="C1967" t="s">
        <v>4235</v>
      </c>
      <c r="D1967" t="str">
        <f>VLOOKUP(C1967,Sheet1!$A$2:$B$3197,2,FALSE)</f>
        <v>기계</v>
      </c>
      <c r="E1967">
        <v>5500</v>
      </c>
      <c r="F1967">
        <v>5540</v>
      </c>
      <c r="G1967" s="7">
        <v>5560</v>
      </c>
      <c r="H1967" t="s">
        <v>1894</v>
      </c>
      <c r="I1967" s="7">
        <f>VALUE(LEFT(H1967,FIND("/",H1967)-1)) + VALUE(MID(H1967,FIND("/",H1967)+1,LEN(H1967)))</f>
        <v>13622221</v>
      </c>
      <c r="J1967" s="1">
        <v>99185</v>
      </c>
      <c r="K1967" s="1">
        <f>G1967*I1967/(10^8)</f>
        <v>757.39548760000002</v>
      </c>
      <c r="L1967">
        <v>718</v>
      </c>
      <c r="M1967">
        <v>635</v>
      </c>
      <c r="N1967">
        <v>691</v>
      </c>
      <c r="O1967">
        <v>698</v>
      </c>
      <c r="P1967">
        <v>680</v>
      </c>
      <c r="Q1967" s="3"/>
      <c r="R1967" s="3"/>
      <c r="S1967" s="3"/>
      <c r="T1967">
        <v>32</v>
      </c>
      <c r="U1967">
        <v>5</v>
      </c>
      <c r="V1967">
        <v>8</v>
      </c>
      <c r="W1967">
        <v>31</v>
      </c>
      <c r="X1967">
        <v>9</v>
      </c>
      <c r="Y1967" s="3"/>
      <c r="Z1967" s="3"/>
      <c r="AA1967" s="3"/>
      <c r="AB1967">
        <v>26</v>
      </c>
      <c r="AC1967">
        <v>17</v>
      </c>
      <c r="AD1967">
        <v>13</v>
      </c>
      <c r="AE1967">
        <v>35</v>
      </c>
      <c r="AF1967">
        <v>70</v>
      </c>
      <c r="AG1967" s="3"/>
      <c r="AH1967" s="3"/>
      <c r="AI1967" s="3"/>
      <c r="AJ1967" s="1">
        <v>1267</v>
      </c>
      <c r="AK1967" s="1">
        <v>1153</v>
      </c>
      <c r="AL1967" s="1">
        <v>1116</v>
      </c>
      <c r="AM1967" s="1">
        <v>1200</v>
      </c>
      <c r="AN1967" s="1">
        <v>1116</v>
      </c>
      <c r="AO1967" s="3"/>
      <c r="AP1967" s="3"/>
      <c r="AQ1967" s="3"/>
      <c r="AR1967">
        <v>511</v>
      </c>
      <c r="AS1967">
        <v>380</v>
      </c>
      <c r="AT1967">
        <v>339</v>
      </c>
      <c r="AU1967">
        <v>401</v>
      </c>
      <c r="AV1967">
        <v>332</v>
      </c>
      <c r="AW1967" s="3"/>
      <c r="AX1967" s="3"/>
      <c r="AY1967" s="3"/>
      <c r="AZ1967">
        <v>756</v>
      </c>
      <c r="BA1967">
        <v>773</v>
      </c>
      <c r="BB1967">
        <v>777</v>
      </c>
      <c r="BC1967">
        <v>799</v>
      </c>
      <c r="BD1967">
        <v>784</v>
      </c>
      <c r="BE1967" s="3"/>
      <c r="BF1967" s="3"/>
      <c r="BG1967" s="3"/>
      <c r="BH1967">
        <v>730</v>
      </c>
      <c r="BI1967">
        <v>748</v>
      </c>
      <c r="BJ1967">
        <v>754</v>
      </c>
      <c r="BK1967">
        <v>775</v>
      </c>
      <c r="BL1967">
        <v>761</v>
      </c>
      <c r="BM1967" s="3"/>
      <c r="BN1967" s="3"/>
      <c r="BO1967" s="3"/>
      <c r="BP1967">
        <v>68</v>
      </c>
      <c r="BQ1967">
        <v>68</v>
      </c>
      <c r="BR1967">
        <v>68</v>
      </c>
      <c r="BS1967">
        <v>68</v>
      </c>
      <c r="BT1967">
        <v>68</v>
      </c>
      <c r="BU1967" s="3"/>
      <c r="BV1967" s="3"/>
      <c r="BW1967" s="3"/>
      <c r="BX1967">
        <v>1.89</v>
      </c>
      <c r="BY1967">
        <v>1.4</v>
      </c>
      <c r="BZ1967">
        <v>1.1200000000000001</v>
      </c>
      <c r="CA1967">
        <v>3.03</v>
      </c>
      <c r="CB1967">
        <v>6.02</v>
      </c>
      <c r="CC1967" s="3"/>
      <c r="CD1967" s="3"/>
      <c r="CE1967" s="3"/>
      <c r="CF1967">
        <v>3.84</v>
      </c>
      <c r="CG1967">
        <v>2.36</v>
      </c>
      <c r="CH1967">
        <v>1.87</v>
      </c>
      <c r="CI1967">
        <v>4.57</v>
      </c>
      <c r="CJ1967">
        <v>9.14</v>
      </c>
      <c r="CK1967" s="3"/>
      <c r="CL1967" s="3"/>
      <c r="CM1967" s="3"/>
      <c r="CN1967">
        <v>208</v>
      </c>
      <c r="CO1967">
        <v>134</v>
      </c>
      <c r="CP1967">
        <v>108</v>
      </c>
      <c r="CQ1967">
        <v>269</v>
      </c>
      <c r="CR1967">
        <v>540</v>
      </c>
      <c r="CS1967" s="3"/>
      <c r="CT1967" s="3"/>
      <c r="CU1967" s="3"/>
      <c r="CV1967">
        <v>34.369999999999997</v>
      </c>
      <c r="CW1967">
        <v>29.54</v>
      </c>
      <c r="CX1967">
        <v>31.34</v>
      </c>
      <c r="CY1967">
        <v>13.73</v>
      </c>
      <c r="CZ1967">
        <v>10.18</v>
      </c>
      <c r="DA1967" s="3"/>
      <c r="DB1967" s="3"/>
      <c r="DC1967" s="3"/>
      <c r="DD1967">
        <v>1.24</v>
      </c>
      <c r="DE1967">
        <v>0.68</v>
      </c>
      <c r="DF1967">
        <v>0.57999999999999996</v>
      </c>
      <c r="DG1967">
        <v>0.61</v>
      </c>
      <c r="DH1967">
        <v>0.85</v>
      </c>
      <c r="DI1967" s="3"/>
      <c r="DJ1967" s="3"/>
      <c r="DK1967" s="3"/>
      <c r="DL1967" s="6">
        <f>(CM1967*3+CL1967*2+CK1967)/6</f>
        <v>0</v>
      </c>
      <c r="DM1967">
        <f>BH1967+(BH1967*(CG1967-8.25)/8.25)</f>
        <v>208.82424242424236</v>
      </c>
      <c r="DN1967">
        <f>BI1967+(BI1967*(CH1967-8.25)/8.25)</f>
        <v>169.54666666666674</v>
      </c>
      <c r="DO1967">
        <f>BJ1967+(BJ1967*(CI1967-8.25)/8.25)</f>
        <v>417.67030303030305</v>
      </c>
      <c r="DP1967">
        <f>BK1967+(BK1967*(CJ1967-8.25)/8.25)</f>
        <v>858.60606060606062</v>
      </c>
      <c r="DQ1967">
        <f>BL1967+(BL1967*(CK1967-8.25)/8.25)</f>
        <v>0</v>
      </c>
      <c r="DR1967">
        <f>BM1967+(BM1967*(CL1967-8.25)/8.25)</f>
        <v>0</v>
      </c>
      <c r="DS1967">
        <f>BN1967+(BN1967*(CM1967-8.25)/8.25)</f>
        <v>0</v>
      </c>
      <c r="DT1967" s="8">
        <f>DM1967*10^8/$I1967</f>
        <v>1532.9676594164957</v>
      </c>
      <c r="DU1967" s="8">
        <f>DN1967*10^8/$I1967</f>
        <v>1244.6330643634892</v>
      </c>
      <c r="DV1967" s="8">
        <f>DO1967*10^8/$I1967</f>
        <v>3066.0954849455388</v>
      </c>
      <c r="DW1967" s="8">
        <f>DP1967*10^8/$I1967</f>
        <v>6302.9814345697423</v>
      </c>
      <c r="DX1967" s="8">
        <f>DQ1967*10^8/$I1967</f>
        <v>0</v>
      </c>
      <c r="DY1967" s="8">
        <f>DR1967*10^8/$I1967</f>
        <v>0</v>
      </c>
      <c r="DZ1967" s="8">
        <f>DS1967*10^8/$I1967</f>
        <v>0</v>
      </c>
      <c r="EA1967" s="8">
        <f>DT1967*10^8/$I1967</f>
        <v>11253.434072288914</v>
      </c>
      <c r="EB1967" s="8">
        <f>DZ1967*0.8</f>
        <v>0</v>
      </c>
      <c r="EC1967" s="10">
        <f>G1967-E1967</f>
        <v>60</v>
      </c>
      <c r="ED1967" s="4">
        <f>EC1967/E1967*100</f>
        <v>1.0909090909090911</v>
      </c>
      <c r="EE1967" s="4">
        <f>DY1967-G1967</f>
        <v>-5560</v>
      </c>
      <c r="EF1967" s="12">
        <f>EE1967/G1967</f>
        <v>-1</v>
      </c>
      <c r="EG1967" s="4">
        <f>G1967-F1967</f>
        <v>20</v>
      </c>
    </row>
    <row r="1968" spans="1:137" x14ac:dyDescent="0.3">
      <c r="A1968">
        <v>1967</v>
      </c>
      <c r="B1968" t="s">
        <v>6893</v>
      </c>
      <c r="C1968" t="s">
        <v>4236</v>
      </c>
      <c r="D1968" t="str">
        <f>VLOOKUP(C1968,Sheet1!$A$2:$B$3197,2,FALSE)</f>
        <v>소프트웨어</v>
      </c>
      <c r="E1968">
        <v>4790</v>
      </c>
      <c r="F1968">
        <v>5370</v>
      </c>
      <c r="G1968" s="7">
        <v>5620</v>
      </c>
      <c r="H1968" t="s">
        <v>1895</v>
      </c>
      <c r="I1968" s="7">
        <f>VALUE(LEFT(H1968,FIND("/",H1968)-1)) + VALUE(MID(H1968,FIND("/",H1968)+1,LEN(H1968)))</f>
        <v>19790916</v>
      </c>
      <c r="J1968">
        <v>0</v>
      </c>
      <c r="K1968" s="1">
        <f>G1968*I1968/(10^8)</f>
        <v>1112.2494792</v>
      </c>
      <c r="L1968" s="1">
        <v>2315</v>
      </c>
      <c r="M1968" s="1">
        <v>2437</v>
      </c>
      <c r="N1968" s="1">
        <v>2625</v>
      </c>
      <c r="O1968" s="1">
        <v>2880</v>
      </c>
      <c r="P1968" s="1">
        <v>2920</v>
      </c>
      <c r="Q1968" s="3"/>
      <c r="R1968" s="3"/>
      <c r="S1968" s="3"/>
      <c r="T1968">
        <v>236</v>
      </c>
      <c r="U1968">
        <v>216</v>
      </c>
      <c r="V1968">
        <v>89</v>
      </c>
      <c r="W1968">
        <v>58</v>
      </c>
      <c r="X1968">
        <v>30</v>
      </c>
      <c r="Y1968" s="3"/>
      <c r="Z1968" s="3"/>
      <c r="AA1968" s="3"/>
      <c r="AB1968">
        <v>151</v>
      </c>
      <c r="AC1968">
        <v>156</v>
      </c>
      <c r="AD1968">
        <v>-70</v>
      </c>
      <c r="AE1968">
        <v>-76</v>
      </c>
      <c r="AF1968">
        <v>18</v>
      </c>
      <c r="AG1968" s="3"/>
      <c r="AH1968" s="3"/>
      <c r="AI1968" s="3"/>
      <c r="AJ1968" s="1">
        <v>2484</v>
      </c>
      <c r="AK1968" s="1">
        <v>2423</v>
      </c>
      <c r="AL1968" s="1">
        <v>2308</v>
      </c>
      <c r="AM1968" s="1">
        <v>2600</v>
      </c>
      <c r="AN1968" s="1">
        <v>2569</v>
      </c>
      <c r="AO1968" s="3"/>
      <c r="AP1968" s="3"/>
      <c r="AQ1968" s="3"/>
      <c r="AR1968">
        <v>805</v>
      </c>
      <c r="AS1968">
        <v>589</v>
      </c>
      <c r="AT1968">
        <v>546</v>
      </c>
      <c r="AU1968">
        <v>591</v>
      </c>
      <c r="AV1968">
        <v>548</v>
      </c>
      <c r="AW1968" s="3"/>
      <c r="AX1968" s="3"/>
      <c r="AY1968" s="3"/>
      <c r="AZ1968" s="1">
        <v>1678</v>
      </c>
      <c r="BA1968" s="1">
        <v>1834</v>
      </c>
      <c r="BB1968" s="1">
        <v>1762</v>
      </c>
      <c r="BC1968" s="1">
        <v>2009</v>
      </c>
      <c r="BD1968" s="1">
        <v>2021</v>
      </c>
      <c r="BE1968" s="3"/>
      <c r="BF1968" s="3"/>
      <c r="BG1968" s="3"/>
      <c r="BH1968" s="1">
        <v>1240</v>
      </c>
      <c r="BI1968" s="1">
        <v>1343</v>
      </c>
      <c r="BJ1968" s="1">
        <v>1239</v>
      </c>
      <c r="BK1968" s="1">
        <v>1159</v>
      </c>
      <c r="BL1968" s="1">
        <v>1172</v>
      </c>
      <c r="BM1968" s="3"/>
      <c r="BN1968" s="3"/>
      <c r="BO1968" s="3"/>
      <c r="BP1968">
        <v>99</v>
      </c>
      <c r="BQ1968">
        <v>99</v>
      </c>
      <c r="BR1968">
        <v>99</v>
      </c>
      <c r="BS1968">
        <v>99</v>
      </c>
      <c r="BT1968">
        <v>99</v>
      </c>
      <c r="BU1968" s="3"/>
      <c r="BV1968" s="3"/>
      <c r="BW1968" s="3"/>
      <c r="BX1968">
        <v>6.5</v>
      </c>
      <c r="BY1968">
        <v>6.35</v>
      </c>
      <c r="BZ1968">
        <v>-2.95</v>
      </c>
      <c r="CA1968">
        <v>-3.09</v>
      </c>
      <c r="CB1968">
        <v>0.71</v>
      </c>
      <c r="CC1968" s="3"/>
      <c r="CD1968" s="3"/>
      <c r="CE1968" s="3"/>
      <c r="CF1968">
        <v>8.57</v>
      </c>
      <c r="CG1968">
        <v>7.85</v>
      </c>
      <c r="CH1968">
        <v>-8.11</v>
      </c>
      <c r="CI1968">
        <v>-7.31</v>
      </c>
      <c r="CJ1968">
        <v>1.27</v>
      </c>
      <c r="CK1968" s="3"/>
      <c r="CL1968" s="3"/>
      <c r="CM1968" s="3"/>
      <c r="CN1968">
        <v>514</v>
      </c>
      <c r="CO1968">
        <v>512</v>
      </c>
      <c r="CP1968">
        <v>-529</v>
      </c>
      <c r="CQ1968">
        <v>-443</v>
      </c>
      <c r="CR1968">
        <v>75</v>
      </c>
      <c r="CS1968" s="3"/>
      <c r="CT1968" s="3"/>
      <c r="CU1968" s="3"/>
      <c r="CV1968">
        <v>13.66</v>
      </c>
      <c r="CW1968">
        <v>13.71</v>
      </c>
      <c r="CX1968" t="s">
        <v>2</v>
      </c>
      <c r="CY1968" t="s">
        <v>2</v>
      </c>
      <c r="CZ1968">
        <v>61.78</v>
      </c>
      <c r="DA1968" s="3"/>
      <c r="DB1968" s="3"/>
      <c r="DC1968" s="3"/>
      <c r="DD1968">
        <v>1.1100000000000001</v>
      </c>
      <c r="DE1968">
        <v>1.03</v>
      </c>
      <c r="DF1968">
        <v>0.88</v>
      </c>
      <c r="DG1968">
        <v>0.85</v>
      </c>
      <c r="DH1968">
        <v>0.77</v>
      </c>
      <c r="DI1968" s="3"/>
      <c r="DJ1968" s="3"/>
      <c r="DK1968" s="3"/>
      <c r="DL1968" s="6">
        <f>(CM1968*3+CL1968*2+CK1968)/6</f>
        <v>0</v>
      </c>
      <c r="DM1968">
        <f>BH1968+(BH1968*(CG1968-8.25)/8.25)</f>
        <v>1179.8787878787878</v>
      </c>
      <c r="DN1968">
        <f>BI1968+(BI1968*(CH1968-8.25)/8.25)</f>
        <v>-1320.2096969696968</v>
      </c>
      <c r="DO1968">
        <f>BJ1968+(BJ1968*(CI1968-8.25)/8.25)</f>
        <v>-1097.8290909090911</v>
      </c>
      <c r="DP1968">
        <f>BK1968+(BK1968*(CJ1968-8.25)/8.25)</f>
        <v>178.41575757575754</v>
      </c>
      <c r="DQ1968">
        <f>BL1968+(BL1968*(CK1968-8.25)/8.25)</f>
        <v>0</v>
      </c>
      <c r="DR1968">
        <f>BM1968+(BM1968*(CL1968-8.25)/8.25)</f>
        <v>0</v>
      </c>
      <c r="DS1968">
        <f>BN1968+(BN1968*(CM1968-8.25)/8.25)</f>
        <v>0</v>
      </c>
      <c r="DT1968" s="8">
        <f>DM1968*10^8/$I1968</f>
        <v>5961.7189415527191</v>
      </c>
      <c r="DU1968" s="8">
        <f>DN1968*10^8/$I1968</f>
        <v>-6670.7862181300598</v>
      </c>
      <c r="DV1968" s="8">
        <f>DO1968*10^8/$I1968</f>
        <v>-5547.1363271366063</v>
      </c>
      <c r="DW1968" s="8">
        <f>DP1968*10^8/$I1968</f>
        <v>901.50328350520772</v>
      </c>
      <c r="DX1968" s="8">
        <f>DQ1968*10^8/$I1968</f>
        <v>0</v>
      </c>
      <c r="DY1968" s="8">
        <f>DR1968*10^8/$I1968</f>
        <v>0</v>
      </c>
      <c r="DZ1968" s="8">
        <f>DS1968*10^8/$I1968</f>
        <v>0</v>
      </c>
      <c r="EA1968" s="8">
        <f>DT1968*10^8/$I1968</f>
        <v>30123.511926141866</v>
      </c>
      <c r="EB1968" s="8">
        <f>DZ1968*0.8</f>
        <v>0</v>
      </c>
      <c r="EC1968" s="10">
        <f>G1968-E1968</f>
        <v>830</v>
      </c>
      <c r="ED1968" s="4">
        <f>EC1968/E1968*100</f>
        <v>17.32776617954071</v>
      </c>
      <c r="EE1968" s="4">
        <f>DY1968-G1968</f>
        <v>-5620</v>
      </c>
      <c r="EF1968" s="12">
        <f>EE1968/G1968</f>
        <v>-1</v>
      </c>
      <c r="EG1968" s="4">
        <f>G1968-F1968</f>
        <v>250</v>
      </c>
    </row>
    <row r="1969" spans="1:137" x14ac:dyDescent="0.3">
      <c r="A1969">
        <v>1968</v>
      </c>
      <c r="B1969" t="s">
        <v>6248</v>
      </c>
      <c r="C1969" t="s">
        <v>4237</v>
      </c>
      <c r="D1969" t="str">
        <f>VLOOKUP(C1969,Sheet1!$A$2:$B$3197,2,FALSE)</f>
        <v>전자제품</v>
      </c>
      <c r="E1969">
        <v>980</v>
      </c>
      <c r="F1969">
        <v>1510</v>
      </c>
      <c r="G1969" s="7">
        <v>1485</v>
      </c>
      <c r="H1969" t="s">
        <v>1896</v>
      </c>
      <c r="I1969" s="7">
        <f>VALUE(LEFT(H1969,FIND("/",H1969)-1)) + VALUE(MID(H1969,FIND("/",H1969)+1,LEN(H1969)))</f>
        <v>53009461</v>
      </c>
      <c r="J1969">
        <v>0</v>
      </c>
      <c r="K1969" s="1">
        <f>G1969*I1969/(10^8)</f>
        <v>787.19049585000005</v>
      </c>
      <c r="L1969">
        <v>253</v>
      </c>
      <c r="M1969">
        <v>186</v>
      </c>
      <c r="N1969">
        <v>126</v>
      </c>
      <c r="O1969">
        <v>177</v>
      </c>
      <c r="P1969">
        <v>202</v>
      </c>
      <c r="Q1969" s="3"/>
      <c r="R1969" s="3"/>
      <c r="S1969" s="3"/>
      <c r="T1969">
        <v>19</v>
      </c>
      <c r="U1969">
        <v>12</v>
      </c>
      <c r="V1969">
        <v>-38</v>
      </c>
      <c r="W1969">
        <v>-27</v>
      </c>
      <c r="X1969">
        <v>-30</v>
      </c>
      <c r="Y1969" s="3"/>
      <c r="Z1969" s="3"/>
      <c r="AA1969" s="3"/>
      <c r="AB1969">
        <v>19</v>
      </c>
      <c r="AC1969">
        <v>5</v>
      </c>
      <c r="AD1969">
        <v>-71</v>
      </c>
      <c r="AE1969">
        <v>-129</v>
      </c>
      <c r="AF1969">
        <v>-82</v>
      </c>
      <c r="AG1969" s="3"/>
      <c r="AH1969" s="3"/>
      <c r="AI1969" s="3"/>
      <c r="AJ1969">
        <v>180</v>
      </c>
      <c r="AK1969">
        <v>389</v>
      </c>
      <c r="AL1969">
        <v>422</v>
      </c>
      <c r="AM1969">
        <v>428</v>
      </c>
      <c r="AN1969">
        <v>456</v>
      </c>
      <c r="AO1969" s="3"/>
      <c r="AP1969" s="3"/>
      <c r="AQ1969" s="3"/>
      <c r="AR1969">
        <v>83</v>
      </c>
      <c r="AS1969">
        <v>66</v>
      </c>
      <c r="AT1969">
        <v>168</v>
      </c>
      <c r="AU1969">
        <v>127</v>
      </c>
      <c r="AV1969">
        <v>180</v>
      </c>
      <c r="AW1969" s="3"/>
      <c r="AX1969" s="3"/>
      <c r="AY1969" s="3"/>
      <c r="AZ1969">
        <v>98</v>
      </c>
      <c r="BA1969">
        <v>323</v>
      </c>
      <c r="BB1969">
        <v>255</v>
      </c>
      <c r="BC1969">
        <v>300</v>
      </c>
      <c r="BD1969">
        <v>276</v>
      </c>
      <c r="BE1969" s="3"/>
      <c r="BF1969" s="3"/>
      <c r="BG1969" s="3"/>
      <c r="BH1969">
        <v>98</v>
      </c>
      <c r="BI1969">
        <v>323</v>
      </c>
      <c r="BJ1969">
        <v>255</v>
      </c>
      <c r="BK1969">
        <v>300</v>
      </c>
      <c r="BL1969">
        <v>276</v>
      </c>
      <c r="BM1969" s="3"/>
      <c r="BN1969" s="3"/>
      <c r="BO1969" s="3"/>
      <c r="BP1969">
        <v>55</v>
      </c>
      <c r="BQ1969">
        <v>123</v>
      </c>
      <c r="BR1969">
        <v>123</v>
      </c>
      <c r="BS1969">
        <v>220</v>
      </c>
      <c r="BT1969">
        <v>260</v>
      </c>
      <c r="BU1969" s="3"/>
      <c r="BV1969" s="3"/>
      <c r="BW1969" s="3"/>
      <c r="BX1969">
        <v>13.85</v>
      </c>
      <c r="BY1969">
        <v>1.7</v>
      </c>
      <c r="BZ1969">
        <v>-17.510000000000002</v>
      </c>
      <c r="CA1969">
        <v>-30.37</v>
      </c>
      <c r="CB1969">
        <v>-18.59</v>
      </c>
      <c r="CC1969" s="3"/>
      <c r="CD1969" s="3"/>
      <c r="CE1969" s="3"/>
      <c r="CF1969">
        <v>24.36</v>
      </c>
      <c r="CG1969">
        <v>2.2999999999999998</v>
      </c>
      <c r="CH1969">
        <v>-24.59</v>
      </c>
      <c r="CI1969">
        <v>-46.5</v>
      </c>
      <c r="CJ1969">
        <v>-28.5</v>
      </c>
      <c r="CK1969" s="3"/>
      <c r="CL1969" s="3"/>
      <c r="CM1969" s="3"/>
      <c r="CN1969">
        <v>137</v>
      </c>
      <c r="CO1969">
        <v>27</v>
      </c>
      <c r="CP1969">
        <v>-262</v>
      </c>
      <c r="CQ1969">
        <v>-410</v>
      </c>
      <c r="CR1969">
        <v>-169</v>
      </c>
      <c r="CS1969" s="3"/>
      <c r="CT1969" s="3"/>
      <c r="CU1969" s="3"/>
      <c r="CV1969">
        <v>14.87</v>
      </c>
      <c r="CW1969">
        <v>70.8</v>
      </c>
      <c r="CX1969" t="s">
        <v>2</v>
      </c>
      <c r="CY1969" t="s">
        <v>2</v>
      </c>
      <c r="CZ1969" t="s">
        <v>2</v>
      </c>
      <c r="DA1969" s="3"/>
      <c r="DB1969" s="3"/>
      <c r="DC1969" s="3"/>
      <c r="DD1969">
        <v>2.99</v>
      </c>
      <c r="DE1969">
        <v>1.61</v>
      </c>
      <c r="DF1969">
        <v>1.35</v>
      </c>
      <c r="DG1969">
        <v>1.65</v>
      </c>
      <c r="DH1969">
        <v>1.84</v>
      </c>
      <c r="DI1969" s="3"/>
      <c r="DJ1969" s="3"/>
      <c r="DK1969" s="3"/>
      <c r="DL1969" s="6">
        <f>(CM1969*3+CL1969*2+CK1969)/6</f>
        <v>0</v>
      </c>
      <c r="DM1969">
        <f>BH1969+(BH1969*(CG1969-8.25)/8.25)</f>
        <v>27.321212121212113</v>
      </c>
      <c r="DN1969">
        <f>BI1969+(BI1969*(CH1969-8.25)/8.25)</f>
        <v>-962.73575757575782</v>
      </c>
      <c r="DO1969">
        <f>BJ1969+(BJ1969*(CI1969-8.25)/8.25)</f>
        <v>-1437.2727272727273</v>
      </c>
      <c r="DP1969">
        <f>BK1969+(BK1969*(CJ1969-8.25)/8.25)</f>
        <v>-1036.3636363636363</v>
      </c>
      <c r="DQ1969">
        <f>BL1969+(BL1969*(CK1969-8.25)/8.25)</f>
        <v>0</v>
      </c>
      <c r="DR1969">
        <f>BM1969+(BM1969*(CL1969-8.25)/8.25)</f>
        <v>0</v>
      </c>
      <c r="DS1969">
        <f>BN1969+(BN1969*(CM1969-8.25)/8.25)</f>
        <v>0</v>
      </c>
      <c r="DT1969" s="8">
        <f>DM1969*10^8/$I1969</f>
        <v>51.540256410477582</v>
      </c>
      <c r="DU1969" s="8">
        <f>DN1969*10^8/$I1969</f>
        <v>-1816.1583600628533</v>
      </c>
      <c r="DV1969" s="8">
        <f>DO1969*10^8/$I1969</f>
        <v>-2711.3513326851735</v>
      </c>
      <c r="DW1969" s="8">
        <f>DP1969*10^8/$I1969</f>
        <v>-1955.0540918792522</v>
      </c>
      <c r="DX1969" s="8">
        <f>DQ1969*10^8/$I1969</f>
        <v>0</v>
      </c>
      <c r="DY1969" s="8">
        <f>DR1969*10^8/$I1969</f>
        <v>0</v>
      </c>
      <c r="DZ1969" s="8">
        <f>DS1969*10^8/$I1969</f>
        <v>0</v>
      </c>
      <c r="EA1969" s="8">
        <f>DT1969*10^8/$I1969</f>
        <v>97.228410623676368</v>
      </c>
      <c r="EB1969" s="8">
        <f>DZ1969*0.8</f>
        <v>0</v>
      </c>
      <c r="EC1969" s="10">
        <f>G1969-E1969</f>
        <v>505</v>
      </c>
      <c r="ED1969" s="4">
        <f>EC1969/E1969*100</f>
        <v>51.530612244897952</v>
      </c>
      <c r="EE1969" s="4">
        <f>DY1969-G1969</f>
        <v>-1485</v>
      </c>
      <c r="EF1969" s="12">
        <f>EE1969/G1969</f>
        <v>-1</v>
      </c>
      <c r="EG1969" s="4">
        <f>G1969-F1969</f>
        <v>-25</v>
      </c>
    </row>
    <row r="1970" spans="1:137" x14ac:dyDescent="0.3">
      <c r="A1970">
        <v>1969</v>
      </c>
      <c r="B1970" t="s">
        <v>6685</v>
      </c>
      <c r="C1970" t="s">
        <v>4238</v>
      </c>
      <c r="D1970" t="str">
        <f>VLOOKUP(C1970,Sheet1!$A$2:$B$3197,2,FALSE)</f>
        <v>가정용기기와용품</v>
      </c>
      <c r="E1970">
        <v>3000</v>
      </c>
      <c r="F1970">
        <v>3875</v>
      </c>
      <c r="G1970" s="7">
        <v>4020</v>
      </c>
      <c r="H1970" t="s">
        <v>1897</v>
      </c>
      <c r="I1970" s="7">
        <f>VALUE(LEFT(H1970,FIND("/",H1970)-1)) + VALUE(MID(H1970,FIND("/",H1970)+1,LEN(H1970)))</f>
        <v>37512152</v>
      </c>
      <c r="J1970" s="1">
        <v>34281</v>
      </c>
      <c r="K1970" s="1">
        <f>G1970*I1970/(10^8)</f>
        <v>1507.9885104</v>
      </c>
      <c r="L1970">
        <v>603</v>
      </c>
      <c r="M1970">
        <v>650</v>
      </c>
      <c r="N1970">
        <v>817</v>
      </c>
      <c r="O1970">
        <v>704</v>
      </c>
      <c r="P1970">
        <v>577</v>
      </c>
      <c r="Q1970" s="3"/>
      <c r="R1970" s="3"/>
      <c r="S1970" s="3"/>
      <c r="T1970">
        <v>-5</v>
      </c>
      <c r="U1970">
        <v>-13</v>
      </c>
      <c r="V1970">
        <v>-15</v>
      </c>
      <c r="W1970">
        <v>-152</v>
      </c>
      <c r="X1970">
        <v>-88</v>
      </c>
      <c r="Y1970" s="3"/>
      <c r="Z1970" s="3"/>
      <c r="AA1970" s="3"/>
      <c r="AB1970">
        <v>-35</v>
      </c>
      <c r="AC1970">
        <v>-41</v>
      </c>
      <c r="AD1970">
        <v>-25</v>
      </c>
      <c r="AE1970">
        <v>-214</v>
      </c>
      <c r="AF1970">
        <v>-106</v>
      </c>
      <c r="AG1970" s="3"/>
      <c r="AH1970" s="3"/>
      <c r="AI1970" s="3"/>
      <c r="AJ1970">
        <v>544</v>
      </c>
      <c r="AK1970" s="1">
        <v>1170</v>
      </c>
      <c r="AL1970" s="1">
        <v>1077</v>
      </c>
      <c r="AM1970">
        <v>892</v>
      </c>
      <c r="AN1970">
        <v>767</v>
      </c>
      <c r="AO1970" s="3"/>
      <c r="AP1970" s="3"/>
      <c r="AQ1970" s="3"/>
      <c r="AR1970">
        <v>285</v>
      </c>
      <c r="AS1970">
        <v>429</v>
      </c>
      <c r="AT1970">
        <v>356</v>
      </c>
      <c r="AU1970">
        <v>389</v>
      </c>
      <c r="AV1970">
        <v>368</v>
      </c>
      <c r="AW1970" s="3"/>
      <c r="AX1970" s="3"/>
      <c r="AY1970" s="3"/>
      <c r="AZ1970">
        <v>258</v>
      </c>
      <c r="BA1970">
        <v>740</v>
      </c>
      <c r="BB1970">
        <v>721</v>
      </c>
      <c r="BC1970">
        <v>503</v>
      </c>
      <c r="BD1970">
        <v>399</v>
      </c>
      <c r="BE1970" s="3"/>
      <c r="BF1970" s="3"/>
      <c r="BG1970" s="3"/>
      <c r="BH1970">
        <v>233</v>
      </c>
      <c r="BI1970">
        <v>707</v>
      </c>
      <c r="BJ1970">
        <v>700</v>
      </c>
      <c r="BK1970">
        <v>519</v>
      </c>
      <c r="BL1970">
        <v>415</v>
      </c>
      <c r="BM1970" s="3"/>
      <c r="BN1970" s="3"/>
      <c r="BO1970" s="3"/>
      <c r="BP1970">
        <v>117</v>
      </c>
      <c r="BQ1970">
        <v>186</v>
      </c>
      <c r="BR1970">
        <v>188</v>
      </c>
      <c r="BS1970">
        <v>188</v>
      </c>
      <c r="BT1970">
        <v>188</v>
      </c>
      <c r="BU1970" s="3"/>
      <c r="BV1970" s="3"/>
      <c r="BW1970" s="3"/>
      <c r="BX1970">
        <v>-6.56</v>
      </c>
      <c r="BY1970">
        <v>-4.75</v>
      </c>
      <c r="BZ1970">
        <v>-2.19</v>
      </c>
      <c r="CA1970">
        <v>-21.75</v>
      </c>
      <c r="CB1970">
        <v>-12.78</v>
      </c>
      <c r="CC1970" s="3"/>
      <c r="CD1970" s="3"/>
      <c r="CE1970" s="3"/>
      <c r="CF1970">
        <v>-19</v>
      </c>
      <c r="CG1970">
        <v>-9.65</v>
      </c>
      <c r="CH1970">
        <v>-1.6</v>
      </c>
      <c r="CI1970">
        <v>-29.14</v>
      </c>
      <c r="CJ1970">
        <v>-22.55</v>
      </c>
      <c r="CK1970" s="3"/>
      <c r="CL1970" s="3"/>
      <c r="CM1970" s="3"/>
      <c r="CN1970">
        <v>-196</v>
      </c>
      <c r="CO1970">
        <v>-192</v>
      </c>
      <c r="CP1970">
        <v>-30</v>
      </c>
      <c r="CQ1970">
        <v>-474</v>
      </c>
      <c r="CR1970">
        <v>-281</v>
      </c>
      <c r="CS1970" s="3"/>
      <c r="CT1970" s="3"/>
      <c r="CU1970" s="3"/>
      <c r="CV1970" t="s">
        <v>2</v>
      </c>
      <c r="CW1970" t="s">
        <v>2</v>
      </c>
      <c r="CX1970" t="s">
        <v>2</v>
      </c>
      <c r="CY1970" t="s">
        <v>2</v>
      </c>
      <c r="CZ1970" t="s">
        <v>2</v>
      </c>
      <c r="DA1970" s="3"/>
      <c r="DB1970" s="3"/>
      <c r="DC1970" s="3"/>
      <c r="DD1970">
        <v>3.98</v>
      </c>
      <c r="DE1970">
        <v>3.05</v>
      </c>
      <c r="DF1970">
        <v>1.88</v>
      </c>
      <c r="DG1970">
        <v>2.17</v>
      </c>
      <c r="DH1970">
        <v>2.65</v>
      </c>
      <c r="DI1970" s="3"/>
      <c r="DJ1970" s="3"/>
      <c r="DK1970" s="3"/>
      <c r="DL1970" s="6">
        <f>(CM1970*3+CL1970*2+CK1970)/6</f>
        <v>0</v>
      </c>
      <c r="DM1970">
        <f>BH1970+(BH1970*(CG1970-8.25)/8.25)</f>
        <v>-272.5393939393939</v>
      </c>
      <c r="DN1970">
        <f>BI1970+(BI1970*(CH1970-8.25)/8.25)</f>
        <v>-137.11515151515152</v>
      </c>
      <c r="DO1970">
        <f>BJ1970+(BJ1970*(CI1970-8.25)/8.25)</f>
        <v>-2472.4848484848485</v>
      </c>
      <c r="DP1970">
        <f>BK1970+(BK1970*(CJ1970-8.25)/8.25)</f>
        <v>-1418.6000000000001</v>
      </c>
      <c r="DQ1970">
        <f>BL1970+(BL1970*(CK1970-8.25)/8.25)</f>
        <v>0</v>
      </c>
      <c r="DR1970">
        <f>BM1970+(BM1970*(CL1970-8.25)/8.25)</f>
        <v>0</v>
      </c>
      <c r="DS1970">
        <f>BN1970+(BN1970*(CM1970-8.25)/8.25)</f>
        <v>0</v>
      </c>
      <c r="DT1970" s="8">
        <f>DM1970*10^8/$I1970</f>
        <v>-726.53628066817896</v>
      </c>
      <c r="DU1970" s="8">
        <f>DN1970*10^8/$I1970</f>
        <v>-365.52195543233967</v>
      </c>
      <c r="DV1970" s="8">
        <f>DO1970*10^8/$I1970</f>
        <v>-6591.1570428826599</v>
      </c>
      <c r="DW1970" s="8">
        <f>DP1970*10^8/$I1970</f>
        <v>-3781.7078582961594</v>
      </c>
      <c r="DX1970" s="8">
        <f>DQ1970*10^8/$I1970</f>
        <v>0</v>
      </c>
      <c r="DY1970" s="8">
        <f>DR1970*10^8/$I1970</f>
        <v>0</v>
      </c>
      <c r="DZ1970" s="8">
        <f>DS1970*10^8/$I1970</f>
        <v>0</v>
      </c>
      <c r="EA1970" s="8">
        <f>DT1970*10^8/$I1970</f>
        <v>-1936.8024544904249</v>
      </c>
      <c r="EB1970" s="8">
        <f>DZ1970*0.8</f>
        <v>0</v>
      </c>
      <c r="EC1970" s="10">
        <f>G1970-E1970</f>
        <v>1020</v>
      </c>
      <c r="ED1970" s="4">
        <f>EC1970/E1970*100</f>
        <v>34</v>
      </c>
      <c r="EE1970" s="4">
        <f>DY1970-G1970</f>
        <v>-4020</v>
      </c>
      <c r="EF1970" s="12">
        <f>EE1970/G1970</f>
        <v>-1</v>
      </c>
      <c r="EG1970" s="4">
        <f>G1970-F1970</f>
        <v>145</v>
      </c>
    </row>
    <row r="1971" spans="1:137" x14ac:dyDescent="0.3">
      <c r="A1971">
        <v>1970</v>
      </c>
      <c r="B1971" t="s">
        <v>7401</v>
      </c>
      <c r="C1971" t="s">
        <v>4239</v>
      </c>
      <c r="D1971" t="str">
        <f>VLOOKUP(C1971,Sheet1!$A$2:$B$3197,2,FALSE)</f>
        <v>기계</v>
      </c>
      <c r="E1971">
        <v>15700</v>
      </c>
      <c r="F1971">
        <v>12500</v>
      </c>
      <c r="G1971" s="7">
        <v>12500</v>
      </c>
      <c r="H1971" t="s">
        <v>1898</v>
      </c>
      <c r="I1971" s="7">
        <f>VALUE(LEFT(H1971,FIND("/",H1971)-1)) + VALUE(MID(H1971,FIND("/",H1971)+1,LEN(H1971)))</f>
        <v>20007381</v>
      </c>
      <c r="J1971">
        <v>0</v>
      </c>
      <c r="K1971" s="1">
        <f>G1971*I1971/(10^8)</f>
        <v>2500.9226250000002</v>
      </c>
      <c r="L1971" s="1">
        <v>3220</v>
      </c>
      <c r="M1971" s="1">
        <v>3044</v>
      </c>
      <c r="N1971" s="1">
        <v>2895</v>
      </c>
      <c r="O1971" s="1">
        <v>3705</v>
      </c>
      <c r="P1971" s="1">
        <v>3444</v>
      </c>
      <c r="Q1971" s="3"/>
      <c r="R1971" s="3"/>
      <c r="S1971" s="3"/>
      <c r="T1971">
        <v>129</v>
      </c>
      <c r="U1971">
        <v>-44</v>
      </c>
      <c r="V1971">
        <v>-320</v>
      </c>
      <c r="W1971">
        <v>-364</v>
      </c>
      <c r="X1971">
        <v>13</v>
      </c>
      <c r="Y1971" s="3"/>
      <c r="Z1971" s="3"/>
      <c r="AA1971" s="3"/>
      <c r="AB1971">
        <v>140</v>
      </c>
      <c r="AC1971">
        <v>-60</v>
      </c>
      <c r="AD1971">
        <v>-327</v>
      </c>
      <c r="AE1971">
        <v>-403</v>
      </c>
      <c r="AF1971">
        <v>-937</v>
      </c>
      <c r="AG1971" s="3"/>
      <c r="AH1971" s="3"/>
      <c r="AI1971" s="3"/>
      <c r="AJ1971" s="1">
        <v>9769</v>
      </c>
      <c r="AK1971" s="1">
        <v>10016</v>
      </c>
      <c r="AL1971" s="1">
        <v>10307</v>
      </c>
      <c r="AM1971" s="1">
        <v>9849</v>
      </c>
      <c r="AN1971" s="1">
        <v>8008</v>
      </c>
      <c r="AO1971" s="3"/>
      <c r="AP1971" s="3"/>
      <c r="AQ1971" s="3"/>
      <c r="AR1971" s="1">
        <v>3426</v>
      </c>
      <c r="AS1971" s="1">
        <v>3729</v>
      </c>
      <c r="AT1971" s="1">
        <v>4277</v>
      </c>
      <c r="AU1971" s="1">
        <v>4235</v>
      </c>
      <c r="AV1971" s="1">
        <v>3338</v>
      </c>
      <c r="AW1971" s="3"/>
      <c r="AX1971" s="3"/>
      <c r="AY1971" s="3"/>
      <c r="AZ1971" s="1">
        <v>6343</v>
      </c>
      <c r="BA1971" s="1">
        <v>6287</v>
      </c>
      <c r="BB1971" s="1">
        <v>6030</v>
      </c>
      <c r="BC1971" s="1">
        <v>5614</v>
      </c>
      <c r="BD1971" s="1">
        <v>4670</v>
      </c>
      <c r="BE1971" s="3"/>
      <c r="BF1971" s="3"/>
      <c r="BG1971" s="3"/>
      <c r="BH1971" s="1">
        <v>6343</v>
      </c>
      <c r="BI1971" s="1">
        <v>6287</v>
      </c>
      <c r="BJ1971" s="1">
        <v>6030</v>
      </c>
      <c r="BK1971" s="1">
        <v>5614</v>
      </c>
      <c r="BL1971" s="1">
        <v>4670</v>
      </c>
      <c r="BM1971" s="3"/>
      <c r="BN1971" s="3"/>
      <c r="BO1971" s="3"/>
      <c r="BP1971">
        <v>100</v>
      </c>
      <c r="BQ1971">
        <v>100</v>
      </c>
      <c r="BR1971">
        <v>100</v>
      </c>
      <c r="BS1971">
        <v>100</v>
      </c>
      <c r="BT1971">
        <v>100</v>
      </c>
      <c r="BU1971" s="3"/>
      <c r="BV1971" s="3"/>
      <c r="BW1971" s="3"/>
      <c r="BX1971">
        <v>1.52</v>
      </c>
      <c r="BY1971">
        <v>-0.6</v>
      </c>
      <c r="BZ1971">
        <v>-3.22</v>
      </c>
      <c r="CA1971">
        <v>-3.99</v>
      </c>
      <c r="CB1971">
        <v>-10.49</v>
      </c>
      <c r="CC1971" s="3"/>
      <c r="CD1971" s="3"/>
      <c r="CE1971" s="3"/>
      <c r="CF1971">
        <v>2.2999999999999998</v>
      </c>
      <c r="CG1971">
        <v>-0.94</v>
      </c>
      <c r="CH1971">
        <v>-5.31</v>
      </c>
      <c r="CI1971">
        <v>-6.91</v>
      </c>
      <c r="CJ1971">
        <v>-18.21</v>
      </c>
      <c r="CK1971" s="3"/>
      <c r="CL1971" s="3"/>
      <c r="CM1971" s="3"/>
      <c r="CN1971">
        <v>764</v>
      </c>
      <c r="CO1971">
        <v>-298</v>
      </c>
      <c r="CP1971" s="1">
        <v>-1633</v>
      </c>
      <c r="CQ1971" s="1">
        <v>-2012</v>
      </c>
      <c r="CR1971" s="1">
        <v>-4681</v>
      </c>
      <c r="CS1971" s="3"/>
      <c r="CT1971" s="3"/>
      <c r="CU1971" s="3"/>
      <c r="CV1971">
        <v>29.38</v>
      </c>
      <c r="CW1971" t="s">
        <v>2</v>
      </c>
      <c r="CX1971" t="s">
        <v>2</v>
      </c>
      <c r="CY1971" t="s">
        <v>2</v>
      </c>
      <c r="CZ1971" t="s">
        <v>2</v>
      </c>
      <c r="DA1971" s="3"/>
      <c r="DB1971" s="3"/>
      <c r="DC1971" s="3"/>
      <c r="DD1971">
        <v>0.71</v>
      </c>
      <c r="DE1971">
        <v>0.62</v>
      </c>
      <c r="DF1971">
        <v>0.35</v>
      </c>
      <c r="DG1971">
        <v>0.32</v>
      </c>
      <c r="DH1971">
        <v>0.67</v>
      </c>
      <c r="DI1971" s="3"/>
      <c r="DJ1971" s="3"/>
      <c r="DK1971" s="3"/>
      <c r="DL1971" s="6">
        <f>(CM1971*3+CL1971*2+CK1971)/6</f>
        <v>0</v>
      </c>
      <c r="DM1971">
        <f>BH1971+(BH1971*(CG1971-8.25)/8.25)</f>
        <v>-722.7175757575751</v>
      </c>
      <c r="DN1971">
        <f>BI1971+(BI1971*(CH1971-8.25)/8.25)</f>
        <v>-4046.5418181818168</v>
      </c>
      <c r="DO1971">
        <f>BJ1971+(BJ1971*(CI1971-8.25)/8.25)</f>
        <v>-5050.5818181818177</v>
      </c>
      <c r="DP1971">
        <f>BK1971+(BK1971*(CJ1971-8.25)/8.25)</f>
        <v>-12391.629090909089</v>
      </c>
      <c r="DQ1971">
        <f>BL1971+(BL1971*(CK1971-8.25)/8.25)</f>
        <v>0</v>
      </c>
      <c r="DR1971">
        <f>BM1971+(BM1971*(CL1971-8.25)/8.25)</f>
        <v>0</v>
      </c>
      <c r="DS1971">
        <f>BN1971+(BN1971*(CM1971-8.25)/8.25)</f>
        <v>0</v>
      </c>
      <c r="DT1971" s="8">
        <f>DM1971*10^8/$I1971</f>
        <v>-3612.2547761627325</v>
      </c>
      <c r="DU1971" s="8">
        <f>DN1971*10^8/$I1971</f>
        <v>-20225.244964255027</v>
      </c>
      <c r="DV1971" s="8">
        <f>DO1971*10^8/$I1971</f>
        <v>-25243.592942933497</v>
      </c>
      <c r="DW1971" s="8">
        <f>DP1971*10^8/$I1971</f>
        <v>-61935.288236421795</v>
      </c>
      <c r="DX1971" s="8">
        <f>DQ1971*10^8/$I1971</f>
        <v>0</v>
      </c>
      <c r="DY1971" s="8">
        <f>DR1971*10^8/$I1971</f>
        <v>0</v>
      </c>
      <c r="DZ1971" s="8">
        <f>DS1971*10^8/$I1971</f>
        <v>0</v>
      </c>
      <c r="EA1971" s="8">
        <f>DT1971*10^8/$I1971</f>
        <v>-18054.610826688073</v>
      </c>
      <c r="EB1971" s="8">
        <f>DZ1971*0.8</f>
        <v>0</v>
      </c>
      <c r="EC1971" s="10">
        <f>G1971-E1971</f>
        <v>-3200</v>
      </c>
      <c r="ED1971" s="4">
        <f>EC1971/E1971*100</f>
        <v>-20.382165605095544</v>
      </c>
      <c r="EE1971" s="4">
        <f>DY1971-G1971</f>
        <v>-12500</v>
      </c>
      <c r="EF1971" s="12">
        <f>EE1971/G1971</f>
        <v>-1</v>
      </c>
      <c r="EG1971" s="4">
        <f>G1971-F1971</f>
        <v>0</v>
      </c>
    </row>
    <row r="1972" spans="1:137" x14ac:dyDescent="0.3">
      <c r="A1972">
        <v>1971</v>
      </c>
      <c r="B1972" t="s">
        <v>7037</v>
      </c>
      <c r="C1972" t="s">
        <v>4240</v>
      </c>
      <c r="D1972" t="str">
        <f>VLOOKUP(C1972,Sheet1!$A$2:$B$3197,2,FALSE)</f>
        <v>제약</v>
      </c>
      <c r="E1972" s="7">
        <v>8220</v>
      </c>
      <c r="F1972" s="7">
        <v>6810</v>
      </c>
      <c r="G1972" s="7">
        <v>6860</v>
      </c>
      <c r="H1972" t="s">
        <v>1899</v>
      </c>
      <c r="I1972" s="7">
        <f>VALUE(LEFT(H1972,FIND("/",H1972)-1)) + VALUE(MID(H1972,FIND("/",H1972)+1,LEN(H1972)))</f>
        <v>17442567</v>
      </c>
      <c r="J1972" s="1">
        <v>1456146</v>
      </c>
      <c r="K1972" s="1">
        <f>G1972*I1972/(10^8)</f>
        <v>1196.5600962000001</v>
      </c>
      <c r="L1972">
        <v>398</v>
      </c>
      <c r="M1972">
        <v>402</v>
      </c>
      <c r="N1972">
        <v>414</v>
      </c>
      <c r="O1972">
        <v>448</v>
      </c>
      <c r="P1972">
        <v>709</v>
      </c>
      <c r="Q1972" s="3"/>
      <c r="R1972" s="3"/>
      <c r="S1972" s="3"/>
      <c r="T1972">
        <v>50</v>
      </c>
      <c r="U1972">
        <v>37</v>
      </c>
      <c r="V1972">
        <v>-8</v>
      </c>
      <c r="W1972">
        <v>-31</v>
      </c>
      <c r="X1972">
        <v>22</v>
      </c>
      <c r="Y1972" s="3"/>
      <c r="Z1972" s="3"/>
      <c r="AA1972" s="3"/>
      <c r="AB1972">
        <v>1</v>
      </c>
      <c r="AC1972">
        <v>-35</v>
      </c>
      <c r="AD1972">
        <v>37</v>
      </c>
      <c r="AE1972">
        <v>-45</v>
      </c>
      <c r="AF1972">
        <v>-55</v>
      </c>
      <c r="AG1972" s="3"/>
      <c r="AH1972" s="3"/>
      <c r="AI1972" s="3"/>
      <c r="AJ1972">
        <v>452</v>
      </c>
      <c r="AK1972">
        <v>538</v>
      </c>
      <c r="AL1972">
        <v>532</v>
      </c>
      <c r="AM1972">
        <v>745</v>
      </c>
      <c r="AN1972" s="1">
        <v>1267</v>
      </c>
      <c r="AO1972" s="3"/>
      <c r="AP1972" s="3"/>
      <c r="AQ1972" s="3"/>
      <c r="AR1972">
        <v>284</v>
      </c>
      <c r="AS1972">
        <v>385</v>
      </c>
      <c r="AT1972">
        <v>242</v>
      </c>
      <c r="AU1972">
        <v>133</v>
      </c>
      <c r="AV1972">
        <v>693</v>
      </c>
      <c r="AW1972" s="3"/>
      <c r="AX1972" s="3"/>
      <c r="AY1972" s="3"/>
      <c r="AZ1972">
        <v>168</v>
      </c>
      <c r="BA1972">
        <v>153</v>
      </c>
      <c r="BB1972">
        <v>289</v>
      </c>
      <c r="BC1972">
        <v>612</v>
      </c>
      <c r="BD1972">
        <v>574</v>
      </c>
      <c r="BE1972" s="3"/>
      <c r="BF1972" s="3"/>
      <c r="BG1972" s="3"/>
      <c r="BH1972">
        <v>168</v>
      </c>
      <c r="BI1972">
        <v>153</v>
      </c>
      <c r="BJ1972">
        <v>289</v>
      </c>
      <c r="BK1972">
        <v>612</v>
      </c>
      <c r="BL1972">
        <v>574</v>
      </c>
      <c r="BM1972" s="3"/>
      <c r="BN1972" s="3"/>
      <c r="BO1972" s="3"/>
      <c r="BP1972">
        <v>56</v>
      </c>
      <c r="BQ1972">
        <v>56</v>
      </c>
      <c r="BR1972">
        <v>61</v>
      </c>
      <c r="BS1972">
        <v>85</v>
      </c>
      <c r="BT1972">
        <v>87</v>
      </c>
      <c r="BU1972" s="3"/>
      <c r="BV1972" s="3"/>
      <c r="BW1972" s="3"/>
      <c r="BX1972">
        <v>0.28000000000000003</v>
      </c>
      <c r="BY1972">
        <v>-7.03</v>
      </c>
      <c r="BZ1972">
        <v>6.96</v>
      </c>
      <c r="CA1972">
        <v>-7.12</v>
      </c>
      <c r="CB1972">
        <v>-5.46</v>
      </c>
      <c r="CC1972" s="3"/>
      <c r="CD1972" s="3"/>
      <c r="CE1972" s="3"/>
      <c r="CF1972">
        <v>0.77</v>
      </c>
      <c r="CG1972">
        <v>-21.69</v>
      </c>
      <c r="CH1972">
        <v>16.850000000000001</v>
      </c>
      <c r="CI1972">
        <v>-10.09</v>
      </c>
      <c r="CJ1972">
        <v>-9.26</v>
      </c>
      <c r="CK1972" s="3"/>
      <c r="CL1972" s="3"/>
      <c r="CM1972" s="3"/>
      <c r="CN1972">
        <v>12</v>
      </c>
      <c r="CO1972">
        <v>-309</v>
      </c>
      <c r="CP1972">
        <v>327</v>
      </c>
      <c r="CQ1972">
        <v>-286</v>
      </c>
      <c r="CR1972">
        <v>-318</v>
      </c>
      <c r="CS1972" s="3"/>
      <c r="CT1972" s="3"/>
      <c r="CU1972" s="3"/>
      <c r="CV1972">
        <v>419.37</v>
      </c>
      <c r="CW1972" t="s">
        <v>2</v>
      </c>
      <c r="CX1972">
        <v>45.9</v>
      </c>
      <c r="CY1972" t="s">
        <v>2</v>
      </c>
      <c r="CZ1972" t="s">
        <v>2</v>
      </c>
      <c r="DA1972" s="3"/>
      <c r="DB1972" s="3"/>
      <c r="DC1972" s="3"/>
      <c r="DD1972">
        <v>3.24</v>
      </c>
      <c r="DE1972">
        <v>6.78</v>
      </c>
      <c r="DF1972">
        <v>6.38</v>
      </c>
      <c r="DG1972">
        <v>2.77</v>
      </c>
      <c r="DH1972">
        <v>2.4500000000000002</v>
      </c>
      <c r="DI1972" s="3"/>
      <c r="DJ1972" s="3"/>
      <c r="DK1972" s="3"/>
      <c r="DL1972" s="6">
        <f>(CM1972*3+CL1972*2+CK1972)/6</f>
        <v>0</v>
      </c>
      <c r="DM1972">
        <f>BH1972+(BH1972*(CG1972-8.25)/8.25)</f>
        <v>-441.68727272727278</v>
      </c>
      <c r="DN1972">
        <f>BI1972+(BI1972*(CH1972-8.25)/8.25)</f>
        <v>312.4909090909091</v>
      </c>
      <c r="DO1972">
        <f>BJ1972+(BJ1972*(CI1972-8.25)/8.25)</f>
        <v>-353.45575757575762</v>
      </c>
      <c r="DP1972">
        <f>BK1972+(BK1972*(CJ1972-8.25)/8.25)</f>
        <v>-686.92363636363621</v>
      </c>
      <c r="DQ1972">
        <f>BL1972+(BL1972*(CK1972-8.25)/8.25)</f>
        <v>0</v>
      </c>
      <c r="DR1972">
        <f>BM1972+(BM1972*(CL1972-8.25)/8.25)</f>
        <v>0</v>
      </c>
      <c r="DS1972">
        <f>BN1972+(BN1972*(CM1972-8.25)/8.25)</f>
        <v>0</v>
      </c>
      <c r="DT1972" s="8">
        <f>DM1972*10^8/$I1972</f>
        <v>-2532.2377877480581</v>
      </c>
      <c r="DU1972" s="8">
        <f>DN1972*10^8/$I1972</f>
        <v>1791.5419736722758</v>
      </c>
      <c r="DV1972" s="8">
        <f>DO1972*10^8/$I1972</f>
        <v>-2026.3975914540422</v>
      </c>
      <c r="DW1972" s="8">
        <f>DP1972*10^8/$I1972</f>
        <v>-3938.2026531051088</v>
      </c>
      <c r="DX1972" s="8">
        <f>DQ1972*10^8/$I1972</f>
        <v>0</v>
      </c>
      <c r="DY1972" s="8">
        <f>DR1972*10^8/$I1972</f>
        <v>0</v>
      </c>
      <c r="DZ1972" s="8">
        <f>DS1972*10^8/$I1972</f>
        <v>0</v>
      </c>
      <c r="EA1972" s="8">
        <f>DT1972*10^8/$I1972</f>
        <v>-14517.57523848444</v>
      </c>
      <c r="EB1972" s="8">
        <f>DZ1972*0.8</f>
        <v>0</v>
      </c>
      <c r="EC1972" s="10">
        <f>G1972-E1972</f>
        <v>-1360</v>
      </c>
      <c r="ED1972" s="4">
        <f>EC1972/E1972*100</f>
        <v>-16.545012165450121</v>
      </c>
      <c r="EE1972" s="4">
        <f>DY1972-G1972</f>
        <v>-6860</v>
      </c>
      <c r="EF1972" s="12">
        <f>EE1972/G1972</f>
        <v>-1</v>
      </c>
      <c r="EG1972" s="4">
        <f>G1972-F1972</f>
        <v>50</v>
      </c>
    </row>
    <row r="1973" spans="1:137" x14ac:dyDescent="0.3">
      <c r="A1973">
        <v>1972</v>
      </c>
      <c r="B1973" t="s">
        <v>7057</v>
      </c>
      <c r="C1973" t="s">
        <v>4241</v>
      </c>
      <c r="D1973" t="str">
        <f>VLOOKUP(C1973,Sheet1!$A$2:$B$3197,2,FALSE)</f>
        <v>자동차부품</v>
      </c>
      <c r="E1973">
        <v>6820</v>
      </c>
      <c r="F1973">
        <v>6680</v>
      </c>
      <c r="G1973" s="7">
        <v>7040</v>
      </c>
      <c r="H1973" t="s">
        <v>1900</v>
      </c>
      <c r="I1973" s="7">
        <f>VALUE(LEFT(H1973,FIND("/",H1973)-1)) + VALUE(MID(H1973,FIND("/",H1973)+1,LEN(H1973)))</f>
        <v>18013928</v>
      </c>
      <c r="J1973" s="1">
        <v>2454</v>
      </c>
      <c r="K1973" s="1">
        <f>G1973*I1973/(10^8)</f>
        <v>1268.1805311999999</v>
      </c>
      <c r="L1973" s="1">
        <v>8539</v>
      </c>
      <c r="M1973" s="1">
        <v>9387</v>
      </c>
      <c r="N1973" s="1">
        <v>9459</v>
      </c>
      <c r="O1973" s="1">
        <v>9395</v>
      </c>
      <c r="P1973" s="1">
        <v>9416</v>
      </c>
      <c r="Q1973" s="3"/>
      <c r="R1973" s="3"/>
      <c r="S1973" s="3"/>
      <c r="T1973">
        <v>243</v>
      </c>
      <c r="U1973">
        <v>236</v>
      </c>
      <c r="V1973">
        <v>130</v>
      </c>
      <c r="W1973">
        <v>-107</v>
      </c>
      <c r="X1973">
        <v>162</v>
      </c>
      <c r="Y1973" s="3"/>
      <c r="Z1973" s="3"/>
      <c r="AA1973" s="3"/>
      <c r="AB1973">
        <v>213</v>
      </c>
      <c r="AC1973">
        <v>66</v>
      </c>
      <c r="AD1973">
        <v>43</v>
      </c>
      <c r="AE1973">
        <v>-155</v>
      </c>
      <c r="AF1973">
        <v>-112</v>
      </c>
      <c r="AG1973" s="3"/>
      <c r="AH1973" s="3"/>
      <c r="AI1973" s="3"/>
      <c r="AJ1973" s="1">
        <v>6664</v>
      </c>
      <c r="AK1973" s="1">
        <v>7001</v>
      </c>
      <c r="AL1973" s="1">
        <v>7161</v>
      </c>
      <c r="AM1973" s="1">
        <v>7356</v>
      </c>
      <c r="AN1973" s="1">
        <v>7929</v>
      </c>
      <c r="AO1973" s="3"/>
      <c r="AP1973" s="3"/>
      <c r="AQ1973" s="3"/>
      <c r="AR1973" s="1">
        <v>4845</v>
      </c>
      <c r="AS1973" s="1">
        <v>5010</v>
      </c>
      <c r="AT1973" s="1">
        <v>5108</v>
      </c>
      <c r="AU1973" s="1">
        <v>5374</v>
      </c>
      <c r="AV1973" s="1">
        <v>5943</v>
      </c>
      <c r="AW1973" s="3"/>
      <c r="AX1973" s="3"/>
      <c r="AY1973" s="3"/>
      <c r="AZ1973" s="1">
        <v>1820</v>
      </c>
      <c r="BA1973" s="1">
        <v>1991</v>
      </c>
      <c r="BB1973" s="1">
        <v>2054</v>
      </c>
      <c r="BC1973" s="1">
        <v>1982</v>
      </c>
      <c r="BD1973" s="1">
        <v>1986</v>
      </c>
      <c r="BE1973" s="3"/>
      <c r="BF1973" s="3"/>
      <c r="BG1973" s="3"/>
      <c r="BH1973" s="1">
        <v>1740</v>
      </c>
      <c r="BI1973" s="1">
        <v>1916</v>
      </c>
      <c r="BJ1973" s="1">
        <v>1976</v>
      </c>
      <c r="BK1973" s="1">
        <v>1939</v>
      </c>
      <c r="BL1973" s="1">
        <v>1979</v>
      </c>
      <c r="BM1973" s="3"/>
      <c r="BN1973" s="3"/>
      <c r="BO1973" s="3"/>
      <c r="BP1973">
        <v>61</v>
      </c>
      <c r="BQ1973">
        <v>71</v>
      </c>
      <c r="BR1973">
        <v>75</v>
      </c>
      <c r="BS1973">
        <v>80</v>
      </c>
      <c r="BT1973">
        <v>85</v>
      </c>
      <c r="BU1973" s="3"/>
      <c r="BV1973" s="3"/>
      <c r="BW1973" s="3"/>
      <c r="BX1973">
        <v>3.31</v>
      </c>
      <c r="BY1973">
        <v>0.97</v>
      </c>
      <c r="BZ1973">
        <v>0.6</v>
      </c>
      <c r="CA1973">
        <v>-2.14</v>
      </c>
      <c r="CB1973">
        <v>-1.47</v>
      </c>
      <c r="CC1973" s="3"/>
      <c r="CD1973" s="3"/>
      <c r="CE1973" s="3"/>
      <c r="CF1973">
        <v>10.199999999999999</v>
      </c>
      <c r="CG1973">
        <v>3.39</v>
      </c>
      <c r="CH1973">
        <v>2.08</v>
      </c>
      <c r="CI1973">
        <v>-7.4</v>
      </c>
      <c r="CJ1973">
        <v>-3.12</v>
      </c>
      <c r="CK1973" s="3"/>
      <c r="CL1973" s="3"/>
      <c r="CM1973" s="3"/>
      <c r="CN1973" s="1">
        <v>1258</v>
      </c>
      <c r="CO1973">
        <v>446</v>
      </c>
      <c r="CP1973">
        <v>271</v>
      </c>
      <c r="CQ1973">
        <v>-909</v>
      </c>
      <c r="CR1973">
        <v>-358</v>
      </c>
      <c r="CS1973" s="3"/>
      <c r="CT1973" s="3"/>
      <c r="CU1973" s="3"/>
      <c r="CV1973">
        <v>5.45</v>
      </c>
      <c r="CW1973">
        <v>13.58</v>
      </c>
      <c r="CX1973">
        <v>26.94</v>
      </c>
      <c r="CY1973" t="s">
        <v>2</v>
      </c>
      <c r="CZ1973" t="s">
        <v>2</v>
      </c>
      <c r="DA1973" s="3"/>
      <c r="DB1973" s="3"/>
      <c r="DC1973" s="3"/>
      <c r="DD1973">
        <v>0.48</v>
      </c>
      <c r="DE1973">
        <v>0.44</v>
      </c>
      <c r="DF1973">
        <v>0.54</v>
      </c>
      <c r="DG1973">
        <v>0.41</v>
      </c>
      <c r="DH1973">
        <v>0.54</v>
      </c>
      <c r="DI1973" s="3"/>
      <c r="DJ1973" s="3"/>
      <c r="DK1973" s="3"/>
      <c r="DL1973" s="6">
        <f>(CM1973*3+CL1973*2+CK1973)/6</f>
        <v>0</v>
      </c>
      <c r="DM1973">
        <f>BH1973+(BH1973*(CG1973-8.25)/8.25)</f>
        <v>714.9818181818182</v>
      </c>
      <c r="DN1973">
        <f>BI1973+(BI1973*(CH1973-8.25)/8.25)</f>
        <v>483.06424242424259</v>
      </c>
      <c r="DO1973">
        <f>BJ1973+(BJ1973*(CI1973-8.25)/8.25)</f>
        <v>-1772.4121212121213</v>
      </c>
      <c r="DP1973">
        <f>BK1973+(BK1973*(CJ1973-8.25)/8.25)</f>
        <v>-733.29454545454564</v>
      </c>
      <c r="DQ1973">
        <f>BL1973+(BL1973*(CK1973-8.25)/8.25)</f>
        <v>0</v>
      </c>
      <c r="DR1973">
        <f>BM1973+(BM1973*(CL1973-8.25)/8.25)</f>
        <v>0</v>
      </c>
      <c r="DS1973">
        <f>BN1973+(BN1973*(CM1973-8.25)/8.25)</f>
        <v>0</v>
      </c>
      <c r="DT1973" s="8">
        <f>DM1973*10^8/$I1973</f>
        <v>3969.0500493941036</v>
      </c>
      <c r="DU1973" s="8">
        <f>DN1973*10^8/$I1973</f>
        <v>2681.6152613924214</v>
      </c>
      <c r="DV1973" s="8">
        <f>DO1973*10^8/$I1973</f>
        <v>-9839.1207137728161</v>
      </c>
      <c r="DW1973" s="8">
        <f>DP1973*10^8/$I1973</f>
        <v>-4070.7087618788396</v>
      </c>
      <c r="DX1973" s="8">
        <f>DQ1973*10^8/$I1973</f>
        <v>0</v>
      </c>
      <c r="DY1973" s="8">
        <f>DR1973*10^8/$I1973</f>
        <v>0</v>
      </c>
      <c r="DZ1973" s="8">
        <f>DS1973*10^8/$I1973</f>
        <v>0</v>
      </c>
      <c r="EA1973" s="8">
        <f>DT1973*10^8/$I1973</f>
        <v>22033.229229039349</v>
      </c>
      <c r="EB1973" s="8">
        <f>DZ1973*0.8</f>
        <v>0</v>
      </c>
      <c r="EC1973" s="10">
        <f>G1973-E1973</f>
        <v>220</v>
      </c>
      <c r="ED1973" s="4">
        <f>EC1973/E1973*100</f>
        <v>3.225806451612903</v>
      </c>
      <c r="EE1973" s="4">
        <f>DY1973-G1973</f>
        <v>-7040</v>
      </c>
      <c r="EF1973" s="12">
        <f>EE1973/G1973</f>
        <v>-1</v>
      </c>
      <c r="EG1973" s="4">
        <f>G1973-F1973</f>
        <v>360</v>
      </c>
    </row>
    <row r="1974" spans="1:137" x14ac:dyDescent="0.3">
      <c r="A1974">
        <v>1973</v>
      </c>
      <c r="B1974" t="s">
        <v>7277</v>
      </c>
      <c r="C1974" t="s">
        <v>4242</v>
      </c>
      <c r="D1974" t="str">
        <f>VLOOKUP(C1974,Sheet1!$A$2:$B$3197,2,FALSE)</f>
        <v>소프트웨어</v>
      </c>
      <c r="E1974">
        <v>6900</v>
      </c>
      <c r="F1974">
        <v>10300</v>
      </c>
      <c r="G1974" s="7">
        <v>10000</v>
      </c>
      <c r="H1974" t="s">
        <v>1901</v>
      </c>
      <c r="I1974" s="7">
        <f>VALUE(LEFT(H1974,FIND("/",H1974)-1)) + VALUE(MID(H1974,FIND("/",H1974)+1,LEN(H1974)))</f>
        <v>28217081</v>
      </c>
      <c r="J1974" s="1">
        <v>34000</v>
      </c>
      <c r="K1974" s="1">
        <f>G1974*I1974/(10^8)</f>
        <v>2821.7080999999998</v>
      </c>
      <c r="L1974">
        <v>145</v>
      </c>
      <c r="M1974">
        <v>164</v>
      </c>
      <c r="N1974">
        <v>157</v>
      </c>
      <c r="O1974">
        <v>158</v>
      </c>
      <c r="P1974">
        <v>309</v>
      </c>
      <c r="Q1974" s="3"/>
      <c r="R1974" s="3"/>
      <c r="S1974" s="3"/>
      <c r="T1974">
        <v>5</v>
      </c>
      <c r="U1974">
        <v>1</v>
      </c>
      <c r="V1974">
        <v>3</v>
      </c>
      <c r="W1974">
        <v>-4</v>
      </c>
      <c r="X1974">
        <v>24</v>
      </c>
      <c r="Y1974" s="3"/>
      <c r="Z1974" s="3"/>
      <c r="AA1974" s="3"/>
      <c r="AB1974">
        <v>-1</v>
      </c>
      <c r="AC1974">
        <v>14</v>
      </c>
      <c r="AD1974">
        <v>2</v>
      </c>
      <c r="AE1974">
        <v>337</v>
      </c>
      <c r="AF1974">
        <v>71</v>
      </c>
      <c r="AG1974" s="3"/>
      <c r="AH1974" s="3"/>
      <c r="AI1974" s="3"/>
      <c r="AJ1974">
        <v>814</v>
      </c>
      <c r="AK1974">
        <v>872</v>
      </c>
      <c r="AL1974">
        <v>931</v>
      </c>
      <c r="AM1974" s="1">
        <v>1742</v>
      </c>
      <c r="AN1974" s="1">
        <v>1960</v>
      </c>
      <c r="AO1974" s="3"/>
      <c r="AP1974" s="3"/>
      <c r="AQ1974" s="3"/>
      <c r="AR1974">
        <v>313</v>
      </c>
      <c r="AS1974">
        <v>340</v>
      </c>
      <c r="AT1974">
        <v>326</v>
      </c>
      <c r="AU1974">
        <v>480</v>
      </c>
      <c r="AV1974">
        <v>654</v>
      </c>
      <c r="AW1974" s="3"/>
      <c r="AX1974" s="3"/>
      <c r="AY1974" s="3"/>
      <c r="AZ1974">
        <v>502</v>
      </c>
      <c r="BA1974">
        <v>532</v>
      </c>
      <c r="BB1974">
        <v>604</v>
      </c>
      <c r="BC1974" s="1">
        <v>1262</v>
      </c>
      <c r="BD1974" s="1">
        <v>1306</v>
      </c>
      <c r="BE1974" s="3"/>
      <c r="BF1974" s="3"/>
      <c r="BG1974" s="3"/>
      <c r="BH1974">
        <v>502</v>
      </c>
      <c r="BI1974">
        <v>532</v>
      </c>
      <c r="BJ1974">
        <v>602</v>
      </c>
      <c r="BK1974" s="1">
        <v>1243</v>
      </c>
      <c r="BL1974" s="1">
        <v>1305</v>
      </c>
      <c r="BM1974" s="3"/>
      <c r="BN1974" s="3"/>
      <c r="BO1974" s="3"/>
      <c r="BP1974">
        <v>63</v>
      </c>
      <c r="BQ1974">
        <v>63</v>
      </c>
      <c r="BR1974">
        <v>72</v>
      </c>
      <c r="BS1974">
        <v>141</v>
      </c>
      <c r="BT1974">
        <v>141</v>
      </c>
      <c r="BU1974" s="3"/>
      <c r="BV1974" s="3"/>
      <c r="BW1974" s="3"/>
      <c r="BX1974">
        <v>-0.13</v>
      </c>
      <c r="BY1974">
        <v>1.63</v>
      </c>
      <c r="BZ1974">
        <v>0.18</v>
      </c>
      <c r="CA1974">
        <v>25.21</v>
      </c>
      <c r="CB1974">
        <v>3.82</v>
      </c>
      <c r="CC1974" s="3"/>
      <c r="CD1974" s="3"/>
      <c r="CE1974" s="3"/>
      <c r="CF1974">
        <v>-0.22</v>
      </c>
      <c r="CG1974">
        <v>2.66</v>
      </c>
      <c r="CH1974">
        <v>0.5</v>
      </c>
      <c r="CI1974">
        <v>36.53</v>
      </c>
      <c r="CJ1974">
        <v>5.99</v>
      </c>
      <c r="CK1974" s="3"/>
      <c r="CL1974" s="3"/>
      <c r="CM1974" s="3"/>
      <c r="CN1974">
        <v>-9</v>
      </c>
      <c r="CO1974">
        <v>109</v>
      </c>
      <c r="CP1974">
        <v>20</v>
      </c>
      <c r="CQ1974" s="1">
        <v>1903</v>
      </c>
      <c r="CR1974">
        <v>270</v>
      </c>
      <c r="CS1974" s="3"/>
      <c r="CT1974" s="3"/>
      <c r="CU1974" s="3"/>
      <c r="CV1974" t="s">
        <v>2</v>
      </c>
      <c r="CW1974">
        <v>31.08</v>
      </c>
      <c r="CX1974">
        <v>156.96</v>
      </c>
      <c r="CY1974">
        <v>1.46</v>
      </c>
      <c r="CZ1974">
        <v>23.5</v>
      </c>
      <c r="DA1974" s="3"/>
      <c r="DB1974" s="3"/>
      <c r="DC1974" s="3"/>
      <c r="DD1974">
        <v>1.01</v>
      </c>
      <c r="DE1974">
        <v>0.8</v>
      </c>
      <c r="DF1974">
        <v>0.76</v>
      </c>
      <c r="DG1974">
        <v>0.59</v>
      </c>
      <c r="DH1974">
        <v>1.28</v>
      </c>
      <c r="DI1974" s="3"/>
      <c r="DJ1974" s="3"/>
      <c r="DK1974" s="3"/>
      <c r="DL1974" s="6">
        <f>(CM1974*3+CL1974*2+CK1974)/6</f>
        <v>0</v>
      </c>
      <c r="DM1974">
        <f>BH1974+(BH1974*(CG1974-8.25)/8.25)</f>
        <v>161.85696969696971</v>
      </c>
      <c r="DN1974">
        <f>BI1974+(BI1974*(CH1974-8.25)/8.25)</f>
        <v>32.242424242424249</v>
      </c>
      <c r="DO1974">
        <f>BJ1974+(BJ1974*(CI1974-8.25)/8.25)</f>
        <v>2665.5830303030307</v>
      </c>
      <c r="DP1974">
        <f>BK1974+(BK1974*(CJ1974-8.25)/8.25)</f>
        <v>902.49333333333334</v>
      </c>
      <c r="DQ1974">
        <f>BL1974+(BL1974*(CK1974-8.25)/8.25)</f>
        <v>0</v>
      </c>
      <c r="DR1974">
        <f>BM1974+(BM1974*(CL1974-8.25)/8.25)</f>
        <v>0</v>
      </c>
      <c r="DS1974">
        <f>BN1974+(BN1974*(CM1974-8.25)/8.25)</f>
        <v>0</v>
      </c>
      <c r="DT1974" s="8">
        <f>DM1974*10^8/$I1974</f>
        <v>573.6134424994907</v>
      </c>
      <c r="DU1974" s="8">
        <f>DN1974*10^8/$I1974</f>
        <v>114.26562599591449</v>
      </c>
      <c r="DV1974" s="8">
        <f>DO1974*10^8/$I1974</f>
        <v>9446.7001399011842</v>
      </c>
      <c r="DW1974" s="8">
        <f>DP1974*10^8/$I1974</f>
        <v>3198.3936727308301</v>
      </c>
      <c r="DX1974" s="8">
        <f>DQ1974*10^8/$I1974</f>
        <v>0</v>
      </c>
      <c r="DY1974" s="8">
        <f>DR1974*10^8/$I1974</f>
        <v>0</v>
      </c>
      <c r="DZ1974" s="8">
        <f>DS1974*10^8/$I1974</f>
        <v>0</v>
      </c>
      <c r="EA1974" s="8">
        <f>DT1974*10^8/$I1974</f>
        <v>2032.8589002508472</v>
      </c>
      <c r="EB1974" s="8">
        <f>DZ1974*0.8</f>
        <v>0</v>
      </c>
      <c r="EC1974" s="10">
        <f>G1974-E1974</f>
        <v>3100</v>
      </c>
      <c r="ED1974" s="4">
        <f>EC1974/E1974*100</f>
        <v>44.927536231884055</v>
      </c>
      <c r="EE1974" s="4">
        <f>DY1974-G1974</f>
        <v>-10000</v>
      </c>
      <c r="EF1974" s="12">
        <f>EE1974/G1974</f>
        <v>-1</v>
      </c>
      <c r="EG1974" s="4">
        <f>G1974-F1974</f>
        <v>-300</v>
      </c>
    </row>
    <row r="1975" spans="1:137" x14ac:dyDescent="0.3">
      <c r="A1975">
        <v>1974</v>
      </c>
      <c r="B1975" t="s">
        <v>7298</v>
      </c>
      <c r="C1975" t="s">
        <v>4243</v>
      </c>
      <c r="D1975" t="str">
        <f>VLOOKUP(C1975,Sheet1!$A$2:$B$3197,2,FALSE)</f>
        <v>제약</v>
      </c>
      <c r="E1975" s="7">
        <v>13350</v>
      </c>
      <c r="F1975" s="7">
        <v>10400</v>
      </c>
      <c r="G1975" s="7">
        <v>10400</v>
      </c>
      <c r="H1975" t="s">
        <v>1902</v>
      </c>
      <c r="I1975" s="7">
        <f>VALUE(LEFT(H1975,FIND("/",H1975)-1)) + VALUE(MID(H1975,FIND("/",H1975)+1,LEN(H1975)))</f>
        <v>64185876</v>
      </c>
      <c r="J1975" s="1">
        <v>63450</v>
      </c>
      <c r="K1975" s="1">
        <f>G1975*I1975/(10^8)</f>
        <v>6675.3311039999999</v>
      </c>
      <c r="L1975">
        <v>376</v>
      </c>
      <c r="M1975">
        <v>366</v>
      </c>
      <c r="N1975">
        <v>350</v>
      </c>
      <c r="O1975">
        <v>355</v>
      </c>
      <c r="P1975">
        <v>372</v>
      </c>
      <c r="Q1975" s="3"/>
      <c r="R1975" s="3"/>
      <c r="S1975" s="3"/>
      <c r="T1975">
        <v>6</v>
      </c>
      <c r="U1975">
        <v>-1</v>
      </c>
      <c r="V1975">
        <v>-62</v>
      </c>
      <c r="W1975">
        <v>-54</v>
      </c>
      <c r="X1975">
        <v>-22</v>
      </c>
      <c r="Y1975" s="3"/>
      <c r="Z1975" s="3"/>
      <c r="AA1975" s="3"/>
      <c r="AB1975">
        <v>2</v>
      </c>
      <c r="AC1975">
        <v>-52</v>
      </c>
      <c r="AD1975">
        <v>-155</v>
      </c>
      <c r="AE1975">
        <v>-233</v>
      </c>
      <c r="AF1975">
        <v>-40</v>
      </c>
      <c r="AG1975" s="3"/>
      <c r="AH1975" s="3"/>
      <c r="AI1975" s="3"/>
      <c r="AJ1975" s="1">
        <v>1498</v>
      </c>
      <c r="AK1975" s="1">
        <v>1493</v>
      </c>
      <c r="AL1975" s="1">
        <v>1399</v>
      </c>
      <c r="AM1975" s="1">
        <v>1256</v>
      </c>
      <c r="AN1975" s="1">
        <v>1219</v>
      </c>
      <c r="AO1975" s="3"/>
      <c r="AP1975" s="3"/>
      <c r="AQ1975" s="3"/>
      <c r="AR1975">
        <v>505</v>
      </c>
      <c r="AS1975">
        <v>420</v>
      </c>
      <c r="AT1975">
        <v>419</v>
      </c>
      <c r="AU1975">
        <v>495</v>
      </c>
      <c r="AV1975">
        <v>438</v>
      </c>
      <c r="AW1975" s="3"/>
      <c r="AX1975" s="3"/>
      <c r="AY1975" s="3"/>
      <c r="AZ1975">
        <v>993</v>
      </c>
      <c r="BA1975" s="1">
        <v>1073</v>
      </c>
      <c r="BB1975">
        <v>980</v>
      </c>
      <c r="BC1975">
        <v>762</v>
      </c>
      <c r="BD1975">
        <v>781</v>
      </c>
      <c r="BE1975" s="3"/>
      <c r="BF1975" s="3"/>
      <c r="BG1975" s="3"/>
      <c r="BH1975">
        <v>932</v>
      </c>
      <c r="BI1975" s="1">
        <v>1013</v>
      </c>
      <c r="BJ1975">
        <v>934</v>
      </c>
      <c r="BK1975">
        <v>733</v>
      </c>
      <c r="BL1975">
        <v>763</v>
      </c>
      <c r="BM1975" s="3"/>
      <c r="BN1975" s="3"/>
      <c r="BO1975" s="3"/>
      <c r="BP1975">
        <v>55</v>
      </c>
      <c r="BQ1975">
        <v>55</v>
      </c>
      <c r="BR1975">
        <v>55</v>
      </c>
      <c r="BS1975">
        <v>64</v>
      </c>
      <c r="BT1975">
        <v>64</v>
      </c>
      <c r="BU1975" s="3"/>
      <c r="BV1975" s="3"/>
      <c r="BW1975" s="3"/>
      <c r="BX1975">
        <v>0.16</v>
      </c>
      <c r="BY1975">
        <v>-3.47</v>
      </c>
      <c r="BZ1975">
        <v>-10.73</v>
      </c>
      <c r="CA1975">
        <v>-17.52</v>
      </c>
      <c r="CB1975">
        <v>-3.2</v>
      </c>
      <c r="CC1975" s="3"/>
      <c r="CD1975" s="3"/>
      <c r="CE1975" s="3"/>
      <c r="CF1975">
        <v>0.34</v>
      </c>
      <c r="CG1975">
        <v>-5.24</v>
      </c>
      <c r="CH1975">
        <v>-14.7</v>
      </c>
      <c r="CI1975">
        <v>-25.64</v>
      </c>
      <c r="CJ1975">
        <v>-3.77</v>
      </c>
      <c r="CK1975" s="3"/>
      <c r="CL1975" s="3"/>
      <c r="CM1975" s="3"/>
      <c r="CN1975">
        <v>5</v>
      </c>
      <c r="CO1975">
        <v>-80</v>
      </c>
      <c r="CP1975">
        <v>-224</v>
      </c>
      <c r="CQ1975">
        <v>-334</v>
      </c>
      <c r="CR1975">
        <v>-44</v>
      </c>
      <c r="CS1975" s="3"/>
      <c r="CT1975" s="3"/>
      <c r="CU1975" s="3"/>
      <c r="CV1975" s="2">
        <v>6614.89</v>
      </c>
      <c r="CW1975" t="s">
        <v>2</v>
      </c>
      <c r="CX1975" t="s">
        <v>2</v>
      </c>
      <c r="CY1975" t="s">
        <v>2</v>
      </c>
      <c r="CZ1975" t="s">
        <v>2</v>
      </c>
      <c r="DA1975" s="3"/>
      <c r="DB1975" s="3"/>
      <c r="DC1975" s="3"/>
      <c r="DD1975">
        <v>20.53</v>
      </c>
      <c r="DE1975">
        <v>20.81</v>
      </c>
      <c r="DF1975">
        <v>12.6</v>
      </c>
      <c r="DG1975">
        <v>13.13</v>
      </c>
      <c r="DH1975">
        <v>11.17</v>
      </c>
      <c r="DI1975" s="3"/>
      <c r="DJ1975" s="3"/>
      <c r="DK1975" s="3"/>
      <c r="DL1975" s="6">
        <f>(CM1975*3+CL1975*2+CK1975)/6</f>
        <v>0</v>
      </c>
      <c r="DM1975">
        <f>BH1975+(BH1975*(CG1975-8.25)/8.25)</f>
        <v>-591.96121212121216</v>
      </c>
      <c r="DN1975">
        <f>BI1975+(BI1975*(CH1975-8.25)/8.25)</f>
        <v>-1804.9818181818182</v>
      </c>
      <c r="DO1975">
        <f>BJ1975+(BJ1975*(CI1975-8.25)/8.25)</f>
        <v>-2902.7587878787881</v>
      </c>
      <c r="DP1975">
        <f>BK1975+(BK1975*(CJ1975-8.25)/8.25)</f>
        <v>-334.95878787878792</v>
      </c>
      <c r="DQ1975">
        <f>BL1975+(BL1975*(CK1975-8.25)/8.25)</f>
        <v>0</v>
      </c>
      <c r="DR1975">
        <f>BM1975+(BM1975*(CL1975-8.25)/8.25)</f>
        <v>0</v>
      </c>
      <c r="DS1975">
        <f>BN1975+(BN1975*(CM1975-8.25)/8.25)</f>
        <v>0</v>
      </c>
      <c r="DT1975" s="8">
        <f>DM1975*10^8/$I1975</f>
        <v>-922.26086019486934</v>
      </c>
      <c r="DU1975" s="8">
        <f>DN1975*10^8/$I1975</f>
        <v>-2812.1168248631807</v>
      </c>
      <c r="DV1975" s="8">
        <f>DO1975*10^8/$I1975</f>
        <v>-4522.4260675024325</v>
      </c>
      <c r="DW1975" s="8">
        <f>DP1975*10^8/$I1975</f>
        <v>-521.85746889048914</v>
      </c>
      <c r="DX1975" s="8">
        <f>DQ1975*10^8/$I1975</f>
        <v>0</v>
      </c>
      <c r="DY1975" s="8">
        <f>DR1975*10^8/$I1975</f>
        <v>0</v>
      </c>
      <c r="DZ1975" s="8">
        <f>DS1975*10^8/$I1975</f>
        <v>0</v>
      </c>
      <c r="EA1975" s="8">
        <f>DT1975*10^8/$I1975</f>
        <v>-1436.8595050332715</v>
      </c>
      <c r="EB1975" s="8">
        <f>DZ1975*0.8</f>
        <v>0</v>
      </c>
      <c r="EC1975" s="10">
        <f>G1975-E1975</f>
        <v>-2950</v>
      </c>
      <c r="ED1975" s="4">
        <f>EC1975/E1975*100</f>
        <v>-22.09737827715356</v>
      </c>
      <c r="EE1975" s="4">
        <f>DY1975-G1975</f>
        <v>-10400</v>
      </c>
      <c r="EF1975" s="12">
        <f>EE1975/G1975</f>
        <v>-1</v>
      </c>
      <c r="EG1975" s="4">
        <f>G1975-F1975</f>
        <v>0</v>
      </c>
    </row>
    <row r="1976" spans="1:137" x14ac:dyDescent="0.3">
      <c r="A1976">
        <v>1975</v>
      </c>
      <c r="B1976" t="s">
        <v>7685</v>
      </c>
      <c r="C1976" t="s">
        <v>4244</v>
      </c>
      <c r="D1976" t="str">
        <f>VLOOKUP(C1976,Sheet1!$A$2:$B$3197,2,FALSE)</f>
        <v>기계</v>
      </c>
      <c r="E1976">
        <v>22000</v>
      </c>
      <c r="F1976">
        <v>25900</v>
      </c>
      <c r="G1976" s="7">
        <v>25200</v>
      </c>
      <c r="H1976" t="s">
        <v>1903</v>
      </c>
      <c r="I1976" s="7">
        <f>VALUE(LEFT(H1976,FIND("/",H1976)-1)) + VALUE(MID(H1976,FIND("/",H1976)+1,LEN(H1976)))</f>
        <v>6000000</v>
      </c>
      <c r="J1976" s="1">
        <v>2975</v>
      </c>
      <c r="K1976" s="1">
        <f>G1976*I1976/(10^8)</f>
        <v>1512</v>
      </c>
      <c r="L1976">
        <v>203</v>
      </c>
      <c r="M1976">
        <v>287</v>
      </c>
      <c r="N1976">
        <v>273</v>
      </c>
      <c r="O1976">
        <v>184</v>
      </c>
      <c r="P1976">
        <v>184</v>
      </c>
      <c r="Q1976" s="3"/>
      <c r="R1976" s="3"/>
      <c r="S1976" s="3"/>
      <c r="T1976">
        <v>7</v>
      </c>
      <c r="U1976">
        <v>13</v>
      </c>
      <c r="V1976">
        <v>15</v>
      </c>
      <c r="W1976">
        <v>-4</v>
      </c>
      <c r="X1976">
        <v>-4</v>
      </c>
      <c r="Y1976" s="3"/>
      <c r="Z1976" s="3"/>
      <c r="AA1976" s="3"/>
      <c r="AB1976">
        <v>16</v>
      </c>
      <c r="AC1976">
        <v>11</v>
      </c>
      <c r="AD1976">
        <v>23</v>
      </c>
      <c r="AE1976">
        <v>5</v>
      </c>
      <c r="AF1976">
        <v>1</v>
      </c>
      <c r="AG1976" s="3"/>
      <c r="AH1976" s="3"/>
      <c r="AI1976" s="3"/>
      <c r="AJ1976">
        <v>470</v>
      </c>
      <c r="AK1976">
        <v>475</v>
      </c>
      <c r="AL1976">
        <v>486</v>
      </c>
      <c r="AM1976">
        <v>479</v>
      </c>
      <c r="AN1976">
        <v>530</v>
      </c>
      <c r="AO1976" s="3"/>
      <c r="AP1976" s="3"/>
      <c r="AQ1976" s="3"/>
      <c r="AR1976">
        <v>49</v>
      </c>
      <c r="AS1976">
        <v>42</v>
      </c>
      <c r="AT1976">
        <v>32</v>
      </c>
      <c r="AU1976">
        <v>24</v>
      </c>
      <c r="AV1976">
        <v>43</v>
      </c>
      <c r="AW1976" s="3"/>
      <c r="AX1976" s="3"/>
      <c r="AY1976" s="3"/>
      <c r="AZ1976">
        <v>421</v>
      </c>
      <c r="BA1976">
        <v>433</v>
      </c>
      <c r="BB1976">
        <v>454</v>
      </c>
      <c r="BC1976">
        <v>455</v>
      </c>
      <c r="BD1976">
        <v>487</v>
      </c>
      <c r="BE1976" s="3"/>
      <c r="BF1976" s="3"/>
      <c r="BG1976" s="3"/>
      <c r="BH1976">
        <v>421</v>
      </c>
      <c r="BI1976">
        <v>433</v>
      </c>
      <c r="BJ1976">
        <v>454</v>
      </c>
      <c r="BK1976">
        <v>455</v>
      </c>
      <c r="BL1976">
        <v>487</v>
      </c>
      <c r="BM1976" s="3"/>
      <c r="BN1976" s="3"/>
      <c r="BO1976" s="3"/>
      <c r="BP1976">
        <v>30</v>
      </c>
      <c r="BQ1976">
        <v>30</v>
      </c>
      <c r="BR1976">
        <v>30</v>
      </c>
      <c r="BS1976">
        <v>30</v>
      </c>
      <c r="BT1976">
        <v>30</v>
      </c>
      <c r="BU1976" s="3"/>
      <c r="BV1976" s="3"/>
      <c r="BW1976" s="3"/>
      <c r="BX1976">
        <v>3.85</v>
      </c>
      <c r="BY1976">
        <v>2.41</v>
      </c>
      <c r="BZ1976">
        <v>4.8</v>
      </c>
      <c r="CA1976">
        <v>1.1200000000000001</v>
      </c>
      <c r="CB1976">
        <v>0.23</v>
      </c>
      <c r="CC1976" s="3"/>
      <c r="CD1976" s="3"/>
      <c r="CE1976" s="3"/>
      <c r="CF1976">
        <v>4.22</v>
      </c>
      <c r="CG1976">
        <v>2.66</v>
      </c>
      <c r="CH1976">
        <v>5.2</v>
      </c>
      <c r="CI1976">
        <v>1.19</v>
      </c>
      <c r="CJ1976">
        <v>0.25</v>
      </c>
      <c r="CK1976" s="3"/>
      <c r="CL1976" s="3"/>
      <c r="CM1976" s="3"/>
      <c r="CN1976">
        <v>274</v>
      </c>
      <c r="CO1976">
        <v>190</v>
      </c>
      <c r="CP1976">
        <v>384</v>
      </c>
      <c r="CQ1976">
        <v>90</v>
      </c>
      <c r="CR1976">
        <v>19</v>
      </c>
      <c r="CS1976" s="3"/>
      <c r="CT1976" s="3"/>
      <c r="CU1976" s="3"/>
      <c r="CV1976">
        <v>40.75</v>
      </c>
      <c r="CW1976">
        <v>45.33</v>
      </c>
      <c r="CX1976">
        <v>16.309999999999999</v>
      </c>
      <c r="CY1976">
        <v>63.91</v>
      </c>
      <c r="CZ1976">
        <v>845.1</v>
      </c>
      <c r="DA1976" s="3"/>
      <c r="DB1976" s="3"/>
      <c r="DC1976" s="3"/>
      <c r="DD1976">
        <v>1.53</v>
      </c>
      <c r="DE1976">
        <v>1.1499999999999999</v>
      </c>
      <c r="DF1976">
        <v>0.8</v>
      </c>
      <c r="DG1976">
        <v>0.73</v>
      </c>
      <c r="DH1976">
        <v>1.88</v>
      </c>
      <c r="DI1976" s="3"/>
      <c r="DJ1976" s="3"/>
      <c r="DK1976" s="3"/>
      <c r="DL1976" s="6">
        <f>(CM1976*3+CL1976*2+CK1976)/6</f>
        <v>0</v>
      </c>
      <c r="DM1976">
        <f>BH1976+(BH1976*(CG1976-8.25)/8.25)</f>
        <v>135.74060606060607</v>
      </c>
      <c r="DN1976">
        <f>BI1976+(BI1976*(CH1976-8.25)/8.25)</f>
        <v>272.92121212121214</v>
      </c>
      <c r="DO1976">
        <f>BJ1976+(BJ1976*(CI1976-8.25)/8.25)</f>
        <v>65.486060606060562</v>
      </c>
      <c r="DP1976">
        <f>BK1976+(BK1976*(CJ1976-8.25)/8.25)</f>
        <v>13.78787878787881</v>
      </c>
      <c r="DQ1976">
        <f>BL1976+(BL1976*(CK1976-8.25)/8.25)</f>
        <v>0</v>
      </c>
      <c r="DR1976">
        <f>BM1976+(BM1976*(CL1976-8.25)/8.25)</f>
        <v>0</v>
      </c>
      <c r="DS1976">
        <f>BN1976+(BN1976*(CM1976-8.25)/8.25)</f>
        <v>0</v>
      </c>
      <c r="DT1976" s="8">
        <f>DM1976*10^8/$I1976</f>
        <v>2262.3434343434342</v>
      </c>
      <c r="DU1976" s="8">
        <f>DN1976*10^8/$I1976</f>
        <v>4548.6868686868684</v>
      </c>
      <c r="DV1976" s="8">
        <f>DO1976*10^8/$I1976</f>
        <v>1091.4343434343427</v>
      </c>
      <c r="DW1976" s="8">
        <f>DP1976*10^8/$I1976</f>
        <v>229.79797979798019</v>
      </c>
      <c r="DX1976" s="8">
        <f>DQ1976*10^8/$I1976</f>
        <v>0</v>
      </c>
      <c r="DY1976" s="8">
        <f>DR1976*10^8/$I1976</f>
        <v>0</v>
      </c>
      <c r="DZ1976" s="8">
        <f>DS1976*10^8/$I1976</f>
        <v>0</v>
      </c>
      <c r="EA1976" s="8">
        <f>DT1976*10^8/$I1976</f>
        <v>37705.723905723906</v>
      </c>
      <c r="EB1976" s="8">
        <f>DZ1976*0.8</f>
        <v>0</v>
      </c>
      <c r="EC1976" s="10">
        <f>G1976-E1976</f>
        <v>3200</v>
      </c>
      <c r="ED1976" s="4">
        <f>EC1976/E1976*100</f>
        <v>14.545454545454545</v>
      </c>
      <c r="EE1976" s="4">
        <f>DY1976-G1976</f>
        <v>-25200</v>
      </c>
      <c r="EF1976" s="12">
        <f>EE1976/G1976</f>
        <v>-1</v>
      </c>
      <c r="EG1976" s="4">
        <f>G1976-F1976</f>
        <v>-700</v>
      </c>
    </row>
    <row r="1977" spans="1:137" x14ac:dyDescent="0.3">
      <c r="A1977">
        <v>1976</v>
      </c>
      <c r="B1977" t="s">
        <v>7811</v>
      </c>
      <c r="C1977" t="s">
        <v>4245</v>
      </c>
      <c r="D1977" t="str">
        <f>VLOOKUP(C1977,Sheet1!$A$2:$B$3197,2,FALSE)</f>
        <v>전자장비와기기</v>
      </c>
      <c r="E1977">
        <v>26400</v>
      </c>
      <c r="F1977">
        <v>42300</v>
      </c>
      <c r="G1977" s="7">
        <v>44000</v>
      </c>
      <c r="H1977" t="s">
        <v>1904</v>
      </c>
      <c r="I1977" s="7">
        <f>VALUE(LEFT(H1977,FIND("/",H1977)-1)) + VALUE(MID(H1977,FIND("/",H1977)+1,LEN(H1977)))</f>
        <v>15559118</v>
      </c>
      <c r="J1977" s="1">
        <v>780000</v>
      </c>
      <c r="K1977" s="1">
        <f>G1977*I1977/(10^8)</f>
        <v>6846.0119199999999</v>
      </c>
      <c r="L1977" s="1">
        <v>1179</v>
      </c>
      <c r="M1977" s="1">
        <v>1021</v>
      </c>
      <c r="N1977">
        <v>899</v>
      </c>
      <c r="O1977" s="1">
        <v>1220</v>
      </c>
      <c r="P1977" s="1">
        <v>1378</v>
      </c>
      <c r="Q1977" s="1">
        <v>2084</v>
      </c>
      <c r="R1977" s="3"/>
      <c r="S1977" s="3"/>
      <c r="T1977">
        <v>-58</v>
      </c>
      <c r="U1977">
        <v>-98</v>
      </c>
      <c r="V1977">
        <v>-319</v>
      </c>
      <c r="W1977">
        <v>-26</v>
      </c>
      <c r="X1977">
        <v>190</v>
      </c>
      <c r="Y1977">
        <v>493</v>
      </c>
      <c r="Z1977" s="3"/>
      <c r="AA1977" s="3"/>
      <c r="AB1977">
        <v>-4</v>
      </c>
      <c r="AC1977">
        <v>-380</v>
      </c>
      <c r="AD1977">
        <v>-501</v>
      </c>
      <c r="AE1977">
        <v>-97</v>
      </c>
      <c r="AF1977">
        <v>190</v>
      </c>
      <c r="AG1977" s="3"/>
      <c r="AH1977" s="3"/>
      <c r="AI1977" s="3"/>
      <c r="AJ1977" s="1">
        <v>2534</v>
      </c>
      <c r="AK1977" s="1">
        <v>1968</v>
      </c>
      <c r="AL1977" s="1">
        <v>1537</v>
      </c>
      <c r="AM1977" s="1">
        <v>2885</v>
      </c>
      <c r="AN1977" s="1">
        <v>6881</v>
      </c>
      <c r="AO1977" s="3"/>
      <c r="AP1977" s="3"/>
      <c r="AQ1977" s="3"/>
      <c r="AR1977">
        <v>672</v>
      </c>
      <c r="AS1977">
        <v>553</v>
      </c>
      <c r="AT1977">
        <v>582</v>
      </c>
      <c r="AU1977" s="1">
        <v>2025</v>
      </c>
      <c r="AV1977" s="1">
        <v>5912</v>
      </c>
      <c r="AW1977" s="3"/>
      <c r="AX1977" s="3"/>
      <c r="AY1977" s="3"/>
      <c r="AZ1977" s="1">
        <v>1862</v>
      </c>
      <c r="BA1977" s="1">
        <v>1415</v>
      </c>
      <c r="BB1977">
        <v>955</v>
      </c>
      <c r="BC1977">
        <v>859</v>
      </c>
      <c r="BD1977">
        <v>969</v>
      </c>
      <c r="BE1977" s="3"/>
      <c r="BF1977" s="3"/>
      <c r="BG1977" s="3"/>
      <c r="BH1977" s="1">
        <v>1767</v>
      </c>
      <c r="BI1977" s="1">
        <v>1380</v>
      </c>
      <c r="BJ1977">
        <v>917</v>
      </c>
      <c r="BK1977">
        <v>826</v>
      </c>
      <c r="BL1977">
        <v>960</v>
      </c>
      <c r="BM1977" s="3"/>
      <c r="BN1977" s="3"/>
      <c r="BO1977" s="3"/>
      <c r="BP1977">
        <v>78</v>
      </c>
      <c r="BQ1977">
        <v>78</v>
      </c>
      <c r="BR1977">
        <v>78</v>
      </c>
      <c r="BS1977">
        <v>78</v>
      </c>
      <c r="BT1977">
        <v>78</v>
      </c>
      <c r="BU1977" s="3"/>
      <c r="BV1977" s="3"/>
      <c r="BW1977" s="3"/>
      <c r="BX1977">
        <v>-0.16</v>
      </c>
      <c r="BY1977">
        <v>-16.89</v>
      </c>
      <c r="BZ1977">
        <v>-28.61</v>
      </c>
      <c r="CA1977">
        <v>-4.37</v>
      </c>
      <c r="CB1977">
        <v>3.9</v>
      </c>
      <c r="CC1977" s="3"/>
      <c r="CD1977" s="3"/>
      <c r="CE1977" s="3"/>
      <c r="CF1977">
        <v>-0.64</v>
      </c>
      <c r="CG1977">
        <v>-23.43</v>
      </c>
      <c r="CH1977">
        <v>-43.69</v>
      </c>
      <c r="CI1977">
        <v>-10.56</v>
      </c>
      <c r="CJ1977">
        <v>21.31</v>
      </c>
      <c r="CK1977">
        <v>36.97</v>
      </c>
      <c r="CL1977" s="3"/>
      <c r="CM1977" s="3"/>
      <c r="CN1977">
        <v>-78</v>
      </c>
      <c r="CO1977" s="1">
        <v>-2369</v>
      </c>
      <c r="CP1977" s="1">
        <v>-3225</v>
      </c>
      <c r="CQ1977">
        <v>-591</v>
      </c>
      <c r="CR1977" s="1">
        <v>1223</v>
      </c>
      <c r="CS1977" s="1">
        <v>2282</v>
      </c>
      <c r="CT1977" s="3"/>
      <c r="CU1977" s="3"/>
      <c r="CV1977" t="s">
        <v>2</v>
      </c>
      <c r="CW1977" t="s">
        <v>2</v>
      </c>
      <c r="CX1977" t="s">
        <v>2</v>
      </c>
      <c r="CY1977" t="s">
        <v>2</v>
      </c>
      <c r="CZ1977">
        <v>21.87</v>
      </c>
      <c r="DA1977">
        <v>19.28</v>
      </c>
      <c r="DB1977" s="3"/>
      <c r="DC1977" s="3"/>
      <c r="DD1977">
        <v>1.9</v>
      </c>
      <c r="DE1977">
        <v>2.39</v>
      </c>
      <c r="DF1977">
        <v>3.19</v>
      </c>
      <c r="DG1977">
        <v>4.8899999999999997</v>
      </c>
      <c r="DH1977">
        <v>3.74</v>
      </c>
      <c r="DI1977" s="3"/>
      <c r="DJ1977" s="3"/>
      <c r="DK1977" s="3"/>
      <c r="DL1977" s="6">
        <f>(CM1977*3+CL1977*2+CK1977)/6</f>
        <v>6.1616666666666662</v>
      </c>
      <c r="DM1977">
        <f>BH1977+(BH1977*(CG1977-8.25)/8.25)</f>
        <v>-5018.28</v>
      </c>
      <c r="DN1977">
        <f>BI1977+(BI1977*(CH1977-8.25)/8.25)</f>
        <v>-7308.1454545454544</v>
      </c>
      <c r="DO1977">
        <f>BJ1977+(BJ1977*(CI1977-8.25)/8.25)</f>
        <v>-1173.7600000000002</v>
      </c>
      <c r="DP1977">
        <f>BK1977+(BK1977*(CJ1977-8.25)/8.25)</f>
        <v>2133.5830303030302</v>
      </c>
      <c r="DQ1977">
        <f>BL1977+(BL1977*(CK1977-8.25)/8.25)</f>
        <v>4301.9636363636364</v>
      </c>
      <c r="DR1977">
        <f>BM1977+(BM1977*(CL1977-8.25)/8.25)</f>
        <v>0</v>
      </c>
      <c r="DS1977">
        <f>BN1977+(BN1977*(CM1977-8.25)/8.25)</f>
        <v>0</v>
      </c>
      <c r="DT1977" s="8">
        <f>DM1977*10^8/$I1977</f>
        <v>-32252.985034241658</v>
      </c>
      <c r="DU1977" s="8">
        <f>DN1977*10^8/$I1977</f>
        <v>-46970.178223119423</v>
      </c>
      <c r="DV1977" s="8">
        <f>DO1977*10^8/$I1977</f>
        <v>-7543.8723454632845</v>
      </c>
      <c r="DW1977" s="8">
        <f>DP1977*10^8/$I1977</f>
        <v>13712.750493331499</v>
      </c>
      <c r="DX1977" s="8">
        <f>DQ1977*10^8/$I1977</f>
        <v>27649.148469493171</v>
      </c>
      <c r="DY1977" s="8">
        <f>DR1977*10^8/$I1977</f>
        <v>0</v>
      </c>
      <c r="DZ1977" s="8">
        <f>DS1977*10^8/$I1977</f>
        <v>0</v>
      </c>
      <c r="EA1977" s="8">
        <f>DT1977*10^8/$I1977</f>
        <v>-207293.14498573542</v>
      </c>
      <c r="EB1977" s="8">
        <f>DZ1977*0.8</f>
        <v>0</v>
      </c>
      <c r="EC1977" s="10">
        <f>G1977-E1977</f>
        <v>17600</v>
      </c>
      <c r="ED1977" s="4">
        <f>EC1977/E1977*100</f>
        <v>66.666666666666657</v>
      </c>
      <c r="EE1977" s="4">
        <f>DY1977-G1977</f>
        <v>-44000</v>
      </c>
      <c r="EF1977" s="12">
        <f>EE1977/G1977</f>
        <v>-1</v>
      </c>
      <c r="EG1977" s="4">
        <f>G1977-F1977</f>
        <v>1700</v>
      </c>
    </row>
    <row r="1978" spans="1:137" x14ac:dyDescent="0.3">
      <c r="A1978">
        <v>1977</v>
      </c>
      <c r="B1978" t="s">
        <v>6217</v>
      </c>
      <c r="C1978" t="s">
        <v>4246</v>
      </c>
      <c r="D1978" t="str">
        <f>VLOOKUP(C1978,Sheet1!$A$2:$B$3197,2,FALSE)</f>
        <v>조선</v>
      </c>
      <c r="E1978">
        <v>1641.9</v>
      </c>
      <c r="F1978">
        <v>1380</v>
      </c>
      <c r="G1978" s="7">
        <v>1290</v>
      </c>
      <c r="H1978" t="s">
        <v>1905</v>
      </c>
      <c r="I1978" s="7">
        <f>VALUE(LEFT(H1978,FIND("/",H1978)-1)) + VALUE(MID(H1978,FIND("/",H1978)+1,LEN(H1978)))</f>
        <v>65260276</v>
      </c>
      <c r="J1978" s="1">
        <v>3737</v>
      </c>
      <c r="K1978" s="1">
        <f>G1978*I1978/(10^8)</f>
        <v>841.85756040000001</v>
      </c>
      <c r="L1978">
        <v>160</v>
      </c>
      <c r="M1978">
        <v>140</v>
      </c>
      <c r="N1978">
        <v>252</v>
      </c>
      <c r="O1978">
        <v>104</v>
      </c>
      <c r="P1978">
        <v>162</v>
      </c>
      <c r="Q1978" s="3"/>
      <c r="R1978" s="3"/>
      <c r="S1978" s="3"/>
      <c r="T1978">
        <v>-2</v>
      </c>
      <c r="U1978">
        <v>-9</v>
      </c>
      <c r="V1978">
        <v>-5</v>
      </c>
      <c r="W1978">
        <v>-6</v>
      </c>
      <c r="X1978">
        <v>-43</v>
      </c>
      <c r="Y1978" s="3"/>
      <c r="Z1978" s="3"/>
      <c r="AA1978" s="3"/>
      <c r="AB1978">
        <v>-129</v>
      </c>
      <c r="AC1978">
        <v>-18</v>
      </c>
      <c r="AD1978">
        <v>-26</v>
      </c>
      <c r="AE1978">
        <v>-21</v>
      </c>
      <c r="AF1978">
        <v>-86</v>
      </c>
      <c r="AG1978" s="3"/>
      <c r="AH1978" s="3"/>
      <c r="AI1978" s="3"/>
      <c r="AJ1978">
        <v>553</v>
      </c>
      <c r="AK1978">
        <v>525</v>
      </c>
      <c r="AL1978">
        <v>561</v>
      </c>
      <c r="AM1978">
        <v>592</v>
      </c>
      <c r="AN1978">
        <v>849</v>
      </c>
      <c r="AO1978" s="3"/>
      <c r="AP1978" s="3"/>
      <c r="AQ1978" s="3"/>
      <c r="AR1978">
        <v>362</v>
      </c>
      <c r="AS1978">
        <v>359</v>
      </c>
      <c r="AT1978">
        <v>349</v>
      </c>
      <c r="AU1978">
        <v>380</v>
      </c>
      <c r="AV1978">
        <v>470</v>
      </c>
      <c r="AW1978" s="3"/>
      <c r="AX1978" s="3"/>
      <c r="AY1978" s="3"/>
      <c r="AZ1978">
        <v>191</v>
      </c>
      <c r="BA1978">
        <v>165</v>
      </c>
      <c r="BB1978">
        <v>211</v>
      </c>
      <c r="BC1978">
        <v>212</v>
      </c>
      <c r="BD1978">
        <v>379</v>
      </c>
      <c r="BE1978" s="3"/>
      <c r="BF1978" s="3"/>
      <c r="BG1978" s="3"/>
      <c r="BH1978">
        <v>191</v>
      </c>
      <c r="BI1978">
        <v>165</v>
      </c>
      <c r="BJ1978">
        <v>212</v>
      </c>
      <c r="BK1978">
        <v>212</v>
      </c>
      <c r="BL1978">
        <v>379</v>
      </c>
      <c r="BM1978" s="3"/>
      <c r="BN1978" s="3"/>
      <c r="BO1978" s="3"/>
      <c r="BP1978">
        <v>109</v>
      </c>
      <c r="BQ1978">
        <v>114</v>
      </c>
      <c r="BR1978">
        <v>135</v>
      </c>
      <c r="BS1978">
        <v>140</v>
      </c>
      <c r="BT1978">
        <v>219</v>
      </c>
      <c r="BU1978" s="3"/>
      <c r="BV1978" s="3"/>
      <c r="BW1978" s="3"/>
      <c r="BX1978">
        <v>-25.19</v>
      </c>
      <c r="BY1978">
        <v>-3.31</v>
      </c>
      <c r="BZ1978">
        <v>-4.87</v>
      </c>
      <c r="CA1978">
        <v>-3.59</v>
      </c>
      <c r="CB1978">
        <v>-11.92</v>
      </c>
      <c r="CC1978" s="3"/>
      <c r="CD1978" s="3"/>
      <c r="CE1978" s="3"/>
      <c r="CF1978">
        <v>-63.44</v>
      </c>
      <c r="CG1978">
        <v>-10.01</v>
      </c>
      <c r="CH1978">
        <v>-11.8</v>
      </c>
      <c r="CI1978">
        <v>-9.76</v>
      </c>
      <c r="CJ1978">
        <v>-29.06</v>
      </c>
      <c r="CK1978" s="3"/>
      <c r="CL1978" s="3"/>
      <c r="CM1978" s="3"/>
      <c r="CN1978">
        <v>-537</v>
      </c>
      <c r="CO1978">
        <v>-71</v>
      </c>
      <c r="CP1978">
        <v>-75</v>
      </c>
      <c r="CQ1978">
        <v>-68</v>
      </c>
      <c r="CR1978">
        <v>-197</v>
      </c>
      <c r="CS1978" s="3"/>
      <c r="CT1978" s="3"/>
      <c r="CU1978" s="3"/>
      <c r="CV1978" t="s">
        <v>2</v>
      </c>
      <c r="CW1978" t="s">
        <v>2</v>
      </c>
      <c r="CX1978" t="s">
        <v>2</v>
      </c>
      <c r="CY1978" t="s">
        <v>2</v>
      </c>
      <c r="CZ1978" t="s">
        <v>2</v>
      </c>
      <c r="DA1978" s="3"/>
      <c r="DB1978" s="3"/>
      <c r="DC1978" s="3"/>
      <c r="DD1978">
        <v>2.63</v>
      </c>
      <c r="DE1978">
        <v>6.62</v>
      </c>
      <c r="DF1978">
        <v>3.54</v>
      </c>
      <c r="DG1978">
        <v>2.12</v>
      </c>
      <c r="DH1978">
        <v>2.04</v>
      </c>
      <c r="DI1978" s="3"/>
      <c r="DJ1978" s="3"/>
      <c r="DK1978" s="3"/>
      <c r="DL1978" s="6">
        <f>(CM1978*3+CL1978*2+CK1978)/6</f>
        <v>0</v>
      </c>
      <c r="DM1978">
        <f>BH1978+(BH1978*(CG1978-8.25)/8.25)</f>
        <v>-231.74666666666661</v>
      </c>
      <c r="DN1978">
        <f>BI1978+(BI1978*(CH1978-8.25)/8.25)</f>
        <v>-236</v>
      </c>
      <c r="DO1978">
        <f>BJ1978+(BJ1978*(CI1978-8.25)/8.25)</f>
        <v>-250.80242424242419</v>
      </c>
      <c r="DP1978">
        <f>BK1978+(BK1978*(CJ1978-8.25)/8.25)</f>
        <v>-746.75393939393939</v>
      </c>
      <c r="DQ1978">
        <f>BL1978+(BL1978*(CK1978-8.25)/8.25)</f>
        <v>0</v>
      </c>
      <c r="DR1978">
        <f>BM1978+(BM1978*(CL1978-8.25)/8.25)</f>
        <v>0</v>
      </c>
      <c r="DS1978">
        <f>BN1978+(BN1978*(CM1978-8.25)/8.25)</f>
        <v>0</v>
      </c>
      <c r="DT1978" s="8">
        <f>DM1978*10^8/$I1978</f>
        <v>-355.1113799559576</v>
      </c>
      <c r="DU1978" s="8">
        <f>DN1978*10^8/$I1978</f>
        <v>-361.62887205686962</v>
      </c>
      <c r="DV1978" s="8">
        <f>DO1978*10^8/$I1978</f>
        <v>-384.31100757591679</v>
      </c>
      <c r="DW1978" s="8">
        <f>DP1978*10^8/$I1978</f>
        <v>-1144.2702746061623</v>
      </c>
      <c r="DX1978" s="8">
        <f>DQ1978*10^8/$I1978</f>
        <v>0</v>
      </c>
      <c r="DY1978" s="8">
        <f>DR1978*10^8/$I1978</f>
        <v>0</v>
      </c>
      <c r="DZ1978" s="8">
        <f>DS1978*10^8/$I1978</f>
        <v>0</v>
      </c>
      <c r="EA1978" s="8">
        <f>DT1978*10^8/$I1978</f>
        <v>-544.14630418657373</v>
      </c>
      <c r="EB1978" s="8">
        <f>DZ1978*0.8</f>
        <v>0</v>
      </c>
      <c r="EC1978" s="10">
        <f>G1978-E1978</f>
        <v>-351.90000000000009</v>
      </c>
      <c r="ED1978" s="4">
        <f>EC1978/E1978*100</f>
        <v>-21.432486753151842</v>
      </c>
      <c r="EE1978" s="4">
        <f>DY1978-G1978</f>
        <v>-1290</v>
      </c>
      <c r="EF1978" s="12">
        <f>EE1978/G1978</f>
        <v>-1</v>
      </c>
      <c r="EG1978" s="4">
        <f>G1978-F1978</f>
        <v>-90</v>
      </c>
    </row>
    <row r="1979" spans="1:137" x14ac:dyDescent="0.3">
      <c r="A1979">
        <v>1978</v>
      </c>
      <c r="B1979" t="s">
        <v>6172</v>
      </c>
      <c r="C1979" t="s">
        <v>4247</v>
      </c>
      <c r="D1979" t="str">
        <f>VLOOKUP(C1979,Sheet1!$A$2:$B$3197,2,FALSE)</f>
        <v>소프트웨어</v>
      </c>
      <c r="E1979">
        <v>872</v>
      </c>
      <c r="F1979">
        <v>1005</v>
      </c>
      <c r="G1979" s="7">
        <v>1010</v>
      </c>
      <c r="H1979" t="s">
        <v>1906</v>
      </c>
      <c r="I1979" s="7">
        <f>VALUE(LEFT(H1979,FIND("/",H1979)-1)) + VALUE(MID(H1979,FIND("/",H1979)+1,LEN(H1979)))</f>
        <v>50747249</v>
      </c>
      <c r="J1979">
        <v>0</v>
      </c>
      <c r="K1979" s="1">
        <f>G1979*I1979/(10^8)</f>
        <v>512.54721489999997</v>
      </c>
      <c r="L1979" s="1">
        <v>1093</v>
      </c>
      <c r="M1979">
        <v>981</v>
      </c>
      <c r="N1979">
        <v>889</v>
      </c>
      <c r="O1979">
        <v>815</v>
      </c>
      <c r="P1979">
        <v>780</v>
      </c>
      <c r="Q1979" s="3"/>
      <c r="R1979" s="3"/>
      <c r="S1979" s="3"/>
      <c r="T1979">
        <v>39</v>
      </c>
      <c r="U1979">
        <v>-46</v>
      </c>
      <c r="V1979">
        <v>-80</v>
      </c>
      <c r="W1979">
        <v>-111</v>
      </c>
      <c r="X1979">
        <v>24</v>
      </c>
      <c r="Y1979" s="3"/>
      <c r="Z1979" s="3"/>
      <c r="AA1979" s="3"/>
      <c r="AB1979">
        <v>23</v>
      </c>
      <c r="AC1979">
        <v>-178</v>
      </c>
      <c r="AD1979">
        <v>-143</v>
      </c>
      <c r="AE1979">
        <v>-304</v>
      </c>
      <c r="AF1979">
        <v>78</v>
      </c>
      <c r="AG1979" s="3"/>
      <c r="AH1979" s="3"/>
      <c r="AI1979" s="3"/>
      <c r="AJ1979" s="1">
        <v>1639</v>
      </c>
      <c r="AK1979" s="1">
        <v>1473</v>
      </c>
      <c r="AL1979" s="1">
        <v>1330</v>
      </c>
      <c r="AM1979" s="1">
        <v>1007</v>
      </c>
      <c r="AN1979">
        <v>984</v>
      </c>
      <c r="AO1979" s="3"/>
      <c r="AP1979" s="3"/>
      <c r="AQ1979" s="3"/>
      <c r="AR1979">
        <v>782</v>
      </c>
      <c r="AS1979">
        <v>684</v>
      </c>
      <c r="AT1979">
        <v>641</v>
      </c>
      <c r="AU1979">
        <v>626</v>
      </c>
      <c r="AV1979">
        <v>450</v>
      </c>
      <c r="AW1979" s="3"/>
      <c r="AX1979" s="3"/>
      <c r="AY1979" s="3"/>
      <c r="AZ1979">
        <v>857</v>
      </c>
      <c r="BA1979">
        <v>789</v>
      </c>
      <c r="BB1979">
        <v>688</v>
      </c>
      <c r="BC1979">
        <v>381</v>
      </c>
      <c r="BD1979">
        <v>535</v>
      </c>
      <c r="BE1979" s="3"/>
      <c r="BF1979" s="3"/>
      <c r="BG1979" s="3"/>
      <c r="BH1979">
        <v>623</v>
      </c>
      <c r="BI1979">
        <v>450</v>
      </c>
      <c r="BJ1979">
        <v>407</v>
      </c>
      <c r="BK1979">
        <v>278</v>
      </c>
      <c r="BL1979">
        <v>350</v>
      </c>
      <c r="BM1979" s="3"/>
      <c r="BN1979" s="3"/>
      <c r="BO1979" s="3"/>
      <c r="BP1979">
        <v>428</v>
      </c>
      <c r="BQ1979">
        <v>450</v>
      </c>
      <c r="BR1979">
        <v>484</v>
      </c>
      <c r="BS1979">
        <v>484</v>
      </c>
      <c r="BT1979">
        <v>488</v>
      </c>
      <c r="BU1979" s="3"/>
      <c r="BV1979" s="3"/>
      <c r="BW1979" s="3"/>
      <c r="BX1979">
        <v>1.58</v>
      </c>
      <c r="BY1979">
        <v>-11.42</v>
      </c>
      <c r="BZ1979">
        <v>-10.23</v>
      </c>
      <c r="CA1979">
        <v>-26.02</v>
      </c>
      <c r="CB1979">
        <v>7.82</v>
      </c>
      <c r="CC1979" s="3"/>
      <c r="CD1979" s="3"/>
      <c r="CE1979" s="3"/>
      <c r="CF1979">
        <v>-0.05</v>
      </c>
      <c r="CG1979">
        <v>-33.42</v>
      </c>
      <c r="CH1979">
        <v>-9.8000000000000007</v>
      </c>
      <c r="CI1979">
        <v>-48.6</v>
      </c>
      <c r="CJ1979">
        <v>12.42</v>
      </c>
      <c r="CK1979" s="3"/>
      <c r="CL1979" s="3"/>
      <c r="CM1979" s="3"/>
      <c r="CN1979">
        <v>-1</v>
      </c>
      <c r="CO1979">
        <v>-418</v>
      </c>
      <c r="CP1979">
        <v>-87</v>
      </c>
      <c r="CQ1979">
        <v>-344</v>
      </c>
      <c r="CR1979">
        <v>80</v>
      </c>
      <c r="CS1979" s="3"/>
      <c r="CT1979" s="3"/>
      <c r="CU1979" s="3"/>
      <c r="CV1979" t="s">
        <v>2</v>
      </c>
      <c r="CW1979" t="s">
        <v>2</v>
      </c>
      <c r="CX1979" t="s">
        <v>2</v>
      </c>
      <c r="CY1979" t="s">
        <v>2</v>
      </c>
      <c r="CZ1979">
        <v>10.4</v>
      </c>
      <c r="DA1979" s="3"/>
      <c r="DB1979" s="3"/>
      <c r="DC1979" s="3"/>
      <c r="DD1979">
        <v>1.63</v>
      </c>
      <c r="DE1979">
        <v>1.73</v>
      </c>
      <c r="DF1979">
        <v>1.1299999999999999</v>
      </c>
      <c r="DG1979">
        <v>1</v>
      </c>
      <c r="DH1979">
        <v>1.1200000000000001</v>
      </c>
      <c r="DI1979" s="3"/>
      <c r="DJ1979" s="3"/>
      <c r="DK1979" s="3"/>
      <c r="DL1979" s="6">
        <f>(CM1979*3+CL1979*2+CK1979)/6</f>
        <v>0</v>
      </c>
      <c r="DM1979">
        <f>BH1979+(BH1979*(CG1979-8.25)/8.25)</f>
        <v>-2523.7163636363634</v>
      </c>
      <c r="DN1979">
        <f>BI1979+(BI1979*(CH1979-8.25)/8.25)</f>
        <v>-534.5454545454545</v>
      </c>
      <c r="DO1979">
        <f>BJ1979+(BJ1979*(CI1979-8.25)/8.25)</f>
        <v>-2397.6</v>
      </c>
      <c r="DP1979">
        <f>BK1979+(BK1979*(CJ1979-8.25)/8.25)</f>
        <v>418.51636363636362</v>
      </c>
      <c r="DQ1979">
        <f>BL1979+(BL1979*(CK1979-8.25)/8.25)</f>
        <v>0</v>
      </c>
      <c r="DR1979">
        <f>BM1979+(BM1979*(CL1979-8.25)/8.25)</f>
        <v>0</v>
      </c>
      <c r="DS1979">
        <f>BN1979+(BN1979*(CM1979-8.25)/8.25)</f>
        <v>0</v>
      </c>
      <c r="DT1979" s="8">
        <f>DM1979*10^8/$I1979</f>
        <v>-4973.1097022350186</v>
      </c>
      <c r="DU1979" s="8">
        <f>DN1979*10^8/$I1979</f>
        <v>-1053.3486348106367</v>
      </c>
      <c r="DV1979" s="8">
        <f>DO1979*10^8/$I1979</f>
        <v>-4724.5910807894234</v>
      </c>
      <c r="DW1979" s="8">
        <f>DP1979*10^8/$I1979</f>
        <v>824.7074903239851</v>
      </c>
      <c r="DX1979" s="8">
        <f>DQ1979*10^8/$I1979</f>
        <v>0</v>
      </c>
      <c r="DY1979" s="8">
        <f>DR1979*10^8/$I1979</f>
        <v>0</v>
      </c>
      <c r="DZ1979" s="8">
        <f>DS1979*10^8/$I1979</f>
        <v>0</v>
      </c>
      <c r="EA1979" s="8">
        <f>DT1979*10^8/$I1979</f>
        <v>-9799.7621550579406</v>
      </c>
      <c r="EB1979" s="8">
        <f>DZ1979*0.8</f>
        <v>0</v>
      </c>
      <c r="EC1979" s="10">
        <f>G1979-E1979</f>
        <v>138</v>
      </c>
      <c r="ED1979" s="4">
        <f>EC1979/E1979*100</f>
        <v>15.825688073394495</v>
      </c>
      <c r="EE1979" s="4">
        <f>DY1979-G1979</f>
        <v>-1010</v>
      </c>
      <c r="EF1979" s="12">
        <f>EE1979/G1979</f>
        <v>-1</v>
      </c>
      <c r="EG1979" s="4">
        <f>G1979-F1979</f>
        <v>5</v>
      </c>
    </row>
    <row r="1980" spans="1:137" x14ac:dyDescent="0.3">
      <c r="A1980">
        <v>1979</v>
      </c>
      <c r="B1980" t="s">
        <v>6328</v>
      </c>
      <c r="C1980" t="s">
        <v>4248</v>
      </c>
      <c r="D1980" t="str">
        <f>VLOOKUP(C1980,Sheet1!$A$2:$B$3197,2,FALSE)</f>
        <v>가스유틸리티</v>
      </c>
      <c r="E1980">
        <v>1715</v>
      </c>
      <c r="F1980">
        <v>1900</v>
      </c>
      <c r="G1980" s="7">
        <v>1930</v>
      </c>
      <c r="H1980" t="s">
        <v>1907</v>
      </c>
      <c r="I1980" s="7">
        <f>VALUE(LEFT(H1980,FIND("/",H1980)-1)) + VALUE(MID(H1980,FIND("/",H1980)+1,LEN(H1980)))</f>
        <v>29987597</v>
      </c>
      <c r="J1980" s="1">
        <v>194409</v>
      </c>
      <c r="K1980" s="1">
        <f>G1980*I1980/(10^8)</f>
        <v>578.76062209999998</v>
      </c>
      <c r="L1980" s="1">
        <v>1042</v>
      </c>
      <c r="M1980" s="1">
        <v>1085</v>
      </c>
      <c r="N1980" s="1">
        <v>1335</v>
      </c>
      <c r="O1980" s="1">
        <v>1364</v>
      </c>
      <c r="P1980" s="1">
        <v>1208</v>
      </c>
      <c r="Q1980" s="3"/>
      <c r="R1980" s="3"/>
      <c r="S1980" s="3"/>
      <c r="T1980">
        <v>73</v>
      </c>
      <c r="U1980">
        <v>64</v>
      </c>
      <c r="V1980">
        <v>73</v>
      </c>
      <c r="W1980">
        <v>56</v>
      </c>
      <c r="X1980">
        <v>52</v>
      </c>
      <c r="Y1980" s="3"/>
      <c r="Z1980" s="3"/>
      <c r="AA1980" s="3"/>
      <c r="AB1980">
        <v>57</v>
      </c>
      <c r="AC1980">
        <v>49</v>
      </c>
      <c r="AD1980">
        <v>58</v>
      </c>
      <c r="AE1980">
        <v>43</v>
      </c>
      <c r="AF1980">
        <v>43</v>
      </c>
      <c r="AG1980" s="3"/>
      <c r="AH1980" s="3"/>
      <c r="AI1980" s="3"/>
      <c r="AJ1980" s="1">
        <v>1353</v>
      </c>
      <c r="AK1980" s="1">
        <v>1455</v>
      </c>
      <c r="AL1980" s="1">
        <v>1535</v>
      </c>
      <c r="AM1980" s="1">
        <v>1593</v>
      </c>
      <c r="AN1980" s="1">
        <v>1657</v>
      </c>
      <c r="AO1980" s="3"/>
      <c r="AP1980" s="3"/>
      <c r="AQ1980" s="3"/>
      <c r="AR1980">
        <v>802</v>
      </c>
      <c r="AS1980">
        <v>828</v>
      </c>
      <c r="AT1980">
        <v>871</v>
      </c>
      <c r="AU1980">
        <v>901</v>
      </c>
      <c r="AV1980">
        <v>934</v>
      </c>
      <c r="AW1980" s="3"/>
      <c r="AX1980" s="3"/>
      <c r="AY1980" s="3"/>
      <c r="AZ1980">
        <v>550</v>
      </c>
      <c r="BA1980">
        <v>627</v>
      </c>
      <c r="BB1980">
        <v>664</v>
      </c>
      <c r="BC1980">
        <v>691</v>
      </c>
      <c r="BD1980">
        <v>722</v>
      </c>
      <c r="BE1980" s="3"/>
      <c r="BF1980" s="3"/>
      <c r="BG1980" s="3"/>
      <c r="BH1980">
        <v>550</v>
      </c>
      <c r="BI1980">
        <v>627</v>
      </c>
      <c r="BJ1980">
        <v>664</v>
      </c>
      <c r="BK1980">
        <v>691</v>
      </c>
      <c r="BL1980">
        <v>722</v>
      </c>
      <c r="BM1980" s="3"/>
      <c r="BN1980" s="3"/>
      <c r="BO1980" s="3"/>
      <c r="BP1980">
        <v>143</v>
      </c>
      <c r="BQ1980">
        <v>153</v>
      </c>
      <c r="BR1980">
        <v>153</v>
      </c>
      <c r="BS1980">
        <v>153</v>
      </c>
      <c r="BT1980">
        <v>153</v>
      </c>
      <c r="BU1980" s="3"/>
      <c r="BV1980" s="3"/>
      <c r="BW1980" s="3"/>
      <c r="BX1980">
        <v>4.25</v>
      </c>
      <c r="BY1980">
        <v>3.52</v>
      </c>
      <c r="BZ1980">
        <v>3.88</v>
      </c>
      <c r="CA1980">
        <v>2.75</v>
      </c>
      <c r="CB1980">
        <v>2.67</v>
      </c>
      <c r="CC1980" s="3"/>
      <c r="CD1980" s="3"/>
      <c r="CE1980" s="3"/>
      <c r="CF1980">
        <v>10.69</v>
      </c>
      <c r="CG1980">
        <v>8.4</v>
      </c>
      <c r="CH1980">
        <v>8.99</v>
      </c>
      <c r="CI1980">
        <v>6.34</v>
      </c>
      <c r="CJ1980">
        <v>6.14</v>
      </c>
      <c r="CK1980" s="3"/>
      <c r="CL1980" s="3"/>
      <c r="CM1980" s="3"/>
      <c r="CN1980">
        <v>204</v>
      </c>
      <c r="CO1980">
        <v>168</v>
      </c>
      <c r="CP1980">
        <v>194</v>
      </c>
      <c r="CQ1980">
        <v>143</v>
      </c>
      <c r="CR1980">
        <v>145</v>
      </c>
      <c r="CS1980" s="3"/>
      <c r="CT1980" s="3"/>
      <c r="CU1980" s="3"/>
      <c r="CV1980">
        <v>10.51</v>
      </c>
      <c r="CW1980">
        <v>9.91</v>
      </c>
      <c r="CX1980">
        <v>7.91</v>
      </c>
      <c r="CY1980">
        <v>10.16</v>
      </c>
      <c r="CZ1980">
        <v>11.26</v>
      </c>
      <c r="DA1980" s="3"/>
      <c r="DB1980" s="3"/>
      <c r="DC1980" s="3"/>
      <c r="DD1980">
        <v>0.85</v>
      </c>
      <c r="DE1980">
        <v>0.63</v>
      </c>
      <c r="DF1980">
        <v>0.56000000000000005</v>
      </c>
      <c r="DG1980">
        <v>0.51</v>
      </c>
      <c r="DH1980">
        <v>0.55000000000000004</v>
      </c>
      <c r="DI1980" s="3"/>
      <c r="DJ1980" s="3"/>
      <c r="DK1980" s="3"/>
      <c r="DL1980" s="6">
        <f>(CM1980*3+CL1980*2+CK1980)/6</f>
        <v>0</v>
      </c>
      <c r="DM1980">
        <f>BH1980+(BH1980*(CG1980-8.25)/8.25)</f>
        <v>560</v>
      </c>
      <c r="DN1980">
        <f>BI1980+(BI1980*(CH1980-8.25)/8.25)</f>
        <v>683.24</v>
      </c>
      <c r="DO1980">
        <f>BJ1980+(BJ1980*(CI1980-8.25)/8.25)</f>
        <v>510.27393939393937</v>
      </c>
      <c r="DP1980">
        <f>BK1980+(BK1980*(CJ1980-8.25)/8.25)</f>
        <v>514.27151515151513</v>
      </c>
      <c r="DQ1980">
        <f>BL1980+(BL1980*(CK1980-8.25)/8.25)</f>
        <v>0</v>
      </c>
      <c r="DR1980">
        <f>BM1980+(BM1980*(CL1980-8.25)/8.25)</f>
        <v>0</v>
      </c>
      <c r="DS1980">
        <f>BN1980+(BN1980*(CM1980-8.25)/8.25)</f>
        <v>0</v>
      </c>
      <c r="DT1980" s="8">
        <f>DM1980*10^8/$I1980</f>
        <v>1867.4387280848146</v>
      </c>
      <c r="DU1980" s="8">
        <f>DN1980*10^8/$I1980</f>
        <v>2278.4086367440514</v>
      </c>
      <c r="DV1980" s="8">
        <f>DO1980*10^8/$I1980</f>
        <v>1701.6166363511534</v>
      </c>
      <c r="DW1980" s="8">
        <f>DP1980*10^8/$I1980</f>
        <v>1714.9474002585639</v>
      </c>
      <c r="DX1980" s="8">
        <f>DQ1980*10^8/$I1980</f>
        <v>0</v>
      </c>
      <c r="DY1980" s="8">
        <f>DR1980*10^8/$I1980</f>
        <v>0</v>
      </c>
      <c r="DZ1980" s="8">
        <f>DS1980*10^8/$I1980</f>
        <v>0</v>
      </c>
      <c r="EA1980" s="8">
        <f>DT1980*10^8/$I1980</f>
        <v>6227.3703627696959</v>
      </c>
      <c r="EB1980" s="8">
        <f>DZ1980*0.8</f>
        <v>0</v>
      </c>
      <c r="EC1980" s="10">
        <f>G1980-E1980</f>
        <v>215</v>
      </c>
      <c r="ED1980" s="4">
        <f>EC1980/E1980*100</f>
        <v>12.536443148688047</v>
      </c>
      <c r="EE1980" s="4">
        <f>DY1980-G1980</f>
        <v>-1930</v>
      </c>
      <c r="EF1980" s="12">
        <f>EE1980/G1980</f>
        <v>-1</v>
      </c>
      <c r="EG1980" s="4">
        <f>G1980-F1980</f>
        <v>30</v>
      </c>
    </row>
    <row r="1981" spans="1:137" x14ac:dyDescent="0.3">
      <c r="A1981">
        <v>1980</v>
      </c>
      <c r="B1981" t="s">
        <v>6343</v>
      </c>
      <c r="C1981" t="s">
        <v>4249</v>
      </c>
      <c r="D1981" t="str">
        <f>VLOOKUP(C1981,Sheet1!$A$2:$B$3197,2,FALSE)</f>
        <v>제약</v>
      </c>
      <c r="E1981" s="7">
        <v>1400</v>
      </c>
      <c r="F1981" s="7">
        <v>1940</v>
      </c>
      <c r="G1981" s="7">
        <v>2050</v>
      </c>
      <c r="H1981" t="s">
        <v>1908</v>
      </c>
      <c r="I1981" s="7">
        <f>VALUE(LEFT(H1981,FIND("/",H1981)-1)) + VALUE(MID(H1981,FIND("/",H1981)+1,LEN(H1981)))</f>
        <v>32590313</v>
      </c>
      <c r="J1981">
        <v>0</v>
      </c>
      <c r="K1981" s="1">
        <f>G1981*I1981/(10^8)</f>
        <v>668.10141650000003</v>
      </c>
      <c r="L1981">
        <v>157</v>
      </c>
      <c r="M1981">
        <v>196</v>
      </c>
      <c r="N1981">
        <v>112</v>
      </c>
      <c r="O1981">
        <v>74</v>
      </c>
      <c r="P1981">
        <v>52</v>
      </c>
      <c r="Q1981" s="3"/>
      <c r="R1981" s="3"/>
      <c r="S1981" s="3"/>
      <c r="T1981">
        <v>-25</v>
      </c>
      <c r="U1981">
        <v>5</v>
      </c>
      <c r="V1981">
        <v>-38</v>
      </c>
      <c r="W1981">
        <v>-44</v>
      </c>
      <c r="X1981">
        <v>-36</v>
      </c>
      <c r="Y1981" s="3"/>
      <c r="Z1981" s="3"/>
      <c r="AA1981" s="3"/>
      <c r="AB1981">
        <v>-41</v>
      </c>
      <c r="AC1981">
        <v>3</v>
      </c>
      <c r="AD1981">
        <v>-54</v>
      </c>
      <c r="AE1981">
        <v>-82</v>
      </c>
      <c r="AF1981">
        <v>-67</v>
      </c>
      <c r="AG1981" s="3"/>
      <c r="AH1981" s="3"/>
      <c r="AI1981" s="3"/>
      <c r="AJ1981">
        <v>196</v>
      </c>
      <c r="AK1981">
        <v>290</v>
      </c>
      <c r="AL1981">
        <v>248</v>
      </c>
      <c r="AM1981">
        <v>283</v>
      </c>
      <c r="AN1981">
        <v>255</v>
      </c>
      <c r="AO1981" s="3"/>
      <c r="AP1981" s="3"/>
      <c r="AQ1981" s="3"/>
      <c r="AR1981">
        <v>98</v>
      </c>
      <c r="AS1981">
        <v>118</v>
      </c>
      <c r="AT1981">
        <v>67</v>
      </c>
      <c r="AU1981">
        <v>64</v>
      </c>
      <c r="AV1981">
        <v>20</v>
      </c>
      <c r="AW1981" s="3"/>
      <c r="AX1981" s="3"/>
      <c r="AY1981" s="3"/>
      <c r="AZ1981">
        <v>98</v>
      </c>
      <c r="BA1981">
        <v>173</v>
      </c>
      <c r="BB1981">
        <v>182</v>
      </c>
      <c r="BC1981">
        <v>220</v>
      </c>
      <c r="BD1981">
        <v>236</v>
      </c>
      <c r="BE1981" s="3"/>
      <c r="BF1981" s="3"/>
      <c r="BG1981" s="3"/>
      <c r="BH1981">
        <v>98</v>
      </c>
      <c r="BI1981">
        <v>173</v>
      </c>
      <c r="BJ1981">
        <v>182</v>
      </c>
      <c r="BK1981">
        <v>220</v>
      </c>
      <c r="BL1981">
        <v>236</v>
      </c>
      <c r="BM1981" s="3"/>
      <c r="BN1981" s="3"/>
      <c r="BO1981" s="3"/>
      <c r="BP1981">
        <v>120</v>
      </c>
      <c r="BQ1981">
        <v>125</v>
      </c>
      <c r="BR1981">
        <v>135</v>
      </c>
      <c r="BS1981">
        <v>152</v>
      </c>
      <c r="BT1981">
        <v>163</v>
      </c>
      <c r="BU1981" s="3"/>
      <c r="BV1981" s="3"/>
      <c r="BW1981" s="3"/>
      <c r="BX1981">
        <v>-19.46</v>
      </c>
      <c r="BY1981">
        <v>1.42</v>
      </c>
      <c r="BZ1981">
        <v>-20.07</v>
      </c>
      <c r="CA1981">
        <v>-30.88</v>
      </c>
      <c r="CB1981">
        <v>-24.98</v>
      </c>
      <c r="CC1981" s="3"/>
      <c r="CD1981" s="3"/>
      <c r="CE1981" s="3"/>
      <c r="CF1981">
        <v>-45.01</v>
      </c>
      <c r="CG1981">
        <v>2.56</v>
      </c>
      <c r="CH1981">
        <v>-30.52</v>
      </c>
      <c r="CI1981">
        <v>-40.9</v>
      </c>
      <c r="CJ1981">
        <v>-29.56</v>
      </c>
      <c r="CK1981" s="3"/>
      <c r="CL1981" s="3"/>
      <c r="CM1981" s="3"/>
      <c r="CN1981">
        <v>-176</v>
      </c>
      <c r="CO1981">
        <v>14</v>
      </c>
      <c r="CP1981">
        <v>-200</v>
      </c>
      <c r="CQ1981">
        <v>-284</v>
      </c>
      <c r="CR1981">
        <v>-207</v>
      </c>
      <c r="CS1981" s="3"/>
      <c r="CT1981" s="3"/>
      <c r="CU1981" s="3"/>
      <c r="CV1981" t="s">
        <v>2</v>
      </c>
      <c r="CW1981">
        <v>401.72</v>
      </c>
      <c r="CX1981" t="s">
        <v>2</v>
      </c>
      <c r="CY1981" t="s">
        <v>2</v>
      </c>
      <c r="CZ1981" t="s">
        <v>2</v>
      </c>
      <c r="DA1981" s="3"/>
      <c r="DB1981" s="3"/>
      <c r="DC1981" s="3"/>
      <c r="DD1981">
        <v>3.12</v>
      </c>
      <c r="DE1981">
        <v>8.15</v>
      </c>
      <c r="DF1981">
        <v>6.64</v>
      </c>
      <c r="DG1981">
        <v>4</v>
      </c>
      <c r="DH1981">
        <v>1.99</v>
      </c>
      <c r="DI1981" s="3"/>
      <c r="DJ1981" s="3"/>
      <c r="DK1981" s="3"/>
      <c r="DL1981" s="6">
        <f>(CM1981*3+CL1981*2+CK1981)/6</f>
        <v>0</v>
      </c>
      <c r="DM1981">
        <f>BH1981+(BH1981*(CG1981-8.25)/8.25)</f>
        <v>30.409696969696967</v>
      </c>
      <c r="DN1981">
        <f>BI1981+(BI1981*(CH1981-8.25)/8.25)</f>
        <v>-639.99515151515141</v>
      </c>
      <c r="DO1981">
        <f>BJ1981+(BJ1981*(CI1981-8.25)/8.25)</f>
        <v>-902.27878787878785</v>
      </c>
      <c r="DP1981">
        <f>BK1981+(BK1981*(CJ1981-8.25)/8.25)</f>
        <v>-788.26666666666677</v>
      </c>
      <c r="DQ1981">
        <f>BL1981+(BL1981*(CK1981-8.25)/8.25)</f>
        <v>0</v>
      </c>
      <c r="DR1981">
        <f>BM1981+(BM1981*(CL1981-8.25)/8.25)</f>
        <v>0</v>
      </c>
      <c r="DS1981">
        <f>BN1981+(BN1981*(CM1981-8.25)/8.25)</f>
        <v>0</v>
      </c>
      <c r="DT1981" s="8">
        <f>DM1981*10^8/$I1981</f>
        <v>93.30900556155126</v>
      </c>
      <c r="DU1981" s="8">
        <f>DN1981*10^8/$I1981</f>
        <v>-1963.7588369131388</v>
      </c>
      <c r="DV1981" s="8">
        <f>DO1981*10^8/$I1981</f>
        <v>-2768.5490098815185</v>
      </c>
      <c r="DW1981" s="8">
        <f>DP1981*10^8/$I1981</f>
        <v>-2418.7146243936554</v>
      </c>
      <c r="DX1981" s="8">
        <f>DQ1981*10^8/$I1981</f>
        <v>0</v>
      </c>
      <c r="DY1981" s="8">
        <f>DR1981*10^8/$I1981</f>
        <v>0</v>
      </c>
      <c r="DZ1981" s="8">
        <f>DS1981*10^8/$I1981</f>
        <v>0</v>
      </c>
      <c r="EA1981" s="8">
        <f>DT1981*10^8/$I1981</f>
        <v>286.30901937502495</v>
      </c>
      <c r="EB1981" s="8">
        <f>DZ1981*0.8</f>
        <v>0</v>
      </c>
      <c r="EC1981" s="10">
        <f>G1981-E1981</f>
        <v>650</v>
      </c>
      <c r="ED1981" s="4">
        <f>EC1981/E1981*100</f>
        <v>46.428571428571431</v>
      </c>
      <c r="EE1981" s="4">
        <f>DY1981-G1981</f>
        <v>-2050</v>
      </c>
      <c r="EF1981" s="12">
        <f>EE1981/G1981</f>
        <v>-1</v>
      </c>
      <c r="EG1981" s="4">
        <f>G1981-F1981</f>
        <v>110</v>
      </c>
    </row>
    <row r="1982" spans="1:137" x14ac:dyDescent="0.3">
      <c r="A1982">
        <v>1981</v>
      </c>
      <c r="B1982" t="s">
        <v>6096</v>
      </c>
      <c r="C1982" t="s">
        <v>4250</v>
      </c>
      <c r="D1982" t="str">
        <f>VLOOKUP(C1982,Sheet1!$A$2:$B$3197,2,FALSE)</f>
        <v>방송과엔터테인먼트</v>
      </c>
      <c r="E1982">
        <v>341</v>
      </c>
      <c r="F1982">
        <v>198</v>
      </c>
      <c r="G1982" s="7">
        <v>198</v>
      </c>
      <c r="H1982" t="s">
        <v>1909</v>
      </c>
      <c r="I1982" s="7">
        <f>VALUE(LEFT(H1982,FIND("/",H1982)-1)) + VALUE(MID(H1982,FIND("/",H1982)+1,LEN(H1982)))</f>
        <v>98806986</v>
      </c>
      <c r="J1982">
        <v>0</v>
      </c>
      <c r="K1982" s="1">
        <f>G1982*I1982/(10^8)</f>
        <v>195.63783228</v>
      </c>
      <c r="L1982">
        <v>393</v>
      </c>
      <c r="M1982">
        <v>540</v>
      </c>
      <c r="N1982">
        <v>397</v>
      </c>
      <c r="O1982">
        <v>458</v>
      </c>
      <c r="P1982">
        <v>216</v>
      </c>
      <c r="Q1982" s="3"/>
      <c r="R1982" s="3"/>
      <c r="S1982" s="3"/>
      <c r="T1982">
        <v>-7</v>
      </c>
      <c r="U1982">
        <v>-40</v>
      </c>
      <c r="V1982">
        <v>-58</v>
      </c>
      <c r="W1982">
        <v>-75</v>
      </c>
      <c r="X1982">
        <v>-94</v>
      </c>
      <c r="Y1982" s="3"/>
      <c r="Z1982" s="3"/>
      <c r="AA1982" s="3"/>
      <c r="AB1982">
        <v>-86</v>
      </c>
      <c r="AC1982">
        <v>-60</v>
      </c>
      <c r="AD1982">
        <v>-105</v>
      </c>
      <c r="AE1982">
        <v>-129</v>
      </c>
      <c r="AF1982">
        <v>-440</v>
      </c>
      <c r="AG1982" s="3"/>
      <c r="AH1982" s="3"/>
      <c r="AI1982" s="3"/>
      <c r="AJ1982">
        <v>468</v>
      </c>
      <c r="AK1982">
        <v>625</v>
      </c>
      <c r="AL1982">
        <v>631</v>
      </c>
      <c r="AM1982">
        <v>554</v>
      </c>
      <c r="AN1982">
        <v>303</v>
      </c>
      <c r="AO1982" s="3"/>
      <c r="AP1982" s="3"/>
      <c r="AQ1982" s="3"/>
      <c r="AR1982">
        <v>265</v>
      </c>
      <c r="AS1982">
        <v>282</v>
      </c>
      <c r="AT1982">
        <v>355</v>
      </c>
      <c r="AU1982">
        <v>341</v>
      </c>
      <c r="AV1982">
        <v>282</v>
      </c>
      <c r="AW1982" s="3"/>
      <c r="AX1982" s="3"/>
      <c r="AY1982" s="3"/>
      <c r="AZ1982">
        <v>203</v>
      </c>
      <c r="BA1982">
        <v>343</v>
      </c>
      <c r="BB1982">
        <v>276</v>
      </c>
      <c r="BC1982">
        <v>213</v>
      </c>
      <c r="BD1982">
        <v>21</v>
      </c>
      <c r="BE1982" s="3"/>
      <c r="BF1982" s="3"/>
      <c r="BG1982" s="3"/>
      <c r="BH1982">
        <v>198</v>
      </c>
      <c r="BI1982">
        <v>344</v>
      </c>
      <c r="BJ1982">
        <v>262</v>
      </c>
      <c r="BK1982">
        <v>201</v>
      </c>
      <c r="BL1982">
        <v>18</v>
      </c>
      <c r="BM1982" s="3"/>
      <c r="BN1982" s="3"/>
      <c r="BO1982" s="3"/>
      <c r="BP1982">
        <v>200</v>
      </c>
      <c r="BQ1982">
        <v>267</v>
      </c>
      <c r="BR1982">
        <v>282</v>
      </c>
      <c r="BS1982">
        <v>318</v>
      </c>
      <c r="BT1982">
        <v>494</v>
      </c>
      <c r="BU1982" s="3"/>
      <c r="BV1982" s="3"/>
      <c r="BW1982" s="3"/>
      <c r="BX1982">
        <v>-25.98</v>
      </c>
      <c r="BY1982">
        <v>-11.01</v>
      </c>
      <c r="BZ1982">
        <v>-16.7</v>
      </c>
      <c r="CA1982">
        <v>-21.83</v>
      </c>
      <c r="CB1982">
        <v>-102.7</v>
      </c>
      <c r="CC1982" s="3"/>
      <c r="CD1982" s="3"/>
      <c r="CE1982" s="3"/>
      <c r="CF1982">
        <v>-58.84</v>
      </c>
      <c r="CG1982">
        <v>-20.03</v>
      </c>
      <c r="CH1982">
        <v>-33.659999999999997</v>
      </c>
      <c r="CI1982">
        <v>-54.75</v>
      </c>
      <c r="CJ1982">
        <v>-394.31</v>
      </c>
      <c r="CK1982" s="3"/>
      <c r="CL1982" s="3"/>
      <c r="CM1982" s="3"/>
      <c r="CN1982">
        <v>-245</v>
      </c>
      <c r="CO1982">
        <v>-106</v>
      </c>
      <c r="CP1982">
        <v>-181</v>
      </c>
      <c r="CQ1982">
        <v>-200</v>
      </c>
      <c r="CR1982">
        <v>-445</v>
      </c>
      <c r="CS1982" s="3"/>
      <c r="CT1982" s="3"/>
      <c r="CU1982" s="3"/>
      <c r="CV1982" t="s">
        <v>2</v>
      </c>
      <c r="CW1982" t="s">
        <v>2</v>
      </c>
      <c r="CX1982" t="s">
        <v>2</v>
      </c>
      <c r="CY1982" t="s">
        <v>2</v>
      </c>
      <c r="CZ1982" t="s">
        <v>2</v>
      </c>
      <c r="DA1982" s="3"/>
      <c r="DB1982" s="3"/>
      <c r="DC1982" s="3"/>
      <c r="DD1982">
        <v>2.94</v>
      </c>
      <c r="DE1982">
        <v>2.87</v>
      </c>
      <c r="DF1982">
        <v>2.09</v>
      </c>
      <c r="DG1982">
        <v>2.2400000000000002</v>
      </c>
      <c r="DH1982">
        <v>12.37</v>
      </c>
      <c r="DI1982" s="3"/>
      <c r="DJ1982" s="3"/>
      <c r="DK1982" s="3"/>
      <c r="DL1982" s="6">
        <f>(CM1982*3+CL1982*2+CK1982)/6</f>
        <v>0</v>
      </c>
      <c r="DM1982">
        <f>BH1982+(BH1982*(CG1982-8.25)/8.25)</f>
        <v>-480.72</v>
      </c>
      <c r="DN1982">
        <f>BI1982+(BI1982*(CH1982-8.25)/8.25)</f>
        <v>-1403.52</v>
      </c>
      <c r="DO1982">
        <f>BJ1982+(BJ1982*(CI1982-8.25)/8.25)</f>
        <v>-1738.7272727272727</v>
      </c>
      <c r="DP1982">
        <f>BK1982+(BK1982*(CJ1982-8.25)/8.25)</f>
        <v>-9606.8254545454547</v>
      </c>
      <c r="DQ1982">
        <f>BL1982+(BL1982*(CK1982-8.25)/8.25)</f>
        <v>0</v>
      </c>
      <c r="DR1982">
        <f>BM1982+(BM1982*(CL1982-8.25)/8.25)</f>
        <v>0</v>
      </c>
      <c r="DS1982">
        <f>BN1982+(BN1982*(CM1982-8.25)/8.25)</f>
        <v>0</v>
      </c>
      <c r="DT1982" s="8">
        <f>DM1982*10^8/$I1982</f>
        <v>-486.5243030487743</v>
      </c>
      <c r="DU1982" s="8">
        <f>DN1982*10^8/$I1982</f>
        <v>-1420.4663625707599</v>
      </c>
      <c r="DV1982" s="8">
        <f>DO1982*10^8/$I1982</f>
        <v>-1759.7209905049351</v>
      </c>
      <c r="DW1982" s="8">
        <f>DP1982*10^8/$I1982</f>
        <v>-9722.820059044665</v>
      </c>
      <c r="DX1982" s="8">
        <f>DQ1982*10^8/$I1982</f>
        <v>0</v>
      </c>
      <c r="DY1982" s="8">
        <f>DR1982*10^8/$I1982</f>
        <v>0</v>
      </c>
      <c r="DZ1982" s="8">
        <f>DS1982*10^8/$I1982</f>
        <v>0</v>
      </c>
      <c r="EA1982" s="8">
        <f>DT1982*10^8/$I1982</f>
        <v>-492.39868833644448</v>
      </c>
      <c r="EB1982" s="8">
        <f>DZ1982*0.8</f>
        <v>0</v>
      </c>
      <c r="EC1982" s="10">
        <f>G1982-E1982</f>
        <v>-143</v>
      </c>
      <c r="ED1982" s="4">
        <f>EC1982/E1982*100</f>
        <v>-41.935483870967744</v>
      </c>
      <c r="EE1982" s="4">
        <f>DY1982-G1982</f>
        <v>-198</v>
      </c>
      <c r="EF1982" s="12">
        <f>EE1982/G1982</f>
        <v>-1</v>
      </c>
      <c r="EG1982" s="4">
        <f>G1982-F1982</f>
        <v>0</v>
      </c>
    </row>
    <row r="1983" spans="1:137" x14ac:dyDescent="0.3">
      <c r="A1983">
        <v>1982</v>
      </c>
      <c r="B1983" t="s">
        <v>7441</v>
      </c>
      <c r="C1983" t="s">
        <v>4251</v>
      </c>
      <c r="D1983" t="str">
        <f>VLOOKUP(C1983,Sheet1!$A$2:$B$3197,2,FALSE)</f>
        <v>전자장비와기기</v>
      </c>
      <c r="E1983">
        <v>12650</v>
      </c>
      <c r="F1983">
        <v>13700</v>
      </c>
      <c r="G1983" s="7">
        <v>13650</v>
      </c>
      <c r="H1983" t="s">
        <v>1910</v>
      </c>
      <c r="I1983" s="7">
        <f>VALUE(LEFT(H1983,FIND("/",H1983)-1)) + VALUE(MID(H1983,FIND("/",H1983)+1,LEN(H1983)))</f>
        <v>10347756</v>
      </c>
      <c r="J1983" s="1">
        <v>1023145</v>
      </c>
      <c r="K1983" s="1">
        <f>G1983*I1983/(10^8)</f>
        <v>1412.4686939999999</v>
      </c>
      <c r="L1983" s="1">
        <v>4164</v>
      </c>
      <c r="M1983" s="1">
        <v>4382</v>
      </c>
      <c r="N1983" s="1">
        <v>5563</v>
      </c>
      <c r="O1983" s="1">
        <v>5078</v>
      </c>
      <c r="P1983" s="1">
        <v>4322</v>
      </c>
      <c r="Q1983" s="3"/>
      <c r="R1983" s="3"/>
      <c r="S1983" s="3"/>
      <c r="T1983">
        <v>346</v>
      </c>
      <c r="U1983">
        <v>322</v>
      </c>
      <c r="V1983">
        <v>548</v>
      </c>
      <c r="W1983">
        <v>467</v>
      </c>
      <c r="X1983">
        <v>154</v>
      </c>
      <c r="Y1983" s="3"/>
      <c r="Z1983" s="3"/>
      <c r="AA1983" s="3"/>
      <c r="AB1983">
        <v>209</v>
      </c>
      <c r="AC1983">
        <v>309</v>
      </c>
      <c r="AD1983">
        <v>538</v>
      </c>
      <c r="AE1983">
        <v>135</v>
      </c>
      <c r="AF1983">
        <v>48</v>
      </c>
      <c r="AG1983" s="3"/>
      <c r="AH1983" s="3"/>
      <c r="AI1983" s="3"/>
      <c r="AJ1983" s="1">
        <v>5542</v>
      </c>
      <c r="AK1983" s="1">
        <v>7747</v>
      </c>
      <c r="AL1983" s="1">
        <v>8000</v>
      </c>
      <c r="AM1983" s="1">
        <v>7996</v>
      </c>
      <c r="AN1983" s="1">
        <v>7870</v>
      </c>
      <c r="AO1983" s="3"/>
      <c r="AP1983" s="3"/>
      <c r="AQ1983" s="3"/>
      <c r="AR1983">
        <v>779</v>
      </c>
      <c r="AS1983" s="1">
        <v>2014</v>
      </c>
      <c r="AT1983" s="1">
        <v>1888</v>
      </c>
      <c r="AU1983" s="1">
        <v>1832</v>
      </c>
      <c r="AV1983" s="1">
        <v>1734</v>
      </c>
      <c r="AW1983" s="3"/>
      <c r="AX1983" s="3"/>
      <c r="AY1983" s="3"/>
      <c r="AZ1983" s="1">
        <v>4763</v>
      </c>
      <c r="BA1983" s="1">
        <v>5733</v>
      </c>
      <c r="BB1983" s="1">
        <v>6112</v>
      </c>
      <c r="BC1983" s="1">
        <v>6163</v>
      </c>
      <c r="BD1983" s="1">
        <v>6136</v>
      </c>
      <c r="BE1983" s="3"/>
      <c r="BF1983" s="3"/>
      <c r="BG1983" s="3"/>
      <c r="BH1983" s="1">
        <v>1816</v>
      </c>
      <c r="BI1983" s="1">
        <v>1994</v>
      </c>
      <c r="BJ1983" s="1">
        <v>2209</v>
      </c>
      <c r="BK1983" s="1">
        <v>2099</v>
      </c>
      <c r="BL1983" s="1">
        <v>2128</v>
      </c>
      <c r="BM1983" s="3"/>
      <c r="BN1983" s="3"/>
      <c r="BO1983" s="3"/>
      <c r="BP1983">
        <v>52</v>
      </c>
      <c r="BQ1983">
        <v>52</v>
      </c>
      <c r="BR1983">
        <v>52</v>
      </c>
      <c r="BS1983">
        <v>52</v>
      </c>
      <c r="BT1983">
        <v>52</v>
      </c>
      <c r="BU1983" s="3"/>
      <c r="BV1983" s="3"/>
      <c r="BW1983" s="3"/>
      <c r="BX1983">
        <v>3.8</v>
      </c>
      <c r="BY1983">
        <v>4.6500000000000004</v>
      </c>
      <c r="BZ1983">
        <v>6.83</v>
      </c>
      <c r="CA1983">
        <v>1.69</v>
      </c>
      <c r="CB1983">
        <v>0.6</v>
      </c>
      <c r="CC1983" s="3"/>
      <c r="CD1983" s="3"/>
      <c r="CE1983" s="3"/>
      <c r="CF1983">
        <v>0.92</v>
      </c>
      <c r="CG1983">
        <v>6.13</v>
      </c>
      <c r="CH1983">
        <v>10.72</v>
      </c>
      <c r="CI1983">
        <v>-5.18</v>
      </c>
      <c r="CJ1983">
        <v>1.61</v>
      </c>
      <c r="CK1983" s="3"/>
      <c r="CL1983" s="3"/>
      <c r="CM1983" s="3"/>
      <c r="CN1983">
        <v>162</v>
      </c>
      <c r="CO1983" s="1">
        <v>1129</v>
      </c>
      <c r="CP1983" s="1">
        <v>2178</v>
      </c>
      <c r="CQ1983" s="1">
        <v>-1078</v>
      </c>
      <c r="CR1983">
        <v>328</v>
      </c>
      <c r="CS1983" s="3"/>
      <c r="CT1983" s="3"/>
      <c r="CU1983" s="3"/>
      <c r="CV1983">
        <v>93.21</v>
      </c>
      <c r="CW1983">
        <v>13.64</v>
      </c>
      <c r="CX1983">
        <v>6.24</v>
      </c>
      <c r="CY1983" t="s">
        <v>2</v>
      </c>
      <c r="CZ1983">
        <v>39.119999999999997</v>
      </c>
      <c r="DA1983" s="3"/>
      <c r="DB1983" s="3"/>
      <c r="DC1983" s="3"/>
      <c r="DD1983">
        <v>0.8</v>
      </c>
      <c r="DE1983">
        <v>0.75</v>
      </c>
      <c r="DF1983">
        <v>0.6</v>
      </c>
      <c r="DG1983">
        <v>0.55000000000000004</v>
      </c>
      <c r="DH1983">
        <v>0.56999999999999995</v>
      </c>
      <c r="DI1983" s="3"/>
      <c r="DJ1983" s="3"/>
      <c r="DK1983" s="3"/>
      <c r="DL1983" s="6">
        <f>(CM1983*3+CL1983*2+CK1983)/6</f>
        <v>0</v>
      </c>
      <c r="DM1983">
        <f>BH1983+(BH1983*(CG1983-8.25)/8.25)</f>
        <v>1349.3430303030302</v>
      </c>
      <c r="DN1983">
        <f>BI1983+(BI1983*(CH1983-8.25)/8.25)</f>
        <v>2590.9915151515152</v>
      </c>
      <c r="DO1983">
        <f>BJ1983+(BJ1983*(CI1983-8.25)/8.25)</f>
        <v>-1386.9842424242424</v>
      </c>
      <c r="DP1983">
        <f>BK1983+(BK1983*(CJ1983-8.25)/8.25)</f>
        <v>409.62303030303042</v>
      </c>
      <c r="DQ1983">
        <f>BL1983+(BL1983*(CK1983-8.25)/8.25)</f>
        <v>0</v>
      </c>
      <c r="DR1983">
        <f>BM1983+(BM1983*(CL1983-8.25)/8.25)</f>
        <v>0</v>
      </c>
      <c r="DS1983">
        <f>BN1983+(BN1983*(CM1983-8.25)/8.25)</f>
        <v>0</v>
      </c>
      <c r="DT1983" s="8">
        <f>DM1983*10^8/$I1983</f>
        <v>13039.957941635173</v>
      </c>
      <c r="DU1983" s="8">
        <f>DN1983*10^8/$I1983</f>
        <v>25039.163226805071</v>
      </c>
      <c r="DV1983" s="8">
        <f>DO1983*10^8/$I1983</f>
        <v>-13403.720018371545</v>
      </c>
      <c r="DW1983" s="8">
        <f>DP1983*10^8/$I1983</f>
        <v>3958.5687013013294</v>
      </c>
      <c r="DX1983" s="8">
        <f>DQ1983*10^8/$I1983</f>
        <v>0</v>
      </c>
      <c r="DY1983" s="8">
        <f>DR1983*10^8/$I1983</f>
        <v>0</v>
      </c>
      <c r="DZ1983" s="8">
        <f>DS1983*10^8/$I1983</f>
        <v>0</v>
      </c>
      <c r="EA1983" s="8">
        <f>DT1983*10^8/$I1983</f>
        <v>126017.2538049329</v>
      </c>
      <c r="EB1983" s="8">
        <f>DZ1983*0.8</f>
        <v>0</v>
      </c>
      <c r="EC1983" s="10">
        <f>G1983-E1983</f>
        <v>1000</v>
      </c>
      <c r="ED1983" s="4">
        <f>EC1983/E1983*100</f>
        <v>7.9051383399209492</v>
      </c>
      <c r="EE1983" s="4">
        <f>DY1983-G1983</f>
        <v>-13650</v>
      </c>
      <c r="EF1983" s="12">
        <f>EE1983/G1983</f>
        <v>-1</v>
      </c>
      <c r="EG1983" s="4">
        <f>G1983-F1983</f>
        <v>-50</v>
      </c>
    </row>
    <row r="1984" spans="1:137" x14ac:dyDescent="0.3">
      <c r="A1984">
        <v>1983</v>
      </c>
      <c r="B1984" t="s">
        <v>6516</v>
      </c>
      <c r="C1984" t="s">
        <v>4252</v>
      </c>
      <c r="D1984" t="str">
        <f>VLOOKUP(C1984,Sheet1!$A$2:$B$3197,2,FALSE)</f>
        <v>섬유,의류,신발,호화품</v>
      </c>
      <c r="E1984">
        <v>2630</v>
      </c>
      <c r="F1984">
        <v>2700</v>
      </c>
      <c r="G1984" s="7">
        <v>2810</v>
      </c>
      <c r="H1984" t="s">
        <v>1911</v>
      </c>
      <c r="I1984" s="7">
        <f>VALUE(LEFT(H1984,FIND("/",H1984)-1)) + VALUE(MID(H1984,FIND("/",H1984)+1,LEN(H1984)))</f>
        <v>37842602</v>
      </c>
      <c r="J1984">
        <v>208</v>
      </c>
      <c r="K1984" s="1">
        <f>G1984*I1984/(10^8)</f>
        <v>1063.3771162</v>
      </c>
      <c r="L1984">
        <v>163</v>
      </c>
      <c r="M1984">
        <v>212</v>
      </c>
      <c r="N1984">
        <v>293</v>
      </c>
      <c r="O1984">
        <v>358</v>
      </c>
      <c r="P1984">
        <v>325</v>
      </c>
      <c r="Q1984" s="3"/>
      <c r="R1984" s="3"/>
      <c r="S1984" s="3"/>
      <c r="T1984">
        <v>13</v>
      </c>
      <c r="U1984">
        <v>18</v>
      </c>
      <c r="V1984">
        <v>48</v>
      </c>
      <c r="W1984">
        <v>45</v>
      </c>
      <c r="X1984">
        <v>37</v>
      </c>
      <c r="Y1984" s="3"/>
      <c r="Z1984" s="3"/>
      <c r="AA1984" s="3"/>
      <c r="AB1984">
        <v>15</v>
      </c>
      <c r="AC1984">
        <v>21</v>
      </c>
      <c r="AD1984">
        <v>35</v>
      </c>
      <c r="AE1984">
        <v>69</v>
      </c>
      <c r="AF1984">
        <v>57</v>
      </c>
      <c r="AG1984" s="3"/>
      <c r="AH1984" s="3"/>
      <c r="AI1984" s="3"/>
      <c r="AJ1984">
        <v>290</v>
      </c>
      <c r="AK1984">
        <v>316</v>
      </c>
      <c r="AL1984">
        <v>644</v>
      </c>
      <c r="AM1984">
        <v>716</v>
      </c>
      <c r="AN1984">
        <v>759</v>
      </c>
      <c r="AO1984" s="3"/>
      <c r="AP1984" s="3"/>
      <c r="AQ1984" s="3"/>
      <c r="AR1984">
        <v>51</v>
      </c>
      <c r="AS1984">
        <v>51</v>
      </c>
      <c r="AT1984">
        <v>289</v>
      </c>
      <c r="AU1984">
        <v>292</v>
      </c>
      <c r="AV1984">
        <v>278</v>
      </c>
      <c r="AW1984" s="3"/>
      <c r="AX1984" s="3"/>
      <c r="AY1984" s="3"/>
      <c r="AZ1984">
        <v>239</v>
      </c>
      <c r="BA1984">
        <v>265</v>
      </c>
      <c r="BB1984">
        <v>355</v>
      </c>
      <c r="BC1984">
        <v>424</v>
      </c>
      <c r="BD1984">
        <v>480</v>
      </c>
      <c r="BE1984" s="3"/>
      <c r="BF1984" s="3"/>
      <c r="BG1984" s="3"/>
      <c r="BH1984">
        <v>256</v>
      </c>
      <c r="BI1984">
        <v>281</v>
      </c>
      <c r="BJ1984">
        <v>347</v>
      </c>
      <c r="BK1984">
        <v>416</v>
      </c>
      <c r="BL1984">
        <v>456</v>
      </c>
      <c r="BM1984" s="3"/>
      <c r="BN1984" s="3"/>
      <c r="BO1984" s="3"/>
      <c r="BP1984">
        <v>189</v>
      </c>
      <c r="BQ1984">
        <v>189</v>
      </c>
      <c r="BR1984">
        <v>189</v>
      </c>
      <c r="BS1984">
        <v>189</v>
      </c>
      <c r="BT1984">
        <v>189</v>
      </c>
      <c r="BU1984" s="3"/>
      <c r="BV1984" s="3"/>
      <c r="BW1984" s="3"/>
      <c r="BX1984">
        <v>5.0999999999999996</v>
      </c>
      <c r="BY1984">
        <v>7.04</v>
      </c>
      <c r="BZ1984">
        <v>7.35</v>
      </c>
      <c r="CA1984">
        <v>10.15</v>
      </c>
      <c r="CB1984">
        <v>7.67</v>
      </c>
      <c r="CC1984" s="3"/>
      <c r="CD1984" s="3"/>
      <c r="CE1984" s="3"/>
      <c r="CF1984">
        <v>6.01</v>
      </c>
      <c r="CG1984">
        <v>7.96</v>
      </c>
      <c r="CH1984">
        <v>11.06</v>
      </c>
      <c r="CI1984">
        <v>17.88</v>
      </c>
      <c r="CJ1984">
        <v>12.91</v>
      </c>
      <c r="CK1984" s="3"/>
      <c r="CL1984" s="3"/>
      <c r="CM1984" s="3"/>
      <c r="CN1984">
        <v>39</v>
      </c>
      <c r="CO1984">
        <v>56</v>
      </c>
      <c r="CP1984">
        <v>92</v>
      </c>
      <c r="CQ1984">
        <v>180</v>
      </c>
      <c r="CR1984">
        <v>149</v>
      </c>
      <c r="CS1984" s="3"/>
      <c r="CT1984" s="3"/>
      <c r="CU1984" s="3"/>
      <c r="CV1984">
        <v>88.39</v>
      </c>
      <c r="CW1984">
        <v>50.63</v>
      </c>
      <c r="CX1984">
        <v>30.29</v>
      </c>
      <c r="CY1984">
        <v>15.64</v>
      </c>
      <c r="CZ1984">
        <v>17.21</v>
      </c>
      <c r="DA1984" s="3"/>
      <c r="DB1984" s="3"/>
      <c r="DC1984" s="3"/>
      <c r="DD1984">
        <v>5.13</v>
      </c>
      <c r="DE1984">
        <v>3.85</v>
      </c>
      <c r="DF1984">
        <v>3.03</v>
      </c>
      <c r="DG1984">
        <v>2.56</v>
      </c>
      <c r="DH1984">
        <v>2.12</v>
      </c>
      <c r="DI1984" s="3"/>
      <c r="DJ1984" s="3"/>
      <c r="DK1984" s="3"/>
      <c r="DL1984" s="6">
        <f>(CM1984*3+CL1984*2+CK1984)/6</f>
        <v>0</v>
      </c>
      <c r="DM1984">
        <f>BH1984+(BH1984*(CG1984-8.25)/8.25)</f>
        <v>247.00121212121212</v>
      </c>
      <c r="DN1984">
        <f>BI1984+(BI1984*(CH1984-8.25)/8.25)</f>
        <v>376.71030303030307</v>
      </c>
      <c r="DO1984">
        <f>BJ1984+(BJ1984*(CI1984-8.25)/8.25)</f>
        <v>752.04363636363632</v>
      </c>
      <c r="DP1984">
        <f>BK1984+(BK1984*(CJ1984-8.25)/8.25)</f>
        <v>650.97696969696972</v>
      </c>
      <c r="DQ1984">
        <f>BL1984+(BL1984*(CK1984-8.25)/8.25)</f>
        <v>0</v>
      </c>
      <c r="DR1984">
        <f>BM1984+(BM1984*(CL1984-8.25)/8.25)</f>
        <v>0</v>
      </c>
      <c r="DS1984">
        <f>BN1984+(BN1984*(CM1984-8.25)/8.25)</f>
        <v>0</v>
      </c>
      <c r="DT1984" s="8">
        <f>DM1984*10^8/$I1984</f>
        <v>652.70673544385807</v>
      </c>
      <c r="DU1984" s="8">
        <f>DN1984*10^8/$I1984</f>
        <v>995.4661760052943</v>
      </c>
      <c r="DV1984" s="8">
        <f>DO1984*10^8/$I1984</f>
        <v>1987.2936759571562</v>
      </c>
      <c r="DW1984" s="8">
        <f>DP1984*10^8/$I1984</f>
        <v>1720.2225409789994</v>
      </c>
      <c r="DX1984" s="8">
        <f>DQ1984*10^8/$I1984</f>
        <v>0</v>
      </c>
      <c r="DY1984" s="8">
        <f>DR1984*10^8/$I1984</f>
        <v>0</v>
      </c>
      <c r="DZ1984" s="8">
        <f>DS1984*10^8/$I1984</f>
        <v>0</v>
      </c>
      <c r="EA1984" s="8">
        <f>DT1984*10^8/$I1984</f>
        <v>1724.7934892105411</v>
      </c>
      <c r="EB1984" s="8">
        <f>DZ1984*0.8</f>
        <v>0</v>
      </c>
      <c r="EC1984" s="10">
        <f>G1984-E1984</f>
        <v>180</v>
      </c>
      <c r="ED1984" s="4">
        <f>EC1984/E1984*100</f>
        <v>6.8441064638783269</v>
      </c>
      <c r="EE1984" s="4">
        <f>DY1984-G1984</f>
        <v>-2810</v>
      </c>
      <c r="EF1984" s="12">
        <f>EE1984/G1984</f>
        <v>-1</v>
      </c>
      <c r="EG1984" s="4">
        <f>G1984-F1984</f>
        <v>110</v>
      </c>
    </row>
    <row r="1985" spans="1:137" x14ac:dyDescent="0.3">
      <c r="A1985">
        <v>1984</v>
      </c>
      <c r="B1985" t="s">
        <v>7858</v>
      </c>
      <c r="C1985" t="s">
        <v>4253</v>
      </c>
      <c r="D1985" t="str">
        <f>VLOOKUP(C1985,Sheet1!$A$2:$B$3197,2,FALSE)</f>
        <v>소프트웨어</v>
      </c>
      <c r="E1985">
        <v>86500</v>
      </c>
      <c r="F1985">
        <v>66600</v>
      </c>
      <c r="G1985" s="7">
        <v>67900</v>
      </c>
      <c r="H1985" t="s">
        <v>1912</v>
      </c>
      <c r="I1985" s="7">
        <f>VALUE(LEFT(H1985,FIND("/",H1985)-1)) + VALUE(MID(H1985,FIND("/",H1985)+1,LEN(H1985)))</f>
        <v>10013855</v>
      </c>
      <c r="J1985" s="1">
        <v>501485</v>
      </c>
      <c r="K1985" s="1">
        <f>G1985*I1985/(10^8)</f>
        <v>6799.407545</v>
      </c>
      <c r="L1985" s="1">
        <v>1429</v>
      </c>
      <c r="M1985" s="1">
        <v>1503</v>
      </c>
      <c r="N1985" s="1">
        <v>1598</v>
      </c>
      <c r="O1985" s="1">
        <v>1670</v>
      </c>
      <c r="P1985" s="1">
        <v>1782</v>
      </c>
      <c r="Q1985" s="3"/>
      <c r="R1985" s="3"/>
      <c r="S1985" s="3"/>
      <c r="T1985">
        <v>152</v>
      </c>
      <c r="U1985">
        <v>167</v>
      </c>
      <c r="V1985">
        <v>177</v>
      </c>
      <c r="W1985">
        <v>184</v>
      </c>
      <c r="X1985">
        <v>200</v>
      </c>
      <c r="Y1985" s="3"/>
      <c r="Z1985" s="3"/>
      <c r="AA1985" s="3"/>
      <c r="AB1985">
        <v>146</v>
      </c>
      <c r="AC1985">
        <v>163</v>
      </c>
      <c r="AD1985">
        <v>228</v>
      </c>
      <c r="AE1985">
        <v>191</v>
      </c>
      <c r="AF1985">
        <v>185</v>
      </c>
      <c r="AG1985" s="3"/>
      <c r="AH1985" s="3"/>
      <c r="AI1985" s="3"/>
      <c r="AJ1985" s="1">
        <v>2146</v>
      </c>
      <c r="AK1985" s="1">
        <v>2236</v>
      </c>
      <c r="AL1985" s="1">
        <v>2448</v>
      </c>
      <c r="AM1985" s="1">
        <v>2602</v>
      </c>
      <c r="AN1985" s="1">
        <v>2808</v>
      </c>
      <c r="AO1985" s="3"/>
      <c r="AP1985" s="3"/>
      <c r="AQ1985" s="3"/>
      <c r="AR1985">
        <v>426</v>
      </c>
      <c r="AS1985">
        <v>397</v>
      </c>
      <c r="AT1985">
        <v>504</v>
      </c>
      <c r="AU1985">
        <v>545</v>
      </c>
      <c r="AV1985">
        <v>635</v>
      </c>
      <c r="AW1985" s="3"/>
      <c r="AX1985" s="3"/>
      <c r="AY1985" s="3"/>
      <c r="AZ1985" s="1">
        <v>1720</v>
      </c>
      <c r="BA1985" s="1">
        <v>1839</v>
      </c>
      <c r="BB1985" s="1">
        <v>1944</v>
      </c>
      <c r="BC1985" s="1">
        <v>2057</v>
      </c>
      <c r="BD1985" s="1">
        <v>2173</v>
      </c>
      <c r="BE1985" s="3"/>
      <c r="BF1985" s="3"/>
      <c r="BG1985" s="3"/>
      <c r="BH1985" s="1">
        <v>1720</v>
      </c>
      <c r="BI1985" s="1">
        <v>1839</v>
      </c>
      <c r="BJ1985" s="1">
        <v>1944</v>
      </c>
      <c r="BK1985" s="1">
        <v>2057</v>
      </c>
      <c r="BL1985" s="1">
        <v>2165</v>
      </c>
      <c r="BM1985" s="3"/>
      <c r="BN1985" s="3"/>
      <c r="BO1985" s="3"/>
      <c r="BP1985">
        <v>52</v>
      </c>
      <c r="BQ1985">
        <v>52</v>
      </c>
      <c r="BR1985">
        <v>52</v>
      </c>
      <c r="BS1985">
        <v>52</v>
      </c>
      <c r="BT1985">
        <v>52</v>
      </c>
      <c r="BU1985" s="3"/>
      <c r="BV1985" s="3"/>
      <c r="BW1985" s="3"/>
      <c r="BX1985">
        <v>7.14</v>
      </c>
      <c r="BY1985">
        <v>7.43</v>
      </c>
      <c r="BZ1985">
        <v>9.75</v>
      </c>
      <c r="CA1985">
        <v>7.58</v>
      </c>
      <c r="CB1985">
        <v>6.83</v>
      </c>
      <c r="CC1985" s="3"/>
      <c r="CD1985" s="3"/>
      <c r="CE1985" s="3"/>
      <c r="CF1985">
        <v>8.77</v>
      </c>
      <c r="CG1985">
        <v>9.15</v>
      </c>
      <c r="CH1985">
        <v>12.08</v>
      </c>
      <c r="CI1985">
        <v>9.57</v>
      </c>
      <c r="CJ1985">
        <v>8.8000000000000007</v>
      </c>
      <c r="CK1985" s="3"/>
      <c r="CL1985" s="3"/>
      <c r="CM1985" s="3"/>
      <c r="CN1985" s="1">
        <v>1460</v>
      </c>
      <c r="CO1985" s="1">
        <v>1626</v>
      </c>
      <c r="CP1985" s="1">
        <v>2281</v>
      </c>
      <c r="CQ1985" s="1">
        <v>1912</v>
      </c>
      <c r="CR1985" s="1">
        <v>1854</v>
      </c>
      <c r="CS1985" s="3"/>
      <c r="CT1985" s="3"/>
      <c r="CU1985" s="3"/>
      <c r="CV1985">
        <v>39.6</v>
      </c>
      <c r="CW1985">
        <v>33.03</v>
      </c>
      <c r="CX1985">
        <v>20.34</v>
      </c>
      <c r="CY1985">
        <v>34.26</v>
      </c>
      <c r="CZ1985">
        <v>41.1</v>
      </c>
      <c r="DA1985" s="3"/>
      <c r="DB1985" s="3"/>
      <c r="DC1985" s="3"/>
      <c r="DD1985">
        <v>3</v>
      </c>
      <c r="DE1985">
        <v>2.62</v>
      </c>
      <c r="DF1985">
        <v>2.16</v>
      </c>
      <c r="DG1985">
        <v>2.89</v>
      </c>
      <c r="DH1985">
        <v>3.21</v>
      </c>
      <c r="DI1985" s="3"/>
      <c r="DJ1985" s="3"/>
      <c r="DK1985" s="3"/>
      <c r="DL1985" s="6">
        <f>(CM1985*3+CL1985*2+CK1985)/6</f>
        <v>0</v>
      </c>
      <c r="DM1985">
        <f>BH1985+(BH1985*(CG1985-8.25)/8.25)</f>
        <v>1907.6363636363637</v>
      </c>
      <c r="DN1985">
        <f>BI1985+(BI1985*(CH1985-8.25)/8.25)</f>
        <v>2692.7418181818184</v>
      </c>
      <c r="DO1985">
        <f>BJ1985+(BJ1985*(CI1985-8.25)/8.25)</f>
        <v>2255.04</v>
      </c>
      <c r="DP1985">
        <f>BK1985+(BK1985*(CJ1985-8.25)/8.25)</f>
        <v>2194.1333333333337</v>
      </c>
      <c r="DQ1985">
        <f>BL1985+(BL1985*(CK1985-8.25)/8.25)</f>
        <v>0</v>
      </c>
      <c r="DR1985">
        <f>BM1985+(BM1985*(CL1985-8.25)/8.25)</f>
        <v>0</v>
      </c>
      <c r="DS1985">
        <f>BN1985+(BN1985*(CM1985-8.25)/8.25)</f>
        <v>0</v>
      </c>
      <c r="DT1985" s="8">
        <f>DM1985*10^8/$I1985</f>
        <v>19049.969903062945</v>
      </c>
      <c r="DU1985" s="8">
        <f>DN1985*10^8/$I1985</f>
        <v>26890.161862557612</v>
      </c>
      <c r="DV1985" s="8">
        <f>DO1985*10^8/$I1985</f>
        <v>22519.199648886468</v>
      </c>
      <c r="DW1985" s="8">
        <f>DP1985*10^8/$I1985</f>
        <v>21910.975676533501</v>
      </c>
      <c r="DX1985" s="8">
        <f>DQ1985*10^8/$I1985</f>
        <v>0</v>
      </c>
      <c r="DY1985" s="8">
        <f>DR1985*10^8/$I1985</f>
        <v>0</v>
      </c>
      <c r="DZ1985" s="8">
        <f>DS1985*10^8/$I1985</f>
        <v>0</v>
      </c>
      <c r="EA1985" s="8">
        <f>DT1985*10^8/$I1985</f>
        <v>190236.12687684159</v>
      </c>
      <c r="EB1985" s="8">
        <f>DZ1985*0.8</f>
        <v>0</v>
      </c>
      <c r="EC1985" s="10">
        <f>G1985-E1985</f>
        <v>-18600</v>
      </c>
      <c r="ED1985" s="4">
        <f>EC1985/E1985*100</f>
        <v>-21.502890173410407</v>
      </c>
      <c r="EE1985" s="4">
        <f>DY1985-G1985</f>
        <v>-67900</v>
      </c>
      <c r="EF1985" s="12">
        <f>EE1985/G1985</f>
        <v>-1</v>
      </c>
      <c r="EG1985" s="4">
        <f>G1985-F1985</f>
        <v>1300</v>
      </c>
    </row>
    <row r="1986" spans="1:137" x14ac:dyDescent="0.3">
      <c r="A1986">
        <v>1985</v>
      </c>
      <c r="B1986" t="s">
        <v>6743</v>
      </c>
      <c r="C1986" t="s">
        <v>4254</v>
      </c>
      <c r="D1986" t="str">
        <f>VLOOKUP(C1986,Sheet1!$A$2:$B$3197,2,FALSE)</f>
        <v>방송과엔터테인먼트</v>
      </c>
      <c r="E1986">
        <v>3660</v>
      </c>
      <c r="F1986">
        <v>4105</v>
      </c>
      <c r="G1986" s="7">
        <v>4400</v>
      </c>
      <c r="H1986" t="s">
        <v>1392</v>
      </c>
      <c r="I1986" s="7">
        <f>VALUE(LEFT(H1986,FIND("/",H1986)-1)) + VALUE(MID(H1986,FIND("/",H1986)+1,LEN(H1986)))</f>
        <v>42000000</v>
      </c>
      <c r="J1986" s="1">
        <v>6290000</v>
      </c>
      <c r="K1986" s="1">
        <f>G1986*I1986/(10^8)</f>
        <v>1848</v>
      </c>
      <c r="L1986" s="1">
        <v>1308</v>
      </c>
      <c r="M1986" s="1">
        <v>1311</v>
      </c>
      <c r="N1986" s="1">
        <v>1324</v>
      </c>
      <c r="O1986" s="1">
        <v>1308</v>
      </c>
      <c r="P1986" s="1">
        <v>1331</v>
      </c>
      <c r="Q1986" s="3"/>
      <c r="R1986" s="3"/>
      <c r="S1986" s="3"/>
      <c r="T1986">
        <v>13</v>
      </c>
      <c r="U1986">
        <v>22</v>
      </c>
      <c r="V1986">
        <v>9</v>
      </c>
      <c r="W1986">
        <v>5</v>
      </c>
      <c r="X1986">
        <v>27</v>
      </c>
      <c r="Y1986" s="3"/>
      <c r="Z1986" s="3"/>
      <c r="AA1986" s="3"/>
      <c r="AB1986">
        <v>35</v>
      </c>
      <c r="AC1986">
        <v>45</v>
      </c>
      <c r="AD1986">
        <v>7</v>
      </c>
      <c r="AE1986">
        <v>-33</v>
      </c>
      <c r="AF1986">
        <v>80</v>
      </c>
      <c r="AG1986" s="3"/>
      <c r="AH1986" s="3"/>
      <c r="AI1986" s="3"/>
      <c r="AJ1986" s="1">
        <v>3124</v>
      </c>
      <c r="AK1986" s="1">
        <v>2990</v>
      </c>
      <c r="AL1986" s="1">
        <v>2860</v>
      </c>
      <c r="AM1986" s="1">
        <v>2821</v>
      </c>
      <c r="AN1986" s="1">
        <v>2983</v>
      </c>
      <c r="AO1986" s="3"/>
      <c r="AP1986" s="3"/>
      <c r="AQ1986" s="3"/>
      <c r="AR1986" s="1">
        <v>1281</v>
      </c>
      <c r="AS1986" s="1">
        <v>1085</v>
      </c>
      <c r="AT1986">
        <v>978</v>
      </c>
      <c r="AU1986">
        <v>967</v>
      </c>
      <c r="AV1986" s="1">
        <v>1063</v>
      </c>
      <c r="AW1986" s="3"/>
      <c r="AX1986" s="3"/>
      <c r="AY1986" s="3"/>
      <c r="AZ1986" s="1">
        <v>1843</v>
      </c>
      <c r="BA1986" s="1">
        <v>1905</v>
      </c>
      <c r="BB1986" s="1">
        <v>1881</v>
      </c>
      <c r="BC1986" s="1">
        <v>1854</v>
      </c>
      <c r="BD1986" s="1">
        <v>1920</v>
      </c>
      <c r="BE1986" s="3"/>
      <c r="BF1986" s="3"/>
      <c r="BG1986" s="3"/>
      <c r="BH1986" s="1">
        <v>1835</v>
      </c>
      <c r="BI1986" s="1">
        <v>1905</v>
      </c>
      <c r="BJ1986" s="1">
        <v>1881</v>
      </c>
      <c r="BK1986" s="1">
        <v>1834</v>
      </c>
      <c r="BL1986" s="1">
        <v>1899</v>
      </c>
      <c r="BM1986" s="3"/>
      <c r="BN1986" s="3"/>
      <c r="BO1986" s="3"/>
      <c r="BP1986">
        <v>420</v>
      </c>
      <c r="BQ1986">
        <v>420</v>
      </c>
      <c r="BR1986">
        <v>420</v>
      </c>
      <c r="BS1986">
        <v>420</v>
      </c>
      <c r="BT1986">
        <v>420</v>
      </c>
      <c r="BU1986" s="3"/>
      <c r="BV1986" s="3"/>
      <c r="BW1986" s="3"/>
      <c r="BX1986">
        <v>1.1200000000000001</v>
      </c>
      <c r="BY1986">
        <v>1.48</v>
      </c>
      <c r="BZ1986">
        <v>0.24</v>
      </c>
      <c r="CA1986">
        <v>-1.17</v>
      </c>
      <c r="CB1986">
        <v>2.76</v>
      </c>
      <c r="CC1986" s="3"/>
      <c r="CD1986" s="3"/>
      <c r="CE1986" s="3"/>
      <c r="CF1986">
        <v>1.89</v>
      </c>
      <c r="CG1986">
        <v>2.4300000000000002</v>
      </c>
      <c r="CH1986">
        <v>0.36</v>
      </c>
      <c r="CI1986">
        <v>-1.75</v>
      </c>
      <c r="CJ1986">
        <v>4.18</v>
      </c>
      <c r="CK1986" s="3"/>
      <c r="CL1986" s="3"/>
      <c r="CM1986" s="3"/>
      <c r="CN1986">
        <v>81</v>
      </c>
      <c r="CO1986">
        <v>108</v>
      </c>
      <c r="CP1986">
        <v>16</v>
      </c>
      <c r="CQ1986">
        <v>-78</v>
      </c>
      <c r="CR1986">
        <v>186</v>
      </c>
      <c r="CS1986" s="3"/>
      <c r="CT1986" s="3"/>
      <c r="CU1986" s="3"/>
      <c r="CV1986">
        <v>30.54</v>
      </c>
      <c r="CW1986">
        <v>19.39</v>
      </c>
      <c r="CX1986">
        <v>127.68</v>
      </c>
      <c r="CY1986" t="s">
        <v>2</v>
      </c>
      <c r="CZ1986">
        <v>16.16</v>
      </c>
      <c r="DA1986" s="3"/>
      <c r="DB1986" s="3"/>
      <c r="DC1986" s="3"/>
      <c r="DD1986">
        <v>0.56999999999999995</v>
      </c>
      <c r="DE1986">
        <v>0.46</v>
      </c>
      <c r="DF1986">
        <v>0.47</v>
      </c>
      <c r="DG1986">
        <v>0.47</v>
      </c>
      <c r="DH1986">
        <v>0.66</v>
      </c>
      <c r="DI1986" s="3"/>
      <c r="DJ1986" s="3"/>
      <c r="DK1986" s="3"/>
      <c r="DL1986" s="6">
        <f>(CM1986*3+CL1986*2+CK1986)/6</f>
        <v>0</v>
      </c>
      <c r="DM1986">
        <f>BH1986+(BH1986*(CG1986-8.25)/8.25)</f>
        <v>540.4909090909091</v>
      </c>
      <c r="DN1986">
        <f>BI1986+(BI1986*(CH1986-8.25)/8.25)</f>
        <v>83.127272727272839</v>
      </c>
      <c r="DO1986">
        <f>BJ1986+(BJ1986*(CI1986-8.25)/8.25)</f>
        <v>-399</v>
      </c>
      <c r="DP1986">
        <f>BK1986+(BK1986*(CJ1986-8.25)/8.25)</f>
        <v>929.22666666666669</v>
      </c>
      <c r="DQ1986">
        <f>BL1986+(BL1986*(CK1986-8.25)/8.25)</f>
        <v>0</v>
      </c>
      <c r="DR1986">
        <f>BM1986+(BM1986*(CL1986-8.25)/8.25)</f>
        <v>0</v>
      </c>
      <c r="DS1986">
        <f>BN1986+(BN1986*(CM1986-8.25)/8.25)</f>
        <v>0</v>
      </c>
      <c r="DT1986" s="8">
        <f>DM1986*10^8/$I1986</f>
        <v>1286.8831168831171</v>
      </c>
      <c r="DU1986" s="8">
        <f>DN1986*10^8/$I1986</f>
        <v>197.92207792207819</v>
      </c>
      <c r="DV1986" s="8">
        <f>DO1986*10^8/$I1986</f>
        <v>-950</v>
      </c>
      <c r="DW1986" s="8">
        <f>DP1986*10^8/$I1986</f>
        <v>2212.4444444444443</v>
      </c>
      <c r="DX1986" s="8">
        <f>DQ1986*10^8/$I1986</f>
        <v>0</v>
      </c>
      <c r="DY1986" s="8">
        <f>DR1986*10^8/$I1986</f>
        <v>0</v>
      </c>
      <c r="DZ1986" s="8">
        <f>DS1986*10^8/$I1986</f>
        <v>0</v>
      </c>
      <c r="EA1986" s="8">
        <f>DT1986*10^8/$I1986</f>
        <v>3064.0074211502788</v>
      </c>
      <c r="EB1986" s="8">
        <f>DZ1986*0.8</f>
        <v>0</v>
      </c>
      <c r="EC1986" s="10">
        <f>G1986-E1986</f>
        <v>740</v>
      </c>
      <c r="ED1986" s="4">
        <f>EC1986/E1986*100</f>
        <v>20.21857923497268</v>
      </c>
      <c r="EE1986" s="4">
        <f>DY1986-G1986</f>
        <v>-4400</v>
      </c>
      <c r="EF1986" s="12">
        <f>EE1986/G1986</f>
        <v>-1</v>
      </c>
      <c r="EG1986" s="4">
        <f>G1986-F1986</f>
        <v>295</v>
      </c>
    </row>
    <row r="1987" spans="1:137" x14ac:dyDescent="0.3">
      <c r="A1987">
        <v>1986</v>
      </c>
      <c r="B1987" t="s">
        <v>6750</v>
      </c>
      <c r="C1987" t="s">
        <v>4255</v>
      </c>
      <c r="D1987" t="str">
        <f>VLOOKUP(C1987,Sheet1!$A$2:$B$3197,2,FALSE)</f>
        <v>제약</v>
      </c>
      <c r="E1987" s="7">
        <v>6040</v>
      </c>
      <c r="F1987" s="7">
        <v>4525</v>
      </c>
      <c r="G1987" s="7">
        <v>4485</v>
      </c>
      <c r="H1987" t="s">
        <v>1913</v>
      </c>
      <c r="I1987" s="7">
        <f>VALUE(LEFT(H1987,FIND("/",H1987)-1)) + VALUE(MID(H1987,FIND("/",H1987)+1,LEN(H1987)))</f>
        <v>138892244</v>
      </c>
      <c r="J1987" s="1">
        <v>35231</v>
      </c>
      <c r="K1987" s="1">
        <f>G1987*I1987/(10^8)</f>
        <v>6229.3171433999996</v>
      </c>
      <c r="L1987">
        <v>330</v>
      </c>
      <c r="M1987">
        <v>415</v>
      </c>
      <c r="N1987">
        <v>499</v>
      </c>
      <c r="O1987">
        <v>586</v>
      </c>
      <c r="P1987">
        <v>645</v>
      </c>
      <c r="Q1987" s="3"/>
      <c r="R1987" s="3"/>
      <c r="S1987" s="3"/>
      <c r="T1987">
        <v>7</v>
      </c>
      <c r="U1987">
        <v>16</v>
      </c>
      <c r="V1987">
        <v>26</v>
      </c>
      <c r="W1987">
        <v>26</v>
      </c>
      <c r="X1987">
        <v>18</v>
      </c>
      <c r="Y1987" s="3"/>
      <c r="Z1987" s="3"/>
      <c r="AA1987" s="3"/>
      <c r="AB1987">
        <v>8</v>
      </c>
      <c r="AC1987">
        <v>28</v>
      </c>
      <c r="AD1987">
        <v>61</v>
      </c>
      <c r="AE1987">
        <v>31</v>
      </c>
      <c r="AF1987">
        <v>2</v>
      </c>
      <c r="AG1987" s="3"/>
      <c r="AH1987" s="3"/>
      <c r="AI1987" s="3"/>
      <c r="AJ1987" s="1">
        <v>1048</v>
      </c>
      <c r="AK1987" s="1">
        <v>1096</v>
      </c>
      <c r="AL1987" s="1">
        <v>1144</v>
      </c>
      <c r="AM1987" s="1">
        <v>1922</v>
      </c>
      <c r="AN1987" s="1">
        <v>1954</v>
      </c>
      <c r="AO1987" s="3"/>
      <c r="AP1987" s="3"/>
      <c r="AQ1987" s="3"/>
      <c r="AR1987">
        <v>99</v>
      </c>
      <c r="AS1987">
        <v>116</v>
      </c>
      <c r="AT1987">
        <v>104</v>
      </c>
      <c r="AU1987">
        <v>121</v>
      </c>
      <c r="AV1987">
        <v>142</v>
      </c>
      <c r="AW1987" s="3"/>
      <c r="AX1987" s="3"/>
      <c r="AY1987" s="3"/>
      <c r="AZ1987">
        <v>949</v>
      </c>
      <c r="BA1987">
        <v>979</v>
      </c>
      <c r="BB1987" s="1">
        <v>1040</v>
      </c>
      <c r="BC1987" s="1">
        <v>1802</v>
      </c>
      <c r="BD1987" s="1">
        <v>1811</v>
      </c>
      <c r="BE1987" s="3"/>
      <c r="BF1987" s="3"/>
      <c r="BG1987" s="3"/>
      <c r="BH1987">
        <v>949</v>
      </c>
      <c r="BI1987">
        <v>979</v>
      </c>
      <c r="BJ1987" s="1">
        <v>1040</v>
      </c>
      <c r="BK1987" s="1">
        <v>1802</v>
      </c>
      <c r="BL1987" s="1">
        <v>1811</v>
      </c>
      <c r="BM1987" s="3"/>
      <c r="BN1987" s="3"/>
      <c r="BO1987" s="3"/>
      <c r="BP1987">
        <v>544</v>
      </c>
      <c r="BQ1987">
        <v>544</v>
      </c>
      <c r="BR1987">
        <v>544</v>
      </c>
      <c r="BS1987">
        <v>694</v>
      </c>
      <c r="BT1987">
        <v>694</v>
      </c>
      <c r="BU1987" s="3"/>
      <c r="BV1987" s="3"/>
      <c r="BW1987" s="3"/>
      <c r="BX1987">
        <v>1.02</v>
      </c>
      <c r="BY1987">
        <v>2.65</v>
      </c>
      <c r="BZ1987">
        <v>5.42</v>
      </c>
      <c r="CA1987">
        <v>1.99</v>
      </c>
      <c r="CB1987">
        <v>0.11</v>
      </c>
      <c r="CC1987" s="3"/>
      <c r="CD1987" s="3"/>
      <c r="CE1987" s="3"/>
      <c r="CF1987">
        <v>1.1599999999999999</v>
      </c>
      <c r="CG1987">
        <v>2.94</v>
      </c>
      <c r="CH1987">
        <v>6.01</v>
      </c>
      <c r="CI1987">
        <v>2.15</v>
      </c>
      <c r="CJ1987">
        <v>0.12</v>
      </c>
      <c r="CK1987" s="3"/>
      <c r="CL1987" s="3"/>
      <c r="CM1987" s="3"/>
      <c r="CN1987">
        <v>9</v>
      </c>
      <c r="CO1987">
        <v>26</v>
      </c>
      <c r="CP1987">
        <v>55</v>
      </c>
      <c r="CQ1987">
        <v>25</v>
      </c>
      <c r="CR1987">
        <v>2</v>
      </c>
      <c r="CS1987" s="3"/>
      <c r="CT1987" s="3"/>
      <c r="CU1987" s="3"/>
      <c r="CV1987">
        <v>347.96</v>
      </c>
      <c r="CW1987">
        <v>231.09</v>
      </c>
      <c r="CX1987">
        <v>73.36</v>
      </c>
      <c r="CY1987">
        <v>170.33</v>
      </c>
      <c r="CZ1987" s="2">
        <v>3734</v>
      </c>
      <c r="DA1987" s="3"/>
      <c r="DB1987" s="3"/>
      <c r="DC1987" s="3"/>
      <c r="DD1987">
        <v>3.51</v>
      </c>
      <c r="DE1987">
        <v>6.69</v>
      </c>
      <c r="DF1987">
        <v>4.28</v>
      </c>
      <c r="DG1987">
        <v>3.28</v>
      </c>
      <c r="DH1987">
        <v>4.43</v>
      </c>
      <c r="DI1987" s="3"/>
      <c r="DJ1987" s="3"/>
      <c r="DK1987" s="3"/>
      <c r="DL1987" s="6">
        <f>(CM1987*3+CL1987*2+CK1987)/6</f>
        <v>0</v>
      </c>
      <c r="DM1987">
        <f>BH1987+(BH1987*(CG1987-8.25)/8.25)</f>
        <v>338.18909090909085</v>
      </c>
      <c r="DN1987">
        <f>BI1987+(BI1987*(CH1987-8.25)/8.25)</f>
        <v>713.18666666666672</v>
      </c>
      <c r="DO1987">
        <f>BJ1987+(BJ1987*(CI1987-8.25)/8.25)</f>
        <v>271.030303030303</v>
      </c>
      <c r="DP1987">
        <f>BK1987+(BK1987*(CJ1987-8.25)/8.25)</f>
        <v>26.210909090908899</v>
      </c>
      <c r="DQ1987">
        <f>BL1987+(BL1987*(CK1987-8.25)/8.25)</f>
        <v>0</v>
      </c>
      <c r="DR1987">
        <f>BM1987+(BM1987*(CL1987-8.25)/8.25)</f>
        <v>0</v>
      </c>
      <c r="DS1987">
        <f>BN1987+(BN1987*(CM1987-8.25)/8.25)</f>
        <v>0</v>
      </c>
      <c r="DT1987" s="8">
        <f>DM1987*10^8/$I1987</f>
        <v>243.49026350894786</v>
      </c>
      <c r="DU1987" s="8">
        <f>DN1987*10^8/$I1987</f>
        <v>513.48199591812102</v>
      </c>
      <c r="DV1987" s="8">
        <f>DO1987*10^8/$I1987</f>
        <v>195.13710429381715</v>
      </c>
      <c r="DW1987" s="8">
        <f>DP1987*10^8/$I1987</f>
        <v>18.871398672850948</v>
      </c>
      <c r="DX1987" s="8">
        <f>DQ1987*10^8/$I1987</f>
        <v>0</v>
      </c>
      <c r="DY1987" s="8">
        <f>DR1987*10^8/$I1987</f>
        <v>0</v>
      </c>
      <c r="DZ1987" s="8">
        <f>DS1987*10^8/$I1987</f>
        <v>0</v>
      </c>
      <c r="EA1987" s="8">
        <f>DT1987*10^8/$I1987</f>
        <v>175.30875482791384</v>
      </c>
      <c r="EB1987" s="8">
        <f>DZ1987*0.8</f>
        <v>0</v>
      </c>
      <c r="EC1987" s="10">
        <f>G1987-E1987</f>
        <v>-1555</v>
      </c>
      <c r="ED1987" s="4">
        <f>EC1987/E1987*100</f>
        <v>-25.745033112582782</v>
      </c>
      <c r="EE1987" s="4">
        <f>DY1987-G1987</f>
        <v>-4485</v>
      </c>
      <c r="EF1987" s="12">
        <f>EE1987/G1987</f>
        <v>-1</v>
      </c>
      <c r="EG1987" s="4">
        <f>G1987-F1987</f>
        <v>-40</v>
      </c>
    </row>
    <row r="1988" spans="1:137" x14ac:dyDescent="0.3">
      <c r="A1988">
        <v>1987</v>
      </c>
      <c r="B1988" t="s">
        <v>6031</v>
      </c>
      <c r="C1988" t="s">
        <v>7940</v>
      </c>
      <c r="D1988" t="str">
        <f>VLOOKUP(C1988,Sheet1!$A$2:$B$3197,2,FALSE)</f>
        <v>방송과엔터테인먼트</v>
      </c>
      <c r="E1988">
        <v>36700</v>
      </c>
      <c r="F1988">
        <v>38250</v>
      </c>
      <c r="G1988" s="7">
        <v>38250</v>
      </c>
      <c r="H1988" t="s">
        <v>1914</v>
      </c>
      <c r="I1988" s="7">
        <f>VALUE(LEFT(H1988,FIND("/",H1988)-1)) + VALUE(MID(H1988,FIND("/",H1988)+1,LEN(H1988)))</f>
        <v>35497492</v>
      </c>
      <c r="J1988" s="1">
        <v>1806763</v>
      </c>
      <c r="K1988" s="1">
        <f>G1988*I1988/(10^8)</f>
        <v>13577.79069</v>
      </c>
      <c r="L1988">
        <v>736</v>
      </c>
      <c r="M1988" s="1">
        <v>1022</v>
      </c>
      <c r="N1988" s="1">
        <v>1248</v>
      </c>
      <c r="O1988" s="1">
        <v>1554</v>
      </c>
      <c r="P1988" s="1">
        <v>1444</v>
      </c>
      <c r="Q1988" s="1">
        <v>1725</v>
      </c>
      <c r="R1988" s="1">
        <v>2146</v>
      </c>
      <c r="S1988" s="1">
        <v>2394</v>
      </c>
      <c r="T1988">
        <v>138</v>
      </c>
      <c r="U1988">
        <v>195</v>
      </c>
      <c r="V1988">
        <v>287</v>
      </c>
      <c r="W1988">
        <v>435</v>
      </c>
      <c r="X1988">
        <v>441</v>
      </c>
      <c r="Y1988">
        <v>564</v>
      </c>
      <c r="Z1988">
        <v>687</v>
      </c>
      <c r="AA1988">
        <v>780</v>
      </c>
      <c r="AB1988">
        <v>85</v>
      </c>
      <c r="AC1988">
        <v>164</v>
      </c>
      <c r="AD1988">
        <v>243</v>
      </c>
      <c r="AE1988">
        <v>312</v>
      </c>
      <c r="AF1988">
        <v>296</v>
      </c>
      <c r="AG1988">
        <v>423</v>
      </c>
      <c r="AH1988">
        <v>510</v>
      </c>
      <c r="AI1988">
        <v>591</v>
      </c>
      <c r="AJ1988">
        <v>866</v>
      </c>
      <c r="AK1988" s="1">
        <v>1244</v>
      </c>
      <c r="AL1988" s="1">
        <v>1593</v>
      </c>
      <c r="AM1988" s="1">
        <v>2078</v>
      </c>
      <c r="AN1988" s="1">
        <v>2239</v>
      </c>
      <c r="AO1988" s="1">
        <v>2663</v>
      </c>
      <c r="AP1988" s="1">
        <v>3172</v>
      </c>
      <c r="AQ1988" s="1">
        <v>3712</v>
      </c>
      <c r="AR1988">
        <v>195</v>
      </c>
      <c r="AS1988">
        <v>387</v>
      </c>
      <c r="AT1988">
        <v>314</v>
      </c>
      <c r="AU1988">
        <v>455</v>
      </c>
      <c r="AV1988">
        <v>377</v>
      </c>
      <c r="AW1988">
        <v>451</v>
      </c>
      <c r="AX1988">
        <v>518</v>
      </c>
      <c r="AY1988">
        <v>523</v>
      </c>
      <c r="AZ1988">
        <v>670</v>
      </c>
      <c r="BA1988">
        <v>858</v>
      </c>
      <c r="BB1988" s="1">
        <v>1280</v>
      </c>
      <c r="BC1988" s="1">
        <v>1623</v>
      </c>
      <c r="BD1988" s="1">
        <v>1862</v>
      </c>
      <c r="BE1988" s="1">
        <v>2212</v>
      </c>
      <c r="BF1988" s="1">
        <v>2654</v>
      </c>
      <c r="BG1988" s="1">
        <v>3190</v>
      </c>
      <c r="BH1988">
        <v>664</v>
      </c>
      <c r="BI1988">
        <v>849</v>
      </c>
      <c r="BJ1988" s="1">
        <v>1268</v>
      </c>
      <c r="BK1988" s="1">
        <v>1589</v>
      </c>
      <c r="BL1988" s="1">
        <v>1827</v>
      </c>
      <c r="BM1988" s="1">
        <v>2172</v>
      </c>
      <c r="BN1988" s="1">
        <v>2613</v>
      </c>
      <c r="BO1988" s="1">
        <v>3159</v>
      </c>
      <c r="BP1988">
        <v>170</v>
      </c>
      <c r="BQ1988">
        <v>173</v>
      </c>
      <c r="BR1988">
        <v>179</v>
      </c>
      <c r="BS1988">
        <v>179</v>
      </c>
      <c r="BT1988">
        <v>179</v>
      </c>
      <c r="BU1988">
        <v>179</v>
      </c>
      <c r="BV1988">
        <v>179</v>
      </c>
      <c r="BW1988">
        <v>179</v>
      </c>
      <c r="BX1988">
        <v>10.61</v>
      </c>
      <c r="BY1988">
        <v>15.52</v>
      </c>
      <c r="BZ1988">
        <v>17.11</v>
      </c>
      <c r="CA1988">
        <v>17.010000000000002</v>
      </c>
      <c r="CB1988">
        <v>13.73</v>
      </c>
      <c r="CC1988">
        <v>17.239999999999998</v>
      </c>
      <c r="CD1988">
        <v>17.47</v>
      </c>
      <c r="CE1988">
        <v>17.18</v>
      </c>
      <c r="CF1988">
        <v>13.43</v>
      </c>
      <c r="CG1988">
        <v>21.38</v>
      </c>
      <c r="CH1988">
        <v>22.52</v>
      </c>
      <c r="CI1988">
        <v>21.91</v>
      </c>
      <c r="CJ1988">
        <v>17.29</v>
      </c>
      <c r="CK1988">
        <v>20.94</v>
      </c>
      <c r="CL1988">
        <v>21.17</v>
      </c>
      <c r="CM1988">
        <v>20.260000000000002</v>
      </c>
      <c r="CN1988">
        <v>246</v>
      </c>
      <c r="CO1988">
        <v>471</v>
      </c>
      <c r="CP1988">
        <v>685</v>
      </c>
      <c r="CQ1988">
        <v>883</v>
      </c>
      <c r="CR1988">
        <v>832</v>
      </c>
      <c r="CS1988" s="1">
        <v>1180</v>
      </c>
      <c r="CT1988" s="1">
        <v>1427</v>
      </c>
      <c r="CU1988" s="1">
        <v>1647</v>
      </c>
      <c r="CV1988">
        <v>20.010000000000002</v>
      </c>
      <c r="CW1988">
        <v>29.21</v>
      </c>
      <c r="CX1988">
        <v>44.16</v>
      </c>
      <c r="CY1988">
        <v>27.36</v>
      </c>
      <c r="CZ1988">
        <v>46.15</v>
      </c>
      <c r="DA1988">
        <v>32.43</v>
      </c>
      <c r="DB1988">
        <v>26.8</v>
      </c>
      <c r="DC1988">
        <v>23.22</v>
      </c>
      <c r="DD1988">
        <v>2.08</v>
      </c>
      <c r="DE1988">
        <v>4.8099999999999996</v>
      </c>
      <c r="DF1988">
        <v>7.7</v>
      </c>
      <c r="DG1988">
        <v>5.01</v>
      </c>
      <c r="DH1988">
        <v>7</v>
      </c>
      <c r="DI1988">
        <v>5.92</v>
      </c>
      <c r="DJ1988">
        <v>4.97</v>
      </c>
      <c r="DK1988">
        <v>4.1399999999999997</v>
      </c>
      <c r="DL1988" s="6">
        <f>(CM1988*3+CL1988*2+CK1988)/6</f>
        <v>20.676666666666666</v>
      </c>
      <c r="DM1988">
        <f>BH1988+(BH1988*(CG1988-8.25)/8.25)</f>
        <v>1720.7660606060606</v>
      </c>
      <c r="DN1988">
        <f>BI1988+(BI1988*(CH1988-8.25)/8.25)</f>
        <v>2317.5127272727273</v>
      </c>
      <c r="DO1988">
        <f>BJ1988+(BJ1988*(CI1988-8.25)/8.25)</f>
        <v>3367.5006060606061</v>
      </c>
      <c r="DP1988">
        <f>BK1988+(BK1988*(CJ1988-8.25)/8.25)</f>
        <v>3330.1587878787877</v>
      </c>
      <c r="DQ1988">
        <f>BL1988+(BL1988*(CK1988-8.25)/8.25)</f>
        <v>4637.2581818181825</v>
      </c>
      <c r="DR1988">
        <f>BM1988+(BM1988*(CL1988-8.25)/8.25)</f>
        <v>5573.4836363636368</v>
      </c>
      <c r="DS1988">
        <f>BN1988+(BN1988*(CM1988-8.25)/8.25)</f>
        <v>6416.8945454545465</v>
      </c>
      <c r="DT1988" s="8">
        <f>DM1988*10^8/$I1988</f>
        <v>4847.570810371788</v>
      </c>
      <c r="DU1988" s="8">
        <f>DN1988*10^8/$I1988</f>
        <v>6528.6661020241299</v>
      </c>
      <c r="DV1988" s="8">
        <f>DO1988*10^8/$I1988</f>
        <v>9486.5874075289776</v>
      </c>
      <c r="DW1988" s="8">
        <f>DP1988*10^8/$I1988</f>
        <v>9381.3917554479285</v>
      </c>
      <c r="DX1988" s="8">
        <f>DQ1988*10^8/$I1988</f>
        <v>13063.622021009773</v>
      </c>
      <c r="DY1988" s="8">
        <f>DR1988*10^8/$I1988</f>
        <v>15701.063152190121</v>
      </c>
      <c r="DZ1988" s="8">
        <f>DS1988*10^8/$I1988</f>
        <v>18077.0363874004</v>
      </c>
      <c r="EA1988" s="8">
        <f>DT1988*10^8/$I1988</f>
        <v>13656.093817478113</v>
      </c>
      <c r="EB1988" s="8">
        <f>DZ1988*0.8</f>
        <v>14461.629109920321</v>
      </c>
      <c r="EC1988" s="10">
        <f>G1988-E1988</f>
        <v>1550</v>
      </c>
      <c r="ED1988" s="4">
        <f>EC1988/E1988*100</f>
        <v>4.223433242506812</v>
      </c>
      <c r="EE1988" s="4">
        <f>DY1988-G1988</f>
        <v>-22548.936847809877</v>
      </c>
      <c r="EF1988" s="12">
        <f>EE1988/G1988</f>
        <v>-0.58951468883163072</v>
      </c>
      <c r="EG1988" s="4">
        <f>G1988-F1988</f>
        <v>0</v>
      </c>
    </row>
    <row r="1989" spans="1:137" x14ac:dyDescent="0.3">
      <c r="A1989">
        <v>1988</v>
      </c>
      <c r="B1989" t="s">
        <v>6256</v>
      </c>
      <c r="C1989" t="s">
        <v>4256</v>
      </c>
      <c r="D1989" t="str">
        <f>VLOOKUP(C1989,Sheet1!$A$2:$B$3197,2,FALSE)</f>
        <v>기계</v>
      </c>
      <c r="E1989">
        <v>1020</v>
      </c>
      <c r="F1989">
        <v>1465</v>
      </c>
      <c r="G1989" s="7">
        <v>1535</v>
      </c>
      <c r="H1989" t="s">
        <v>1915</v>
      </c>
      <c r="I1989" s="7">
        <f>VALUE(LEFT(H1989,FIND("/",H1989)-1)) + VALUE(MID(H1989,FIND("/",H1989)+1,LEN(H1989)))</f>
        <v>123996488</v>
      </c>
      <c r="J1989" s="1">
        <v>800000</v>
      </c>
      <c r="K1989" s="1">
        <f>G1989*I1989/(10^8)</f>
        <v>1903.3460908</v>
      </c>
      <c r="L1989">
        <v>45</v>
      </c>
      <c r="M1989">
        <v>96</v>
      </c>
      <c r="N1989">
        <v>116</v>
      </c>
      <c r="O1989" s="1">
        <v>2162</v>
      </c>
      <c r="P1989" s="1">
        <v>3231</v>
      </c>
      <c r="Q1989" s="3"/>
      <c r="R1989" s="3"/>
      <c r="S1989" s="3"/>
      <c r="T1989">
        <v>-90</v>
      </c>
      <c r="U1989">
        <v>-52</v>
      </c>
      <c r="V1989">
        <v>6</v>
      </c>
      <c r="W1989">
        <v>-42</v>
      </c>
      <c r="X1989">
        <v>52</v>
      </c>
      <c r="Y1989" s="3"/>
      <c r="Z1989" s="3"/>
      <c r="AA1989" s="3"/>
      <c r="AB1989">
        <v>-105</v>
      </c>
      <c r="AC1989">
        <v>-131</v>
      </c>
      <c r="AD1989">
        <v>-375</v>
      </c>
      <c r="AE1989">
        <v>-148</v>
      </c>
      <c r="AF1989">
        <v>-117</v>
      </c>
      <c r="AG1989" s="3"/>
      <c r="AH1989" s="3"/>
      <c r="AI1989" s="3"/>
      <c r="AJ1989">
        <v>390</v>
      </c>
      <c r="AK1989">
        <v>652</v>
      </c>
      <c r="AL1989">
        <v>348</v>
      </c>
      <c r="AM1989" s="1">
        <v>1674</v>
      </c>
      <c r="AN1989" s="1">
        <v>1924</v>
      </c>
      <c r="AO1989" s="3"/>
      <c r="AP1989" s="3"/>
      <c r="AQ1989" s="3"/>
      <c r="AR1989">
        <v>131</v>
      </c>
      <c r="AS1989">
        <v>352</v>
      </c>
      <c r="AT1989">
        <v>134</v>
      </c>
      <c r="AU1989" s="1">
        <v>1324</v>
      </c>
      <c r="AV1989" s="1">
        <v>1572</v>
      </c>
      <c r="AW1989" s="3"/>
      <c r="AX1989" s="3"/>
      <c r="AY1989" s="3"/>
      <c r="AZ1989">
        <v>258</v>
      </c>
      <c r="BA1989">
        <v>301</v>
      </c>
      <c r="BB1989">
        <v>214</v>
      </c>
      <c r="BC1989">
        <v>351</v>
      </c>
      <c r="BD1989">
        <v>353</v>
      </c>
      <c r="BE1989" s="3"/>
      <c r="BF1989" s="3"/>
      <c r="BG1989" s="3"/>
      <c r="BH1989">
        <v>258</v>
      </c>
      <c r="BI1989">
        <v>301</v>
      </c>
      <c r="BJ1989">
        <v>214</v>
      </c>
      <c r="BK1989">
        <v>259</v>
      </c>
      <c r="BL1989">
        <v>309</v>
      </c>
      <c r="BM1989" s="3"/>
      <c r="BN1989" s="3"/>
      <c r="BO1989" s="3"/>
      <c r="BP1989">
        <v>199</v>
      </c>
      <c r="BQ1989">
        <v>231</v>
      </c>
      <c r="BR1989">
        <v>335</v>
      </c>
      <c r="BS1989">
        <v>373</v>
      </c>
      <c r="BT1989">
        <v>530</v>
      </c>
      <c r="BU1989" s="3"/>
      <c r="BV1989" s="3"/>
      <c r="BW1989" s="3"/>
      <c r="BX1989">
        <v>-27.43</v>
      </c>
      <c r="BY1989">
        <v>-25.13</v>
      </c>
      <c r="BZ1989">
        <v>-74.92</v>
      </c>
      <c r="CA1989">
        <v>-14.64</v>
      </c>
      <c r="CB1989">
        <v>-6.5</v>
      </c>
      <c r="CC1989" s="3"/>
      <c r="CD1989" s="3"/>
      <c r="CE1989" s="3"/>
      <c r="CF1989">
        <v>-52.56</v>
      </c>
      <c r="CG1989">
        <v>-46.86</v>
      </c>
      <c r="CH1989">
        <v>-145.69999999999999</v>
      </c>
      <c r="CI1989">
        <v>-40.700000000000003</v>
      </c>
      <c r="CJ1989">
        <v>-53.33</v>
      </c>
      <c r="CK1989" s="3"/>
      <c r="CL1989" s="3"/>
      <c r="CM1989" s="3"/>
      <c r="CN1989">
        <v>-258</v>
      </c>
      <c r="CO1989">
        <v>-299</v>
      </c>
      <c r="CP1989">
        <v>-625</v>
      </c>
      <c r="CQ1989">
        <v>-129</v>
      </c>
      <c r="CR1989">
        <v>-143</v>
      </c>
      <c r="CS1989" s="3"/>
      <c r="CT1989" s="3"/>
      <c r="CU1989" s="3"/>
      <c r="CV1989" t="s">
        <v>2</v>
      </c>
      <c r="CW1989" t="s">
        <v>2</v>
      </c>
      <c r="CX1989" t="s">
        <v>2</v>
      </c>
      <c r="CY1989" t="s">
        <v>2</v>
      </c>
      <c r="CZ1989" t="s">
        <v>2</v>
      </c>
      <c r="DA1989" s="3"/>
      <c r="DB1989" s="3"/>
      <c r="DC1989" s="3"/>
      <c r="DD1989">
        <v>5.34</v>
      </c>
      <c r="DE1989">
        <v>3.8</v>
      </c>
      <c r="DF1989">
        <v>2.0099999999999998</v>
      </c>
      <c r="DG1989">
        <v>5.68</v>
      </c>
      <c r="DH1989">
        <v>3.85</v>
      </c>
      <c r="DI1989" s="3"/>
      <c r="DJ1989" s="3"/>
      <c r="DK1989" s="3"/>
      <c r="DL1989" s="6">
        <f>(CM1989*3+CL1989*2+CK1989)/6</f>
        <v>0</v>
      </c>
      <c r="DM1989">
        <f>BH1989+(BH1989*(CG1989-8.25)/8.25)</f>
        <v>-1465.4399999999998</v>
      </c>
      <c r="DN1989">
        <f>BI1989+(BI1989*(CH1989-8.25)/8.25)</f>
        <v>-5315.8424242424235</v>
      </c>
      <c r="DO1989">
        <f>BJ1989+(BJ1989*(CI1989-8.25)/8.25)</f>
        <v>-1055.7333333333336</v>
      </c>
      <c r="DP1989">
        <f>BK1989+(BK1989*(CJ1989-8.25)/8.25)</f>
        <v>-1674.2387878787879</v>
      </c>
      <c r="DQ1989">
        <f>BL1989+(BL1989*(CK1989-8.25)/8.25)</f>
        <v>0</v>
      </c>
      <c r="DR1989">
        <f>BM1989+(BM1989*(CL1989-8.25)/8.25)</f>
        <v>0</v>
      </c>
      <c r="DS1989">
        <f>BN1989+(BN1989*(CM1989-8.25)/8.25)</f>
        <v>0</v>
      </c>
      <c r="DT1989" s="8">
        <f>DM1989*10^8/$I1989</f>
        <v>-1181.8399243694705</v>
      </c>
      <c r="DU1989" s="8">
        <f>DN1989*10^8/$I1989</f>
        <v>-4287.0911184536317</v>
      </c>
      <c r="DV1989" s="8">
        <f>DO1989*10^8/$I1989</f>
        <v>-851.42196392960227</v>
      </c>
      <c r="DW1989" s="8">
        <f>DP1989*10^8/$I1989</f>
        <v>-1350.2308128910779</v>
      </c>
      <c r="DX1989" s="8">
        <f>DQ1989*10^8/$I1989</f>
        <v>0</v>
      </c>
      <c r="DY1989" s="8">
        <f>DR1989*10^8/$I1989</f>
        <v>0</v>
      </c>
      <c r="DZ1989" s="8">
        <f>DS1989*10^8/$I1989</f>
        <v>0</v>
      </c>
      <c r="EA1989" s="8">
        <f>DT1989*10^8/$I1989</f>
        <v>-953.12370812427412</v>
      </c>
      <c r="EB1989" s="8">
        <f>DZ1989*0.8</f>
        <v>0</v>
      </c>
      <c r="EC1989" s="10">
        <f>G1989-E1989</f>
        <v>515</v>
      </c>
      <c r="ED1989" s="4">
        <f>EC1989/E1989*100</f>
        <v>50.490196078431367</v>
      </c>
      <c r="EE1989" s="4">
        <f>DY1989-G1989</f>
        <v>-1535</v>
      </c>
      <c r="EF1989" s="12">
        <f>EE1989/G1989</f>
        <v>-1</v>
      </c>
      <c r="EG1989" s="4">
        <f>G1989-F1989</f>
        <v>70</v>
      </c>
    </row>
    <row r="1990" spans="1:137" x14ac:dyDescent="0.3">
      <c r="A1990">
        <v>1989</v>
      </c>
      <c r="B1990" t="s">
        <v>7299</v>
      </c>
      <c r="C1990" t="s">
        <v>4257</v>
      </c>
      <c r="D1990" t="str">
        <f>VLOOKUP(C1990,Sheet1!$A$2:$B$3197,2,FALSE)</f>
        <v>건설</v>
      </c>
      <c r="E1990">
        <v>9210</v>
      </c>
      <c r="F1990">
        <v>10700</v>
      </c>
      <c r="G1990" s="7">
        <v>10450</v>
      </c>
      <c r="H1990" t="s">
        <v>1916</v>
      </c>
      <c r="I1990" s="7">
        <f>VALUE(LEFT(H1990,FIND("/",H1990)-1)) + VALUE(MID(H1990,FIND("/",H1990)+1,LEN(H1990)))</f>
        <v>21400000</v>
      </c>
      <c r="J1990" s="1">
        <v>15992</v>
      </c>
      <c r="K1990" s="1">
        <f>G1990*I1990/(10^8)</f>
        <v>2236.3000000000002</v>
      </c>
      <c r="L1990" s="1">
        <v>11207</v>
      </c>
      <c r="M1990" s="1">
        <v>13264</v>
      </c>
      <c r="N1990" s="1">
        <v>10636</v>
      </c>
      <c r="O1990" s="1">
        <v>16425</v>
      </c>
      <c r="P1990" s="1">
        <v>11016</v>
      </c>
      <c r="Q1990" s="3"/>
      <c r="R1990" s="3"/>
      <c r="S1990" s="3"/>
      <c r="T1990">
        <v>352</v>
      </c>
      <c r="U1990">
        <v>719</v>
      </c>
      <c r="V1990">
        <v>478</v>
      </c>
      <c r="W1990">
        <v>588</v>
      </c>
      <c r="X1990">
        <v>543</v>
      </c>
      <c r="Y1990" s="3"/>
      <c r="Z1990" s="3"/>
      <c r="AA1990" s="3"/>
      <c r="AB1990">
        <v>166</v>
      </c>
      <c r="AC1990">
        <v>225</v>
      </c>
      <c r="AD1990">
        <v>241</v>
      </c>
      <c r="AE1990">
        <v>282</v>
      </c>
      <c r="AF1990">
        <v>376</v>
      </c>
      <c r="AG1990" s="3"/>
      <c r="AH1990" s="3"/>
      <c r="AI1990" s="3"/>
      <c r="AJ1990" s="1">
        <v>9028</v>
      </c>
      <c r="AK1990" s="1">
        <v>9421</v>
      </c>
      <c r="AL1990" s="1">
        <v>9692</v>
      </c>
      <c r="AM1990" s="1">
        <v>10392</v>
      </c>
      <c r="AN1990" s="1">
        <v>9775</v>
      </c>
      <c r="AO1990" s="3"/>
      <c r="AP1990" s="3"/>
      <c r="AQ1990" s="3"/>
      <c r="AR1990" s="1">
        <v>5927</v>
      </c>
      <c r="AS1990" s="1">
        <v>6039</v>
      </c>
      <c r="AT1990" s="1">
        <v>6155</v>
      </c>
      <c r="AU1990" s="1">
        <v>6617</v>
      </c>
      <c r="AV1990" s="1">
        <v>5770</v>
      </c>
      <c r="AW1990" s="3"/>
      <c r="AX1990" s="3"/>
      <c r="AY1990" s="3"/>
      <c r="AZ1990" s="1">
        <v>3100</v>
      </c>
      <c r="BA1990" s="1">
        <v>3381</v>
      </c>
      <c r="BB1990" s="1">
        <v>3536</v>
      </c>
      <c r="BC1990" s="1">
        <v>3775</v>
      </c>
      <c r="BD1990" s="1">
        <v>4005</v>
      </c>
      <c r="BE1990" s="3"/>
      <c r="BF1990" s="3"/>
      <c r="BG1990" s="3"/>
      <c r="BH1990" s="1">
        <v>3102</v>
      </c>
      <c r="BI1990" s="1">
        <v>3383</v>
      </c>
      <c r="BJ1990" s="1">
        <v>3537</v>
      </c>
      <c r="BK1990" s="1">
        <v>3775</v>
      </c>
      <c r="BL1990" s="1">
        <v>4005</v>
      </c>
      <c r="BM1990" s="3"/>
      <c r="BN1990" s="3"/>
      <c r="BO1990" s="3"/>
      <c r="BP1990" s="1">
        <v>1070</v>
      </c>
      <c r="BQ1990" s="1">
        <v>1070</v>
      </c>
      <c r="BR1990" s="1">
        <v>1070</v>
      </c>
      <c r="BS1990" s="1">
        <v>1070</v>
      </c>
      <c r="BT1990" s="1">
        <v>1070</v>
      </c>
      <c r="BU1990" s="3"/>
      <c r="BV1990" s="3"/>
      <c r="BW1990" s="3"/>
      <c r="BX1990">
        <v>1.91</v>
      </c>
      <c r="BY1990">
        <v>2.44</v>
      </c>
      <c r="BZ1990">
        <v>2.5299999999999998</v>
      </c>
      <c r="CA1990">
        <v>2.81</v>
      </c>
      <c r="CB1990">
        <v>3.73</v>
      </c>
      <c r="CC1990" s="3"/>
      <c r="CD1990" s="3"/>
      <c r="CE1990" s="3"/>
      <c r="CF1990">
        <v>5.47</v>
      </c>
      <c r="CG1990">
        <v>6.93</v>
      </c>
      <c r="CH1990">
        <v>6.97</v>
      </c>
      <c r="CI1990">
        <v>7.72</v>
      </c>
      <c r="CJ1990">
        <v>9.68</v>
      </c>
      <c r="CK1990" s="3"/>
      <c r="CL1990" s="3"/>
      <c r="CM1990" s="3"/>
      <c r="CN1990">
        <v>778</v>
      </c>
      <c r="CO1990" s="1">
        <v>1051</v>
      </c>
      <c r="CP1990" s="1">
        <v>1127</v>
      </c>
      <c r="CQ1990" s="1">
        <v>1319</v>
      </c>
      <c r="CR1990" s="1">
        <v>1759</v>
      </c>
      <c r="CS1990" s="3"/>
      <c r="CT1990" s="3"/>
      <c r="CU1990" s="3"/>
      <c r="CV1990">
        <v>10.69</v>
      </c>
      <c r="CW1990">
        <v>7.74</v>
      </c>
      <c r="CX1990">
        <v>6.27</v>
      </c>
      <c r="CY1990">
        <v>4.93</v>
      </c>
      <c r="CZ1990">
        <v>4.92</v>
      </c>
      <c r="DA1990" s="3"/>
      <c r="DB1990" s="3"/>
      <c r="DC1990" s="3"/>
      <c r="DD1990">
        <v>0.56999999999999995</v>
      </c>
      <c r="DE1990">
        <v>0.51</v>
      </c>
      <c r="DF1990">
        <v>0.43</v>
      </c>
      <c r="DG1990">
        <v>0.37</v>
      </c>
      <c r="DH1990">
        <v>0.45</v>
      </c>
      <c r="DI1990" s="3"/>
      <c r="DJ1990" s="3"/>
      <c r="DK1990" s="3"/>
      <c r="DL1990" s="6">
        <f>(CM1990*3+CL1990*2+CK1990)/6</f>
        <v>0</v>
      </c>
      <c r="DM1990">
        <f>BH1990+(BH1990*(CG1990-8.25)/8.25)</f>
        <v>2605.6799999999998</v>
      </c>
      <c r="DN1990">
        <f>BI1990+(BI1990*(CH1990-8.25)/8.25)</f>
        <v>2858.1224242424241</v>
      </c>
      <c r="DO1990">
        <f>BJ1990+(BJ1990*(CI1990-8.25)/8.25)</f>
        <v>3309.7745454545452</v>
      </c>
      <c r="DP1990">
        <f>BK1990+(BK1990*(CJ1990-8.25)/8.25)</f>
        <v>4429.333333333333</v>
      </c>
      <c r="DQ1990">
        <f>BL1990+(BL1990*(CK1990-8.25)/8.25)</f>
        <v>0</v>
      </c>
      <c r="DR1990">
        <f>BM1990+(BM1990*(CL1990-8.25)/8.25)</f>
        <v>0</v>
      </c>
      <c r="DS1990">
        <f>BN1990+(BN1990*(CM1990-8.25)/8.25)</f>
        <v>0</v>
      </c>
      <c r="DT1990" s="8">
        <f>DM1990*10^8/$I1990</f>
        <v>12176.074766355139</v>
      </c>
      <c r="DU1990" s="8">
        <f>DN1990*10^8/$I1990</f>
        <v>13355.712262815066</v>
      </c>
      <c r="DV1990" s="8">
        <f>DO1990*10^8/$I1990</f>
        <v>15466.236193712828</v>
      </c>
      <c r="DW1990" s="8">
        <f>DP1990*10^8/$I1990</f>
        <v>20697.819314641743</v>
      </c>
      <c r="DX1990" s="8">
        <f>DQ1990*10^8/$I1990</f>
        <v>0</v>
      </c>
      <c r="DY1990" s="8">
        <f>DR1990*10^8/$I1990</f>
        <v>0</v>
      </c>
      <c r="DZ1990" s="8">
        <f>DS1990*10^8/$I1990</f>
        <v>0</v>
      </c>
      <c r="EA1990" s="8">
        <f>DT1990*10^8/$I1990</f>
        <v>56897.545637173549</v>
      </c>
      <c r="EB1990" s="8">
        <f>DZ1990*0.8</f>
        <v>0</v>
      </c>
      <c r="EC1990" s="10">
        <f>G1990-E1990</f>
        <v>1240</v>
      </c>
      <c r="ED1990" s="4">
        <f>EC1990/E1990*100</f>
        <v>13.463626492942455</v>
      </c>
      <c r="EE1990" s="4">
        <f>DY1990-G1990</f>
        <v>-10450</v>
      </c>
      <c r="EF1990" s="12">
        <f>EE1990/G1990</f>
        <v>-1</v>
      </c>
      <c r="EG1990" s="4">
        <f>G1990-F1990</f>
        <v>-250</v>
      </c>
    </row>
    <row r="1991" spans="1:137" x14ac:dyDescent="0.3">
      <c r="A1991">
        <v>1990</v>
      </c>
      <c r="B1991" t="s">
        <v>6317</v>
      </c>
      <c r="C1991" t="s">
        <v>4258</v>
      </c>
      <c r="D1991" t="str">
        <f>VLOOKUP(C1991,Sheet1!$A$2:$B$3197,2,FALSE)</f>
        <v>자동차부품</v>
      </c>
      <c r="E1991">
        <v>1901.33</v>
      </c>
      <c r="F1991">
        <v>2020</v>
      </c>
      <c r="G1991" s="7">
        <v>1875</v>
      </c>
      <c r="H1991" t="s">
        <v>1917</v>
      </c>
      <c r="I1991" s="7">
        <f>VALUE(LEFT(H1991,FIND("/",H1991)-1)) + VALUE(MID(H1991,FIND("/",H1991)+1,LEN(H1991)))</f>
        <v>12659007</v>
      </c>
      <c r="J1991">
        <v>205</v>
      </c>
      <c r="K1991" s="1">
        <f>G1991*I1991/(10^8)</f>
        <v>237.35638125</v>
      </c>
      <c r="L1991" s="1">
        <v>1255</v>
      </c>
      <c r="M1991" s="1">
        <v>1193</v>
      </c>
      <c r="N1991" s="1">
        <v>1408</v>
      </c>
      <c r="O1991" s="1">
        <v>1473</v>
      </c>
      <c r="P1991" s="1">
        <v>1194</v>
      </c>
      <c r="Q1991" s="3"/>
      <c r="R1991" s="3"/>
      <c r="S1991" s="3"/>
      <c r="T1991">
        <v>-43</v>
      </c>
      <c r="U1991">
        <v>-57</v>
      </c>
      <c r="V1991">
        <v>-24</v>
      </c>
      <c r="W1991">
        <v>-3</v>
      </c>
      <c r="X1991">
        <v>-50</v>
      </c>
      <c r="Y1991" s="3"/>
      <c r="Z1991" s="3"/>
      <c r="AA1991" s="3"/>
      <c r="AB1991">
        <v>-26</v>
      </c>
      <c r="AC1991">
        <v>-78</v>
      </c>
      <c r="AD1991">
        <v>-42</v>
      </c>
      <c r="AE1991">
        <v>-62</v>
      </c>
      <c r="AF1991">
        <v>-88</v>
      </c>
      <c r="AG1991" s="3"/>
      <c r="AH1991" s="3"/>
      <c r="AI1991" s="3"/>
      <c r="AJ1991" s="1">
        <v>1274</v>
      </c>
      <c r="AK1991" s="1">
        <v>1145</v>
      </c>
      <c r="AL1991" s="1">
        <v>1245</v>
      </c>
      <c r="AM1991" s="1">
        <v>1163</v>
      </c>
      <c r="AN1991" s="1">
        <v>1008</v>
      </c>
      <c r="AO1991" s="3"/>
      <c r="AP1991" s="3"/>
      <c r="AQ1991" s="3"/>
      <c r="AR1991" s="1">
        <v>1081</v>
      </c>
      <c r="AS1991">
        <v>937</v>
      </c>
      <c r="AT1991" s="1">
        <v>1027</v>
      </c>
      <c r="AU1991" s="1">
        <v>1027</v>
      </c>
      <c r="AV1991">
        <v>931</v>
      </c>
      <c r="AW1991" s="3"/>
      <c r="AX1991" s="3"/>
      <c r="AY1991" s="3"/>
      <c r="AZ1991">
        <v>193</v>
      </c>
      <c r="BA1991">
        <v>208</v>
      </c>
      <c r="BB1991">
        <v>217</v>
      </c>
      <c r="BC1991">
        <v>136</v>
      </c>
      <c r="BD1991">
        <v>77</v>
      </c>
      <c r="BE1991" s="3"/>
      <c r="BF1991" s="3"/>
      <c r="BG1991" s="3"/>
      <c r="BH1991">
        <v>193</v>
      </c>
      <c r="BI1991">
        <v>208</v>
      </c>
      <c r="BJ1991">
        <v>217</v>
      </c>
      <c r="BK1991">
        <v>136</v>
      </c>
      <c r="BL1991">
        <v>77</v>
      </c>
      <c r="BM1991" s="3"/>
      <c r="BN1991" s="3"/>
      <c r="BO1991" s="3"/>
      <c r="BP1991">
        <v>67</v>
      </c>
      <c r="BQ1991">
        <v>98</v>
      </c>
      <c r="BR1991">
        <v>107</v>
      </c>
      <c r="BS1991">
        <v>107</v>
      </c>
      <c r="BT1991">
        <v>61</v>
      </c>
      <c r="BU1991" s="3"/>
      <c r="BV1991" s="3"/>
      <c r="BW1991" s="3"/>
      <c r="BX1991">
        <v>-2.0299999999999998</v>
      </c>
      <c r="BY1991">
        <v>-6.43</v>
      </c>
      <c r="BZ1991">
        <v>-3.5</v>
      </c>
      <c r="CA1991">
        <v>-5.15</v>
      </c>
      <c r="CB1991">
        <v>-8.1300000000000008</v>
      </c>
      <c r="CC1991" s="3"/>
      <c r="CD1991" s="3"/>
      <c r="CE1991" s="3"/>
      <c r="CF1991">
        <v>-12.38</v>
      </c>
      <c r="CG1991">
        <v>-38.799999999999997</v>
      </c>
      <c r="CH1991">
        <v>-19.649999999999999</v>
      </c>
      <c r="CI1991">
        <v>-35.04</v>
      </c>
      <c r="CJ1991">
        <v>-82.78</v>
      </c>
      <c r="CK1991" s="3"/>
      <c r="CL1991" s="3"/>
      <c r="CM1991" s="3"/>
      <c r="CN1991">
        <v>-359</v>
      </c>
      <c r="CO1991">
        <v>-837</v>
      </c>
      <c r="CP1991">
        <v>-418</v>
      </c>
      <c r="CQ1991">
        <v>-579</v>
      </c>
      <c r="CR1991">
        <v>-728</v>
      </c>
      <c r="CS1991" s="3"/>
      <c r="CT1991" s="3"/>
      <c r="CU1991" s="3"/>
      <c r="CV1991" t="s">
        <v>2</v>
      </c>
      <c r="CW1991" t="s">
        <v>2</v>
      </c>
      <c r="CX1991" t="s">
        <v>2</v>
      </c>
      <c r="CY1991" t="s">
        <v>2</v>
      </c>
      <c r="CZ1991" t="s">
        <v>2</v>
      </c>
      <c r="DA1991" s="3"/>
      <c r="DB1991" s="3"/>
      <c r="DC1991" s="3"/>
      <c r="DD1991">
        <v>1.61</v>
      </c>
      <c r="DE1991">
        <v>1.07</v>
      </c>
      <c r="DF1991">
        <v>0.64</v>
      </c>
      <c r="DG1991">
        <v>1.43</v>
      </c>
      <c r="DH1991">
        <v>3.03</v>
      </c>
      <c r="DI1991" s="3"/>
      <c r="DJ1991" s="3"/>
      <c r="DK1991" s="3"/>
      <c r="DL1991" s="6">
        <f>(CM1991*3+CL1991*2+CK1991)/6</f>
        <v>0</v>
      </c>
      <c r="DM1991">
        <f>BH1991+(BH1991*(CG1991-8.25)/8.25)</f>
        <v>-907.68484848484854</v>
      </c>
      <c r="DN1991">
        <f>BI1991+(BI1991*(CH1991-8.25)/8.25)</f>
        <v>-495.41818181818178</v>
      </c>
      <c r="DO1991">
        <f>BJ1991+(BJ1991*(CI1991-8.25)/8.25)</f>
        <v>-921.6581818181819</v>
      </c>
      <c r="DP1991">
        <f>BK1991+(BK1991*(CJ1991-8.25)/8.25)</f>
        <v>-1364.6157575757575</v>
      </c>
      <c r="DQ1991">
        <f>BL1991+(BL1991*(CK1991-8.25)/8.25)</f>
        <v>0</v>
      </c>
      <c r="DR1991">
        <f>BM1991+(BM1991*(CL1991-8.25)/8.25)</f>
        <v>0</v>
      </c>
      <c r="DS1991">
        <f>BN1991+(BN1991*(CM1991-8.25)/8.25)</f>
        <v>0</v>
      </c>
      <c r="DT1991" s="8">
        <f>DM1991*10^8/$I1991</f>
        <v>-7170.2689514655331</v>
      </c>
      <c r="DU1991" s="8">
        <f>DN1991*10^8/$I1991</f>
        <v>-3913.5627448360028</v>
      </c>
      <c r="DV1991" s="8">
        <f>DO1991*10^8/$I1991</f>
        <v>-7280.6514904224468</v>
      </c>
      <c r="DW1991" s="8">
        <f>DP1991*10^8/$I1991</f>
        <v>-10779.800955760255</v>
      </c>
      <c r="DX1991" s="8">
        <f>DQ1991*10^8/$I1991</f>
        <v>0</v>
      </c>
      <c r="DY1991" s="8">
        <f>DR1991*10^8/$I1991</f>
        <v>0</v>
      </c>
      <c r="DZ1991" s="8">
        <f>DS1991*10^8/$I1991</f>
        <v>0</v>
      </c>
      <c r="EA1991" s="8">
        <f>DT1991*10^8/$I1991</f>
        <v>-56641.638253818273</v>
      </c>
      <c r="EB1991" s="8">
        <f>DZ1991*0.8</f>
        <v>0</v>
      </c>
      <c r="EC1991" s="10">
        <f>G1991-E1991</f>
        <v>-26.329999999999927</v>
      </c>
      <c r="ED1991" s="4">
        <f>EC1991/E1991*100</f>
        <v>-1.3848200996144766</v>
      </c>
      <c r="EE1991" s="4">
        <f>DY1991-G1991</f>
        <v>-1875</v>
      </c>
      <c r="EF1991" s="12">
        <f>EE1991/G1991</f>
        <v>-1</v>
      </c>
      <c r="EG1991" s="4">
        <f>G1991-F1991</f>
        <v>-145</v>
      </c>
    </row>
    <row r="1992" spans="1:137" x14ac:dyDescent="0.3">
      <c r="A1992">
        <v>1991</v>
      </c>
      <c r="B1992" t="s">
        <v>7699</v>
      </c>
      <c r="C1992" t="s">
        <v>4259</v>
      </c>
      <c r="D1992" t="str">
        <f>VLOOKUP(C1992,Sheet1!$A$2:$B$3197,2,FALSE)</f>
        <v>반도체와반도체장비</v>
      </c>
      <c r="E1992">
        <v>27500</v>
      </c>
      <c r="F1992">
        <v>26950</v>
      </c>
      <c r="G1992" s="7">
        <v>26600</v>
      </c>
      <c r="H1992" t="s">
        <v>1356</v>
      </c>
      <c r="I1992" s="7">
        <f>VALUE(LEFT(H1992,FIND("/",H1992)-1)) + VALUE(MID(H1992,FIND("/",H1992)+1,LEN(H1992)))</f>
        <v>11000000</v>
      </c>
      <c r="J1992" s="1">
        <v>1232000</v>
      </c>
      <c r="K1992" s="1">
        <f>G1992*I1992/(10^8)</f>
        <v>2926</v>
      </c>
      <c r="L1992">
        <v>948</v>
      </c>
      <c r="M1992" s="1">
        <v>1498</v>
      </c>
      <c r="N1992" s="1">
        <v>1540</v>
      </c>
      <c r="O1992" s="1">
        <v>1798</v>
      </c>
      <c r="P1992">
        <v>865</v>
      </c>
      <c r="Q1992" s="3"/>
      <c r="R1992" s="3"/>
      <c r="S1992" s="3"/>
      <c r="T1992">
        <v>150</v>
      </c>
      <c r="U1992">
        <v>301</v>
      </c>
      <c r="V1992">
        <v>321</v>
      </c>
      <c r="W1992">
        <v>460</v>
      </c>
      <c r="X1992">
        <v>154</v>
      </c>
      <c r="Y1992" s="3"/>
      <c r="Z1992" s="3"/>
      <c r="AA1992" s="3"/>
      <c r="AB1992">
        <v>123</v>
      </c>
      <c r="AC1992">
        <v>254</v>
      </c>
      <c r="AD1992">
        <v>254</v>
      </c>
      <c r="AE1992">
        <v>374</v>
      </c>
      <c r="AF1992">
        <v>111</v>
      </c>
      <c r="AG1992" s="3"/>
      <c r="AH1992" s="3"/>
      <c r="AI1992" s="3"/>
      <c r="AJ1992" s="1">
        <v>1491</v>
      </c>
      <c r="AK1992" s="1">
        <v>1760</v>
      </c>
      <c r="AL1992" s="1">
        <v>1987</v>
      </c>
      <c r="AM1992" s="1">
        <v>2325</v>
      </c>
      <c r="AN1992" s="1">
        <v>2275</v>
      </c>
      <c r="AO1992" s="3"/>
      <c r="AP1992" s="3"/>
      <c r="AQ1992" s="3"/>
      <c r="AR1992">
        <v>278</v>
      </c>
      <c r="AS1992">
        <v>304</v>
      </c>
      <c r="AT1992">
        <v>327</v>
      </c>
      <c r="AU1992">
        <v>249</v>
      </c>
      <c r="AV1992">
        <v>207</v>
      </c>
      <c r="AW1992" s="3"/>
      <c r="AX1992" s="3"/>
      <c r="AY1992" s="3"/>
      <c r="AZ1992" s="1">
        <v>1213</v>
      </c>
      <c r="BA1992" s="1">
        <v>1456</v>
      </c>
      <c r="BB1992" s="1">
        <v>1661</v>
      </c>
      <c r="BC1992" s="1">
        <v>2076</v>
      </c>
      <c r="BD1992" s="1">
        <v>2067</v>
      </c>
      <c r="BE1992" s="3"/>
      <c r="BF1992" s="3"/>
      <c r="BG1992" s="3"/>
      <c r="BH1992" s="1">
        <v>1204</v>
      </c>
      <c r="BI1992" s="1">
        <v>1457</v>
      </c>
      <c r="BJ1992" s="1">
        <v>1655</v>
      </c>
      <c r="BK1992" s="1">
        <v>2068</v>
      </c>
      <c r="BL1992" s="1">
        <v>2062</v>
      </c>
      <c r="BM1992" s="3"/>
      <c r="BN1992" s="3"/>
      <c r="BO1992" s="3"/>
      <c r="BP1992">
        <v>47</v>
      </c>
      <c r="BQ1992">
        <v>47</v>
      </c>
      <c r="BR1992">
        <v>47</v>
      </c>
      <c r="BS1992">
        <v>55</v>
      </c>
      <c r="BT1992">
        <v>55</v>
      </c>
      <c r="BU1992" s="3"/>
      <c r="BV1992" s="3"/>
      <c r="BW1992" s="3"/>
      <c r="BX1992">
        <v>8.6300000000000008</v>
      </c>
      <c r="BY1992">
        <v>15.62</v>
      </c>
      <c r="BZ1992">
        <v>13.57</v>
      </c>
      <c r="CA1992">
        <v>17.34</v>
      </c>
      <c r="CB1992">
        <v>4.84</v>
      </c>
      <c r="CC1992" s="3"/>
      <c r="CD1992" s="3"/>
      <c r="CE1992" s="3"/>
      <c r="CF1992">
        <v>11.58</v>
      </c>
      <c r="CG1992">
        <v>19.78</v>
      </c>
      <c r="CH1992">
        <v>16.670000000000002</v>
      </c>
      <c r="CI1992">
        <v>19.940000000000001</v>
      </c>
      <c r="CJ1992">
        <v>5.54</v>
      </c>
      <c r="CK1992" s="3"/>
      <c r="CL1992" s="3"/>
      <c r="CM1992" s="3"/>
      <c r="CN1992" s="1">
        <v>1343</v>
      </c>
      <c r="CO1992" s="1">
        <v>2617</v>
      </c>
      <c r="CP1992" s="1">
        <v>2572</v>
      </c>
      <c r="CQ1992" s="1">
        <v>3502</v>
      </c>
      <c r="CR1992" s="1">
        <v>1040</v>
      </c>
      <c r="CS1992" s="3"/>
      <c r="CT1992" s="3"/>
      <c r="CU1992" s="3"/>
      <c r="CV1992">
        <v>7.98</v>
      </c>
      <c r="CW1992">
        <v>7.29</v>
      </c>
      <c r="CX1992">
        <v>4.68</v>
      </c>
      <c r="CY1992">
        <v>4.5999999999999996</v>
      </c>
      <c r="CZ1992">
        <v>26.36</v>
      </c>
      <c r="DA1992" s="3"/>
      <c r="DB1992" s="3"/>
      <c r="DC1992" s="3"/>
      <c r="DD1992">
        <v>0.87</v>
      </c>
      <c r="DE1992">
        <v>1.3</v>
      </c>
      <c r="DF1992">
        <v>0.71</v>
      </c>
      <c r="DG1992">
        <v>0.84</v>
      </c>
      <c r="DH1992">
        <v>1.38</v>
      </c>
      <c r="DI1992" s="3"/>
      <c r="DJ1992" s="3"/>
      <c r="DK1992" s="3"/>
      <c r="DL1992" s="6">
        <f>(CM1992*3+CL1992*2+CK1992)/6</f>
        <v>0</v>
      </c>
      <c r="DM1992">
        <f>BH1992+(BH1992*(CG1992-8.25)/8.25)</f>
        <v>2886.6812121212124</v>
      </c>
      <c r="DN1992">
        <f>BI1992+(BI1992*(CH1992-8.25)/8.25)</f>
        <v>2944.0230303030303</v>
      </c>
      <c r="DO1992">
        <f>BJ1992+(BJ1992*(CI1992-8.25)/8.25)</f>
        <v>4000.0848484848484</v>
      </c>
      <c r="DP1992">
        <f>BK1992+(BK1992*(CJ1992-8.25)/8.25)</f>
        <v>1388.6933333333334</v>
      </c>
      <c r="DQ1992">
        <f>BL1992+(BL1992*(CK1992-8.25)/8.25)</f>
        <v>0</v>
      </c>
      <c r="DR1992">
        <f>BM1992+(BM1992*(CL1992-8.25)/8.25)</f>
        <v>0</v>
      </c>
      <c r="DS1992">
        <f>BN1992+(BN1992*(CM1992-8.25)/8.25)</f>
        <v>0</v>
      </c>
      <c r="DT1992" s="8">
        <f>DM1992*10^8/$I1992</f>
        <v>26242.556473829201</v>
      </c>
      <c r="DU1992" s="8">
        <f>DN1992*10^8/$I1992</f>
        <v>26763.845730027548</v>
      </c>
      <c r="DV1992" s="8">
        <f>DO1992*10^8/$I1992</f>
        <v>36364.407713498622</v>
      </c>
      <c r="DW1992" s="8">
        <f>DP1992*10^8/$I1992</f>
        <v>12624.48484848485</v>
      </c>
      <c r="DX1992" s="8">
        <f>DQ1992*10^8/$I1992</f>
        <v>0</v>
      </c>
      <c r="DY1992" s="8">
        <f>DR1992*10^8/$I1992</f>
        <v>0</v>
      </c>
      <c r="DZ1992" s="8">
        <f>DS1992*10^8/$I1992</f>
        <v>0</v>
      </c>
      <c r="EA1992" s="8">
        <f>DT1992*10^8/$I1992</f>
        <v>238568.69521662907</v>
      </c>
      <c r="EB1992" s="8">
        <f>DZ1992*0.8</f>
        <v>0</v>
      </c>
      <c r="EC1992" s="10">
        <f>G1992-E1992</f>
        <v>-900</v>
      </c>
      <c r="ED1992" s="4">
        <f>EC1992/E1992*100</f>
        <v>-3.2727272727272729</v>
      </c>
      <c r="EE1992" s="4">
        <f>DY1992-G1992</f>
        <v>-26600</v>
      </c>
      <c r="EF1992" s="12">
        <f>EE1992/G1992</f>
        <v>-1</v>
      </c>
      <c r="EG1992" s="4">
        <f>G1992-F1992</f>
        <v>-350</v>
      </c>
    </row>
    <row r="1993" spans="1:137" x14ac:dyDescent="0.3">
      <c r="A1993">
        <v>1992</v>
      </c>
      <c r="B1993" t="s">
        <v>7404</v>
      </c>
      <c r="C1993" t="s">
        <v>4260</v>
      </c>
      <c r="D1993" t="str">
        <f>VLOOKUP(C1993,Sheet1!$A$2:$B$3197,2,FALSE)</f>
        <v>게임엔터테인먼트</v>
      </c>
      <c r="E1993">
        <v>9470</v>
      </c>
      <c r="F1993">
        <v>9440</v>
      </c>
      <c r="G1993" s="7">
        <v>12600</v>
      </c>
      <c r="H1993" t="s">
        <v>1918</v>
      </c>
      <c r="I1993" s="7">
        <f>VALUE(LEFT(H1993,FIND("/",H1993)-1)) + VALUE(MID(H1993,FIND("/",H1993)+1,LEN(H1993)))</f>
        <v>11330638</v>
      </c>
      <c r="J1993" s="1">
        <v>406091</v>
      </c>
      <c r="K1993" s="1">
        <f>G1993*I1993/(10^8)</f>
        <v>1427.660388</v>
      </c>
      <c r="L1993">
        <v>724</v>
      </c>
      <c r="M1993">
        <v>554</v>
      </c>
      <c r="N1993">
        <v>377</v>
      </c>
      <c r="O1993">
        <v>627</v>
      </c>
      <c r="P1993">
        <v>475</v>
      </c>
      <c r="Q1993" s="3"/>
      <c r="R1993" s="3"/>
      <c r="S1993" s="3"/>
      <c r="T1993">
        <v>109</v>
      </c>
      <c r="U1993">
        <v>66</v>
      </c>
      <c r="V1993">
        <v>-11</v>
      </c>
      <c r="W1993">
        <v>257</v>
      </c>
      <c r="X1993">
        <v>179</v>
      </c>
      <c r="Y1993" s="3"/>
      <c r="Z1993" s="3"/>
      <c r="AA1993" s="3"/>
      <c r="AB1993">
        <v>-23</v>
      </c>
      <c r="AC1993">
        <v>-75</v>
      </c>
      <c r="AD1993">
        <v>-149</v>
      </c>
      <c r="AE1993">
        <v>208</v>
      </c>
      <c r="AF1993">
        <v>156</v>
      </c>
      <c r="AG1993" s="3"/>
      <c r="AH1993" s="3"/>
      <c r="AI1993" s="3"/>
      <c r="AJ1993" s="1">
        <v>1477</v>
      </c>
      <c r="AK1993" s="1">
        <v>1437</v>
      </c>
      <c r="AL1993" s="1">
        <v>1272</v>
      </c>
      <c r="AM1993" s="1">
        <v>1754</v>
      </c>
      <c r="AN1993" s="1">
        <v>2169</v>
      </c>
      <c r="AO1993" s="3"/>
      <c r="AP1993" s="3"/>
      <c r="AQ1993" s="3"/>
      <c r="AR1993">
        <v>323</v>
      </c>
      <c r="AS1993">
        <v>366</v>
      </c>
      <c r="AT1993">
        <v>350</v>
      </c>
      <c r="AU1993">
        <v>573</v>
      </c>
      <c r="AV1993">
        <v>656</v>
      </c>
      <c r="AW1993" s="3"/>
      <c r="AX1993" s="3"/>
      <c r="AY1993" s="3"/>
      <c r="AZ1993" s="1">
        <v>1155</v>
      </c>
      <c r="BA1993" s="1">
        <v>1071</v>
      </c>
      <c r="BB1993">
        <v>922</v>
      </c>
      <c r="BC1993" s="1">
        <v>1181</v>
      </c>
      <c r="BD1993" s="1">
        <v>1513</v>
      </c>
      <c r="BE1993" s="3"/>
      <c r="BF1993" s="3"/>
      <c r="BG1993" s="3"/>
      <c r="BH1993" s="1">
        <v>1155</v>
      </c>
      <c r="BI1993" s="1">
        <v>1071</v>
      </c>
      <c r="BJ1993">
        <v>922</v>
      </c>
      <c r="BK1993" s="1">
        <v>1181</v>
      </c>
      <c r="BL1993" s="1">
        <v>1513</v>
      </c>
      <c r="BM1993" s="3"/>
      <c r="BN1993" s="3"/>
      <c r="BO1993" s="3"/>
      <c r="BP1993">
        <v>57</v>
      </c>
      <c r="BQ1993">
        <v>57</v>
      </c>
      <c r="BR1993">
        <v>57</v>
      </c>
      <c r="BS1993">
        <v>57</v>
      </c>
      <c r="BT1993">
        <v>57</v>
      </c>
      <c r="BU1993" s="3"/>
      <c r="BV1993" s="3"/>
      <c r="BW1993" s="3"/>
      <c r="BX1993">
        <v>-1.52</v>
      </c>
      <c r="BY1993">
        <v>-5.13</v>
      </c>
      <c r="BZ1993">
        <v>-10.99</v>
      </c>
      <c r="CA1993">
        <v>13.73</v>
      </c>
      <c r="CB1993">
        <v>7.95</v>
      </c>
      <c r="CC1993" s="3"/>
      <c r="CD1993" s="3"/>
      <c r="CE1993" s="3"/>
      <c r="CF1993">
        <v>-1.8</v>
      </c>
      <c r="CG1993">
        <v>-6.72</v>
      </c>
      <c r="CH1993">
        <v>-14.94</v>
      </c>
      <c r="CI1993">
        <v>19.760000000000002</v>
      </c>
      <c r="CJ1993">
        <v>11.58</v>
      </c>
      <c r="CK1993" s="3"/>
      <c r="CL1993" s="3"/>
      <c r="CM1993" s="3"/>
      <c r="CN1993">
        <v>-185</v>
      </c>
      <c r="CO1993">
        <v>-660</v>
      </c>
      <c r="CP1993" s="1">
        <v>-1314</v>
      </c>
      <c r="CQ1993" s="1">
        <v>1833</v>
      </c>
      <c r="CR1993" s="1">
        <v>1376</v>
      </c>
      <c r="CS1993" s="3"/>
      <c r="CT1993" s="3"/>
      <c r="CU1993" s="3"/>
      <c r="CV1993" t="s">
        <v>2</v>
      </c>
      <c r="CW1993" t="s">
        <v>2</v>
      </c>
      <c r="CX1993" t="s">
        <v>2</v>
      </c>
      <c r="CY1993">
        <v>6.82</v>
      </c>
      <c r="CZ1993">
        <v>6.87</v>
      </c>
      <c r="DA1993" s="3"/>
      <c r="DB1993" s="3"/>
      <c r="DC1993" s="3"/>
      <c r="DD1993">
        <v>1.29</v>
      </c>
      <c r="DE1993">
        <v>1.8</v>
      </c>
      <c r="DF1993">
        <v>1.1299999999999999</v>
      </c>
      <c r="DG1993">
        <v>1.1599999999999999</v>
      </c>
      <c r="DH1993">
        <v>0.69</v>
      </c>
      <c r="DI1993" s="3"/>
      <c r="DJ1993" s="3"/>
      <c r="DK1993" s="3"/>
      <c r="DL1993" s="6">
        <f>(CM1993*3+CL1993*2+CK1993)/6</f>
        <v>0</v>
      </c>
      <c r="DM1993">
        <f>BH1993+(BH1993*(CG1993-8.25)/8.25)</f>
        <v>-940.79999999999973</v>
      </c>
      <c r="DN1993">
        <f>BI1993+(BI1993*(CH1993-8.25)/8.25)</f>
        <v>-1939.4836363636359</v>
      </c>
      <c r="DO1993">
        <f>BJ1993+(BJ1993*(CI1993-8.25)/8.25)</f>
        <v>2208.3296969696971</v>
      </c>
      <c r="DP1993">
        <f>BK1993+(BK1993*(CJ1993-8.25)/8.25)</f>
        <v>1657.6945454545455</v>
      </c>
      <c r="DQ1993">
        <f>BL1993+(BL1993*(CK1993-8.25)/8.25)</f>
        <v>0</v>
      </c>
      <c r="DR1993">
        <f>BM1993+(BM1993*(CL1993-8.25)/8.25)</f>
        <v>0</v>
      </c>
      <c r="DS1993">
        <f>BN1993+(BN1993*(CM1993-8.25)/8.25)</f>
        <v>0</v>
      </c>
      <c r="DT1993" s="8">
        <f>DM1993*10^8/$I1993</f>
        <v>-8303.151155301226</v>
      </c>
      <c r="DU1993" s="8">
        <f>DN1993*10^8/$I1993</f>
        <v>-17117.16177291725</v>
      </c>
      <c r="DV1993" s="8">
        <f>DO1993*10^8/$I1993</f>
        <v>19489.897188222738</v>
      </c>
      <c r="DW1993" s="8">
        <f>DP1993*10^8/$I1993</f>
        <v>14630.195982384625</v>
      </c>
      <c r="DX1993" s="8">
        <f>DQ1993*10^8/$I1993</f>
        <v>0</v>
      </c>
      <c r="DY1993" s="8">
        <f>DR1993*10^8/$I1993</f>
        <v>0</v>
      </c>
      <c r="DZ1993" s="8">
        <f>DS1993*10^8/$I1993</f>
        <v>0</v>
      </c>
      <c r="EA1993" s="8">
        <f>DT1993*10^8/$I1993</f>
        <v>-73280.526262521365</v>
      </c>
      <c r="EB1993" s="8">
        <f>DZ1993*0.8</f>
        <v>0</v>
      </c>
      <c r="EC1993" s="10">
        <f>G1993-E1993</f>
        <v>3130</v>
      </c>
      <c r="ED1993" s="4">
        <f>EC1993/E1993*100</f>
        <v>33.051742344244985</v>
      </c>
      <c r="EE1993" s="4">
        <f>DY1993-G1993</f>
        <v>-12600</v>
      </c>
      <c r="EF1993" s="12">
        <f>EE1993/G1993</f>
        <v>-1</v>
      </c>
      <c r="EG1993" s="4">
        <f>G1993-F1993</f>
        <v>3160</v>
      </c>
    </row>
    <row r="1994" spans="1:137" x14ac:dyDescent="0.3">
      <c r="A1994">
        <v>1993</v>
      </c>
      <c r="B1994" t="s">
        <v>6991</v>
      </c>
      <c r="C1994" t="s">
        <v>4261</v>
      </c>
      <c r="D1994" t="str">
        <f>VLOOKUP(C1994,Sheet1!$A$2:$B$3197,2,FALSE)</f>
        <v>전자장비와기기</v>
      </c>
      <c r="E1994">
        <v>7730</v>
      </c>
      <c r="F1994">
        <v>6440</v>
      </c>
      <c r="G1994" s="7">
        <v>6440</v>
      </c>
      <c r="H1994" t="s">
        <v>1919</v>
      </c>
      <c r="I1994" s="7">
        <f>VALUE(LEFT(H1994,FIND("/",H1994)-1)) + VALUE(MID(H1994,FIND("/",H1994)+1,LEN(H1994)))</f>
        <v>14451812</v>
      </c>
      <c r="J1994">
        <v>920</v>
      </c>
      <c r="K1994" s="1">
        <f>G1994*I1994/(10^8)</f>
        <v>930.69669280000005</v>
      </c>
      <c r="L1994" s="1">
        <v>3125</v>
      </c>
      <c r="M1994" s="1">
        <v>3311</v>
      </c>
      <c r="N1994" s="1">
        <v>4182</v>
      </c>
      <c r="O1994" s="1">
        <v>4622</v>
      </c>
      <c r="P1994" s="1">
        <v>3871</v>
      </c>
      <c r="Q1994" s="3"/>
      <c r="R1994" s="3"/>
      <c r="S1994" s="3"/>
      <c r="T1994">
        <v>140</v>
      </c>
      <c r="U1994">
        <v>16</v>
      </c>
      <c r="V1994">
        <v>84</v>
      </c>
      <c r="W1994">
        <v>11</v>
      </c>
      <c r="X1994">
        <v>-108</v>
      </c>
      <c r="Y1994" s="3"/>
      <c r="Z1994" s="3"/>
      <c r="AA1994" s="3"/>
      <c r="AB1994">
        <v>90</v>
      </c>
      <c r="AC1994">
        <v>-24</v>
      </c>
      <c r="AD1994">
        <v>-19</v>
      </c>
      <c r="AE1994">
        <v>-175</v>
      </c>
      <c r="AF1994">
        <v>-299</v>
      </c>
      <c r="AG1994" s="3"/>
      <c r="AH1994" s="3"/>
      <c r="AI1994" s="3"/>
      <c r="AJ1994" s="1">
        <v>2968</v>
      </c>
      <c r="AK1994" s="1">
        <v>3436</v>
      </c>
      <c r="AL1994" s="1">
        <v>3983</v>
      </c>
      <c r="AM1994" s="1">
        <v>3575</v>
      </c>
      <c r="AN1994" s="1">
        <v>3461</v>
      </c>
      <c r="AO1994" s="3"/>
      <c r="AP1994" s="3"/>
      <c r="AQ1994" s="3"/>
      <c r="AR1994" s="1">
        <v>1601</v>
      </c>
      <c r="AS1994" s="1">
        <v>2141</v>
      </c>
      <c r="AT1994" s="1">
        <v>2704</v>
      </c>
      <c r="AU1994" s="1">
        <v>2482</v>
      </c>
      <c r="AV1994" s="1">
        <v>2594</v>
      </c>
      <c r="AW1994" s="3"/>
      <c r="AX1994" s="3"/>
      <c r="AY1994" s="3"/>
      <c r="AZ1994" s="1">
        <v>1367</v>
      </c>
      <c r="BA1994" s="1">
        <v>1296</v>
      </c>
      <c r="BB1994" s="1">
        <v>1279</v>
      </c>
      <c r="BC1994" s="1">
        <v>1093</v>
      </c>
      <c r="BD1994">
        <v>867</v>
      </c>
      <c r="BE1994" s="3"/>
      <c r="BF1994" s="3"/>
      <c r="BG1994" s="3"/>
      <c r="BH1994" s="1">
        <v>1366</v>
      </c>
      <c r="BI1994" s="1">
        <v>1295</v>
      </c>
      <c r="BJ1994" s="1">
        <v>1278</v>
      </c>
      <c r="BK1994" s="1">
        <v>1093</v>
      </c>
      <c r="BL1994">
        <v>867</v>
      </c>
      <c r="BM1994" s="3"/>
      <c r="BN1994" s="3"/>
      <c r="BO1994" s="3"/>
      <c r="BP1994">
        <v>55</v>
      </c>
      <c r="BQ1994">
        <v>55</v>
      </c>
      <c r="BR1994">
        <v>56</v>
      </c>
      <c r="BS1994">
        <v>59</v>
      </c>
      <c r="BT1994">
        <v>64</v>
      </c>
      <c r="BU1994" s="3"/>
      <c r="BV1994" s="3"/>
      <c r="BW1994" s="3"/>
      <c r="BX1994">
        <v>3.35</v>
      </c>
      <c r="BY1994">
        <v>-0.74</v>
      </c>
      <c r="BZ1994">
        <v>-0.52</v>
      </c>
      <c r="CA1994">
        <v>-4.63</v>
      </c>
      <c r="CB1994">
        <v>-8.5</v>
      </c>
      <c r="CC1994" s="3"/>
      <c r="CD1994" s="3"/>
      <c r="CE1994" s="3"/>
      <c r="CF1994">
        <v>6.78</v>
      </c>
      <c r="CG1994">
        <v>-1.77</v>
      </c>
      <c r="CH1994">
        <v>-1.51</v>
      </c>
      <c r="CI1994">
        <v>-14.76</v>
      </c>
      <c r="CJ1994">
        <v>-30.54</v>
      </c>
      <c r="CK1994" s="3"/>
      <c r="CL1994" s="3"/>
      <c r="CM1994" s="3"/>
      <c r="CN1994">
        <v>778</v>
      </c>
      <c r="CO1994">
        <v>-200</v>
      </c>
      <c r="CP1994">
        <v>-165</v>
      </c>
      <c r="CQ1994" s="1">
        <v>-1483</v>
      </c>
      <c r="CR1994" s="1">
        <v>-2320</v>
      </c>
      <c r="CS1994" s="3"/>
      <c r="CT1994" s="3"/>
      <c r="CU1994" s="3"/>
      <c r="CV1994">
        <v>18.059999999999999</v>
      </c>
      <c r="CW1994" t="s">
        <v>2</v>
      </c>
      <c r="CX1994" t="s">
        <v>2</v>
      </c>
      <c r="CY1994" t="s">
        <v>2</v>
      </c>
      <c r="CZ1994" t="s">
        <v>2</v>
      </c>
      <c r="DA1994" s="3"/>
      <c r="DB1994" s="3"/>
      <c r="DC1994" s="3"/>
      <c r="DD1994">
        <v>1.19</v>
      </c>
      <c r="DE1994">
        <v>1.1399999999999999</v>
      </c>
      <c r="DF1994">
        <v>0.69</v>
      </c>
      <c r="DG1994">
        <v>0.69</v>
      </c>
      <c r="DH1994">
        <v>1.04</v>
      </c>
      <c r="DI1994" s="3"/>
      <c r="DJ1994" s="3"/>
      <c r="DK1994" s="3"/>
      <c r="DL1994" s="6">
        <f>(CM1994*3+CL1994*2+CK1994)/6</f>
        <v>0</v>
      </c>
      <c r="DM1994">
        <f>BH1994+(BH1994*(CG1994-8.25)/8.25)</f>
        <v>-293.06909090909085</v>
      </c>
      <c r="DN1994">
        <f>BI1994+(BI1994*(CH1994-8.25)/8.25)</f>
        <v>-237.0242424242424</v>
      </c>
      <c r="DO1994">
        <f>BJ1994+(BJ1994*(CI1994-8.25)/8.25)</f>
        <v>-2286.4581818181819</v>
      </c>
      <c r="DP1994">
        <f>BK1994+(BK1994*(CJ1994-8.25)/8.25)</f>
        <v>-4046.0872727272726</v>
      </c>
      <c r="DQ1994">
        <f>BL1994+(BL1994*(CK1994-8.25)/8.25)</f>
        <v>0</v>
      </c>
      <c r="DR1994">
        <f>BM1994+(BM1994*(CL1994-8.25)/8.25)</f>
        <v>0</v>
      </c>
      <c r="DS1994">
        <f>BN1994+(BN1994*(CM1994-8.25)/8.25)</f>
        <v>0</v>
      </c>
      <c r="DT1994" s="8">
        <f>DM1994*10^8/$I1994</f>
        <v>-2027.9055035388701</v>
      </c>
      <c r="DU1994" s="8">
        <f>DN1994*10^8/$I1994</f>
        <v>-1640.1005107473195</v>
      </c>
      <c r="DV1994" s="8">
        <f>DO1994*10^8/$I1994</f>
        <v>-15821.256059919557</v>
      </c>
      <c r="DW1994" s="8">
        <f>DP1994*10^8/$I1994</f>
        <v>-27997.09318615045</v>
      </c>
      <c r="DX1994" s="8">
        <f>DQ1994*10^8/$I1994</f>
        <v>0</v>
      </c>
      <c r="DY1994" s="8">
        <f>DR1994*10^8/$I1994</f>
        <v>0</v>
      </c>
      <c r="DZ1994" s="8">
        <f>DS1994*10^8/$I1994</f>
        <v>0</v>
      </c>
      <c r="EA1994" s="8">
        <f>DT1994*10^8/$I1994</f>
        <v>-14032.188514069172</v>
      </c>
      <c r="EB1994" s="8">
        <f>DZ1994*0.8</f>
        <v>0</v>
      </c>
      <c r="EC1994" s="10">
        <f>G1994-E1994</f>
        <v>-1290</v>
      </c>
      <c r="ED1994" s="4">
        <f>EC1994/E1994*100</f>
        <v>-16.6882276843467</v>
      </c>
      <c r="EE1994" s="4">
        <f>DY1994-G1994</f>
        <v>-6440</v>
      </c>
      <c r="EF1994" s="12">
        <f>EE1994/G1994</f>
        <v>-1</v>
      </c>
      <c r="EG1994" s="4">
        <f>G1994-F1994</f>
        <v>0</v>
      </c>
    </row>
    <row r="1995" spans="1:137" x14ac:dyDescent="0.3">
      <c r="A1995">
        <v>1994</v>
      </c>
      <c r="B1995" t="s">
        <v>6045</v>
      </c>
      <c r="C1995" t="s">
        <v>4262</v>
      </c>
      <c r="D1995" t="str">
        <f>VLOOKUP(C1995,Sheet1!$A$2:$B$3197,2,FALSE)</f>
        <v>제약</v>
      </c>
      <c r="E1995" s="7">
        <v>25600</v>
      </c>
      <c r="F1995" s="7">
        <v>23650</v>
      </c>
      <c r="G1995" s="7">
        <v>22850</v>
      </c>
      <c r="H1995" t="s">
        <v>1920</v>
      </c>
      <c r="I1995" s="7">
        <f>VALUE(LEFT(H1995,FIND("/",H1995)-1)) + VALUE(MID(H1995,FIND("/",H1995)+1,LEN(H1995)))</f>
        <v>31761048</v>
      </c>
      <c r="J1995" s="1">
        <v>553226</v>
      </c>
      <c r="K1995" s="1">
        <f>G1995*I1995/(10^8)</f>
        <v>7257.3994679999996</v>
      </c>
      <c r="L1995">
        <v>809</v>
      </c>
      <c r="M1995">
        <v>780</v>
      </c>
      <c r="N1995" s="1">
        <v>1040</v>
      </c>
      <c r="O1995" s="1">
        <v>1253</v>
      </c>
      <c r="P1995" s="1">
        <v>1330</v>
      </c>
      <c r="Q1995" s="1">
        <v>1570</v>
      </c>
      <c r="R1995" s="1">
        <v>1730</v>
      </c>
      <c r="S1995" s="3"/>
      <c r="T1995">
        <v>-20</v>
      </c>
      <c r="U1995">
        <v>-75</v>
      </c>
      <c r="V1995">
        <v>69</v>
      </c>
      <c r="W1995">
        <v>113</v>
      </c>
      <c r="X1995">
        <v>161</v>
      </c>
      <c r="Y1995">
        <v>250</v>
      </c>
      <c r="Z1995">
        <v>290</v>
      </c>
      <c r="AA1995" s="3"/>
      <c r="AB1995">
        <v>-29</v>
      </c>
      <c r="AC1995">
        <v>-115</v>
      </c>
      <c r="AD1995">
        <v>62</v>
      </c>
      <c r="AE1995">
        <v>84</v>
      </c>
      <c r="AF1995">
        <v>63</v>
      </c>
      <c r="AG1995">
        <v>210</v>
      </c>
      <c r="AH1995">
        <v>240</v>
      </c>
      <c r="AI1995" s="3"/>
      <c r="AJ1995" s="1">
        <v>1771</v>
      </c>
      <c r="AK1995" s="1">
        <v>1678</v>
      </c>
      <c r="AL1995" s="1">
        <v>1904</v>
      </c>
      <c r="AM1995" s="1">
        <v>2028</v>
      </c>
      <c r="AN1995" s="1">
        <v>2701</v>
      </c>
      <c r="AO1995" s="1">
        <v>2900</v>
      </c>
      <c r="AP1995" s="1">
        <v>3200</v>
      </c>
      <c r="AQ1995" s="3"/>
      <c r="AR1995">
        <v>353</v>
      </c>
      <c r="AS1995">
        <v>360</v>
      </c>
      <c r="AT1995">
        <v>382</v>
      </c>
      <c r="AU1995">
        <v>414</v>
      </c>
      <c r="AV1995">
        <v>961</v>
      </c>
      <c r="AW1995">
        <v>950</v>
      </c>
      <c r="AX1995">
        <v>960</v>
      </c>
      <c r="AY1995" s="3"/>
      <c r="AZ1995" s="1">
        <v>1418</v>
      </c>
      <c r="BA1995" s="1">
        <v>1317</v>
      </c>
      <c r="BB1995" s="1">
        <v>1523</v>
      </c>
      <c r="BC1995" s="1">
        <v>1614</v>
      </c>
      <c r="BD1995" s="1">
        <v>1740</v>
      </c>
      <c r="BE1995" s="1">
        <v>1950</v>
      </c>
      <c r="BF1995" s="1">
        <v>2240</v>
      </c>
      <c r="BG1995" s="3"/>
      <c r="BH1995" s="1">
        <v>1405</v>
      </c>
      <c r="BI1995" s="1">
        <v>1288</v>
      </c>
      <c r="BJ1995" s="1">
        <v>1494</v>
      </c>
      <c r="BK1995" s="1">
        <v>1605</v>
      </c>
      <c r="BL1995" s="1">
        <v>1732</v>
      </c>
      <c r="BM1995" s="1">
        <v>2000</v>
      </c>
      <c r="BN1995" s="1">
        <v>2290</v>
      </c>
      <c r="BO1995" s="3"/>
      <c r="BP1995">
        <v>156</v>
      </c>
      <c r="BQ1995">
        <v>157</v>
      </c>
      <c r="BR1995">
        <v>159</v>
      </c>
      <c r="BS1995">
        <v>159</v>
      </c>
      <c r="BT1995">
        <v>159</v>
      </c>
      <c r="BU1995">
        <v>160</v>
      </c>
      <c r="BV1995">
        <v>160</v>
      </c>
      <c r="BW1995" s="3"/>
      <c r="BX1995">
        <v>-1.67</v>
      </c>
      <c r="BY1995">
        <v>-6.68</v>
      </c>
      <c r="BZ1995">
        <v>3.46</v>
      </c>
      <c r="CA1995">
        <v>4.26</v>
      </c>
      <c r="CB1995">
        <v>2.69</v>
      </c>
      <c r="CC1995">
        <v>7.5</v>
      </c>
      <c r="CD1995">
        <v>7.87</v>
      </c>
      <c r="CE1995" s="3"/>
      <c r="CF1995">
        <v>-2.11</v>
      </c>
      <c r="CG1995">
        <v>-8.39</v>
      </c>
      <c r="CH1995">
        <v>4.5599999999999996</v>
      </c>
      <c r="CI1995">
        <v>5.49</v>
      </c>
      <c r="CJ1995">
        <v>3.84</v>
      </c>
      <c r="CK1995">
        <v>11.25</v>
      </c>
      <c r="CL1995">
        <v>11.19</v>
      </c>
      <c r="CM1995" s="3"/>
      <c r="CN1995">
        <v>-96</v>
      </c>
      <c r="CO1995">
        <v>-361</v>
      </c>
      <c r="CP1995">
        <v>200</v>
      </c>
      <c r="CQ1995">
        <v>268</v>
      </c>
      <c r="CR1995">
        <v>202</v>
      </c>
      <c r="CS1995">
        <v>661</v>
      </c>
      <c r="CT1995">
        <v>756</v>
      </c>
      <c r="CU1995" s="3"/>
      <c r="CV1995" t="s">
        <v>2</v>
      </c>
      <c r="CW1995" t="s">
        <v>2</v>
      </c>
      <c r="CX1995">
        <v>45.73</v>
      </c>
      <c r="CY1995">
        <v>29.48</v>
      </c>
      <c r="CZ1995">
        <v>131.44</v>
      </c>
      <c r="DA1995">
        <v>34.56</v>
      </c>
      <c r="DB1995">
        <v>30.24</v>
      </c>
      <c r="DC1995" s="3"/>
      <c r="DD1995">
        <v>3.66</v>
      </c>
      <c r="DE1995">
        <v>2.54</v>
      </c>
      <c r="DF1995">
        <v>1.89</v>
      </c>
      <c r="DG1995">
        <v>1.52</v>
      </c>
      <c r="DH1995">
        <v>4.75</v>
      </c>
      <c r="DI1995">
        <v>3.55</v>
      </c>
      <c r="DJ1995">
        <v>3.11</v>
      </c>
      <c r="DK1995" s="3"/>
      <c r="DL1995" s="6">
        <f>(CM1995*3+CL1995*2+CK1995)/6</f>
        <v>5.6049999999999995</v>
      </c>
      <c r="DM1995">
        <f>BH1995+(BH1995*(CG1995-8.25)/8.25)</f>
        <v>-1428.8424242424244</v>
      </c>
      <c r="DN1995">
        <f>BI1995+(BI1995*(CH1995-8.25)/8.25)</f>
        <v>711.91272727272724</v>
      </c>
      <c r="DO1995">
        <f>BJ1995+(BJ1995*(CI1995-8.25)/8.25)</f>
        <v>994.18909090909096</v>
      </c>
      <c r="DP1995">
        <f>BK1995+(BK1995*(CJ1995-8.25)/8.25)</f>
        <v>747.0545454545454</v>
      </c>
      <c r="DQ1995">
        <f>BL1995+(BL1995*(CK1995-8.25)/8.25)</f>
        <v>2361.818181818182</v>
      </c>
      <c r="DR1995">
        <f>BM1995+(BM1995*(CL1995-8.25)/8.25)</f>
        <v>2712.7272727272725</v>
      </c>
      <c r="DS1995">
        <f>BN1995+(BN1995*(CM1995-8.25)/8.25)</f>
        <v>0</v>
      </c>
      <c r="DT1995" s="8">
        <f>DM1995*10^8/$I1995</f>
        <v>-4498.7256851298616</v>
      </c>
      <c r="DU1995" s="8">
        <f>DN1995*10^8/$I1995</f>
        <v>2241.4648511369246</v>
      </c>
      <c r="DV1995" s="8">
        <f>DO1995*10^8/$I1995</f>
        <v>3130.2150071026972</v>
      </c>
      <c r="DW1995" s="8">
        <f>DP1995*10^8/$I1995</f>
        <v>2352.1092422849065</v>
      </c>
      <c r="DX1995" s="8">
        <f>DQ1995*10^8/$I1995</f>
        <v>7436.2098562307583</v>
      </c>
      <c r="DY1995" s="8">
        <f>DR1995*10^8/$I1995</f>
        <v>8541.0508895275525</v>
      </c>
      <c r="DZ1995" s="8">
        <f>DS1995*10^8/$I1995</f>
        <v>0</v>
      </c>
      <c r="EA1995" s="8">
        <f>DT1995*10^8/$I1995</f>
        <v>-14164.286030895018</v>
      </c>
      <c r="EB1995" s="8">
        <f>DZ1995*0.8</f>
        <v>0</v>
      </c>
      <c r="EC1995" s="10">
        <f>G1995-E1995</f>
        <v>-2750</v>
      </c>
      <c r="ED1995" s="4">
        <f>EC1995/E1995*100</f>
        <v>-10.7421875</v>
      </c>
      <c r="EE1995" s="4">
        <f>DY1995-G1995</f>
        <v>-14308.949110472448</v>
      </c>
      <c r="EF1995" s="12">
        <f>EE1995/G1995</f>
        <v>-0.62621221490032597</v>
      </c>
      <c r="EG1995" s="4">
        <f>G1995-F1995</f>
        <v>-800</v>
      </c>
    </row>
    <row r="1996" spans="1:137" x14ac:dyDescent="0.3">
      <c r="A1996">
        <v>1995</v>
      </c>
      <c r="B1996" t="s">
        <v>6629</v>
      </c>
      <c r="C1996" t="s">
        <v>4263</v>
      </c>
      <c r="D1996" t="str">
        <f>VLOOKUP(C1996,Sheet1!$A$2:$B$3197,2,FALSE)</f>
        <v>디스플레이장비및부품</v>
      </c>
      <c r="E1996">
        <v>4800</v>
      </c>
      <c r="F1996">
        <v>3825</v>
      </c>
      <c r="G1996" s="7">
        <v>3670</v>
      </c>
      <c r="H1996" t="s">
        <v>1921</v>
      </c>
      <c r="I1996" s="7">
        <f>VALUE(LEFT(H1996,FIND("/",H1996)-1)) + VALUE(MID(H1996,FIND("/",H1996)+1,LEN(H1996)))</f>
        <v>67876421</v>
      </c>
      <c r="J1996">
        <v>0</v>
      </c>
      <c r="K1996" s="1">
        <f>G1996*I1996/(10^8)</f>
        <v>2491.0646507000001</v>
      </c>
      <c r="L1996">
        <v>450</v>
      </c>
      <c r="M1996">
        <v>306</v>
      </c>
      <c r="N1996">
        <v>441</v>
      </c>
      <c r="O1996">
        <v>666</v>
      </c>
      <c r="P1996">
        <v>796</v>
      </c>
      <c r="Q1996" s="3"/>
      <c r="R1996" s="3"/>
      <c r="S1996" s="3"/>
      <c r="T1996">
        <v>-17</v>
      </c>
      <c r="U1996">
        <v>26</v>
      </c>
      <c r="V1996">
        <v>7</v>
      </c>
      <c r="W1996">
        <v>19</v>
      </c>
      <c r="X1996">
        <v>61</v>
      </c>
      <c r="Y1996" s="3"/>
      <c r="Z1996" s="3"/>
      <c r="AA1996" s="3"/>
      <c r="AB1996">
        <v>-248</v>
      </c>
      <c r="AC1996">
        <v>11</v>
      </c>
      <c r="AD1996">
        <v>55</v>
      </c>
      <c r="AE1996">
        <v>146</v>
      </c>
      <c r="AF1996">
        <v>104</v>
      </c>
      <c r="AG1996" s="3"/>
      <c r="AH1996" s="3"/>
      <c r="AI1996" s="3"/>
      <c r="AJ1996">
        <v>641</v>
      </c>
      <c r="AK1996" s="1">
        <v>1116</v>
      </c>
      <c r="AL1996" s="1">
        <v>1477</v>
      </c>
      <c r="AM1996" s="1">
        <v>2281</v>
      </c>
      <c r="AN1996" s="1">
        <v>2572</v>
      </c>
      <c r="AO1996" s="3"/>
      <c r="AP1996" s="3"/>
      <c r="AQ1996" s="3"/>
      <c r="AR1996">
        <v>221</v>
      </c>
      <c r="AS1996">
        <v>353</v>
      </c>
      <c r="AT1996">
        <v>153</v>
      </c>
      <c r="AU1996">
        <v>538</v>
      </c>
      <c r="AV1996">
        <v>628</v>
      </c>
      <c r="AW1996" s="3"/>
      <c r="AX1996" s="3"/>
      <c r="AY1996" s="3"/>
      <c r="AZ1996">
        <v>420</v>
      </c>
      <c r="BA1996">
        <v>763</v>
      </c>
      <c r="BB1996" s="1">
        <v>1324</v>
      </c>
      <c r="BC1996" s="1">
        <v>1743</v>
      </c>
      <c r="BD1996" s="1">
        <v>1944</v>
      </c>
      <c r="BE1996" s="3"/>
      <c r="BF1996" s="3"/>
      <c r="BG1996" s="3"/>
      <c r="BH1996">
        <v>420</v>
      </c>
      <c r="BI1996">
        <v>763</v>
      </c>
      <c r="BJ1996" s="1">
        <v>1324</v>
      </c>
      <c r="BK1996" s="1">
        <v>1743</v>
      </c>
      <c r="BL1996" s="1">
        <v>1944</v>
      </c>
      <c r="BM1996" s="3"/>
      <c r="BN1996" s="3"/>
      <c r="BO1996" s="3"/>
      <c r="BP1996">
        <v>720</v>
      </c>
      <c r="BQ1996" s="1">
        <v>1021</v>
      </c>
      <c r="BR1996">
        <v>249</v>
      </c>
      <c r="BS1996">
        <v>310</v>
      </c>
      <c r="BT1996">
        <v>339</v>
      </c>
      <c r="BU1996" s="3"/>
      <c r="BV1996" s="3"/>
      <c r="BW1996" s="3"/>
      <c r="BX1996">
        <v>-31.11</v>
      </c>
      <c r="BY1996">
        <v>1.21</v>
      </c>
      <c r="BZ1996">
        <v>4.24</v>
      </c>
      <c r="CA1996">
        <v>7.77</v>
      </c>
      <c r="CB1996">
        <v>4.3099999999999996</v>
      </c>
      <c r="CC1996" s="3"/>
      <c r="CD1996" s="3"/>
      <c r="CE1996" s="3"/>
      <c r="CF1996">
        <v>-49.58</v>
      </c>
      <c r="CG1996">
        <v>1.79</v>
      </c>
      <c r="CH1996">
        <v>5.27</v>
      </c>
      <c r="CI1996">
        <v>9.68</v>
      </c>
      <c r="CJ1996">
        <v>5.55</v>
      </c>
      <c r="CK1996" s="3"/>
      <c r="CL1996" s="3"/>
      <c r="CM1996" s="3"/>
      <c r="CN1996" s="1">
        <v>-1255</v>
      </c>
      <c r="CO1996">
        <v>34</v>
      </c>
      <c r="CP1996">
        <v>126</v>
      </c>
      <c r="CQ1996">
        <v>265</v>
      </c>
      <c r="CR1996">
        <v>151</v>
      </c>
      <c r="CS1996" s="3"/>
      <c r="CT1996" s="3"/>
      <c r="CU1996" s="3"/>
      <c r="CV1996" t="s">
        <v>2</v>
      </c>
      <c r="CW1996">
        <v>184.13</v>
      </c>
      <c r="CX1996">
        <v>17.07</v>
      </c>
      <c r="CY1996">
        <v>9.98</v>
      </c>
      <c r="CZ1996">
        <v>29.2</v>
      </c>
      <c r="DA1996" s="3"/>
      <c r="DB1996" s="3"/>
      <c r="DC1996" s="3"/>
      <c r="DD1996">
        <v>4.1399999999999997</v>
      </c>
      <c r="DE1996">
        <v>2.63</v>
      </c>
      <c r="DF1996">
        <v>0.81</v>
      </c>
      <c r="DG1996">
        <v>0.94</v>
      </c>
      <c r="DH1996">
        <v>1.53</v>
      </c>
      <c r="DI1996" s="3"/>
      <c r="DJ1996" s="3"/>
      <c r="DK1996" s="3"/>
      <c r="DL1996" s="6">
        <f>(CM1996*3+CL1996*2+CK1996)/6</f>
        <v>0</v>
      </c>
      <c r="DM1996">
        <f>BH1996+(BH1996*(CG1996-8.25)/8.25)</f>
        <v>91.127272727272725</v>
      </c>
      <c r="DN1996">
        <f>BI1996+(BI1996*(CH1996-8.25)/8.25)</f>
        <v>487.3951515151515</v>
      </c>
      <c r="DO1996">
        <f>BJ1996+(BJ1996*(CI1996-8.25)/8.25)</f>
        <v>1553.4933333333333</v>
      </c>
      <c r="DP1996">
        <f>BK1996+(BK1996*(CJ1996-8.25)/8.25)</f>
        <v>1172.5636363636363</v>
      </c>
      <c r="DQ1996">
        <f>BL1996+(BL1996*(CK1996-8.25)/8.25)</f>
        <v>0</v>
      </c>
      <c r="DR1996">
        <f>BM1996+(BM1996*(CL1996-8.25)/8.25)</f>
        <v>0</v>
      </c>
      <c r="DS1996">
        <f>BN1996+(BN1996*(CM1996-8.25)/8.25)</f>
        <v>0</v>
      </c>
      <c r="DT1996" s="8">
        <f>DM1996*10^8/$I1996</f>
        <v>134.25468135285553</v>
      </c>
      <c r="DU1996" s="8">
        <f>DN1996*10^8/$I1996</f>
        <v>718.06253826369471</v>
      </c>
      <c r="DV1996" s="8">
        <f>DO1996*10^8/$I1996</f>
        <v>2288.7083768505317</v>
      </c>
      <c r="DW1996" s="8">
        <f>DP1996*10^8/$I1996</f>
        <v>1727.4977364579024</v>
      </c>
      <c r="DX1996" s="8">
        <f>DQ1996*10^8/$I1996</f>
        <v>0</v>
      </c>
      <c r="DY1996" s="8">
        <f>DR1996*10^8/$I1996</f>
        <v>0</v>
      </c>
      <c r="DZ1996" s="8">
        <f>DS1996*10^8/$I1996</f>
        <v>0</v>
      </c>
      <c r="EA1996" s="8">
        <f>DT1996*10^8/$I1996</f>
        <v>197.79281136943789</v>
      </c>
      <c r="EB1996" s="8">
        <f>DZ1996*0.8</f>
        <v>0</v>
      </c>
      <c r="EC1996" s="10">
        <f>G1996-E1996</f>
        <v>-1130</v>
      </c>
      <c r="ED1996" s="4">
        <f>EC1996/E1996*100</f>
        <v>-23.541666666666668</v>
      </c>
      <c r="EE1996" s="4">
        <f>DY1996-G1996</f>
        <v>-3670</v>
      </c>
      <c r="EF1996" s="12">
        <f>EE1996/G1996</f>
        <v>-1</v>
      </c>
      <c r="EG1996" s="4">
        <f>G1996-F1996</f>
        <v>-155</v>
      </c>
    </row>
    <row r="1997" spans="1:137" x14ac:dyDescent="0.3">
      <c r="A1997">
        <v>1996</v>
      </c>
      <c r="B1997" t="s">
        <v>7336</v>
      </c>
      <c r="C1997" t="s">
        <v>4264</v>
      </c>
      <c r="D1997" t="str">
        <f>VLOOKUP(C1997,Sheet1!$A$2:$B$3197,2,FALSE)</f>
        <v>가정용품</v>
      </c>
      <c r="E1997">
        <v>8600</v>
      </c>
      <c r="F1997">
        <v>11000</v>
      </c>
      <c r="G1997" s="7">
        <v>11100</v>
      </c>
      <c r="H1997" t="s">
        <v>1922</v>
      </c>
      <c r="I1997" s="7">
        <f>VALUE(LEFT(H1997,FIND("/",H1997)-1)) + VALUE(MID(H1997,FIND("/",H1997)+1,LEN(H1997)))</f>
        <v>8600000</v>
      </c>
      <c r="J1997" s="1">
        <v>554727</v>
      </c>
      <c r="K1997" s="1">
        <f>G1997*I1997/(10^8)</f>
        <v>954.6</v>
      </c>
      <c r="L1997" s="1">
        <v>1482</v>
      </c>
      <c r="M1997" s="1">
        <v>1576</v>
      </c>
      <c r="N1997" s="1">
        <v>1367</v>
      </c>
      <c r="O1997" s="1">
        <v>1418</v>
      </c>
      <c r="P1997" s="1">
        <v>1415</v>
      </c>
      <c r="Q1997" s="3"/>
      <c r="R1997" s="3"/>
      <c r="S1997" s="3"/>
      <c r="T1997">
        <v>186</v>
      </c>
      <c r="U1997">
        <v>141</v>
      </c>
      <c r="V1997">
        <v>-14</v>
      </c>
      <c r="W1997">
        <v>70</v>
      </c>
      <c r="X1997">
        <v>93</v>
      </c>
      <c r="Y1997" s="3"/>
      <c r="Z1997" s="3"/>
      <c r="AA1997" s="3"/>
      <c r="AB1997">
        <v>128</v>
      </c>
      <c r="AC1997">
        <v>69</v>
      </c>
      <c r="AD1997">
        <v>18</v>
      </c>
      <c r="AE1997">
        <v>74</v>
      </c>
      <c r="AF1997">
        <v>70</v>
      </c>
      <c r="AG1997" s="3"/>
      <c r="AH1997" s="3"/>
      <c r="AI1997" s="3"/>
      <c r="AJ1997" s="1">
        <v>1930</v>
      </c>
      <c r="AK1997" s="1">
        <v>1882</v>
      </c>
      <c r="AL1997" s="1">
        <v>1842</v>
      </c>
      <c r="AM1997" s="1">
        <v>1877</v>
      </c>
      <c r="AN1997" s="1">
        <v>2019</v>
      </c>
      <c r="AO1997" s="3"/>
      <c r="AP1997" s="3"/>
      <c r="AQ1997" s="3"/>
      <c r="AR1997">
        <v>474</v>
      </c>
      <c r="AS1997">
        <v>375</v>
      </c>
      <c r="AT1997">
        <v>324</v>
      </c>
      <c r="AU1997">
        <v>291</v>
      </c>
      <c r="AV1997">
        <v>378</v>
      </c>
      <c r="AW1997" s="3"/>
      <c r="AX1997" s="3"/>
      <c r="AY1997" s="3"/>
      <c r="AZ1997" s="1">
        <v>1456</v>
      </c>
      <c r="BA1997" s="1">
        <v>1507</v>
      </c>
      <c r="BB1997" s="1">
        <v>1518</v>
      </c>
      <c r="BC1997" s="1">
        <v>1585</v>
      </c>
      <c r="BD1997" s="1">
        <v>1641</v>
      </c>
      <c r="BE1997" s="3"/>
      <c r="BF1997" s="3"/>
      <c r="BG1997" s="3"/>
      <c r="BH1997" s="1">
        <v>1456</v>
      </c>
      <c r="BI1997" s="1">
        <v>1507</v>
      </c>
      <c r="BJ1997" s="1">
        <v>1518</v>
      </c>
      <c r="BK1997" s="1">
        <v>1585</v>
      </c>
      <c r="BL1997" s="1">
        <v>1641</v>
      </c>
      <c r="BM1997" s="3"/>
      <c r="BN1997" s="3"/>
      <c r="BO1997" s="3"/>
      <c r="BP1997">
        <v>43</v>
      </c>
      <c r="BQ1997">
        <v>43</v>
      </c>
      <c r="BR1997">
        <v>43</v>
      </c>
      <c r="BS1997">
        <v>43</v>
      </c>
      <c r="BT1997">
        <v>43</v>
      </c>
      <c r="BU1997" s="3"/>
      <c r="BV1997" s="3"/>
      <c r="BW1997" s="3"/>
      <c r="BX1997">
        <v>6.67</v>
      </c>
      <c r="BY1997">
        <v>3.64</v>
      </c>
      <c r="BZ1997">
        <v>0.99</v>
      </c>
      <c r="CA1997">
        <v>3.96</v>
      </c>
      <c r="CB1997">
        <v>3.6</v>
      </c>
      <c r="CC1997" s="3"/>
      <c r="CD1997" s="3"/>
      <c r="CE1997" s="3"/>
      <c r="CF1997">
        <v>9.23</v>
      </c>
      <c r="CG1997">
        <v>4.6900000000000004</v>
      </c>
      <c r="CH1997">
        <v>1.22</v>
      </c>
      <c r="CI1997">
        <v>4.75</v>
      </c>
      <c r="CJ1997">
        <v>4.3499999999999996</v>
      </c>
      <c r="CK1997" s="3"/>
      <c r="CL1997" s="3"/>
      <c r="CM1997" s="3"/>
      <c r="CN1997" s="1">
        <v>1494</v>
      </c>
      <c r="CO1997">
        <v>807</v>
      </c>
      <c r="CP1997">
        <v>214</v>
      </c>
      <c r="CQ1997">
        <v>857</v>
      </c>
      <c r="CR1997">
        <v>815</v>
      </c>
      <c r="CS1997" s="3"/>
      <c r="CT1997" s="3"/>
      <c r="CU1997" s="3"/>
      <c r="CV1997">
        <v>8.07</v>
      </c>
      <c r="CW1997">
        <v>14.68</v>
      </c>
      <c r="CX1997">
        <v>47.14</v>
      </c>
      <c r="CY1997">
        <v>9.2200000000000006</v>
      </c>
      <c r="CZ1997">
        <v>10.39</v>
      </c>
      <c r="DA1997" s="3"/>
      <c r="DB1997" s="3"/>
      <c r="DC1997" s="3"/>
      <c r="DD1997">
        <v>0.7</v>
      </c>
      <c r="DE1997">
        <v>0.67</v>
      </c>
      <c r="DF1997">
        <v>0.56000000000000005</v>
      </c>
      <c r="DG1997">
        <v>0.42</v>
      </c>
      <c r="DH1997">
        <v>0.44</v>
      </c>
      <c r="DI1997" s="3"/>
      <c r="DJ1997" s="3"/>
      <c r="DK1997" s="3"/>
      <c r="DL1997" s="6">
        <f>(CM1997*3+CL1997*2+CK1997)/6</f>
        <v>0</v>
      </c>
      <c r="DM1997">
        <f>BH1997+(BH1997*(CG1997-8.25)/8.25)</f>
        <v>827.71393939393943</v>
      </c>
      <c r="DN1997">
        <f>BI1997+(BI1997*(CH1997-8.25)/8.25)</f>
        <v>222.85333333333324</v>
      </c>
      <c r="DO1997">
        <f>BJ1997+(BJ1997*(CI1997-8.25)/8.25)</f>
        <v>874</v>
      </c>
      <c r="DP1997">
        <f>BK1997+(BK1997*(CJ1997-8.25)/8.25)</f>
        <v>835.72727272727263</v>
      </c>
      <c r="DQ1997">
        <f>BL1997+(BL1997*(CK1997-8.25)/8.25)</f>
        <v>0</v>
      </c>
      <c r="DR1997">
        <f>BM1997+(BM1997*(CL1997-8.25)/8.25)</f>
        <v>0</v>
      </c>
      <c r="DS1997">
        <f>BN1997+(BN1997*(CM1997-8.25)/8.25)</f>
        <v>0</v>
      </c>
      <c r="DT1997" s="8">
        <f>DM1997*10^8/$I1997</f>
        <v>9624.5806906272028</v>
      </c>
      <c r="DU1997" s="8">
        <f>DN1997*10^8/$I1997</f>
        <v>2591.3178294573631</v>
      </c>
      <c r="DV1997" s="8">
        <f>DO1997*10^8/$I1997</f>
        <v>10162.790697674418</v>
      </c>
      <c r="DW1997" s="8">
        <f>DP1997*10^8/$I1997</f>
        <v>9717.7589852008441</v>
      </c>
      <c r="DX1997" s="8">
        <f>DQ1997*10^8/$I1997</f>
        <v>0</v>
      </c>
      <c r="DY1997" s="8">
        <f>DR1997*10^8/$I1997</f>
        <v>0</v>
      </c>
      <c r="DZ1997" s="8">
        <f>DS1997*10^8/$I1997</f>
        <v>0</v>
      </c>
      <c r="EA1997" s="8">
        <f>DT1997*10^8/$I1997</f>
        <v>111913.72896078143</v>
      </c>
      <c r="EB1997" s="8">
        <f>DZ1997*0.8</f>
        <v>0</v>
      </c>
      <c r="EC1997" s="10">
        <f>G1997-E1997</f>
        <v>2500</v>
      </c>
      <c r="ED1997" s="4">
        <f>EC1997/E1997*100</f>
        <v>29.069767441860467</v>
      </c>
      <c r="EE1997" s="4">
        <f>DY1997-G1997</f>
        <v>-11100</v>
      </c>
      <c r="EF1997" s="12">
        <f>EE1997/G1997</f>
        <v>-1</v>
      </c>
      <c r="EG1997" s="4">
        <f>G1997-F1997</f>
        <v>100</v>
      </c>
    </row>
    <row r="1998" spans="1:137" x14ac:dyDescent="0.3">
      <c r="A1998">
        <v>1997</v>
      </c>
      <c r="B1998" t="s">
        <v>6651</v>
      </c>
      <c r="C1998" t="s">
        <v>4265</v>
      </c>
      <c r="D1998" t="str">
        <f>VLOOKUP(C1998,Sheet1!$A$2:$B$3197,2,FALSE)</f>
        <v>핸드셋</v>
      </c>
      <c r="E1998">
        <v>3980</v>
      </c>
      <c r="F1998">
        <v>3800</v>
      </c>
      <c r="G1998" s="7">
        <v>3800</v>
      </c>
      <c r="H1998" t="s">
        <v>1923</v>
      </c>
      <c r="I1998" s="7">
        <f>VALUE(LEFT(H1998,FIND("/",H1998)-1)) + VALUE(MID(H1998,FIND("/",H1998)+1,LEN(H1998)))</f>
        <v>21784936</v>
      </c>
      <c r="J1998">
        <v>0</v>
      </c>
      <c r="K1998" s="1">
        <f>G1998*I1998/(10^8)</f>
        <v>827.82756800000004</v>
      </c>
      <c r="L1998" s="1">
        <v>4443</v>
      </c>
      <c r="M1998" s="1">
        <v>4798</v>
      </c>
      <c r="N1998" s="1">
        <v>4236</v>
      </c>
      <c r="O1998" s="1">
        <v>4085</v>
      </c>
      <c r="P1998" s="1">
        <v>3008</v>
      </c>
      <c r="Q1998" s="3"/>
      <c r="R1998" s="3"/>
      <c r="S1998" s="3"/>
      <c r="T1998">
        <v>201</v>
      </c>
      <c r="U1998">
        <v>243</v>
      </c>
      <c r="V1998">
        <v>84</v>
      </c>
      <c r="W1998">
        <v>89</v>
      </c>
      <c r="X1998">
        <v>-127</v>
      </c>
      <c r="Y1998" s="3"/>
      <c r="Z1998" s="3"/>
      <c r="AA1998" s="3"/>
      <c r="AB1998">
        <v>166</v>
      </c>
      <c r="AC1998">
        <v>153</v>
      </c>
      <c r="AD1998">
        <v>94</v>
      </c>
      <c r="AE1998">
        <v>82</v>
      </c>
      <c r="AF1998">
        <v>-109</v>
      </c>
      <c r="AG1998" s="3"/>
      <c r="AH1998" s="3"/>
      <c r="AI1998" s="3"/>
      <c r="AJ1998" s="1">
        <v>2514</v>
      </c>
      <c r="AK1998" s="1">
        <v>2443</v>
      </c>
      <c r="AL1998" s="1">
        <v>2202</v>
      </c>
      <c r="AM1998" s="1">
        <v>2116</v>
      </c>
      <c r="AN1998" s="1">
        <v>2128</v>
      </c>
      <c r="AO1998" s="3"/>
      <c r="AP1998" s="3"/>
      <c r="AQ1998" s="3"/>
      <c r="AR1998">
        <v>777</v>
      </c>
      <c r="AS1998">
        <v>701</v>
      </c>
      <c r="AT1998">
        <v>522</v>
      </c>
      <c r="AU1998">
        <v>419</v>
      </c>
      <c r="AV1998">
        <v>621</v>
      </c>
      <c r="AW1998" s="3"/>
      <c r="AX1998" s="3"/>
      <c r="AY1998" s="3"/>
      <c r="AZ1998" s="1">
        <v>1737</v>
      </c>
      <c r="BA1998" s="1">
        <v>1742</v>
      </c>
      <c r="BB1998" s="1">
        <v>1680</v>
      </c>
      <c r="BC1998" s="1">
        <v>1696</v>
      </c>
      <c r="BD1998" s="1">
        <v>1507</v>
      </c>
      <c r="BE1998" s="3"/>
      <c r="BF1998" s="3"/>
      <c r="BG1998" s="3"/>
      <c r="BH1998" s="1">
        <v>1737</v>
      </c>
      <c r="BI1998" s="1">
        <v>1742</v>
      </c>
      <c r="BJ1998" s="1">
        <v>1679</v>
      </c>
      <c r="BK1998" s="1">
        <v>1691</v>
      </c>
      <c r="BL1998" s="1">
        <v>1504</v>
      </c>
      <c r="BM1998" s="3"/>
      <c r="BN1998" s="3"/>
      <c r="BO1998" s="3"/>
      <c r="BP1998">
        <v>57</v>
      </c>
      <c r="BQ1998">
        <v>111</v>
      </c>
      <c r="BR1998">
        <v>111</v>
      </c>
      <c r="BS1998">
        <v>111</v>
      </c>
      <c r="BT1998">
        <v>111</v>
      </c>
      <c r="BU1998" s="3"/>
      <c r="BV1998" s="3"/>
      <c r="BW1998" s="3"/>
      <c r="BX1998">
        <v>6.79</v>
      </c>
      <c r="BY1998">
        <v>6.17</v>
      </c>
      <c r="BZ1998">
        <v>4.05</v>
      </c>
      <c r="CA1998">
        <v>3.81</v>
      </c>
      <c r="CB1998">
        <v>-5.15</v>
      </c>
      <c r="CC1998" s="3"/>
      <c r="CD1998" s="3"/>
      <c r="CE1998" s="3"/>
      <c r="CF1998">
        <v>10.4</v>
      </c>
      <c r="CG1998">
        <v>8.7899999999999991</v>
      </c>
      <c r="CH1998">
        <v>5.49</v>
      </c>
      <c r="CI1998">
        <v>4.92</v>
      </c>
      <c r="CJ1998">
        <v>-6.65</v>
      </c>
      <c r="CK1998" s="3"/>
      <c r="CL1998" s="3"/>
      <c r="CM1998" s="3"/>
      <c r="CN1998">
        <v>729</v>
      </c>
      <c r="CO1998">
        <v>685</v>
      </c>
      <c r="CP1998">
        <v>431</v>
      </c>
      <c r="CQ1998">
        <v>380</v>
      </c>
      <c r="CR1998">
        <v>-488</v>
      </c>
      <c r="CS1998" s="3"/>
      <c r="CT1998" s="3"/>
      <c r="CU1998" s="3"/>
      <c r="CV1998">
        <v>7.14</v>
      </c>
      <c r="CW1998">
        <v>9.5</v>
      </c>
      <c r="CX1998">
        <v>10.34</v>
      </c>
      <c r="CY1998">
        <v>13.65</v>
      </c>
      <c r="CZ1998" t="s">
        <v>2</v>
      </c>
      <c r="DA1998" s="3"/>
      <c r="DB1998" s="3"/>
      <c r="DC1998" s="3"/>
      <c r="DD1998">
        <v>0.67</v>
      </c>
      <c r="DE1998">
        <v>0.81</v>
      </c>
      <c r="DF1998">
        <v>0.56000000000000005</v>
      </c>
      <c r="DG1998">
        <v>0.65</v>
      </c>
      <c r="DH1998">
        <v>0.55000000000000004</v>
      </c>
      <c r="DI1998" s="3"/>
      <c r="DJ1998" s="3"/>
      <c r="DK1998" s="3"/>
      <c r="DL1998" s="6">
        <f>(CM1998*3+CL1998*2+CK1998)/6</f>
        <v>0</v>
      </c>
      <c r="DM1998">
        <f>BH1998+(BH1998*(CG1998-8.25)/8.25)</f>
        <v>1850.6945454545453</v>
      </c>
      <c r="DN1998">
        <f>BI1998+(BI1998*(CH1998-8.25)/8.25)</f>
        <v>1159.2218181818182</v>
      </c>
      <c r="DO1998">
        <f>BJ1998+(BJ1998*(CI1998-8.25)/8.25)</f>
        <v>1001.2945454545455</v>
      </c>
      <c r="DP1998">
        <f>BK1998+(BK1998*(CJ1998-8.25)/8.25)</f>
        <v>-1363.0484848484848</v>
      </c>
      <c r="DQ1998">
        <f>BL1998+(BL1998*(CK1998-8.25)/8.25)</f>
        <v>0</v>
      </c>
      <c r="DR1998">
        <f>BM1998+(BM1998*(CL1998-8.25)/8.25)</f>
        <v>0</v>
      </c>
      <c r="DS1998">
        <f>BN1998+(BN1998*(CM1998-8.25)/8.25)</f>
        <v>0</v>
      </c>
      <c r="DT1998" s="8">
        <f>DM1998*10^8/$I1998</f>
        <v>8495.2948471115324</v>
      </c>
      <c r="DU1998" s="8">
        <f>DN1998*10^8/$I1998</f>
        <v>5321.2082798031552</v>
      </c>
      <c r="DV1998" s="8">
        <f>DO1998*10^8/$I1998</f>
        <v>4596.2703101562729</v>
      </c>
      <c r="DW1998" s="8">
        <f>DP1998*10^8/$I1998</f>
        <v>-6256.839519053372</v>
      </c>
      <c r="DX1998" s="8">
        <f>DQ1998*10^8/$I1998</f>
        <v>0</v>
      </c>
      <c r="DY1998" s="8">
        <f>DR1998*10^8/$I1998</f>
        <v>0</v>
      </c>
      <c r="DZ1998" s="8">
        <f>DS1998*10^8/$I1998</f>
        <v>0</v>
      </c>
      <c r="EA1998" s="8">
        <f>DT1998*10^8/$I1998</f>
        <v>38996.189142403411</v>
      </c>
      <c r="EB1998" s="8">
        <f>DZ1998*0.8</f>
        <v>0</v>
      </c>
      <c r="EC1998" s="10">
        <f>G1998-E1998</f>
        <v>-180</v>
      </c>
      <c r="ED1998" s="4">
        <f>EC1998/E1998*100</f>
        <v>-4.5226130653266337</v>
      </c>
      <c r="EE1998" s="4">
        <f>DY1998-G1998</f>
        <v>-3800</v>
      </c>
      <c r="EF1998" s="12">
        <f>EE1998/G1998</f>
        <v>-1</v>
      </c>
      <c r="EG1998" s="4">
        <f>G1998-F1998</f>
        <v>0</v>
      </c>
    </row>
    <row r="1999" spans="1:137" x14ac:dyDescent="0.3">
      <c r="A1999">
        <v>1998</v>
      </c>
      <c r="B1999" t="s">
        <v>6267</v>
      </c>
      <c r="C1999" t="s">
        <v>4266</v>
      </c>
      <c r="D1999" t="str">
        <f>VLOOKUP(C1999,Sheet1!$A$2:$B$3197,2,FALSE)</f>
        <v>건축제품</v>
      </c>
      <c r="E1999">
        <v>1545</v>
      </c>
      <c r="F1999">
        <v>322</v>
      </c>
      <c r="G1999" s="7">
        <v>1585</v>
      </c>
      <c r="H1999" t="s">
        <v>1924</v>
      </c>
      <c r="I1999" s="7">
        <f>VALUE(LEFT(H1999,FIND("/",H1999)-1)) + VALUE(MID(H1999,FIND("/",H1999)+1,LEN(H1999)))</f>
        <v>76480378</v>
      </c>
      <c r="J1999" s="1">
        <v>4012877</v>
      </c>
      <c r="K1999" s="1">
        <f>G1999*I1999/(10^8)</f>
        <v>1212.2139913000001</v>
      </c>
      <c r="L1999">
        <v>172</v>
      </c>
      <c r="M1999">
        <v>324</v>
      </c>
      <c r="N1999">
        <v>520</v>
      </c>
      <c r="O1999">
        <v>180</v>
      </c>
      <c r="P1999">
        <v>167</v>
      </c>
      <c r="Q1999" s="3"/>
      <c r="R1999" s="3"/>
      <c r="S1999" s="3"/>
      <c r="T1999">
        <v>16</v>
      </c>
      <c r="U1999">
        <v>14</v>
      </c>
      <c r="V1999">
        <v>-36</v>
      </c>
      <c r="W1999">
        <v>-38</v>
      </c>
      <c r="X1999">
        <v>-6</v>
      </c>
      <c r="Y1999" s="3"/>
      <c r="Z1999" s="3"/>
      <c r="AA1999" s="3"/>
      <c r="AB1999">
        <v>79</v>
      </c>
      <c r="AC1999">
        <v>31</v>
      </c>
      <c r="AD1999">
        <v>-44</v>
      </c>
      <c r="AE1999">
        <v>-177</v>
      </c>
      <c r="AF1999">
        <v>159</v>
      </c>
      <c r="AG1999" s="3"/>
      <c r="AH1999" s="3"/>
      <c r="AI1999" s="3"/>
      <c r="AJ1999" s="1">
        <v>1086</v>
      </c>
      <c r="AK1999" s="1">
        <v>1181</v>
      </c>
      <c r="AL1999" s="1">
        <v>1538</v>
      </c>
      <c r="AM1999" s="1">
        <v>1424</v>
      </c>
      <c r="AN1999" s="1">
        <v>1908</v>
      </c>
      <c r="AO1999" s="3"/>
      <c r="AP1999" s="3"/>
      <c r="AQ1999" s="3"/>
      <c r="AR1999">
        <v>337</v>
      </c>
      <c r="AS1999">
        <v>344</v>
      </c>
      <c r="AT1999">
        <v>640</v>
      </c>
      <c r="AU1999">
        <v>555</v>
      </c>
      <c r="AV1999">
        <v>697</v>
      </c>
      <c r="AW1999" s="3"/>
      <c r="AX1999" s="3"/>
      <c r="AY1999" s="3"/>
      <c r="AZ1999">
        <v>748</v>
      </c>
      <c r="BA1999">
        <v>837</v>
      </c>
      <c r="BB1999">
        <v>898</v>
      </c>
      <c r="BC1999">
        <v>870</v>
      </c>
      <c r="BD1999" s="1">
        <v>1211</v>
      </c>
      <c r="BE1999" s="3"/>
      <c r="BF1999" s="3"/>
      <c r="BG1999" s="3"/>
      <c r="BH1999">
        <v>749</v>
      </c>
      <c r="BI1999">
        <v>837</v>
      </c>
      <c r="BJ1999">
        <v>898</v>
      </c>
      <c r="BK1999">
        <v>870</v>
      </c>
      <c r="BL1999" s="1">
        <v>1211</v>
      </c>
      <c r="BM1999" s="3"/>
      <c r="BN1999" s="3"/>
      <c r="BO1999" s="3"/>
      <c r="BP1999">
        <v>105</v>
      </c>
      <c r="BQ1999">
        <v>119</v>
      </c>
      <c r="BR1999">
        <v>132</v>
      </c>
      <c r="BS1999">
        <v>172</v>
      </c>
      <c r="BT1999">
        <v>232</v>
      </c>
      <c r="BU1999" s="3"/>
      <c r="BV1999" s="3"/>
      <c r="BW1999" s="3"/>
      <c r="BX1999">
        <v>9.4499999999999993</v>
      </c>
      <c r="BY1999">
        <v>2.76</v>
      </c>
      <c r="BZ1999">
        <v>-3.27</v>
      </c>
      <c r="CA1999">
        <v>-11.96</v>
      </c>
      <c r="CB1999">
        <v>9.52</v>
      </c>
      <c r="CC1999" s="3"/>
      <c r="CD1999" s="3"/>
      <c r="CE1999" s="3"/>
      <c r="CF1999">
        <v>13.7</v>
      </c>
      <c r="CG1999">
        <v>3.95</v>
      </c>
      <c r="CH1999">
        <v>-5.13</v>
      </c>
      <c r="CI1999">
        <v>-20.04</v>
      </c>
      <c r="CJ1999">
        <v>15.25</v>
      </c>
      <c r="CK1999" s="3"/>
      <c r="CL1999" s="3"/>
      <c r="CM1999" s="3"/>
      <c r="CN1999">
        <v>480</v>
      </c>
      <c r="CO1999">
        <v>132</v>
      </c>
      <c r="CP1999">
        <v>-155</v>
      </c>
      <c r="CQ1999">
        <v>-471</v>
      </c>
      <c r="CR1999">
        <v>284</v>
      </c>
      <c r="CS1999" s="3"/>
      <c r="CT1999" s="3"/>
      <c r="CU1999" s="3"/>
      <c r="CV1999">
        <v>9.6300000000000008</v>
      </c>
      <c r="CW1999">
        <v>21.48</v>
      </c>
      <c r="CX1999" t="s">
        <v>2</v>
      </c>
      <c r="CY1999" t="s">
        <v>2</v>
      </c>
      <c r="CZ1999">
        <v>5.54</v>
      </c>
      <c r="DA1999" s="3"/>
      <c r="DB1999" s="3"/>
      <c r="DC1999" s="3"/>
      <c r="DD1999">
        <v>1.29</v>
      </c>
      <c r="DE1999">
        <v>0.8</v>
      </c>
      <c r="DF1999">
        <v>1</v>
      </c>
      <c r="DG1999">
        <v>0.89</v>
      </c>
      <c r="DH1999">
        <v>0.79</v>
      </c>
      <c r="DI1999" s="3"/>
      <c r="DJ1999" s="3"/>
      <c r="DK1999" s="3"/>
      <c r="DL1999" s="6">
        <f>(CM1999*3+CL1999*2+CK1999)/6</f>
        <v>0</v>
      </c>
      <c r="DM1999">
        <f>BH1999+(BH1999*(CG1999-8.25)/8.25)</f>
        <v>358.61212121212122</v>
      </c>
      <c r="DN1999">
        <f>BI1999+(BI1999*(CH1999-8.25)/8.25)</f>
        <v>-520.46181818181822</v>
      </c>
      <c r="DO1999">
        <f>BJ1999+(BJ1999*(CI1999-8.25)/8.25)</f>
        <v>-2181.3236363636361</v>
      </c>
      <c r="DP1999">
        <f>BK1999+(BK1999*(CJ1999-8.25)/8.25)</f>
        <v>1608.181818181818</v>
      </c>
      <c r="DQ1999">
        <f>BL1999+(BL1999*(CK1999-8.25)/8.25)</f>
        <v>0</v>
      </c>
      <c r="DR1999">
        <f>BM1999+(BM1999*(CL1999-8.25)/8.25)</f>
        <v>0</v>
      </c>
      <c r="DS1999">
        <f>BN1999+(BN1999*(CM1999-8.25)/8.25)</f>
        <v>0</v>
      </c>
      <c r="DT1999" s="8">
        <f>DM1999*10^8/$I1999</f>
        <v>468.8942845080096</v>
      </c>
      <c r="DU1999" s="8">
        <f>DN1999*10^8/$I1999</f>
        <v>-680.51679632365085</v>
      </c>
      <c r="DV1999" s="8">
        <f>DO1999*10^8/$I1999</f>
        <v>-2852.1350095362186</v>
      </c>
      <c r="DW1999" s="8">
        <f>DP1999*10^8/$I1999</f>
        <v>2102.7378005137707</v>
      </c>
      <c r="DX1999" s="8">
        <f>DQ1999*10^8/$I1999</f>
        <v>0</v>
      </c>
      <c r="DY1999" s="8">
        <f>DR1999*10^8/$I1999</f>
        <v>0</v>
      </c>
      <c r="DZ1999" s="8">
        <f>DS1999*10^8/$I1999</f>
        <v>0</v>
      </c>
      <c r="EA1999" s="8">
        <f>DT1999*10^8/$I1999</f>
        <v>613.09096106717664</v>
      </c>
      <c r="EB1999" s="8">
        <f>DZ1999*0.8</f>
        <v>0</v>
      </c>
      <c r="EC1999" s="10">
        <f>G1999-E1999</f>
        <v>40</v>
      </c>
      <c r="ED1999" s="4">
        <f>EC1999/E1999*100</f>
        <v>2.5889967637540456</v>
      </c>
      <c r="EE1999" s="4">
        <f>DY1999-G1999</f>
        <v>-1585</v>
      </c>
      <c r="EF1999" s="12">
        <f>EE1999/G1999</f>
        <v>-1</v>
      </c>
      <c r="EG1999" s="4">
        <f>G1999-F1999</f>
        <v>1263</v>
      </c>
    </row>
    <row r="2000" spans="1:137" x14ac:dyDescent="0.3">
      <c r="A2000">
        <v>1999</v>
      </c>
      <c r="B2000" t="s">
        <v>7742</v>
      </c>
      <c r="C2000" t="s">
        <v>4267</v>
      </c>
      <c r="D2000" t="str">
        <f>VLOOKUP(C2000,Sheet1!$A$2:$B$3197,2,FALSE)</f>
        <v>방송과엔터테인먼트</v>
      </c>
      <c r="E2000">
        <v>9180</v>
      </c>
      <c r="F2000">
        <v>31850</v>
      </c>
      <c r="G2000" s="7">
        <v>32050</v>
      </c>
      <c r="H2000" t="s">
        <v>1925</v>
      </c>
      <c r="I2000" s="7">
        <f>VALUE(LEFT(H2000,FIND("/",H2000)-1)) + VALUE(MID(H2000,FIND("/",H2000)+1,LEN(H2000)))</f>
        <v>12578946</v>
      </c>
      <c r="J2000" s="1">
        <v>15905</v>
      </c>
      <c r="K2000" s="1">
        <f>G2000*I2000/(10^8)</f>
        <v>4031.552193</v>
      </c>
      <c r="L2000">
        <v>950</v>
      </c>
      <c r="M2000" s="1">
        <v>1207</v>
      </c>
      <c r="N2000" s="1">
        <v>1634</v>
      </c>
      <c r="O2000" s="1">
        <v>1915</v>
      </c>
      <c r="P2000" s="1">
        <v>2662</v>
      </c>
      <c r="Q2000" s="3"/>
      <c r="R2000" s="3"/>
      <c r="S2000" s="3"/>
      <c r="T2000">
        <v>24</v>
      </c>
      <c r="U2000">
        <v>70</v>
      </c>
      <c r="V2000">
        <v>64</v>
      </c>
      <c r="W2000">
        <v>37</v>
      </c>
      <c r="X2000">
        <v>72</v>
      </c>
      <c r="Y2000">
        <v>98</v>
      </c>
      <c r="Z2000" s="3"/>
      <c r="AA2000" s="3"/>
      <c r="AB2000">
        <v>5</v>
      </c>
      <c r="AC2000">
        <v>78</v>
      </c>
      <c r="AD2000">
        <v>42</v>
      </c>
      <c r="AE2000">
        <v>32</v>
      </c>
      <c r="AF2000">
        <v>65</v>
      </c>
      <c r="AG2000">
        <v>77</v>
      </c>
      <c r="AH2000" s="3"/>
      <c r="AI2000" s="3"/>
      <c r="AJ2000">
        <v>978</v>
      </c>
      <c r="AK2000" s="1">
        <v>1043</v>
      </c>
      <c r="AL2000" s="1">
        <v>1256</v>
      </c>
      <c r="AM2000" s="1">
        <v>1361</v>
      </c>
      <c r="AN2000" s="1">
        <v>1447</v>
      </c>
      <c r="AO2000" s="3"/>
      <c r="AP2000" s="3"/>
      <c r="AQ2000" s="3"/>
      <c r="AR2000">
        <v>234</v>
      </c>
      <c r="AS2000">
        <v>234</v>
      </c>
      <c r="AT2000">
        <v>240</v>
      </c>
      <c r="AU2000">
        <v>349</v>
      </c>
      <c r="AV2000">
        <v>355</v>
      </c>
      <c r="AW2000" s="3"/>
      <c r="AX2000" s="3"/>
      <c r="AY2000" s="3"/>
      <c r="AZ2000">
        <v>743</v>
      </c>
      <c r="BA2000">
        <v>810</v>
      </c>
      <c r="BB2000" s="1">
        <v>1015</v>
      </c>
      <c r="BC2000" s="1">
        <v>1012</v>
      </c>
      <c r="BD2000" s="1">
        <v>1092</v>
      </c>
      <c r="BE2000" s="3"/>
      <c r="BF2000" s="3"/>
      <c r="BG2000" s="3"/>
      <c r="BH2000">
        <v>581</v>
      </c>
      <c r="BI2000">
        <v>637</v>
      </c>
      <c r="BJ2000">
        <v>805</v>
      </c>
      <c r="BK2000">
        <v>785</v>
      </c>
      <c r="BL2000">
        <v>842</v>
      </c>
      <c r="BM2000" s="3"/>
      <c r="BN2000" s="3"/>
      <c r="BO2000" s="3"/>
      <c r="BP2000">
        <v>63</v>
      </c>
      <c r="BQ2000">
        <v>63</v>
      </c>
      <c r="BR2000">
        <v>63</v>
      </c>
      <c r="BS2000">
        <v>63</v>
      </c>
      <c r="BT2000">
        <v>63</v>
      </c>
      <c r="BU2000" s="3"/>
      <c r="BV2000" s="3"/>
      <c r="BW2000" s="3"/>
      <c r="BX2000">
        <v>0.5</v>
      </c>
      <c r="BY2000">
        <v>7.72</v>
      </c>
      <c r="BZ2000">
        <v>3.61</v>
      </c>
      <c r="CA2000">
        <v>2.4300000000000002</v>
      </c>
      <c r="CB2000">
        <v>4.63</v>
      </c>
      <c r="CC2000">
        <v>5.32</v>
      </c>
      <c r="CD2000" s="3"/>
      <c r="CE2000" s="3"/>
      <c r="CF2000">
        <v>-1.92</v>
      </c>
      <c r="CG2000">
        <v>10.25</v>
      </c>
      <c r="CH2000">
        <v>2.89</v>
      </c>
      <c r="CI2000">
        <v>1.38</v>
      </c>
      <c r="CJ2000">
        <v>5.03</v>
      </c>
      <c r="CK2000" s="3"/>
      <c r="CL2000" s="3"/>
      <c r="CM2000" s="3"/>
      <c r="CN2000">
        <v>-86</v>
      </c>
      <c r="CO2000">
        <v>496</v>
      </c>
      <c r="CP2000">
        <v>165</v>
      </c>
      <c r="CQ2000">
        <v>87</v>
      </c>
      <c r="CR2000">
        <v>326</v>
      </c>
      <c r="CS2000" s="3"/>
      <c r="CT2000" s="3"/>
      <c r="CU2000" s="3"/>
      <c r="CV2000" t="s">
        <v>2</v>
      </c>
      <c r="CW2000">
        <v>16.68</v>
      </c>
      <c r="CX2000">
        <v>60.38</v>
      </c>
      <c r="CY2000">
        <v>77.180000000000007</v>
      </c>
      <c r="CZ2000">
        <v>28.55</v>
      </c>
      <c r="DA2000" s="3"/>
      <c r="DB2000" s="3"/>
      <c r="DC2000" s="3"/>
      <c r="DD2000">
        <v>2.13</v>
      </c>
      <c r="DE2000">
        <v>1.59</v>
      </c>
      <c r="DF2000">
        <v>1.53</v>
      </c>
      <c r="DG2000">
        <v>1.03</v>
      </c>
      <c r="DH2000">
        <v>1.33</v>
      </c>
      <c r="DI2000" s="3"/>
      <c r="DJ2000" s="3"/>
      <c r="DK2000" s="3"/>
      <c r="DL2000" s="6">
        <f>(CM2000*3+CL2000*2+CK2000)/6</f>
        <v>0</v>
      </c>
      <c r="DM2000">
        <f>BH2000+(BH2000*(CG2000-8.25)/8.25)</f>
        <v>721.84848484848487</v>
      </c>
      <c r="DN2000">
        <f>BI2000+(BI2000*(CH2000-8.25)/8.25)</f>
        <v>223.14303030303034</v>
      </c>
      <c r="DO2000">
        <f>BJ2000+(BJ2000*(CI2000-8.25)/8.25)</f>
        <v>134.65454545454543</v>
      </c>
      <c r="DP2000">
        <f>BK2000+(BK2000*(CJ2000-8.25)/8.25)</f>
        <v>478.61212121212122</v>
      </c>
      <c r="DQ2000">
        <f>BL2000+(BL2000*(CK2000-8.25)/8.25)</f>
        <v>0</v>
      </c>
      <c r="DR2000">
        <f>BM2000+(BM2000*(CL2000-8.25)/8.25)</f>
        <v>0</v>
      </c>
      <c r="DS2000">
        <f>BN2000+(BN2000*(CM2000-8.25)/8.25)</f>
        <v>0</v>
      </c>
      <c r="DT2000" s="8">
        <f>DM2000*10^8/$I2000</f>
        <v>5738.5450644949487</v>
      </c>
      <c r="DU2000" s="8">
        <f>DN2000*10^8/$I2000</f>
        <v>1773.9406012477543</v>
      </c>
      <c r="DV2000" s="8">
        <f>DO2000*10^8/$I2000</f>
        <v>1070.475582410048</v>
      </c>
      <c r="DW2000" s="8">
        <f>DP2000*10^8/$I2000</f>
        <v>3804.8666494960803</v>
      </c>
      <c r="DX2000" s="8">
        <f>DQ2000*10^8/$I2000</f>
        <v>0</v>
      </c>
      <c r="DY2000" s="8">
        <f>DR2000*10^8/$I2000</f>
        <v>0</v>
      </c>
      <c r="DZ2000" s="8">
        <f>DS2000*10^8/$I2000</f>
        <v>0</v>
      </c>
      <c r="EA2000" s="8">
        <f>DT2000*10^8/$I2000</f>
        <v>45620.237693165618</v>
      </c>
      <c r="EB2000" s="8">
        <f>DZ2000*0.8</f>
        <v>0</v>
      </c>
      <c r="EC2000" s="10">
        <f>G2000-E2000</f>
        <v>22870</v>
      </c>
      <c r="ED2000" s="4">
        <f>EC2000/E2000*100</f>
        <v>249.12854030501089</v>
      </c>
      <c r="EE2000" s="4">
        <f>DY2000-G2000</f>
        <v>-32050</v>
      </c>
      <c r="EF2000" s="12">
        <f>EE2000/G2000</f>
        <v>-1</v>
      </c>
      <c r="EG2000" s="4">
        <f>G2000-F2000</f>
        <v>200</v>
      </c>
    </row>
    <row r="2001" spans="1:137" x14ac:dyDescent="0.3">
      <c r="A2001">
        <v>2000</v>
      </c>
      <c r="B2001" t="s">
        <v>6353</v>
      </c>
      <c r="C2001" t="s">
        <v>4268</v>
      </c>
      <c r="D2001" t="str">
        <f>VLOOKUP(C2001,Sheet1!$A$2:$B$3197,2,FALSE)</f>
        <v>건축자재</v>
      </c>
      <c r="E2001">
        <v>2900</v>
      </c>
      <c r="F2001">
        <v>1610</v>
      </c>
      <c r="G2001" s="7">
        <v>2140</v>
      </c>
      <c r="H2001" t="s">
        <v>1926</v>
      </c>
      <c r="I2001" s="7">
        <f>VALUE(LEFT(H2001,FIND("/",H2001)-1)) + VALUE(MID(H2001,FIND("/",H2001)+1,LEN(H2001)))</f>
        <v>69884557</v>
      </c>
      <c r="J2001" s="1">
        <v>5412599</v>
      </c>
      <c r="K2001" s="1">
        <f>G2001*I2001/(10^8)</f>
        <v>1495.5295197999999</v>
      </c>
      <c r="L2001">
        <v>179</v>
      </c>
      <c r="M2001">
        <v>72</v>
      </c>
      <c r="N2001">
        <v>112</v>
      </c>
      <c r="O2001">
        <v>98</v>
      </c>
      <c r="P2001">
        <v>108</v>
      </c>
      <c r="Q2001" s="3"/>
      <c r="R2001" s="3"/>
      <c r="S2001" s="3"/>
      <c r="T2001">
        <v>-22</v>
      </c>
      <c r="U2001">
        <v>-6</v>
      </c>
      <c r="V2001">
        <v>-23</v>
      </c>
      <c r="W2001">
        <v>-85</v>
      </c>
      <c r="X2001">
        <v>-80</v>
      </c>
      <c r="Y2001" s="3"/>
      <c r="Z2001" s="3"/>
      <c r="AA2001" s="3"/>
      <c r="AB2001">
        <v>-37</v>
      </c>
      <c r="AC2001">
        <v>3</v>
      </c>
      <c r="AD2001">
        <v>-27</v>
      </c>
      <c r="AE2001">
        <v>-80</v>
      </c>
      <c r="AF2001">
        <v>-121</v>
      </c>
      <c r="AG2001" s="3"/>
      <c r="AH2001" s="3"/>
      <c r="AI2001" s="3"/>
      <c r="AJ2001">
        <v>194</v>
      </c>
      <c r="AK2001">
        <v>242</v>
      </c>
      <c r="AL2001">
        <v>222</v>
      </c>
      <c r="AM2001">
        <v>350</v>
      </c>
      <c r="AN2001">
        <v>556</v>
      </c>
      <c r="AO2001" s="3"/>
      <c r="AP2001" s="3"/>
      <c r="AQ2001" s="3"/>
      <c r="AR2001">
        <v>71</v>
      </c>
      <c r="AS2001">
        <v>112</v>
      </c>
      <c r="AT2001">
        <v>81</v>
      </c>
      <c r="AU2001">
        <v>105</v>
      </c>
      <c r="AV2001">
        <v>307</v>
      </c>
      <c r="AW2001" s="3"/>
      <c r="AX2001" s="3"/>
      <c r="AY2001" s="3"/>
      <c r="AZ2001">
        <v>123</v>
      </c>
      <c r="BA2001">
        <v>130</v>
      </c>
      <c r="BB2001">
        <v>141</v>
      </c>
      <c r="BC2001">
        <v>245</v>
      </c>
      <c r="BD2001">
        <v>249</v>
      </c>
      <c r="BE2001" s="3"/>
      <c r="BF2001" s="3"/>
      <c r="BG2001" s="3"/>
      <c r="BH2001">
        <v>117</v>
      </c>
      <c r="BI2001">
        <v>130</v>
      </c>
      <c r="BJ2001">
        <v>141</v>
      </c>
      <c r="BK2001">
        <v>245</v>
      </c>
      <c r="BL2001">
        <v>249</v>
      </c>
      <c r="BM2001" s="3"/>
      <c r="BN2001" s="3"/>
      <c r="BO2001" s="3"/>
      <c r="BP2001">
        <v>100</v>
      </c>
      <c r="BQ2001">
        <v>105</v>
      </c>
      <c r="BR2001">
        <v>126</v>
      </c>
      <c r="BS2001">
        <v>234</v>
      </c>
      <c r="BT2001">
        <v>302</v>
      </c>
      <c r="BU2001" s="3"/>
      <c r="BV2001" s="3"/>
      <c r="BW2001" s="3"/>
      <c r="BX2001">
        <v>-15.35</v>
      </c>
      <c r="BY2001">
        <v>1.51</v>
      </c>
      <c r="BZ2001">
        <v>-11.77</v>
      </c>
      <c r="CA2001">
        <v>-27.8</v>
      </c>
      <c r="CB2001">
        <v>-26.72</v>
      </c>
      <c r="CC2001" s="3"/>
      <c r="CD2001" s="3"/>
      <c r="CE2001" s="3"/>
      <c r="CF2001">
        <v>-32.799999999999997</v>
      </c>
      <c r="CG2001">
        <v>2.66</v>
      </c>
      <c r="CH2001">
        <v>-20.190000000000001</v>
      </c>
      <c r="CI2001">
        <v>-41.23</v>
      </c>
      <c r="CJ2001">
        <v>-49.01</v>
      </c>
      <c r="CK2001" s="3"/>
      <c r="CL2001" s="3"/>
      <c r="CM2001" s="3"/>
      <c r="CN2001">
        <v>-182</v>
      </c>
      <c r="CO2001">
        <v>17</v>
      </c>
      <c r="CP2001">
        <v>-111</v>
      </c>
      <c r="CQ2001">
        <v>-202</v>
      </c>
      <c r="CR2001">
        <v>-203</v>
      </c>
      <c r="CS2001" s="3"/>
      <c r="CT2001" s="3"/>
      <c r="CU2001" s="3"/>
      <c r="CV2001" t="s">
        <v>2</v>
      </c>
      <c r="CW2001">
        <v>48.76</v>
      </c>
      <c r="CX2001" t="s">
        <v>2</v>
      </c>
      <c r="CY2001" t="s">
        <v>2</v>
      </c>
      <c r="CZ2001" t="s">
        <v>2</v>
      </c>
      <c r="DA2001" s="3"/>
      <c r="DB2001" s="3"/>
      <c r="DC2001" s="3"/>
      <c r="DD2001">
        <v>3.61</v>
      </c>
      <c r="DE2001">
        <v>1.18</v>
      </c>
      <c r="DF2001">
        <v>1.84</v>
      </c>
      <c r="DG2001">
        <v>1.01</v>
      </c>
      <c r="DH2001">
        <v>6.36</v>
      </c>
      <c r="DI2001" s="3"/>
      <c r="DJ2001" s="3"/>
      <c r="DK2001" s="3"/>
      <c r="DL2001" s="6">
        <f>(CM2001*3+CL2001*2+CK2001)/6</f>
        <v>0</v>
      </c>
      <c r="DM2001">
        <f>BH2001+(BH2001*(CG2001-8.25)/8.25)</f>
        <v>37.723636363636373</v>
      </c>
      <c r="DN2001">
        <f>BI2001+(BI2001*(CH2001-8.25)/8.25)</f>
        <v>-318.14545454545458</v>
      </c>
      <c r="DO2001">
        <f>BJ2001+(BJ2001*(CI2001-8.25)/8.25)</f>
        <v>-704.65818181818179</v>
      </c>
      <c r="DP2001">
        <f>BK2001+(BK2001*(CJ2001-8.25)/8.25)</f>
        <v>-1455.4484848484847</v>
      </c>
      <c r="DQ2001">
        <f>BL2001+(BL2001*(CK2001-8.25)/8.25)</f>
        <v>0</v>
      </c>
      <c r="DR2001">
        <f>BM2001+(BM2001*(CL2001-8.25)/8.25)</f>
        <v>0</v>
      </c>
      <c r="DS2001">
        <f>BN2001+(BN2001*(CM2001-8.25)/8.25)</f>
        <v>0</v>
      </c>
      <c r="DT2001" s="8">
        <f>DM2001*10^8/$I2001</f>
        <v>53.979932023660645</v>
      </c>
      <c r="DU2001" s="8">
        <f>DN2001*10^8/$I2001</f>
        <v>-455.24428887122315</v>
      </c>
      <c r="DV2001" s="8">
        <f>DO2001*10^8/$I2001</f>
        <v>-1008.3174481855581</v>
      </c>
      <c r="DW2001" s="8">
        <f>DP2001*10^8/$I2001</f>
        <v>-2082.646792550298</v>
      </c>
      <c r="DX2001" s="8">
        <f>DQ2001*10^8/$I2001</f>
        <v>0</v>
      </c>
      <c r="DY2001" s="8">
        <f>DR2001*10^8/$I2001</f>
        <v>0</v>
      </c>
      <c r="DZ2001" s="8">
        <f>DS2001*10^8/$I2001</f>
        <v>0</v>
      </c>
      <c r="EA2001" s="8">
        <f>DT2001*10^8/$I2001</f>
        <v>77.241574306124079</v>
      </c>
      <c r="EB2001" s="8">
        <f>DZ2001*0.8</f>
        <v>0</v>
      </c>
      <c r="EC2001" s="10">
        <f>G2001-E2001</f>
        <v>-760</v>
      </c>
      <c r="ED2001" s="4">
        <f>EC2001/E2001*100</f>
        <v>-26.206896551724139</v>
      </c>
      <c r="EE2001" s="4">
        <f>DY2001-G2001</f>
        <v>-2140</v>
      </c>
      <c r="EF2001" s="12">
        <f>EE2001/G2001</f>
        <v>-1</v>
      </c>
      <c r="EG2001" s="4">
        <f>G2001-F2001</f>
        <v>530</v>
      </c>
    </row>
    <row r="2002" spans="1:137" x14ac:dyDescent="0.3">
      <c r="A2002">
        <v>2001</v>
      </c>
      <c r="B2002" t="s">
        <v>5907</v>
      </c>
      <c r="C2002" t="s">
        <v>4269</v>
      </c>
      <c r="D2002" t="str">
        <f>VLOOKUP(C2002,Sheet1!$A$2:$B$3197,2,FALSE)</f>
        <v>식품과기본식료품소매</v>
      </c>
      <c r="E2002">
        <v>18900</v>
      </c>
      <c r="F2002">
        <v>28450</v>
      </c>
      <c r="G2002" s="7">
        <v>31350</v>
      </c>
      <c r="H2002" t="s">
        <v>1927</v>
      </c>
      <c r="I2002" s="7">
        <f>VALUE(LEFT(H2002,FIND("/",H2002)-1)) + VALUE(MID(H2002,FIND("/",H2002)+1,LEN(H2002)))</f>
        <v>11871586</v>
      </c>
      <c r="J2002" s="1">
        <v>2000</v>
      </c>
      <c r="K2002" s="1">
        <f>G2002*I2002/(10^8)</f>
        <v>3721.7422110000002</v>
      </c>
      <c r="L2002" s="1">
        <v>23279</v>
      </c>
      <c r="M2002" s="1">
        <v>25044</v>
      </c>
      <c r="N2002" s="1">
        <v>28281</v>
      </c>
      <c r="O2002" s="1">
        <v>30551</v>
      </c>
      <c r="P2002" s="1">
        <v>24785</v>
      </c>
      <c r="Q2002" s="1">
        <v>23902</v>
      </c>
      <c r="R2002" s="1">
        <v>25484</v>
      </c>
      <c r="S2002" s="1">
        <v>27057</v>
      </c>
      <c r="T2002">
        <v>210</v>
      </c>
      <c r="U2002">
        <v>439</v>
      </c>
      <c r="V2002">
        <v>507</v>
      </c>
      <c r="W2002">
        <v>581</v>
      </c>
      <c r="X2002">
        <v>-35</v>
      </c>
      <c r="Y2002">
        <v>396</v>
      </c>
      <c r="Z2002">
        <v>580</v>
      </c>
      <c r="AA2002">
        <v>660</v>
      </c>
      <c r="AB2002">
        <v>-58</v>
      </c>
      <c r="AC2002">
        <v>12</v>
      </c>
      <c r="AD2002">
        <v>167</v>
      </c>
      <c r="AE2002">
        <v>96</v>
      </c>
      <c r="AF2002">
        <v>-425</v>
      </c>
      <c r="AG2002">
        <v>79</v>
      </c>
      <c r="AH2002">
        <v>255</v>
      </c>
      <c r="AI2002">
        <v>327</v>
      </c>
      <c r="AJ2002" s="1">
        <v>8505</v>
      </c>
      <c r="AK2002" s="1">
        <v>9026</v>
      </c>
      <c r="AL2002" s="1">
        <v>9173</v>
      </c>
      <c r="AM2002" s="1">
        <v>11817</v>
      </c>
      <c r="AN2002" s="1">
        <v>11228</v>
      </c>
      <c r="AO2002" s="1">
        <v>11449</v>
      </c>
      <c r="AP2002" s="1">
        <v>11860</v>
      </c>
      <c r="AQ2002" s="1">
        <v>12420</v>
      </c>
      <c r="AR2002" s="1">
        <v>6085</v>
      </c>
      <c r="AS2002" s="1">
        <v>6672</v>
      </c>
      <c r="AT2002" s="1">
        <v>6645</v>
      </c>
      <c r="AU2002" s="1">
        <v>8925</v>
      </c>
      <c r="AV2002" s="1">
        <v>8365</v>
      </c>
      <c r="AW2002" s="1">
        <v>8567</v>
      </c>
      <c r="AX2002" s="1">
        <v>8697</v>
      </c>
      <c r="AY2002" s="1">
        <v>8888</v>
      </c>
      <c r="AZ2002" s="1">
        <v>2420</v>
      </c>
      <c r="BA2002" s="1">
        <v>2355</v>
      </c>
      <c r="BB2002" s="1">
        <v>2529</v>
      </c>
      <c r="BC2002" s="1">
        <v>2891</v>
      </c>
      <c r="BD2002" s="1">
        <v>2862</v>
      </c>
      <c r="BE2002" s="1">
        <v>2882</v>
      </c>
      <c r="BF2002" s="1">
        <v>3164</v>
      </c>
      <c r="BG2002" s="1">
        <v>3532</v>
      </c>
      <c r="BH2002" s="1">
        <v>1902</v>
      </c>
      <c r="BI2002" s="1">
        <v>1802</v>
      </c>
      <c r="BJ2002" s="1">
        <v>1958</v>
      </c>
      <c r="BK2002" s="1">
        <v>2014</v>
      </c>
      <c r="BL2002" s="1">
        <v>1880</v>
      </c>
      <c r="BM2002" s="1">
        <v>1950</v>
      </c>
      <c r="BN2002" s="1">
        <v>2267</v>
      </c>
      <c r="BO2002" s="1">
        <v>2684</v>
      </c>
      <c r="BP2002">
        <v>119</v>
      </c>
      <c r="BQ2002">
        <v>119</v>
      </c>
      <c r="BR2002">
        <v>119</v>
      </c>
      <c r="BS2002">
        <v>119</v>
      </c>
      <c r="BT2002">
        <v>119</v>
      </c>
      <c r="BU2002">
        <v>120</v>
      </c>
      <c r="BV2002">
        <v>120</v>
      </c>
      <c r="BW2002">
        <v>120</v>
      </c>
      <c r="BX2002">
        <v>-0.73</v>
      </c>
      <c r="BY2002">
        <v>0.14000000000000001</v>
      </c>
      <c r="BZ2002">
        <v>1.84</v>
      </c>
      <c r="CA2002">
        <v>0.91</v>
      </c>
      <c r="CB2002">
        <v>-3.69</v>
      </c>
      <c r="CC2002">
        <v>0.7</v>
      </c>
      <c r="CD2002">
        <v>2.1800000000000002</v>
      </c>
      <c r="CE2002">
        <v>2.69</v>
      </c>
      <c r="CF2002">
        <v>-2.36</v>
      </c>
      <c r="CG2002">
        <v>-0.83</v>
      </c>
      <c r="CH2002">
        <v>7.29</v>
      </c>
      <c r="CI2002">
        <v>2.59</v>
      </c>
      <c r="CJ2002">
        <v>-20.16</v>
      </c>
      <c r="CK2002">
        <v>3.87</v>
      </c>
      <c r="CL2002">
        <v>13.09</v>
      </c>
      <c r="CM2002">
        <v>15.08</v>
      </c>
      <c r="CN2002">
        <v>-393</v>
      </c>
      <c r="CO2002">
        <v>-129</v>
      </c>
      <c r="CP2002" s="1">
        <v>1154</v>
      </c>
      <c r="CQ2002">
        <v>434</v>
      </c>
      <c r="CR2002" s="1">
        <v>-3307</v>
      </c>
      <c r="CS2002">
        <v>624</v>
      </c>
      <c r="CT2002" s="1">
        <v>2325</v>
      </c>
      <c r="CU2002" s="1">
        <v>3145</v>
      </c>
      <c r="CV2002" t="s">
        <v>2</v>
      </c>
      <c r="CW2002" t="s">
        <v>2</v>
      </c>
      <c r="CX2002">
        <v>22.96</v>
      </c>
      <c r="CY2002">
        <v>66.06</v>
      </c>
      <c r="CZ2002" t="s">
        <v>2</v>
      </c>
      <c r="DA2002">
        <v>50.27</v>
      </c>
      <c r="DB2002">
        <v>13.48</v>
      </c>
      <c r="DC2002">
        <v>9.9700000000000006</v>
      </c>
      <c r="DD2002">
        <v>2.4300000000000002</v>
      </c>
      <c r="DE2002">
        <v>2.62</v>
      </c>
      <c r="DF2002">
        <v>1.61</v>
      </c>
      <c r="DG2002">
        <v>1.69</v>
      </c>
      <c r="DH2002">
        <v>1.2</v>
      </c>
      <c r="DI2002">
        <v>1.91</v>
      </c>
      <c r="DJ2002">
        <v>1.64</v>
      </c>
      <c r="DK2002">
        <v>1.39</v>
      </c>
      <c r="DL2002" s="6">
        <f>(CM2002*3+CL2002*2+CK2002)/6</f>
        <v>12.548333333333334</v>
      </c>
      <c r="DM2002">
        <f>BH2002+(BH2002*(CG2002-8.25)/8.25)</f>
        <v>-191.35272727272741</v>
      </c>
      <c r="DN2002">
        <f>BI2002+(BI2002*(CH2002-8.25)/8.25)</f>
        <v>1592.3127272727272</v>
      </c>
      <c r="DO2002">
        <f>BJ2002+(BJ2002*(CI2002-8.25)/8.25)</f>
        <v>614.69333333333316</v>
      </c>
      <c r="DP2002">
        <f>BK2002+(BK2002*(CJ2002-8.25)/8.25)</f>
        <v>-4921.4836363636359</v>
      </c>
      <c r="DQ2002">
        <f>BL2002+(BL2002*(CK2002-8.25)/8.25)</f>
        <v>881.89090909090919</v>
      </c>
      <c r="DR2002">
        <f>BM2002+(BM2002*(CL2002-8.25)/8.25)</f>
        <v>3094</v>
      </c>
      <c r="DS2002">
        <f>BN2002+(BN2002*(CM2002-8.25)/8.25)</f>
        <v>4143.8012121212123</v>
      </c>
      <c r="DT2002" s="8">
        <f>DM2002*10^8/$I2002</f>
        <v>-1611.85478732772</v>
      </c>
      <c r="DU2002" s="8">
        <f>DN2002*10^8/$I2002</f>
        <v>13412.805393253499</v>
      </c>
      <c r="DV2002" s="8">
        <f>DO2002*10^8/$I2002</f>
        <v>5177.8535179152404</v>
      </c>
      <c r="DW2002" s="8">
        <f>DP2002*10^8/$I2002</f>
        <v>-41455.991106526424</v>
      </c>
      <c r="DX2002" s="8">
        <f>DQ2002*10^8/$I2002</f>
        <v>7428.5854399817272</v>
      </c>
      <c r="DY2002" s="8">
        <f>DR2002*10^8/$I2002</f>
        <v>26062.229595944467</v>
      </c>
      <c r="DZ2002" s="8">
        <f>DS2002*10^8/$I2002</f>
        <v>34905.203164271501</v>
      </c>
      <c r="EA2002" s="8">
        <f>DT2002*10^8/$I2002</f>
        <v>-13577.417434601577</v>
      </c>
      <c r="EB2002" s="8">
        <f>DZ2002*0.8</f>
        <v>27924.162531417202</v>
      </c>
      <c r="EC2002" s="10">
        <f>G2002-E2002</f>
        <v>12450</v>
      </c>
      <c r="ED2002" s="4">
        <f>EC2002/E2002*100</f>
        <v>65.873015873015873</v>
      </c>
      <c r="EE2002" s="4">
        <f>DY2002-G2002</f>
        <v>-5287.7704040555327</v>
      </c>
      <c r="EF2002" s="12">
        <f>EE2002/G2002</f>
        <v>-0.16866891241006485</v>
      </c>
      <c r="EG2002" s="4">
        <f>G2002-F2002</f>
        <v>2900</v>
      </c>
    </row>
    <row r="2003" spans="1:137" x14ac:dyDescent="0.3">
      <c r="A2003">
        <v>2002</v>
      </c>
      <c r="B2003" t="s">
        <v>6413</v>
      </c>
      <c r="C2003" t="s">
        <v>4270</v>
      </c>
      <c r="D2003" t="str">
        <f>VLOOKUP(C2003,Sheet1!$A$2:$B$3197,2,FALSE)</f>
        <v>디스플레이장비및부품</v>
      </c>
      <c r="E2003">
        <v>1740</v>
      </c>
      <c r="F2003">
        <v>2175</v>
      </c>
      <c r="G2003" s="7">
        <v>2275</v>
      </c>
      <c r="H2003" t="s">
        <v>1928</v>
      </c>
      <c r="I2003" s="7">
        <f>VALUE(LEFT(H2003,FIND("/",H2003)-1)) + VALUE(MID(H2003,FIND("/",H2003)+1,LEN(H2003)))</f>
        <v>26359944</v>
      </c>
      <c r="J2003">
        <v>0</v>
      </c>
      <c r="K2003" s="1">
        <f>G2003*I2003/(10^8)</f>
        <v>599.68872599999997</v>
      </c>
      <c r="L2003" s="1">
        <v>1777</v>
      </c>
      <c r="M2003" s="1">
        <v>1594</v>
      </c>
      <c r="N2003">
        <v>773</v>
      </c>
      <c r="O2003">
        <v>731</v>
      </c>
      <c r="P2003">
        <v>582</v>
      </c>
      <c r="Q2003" s="3"/>
      <c r="R2003" s="3"/>
      <c r="S2003" s="3"/>
      <c r="T2003">
        <v>12</v>
      </c>
      <c r="U2003">
        <v>-59</v>
      </c>
      <c r="V2003">
        <v>20</v>
      </c>
      <c r="W2003">
        <v>19</v>
      </c>
      <c r="X2003">
        <v>-77</v>
      </c>
      <c r="Y2003" s="3"/>
      <c r="Z2003" s="3"/>
      <c r="AA2003" s="3"/>
      <c r="AB2003">
        <v>-51</v>
      </c>
      <c r="AC2003">
        <v>-199</v>
      </c>
      <c r="AD2003">
        <v>16</v>
      </c>
      <c r="AE2003">
        <v>-37</v>
      </c>
      <c r="AF2003">
        <v>-114</v>
      </c>
      <c r="AG2003" s="3"/>
      <c r="AH2003" s="3"/>
      <c r="AI2003" s="3"/>
      <c r="AJ2003" s="1">
        <v>1273</v>
      </c>
      <c r="AK2003" s="1">
        <v>1076</v>
      </c>
      <c r="AL2003">
        <v>945</v>
      </c>
      <c r="AM2003" s="1">
        <v>1036</v>
      </c>
      <c r="AN2003">
        <v>864</v>
      </c>
      <c r="AO2003" s="3"/>
      <c r="AP2003" s="3"/>
      <c r="AQ2003" s="3"/>
      <c r="AR2003">
        <v>723</v>
      </c>
      <c r="AS2003">
        <v>661</v>
      </c>
      <c r="AT2003">
        <v>515</v>
      </c>
      <c r="AU2003">
        <v>583</v>
      </c>
      <c r="AV2003">
        <v>522</v>
      </c>
      <c r="AW2003" s="3"/>
      <c r="AX2003" s="3"/>
      <c r="AY2003" s="3"/>
      <c r="AZ2003">
        <v>550</v>
      </c>
      <c r="BA2003">
        <v>414</v>
      </c>
      <c r="BB2003">
        <v>430</v>
      </c>
      <c r="BC2003">
        <v>453</v>
      </c>
      <c r="BD2003">
        <v>342</v>
      </c>
      <c r="BE2003" s="3"/>
      <c r="BF2003" s="3"/>
      <c r="BG2003" s="3"/>
      <c r="BH2003">
        <v>550</v>
      </c>
      <c r="BI2003">
        <v>414</v>
      </c>
      <c r="BJ2003">
        <v>430</v>
      </c>
      <c r="BK2003">
        <v>453</v>
      </c>
      <c r="BL2003">
        <v>342</v>
      </c>
      <c r="BM2003" s="3"/>
      <c r="BN2003" s="3"/>
      <c r="BO2003" s="3"/>
      <c r="BP2003">
        <v>94</v>
      </c>
      <c r="BQ2003">
        <v>111</v>
      </c>
      <c r="BR2003">
        <v>124</v>
      </c>
      <c r="BS2003">
        <v>132</v>
      </c>
      <c r="BT2003">
        <v>132</v>
      </c>
      <c r="BU2003" s="3"/>
      <c r="BV2003" s="3"/>
      <c r="BW2003" s="3"/>
      <c r="BX2003">
        <v>-4.42</v>
      </c>
      <c r="BY2003">
        <v>-16.920000000000002</v>
      </c>
      <c r="BZ2003">
        <v>1.62</v>
      </c>
      <c r="CA2003">
        <v>-3.76</v>
      </c>
      <c r="CB2003">
        <v>-11.99</v>
      </c>
      <c r="CC2003" s="3"/>
      <c r="CD2003" s="3"/>
      <c r="CE2003" s="3"/>
      <c r="CF2003">
        <v>-8.98</v>
      </c>
      <c r="CG2003">
        <v>-41.23</v>
      </c>
      <c r="CH2003">
        <v>3.88</v>
      </c>
      <c r="CI2003">
        <v>-8.43</v>
      </c>
      <c r="CJ2003">
        <v>-28.65</v>
      </c>
      <c r="CK2003" s="3"/>
      <c r="CL2003" s="3"/>
      <c r="CM2003" s="3"/>
      <c r="CN2003">
        <v>-272</v>
      </c>
      <c r="CO2003">
        <v>-895</v>
      </c>
      <c r="CP2003">
        <v>66</v>
      </c>
      <c r="CQ2003">
        <v>-141</v>
      </c>
      <c r="CR2003">
        <v>-432</v>
      </c>
      <c r="CS2003" s="3"/>
      <c r="CT2003" s="3"/>
      <c r="CU2003" s="3"/>
      <c r="CV2003" t="s">
        <v>2</v>
      </c>
      <c r="CW2003" t="s">
        <v>2</v>
      </c>
      <c r="CX2003">
        <v>31.82</v>
      </c>
      <c r="CY2003" t="s">
        <v>2</v>
      </c>
      <c r="CZ2003" t="s">
        <v>2</v>
      </c>
      <c r="DA2003" s="3"/>
      <c r="DB2003" s="3"/>
      <c r="DC2003" s="3"/>
      <c r="DD2003">
        <v>3.12</v>
      </c>
      <c r="DE2003">
        <v>1.78</v>
      </c>
      <c r="DF2003">
        <v>1.19</v>
      </c>
      <c r="DG2003">
        <v>1.21</v>
      </c>
      <c r="DH2003">
        <v>1.3</v>
      </c>
      <c r="DI2003" s="3"/>
      <c r="DJ2003" s="3"/>
      <c r="DK2003" s="3"/>
      <c r="DL2003" s="6">
        <f>(CM2003*3+CL2003*2+CK2003)/6</f>
        <v>0</v>
      </c>
      <c r="DM2003">
        <f>BH2003+(BH2003*(CG2003-8.25)/8.25)</f>
        <v>-2748.6666666666665</v>
      </c>
      <c r="DN2003">
        <f>BI2003+(BI2003*(CH2003-8.25)/8.25)</f>
        <v>194.70545454545453</v>
      </c>
      <c r="DO2003">
        <f>BJ2003+(BJ2003*(CI2003-8.25)/8.25)</f>
        <v>-439.38181818181818</v>
      </c>
      <c r="DP2003">
        <f>BK2003+(BK2003*(CJ2003-8.25)/8.25)</f>
        <v>-1573.1454545454546</v>
      </c>
      <c r="DQ2003">
        <f>BL2003+(BL2003*(CK2003-8.25)/8.25)</f>
        <v>0</v>
      </c>
      <c r="DR2003">
        <f>BM2003+(BM2003*(CL2003-8.25)/8.25)</f>
        <v>0</v>
      </c>
      <c r="DS2003">
        <f>BN2003+(BN2003*(CM2003-8.25)/8.25)</f>
        <v>0</v>
      </c>
      <c r="DT2003" s="8">
        <f>DM2003*10^8/$I2003</f>
        <v>-10427.43742804107</v>
      </c>
      <c r="DU2003" s="8">
        <f>DN2003*10^8/$I2003</f>
        <v>738.64138158053186</v>
      </c>
      <c r="DV2003" s="8">
        <f>DO2003*10^8/$I2003</f>
        <v>-1666.8541411993067</v>
      </c>
      <c r="DW2003" s="8">
        <f>DP2003*10^8/$I2003</f>
        <v>-5967.9392890419449</v>
      </c>
      <c r="DX2003" s="8">
        <f>DQ2003*10^8/$I2003</f>
        <v>0</v>
      </c>
      <c r="DY2003" s="8">
        <f>DR2003*10^8/$I2003</f>
        <v>0</v>
      </c>
      <c r="DZ2003" s="8">
        <f>DS2003*10^8/$I2003</f>
        <v>0</v>
      </c>
      <c r="EA2003" s="8">
        <f>DT2003*10^8/$I2003</f>
        <v>-39557.889151968877</v>
      </c>
      <c r="EB2003" s="8">
        <f>DZ2003*0.8</f>
        <v>0</v>
      </c>
      <c r="EC2003" s="10">
        <f>G2003-E2003</f>
        <v>535</v>
      </c>
      <c r="ED2003" s="4">
        <f>EC2003/E2003*100</f>
        <v>30.747126436781606</v>
      </c>
      <c r="EE2003" s="4">
        <f>DY2003-G2003</f>
        <v>-2275</v>
      </c>
      <c r="EF2003" s="12">
        <f>EE2003/G2003</f>
        <v>-1</v>
      </c>
      <c r="EG2003" s="4">
        <f>G2003-F2003</f>
        <v>100</v>
      </c>
    </row>
    <row r="2004" spans="1:137" x14ac:dyDescent="0.3">
      <c r="A2004">
        <v>2003</v>
      </c>
      <c r="B2004" t="s">
        <v>6552</v>
      </c>
      <c r="C2004" t="s">
        <v>4271</v>
      </c>
      <c r="D2004" t="str">
        <f>VLOOKUP(C2004,Sheet1!$A$2:$B$3197,2,FALSE)</f>
        <v>컴퓨터와주변기기</v>
      </c>
      <c r="E2004">
        <v>2495</v>
      </c>
      <c r="F2004">
        <v>3085</v>
      </c>
      <c r="G2004" s="7">
        <v>3005</v>
      </c>
      <c r="H2004" t="s">
        <v>1929</v>
      </c>
      <c r="I2004" s="7">
        <f>VALUE(LEFT(H2004,FIND("/",H2004)-1)) + VALUE(MID(H2004,FIND("/",H2004)+1,LEN(H2004)))</f>
        <v>9000000</v>
      </c>
      <c r="J2004" s="1">
        <v>1962</v>
      </c>
      <c r="K2004" s="1">
        <f>G2004*I2004/(10^8)</f>
        <v>270.45</v>
      </c>
      <c r="L2004">
        <v>190</v>
      </c>
      <c r="M2004">
        <v>248</v>
      </c>
      <c r="N2004">
        <v>211</v>
      </c>
      <c r="O2004">
        <v>154</v>
      </c>
      <c r="P2004">
        <v>155</v>
      </c>
      <c r="Q2004" s="3"/>
      <c r="R2004" s="3"/>
      <c r="S2004" s="3"/>
      <c r="T2004">
        <v>-17</v>
      </c>
      <c r="U2004">
        <v>5</v>
      </c>
      <c r="V2004">
        <v>-15</v>
      </c>
      <c r="W2004">
        <v>-33</v>
      </c>
      <c r="X2004">
        <v>4</v>
      </c>
      <c r="Y2004" s="3"/>
      <c r="Z2004" s="3"/>
      <c r="AA2004" s="3"/>
      <c r="AB2004">
        <v>-22</v>
      </c>
      <c r="AC2004">
        <v>5</v>
      </c>
      <c r="AD2004">
        <v>-6</v>
      </c>
      <c r="AE2004">
        <v>-34</v>
      </c>
      <c r="AF2004">
        <v>7</v>
      </c>
      <c r="AG2004" s="3"/>
      <c r="AH2004" s="3"/>
      <c r="AI2004" s="3"/>
      <c r="AJ2004">
        <v>526</v>
      </c>
      <c r="AK2004">
        <v>526</v>
      </c>
      <c r="AL2004">
        <v>514</v>
      </c>
      <c r="AM2004">
        <v>488</v>
      </c>
      <c r="AN2004">
        <v>513</v>
      </c>
      <c r="AO2004" s="3"/>
      <c r="AP2004" s="3"/>
      <c r="AQ2004" s="3"/>
      <c r="AR2004">
        <v>40</v>
      </c>
      <c r="AS2004">
        <v>39</v>
      </c>
      <c r="AT2004">
        <v>40</v>
      </c>
      <c r="AU2004">
        <v>32</v>
      </c>
      <c r="AV2004">
        <v>50</v>
      </c>
      <c r="AW2004" s="3"/>
      <c r="AX2004" s="3"/>
      <c r="AY2004" s="3"/>
      <c r="AZ2004">
        <v>486</v>
      </c>
      <c r="BA2004">
        <v>487</v>
      </c>
      <c r="BB2004">
        <v>474</v>
      </c>
      <c r="BC2004">
        <v>456</v>
      </c>
      <c r="BD2004">
        <v>463</v>
      </c>
      <c r="BE2004" s="3"/>
      <c r="BF2004" s="3"/>
      <c r="BG2004" s="3"/>
      <c r="BH2004">
        <v>486</v>
      </c>
      <c r="BI2004">
        <v>487</v>
      </c>
      <c r="BJ2004">
        <v>474</v>
      </c>
      <c r="BK2004">
        <v>456</v>
      </c>
      <c r="BL2004">
        <v>463</v>
      </c>
      <c r="BM2004" s="3"/>
      <c r="BN2004" s="3"/>
      <c r="BO2004" s="3"/>
      <c r="BP2004">
        <v>45</v>
      </c>
      <c r="BQ2004">
        <v>45</v>
      </c>
      <c r="BR2004">
        <v>45</v>
      </c>
      <c r="BS2004">
        <v>45</v>
      </c>
      <c r="BT2004">
        <v>45</v>
      </c>
      <c r="BU2004" s="3"/>
      <c r="BV2004" s="3"/>
      <c r="BW2004" s="3"/>
      <c r="BX2004">
        <v>-4.0999999999999996</v>
      </c>
      <c r="BY2004">
        <v>1.03</v>
      </c>
      <c r="BZ2004">
        <v>-1.1399999999999999</v>
      </c>
      <c r="CA2004">
        <v>-6.72</v>
      </c>
      <c r="CB2004">
        <v>1.37</v>
      </c>
      <c r="CC2004" s="3"/>
      <c r="CD2004" s="3"/>
      <c r="CE2004" s="3"/>
      <c r="CF2004">
        <v>-4.47</v>
      </c>
      <c r="CG2004">
        <v>1.1100000000000001</v>
      </c>
      <c r="CH2004">
        <v>-1.23</v>
      </c>
      <c r="CI2004">
        <v>-7.24</v>
      </c>
      <c r="CJ2004">
        <v>1.49</v>
      </c>
      <c r="CK2004" s="3"/>
      <c r="CL2004" s="3"/>
      <c r="CM2004" s="3"/>
      <c r="CN2004">
        <v>-248</v>
      </c>
      <c r="CO2004">
        <v>60</v>
      </c>
      <c r="CP2004">
        <v>-66</v>
      </c>
      <c r="CQ2004">
        <v>-374</v>
      </c>
      <c r="CR2004">
        <v>76</v>
      </c>
      <c r="CS2004" s="3"/>
      <c r="CT2004" s="3"/>
      <c r="CU2004" s="3"/>
      <c r="CV2004" t="s">
        <v>2</v>
      </c>
      <c r="CW2004">
        <v>53.49</v>
      </c>
      <c r="CX2004" t="s">
        <v>2</v>
      </c>
      <c r="CY2004" t="s">
        <v>2</v>
      </c>
      <c r="CZ2004">
        <v>32.64</v>
      </c>
      <c r="DA2004" s="3"/>
      <c r="DB2004" s="3"/>
      <c r="DC2004" s="3"/>
      <c r="DD2004">
        <v>0.89</v>
      </c>
      <c r="DE2004">
        <v>0.59</v>
      </c>
      <c r="DF2004">
        <v>0.48</v>
      </c>
      <c r="DG2004">
        <v>0.54</v>
      </c>
      <c r="DH2004">
        <v>0.48</v>
      </c>
      <c r="DI2004" s="3"/>
      <c r="DJ2004" s="3"/>
      <c r="DK2004" s="3"/>
      <c r="DL2004" s="6">
        <f>(CM2004*3+CL2004*2+CK2004)/6</f>
        <v>0</v>
      </c>
      <c r="DM2004">
        <f>BH2004+(BH2004*(CG2004-8.25)/8.25)</f>
        <v>65.389090909090896</v>
      </c>
      <c r="DN2004">
        <f>BI2004+(BI2004*(CH2004-8.25)/8.25)</f>
        <v>-72.607272727272743</v>
      </c>
      <c r="DO2004">
        <f>BJ2004+(BJ2004*(CI2004-8.25)/8.25)</f>
        <v>-415.97090909090912</v>
      </c>
      <c r="DP2004">
        <f>BK2004+(BK2004*(CJ2004-8.25)/8.25)</f>
        <v>82.356363636363653</v>
      </c>
      <c r="DQ2004">
        <f>BL2004+(BL2004*(CK2004-8.25)/8.25)</f>
        <v>0</v>
      </c>
      <c r="DR2004">
        <f>BM2004+(BM2004*(CL2004-8.25)/8.25)</f>
        <v>0</v>
      </c>
      <c r="DS2004">
        <f>BN2004+(BN2004*(CM2004-8.25)/8.25)</f>
        <v>0</v>
      </c>
      <c r="DT2004" s="8">
        <f>DM2004*10^8/$I2004</f>
        <v>726.5454545454545</v>
      </c>
      <c r="DU2004" s="8">
        <f>DN2004*10^8/$I2004</f>
        <v>-806.74747474747483</v>
      </c>
      <c r="DV2004" s="8">
        <f>DO2004*10^8/$I2004</f>
        <v>-4621.8989898989903</v>
      </c>
      <c r="DW2004" s="8">
        <f>DP2004*10^8/$I2004</f>
        <v>915.07070707070727</v>
      </c>
      <c r="DX2004" s="8">
        <f>DQ2004*10^8/$I2004</f>
        <v>0</v>
      </c>
      <c r="DY2004" s="8">
        <f>DR2004*10^8/$I2004</f>
        <v>0</v>
      </c>
      <c r="DZ2004" s="8">
        <f>DS2004*10^8/$I2004</f>
        <v>0</v>
      </c>
      <c r="EA2004" s="8">
        <f>DT2004*10^8/$I2004</f>
        <v>8072.727272727273</v>
      </c>
      <c r="EB2004" s="8">
        <f>DZ2004*0.8</f>
        <v>0</v>
      </c>
      <c r="EC2004" s="10">
        <f>G2004-E2004</f>
        <v>510</v>
      </c>
      <c r="ED2004" s="4">
        <f>EC2004/E2004*100</f>
        <v>20.440881763527056</v>
      </c>
      <c r="EE2004" s="4">
        <f>DY2004-G2004</f>
        <v>-3005</v>
      </c>
      <c r="EF2004" s="12">
        <f>EE2004/G2004</f>
        <v>-1</v>
      </c>
      <c r="EG2004" s="4">
        <f>G2004-F2004</f>
        <v>-80</v>
      </c>
    </row>
    <row r="2005" spans="1:137" x14ac:dyDescent="0.3">
      <c r="A2005">
        <v>2004</v>
      </c>
      <c r="B2005" t="s">
        <v>7378</v>
      </c>
      <c r="C2005" t="s">
        <v>4272</v>
      </c>
      <c r="D2005" t="str">
        <f>VLOOKUP(C2005,Sheet1!$A$2:$B$3197,2,FALSE)</f>
        <v>디스플레이패널</v>
      </c>
      <c r="E2005">
        <v>9230</v>
      </c>
      <c r="F2005">
        <v>11500</v>
      </c>
      <c r="G2005" s="7">
        <v>12000</v>
      </c>
      <c r="H2005" t="s">
        <v>1930</v>
      </c>
      <c r="I2005" s="7">
        <f>VALUE(LEFT(H2005,FIND("/",H2005)-1)) + VALUE(MID(H2005,FIND("/",H2005)+1,LEN(H2005)))</f>
        <v>15574552</v>
      </c>
      <c r="J2005" s="1">
        <v>805125</v>
      </c>
      <c r="K2005" s="1">
        <f>G2005*I2005/(10^8)</f>
        <v>1868.94624</v>
      </c>
      <c r="L2005" s="1">
        <v>2980</v>
      </c>
      <c r="M2005" s="1">
        <v>3275</v>
      </c>
      <c r="N2005" s="1">
        <v>3466</v>
      </c>
      <c r="O2005" s="1">
        <v>2853</v>
      </c>
      <c r="P2005" s="1">
        <v>1865</v>
      </c>
      <c r="Q2005" s="3"/>
      <c r="R2005" s="3"/>
      <c r="S2005" s="3"/>
      <c r="T2005">
        <v>293</v>
      </c>
      <c r="U2005">
        <v>334</v>
      </c>
      <c r="V2005">
        <v>424</v>
      </c>
      <c r="W2005">
        <v>331</v>
      </c>
      <c r="X2005">
        <v>-10</v>
      </c>
      <c r="Y2005" s="3"/>
      <c r="Z2005" s="3"/>
      <c r="AA2005" s="3"/>
      <c r="AB2005">
        <v>377</v>
      </c>
      <c r="AC2005">
        <v>217</v>
      </c>
      <c r="AD2005">
        <v>350</v>
      </c>
      <c r="AE2005">
        <v>308</v>
      </c>
      <c r="AF2005">
        <v>-85</v>
      </c>
      <c r="AG2005" s="3"/>
      <c r="AH2005" s="3"/>
      <c r="AI2005" s="3"/>
      <c r="AJ2005" s="1">
        <v>2758</v>
      </c>
      <c r="AK2005" s="1">
        <v>3019</v>
      </c>
      <c r="AL2005" s="1">
        <v>3253</v>
      </c>
      <c r="AM2005" s="1">
        <v>3531</v>
      </c>
      <c r="AN2005" s="1">
        <v>3236</v>
      </c>
      <c r="AO2005" s="3"/>
      <c r="AP2005" s="3"/>
      <c r="AQ2005" s="3"/>
      <c r="AR2005">
        <v>328</v>
      </c>
      <c r="AS2005">
        <v>405</v>
      </c>
      <c r="AT2005">
        <v>355</v>
      </c>
      <c r="AU2005">
        <v>352</v>
      </c>
      <c r="AV2005">
        <v>238</v>
      </c>
      <c r="AW2005" s="3"/>
      <c r="AX2005" s="3"/>
      <c r="AY2005" s="3"/>
      <c r="AZ2005" s="1">
        <v>2430</v>
      </c>
      <c r="BA2005" s="1">
        <v>2614</v>
      </c>
      <c r="BB2005" s="1">
        <v>2898</v>
      </c>
      <c r="BC2005" s="1">
        <v>3179</v>
      </c>
      <c r="BD2005" s="1">
        <v>2999</v>
      </c>
      <c r="BE2005" s="3"/>
      <c r="BF2005" s="3"/>
      <c r="BG2005" s="3"/>
      <c r="BH2005" s="1">
        <v>2430</v>
      </c>
      <c r="BI2005" s="1">
        <v>2614</v>
      </c>
      <c r="BJ2005" s="1">
        <v>2898</v>
      </c>
      <c r="BK2005" s="1">
        <v>3179</v>
      </c>
      <c r="BL2005" s="1">
        <v>2999</v>
      </c>
      <c r="BM2005" s="3"/>
      <c r="BN2005" s="3"/>
      <c r="BO2005" s="3"/>
      <c r="BP2005">
        <v>78</v>
      </c>
      <c r="BQ2005">
        <v>78</v>
      </c>
      <c r="BR2005">
        <v>78</v>
      </c>
      <c r="BS2005">
        <v>78</v>
      </c>
      <c r="BT2005">
        <v>78</v>
      </c>
      <c r="BU2005" s="3"/>
      <c r="BV2005" s="3"/>
      <c r="BW2005" s="3"/>
      <c r="BX2005">
        <v>14.77</v>
      </c>
      <c r="BY2005">
        <v>7.52</v>
      </c>
      <c r="BZ2005">
        <v>11.18</v>
      </c>
      <c r="CA2005">
        <v>9.07</v>
      </c>
      <c r="CB2005">
        <v>-2.52</v>
      </c>
      <c r="CC2005" s="3"/>
      <c r="CD2005" s="3"/>
      <c r="CE2005" s="3"/>
      <c r="CF2005">
        <v>16.559999999999999</v>
      </c>
      <c r="CG2005">
        <v>8.61</v>
      </c>
      <c r="CH2005">
        <v>12.72</v>
      </c>
      <c r="CI2005">
        <v>10.119999999999999</v>
      </c>
      <c r="CJ2005">
        <v>-2.76</v>
      </c>
      <c r="CK2005" s="3"/>
      <c r="CL2005" s="3"/>
      <c r="CM2005" s="3"/>
      <c r="CN2005" s="1">
        <v>2424</v>
      </c>
      <c r="CO2005" s="1">
        <v>1394</v>
      </c>
      <c r="CP2005" s="1">
        <v>2250</v>
      </c>
      <c r="CQ2005" s="1">
        <v>1975</v>
      </c>
      <c r="CR2005">
        <v>-547</v>
      </c>
      <c r="CS2005" s="3"/>
      <c r="CT2005" s="3"/>
      <c r="CU2005" s="3"/>
      <c r="CV2005">
        <v>5.76</v>
      </c>
      <c r="CW2005">
        <v>11.73</v>
      </c>
      <c r="CX2005">
        <v>6.18</v>
      </c>
      <c r="CY2005">
        <v>6.51</v>
      </c>
      <c r="CZ2005" t="s">
        <v>2</v>
      </c>
      <c r="DA2005" s="3"/>
      <c r="DB2005" s="3"/>
      <c r="DC2005" s="3"/>
      <c r="DD2005">
        <v>0.86</v>
      </c>
      <c r="DE2005">
        <v>0.94</v>
      </c>
      <c r="DF2005">
        <v>0.73</v>
      </c>
      <c r="DG2005">
        <v>0.61</v>
      </c>
      <c r="DH2005">
        <v>0.45</v>
      </c>
      <c r="DI2005" s="3"/>
      <c r="DJ2005" s="3"/>
      <c r="DK2005" s="3"/>
      <c r="DL2005" s="6">
        <f>(CM2005*3+CL2005*2+CK2005)/6</f>
        <v>0</v>
      </c>
      <c r="DM2005">
        <f>BH2005+(BH2005*(CG2005-8.25)/8.25)</f>
        <v>2536.0363636363636</v>
      </c>
      <c r="DN2005">
        <f>BI2005+(BI2005*(CH2005-8.25)/8.25)</f>
        <v>4030.3127272727274</v>
      </c>
      <c r="DO2005">
        <f>BJ2005+(BJ2005*(CI2005-8.25)/8.25)</f>
        <v>3554.8799999999997</v>
      </c>
      <c r="DP2005">
        <f>BK2005+(BK2005*(CJ2005-8.25)/8.25)</f>
        <v>-1063.5200000000004</v>
      </c>
      <c r="DQ2005">
        <f>BL2005+(BL2005*(CK2005-8.25)/8.25)</f>
        <v>0</v>
      </c>
      <c r="DR2005">
        <f>BM2005+(BM2005*(CL2005-8.25)/8.25)</f>
        <v>0</v>
      </c>
      <c r="DS2005">
        <f>BN2005+(BN2005*(CM2005-8.25)/8.25)</f>
        <v>0</v>
      </c>
      <c r="DT2005" s="8">
        <f>DM2005*10^8/$I2005</f>
        <v>16283.205858097001</v>
      </c>
      <c r="DU2005" s="8">
        <f>DN2005*10^8/$I2005</f>
        <v>25877.551580762822</v>
      </c>
      <c r="DV2005" s="8">
        <f>DO2005*10^8/$I2005</f>
        <v>22824.926200124402</v>
      </c>
      <c r="DW2005" s="8">
        <f>DP2005*10^8/$I2005</f>
        <v>-6828.5752296438477</v>
      </c>
      <c r="DX2005" s="8">
        <f>DQ2005*10^8/$I2005</f>
        <v>0</v>
      </c>
      <c r="DY2005" s="8">
        <f>DR2005*10^8/$I2005</f>
        <v>0</v>
      </c>
      <c r="DZ2005" s="8">
        <f>DS2005*10^8/$I2005</f>
        <v>0</v>
      </c>
      <c r="EA2005" s="8">
        <f>DT2005*10^8/$I2005</f>
        <v>104550.07539283954</v>
      </c>
      <c r="EB2005" s="8">
        <f>DZ2005*0.8</f>
        <v>0</v>
      </c>
      <c r="EC2005" s="10">
        <f>G2005-E2005</f>
        <v>2770</v>
      </c>
      <c r="ED2005" s="4">
        <f>EC2005/E2005*100</f>
        <v>30.010834236186351</v>
      </c>
      <c r="EE2005" s="4">
        <f>DY2005-G2005</f>
        <v>-12000</v>
      </c>
      <c r="EF2005" s="12">
        <f>EE2005/G2005</f>
        <v>-1</v>
      </c>
      <c r="EG2005" s="4">
        <f>G2005-F2005</f>
        <v>500</v>
      </c>
    </row>
    <row r="2006" spans="1:137" x14ac:dyDescent="0.3">
      <c r="A2006">
        <v>2005</v>
      </c>
      <c r="B2006" t="s">
        <v>7311</v>
      </c>
      <c r="C2006" t="s">
        <v>4273</v>
      </c>
      <c r="D2006" t="str">
        <f>VLOOKUP(C2006,Sheet1!$A$2:$B$3197,2,FALSE)</f>
        <v>IT서비스</v>
      </c>
      <c r="E2006">
        <v>6460</v>
      </c>
      <c r="F2006">
        <v>9690</v>
      </c>
      <c r="G2006" s="7">
        <v>10700</v>
      </c>
      <c r="H2006" t="s">
        <v>1931</v>
      </c>
      <c r="I2006" s="7">
        <f>VALUE(LEFT(H2006,FIND("/",H2006)-1)) + VALUE(MID(H2006,FIND("/",H2006)+1,LEN(H2006)))</f>
        <v>11563700</v>
      </c>
      <c r="J2006">
        <v>0</v>
      </c>
      <c r="K2006" s="1">
        <f>G2006*I2006/(10^8)</f>
        <v>1237.3159000000001</v>
      </c>
      <c r="L2006">
        <v>288</v>
      </c>
      <c r="M2006">
        <v>276</v>
      </c>
      <c r="N2006">
        <v>272</v>
      </c>
      <c r="O2006">
        <v>259</v>
      </c>
      <c r="P2006">
        <v>244</v>
      </c>
      <c r="Q2006" s="3"/>
      <c r="R2006" s="3"/>
      <c r="S2006" s="3"/>
      <c r="T2006">
        <v>37</v>
      </c>
      <c r="U2006">
        <v>25</v>
      </c>
      <c r="V2006">
        <v>20</v>
      </c>
      <c r="W2006">
        <v>19</v>
      </c>
      <c r="X2006">
        <v>14</v>
      </c>
      <c r="Y2006" s="3"/>
      <c r="Z2006" s="3"/>
      <c r="AA2006" s="3"/>
      <c r="AB2006">
        <v>24</v>
      </c>
      <c r="AC2006">
        <v>14</v>
      </c>
      <c r="AD2006">
        <v>11</v>
      </c>
      <c r="AE2006">
        <v>11</v>
      </c>
      <c r="AF2006">
        <v>12</v>
      </c>
      <c r="AG2006" s="3"/>
      <c r="AH2006" s="3"/>
      <c r="AI2006" s="3"/>
      <c r="AJ2006">
        <v>697</v>
      </c>
      <c r="AK2006">
        <v>774</v>
      </c>
      <c r="AL2006">
        <v>672</v>
      </c>
      <c r="AM2006">
        <v>638</v>
      </c>
      <c r="AN2006">
        <v>544</v>
      </c>
      <c r="AO2006" s="3"/>
      <c r="AP2006" s="3"/>
      <c r="AQ2006" s="3"/>
      <c r="AR2006">
        <v>327</v>
      </c>
      <c r="AS2006">
        <v>404</v>
      </c>
      <c r="AT2006">
        <v>314</v>
      </c>
      <c r="AU2006">
        <v>287</v>
      </c>
      <c r="AV2006">
        <v>192</v>
      </c>
      <c r="AW2006" s="3"/>
      <c r="AX2006" s="3"/>
      <c r="AY2006" s="3"/>
      <c r="AZ2006">
        <v>370</v>
      </c>
      <c r="BA2006">
        <v>370</v>
      </c>
      <c r="BB2006">
        <v>358</v>
      </c>
      <c r="BC2006">
        <v>351</v>
      </c>
      <c r="BD2006">
        <v>352</v>
      </c>
      <c r="BE2006" s="3"/>
      <c r="BF2006" s="3"/>
      <c r="BG2006" s="3"/>
      <c r="BH2006">
        <v>370</v>
      </c>
      <c r="BI2006">
        <v>370</v>
      </c>
      <c r="BJ2006">
        <v>358</v>
      </c>
      <c r="BK2006">
        <v>351</v>
      </c>
      <c r="BL2006">
        <v>352</v>
      </c>
      <c r="BM2006" s="3"/>
      <c r="BN2006" s="3"/>
      <c r="BO2006" s="3"/>
      <c r="BP2006">
        <v>58</v>
      </c>
      <c r="BQ2006">
        <v>58</v>
      </c>
      <c r="BR2006">
        <v>58</v>
      </c>
      <c r="BS2006">
        <v>58</v>
      </c>
      <c r="BT2006">
        <v>58</v>
      </c>
      <c r="BU2006" s="3"/>
      <c r="BV2006" s="3"/>
      <c r="BW2006" s="3"/>
      <c r="BX2006">
        <v>3.39</v>
      </c>
      <c r="BY2006">
        <v>1.9</v>
      </c>
      <c r="BZ2006">
        <v>1.52</v>
      </c>
      <c r="CA2006">
        <v>1.73</v>
      </c>
      <c r="CB2006">
        <v>2.11</v>
      </c>
      <c r="CC2006" s="3"/>
      <c r="CD2006" s="3"/>
      <c r="CE2006" s="3"/>
      <c r="CF2006">
        <v>6.54</v>
      </c>
      <c r="CG2006">
        <v>3.76</v>
      </c>
      <c r="CH2006">
        <v>3.02</v>
      </c>
      <c r="CI2006">
        <v>3.19</v>
      </c>
      <c r="CJ2006">
        <v>3.54</v>
      </c>
      <c r="CK2006" s="3"/>
      <c r="CL2006" s="3"/>
      <c r="CM2006" s="3"/>
      <c r="CN2006">
        <v>206</v>
      </c>
      <c r="CO2006">
        <v>121</v>
      </c>
      <c r="CP2006">
        <v>95</v>
      </c>
      <c r="CQ2006">
        <v>98</v>
      </c>
      <c r="CR2006">
        <v>108</v>
      </c>
      <c r="CS2006" s="3"/>
      <c r="CT2006" s="3"/>
      <c r="CU2006" s="3"/>
      <c r="CV2006">
        <v>23.51</v>
      </c>
      <c r="CW2006">
        <v>28.7</v>
      </c>
      <c r="CX2006">
        <v>26.9</v>
      </c>
      <c r="CY2006">
        <v>31.6</v>
      </c>
      <c r="CZ2006">
        <v>60.64</v>
      </c>
      <c r="DA2006" s="3"/>
      <c r="DB2006" s="3"/>
      <c r="DC2006" s="3"/>
      <c r="DD2006">
        <v>1.51</v>
      </c>
      <c r="DE2006">
        <v>1.08</v>
      </c>
      <c r="DF2006">
        <v>0.83</v>
      </c>
      <c r="DG2006">
        <v>1.02</v>
      </c>
      <c r="DH2006">
        <v>2.15</v>
      </c>
      <c r="DI2006" s="3"/>
      <c r="DJ2006" s="3"/>
      <c r="DK2006" s="3"/>
      <c r="DL2006" s="6">
        <f>(CM2006*3+CL2006*2+CK2006)/6</f>
        <v>0</v>
      </c>
      <c r="DM2006">
        <f>BH2006+(BH2006*(CG2006-8.25)/8.25)</f>
        <v>168.630303030303</v>
      </c>
      <c r="DN2006">
        <f>BI2006+(BI2006*(CH2006-8.25)/8.25)</f>
        <v>135.44242424242424</v>
      </c>
      <c r="DO2006">
        <f>BJ2006+(BJ2006*(CI2006-8.25)/8.25)</f>
        <v>138.42666666666665</v>
      </c>
      <c r="DP2006">
        <f>BK2006+(BK2006*(CJ2006-8.25)/8.25)</f>
        <v>150.61090909090908</v>
      </c>
      <c r="DQ2006">
        <f>BL2006+(BL2006*(CK2006-8.25)/8.25)</f>
        <v>0</v>
      </c>
      <c r="DR2006">
        <f>BM2006+(BM2006*(CL2006-8.25)/8.25)</f>
        <v>0</v>
      </c>
      <c r="DS2006">
        <f>BN2006+(BN2006*(CM2006-8.25)/8.25)</f>
        <v>0</v>
      </c>
      <c r="DT2006" s="8">
        <f>DM2006*10^8/$I2006</f>
        <v>1458.2728973451663</v>
      </c>
      <c r="DU2006" s="8">
        <f>DN2006*10^8/$I2006</f>
        <v>1171.2723803144688</v>
      </c>
      <c r="DV2006" s="8">
        <f>DO2006*10^8/$I2006</f>
        <v>1197.0793661774919</v>
      </c>
      <c r="DW2006" s="8">
        <f>DP2006*10^8/$I2006</f>
        <v>1302.4456626417937</v>
      </c>
      <c r="DX2006" s="8">
        <f>DQ2006*10^8/$I2006</f>
        <v>0</v>
      </c>
      <c r="DY2006" s="8">
        <f>DR2006*10^8/$I2006</f>
        <v>0</v>
      </c>
      <c r="DZ2006" s="8">
        <f>DS2006*10^8/$I2006</f>
        <v>0</v>
      </c>
      <c r="EA2006" s="8">
        <f>DT2006*10^8/$I2006</f>
        <v>12610.781128403247</v>
      </c>
      <c r="EB2006" s="8">
        <f>DZ2006*0.8</f>
        <v>0</v>
      </c>
      <c r="EC2006" s="10">
        <f>G2006-E2006</f>
        <v>4240</v>
      </c>
      <c r="ED2006" s="4">
        <f>EC2006/E2006*100</f>
        <v>65.634674922600624</v>
      </c>
      <c r="EE2006" s="4">
        <f>DY2006-G2006</f>
        <v>-10700</v>
      </c>
      <c r="EF2006" s="12">
        <f>EE2006/G2006</f>
        <v>-1</v>
      </c>
      <c r="EG2006" s="4">
        <f>G2006-F2006</f>
        <v>1010</v>
      </c>
    </row>
    <row r="2007" spans="1:137" x14ac:dyDescent="0.3">
      <c r="A2007">
        <v>2006</v>
      </c>
      <c r="B2007" t="s">
        <v>7159</v>
      </c>
      <c r="C2007" t="s">
        <v>4274</v>
      </c>
      <c r="D2007" t="str">
        <f>VLOOKUP(C2007,Sheet1!$A$2:$B$3197,2,FALSE)</f>
        <v>전자장비와기기</v>
      </c>
      <c r="E2007">
        <v>10450</v>
      </c>
      <c r="F2007">
        <v>8190</v>
      </c>
      <c r="G2007" s="7">
        <v>8280</v>
      </c>
      <c r="H2007" t="s">
        <v>1932</v>
      </c>
      <c r="I2007" s="7">
        <f>VALUE(LEFT(H2007,FIND("/",H2007)-1)) + VALUE(MID(H2007,FIND("/",H2007)+1,LEN(H2007)))</f>
        <v>31901283</v>
      </c>
      <c r="J2007">
        <v>0</v>
      </c>
      <c r="K2007" s="1">
        <f>G2007*I2007/(10^8)</f>
        <v>2641.4262324000001</v>
      </c>
      <c r="L2007">
        <v>153</v>
      </c>
      <c r="M2007">
        <v>85</v>
      </c>
      <c r="N2007">
        <v>105</v>
      </c>
      <c r="O2007">
        <v>174</v>
      </c>
      <c r="P2007">
        <v>101</v>
      </c>
      <c r="Q2007" s="3"/>
      <c r="R2007" s="3"/>
      <c r="S2007" s="3"/>
      <c r="T2007">
        <v>3</v>
      </c>
      <c r="U2007">
        <v>-141</v>
      </c>
      <c r="V2007">
        <v>-104</v>
      </c>
      <c r="W2007">
        <v>-31</v>
      </c>
      <c r="X2007">
        <v>-127</v>
      </c>
      <c r="Y2007" s="3"/>
      <c r="Z2007" s="3"/>
      <c r="AA2007" s="3"/>
      <c r="AB2007">
        <v>-63</v>
      </c>
      <c r="AC2007">
        <v>-165</v>
      </c>
      <c r="AD2007">
        <v>-107</v>
      </c>
      <c r="AE2007">
        <v>-120</v>
      </c>
      <c r="AF2007">
        <v>-160</v>
      </c>
      <c r="AG2007" s="3"/>
      <c r="AH2007" s="3"/>
      <c r="AI2007" s="3"/>
      <c r="AJ2007">
        <v>408</v>
      </c>
      <c r="AK2007">
        <v>265</v>
      </c>
      <c r="AL2007">
        <v>586</v>
      </c>
      <c r="AM2007">
        <v>524</v>
      </c>
      <c r="AN2007">
        <v>505</v>
      </c>
      <c r="AO2007" s="3"/>
      <c r="AP2007" s="3"/>
      <c r="AQ2007" s="3"/>
      <c r="AR2007">
        <v>115</v>
      </c>
      <c r="AS2007">
        <v>73</v>
      </c>
      <c r="AT2007">
        <v>199</v>
      </c>
      <c r="AU2007">
        <v>236</v>
      </c>
      <c r="AV2007">
        <v>144</v>
      </c>
      <c r="AW2007" s="3"/>
      <c r="AX2007" s="3"/>
      <c r="AY2007" s="3"/>
      <c r="AZ2007">
        <v>292</v>
      </c>
      <c r="BA2007">
        <v>191</v>
      </c>
      <c r="BB2007">
        <v>387</v>
      </c>
      <c r="BC2007">
        <v>288</v>
      </c>
      <c r="BD2007">
        <v>360</v>
      </c>
      <c r="BE2007" s="3"/>
      <c r="BF2007" s="3"/>
      <c r="BG2007" s="3"/>
      <c r="BH2007">
        <v>292</v>
      </c>
      <c r="BI2007">
        <v>191</v>
      </c>
      <c r="BJ2007">
        <v>387</v>
      </c>
      <c r="BK2007">
        <v>288</v>
      </c>
      <c r="BL2007">
        <v>360</v>
      </c>
      <c r="BM2007" s="3"/>
      <c r="BN2007" s="3"/>
      <c r="BO2007" s="3"/>
      <c r="BP2007">
        <v>128</v>
      </c>
      <c r="BQ2007">
        <v>133</v>
      </c>
      <c r="BR2007">
        <v>139</v>
      </c>
      <c r="BS2007">
        <v>140</v>
      </c>
      <c r="BT2007">
        <v>159</v>
      </c>
      <c r="BU2007" s="3"/>
      <c r="BV2007" s="3"/>
      <c r="BW2007" s="3"/>
      <c r="BX2007">
        <v>-19.54</v>
      </c>
      <c r="BY2007">
        <v>-48.95</v>
      </c>
      <c r="BZ2007">
        <v>-25.17</v>
      </c>
      <c r="CA2007">
        <v>-21.71</v>
      </c>
      <c r="CB2007">
        <v>-31.02</v>
      </c>
      <c r="CC2007" s="3"/>
      <c r="CD2007" s="3"/>
      <c r="CE2007" s="3"/>
      <c r="CF2007">
        <v>-24.99</v>
      </c>
      <c r="CG2007">
        <v>-68.05</v>
      </c>
      <c r="CH2007">
        <v>-37.03</v>
      </c>
      <c r="CI2007">
        <v>-35.69</v>
      </c>
      <c r="CJ2007">
        <v>-49.2</v>
      </c>
      <c r="CK2007" s="3"/>
      <c r="CL2007" s="3"/>
      <c r="CM2007" s="3"/>
      <c r="CN2007">
        <v>-246</v>
      </c>
      <c r="CO2007">
        <v>-618</v>
      </c>
      <c r="CP2007">
        <v>-391</v>
      </c>
      <c r="CQ2007">
        <v>-430</v>
      </c>
      <c r="CR2007">
        <v>-527</v>
      </c>
      <c r="CS2007" s="3"/>
      <c r="CT2007" s="3"/>
      <c r="CU2007" s="3"/>
      <c r="CV2007" t="s">
        <v>2</v>
      </c>
      <c r="CW2007" t="s">
        <v>2</v>
      </c>
      <c r="CX2007" t="s">
        <v>2</v>
      </c>
      <c r="CY2007" t="s">
        <v>2</v>
      </c>
      <c r="CZ2007" t="s">
        <v>2</v>
      </c>
      <c r="DA2007" s="3"/>
      <c r="DB2007" s="3"/>
      <c r="DC2007" s="3"/>
      <c r="DD2007">
        <v>4.37</v>
      </c>
      <c r="DE2007">
        <v>7.96</v>
      </c>
      <c r="DF2007">
        <v>16.440000000000001</v>
      </c>
      <c r="DG2007">
        <v>11.06</v>
      </c>
      <c r="DH2007">
        <v>8.94</v>
      </c>
      <c r="DI2007" s="3"/>
      <c r="DJ2007" s="3"/>
      <c r="DK2007" s="3"/>
      <c r="DL2007" s="6">
        <f>(CM2007*3+CL2007*2+CK2007)/6</f>
        <v>0</v>
      </c>
      <c r="DM2007">
        <f>BH2007+(BH2007*(CG2007-8.25)/8.25)</f>
        <v>-2408.5575757575757</v>
      </c>
      <c r="DN2007">
        <f>BI2007+(BI2007*(CH2007-8.25)/8.25)</f>
        <v>-857.30060606060601</v>
      </c>
      <c r="DO2007">
        <f>BJ2007+(BJ2007*(CI2007-8.25)/8.25)</f>
        <v>-1674.1854545454544</v>
      </c>
      <c r="DP2007">
        <f>BK2007+(BK2007*(CJ2007-8.25)/8.25)</f>
        <v>-1717.5272727272729</v>
      </c>
      <c r="DQ2007">
        <f>BL2007+(BL2007*(CK2007-8.25)/8.25)</f>
        <v>0</v>
      </c>
      <c r="DR2007">
        <f>BM2007+(BM2007*(CL2007-8.25)/8.25)</f>
        <v>0</v>
      </c>
      <c r="DS2007">
        <f>BN2007+(BN2007*(CM2007-8.25)/8.25)</f>
        <v>0</v>
      </c>
      <c r="DT2007" s="8">
        <f>DM2007*10^8/$I2007</f>
        <v>-7550.0335699901962</v>
      </c>
      <c r="DU2007" s="8">
        <f>DN2007*10^8/$I2007</f>
        <v>-2687.3546310366455</v>
      </c>
      <c r="DV2007" s="8">
        <f>DO2007*10^8/$I2007</f>
        <v>-5248.0191926621083</v>
      </c>
      <c r="DW2007" s="8">
        <f>DP2007*10^8/$I2007</f>
        <v>-5383.8814969519344</v>
      </c>
      <c r="DX2007" s="8">
        <f>DQ2007*10^8/$I2007</f>
        <v>0</v>
      </c>
      <c r="DY2007" s="8">
        <f>DR2007*10^8/$I2007</f>
        <v>0</v>
      </c>
      <c r="DZ2007" s="8">
        <f>DS2007*10^8/$I2007</f>
        <v>0</v>
      </c>
      <c r="EA2007" s="8">
        <f>DT2007*10^8/$I2007</f>
        <v>-23666.864965870485</v>
      </c>
      <c r="EB2007" s="8">
        <f>DZ2007*0.8</f>
        <v>0</v>
      </c>
      <c r="EC2007" s="10">
        <f>G2007-E2007</f>
        <v>-2170</v>
      </c>
      <c r="ED2007" s="4">
        <f>EC2007/E2007*100</f>
        <v>-20.76555023923445</v>
      </c>
      <c r="EE2007" s="4">
        <f>DY2007-G2007</f>
        <v>-8280</v>
      </c>
      <c r="EF2007" s="12">
        <f>EE2007/G2007</f>
        <v>-1</v>
      </c>
      <c r="EG2007" s="4">
        <f>G2007-F2007</f>
        <v>90</v>
      </c>
    </row>
    <row r="2008" spans="1:137" x14ac:dyDescent="0.3">
      <c r="A2008">
        <v>2007</v>
      </c>
      <c r="B2008" t="s">
        <v>6281</v>
      </c>
      <c r="C2008" t="s">
        <v>4275</v>
      </c>
      <c r="D2008" t="str">
        <f>VLOOKUP(C2008,Sheet1!$A$2:$B$3197,2,FALSE)</f>
        <v>기계</v>
      </c>
      <c r="E2008">
        <v>1300</v>
      </c>
      <c r="F2008">
        <v>1890</v>
      </c>
      <c r="G2008" s="7">
        <v>1660</v>
      </c>
      <c r="H2008" t="s">
        <v>1933</v>
      </c>
      <c r="I2008" s="7">
        <f>VALUE(LEFT(H2008,FIND("/",H2008)-1)) + VALUE(MID(H2008,FIND("/",H2008)+1,LEN(H2008)))</f>
        <v>91115377</v>
      </c>
      <c r="J2008">
        <v>0</v>
      </c>
      <c r="K2008" s="1">
        <f>G2008*I2008/(10^8)</f>
        <v>1512.5152582000001</v>
      </c>
      <c r="L2008">
        <v>329</v>
      </c>
      <c r="M2008">
        <v>374</v>
      </c>
      <c r="N2008">
        <v>395</v>
      </c>
      <c r="O2008">
        <v>427</v>
      </c>
      <c r="P2008">
        <v>331</v>
      </c>
      <c r="Q2008" s="3"/>
      <c r="R2008" s="3"/>
      <c r="S2008" s="3"/>
      <c r="T2008">
        <v>-80</v>
      </c>
      <c r="U2008">
        <v>-102</v>
      </c>
      <c r="V2008">
        <v>-125</v>
      </c>
      <c r="W2008">
        <v>34</v>
      </c>
      <c r="X2008">
        <v>25</v>
      </c>
      <c r="Y2008" s="3"/>
      <c r="Z2008" s="3"/>
      <c r="AA2008" s="3"/>
      <c r="AB2008">
        <v>-101</v>
      </c>
      <c r="AC2008">
        <v>-133</v>
      </c>
      <c r="AD2008">
        <v>-215</v>
      </c>
      <c r="AE2008">
        <v>9</v>
      </c>
      <c r="AF2008">
        <v>7</v>
      </c>
      <c r="AG2008" s="3"/>
      <c r="AH2008" s="3"/>
      <c r="AI2008" s="3"/>
      <c r="AJ2008">
        <v>837</v>
      </c>
      <c r="AK2008">
        <v>671</v>
      </c>
      <c r="AL2008">
        <v>557</v>
      </c>
      <c r="AM2008">
        <v>634</v>
      </c>
      <c r="AN2008">
        <v>626</v>
      </c>
      <c r="AO2008" s="3"/>
      <c r="AP2008" s="3"/>
      <c r="AQ2008" s="3"/>
      <c r="AR2008">
        <v>623</v>
      </c>
      <c r="AS2008">
        <v>395</v>
      </c>
      <c r="AT2008">
        <v>385</v>
      </c>
      <c r="AU2008">
        <v>288</v>
      </c>
      <c r="AV2008">
        <v>217</v>
      </c>
      <c r="AW2008" s="3"/>
      <c r="AX2008" s="3"/>
      <c r="AY2008" s="3"/>
      <c r="AZ2008">
        <v>213</v>
      </c>
      <c r="BA2008">
        <v>276</v>
      </c>
      <c r="BB2008">
        <v>172</v>
      </c>
      <c r="BC2008">
        <v>347</v>
      </c>
      <c r="BD2008">
        <v>408</v>
      </c>
      <c r="BE2008" s="3"/>
      <c r="BF2008" s="3"/>
      <c r="BG2008" s="3"/>
      <c r="BH2008">
        <v>213</v>
      </c>
      <c r="BI2008">
        <v>276</v>
      </c>
      <c r="BJ2008">
        <v>172</v>
      </c>
      <c r="BK2008">
        <v>347</v>
      </c>
      <c r="BL2008">
        <v>408</v>
      </c>
      <c r="BM2008" s="3"/>
      <c r="BN2008" s="3"/>
      <c r="BO2008" s="3"/>
      <c r="BP2008">
        <v>189</v>
      </c>
      <c r="BQ2008">
        <v>260</v>
      </c>
      <c r="BR2008">
        <v>299</v>
      </c>
      <c r="BS2008">
        <v>408</v>
      </c>
      <c r="BT2008">
        <v>456</v>
      </c>
      <c r="BU2008" s="3"/>
      <c r="BV2008" s="3"/>
      <c r="BW2008" s="3"/>
      <c r="BX2008">
        <v>-18.87</v>
      </c>
      <c r="BY2008">
        <v>-17.62</v>
      </c>
      <c r="BZ2008">
        <v>-35.08</v>
      </c>
      <c r="CA2008">
        <v>1.55</v>
      </c>
      <c r="CB2008">
        <v>1.08</v>
      </c>
      <c r="CC2008" s="3"/>
      <c r="CD2008" s="3"/>
      <c r="CE2008" s="3"/>
      <c r="CF2008">
        <v>-69.98</v>
      </c>
      <c r="CG2008">
        <v>-53.64</v>
      </c>
      <c r="CH2008">
        <v>-96.08</v>
      </c>
      <c r="CI2008">
        <v>3.56</v>
      </c>
      <c r="CJ2008">
        <v>1.8</v>
      </c>
      <c r="CK2008" s="3"/>
      <c r="CL2008" s="3"/>
      <c r="CM2008" s="3"/>
      <c r="CN2008">
        <v>-314</v>
      </c>
      <c r="CO2008">
        <v>-257</v>
      </c>
      <c r="CP2008">
        <v>-361</v>
      </c>
      <c r="CQ2008">
        <v>11</v>
      </c>
      <c r="CR2008">
        <v>7</v>
      </c>
      <c r="CS2008" s="3"/>
      <c r="CT2008" s="3"/>
      <c r="CU2008" s="3"/>
      <c r="CV2008" t="s">
        <v>2</v>
      </c>
      <c r="CW2008" t="s">
        <v>2</v>
      </c>
      <c r="CX2008" t="s">
        <v>2</v>
      </c>
      <c r="CY2008">
        <v>149.15</v>
      </c>
      <c r="CZ2008">
        <v>174.55</v>
      </c>
      <c r="DA2008" s="3"/>
      <c r="DB2008" s="3"/>
      <c r="DC2008" s="3"/>
      <c r="DD2008">
        <v>2.83</v>
      </c>
      <c r="DE2008">
        <v>2.23</v>
      </c>
      <c r="DF2008">
        <v>2.62</v>
      </c>
      <c r="DG2008">
        <v>3.98</v>
      </c>
      <c r="DH2008">
        <v>2.9</v>
      </c>
      <c r="DI2008" s="3"/>
      <c r="DJ2008" s="3"/>
      <c r="DK2008" s="3"/>
      <c r="DL2008" s="6">
        <f>(CM2008*3+CL2008*2+CK2008)/6</f>
        <v>0</v>
      </c>
      <c r="DM2008">
        <f>BH2008+(BH2008*(CG2008-8.25)/8.25)</f>
        <v>-1384.8872727272726</v>
      </c>
      <c r="DN2008">
        <f>BI2008+(BI2008*(CH2008-8.25)/8.25)</f>
        <v>-3214.312727272727</v>
      </c>
      <c r="DO2008">
        <f>BJ2008+(BJ2008*(CI2008-8.25)/8.25)</f>
        <v>74.220606060606073</v>
      </c>
      <c r="DP2008">
        <f>BK2008+(BK2008*(CJ2008-8.25)/8.25)</f>
        <v>75.709090909090889</v>
      </c>
      <c r="DQ2008">
        <f>BL2008+(BL2008*(CK2008-8.25)/8.25)</f>
        <v>0</v>
      </c>
      <c r="DR2008">
        <f>BM2008+(BM2008*(CL2008-8.25)/8.25)</f>
        <v>0</v>
      </c>
      <c r="DS2008">
        <f>BN2008+(BN2008*(CM2008-8.25)/8.25)</f>
        <v>0</v>
      </c>
      <c r="DT2008" s="8">
        <f>DM2008*10^8/$I2008</f>
        <v>-1519.9270620668919</v>
      </c>
      <c r="DU2008" s="8">
        <f>DN2008*10^8/$I2008</f>
        <v>-3527.7390415371128</v>
      </c>
      <c r="DV2008" s="8">
        <f>DO2008*10^8/$I2008</f>
        <v>81.45782688316821</v>
      </c>
      <c r="DW2008" s="8">
        <f>DP2008*10^8/$I2008</f>
        <v>83.091453278068414</v>
      </c>
      <c r="DX2008" s="8">
        <f>DQ2008*10^8/$I2008</f>
        <v>0</v>
      </c>
      <c r="DY2008" s="8">
        <f>DR2008*10^8/$I2008</f>
        <v>0</v>
      </c>
      <c r="DZ2008" s="8">
        <f>DS2008*10^8/$I2008</f>
        <v>0</v>
      </c>
      <c r="EA2008" s="8">
        <f>DT2008*10^8/$I2008</f>
        <v>-1668.1345258187234</v>
      </c>
      <c r="EB2008" s="8">
        <f>DZ2008*0.8</f>
        <v>0</v>
      </c>
      <c r="EC2008" s="10">
        <f>G2008-E2008</f>
        <v>360</v>
      </c>
      <c r="ED2008" s="4">
        <f>EC2008/E2008*100</f>
        <v>27.692307692307693</v>
      </c>
      <c r="EE2008" s="4">
        <f>DY2008-G2008</f>
        <v>-1660</v>
      </c>
      <c r="EF2008" s="12">
        <f>EE2008/G2008</f>
        <v>-1</v>
      </c>
      <c r="EG2008" s="4">
        <f>G2008-F2008</f>
        <v>-230</v>
      </c>
    </row>
    <row r="2009" spans="1:137" x14ac:dyDescent="0.3">
      <c r="A2009">
        <v>2008</v>
      </c>
      <c r="B2009" t="s">
        <v>6148</v>
      </c>
      <c r="C2009" t="s">
        <v>4276</v>
      </c>
      <c r="D2009" t="str">
        <f>VLOOKUP(C2009,Sheet1!$A$2:$B$3197,2,FALSE)</f>
        <v>통신장비</v>
      </c>
      <c r="E2009" t="e">
        <v>#N/A</v>
      </c>
      <c r="F2009">
        <v>829</v>
      </c>
      <c r="G2009" s="7">
        <v>829</v>
      </c>
      <c r="H2009" t="s">
        <v>1934</v>
      </c>
      <c r="I2009" s="7">
        <f>VALUE(LEFT(H2009,FIND("/",H2009)-1)) + VALUE(MID(H2009,FIND("/",H2009)+1,LEN(H2009)))</f>
        <v>17117100</v>
      </c>
      <c r="J2009" s="1">
        <v>300000</v>
      </c>
      <c r="K2009" s="1">
        <f>G2009*I2009/(10^8)</f>
        <v>141.90075899999999</v>
      </c>
      <c r="L2009">
        <v>131</v>
      </c>
      <c r="M2009">
        <v>135</v>
      </c>
      <c r="N2009">
        <v>144</v>
      </c>
      <c r="O2009">
        <v>57</v>
      </c>
      <c r="P2009">
        <v>251</v>
      </c>
      <c r="Q2009" s="3"/>
      <c r="R2009" s="3"/>
      <c r="S2009" s="3"/>
      <c r="T2009">
        <v>-22</v>
      </c>
      <c r="U2009">
        <v>-43</v>
      </c>
      <c r="V2009">
        <v>-54</v>
      </c>
      <c r="W2009">
        <v>-105</v>
      </c>
      <c r="X2009">
        <v>-15</v>
      </c>
      <c r="Y2009" s="3"/>
      <c r="Z2009" s="3"/>
      <c r="AA2009" s="3"/>
      <c r="AB2009">
        <v>-21</v>
      </c>
      <c r="AC2009">
        <v>-48</v>
      </c>
      <c r="AD2009">
        <v>-78</v>
      </c>
      <c r="AE2009">
        <v>-123</v>
      </c>
      <c r="AF2009">
        <v>-8</v>
      </c>
      <c r="AG2009" s="3"/>
      <c r="AH2009" s="3"/>
      <c r="AI2009" s="3"/>
      <c r="AJ2009">
        <v>285</v>
      </c>
      <c r="AK2009">
        <v>627</v>
      </c>
      <c r="AL2009">
        <v>545</v>
      </c>
      <c r="AM2009">
        <v>269</v>
      </c>
      <c r="AN2009">
        <v>258</v>
      </c>
      <c r="AO2009" s="3"/>
      <c r="AP2009" s="3"/>
      <c r="AQ2009" s="3"/>
      <c r="AR2009">
        <v>61</v>
      </c>
      <c r="AS2009">
        <v>231</v>
      </c>
      <c r="AT2009">
        <v>228</v>
      </c>
      <c r="AU2009">
        <v>69</v>
      </c>
      <c r="AV2009">
        <v>65</v>
      </c>
      <c r="AW2009" s="3"/>
      <c r="AX2009" s="3"/>
      <c r="AY2009" s="3"/>
      <c r="AZ2009">
        <v>223</v>
      </c>
      <c r="BA2009">
        <v>395</v>
      </c>
      <c r="BB2009">
        <v>316</v>
      </c>
      <c r="BC2009">
        <v>200</v>
      </c>
      <c r="BD2009">
        <v>193</v>
      </c>
      <c r="BE2009" s="3"/>
      <c r="BF2009" s="3"/>
      <c r="BG2009" s="3"/>
      <c r="BH2009">
        <v>223</v>
      </c>
      <c r="BI2009">
        <v>394</v>
      </c>
      <c r="BJ2009">
        <v>319</v>
      </c>
      <c r="BK2009">
        <v>200</v>
      </c>
      <c r="BL2009">
        <v>193</v>
      </c>
      <c r="BM2009" s="3"/>
      <c r="BN2009" s="3"/>
      <c r="BO2009" s="3"/>
      <c r="BP2009">
        <v>57</v>
      </c>
      <c r="BQ2009">
        <v>86</v>
      </c>
      <c r="BR2009">
        <v>86</v>
      </c>
      <c r="BS2009">
        <v>86</v>
      </c>
      <c r="BT2009">
        <v>86</v>
      </c>
      <c r="BU2009" s="3"/>
      <c r="BV2009" s="3"/>
      <c r="BW2009" s="3"/>
      <c r="BX2009">
        <v>-7.09</v>
      </c>
      <c r="BY2009">
        <v>-10.44</v>
      </c>
      <c r="BZ2009">
        <v>-13.33</v>
      </c>
      <c r="CA2009">
        <v>-30.27</v>
      </c>
      <c r="CB2009">
        <v>-3.15</v>
      </c>
      <c r="CC2009" s="3"/>
      <c r="CD2009" s="3"/>
      <c r="CE2009" s="3"/>
      <c r="CF2009">
        <v>-8.92</v>
      </c>
      <c r="CG2009">
        <v>-15.21</v>
      </c>
      <c r="CH2009">
        <v>-20.71</v>
      </c>
      <c r="CI2009">
        <v>-47.47</v>
      </c>
      <c r="CJ2009">
        <v>-4.2300000000000004</v>
      </c>
      <c r="CK2009" s="3"/>
      <c r="CL2009" s="3"/>
      <c r="CM2009" s="3"/>
      <c r="CN2009">
        <v>-182</v>
      </c>
      <c r="CO2009">
        <v>-324</v>
      </c>
      <c r="CP2009">
        <v>-431</v>
      </c>
      <c r="CQ2009">
        <v>-720</v>
      </c>
      <c r="CR2009">
        <v>-49</v>
      </c>
      <c r="CS2009" s="3"/>
      <c r="CT2009" s="3"/>
      <c r="CU2009" s="3"/>
      <c r="CV2009" t="s">
        <v>2</v>
      </c>
      <c r="CW2009" t="s">
        <v>2</v>
      </c>
      <c r="CX2009" t="s">
        <v>2</v>
      </c>
      <c r="CY2009" t="s">
        <v>2</v>
      </c>
      <c r="CZ2009" t="s">
        <v>2</v>
      </c>
      <c r="DA2009" s="3"/>
      <c r="DB2009" s="3"/>
      <c r="DC2009" s="3"/>
      <c r="DD2009">
        <v>2.13</v>
      </c>
      <c r="DE2009">
        <v>1.87</v>
      </c>
      <c r="DF2009">
        <v>1.26</v>
      </c>
      <c r="DG2009">
        <v>0.63</v>
      </c>
      <c r="DH2009">
        <v>0.72</v>
      </c>
      <c r="DI2009" s="3"/>
      <c r="DJ2009" s="3"/>
      <c r="DK2009" s="3"/>
      <c r="DL2009" s="6">
        <f>(CM2009*3+CL2009*2+CK2009)/6</f>
        <v>0</v>
      </c>
      <c r="DM2009">
        <f>BH2009+(BH2009*(CG2009-8.25)/8.25)</f>
        <v>-411.13090909090909</v>
      </c>
      <c r="DN2009">
        <f>BI2009+(BI2009*(CH2009-8.25)/8.25)</f>
        <v>-989.05939393939389</v>
      </c>
      <c r="DO2009">
        <f>BJ2009+(BJ2009*(CI2009-8.25)/8.25)</f>
        <v>-1835.5066666666667</v>
      </c>
      <c r="DP2009">
        <f>BK2009+(BK2009*(CJ2009-8.25)/8.25)</f>
        <v>-102.54545454545456</v>
      </c>
      <c r="DQ2009">
        <f>BL2009+(BL2009*(CK2009-8.25)/8.25)</f>
        <v>0</v>
      </c>
      <c r="DR2009">
        <f>BM2009+(BM2009*(CL2009-8.25)/8.25)</f>
        <v>0</v>
      </c>
      <c r="DS2009">
        <f>BN2009+(BN2009*(CM2009-8.25)/8.25)</f>
        <v>0</v>
      </c>
      <c r="DT2009" s="8">
        <f>DM2009*10^8/$I2009</f>
        <v>-2401.8724497193398</v>
      </c>
      <c r="DU2009" s="8">
        <f>DN2009*10^8/$I2009</f>
        <v>-5778.1948691039597</v>
      </c>
      <c r="DV2009" s="8">
        <f>DO2009*10^8/$I2009</f>
        <v>-10723.233881128617</v>
      </c>
      <c r="DW2009" s="8">
        <f>DP2009*10^8/$I2009</f>
        <v>-599.08193879485759</v>
      </c>
      <c r="DX2009" s="8">
        <f>DQ2009*10^8/$I2009</f>
        <v>0</v>
      </c>
      <c r="DY2009" s="8">
        <f>DR2009*10^8/$I2009</f>
        <v>0</v>
      </c>
      <c r="DZ2009" s="8">
        <f>DS2009*10^8/$I2009</f>
        <v>0</v>
      </c>
      <c r="EA2009" s="8">
        <f>DT2009*10^8/$I2009</f>
        <v>-14032.005711945014</v>
      </c>
      <c r="EB2009" s="8">
        <f>DZ2009*0.8</f>
        <v>0</v>
      </c>
      <c r="EC2009" s="10" t="e">
        <f>G2009-E2009</f>
        <v>#N/A</v>
      </c>
      <c r="ED2009" s="4" t="e">
        <f>EC2009/E2009*100</f>
        <v>#N/A</v>
      </c>
      <c r="EE2009" s="4">
        <f>DY2009-G2009</f>
        <v>-829</v>
      </c>
      <c r="EF2009" s="12">
        <f>EE2009/G2009</f>
        <v>-1</v>
      </c>
      <c r="EG2009" s="4">
        <f>G2009-F2009</f>
        <v>0</v>
      </c>
    </row>
    <row r="2010" spans="1:137" x14ac:dyDescent="0.3">
      <c r="A2010">
        <v>2009</v>
      </c>
      <c r="B2010" t="s">
        <v>6127</v>
      </c>
      <c r="C2010" t="s">
        <v>4277</v>
      </c>
      <c r="D2010" t="str">
        <f>VLOOKUP(C2010,Sheet1!$A$2:$B$3197,2,FALSE)</f>
        <v>방송과엔터테인먼트</v>
      </c>
      <c r="E2010">
        <v>629</v>
      </c>
      <c r="F2010">
        <v>549</v>
      </c>
      <c r="G2010" s="7">
        <v>573</v>
      </c>
      <c r="H2010" t="s">
        <v>1935</v>
      </c>
      <c r="I2010" s="7">
        <f>VALUE(LEFT(H2010,FIND("/",H2010)-1)) + VALUE(MID(H2010,FIND("/",H2010)+1,LEN(H2010)))</f>
        <v>120600795</v>
      </c>
      <c r="J2010">
        <v>0</v>
      </c>
      <c r="K2010" s="1">
        <f>G2010*I2010/(10^8)</f>
        <v>691.04255535000004</v>
      </c>
      <c r="L2010">
        <v>146</v>
      </c>
      <c r="M2010">
        <v>154</v>
      </c>
      <c r="N2010">
        <v>252</v>
      </c>
      <c r="O2010">
        <v>258</v>
      </c>
      <c r="P2010">
        <v>341</v>
      </c>
      <c r="Q2010" s="3"/>
      <c r="R2010" s="3"/>
      <c r="S2010" s="3"/>
      <c r="T2010">
        <v>-157</v>
      </c>
      <c r="U2010">
        <v>-69</v>
      </c>
      <c r="V2010">
        <v>-6</v>
      </c>
      <c r="W2010">
        <v>8</v>
      </c>
      <c r="X2010">
        <v>2</v>
      </c>
      <c r="Y2010" s="3"/>
      <c r="Z2010" s="3"/>
      <c r="AA2010" s="3"/>
      <c r="AB2010">
        <v>-171</v>
      </c>
      <c r="AC2010">
        <v>-397</v>
      </c>
      <c r="AD2010">
        <v>-123</v>
      </c>
      <c r="AE2010">
        <v>-91</v>
      </c>
      <c r="AF2010">
        <v>-116</v>
      </c>
      <c r="AG2010" s="3"/>
      <c r="AH2010" s="3"/>
      <c r="AI2010" s="3"/>
      <c r="AJ2010">
        <v>913</v>
      </c>
      <c r="AK2010">
        <v>549</v>
      </c>
      <c r="AL2010">
        <v>516</v>
      </c>
      <c r="AM2010">
        <v>492</v>
      </c>
      <c r="AN2010">
        <v>602</v>
      </c>
      <c r="AO2010" s="3"/>
      <c r="AP2010" s="3"/>
      <c r="AQ2010" s="3"/>
      <c r="AR2010">
        <v>199</v>
      </c>
      <c r="AS2010">
        <v>253</v>
      </c>
      <c r="AT2010">
        <v>289</v>
      </c>
      <c r="AU2010">
        <v>240</v>
      </c>
      <c r="AV2010">
        <v>233</v>
      </c>
      <c r="AW2010" s="3"/>
      <c r="AX2010" s="3"/>
      <c r="AY2010" s="3"/>
      <c r="AZ2010">
        <v>714</v>
      </c>
      <c r="BA2010">
        <v>295</v>
      </c>
      <c r="BB2010">
        <v>227</v>
      </c>
      <c r="BC2010">
        <v>252</v>
      </c>
      <c r="BD2010">
        <v>370</v>
      </c>
      <c r="BE2010" s="3"/>
      <c r="BF2010" s="3"/>
      <c r="BG2010" s="3"/>
      <c r="BH2010">
        <v>535</v>
      </c>
      <c r="BI2010">
        <v>250</v>
      </c>
      <c r="BJ2010">
        <v>174</v>
      </c>
      <c r="BK2010">
        <v>219</v>
      </c>
      <c r="BL2010">
        <v>347</v>
      </c>
      <c r="BM2010" s="3"/>
      <c r="BN2010" s="3"/>
      <c r="BO2010" s="3"/>
      <c r="BP2010">
        <v>301</v>
      </c>
      <c r="BQ2010">
        <v>301</v>
      </c>
      <c r="BR2010">
        <v>308</v>
      </c>
      <c r="BS2010">
        <v>397</v>
      </c>
      <c r="BT2010">
        <v>603</v>
      </c>
      <c r="BU2010" s="3"/>
      <c r="BV2010" s="3"/>
      <c r="BW2010" s="3"/>
      <c r="BX2010">
        <v>-18.649999999999999</v>
      </c>
      <c r="BY2010">
        <v>-54.28</v>
      </c>
      <c r="BZ2010">
        <v>-23.08</v>
      </c>
      <c r="CA2010">
        <v>-18.09</v>
      </c>
      <c r="CB2010">
        <v>-21.13</v>
      </c>
      <c r="CC2010" s="3"/>
      <c r="CD2010" s="3"/>
      <c r="CE2010" s="3"/>
      <c r="CF2010">
        <v>-25.24</v>
      </c>
      <c r="CG2010">
        <v>-67.56</v>
      </c>
      <c r="CH2010">
        <v>-37.520000000000003</v>
      </c>
      <c r="CI2010">
        <v>-34.119999999999997</v>
      </c>
      <c r="CJ2010">
        <v>-34.14</v>
      </c>
      <c r="CK2010" s="3"/>
      <c r="CL2010" s="3"/>
      <c r="CM2010" s="3"/>
      <c r="CN2010">
        <v>-208</v>
      </c>
      <c r="CO2010">
        <v>-440</v>
      </c>
      <c r="CP2010">
        <v>-132</v>
      </c>
      <c r="CQ2010">
        <v>-94</v>
      </c>
      <c r="CR2010">
        <v>-91</v>
      </c>
      <c r="CS2010" s="3"/>
      <c r="CT2010" s="3"/>
      <c r="CU2010" s="3"/>
      <c r="CV2010" t="s">
        <v>2</v>
      </c>
      <c r="CW2010" t="s">
        <v>2</v>
      </c>
      <c r="CX2010" t="s">
        <v>2</v>
      </c>
      <c r="CY2010" t="s">
        <v>2</v>
      </c>
      <c r="CZ2010" t="s">
        <v>2</v>
      </c>
      <c r="DA2010" s="3"/>
      <c r="DB2010" s="3"/>
      <c r="DC2010" s="3"/>
      <c r="DD2010">
        <v>2.63</v>
      </c>
      <c r="DE2010">
        <v>2.13</v>
      </c>
      <c r="DF2010">
        <v>1.62</v>
      </c>
      <c r="DG2010">
        <v>2.78</v>
      </c>
      <c r="DH2010">
        <v>1.9</v>
      </c>
      <c r="DI2010" s="3"/>
      <c r="DJ2010" s="3"/>
      <c r="DK2010" s="3"/>
      <c r="DL2010" s="6">
        <f>(CM2010*3+CL2010*2+CK2010)/6</f>
        <v>0</v>
      </c>
      <c r="DM2010">
        <f>BH2010+(BH2010*(CG2010-8.25)/8.25)</f>
        <v>-4381.1636363636362</v>
      </c>
      <c r="DN2010">
        <f>BI2010+(BI2010*(CH2010-8.25)/8.25)</f>
        <v>-1136.969696969697</v>
      </c>
      <c r="DO2010">
        <f>BJ2010+(BJ2010*(CI2010-8.25)/8.25)</f>
        <v>-719.62181818181807</v>
      </c>
      <c r="DP2010">
        <f>BK2010+(BK2010*(CJ2010-8.25)/8.25)</f>
        <v>-906.26181818181817</v>
      </c>
      <c r="DQ2010">
        <f>BL2010+(BL2010*(CK2010-8.25)/8.25)</f>
        <v>0</v>
      </c>
      <c r="DR2010">
        <f>BM2010+(BM2010*(CL2010-8.25)/8.25)</f>
        <v>0</v>
      </c>
      <c r="DS2010">
        <f>BN2010+(BN2010*(CM2010-8.25)/8.25)</f>
        <v>0</v>
      </c>
      <c r="DT2010" s="8">
        <f>DM2010*10^8/$I2010</f>
        <v>-3632.7817211848696</v>
      </c>
      <c r="DU2010" s="8">
        <f>DN2010*10^8/$I2010</f>
        <v>-942.75472808425263</v>
      </c>
      <c r="DV2010" s="8">
        <f>DO2010*10^8/$I2010</f>
        <v>-596.6974083229037</v>
      </c>
      <c r="DW2010" s="8">
        <f>DP2010*10^8/$I2010</f>
        <v>-751.45592380366827</v>
      </c>
      <c r="DX2010" s="8">
        <f>DQ2010*10^8/$I2010</f>
        <v>0</v>
      </c>
      <c r="DY2010" s="8">
        <f>DR2010*10^8/$I2010</f>
        <v>0</v>
      </c>
      <c r="DZ2010" s="8">
        <f>DS2010*10^8/$I2010</f>
        <v>0</v>
      </c>
      <c r="EA2010" s="8">
        <f>DT2010*10^8/$I2010</f>
        <v>-3012.2369601169457</v>
      </c>
      <c r="EB2010" s="8">
        <f>DZ2010*0.8</f>
        <v>0</v>
      </c>
      <c r="EC2010" s="10">
        <f>G2010-E2010</f>
        <v>-56</v>
      </c>
      <c r="ED2010" s="4">
        <f>EC2010/E2010*100</f>
        <v>-8.9030206677265493</v>
      </c>
      <c r="EE2010" s="4">
        <f>DY2010-G2010</f>
        <v>-573</v>
      </c>
      <c r="EF2010" s="12">
        <f>EE2010/G2010</f>
        <v>-1</v>
      </c>
      <c r="EG2010" s="4">
        <f>G2010-F2010</f>
        <v>24</v>
      </c>
    </row>
    <row r="2011" spans="1:137" x14ac:dyDescent="0.3">
      <c r="A2011">
        <v>2010</v>
      </c>
      <c r="B2011" t="s">
        <v>7200</v>
      </c>
      <c r="C2011" t="s">
        <v>4278</v>
      </c>
      <c r="D2011" t="str">
        <f>VLOOKUP(C2011,Sheet1!$A$2:$B$3197,2,FALSE)</f>
        <v>방송과엔터테인먼트</v>
      </c>
      <c r="E2011" t="e">
        <v>#N/A</v>
      </c>
      <c r="F2011">
        <v>8850</v>
      </c>
      <c r="G2011" s="7">
        <v>8850</v>
      </c>
      <c r="H2011" t="s">
        <v>1936</v>
      </c>
      <c r="I2011" s="7">
        <f>VALUE(LEFT(H2011,FIND("/",H2011)-1)) + VALUE(MID(H2011,FIND("/",H2011)+1,LEN(H2011)))</f>
        <v>3048786</v>
      </c>
      <c r="J2011">
        <v>0</v>
      </c>
      <c r="K2011" s="1">
        <f>G2011*I2011/(10^8)</f>
        <v>269.81756100000001</v>
      </c>
      <c r="L2011">
        <v>13</v>
      </c>
      <c r="M2011">
        <v>116</v>
      </c>
      <c r="N2011">
        <v>60</v>
      </c>
      <c r="O2011">
        <v>27</v>
      </c>
      <c r="P2011">
        <v>9</v>
      </c>
      <c r="Q2011" s="3"/>
      <c r="R2011" s="3"/>
      <c r="S2011" s="3"/>
      <c r="T2011">
        <v>0</v>
      </c>
      <c r="U2011">
        <v>-3</v>
      </c>
      <c r="V2011">
        <v>-84</v>
      </c>
      <c r="W2011">
        <v>-91</v>
      </c>
      <c r="X2011">
        <v>-46</v>
      </c>
      <c r="Y2011" s="3"/>
      <c r="Z2011" s="3"/>
      <c r="AA2011" s="3"/>
      <c r="AB2011">
        <v>-79</v>
      </c>
      <c r="AC2011">
        <v>-233</v>
      </c>
      <c r="AD2011">
        <v>-158</v>
      </c>
      <c r="AE2011">
        <v>-253</v>
      </c>
      <c r="AF2011">
        <v>-87</v>
      </c>
      <c r="AG2011" s="3"/>
      <c r="AH2011" s="3"/>
      <c r="AI2011" s="3"/>
      <c r="AJ2011">
        <v>365</v>
      </c>
      <c r="AK2011">
        <v>311</v>
      </c>
      <c r="AL2011">
        <v>792</v>
      </c>
      <c r="AM2011">
        <v>374</v>
      </c>
      <c r="AN2011">
        <v>305</v>
      </c>
      <c r="AO2011" s="3"/>
      <c r="AP2011" s="3"/>
      <c r="AQ2011" s="3"/>
      <c r="AR2011">
        <v>203</v>
      </c>
      <c r="AS2011">
        <v>178</v>
      </c>
      <c r="AT2011">
        <v>435</v>
      </c>
      <c r="AU2011">
        <v>26</v>
      </c>
      <c r="AV2011">
        <v>38</v>
      </c>
      <c r="AW2011" s="3"/>
      <c r="AX2011" s="3"/>
      <c r="AY2011" s="3"/>
      <c r="AZ2011">
        <v>162</v>
      </c>
      <c r="BA2011">
        <v>133</v>
      </c>
      <c r="BB2011">
        <v>357</v>
      </c>
      <c r="BC2011">
        <v>348</v>
      </c>
      <c r="BD2011">
        <v>267</v>
      </c>
      <c r="BE2011" s="3"/>
      <c r="BF2011" s="3"/>
      <c r="BG2011" s="3"/>
      <c r="BH2011">
        <v>154</v>
      </c>
      <c r="BI2011">
        <v>133</v>
      </c>
      <c r="BJ2011">
        <v>358</v>
      </c>
      <c r="BK2011">
        <v>351</v>
      </c>
      <c r="BL2011">
        <v>272</v>
      </c>
      <c r="BM2011" s="3"/>
      <c r="BN2011" s="3"/>
      <c r="BO2011" s="3"/>
      <c r="BP2011">
        <v>41</v>
      </c>
      <c r="BQ2011">
        <v>67</v>
      </c>
      <c r="BR2011">
        <v>139</v>
      </c>
      <c r="BS2011">
        <v>229</v>
      </c>
      <c r="BT2011">
        <v>229</v>
      </c>
      <c r="BU2011" s="3"/>
      <c r="BV2011" s="3"/>
      <c r="BW2011" s="3"/>
      <c r="BX2011">
        <v>-27.72</v>
      </c>
      <c r="BY2011">
        <v>-68.77</v>
      </c>
      <c r="BZ2011">
        <v>-28.67</v>
      </c>
      <c r="CA2011">
        <v>-43.48</v>
      </c>
      <c r="CB2011">
        <v>-25.54</v>
      </c>
      <c r="CC2011" s="3"/>
      <c r="CD2011" s="3"/>
      <c r="CE2011" s="3"/>
      <c r="CF2011">
        <v>-72.260000000000005</v>
      </c>
      <c r="CG2011">
        <v>-159.19</v>
      </c>
      <c r="CH2011">
        <v>-64.650000000000006</v>
      </c>
      <c r="CI2011">
        <v>-69.150000000000006</v>
      </c>
      <c r="CJ2011">
        <v>-27.34</v>
      </c>
      <c r="CK2011" s="3"/>
      <c r="CL2011" s="3"/>
      <c r="CM2011" s="3"/>
      <c r="CN2011" s="1">
        <v>-36245</v>
      </c>
      <c r="CO2011" s="1">
        <v>-58056</v>
      </c>
      <c r="CP2011" s="1">
        <v>-22422</v>
      </c>
      <c r="CQ2011" s="1">
        <v>-16137</v>
      </c>
      <c r="CR2011" s="1">
        <v>-5579</v>
      </c>
      <c r="CS2011" s="3"/>
      <c r="CT2011" s="3"/>
      <c r="CU2011" s="3"/>
      <c r="CV2011" t="s">
        <v>2</v>
      </c>
      <c r="CW2011" t="s">
        <v>2</v>
      </c>
      <c r="CX2011" t="s">
        <v>2</v>
      </c>
      <c r="CY2011" t="s">
        <v>2</v>
      </c>
      <c r="CZ2011" t="s">
        <v>2</v>
      </c>
      <c r="DA2011" s="3"/>
      <c r="DB2011" s="3"/>
      <c r="DC2011" s="3"/>
      <c r="DD2011">
        <v>4.2</v>
      </c>
      <c r="DE2011">
        <v>5.49</v>
      </c>
      <c r="DF2011">
        <v>1.25</v>
      </c>
      <c r="DG2011">
        <v>1.62</v>
      </c>
      <c r="DH2011">
        <v>0.5</v>
      </c>
      <c r="DI2011" s="3"/>
      <c r="DJ2011" s="3"/>
      <c r="DK2011" s="3"/>
      <c r="DL2011" s="6">
        <f>(CM2011*3+CL2011*2+CK2011)/6</f>
        <v>0</v>
      </c>
      <c r="DM2011">
        <f>BH2011+(BH2011*(CG2011-8.25)/8.25)</f>
        <v>-2971.5466666666666</v>
      </c>
      <c r="DN2011">
        <f>BI2011+(BI2011*(CH2011-8.25)/8.25)</f>
        <v>-1042.2363636363636</v>
      </c>
      <c r="DO2011">
        <f>BJ2011+(BJ2011*(CI2011-8.25)/8.25)</f>
        <v>-3000.6909090909094</v>
      </c>
      <c r="DP2011">
        <f>BK2011+(BK2011*(CJ2011-8.25)/8.25)</f>
        <v>-1163.1927272727276</v>
      </c>
      <c r="DQ2011">
        <f>BL2011+(BL2011*(CK2011-8.25)/8.25)</f>
        <v>0</v>
      </c>
      <c r="DR2011">
        <f>BM2011+(BM2011*(CL2011-8.25)/8.25)</f>
        <v>0</v>
      </c>
      <c r="DS2011">
        <f>BN2011+(BN2011*(CM2011-8.25)/8.25)</f>
        <v>0</v>
      </c>
      <c r="DT2011" s="8">
        <f>DM2011*10^8/$I2011</f>
        <v>-97466.554447136237</v>
      </c>
      <c r="DU2011" s="8">
        <f>DN2011*10^8/$I2011</f>
        <v>-34185.290920266743</v>
      </c>
      <c r="DV2011" s="8">
        <f>DO2011*10^8/$I2011</f>
        <v>-98422.483870330994</v>
      </c>
      <c r="DW2011" s="8">
        <f>DP2011*10^8/$I2011</f>
        <v>-38152.652474549788</v>
      </c>
      <c r="DX2011" s="8">
        <f>DQ2011*10^8/$I2011</f>
        <v>0</v>
      </c>
      <c r="DY2011" s="8">
        <f>DR2011*10^8/$I2011</f>
        <v>0</v>
      </c>
      <c r="DZ2011" s="8">
        <f>DS2011*10^8/$I2011</f>
        <v>0</v>
      </c>
      <c r="EA2011" s="8">
        <f>DT2011*10^8/$I2011</f>
        <v>-3196897.2058759201</v>
      </c>
      <c r="EB2011" s="8">
        <f>DZ2011*0.8</f>
        <v>0</v>
      </c>
      <c r="EC2011" s="10" t="e">
        <f>G2011-E2011</f>
        <v>#N/A</v>
      </c>
      <c r="ED2011" s="4" t="e">
        <f>EC2011/E2011*100</f>
        <v>#N/A</v>
      </c>
      <c r="EE2011" s="4">
        <f>DY2011-G2011</f>
        <v>-8850</v>
      </c>
      <c r="EF2011" s="12">
        <f>EE2011/G2011</f>
        <v>-1</v>
      </c>
      <c r="EG2011" s="4">
        <f>G2011-F2011</f>
        <v>0</v>
      </c>
    </row>
    <row r="2012" spans="1:137" x14ac:dyDescent="0.3">
      <c r="A2012">
        <v>2011</v>
      </c>
      <c r="B2012" t="s">
        <v>7278</v>
      </c>
      <c r="C2012" t="s">
        <v>4279</v>
      </c>
      <c r="D2012" t="str">
        <f>VLOOKUP(C2012,Sheet1!$A$2:$B$3197,2,FALSE)</f>
        <v>기계</v>
      </c>
      <c r="E2012">
        <v>13150</v>
      </c>
      <c r="F2012">
        <v>9420</v>
      </c>
      <c r="G2012" s="7">
        <v>10000</v>
      </c>
      <c r="H2012" t="s">
        <v>1937</v>
      </c>
      <c r="I2012" s="7">
        <f>VALUE(LEFT(H2012,FIND("/",H2012)-1)) + VALUE(MID(H2012,FIND("/",H2012)+1,LEN(H2012)))</f>
        <v>14200000</v>
      </c>
      <c r="J2012" s="1">
        <v>795246</v>
      </c>
      <c r="K2012" s="1">
        <f>G2012*I2012/(10^8)</f>
        <v>1420</v>
      </c>
      <c r="L2012" s="1">
        <v>1310</v>
      </c>
      <c r="M2012" s="1">
        <v>1409</v>
      </c>
      <c r="N2012" s="1">
        <v>1418</v>
      </c>
      <c r="O2012" s="1">
        <v>1560</v>
      </c>
      <c r="P2012" s="1">
        <v>1778</v>
      </c>
      <c r="Q2012" s="3"/>
      <c r="R2012" s="3"/>
      <c r="S2012" s="3"/>
      <c r="T2012">
        <v>23</v>
      </c>
      <c r="U2012">
        <v>67</v>
      </c>
      <c r="V2012">
        <v>47</v>
      </c>
      <c r="W2012">
        <v>21</v>
      </c>
      <c r="X2012">
        <v>17</v>
      </c>
      <c r="Y2012" s="3"/>
      <c r="Z2012" s="3"/>
      <c r="AA2012" s="3"/>
      <c r="AB2012">
        <v>21</v>
      </c>
      <c r="AC2012">
        <v>19</v>
      </c>
      <c r="AD2012">
        <v>37</v>
      </c>
      <c r="AE2012">
        <v>11</v>
      </c>
      <c r="AF2012">
        <v>15</v>
      </c>
      <c r="AG2012" s="3"/>
      <c r="AH2012" s="3"/>
      <c r="AI2012" s="3"/>
      <c r="AJ2012" s="1">
        <v>1704</v>
      </c>
      <c r="AK2012" s="1">
        <v>1853</v>
      </c>
      <c r="AL2012" s="1">
        <v>1915</v>
      </c>
      <c r="AM2012" s="1">
        <v>2172</v>
      </c>
      <c r="AN2012" s="1">
        <v>2179</v>
      </c>
      <c r="AO2012" s="3"/>
      <c r="AP2012" s="3"/>
      <c r="AQ2012" s="3"/>
      <c r="AR2012">
        <v>926</v>
      </c>
      <c r="AS2012" s="1">
        <v>1069</v>
      </c>
      <c r="AT2012" s="1">
        <v>1116</v>
      </c>
      <c r="AU2012" s="1">
        <v>1365</v>
      </c>
      <c r="AV2012" s="1">
        <v>1367</v>
      </c>
      <c r="AW2012" s="3"/>
      <c r="AX2012" s="3"/>
      <c r="AY2012" s="3"/>
      <c r="AZ2012">
        <v>778</v>
      </c>
      <c r="BA2012">
        <v>784</v>
      </c>
      <c r="BB2012">
        <v>799</v>
      </c>
      <c r="BC2012">
        <v>807</v>
      </c>
      <c r="BD2012">
        <v>812</v>
      </c>
      <c r="BE2012" s="3"/>
      <c r="BF2012" s="3"/>
      <c r="BG2012" s="3"/>
      <c r="BH2012">
        <v>762</v>
      </c>
      <c r="BI2012">
        <v>772</v>
      </c>
      <c r="BJ2012">
        <v>787</v>
      </c>
      <c r="BK2012">
        <v>795</v>
      </c>
      <c r="BL2012">
        <v>798</v>
      </c>
      <c r="BM2012" s="3"/>
      <c r="BN2012" s="3"/>
      <c r="BO2012" s="3"/>
      <c r="BP2012">
        <v>72</v>
      </c>
      <c r="BQ2012">
        <v>72</v>
      </c>
      <c r="BR2012">
        <v>72</v>
      </c>
      <c r="BS2012">
        <v>72</v>
      </c>
      <c r="BT2012">
        <v>72</v>
      </c>
      <c r="BU2012" s="3"/>
      <c r="BV2012" s="3"/>
      <c r="BW2012" s="3"/>
      <c r="BX2012">
        <v>1.28</v>
      </c>
      <c r="BY2012">
        <v>1.06</v>
      </c>
      <c r="BZ2012">
        <v>1.99</v>
      </c>
      <c r="CA2012">
        <v>0.55000000000000004</v>
      </c>
      <c r="CB2012">
        <v>0.69</v>
      </c>
      <c r="CC2012" s="3"/>
      <c r="CD2012" s="3"/>
      <c r="CE2012" s="3"/>
      <c r="CF2012">
        <v>3.34</v>
      </c>
      <c r="CG2012">
        <v>2.8</v>
      </c>
      <c r="CH2012">
        <v>4.74</v>
      </c>
      <c r="CI2012">
        <v>1.37</v>
      </c>
      <c r="CJ2012">
        <v>1.81</v>
      </c>
      <c r="CK2012" s="3"/>
      <c r="CL2012" s="3"/>
      <c r="CM2012" s="3"/>
      <c r="CN2012">
        <v>177</v>
      </c>
      <c r="CO2012">
        <v>151</v>
      </c>
      <c r="CP2012">
        <v>260</v>
      </c>
      <c r="CQ2012">
        <v>76</v>
      </c>
      <c r="CR2012">
        <v>102</v>
      </c>
      <c r="CS2012" s="3"/>
      <c r="CT2012" s="3"/>
      <c r="CU2012" s="3"/>
      <c r="CV2012">
        <v>22.62</v>
      </c>
      <c r="CW2012">
        <v>29.84</v>
      </c>
      <c r="CX2012">
        <v>20</v>
      </c>
      <c r="CY2012">
        <v>57.96</v>
      </c>
      <c r="CZ2012">
        <v>126.52</v>
      </c>
      <c r="DA2012" s="3"/>
      <c r="DB2012" s="3"/>
      <c r="DC2012" s="3"/>
      <c r="DD2012">
        <v>0.74</v>
      </c>
      <c r="DE2012">
        <v>0.82</v>
      </c>
      <c r="DF2012">
        <v>0.92</v>
      </c>
      <c r="DG2012">
        <v>0.78</v>
      </c>
      <c r="DH2012">
        <v>2.25</v>
      </c>
      <c r="DI2012" s="3"/>
      <c r="DJ2012" s="3"/>
      <c r="DK2012" s="3"/>
      <c r="DL2012" s="6">
        <f>(CM2012*3+CL2012*2+CK2012)/6</f>
        <v>0</v>
      </c>
      <c r="DM2012">
        <f>BH2012+(BH2012*(CG2012-8.25)/8.25)</f>
        <v>258.61818181818177</v>
      </c>
      <c r="DN2012">
        <f>BI2012+(BI2012*(CH2012-8.25)/8.25)</f>
        <v>443.54909090909092</v>
      </c>
      <c r="DO2012">
        <f>BJ2012+(BJ2012*(CI2012-8.25)/8.25)</f>
        <v>130.68969696969702</v>
      </c>
      <c r="DP2012">
        <f>BK2012+(BK2012*(CJ2012-8.25)/8.25)</f>
        <v>174.41818181818189</v>
      </c>
      <c r="DQ2012">
        <f>BL2012+(BL2012*(CK2012-8.25)/8.25)</f>
        <v>0</v>
      </c>
      <c r="DR2012">
        <f>BM2012+(BM2012*(CL2012-8.25)/8.25)</f>
        <v>0</v>
      </c>
      <c r="DS2012">
        <f>BN2012+(BN2012*(CM2012-8.25)/8.25)</f>
        <v>0</v>
      </c>
      <c r="DT2012" s="8">
        <f>DM2012*10^8/$I2012</f>
        <v>1821.2548015364912</v>
      </c>
      <c r="DU2012" s="8">
        <f>DN2012*10^8/$I2012</f>
        <v>3123.5851472471195</v>
      </c>
      <c r="DV2012" s="8">
        <f>DO2012*10^8/$I2012</f>
        <v>920.34997865983814</v>
      </c>
      <c r="DW2012" s="8">
        <f>DP2012*10^8/$I2012</f>
        <v>1228.2970550576188</v>
      </c>
      <c r="DX2012" s="8">
        <f>DQ2012*10^8/$I2012</f>
        <v>0</v>
      </c>
      <c r="DY2012" s="8">
        <f>DR2012*10^8/$I2012</f>
        <v>0</v>
      </c>
      <c r="DZ2012" s="8">
        <f>DS2012*10^8/$I2012</f>
        <v>0</v>
      </c>
      <c r="EA2012" s="8">
        <f>DT2012*10^8/$I2012</f>
        <v>12825.738038989373</v>
      </c>
      <c r="EB2012" s="8">
        <f>DZ2012*0.8</f>
        <v>0</v>
      </c>
      <c r="EC2012" s="10">
        <f>G2012-E2012</f>
        <v>-3150</v>
      </c>
      <c r="ED2012" s="4">
        <f>EC2012/E2012*100</f>
        <v>-23.954372623574145</v>
      </c>
      <c r="EE2012" s="4">
        <f>DY2012-G2012</f>
        <v>-10000</v>
      </c>
      <c r="EF2012" s="12">
        <f>EE2012/G2012</f>
        <v>-1</v>
      </c>
      <c r="EG2012" s="4">
        <f>G2012-F2012</f>
        <v>580</v>
      </c>
    </row>
    <row r="2013" spans="1:137" x14ac:dyDescent="0.3">
      <c r="A2013">
        <v>2012</v>
      </c>
      <c r="B2013" t="s">
        <v>7152</v>
      </c>
      <c r="C2013" t="s">
        <v>4280</v>
      </c>
      <c r="D2013" t="str">
        <f>VLOOKUP(C2013,Sheet1!$A$2:$B$3197,2,FALSE)</f>
        <v>독립전력생산및에너지거래</v>
      </c>
      <c r="E2013">
        <v>10100</v>
      </c>
      <c r="F2013">
        <v>8300</v>
      </c>
      <c r="G2013" s="7">
        <v>8220</v>
      </c>
      <c r="H2013" t="s">
        <v>1938</v>
      </c>
      <c r="I2013" s="7">
        <f>VALUE(LEFT(H2013,FIND("/",H2013)-1)) + VALUE(MID(H2013,FIND("/",H2013)+1,LEN(H2013)))</f>
        <v>11610994</v>
      </c>
      <c r="J2013">
        <v>0</v>
      </c>
      <c r="K2013" s="1">
        <f>G2013*I2013/(10^8)</f>
        <v>954.42370679999999</v>
      </c>
      <c r="L2013">
        <v>190</v>
      </c>
      <c r="M2013">
        <v>317</v>
      </c>
      <c r="N2013">
        <v>220</v>
      </c>
      <c r="O2013">
        <v>173</v>
      </c>
      <c r="P2013">
        <v>182</v>
      </c>
      <c r="Q2013" s="3"/>
      <c r="R2013" s="3"/>
      <c r="S2013" s="3"/>
      <c r="T2013">
        <v>8</v>
      </c>
      <c r="U2013">
        <v>-75</v>
      </c>
      <c r="V2013">
        <v>20</v>
      </c>
      <c r="W2013">
        <v>10</v>
      </c>
      <c r="X2013">
        <v>15</v>
      </c>
      <c r="Y2013" s="3"/>
      <c r="Z2013" s="3"/>
      <c r="AA2013" s="3"/>
      <c r="AB2013">
        <v>-98</v>
      </c>
      <c r="AC2013">
        <v>-219</v>
      </c>
      <c r="AD2013">
        <v>-29</v>
      </c>
      <c r="AE2013">
        <v>71</v>
      </c>
      <c r="AF2013">
        <v>56</v>
      </c>
      <c r="AG2013" s="3"/>
      <c r="AH2013" s="3"/>
      <c r="AI2013" s="3"/>
      <c r="AJ2013" s="1">
        <v>1168</v>
      </c>
      <c r="AK2013" s="1">
        <v>1104</v>
      </c>
      <c r="AL2013" s="1">
        <v>1240</v>
      </c>
      <c r="AM2013">
        <v>746</v>
      </c>
      <c r="AN2013">
        <v>761</v>
      </c>
      <c r="AO2013" s="3"/>
      <c r="AP2013" s="3"/>
      <c r="AQ2013" s="3"/>
      <c r="AR2013">
        <v>466</v>
      </c>
      <c r="AS2013">
        <v>623</v>
      </c>
      <c r="AT2013">
        <v>697</v>
      </c>
      <c r="AU2013">
        <v>129</v>
      </c>
      <c r="AV2013">
        <v>80</v>
      </c>
      <c r="AW2013" s="3"/>
      <c r="AX2013" s="3"/>
      <c r="AY2013" s="3"/>
      <c r="AZ2013">
        <v>702</v>
      </c>
      <c r="BA2013">
        <v>482</v>
      </c>
      <c r="BB2013">
        <v>543</v>
      </c>
      <c r="BC2013">
        <v>617</v>
      </c>
      <c r="BD2013">
        <v>681</v>
      </c>
      <c r="BE2013" s="3"/>
      <c r="BF2013" s="3"/>
      <c r="BG2013" s="3"/>
      <c r="BH2013">
        <v>713</v>
      </c>
      <c r="BI2013">
        <v>493</v>
      </c>
      <c r="BJ2013">
        <v>556</v>
      </c>
      <c r="BK2013">
        <v>622</v>
      </c>
      <c r="BL2013">
        <v>668</v>
      </c>
      <c r="BM2013" s="3"/>
      <c r="BN2013" s="3"/>
      <c r="BO2013" s="3"/>
      <c r="BP2013">
        <v>54</v>
      </c>
      <c r="BQ2013">
        <v>54</v>
      </c>
      <c r="BR2013">
        <v>58</v>
      </c>
      <c r="BS2013">
        <v>58</v>
      </c>
      <c r="BT2013">
        <v>58</v>
      </c>
      <c r="BU2013" s="3"/>
      <c r="BV2013" s="3"/>
      <c r="BW2013" s="3"/>
      <c r="BX2013">
        <v>-7.91</v>
      </c>
      <c r="BY2013">
        <v>-19.25</v>
      </c>
      <c r="BZ2013">
        <v>-2.44</v>
      </c>
      <c r="CA2013">
        <v>7.16</v>
      </c>
      <c r="CB2013">
        <v>7.48</v>
      </c>
      <c r="CC2013" s="3"/>
      <c r="CD2013" s="3"/>
      <c r="CE2013" s="3"/>
      <c r="CF2013">
        <v>-14.13</v>
      </c>
      <c r="CG2013">
        <v>-36.15</v>
      </c>
      <c r="CH2013">
        <v>-5.33</v>
      </c>
      <c r="CI2013">
        <v>12.12</v>
      </c>
      <c r="CJ2013">
        <v>8.42</v>
      </c>
      <c r="CK2013" s="3"/>
      <c r="CL2013" s="3"/>
      <c r="CM2013" s="3"/>
      <c r="CN2013">
        <v>-904</v>
      </c>
      <c r="CO2013" s="1">
        <v>-2034</v>
      </c>
      <c r="CP2013">
        <v>-243</v>
      </c>
      <c r="CQ2013">
        <v>614</v>
      </c>
      <c r="CR2013">
        <v>467</v>
      </c>
      <c r="CS2013" s="3"/>
      <c r="CT2013" s="3"/>
      <c r="CU2013" s="3"/>
      <c r="CV2013" t="s">
        <v>2</v>
      </c>
      <c r="CW2013" t="s">
        <v>2</v>
      </c>
      <c r="CX2013" t="s">
        <v>2</v>
      </c>
      <c r="CY2013">
        <v>7.29</v>
      </c>
      <c r="CZ2013">
        <v>20.72</v>
      </c>
      <c r="DA2013" s="3"/>
      <c r="DB2013" s="3"/>
      <c r="DC2013" s="3"/>
      <c r="DD2013">
        <v>1.92</v>
      </c>
      <c r="DE2013">
        <v>2.0299999999999998</v>
      </c>
      <c r="DF2013">
        <v>1.39</v>
      </c>
      <c r="DG2013">
        <v>0.82</v>
      </c>
      <c r="DH2013">
        <v>1.68</v>
      </c>
      <c r="DI2013" s="3"/>
      <c r="DJ2013" s="3"/>
      <c r="DK2013" s="3"/>
      <c r="DL2013" s="6">
        <f>(CM2013*3+CL2013*2+CK2013)/6</f>
        <v>0</v>
      </c>
      <c r="DM2013">
        <f>BH2013+(BH2013*(CG2013-8.25)/8.25)</f>
        <v>-3124.2363636363639</v>
      </c>
      <c r="DN2013">
        <f>BI2013+(BI2013*(CH2013-8.25)/8.25)</f>
        <v>-318.50787878787878</v>
      </c>
      <c r="DO2013">
        <f>BJ2013+(BJ2013*(CI2013-8.25)/8.25)</f>
        <v>816.8145454545454</v>
      </c>
      <c r="DP2013">
        <f>BK2013+(BK2013*(CJ2013-8.25)/8.25)</f>
        <v>634.81696969696964</v>
      </c>
      <c r="DQ2013">
        <f>BL2013+(BL2013*(CK2013-8.25)/8.25)</f>
        <v>0</v>
      </c>
      <c r="DR2013">
        <f>BM2013+(BM2013*(CL2013-8.25)/8.25)</f>
        <v>0</v>
      </c>
      <c r="DS2013">
        <f>BN2013+(BN2013*(CM2013-8.25)/8.25)</f>
        <v>0</v>
      </c>
      <c r="DT2013" s="8">
        <f>DM2013*10^8/$I2013</f>
        <v>-26907.570218676919</v>
      </c>
      <c r="DU2013" s="8">
        <f>DN2013*10^8/$I2013</f>
        <v>-2743.1577243763868</v>
      </c>
      <c r="DV2013" s="8">
        <f>DO2013*10^8/$I2013</f>
        <v>7034.8373744275941</v>
      </c>
      <c r="DW2013" s="8">
        <f>DP2013*10^8/$I2013</f>
        <v>5467.3783286510152</v>
      </c>
      <c r="DX2013" s="8">
        <f>DQ2013*10^8/$I2013</f>
        <v>0</v>
      </c>
      <c r="DY2013" s="8">
        <f>DR2013*10^8/$I2013</f>
        <v>0</v>
      </c>
      <c r="DZ2013" s="8">
        <f>DS2013*10^8/$I2013</f>
        <v>0</v>
      </c>
      <c r="EA2013" s="8">
        <f>DT2013*10^8/$I2013</f>
        <v>-231742.17658433825</v>
      </c>
      <c r="EB2013" s="8">
        <f>DZ2013*0.8</f>
        <v>0</v>
      </c>
      <c r="EC2013" s="10">
        <f>G2013-E2013</f>
        <v>-1880</v>
      </c>
      <c r="ED2013" s="4">
        <f>EC2013/E2013*100</f>
        <v>-18.613861386138613</v>
      </c>
      <c r="EE2013" s="4">
        <f>DY2013-G2013</f>
        <v>-8220</v>
      </c>
      <c r="EF2013" s="12">
        <f>EE2013/G2013</f>
        <v>-1</v>
      </c>
      <c r="EG2013" s="4">
        <f>G2013-F2013</f>
        <v>-80</v>
      </c>
    </row>
    <row r="2014" spans="1:137" x14ac:dyDescent="0.3">
      <c r="A2014">
        <v>2013</v>
      </c>
      <c r="B2014" t="s">
        <v>7774</v>
      </c>
      <c r="C2014" t="s">
        <v>4281</v>
      </c>
      <c r="D2014" t="str">
        <f>VLOOKUP(C2014,Sheet1!$A$2:$B$3197,2,FALSE)</f>
        <v>컴퓨터와주변기기</v>
      </c>
      <c r="E2014">
        <v>37800</v>
      </c>
      <c r="F2014">
        <v>36450</v>
      </c>
      <c r="G2014" s="7">
        <v>36500</v>
      </c>
      <c r="H2014" t="s">
        <v>1939</v>
      </c>
      <c r="I2014" s="7">
        <f>VALUE(LEFT(H2014,FIND("/",H2014)-1)) + VALUE(MID(H2014,FIND("/",H2014)+1,LEN(H2014)))</f>
        <v>8260000</v>
      </c>
      <c r="J2014">
        <v>0</v>
      </c>
      <c r="K2014" s="1">
        <f>G2014*I2014/(10^8)</f>
        <v>3014.9</v>
      </c>
      <c r="L2014">
        <v>933</v>
      </c>
      <c r="M2014" s="1">
        <v>1063</v>
      </c>
      <c r="N2014">
        <v>973</v>
      </c>
      <c r="O2014">
        <v>993</v>
      </c>
      <c r="P2014">
        <v>982</v>
      </c>
      <c r="Q2014" s="3"/>
      <c r="R2014" s="3"/>
      <c r="S2014" s="3"/>
      <c r="T2014">
        <v>33</v>
      </c>
      <c r="U2014">
        <v>42</v>
      </c>
      <c r="V2014">
        <v>37</v>
      </c>
      <c r="W2014">
        <v>44</v>
      </c>
      <c r="X2014">
        <v>63</v>
      </c>
      <c r="Y2014" s="3"/>
      <c r="Z2014" s="3"/>
      <c r="AA2014" s="3"/>
      <c r="AB2014">
        <v>74</v>
      </c>
      <c r="AC2014">
        <v>129</v>
      </c>
      <c r="AD2014">
        <v>61</v>
      </c>
      <c r="AE2014">
        <v>64</v>
      </c>
      <c r="AF2014">
        <v>87</v>
      </c>
      <c r="AG2014" s="3"/>
      <c r="AH2014" s="3"/>
      <c r="AI2014" s="3"/>
      <c r="AJ2014">
        <v>730</v>
      </c>
      <c r="AK2014">
        <v>868</v>
      </c>
      <c r="AL2014">
        <v>865</v>
      </c>
      <c r="AM2014">
        <v>912</v>
      </c>
      <c r="AN2014">
        <v>969</v>
      </c>
      <c r="AO2014" s="3"/>
      <c r="AP2014" s="3"/>
      <c r="AQ2014" s="3"/>
      <c r="AR2014">
        <v>195</v>
      </c>
      <c r="AS2014">
        <v>209</v>
      </c>
      <c r="AT2014">
        <v>166</v>
      </c>
      <c r="AU2014">
        <v>157</v>
      </c>
      <c r="AV2014">
        <v>137</v>
      </c>
      <c r="AW2014" s="3"/>
      <c r="AX2014" s="3"/>
      <c r="AY2014" s="3"/>
      <c r="AZ2014">
        <v>534</v>
      </c>
      <c r="BA2014">
        <v>659</v>
      </c>
      <c r="BB2014">
        <v>699</v>
      </c>
      <c r="BC2014">
        <v>755</v>
      </c>
      <c r="BD2014">
        <v>832</v>
      </c>
      <c r="BE2014" s="3"/>
      <c r="BF2014" s="3"/>
      <c r="BG2014" s="3"/>
      <c r="BH2014">
        <v>534</v>
      </c>
      <c r="BI2014">
        <v>659</v>
      </c>
      <c r="BJ2014">
        <v>699</v>
      </c>
      <c r="BK2014">
        <v>755</v>
      </c>
      <c r="BL2014">
        <v>832</v>
      </c>
      <c r="BM2014" s="3"/>
      <c r="BN2014" s="3"/>
      <c r="BO2014" s="3"/>
      <c r="BP2014">
        <v>41</v>
      </c>
      <c r="BQ2014">
        <v>41</v>
      </c>
      <c r="BR2014">
        <v>41</v>
      </c>
      <c r="BS2014">
        <v>41</v>
      </c>
      <c r="BT2014">
        <v>41</v>
      </c>
      <c r="BU2014" s="3"/>
      <c r="BV2014" s="3"/>
      <c r="BW2014" s="3"/>
      <c r="BX2014">
        <v>10.89</v>
      </c>
      <c r="BY2014">
        <v>16.16</v>
      </c>
      <c r="BZ2014">
        <v>7.05</v>
      </c>
      <c r="CA2014">
        <v>7.23</v>
      </c>
      <c r="CB2014">
        <v>9.27</v>
      </c>
      <c r="CC2014" s="3"/>
      <c r="CD2014" s="3"/>
      <c r="CE2014" s="3"/>
      <c r="CF2014">
        <v>14.76</v>
      </c>
      <c r="CG2014">
        <v>21.64</v>
      </c>
      <c r="CH2014">
        <v>8.99</v>
      </c>
      <c r="CI2014">
        <v>8.83</v>
      </c>
      <c r="CJ2014">
        <v>10.99</v>
      </c>
      <c r="CK2014" s="3"/>
      <c r="CL2014" s="3"/>
      <c r="CM2014" s="3"/>
      <c r="CN2014">
        <v>893</v>
      </c>
      <c r="CO2014" s="1">
        <v>1563</v>
      </c>
      <c r="CP2014">
        <v>739</v>
      </c>
      <c r="CQ2014">
        <v>777</v>
      </c>
      <c r="CR2014" s="1">
        <v>1056</v>
      </c>
      <c r="CS2014" s="3"/>
      <c r="CT2014" s="3"/>
      <c r="CU2014" s="3"/>
      <c r="CV2014">
        <v>12.88</v>
      </c>
      <c r="CW2014">
        <v>7.01</v>
      </c>
      <c r="CX2014">
        <v>10.01</v>
      </c>
      <c r="CY2014">
        <v>11.83</v>
      </c>
      <c r="CZ2014">
        <v>29.61</v>
      </c>
      <c r="DA2014" s="3"/>
      <c r="DB2014" s="3"/>
      <c r="DC2014" s="3"/>
      <c r="DD2014">
        <v>1.77</v>
      </c>
      <c r="DE2014">
        <v>1.37</v>
      </c>
      <c r="DF2014">
        <v>0.86</v>
      </c>
      <c r="DG2014">
        <v>0.99</v>
      </c>
      <c r="DH2014">
        <v>3.06</v>
      </c>
      <c r="DI2014" s="3"/>
      <c r="DJ2014" s="3"/>
      <c r="DK2014" s="3"/>
      <c r="DL2014" s="6">
        <f>(CM2014*3+CL2014*2+CK2014)/6</f>
        <v>0</v>
      </c>
      <c r="DM2014">
        <f>BH2014+(BH2014*(CG2014-8.25)/8.25)</f>
        <v>1400.6981818181819</v>
      </c>
      <c r="DN2014">
        <f>BI2014+(BI2014*(CH2014-8.25)/8.25)</f>
        <v>718.11030303030304</v>
      </c>
      <c r="DO2014">
        <f>BJ2014+(BJ2014*(CI2014-8.25)/8.25)</f>
        <v>748.14181818181817</v>
      </c>
      <c r="DP2014">
        <f>BK2014+(BK2014*(CJ2014-8.25)/8.25)</f>
        <v>1005.7515151515152</v>
      </c>
      <c r="DQ2014">
        <f>BL2014+(BL2014*(CK2014-8.25)/8.25)</f>
        <v>0</v>
      </c>
      <c r="DR2014">
        <f>BM2014+(BM2014*(CL2014-8.25)/8.25)</f>
        <v>0</v>
      </c>
      <c r="DS2014">
        <f>BN2014+(BN2014*(CM2014-8.25)/8.25)</f>
        <v>0</v>
      </c>
      <c r="DT2014" s="8">
        <f>DM2014*10^8/$I2014</f>
        <v>16957.605106757648</v>
      </c>
      <c r="DU2014" s="8">
        <f>DN2014*10^8/$I2014</f>
        <v>8693.8293345073016</v>
      </c>
      <c r="DV2014" s="8">
        <f>DO2014*10^8/$I2014</f>
        <v>9057.4069997798815</v>
      </c>
      <c r="DW2014" s="8">
        <f>DP2014*10^8/$I2014</f>
        <v>12176.168464304059</v>
      </c>
      <c r="DX2014" s="8">
        <f>DQ2014*10^8/$I2014</f>
        <v>0</v>
      </c>
      <c r="DY2014" s="8">
        <f>DR2014*10^8/$I2014</f>
        <v>0</v>
      </c>
      <c r="DZ2014" s="8">
        <f>DS2014*10^8/$I2014</f>
        <v>0</v>
      </c>
      <c r="EA2014" s="8">
        <f>DT2014*10^8/$I2014</f>
        <v>205297.88264839767</v>
      </c>
      <c r="EB2014" s="8">
        <f>DZ2014*0.8</f>
        <v>0</v>
      </c>
      <c r="EC2014" s="10">
        <f>G2014-E2014</f>
        <v>-1300</v>
      </c>
      <c r="ED2014" s="4">
        <f>EC2014/E2014*100</f>
        <v>-3.4391534391534391</v>
      </c>
      <c r="EE2014" s="4">
        <f>DY2014-G2014</f>
        <v>-36500</v>
      </c>
      <c r="EF2014" s="12">
        <f>EE2014/G2014</f>
        <v>-1</v>
      </c>
      <c r="EG2014" s="4">
        <f>G2014-F2014</f>
        <v>50</v>
      </c>
    </row>
    <row r="2015" spans="1:137" x14ac:dyDescent="0.3">
      <c r="A2015">
        <v>2014</v>
      </c>
      <c r="B2015" t="s">
        <v>6963</v>
      </c>
      <c r="C2015" t="s">
        <v>4282</v>
      </c>
      <c r="D2015" t="str">
        <f>VLOOKUP(C2015,Sheet1!$A$2:$B$3197,2,FALSE)</f>
        <v>IT서비스</v>
      </c>
      <c r="E2015">
        <v>6270</v>
      </c>
      <c r="F2015">
        <v>6470</v>
      </c>
      <c r="G2015" s="7">
        <v>6210</v>
      </c>
      <c r="H2015" t="s">
        <v>1940</v>
      </c>
      <c r="I2015" s="7">
        <f>VALUE(LEFT(H2015,FIND("/",H2015)-1)) + VALUE(MID(H2015,FIND("/",H2015)+1,LEN(H2015)))</f>
        <v>71151522</v>
      </c>
      <c r="J2015" s="1">
        <v>96000</v>
      </c>
      <c r="K2015" s="1">
        <f>G2015*I2015/(10^8)</f>
        <v>4418.5095161999998</v>
      </c>
      <c r="L2015">
        <v>990</v>
      </c>
      <c r="M2015">
        <v>858</v>
      </c>
      <c r="N2015" s="1">
        <v>1027</v>
      </c>
      <c r="O2015" s="1">
        <v>1142</v>
      </c>
      <c r="P2015" s="1">
        <v>1323</v>
      </c>
      <c r="Q2015" s="3"/>
      <c r="R2015" s="3"/>
      <c r="S2015" s="3"/>
      <c r="T2015">
        <v>140</v>
      </c>
      <c r="U2015">
        <v>71</v>
      </c>
      <c r="V2015">
        <v>78</v>
      </c>
      <c r="W2015">
        <v>90</v>
      </c>
      <c r="X2015">
        <v>88</v>
      </c>
      <c r="Y2015" s="3"/>
      <c r="Z2015" s="3"/>
      <c r="AA2015" s="3"/>
      <c r="AB2015">
        <v>108</v>
      </c>
      <c r="AC2015">
        <v>67</v>
      </c>
      <c r="AD2015">
        <v>63</v>
      </c>
      <c r="AE2015">
        <v>23</v>
      </c>
      <c r="AF2015">
        <v>73</v>
      </c>
      <c r="AG2015" s="3"/>
      <c r="AH2015" s="3"/>
      <c r="AI2015" s="3"/>
      <c r="AJ2015" s="1">
        <v>1146</v>
      </c>
      <c r="AK2015" s="1">
        <v>1271</v>
      </c>
      <c r="AL2015" s="1">
        <v>1246</v>
      </c>
      <c r="AM2015" s="1">
        <v>1483</v>
      </c>
      <c r="AN2015" s="1">
        <v>1680</v>
      </c>
      <c r="AO2015" s="3"/>
      <c r="AP2015" s="3"/>
      <c r="AQ2015" s="3"/>
      <c r="AR2015">
        <v>317</v>
      </c>
      <c r="AS2015">
        <v>371</v>
      </c>
      <c r="AT2015">
        <v>311</v>
      </c>
      <c r="AU2015">
        <v>516</v>
      </c>
      <c r="AV2015">
        <v>633</v>
      </c>
      <c r="AW2015" s="3"/>
      <c r="AX2015" s="3"/>
      <c r="AY2015" s="3"/>
      <c r="AZ2015">
        <v>830</v>
      </c>
      <c r="BA2015">
        <v>899</v>
      </c>
      <c r="BB2015">
        <v>935</v>
      </c>
      <c r="BC2015">
        <v>966</v>
      </c>
      <c r="BD2015" s="1">
        <v>1047</v>
      </c>
      <c r="BE2015" s="3"/>
      <c r="BF2015" s="3"/>
      <c r="BG2015" s="3"/>
      <c r="BH2015">
        <v>809</v>
      </c>
      <c r="BI2015">
        <v>883</v>
      </c>
      <c r="BJ2015">
        <v>918</v>
      </c>
      <c r="BK2015">
        <v>944</v>
      </c>
      <c r="BL2015" s="1">
        <v>1022</v>
      </c>
      <c r="BM2015" s="3"/>
      <c r="BN2015" s="3"/>
      <c r="BO2015" s="3"/>
      <c r="BP2015">
        <v>71</v>
      </c>
      <c r="BQ2015">
        <v>71</v>
      </c>
      <c r="BR2015">
        <v>71</v>
      </c>
      <c r="BS2015">
        <v>71</v>
      </c>
      <c r="BT2015">
        <v>71</v>
      </c>
      <c r="BU2015" s="3"/>
      <c r="BV2015" s="3"/>
      <c r="BW2015" s="3"/>
      <c r="BX2015">
        <v>10.01</v>
      </c>
      <c r="BY2015">
        <v>5.53</v>
      </c>
      <c r="BZ2015">
        <v>5</v>
      </c>
      <c r="CA2015">
        <v>1.71</v>
      </c>
      <c r="CB2015">
        <v>4.6100000000000003</v>
      </c>
      <c r="CC2015" s="3"/>
      <c r="CD2015" s="3"/>
      <c r="CE2015" s="3"/>
      <c r="CF2015">
        <v>14.02</v>
      </c>
      <c r="CG2015">
        <v>8.34</v>
      </c>
      <c r="CH2015">
        <v>7.16</v>
      </c>
      <c r="CI2015">
        <v>2.3199999999999998</v>
      </c>
      <c r="CJ2015">
        <v>7.19</v>
      </c>
      <c r="CK2015" s="3"/>
      <c r="CL2015" s="3"/>
      <c r="CM2015" s="3"/>
      <c r="CN2015">
        <v>149</v>
      </c>
      <c r="CO2015">
        <v>99</v>
      </c>
      <c r="CP2015">
        <v>91</v>
      </c>
      <c r="CQ2015">
        <v>30</v>
      </c>
      <c r="CR2015">
        <v>99</v>
      </c>
      <c r="CS2015" s="3"/>
      <c r="CT2015" s="3"/>
      <c r="CU2015" s="3"/>
      <c r="CV2015">
        <v>13.02</v>
      </c>
      <c r="CW2015">
        <v>17.89</v>
      </c>
      <c r="CX2015">
        <v>90.56</v>
      </c>
      <c r="CY2015">
        <v>172.41</v>
      </c>
      <c r="CZ2015">
        <v>58.18</v>
      </c>
      <c r="DA2015" s="3"/>
      <c r="DB2015" s="3"/>
      <c r="DC2015" s="3"/>
      <c r="DD2015">
        <v>1.71</v>
      </c>
      <c r="DE2015">
        <v>1.43</v>
      </c>
      <c r="DF2015">
        <v>6.36</v>
      </c>
      <c r="DG2015">
        <v>3.95</v>
      </c>
      <c r="DH2015">
        <v>4.0199999999999996</v>
      </c>
      <c r="DI2015" s="3"/>
      <c r="DJ2015" s="3"/>
      <c r="DK2015" s="3"/>
      <c r="DL2015" s="6">
        <f>(CM2015*3+CL2015*2+CK2015)/6</f>
        <v>0</v>
      </c>
      <c r="DM2015">
        <f>BH2015+(BH2015*(CG2015-8.25)/8.25)</f>
        <v>817.82545454545448</v>
      </c>
      <c r="DN2015">
        <f>BI2015+(BI2015*(CH2015-8.25)/8.25)</f>
        <v>766.33696969696973</v>
      </c>
      <c r="DO2015">
        <f>BJ2015+(BJ2015*(CI2015-8.25)/8.25)</f>
        <v>258.15272727272725</v>
      </c>
      <c r="DP2015">
        <f>BK2015+(BK2015*(CJ2015-8.25)/8.25)</f>
        <v>822.71030303030307</v>
      </c>
      <c r="DQ2015">
        <f>BL2015+(BL2015*(CK2015-8.25)/8.25)</f>
        <v>0</v>
      </c>
      <c r="DR2015">
        <f>BM2015+(BM2015*(CL2015-8.25)/8.25)</f>
        <v>0</v>
      </c>
      <c r="DS2015">
        <f>BN2015+(BN2015*(CM2015-8.25)/8.25)</f>
        <v>0</v>
      </c>
      <c r="DT2015" s="8">
        <f>DM2015*10^8/$I2015</f>
        <v>1149.413858702073</v>
      </c>
      <c r="DU2015" s="8">
        <f>DN2015*10^8/$I2015</f>
        <v>1077.0493000795818</v>
      </c>
      <c r="DV2015" s="8">
        <f>DO2015*10^8/$I2015</f>
        <v>362.82108943885589</v>
      </c>
      <c r="DW2015" s="8">
        <f>DP2015*10^8/$I2015</f>
        <v>1156.2792754177528</v>
      </c>
      <c r="DX2015" s="8">
        <f>DQ2015*10^8/$I2015</f>
        <v>0</v>
      </c>
      <c r="DY2015" s="8">
        <f>DR2015*10^8/$I2015</f>
        <v>0</v>
      </c>
      <c r="DZ2015" s="8">
        <f>DS2015*10^8/$I2015</f>
        <v>0</v>
      </c>
      <c r="EA2015" s="8">
        <f>DT2015*10^8/$I2015</f>
        <v>1615.4452166210483</v>
      </c>
      <c r="EB2015" s="8">
        <f>DZ2015*0.8</f>
        <v>0</v>
      </c>
      <c r="EC2015" s="10">
        <f>G2015-E2015</f>
        <v>-60</v>
      </c>
      <c r="ED2015" s="4">
        <f>EC2015/E2015*100</f>
        <v>-0.9569377990430622</v>
      </c>
      <c r="EE2015" s="4">
        <f>DY2015-G2015</f>
        <v>-6210</v>
      </c>
      <c r="EF2015" s="12">
        <f>EE2015/G2015</f>
        <v>-1</v>
      </c>
      <c r="EG2015" s="4">
        <f>G2015-F2015</f>
        <v>-260</v>
      </c>
    </row>
    <row r="2016" spans="1:137" x14ac:dyDescent="0.3">
      <c r="A2016">
        <v>2015</v>
      </c>
      <c r="B2016" t="s">
        <v>6418</v>
      </c>
      <c r="C2016" t="s">
        <v>4283</v>
      </c>
      <c r="D2016" t="str">
        <f>VLOOKUP(C2016,Sheet1!$A$2:$B$3197,2,FALSE)</f>
        <v>핸드셋</v>
      </c>
      <c r="E2016">
        <v>2840</v>
      </c>
      <c r="F2016">
        <v>2195</v>
      </c>
      <c r="G2016" s="7">
        <v>2285</v>
      </c>
      <c r="H2016" t="s">
        <v>1941</v>
      </c>
      <c r="I2016" s="7">
        <f>VALUE(LEFT(H2016,FIND("/",H2016)-1)) + VALUE(MID(H2016,FIND("/",H2016)+1,LEN(H2016)))</f>
        <v>72307598</v>
      </c>
      <c r="J2016" s="1">
        <v>8219</v>
      </c>
      <c r="K2016" s="1">
        <f>G2016*I2016/(10^8)</f>
        <v>1652.2286142999999</v>
      </c>
      <c r="L2016" s="1">
        <v>3562</v>
      </c>
      <c r="M2016" s="1">
        <v>4244</v>
      </c>
      <c r="N2016" s="1">
        <v>5445</v>
      </c>
      <c r="O2016" s="1">
        <v>6848</v>
      </c>
      <c r="P2016" s="1">
        <v>8669</v>
      </c>
      <c r="Q2016" s="3"/>
      <c r="R2016" s="3"/>
      <c r="S2016" s="3"/>
      <c r="T2016">
        <v>132</v>
      </c>
      <c r="U2016">
        <v>137</v>
      </c>
      <c r="V2016">
        <v>160</v>
      </c>
      <c r="W2016">
        <v>160</v>
      </c>
      <c r="X2016">
        <v>114</v>
      </c>
      <c r="Y2016" s="3"/>
      <c r="Z2016" s="3"/>
      <c r="AA2016" s="3"/>
      <c r="AB2016">
        <v>-281</v>
      </c>
      <c r="AC2016">
        <v>-344</v>
      </c>
      <c r="AD2016">
        <v>113</v>
      </c>
      <c r="AE2016">
        <v>42</v>
      </c>
      <c r="AF2016">
        <v>-102</v>
      </c>
      <c r="AG2016" s="3"/>
      <c r="AH2016" s="3"/>
      <c r="AI2016" s="3"/>
      <c r="AJ2016" s="1">
        <v>2555</v>
      </c>
      <c r="AK2016" s="1">
        <v>2562</v>
      </c>
      <c r="AL2016" s="1">
        <v>3233</v>
      </c>
      <c r="AM2016" s="1">
        <v>4326</v>
      </c>
      <c r="AN2016" s="1">
        <v>3291</v>
      </c>
      <c r="AO2016" s="3"/>
      <c r="AP2016" s="3"/>
      <c r="AQ2016" s="3"/>
      <c r="AR2016" s="1">
        <v>1664</v>
      </c>
      <c r="AS2016" s="1">
        <v>1905</v>
      </c>
      <c r="AT2016" s="1">
        <v>2209</v>
      </c>
      <c r="AU2016" s="1">
        <v>3004</v>
      </c>
      <c r="AV2016" s="1">
        <v>2076</v>
      </c>
      <c r="AW2016" s="3"/>
      <c r="AX2016" s="3"/>
      <c r="AY2016" s="3"/>
      <c r="AZ2016">
        <v>891</v>
      </c>
      <c r="BA2016">
        <v>657</v>
      </c>
      <c r="BB2016" s="1">
        <v>1024</v>
      </c>
      <c r="BC2016" s="1">
        <v>1322</v>
      </c>
      <c r="BD2016" s="1">
        <v>1215</v>
      </c>
      <c r="BE2016" s="3"/>
      <c r="BF2016" s="3"/>
      <c r="BG2016" s="3"/>
      <c r="BH2016">
        <v>877</v>
      </c>
      <c r="BI2016">
        <v>645</v>
      </c>
      <c r="BJ2016">
        <v>770</v>
      </c>
      <c r="BK2016" s="1">
        <v>1007</v>
      </c>
      <c r="BL2016">
        <v>891</v>
      </c>
      <c r="BM2016" s="3"/>
      <c r="BN2016" s="3"/>
      <c r="BO2016" s="3"/>
      <c r="BP2016">
        <v>262</v>
      </c>
      <c r="BQ2016">
        <v>289</v>
      </c>
      <c r="BR2016">
        <v>289</v>
      </c>
      <c r="BS2016">
        <v>321</v>
      </c>
      <c r="BT2016">
        <v>344</v>
      </c>
      <c r="BU2016" s="3"/>
      <c r="BV2016" s="3"/>
      <c r="BW2016" s="3"/>
      <c r="BX2016">
        <v>-10.94</v>
      </c>
      <c r="BY2016">
        <v>-13.46</v>
      </c>
      <c r="BZ2016">
        <v>3.91</v>
      </c>
      <c r="CA2016">
        <v>1.1100000000000001</v>
      </c>
      <c r="CB2016">
        <v>-2.69</v>
      </c>
      <c r="CC2016" s="3"/>
      <c r="CD2016" s="3"/>
      <c r="CE2016" s="3"/>
      <c r="CF2016">
        <v>-29.88</v>
      </c>
      <c r="CG2016">
        <v>-44.98</v>
      </c>
      <c r="CH2016">
        <v>14.75</v>
      </c>
      <c r="CI2016">
        <v>2.1</v>
      </c>
      <c r="CJ2016">
        <v>-13.99</v>
      </c>
      <c r="CK2016" s="3"/>
      <c r="CL2016" s="3"/>
      <c r="CM2016" s="3"/>
      <c r="CN2016">
        <v>-532</v>
      </c>
      <c r="CO2016">
        <v>-612</v>
      </c>
      <c r="CP2016">
        <v>181</v>
      </c>
      <c r="CQ2016">
        <v>29</v>
      </c>
      <c r="CR2016">
        <v>-196</v>
      </c>
      <c r="CS2016" s="3"/>
      <c r="CT2016" s="3"/>
      <c r="CU2016" s="3"/>
      <c r="CV2016" t="s">
        <v>2</v>
      </c>
      <c r="CW2016" t="s">
        <v>2</v>
      </c>
      <c r="CX2016">
        <v>9.5500000000000007</v>
      </c>
      <c r="CY2016">
        <v>105.48</v>
      </c>
      <c r="CZ2016" t="s">
        <v>2</v>
      </c>
      <c r="DA2016" s="3"/>
      <c r="DB2016" s="3"/>
      <c r="DC2016" s="3"/>
      <c r="DD2016">
        <v>1.77</v>
      </c>
      <c r="DE2016">
        <v>2.3199999999999998</v>
      </c>
      <c r="DF2016">
        <v>1.27</v>
      </c>
      <c r="DG2016">
        <v>1.95</v>
      </c>
      <c r="DH2016">
        <v>2.12</v>
      </c>
      <c r="DI2016" s="3"/>
      <c r="DJ2016" s="3"/>
      <c r="DK2016" s="3"/>
      <c r="DL2016" s="6">
        <f>(CM2016*3+CL2016*2+CK2016)/6</f>
        <v>0</v>
      </c>
      <c r="DM2016">
        <f>BH2016+(BH2016*(CG2016-8.25)/8.25)</f>
        <v>-4781.5103030303026</v>
      </c>
      <c r="DN2016">
        <f>BI2016+(BI2016*(CH2016-8.25)/8.25)</f>
        <v>1153.1818181818182</v>
      </c>
      <c r="DO2016">
        <f>BJ2016+(BJ2016*(CI2016-8.25)/8.25)</f>
        <v>196</v>
      </c>
      <c r="DP2016">
        <f>BK2016+(BK2016*(CJ2016-8.25)/8.25)</f>
        <v>-1707.6278787878787</v>
      </c>
      <c r="DQ2016">
        <f>BL2016+(BL2016*(CK2016-8.25)/8.25)</f>
        <v>0</v>
      </c>
      <c r="DR2016">
        <f>BM2016+(BM2016*(CL2016-8.25)/8.25)</f>
        <v>0</v>
      </c>
      <c r="DS2016">
        <f>BN2016+(BN2016*(CM2016-8.25)/8.25)</f>
        <v>0</v>
      </c>
      <c r="DT2016" s="8">
        <f>DM2016*10^8/$I2016</f>
        <v>-6612.7356395247743</v>
      </c>
      <c r="DU2016" s="8">
        <f>DN2016*10^8/$I2016</f>
        <v>1594.8279988249897</v>
      </c>
      <c r="DV2016" s="8">
        <f>DO2016*10^8/$I2016</f>
        <v>271.06418332413699</v>
      </c>
      <c r="DW2016" s="8">
        <f>DP2016*10^8/$I2016</f>
        <v>-2361.6161040059424</v>
      </c>
      <c r="DX2016" s="8">
        <f>DQ2016*10^8/$I2016</f>
        <v>0</v>
      </c>
      <c r="DY2016" s="8">
        <f>DR2016*10^8/$I2016</f>
        <v>0</v>
      </c>
      <c r="DZ2016" s="8">
        <f>DS2016*10^8/$I2016</f>
        <v>0</v>
      </c>
      <c r="EA2016" s="8">
        <f>DT2016*10^8/$I2016</f>
        <v>-9145.2846207459061</v>
      </c>
      <c r="EB2016" s="8">
        <f>DZ2016*0.8</f>
        <v>0</v>
      </c>
      <c r="EC2016" s="10">
        <f>G2016-E2016</f>
        <v>-555</v>
      </c>
      <c r="ED2016" s="4">
        <f>EC2016/E2016*100</f>
        <v>-19.54225352112676</v>
      </c>
      <c r="EE2016" s="4">
        <f>DY2016-G2016</f>
        <v>-2285</v>
      </c>
      <c r="EF2016" s="12">
        <f>EE2016/G2016</f>
        <v>-1</v>
      </c>
      <c r="EG2016" s="4">
        <f>G2016-F2016</f>
        <v>90</v>
      </c>
    </row>
    <row r="2017" spans="1:137" x14ac:dyDescent="0.3">
      <c r="A2017">
        <v>2016</v>
      </c>
      <c r="B2017" t="s">
        <v>7653</v>
      </c>
      <c r="C2017" t="s">
        <v>4284</v>
      </c>
      <c r="D2017" t="str">
        <f>VLOOKUP(C2017,Sheet1!$A$2:$B$3197,2,FALSE)</f>
        <v>화장품</v>
      </c>
      <c r="E2017">
        <v>24400</v>
      </c>
      <c r="F2017">
        <v>22250</v>
      </c>
      <c r="G2017" s="7">
        <v>22700</v>
      </c>
      <c r="H2017" t="s">
        <v>1504</v>
      </c>
      <c r="I2017" s="7">
        <f>VALUE(LEFT(H2017,FIND("/",H2017)-1)) + VALUE(MID(H2017,FIND("/",H2017)+1,LEN(H2017)))</f>
        <v>15000000</v>
      </c>
      <c r="J2017" s="1">
        <v>2840</v>
      </c>
      <c r="K2017" s="1">
        <f>G2017*I2017/(10^8)</f>
        <v>3405</v>
      </c>
      <c r="L2017">
        <v>978</v>
      </c>
      <c r="M2017" s="1">
        <v>1026</v>
      </c>
      <c r="N2017" s="1">
        <v>1006</v>
      </c>
      <c r="O2017" s="1">
        <v>1063</v>
      </c>
      <c r="P2017">
        <v>889</v>
      </c>
      <c r="Q2017" s="3"/>
      <c r="R2017" s="3"/>
      <c r="S2017" s="3"/>
      <c r="T2017">
        <v>161</v>
      </c>
      <c r="U2017">
        <v>160</v>
      </c>
      <c r="V2017">
        <v>171</v>
      </c>
      <c r="W2017">
        <v>145</v>
      </c>
      <c r="X2017">
        <v>-89</v>
      </c>
      <c r="Y2017" s="3"/>
      <c r="Z2017" s="3"/>
      <c r="AA2017" s="3"/>
      <c r="AB2017">
        <v>124</v>
      </c>
      <c r="AC2017">
        <v>120</v>
      </c>
      <c r="AD2017">
        <v>150</v>
      </c>
      <c r="AE2017">
        <v>108</v>
      </c>
      <c r="AF2017">
        <v>-135</v>
      </c>
      <c r="AG2017" s="3"/>
      <c r="AH2017" s="3"/>
      <c r="AI2017" s="3"/>
      <c r="AJ2017" s="1">
        <v>1677</v>
      </c>
      <c r="AK2017" s="1">
        <v>1764</v>
      </c>
      <c r="AL2017" s="1">
        <v>1932</v>
      </c>
      <c r="AM2017" s="1">
        <v>2091</v>
      </c>
      <c r="AN2017" s="1">
        <v>1877</v>
      </c>
      <c r="AO2017" s="3"/>
      <c r="AP2017" s="3"/>
      <c r="AQ2017" s="3"/>
      <c r="AR2017">
        <v>371</v>
      </c>
      <c r="AS2017">
        <v>386</v>
      </c>
      <c r="AT2017">
        <v>443</v>
      </c>
      <c r="AU2017">
        <v>533</v>
      </c>
      <c r="AV2017">
        <v>504</v>
      </c>
      <c r="AW2017" s="3"/>
      <c r="AX2017" s="3"/>
      <c r="AY2017" s="3"/>
      <c r="AZ2017" s="1">
        <v>1305</v>
      </c>
      <c r="BA2017" s="1">
        <v>1378</v>
      </c>
      <c r="BB2017" s="1">
        <v>1489</v>
      </c>
      <c r="BC2017" s="1">
        <v>1557</v>
      </c>
      <c r="BD2017" s="1">
        <v>1372</v>
      </c>
      <c r="BE2017" s="3"/>
      <c r="BF2017" s="3"/>
      <c r="BG2017" s="3"/>
      <c r="BH2017" s="1">
        <v>1305</v>
      </c>
      <c r="BI2017" s="1">
        <v>1378</v>
      </c>
      <c r="BJ2017" s="1">
        <v>1489</v>
      </c>
      <c r="BK2017" s="1">
        <v>1557</v>
      </c>
      <c r="BL2017" s="1">
        <v>1372</v>
      </c>
      <c r="BM2017" s="3"/>
      <c r="BN2017" s="3"/>
      <c r="BO2017" s="3"/>
      <c r="BP2017">
        <v>75</v>
      </c>
      <c r="BQ2017">
        <v>75</v>
      </c>
      <c r="BR2017">
        <v>75</v>
      </c>
      <c r="BS2017">
        <v>75</v>
      </c>
      <c r="BT2017">
        <v>75</v>
      </c>
      <c r="BU2017" s="3"/>
      <c r="BV2017" s="3"/>
      <c r="BW2017" s="3"/>
      <c r="BX2017">
        <v>7.74</v>
      </c>
      <c r="BY2017">
        <v>6.96</v>
      </c>
      <c r="BZ2017">
        <v>8.14</v>
      </c>
      <c r="CA2017">
        <v>5.39</v>
      </c>
      <c r="CB2017">
        <v>-6.83</v>
      </c>
      <c r="CC2017" s="3"/>
      <c r="CD2017" s="3"/>
      <c r="CE2017" s="3"/>
      <c r="CF2017">
        <v>9.85</v>
      </c>
      <c r="CG2017">
        <v>8.93</v>
      </c>
      <c r="CH2017">
        <v>10.5</v>
      </c>
      <c r="CI2017">
        <v>7.12</v>
      </c>
      <c r="CJ2017">
        <v>-9.25</v>
      </c>
      <c r="CK2017" s="3"/>
      <c r="CL2017" s="3"/>
      <c r="CM2017" s="3"/>
      <c r="CN2017">
        <v>828</v>
      </c>
      <c r="CO2017">
        <v>799</v>
      </c>
      <c r="CP2017" s="1">
        <v>1003</v>
      </c>
      <c r="CQ2017">
        <v>723</v>
      </c>
      <c r="CR2017">
        <v>-903</v>
      </c>
      <c r="CS2017" s="3"/>
      <c r="CT2017" s="3"/>
      <c r="CU2017" s="3"/>
      <c r="CV2017">
        <v>21.67</v>
      </c>
      <c r="CW2017">
        <v>25.17</v>
      </c>
      <c r="CX2017">
        <v>15.8</v>
      </c>
      <c r="CY2017">
        <v>29.1</v>
      </c>
      <c r="CZ2017" t="s">
        <v>2</v>
      </c>
      <c r="DA2017" s="3"/>
      <c r="DB2017" s="3"/>
      <c r="DC2017" s="3"/>
      <c r="DD2017">
        <v>2.06</v>
      </c>
      <c r="DE2017">
        <v>2.19</v>
      </c>
      <c r="DF2017">
        <v>1.6</v>
      </c>
      <c r="DG2017">
        <v>2.0299999999999998</v>
      </c>
      <c r="DH2017">
        <v>2.67</v>
      </c>
      <c r="DI2017" s="3"/>
      <c r="DJ2017" s="3"/>
      <c r="DK2017" s="3"/>
      <c r="DL2017" s="6">
        <f>(CM2017*3+CL2017*2+CK2017)/6</f>
        <v>0</v>
      </c>
      <c r="DM2017">
        <f>BH2017+(BH2017*(CG2017-8.25)/8.25)</f>
        <v>1412.5636363636363</v>
      </c>
      <c r="DN2017">
        <f>BI2017+(BI2017*(CH2017-8.25)/8.25)</f>
        <v>1753.8181818181818</v>
      </c>
      <c r="DO2017">
        <f>BJ2017+(BJ2017*(CI2017-8.25)/8.25)</f>
        <v>1285.0521212121212</v>
      </c>
      <c r="DP2017">
        <f>BK2017+(BK2017*(CJ2017-8.25)/8.25)</f>
        <v>-1745.7272727272725</v>
      </c>
      <c r="DQ2017">
        <f>BL2017+(BL2017*(CK2017-8.25)/8.25)</f>
        <v>0</v>
      </c>
      <c r="DR2017">
        <f>BM2017+(BM2017*(CL2017-8.25)/8.25)</f>
        <v>0</v>
      </c>
      <c r="DS2017">
        <f>BN2017+(BN2017*(CM2017-8.25)/8.25)</f>
        <v>0</v>
      </c>
      <c r="DT2017" s="8">
        <f>DM2017*10^8/$I2017</f>
        <v>9417.0909090909081</v>
      </c>
      <c r="DU2017" s="8">
        <f>DN2017*10^8/$I2017</f>
        <v>11692.121212121212</v>
      </c>
      <c r="DV2017" s="8">
        <f>DO2017*10^8/$I2017</f>
        <v>8567.0141414141417</v>
      </c>
      <c r="DW2017" s="8">
        <f>DP2017*10^8/$I2017</f>
        <v>-11638.181818181818</v>
      </c>
      <c r="DX2017" s="8">
        <f>DQ2017*10^8/$I2017</f>
        <v>0</v>
      </c>
      <c r="DY2017" s="8">
        <f>DR2017*10^8/$I2017</f>
        <v>0</v>
      </c>
      <c r="DZ2017" s="8">
        <f>DS2017*10^8/$I2017</f>
        <v>0</v>
      </c>
      <c r="EA2017" s="8">
        <f>DT2017*10^8/$I2017</f>
        <v>62780.606060606056</v>
      </c>
      <c r="EB2017" s="8">
        <f>DZ2017*0.8</f>
        <v>0</v>
      </c>
      <c r="EC2017" s="10">
        <f>G2017-E2017</f>
        <v>-1700</v>
      </c>
      <c r="ED2017" s="4">
        <f>EC2017/E2017*100</f>
        <v>-6.9672131147540979</v>
      </c>
      <c r="EE2017" s="4">
        <f>DY2017-G2017</f>
        <v>-22700</v>
      </c>
      <c r="EF2017" s="12">
        <f>EE2017/G2017</f>
        <v>-1</v>
      </c>
      <c r="EG2017" s="4">
        <f>G2017-F2017</f>
        <v>450</v>
      </c>
    </row>
    <row r="2018" spans="1:137" x14ac:dyDescent="0.3">
      <c r="A2018">
        <v>2017</v>
      </c>
      <c r="B2018" t="s">
        <v>7073</v>
      </c>
      <c r="C2018" t="s">
        <v>4285</v>
      </c>
      <c r="D2018" t="str">
        <f>VLOOKUP(C2018,Sheet1!$A$2:$B$3197,2,FALSE)</f>
        <v>반도체와반도체장비</v>
      </c>
      <c r="E2018">
        <v>5800</v>
      </c>
      <c r="F2018">
        <v>7430</v>
      </c>
      <c r="G2018" s="7">
        <v>7240</v>
      </c>
      <c r="H2018" t="s">
        <v>1942</v>
      </c>
      <c r="I2018" s="7">
        <f>VALUE(LEFT(H2018,FIND("/",H2018)-1)) + VALUE(MID(H2018,FIND("/",H2018)+1,LEN(H2018)))</f>
        <v>164460303</v>
      </c>
      <c r="J2018" s="1">
        <v>6535</v>
      </c>
      <c r="K2018" s="1">
        <f>G2018*I2018/(10^8)</f>
        <v>11906.9259372</v>
      </c>
      <c r="L2018" s="1">
        <v>4292</v>
      </c>
      <c r="M2018" s="1">
        <v>4496</v>
      </c>
      <c r="N2018" s="1">
        <v>4579</v>
      </c>
      <c r="O2018" s="1">
        <v>5889</v>
      </c>
      <c r="P2018" s="1">
        <v>5731</v>
      </c>
      <c r="Q2018" s="3"/>
      <c r="R2018" s="3"/>
      <c r="S2018" s="3"/>
      <c r="T2018">
        <v>148</v>
      </c>
      <c r="U2018">
        <v>255</v>
      </c>
      <c r="V2018">
        <v>337</v>
      </c>
      <c r="W2018">
        <v>391</v>
      </c>
      <c r="X2018">
        <v>343</v>
      </c>
      <c r="Y2018" s="3"/>
      <c r="Z2018" s="3"/>
      <c r="AA2018" s="3"/>
      <c r="AB2018">
        <v>76</v>
      </c>
      <c r="AC2018">
        <v>99</v>
      </c>
      <c r="AD2018">
        <v>133</v>
      </c>
      <c r="AE2018">
        <v>208</v>
      </c>
      <c r="AF2018">
        <v>176</v>
      </c>
      <c r="AG2018" s="3"/>
      <c r="AH2018" s="3"/>
      <c r="AI2018" s="3"/>
      <c r="AJ2018" s="1">
        <v>6762</v>
      </c>
      <c r="AK2018" s="1">
        <v>6329</v>
      </c>
      <c r="AL2018" s="1">
        <v>6274</v>
      </c>
      <c r="AM2018" s="1">
        <v>6612</v>
      </c>
      <c r="AN2018" s="1">
        <v>5865</v>
      </c>
      <c r="AO2018" s="3"/>
      <c r="AP2018" s="3"/>
      <c r="AQ2018" s="3"/>
      <c r="AR2018" s="1">
        <v>4046</v>
      </c>
      <c r="AS2018" s="1">
        <v>3633</v>
      </c>
      <c r="AT2018" s="1">
        <v>3396</v>
      </c>
      <c r="AU2018" s="1">
        <v>3454</v>
      </c>
      <c r="AV2018" s="1">
        <v>2317</v>
      </c>
      <c r="AW2018" s="3"/>
      <c r="AX2018" s="3"/>
      <c r="AY2018" s="3"/>
      <c r="AZ2018" s="1">
        <v>2716</v>
      </c>
      <c r="BA2018" s="1">
        <v>2696</v>
      </c>
      <c r="BB2018" s="1">
        <v>2877</v>
      </c>
      <c r="BC2018" s="1">
        <v>3158</v>
      </c>
      <c r="BD2018" s="1">
        <v>3548</v>
      </c>
      <c r="BE2018" s="3"/>
      <c r="BF2018" s="3"/>
      <c r="BG2018" s="3"/>
      <c r="BH2018" s="1">
        <v>2502</v>
      </c>
      <c r="BI2018" s="1">
        <v>2502</v>
      </c>
      <c r="BJ2018" s="1">
        <v>2668</v>
      </c>
      <c r="BK2018" s="1">
        <v>2940</v>
      </c>
      <c r="BL2018" s="1">
        <v>3327</v>
      </c>
      <c r="BM2018" s="3"/>
      <c r="BN2018" s="3"/>
      <c r="BO2018" s="3"/>
      <c r="BP2018">
        <v>699</v>
      </c>
      <c r="BQ2018">
        <v>708</v>
      </c>
      <c r="BR2018">
        <v>708</v>
      </c>
      <c r="BS2018">
        <v>714</v>
      </c>
      <c r="BT2018">
        <v>825</v>
      </c>
      <c r="BU2018" s="3"/>
      <c r="BV2018" s="3"/>
      <c r="BW2018" s="3"/>
      <c r="BX2018">
        <v>1.08</v>
      </c>
      <c r="BY2018">
        <v>1.51</v>
      </c>
      <c r="BZ2018">
        <v>2.11</v>
      </c>
      <c r="CA2018">
        <v>3.23</v>
      </c>
      <c r="CB2018">
        <v>2.82</v>
      </c>
      <c r="CC2018" s="3"/>
      <c r="CD2018" s="3"/>
      <c r="CE2018" s="3"/>
      <c r="CF2018">
        <v>2.73</v>
      </c>
      <c r="CG2018">
        <v>3.78</v>
      </c>
      <c r="CH2018">
        <v>4.8600000000000003</v>
      </c>
      <c r="CI2018">
        <v>7.34</v>
      </c>
      <c r="CJ2018">
        <v>5.22</v>
      </c>
      <c r="CK2018" s="3"/>
      <c r="CL2018" s="3"/>
      <c r="CM2018" s="3"/>
      <c r="CN2018">
        <v>48</v>
      </c>
      <c r="CO2018">
        <v>67</v>
      </c>
      <c r="CP2018">
        <v>89</v>
      </c>
      <c r="CQ2018">
        <v>145</v>
      </c>
      <c r="CR2018">
        <v>101</v>
      </c>
      <c r="CS2018" s="3"/>
      <c r="CT2018" s="3"/>
      <c r="CU2018" s="3"/>
      <c r="CV2018">
        <v>53.05</v>
      </c>
      <c r="CW2018">
        <v>35.090000000000003</v>
      </c>
      <c r="CX2018">
        <v>15.27</v>
      </c>
      <c r="CY2018">
        <v>29.78</v>
      </c>
      <c r="CZ2018">
        <v>57.01</v>
      </c>
      <c r="DA2018" s="3"/>
      <c r="DB2018" s="3"/>
      <c r="DC2018" s="3"/>
      <c r="DD2018">
        <v>1.39</v>
      </c>
      <c r="DE2018">
        <v>1.31</v>
      </c>
      <c r="DF2018">
        <v>0.71</v>
      </c>
      <c r="DG2018">
        <v>2.06</v>
      </c>
      <c r="DH2018">
        <v>2.83</v>
      </c>
      <c r="DI2018" s="3"/>
      <c r="DJ2018" s="3"/>
      <c r="DK2018" s="3"/>
      <c r="DL2018" s="6">
        <f>(CM2018*3+CL2018*2+CK2018)/6</f>
        <v>0</v>
      </c>
      <c r="DM2018">
        <f>BH2018+(BH2018*(CG2018-8.25)/8.25)</f>
        <v>1146.3709090909088</v>
      </c>
      <c r="DN2018">
        <f>BI2018+(BI2018*(CH2018-8.25)/8.25)</f>
        <v>1473.9054545454546</v>
      </c>
      <c r="DO2018">
        <f>BJ2018+(BJ2018*(CI2018-8.25)/8.25)</f>
        <v>2373.711515151515</v>
      </c>
      <c r="DP2018">
        <f>BK2018+(BK2018*(CJ2018-8.25)/8.25)</f>
        <v>1860.2181818181816</v>
      </c>
      <c r="DQ2018">
        <f>BL2018+(BL2018*(CK2018-8.25)/8.25)</f>
        <v>0</v>
      </c>
      <c r="DR2018">
        <f>BM2018+(BM2018*(CL2018-8.25)/8.25)</f>
        <v>0</v>
      </c>
      <c r="DS2018">
        <f>BN2018+(BN2018*(CM2018-8.25)/8.25)</f>
        <v>0</v>
      </c>
      <c r="DT2018" s="8">
        <f>DM2018*10^8/$I2018</f>
        <v>697.05022317203736</v>
      </c>
      <c r="DU2018" s="8">
        <f>DN2018*10^8/$I2018</f>
        <v>896.20742979261979</v>
      </c>
      <c r="DV2018" s="8">
        <f>DO2018*10^8/$I2018</f>
        <v>1443.3340276355414</v>
      </c>
      <c r="DW2018" s="8">
        <f>DP2018*10^8/$I2018</f>
        <v>1131.1046786884381</v>
      </c>
      <c r="DX2018" s="8">
        <f>DQ2018*10^8/$I2018</f>
        <v>0</v>
      </c>
      <c r="DY2018" s="8">
        <f>DR2018*10^8/$I2018</f>
        <v>0</v>
      </c>
      <c r="DZ2018" s="8">
        <f>DS2018*10^8/$I2018</f>
        <v>0</v>
      </c>
      <c r="EA2018" s="8">
        <f>DT2018*10^8/$I2018</f>
        <v>423.84101844445547</v>
      </c>
      <c r="EB2018" s="8">
        <f>DZ2018*0.8</f>
        <v>0</v>
      </c>
      <c r="EC2018" s="10">
        <f>G2018-E2018</f>
        <v>1440</v>
      </c>
      <c r="ED2018" s="4">
        <f>EC2018/E2018*100</f>
        <v>24.827586206896552</v>
      </c>
      <c r="EE2018" s="4">
        <f>DY2018-G2018</f>
        <v>-7240</v>
      </c>
      <c r="EF2018" s="12">
        <f>EE2018/G2018</f>
        <v>-1</v>
      </c>
      <c r="EG2018" s="4">
        <f>G2018-F2018</f>
        <v>-190</v>
      </c>
    </row>
    <row r="2019" spans="1:137" x14ac:dyDescent="0.3">
      <c r="A2019">
        <v>2018</v>
      </c>
      <c r="B2019" t="s">
        <v>5966</v>
      </c>
      <c r="C2019" t="s">
        <v>4286</v>
      </c>
      <c r="D2019" t="str">
        <f>VLOOKUP(C2019,Sheet1!$A$2:$B$3197,2,FALSE)</f>
        <v>건축자재</v>
      </c>
      <c r="E2019">
        <v>3970</v>
      </c>
      <c r="F2019">
        <v>5370</v>
      </c>
      <c r="G2019" s="7">
        <v>5490</v>
      </c>
      <c r="H2019" t="s">
        <v>1943</v>
      </c>
      <c r="I2019" s="7">
        <f>VALUE(LEFT(H2019,FIND("/",H2019)-1)) + VALUE(MID(H2019,FIND("/",H2019)+1,LEN(H2019)))</f>
        <v>107357173</v>
      </c>
      <c r="J2019" s="1">
        <v>30000</v>
      </c>
      <c r="K2019" s="1">
        <f>G2019*I2019/(10^8)</f>
        <v>5893.9087976999999</v>
      </c>
      <c r="L2019" s="1">
        <v>6159</v>
      </c>
      <c r="M2019" s="1">
        <v>6713</v>
      </c>
      <c r="N2019" s="1">
        <v>5760</v>
      </c>
      <c r="O2019" s="1">
        <v>5955</v>
      </c>
      <c r="P2019" s="1">
        <v>5432</v>
      </c>
      <c r="Q2019" s="1">
        <v>5758</v>
      </c>
      <c r="R2019" s="1">
        <v>6144</v>
      </c>
      <c r="S2019" s="1">
        <v>6830</v>
      </c>
      <c r="T2019">
        <v>685</v>
      </c>
      <c r="U2019">
        <v>744</v>
      </c>
      <c r="V2019">
        <v>7</v>
      </c>
      <c r="W2019">
        <v>481</v>
      </c>
      <c r="X2019">
        <v>617</v>
      </c>
      <c r="Y2019">
        <v>621</v>
      </c>
      <c r="Z2019">
        <v>678</v>
      </c>
      <c r="AA2019">
        <v>630</v>
      </c>
      <c r="AB2019">
        <v>503</v>
      </c>
      <c r="AC2019">
        <v>363</v>
      </c>
      <c r="AD2019">
        <v>-43</v>
      </c>
      <c r="AE2019">
        <v>186</v>
      </c>
      <c r="AF2019">
        <v>137</v>
      </c>
      <c r="AG2019">
        <v>276</v>
      </c>
      <c r="AH2019">
        <v>322</v>
      </c>
      <c r="AI2019">
        <v>280</v>
      </c>
      <c r="AJ2019" s="1">
        <v>12634</v>
      </c>
      <c r="AK2019" s="1">
        <v>12653</v>
      </c>
      <c r="AL2019" s="1">
        <v>13068</v>
      </c>
      <c r="AM2019" s="1">
        <v>13470</v>
      </c>
      <c r="AN2019" s="1">
        <v>13493</v>
      </c>
      <c r="AO2019" s="1">
        <v>13893</v>
      </c>
      <c r="AP2019" s="1">
        <v>13960</v>
      </c>
      <c r="AQ2019" s="1">
        <v>13630</v>
      </c>
      <c r="AR2019" s="1">
        <v>6666</v>
      </c>
      <c r="AS2019" s="1">
        <v>6330</v>
      </c>
      <c r="AT2019" s="1">
        <v>6858</v>
      </c>
      <c r="AU2019" s="1">
        <v>7118</v>
      </c>
      <c r="AV2019" s="1">
        <v>7064</v>
      </c>
      <c r="AW2019" s="1">
        <v>7329</v>
      </c>
      <c r="AX2019" s="1">
        <v>7223</v>
      </c>
      <c r="AY2019" s="1">
        <v>6680</v>
      </c>
      <c r="AZ2019" s="1">
        <v>5967</v>
      </c>
      <c r="BA2019" s="1">
        <v>6323</v>
      </c>
      <c r="BB2019" s="1">
        <v>6210</v>
      </c>
      <c r="BC2019" s="1">
        <v>6352</v>
      </c>
      <c r="BD2019" s="1">
        <v>6429</v>
      </c>
      <c r="BE2019" s="1">
        <v>6564</v>
      </c>
      <c r="BF2019" s="1">
        <v>6737</v>
      </c>
      <c r="BG2019" s="1">
        <v>6950</v>
      </c>
      <c r="BH2019" s="1">
        <v>5967</v>
      </c>
      <c r="BI2019" s="1">
        <v>6323</v>
      </c>
      <c r="BJ2019" s="1">
        <v>6209</v>
      </c>
      <c r="BK2019" s="1">
        <v>6351</v>
      </c>
      <c r="BL2019" s="1">
        <v>6428</v>
      </c>
      <c r="BM2019" s="1">
        <v>6564</v>
      </c>
      <c r="BN2019" s="1">
        <v>6737</v>
      </c>
      <c r="BO2019" s="1">
        <v>6950</v>
      </c>
      <c r="BP2019">
        <v>537</v>
      </c>
      <c r="BQ2019">
        <v>537</v>
      </c>
      <c r="BR2019">
        <v>537</v>
      </c>
      <c r="BS2019">
        <v>537</v>
      </c>
      <c r="BT2019">
        <v>537</v>
      </c>
      <c r="BU2019">
        <v>539</v>
      </c>
      <c r="BV2019">
        <v>539</v>
      </c>
      <c r="BW2019">
        <v>540</v>
      </c>
      <c r="BX2019">
        <v>4.24</v>
      </c>
      <c r="BY2019">
        <v>2.87</v>
      </c>
      <c r="BZ2019">
        <v>-0.34</v>
      </c>
      <c r="CA2019">
        <v>1.4</v>
      </c>
      <c r="CB2019">
        <v>1.02</v>
      </c>
      <c r="CC2019">
        <v>2.0099999999999998</v>
      </c>
      <c r="CD2019">
        <v>2.31</v>
      </c>
      <c r="CE2019">
        <v>2.0299999999999998</v>
      </c>
      <c r="CF2019">
        <v>8.7799999999999994</v>
      </c>
      <c r="CG2019">
        <v>5.9</v>
      </c>
      <c r="CH2019">
        <v>-0.69</v>
      </c>
      <c r="CI2019">
        <v>2.96</v>
      </c>
      <c r="CJ2019">
        <v>2.15</v>
      </c>
      <c r="CK2019">
        <v>4.25</v>
      </c>
      <c r="CL2019">
        <v>4.83</v>
      </c>
      <c r="CM2019">
        <v>4.09</v>
      </c>
      <c r="CN2019">
        <v>468</v>
      </c>
      <c r="CO2019">
        <v>338</v>
      </c>
      <c r="CP2019">
        <v>-40</v>
      </c>
      <c r="CQ2019">
        <v>173</v>
      </c>
      <c r="CR2019">
        <v>128</v>
      </c>
      <c r="CS2019">
        <v>257</v>
      </c>
      <c r="CT2019">
        <v>299</v>
      </c>
      <c r="CU2019">
        <v>261</v>
      </c>
      <c r="CV2019">
        <v>6.66</v>
      </c>
      <c r="CW2019">
        <v>9.1300000000000008</v>
      </c>
      <c r="CX2019" t="s">
        <v>2</v>
      </c>
      <c r="CY2019">
        <v>21.9</v>
      </c>
      <c r="CZ2019">
        <v>31.21</v>
      </c>
      <c r="DA2019">
        <v>21.35</v>
      </c>
      <c r="DB2019">
        <v>18.329999999999998</v>
      </c>
      <c r="DC2019">
        <v>21.05</v>
      </c>
      <c r="DD2019">
        <v>0.56000000000000005</v>
      </c>
      <c r="DE2019">
        <v>0.52</v>
      </c>
      <c r="DF2019">
        <v>0.74</v>
      </c>
      <c r="DG2019">
        <v>0.64</v>
      </c>
      <c r="DH2019">
        <v>0.67</v>
      </c>
      <c r="DI2019">
        <v>0.9</v>
      </c>
      <c r="DJ2019">
        <v>0.87</v>
      </c>
      <c r="DK2019">
        <v>0.85</v>
      </c>
      <c r="DL2019" s="6">
        <f>(CM2019*3+CL2019*2+CK2019)/6</f>
        <v>4.3633333333333333</v>
      </c>
      <c r="DM2019">
        <f>BH2019+(BH2019*(CG2019-8.25)/8.25)</f>
        <v>4267.3090909090915</v>
      </c>
      <c r="DN2019">
        <f>BI2019+(BI2019*(CH2019-8.25)/8.25)</f>
        <v>-528.83272727272652</v>
      </c>
      <c r="DO2019">
        <f>BJ2019+(BJ2019*(CI2019-8.25)/8.25)</f>
        <v>2227.7139393939392</v>
      </c>
      <c r="DP2019">
        <f>BK2019+(BK2019*(CJ2019-8.25)/8.25)</f>
        <v>1655.1090909090908</v>
      </c>
      <c r="DQ2019">
        <f>BL2019+(BL2019*(CK2019-8.25)/8.25)</f>
        <v>3311.3939393939395</v>
      </c>
      <c r="DR2019">
        <f>BM2019+(BM2019*(CL2019-8.25)/8.25)</f>
        <v>3842.9236363636364</v>
      </c>
      <c r="DS2019">
        <f>BN2019+(BN2019*(CM2019-8.25)/8.25)</f>
        <v>3339.9187878787875</v>
      </c>
      <c r="DT2019" s="8">
        <f>DM2019*10^8/$I2019</f>
        <v>3974.8709580021186</v>
      </c>
      <c r="DU2019" s="8">
        <f>DN2019*10^8/$I2019</f>
        <v>-492.59188975917476</v>
      </c>
      <c r="DV2019" s="8">
        <f>DO2019*10^8/$I2019</f>
        <v>2075.0489949972316</v>
      </c>
      <c r="DW2019" s="8">
        <f>DP2019*10^8/$I2019</f>
        <v>1541.6846817576791</v>
      </c>
      <c r="DX2019" s="8">
        <f>DQ2019*10^8/$I2019</f>
        <v>3084.4645465784938</v>
      </c>
      <c r="DY2019" s="8">
        <f>DR2019*10^8/$I2019</f>
        <v>3579.5685830546568</v>
      </c>
      <c r="DZ2019" s="8">
        <f>DS2019*10^8/$I2019</f>
        <v>3111.0345909339353</v>
      </c>
      <c r="EA2019" s="8">
        <f>DT2019*10^8/$I2019</f>
        <v>3702.4735720286885</v>
      </c>
      <c r="EB2019" s="8">
        <f>DZ2019*0.8</f>
        <v>2488.8276727471484</v>
      </c>
      <c r="EC2019" s="10">
        <f>G2019-E2019</f>
        <v>1520</v>
      </c>
      <c r="ED2019" s="4">
        <f>EC2019/E2019*100</f>
        <v>38.287153652392945</v>
      </c>
      <c r="EE2019" s="4">
        <f>DY2019-G2019</f>
        <v>-1910.4314169453432</v>
      </c>
      <c r="EF2019" s="12">
        <f>EE2019/G2019</f>
        <v>-0.34798386465306796</v>
      </c>
      <c r="EG2019" s="4">
        <f>G2019-F2019</f>
        <v>120</v>
      </c>
    </row>
    <row r="2020" spans="1:137" x14ac:dyDescent="0.3">
      <c r="A2020">
        <v>2019</v>
      </c>
      <c r="B2020" t="s">
        <v>6450</v>
      </c>
      <c r="C2020" t="s">
        <v>7959</v>
      </c>
      <c r="D2020" t="str">
        <f>VLOOKUP(C2020,Sheet1!$A$2:$B$3197,2,FALSE)</f>
        <v>광고</v>
      </c>
      <c r="E2020">
        <v>1620</v>
      </c>
      <c r="F2020">
        <v>1800</v>
      </c>
      <c r="G2020" s="7">
        <v>2410</v>
      </c>
      <c r="H2020" t="s">
        <v>1944</v>
      </c>
      <c r="I2020" s="7">
        <f>VALUE(LEFT(H2020,FIND("/",H2020)-1)) + VALUE(MID(H2020,FIND("/",H2020)+1,LEN(H2020)))</f>
        <v>94610120</v>
      </c>
      <c r="J2020" s="1">
        <v>30000</v>
      </c>
      <c r="K2020" s="1">
        <f>G2020*I2020/(10^8)</f>
        <v>2280.1038920000001</v>
      </c>
      <c r="L2020">
        <v>954</v>
      </c>
      <c r="M2020">
        <v>886</v>
      </c>
      <c r="N2020" s="1">
        <v>1970</v>
      </c>
      <c r="O2020" s="1">
        <v>1667</v>
      </c>
      <c r="P2020" s="1">
        <v>1306</v>
      </c>
      <c r="Q2020" s="3"/>
      <c r="R2020" s="3"/>
      <c r="S2020" s="3"/>
      <c r="T2020">
        <v>35</v>
      </c>
      <c r="U2020">
        <v>-130</v>
      </c>
      <c r="V2020">
        <v>-21</v>
      </c>
      <c r="W2020">
        <v>48</v>
      </c>
      <c r="X2020">
        <v>-44</v>
      </c>
      <c r="Y2020" s="3"/>
      <c r="Z2020" s="3"/>
      <c r="AA2020" s="3"/>
      <c r="AB2020">
        <v>-5</v>
      </c>
      <c r="AC2020">
        <v>-140</v>
      </c>
      <c r="AD2020">
        <v>-18</v>
      </c>
      <c r="AE2020">
        <v>38</v>
      </c>
      <c r="AF2020">
        <v>-142</v>
      </c>
      <c r="AG2020" s="3"/>
      <c r="AH2020" s="3"/>
      <c r="AI2020" s="3"/>
      <c r="AJ2020">
        <v>812</v>
      </c>
      <c r="AK2020" s="1">
        <v>3008</v>
      </c>
      <c r="AL2020" s="1">
        <v>3145</v>
      </c>
      <c r="AM2020" s="1">
        <v>3507</v>
      </c>
      <c r="AN2020" s="1">
        <v>3014</v>
      </c>
      <c r="AO2020" s="3"/>
      <c r="AP2020" s="3"/>
      <c r="AQ2020" s="3"/>
      <c r="AR2020">
        <v>264</v>
      </c>
      <c r="AS2020" s="1">
        <v>1858</v>
      </c>
      <c r="AT2020" s="1">
        <v>2020</v>
      </c>
      <c r="AU2020" s="1">
        <v>2342</v>
      </c>
      <c r="AV2020" s="1">
        <v>1981</v>
      </c>
      <c r="AW2020" s="3"/>
      <c r="AX2020" s="3"/>
      <c r="AY2020" s="3"/>
      <c r="AZ2020">
        <v>548</v>
      </c>
      <c r="BA2020" s="1">
        <v>1149</v>
      </c>
      <c r="BB2020" s="1">
        <v>1125</v>
      </c>
      <c r="BC2020" s="1">
        <v>1165</v>
      </c>
      <c r="BD2020" s="1">
        <v>1033</v>
      </c>
      <c r="BE2020" s="3"/>
      <c r="BF2020" s="3"/>
      <c r="BG2020" s="3"/>
      <c r="BH2020">
        <v>549</v>
      </c>
      <c r="BI2020" s="1">
        <v>1149</v>
      </c>
      <c r="BJ2020" s="1">
        <v>1125</v>
      </c>
      <c r="BK2020" s="1">
        <v>1164</v>
      </c>
      <c r="BL2020" s="1">
        <v>1033</v>
      </c>
      <c r="BM2020" s="3"/>
      <c r="BN2020" s="3"/>
      <c r="BO2020" s="3"/>
      <c r="BP2020">
        <v>348</v>
      </c>
      <c r="BQ2020">
        <v>470</v>
      </c>
      <c r="BR2020">
        <v>470</v>
      </c>
      <c r="BS2020">
        <v>470</v>
      </c>
      <c r="BT2020">
        <v>473</v>
      </c>
      <c r="BU2020" s="3"/>
      <c r="BV2020" s="3"/>
      <c r="BW2020" s="3"/>
      <c r="BX2020">
        <v>-0.56000000000000005</v>
      </c>
      <c r="BY2020">
        <v>-7.34</v>
      </c>
      <c r="BZ2020">
        <v>-0.56999999999999995</v>
      </c>
      <c r="CA2020">
        <v>1.1599999999999999</v>
      </c>
      <c r="CB2020">
        <v>-4.3600000000000003</v>
      </c>
      <c r="CC2020" s="3"/>
      <c r="CD2020" s="3"/>
      <c r="CE2020" s="3"/>
      <c r="CF2020">
        <v>-0.87</v>
      </c>
      <c r="CG2020">
        <v>-16.54</v>
      </c>
      <c r="CH2020">
        <v>-1.58</v>
      </c>
      <c r="CI2020">
        <v>3.24</v>
      </c>
      <c r="CJ2020">
        <v>-12.93</v>
      </c>
      <c r="CK2020" s="3"/>
      <c r="CL2020" s="3"/>
      <c r="CM2020" s="3"/>
      <c r="CN2020">
        <v>-7</v>
      </c>
      <c r="CO2020">
        <v>-189</v>
      </c>
      <c r="CP2020">
        <v>-19</v>
      </c>
      <c r="CQ2020">
        <v>39</v>
      </c>
      <c r="CR2020">
        <v>-150</v>
      </c>
      <c r="CS2020" s="3"/>
      <c r="CT2020" s="3"/>
      <c r="CU2020" s="3"/>
      <c r="CV2020" t="s">
        <v>2</v>
      </c>
      <c r="CW2020" t="s">
        <v>2</v>
      </c>
      <c r="CX2020" t="s">
        <v>2</v>
      </c>
      <c r="CY2020">
        <v>38.799999999999997</v>
      </c>
      <c r="CZ2020" t="s">
        <v>2</v>
      </c>
      <c r="DA2020" s="3"/>
      <c r="DB2020" s="3"/>
      <c r="DC2020" s="3"/>
      <c r="DD2020">
        <v>2.42</v>
      </c>
      <c r="DE2020">
        <v>2.17</v>
      </c>
      <c r="DF2020">
        <v>1.66</v>
      </c>
      <c r="DG2020">
        <v>1.22</v>
      </c>
      <c r="DH2020">
        <v>1.46</v>
      </c>
      <c r="DI2020" s="3"/>
      <c r="DJ2020" s="3"/>
      <c r="DK2020" s="3"/>
      <c r="DL2020" s="6">
        <f>(CM2020*3+CL2020*2+CK2020)/6</f>
        <v>0</v>
      </c>
      <c r="DM2020">
        <f>BH2020+(BH2020*(CG2020-8.25)/8.25)</f>
        <v>-1100.661818181818</v>
      </c>
      <c r="DN2020">
        <f>BI2020+(BI2020*(CH2020-8.25)/8.25)</f>
        <v>-220.05090909090904</v>
      </c>
      <c r="DO2020">
        <f>BJ2020+(BJ2020*(CI2020-8.25)/8.25)</f>
        <v>441.81818181818187</v>
      </c>
      <c r="DP2020">
        <f>BK2020+(BK2020*(CJ2020-8.25)/8.25)</f>
        <v>-1824.3054545454547</v>
      </c>
      <c r="DQ2020">
        <f>BL2020+(BL2020*(CK2020-8.25)/8.25)</f>
        <v>0</v>
      </c>
      <c r="DR2020">
        <f>BM2020+(BM2020*(CL2020-8.25)/8.25)</f>
        <v>0</v>
      </c>
      <c r="DS2020">
        <f>BN2020+(BN2020*(CM2020-8.25)/8.25)</f>
        <v>0</v>
      </c>
      <c r="DT2020" s="8">
        <f>DM2020*10^8/$I2020</f>
        <v>-1163.3658409711541</v>
      </c>
      <c r="DU2020" s="8">
        <f>DN2020*10^8/$I2020</f>
        <v>-232.5870732337186</v>
      </c>
      <c r="DV2020" s="8">
        <f>DO2020*10^8/$I2020</f>
        <v>466.98829027823012</v>
      </c>
      <c r="DW2020" s="8">
        <f>DP2020*10^8/$I2020</f>
        <v>-1928.2350075715524</v>
      </c>
      <c r="DX2020" s="8">
        <f>DQ2020*10^8/$I2020</f>
        <v>0</v>
      </c>
      <c r="DY2020" s="8">
        <f>DR2020*10^8/$I2020</f>
        <v>0</v>
      </c>
      <c r="DZ2020" s="8">
        <f>DS2020*10^8/$I2020</f>
        <v>0</v>
      </c>
      <c r="EA2020" s="8">
        <f>DT2020*10^8/$I2020</f>
        <v>-1229.6420731430781</v>
      </c>
      <c r="EB2020" s="8">
        <f>DZ2020*0.8</f>
        <v>0</v>
      </c>
      <c r="EC2020" s="10">
        <f>G2020-E2020</f>
        <v>790</v>
      </c>
      <c r="ED2020" s="4">
        <f>EC2020/E2020*100</f>
        <v>48.76543209876543</v>
      </c>
      <c r="EE2020" s="4">
        <f>DY2020-G2020</f>
        <v>-2410</v>
      </c>
      <c r="EF2020" s="12">
        <f>EE2020/G2020</f>
        <v>-1</v>
      </c>
      <c r="EG2020" s="4">
        <f>G2020-F2020</f>
        <v>610</v>
      </c>
    </row>
    <row r="2021" spans="1:137" x14ac:dyDescent="0.3">
      <c r="A2021">
        <v>2020</v>
      </c>
      <c r="B2021" t="s">
        <v>7656</v>
      </c>
      <c r="C2021" t="s">
        <v>4287</v>
      </c>
      <c r="D2021" t="str">
        <f>VLOOKUP(C2021,Sheet1!$A$2:$B$3197,2,FALSE)</f>
        <v>포장재</v>
      </c>
      <c r="E2021">
        <v>8230</v>
      </c>
      <c r="F2021">
        <v>23600</v>
      </c>
      <c r="G2021" s="7">
        <v>22800</v>
      </c>
      <c r="H2021" t="s">
        <v>1945</v>
      </c>
      <c r="I2021" s="7">
        <f>VALUE(LEFT(H2021,FIND("/",H2021)-1)) + VALUE(MID(H2021,FIND("/",H2021)+1,LEN(H2021)))</f>
        <v>6132112</v>
      </c>
      <c r="J2021">
        <v>0</v>
      </c>
      <c r="K2021" s="1">
        <f>G2021*I2021/(10^8)</f>
        <v>1398.1215360000001</v>
      </c>
      <c r="L2021" s="1">
        <v>1385</v>
      </c>
      <c r="M2021" s="1">
        <v>1358</v>
      </c>
      <c r="N2021" s="1">
        <v>1510</v>
      </c>
      <c r="O2021" s="1">
        <v>1366</v>
      </c>
      <c r="P2021" s="1">
        <v>1328</v>
      </c>
      <c r="Q2021" s="3"/>
      <c r="R2021" s="3"/>
      <c r="S2021" s="3"/>
      <c r="T2021">
        <v>57</v>
      </c>
      <c r="U2021">
        <v>37</v>
      </c>
      <c r="V2021">
        <v>22</v>
      </c>
      <c r="W2021">
        <v>-14</v>
      </c>
      <c r="X2021">
        <v>3</v>
      </c>
      <c r="Y2021" s="3"/>
      <c r="Z2021" s="3"/>
      <c r="AA2021" s="3"/>
      <c r="AB2021">
        <v>32</v>
      </c>
      <c r="AC2021">
        <v>27</v>
      </c>
      <c r="AD2021">
        <v>79</v>
      </c>
      <c r="AE2021">
        <v>-6</v>
      </c>
      <c r="AF2021">
        <v>8</v>
      </c>
      <c r="AG2021" s="3"/>
      <c r="AH2021" s="3"/>
      <c r="AI2021" s="3"/>
      <c r="AJ2021" s="1">
        <v>1714</v>
      </c>
      <c r="AK2021" s="1">
        <v>1690</v>
      </c>
      <c r="AL2021" s="1">
        <v>1787</v>
      </c>
      <c r="AM2021" s="1">
        <v>1710</v>
      </c>
      <c r="AN2021" s="1">
        <v>1739</v>
      </c>
      <c r="AO2021" s="3"/>
      <c r="AP2021" s="3"/>
      <c r="AQ2021" s="3"/>
      <c r="AR2021">
        <v>390</v>
      </c>
      <c r="AS2021">
        <v>344</v>
      </c>
      <c r="AT2021">
        <v>366</v>
      </c>
      <c r="AU2021">
        <v>305</v>
      </c>
      <c r="AV2021">
        <v>327</v>
      </c>
      <c r="AW2021" s="3"/>
      <c r="AX2021" s="3"/>
      <c r="AY2021" s="3"/>
      <c r="AZ2021" s="1">
        <v>1324</v>
      </c>
      <c r="BA2021" s="1">
        <v>1346</v>
      </c>
      <c r="BB2021" s="1">
        <v>1421</v>
      </c>
      <c r="BC2021" s="1">
        <v>1405</v>
      </c>
      <c r="BD2021" s="1">
        <v>1412</v>
      </c>
      <c r="BE2021" s="3"/>
      <c r="BF2021" s="3"/>
      <c r="BG2021" s="3"/>
      <c r="BH2021" s="1">
        <v>1324</v>
      </c>
      <c r="BI2021" s="1">
        <v>1346</v>
      </c>
      <c r="BJ2021" s="1">
        <v>1421</v>
      </c>
      <c r="BK2021" s="1">
        <v>1405</v>
      </c>
      <c r="BL2021" s="1">
        <v>1412</v>
      </c>
      <c r="BM2021" s="3"/>
      <c r="BN2021" s="3"/>
      <c r="BO2021" s="3"/>
      <c r="BP2021">
        <v>31</v>
      </c>
      <c r="BQ2021">
        <v>31</v>
      </c>
      <c r="BR2021">
        <v>31</v>
      </c>
      <c r="BS2021">
        <v>31</v>
      </c>
      <c r="BT2021">
        <v>31</v>
      </c>
      <c r="BU2021" s="3"/>
      <c r="BV2021" s="3"/>
      <c r="BW2021" s="3"/>
      <c r="BX2021">
        <v>1.88</v>
      </c>
      <c r="BY2021">
        <v>1.61</v>
      </c>
      <c r="BZ2021">
        <v>4.5599999999999996</v>
      </c>
      <c r="CA2021">
        <v>-0.34</v>
      </c>
      <c r="CB2021">
        <v>0.47</v>
      </c>
      <c r="CC2021" s="3"/>
      <c r="CD2021" s="3"/>
      <c r="CE2021" s="3"/>
      <c r="CF2021">
        <v>2.4300000000000002</v>
      </c>
      <c r="CG2021">
        <v>2.0499999999999998</v>
      </c>
      <c r="CH2021">
        <v>5.73</v>
      </c>
      <c r="CI2021">
        <v>-0.41</v>
      </c>
      <c r="CJ2021">
        <v>0.56999999999999995</v>
      </c>
      <c r="CK2021" s="3"/>
      <c r="CL2021" s="3"/>
      <c r="CM2021" s="3"/>
      <c r="CN2021">
        <v>518</v>
      </c>
      <c r="CO2021">
        <v>446</v>
      </c>
      <c r="CP2021" s="1">
        <v>1294</v>
      </c>
      <c r="CQ2021">
        <v>-96</v>
      </c>
      <c r="CR2021">
        <v>131</v>
      </c>
      <c r="CS2021" s="3"/>
      <c r="CT2021" s="3"/>
      <c r="CU2021" s="3"/>
      <c r="CV2021">
        <v>30.1</v>
      </c>
      <c r="CW2021">
        <v>22.04</v>
      </c>
      <c r="CX2021">
        <v>6.96</v>
      </c>
      <c r="CY2021" t="s">
        <v>2</v>
      </c>
      <c r="CZ2021">
        <v>62.18</v>
      </c>
      <c r="DA2021" s="3"/>
      <c r="DB2021" s="3"/>
      <c r="DC2021" s="3"/>
      <c r="DD2021">
        <v>0.71</v>
      </c>
      <c r="DE2021">
        <v>0.44</v>
      </c>
      <c r="DF2021">
        <v>0.38</v>
      </c>
      <c r="DG2021">
        <v>0.37</v>
      </c>
      <c r="DH2021">
        <v>0.35</v>
      </c>
      <c r="DI2021" s="3"/>
      <c r="DJ2021" s="3"/>
      <c r="DK2021" s="3"/>
      <c r="DL2021" s="6">
        <f>(CM2021*3+CL2021*2+CK2021)/6</f>
        <v>0</v>
      </c>
      <c r="DM2021">
        <f>BH2021+(BH2021*(CG2021-8.25)/8.25)</f>
        <v>328.99393939393929</v>
      </c>
      <c r="DN2021">
        <f>BI2021+(BI2021*(CH2021-8.25)/8.25)</f>
        <v>934.85818181818195</v>
      </c>
      <c r="DO2021">
        <f>BJ2021+(BJ2021*(CI2021-8.25)/8.25)</f>
        <v>-70.619393939394058</v>
      </c>
      <c r="DP2021">
        <f>BK2021+(BK2021*(CJ2021-8.25)/8.25)</f>
        <v>97.072727272727207</v>
      </c>
      <c r="DQ2021">
        <f>BL2021+(BL2021*(CK2021-8.25)/8.25)</f>
        <v>0</v>
      </c>
      <c r="DR2021">
        <f>BM2021+(BM2021*(CL2021-8.25)/8.25)</f>
        <v>0</v>
      </c>
      <c r="DS2021">
        <f>BN2021+(BN2021*(CM2021-8.25)/8.25)</f>
        <v>0</v>
      </c>
      <c r="DT2021" s="8">
        <f>DM2021*10^8/$I2021</f>
        <v>5365.0999752440803</v>
      </c>
      <c r="DU2021" s="8">
        <f>DN2021*10^8/$I2021</f>
        <v>15245.288765407122</v>
      </c>
      <c r="DV2021" s="8">
        <f>DO2021*10^8/$I2021</f>
        <v>-1151.6324871332104</v>
      </c>
      <c r="DW2021" s="8">
        <f>DP2021*10^8/$I2021</f>
        <v>1583.0227378874881</v>
      </c>
      <c r="DX2021" s="8">
        <f>DQ2021*10^8/$I2021</f>
        <v>0</v>
      </c>
      <c r="DY2021" s="8">
        <f>DR2021*10^8/$I2021</f>
        <v>0</v>
      </c>
      <c r="DZ2021" s="8">
        <f>DS2021*10^8/$I2021</f>
        <v>0</v>
      </c>
      <c r="EA2021" s="8">
        <f>DT2021*10^8/$I2021</f>
        <v>87491.878413898507</v>
      </c>
      <c r="EB2021" s="8">
        <f>DZ2021*0.8</f>
        <v>0</v>
      </c>
      <c r="EC2021" s="10">
        <f>G2021-E2021</f>
        <v>14570</v>
      </c>
      <c r="ED2021" s="4">
        <f>EC2021/E2021*100</f>
        <v>177.03523693803157</v>
      </c>
      <c r="EE2021" s="4">
        <f>DY2021-G2021</f>
        <v>-22800</v>
      </c>
      <c r="EF2021" s="12">
        <f>EE2021/G2021</f>
        <v>-1</v>
      </c>
      <c r="EG2021" s="4">
        <f>G2021-F2021</f>
        <v>-800</v>
      </c>
    </row>
    <row r="2022" spans="1:137" x14ac:dyDescent="0.3">
      <c r="A2022">
        <v>2021</v>
      </c>
      <c r="B2022" t="s">
        <v>7245</v>
      </c>
      <c r="C2022" t="s">
        <v>4288</v>
      </c>
      <c r="D2022" t="str">
        <f>VLOOKUP(C2022,Sheet1!$A$2:$B$3197,2,FALSE)</f>
        <v>기계</v>
      </c>
      <c r="E2022">
        <v>10500</v>
      </c>
      <c r="F2022">
        <v>9150</v>
      </c>
      <c r="G2022" s="7">
        <v>9350</v>
      </c>
      <c r="H2022" t="s">
        <v>1946</v>
      </c>
      <c r="I2022" s="7">
        <f>VALUE(LEFT(H2022,FIND("/",H2022)-1)) + VALUE(MID(H2022,FIND("/",H2022)+1,LEN(H2022)))</f>
        <v>13525974</v>
      </c>
      <c r="J2022">
        <v>600</v>
      </c>
      <c r="K2022" s="1">
        <f>G2022*I2022/(10^8)</f>
        <v>1264.6785689999999</v>
      </c>
      <c r="L2022">
        <v>245</v>
      </c>
      <c r="M2022">
        <v>204</v>
      </c>
      <c r="N2022">
        <v>246</v>
      </c>
      <c r="O2022">
        <v>245</v>
      </c>
      <c r="P2022">
        <v>345</v>
      </c>
      <c r="Q2022" s="3"/>
      <c r="R2022" s="3"/>
      <c r="S2022" s="3"/>
      <c r="T2022">
        <v>34</v>
      </c>
      <c r="U2022">
        <v>39</v>
      </c>
      <c r="V2022">
        <v>57</v>
      </c>
      <c r="W2022">
        <v>42</v>
      </c>
      <c r="X2022">
        <v>69</v>
      </c>
      <c r="Y2022" s="3"/>
      <c r="Z2022" s="3"/>
      <c r="AA2022" s="3"/>
      <c r="AB2022">
        <v>35</v>
      </c>
      <c r="AC2022">
        <v>33</v>
      </c>
      <c r="AD2022">
        <v>48</v>
      </c>
      <c r="AE2022">
        <v>36</v>
      </c>
      <c r="AF2022">
        <v>-37</v>
      </c>
      <c r="AG2022" s="3"/>
      <c r="AH2022" s="3"/>
      <c r="AI2022" s="3"/>
      <c r="AJ2022">
        <v>618</v>
      </c>
      <c r="AK2022">
        <v>591</v>
      </c>
      <c r="AL2022">
        <v>638</v>
      </c>
      <c r="AM2022">
        <v>934</v>
      </c>
      <c r="AN2022" s="1">
        <v>1131</v>
      </c>
      <c r="AO2022" s="3"/>
      <c r="AP2022" s="3"/>
      <c r="AQ2022" s="3"/>
      <c r="AR2022">
        <v>133</v>
      </c>
      <c r="AS2022">
        <v>79</v>
      </c>
      <c r="AT2022">
        <v>95</v>
      </c>
      <c r="AU2022">
        <v>367</v>
      </c>
      <c r="AV2022">
        <v>383</v>
      </c>
      <c r="AW2022" s="3"/>
      <c r="AX2022" s="3"/>
      <c r="AY2022" s="3"/>
      <c r="AZ2022">
        <v>486</v>
      </c>
      <c r="BA2022">
        <v>513</v>
      </c>
      <c r="BB2022">
        <v>543</v>
      </c>
      <c r="BC2022">
        <v>567</v>
      </c>
      <c r="BD2022">
        <v>748</v>
      </c>
      <c r="BE2022" s="3"/>
      <c r="BF2022" s="3"/>
      <c r="BG2022" s="3"/>
      <c r="BH2022">
        <v>486</v>
      </c>
      <c r="BI2022">
        <v>513</v>
      </c>
      <c r="BJ2022">
        <v>543</v>
      </c>
      <c r="BK2022">
        <v>567</v>
      </c>
      <c r="BL2022">
        <v>748</v>
      </c>
      <c r="BM2022" s="3"/>
      <c r="BN2022" s="3"/>
      <c r="BO2022" s="3"/>
      <c r="BP2022">
        <v>49</v>
      </c>
      <c r="BQ2022">
        <v>49</v>
      </c>
      <c r="BR2022">
        <v>49</v>
      </c>
      <c r="BS2022">
        <v>49</v>
      </c>
      <c r="BT2022">
        <v>64</v>
      </c>
      <c r="BU2022" s="3"/>
      <c r="BV2022" s="3"/>
      <c r="BW2022" s="3"/>
      <c r="BX2022">
        <v>5.54</v>
      </c>
      <c r="BY2022">
        <v>5.5</v>
      </c>
      <c r="BZ2022">
        <v>7.77</v>
      </c>
      <c r="CA2022">
        <v>4.5199999999999996</v>
      </c>
      <c r="CB2022">
        <v>-3.59</v>
      </c>
      <c r="CC2022" s="3"/>
      <c r="CD2022" s="3"/>
      <c r="CE2022" s="3"/>
      <c r="CF2022">
        <v>7.75</v>
      </c>
      <c r="CG2022">
        <v>6.67</v>
      </c>
      <c r="CH2022">
        <v>9.0500000000000007</v>
      </c>
      <c r="CI2022">
        <v>6.4</v>
      </c>
      <c r="CJ2022">
        <v>-5.64</v>
      </c>
      <c r="CK2022" s="3"/>
      <c r="CL2022" s="3"/>
      <c r="CM2022" s="3"/>
      <c r="CN2022">
        <v>399</v>
      </c>
      <c r="CO2022">
        <v>337</v>
      </c>
      <c r="CP2022">
        <v>483</v>
      </c>
      <c r="CQ2022">
        <v>359</v>
      </c>
      <c r="CR2022">
        <v>-325</v>
      </c>
      <c r="CS2022" s="3"/>
      <c r="CT2022" s="3"/>
      <c r="CU2022" s="3"/>
      <c r="CV2022">
        <v>16.670000000000002</v>
      </c>
      <c r="CW2022">
        <v>14.51</v>
      </c>
      <c r="CX2022">
        <v>10.210000000000001</v>
      </c>
      <c r="CY2022">
        <v>21.23</v>
      </c>
      <c r="CZ2022" t="s">
        <v>2</v>
      </c>
      <c r="DA2022" s="3"/>
      <c r="DB2022" s="3"/>
      <c r="DC2022" s="3"/>
      <c r="DD2022">
        <v>1.35</v>
      </c>
      <c r="DE2022">
        <v>0.94</v>
      </c>
      <c r="DF2022">
        <v>0.9</v>
      </c>
      <c r="DG2022">
        <v>1.33</v>
      </c>
      <c r="DH2022">
        <v>1.59</v>
      </c>
      <c r="DI2022" s="3"/>
      <c r="DJ2022" s="3"/>
      <c r="DK2022" s="3"/>
      <c r="DL2022" s="6">
        <f>(CM2022*3+CL2022*2+CK2022)/6</f>
        <v>0</v>
      </c>
      <c r="DM2022">
        <f>BH2022+(BH2022*(CG2022-8.25)/8.25)</f>
        <v>392.92363636363638</v>
      </c>
      <c r="DN2022">
        <f>BI2022+(BI2022*(CH2022-8.25)/8.25)</f>
        <v>562.74545454545455</v>
      </c>
      <c r="DO2022">
        <f>BJ2022+(BJ2022*(CI2022-8.25)/8.25)</f>
        <v>421.23636363636365</v>
      </c>
      <c r="DP2022">
        <f>BK2022+(BK2022*(CJ2022-8.25)/8.25)</f>
        <v>-387.62181818181818</v>
      </c>
      <c r="DQ2022">
        <f>BL2022+(BL2022*(CK2022-8.25)/8.25)</f>
        <v>0</v>
      </c>
      <c r="DR2022">
        <f>BM2022+(BM2022*(CL2022-8.25)/8.25)</f>
        <v>0</v>
      </c>
      <c r="DS2022">
        <f>BN2022+(BN2022*(CM2022-8.25)/8.25)</f>
        <v>0</v>
      </c>
      <c r="DT2022" s="8">
        <f>DM2022*10^8/$I2022</f>
        <v>2904.9563185884904</v>
      </c>
      <c r="DU2022" s="8">
        <f>DN2022*10^8/$I2022</f>
        <v>4160.4800848016903</v>
      </c>
      <c r="DV2022" s="8">
        <f>DO2022*10^8/$I2022</f>
        <v>3114.2774903778736</v>
      </c>
      <c r="DW2022" s="8">
        <f>DP2022*10^8/$I2022</f>
        <v>-2865.7590069433681</v>
      </c>
      <c r="DX2022" s="8">
        <f>DQ2022*10^8/$I2022</f>
        <v>0</v>
      </c>
      <c r="DY2022" s="8">
        <f>DR2022*10^8/$I2022</f>
        <v>0</v>
      </c>
      <c r="DZ2022" s="8">
        <f>DS2022*10^8/$I2022</f>
        <v>0</v>
      </c>
      <c r="EA2022" s="8">
        <f>DT2022*10^8/$I2022</f>
        <v>21476.873447993399</v>
      </c>
      <c r="EB2022" s="8">
        <f>DZ2022*0.8</f>
        <v>0</v>
      </c>
      <c r="EC2022" s="10">
        <f>G2022-E2022</f>
        <v>-1150</v>
      </c>
      <c r="ED2022" s="4">
        <f>EC2022/E2022*100</f>
        <v>-10.952380952380953</v>
      </c>
      <c r="EE2022" s="4">
        <f>DY2022-G2022</f>
        <v>-9350</v>
      </c>
      <c r="EF2022" s="12">
        <f>EE2022/G2022</f>
        <v>-1</v>
      </c>
      <c r="EG2022" s="4">
        <f>G2022-F2022</f>
        <v>200</v>
      </c>
    </row>
    <row r="2023" spans="1:137" x14ac:dyDescent="0.3">
      <c r="A2023">
        <v>2022</v>
      </c>
      <c r="B2023" t="s">
        <v>6437</v>
      </c>
      <c r="C2023" t="s">
        <v>4289</v>
      </c>
      <c r="D2023" t="str">
        <f>VLOOKUP(C2023,Sheet1!$A$2:$B$3197,2,FALSE)</f>
        <v>반도체와반도체장비</v>
      </c>
      <c r="E2023">
        <v>1685</v>
      </c>
      <c r="F2023">
        <v>2225</v>
      </c>
      <c r="G2023" s="7">
        <v>2365</v>
      </c>
      <c r="H2023" t="s">
        <v>1947</v>
      </c>
      <c r="I2023" s="7">
        <f>VALUE(LEFT(H2023,FIND("/",H2023)-1)) + VALUE(MID(H2023,FIND("/",H2023)+1,LEN(H2023)))</f>
        <v>40573626</v>
      </c>
      <c r="J2023" s="1">
        <v>10000</v>
      </c>
      <c r="K2023" s="1">
        <f>G2023*I2023/(10^8)</f>
        <v>959.56625489999999</v>
      </c>
      <c r="L2023">
        <v>409</v>
      </c>
      <c r="M2023">
        <v>106</v>
      </c>
      <c r="N2023">
        <v>500</v>
      </c>
      <c r="O2023">
        <v>438</v>
      </c>
      <c r="P2023">
        <v>380</v>
      </c>
      <c r="Q2023">
        <v>383</v>
      </c>
      <c r="R2023" s="3"/>
      <c r="S2023" s="3"/>
      <c r="T2023">
        <v>-86</v>
      </c>
      <c r="U2023">
        <v>-11</v>
      </c>
      <c r="V2023">
        <v>11</v>
      </c>
      <c r="W2023">
        <v>-20</v>
      </c>
      <c r="X2023">
        <v>-9</v>
      </c>
      <c r="Y2023">
        <v>-25</v>
      </c>
      <c r="Z2023" s="3"/>
      <c r="AA2023" s="3"/>
      <c r="AB2023">
        <v>-33</v>
      </c>
      <c r="AC2023">
        <v>-18</v>
      </c>
      <c r="AD2023">
        <v>6</v>
      </c>
      <c r="AE2023">
        <v>-9</v>
      </c>
      <c r="AF2023">
        <v>1</v>
      </c>
      <c r="AG2023">
        <v>-29</v>
      </c>
      <c r="AH2023" s="3"/>
      <c r="AI2023" s="3"/>
      <c r="AJ2023">
        <v>409</v>
      </c>
      <c r="AK2023">
        <v>367</v>
      </c>
      <c r="AL2023">
        <v>364</v>
      </c>
      <c r="AM2023">
        <v>332</v>
      </c>
      <c r="AN2023">
        <v>355</v>
      </c>
      <c r="AO2023" s="3"/>
      <c r="AP2023" s="3"/>
      <c r="AQ2023" s="3"/>
      <c r="AR2023">
        <v>187</v>
      </c>
      <c r="AS2023">
        <v>173</v>
      </c>
      <c r="AT2023">
        <v>167</v>
      </c>
      <c r="AU2023">
        <v>142</v>
      </c>
      <c r="AV2023">
        <v>151</v>
      </c>
      <c r="AW2023" s="3"/>
      <c r="AX2023" s="3"/>
      <c r="AY2023" s="3"/>
      <c r="AZ2023">
        <v>223</v>
      </c>
      <c r="BA2023">
        <v>195</v>
      </c>
      <c r="BB2023">
        <v>197</v>
      </c>
      <c r="BC2023">
        <v>190</v>
      </c>
      <c r="BD2023">
        <v>204</v>
      </c>
      <c r="BE2023" s="3"/>
      <c r="BF2023" s="3"/>
      <c r="BG2023" s="3"/>
      <c r="BH2023">
        <v>223</v>
      </c>
      <c r="BI2023">
        <v>195</v>
      </c>
      <c r="BJ2023">
        <v>197</v>
      </c>
      <c r="BK2023">
        <v>190</v>
      </c>
      <c r="BL2023">
        <v>204</v>
      </c>
      <c r="BM2023" s="3"/>
      <c r="BN2023" s="3"/>
      <c r="BO2023" s="3"/>
      <c r="BP2023">
        <v>194</v>
      </c>
      <c r="BQ2023">
        <v>194</v>
      </c>
      <c r="BR2023">
        <v>194</v>
      </c>
      <c r="BS2023">
        <v>194</v>
      </c>
      <c r="BT2023">
        <v>200</v>
      </c>
      <c r="BU2023" s="3"/>
      <c r="BV2023" s="3"/>
      <c r="BW2023" s="3"/>
      <c r="BX2023">
        <v>-7.38</v>
      </c>
      <c r="BY2023">
        <v>-4.62</v>
      </c>
      <c r="BZ2023">
        <v>1.64</v>
      </c>
      <c r="CA2023">
        <v>-2.4900000000000002</v>
      </c>
      <c r="CB2023">
        <v>0.28000000000000003</v>
      </c>
      <c r="CC2023" s="3"/>
      <c r="CD2023" s="3"/>
      <c r="CE2023" s="3"/>
      <c r="CF2023">
        <v>-13.95</v>
      </c>
      <c r="CG2023">
        <v>-8.59</v>
      </c>
      <c r="CH2023">
        <v>3.06</v>
      </c>
      <c r="CI2023">
        <v>-4.47</v>
      </c>
      <c r="CJ2023">
        <v>0.49</v>
      </c>
      <c r="CK2023" s="3"/>
      <c r="CL2023" s="3"/>
      <c r="CM2023" s="3"/>
      <c r="CN2023">
        <v>-85</v>
      </c>
      <c r="CO2023">
        <v>-46</v>
      </c>
      <c r="CP2023">
        <v>15</v>
      </c>
      <c r="CQ2023">
        <v>-22</v>
      </c>
      <c r="CR2023">
        <v>2</v>
      </c>
      <c r="CS2023">
        <v>-71</v>
      </c>
      <c r="CT2023" s="3"/>
      <c r="CU2023" s="3"/>
      <c r="CV2023" t="s">
        <v>2</v>
      </c>
      <c r="CW2023" t="s">
        <v>2</v>
      </c>
      <c r="CX2023">
        <v>48.12</v>
      </c>
      <c r="CY2023" t="s">
        <v>2</v>
      </c>
      <c r="CZ2023">
        <v>292.24</v>
      </c>
      <c r="DA2023" s="3"/>
      <c r="DB2023" s="3"/>
      <c r="DC2023" s="3"/>
      <c r="DD2023">
        <v>1.28</v>
      </c>
      <c r="DE2023">
        <v>1.18</v>
      </c>
      <c r="DF2023">
        <v>1.46</v>
      </c>
      <c r="DG2023">
        <v>1.69</v>
      </c>
      <c r="DH2023">
        <v>1.38</v>
      </c>
      <c r="DI2023" s="3"/>
      <c r="DJ2023" s="3"/>
      <c r="DK2023" s="3"/>
      <c r="DL2023" s="6">
        <f>(CM2023*3+CL2023*2+CK2023)/6</f>
        <v>0</v>
      </c>
      <c r="DM2023">
        <f>BH2023+(BH2023*(CG2023-8.25)/8.25)</f>
        <v>-232.19030303030303</v>
      </c>
      <c r="DN2023">
        <f>BI2023+(BI2023*(CH2023-8.25)/8.25)</f>
        <v>72.327272727272728</v>
      </c>
      <c r="DO2023">
        <f>BJ2023+(BJ2023*(CI2023-8.25)/8.25)</f>
        <v>-106.73818181818177</v>
      </c>
      <c r="DP2023">
        <f>BK2023+(BK2023*(CJ2023-8.25)/8.25)</f>
        <v>11.28484848484851</v>
      </c>
      <c r="DQ2023">
        <f>BL2023+(BL2023*(CK2023-8.25)/8.25)</f>
        <v>0</v>
      </c>
      <c r="DR2023">
        <f>BM2023+(BM2023*(CL2023-8.25)/8.25)</f>
        <v>0</v>
      </c>
      <c r="DS2023">
        <f>BN2023+(BN2023*(CM2023-8.25)/8.25)</f>
        <v>0</v>
      </c>
      <c r="DT2023" s="8">
        <f>DM2023*10^8/$I2023</f>
        <v>-572.26904746029606</v>
      </c>
      <c r="DU2023" s="8">
        <f>DN2023*10^8/$I2023</f>
        <v>178.2617918528473</v>
      </c>
      <c r="DV2023" s="8">
        <f>DO2023*10^8/$I2023</f>
        <v>-263.07281931908614</v>
      </c>
      <c r="DW2023" s="8">
        <f>DP2023*10^8/$I2023</f>
        <v>27.813260971174991</v>
      </c>
      <c r="DX2023" s="8">
        <f>DQ2023*10^8/$I2023</f>
        <v>0</v>
      </c>
      <c r="DY2023" s="8">
        <f>DR2023*10^8/$I2023</f>
        <v>0</v>
      </c>
      <c r="DZ2023" s="8">
        <f>DS2023*10^8/$I2023</f>
        <v>0</v>
      </c>
      <c r="EA2023" s="8">
        <f>DT2023*10^8/$I2023</f>
        <v>-1410.4459075466809</v>
      </c>
      <c r="EB2023" s="8">
        <f>DZ2023*0.8</f>
        <v>0</v>
      </c>
      <c r="EC2023" s="10">
        <f>G2023-E2023</f>
        <v>680</v>
      </c>
      <c r="ED2023" s="4">
        <f>EC2023/E2023*100</f>
        <v>40.35608308605341</v>
      </c>
      <c r="EE2023" s="4">
        <f>DY2023-G2023</f>
        <v>-2365</v>
      </c>
      <c r="EF2023" s="12">
        <f>EE2023/G2023</f>
        <v>-1</v>
      </c>
      <c r="EG2023" s="4">
        <f>G2023-F2023</f>
        <v>140</v>
      </c>
    </row>
    <row r="2024" spans="1:137" x14ac:dyDescent="0.3">
      <c r="A2024">
        <v>2023</v>
      </c>
      <c r="B2024" t="s">
        <v>6726</v>
      </c>
      <c r="C2024" t="s">
        <v>4290</v>
      </c>
      <c r="D2024" t="str">
        <f>VLOOKUP(C2024,Sheet1!$A$2:$B$3197,2,FALSE)</f>
        <v>기계</v>
      </c>
      <c r="E2024">
        <v>4105</v>
      </c>
      <c r="F2024">
        <v>4125</v>
      </c>
      <c r="G2024" s="7">
        <v>4265</v>
      </c>
      <c r="H2024" t="s">
        <v>1948</v>
      </c>
      <c r="I2024" s="7">
        <f>VALUE(LEFT(H2024,FIND("/",H2024)-1)) + VALUE(MID(H2024,FIND("/",H2024)+1,LEN(H2024)))</f>
        <v>14716093</v>
      </c>
      <c r="J2024">
        <v>30</v>
      </c>
      <c r="K2024" s="1">
        <f>G2024*I2024/(10^8)</f>
        <v>627.64136644999996</v>
      </c>
      <c r="L2024">
        <v>923</v>
      </c>
      <c r="M2024" s="1">
        <v>1019</v>
      </c>
      <c r="N2024" s="1">
        <v>1046</v>
      </c>
      <c r="O2024" s="1">
        <v>1011</v>
      </c>
      <c r="P2024">
        <v>886</v>
      </c>
      <c r="Q2024" s="3"/>
      <c r="R2024" s="3"/>
      <c r="S2024" s="3"/>
      <c r="T2024">
        <v>-20</v>
      </c>
      <c r="U2024">
        <v>54</v>
      </c>
      <c r="V2024">
        <v>32</v>
      </c>
      <c r="W2024">
        <v>2</v>
      </c>
      <c r="X2024">
        <v>19</v>
      </c>
      <c r="Y2024" s="3"/>
      <c r="Z2024" s="3"/>
      <c r="AA2024" s="3"/>
      <c r="AB2024">
        <v>-45</v>
      </c>
      <c r="AC2024">
        <v>41</v>
      </c>
      <c r="AD2024">
        <v>41</v>
      </c>
      <c r="AE2024">
        <v>-41</v>
      </c>
      <c r="AF2024">
        <v>41</v>
      </c>
      <c r="AG2024" s="3"/>
      <c r="AH2024" s="3"/>
      <c r="AI2024" s="3"/>
      <c r="AJ2024">
        <v>885</v>
      </c>
      <c r="AK2024">
        <v>946</v>
      </c>
      <c r="AL2024" s="1">
        <v>1128</v>
      </c>
      <c r="AM2024" s="1">
        <v>1082</v>
      </c>
      <c r="AN2024" s="1">
        <v>1053</v>
      </c>
      <c r="AO2024" s="3"/>
      <c r="AP2024" s="3"/>
      <c r="AQ2024" s="3"/>
      <c r="AR2024">
        <v>715</v>
      </c>
      <c r="AS2024">
        <v>666</v>
      </c>
      <c r="AT2024">
        <v>827</v>
      </c>
      <c r="AU2024">
        <v>804</v>
      </c>
      <c r="AV2024">
        <v>732</v>
      </c>
      <c r="AW2024" s="3"/>
      <c r="AX2024" s="3"/>
      <c r="AY2024" s="3"/>
      <c r="AZ2024">
        <v>170</v>
      </c>
      <c r="BA2024">
        <v>280</v>
      </c>
      <c r="BB2024">
        <v>301</v>
      </c>
      <c r="BC2024">
        <v>277</v>
      </c>
      <c r="BD2024">
        <v>321</v>
      </c>
      <c r="BE2024" s="3"/>
      <c r="BF2024" s="3"/>
      <c r="BG2024" s="3"/>
      <c r="BH2024">
        <v>160</v>
      </c>
      <c r="BI2024">
        <v>269</v>
      </c>
      <c r="BJ2024">
        <v>295</v>
      </c>
      <c r="BK2024">
        <v>273</v>
      </c>
      <c r="BL2024">
        <v>316</v>
      </c>
      <c r="BM2024" s="3"/>
      <c r="BN2024" s="3"/>
      <c r="BO2024" s="3"/>
      <c r="BP2024">
        <v>65</v>
      </c>
      <c r="BQ2024">
        <v>65</v>
      </c>
      <c r="BR2024">
        <v>65</v>
      </c>
      <c r="BS2024">
        <v>67</v>
      </c>
      <c r="BT2024">
        <v>67</v>
      </c>
      <c r="BU2024" s="3"/>
      <c r="BV2024" s="3"/>
      <c r="BW2024" s="3"/>
      <c r="BX2024">
        <v>-5.29</v>
      </c>
      <c r="BY2024">
        <v>4.47</v>
      </c>
      <c r="BZ2024">
        <v>4</v>
      </c>
      <c r="CA2024">
        <v>-3.68</v>
      </c>
      <c r="CB2024">
        <v>3.88</v>
      </c>
      <c r="CC2024" s="3"/>
      <c r="CD2024" s="3"/>
      <c r="CE2024" s="3"/>
      <c r="CF2024">
        <v>-24.62</v>
      </c>
      <c r="CG2024">
        <v>18.5</v>
      </c>
      <c r="CH2024">
        <v>14.45</v>
      </c>
      <c r="CI2024">
        <v>-14.31</v>
      </c>
      <c r="CJ2024">
        <v>13.85</v>
      </c>
      <c r="CK2024" s="3"/>
      <c r="CL2024" s="3"/>
      <c r="CM2024" s="3"/>
      <c r="CN2024">
        <v>-362</v>
      </c>
      <c r="CO2024">
        <v>307</v>
      </c>
      <c r="CP2024">
        <v>316</v>
      </c>
      <c r="CQ2024">
        <v>-303</v>
      </c>
      <c r="CR2024">
        <v>302</v>
      </c>
      <c r="CS2024" s="3"/>
      <c r="CT2024" s="3"/>
      <c r="CU2024" s="3"/>
      <c r="CV2024" t="s">
        <v>2</v>
      </c>
      <c r="CW2024">
        <v>20.100000000000001</v>
      </c>
      <c r="CX2024">
        <v>11.91</v>
      </c>
      <c r="CY2024" t="s">
        <v>2</v>
      </c>
      <c r="CZ2024">
        <v>13.45</v>
      </c>
      <c r="DA2024" s="3"/>
      <c r="DB2024" s="3"/>
      <c r="DC2024" s="3"/>
      <c r="DD2024">
        <v>5.82</v>
      </c>
      <c r="DE2024">
        <v>2.96</v>
      </c>
      <c r="DF2024">
        <v>1.64</v>
      </c>
      <c r="DG2024">
        <v>2</v>
      </c>
      <c r="DH2024">
        <v>1.74</v>
      </c>
      <c r="DI2024" s="3"/>
      <c r="DJ2024" s="3"/>
      <c r="DK2024" s="3"/>
      <c r="DL2024" s="6">
        <f>(CM2024*3+CL2024*2+CK2024)/6</f>
        <v>0</v>
      </c>
      <c r="DM2024">
        <f>BH2024+(BH2024*(CG2024-8.25)/8.25)</f>
        <v>358.78787878787875</v>
      </c>
      <c r="DN2024">
        <f>BI2024+(BI2024*(CH2024-8.25)/8.25)</f>
        <v>471.15757575757573</v>
      </c>
      <c r="DO2024">
        <f>BJ2024+(BJ2024*(CI2024-8.25)/8.25)</f>
        <v>-511.69090909090914</v>
      </c>
      <c r="DP2024">
        <f>BK2024+(BK2024*(CJ2024-8.25)/8.25)</f>
        <v>458.30909090909091</v>
      </c>
      <c r="DQ2024">
        <f>BL2024+(BL2024*(CK2024-8.25)/8.25)</f>
        <v>0</v>
      </c>
      <c r="DR2024">
        <f>BM2024+(BM2024*(CL2024-8.25)/8.25)</f>
        <v>0</v>
      </c>
      <c r="DS2024">
        <f>BN2024+(BN2024*(CM2024-8.25)/8.25)</f>
        <v>0</v>
      </c>
      <c r="DT2024" s="8">
        <f>DM2024*10^8/$I2024</f>
        <v>2438.0647688749909</v>
      </c>
      <c r="DU2024" s="8">
        <f>DN2024*10^8/$I2024</f>
        <v>3201.6485337349782</v>
      </c>
      <c r="DV2024" s="8">
        <f>DO2024*10^8/$I2024</f>
        <v>-3477.0839589754505</v>
      </c>
      <c r="DW2024" s="8">
        <f>DP2024*10^8/$I2024</f>
        <v>3114.3394575522925</v>
      </c>
      <c r="DX2024" s="8">
        <f>DQ2024*10^8/$I2024</f>
        <v>0</v>
      </c>
      <c r="DY2024" s="8">
        <f>DR2024*10^8/$I2024</f>
        <v>0</v>
      </c>
      <c r="DZ2024" s="8">
        <f>DS2024*10^8/$I2024</f>
        <v>0</v>
      </c>
      <c r="EA2024" s="8">
        <f>DT2024*10^8/$I2024</f>
        <v>16567.337328426715</v>
      </c>
      <c r="EB2024" s="8">
        <f>DZ2024*0.8</f>
        <v>0</v>
      </c>
      <c r="EC2024" s="10">
        <f>G2024-E2024</f>
        <v>160</v>
      </c>
      <c r="ED2024" s="4">
        <f>EC2024/E2024*100</f>
        <v>3.8976857490864796</v>
      </c>
      <c r="EE2024" s="4">
        <f>DY2024-G2024</f>
        <v>-4265</v>
      </c>
      <c r="EF2024" s="12">
        <f>EE2024/G2024</f>
        <v>-1</v>
      </c>
      <c r="EG2024" s="4">
        <f>G2024-F2024</f>
        <v>140</v>
      </c>
    </row>
    <row r="2025" spans="1:137" x14ac:dyDescent="0.3">
      <c r="A2025">
        <v>2024</v>
      </c>
      <c r="B2025" t="s">
        <v>7480</v>
      </c>
      <c r="C2025" t="s">
        <v>4291</v>
      </c>
      <c r="D2025" t="str">
        <f>VLOOKUP(C2025,Sheet1!$A$2:$B$3197,2,FALSE)</f>
        <v>기계</v>
      </c>
      <c r="E2025">
        <v>9020</v>
      </c>
      <c r="F2025">
        <v>12750</v>
      </c>
      <c r="G2025" s="7">
        <v>14650</v>
      </c>
      <c r="H2025" t="s">
        <v>1949</v>
      </c>
      <c r="I2025" s="7">
        <f>VALUE(LEFT(H2025,FIND("/",H2025)-1)) + VALUE(MID(H2025,FIND("/",H2025)+1,LEN(H2025)))</f>
        <v>9048000</v>
      </c>
      <c r="J2025" s="1">
        <v>612287</v>
      </c>
      <c r="K2025" s="1">
        <f>G2025*I2025/(10^8)</f>
        <v>1325.5319999999999</v>
      </c>
      <c r="L2025">
        <v>689</v>
      </c>
      <c r="M2025">
        <v>685</v>
      </c>
      <c r="N2025">
        <v>687</v>
      </c>
      <c r="O2025">
        <v>666</v>
      </c>
      <c r="P2025">
        <v>664</v>
      </c>
      <c r="Q2025">
        <v>714</v>
      </c>
      <c r="R2025" s="3"/>
      <c r="S2025" s="3"/>
      <c r="T2025">
        <v>147</v>
      </c>
      <c r="U2025">
        <v>147</v>
      </c>
      <c r="V2025">
        <v>124</v>
      </c>
      <c r="W2025">
        <v>139</v>
      </c>
      <c r="X2025">
        <v>141</v>
      </c>
      <c r="Y2025">
        <v>156</v>
      </c>
      <c r="Z2025" s="3"/>
      <c r="AA2025" s="3"/>
      <c r="AB2025">
        <v>127</v>
      </c>
      <c r="AC2025">
        <v>95</v>
      </c>
      <c r="AD2025">
        <v>122</v>
      </c>
      <c r="AE2025">
        <v>143</v>
      </c>
      <c r="AF2025">
        <v>121</v>
      </c>
      <c r="AG2025">
        <v>141</v>
      </c>
      <c r="AH2025" s="3"/>
      <c r="AI2025" s="3"/>
      <c r="AJ2025" s="1">
        <v>1367</v>
      </c>
      <c r="AK2025" s="1">
        <v>1391</v>
      </c>
      <c r="AL2025" s="1">
        <v>1425</v>
      </c>
      <c r="AM2025" s="1">
        <v>1538</v>
      </c>
      <c r="AN2025" s="1">
        <v>1632</v>
      </c>
      <c r="AO2025" s="1">
        <v>1756</v>
      </c>
      <c r="AP2025" s="3"/>
      <c r="AQ2025" s="3"/>
      <c r="AR2025">
        <v>242</v>
      </c>
      <c r="AS2025">
        <v>198</v>
      </c>
      <c r="AT2025">
        <v>141</v>
      </c>
      <c r="AU2025">
        <v>133</v>
      </c>
      <c r="AV2025">
        <v>142</v>
      </c>
      <c r="AW2025">
        <v>138</v>
      </c>
      <c r="AX2025" s="3"/>
      <c r="AY2025" s="3"/>
      <c r="AZ2025" s="1">
        <v>1125</v>
      </c>
      <c r="BA2025" s="1">
        <v>1193</v>
      </c>
      <c r="BB2025" s="1">
        <v>1284</v>
      </c>
      <c r="BC2025" s="1">
        <v>1405</v>
      </c>
      <c r="BD2025" s="1">
        <v>1490</v>
      </c>
      <c r="BE2025" s="1">
        <v>1618</v>
      </c>
      <c r="BF2025" s="3"/>
      <c r="BG2025" s="3"/>
      <c r="BH2025" s="1">
        <v>1125</v>
      </c>
      <c r="BI2025" s="1">
        <v>1193</v>
      </c>
      <c r="BJ2025" s="1">
        <v>1284</v>
      </c>
      <c r="BK2025" s="1">
        <v>1405</v>
      </c>
      <c r="BL2025" s="1">
        <v>1489</v>
      </c>
      <c r="BM2025" s="1">
        <v>1617</v>
      </c>
      <c r="BN2025" s="3"/>
      <c r="BO2025" s="3"/>
      <c r="BP2025">
        <v>45</v>
      </c>
      <c r="BQ2025">
        <v>45</v>
      </c>
      <c r="BR2025">
        <v>45</v>
      </c>
      <c r="BS2025">
        <v>45</v>
      </c>
      <c r="BT2025">
        <v>45</v>
      </c>
      <c r="BU2025">
        <v>45</v>
      </c>
      <c r="BV2025" s="3"/>
      <c r="BW2025" s="3"/>
      <c r="BX2025">
        <v>10.07</v>
      </c>
      <c r="BY2025">
        <v>6.89</v>
      </c>
      <c r="BZ2025">
        <v>8.69</v>
      </c>
      <c r="CA2025">
        <v>9.65</v>
      </c>
      <c r="CB2025">
        <v>7.65</v>
      </c>
      <c r="CC2025">
        <v>8.32</v>
      </c>
      <c r="CD2025" s="3"/>
      <c r="CE2025" s="3"/>
      <c r="CF2025">
        <v>11.96</v>
      </c>
      <c r="CG2025">
        <v>8.19</v>
      </c>
      <c r="CH2025">
        <v>9.8800000000000008</v>
      </c>
      <c r="CI2025">
        <v>10.64</v>
      </c>
      <c r="CJ2025">
        <v>8.3699999999999992</v>
      </c>
      <c r="CK2025">
        <v>9.08</v>
      </c>
      <c r="CL2025" s="3"/>
      <c r="CM2025" s="3"/>
      <c r="CN2025" s="1">
        <v>1409</v>
      </c>
      <c r="CO2025" s="1">
        <v>1050</v>
      </c>
      <c r="CP2025" s="1">
        <v>1353</v>
      </c>
      <c r="CQ2025" s="1">
        <v>1581</v>
      </c>
      <c r="CR2025" s="1">
        <v>1338</v>
      </c>
      <c r="CS2025" s="1">
        <v>1558</v>
      </c>
      <c r="CT2025" s="3"/>
      <c r="CU2025" s="3"/>
      <c r="CV2025">
        <v>8.1300000000000008</v>
      </c>
      <c r="CW2025">
        <v>9.2899999999999991</v>
      </c>
      <c r="CX2025">
        <v>5.62</v>
      </c>
      <c r="CY2025">
        <v>5.41</v>
      </c>
      <c r="CZ2025">
        <v>6.66</v>
      </c>
      <c r="DA2025">
        <v>9.4</v>
      </c>
      <c r="DB2025" s="3"/>
      <c r="DC2025" s="3"/>
      <c r="DD2025">
        <v>0.92</v>
      </c>
      <c r="DE2025">
        <v>0.74</v>
      </c>
      <c r="DF2025">
        <v>0.53</v>
      </c>
      <c r="DG2025">
        <v>0.54</v>
      </c>
      <c r="DH2025">
        <v>0.52</v>
      </c>
      <c r="DI2025">
        <v>0.79</v>
      </c>
      <c r="DJ2025" s="3"/>
      <c r="DK2025" s="3"/>
      <c r="DL2025" s="6">
        <f>(CM2025*3+CL2025*2+CK2025)/6</f>
        <v>1.5133333333333334</v>
      </c>
      <c r="DM2025">
        <f>BH2025+(BH2025*(CG2025-8.25)/8.25)</f>
        <v>1116.8181818181818</v>
      </c>
      <c r="DN2025">
        <f>BI2025+(BI2025*(CH2025-8.25)/8.25)</f>
        <v>1428.7078787878788</v>
      </c>
      <c r="DO2025">
        <f>BJ2025+(BJ2025*(CI2025-8.25)/8.25)</f>
        <v>1655.9709090909091</v>
      </c>
      <c r="DP2025">
        <f>BK2025+(BK2025*(CJ2025-8.25)/8.25)</f>
        <v>1425.4363636363635</v>
      </c>
      <c r="DQ2025">
        <f>BL2025+(BL2025*(CK2025-8.25)/8.25)</f>
        <v>1638.8024242424242</v>
      </c>
      <c r="DR2025">
        <f>BM2025+(BM2025*(CL2025-8.25)/8.25)</f>
        <v>0</v>
      </c>
      <c r="DS2025">
        <f>BN2025+(BN2025*(CM2025-8.25)/8.25)</f>
        <v>0</v>
      </c>
      <c r="DT2025" s="8">
        <f>DM2025*10^8/$I2025</f>
        <v>12343.260188087774</v>
      </c>
      <c r="DU2025" s="8">
        <f>DN2025*10^8/$I2025</f>
        <v>15790.316962730754</v>
      </c>
      <c r="DV2025" s="8">
        <f>DO2025*10^8/$I2025</f>
        <v>18302.065750341611</v>
      </c>
      <c r="DW2025" s="8">
        <f>DP2025*10^8/$I2025</f>
        <v>15754.159633469977</v>
      </c>
      <c r="DX2025" s="8">
        <f>DQ2025*10^8/$I2025</f>
        <v>18112.316801971974</v>
      </c>
      <c r="DY2025" s="8">
        <f>DR2025*10^8/$I2025</f>
        <v>0</v>
      </c>
      <c r="DZ2025" s="8">
        <f>DS2025*10^8/$I2025</f>
        <v>0</v>
      </c>
      <c r="EA2025" s="8">
        <f>DT2025*10^8/$I2025</f>
        <v>136419.76335198688</v>
      </c>
      <c r="EB2025" s="8">
        <f>DZ2025*0.8</f>
        <v>0</v>
      </c>
      <c r="EC2025" s="10">
        <f>G2025-E2025</f>
        <v>5630</v>
      </c>
      <c r="ED2025" s="4">
        <f>EC2025/E2025*100</f>
        <v>62.416851441241683</v>
      </c>
      <c r="EE2025" s="4">
        <f>DY2025-G2025</f>
        <v>-14650</v>
      </c>
      <c r="EF2025" s="12">
        <f>EE2025/G2025</f>
        <v>-1</v>
      </c>
      <c r="EG2025" s="4">
        <f>G2025-F2025</f>
        <v>1900</v>
      </c>
    </row>
    <row r="2026" spans="1:137" x14ac:dyDescent="0.3">
      <c r="A2026">
        <v>2025</v>
      </c>
      <c r="B2026" t="s">
        <v>6472</v>
      </c>
      <c r="C2026" t="s">
        <v>7960</v>
      </c>
      <c r="D2026" t="str">
        <f>VLOOKUP(C2026,Sheet1!$A$2:$B$3197,2,FALSE)</f>
        <v>가정용품</v>
      </c>
      <c r="E2026">
        <v>3470</v>
      </c>
      <c r="F2026">
        <v>2520</v>
      </c>
      <c r="G2026" s="7">
        <v>2515</v>
      </c>
      <c r="H2026" t="s">
        <v>1950</v>
      </c>
      <c r="I2026" s="7">
        <f>VALUE(LEFT(H2026,FIND("/",H2026)-1)) + VALUE(MID(H2026,FIND("/",H2026)+1,LEN(H2026)))</f>
        <v>28335597</v>
      </c>
      <c r="J2026">
        <v>1</v>
      </c>
      <c r="K2026" s="1">
        <f>G2026*I2026/(10^8)</f>
        <v>712.64026454999998</v>
      </c>
      <c r="L2026">
        <v>153</v>
      </c>
      <c r="M2026">
        <v>149</v>
      </c>
      <c r="N2026">
        <v>154</v>
      </c>
      <c r="O2026">
        <v>376</v>
      </c>
      <c r="P2026">
        <v>130</v>
      </c>
      <c r="Q2026" s="3"/>
      <c r="R2026" s="3"/>
      <c r="S2026" s="3"/>
      <c r="T2026">
        <v>-11</v>
      </c>
      <c r="U2026">
        <v>-15</v>
      </c>
      <c r="V2026">
        <v>-8</v>
      </c>
      <c r="W2026">
        <v>-23</v>
      </c>
      <c r="X2026">
        <v>-8</v>
      </c>
      <c r="Y2026" s="3"/>
      <c r="Z2026" s="3"/>
      <c r="AA2026" s="3"/>
      <c r="AB2026">
        <v>-11</v>
      </c>
      <c r="AC2026">
        <v>-14</v>
      </c>
      <c r="AD2026">
        <v>-72</v>
      </c>
      <c r="AE2026">
        <v>-36</v>
      </c>
      <c r="AF2026">
        <v>-267</v>
      </c>
      <c r="AG2026" s="3"/>
      <c r="AH2026" s="3"/>
      <c r="AI2026" s="3"/>
      <c r="AJ2026">
        <v>249</v>
      </c>
      <c r="AK2026">
        <v>232</v>
      </c>
      <c r="AL2026">
        <v>512</v>
      </c>
      <c r="AM2026" s="1">
        <v>1401</v>
      </c>
      <c r="AN2026">
        <v>655</v>
      </c>
      <c r="AO2026" s="3"/>
      <c r="AP2026" s="3"/>
      <c r="AQ2026" s="3"/>
      <c r="AR2026">
        <v>24</v>
      </c>
      <c r="AS2026">
        <v>22</v>
      </c>
      <c r="AT2026">
        <v>222</v>
      </c>
      <c r="AU2026">
        <v>487</v>
      </c>
      <c r="AV2026">
        <v>194</v>
      </c>
      <c r="AW2026" s="3"/>
      <c r="AX2026" s="3"/>
      <c r="AY2026" s="3"/>
      <c r="AZ2026">
        <v>225</v>
      </c>
      <c r="BA2026">
        <v>210</v>
      </c>
      <c r="BB2026">
        <v>291</v>
      </c>
      <c r="BC2026">
        <v>914</v>
      </c>
      <c r="BD2026">
        <v>461</v>
      </c>
      <c r="BE2026" s="3"/>
      <c r="BF2026" s="3"/>
      <c r="BG2026" s="3"/>
      <c r="BH2026">
        <v>225</v>
      </c>
      <c r="BI2026">
        <v>210</v>
      </c>
      <c r="BJ2026">
        <v>291</v>
      </c>
      <c r="BK2026">
        <v>447</v>
      </c>
      <c r="BL2026">
        <v>461</v>
      </c>
      <c r="BM2026" s="3"/>
      <c r="BN2026" s="3"/>
      <c r="BO2026" s="3"/>
      <c r="BP2026">
        <v>43</v>
      </c>
      <c r="BQ2026">
        <v>43</v>
      </c>
      <c r="BR2026">
        <v>55</v>
      </c>
      <c r="BS2026">
        <v>65</v>
      </c>
      <c r="BT2026">
        <v>101</v>
      </c>
      <c r="BU2026" s="3"/>
      <c r="BV2026" s="3"/>
      <c r="BW2026" s="3"/>
      <c r="BX2026">
        <v>-4.16</v>
      </c>
      <c r="BY2026">
        <v>-5.91</v>
      </c>
      <c r="BZ2026">
        <v>-19.3</v>
      </c>
      <c r="CA2026">
        <v>-3.77</v>
      </c>
      <c r="CB2026">
        <v>-25.94</v>
      </c>
      <c r="CC2026" s="3"/>
      <c r="CD2026" s="3"/>
      <c r="CE2026" s="3"/>
      <c r="CF2026">
        <v>-4.59</v>
      </c>
      <c r="CG2026">
        <v>-6.54</v>
      </c>
      <c r="CH2026">
        <v>-28.7</v>
      </c>
      <c r="CI2026">
        <v>-0.99</v>
      </c>
      <c r="CJ2026">
        <v>-58.75</v>
      </c>
      <c r="CK2026" s="3"/>
      <c r="CL2026" s="3"/>
      <c r="CM2026" s="3"/>
      <c r="CN2026">
        <v>-124</v>
      </c>
      <c r="CO2026">
        <v>-165</v>
      </c>
      <c r="CP2026">
        <v>-685</v>
      </c>
      <c r="CQ2026">
        <v>-28</v>
      </c>
      <c r="CR2026" s="1">
        <v>-1335</v>
      </c>
      <c r="CS2026" s="3"/>
      <c r="CT2026" s="3"/>
      <c r="CU2026" s="3"/>
      <c r="CV2026" t="s">
        <v>2</v>
      </c>
      <c r="CW2026" t="s">
        <v>2</v>
      </c>
      <c r="CX2026" t="s">
        <v>2</v>
      </c>
      <c r="CY2026" t="s">
        <v>2</v>
      </c>
      <c r="CZ2026" t="s">
        <v>2</v>
      </c>
      <c r="DA2026" s="3"/>
      <c r="DB2026" s="3"/>
      <c r="DC2026" s="3"/>
      <c r="DD2026">
        <v>2.69</v>
      </c>
      <c r="DE2026">
        <v>3.06</v>
      </c>
      <c r="DF2026">
        <v>3.16</v>
      </c>
      <c r="DG2026">
        <v>1.71</v>
      </c>
      <c r="DH2026">
        <v>1.57</v>
      </c>
      <c r="DI2026" s="3"/>
      <c r="DJ2026" s="3"/>
      <c r="DK2026" s="3"/>
      <c r="DL2026" s="6">
        <f>(CM2026*3+CL2026*2+CK2026)/6</f>
        <v>0</v>
      </c>
      <c r="DM2026">
        <f>BH2026+(BH2026*(CG2026-8.25)/8.25)</f>
        <v>-178.36363636363637</v>
      </c>
      <c r="DN2026">
        <f>BI2026+(BI2026*(CH2026-8.25)/8.25)</f>
        <v>-730.54545454545462</v>
      </c>
      <c r="DO2026">
        <f>BJ2026+(BJ2026*(CI2026-8.25)/8.25)</f>
        <v>-34.920000000000016</v>
      </c>
      <c r="DP2026">
        <f>BK2026+(BK2026*(CJ2026-8.25)/8.25)</f>
        <v>-3183.181818181818</v>
      </c>
      <c r="DQ2026">
        <f>BL2026+(BL2026*(CK2026-8.25)/8.25)</f>
        <v>0</v>
      </c>
      <c r="DR2026">
        <f>BM2026+(BM2026*(CL2026-8.25)/8.25)</f>
        <v>0</v>
      </c>
      <c r="DS2026">
        <f>BN2026+(BN2026*(CM2026-8.25)/8.25)</f>
        <v>0</v>
      </c>
      <c r="DT2026" s="8">
        <f>DM2026*10^8/$I2026</f>
        <v>-629.4684257530779</v>
      </c>
      <c r="DU2026" s="8">
        <f>DN2026*10^8/$I2026</f>
        <v>-2578.1897397307512</v>
      </c>
      <c r="DV2026" s="8">
        <f>DO2026*10^8/$I2026</f>
        <v>-123.23721289514393</v>
      </c>
      <c r="DW2026" s="8">
        <f>DP2026*10^8/$I2026</f>
        <v>-11233.861838809389</v>
      </c>
      <c r="DX2026" s="8">
        <f>DQ2026*10^8/$I2026</f>
        <v>0</v>
      </c>
      <c r="DY2026" s="8">
        <f>DR2026*10^8/$I2026</f>
        <v>0</v>
      </c>
      <c r="DZ2026" s="8">
        <f>DS2026*10^8/$I2026</f>
        <v>0</v>
      </c>
      <c r="EA2026" s="8">
        <f>DT2026*10^8/$I2026</f>
        <v>-2221.4757845161262</v>
      </c>
      <c r="EB2026" s="8">
        <f>DZ2026*0.8</f>
        <v>0</v>
      </c>
      <c r="EC2026" s="10">
        <f>G2026-E2026</f>
        <v>-955</v>
      </c>
      <c r="ED2026" s="4">
        <f>EC2026/E2026*100</f>
        <v>-27.521613832853024</v>
      </c>
      <c r="EE2026" s="4">
        <f>DY2026-G2026</f>
        <v>-2515</v>
      </c>
      <c r="EF2026" s="12">
        <f>EE2026/G2026</f>
        <v>-1</v>
      </c>
      <c r="EG2026" s="4">
        <f>G2026-F2026</f>
        <v>-5</v>
      </c>
    </row>
    <row r="2027" spans="1:137" x14ac:dyDescent="0.3">
      <c r="A2027">
        <v>2026</v>
      </c>
      <c r="B2027" t="s">
        <v>5952</v>
      </c>
      <c r="C2027" t="s">
        <v>4292</v>
      </c>
      <c r="D2027" t="str">
        <f>VLOOKUP(C2027,Sheet1!$A$2:$B$3197,2,FALSE)</f>
        <v>방송과엔터테인먼트</v>
      </c>
      <c r="E2027">
        <v>2235</v>
      </c>
      <c r="F2027">
        <v>3350</v>
      </c>
      <c r="G2027" s="7">
        <v>3485</v>
      </c>
      <c r="H2027" t="s">
        <v>1951</v>
      </c>
      <c r="I2027" s="7">
        <f>VALUE(LEFT(H2027,FIND("/",H2027)-1)) + VALUE(MID(H2027,FIND("/",H2027)+1,LEN(H2027)))</f>
        <v>43172933</v>
      </c>
      <c r="J2027" s="1">
        <v>1399431</v>
      </c>
      <c r="K2027" s="1">
        <f>G2027*I2027/(10^8)</f>
        <v>1504.5767150500001</v>
      </c>
      <c r="L2027">
        <v>457</v>
      </c>
      <c r="M2027">
        <v>210</v>
      </c>
      <c r="N2027">
        <v>126</v>
      </c>
      <c r="O2027">
        <v>542</v>
      </c>
      <c r="P2027">
        <v>293</v>
      </c>
      <c r="Q2027">
        <v>271</v>
      </c>
      <c r="R2027">
        <v>836</v>
      </c>
      <c r="S2027" s="3"/>
      <c r="T2027">
        <v>70</v>
      </c>
      <c r="U2027">
        <v>-2</v>
      </c>
      <c r="V2027">
        <v>-38</v>
      </c>
      <c r="W2027">
        <v>2</v>
      </c>
      <c r="X2027">
        <v>-2</v>
      </c>
      <c r="Y2027">
        <v>26</v>
      </c>
      <c r="Z2027">
        <v>120</v>
      </c>
      <c r="AA2027" s="3"/>
      <c r="AB2027">
        <v>77</v>
      </c>
      <c r="AC2027">
        <v>7</v>
      </c>
      <c r="AD2027">
        <v>-31</v>
      </c>
      <c r="AE2027">
        <v>7</v>
      </c>
      <c r="AF2027">
        <v>-10</v>
      </c>
      <c r="AG2027">
        <v>26</v>
      </c>
      <c r="AH2027">
        <v>97</v>
      </c>
      <c r="AI2027" s="3"/>
      <c r="AJ2027">
        <v>449</v>
      </c>
      <c r="AK2027">
        <v>441</v>
      </c>
      <c r="AL2027">
        <v>548</v>
      </c>
      <c r="AM2027">
        <v>433</v>
      </c>
      <c r="AN2027">
        <v>380</v>
      </c>
      <c r="AO2027">
        <v>446</v>
      </c>
      <c r="AP2027">
        <v>567</v>
      </c>
      <c r="AQ2027" s="3"/>
      <c r="AR2027">
        <v>57</v>
      </c>
      <c r="AS2027">
        <v>54</v>
      </c>
      <c r="AT2027">
        <v>203</v>
      </c>
      <c r="AU2027">
        <v>84</v>
      </c>
      <c r="AV2027">
        <v>58</v>
      </c>
      <c r="AW2027">
        <v>62</v>
      </c>
      <c r="AX2027">
        <v>86</v>
      </c>
      <c r="AY2027" s="3"/>
      <c r="AZ2027">
        <v>393</v>
      </c>
      <c r="BA2027">
        <v>386</v>
      </c>
      <c r="BB2027">
        <v>345</v>
      </c>
      <c r="BC2027">
        <v>349</v>
      </c>
      <c r="BD2027">
        <v>322</v>
      </c>
      <c r="BE2027">
        <v>384</v>
      </c>
      <c r="BF2027">
        <v>481</v>
      </c>
      <c r="BG2027" s="3"/>
      <c r="BH2027">
        <v>395</v>
      </c>
      <c r="BI2027">
        <v>386</v>
      </c>
      <c r="BJ2027">
        <v>345</v>
      </c>
      <c r="BK2027">
        <v>349</v>
      </c>
      <c r="BL2027">
        <v>322</v>
      </c>
      <c r="BM2027">
        <v>384</v>
      </c>
      <c r="BN2027">
        <v>481</v>
      </c>
      <c r="BO2027" s="3"/>
      <c r="BP2027">
        <v>86</v>
      </c>
      <c r="BQ2027">
        <v>86</v>
      </c>
      <c r="BR2027">
        <v>86</v>
      </c>
      <c r="BS2027">
        <v>86</v>
      </c>
      <c r="BT2027">
        <v>86</v>
      </c>
      <c r="BU2027">
        <v>86</v>
      </c>
      <c r="BV2027">
        <v>86</v>
      </c>
      <c r="BW2027" s="3"/>
      <c r="BX2027">
        <v>18.97</v>
      </c>
      <c r="BY2027">
        <v>1.59</v>
      </c>
      <c r="BZ2027">
        <v>-6.21</v>
      </c>
      <c r="CA2027">
        <v>1.47</v>
      </c>
      <c r="CB2027">
        <v>-2.36</v>
      </c>
      <c r="CC2027">
        <v>6.3</v>
      </c>
      <c r="CD2027">
        <v>19.149999999999999</v>
      </c>
      <c r="CE2027" s="3"/>
      <c r="CF2027">
        <v>21.57</v>
      </c>
      <c r="CG2027">
        <v>1.97</v>
      </c>
      <c r="CH2027">
        <v>-8.39</v>
      </c>
      <c r="CI2027">
        <v>2.08</v>
      </c>
      <c r="CJ2027">
        <v>-2.86</v>
      </c>
      <c r="CK2027">
        <v>7.36</v>
      </c>
      <c r="CL2027">
        <v>22.43</v>
      </c>
      <c r="CM2027" s="3"/>
      <c r="CN2027">
        <v>181</v>
      </c>
      <c r="CO2027">
        <v>18</v>
      </c>
      <c r="CP2027">
        <v>-72</v>
      </c>
      <c r="CQ2027">
        <v>17</v>
      </c>
      <c r="CR2027">
        <v>-22</v>
      </c>
      <c r="CS2027">
        <v>60</v>
      </c>
      <c r="CT2027">
        <v>225</v>
      </c>
      <c r="CU2027" s="3"/>
      <c r="CV2027">
        <v>9.5299999999999994</v>
      </c>
      <c r="CW2027">
        <v>75.22</v>
      </c>
      <c r="CX2027" t="s">
        <v>2</v>
      </c>
      <c r="CY2027">
        <v>91</v>
      </c>
      <c r="CZ2027" t="s">
        <v>2</v>
      </c>
      <c r="DA2027">
        <v>57.87</v>
      </c>
      <c r="DB2027">
        <v>15.51</v>
      </c>
      <c r="DC2027" s="3"/>
      <c r="DD2027">
        <v>1.78</v>
      </c>
      <c r="DE2027">
        <v>1.38</v>
      </c>
      <c r="DF2027">
        <v>1.61</v>
      </c>
      <c r="DG2027">
        <v>1.68</v>
      </c>
      <c r="DH2027">
        <v>2.4700000000000002</v>
      </c>
      <c r="DI2027">
        <v>3.4</v>
      </c>
      <c r="DJ2027">
        <v>2.79</v>
      </c>
      <c r="DK2027" s="3"/>
      <c r="DL2027" s="6">
        <f>(CM2027*3+CL2027*2+CK2027)/6</f>
        <v>8.7033333333333331</v>
      </c>
      <c r="DM2027">
        <f>BH2027+(BH2027*(CG2027-8.25)/8.25)</f>
        <v>94.321212121212113</v>
      </c>
      <c r="DN2027">
        <f>BI2027+(BI2027*(CH2027-8.25)/8.25)</f>
        <v>-392.55030303030298</v>
      </c>
      <c r="DO2027">
        <f>BJ2027+(BJ2027*(CI2027-8.25)/8.25)</f>
        <v>86.981818181818198</v>
      </c>
      <c r="DP2027">
        <f>BK2027+(BK2027*(CJ2027-8.25)/8.25)</f>
        <v>-120.98666666666668</v>
      </c>
      <c r="DQ2027">
        <f>BL2027+(BL2027*(CK2027-8.25)/8.25)</f>
        <v>287.26303030303029</v>
      </c>
      <c r="DR2027">
        <f>BM2027+(BM2027*(CL2027-8.25)/8.25)</f>
        <v>1044.0145454545454</v>
      </c>
      <c r="DS2027">
        <f>BN2027+(BN2027*(CM2027-8.25)/8.25)</f>
        <v>0</v>
      </c>
      <c r="DT2027" s="8">
        <f>DM2027*10^8/$I2027</f>
        <v>218.47302364472694</v>
      </c>
      <c r="DU2027" s="8">
        <f>DN2027*10^8/$I2027</f>
        <v>-909.25094903860941</v>
      </c>
      <c r="DV2027" s="8">
        <f>DO2027*10^8/$I2027</f>
        <v>201.47303446309334</v>
      </c>
      <c r="DW2027" s="8">
        <f>DP2027*10^8/$I2027</f>
        <v>-280.23731134196208</v>
      </c>
      <c r="DX2027" s="8">
        <f>DQ2027*10^8/$I2027</f>
        <v>665.37761125247221</v>
      </c>
      <c r="DY2027" s="8">
        <f>DR2027*10^8/$I2027</f>
        <v>2418.2154718433085</v>
      </c>
      <c r="DZ2027" s="8">
        <f>DS2027*10^8/$I2027</f>
        <v>0</v>
      </c>
      <c r="EA2027" s="8">
        <f>DT2027*10^8/$I2027</f>
        <v>506.04165263621758</v>
      </c>
      <c r="EB2027" s="8">
        <f>DZ2027*0.8</f>
        <v>0</v>
      </c>
      <c r="EC2027" s="10">
        <f>G2027-E2027</f>
        <v>1250</v>
      </c>
      <c r="ED2027" s="4">
        <f>EC2027/E2027*100</f>
        <v>55.928411633109619</v>
      </c>
      <c r="EE2027" s="4">
        <f>DY2027-G2027</f>
        <v>-1066.7845281566915</v>
      </c>
      <c r="EF2027" s="12">
        <f>EE2027/G2027</f>
        <v>-0.30610746862458865</v>
      </c>
      <c r="EG2027" s="4">
        <f>G2027-F2027</f>
        <v>135</v>
      </c>
    </row>
    <row r="2028" spans="1:137" x14ac:dyDescent="0.3">
      <c r="A2028">
        <v>2027</v>
      </c>
      <c r="B2028" t="s">
        <v>6069</v>
      </c>
      <c r="C2028" t="s">
        <v>4293</v>
      </c>
      <c r="D2028" t="str">
        <f>VLOOKUP(C2028,Sheet1!$A$2:$B$3197,2,FALSE)</f>
        <v>기계</v>
      </c>
      <c r="E2028">
        <v>7510</v>
      </c>
      <c r="F2028">
        <v>10250</v>
      </c>
      <c r="G2028" s="7">
        <v>9600</v>
      </c>
      <c r="H2028" t="s">
        <v>1952</v>
      </c>
      <c r="I2028" s="7">
        <f>VALUE(LEFT(H2028,FIND("/",H2028)-1)) + VALUE(MID(H2028,FIND("/",H2028)+1,LEN(H2028)))</f>
        <v>28600000</v>
      </c>
      <c r="J2028" s="1">
        <v>8705</v>
      </c>
      <c r="K2028" s="1">
        <f>G2028*I2028/(10^8)</f>
        <v>2745.6</v>
      </c>
      <c r="L2028" s="1">
        <v>2031</v>
      </c>
      <c r="M2028" s="1">
        <v>1457</v>
      </c>
      <c r="N2028" s="1">
        <v>1699</v>
      </c>
      <c r="O2028" s="1">
        <v>2024</v>
      </c>
      <c r="P2028" s="1">
        <v>1808</v>
      </c>
      <c r="Q2028" s="1">
        <v>1688</v>
      </c>
      <c r="R2028" s="1">
        <v>1883</v>
      </c>
      <c r="S2028" s="1">
        <v>2108</v>
      </c>
      <c r="T2028">
        <v>29</v>
      </c>
      <c r="U2028">
        <v>-186</v>
      </c>
      <c r="V2028">
        <v>-145</v>
      </c>
      <c r="W2028">
        <v>70</v>
      </c>
      <c r="X2028">
        <v>11</v>
      </c>
      <c r="Y2028">
        <v>14</v>
      </c>
      <c r="Z2028">
        <v>58</v>
      </c>
      <c r="AA2028">
        <v>105</v>
      </c>
      <c r="AB2028">
        <v>46</v>
      </c>
      <c r="AC2028">
        <v>-163</v>
      </c>
      <c r="AD2028">
        <v>-83</v>
      </c>
      <c r="AE2028">
        <v>62</v>
      </c>
      <c r="AF2028">
        <v>-14</v>
      </c>
      <c r="AG2028">
        <v>32</v>
      </c>
      <c r="AH2028">
        <v>54</v>
      </c>
      <c r="AI2028">
        <v>75</v>
      </c>
      <c r="AJ2028" s="1">
        <v>5322</v>
      </c>
      <c r="AK2028" s="1">
        <v>5025</v>
      </c>
      <c r="AL2028" s="1">
        <v>4997</v>
      </c>
      <c r="AM2028" s="1">
        <v>5020</v>
      </c>
      <c r="AN2028" s="1">
        <v>4936</v>
      </c>
      <c r="AO2028" s="1">
        <v>5131</v>
      </c>
      <c r="AP2028" s="1">
        <v>5213</v>
      </c>
      <c r="AQ2028" s="1">
        <v>5034</v>
      </c>
      <c r="AR2028">
        <v>632</v>
      </c>
      <c r="AS2028">
        <v>521</v>
      </c>
      <c r="AT2028">
        <v>637</v>
      </c>
      <c r="AU2028">
        <v>628</v>
      </c>
      <c r="AV2028">
        <v>564</v>
      </c>
      <c r="AW2028">
        <v>758</v>
      </c>
      <c r="AX2028">
        <v>807</v>
      </c>
      <c r="AY2028">
        <v>549</v>
      </c>
      <c r="AZ2028" s="1">
        <v>4691</v>
      </c>
      <c r="BA2028" s="1">
        <v>4504</v>
      </c>
      <c r="BB2028" s="1">
        <v>4360</v>
      </c>
      <c r="BC2028" s="1">
        <v>4393</v>
      </c>
      <c r="BD2028" s="1">
        <v>4372</v>
      </c>
      <c r="BE2028" s="1">
        <v>4373</v>
      </c>
      <c r="BF2028" s="1">
        <v>4406</v>
      </c>
      <c r="BG2028" s="1">
        <v>4485</v>
      </c>
      <c r="BH2028" s="1">
        <v>4691</v>
      </c>
      <c r="BI2028" s="1">
        <v>4504</v>
      </c>
      <c r="BJ2028" s="1">
        <v>4360</v>
      </c>
      <c r="BK2028" s="1">
        <v>4393</v>
      </c>
      <c r="BL2028" s="1">
        <v>4372</v>
      </c>
      <c r="BM2028" s="1">
        <v>4375</v>
      </c>
      <c r="BN2028" s="1">
        <v>4414</v>
      </c>
      <c r="BO2028" s="1">
        <v>4485</v>
      </c>
      <c r="BP2028">
        <v>143</v>
      </c>
      <c r="BQ2028">
        <v>143</v>
      </c>
      <c r="BR2028">
        <v>143</v>
      </c>
      <c r="BS2028">
        <v>143</v>
      </c>
      <c r="BT2028">
        <v>143</v>
      </c>
      <c r="BU2028">
        <v>141</v>
      </c>
      <c r="BV2028">
        <v>141</v>
      </c>
      <c r="BW2028">
        <v>143</v>
      </c>
      <c r="BX2028">
        <v>0.85</v>
      </c>
      <c r="BY2028">
        <v>-3.15</v>
      </c>
      <c r="BZ2028">
        <v>-1.66</v>
      </c>
      <c r="CA2028">
        <v>1.23</v>
      </c>
      <c r="CB2028">
        <v>-0.28000000000000003</v>
      </c>
      <c r="CC2028">
        <v>0.64</v>
      </c>
      <c r="CD2028">
        <v>1.04</v>
      </c>
      <c r="CE2028">
        <v>1.46</v>
      </c>
      <c r="CF2028">
        <v>0.98</v>
      </c>
      <c r="CG2028">
        <v>-3.55</v>
      </c>
      <c r="CH2028">
        <v>-1.88</v>
      </c>
      <c r="CI2028">
        <v>1.41</v>
      </c>
      <c r="CJ2028">
        <v>-0.32</v>
      </c>
      <c r="CK2028">
        <v>0.69</v>
      </c>
      <c r="CL2028">
        <v>1.29</v>
      </c>
      <c r="CM2028">
        <v>1.69</v>
      </c>
      <c r="CN2028">
        <v>160</v>
      </c>
      <c r="CO2028">
        <v>-571</v>
      </c>
      <c r="CP2028">
        <v>-291</v>
      </c>
      <c r="CQ2028">
        <v>216</v>
      </c>
      <c r="CR2028">
        <v>-49</v>
      </c>
      <c r="CS2028">
        <v>106</v>
      </c>
      <c r="CT2028">
        <v>198</v>
      </c>
      <c r="CU2028">
        <v>262</v>
      </c>
      <c r="CV2028">
        <v>55.55</v>
      </c>
      <c r="CW2028" t="s">
        <v>2</v>
      </c>
      <c r="CX2028" t="s">
        <v>2</v>
      </c>
      <c r="CY2028">
        <v>48</v>
      </c>
      <c r="CZ2028" t="s">
        <v>2</v>
      </c>
      <c r="DA2028">
        <v>90.51</v>
      </c>
      <c r="DB2028">
        <v>48.45</v>
      </c>
      <c r="DC2028">
        <v>36.61</v>
      </c>
      <c r="DD2028">
        <v>0.53</v>
      </c>
      <c r="DE2028">
        <v>0.62</v>
      </c>
      <c r="DF2028">
        <v>0.73</v>
      </c>
      <c r="DG2028">
        <v>0.67</v>
      </c>
      <c r="DH2028">
        <v>0.48</v>
      </c>
      <c r="DI2028">
        <v>0.63</v>
      </c>
      <c r="DJ2028">
        <v>0.62</v>
      </c>
      <c r="DK2028">
        <v>0.61</v>
      </c>
      <c r="DL2028" s="6">
        <f>(CM2028*3+CL2028*2+CK2028)/6</f>
        <v>1.39</v>
      </c>
      <c r="DM2028">
        <f>BH2028+(BH2028*(CG2028-8.25)/8.25)</f>
        <v>-2018.5515151515156</v>
      </c>
      <c r="DN2028">
        <f>BI2028+(BI2028*(CH2028-8.25)/8.25)</f>
        <v>-1026.3660606060603</v>
      </c>
      <c r="DO2028">
        <f>BJ2028+(BJ2028*(CI2028-8.25)/8.25)</f>
        <v>745.16363636363667</v>
      </c>
      <c r="DP2028">
        <f>BK2028+(BK2028*(CJ2028-8.25)/8.25)</f>
        <v>-170.39515151515207</v>
      </c>
      <c r="DQ2028">
        <f>BL2028+(BL2028*(CK2028-8.25)/8.25)</f>
        <v>365.65818181818167</v>
      </c>
      <c r="DR2028">
        <f>BM2028+(BM2028*(CL2028-8.25)/8.25)</f>
        <v>684.09090909090901</v>
      </c>
      <c r="DS2028">
        <f>BN2028+(BN2028*(CM2028-8.25)/8.25)</f>
        <v>904.20121212121148</v>
      </c>
      <c r="DT2028" s="8">
        <f>DM2028*10^8/$I2028</f>
        <v>-7057.8724305997048</v>
      </c>
      <c r="DU2028" s="8">
        <f>DN2028*10^8/$I2028</f>
        <v>-3588.6925196016095</v>
      </c>
      <c r="DV2028" s="8">
        <f>DO2028*10^8/$I2028</f>
        <v>2605.4672600127155</v>
      </c>
      <c r="DW2028" s="8">
        <f>DP2028*10^8/$I2028</f>
        <v>-595.7872430599723</v>
      </c>
      <c r="DX2028" s="8">
        <f>DQ2028*10^8/$I2028</f>
        <v>1278.5251112523836</v>
      </c>
      <c r="DY2028" s="8">
        <f>DR2028*10^8/$I2028</f>
        <v>2391.9262555626192</v>
      </c>
      <c r="DZ2028" s="8">
        <f>DS2028*10^8/$I2028</f>
        <v>3161.5426997245158</v>
      </c>
      <c r="EA2028" s="8">
        <f>DT2028*10^8/$I2028</f>
        <v>-24677.875631467497</v>
      </c>
      <c r="EB2028" s="8">
        <f>DZ2028*0.8</f>
        <v>2529.234159779613</v>
      </c>
      <c r="EC2028" s="10">
        <f>G2028-E2028</f>
        <v>2090</v>
      </c>
      <c r="ED2028" s="4">
        <f>EC2028/E2028*100</f>
        <v>27.829560585885488</v>
      </c>
      <c r="EE2028" s="4">
        <f>DY2028-G2028</f>
        <v>-7208.0737444373808</v>
      </c>
      <c r="EF2028" s="12">
        <f>EE2028/G2028</f>
        <v>-0.75084101504556056</v>
      </c>
      <c r="EG2028" s="4">
        <f>G2028-F2028</f>
        <v>-650</v>
      </c>
    </row>
    <row r="2029" spans="1:137" x14ac:dyDescent="0.3">
      <c r="A2029">
        <v>2028</v>
      </c>
      <c r="B2029" t="s">
        <v>7341</v>
      </c>
      <c r="C2029" t="s">
        <v>4294</v>
      </c>
      <c r="D2029" t="str">
        <f>VLOOKUP(C2029,Sheet1!$A$2:$B$3197,2,FALSE)</f>
        <v>자동차부품</v>
      </c>
      <c r="E2029">
        <v>12350</v>
      </c>
      <c r="F2029">
        <v>10850</v>
      </c>
      <c r="G2029" s="7">
        <v>11150</v>
      </c>
      <c r="H2029" t="s">
        <v>1953</v>
      </c>
      <c r="I2029" s="7">
        <f>VALUE(LEFT(H2029,FIND("/",H2029)-1)) + VALUE(MID(H2029,FIND("/",H2029)+1,LEN(H2029)))</f>
        <v>11520000</v>
      </c>
      <c r="J2029" s="1">
        <v>4258</v>
      </c>
      <c r="K2029" s="1">
        <f>G2029*I2029/(10^8)</f>
        <v>1284.48</v>
      </c>
      <c r="L2029" s="1">
        <v>2112</v>
      </c>
      <c r="M2029" s="1">
        <v>1939</v>
      </c>
      <c r="N2029" s="1">
        <v>1982</v>
      </c>
      <c r="O2029" s="1">
        <v>2035</v>
      </c>
      <c r="P2029" s="1">
        <v>1804</v>
      </c>
      <c r="Q2029" s="3"/>
      <c r="R2029" s="3"/>
      <c r="S2029" s="3"/>
      <c r="T2029">
        <v>90</v>
      </c>
      <c r="U2029">
        <v>14</v>
      </c>
      <c r="V2029">
        <v>4</v>
      </c>
      <c r="W2029">
        <v>22</v>
      </c>
      <c r="X2029">
        <v>-21</v>
      </c>
      <c r="Y2029" s="3"/>
      <c r="Z2029" s="3"/>
      <c r="AA2029" s="3"/>
      <c r="AB2029">
        <v>98</v>
      </c>
      <c r="AC2029">
        <v>35</v>
      </c>
      <c r="AD2029">
        <v>45</v>
      </c>
      <c r="AE2029">
        <v>23</v>
      </c>
      <c r="AF2029">
        <v>44</v>
      </c>
      <c r="AG2029" s="3"/>
      <c r="AH2029" s="3"/>
      <c r="AI2029" s="3"/>
      <c r="AJ2029" s="1">
        <v>1313</v>
      </c>
      <c r="AK2029" s="1">
        <v>1314</v>
      </c>
      <c r="AL2029" s="1">
        <v>1295</v>
      </c>
      <c r="AM2029" s="1">
        <v>1329</v>
      </c>
      <c r="AN2029" s="1">
        <v>1364</v>
      </c>
      <c r="AO2029" s="3"/>
      <c r="AP2029" s="3"/>
      <c r="AQ2029" s="3"/>
      <c r="AR2029">
        <v>297</v>
      </c>
      <c r="AS2029">
        <v>279</v>
      </c>
      <c r="AT2029">
        <v>214</v>
      </c>
      <c r="AU2029">
        <v>252</v>
      </c>
      <c r="AV2029">
        <v>239</v>
      </c>
      <c r="AW2029" s="3"/>
      <c r="AX2029" s="3"/>
      <c r="AY2029" s="3"/>
      <c r="AZ2029" s="1">
        <v>1015</v>
      </c>
      <c r="BA2029" s="1">
        <v>1035</v>
      </c>
      <c r="BB2029" s="1">
        <v>1080</v>
      </c>
      <c r="BC2029" s="1">
        <v>1077</v>
      </c>
      <c r="BD2029" s="1">
        <v>1125</v>
      </c>
      <c r="BE2029" s="3"/>
      <c r="BF2029" s="3"/>
      <c r="BG2029" s="3"/>
      <c r="BH2029" s="1">
        <v>1015</v>
      </c>
      <c r="BI2029" s="1">
        <v>1035</v>
      </c>
      <c r="BJ2029" s="1">
        <v>1080</v>
      </c>
      <c r="BK2029" s="1">
        <v>1077</v>
      </c>
      <c r="BL2029" s="1">
        <v>1125</v>
      </c>
      <c r="BM2029" s="3"/>
      <c r="BN2029" s="3"/>
      <c r="BO2029" s="3"/>
      <c r="BP2029">
        <v>58</v>
      </c>
      <c r="BQ2029">
        <v>58</v>
      </c>
      <c r="BR2029">
        <v>58</v>
      </c>
      <c r="BS2029">
        <v>58</v>
      </c>
      <c r="BT2029">
        <v>58</v>
      </c>
      <c r="BU2029" s="3"/>
      <c r="BV2029" s="3"/>
      <c r="BW2029" s="3"/>
      <c r="BX2029">
        <v>7.26</v>
      </c>
      <c r="BY2029">
        <v>2.67</v>
      </c>
      <c r="BZ2029">
        <v>3.43</v>
      </c>
      <c r="CA2029">
        <v>1.76</v>
      </c>
      <c r="CB2029">
        <v>3.3</v>
      </c>
      <c r="CC2029" s="3"/>
      <c r="CD2029" s="3"/>
      <c r="CE2029" s="3"/>
      <c r="CF2029">
        <v>10.029999999999999</v>
      </c>
      <c r="CG2029">
        <v>3.41</v>
      </c>
      <c r="CH2029">
        <v>4.2300000000000004</v>
      </c>
      <c r="CI2029">
        <v>2.14</v>
      </c>
      <c r="CJ2029">
        <v>4.03</v>
      </c>
      <c r="CK2029" s="3"/>
      <c r="CL2029" s="3"/>
      <c r="CM2029" s="3"/>
      <c r="CN2029">
        <v>850</v>
      </c>
      <c r="CO2029">
        <v>304</v>
      </c>
      <c r="CP2029">
        <v>389</v>
      </c>
      <c r="CQ2029">
        <v>201</v>
      </c>
      <c r="CR2029">
        <v>385</v>
      </c>
      <c r="CS2029" s="3"/>
      <c r="CT2029" s="3"/>
      <c r="CU2029" s="3"/>
      <c r="CV2029">
        <v>16.95</v>
      </c>
      <c r="CW2029">
        <v>25.8</v>
      </c>
      <c r="CX2029">
        <v>15.04</v>
      </c>
      <c r="CY2029">
        <v>29.63</v>
      </c>
      <c r="CZ2029">
        <v>32.200000000000003</v>
      </c>
      <c r="DA2029" s="3"/>
      <c r="DB2029" s="3"/>
      <c r="DC2029" s="3"/>
      <c r="DD2029">
        <v>1.63</v>
      </c>
      <c r="DE2029">
        <v>0.87</v>
      </c>
      <c r="DF2029">
        <v>0.62</v>
      </c>
      <c r="DG2029">
        <v>0.64</v>
      </c>
      <c r="DH2029">
        <v>1.27</v>
      </c>
      <c r="DI2029" s="3"/>
      <c r="DJ2029" s="3"/>
      <c r="DK2029" s="3"/>
      <c r="DL2029" s="6">
        <f>(CM2029*3+CL2029*2+CK2029)/6</f>
        <v>0</v>
      </c>
      <c r="DM2029">
        <f>BH2029+(BH2029*(CG2029-8.25)/8.25)</f>
        <v>419.53333333333342</v>
      </c>
      <c r="DN2029">
        <f>BI2029+(BI2029*(CH2029-8.25)/8.25)</f>
        <v>530.67272727272734</v>
      </c>
      <c r="DO2029">
        <f>BJ2029+(BJ2029*(CI2029-8.25)/8.25)</f>
        <v>280.14545454545464</v>
      </c>
      <c r="DP2029">
        <f>BK2029+(BK2029*(CJ2029-8.25)/8.25)</f>
        <v>526.09818181818184</v>
      </c>
      <c r="DQ2029">
        <f>BL2029+(BL2029*(CK2029-8.25)/8.25)</f>
        <v>0</v>
      </c>
      <c r="DR2029">
        <f>BM2029+(BM2029*(CL2029-8.25)/8.25)</f>
        <v>0</v>
      </c>
      <c r="DS2029">
        <f>BN2029+(BN2029*(CM2029-8.25)/8.25)</f>
        <v>0</v>
      </c>
      <c r="DT2029" s="8">
        <f>DM2029*10^8/$I2029</f>
        <v>3641.7824074074083</v>
      </c>
      <c r="DU2029" s="8">
        <f>DN2029*10^8/$I2029</f>
        <v>4606.5340909090919</v>
      </c>
      <c r="DV2029" s="8">
        <f>DO2029*10^8/$I2029</f>
        <v>2431.8181818181824</v>
      </c>
      <c r="DW2029" s="8">
        <f>DP2029*10^8/$I2029</f>
        <v>4566.8244949494947</v>
      </c>
      <c r="DX2029" s="8">
        <f>DQ2029*10^8/$I2029</f>
        <v>0</v>
      </c>
      <c r="DY2029" s="8">
        <f>DR2029*10^8/$I2029</f>
        <v>0</v>
      </c>
      <c r="DZ2029" s="8">
        <f>DS2029*10^8/$I2029</f>
        <v>0</v>
      </c>
      <c r="EA2029" s="8">
        <f>DT2029*10^8/$I2029</f>
        <v>31612.694508744866</v>
      </c>
      <c r="EB2029" s="8">
        <f>DZ2029*0.8</f>
        <v>0</v>
      </c>
      <c r="EC2029" s="10">
        <f>G2029-E2029</f>
        <v>-1200</v>
      </c>
      <c r="ED2029" s="4">
        <f>EC2029/E2029*100</f>
        <v>-9.7165991902834001</v>
      </c>
      <c r="EE2029" s="4">
        <f>DY2029-G2029</f>
        <v>-11150</v>
      </c>
      <c r="EF2029" s="12">
        <f>EE2029/G2029</f>
        <v>-1</v>
      </c>
      <c r="EG2029" s="4">
        <f>G2029-F2029</f>
        <v>300</v>
      </c>
    </row>
    <row r="2030" spans="1:137" x14ac:dyDescent="0.3">
      <c r="A2030">
        <v>2029</v>
      </c>
      <c r="B2030" t="s">
        <v>7115</v>
      </c>
      <c r="C2030" t="s">
        <v>4295</v>
      </c>
      <c r="D2030" t="str">
        <f>VLOOKUP(C2030,Sheet1!$A$2:$B$3197,2,FALSE)</f>
        <v>철강</v>
      </c>
      <c r="E2030">
        <v>4210</v>
      </c>
      <c r="F2030">
        <v>8140</v>
      </c>
      <c r="G2030" s="7">
        <v>7800</v>
      </c>
      <c r="H2030" t="s">
        <v>1954</v>
      </c>
      <c r="I2030" s="7">
        <f>VALUE(LEFT(H2030,FIND("/",H2030)-1)) + VALUE(MID(H2030,FIND("/",H2030)+1,LEN(H2030)))</f>
        <v>15702890</v>
      </c>
      <c r="J2030">
        <v>0</v>
      </c>
      <c r="K2030" s="1">
        <f>G2030*I2030/(10^8)</f>
        <v>1224.8254199999999</v>
      </c>
      <c r="L2030" s="1">
        <v>1406</v>
      </c>
      <c r="M2030" s="1">
        <v>1692</v>
      </c>
      <c r="N2030" s="1">
        <v>2280</v>
      </c>
      <c r="O2030" s="1">
        <v>2376</v>
      </c>
      <c r="P2030" s="1">
        <v>2249</v>
      </c>
      <c r="Q2030" s="3"/>
      <c r="R2030" s="3"/>
      <c r="S2030" s="3"/>
      <c r="T2030">
        <v>78</v>
      </c>
      <c r="U2030">
        <v>91</v>
      </c>
      <c r="V2030">
        <v>90</v>
      </c>
      <c r="W2030">
        <v>79</v>
      </c>
      <c r="X2030">
        <v>86</v>
      </c>
      <c r="Y2030" s="3"/>
      <c r="Z2030" s="3"/>
      <c r="AA2030" s="3"/>
      <c r="AB2030">
        <v>97</v>
      </c>
      <c r="AC2030">
        <v>63</v>
      </c>
      <c r="AD2030">
        <v>72</v>
      </c>
      <c r="AE2030">
        <v>65</v>
      </c>
      <c r="AF2030">
        <v>77</v>
      </c>
      <c r="AG2030" s="3"/>
      <c r="AH2030" s="3"/>
      <c r="AI2030" s="3"/>
      <c r="AJ2030" s="1">
        <v>1532</v>
      </c>
      <c r="AK2030" s="1">
        <v>1564</v>
      </c>
      <c r="AL2030" s="1">
        <v>1671</v>
      </c>
      <c r="AM2030" s="1">
        <v>1712</v>
      </c>
      <c r="AN2030" s="1">
        <v>1845</v>
      </c>
      <c r="AO2030" s="3"/>
      <c r="AP2030" s="3"/>
      <c r="AQ2030" s="3"/>
      <c r="AR2030">
        <v>168</v>
      </c>
      <c r="AS2030">
        <v>161</v>
      </c>
      <c r="AT2030">
        <v>222</v>
      </c>
      <c r="AU2030">
        <v>221</v>
      </c>
      <c r="AV2030">
        <v>301</v>
      </c>
      <c r="AW2030" s="3"/>
      <c r="AX2030" s="3"/>
      <c r="AY2030" s="3"/>
      <c r="AZ2030" s="1">
        <v>1364</v>
      </c>
      <c r="BA2030" s="1">
        <v>1403</v>
      </c>
      <c r="BB2030" s="1">
        <v>1449</v>
      </c>
      <c r="BC2030" s="1">
        <v>1491</v>
      </c>
      <c r="BD2030" s="1">
        <v>1544</v>
      </c>
      <c r="BE2030" s="3"/>
      <c r="BF2030" s="3"/>
      <c r="BG2030" s="3"/>
      <c r="BH2030" s="1">
        <v>1364</v>
      </c>
      <c r="BI2030" s="1">
        <v>1403</v>
      </c>
      <c r="BJ2030" s="1">
        <v>1449</v>
      </c>
      <c r="BK2030" s="1">
        <v>1491</v>
      </c>
      <c r="BL2030" s="1">
        <v>1544</v>
      </c>
      <c r="BM2030" s="3"/>
      <c r="BN2030" s="3"/>
      <c r="BO2030" s="3"/>
      <c r="BP2030">
        <v>86</v>
      </c>
      <c r="BQ2030">
        <v>86</v>
      </c>
      <c r="BR2030">
        <v>86</v>
      </c>
      <c r="BS2030">
        <v>86</v>
      </c>
      <c r="BT2030">
        <v>86</v>
      </c>
      <c r="BU2030" s="3"/>
      <c r="BV2030" s="3"/>
      <c r="BW2030" s="3"/>
      <c r="BX2030">
        <v>6.57</v>
      </c>
      <c r="BY2030">
        <v>4.0599999999999996</v>
      </c>
      <c r="BZ2030">
        <v>4.47</v>
      </c>
      <c r="CA2030">
        <v>3.87</v>
      </c>
      <c r="CB2030">
        <v>4.34</v>
      </c>
      <c r="CC2030" s="3"/>
      <c r="CD2030" s="3"/>
      <c r="CE2030" s="3"/>
      <c r="CF2030">
        <v>7.29</v>
      </c>
      <c r="CG2030">
        <v>4.54</v>
      </c>
      <c r="CH2030">
        <v>5.07</v>
      </c>
      <c r="CI2030">
        <v>4.45</v>
      </c>
      <c r="CJ2030">
        <v>5.09</v>
      </c>
      <c r="CK2030" s="3"/>
      <c r="CL2030" s="3"/>
      <c r="CM2030" s="3"/>
      <c r="CN2030">
        <v>617</v>
      </c>
      <c r="CO2030">
        <v>400</v>
      </c>
      <c r="CP2030">
        <v>461</v>
      </c>
      <c r="CQ2030">
        <v>417</v>
      </c>
      <c r="CR2030">
        <v>492</v>
      </c>
      <c r="CS2030" s="3"/>
      <c r="CT2030" s="3"/>
      <c r="CU2030" s="3"/>
      <c r="CV2030">
        <v>7.09</v>
      </c>
      <c r="CW2030">
        <v>10.56</v>
      </c>
      <c r="CX2030">
        <v>10.01</v>
      </c>
      <c r="CY2030">
        <v>9.5</v>
      </c>
      <c r="CZ2030">
        <v>8.44</v>
      </c>
      <c r="DA2030" s="3"/>
      <c r="DB2030" s="3"/>
      <c r="DC2030" s="3"/>
      <c r="DD2030">
        <v>0.5</v>
      </c>
      <c r="DE2030">
        <v>0.47</v>
      </c>
      <c r="DF2030">
        <v>0.5</v>
      </c>
      <c r="DG2030">
        <v>0.41</v>
      </c>
      <c r="DH2030">
        <v>0.42</v>
      </c>
      <c r="DI2030" s="3"/>
      <c r="DJ2030" s="3"/>
      <c r="DK2030" s="3"/>
      <c r="DL2030" s="6">
        <f>(CM2030*3+CL2030*2+CK2030)/6</f>
        <v>0</v>
      </c>
      <c r="DM2030">
        <f>BH2030+(BH2030*(CG2030-8.25)/8.25)</f>
        <v>750.61333333333334</v>
      </c>
      <c r="DN2030">
        <f>BI2030+(BI2030*(CH2030-8.25)/8.25)</f>
        <v>862.20727272727277</v>
      </c>
      <c r="DO2030">
        <f>BJ2030+(BJ2030*(CI2030-8.25)/8.25)</f>
        <v>781.58181818181822</v>
      </c>
      <c r="DP2030">
        <f>BK2030+(BK2030*(CJ2030-8.25)/8.25)</f>
        <v>919.90181818181816</v>
      </c>
      <c r="DQ2030">
        <f>BL2030+(BL2030*(CK2030-8.25)/8.25)</f>
        <v>0</v>
      </c>
      <c r="DR2030">
        <f>BM2030+(BM2030*(CL2030-8.25)/8.25)</f>
        <v>0</v>
      </c>
      <c r="DS2030">
        <f>BN2030+(BN2030*(CM2030-8.25)/8.25)</f>
        <v>0</v>
      </c>
      <c r="DT2030" s="8">
        <f>DM2030*10^8/$I2030</f>
        <v>4780.0967422769518</v>
      </c>
      <c r="DU2030" s="8">
        <f>DN2030*10^8/$I2030</f>
        <v>5490.7553496666715</v>
      </c>
      <c r="DV2030" s="8">
        <f>DO2030*10^8/$I2030</f>
        <v>4977.3119354578566</v>
      </c>
      <c r="DW2030" s="8">
        <f>DP2030*10^8/$I2030</f>
        <v>5858.1688987302214</v>
      </c>
      <c r="DX2030" s="8">
        <f>DQ2030*10^8/$I2030</f>
        <v>0</v>
      </c>
      <c r="DY2030" s="8">
        <f>DR2030*10^8/$I2030</f>
        <v>0</v>
      </c>
      <c r="DZ2030" s="8">
        <f>DS2030*10^8/$I2030</f>
        <v>0</v>
      </c>
      <c r="EA2030" s="8">
        <f>DT2030*10^8/$I2030</f>
        <v>30440.872618205642</v>
      </c>
      <c r="EB2030" s="8">
        <f>DZ2030*0.8</f>
        <v>0</v>
      </c>
      <c r="EC2030" s="10">
        <f>G2030-E2030</f>
        <v>3590</v>
      </c>
      <c r="ED2030" s="4">
        <f>EC2030/E2030*100</f>
        <v>85.2731591448931</v>
      </c>
      <c r="EE2030" s="4">
        <f>DY2030-G2030</f>
        <v>-7800</v>
      </c>
      <c r="EF2030" s="12">
        <f>EE2030/G2030</f>
        <v>-1</v>
      </c>
      <c r="EG2030" s="4">
        <f>G2030-F2030</f>
        <v>-340</v>
      </c>
    </row>
    <row r="2031" spans="1:137" x14ac:dyDescent="0.3">
      <c r="A2031">
        <v>2030</v>
      </c>
      <c r="B2031" t="s">
        <v>6569</v>
      </c>
      <c r="C2031" t="s">
        <v>4296</v>
      </c>
      <c r="D2031" t="str">
        <f>VLOOKUP(C2031,Sheet1!$A$2:$B$3197,2,FALSE)</f>
        <v>IT서비스</v>
      </c>
      <c r="E2031">
        <v>3355</v>
      </c>
      <c r="F2031">
        <v>2950</v>
      </c>
      <c r="G2031" s="7">
        <v>3115</v>
      </c>
      <c r="H2031" t="s">
        <v>1955</v>
      </c>
      <c r="I2031" s="7">
        <f>VALUE(LEFT(H2031,FIND("/",H2031)-1)) + VALUE(MID(H2031,FIND("/",H2031)+1,LEN(H2031)))</f>
        <v>31422383</v>
      </c>
      <c r="J2031" s="1">
        <v>10000</v>
      </c>
      <c r="K2031" s="1">
        <f>G2031*I2031/(10^8)</f>
        <v>978.80723045000002</v>
      </c>
      <c r="L2031" s="1">
        <v>1566</v>
      </c>
      <c r="M2031" s="1">
        <v>1366</v>
      </c>
      <c r="N2031" s="1">
        <v>1467</v>
      </c>
      <c r="O2031" s="1">
        <v>1574</v>
      </c>
      <c r="P2031" s="1">
        <v>1556</v>
      </c>
      <c r="Q2031" s="3"/>
      <c r="R2031" s="3"/>
      <c r="S2031" s="3"/>
      <c r="T2031">
        <v>70</v>
      </c>
      <c r="U2031">
        <v>18</v>
      </c>
      <c r="V2031">
        <v>-15</v>
      </c>
      <c r="W2031">
        <v>23</v>
      </c>
      <c r="X2031">
        <v>37</v>
      </c>
      <c r="Y2031" s="3"/>
      <c r="Z2031" s="3"/>
      <c r="AA2031" s="3"/>
      <c r="AB2031">
        <v>55</v>
      </c>
      <c r="AC2031">
        <v>17</v>
      </c>
      <c r="AD2031">
        <v>-28</v>
      </c>
      <c r="AE2031">
        <v>12</v>
      </c>
      <c r="AF2031">
        <v>26</v>
      </c>
      <c r="AG2031" s="3"/>
      <c r="AH2031" s="3"/>
      <c r="AI2031" s="3"/>
      <c r="AJ2031" s="1">
        <v>1126</v>
      </c>
      <c r="AK2031" s="1">
        <v>1329</v>
      </c>
      <c r="AL2031" s="1">
        <v>1241</v>
      </c>
      <c r="AM2031" s="1">
        <v>1347</v>
      </c>
      <c r="AN2031" s="1">
        <v>1448</v>
      </c>
      <c r="AO2031" s="3"/>
      <c r="AP2031" s="3"/>
      <c r="AQ2031" s="3"/>
      <c r="AR2031">
        <v>563</v>
      </c>
      <c r="AS2031">
        <v>595</v>
      </c>
      <c r="AT2031">
        <v>529</v>
      </c>
      <c r="AU2031">
        <v>621</v>
      </c>
      <c r="AV2031">
        <v>695</v>
      </c>
      <c r="AW2031" s="3"/>
      <c r="AX2031" s="3"/>
      <c r="AY2031" s="3"/>
      <c r="AZ2031">
        <v>563</v>
      </c>
      <c r="BA2031">
        <v>734</v>
      </c>
      <c r="BB2031">
        <v>713</v>
      </c>
      <c r="BC2031">
        <v>726</v>
      </c>
      <c r="BD2031">
        <v>753</v>
      </c>
      <c r="BE2031" s="3"/>
      <c r="BF2031" s="3"/>
      <c r="BG2031" s="3"/>
      <c r="BH2031">
        <v>563</v>
      </c>
      <c r="BI2031">
        <v>644</v>
      </c>
      <c r="BJ2031">
        <v>625</v>
      </c>
      <c r="BK2031">
        <v>634</v>
      </c>
      <c r="BL2031">
        <v>656</v>
      </c>
      <c r="BM2031" s="3"/>
      <c r="BN2031" s="3"/>
      <c r="BO2031" s="3"/>
      <c r="BP2031">
        <v>157</v>
      </c>
      <c r="BQ2031">
        <v>157</v>
      </c>
      <c r="BR2031">
        <v>157</v>
      </c>
      <c r="BS2031">
        <v>157</v>
      </c>
      <c r="BT2031">
        <v>157</v>
      </c>
      <c r="BU2031" s="3"/>
      <c r="BV2031" s="3"/>
      <c r="BW2031" s="3"/>
      <c r="BX2031">
        <v>4.9800000000000004</v>
      </c>
      <c r="BY2031">
        <v>1.39</v>
      </c>
      <c r="BZ2031">
        <v>-2.15</v>
      </c>
      <c r="CA2031">
        <v>0.9</v>
      </c>
      <c r="CB2031">
        <v>1.89</v>
      </c>
      <c r="CC2031" s="3"/>
      <c r="CD2031" s="3"/>
      <c r="CE2031" s="3"/>
      <c r="CF2031">
        <v>10.33</v>
      </c>
      <c r="CG2031">
        <v>2.04</v>
      </c>
      <c r="CH2031">
        <v>-2.3199999999999998</v>
      </c>
      <c r="CI2031">
        <v>2.19</v>
      </c>
      <c r="CJ2031">
        <v>3.83</v>
      </c>
      <c r="CK2031" s="3"/>
      <c r="CL2031" s="3"/>
      <c r="CM2031" s="3"/>
      <c r="CN2031">
        <v>176</v>
      </c>
      <c r="CO2031">
        <v>39</v>
      </c>
      <c r="CP2031">
        <v>-47</v>
      </c>
      <c r="CQ2031">
        <v>44</v>
      </c>
      <c r="CR2031">
        <v>78</v>
      </c>
      <c r="CS2031" s="3"/>
      <c r="CT2031" s="3"/>
      <c r="CU2031" s="3"/>
      <c r="CV2031">
        <v>21.64</v>
      </c>
      <c r="CW2031">
        <v>85.87</v>
      </c>
      <c r="CX2031" t="s">
        <v>2</v>
      </c>
      <c r="CY2031">
        <v>73.81</v>
      </c>
      <c r="CZ2031">
        <v>41.15</v>
      </c>
      <c r="DA2031" s="3"/>
      <c r="DB2031" s="3"/>
      <c r="DC2031" s="3"/>
      <c r="DD2031">
        <v>2.1</v>
      </c>
      <c r="DE2031">
        <v>1.63</v>
      </c>
      <c r="DF2031">
        <v>1.07</v>
      </c>
      <c r="DG2031">
        <v>1.6</v>
      </c>
      <c r="DH2031">
        <v>1.54</v>
      </c>
      <c r="DI2031" s="3"/>
      <c r="DJ2031" s="3"/>
      <c r="DK2031" s="3"/>
      <c r="DL2031" s="6">
        <f>(CM2031*3+CL2031*2+CK2031)/6</f>
        <v>0</v>
      </c>
      <c r="DM2031">
        <f>BH2031+(BH2031*(CG2031-8.25)/8.25)</f>
        <v>139.21454545454543</v>
      </c>
      <c r="DN2031">
        <f>BI2031+(BI2031*(CH2031-8.25)/8.25)</f>
        <v>-181.10060606060608</v>
      </c>
      <c r="DO2031">
        <f>BJ2031+(BJ2031*(CI2031-8.25)/8.25)</f>
        <v>165.90909090909088</v>
      </c>
      <c r="DP2031">
        <f>BK2031+(BK2031*(CJ2031-8.25)/8.25)</f>
        <v>294.32969696969701</v>
      </c>
      <c r="DQ2031">
        <f>BL2031+(BL2031*(CK2031-8.25)/8.25)</f>
        <v>0</v>
      </c>
      <c r="DR2031">
        <f>BM2031+(BM2031*(CL2031-8.25)/8.25)</f>
        <v>0</v>
      </c>
      <c r="DS2031">
        <f>BN2031+(BN2031*(CM2031-8.25)/8.25)</f>
        <v>0</v>
      </c>
      <c r="DT2031" s="8">
        <f>DM2031*10^8/$I2031</f>
        <v>443.04260900436935</v>
      </c>
      <c r="DU2031" s="8">
        <f>DN2031*10^8/$I2031</f>
        <v>-576.34268559646182</v>
      </c>
      <c r="DV2031" s="8">
        <f>DO2031*10^8/$I2031</f>
        <v>527.99652689960169</v>
      </c>
      <c r="DW2031" s="8">
        <f>DP2031*10^8/$I2031</f>
        <v>936.68801939590958</v>
      </c>
      <c r="DX2031" s="8">
        <f>DQ2031*10^8/$I2031</f>
        <v>0</v>
      </c>
      <c r="DY2031" s="8">
        <f>DR2031*10^8/$I2031</f>
        <v>0</v>
      </c>
      <c r="DZ2031" s="8">
        <f>DS2031*10^8/$I2031</f>
        <v>0</v>
      </c>
      <c r="EA2031" s="8">
        <f>DT2031*10^8/$I2031</f>
        <v>1409.9586559185195</v>
      </c>
      <c r="EB2031" s="8">
        <f>DZ2031*0.8</f>
        <v>0</v>
      </c>
      <c r="EC2031" s="10">
        <f>G2031-E2031</f>
        <v>-240</v>
      </c>
      <c r="ED2031" s="4">
        <f>EC2031/E2031*100</f>
        <v>-7.1535022354694489</v>
      </c>
      <c r="EE2031" s="4">
        <f>DY2031-G2031</f>
        <v>-3115</v>
      </c>
      <c r="EF2031" s="12">
        <f>EE2031/G2031</f>
        <v>-1</v>
      </c>
      <c r="EG2031" s="4">
        <f>G2031-F2031</f>
        <v>165</v>
      </c>
    </row>
    <row r="2032" spans="1:137" x14ac:dyDescent="0.3">
      <c r="A2032">
        <v>2031</v>
      </c>
      <c r="B2032" t="s">
        <v>7265</v>
      </c>
      <c r="C2032" t="s">
        <v>4297</v>
      </c>
      <c r="D2032" t="str">
        <f>VLOOKUP(C2032,Sheet1!$A$2:$B$3197,2,FALSE)</f>
        <v>화학</v>
      </c>
      <c r="E2032">
        <v>9910</v>
      </c>
      <c r="F2032">
        <v>9590</v>
      </c>
      <c r="G2032" s="7">
        <v>9780</v>
      </c>
      <c r="H2032" t="s">
        <v>1956</v>
      </c>
      <c r="I2032" s="7">
        <f>VALUE(LEFT(H2032,FIND("/",H2032)-1)) + VALUE(MID(H2032,FIND("/",H2032)+1,LEN(H2032)))</f>
        <v>11270000</v>
      </c>
      <c r="J2032">
        <v>0</v>
      </c>
      <c r="K2032" s="1">
        <f>G2032*I2032/(10^8)</f>
        <v>1102.2059999999999</v>
      </c>
      <c r="L2032">
        <v>443</v>
      </c>
      <c r="M2032">
        <v>485</v>
      </c>
      <c r="N2032">
        <v>606</v>
      </c>
      <c r="O2032">
        <v>696</v>
      </c>
      <c r="P2032">
        <v>733</v>
      </c>
      <c r="Q2032" s="3"/>
      <c r="R2032" s="3"/>
      <c r="S2032" s="3"/>
      <c r="T2032">
        <v>82</v>
      </c>
      <c r="U2032">
        <v>51</v>
      </c>
      <c r="V2032">
        <v>114</v>
      </c>
      <c r="W2032">
        <v>145</v>
      </c>
      <c r="X2032">
        <v>141</v>
      </c>
      <c r="Y2032" s="3"/>
      <c r="Z2032" s="3"/>
      <c r="AA2032" s="3"/>
      <c r="AB2032">
        <v>67</v>
      </c>
      <c r="AC2032">
        <v>40</v>
      </c>
      <c r="AD2032">
        <v>89</v>
      </c>
      <c r="AE2032">
        <v>114</v>
      </c>
      <c r="AF2032">
        <v>106</v>
      </c>
      <c r="AG2032" s="3"/>
      <c r="AH2032" s="3"/>
      <c r="AI2032" s="3"/>
      <c r="AJ2032">
        <v>604</v>
      </c>
      <c r="AK2032">
        <v>627</v>
      </c>
      <c r="AL2032">
        <v>658</v>
      </c>
      <c r="AM2032">
        <v>793</v>
      </c>
      <c r="AN2032">
        <v>845</v>
      </c>
      <c r="AO2032" s="3"/>
      <c r="AP2032" s="3"/>
      <c r="AQ2032" s="3"/>
      <c r="AR2032">
        <v>134</v>
      </c>
      <c r="AS2032">
        <v>137</v>
      </c>
      <c r="AT2032">
        <v>102</v>
      </c>
      <c r="AU2032">
        <v>132</v>
      </c>
      <c r="AV2032">
        <v>99</v>
      </c>
      <c r="AW2032" s="3"/>
      <c r="AX2032" s="3"/>
      <c r="AY2032" s="3"/>
      <c r="AZ2032">
        <v>470</v>
      </c>
      <c r="BA2032">
        <v>490</v>
      </c>
      <c r="BB2032">
        <v>556</v>
      </c>
      <c r="BC2032">
        <v>661</v>
      </c>
      <c r="BD2032">
        <v>746</v>
      </c>
      <c r="BE2032" s="3"/>
      <c r="BF2032" s="3"/>
      <c r="BG2032" s="3"/>
      <c r="BH2032">
        <v>470</v>
      </c>
      <c r="BI2032">
        <v>490</v>
      </c>
      <c r="BJ2032">
        <v>556</v>
      </c>
      <c r="BK2032">
        <v>661</v>
      </c>
      <c r="BL2032">
        <v>746</v>
      </c>
      <c r="BM2032" s="3"/>
      <c r="BN2032" s="3"/>
      <c r="BO2032" s="3"/>
      <c r="BP2032">
        <v>56</v>
      </c>
      <c r="BQ2032">
        <v>56</v>
      </c>
      <c r="BR2032">
        <v>56</v>
      </c>
      <c r="BS2032">
        <v>56</v>
      </c>
      <c r="BT2032">
        <v>56</v>
      </c>
      <c r="BU2032" s="3"/>
      <c r="BV2032" s="3"/>
      <c r="BW2032" s="3"/>
      <c r="BX2032">
        <v>11.6</v>
      </c>
      <c r="BY2032">
        <v>6.46</v>
      </c>
      <c r="BZ2032">
        <v>13.91</v>
      </c>
      <c r="CA2032">
        <v>15.73</v>
      </c>
      <c r="CB2032">
        <v>12.96</v>
      </c>
      <c r="CC2032" s="3"/>
      <c r="CD2032" s="3"/>
      <c r="CE2032" s="3"/>
      <c r="CF2032">
        <v>14.77</v>
      </c>
      <c r="CG2032">
        <v>8.2899999999999991</v>
      </c>
      <c r="CH2032">
        <v>17.09</v>
      </c>
      <c r="CI2032">
        <v>18.760000000000002</v>
      </c>
      <c r="CJ2032">
        <v>15.09</v>
      </c>
      <c r="CK2032" s="3"/>
      <c r="CL2032" s="3"/>
      <c r="CM2032" s="3"/>
      <c r="CN2032">
        <v>597</v>
      </c>
      <c r="CO2032">
        <v>353</v>
      </c>
      <c r="CP2032">
        <v>793</v>
      </c>
      <c r="CQ2032" s="1">
        <v>1013</v>
      </c>
      <c r="CR2032">
        <v>942</v>
      </c>
      <c r="CS2032" s="3"/>
      <c r="CT2032" s="3"/>
      <c r="CU2032" s="3"/>
      <c r="CV2032">
        <v>13.4</v>
      </c>
      <c r="CW2032">
        <v>24.35</v>
      </c>
      <c r="CX2032">
        <v>9.81</v>
      </c>
      <c r="CY2032">
        <v>10.71</v>
      </c>
      <c r="CZ2032">
        <v>10.62</v>
      </c>
      <c r="DA2032" s="3"/>
      <c r="DB2032" s="3"/>
      <c r="DC2032" s="3"/>
      <c r="DD2032">
        <v>1.76</v>
      </c>
      <c r="DE2032">
        <v>1.82</v>
      </c>
      <c r="DF2032">
        <v>1.46</v>
      </c>
      <c r="DG2032">
        <v>1.74</v>
      </c>
      <c r="DH2032">
        <v>1.43</v>
      </c>
      <c r="DI2032" s="3"/>
      <c r="DJ2032" s="3"/>
      <c r="DK2032" s="3"/>
      <c r="DL2032" s="6">
        <f>(CM2032*3+CL2032*2+CK2032)/6</f>
        <v>0</v>
      </c>
      <c r="DM2032">
        <f>BH2032+(BH2032*(CG2032-8.25)/8.25)</f>
        <v>472.27878787878785</v>
      </c>
      <c r="DN2032">
        <f>BI2032+(BI2032*(CH2032-8.25)/8.25)</f>
        <v>1015.0424242424243</v>
      </c>
      <c r="DO2032">
        <f>BJ2032+(BJ2032*(CI2032-8.25)/8.25)</f>
        <v>1264.3103030303032</v>
      </c>
      <c r="DP2032">
        <f>BK2032+(BK2032*(CJ2032-8.25)/8.25)</f>
        <v>1209.0290909090909</v>
      </c>
      <c r="DQ2032">
        <f>BL2032+(BL2032*(CK2032-8.25)/8.25)</f>
        <v>0</v>
      </c>
      <c r="DR2032">
        <f>BM2032+(BM2032*(CL2032-8.25)/8.25)</f>
        <v>0</v>
      </c>
      <c r="DS2032">
        <f>BN2032+(BN2032*(CM2032-8.25)/8.25)</f>
        <v>0</v>
      </c>
      <c r="DT2032" s="8">
        <f>DM2032*10^8/$I2032</f>
        <v>4190.5837433787738</v>
      </c>
      <c r="DU2032" s="8">
        <f>DN2032*10^8/$I2032</f>
        <v>9006.587615283268</v>
      </c>
      <c r="DV2032" s="8">
        <f>DO2032*10^8/$I2032</f>
        <v>11218.370035761342</v>
      </c>
      <c r="DW2032" s="8">
        <f>DP2032*10^8/$I2032</f>
        <v>10727.85351294668</v>
      </c>
      <c r="DX2032" s="8">
        <f>DQ2032*10^8/$I2032</f>
        <v>0</v>
      </c>
      <c r="DY2032" s="8">
        <f>DR2032*10^8/$I2032</f>
        <v>0</v>
      </c>
      <c r="DZ2032" s="8">
        <f>DS2032*10^8/$I2032</f>
        <v>0</v>
      </c>
      <c r="EA2032" s="8">
        <f>DT2032*10^8/$I2032</f>
        <v>37183.529222526828</v>
      </c>
      <c r="EB2032" s="8">
        <f>DZ2032*0.8</f>
        <v>0</v>
      </c>
      <c r="EC2032" s="10">
        <f>G2032-E2032</f>
        <v>-130</v>
      </c>
      <c r="ED2032" s="4">
        <f>EC2032/E2032*100</f>
        <v>-1.3118062563067607</v>
      </c>
      <c r="EE2032" s="4">
        <f>DY2032-G2032</f>
        <v>-9780</v>
      </c>
      <c r="EF2032" s="12">
        <f>EE2032/G2032</f>
        <v>-1</v>
      </c>
      <c r="EG2032" s="4">
        <f>G2032-F2032</f>
        <v>190</v>
      </c>
    </row>
    <row r="2033" spans="1:137" x14ac:dyDescent="0.3">
      <c r="A2033">
        <v>2032</v>
      </c>
      <c r="B2033" t="s">
        <v>6773</v>
      </c>
      <c r="C2033" t="s">
        <v>4298</v>
      </c>
      <c r="D2033" t="str">
        <f>VLOOKUP(C2033,Sheet1!$A$2:$B$3197,2,FALSE)</f>
        <v>소프트웨어</v>
      </c>
      <c r="E2033">
        <v>3475</v>
      </c>
      <c r="F2033">
        <v>4235</v>
      </c>
      <c r="G2033" s="7">
        <v>4650</v>
      </c>
      <c r="H2033" t="s">
        <v>1957</v>
      </c>
      <c r="I2033" s="7">
        <f>VALUE(LEFT(H2033,FIND("/",H2033)-1)) + VALUE(MID(H2033,FIND("/",H2033)+1,LEN(H2033)))</f>
        <v>37923889</v>
      </c>
      <c r="J2033">
        <v>0</v>
      </c>
      <c r="K2033" s="1">
        <f>G2033*I2033/(10^8)</f>
        <v>1763.4608384999999</v>
      </c>
      <c r="L2033">
        <v>167</v>
      </c>
      <c r="M2033">
        <v>212</v>
      </c>
      <c r="N2033">
        <v>246</v>
      </c>
      <c r="O2033">
        <v>304</v>
      </c>
      <c r="P2033">
        <v>372</v>
      </c>
      <c r="Q2033" s="3"/>
      <c r="R2033" s="3"/>
      <c r="S2033" s="3"/>
      <c r="T2033">
        <v>19</v>
      </c>
      <c r="U2033">
        <v>33</v>
      </c>
      <c r="V2033">
        <v>40</v>
      </c>
      <c r="W2033">
        <v>21</v>
      </c>
      <c r="X2033">
        <v>-35</v>
      </c>
      <c r="Y2033" s="3"/>
      <c r="Z2033" s="3"/>
      <c r="AA2033" s="3"/>
      <c r="AB2033">
        <v>17</v>
      </c>
      <c r="AC2033">
        <v>34</v>
      </c>
      <c r="AD2033">
        <v>38</v>
      </c>
      <c r="AE2033">
        <v>25</v>
      </c>
      <c r="AF2033">
        <v>-88</v>
      </c>
      <c r="AG2033" s="3"/>
      <c r="AH2033" s="3"/>
      <c r="AI2033" s="3"/>
      <c r="AJ2033">
        <v>166</v>
      </c>
      <c r="AK2033">
        <v>203</v>
      </c>
      <c r="AL2033">
        <v>274</v>
      </c>
      <c r="AM2033">
        <v>511</v>
      </c>
      <c r="AN2033">
        <v>510</v>
      </c>
      <c r="AO2033" s="3"/>
      <c r="AP2033" s="3"/>
      <c r="AQ2033" s="3"/>
      <c r="AR2033">
        <v>42</v>
      </c>
      <c r="AS2033">
        <v>44</v>
      </c>
      <c r="AT2033">
        <v>71</v>
      </c>
      <c r="AU2033">
        <v>283</v>
      </c>
      <c r="AV2033">
        <v>168</v>
      </c>
      <c r="AW2033" s="3"/>
      <c r="AX2033" s="3"/>
      <c r="AY2033" s="3"/>
      <c r="AZ2033">
        <v>124</v>
      </c>
      <c r="BA2033">
        <v>160</v>
      </c>
      <c r="BB2033">
        <v>203</v>
      </c>
      <c r="BC2033">
        <v>229</v>
      </c>
      <c r="BD2033">
        <v>343</v>
      </c>
      <c r="BE2033" s="3"/>
      <c r="BF2033" s="3"/>
      <c r="BG2033" s="3"/>
      <c r="BH2033">
        <v>124</v>
      </c>
      <c r="BI2033">
        <v>158</v>
      </c>
      <c r="BJ2033">
        <v>195</v>
      </c>
      <c r="BK2033">
        <v>217</v>
      </c>
      <c r="BL2033">
        <v>313</v>
      </c>
      <c r="BM2033" s="3"/>
      <c r="BN2033" s="3"/>
      <c r="BO2033" s="3"/>
      <c r="BP2033">
        <v>159</v>
      </c>
      <c r="BQ2033">
        <v>159</v>
      </c>
      <c r="BR2033">
        <v>159</v>
      </c>
      <c r="BS2033">
        <v>159</v>
      </c>
      <c r="BT2033">
        <v>187</v>
      </c>
      <c r="BU2033" s="3"/>
      <c r="BV2033" s="3"/>
      <c r="BW2033" s="3"/>
      <c r="BX2033">
        <v>10.42</v>
      </c>
      <c r="BY2033">
        <v>18.59</v>
      </c>
      <c r="BZ2033">
        <v>15.86</v>
      </c>
      <c r="CA2033">
        <v>6.45</v>
      </c>
      <c r="CB2033">
        <v>-17.149999999999999</v>
      </c>
      <c r="CC2033" s="3"/>
      <c r="CD2033" s="3"/>
      <c r="CE2033" s="3"/>
      <c r="CF2033">
        <v>14.77</v>
      </c>
      <c r="CG2033">
        <v>23.82</v>
      </c>
      <c r="CH2033">
        <v>21.09</v>
      </c>
      <c r="CI2033">
        <v>10.15</v>
      </c>
      <c r="CJ2033">
        <v>-38.049999999999997</v>
      </c>
      <c r="CK2033" s="3"/>
      <c r="CL2033" s="3"/>
      <c r="CM2033" s="3"/>
      <c r="CN2033">
        <v>54</v>
      </c>
      <c r="CO2033">
        <v>106</v>
      </c>
      <c r="CP2033">
        <v>117</v>
      </c>
      <c r="CQ2033">
        <v>66</v>
      </c>
      <c r="CR2033">
        <v>-269</v>
      </c>
      <c r="CS2033" s="3"/>
      <c r="CT2033" s="3"/>
      <c r="CU2033" s="3"/>
      <c r="CV2033">
        <v>48.17</v>
      </c>
      <c r="CW2033">
        <v>27.69</v>
      </c>
      <c r="CX2033">
        <v>17.899999999999999</v>
      </c>
      <c r="CY2033">
        <v>42.59</v>
      </c>
      <c r="CZ2033" t="s">
        <v>2</v>
      </c>
      <c r="DA2033" s="3"/>
      <c r="DB2033" s="3"/>
      <c r="DC2033" s="3"/>
      <c r="DD2033">
        <v>6.63</v>
      </c>
      <c r="DE2033">
        <v>5.89</v>
      </c>
      <c r="DF2033">
        <v>3.42</v>
      </c>
      <c r="DG2033">
        <v>4.1100000000000003</v>
      </c>
      <c r="DH2033">
        <v>4.1900000000000004</v>
      </c>
      <c r="DI2033" s="3"/>
      <c r="DJ2033" s="3"/>
      <c r="DK2033" s="3"/>
      <c r="DL2033" s="6">
        <f>(CM2033*3+CL2033*2+CK2033)/6</f>
        <v>0</v>
      </c>
      <c r="DM2033">
        <f>BH2033+(BH2033*(CG2033-8.25)/8.25)</f>
        <v>358.02181818181816</v>
      </c>
      <c r="DN2033">
        <f>BI2033+(BI2033*(CH2033-8.25)/8.25)</f>
        <v>403.90545454545452</v>
      </c>
      <c r="DO2033">
        <f>BJ2033+(BJ2033*(CI2033-8.25)/8.25)</f>
        <v>239.90909090909091</v>
      </c>
      <c r="DP2033">
        <f>BK2033+(BK2033*(CJ2033-8.25)/8.25)</f>
        <v>-1000.830303030303</v>
      </c>
      <c r="DQ2033">
        <f>BL2033+(BL2033*(CK2033-8.25)/8.25)</f>
        <v>0</v>
      </c>
      <c r="DR2033">
        <f>BM2033+(BM2033*(CL2033-8.25)/8.25)</f>
        <v>0</v>
      </c>
      <c r="DS2033">
        <f>BN2033+(BN2033*(CM2033-8.25)/8.25)</f>
        <v>0</v>
      </c>
      <c r="DT2033" s="8">
        <f>DM2033*10^8/$I2033</f>
        <v>944.05354414421515</v>
      </c>
      <c r="DU2033" s="8">
        <f>DN2033*10^8/$I2033</f>
        <v>1065.042286526718</v>
      </c>
      <c r="DV2033" s="8">
        <f>DO2033*10^8/$I2033</f>
        <v>632.60677434503339</v>
      </c>
      <c r="DW2033" s="8">
        <f>DP2033*10^8/$I2033</f>
        <v>-2639.0497636735063</v>
      </c>
      <c r="DX2033" s="8">
        <f>DQ2033*10^8/$I2033</f>
        <v>0</v>
      </c>
      <c r="DY2033" s="8">
        <f>DR2033*10^8/$I2033</f>
        <v>0</v>
      </c>
      <c r="DZ2033" s="8">
        <f>DS2033*10^8/$I2033</f>
        <v>0</v>
      </c>
      <c r="EA2033" s="8">
        <f>DT2033*10^8/$I2033</f>
        <v>2489.3373782003609</v>
      </c>
      <c r="EB2033" s="8">
        <f>DZ2033*0.8</f>
        <v>0</v>
      </c>
      <c r="EC2033" s="10">
        <f>G2033-E2033</f>
        <v>1175</v>
      </c>
      <c r="ED2033" s="4">
        <f>EC2033/E2033*100</f>
        <v>33.812949640287769</v>
      </c>
      <c r="EE2033" s="4">
        <f>DY2033-G2033</f>
        <v>-4650</v>
      </c>
      <c r="EF2033" s="12">
        <f>EE2033/G2033</f>
        <v>-1</v>
      </c>
      <c r="EG2033" s="4">
        <f>G2033-F2033</f>
        <v>415</v>
      </c>
    </row>
    <row r="2034" spans="1:137" x14ac:dyDescent="0.3">
      <c r="A2034">
        <v>2033</v>
      </c>
      <c r="B2034" t="s">
        <v>7332</v>
      </c>
      <c r="C2034" t="s">
        <v>4299</v>
      </c>
      <c r="D2034" t="str">
        <f>VLOOKUP(C2034,Sheet1!$A$2:$B$3197,2,FALSE)</f>
        <v>레저용장비와제품</v>
      </c>
      <c r="E2034">
        <v>9410</v>
      </c>
      <c r="F2034">
        <v>10450</v>
      </c>
      <c r="G2034" s="7">
        <v>11050</v>
      </c>
      <c r="H2034" t="s">
        <v>1958</v>
      </c>
      <c r="I2034" s="7">
        <f>VALUE(LEFT(H2034,FIND("/",H2034)-1)) + VALUE(MID(H2034,FIND("/",H2034)+1,LEN(H2034)))</f>
        <v>10762890</v>
      </c>
      <c r="J2034">
        <v>0</v>
      </c>
      <c r="K2034" s="1">
        <f>G2034*I2034/(10^8)</f>
        <v>1189.2993449999999</v>
      </c>
      <c r="L2034" s="1">
        <v>1434</v>
      </c>
      <c r="M2034" s="1">
        <v>1436</v>
      </c>
      <c r="N2034" s="1">
        <v>1468</v>
      </c>
      <c r="O2034" s="1">
        <v>1571</v>
      </c>
      <c r="P2034" s="1">
        <v>1416</v>
      </c>
      <c r="Q2034" s="1">
        <v>1583</v>
      </c>
      <c r="R2034" s="1">
        <v>1675</v>
      </c>
      <c r="S2034" s="1">
        <v>1762</v>
      </c>
      <c r="T2034">
        <v>148</v>
      </c>
      <c r="U2034">
        <v>160</v>
      </c>
      <c r="V2034">
        <v>131</v>
      </c>
      <c r="W2034">
        <v>126</v>
      </c>
      <c r="X2034">
        <v>88</v>
      </c>
      <c r="Y2034">
        <v>140</v>
      </c>
      <c r="Z2034">
        <v>158</v>
      </c>
      <c r="AA2034">
        <v>176</v>
      </c>
      <c r="AB2034">
        <v>63</v>
      </c>
      <c r="AC2034">
        <v>130</v>
      </c>
      <c r="AD2034">
        <v>60</v>
      </c>
      <c r="AE2034">
        <v>38</v>
      </c>
      <c r="AF2034">
        <v>80</v>
      </c>
      <c r="AG2034">
        <v>111</v>
      </c>
      <c r="AH2034">
        <v>119</v>
      </c>
      <c r="AI2034">
        <v>133</v>
      </c>
      <c r="AJ2034" s="1">
        <v>2077</v>
      </c>
      <c r="AK2034" s="1">
        <v>2250</v>
      </c>
      <c r="AL2034" s="1">
        <v>2292</v>
      </c>
      <c r="AM2034" s="1">
        <v>2509</v>
      </c>
      <c r="AN2034" s="1">
        <v>2743</v>
      </c>
      <c r="AO2034" s="1">
        <v>2927</v>
      </c>
      <c r="AP2034" s="1">
        <v>3042</v>
      </c>
      <c r="AQ2034" s="1">
        <v>3166</v>
      </c>
      <c r="AR2034" s="1">
        <v>1184</v>
      </c>
      <c r="AS2034" s="1">
        <v>1274</v>
      </c>
      <c r="AT2034" s="1">
        <v>1270</v>
      </c>
      <c r="AU2034" s="1">
        <v>1447</v>
      </c>
      <c r="AV2034" s="1">
        <v>1643</v>
      </c>
      <c r="AW2034" s="1">
        <v>1711</v>
      </c>
      <c r="AX2034" s="1">
        <v>1724</v>
      </c>
      <c r="AY2034" s="1">
        <v>1738</v>
      </c>
      <c r="AZ2034">
        <v>893</v>
      </c>
      <c r="BA2034">
        <v>976</v>
      </c>
      <c r="BB2034" s="1">
        <v>1022</v>
      </c>
      <c r="BC2034" s="1">
        <v>1062</v>
      </c>
      <c r="BD2034" s="1">
        <v>1101</v>
      </c>
      <c r="BE2034" s="1">
        <v>1216</v>
      </c>
      <c r="BF2034" s="1">
        <v>1318</v>
      </c>
      <c r="BG2034" s="1">
        <v>1427</v>
      </c>
      <c r="BH2034">
        <v>897</v>
      </c>
      <c r="BI2034">
        <v>976</v>
      </c>
      <c r="BJ2034" s="1">
        <v>1022</v>
      </c>
      <c r="BK2034" s="1">
        <v>1062</v>
      </c>
      <c r="BL2034" s="1">
        <v>1101</v>
      </c>
      <c r="BM2034" s="3"/>
      <c r="BN2034" s="3"/>
      <c r="BO2034" s="3"/>
      <c r="BP2034">
        <v>54</v>
      </c>
      <c r="BQ2034">
        <v>54</v>
      </c>
      <c r="BR2034">
        <v>54</v>
      </c>
      <c r="BS2034">
        <v>54</v>
      </c>
      <c r="BT2034">
        <v>54</v>
      </c>
      <c r="BU2034">
        <v>54</v>
      </c>
      <c r="BV2034">
        <v>54</v>
      </c>
      <c r="BW2034">
        <v>54</v>
      </c>
      <c r="BX2034">
        <v>3.08</v>
      </c>
      <c r="BY2034">
        <v>6.03</v>
      </c>
      <c r="BZ2034">
        <v>2.62</v>
      </c>
      <c r="CA2034">
        <v>1.57</v>
      </c>
      <c r="CB2034">
        <v>3.05</v>
      </c>
      <c r="CC2034">
        <v>3.92</v>
      </c>
      <c r="CD2034">
        <v>3.99</v>
      </c>
      <c r="CE2034">
        <v>4.28</v>
      </c>
      <c r="CF2034">
        <v>7.66</v>
      </c>
      <c r="CG2034">
        <v>13.73</v>
      </c>
      <c r="CH2034">
        <v>5.96</v>
      </c>
      <c r="CI2034">
        <v>3.62</v>
      </c>
      <c r="CJ2034">
        <v>7.41</v>
      </c>
      <c r="CK2034">
        <v>9.99</v>
      </c>
      <c r="CL2034" s="3"/>
      <c r="CM2034" s="3"/>
      <c r="CN2034">
        <v>626</v>
      </c>
      <c r="CO2034" s="1">
        <v>1195</v>
      </c>
      <c r="CP2034">
        <v>553</v>
      </c>
      <c r="CQ2034">
        <v>350</v>
      </c>
      <c r="CR2034">
        <v>744</v>
      </c>
      <c r="CS2034" s="1">
        <v>1022</v>
      </c>
      <c r="CT2034" s="1">
        <v>1096</v>
      </c>
      <c r="CU2034" s="1">
        <v>1217</v>
      </c>
      <c r="CV2034">
        <v>16.79</v>
      </c>
      <c r="CW2034">
        <v>9</v>
      </c>
      <c r="CX2034">
        <v>15.46</v>
      </c>
      <c r="CY2034">
        <v>38.96</v>
      </c>
      <c r="CZ2034">
        <v>12.61</v>
      </c>
      <c r="DA2034">
        <v>10.81</v>
      </c>
      <c r="DB2034">
        <v>10.08</v>
      </c>
      <c r="DC2034">
        <v>9.08</v>
      </c>
      <c r="DD2034">
        <v>1.21</v>
      </c>
      <c r="DE2034">
        <v>1.1399999999999999</v>
      </c>
      <c r="DF2034">
        <v>0.86</v>
      </c>
      <c r="DG2034">
        <v>1.33</v>
      </c>
      <c r="DH2034">
        <v>0.88</v>
      </c>
      <c r="DI2034" s="3"/>
      <c r="DJ2034" s="3"/>
      <c r="DK2034" s="3"/>
      <c r="DL2034" s="6">
        <f>(CM2034*3+CL2034*2+CK2034)/6</f>
        <v>1.665</v>
      </c>
      <c r="DM2034">
        <f>BH2034+(BH2034*(CG2034-8.25)/8.25)</f>
        <v>1492.8254545454547</v>
      </c>
      <c r="DN2034">
        <f>BI2034+(BI2034*(CH2034-8.25)/8.25)</f>
        <v>705.08606060606053</v>
      </c>
      <c r="DO2034">
        <f>BJ2034+(BJ2034*(CI2034-8.25)/8.25)</f>
        <v>448.44121212121217</v>
      </c>
      <c r="DP2034">
        <f>BK2034+(BK2034*(CJ2034-8.25)/8.25)</f>
        <v>953.86909090909091</v>
      </c>
      <c r="DQ2034">
        <f>BL2034+(BL2034*(CK2034-8.25)/8.25)</f>
        <v>1333.2109090909091</v>
      </c>
      <c r="DR2034">
        <f>BM2034+(BM2034*(CL2034-8.25)/8.25)</f>
        <v>0</v>
      </c>
      <c r="DS2034">
        <f>BN2034+(BN2034*(CM2034-8.25)/8.25)</f>
        <v>0</v>
      </c>
      <c r="DT2034" s="8">
        <f>DM2034*10^8/$I2034</f>
        <v>13870.117176199466</v>
      </c>
      <c r="DU2034" s="8">
        <f>DN2034*10^8/$I2034</f>
        <v>6551.0848908244952</v>
      </c>
      <c r="DV2034" s="8">
        <f>DO2034*10^8/$I2034</f>
        <v>4166.5501749178165</v>
      </c>
      <c r="DW2034" s="8">
        <f>DP2034*10^8/$I2034</f>
        <v>8862.574001119503</v>
      </c>
      <c r="DX2034" s="8">
        <f>DQ2034*10^8/$I2034</f>
        <v>12387.108937199109</v>
      </c>
      <c r="DY2034" s="8">
        <f>DR2034*10^8/$I2034</f>
        <v>0</v>
      </c>
      <c r="DZ2034" s="8">
        <f>DS2034*10^8/$I2034</f>
        <v>0</v>
      </c>
      <c r="EA2034" s="8">
        <f>DT2034*10^8/$I2034</f>
        <v>128869.82191771416</v>
      </c>
      <c r="EB2034" s="8">
        <f>DZ2034*0.8</f>
        <v>0</v>
      </c>
      <c r="EC2034" s="10">
        <f>G2034-E2034</f>
        <v>1640</v>
      </c>
      <c r="ED2034" s="4">
        <f>EC2034/E2034*100</f>
        <v>17.428267800212542</v>
      </c>
      <c r="EE2034" s="4">
        <f>DY2034-G2034</f>
        <v>-11050</v>
      </c>
      <c r="EF2034" s="12">
        <f>EE2034/G2034</f>
        <v>-1</v>
      </c>
      <c r="EG2034" s="4">
        <f>G2034-F2034</f>
        <v>600</v>
      </c>
    </row>
    <row r="2035" spans="1:137" x14ac:dyDescent="0.3">
      <c r="A2035">
        <v>2034</v>
      </c>
      <c r="B2035" t="s">
        <v>5705</v>
      </c>
      <c r="C2035" t="s">
        <v>4300</v>
      </c>
      <c r="D2035" t="str">
        <f>VLOOKUP(C2035,Sheet1!$A$2:$B$3197,2,FALSE)</f>
        <v>건설</v>
      </c>
      <c r="E2035">
        <v>28800</v>
      </c>
      <c r="F2035">
        <v>34550</v>
      </c>
      <c r="G2035" s="7">
        <v>33650</v>
      </c>
      <c r="H2035" t="s">
        <v>1903</v>
      </c>
      <c r="I2035" s="7">
        <f>VALUE(LEFT(H2035,FIND("/",H2035)-1)) + VALUE(MID(H2035,FIND("/",H2035)+1,LEN(H2035)))</f>
        <v>6000000</v>
      </c>
      <c r="J2035" s="1">
        <v>723900</v>
      </c>
      <c r="K2035" s="1">
        <f>G2035*I2035/(10^8)</f>
        <v>2019</v>
      </c>
      <c r="L2035" s="1">
        <v>2350</v>
      </c>
      <c r="M2035" s="1">
        <v>2058</v>
      </c>
      <c r="N2035" s="1">
        <v>2333</v>
      </c>
      <c r="O2035" s="1">
        <v>2094</v>
      </c>
      <c r="P2035" s="1">
        <v>2353</v>
      </c>
      <c r="Q2035" s="1">
        <v>2122</v>
      </c>
      <c r="R2035" s="1">
        <v>2150</v>
      </c>
      <c r="S2035" s="3"/>
      <c r="T2035">
        <v>298</v>
      </c>
      <c r="U2035">
        <v>339</v>
      </c>
      <c r="V2035">
        <v>414</v>
      </c>
      <c r="W2035">
        <v>343</v>
      </c>
      <c r="X2035">
        <v>270</v>
      </c>
      <c r="Y2035">
        <v>275</v>
      </c>
      <c r="Z2035">
        <v>287</v>
      </c>
      <c r="AA2035" s="3"/>
      <c r="AB2035">
        <v>239</v>
      </c>
      <c r="AC2035">
        <v>206</v>
      </c>
      <c r="AD2035">
        <v>396</v>
      </c>
      <c r="AE2035">
        <v>277</v>
      </c>
      <c r="AF2035">
        <v>299</v>
      </c>
      <c r="AG2035">
        <v>254</v>
      </c>
      <c r="AH2035">
        <v>261</v>
      </c>
      <c r="AI2035" s="3"/>
      <c r="AJ2035" s="1">
        <v>2150</v>
      </c>
      <c r="AK2035" s="1">
        <v>2304</v>
      </c>
      <c r="AL2035" s="1">
        <v>2625</v>
      </c>
      <c r="AM2035" s="1">
        <v>2817</v>
      </c>
      <c r="AN2035" s="1">
        <v>2941</v>
      </c>
      <c r="AO2035" s="1">
        <v>3146</v>
      </c>
      <c r="AP2035" s="1">
        <v>3325</v>
      </c>
      <c r="AQ2035" s="3"/>
      <c r="AR2035">
        <v>463</v>
      </c>
      <c r="AS2035">
        <v>474</v>
      </c>
      <c r="AT2035">
        <v>418</v>
      </c>
      <c r="AU2035">
        <v>423</v>
      </c>
      <c r="AV2035">
        <v>365</v>
      </c>
      <c r="AW2035">
        <v>415</v>
      </c>
      <c r="AX2035">
        <v>411</v>
      </c>
      <c r="AY2035" s="3"/>
      <c r="AZ2035" s="1">
        <v>1687</v>
      </c>
      <c r="BA2035" s="1">
        <v>1831</v>
      </c>
      <c r="BB2035" s="1">
        <v>2207</v>
      </c>
      <c r="BC2035" s="1">
        <v>2394</v>
      </c>
      <c r="BD2035" s="1">
        <v>2576</v>
      </c>
      <c r="BE2035" s="1">
        <v>2731</v>
      </c>
      <c r="BF2035" s="1">
        <v>2914</v>
      </c>
      <c r="BG2035" s="3"/>
      <c r="BH2035" s="1">
        <v>1683</v>
      </c>
      <c r="BI2035" s="1">
        <v>1827</v>
      </c>
      <c r="BJ2035" s="1">
        <v>2204</v>
      </c>
      <c r="BK2035" s="1">
        <v>2394</v>
      </c>
      <c r="BL2035" s="1">
        <v>2569</v>
      </c>
      <c r="BM2035" s="1">
        <v>2731</v>
      </c>
      <c r="BN2035" s="1">
        <v>2914</v>
      </c>
      <c r="BO2035" s="3"/>
      <c r="BP2035">
        <v>30</v>
      </c>
      <c r="BQ2035">
        <v>30</v>
      </c>
      <c r="BR2035">
        <v>30</v>
      </c>
      <c r="BS2035">
        <v>30</v>
      </c>
      <c r="BT2035">
        <v>30</v>
      </c>
      <c r="BU2035">
        <v>30</v>
      </c>
      <c r="BV2035">
        <v>30</v>
      </c>
      <c r="BW2035" s="3"/>
      <c r="BX2035">
        <v>11.84</v>
      </c>
      <c r="BY2035">
        <v>9.24</v>
      </c>
      <c r="BZ2035">
        <v>16.09</v>
      </c>
      <c r="CA2035">
        <v>10.17</v>
      </c>
      <c r="CB2035">
        <v>10.4</v>
      </c>
      <c r="CC2035">
        <v>8.35</v>
      </c>
      <c r="CD2035">
        <v>8.07</v>
      </c>
      <c r="CE2035" s="3"/>
      <c r="CF2035">
        <v>15.09</v>
      </c>
      <c r="CG2035">
        <v>11.76</v>
      </c>
      <c r="CH2035">
        <v>19.690000000000001</v>
      </c>
      <c r="CI2035">
        <v>12.04</v>
      </c>
      <c r="CJ2035">
        <v>12.07</v>
      </c>
      <c r="CK2035">
        <v>9.58</v>
      </c>
      <c r="CL2035">
        <v>9.25</v>
      </c>
      <c r="CM2035" s="3"/>
      <c r="CN2035" s="1">
        <v>3986</v>
      </c>
      <c r="CO2035" s="1">
        <v>3441</v>
      </c>
      <c r="CP2035" s="1">
        <v>6615</v>
      </c>
      <c r="CQ2035" s="1">
        <v>4614</v>
      </c>
      <c r="CR2035" s="1">
        <v>4993</v>
      </c>
      <c r="CS2035" s="1">
        <v>4233</v>
      </c>
      <c r="CT2035" s="1">
        <v>4350</v>
      </c>
      <c r="CU2035" s="3"/>
      <c r="CV2035">
        <v>8.84</v>
      </c>
      <c r="CW2035">
        <v>12.47</v>
      </c>
      <c r="CX2035">
        <v>4.4800000000000004</v>
      </c>
      <c r="CY2035">
        <v>6.39</v>
      </c>
      <c r="CZ2035">
        <v>5.83</v>
      </c>
      <c r="DA2035">
        <v>7.95</v>
      </c>
      <c r="DB2035">
        <v>7.74</v>
      </c>
      <c r="DC2035" s="3"/>
      <c r="DD2035">
        <v>1.26</v>
      </c>
      <c r="DE2035">
        <v>1.41</v>
      </c>
      <c r="DF2035">
        <v>0.81</v>
      </c>
      <c r="DG2035">
        <v>0.74</v>
      </c>
      <c r="DH2035">
        <v>0.67</v>
      </c>
      <c r="DI2035">
        <v>0.73</v>
      </c>
      <c r="DJ2035">
        <v>0.69</v>
      </c>
      <c r="DK2035" s="3"/>
      <c r="DL2035" s="6">
        <f>(CM2035*3+CL2035*2+CK2035)/6</f>
        <v>4.68</v>
      </c>
      <c r="DM2035">
        <f>BH2035+(BH2035*(CG2035-8.25)/8.25)</f>
        <v>2399.04</v>
      </c>
      <c r="DN2035">
        <f>BI2035+(BI2035*(CH2035-8.25)/8.25)</f>
        <v>4360.4400000000005</v>
      </c>
      <c r="DO2035">
        <f>BJ2035+(BJ2035*(CI2035-8.25)/8.25)</f>
        <v>3216.504242424242</v>
      </c>
      <c r="DP2035">
        <f>BK2035+(BK2035*(CJ2035-8.25)/8.25)</f>
        <v>3502.4945454545455</v>
      </c>
      <c r="DQ2035">
        <f>BL2035+(BL2035*(CK2035-8.25)/8.25)</f>
        <v>2983.1539393939393</v>
      </c>
      <c r="DR2035">
        <f>BM2035+(BM2035*(CL2035-8.25)/8.25)</f>
        <v>3062.030303030303</v>
      </c>
      <c r="DS2035">
        <f>BN2035+(BN2035*(CM2035-8.25)/8.25)</f>
        <v>0</v>
      </c>
      <c r="DT2035" s="8">
        <f>DM2035*10^8/$I2035</f>
        <v>39984</v>
      </c>
      <c r="DU2035" s="8">
        <f>DN2035*10^8/$I2035</f>
        <v>72674.000000000015</v>
      </c>
      <c r="DV2035" s="8">
        <f>DO2035*10^8/$I2035</f>
        <v>53608.404040404035</v>
      </c>
      <c r="DW2035" s="8">
        <f>DP2035*10^8/$I2035</f>
        <v>58374.909090909088</v>
      </c>
      <c r="DX2035" s="8">
        <f>DQ2035*10^8/$I2035</f>
        <v>49719.232323232318</v>
      </c>
      <c r="DY2035" s="8">
        <f>DR2035*10^8/$I2035</f>
        <v>51033.838383838382</v>
      </c>
      <c r="DZ2035" s="8">
        <f>DS2035*10^8/$I2035</f>
        <v>0</v>
      </c>
      <c r="EA2035" s="8">
        <f>DT2035*10^8/$I2035</f>
        <v>666400</v>
      </c>
      <c r="EB2035" s="8">
        <f>DZ2035*0.8</f>
        <v>0</v>
      </c>
      <c r="EC2035" s="10">
        <f>G2035-E2035</f>
        <v>4850</v>
      </c>
      <c r="ED2035" s="4">
        <f>EC2035/E2035*100</f>
        <v>16.840277777777779</v>
      </c>
      <c r="EE2035" s="4">
        <f>DY2035-G2035</f>
        <v>17383.838383838382</v>
      </c>
      <c r="EF2035" s="12">
        <f>EE2035/G2035</f>
        <v>0.51660738139192808</v>
      </c>
      <c r="EG2035" s="4">
        <f>G2035-F2035</f>
        <v>-900</v>
      </c>
    </row>
    <row r="2036" spans="1:137" x14ac:dyDescent="0.3">
      <c r="A2036">
        <v>2035</v>
      </c>
      <c r="B2036" t="s">
        <v>6222</v>
      </c>
      <c r="C2036" t="s">
        <v>4301</v>
      </c>
      <c r="D2036" t="str">
        <f>VLOOKUP(C2036,Sheet1!$A$2:$B$3197,2,FALSE)</f>
        <v>자동차부품</v>
      </c>
      <c r="E2036">
        <v>1370</v>
      </c>
      <c r="F2036">
        <v>1360</v>
      </c>
      <c r="G2036" s="7">
        <v>1330</v>
      </c>
      <c r="H2036" t="s">
        <v>1959</v>
      </c>
      <c r="I2036" s="7">
        <f>VALUE(LEFT(H2036,FIND("/",H2036)-1)) + VALUE(MID(H2036,FIND("/",H2036)+1,LEN(H2036)))</f>
        <v>39064256</v>
      </c>
      <c r="J2036" s="1">
        <v>1419062</v>
      </c>
      <c r="K2036" s="1">
        <f>G2036*I2036/(10^8)</f>
        <v>519.55460479999999</v>
      </c>
      <c r="L2036" s="1">
        <v>2826</v>
      </c>
      <c r="M2036" s="1">
        <v>2678</v>
      </c>
      <c r="N2036" s="1">
        <v>2394</v>
      </c>
      <c r="O2036" s="1">
        <v>2234</v>
      </c>
      <c r="P2036" s="1">
        <v>1966</v>
      </c>
      <c r="Q2036" s="3"/>
      <c r="R2036" s="3"/>
      <c r="S2036" s="3"/>
      <c r="T2036">
        <v>203</v>
      </c>
      <c r="U2036">
        <v>57</v>
      </c>
      <c r="V2036">
        <v>-161</v>
      </c>
      <c r="W2036">
        <v>-108</v>
      </c>
      <c r="X2036">
        <v>-16</v>
      </c>
      <c r="Y2036" s="3"/>
      <c r="Z2036" s="3"/>
      <c r="AA2036" s="3"/>
      <c r="AB2036">
        <v>88</v>
      </c>
      <c r="AC2036">
        <v>-24</v>
      </c>
      <c r="AD2036">
        <v>-250</v>
      </c>
      <c r="AE2036">
        <v>-234</v>
      </c>
      <c r="AF2036">
        <v>-182</v>
      </c>
      <c r="AG2036" s="3"/>
      <c r="AH2036" s="3"/>
      <c r="AI2036" s="3"/>
      <c r="AJ2036" s="1">
        <v>3764</v>
      </c>
      <c r="AK2036" s="1">
        <v>4174</v>
      </c>
      <c r="AL2036" s="1">
        <v>3555</v>
      </c>
      <c r="AM2036" s="1">
        <v>3302</v>
      </c>
      <c r="AN2036" s="1">
        <v>3274</v>
      </c>
      <c r="AO2036" s="3"/>
      <c r="AP2036" s="3"/>
      <c r="AQ2036" s="3"/>
      <c r="AR2036" s="1">
        <v>2709</v>
      </c>
      <c r="AS2036" s="1">
        <v>3060</v>
      </c>
      <c r="AT2036" s="1">
        <v>3012</v>
      </c>
      <c r="AU2036" s="1">
        <v>2998</v>
      </c>
      <c r="AV2036" s="1">
        <v>3103</v>
      </c>
      <c r="AW2036" s="3"/>
      <c r="AX2036" s="3"/>
      <c r="AY2036" s="3"/>
      <c r="AZ2036" s="1">
        <v>1054</v>
      </c>
      <c r="BA2036" s="1">
        <v>1114</v>
      </c>
      <c r="BB2036">
        <v>543</v>
      </c>
      <c r="BC2036">
        <v>304</v>
      </c>
      <c r="BD2036">
        <v>171</v>
      </c>
      <c r="BE2036" s="3"/>
      <c r="BF2036" s="3"/>
      <c r="BG2036" s="3"/>
      <c r="BH2036">
        <v>985</v>
      </c>
      <c r="BI2036" s="1">
        <v>1045</v>
      </c>
      <c r="BJ2036">
        <v>528</v>
      </c>
      <c r="BK2036">
        <v>294</v>
      </c>
      <c r="BL2036">
        <v>169</v>
      </c>
      <c r="BM2036" s="3"/>
      <c r="BN2036" s="3"/>
      <c r="BO2036" s="3"/>
      <c r="BP2036">
        <v>182</v>
      </c>
      <c r="BQ2036">
        <v>195</v>
      </c>
      <c r="BR2036">
        <v>195</v>
      </c>
      <c r="BS2036">
        <v>195</v>
      </c>
      <c r="BT2036">
        <v>195</v>
      </c>
      <c r="BU2036" s="3"/>
      <c r="BV2036" s="3"/>
      <c r="BW2036" s="3"/>
      <c r="BX2036">
        <v>2.54</v>
      </c>
      <c r="BY2036">
        <v>-0.6</v>
      </c>
      <c r="BZ2036">
        <v>-6.46</v>
      </c>
      <c r="CA2036">
        <v>-6.84</v>
      </c>
      <c r="CB2036">
        <v>-5.54</v>
      </c>
      <c r="CC2036" s="3"/>
      <c r="CD2036" s="3"/>
      <c r="CE2036" s="3"/>
      <c r="CF2036">
        <v>8.8699999999999992</v>
      </c>
      <c r="CG2036">
        <v>-2.33</v>
      </c>
      <c r="CH2036">
        <v>-31.33</v>
      </c>
      <c r="CI2036">
        <v>-55.81</v>
      </c>
      <c r="CJ2036">
        <v>-75.319999999999993</v>
      </c>
      <c r="CK2036" s="3"/>
      <c r="CL2036" s="3"/>
      <c r="CM2036" s="3"/>
      <c r="CN2036">
        <v>216</v>
      </c>
      <c r="CO2036">
        <v>-60</v>
      </c>
      <c r="CP2036">
        <v>-631</v>
      </c>
      <c r="CQ2036">
        <v>-587</v>
      </c>
      <c r="CR2036">
        <v>-446</v>
      </c>
      <c r="CS2036" s="3"/>
      <c r="CT2036" s="3"/>
      <c r="CU2036" s="3"/>
      <c r="CV2036">
        <v>9.31</v>
      </c>
      <c r="CW2036" t="s">
        <v>2</v>
      </c>
      <c r="CX2036" t="s">
        <v>2</v>
      </c>
      <c r="CY2036" t="s">
        <v>2</v>
      </c>
      <c r="CZ2036" t="s">
        <v>2</v>
      </c>
      <c r="DA2036" s="3"/>
      <c r="DB2036" s="3"/>
      <c r="DC2036" s="3"/>
      <c r="DD2036">
        <v>0.73</v>
      </c>
      <c r="DE2036">
        <v>0.63</v>
      </c>
      <c r="DF2036">
        <v>0.93</v>
      </c>
      <c r="DG2036">
        <v>1.61</v>
      </c>
      <c r="DH2036">
        <v>2.48</v>
      </c>
      <c r="DI2036" s="3"/>
      <c r="DJ2036" s="3"/>
      <c r="DK2036" s="3"/>
      <c r="DL2036" s="6">
        <f>(CM2036*3+CL2036*2+CK2036)/6</f>
        <v>0</v>
      </c>
      <c r="DM2036">
        <f>BH2036+(BH2036*(CG2036-8.25)/8.25)</f>
        <v>-278.18787878787862</v>
      </c>
      <c r="DN2036">
        <f>BI2036+(BI2036*(CH2036-8.25)/8.25)</f>
        <v>-3968.4666666666662</v>
      </c>
      <c r="DO2036">
        <f>BJ2036+(BJ2036*(CI2036-8.25)/8.25)</f>
        <v>-3571.84</v>
      </c>
      <c r="DP2036">
        <f>BK2036+(BK2036*(CJ2036-8.25)/8.25)</f>
        <v>-2684.130909090909</v>
      </c>
      <c r="DQ2036">
        <f>BL2036+(BL2036*(CK2036-8.25)/8.25)</f>
        <v>0</v>
      </c>
      <c r="DR2036">
        <f>BM2036+(BM2036*(CL2036-8.25)/8.25)</f>
        <v>0</v>
      </c>
      <c r="DS2036">
        <f>BN2036+(BN2036*(CM2036-8.25)/8.25)</f>
        <v>0</v>
      </c>
      <c r="DT2036" s="8">
        <f>DM2036*10^8/$I2036</f>
        <v>-712.12895693669066</v>
      </c>
      <c r="DU2036" s="8">
        <f>DN2036*10^8/$I2036</f>
        <v>-10158.817991226215</v>
      </c>
      <c r="DV2036" s="8">
        <f>DO2036*10^8/$I2036</f>
        <v>-9143.4993667868657</v>
      </c>
      <c r="DW2036" s="8">
        <f>DP2036*10^8/$I2036</f>
        <v>-6871.0662481090367</v>
      </c>
      <c r="DX2036" s="8">
        <f>DQ2036*10^8/$I2036</f>
        <v>0</v>
      </c>
      <c r="DY2036" s="8">
        <f>DR2036*10^8/$I2036</f>
        <v>0</v>
      </c>
      <c r="DZ2036" s="8">
        <f>DS2036*10^8/$I2036</f>
        <v>0</v>
      </c>
      <c r="EA2036" s="8">
        <f>DT2036*10^8/$I2036</f>
        <v>-1822.9681807755169</v>
      </c>
      <c r="EB2036" s="8">
        <f>DZ2036*0.8</f>
        <v>0</v>
      </c>
      <c r="EC2036" s="10">
        <f>G2036-E2036</f>
        <v>-40</v>
      </c>
      <c r="ED2036" s="4">
        <f>EC2036/E2036*100</f>
        <v>-2.9197080291970803</v>
      </c>
      <c r="EE2036" s="4">
        <f>DY2036-G2036</f>
        <v>-1330</v>
      </c>
      <c r="EF2036" s="12">
        <f>EE2036/G2036</f>
        <v>-1</v>
      </c>
      <c r="EG2036" s="4">
        <f>G2036-F2036</f>
        <v>-30</v>
      </c>
    </row>
    <row r="2037" spans="1:137" x14ac:dyDescent="0.3">
      <c r="A2037">
        <v>2036</v>
      </c>
      <c r="B2037" t="s">
        <v>5918</v>
      </c>
      <c r="C2037" t="s">
        <v>4302</v>
      </c>
      <c r="D2037" t="str">
        <f>VLOOKUP(C2037,Sheet1!$A$2:$B$3197,2,FALSE)</f>
        <v>건강관리장비와용품</v>
      </c>
      <c r="E2037">
        <v>18500</v>
      </c>
      <c r="F2037">
        <v>26450</v>
      </c>
      <c r="G2037" s="7">
        <v>29200</v>
      </c>
      <c r="H2037" t="s">
        <v>1960</v>
      </c>
      <c r="I2037" s="7">
        <f>VALUE(LEFT(H2037,FIND("/",H2037)-1)) + VALUE(MID(H2037,FIND("/",H2037)+1,LEN(H2037)))</f>
        <v>13683782</v>
      </c>
      <c r="J2037" s="1">
        <v>2168</v>
      </c>
      <c r="K2037" s="1">
        <f>G2037*I2037/(10^8)</f>
        <v>3995.6643439999998</v>
      </c>
      <c r="L2037">
        <v>798</v>
      </c>
      <c r="M2037">
        <v>933</v>
      </c>
      <c r="N2037">
        <v>996</v>
      </c>
      <c r="O2037" s="1">
        <v>1171</v>
      </c>
      <c r="P2037" s="1">
        <v>1071</v>
      </c>
      <c r="Q2037" s="1">
        <v>1328</v>
      </c>
      <c r="R2037" s="1">
        <v>1461</v>
      </c>
      <c r="S2037" s="1">
        <v>1610</v>
      </c>
      <c r="T2037">
        <v>220</v>
      </c>
      <c r="U2037">
        <v>249</v>
      </c>
      <c r="V2037">
        <v>237</v>
      </c>
      <c r="W2037">
        <v>276</v>
      </c>
      <c r="X2037">
        <v>191</v>
      </c>
      <c r="Y2037">
        <v>324</v>
      </c>
      <c r="Z2037">
        <v>341</v>
      </c>
      <c r="AA2037">
        <v>380</v>
      </c>
      <c r="AB2037">
        <v>170</v>
      </c>
      <c r="AC2037">
        <v>193</v>
      </c>
      <c r="AD2037">
        <v>196</v>
      </c>
      <c r="AE2037">
        <v>204</v>
      </c>
      <c r="AF2037">
        <v>176</v>
      </c>
      <c r="AG2037">
        <v>281</v>
      </c>
      <c r="AH2037">
        <v>278</v>
      </c>
      <c r="AI2037">
        <v>320</v>
      </c>
      <c r="AJ2037">
        <v>971</v>
      </c>
      <c r="AK2037" s="1">
        <v>1120</v>
      </c>
      <c r="AL2037" s="1">
        <v>1317</v>
      </c>
      <c r="AM2037" s="1">
        <v>1549</v>
      </c>
      <c r="AN2037" s="1">
        <v>1662</v>
      </c>
      <c r="AO2037" s="1">
        <v>1950</v>
      </c>
      <c r="AP2037" s="1">
        <v>2220</v>
      </c>
      <c r="AQ2037" s="1">
        <v>2540</v>
      </c>
      <c r="AR2037">
        <v>47</v>
      </c>
      <c r="AS2037">
        <v>55</v>
      </c>
      <c r="AT2037">
        <v>72</v>
      </c>
      <c r="AU2037">
        <v>151</v>
      </c>
      <c r="AV2037">
        <v>160</v>
      </c>
      <c r="AW2037">
        <v>190</v>
      </c>
      <c r="AX2037">
        <v>200</v>
      </c>
      <c r="AY2037">
        <v>220</v>
      </c>
      <c r="AZ2037">
        <v>923</v>
      </c>
      <c r="BA2037" s="1">
        <v>1065</v>
      </c>
      <c r="BB2037" s="1">
        <v>1245</v>
      </c>
      <c r="BC2037" s="1">
        <v>1398</v>
      </c>
      <c r="BD2037" s="1">
        <v>1502</v>
      </c>
      <c r="BE2037" s="1">
        <v>1760</v>
      </c>
      <c r="BF2037" s="1">
        <v>2020</v>
      </c>
      <c r="BG2037" s="1">
        <v>2320</v>
      </c>
      <c r="BH2037">
        <v>923</v>
      </c>
      <c r="BI2037" s="1">
        <v>1065</v>
      </c>
      <c r="BJ2037" s="1">
        <v>1244</v>
      </c>
      <c r="BK2037" s="1">
        <v>1397</v>
      </c>
      <c r="BL2037" s="1">
        <v>1501</v>
      </c>
      <c r="BM2037" s="1">
        <v>1760</v>
      </c>
      <c r="BN2037" s="1">
        <v>2020</v>
      </c>
      <c r="BO2037" s="1">
        <v>2320</v>
      </c>
      <c r="BP2037">
        <v>68</v>
      </c>
      <c r="BQ2037">
        <v>68</v>
      </c>
      <c r="BR2037">
        <v>68</v>
      </c>
      <c r="BS2037">
        <v>68</v>
      </c>
      <c r="BT2037">
        <v>68</v>
      </c>
      <c r="BU2037">
        <v>70</v>
      </c>
      <c r="BV2037">
        <v>70</v>
      </c>
      <c r="BW2037">
        <v>70</v>
      </c>
      <c r="BX2037">
        <v>18.93</v>
      </c>
      <c r="BY2037">
        <v>18.489999999999998</v>
      </c>
      <c r="BZ2037">
        <v>16.04</v>
      </c>
      <c r="CA2037">
        <v>14.24</v>
      </c>
      <c r="CB2037">
        <v>10.94</v>
      </c>
      <c r="CC2037">
        <v>15.56</v>
      </c>
      <c r="CD2037">
        <v>13.33</v>
      </c>
      <c r="CE2037">
        <v>13.45</v>
      </c>
      <c r="CF2037">
        <v>20.149999999999999</v>
      </c>
      <c r="CG2037">
        <v>19.440000000000001</v>
      </c>
      <c r="CH2037">
        <v>17.04</v>
      </c>
      <c r="CI2037">
        <v>15.47</v>
      </c>
      <c r="CJ2037">
        <v>12.09</v>
      </c>
      <c r="CK2037">
        <v>17.170000000000002</v>
      </c>
      <c r="CL2037">
        <v>14.81</v>
      </c>
      <c r="CM2037">
        <v>14.29</v>
      </c>
      <c r="CN2037" s="1">
        <v>1241</v>
      </c>
      <c r="CO2037" s="1">
        <v>1412</v>
      </c>
      <c r="CP2037" s="1">
        <v>1438</v>
      </c>
      <c r="CQ2037" s="1">
        <v>1493</v>
      </c>
      <c r="CR2037" s="1">
        <v>1280</v>
      </c>
      <c r="CS2037" s="1">
        <v>2046</v>
      </c>
      <c r="CT2037" s="1">
        <v>2046</v>
      </c>
      <c r="CU2037" s="1">
        <v>2265</v>
      </c>
      <c r="CV2037">
        <v>21.75</v>
      </c>
      <c r="CW2037">
        <v>28.4</v>
      </c>
      <c r="CX2037">
        <v>15.1</v>
      </c>
      <c r="CY2037">
        <v>15.84</v>
      </c>
      <c r="CZ2037">
        <v>13.55</v>
      </c>
      <c r="DA2037">
        <v>14.27</v>
      </c>
      <c r="DB2037">
        <v>14.27</v>
      </c>
      <c r="DC2037">
        <v>12.89</v>
      </c>
      <c r="DD2037">
        <v>3.99</v>
      </c>
      <c r="DE2037">
        <v>5.01</v>
      </c>
      <c r="DF2037">
        <v>2.3199999999999998</v>
      </c>
      <c r="DG2037">
        <v>2.2000000000000002</v>
      </c>
      <c r="DH2037">
        <v>1.46</v>
      </c>
      <c r="DI2037">
        <v>2.12</v>
      </c>
      <c r="DJ2037">
        <v>1.87</v>
      </c>
      <c r="DK2037">
        <v>1.64</v>
      </c>
      <c r="DL2037" s="6">
        <f>(CM2037*3+CL2037*2+CK2037)/6</f>
        <v>14.943333333333333</v>
      </c>
      <c r="DM2037">
        <f>BH2037+(BH2037*(CG2037-8.25)/8.25)</f>
        <v>2174.9236363636364</v>
      </c>
      <c r="DN2037">
        <f>BI2037+(BI2037*(CH2037-8.25)/8.25)</f>
        <v>2199.7090909090907</v>
      </c>
      <c r="DO2037">
        <f>BJ2037+(BJ2037*(CI2037-8.25)/8.25)</f>
        <v>2332.6884848484851</v>
      </c>
      <c r="DP2037">
        <f>BK2037+(BK2037*(CJ2037-8.25)/8.25)</f>
        <v>2047.2399999999998</v>
      </c>
      <c r="DQ2037">
        <f>BL2037+(BL2037*(CK2037-8.25)/8.25)</f>
        <v>3123.899393939394</v>
      </c>
      <c r="DR2037">
        <f>BM2037+(BM2037*(CL2037-8.25)/8.25)</f>
        <v>3159.4666666666667</v>
      </c>
      <c r="DS2037">
        <f>BN2037+(BN2037*(CM2037-8.25)/8.25)</f>
        <v>3498.8848484848481</v>
      </c>
      <c r="DT2037" s="8">
        <f>DM2037*10^8/$I2037</f>
        <v>15894.170459333805</v>
      </c>
      <c r="DU2037" s="8">
        <f>DN2037*10^8/$I2037</f>
        <v>16075.300607018517</v>
      </c>
      <c r="DV2037" s="8">
        <f>DO2037*10^8/$I2037</f>
        <v>17047.10353357343</v>
      </c>
      <c r="DW2037" s="8">
        <f>DP2037*10^8/$I2037</f>
        <v>14961.068511614696</v>
      </c>
      <c r="DX2037" s="8">
        <f>DQ2037*10^8/$I2037</f>
        <v>22829.210476602111</v>
      </c>
      <c r="DY2037" s="8">
        <f>DR2037*10^8/$I2037</f>
        <v>23089.133301500031</v>
      </c>
      <c r="DZ2037" s="8">
        <f>DS2037*10^8/$I2037</f>
        <v>25569.574613837372</v>
      </c>
      <c r="EA2037" s="8">
        <f>DT2037*10^8/$I2037</f>
        <v>116153.34458948416</v>
      </c>
      <c r="EB2037" s="8">
        <f>DZ2037*0.8</f>
        <v>20455.659691069901</v>
      </c>
      <c r="EC2037" s="10">
        <f>G2037-E2037</f>
        <v>10700</v>
      </c>
      <c r="ED2037" s="4">
        <f>EC2037/E2037*100</f>
        <v>57.837837837837839</v>
      </c>
      <c r="EE2037" s="4">
        <f>DY2037-G2037</f>
        <v>-6110.8666984999691</v>
      </c>
      <c r="EF2037" s="12">
        <f>EE2037/G2037</f>
        <v>-0.20927625679794415</v>
      </c>
      <c r="EG2037" s="4">
        <f>G2037-F2037</f>
        <v>2750</v>
      </c>
    </row>
    <row r="2038" spans="1:137" x14ac:dyDescent="0.3">
      <c r="A2038">
        <v>2037</v>
      </c>
      <c r="B2038" t="s">
        <v>7320</v>
      </c>
      <c r="C2038" t="s">
        <v>4303</v>
      </c>
      <c r="D2038" t="str">
        <f>VLOOKUP(C2038,Sheet1!$A$2:$B$3197,2,FALSE)</f>
        <v>제약</v>
      </c>
      <c r="E2038" s="7">
        <v>10600</v>
      </c>
      <c r="F2038" s="7">
        <v>11050</v>
      </c>
      <c r="G2038" s="7">
        <v>10850</v>
      </c>
      <c r="H2038" t="s">
        <v>1356</v>
      </c>
      <c r="I2038" s="7">
        <f>VALUE(LEFT(H2038,FIND("/",H2038)-1)) + VALUE(MID(H2038,FIND("/",H2038)+1,LEN(H2038)))</f>
        <v>11000000</v>
      </c>
      <c r="J2038">
        <v>0</v>
      </c>
      <c r="K2038" s="1">
        <f>G2038*I2038/(10^8)</f>
        <v>1193.5</v>
      </c>
      <c r="L2038">
        <v>553</v>
      </c>
      <c r="M2038">
        <v>554</v>
      </c>
      <c r="N2038">
        <v>520</v>
      </c>
      <c r="O2038">
        <v>555</v>
      </c>
      <c r="P2038">
        <v>668</v>
      </c>
      <c r="Q2038" s="3"/>
      <c r="R2038" s="3"/>
      <c r="S2038" s="3"/>
      <c r="T2038">
        <v>61</v>
      </c>
      <c r="U2038">
        <v>53</v>
      </c>
      <c r="V2038">
        <v>35</v>
      </c>
      <c r="W2038">
        <v>34</v>
      </c>
      <c r="X2038">
        <v>110</v>
      </c>
      <c r="Y2038" s="3"/>
      <c r="Z2038" s="3"/>
      <c r="AA2038" s="3"/>
      <c r="AB2038">
        <v>51</v>
      </c>
      <c r="AC2038">
        <v>47</v>
      </c>
      <c r="AD2038">
        <v>66</v>
      </c>
      <c r="AE2038">
        <v>39</v>
      </c>
      <c r="AF2038">
        <v>74</v>
      </c>
      <c r="AG2038" s="3"/>
      <c r="AH2038" s="3"/>
      <c r="AI2038" s="3"/>
      <c r="AJ2038">
        <v>634</v>
      </c>
      <c r="AK2038">
        <v>668</v>
      </c>
      <c r="AL2038">
        <v>730</v>
      </c>
      <c r="AM2038">
        <v>758</v>
      </c>
      <c r="AN2038">
        <v>833</v>
      </c>
      <c r="AO2038" s="3"/>
      <c r="AP2038" s="3"/>
      <c r="AQ2038" s="3"/>
      <c r="AR2038">
        <v>97</v>
      </c>
      <c r="AS2038">
        <v>98</v>
      </c>
      <c r="AT2038">
        <v>102</v>
      </c>
      <c r="AU2038">
        <v>108</v>
      </c>
      <c r="AV2038">
        <v>125</v>
      </c>
      <c r="AW2038" s="3"/>
      <c r="AX2038" s="3"/>
      <c r="AY2038" s="3"/>
      <c r="AZ2038">
        <v>537</v>
      </c>
      <c r="BA2038">
        <v>570</v>
      </c>
      <c r="BB2038">
        <v>628</v>
      </c>
      <c r="BC2038">
        <v>650</v>
      </c>
      <c r="BD2038">
        <v>709</v>
      </c>
      <c r="BE2038" s="3"/>
      <c r="BF2038" s="3"/>
      <c r="BG2038" s="3"/>
      <c r="BH2038">
        <v>537</v>
      </c>
      <c r="BI2038">
        <v>570</v>
      </c>
      <c r="BJ2038">
        <v>628</v>
      </c>
      <c r="BK2038">
        <v>650</v>
      </c>
      <c r="BL2038">
        <v>709</v>
      </c>
      <c r="BM2038" s="3"/>
      <c r="BN2038" s="3"/>
      <c r="BO2038" s="3"/>
      <c r="BP2038">
        <v>55</v>
      </c>
      <c r="BQ2038">
        <v>55</v>
      </c>
      <c r="BR2038">
        <v>55</v>
      </c>
      <c r="BS2038">
        <v>55</v>
      </c>
      <c r="BT2038">
        <v>55</v>
      </c>
      <c r="BU2038" s="3"/>
      <c r="BV2038" s="3"/>
      <c r="BW2038" s="3"/>
      <c r="BX2038">
        <v>8.24</v>
      </c>
      <c r="BY2038">
        <v>7.19</v>
      </c>
      <c r="BZ2038">
        <v>9.39</v>
      </c>
      <c r="CA2038">
        <v>5.24</v>
      </c>
      <c r="CB2038">
        <v>9.25</v>
      </c>
      <c r="CC2038" s="3"/>
      <c r="CD2038" s="3"/>
      <c r="CE2038" s="3"/>
      <c r="CF2038">
        <v>9.77</v>
      </c>
      <c r="CG2038">
        <v>8.4700000000000006</v>
      </c>
      <c r="CH2038">
        <v>10.96</v>
      </c>
      <c r="CI2038">
        <v>6.09</v>
      </c>
      <c r="CJ2038">
        <v>10.83</v>
      </c>
      <c r="CK2038" s="3"/>
      <c r="CL2038" s="3"/>
      <c r="CM2038" s="3"/>
      <c r="CN2038">
        <v>459</v>
      </c>
      <c r="CO2038">
        <v>426</v>
      </c>
      <c r="CP2038">
        <v>597</v>
      </c>
      <c r="CQ2038">
        <v>354</v>
      </c>
      <c r="CR2038">
        <v>669</v>
      </c>
      <c r="CS2038" s="3"/>
      <c r="CT2038" s="3"/>
      <c r="CU2038" s="3"/>
      <c r="CV2038">
        <v>14.29</v>
      </c>
      <c r="CW2038">
        <v>16.559999999999999</v>
      </c>
      <c r="CX2038">
        <v>12.1</v>
      </c>
      <c r="CY2038">
        <v>20.3</v>
      </c>
      <c r="CZ2038">
        <v>15.39</v>
      </c>
      <c r="DA2038" s="3"/>
      <c r="DB2038" s="3"/>
      <c r="DC2038" s="3"/>
      <c r="DD2038">
        <v>1.34</v>
      </c>
      <c r="DE2038">
        <v>1.35</v>
      </c>
      <c r="DF2038">
        <v>1.26</v>
      </c>
      <c r="DG2038">
        <v>1.21</v>
      </c>
      <c r="DH2038">
        <v>1.59</v>
      </c>
      <c r="DI2038" s="3"/>
      <c r="DJ2038" s="3"/>
      <c r="DK2038" s="3"/>
      <c r="DL2038" s="6">
        <f>(CM2038*3+CL2038*2+CK2038)/6</f>
        <v>0</v>
      </c>
      <c r="DM2038">
        <f>BH2038+(BH2038*(CG2038-8.25)/8.25)</f>
        <v>551.32000000000005</v>
      </c>
      <c r="DN2038">
        <f>BI2038+(BI2038*(CH2038-8.25)/8.25)</f>
        <v>757.23636363636365</v>
      </c>
      <c r="DO2038">
        <f>BJ2038+(BJ2038*(CI2038-8.25)/8.25)</f>
        <v>463.5781818181818</v>
      </c>
      <c r="DP2038">
        <f>BK2038+(BK2038*(CJ2038-8.25)/8.25)</f>
        <v>853.27272727272725</v>
      </c>
      <c r="DQ2038">
        <f>BL2038+(BL2038*(CK2038-8.25)/8.25)</f>
        <v>0</v>
      </c>
      <c r="DR2038">
        <f>BM2038+(BM2038*(CL2038-8.25)/8.25)</f>
        <v>0</v>
      </c>
      <c r="DS2038">
        <f>BN2038+(BN2038*(CM2038-8.25)/8.25)</f>
        <v>0</v>
      </c>
      <c r="DT2038" s="8">
        <f>DM2038*10^8/$I2038</f>
        <v>5012.0000000000009</v>
      </c>
      <c r="DU2038" s="8">
        <f>DN2038*10^8/$I2038</f>
        <v>6883.9669421487606</v>
      </c>
      <c r="DV2038" s="8">
        <f>DO2038*10^8/$I2038</f>
        <v>4214.3471074380168</v>
      </c>
      <c r="DW2038" s="8">
        <f>DP2038*10^8/$I2038</f>
        <v>7757.0247933884293</v>
      </c>
      <c r="DX2038" s="8">
        <f>DQ2038*10^8/$I2038</f>
        <v>0</v>
      </c>
      <c r="DY2038" s="8">
        <f>DR2038*10^8/$I2038</f>
        <v>0</v>
      </c>
      <c r="DZ2038" s="8">
        <f>DS2038*10^8/$I2038</f>
        <v>0</v>
      </c>
      <c r="EA2038" s="8">
        <f>DT2038*10^8/$I2038</f>
        <v>45563.636363636368</v>
      </c>
      <c r="EB2038" s="8">
        <f>DZ2038*0.8</f>
        <v>0</v>
      </c>
      <c r="EC2038" s="10">
        <f>G2038-E2038</f>
        <v>250</v>
      </c>
      <c r="ED2038" s="4">
        <f>EC2038/E2038*100</f>
        <v>2.358490566037736</v>
      </c>
      <c r="EE2038" s="4">
        <f>DY2038-G2038</f>
        <v>-10850</v>
      </c>
      <c r="EF2038" s="12">
        <f>EE2038/G2038</f>
        <v>-1</v>
      </c>
      <c r="EG2038" s="4">
        <f>G2038-F2038</f>
        <v>-200</v>
      </c>
    </row>
    <row r="2039" spans="1:137" x14ac:dyDescent="0.3">
      <c r="A2039">
        <v>2038</v>
      </c>
      <c r="B2039" t="s">
        <v>7655</v>
      </c>
      <c r="C2039" t="s">
        <v>4304</v>
      </c>
      <c r="D2039" t="str">
        <f>VLOOKUP(C2039,Sheet1!$A$2:$B$3197,2,FALSE)</f>
        <v>자동차부품</v>
      </c>
      <c r="E2039">
        <v>28900</v>
      </c>
      <c r="F2039">
        <v>22600</v>
      </c>
      <c r="G2039" s="7">
        <v>22750</v>
      </c>
      <c r="H2039" t="s">
        <v>1961</v>
      </c>
      <c r="I2039" s="7">
        <f>VALUE(LEFT(H2039,FIND("/",H2039)-1)) + VALUE(MID(H2039,FIND("/",H2039)+1,LEN(H2039)))</f>
        <v>6500000</v>
      </c>
      <c r="J2039">
        <v>0</v>
      </c>
      <c r="K2039" s="1">
        <f>G2039*I2039/(10^8)</f>
        <v>1478.75</v>
      </c>
      <c r="L2039">
        <v>600</v>
      </c>
      <c r="M2039">
        <v>771</v>
      </c>
      <c r="N2039">
        <v>952</v>
      </c>
      <c r="O2039" s="1">
        <v>1183</v>
      </c>
      <c r="P2039" s="1">
        <v>1505</v>
      </c>
      <c r="Q2039" s="3"/>
      <c r="R2039" s="3"/>
      <c r="S2039" s="3"/>
      <c r="T2039">
        <v>44</v>
      </c>
      <c r="U2039">
        <v>63</v>
      </c>
      <c r="V2039">
        <v>81</v>
      </c>
      <c r="W2039">
        <v>109</v>
      </c>
      <c r="X2039">
        <v>189</v>
      </c>
      <c r="Y2039" s="3"/>
      <c r="Z2039" s="3"/>
      <c r="AA2039" s="3"/>
      <c r="AB2039">
        <v>36</v>
      </c>
      <c r="AC2039">
        <v>47</v>
      </c>
      <c r="AD2039">
        <v>69</v>
      </c>
      <c r="AE2039">
        <v>81</v>
      </c>
      <c r="AF2039">
        <v>134</v>
      </c>
      <c r="AG2039" s="3"/>
      <c r="AH2039" s="3"/>
      <c r="AI2039" s="3"/>
      <c r="AJ2039">
        <v>506</v>
      </c>
      <c r="AK2039">
        <v>657</v>
      </c>
      <c r="AL2039">
        <v>813</v>
      </c>
      <c r="AM2039" s="1">
        <v>1159</v>
      </c>
      <c r="AN2039" s="1">
        <v>1411</v>
      </c>
      <c r="AO2039" s="3"/>
      <c r="AP2039" s="3"/>
      <c r="AQ2039" s="3"/>
      <c r="AR2039">
        <v>238</v>
      </c>
      <c r="AS2039">
        <v>339</v>
      </c>
      <c r="AT2039">
        <v>446</v>
      </c>
      <c r="AU2039">
        <v>737</v>
      </c>
      <c r="AV2039">
        <v>878</v>
      </c>
      <c r="AW2039" s="3"/>
      <c r="AX2039" s="3"/>
      <c r="AY2039" s="3"/>
      <c r="AZ2039">
        <v>268</v>
      </c>
      <c r="BA2039">
        <v>318</v>
      </c>
      <c r="BB2039">
        <v>367</v>
      </c>
      <c r="BC2039">
        <v>422</v>
      </c>
      <c r="BD2039">
        <v>533</v>
      </c>
      <c r="BE2039" s="3"/>
      <c r="BF2039" s="3"/>
      <c r="BG2039" s="3"/>
      <c r="BH2039">
        <v>268</v>
      </c>
      <c r="BI2039">
        <v>318</v>
      </c>
      <c r="BJ2039">
        <v>367</v>
      </c>
      <c r="BK2039">
        <v>422</v>
      </c>
      <c r="BL2039">
        <v>533</v>
      </c>
      <c r="BM2039" s="3"/>
      <c r="BN2039" s="3"/>
      <c r="BO2039" s="3"/>
      <c r="BP2039">
        <v>37</v>
      </c>
      <c r="BQ2039">
        <v>37</v>
      </c>
      <c r="BR2039">
        <v>37</v>
      </c>
      <c r="BS2039">
        <v>37</v>
      </c>
      <c r="BT2039">
        <v>37</v>
      </c>
      <c r="BU2039" s="3"/>
      <c r="BV2039" s="3"/>
      <c r="BW2039" s="3"/>
      <c r="BX2039">
        <v>7.62</v>
      </c>
      <c r="BY2039">
        <v>8.1</v>
      </c>
      <c r="BZ2039">
        <v>9.32</v>
      </c>
      <c r="CA2039">
        <v>8.23</v>
      </c>
      <c r="CB2039">
        <v>10.41</v>
      </c>
      <c r="CC2039" s="3"/>
      <c r="CD2039" s="3"/>
      <c r="CE2039" s="3"/>
      <c r="CF2039">
        <v>14.29</v>
      </c>
      <c r="CG2039">
        <v>16.079999999999998</v>
      </c>
      <c r="CH2039">
        <v>20.010000000000002</v>
      </c>
      <c r="CI2039">
        <v>20.57</v>
      </c>
      <c r="CJ2039">
        <v>28.02</v>
      </c>
      <c r="CK2039" s="3"/>
      <c r="CL2039" s="3"/>
      <c r="CM2039" s="3"/>
      <c r="CN2039">
        <v>553</v>
      </c>
      <c r="CO2039">
        <v>725</v>
      </c>
      <c r="CP2039" s="1">
        <v>1054</v>
      </c>
      <c r="CQ2039" s="1">
        <v>1249</v>
      </c>
      <c r="CR2039" s="1">
        <v>2059</v>
      </c>
      <c r="CS2039" s="3"/>
      <c r="CT2039" s="3"/>
      <c r="CU2039" s="3"/>
      <c r="CV2039">
        <v>10.58</v>
      </c>
      <c r="CW2039">
        <v>18.07</v>
      </c>
      <c r="CX2039">
        <v>12.14</v>
      </c>
      <c r="CY2039">
        <v>22.1</v>
      </c>
      <c r="CZ2039">
        <v>14.5</v>
      </c>
      <c r="DA2039" s="3"/>
      <c r="DB2039" s="3"/>
      <c r="DC2039" s="3"/>
      <c r="DD2039">
        <v>1.36</v>
      </c>
      <c r="DE2039">
        <v>2.58</v>
      </c>
      <c r="DF2039">
        <v>2.17</v>
      </c>
      <c r="DG2039">
        <v>4.0599999999999996</v>
      </c>
      <c r="DH2039">
        <v>3.45</v>
      </c>
      <c r="DI2039" s="3"/>
      <c r="DJ2039" s="3"/>
      <c r="DK2039" s="3"/>
      <c r="DL2039" s="6">
        <f>(CM2039*3+CL2039*2+CK2039)/6</f>
        <v>0</v>
      </c>
      <c r="DM2039">
        <f>BH2039+(BH2039*(CG2039-8.25)/8.25)</f>
        <v>522.35636363636354</v>
      </c>
      <c r="DN2039">
        <f>BI2039+(BI2039*(CH2039-8.25)/8.25)</f>
        <v>771.29454545454541</v>
      </c>
      <c r="DO2039">
        <f>BJ2039+(BJ2039*(CI2039-8.25)/8.25)</f>
        <v>915.0533333333334</v>
      </c>
      <c r="DP2039">
        <f>BK2039+(BK2039*(CJ2039-8.25)/8.25)</f>
        <v>1433.2654545454548</v>
      </c>
      <c r="DQ2039">
        <f>BL2039+(BL2039*(CK2039-8.25)/8.25)</f>
        <v>0</v>
      </c>
      <c r="DR2039">
        <f>BM2039+(BM2039*(CL2039-8.25)/8.25)</f>
        <v>0</v>
      </c>
      <c r="DS2039">
        <f>BN2039+(BN2039*(CM2039-8.25)/8.25)</f>
        <v>0</v>
      </c>
      <c r="DT2039" s="8">
        <f>DM2039*10^8/$I2039</f>
        <v>8036.2517482517469</v>
      </c>
      <c r="DU2039" s="8">
        <f>DN2039*10^8/$I2039</f>
        <v>11866.069930069931</v>
      </c>
      <c r="DV2039" s="8">
        <f>DO2039*10^8/$I2039</f>
        <v>14077.743589743592</v>
      </c>
      <c r="DW2039" s="8">
        <f>DP2039*10^8/$I2039</f>
        <v>22050.237762237764</v>
      </c>
      <c r="DX2039" s="8">
        <f>DQ2039*10^8/$I2039</f>
        <v>0</v>
      </c>
      <c r="DY2039" s="8">
        <f>DR2039*10^8/$I2039</f>
        <v>0</v>
      </c>
      <c r="DZ2039" s="8">
        <f>DS2039*10^8/$I2039</f>
        <v>0</v>
      </c>
      <c r="EA2039" s="8">
        <f>DT2039*10^8/$I2039</f>
        <v>123634.64228079611</v>
      </c>
      <c r="EB2039" s="8">
        <f>DZ2039*0.8</f>
        <v>0</v>
      </c>
      <c r="EC2039" s="10">
        <f>G2039-E2039</f>
        <v>-6150</v>
      </c>
      <c r="ED2039" s="4">
        <f>EC2039/E2039*100</f>
        <v>-21.280276816608996</v>
      </c>
      <c r="EE2039" s="4">
        <f>DY2039-G2039</f>
        <v>-22750</v>
      </c>
      <c r="EF2039" s="12">
        <f>EE2039/G2039</f>
        <v>-1</v>
      </c>
      <c r="EG2039" s="4">
        <f>G2039-F2039</f>
        <v>150</v>
      </c>
    </row>
    <row r="2040" spans="1:137" x14ac:dyDescent="0.3">
      <c r="A2040">
        <v>2039</v>
      </c>
      <c r="B2040" t="s">
        <v>7122</v>
      </c>
      <c r="C2040" t="s">
        <v>7979</v>
      </c>
      <c r="D2040" t="str">
        <f>VLOOKUP(C2040,Sheet1!$A$2:$B$3197,2,FALSE)</f>
        <v>IT서비스</v>
      </c>
      <c r="E2040">
        <v>8420</v>
      </c>
      <c r="F2040">
        <v>7290</v>
      </c>
      <c r="G2040" s="7">
        <v>7910</v>
      </c>
      <c r="H2040" t="s">
        <v>1962</v>
      </c>
      <c r="I2040" s="7">
        <f>VALUE(LEFT(H2040,FIND("/",H2040)-1)) + VALUE(MID(H2040,FIND("/",H2040)+1,LEN(H2040)))</f>
        <v>152034729</v>
      </c>
      <c r="J2040" s="1">
        <v>227212</v>
      </c>
      <c r="K2040" s="1">
        <f>G2040*I2040/(10^8)</f>
        <v>12025.947063899999</v>
      </c>
      <c r="L2040" s="1">
        <v>8669</v>
      </c>
      <c r="M2040" s="1">
        <v>9506</v>
      </c>
      <c r="N2040" s="1">
        <v>9271</v>
      </c>
      <c r="O2040" s="1">
        <v>9698</v>
      </c>
      <c r="P2040" s="1">
        <v>9642</v>
      </c>
      <c r="Q2040" s="1">
        <v>9576</v>
      </c>
      <c r="R2040" s="1">
        <v>10725</v>
      </c>
      <c r="S2040" s="1">
        <v>11937</v>
      </c>
      <c r="T2040">
        <v>522</v>
      </c>
      <c r="U2040">
        <v>561</v>
      </c>
      <c r="V2040">
        <v>421</v>
      </c>
      <c r="W2040">
        <v>481</v>
      </c>
      <c r="X2040">
        <v>261</v>
      </c>
      <c r="Y2040">
        <v>107</v>
      </c>
      <c r="Z2040">
        <v>556</v>
      </c>
      <c r="AA2040">
        <v>670</v>
      </c>
      <c r="AB2040">
        <v>376</v>
      </c>
      <c r="AC2040">
        <v>420</v>
      </c>
      <c r="AD2040">
        <v>-342</v>
      </c>
      <c r="AE2040">
        <v>397</v>
      </c>
      <c r="AF2040">
        <v>90</v>
      </c>
      <c r="AG2040">
        <v>81</v>
      </c>
      <c r="AH2040">
        <v>448</v>
      </c>
      <c r="AI2040">
        <v>536</v>
      </c>
      <c r="AJ2040" s="1">
        <v>6622</v>
      </c>
      <c r="AK2040" s="1">
        <v>6463</v>
      </c>
      <c r="AL2040" s="1">
        <v>6102</v>
      </c>
      <c r="AM2040" s="1">
        <v>6754</v>
      </c>
      <c r="AN2040" s="1">
        <v>6844</v>
      </c>
      <c r="AO2040" s="1">
        <v>6854</v>
      </c>
      <c r="AP2040" s="1">
        <v>7332</v>
      </c>
      <c r="AQ2040" s="1">
        <v>7941</v>
      </c>
      <c r="AR2040" s="1">
        <v>2874</v>
      </c>
      <c r="AS2040" s="1">
        <v>2461</v>
      </c>
      <c r="AT2040" s="1">
        <v>2710</v>
      </c>
      <c r="AU2040" s="1">
        <v>3092</v>
      </c>
      <c r="AV2040" s="1">
        <v>3145</v>
      </c>
      <c r="AW2040" s="1">
        <v>3151</v>
      </c>
      <c r="AX2040" s="1">
        <v>3266</v>
      </c>
      <c r="AY2040" s="1">
        <v>3425</v>
      </c>
      <c r="AZ2040" s="1">
        <v>3748</v>
      </c>
      <c r="BA2040" s="1">
        <v>4002</v>
      </c>
      <c r="BB2040" s="1">
        <v>3392</v>
      </c>
      <c r="BC2040" s="1">
        <v>3663</v>
      </c>
      <c r="BD2040" s="1">
        <v>3700</v>
      </c>
      <c r="BE2040" s="1">
        <v>3703</v>
      </c>
      <c r="BF2040" s="1">
        <v>4066</v>
      </c>
      <c r="BG2040" s="1">
        <v>4516</v>
      </c>
      <c r="BH2040" s="1">
        <v>3742</v>
      </c>
      <c r="BI2040" s="1">
        <v>3997</v>
      </c>
      <c r="BJ2040" s="1">
        <v>3386</v>
      </c>
      <c r="BK2040" s="1">
        <v>3652</v>
      </c>
      <c r="BL2040" s="1">
        <v>3687</v>
      </c>
      <c r="BM2040" s="3"/>
      <c r="BN2040" s="3"/>
      <c r="BO2040" s="3"/>
      <c r="BP2040">
        <v>760</v>
      </c>
      <c r="BQ2040">
        <v>760</v>
      </c>
      <c r="BR2040">
        <v>760</v>
      </c>
      <c r="BS2040">
        <v>760</v>
      </c>
      <c r="BT2040">
        <v>760</v>
      </c>
      <c r="BU2040">
        <v>760</v>
      </c>
      <c r="BV2040">
        <v>760</v>
      </c>
      <c r="BW2040">
        <v>760</v>
      </c>
      <c r="BX2040">
        <v>5.54</v>
      </c>
      <c r="BY2040">
        <v>6.42</v>
      </c>
      <c r="BZ2040">
        <v>-5.44</v>
      </c>
      <c r="CA2040">
        <v>6.17</v>
      </c>
      <c r="CB2040">
        <v>1.32</v>
      </c>
      <c r="CC2040">
        <v>1.18</v>
      </c>
      <c r="CD2040">
        <v>6.32</v>
      </c>
      <c r="CE2040">
        <v>7.02</v>
      </c>
      <c r="CF2040">
        <v>10.4</v>
      </c>
      <c r="CG2040">
        <v>10.83</v>
      </c>
      <c r="CH2040">
        <v>-9.26</v>
      </c>
      <c r="CI2040">
        <v>11.13</v>
      </c>
      <c r="CJ2040">
        <v>2.36</v>
      </c>
      <c r="CK2040">
        <v>2.17</v>
      </c>
      <c r="CL2040" s="3"/>
      <c r="CM2040" s="3"/>
      <c r="CN2040">
        <v>243</v>
      </c>
      <c r="CO2040">
        <v>276</v>
      </c>
      <c r="CP2040">
        <v>-225</v>
      </c>
      <c r="CQ2040">
        <v>258</v>
      </c>
      <c r="CR2040">
        <v>57</v>
      </c>
      <c r="CS2040">
        <v>53</v>
      </c>
      <c r="CT2040">
        <v>289</v>
      </c>
      <c r="CU2040">
        <v>346</v>
      </c>
      <c r="CV2040">
        <v>23.81</v>
      </c>
      <c r="CW2040">
        <v>30.3</v>
      </c>
      <c r="CX2040" t="s">
        <v>2</v>
      </c>
      <c r="CY2040">
        <v>20.54</v>
      </c>
      <c r="CZ2040">
        <v>135.84</v>
      </c>
      <c r="DA2040">
        <v>150.32</v>
      </c>
      <c r="DB2040">
        <v>27.39</v>
      </c>
      <c r="DC2040">
        <v>22.86</v>
      </c>
      <c r="DD2040">
        <v>2.34</v>
      </c>
      <c r="DE2040">
        <v>3.17</v>
      </c>
      <c r="DF2040">
        <v>2.33</v>
      </c>
      <c r="DG2040">
        <v>2.2000000000000002</v>
      </c>
      <c r="DH2040">
        <v>3.19</v>
      </c>
      <c r="DI2040" s="3"/>
      <c r="DJ2040" s="3"/>
      <c r="DK2040" s="3"/>
      <c r="DL2040" s="6">
        <f>(CM2040*3+CL2040*2+CK2040)/6</f>
        <v>0.36166666666666664</v>
      </c>
      <c r="DM2040">
        <f>BH2040+(BH2040*(CG2040-8.25)/8.25)</f>
        <v>4912.2254545454543</v>
      </c>
      <c r="DN2040">
        <f>BI2040+(BI2040*(CH2040-8.25)/8.25)</f>
        <v>-4486.3296969696949</v>
      </c>
      <c r="DO2040">
        <f>BJ2040+(BJ2040*(CI2040-8.25)/8.25)</f>
        <v>4568.0218181818182</v>
      </c>
      <c r="DP2040">
        <f>BK2040+(BK2040*(CJ2040-8.25)/8.25)</f>
        <v>1044.6933333333332</v>
      </c>
      <c r="DQ2040">
        <f>BL2040+(BL2040*(CK2040-8.25)/8.25)</f>
        <v>969.79272727272746</v>
      </c>
      <c r="DR2040">
        <f>BM2040+(BM2040*(CL2040-8.25)/8.25)</f>
        <v>0</v>
      </c>
      <c r="DS2040">
        <f>BN2040+(BN2040*(CM2040-8.25)/8.25)</f>
        <v>0</v>
      </c>
      <c r="DT2040" s="8">
        <f>DM2040*10^8/$I2040</f>
        <v>3230.9890554976118</v>
      </c>
      <c r="DU2040" s="8">
        <f>DN2040*10^8/$I2040</f>
        <v>-2950.8584824521868</v>
      </c>
      <c r="DV2040" s="8">
        <f>DO2040*10^8/$I2040</f>
        <v>3004.5910222142852</v>
      </c>
      <c r="DW2040" s="8">
        <f>DP2040*10^8/$I2040</f>
        <v>687.14124740100215</v>
      </c>
      <c r="DX2040" s="8">
        <f>DQ2040*10^8/$I2040</f>
        <v>637.87578907232933</v>
      </c>
      <c r="DY2040" s="8">
        <f>DR2040*10^8/$I2040</f>
        <v>0</v>
      </c>
      <c r="DZ2040" s="8">
        <f>DS2040*10^8/$I2040</f>
        <v>0</v>
      </c>
      <c r="EA2040" s="8">
        <f>DT2040*10^8/$I2040</f>
        <v>2125.1651361167696</v>
      </c>
      <c r="EB2040" s="8">
        <f>DZ2040*0.8</f>
        <v>0</v>
      </c>
      <c r="EC2040" s="10">
        <f>G2040-E2040</f>
        <v>-510</v>
      </c>
      <c r="ED2040" s="4">
        <f>EC2040/E2040*100</f>
        <v>-6.0570071258907365</v>
      </c>
      <c r="EE2040" s="4">
        <f>DY2040-G2040</f>
        <v>-7910</v>
      </c>
      <c r="EF2040" s="12">
        <f>EE2040/G2040</f>
        <v>-1</v>
      </c>
      <c r="EG2040" s="4">
        <f>G2040-F2040</f>
        <v>620</v>
      </c>
    </row>
    <row r="2041" spans="1:137" x14ac:dyDescent="0.3">
      <c r="A2041">
        <v>2040</v>
      </c>
      <c r="B2041" t="s">
        <v>6093</v>
      </c>
      <c r="C2041" t="s">
        <v>4305</v>
      </c>
      <c r="D2041" t="str">
        <f>VLOOKUP(C2041,Sheet1!$A$2:$B$3197,2,FALSE)</f>
        <v>자동차부품</v>
      </c>
      <c r="E2041" t="e">
        <v>#N/A</v>
      </c>
      <c r="F2041">
        <v>179</v>
      </c>
      <c r="G2041" s="7">
        <v>179</v>
      </c>
      <c r="H2041" t="s">
        <v>1963</v>
      </c>
      <c r="I2041" s="7">
        <f>VALUE(LEFT(H2041,FIND("/",H2041)-1)) + VALUE(MID(H2041,FIND("/",H2041)+1,LEN(H2041)))</f>
        <v>52828103</v>
      </c>
      <c r="J2041">
        <v>0</v>
      </c>
      <c r="K2041" s="1">
        <f>G2041*I2041/(10^8)</f>
        <v>94.562304370000007</v>
      </c>
      <c r="L2041">
        <v>628</v>
      </c>
      <c r="M2041">
        <v>482</v>
      </c>
      <c r="N2041">
        <v>388</v>
      </c>
      <c r="O2041">
        <v>255</v>
      </c>
      <c r="P2041">
        <v>199</v>
      </c>
      <c r="Q2041" s="3"/>
      <c r="R2041" s="3"/>
      <c r="S2041" s="3"/>
      <c r="T2041">
        <v>6</v>
      </c>
      <c r="U2041">
        <v>-38</v>
      </c>
      <c r="V2041">
        <v>-51</v>
      </c>
      <c r="W2041">
        <v>-50</v>
      </c>
      <c r="X2041">
        <v>-55</v>
      </c>
      <c r="Y2041" s="3"/>
      <c r="Z2041" s="3"/>
      <c r="AA2041" s="3"/>
      <c r="AB2041">
        <v>-20</v>
      </c>
      <c r="AC2041">
        <v>-31</v>
      </c>
      <c r="AD2041">
        <v>-122</v>
      </c>
      <c r="AE2041">
        <v>-102</v>
      </c>
      <c r="AF2041">
        <v>-97</v>
      </c>
      <c r="AG2041" s="3"/>
      <c r="AH2041" s="3"/>
      <c r="AI2041" s="3"/>
      <c r="AJ2041">
        <v>734</v>
      </c>
      <c r="AK2041">
        <v>606</v>
      </c>
      <c r="AL2041">
        <v>549</v>
      </c>
      <c r="AM2041">
        <v>546</v>
      </c>
      <c r="AN2041">
        <v>661</v>
      </c>
      <c r="AO2041" s="3"/>
      <c r="AP2041" s="3"/>
      <c r="AQ2041" s="3"/>
      <c r="AR2041">
        <v>432</v>
      </c>
      <c r="AS2041">
        <v>343</v>
      </c>
      <c r="AT2041">
        <v>337</v>
      </c>
      <c r="AU2041">
        <v>378</v>
      </c>
      <c r="AV2041">
        <v>519</v>
      </c>
      <c r="AW2041" s="3"/>
      <c r="AX2041" s="3"/>
      <c r="AY2041" s="3"/>
      <c r="AZ2041">
        <v>302</v>
      </c>
      <c r="BA2041">
        <v>263</v>
      </c>
      <c r="BB2041">
        <v>212</v>
      </c>
      <c r="BC2041">
        <v>168</v>
      </c>
      <c r="BD2041">
        <v>143</v>
      </c>
      <c r="BE2041" s="3"/>
      <c r="BF2041" s="3"/>
      <c r="BG2041" s="3"/>
      <c r="BH2041">
        <v>273</v>
      </c>
      <c r="BI2041">
        <v>263</v>
      </c>
      <c r="BJ2041">
        <v>212</v>
      </c>
      <c r="BK2041">
        <v>168</v>
      </c>
      <c r="BL2041">
        <v>143</v>
      </c>
      <c r="BM2041" s="3"/>
      <c r="BN2041" s="3"/>
      <c r="BO2041" s="3"/>
      <c r="BP2041">
        <v>58</v>
      </c>
      <c r="BQ2041">
        <v>58</v>
      </c>
      <c r="BR2041">
        <v>58</v>
      </c>
      <c r="BS2041">
        <v>58</v>
      </c>
      <c r="BT2041">
        <v>72</v>
      </c>
      <c r="BU2041" s="3"/>
      <c r="BV2041" s="3"/>
      <c r="BW2041" s="3"/>
      <c r="BX2041">
        <v>-2.7</v>
      </c>
      <c r="BY2041">
        <v>-4.5599999999999996</v>
      </c>
      <c r="BZ2041">
        <v>-21.07</v>
      </c>
      <c r="CA2041">
        <v>-18.61</v>
      </c>
      <c r="CB2041">
        <v>-16.13</v>
      </c>
      <c r="CC2041" s="3"/>
      <c r="CD2041" s="3"/>
      <c r="CE2041" s="3"/>
      <c r="CF2041">
        <v>-7</v>
      </c>
      <c r="CG2041">
        <v>-11.42</v>
      </c>
      <c r="CH2041">
        <v>-51.29</v>
      </c>
      <c r="CI2041">
        <v>-53.67</v>
      </c>
      <c r="CJ2041">
        <v>-62.7</v>
      </c>
      <c r="CK2041" s="3"/>
      <c r="CL2041" s="3"/>
      <c r="CM2041" s="3"/>
      <c r="CN2041">
        <v>-168</v>
      </c>
      <c r="CO2041">
        <v>-266</v>
      </c>
      <c r="CP2041" s="1">
        <v>-1058</v>
      </c>
      <c r="CQ2041">
        <v>-886</v>
      </c>
      <c r="CR2041">
        <v>-773</v>
      </c>
      <c r="CS2041" s="3"/>
      <c r="CT2041" s="3"/>
      <c r="CU2041" s="3"/>
      <c r="CV2041" t="s">
        <v>2</v>
      </c>
      <c r="CW2041" t="s">
        <v>2</v>
      </c>
      <c r="CX2041" t="s">
        <v>2</v>
      </c>
      <c r="CY2041" t="s">
        <v>2</v>
      </c>
      <c r="CZ2041" t="s">
        <v>2</v>
      </c>
      <c r="DA2041" s="3"/>
      <c r="DB2041" s="3"/>
      <c r="DC2041" s="3"/>
      <c r="DD2041">
        <v>0.41</v>
      </c>
      <c r="DE2041">
        <v>0.64</v>
      </c>
      <c r="DF2041">
        <v>0.99</v>
      </c>
      <c r="DG2041">
        <v>2</v>
      </c>
      <c r="DH2041">
        <v>1.79</v>
      </c>
      <c r="DI2041" s="3"/>
      <c r="DJ2041" s="3"/>
      <c r="DK2041" s="3"/>
      <c r="DL2041" s="6">
        <f>(CM2041*3+CL2041*2+CK2041)/6</f>
        <v>0</v>
      </c>
      <c r="DM2041">
        <f>BH2041+(BH2041*(CG2041-8.25)/8.25)</f>
        <v>-377.89818181818191</v>
      </c>
      <c r="DN2041">
        <f>BI2041+(BI2041*(CH2041-8.25)/8.25)</f>
        <v>-1635.0630303030302</v>
      </c>
      <c r="DO2041">
        <f>BJ2041+(BJ2041*(CI2041-8.25)/8.25)</f>
        <v>-1379.1563636363637</v>
      </c>
      <c r="DP2041">
        <f>BK2041+(BK2041*(CJ2041-8.25)/8.25)</f>
        <v>-1276.8</v>
      </c>
      <c r="DQ2041">
        <f>BL2041+(BL2041*(CK2041-8.25)/8.25)</f>
        <v>0</v>
      </c>
      <c r="DR2041">
        <f>BM2041+(BM2041*(CL2041-8.25)/8.25)</f>
        <v>0</v>
      </c>
      <c r="DS2041">
        <f>BN2041+(BN2041*(CM2041-8.25)/8.25)</f>
        <v>0</v>
      </c>
      <c r="DT2041" s="8">
        <f>DM2041*10^8/$I2041</f>
        <v>-715.33551340691133</v>
      </c>
      <c r="DU2041" s="8">
        <f>DN2041*10^8/$I2041</f>
        <v>-3095.0629256989037</v>
      </c>
      <c r="DV2041" s="8">
        <f>DO2041*10^8/$I2041</f>
        <v>-2610.6490396529357</v>
      </c>
      <c r="DW2041" s="8">
        <f>DP2041*10^8/$I2041</f>
        <v>-2416.8954164415104</v>
      </c>
      <c r="DX2041" s="8">
        <f>DQ2041*10^8/$I2041</f>
        <v>0</v>
      </c>
      <c r="DY2041" s="8">
        <f>DR2041*10^8/$I2041</f>
        <v>0</v>
      </c>
      <c r="DZ2041" s="8">
        <f>DS2041*10^8/$I2041</f>
        <v>0</v>
      </c>
      <c r="EA2041" s="8">
        <f>DT2041*10^8/$I2041</f>
        <v>-1354.0813937742782</v>
      </c>
      <c r="EB2041" s="8">
        <f>DZ2041*0.8</f>
        <v>0</v>
      </c>
      <c r="EC2041" s="10" t="e">
        <f>G2041-E2041</f>
        <v>#N/A</v>
      </c>
      <c r="ED2041" s="4" t="e">
        <f>EC2041/E2041*100</f>
        <v>#N/A</v>
      </c>
      <c r="EE2041" s="4">
        <f>DY2041-G2041</f>
        <v>-179</v>
      </c>
      <c r="EF2041" s="12">
        <f>EE2041/G2041</f>
        <v>-1</v>
      </c>
      <c r="EG2041" s="4">
        <f>G2041-F2041</f>
        <v>0</v>
      </c>
    </row>
    <row r="2042" spans="1:137" x14ac:dyDescent="0.3">
      <c r="A2042">
        <v>2041</v>
      </c>
      <c r="B2042" t="s">
        <v>6331</v>
      </c>
      <c r="C2042" t="s">
        <v>4306</v>
      </c>
      <c r="D2042" t="str">
        <f>VLOOKUP(C2042,Sheet1!$A$2:$B$3197,2,FALSE)</f>
        <v>건설</v>
      </c>
      <c r="E2042">
        <v>1270</v>
      </c>
      <c r="F2042">
        <v>2000</v>
      </c>
      <c r="G2042" s="7">
        <v>1975</v>
      </c>
      <c r="H2042" t="s">
        <v>1964</v>
      </c>
      <c r="I2042" s="7">
        <f>VALUE(LEFT(H2042,FIND("/",H2042)-1)) + VALUE(MID(H2042,FIND("/",H2042)+1,LEN(H2042)))</f>
        <v>16525360</v>
      </c>
      <c r="J2042">
        <v>0</v>
      </c>
      <c r="K2042" s="1">
        <f>G2042*I2042/(10^8)</f>
        <v>326.37585999999999</v>
      </c>
      <c r="L2042">
        <v>371</v>
      </c>
      <c r="M2042">
        <v>171</v>
      </c>
      <c r="N2042">
        <v>312</v>
      </c>
      <c r="O2042">
        <v>787</v>
      </c>
      <c r="P2042">
        <v>214</v>
      </c>
      <c r="Q2042" s="3"/>
      <c r="R2042" s="3"/>
      <c r="S2042" s="3"/>
      <c r="T2042">
        <v>19</v>
      </c>
      <c r="U2042">
        <v>-102</v>
      </c>
      <c r="V2042">
        <v>-63</v>
      </c>
      <c r="W2042">
        <v>66</v>
      </c>
      <c r="X2042">
        <v>-82</v>
      </c>
      <c r="Y2042" s="3"/>
      <c r="Z2042" s="3"/>
      <c r="AA2042" s="3"/>
      <c r="AB2042">
        <v>3</v>
      </c>
      <c r="AC2042">
        <v>-167</v>
      </c>
      <c r="AD2042">
        <v>-170</v>
      </c>
      <c r="AE2042">
        <v>93</v>
      </c>
      <c r="AF2042">
        <v>-57</v>
      </c>
      <c r="AG2042" s="3"/>
      <c r="AH2042" s="3"/>
      <c r="AI2042" s="3"/>
      <c r="AJ2042">
        <v>595</v>
      </c>
      <c r="AK2042">
        <v>988</v>
      </c>
      <c r="AL2042" s="1">
        <v>1485</v>
      </c>
      <c r="AM2042" s="1">
        <v>1383</v>
      </c>
      <c r="AN2042" s="1">
        <v>1484</v>
      </c>
      <c r="AO2042" s="3"/>
      <c r="AP2042" s="3"/>
      <c r="AQ2042" s="3"/>
      <c r="AR2042">
        <v>203</v>
      </c>
      <c r="AS2042">
        <v>580</v>
      </c>
      <c r="AT2042" s="1">
        <v>1256</v>
      </c>
      <c r="AU2042" s="1">
        <v>1055</v>
      </c>
      <c r="AV2042" s="1">
        <v>1196</v>
      </c>
      <c r="AW2042" s="3"/>
      <c r="AX2042" s="3"/>
      <c r="AY2042" s="3"/>
      <c r="AZ2042">
        <v>393</v>
      </c>
      <c r="BA2042">
        <v>408</v>
      </c>
      <c r="BB2042">
        <v>229</v>
      </c>
      <c r="BC2042">
        <v>327</v>
      </c>
      <c r="BD2042">
        <v>288</v>
      </c>
      <c r="BE2042" s="3"/>
      <c r="BF2042" s="3"/>
      <c r="BG2042" s="3"/>
      <c r="BH2042">
        <v>393</v>
      </c>
      <c r="BI2042">
        <v>393</v>
      </c>
      <c r="BJ2042">
        <v>220</v>
      </c>
      <c r="BK2042">
        <v>321</v>
      </c>
      <c r="BL2042">
        <v>288</v>
      </c>
      <c r="BM2042" s="3"/>
      <c r="BN2042" s="3"/>
      <c r="BO2042" s="3"/>
      <c r="BP2042">
        <v>252</v>
      </c>
      <c r="BQ2042">
        <v>356</v>
      </c>
      <c r="BR2042">
        <v>388</v>
      </c>
      <c r="BS2042">
        <v>392</v>
      </c>
      <c r="BT2042">
        <v>83</v>
      </c>
      <c r="BU2042" s="3"/>
      <c r="BV2042" s="3"/>
      <c r="BW2042" s="3"/>
      <c r="BX2042">
        <v>0.67</v>
      </c>
      <c r="BY2042">
        <v>-21.1</v>
      </c>
      <c r="BZ2042">
        <v>-13.77</v>
      </c>
      <c r="CA2042">
        <v>6.45</v>
      </c>
      <c r="CB2042">
        <v>-3.96</v>
      </c>
      <c r="CC2042" s="3"/>
      <c r="CD2042" s="3"/>
      <c r="CE2042" s="3"/>
      <c r="CF2042">
        <v>1.1499999999999999</v>
      </c>
      <c r="CG2042">
        <v>-42.05</v>
      </c>
      <c r="CH2042">
        <v>-53.58</v>
      </c>
      <c r="CI2042">
        <v>35.119999999999997</v>
      </c>
      <c r="CJ2042">
        <v>-17.43</v>
      </c>
      <c r="CK2042" s="3"/>
      <c r="CL2042" s="3"/>
      <c r="CM2042" s="3"/>
      <c r="CN2042">
        <v>42</v>
      </c>
      <c r="CO2042" s="1">
        <v>-1428</v>
      </c>
      <c r="CP2042" s="1">
        <v>-1081</v>
      </c>
      <c r="CQ2042">
        <v>606</v>
      </c>
      <c r="CR2042">
        <v>-338</v>
      </c>
      <c r="CS2042" s="3"/>
      <c r="CT2042" s="3"/>
      <c r="CU2042" s="3"/>
      <c r="CV2042">
        <v>89.04</v>
      </c>
      <c r="CW2042" t="s">
        <v>2</v>
      </c>
      <c r="CX2042" t="s">
        <v>2</v>
      </c>
      <c r="CY2042">
        <v>3.49</v>
      </c>
      <c r="CZ2042" t="s">
        <v>2</v>
      </c>
      <c r="DA2042" s="3"/>
      <c r="DB2042" s="3"/>
      <c r="DC2042" s="3"/>
      <c r="DD2042">
        <v>1</v>
      </c>
      <c r="DE2042">
        <v>1.31</v>
      </c>
      <c r="DF2042">
        <v>1.63</v>
      </c>
      <c r="DG2042">
        <v>1.03</v>
      </c>
      <c r="DH2042">
        <v>0.7</v>
      </c>
      <c r="DI2042" s="3"/>
      <c r="DJ2042" s="3"/>
      <c r="DK2042" s="3"/>
      <c r="DL2042" s="6">
        <f>(CM2042*3+CL2042*2+CK2042)/6</f>
        <v>0</v>
      </c>
      <c r="DM2042">
        <f>BH2042+(BH2042*(CG2042-8.25)/8.25)</f>
        <v>-2003.1090909090908</v>
      </c>
      <c r="DN2042">
        <f>BI2042+(BI2042*(CH2042-8.25)/8.25)</f>
        <v>-2552.3563636363633</v>
      </c>
      <c r="DO2042">
        <f>BJ2042+(BJ2042*(CI2042-8.25)/8.25)</f>
        <v>936.5333333333333</v>
      </c>
      <c r="DP2042">
        <f>BK2042+(BK2042*(CJ2042-8.25)/8.25)</f>
        <v>-678.1854545454546</v>
      </c>
      <c r="DQ2042">
        <f>BL2042+(BL2042*(CK2042-8.25)/8.25)</f>
        <v>0</v>
      </c>
      <c r="DR2042">
        <f>BM2042+(BM2042*(CL2042-8.25)/8.25)</f>
        <v>0</v>
      </c>
      <c r="DS2042">
        <f>BN2042+(BN2042*(CM2042-8.25)/8.25)</f>
        <v>0</v>
      </c>
      <c r="DT2042" s="8">
        <f>DM2042*10^8/$I2042</f>
        <v>-12121.424833765139</v>
      </c>
      <c r="DU2042" s="8">
        <f>DN2042*10^8/$I2042</f>
        <v>-15445.087814343307</v>
      </c>
      <c r="DV2042" s="8">
        <f>DO2042*10^8/$I2042</f>
        <v>5667.2492056653127</v>
      </c>
      <c r="DW2042" s="8">
        <f>DP2042*10^8/$I2042</f>
        <v>-4103.907294881652</v>
      </c>
      <c r="DX2042" s="8">
        <f>DQ2042*10^8/$I2042</f>
        <v>0</v>
      </c>
      <c r="DY2042" s="8">
        <f>DR2042*10^8/$I2042</f>
        <v>0</v>
      </c>
      <c r="DZ2042" s="8">
        <f>DS2042*10^8/$I2042</f>
        <v>0</v>
      </c>
      <c r="EA2042" s="8">
        <f>DT2042*10^8/$I2042</f>
        <v>-73350.443401929762</v>
      </c>
      <c r="EB2042" s="8">
        <f>DZ2042*0.8</f>
        <v>0</v>
      </c>
      <c r="EC2042" s="10">
        <f>G2042-E2042</f>
        <v>705</v>
      </c>
      <c r="ED2042" s="4">
        <f>EC2042/E2042*100</f>
        <v>55.511811023622052</v>
      </c>
      <c r="EE2042" s="4">
        <f>DY2042-G2042</f>
        <v>-1975</v>
      </c>
      <c r="EF2042" s="12">
        <f>EE2042/G2042</f>
        <v>-1</v>
      </c>
      <c r="EG2042" s="4">
        <f>G2042-F2042</f>
        <v>-25</v>
      </c>
    </row>
    <row r="2043" spans="1:137" x14ac:dyDescent="0.3">
      <c r="A2043">
        <v>2042</v>
      </c>
      <c r="B2043" t="s">
        <v>7125</v>
      </c>
      <c r="C2043" t="s">
        <v>4307</v>
      </c>
      <c r="D2043" t="str">
        <f>VLOOKUP(C2043,Sheet1!$A$2:$B$3197,2,FALSE)</f>
        <v>제약</v>
      </c>
      <c r="E2043" s="7">
        <v>10000</v>
      </c>
      <c r="F2043" s="7">
        <v>7920</v>
      </c>
      <c r="G2043" s="7">
        <v>7930</v>
      </c>
      <c r="H2043" t="s">
        <v>1965</v>
      </c>
      <c r="I2043" s="7">
        <f>VALUE(LEFT(H2043,FIND("/",H2043)-1)) + VALUE(MID(H2043,FIND("/",H2043)+1,LEN(H2043)))</f>
        <v>12641883</v>
      </c>
      <c r="J2043" s="1">
        <v>366986</v>
      </c>
      <c r="K2043" s="1">
        <f>G2043*I2043/(10^8)</f>
        <v>1002.5013219</v>
      </c>
      <c r="L2043">
        <v>288</v>
      </c>
      <c r="M2043">
        <v>342</v>
      </c>
      <c r="N2043">
        <v>303</v>
      </c>
      <c r="O2043">
        <v>344</v>
      </c>
      <c r="P2043">
        <v>404</v>
      </c>
      <c r="Q2043" s="3"/>
      <c r="R2043" s="3"/>
      <c r="S2043" s="3"/>
      <c r="T2043">
        <v>11</v>
      </c>
      <c r="U2043">
        <v>27</v>
      </c>
      <c r="V2043">
        <v>11</v>
      </c>
      <c r="W2043">
        <v>19</v>
      </c>
      <c r="X2043">
        <v>35</v>
      </c>
      <c r="Y2043" s="3"/>
      <c r="Z2043" s="3"/>
      <c r="AA2043" s="3"/>
      <c r="AB2043">
        <v>22</v>
      </c>
      <c r="AC2043">
        <v>16</v>
      </c>
      <c r="AD2043">
        <v>10</v>
      </c>
      <c r="AE2043">
        <v>12</v>
      </c>
      <c r="AF2043">
        <v>25</v>
      </c>
      <c r="AG2043" s="3"/>
      <c r="AH2043" s="3"/>
      <c r="AI2043" s="3"/>
      <c r="AJ2043">
        <v>462</v>
      </c>
      <c r="AK2043">
        <v>498</v>
      </c>
      <c r="AL2043">
        <v>461</v>
      </c>
      <c r="AM2043">
        <v>459</v>
      </c>
      <c r="AN2043">
        <v>484</v>
      </c>
      <c r="AO2043" s="3"/>
      <c r="AP2043" s="3"/>
      <c r="AQ2043" s="3"/>
      <c r="AR2043">
        <v>145</v>
      </c>
      <c r="AS2043">
        <v>179</v>
      </c>
      <c r="AT2043">
        <v>116</v>
      </c>
      <c r="AU2043">
        <v>104</v>
      </c>
      <c r="AV2043">
        <v>107</v>
      </c>
      <c r="AW2043" s="3"/>
      <c r="AX2043" s="3"/>
      <c r="AY2043" s="3"/>
      <c r="AZ2043">
        <v>317</v>
      </c>
      <c r="BA2043">
        <v>319</v>
      </c>
      <c r="BB2043">
        <v>345</v>
      </c>
      <c r="BC2043">
        <v>355</v>
      </c>
      <c r="BD2043">
        <v>377</v>
      </c>
      <c r="BE2043" s="3"/>
      <c r="BF2043" s="3"/>
      <c r="BG2043" s="3"/>
      <c r="BH2043">
        <v>317</v>
      </c>
      <c r="BI2043">
        <v>319</v>
      </c>
      <c r="BJ2043">
        <v>345</v>
      </c>
      <c r="BK2043">
        <v>355</v>
      </c>
      <c r="BL2043">
        <v>377</v>
      </c>
      <c r="BM2043" s="3"/>
      <c r="BN2043" s="3"/>
      <c r="BO2043" s="3"/>
      <c r="BP2043">
        <v>58</v>
      </c>
      <c r="BQ2043">
        <v>58</v>
      </c>
      <c r="BR2043">
        <v>63</v>
      </c>
      <c r="BS2043">
        <v>63</v>
      </c>
      <c r="BT2043">
        <v>63</v>
      </c>
      <c r="BU2043" s="3"/>
      <c r="BV2043" s="3"/>
      <c r="BW2043" s="3"/>
      <c r="BX2043">
        <v>4.95</v>
      </c>
      <c r="BY2043">
        <v>3.24</v>
      </c>
      <c r="BZ2043">
        <v>2.17</v>
      </c>
      <c r="CA2043">
        <v>2.68</v>
      </c>
      <c r="CB2043">
        <v>5.21</v>
      </c>
      <c r="CC2043" s="3"/>
      <c r="CD2043" s="3"/>
      <c r="CE2043" s="3"/>
      <c r="CF2043">
        <v>7.14</v>
      </c>
      <c r="CG2043">
        <v>4.8899999999999997</v>
      </c>
      <c r="CH2043">
        <v>3.14</v>
      </c>
      <c r="CI2043">
        <v>3.52</v>
      </c>
      <c r="CJ2043">
        <v>6.71</v>
      </c>
      <c r="CK2043" s="3"/>
      <c r="CL2043" s="3"/>
      <c r="CM2043" s="3"/>
      <c r="CN2043">
        <v>191</v>
      </c>
      <c r="CO2043">
        <v>133</v>
      </c>
      <c r="CP2043">
        <v>86</v>
      </c>
      <c r="CQ2043">
        <v>97</v>
      </c>
      <c r="CR2043">
        <v>195</v>
      </c>
      <c r="CS2043" s="3"/>
      <c r="CT2043" s="3"/>
      <c r="CU2043" s="3"/>
      <c r="CV2043">
        <v>30.97</v>
      </c>
      <c r="CW2043">
        <v>38.64</v>
      </c>
      <c r="CX2043">
        <v>43.57</v>
      </c>
      <c r="CY2043">
        <v>68.84</v>
      </c>
      <c r="CZ2043">
        <v>52.19</v>
      </c>
      <c r="DA2043" s="3"/>
      <c r="DB2043" s="3"/>
      <c r="DC2043" s="3"/>
      <c r="DD2043">
        <v>2.12</v>
      </c>
      <c r="DE2043">
        <v>1.77</v>
      </c>
      <c r="DF2043">
        <v>1.3</v>
      </c>
      <c r="DG2043">
        <v>2.25</v>
      </c>
      <c r="DH2043">
        <v>3.22</v>
      </c>
      <c r="DI2043" s="3"/>
      <c r="DJ2043" s="3"/>
      <c r="DK2043" s="3"/>
      <c r="DL2043" s="6">
        <f>(CM2043*3+CL2043*2+CK2043)/6</f>
        <v>0</v>
      </c>
      <c r="DM2043">
        <f>BH2043+(BH2043*(CG2043-8.25)/8.25)</f>
        <v>187.89454545454544</v>
      </c>
      <c r="DN2043">
        <f>BI2043+(BI2043*(CH2043-8.25)/8.25)</f>
        <v>121.41333333333336</v>
      </c>
      <c r="DO2043">
        <f>BJ2043+(BJ2043*(CI2043-8.25)/8.25)</f>
        <v>147.19999999999999</v>
      </c>
      <c r="DP2043">
        <f>BK2043+(BK2043*(CJ2043-8.25)/8.25)</f>
        <v>288.73333333333335</v>
      </c>
      <c r="DQ2043">
        <f>BL2043+(BL2043*(CK2043-8.25)/8.25)</f>
        <v>0</v>
      </c>
      <c r="DR2043">
        <f>BM2043+(BM2043*(CL2043-8.25)/8.25)</f>
        <v>0</v>
      </c>
      <c r="DS2043">
        <f>BN2043+(BN2043*(CM2043-8.25)/8.25)</f>
        <v>0</v>
      </c>
      <c r="DT2043" s="8">
        <f>DM2043*10^8/$I2043</f>
        <v>1486.2860655690727</v>
      </c>
      <c r="DU2043" s="8">
        <f>DN2043*10^8/$I2043</f>
        <v>960.40545014799898</v>
      </c>
      <c r="DV2043" s="8">
        <f>DO2043*10^8/$I2043</f>
        <v>1164.3835020463328</v>
      </c>
      <c r="DW2043" s="8">
        <f>DP2043*10^8/$I2043</f>
        <v>2283.9424580446866</v>
      </c>
      <c r="DX2043" s="8">
        <f>DQ2043*10^8/$I2043</f>
        <v>0</v>
      </c>
      <c r="DY2043" s="8">
        <f>DR2043*10^8/$I2043</f>
        <v>0</v>
      </c>
      <c r="DZ2043" s="8">
        <f>DS2043*10^8/$I2043</f>
        <v>0</v>
      </c>
      <c r="EA2043" s="8">
        <f>DT2043*10^8/$I2043</f>
        <v>11756.840856453684</v>
      </c>
      <c r="EB2043" s="8">
        <f>DZ2043*0.8</f>
        <v>0</v>
      </c>
      <c r="EC2043" s="10">
        <f>G2043-E2043</f>
        <v>-2070</v>
      </c>
      <c r="ED2043" s="4">
        <f>EC2043/E2043*100</f>
        <v>-20.7</v>
      </c>
      <c r="EE2043" s="4">
        <f>DY2043-G2043</f>
        <v>-7930</v>
      </c>
      <c r="EF2043" s="12">
        <f>EE2043/G2043</f>
        <v>-1</v>
      </c>
      <c r="EG2043" s="4">
        <f>G2043-F2043</f>
        <v>10</v>
      </c>
    </row>
    <row r="2044" spans="1:137" x14ac:dyDescent="0.3">
      <c r="A2044">
        <v>2043</v>
      </c>
      <c r="B2044" t="s">
        <v>6526</v>
      </c>
      <c r="C2044" t="s">
        <v>4308</v>
      </c>
      <c r="D2044" t="str">
        <f>VLOOKUP(C2044,Sheet1!$A$2:$B$3197,2,FALSE)</f>
        <v>섬유,의류,신발,호화품</v>
      </c>
      <c r="E2044">
        <v>1895</v>
      </c>
      <c r="F2044">
        <v>2905</v>
      </c>
      <c r="G2044" s="7">
        <v>2895</v>
      </c>
      <c r="H2044" t="s">
        <v>1966</v>
      </c>
      <c r="I2044" s="7">
        <f>VALUE(LEFT(H2044,FIND("/",H2044)-1)) + VALUE(MID(H2044,FIND("/",H2044)+1,LEN(H2044)))</f>
        <v>21491029</v>
      </c>
      <c r="J2044">
        <v>0</v>
      </c>
      <c r="K2044" s="1">
        <f>G2044*I2044/(10^8)</f>
        <v>622.16528955000001</v>
      </c>
      <c r="L2044">
        <v>526</v>
      </c>
      <c r="M2044">
        <v>344</v>
      </c>
      <c r="N2044">
        <v>470</v>
      </c>
      <c r="O2044">
        <v>446</v>
      </c>
      <c r="P2044">
        <v>360</v>
      </c>
      <c r="Q2044" s="3"/>
      <c r="R2044" s="3"/>
      <c r="S2044" s="3"/>
      <c r="T2044">
        <v>35</v>
      </c>
      <c r="U2044">
        <v>-28</v>
      </c>
      <c r="V2044">
        <v>20</v>
      </c>
      <c r="W2044">
        <v>29</v>
      </c>
      <c r="X2044">
        <v>-21</v>
      </c>
      <c r="Y2044" s="3"/>
      <c r="Z2044" s="3"/>
      <c r="AA2044" s="3"/>
      <c r="AB2044">
        <v>43</v>
      </c>
      <c r="AC2044">
        <v>-4</v>
      </c>
      <c r="AD2044">
        <v>39</v>
      </c>
      <c r="AE2044">
        <v>44</v>
      </c>
      <c r="AF2044">
        <v>36</v>
      </c>
      <c r="AG2044" s="3"/>
      <c r="AH2044" s="3"/>
      <c r="AI2044" s="3"/>
      <c r="AJ2044">
        <v>930</v>
      </c>
      <c r="AK2044" s="1">
        <v>1016</v>
      </c>
      <c r="AL2044" s="1">
        <v>1059</v>
      </c>
      <c r="AM2044" s="1">
        <v>1179</v>
      </c>
      <c r="AN2044" s="1">
        <v>1255</v>
      </c>
      <c r="AO2044" s="3"/>
      <c r="AP2044" s="3"/>
      <c r="AQ2044" s="3"/>
      <c r="AR2044">
        <v>57</v>
      </c>
      <c r="AS2044">
        <v>139</v>
      </c>
      <c r="AT2044">
        <v>153</v>
      </c>
      <c r="AU2044">
        <v>229</v>
      </c>
      <c r="AV2044">
        <v>269</v>
      </c>
      <c r="AW2044" s="3"/>
      <c r="AX2044" s="3"/>
      <c r="AY2044" s="3"/>
      <c r="AZ2044">
        <v>873</v>
      </c>
      <c r="BA2044">
        <v>877</v>
      </c>
      <c r="BB2044">
        <v>907</v>
      </c>
      <c r="BC2044">
        <v>950</v>
      </c>
      <c r="BD2044">
        <v>986</v>
      </c>
      <c r="BE2044" s="3"/>
      <c r="BF2044" s="3"/>
      <c r="BG2044" s="3"/>
      <c r="BH2044">
        <v>873</v>
      </c>
      <c r="BI2044">
        <v>877</v>
      </c>
      <c r="BJ2044">
        <v>907</v>
      </c>
      <c r="BK2044">
        <v>950</v>
      </c>
      <c r="BL2044">
        <v>986</v>
      </c>
      <c r="BM2044" s="3"/>
      <c r="BN2044" s="3"/>
      <c r="BO2044" s="3"/>
      <c r="BP2044">
        <v>100</v>
      </c>
      <c r="BQ2044">
        <v>105</v>
      </c>
      <c r="BR2044">
        <v>105</v>
      </c>
      <c r="BS2044">
        <v>107</v>
      </c>
      <c r="BT2044">
        <v>107</v>
      </c>
      <c r="BU2044" s="3"/>
      <c r="BV2044" s="3"/>
      <c r="BW2044" s="3"/>
      <c r="BX2044">
        <v>4.78</v>
      </c>
      <c r="BY2044">
        <v>-0.37</v>
      </c>
      <c r="BZ2044">
        <v>3.78</v>
      </c>
      <c r="CA2044">
        <v>3.93</v>
      </c>
      <c r="CB2044">
        <v>2.99</v>
      </c>
      <c r="CC2044" s="3"/>
      <c r="CD2044" s="3"/>
      <c r="CE2044" s="3"/>
      <c r="CF2044">
        <v>5.25</v>
      </c>
      <c r="CG2044">
        <v>-0.42</v>
      </c>
      <c r="CH2044">
        <v>4.4000000000000004</v>
      </c>
      <c r="CI2044">
        <v>4.7300000000000004</v>
      </c>
      <c r="CJ2044">
        <v>3.76</v>
      </c>
      <c r="CK2044" s="3"/>
      <c r="CL2044" s="3"/>
      <c r="CM2044" s="3"/>
      <c r="CN2044">
        <v>228</v>
      </c>
      <c r="CO2044">
        <v>-18</v>
      </c>
      <c r="CP2044">
        <v>188</v>
      </c>
      <c r="CQ2044">
        <v>208</v>
      </c>
      <c r="CR2044">
        <v>169</v>
      </c>
      <c r="CS2044" s="3"/>
      <c r="CT2044" s="3"/>
      <c r="CU2044" s="3"/>
      <c r="CV2044">
        <v>18.61</v>
      </c>
      <c r="CW2044" t="s">
        <v>2</v>
      </c>
      <c r="CX2044">
        <v>9.3800000000000008</v>
      </c>
      <c r="CY2044">
        <v>8.92</v>
      </c>
      <c r="CZ2044">
        <v>10.8</v>
      </c>
      <c r="DA2044" s="3"/>
      <c r="DB2044" s="3"/>
      <c r="DC2044" s="3"/>
      <c r="DD2044">
        <v>0.97</v>
      </c>
      <c r="DE2044">
        <v>0.47</v>
      </c>
      <c r="DF2044">
        <v>0.4</v>
      </c>
      <c r="DG2044">
        <v>0.42</v>
      </c>
      <c r="DH2044">
        <v>0.39</v>
      </c>
      <c r="DI2044" s="3"/>
      <c r="DJ2044" s="3"/>
      <c r="DK2044" s="3"/>
      <c r="DL2044" s="6">
        <f>(CM2044*3+CL2044*2+CK2044)/6</f>
        <v>0</v>
      </c>
      <c r="DM2044">
        <f>BH2044+(BH2044*(CG2044-8.25)/8.25)</f>
        <v>-44.443636363636301</v>
      </c>
      <c r="DN2044">
        <f>BI2044+(BI2044*(CH2044-8.25)/8.25)</f>
        <v>467.73333333333335</v>
      </c>
      <c r="DO2044">
        <f>BJ2044+(BJ2044*(CI2044-8.25)/8.25)</f>
        <v>520.01333333333332</v>
      </c>
      <c r="DP2044">
        <f>BK2044+(BK2044*(CJ2044-8.25)/8.25)</f>
        <v>432.969696969697</v>
      </c>
      <c r="DQ2044">
        <f>BL2044+(BL2044*(CK2044-8.25)/8.25)</f>
        <v>0</v>
      </c>
      <c r="DR2044">
        <f>BM2044+(BM2044*(CL2044-8.25)/8.25)</f>
        <v>0</v>
      </c>
      <c r="DS2044">
        <f>BN2044+(BN2044*(CM2044-8.25)/8.25)</f>
        <v>0</v>
      </c>
      <c r="DT2044" s="8">
        <f>DM2044*10^8/$I2044</f>
        <v>-206.80087660593779</v>
      </c>
      <c r="DU2044" s="8">
        <f>DN2044*10^8/$I2044</f>
        <v>2176.411996528102</v>
      </c>
      <c r="DV2044" s="8">
        <f>DO2044*10^8/$I2044</f>
        <v>2419.6762906668328</v>
      </c>
      <c r="DW2044" s="8">
        <f>DP2044*10^8/$I2044</f>
        <v>2014.6531697932983</v>
      </c>
      <c r="DX2044" s="8">
        <f>DQ2044*10^8/$I2044</f>
        <v>0</v>
      </c>
      <c r="DY2044" s="8">
        <f>DR2044*10^8/$I2044</f>
        <v>0</v>
      </c>
      <c r="DZ2044" s="8">
        <f>DS2044*10^8/$I2044</f>
        <v>0</v>
      </c>
      <c r="EA2044" s="8">
        <f>DT2044*10^8/$I2044</f>
        <v>-962.26605345857479</v>
      </c>
      <c r="EB2044" s="8">
        <f>DZ2044*0.8</f>
        <v>0</v>
      </c>
      <c r="EC2044" s="10">
        <f>G2044-E2044</f>
        <v>1000</v>
      </c>
      <c r="ED2044" s="4">
        <f>EC2044/E2044*100</f>
        <v>52.770448548812666</v>
      </c>
      <c r="EE2044" s="4">
        <f>DY2044-G2044</f>
        <v>-2895</v>
      </c>
      <c r="EF2044" s="12">
        <f>EE2044/G2044</f>
        <v>-1</v>
      </c>
      <c r="EG2044" s="4">
        <f>G2044-F2044</f>
        <v>-10</v>
      </c>
    </row>
    <row r="2045" spans="1:137" x14ac:dyDescent="0.3">
      <c r="A2045">
        <v>2044</v>
      </c>
      <c r="B2045" t="s">
        <v>7007</v>
      </c>
      <c r="C2045" t="s">
        <v>4309</v>
      </c>
      <c r="D2045" t="str">
        <f>VLOOKUP(C2045,Sheet1!$A$2:$B$3197,2,FALSE)</f>
        <v>광고</v>
      </c>
      <c r="E2045">
        <v>5370</v>
      </c>
      <c r="F2045">
        <v>6400</v>
      </c>
      <c r="G2045" s="7">
        <v>6580</v>
      </c>
      <c r="H2045" t="s">
        <v>1967</v>
      </c>
      <c r="I2045" s="7">
        <f>VALUE(LEFT(H2045,FIND("/",H2045)-1)) + VALUE(MID(H2045,FIND("/",H2045)+1,LEN(H2045)))</f>
        <v>11845050</v>
      </c>
      <c r="J2045" s="1">
        <v>370315</v>
      </c>
      <c r="K2045" s="1">
        <f>G2045*I2045/(10^8)</f>
        <v>779.40428999999995</v>
      </c>
      <c r="L2045" s="1">
        <v>1619</v>
      </c>
      <c r="M2045" s="1">
        <v>1674</v>
      </c>
      <c r="N2045" s="1">
        <v>1828</v>
      </c>
      <c r="O2045" s="1">
        <v>1985</v>
      </c>
      <c r="P2045" s="1">
        <v>1323</v>
      </c>
      <c r="Q2045" s="3"/>
      <c r="R2045" s="3"/>
      <c r="S2045" s="3"/>
      <c r="T2045">
        <v>62</v>
      </c>
      <c r="U2045">
        <v>64</v>
      </c>
      <c r="V2045">
        <v>107</v>
      </c>
      <c r="W2045">
        <v>80</v>
      </c>
      <c r="X2045">
        <v>10</v>
      </c>
      <c r="Y2045" s="3"/>
      <c r="Z2045" s="3"/>
      <c r="AA2045" s="3"/>
      <c r="AB2045">
        <v>40</v>
      </c>
      <c r="AC2045">
        <v>41</v>
      </c>
      <c r="AD2045">
        <v>89</v>
      </c>
      <c r="AE2045">
        <v>59</v>
      </c>
      <c r="AF2045">
        <v>8</v>
      </c>
      <c r="AG2045" s="3"/>
      <c r="AH2045" s="3"/>
      <c r="AI2045" s="3"/>
      <c r="AJ2045" s="1">
        <v>1875</v>
      </c>
      <c r="AK2045" s="1">
        <v>2075</v>
      </c>
      <c r="AL2045" s="1">
        <v>2048</v>
      </c>
      <c r="AM2045" s="1">
        <v>1956</v>
      </c>
      <c r="AN2045" s="1">
        <v>1723</v>
      </c>
      <c r="AO2045" s="3"/>
      <c r="AP2045" s="3"/>
      <c r="AQ2045" s="3"/>
      <c r="AR2045" s="1">
        <v>1174</v>
      </c>
      <c r="AS2045" s="1">
        <v>1348</v>
      </c>
      <c r="AT2045" s="1">
        <v>1265</v>
      </c>
      <c r="AU2045" s="1">
        <v>1128</v>
      </c>
      <c r="AV2045">
        <v>902</v>
      </c>
      <c r="AW2045" s="3"/>
      <c r="AX2045" s="3"/>
      <c r="AY2045" s="3"/>
      <c r="AZ2045">
        <v>700</v>
      </c>
      <c r="BA2045">
        <v>727</v>
      </c>
      <c r="BB2045">
        <v>783</v>
      </c>
      <c r="BC2045">
        <v>829</v>
      </c>
      <c r="BD2045">
        <v>821</v>
      </c>
      <c r="BE2045" s="3"/>
      <c r="BF2045" s="3"/>
      <c r="BG2045" s="3"/>
      <c r="BH2045">
        <v>700</v>
      </c>
      <c r="BI2045">
        <v>727</v>
      </c>
      <c r="BJ2045">
        <v>783</v>
      </c>
      <c r="BK2045">
        <v>829</v>
      </c>
      <c r="BL2045">
        <v>821</v>
      </c>
      <c r="BM2045" s="3"/>
      <c r="BN2045" s="3"/>
      <c r="BO2045" s="3"/>
      <c r="BP2045">
        <v>115</v>
      </c>
      <c r="BQ2045">
        <v>115</v>
      </c>
      <c r="BR2045">
        <v>115</v>
      </c>
      <c r="BS2045">
        <v>117</v>
      </c>
      <c r="BT2045">
        <v>118</v>
      </c>
      <c r="BU2045" s="3"/>
      <c r="BV2045" s="3"/>
      <c r="BW2045" s="3"/>
      <c r="BX2045">
        <v>2.1</v>
      </c>
      <c r="BY2045">
        <v>2.0699999999999998</v>
      </c>
      <c r="BZ2045">
        <v>4.33</v>
      </c>
      <c r="CA2045">
        <v>2.96</v>
      </c>
      <c r="CB2045">
        <v>0.42</v>
      </c>
      <c r="CC2045" s="3"/>
      <c r="CD2045" s="3"/>
      <c r="CE2045" s="3"/>
      <c r="CF2045">
        <v>5.81</v>
      </c>
      <c r="CG2045">
        <v>5.74</v>
      </c>
      <c r="CH2045">
        <v>11.83</v>
      </c>
      <c r="CI2045">
        <v>7.36</v>
      </c>
      <c r="CJ2045">
        <v>0.93</v>
      </c>
      <c r="CK2045" s="3"/>
      <c r="CL2045" s="3"/>
      <c r="CM2045" s="3"/>
      <c r="CN2045">
        <v>351</v>
      </c>
      <c r="CO2045">
        <v>356</v>
      </c>
      <c r="CP2045">
        <v>777</v>
      </c>
      <c r="CQ2045">
        <v>515</v>
      </c>
      <c r="CR2045">
        <v>65</v>
      </c>
      <c r="CS2045" s="3"/>
      <c r="CT2045" s="3"/>
      <c r="CU2045" s="3"/>
      <c r="CV2045">
        <v>17.05</v>
      </c>
      <c r="CW2045">
        <v>14.24</v>
      </c>
      <c r="CX2045">
        <v>6.58</v>
      </c>
      <c r="CY2045">
        <v>9.69</v>
      </c>
      <c r="CZ2045">
        <v>83</v>
      </c>
      <c r="DA2045" s="3"/>
      <c r="DB2045" s="3"/>
      <c r="DC2045" s="3"/>
      <c r="DD2045">
        <v>0.97</v>
      </c>
      <c r="DE2045">
        <v>0.79</v>
      </c>
      <c r="DF2045">
        <v>0.74</v>
      </c>
      <c r="DG2045">
        <v>0.7</v>
      </c>
      <c r="DH2045">
        <v>0.77</v>
      </c>
      <c r="DI2045" s="3"/>
      <c r="DJ2045" s="3"/>
      <c r="DK2045" s="3"/>
      <c r="DL2045" s="6">
        <f>(CM2045*3+CL2045*2+CK2045)/6</f>
        <v>0</v>
      </c>
      <c r="DM2045">
        <f>BH2045+(BH2045*(CG2045-8.25)/8.25)</f>
        <v>487.03030303030306</v>
      </c>
      <c r="DN2045">
        <f>BI2045+(BI2045*(CH2045-8.25)/8.25)</f>
        <v>1042.4739393939394</v>
      </c>
      <c r="DO2045">
        <f>BJ2045+(BJ2045*(CI2045-8.25)/8.25)</f>
        <v>698.53090909090906</v>
      </c>
      <c r="DP2045">
        <f>BK2045+(BK2045*(CJ2045-8.25)/8.25)</f>
        <v>93.450909090909022</v>
      </c>
      <c r="DQ2045">
        <f>BL2045+(BL2045*(CK2045-8.25)/8.25)</f>
        <v>0</v>
      </c>
      <c r="DR2045">
        <f>BM2045+(BM2045*(CL2045-8.25)/8.25)</f>
        <v>0</v>
      </c>
      <c r="DS2045">
        <f>BN2045+(BN2045*(CM2045-8.25)/8.25)</f>
        <v>0</v>
      </c>
      <c r="DT2045" s="8">
        <f>DM2045*10^8/$I2045</f>
        <v>4111.6778994626702</v>
      </c>
      <c r="DU2045" s="8">
        <f>DN2045*10^8/$I2045</f>
        <v>8800.9247693672824</v>
      </c>
      <c r="DV2045" s="8">
        <f>DO2045*10^8/$I2045</f>
        <v>5897.2390077788541</v>
      </c>
      <c r="DW2045" s="8">
        <f>DP2045*10^8/$I2045</f>
        <v>788.94482582098874</v>
      </c>
      <c r="DX2045" s="8">
        <f>DQ2045*10^8/$I2045</f>
        <v>0</v>
      </c>
      <c r="DY2045" s="8">
        <f>DR2045*10^8/$I2045</f>
        <v>0</v>
      </c>
      <c r="DZ2045" s="8">
        <f>DS2045*10^8/$I2045</f>
        <v>0</v>
      </c>
      <c r="EA2045" s="8">
        <f>DT2045*10^8/$I2045</f>
        <v>34712.203827444122</v>
      </c>
      <c r="EB2045" s="8">
        <f>DZ2045*0.8</f>
        <v>0</v>
      </c>
      <c r="EC2045" s="10">
        <f>G2045-E2045</f>
        <v>1210</v>
      </c>
      <c r="ED2045" s="4">
        <f>EC2045/E2045*100</f>
        <v>22.532588454376164</v>
      </c>
      <c r="EE2045" s="4">
        <f>DY2045-G2045</f>
        <v>-6580</v>
      </c>
      <c r="EF2045" s="12">
        <f>EE2045/G2045</f>
        <v>-1</v>
      </c>
      <c r="EG2045" s="4">
        <f>G2045-F2045</f>
        <v>180</v>
      </c>
    </row>
    <row r="2046" spans="1:137" x14ac:dyDescent="0.3">
      <c r="A2046">
        <v>2045</v>
      </c>
      <c r="B2046" t="s">
        <v>7651</v>
      </c>
      <c r="C2046" t="s">
        <v>4310</v>
      </c>
      <c r="D2046" t="str">
        <f>VLOOKUP(C2046,Sheet1!$A$2:$B$3197,2,FALSE)</f>
        <v>가정용기기와용품</v>
      </c>
      <c r="E2046">
        <v>22000</v>
      </c>
      <c r="F2046">
        <v>22700</v>
      </c>
      <c r="G2046" s="7">
        <v>22600</v>
      </c>
      <c r="H2046" t="s">
        <v>1968</v>
      </c>
      <c r="I2046" s="7">
        <f>VALUE(LEFT(H2046,FIND("/",H2046)-1)) + VALUE(MID(H2046,FIND("/",H2046)+1,LEN(H2046)))</f>
        <v>17873425</v>
      </c>
      <c r="J2046" s="1">
        <v>435910</v>
      </c>
      <c r="K2046" s="1">
        <f>G2046*I2046/(10^8)</f>
        <v>4039.3940499999999</v>
      </c>
      <c r="L2046" s="1">
        <v>2132</v>
      </c>
      <c r="M2046" s="1">
        <v>2607</v>
      </c>
      <c r="N2046" s="1">
        <v>3306</v>
      </c>
      <c r="O2046" s="1">
        <v>3862</v>
      </c>
      <c r="P2046" s="1">
        <v>3823</v>
      </c>
      <c r="Q2046" s="3"/>
      <c r="R2046" s="3"/>
      <c r="S2046" s="3"/>
      <c r="T2046">
        <v>25</v>
      </c>
      <c r="U2046">
        <v>173</v>
      </c>
      <c r="V2046">
        <v>206</v>
      </c>
      <c r="W2046">
        <v>514</v>
      </c>
      <c r="X2046">
        <v>520</v>
      </c>
      <c r="Y2046" s="3"/>
      <c r="Z2046" s="3"/>
      <c r="AA2046" s="3"/>
      <c r="AB2046">
        <v>-139</v>
      </c>
      <c r="AC2046">
        <v>113</v>
      </c>
      <c r="AD2046">
        <v>189</v>
      </c>
      <c r="AE2046">
        <v>399</v>
      </c>
      <c r="AF2046">
        <v>424</v>
      </c>
      <c r="AG2046" s="3"/>
      <c r="AH2046" s="3"/>
      <c r="AI2046" s="3"/>
      <c r="AJ2046" s="1">
        <v>2053</v>
      </c>
      <c r="AK2046" s="1">
        <v>2010</v>
      </c>
      <c r="AL2046" s="1">
        <v>2205</v>
      </c>
      <c r="AM2046" s="1">
        <v>2763</v>
      </c>
      <c r="AN2046" s="1">
        <v>3447</v>
      </c>
      <c r="AO2046" s="3"/>
      <c r="AP2046" s="3"/>
      <c r="AQ2046" s="3"/>
      <c r="AR2046" s="1">
        <v>1137</v>
      </c>
      <c r="AS2046" s="1">
        <v>1035</v>
      </c>
      <c r="AT2046" s="1">
        <v>1018</v>
      </c>
      <c r="AU2046" s="1">
        <v>1230</v>
      </c>
      <c r="AV2046" s="1">
        <v>1570</v>
      </c>
      <c r="AW2046" s="3"/>
      <c r="AX2046" s="3"/>
      <c r="AY2046" s="3"/>
      <c r="AZ2046">
        <v>916</v>
      </c>
      <c r="BA2046">
        <v>975</v>
      </c>
      <c r="BB2046" s="1">
        <v>1187</v>
      </c>
      <c r="BC2046" s="1">
        <v>1533</v>
      </c>
      <c r="BD2046" s="1">
        <v>1878</v>
      </c>
      <c r="BE2046" s="3"/>
      <c r="BF2046" s="3"/>
      <c r="BG2046" s="3"/>
      <c r="BH2046">
        <v>916</v>
      </c>
      <c r="BI2046">
        <v>975</v>
      </c>
      <c r="BJ2046" s="1">
        <v>1187</v>
      </c>
      <c r="BK2046" s="1">
        <v>1527</v>
      </c>
      <c r="BL2046" s="1">
        <v>1878</v>
      </c>
      <c r="BM2046" s="3"/>
      <c r="BN2046" s="3"/>
      <c r="BO2046" s="3"/>
      <c r="BP2046">
        <v>82</v>
      </c>
      <c r="BQ2046">
        <v>82</v>
      </c>
      <c r="BR2046">
        <v>89</v>
      </c>
      <c r="BS2046">
        <v>89</v>
      </c>
      <c r="BT2046">
        <v>89</v>
      </c>
      <c r="BU2046" s="3"/>
      <c r="BV2046" s="3"/>
      <c r="BW2046" s="3"/>
      <c r="BX2046">
        <v>-6.28</v>
      </c>
      <c r="BY2046">
        <v>5.57</v>
      </c>
      <c r="BZ2046">
        <v>8.9600000000000009</v>
      </c>
      <c r="CA2046">
        <v>16.05</v>
      </c>
      <c r="CB2046">
        <v>13.66</v>
      </c>
      <c r="CC2046" s="3"/>
      <c r="CD2046" s="3"/>
      <c r="CE2046" s="3"/>
      <c r="CF2046">
        <v>-14.1</v>
      </c>
      <c r="CG2046">
        <v>11.97</v>
      </c>
      <c r="CH2046">
        <v>17.46</v>
      </c>
      <c r="CI2046">
        <v>29.85</v>
      </c>
      <c r="CJ2046">
        <v>24.92</v>
      </c>
      <c r="CK2046" s="3"/>
      <c r="CL2046" s="3"/>
      <c r="CM2046" s="3"/>
      <c r="CN2046">
        <v>-849</v>
      </c>
      <c r="CO2046">
        <v>692</v>
      </c>
      <c r="CP2046" s="1">
        <v>1056</v>
      </c>
      <c r="CQ2046" s="1">
        <v>2266</v>
      </c>
      <c r="CR2046" s="1">
        <v>2373</v>
      </c>
      <c r="CS2046" s="3"/>
      <c r="CT2046" s="3"/>
      <c r="CU2046" s="3"/>
      <c r="CV2046" t="s">
        <v>2</v>
      </c>
      <c r="CW2046">
        <v>19.87</v>
      </c>
      <c r="CX2046">
        <v>13.78</v>
      </c>
      <c r="CY2046">
        <v>11.5</v>
      </c>
      <c r="CZ2046">
        <v>9.99</v>
      </c>
      <c r="DA2046" s="3"/>
      <c r="DB2046" s="3"/>
      <c r="DC2046" s="3"/>
      <c r="DD2046">
        <v>1.27</v>
      </c>
      <c r="DE2046">
        <v>1.94</v>
      </c>
      <c r="DF2046">
        <v>1.84</v>
      </c>
      <c r="DG2046">
        <v>2.66</v>
      </c>
      <c r="DH2046">
        <v>1.97</v>
      </c>
      <c r="DI2046" s="3"/>
      <c r="DJ2046" s="3"/>
      <c r="DK2046" s="3"/>
      <c r="DL2046" s="6">
        <f>(CM2046*3+CL2046*2+CK2046)/6</f>
        <v>0</v>
      </c>
      <c r="DM2046">
        <f>BH2046+(BH2046*(CG2046-8.25)/8.25)</f>
        <v>1329.0327272727272</v>
      </c>
      <c r="DN2046">
        <f>BI2046+(BI2046*(CH2046-8.25)/8.25)</f>
        <v>2063.4545454545455</v>
      </c>
      <c r="DO2046">
        <f>BJ2046+(BJ2046*(CI2046-8.25)/8.25)</f>
        <v>4294.7818181818184</v>
      </c>
      <c r="DP2046">
        <f>BK2046+(BK2046*(CJ2046-8.25)/8.25)</f>
        <v>4612.465454545455</v>
      </c>
      <c r="DQ2046">
        <f>BL2046+(BL2046*(CK2046-8.25)/8.25)</f>
        <v>0</v>
      </c>
      <c r="DR2046">
        <f>BM2046+(BM2046*(CL2046-8.25)/8.25)</f>
        <v>0</v>
      </c>
      <c r="DS2046">
        <f>BN2046+(BN2046*(CM2046-8.25)/8.25)</f>
        <v>0</v>
      </c>
      <c r="DT2046" s="8">
        <f>DM2046*10^8/$I2046</f>
        <v>7435.8033072717017</v>
      </c>
      <c r="DU2046" s="8">
        <f>DN2046*10^8/$I2046</f>
        <v>11544.818888682754</v>
      </c>
      <c r="DV2046" s="8">
        <f>DO2046*10^8/$I2046</f>
        <v>24028.868659374566</v>
      </c>
      <c r="DW2046" s="8">
        <f>DP2046*10^8/$I2046</f>
        <v>25806.276382648852</v>
      </c>
      <c r="DX2046" s="8">
        <f>DQ2046*10^8/$I2046</f>
        <v>0</v>
      </c>
      <c r="DY2046" s="8">
        <f>DR2046*10^8/$I2046</f>
        <v>0</v>
      </c>
      <c r="DZ2046" s="8">
        <f>DS2046*10^8/$I2046</f>
        <v>0</v>
      </c>
      <c r="EA2046" s="8">
        <f>DT2046*10^8/$I2046</f>
        <v>41602.56530167946</v>
      </c>
      <c r="EB2046" s="8">
        <f>DZ2046*0.8</f>
        <v>0</v>
      </c>
      <c r="EC2046" s="10">
        <f>G2046-E2046</f>
        <v>600</v>
      </c>
      <c r="ED2046" s="4">
        <f>EC2046/E2046*100</f>
        <v>2.7272727272727271</v>
      </c>
      <c r="EE2046" s="4">
        <f>DY2046-G2046</f>
        <v>-22600</v>
      </c>
      <c r="EF2046" s="12">
        <f>EE2046/G2046</f>
        <v>-1</v>
      </c>
      <c r="EG2046" s="4">
        <f>G2046-F2046</f>
        <v>-100</v>
      </c>
    </row>
    <row r="2047" spans="1:137" x14ac:dyDescent="0.3">
      <c r="A2047">
        <v>2046</v>
      </c>
      <c r="B2047" t="s">
        <v>6235</v>
      </c>
      <c r="C2047" t="s">
        <v>4311</v>
      </c>
      <c r="D2047" t="str">
        <f>VLOOKUP(C2047,Sheet1!$A$2:$B$3197,2,FALSE)</f>
        <v>건설</v>
      </c>
      <c r="E2047">
        <v>1180</v>
      </c>
      <c r="F2047">
        <v>1440</v>
      </c>
      <c r="G2047" s="7">
        <v>1420</v>
      </c>
      <c r="H2047" t="s">
        <v>1969</v>
      </c>
      <c r="I2047" s="7">
        <f>VALUE(LEFT(H2047,FIND("/",H2047)-1)) + VALUE(MID(H2047,FIND("/",H2047)+1,LEN(H2047)))</f>
        <v>60595842</v>
      </c>
      <c r="J2047">
        <v>0</v>
      </c>
      <c r="K2047" s="1">
        <f>G2047*I2047/(10^8)</f>
        <v>860.46095639999999</v>
      </c>
      <c r="L2047">
        <v>59</v>
      </c>
      <c r="M2047">
        <v>135</v>
      </c>
      <c r="N2047">
        <v>310</v>
      </c>
      <c r="O2047" s="1">
        <v>1049</v>
      </c>
      <c r="P2047">
        <v>219</v>
      </c>
      <c r="Q2047" s="3"/>
      <c r="R2047" s="3"/>
      <c r="S2047" s="3"/>
      <c r="T2047">
        <v>-58</v>
      </c>
      <c r="U2047">
        <v>-43</v>
      </c>
      <c r="V2047">
        <v>18</v>
      </c>
      <c r="W2047">
        <v>6</v>
      </c>
      <c r="X2047">
        <v>-31</v>
      </c>
      <c r="Y2047" s="3"/>
      <c r="Z2047" s="3"/>
      <c r="AA2047" s="3"/>
      <c r="AB2047">
        <v>-76</v>
      </c>
      <c r="AC2047">
        <v>-79</v>
      </c>
      <c r="AD2047">
        <v>96</v>
      </c>
      <c r="AE2047">
        <v>-51</v>
      </c>
      <c r="AF2047">
        <v>-70</v>
      </c>
      <c r="AG2047" s="3"/>
      <c r="AH2047" s="3"/>
      <c r="AI2047" s="3"/>
      <c r="AJ2047">
        <v>206</v>
      </c>
      <c r="AK2047">
        <v>404</v>
      </c>
      <c r="AL2047" s="1">
        <v>1276</v>
      </c>
      <c r="AM2047" s="1">
        <v>1544</v>
      </c>
      <c r="AN2047" s="1">
        <v>1853</v>
      </c>
      <c r="AO2047" s="3"/>
      <c r="AP2047" s="3"/>
      <c r="AQ2047" s="3"/>
      <c r="AR2047">
        <v>181</v>
      </c>
      <c r="AS2047">
        <v>137</v>
      </c>
      <c r="AT2047">
        <v>831</v>
      </c>
      <c r="AU2047" s="1">
        <v>1095</v>
      </c>
      <c r="AV2047" s="1">
        <v>1241</v>
      </c>
      <c r="AW2047" s="3"/>
      <c r="AX2047" s="3"/>
      <c r="AY2047" s="3"/>
      <c r="AZ2047">
        <v>26</v>
      </c>
      <c r="BA2047">
        <v>268</v>
      </c>
      <c r="BB2047">
        <v>445</v>
      </c>
      <c r="BC2047">
        <v>449</v>
      </c>
      <c r="BD2047">
        <v>612</v>
      </c>
      <c r="BE2047" s="3"/>
      <c r="BF2047" s="3"/>
      <c r="BG2047" s="3"/>
      <c r="BH2047">
        <v>26</v>
      </c>
      <c r="BI2047">
        <v>268</v>
      </c>
      <c r="BJ2047">
        <v>445</v>
      </c>
      <c r="BK2047">
        <v>449</v>
      </c>
      <c r="BL2047">
        <v>606</v>
      </c>
      <c r="BM2047" s="3"/>
      <c r="BN2047" s="3"/>
      <c r="BO2047" s="3"/>
      <c r="BP2047">
        <v>73</v>
      </c>
      <c r="BQ2047">
        <v>161</v>
      </c>
      <c r="BR2047">
        <v>184</v>
      </c>
      <c r="BS2047">
        <v>211</v>
      </c>
      <c r="BT2047">
        <v>288</v>
      </c>
      <c r="BU2047" s="3"/>
      <c r="BV2047" s="3"/>
      <c r="BW2047" s="3"/>
      <c r="BX2047">
        <v>-43.15</v>
      </c>
      <c r="BY2047">
        <v>-25.93</v>
      </c>
      <c r="BZ2047">
        <v>11.48</v>
      </c>
      <c r="CA2047">
        <v>-3.64</v>
      </c>
      <c r="CB2047">
        <v>-4.13</v>
      </c>
      <c r="CC2047" s="3"/>
      <c r="CD2047" s="3"/>
      <c r="CE2047" s="3"/>
      <c r="CF2047">
        <v>-156.69999999999999</v>
      </c>
      <c r="CG2047">
        <v>-53.69</v>
      </c>
      <c r="CH2047">
        <v>27.06</v>
      </c>
      <c r="CI2047">
        <v>-11.48</v>
      </c>
      <c r="CJ2047">
        <v>-13.7</v>
      </c>
      <c r="CK2047" s="3"/>
      <c r="CL2047" s="3"/>
      <c r="CM2047" s="3"/>
      <c r="CN2047">
        <v>-588</v>
      </c>
      <c r="CO2047">
        <v>-300</v>
      </c>
      <c r="CP2047">
        <v>271</v>
      </c>
      <c r="CQ2047">
        <v>-122</v>
      </c>
      <c r="CR2047">
        <v>-125</v>
      </c>
      <c r="CS2047" s="3"/>
      <c r="CT2047" s="3"/>
      <c r="CU2047" s="3"/>
      <c r="CV2047" t="s">
        <v>2</v>
      </c>
      <c r="CW2047" t="s">
        <v>2</v>
      </c>
      <c r="CX2047">
        <v>7.65</v>
      </c>
      <c r="CY2047" t="s">
        <v>2</v>
      </c>
      <c r="CZ2047" t="s">
        <v>2</v>
      </c>
      <c r="DA2047" s="3"/>
      <c r="DB2047" s="3"/>
      <c r="DC2047" s="3"/>
      <c r="DD2047">
        <v>12.34</v>
      </c>
      <c r="DE2047">
        <v>1.55</v>
      </c>
      <c r="DF2047">
        <v>1.71</v>
      </c>
      <c r="DG2047">
        <v>1.59</v>
      </c>
      <c r="DH2047">
        <v>1.1499999999999999</v>
      </c>
      <c r="DI2047" s="3"/>
      <c r="DJ2047" s="3"/>
      <c r="DK2047" s="3"/>
      <c r="DL2047" s="6">
        <f>(CM2047*3+CL2047*2+CK2047)/6</f>
        <v>0</v>
      </c>
      <c r="DM2047">
        <f>BH2047+(BH2047*(CG2047-8.25)/8.25)</f>
        <v>-169.2048484848485</v>
      </c>
      <c r="DN2047">
        <f>BI2047+(BI2047*(CH2047-8.25)/8.25)</f>
        <v>879.04</v>
      </c>
      <c r="DO2047">
        <f>BJ2047+(BJ2047*(CI2047-8.25)/8.25)</f>
        <v>-619.22424242424245</v>
      </c>
      <c r="DP2047">
        <f>BK2047+(BK2047*(CJ2047-8.25)/8.25)</f>
        <v>-745.61212121212111</v>
      </c>
      <c r="DQ2047">
        <f>BL2047+(BL2047*(CK2047-8.25)/8.25)</f>
        <v>0</v>
      </c>
      <c r="DR2047">
        <f>BM2047+(BM2047*(CL2047-8.25)/8.25)</f>
        <v>0</v>
      </c>
      <c r="DS2047">
        <f>BN2047+(BN2047*(CM2047-8.25)/8.25)</f>
        <v>0</v>
      </c>
      <c r="DT2047" s="8">
        <f>DM2047*10^8/$I2047</f>
        <v>-279.2350809893004</v>
      </c>
      <c r="DU2047" s="8">
        <f>DN2047*10^8/$I2047</f>
        <v>1450.6605915303562</v>
      </c>
      <c r="DV2047" s="8">
        <f>DO2047*10^8/$I2047</f>
        <v>-1021.8922981947218</v>
      </c>
      <c r="DW2047" s="8">
        <f>DP2047*10^8/$I2047</f>
        <v>-1230.4674654279434</v>
      </c>
      <c r="DX2047" s="8">
        <f>DQ2047*10^8/$I2047</f>
        <v>0</v>
      </c>
      <c r="DY2047" s="8">
        <f>DR2047*10^8/$I2047</f>
        <v>0</v>
      </c>
      <c r="DZ2047" s="8">
        <f>DS2047*10^8/$I2047</f>
        <v>0</v>
      </c>
      <c r="EA2047" s="8">
        <f>DT2047*10^8/$I2047</f>
        <v>-460.81558036490424</v>
      </c>
      <c r="EB2047" s="8">
        <f>DZ2047*0.8</f>
        <v>0</v>
      </c>
      <c r="EC2047" s="10">
        <f>G2047-E2047</f>
        <v>240</v>
      </c>
      <c r="ED2047" s="4">
        <f>EC2047/E2047*100</f>
        <v>20.33898305084746</v>
      </c>
      <c r="EE2047" s="4">
        <f>DY2047-G2047</f>
        <v>-1420</v>
      </c>
      <c r="EF2047" s="12">
        <f>EE2047/G2047</f>
        <v>-1</v>
      </c>
      <c r="EG2047" s="4">
        <f>G2047-F2047</f>
        <v>-20</v>
      </c>
    </row>
    <row r="2048" spans="1:137" x14ac:dyDescent="0.3">
      <c r="A2048">
        <v>2047</v>
      </c>
      <c r="B2048" t="s">
        <v>6378</v>
      </c>
      <c r="C2048" t="s">
        <v>4312</v>
      </c>
      <c r="D2048" t="str">
        <f>VLOOKUP(C2048,Sheet1!$A$2:$B$3197,2,FALSE)</f>
        <v>화학</v>
      </c>
      <c r="E2048">
        <v>2010</v>
      </c>
      <c r="F2048">
        <v>2080</v>
      </c>
      <c r="G2048" s="7">
        <v>2195</v>
      </c>
      <c r="H2048" t="s">
        <v>1970</v>
      </c>
      <c r="I2048" s="7">
        <f>VALUE(LEFT(H2048,FIND("/",H2048)-1)) + VALUE(MID(H2048,FIND("/",H2048)+1,LEN(H2048)))</f>
        <v>18723923</v>
      </c>
      <c r="J2048" s="1">
        <v>28526</v>
      </c>
      <c r="K2048" s="1">
        <f>G2048*I2048/(10^8)</f>
        <v>410.99010985000001</v>
      </c>
      <c r="L2048">
        <v>674</v>
      </c>
      <c r="M2048">
        <v>731</v>
      </c>
      <c r="N2048">
        <v>673</v>
      </c>
      <c r="O2048">
        <v>618</v>
      </c>
      <c r="P2048">
        <v>616</v>
      </c>
      <c r="Q2048" s="3"/>
      <c r="R2048" s="3"/>
      <c r="S2048" s="3"/>
      <c r="T2048">
        <v>3</v>
      </c>
      <c r="U2048">
        <v>20</v>
      </c>
      <c r="V2048">
        <v>1</v>
      </c>
      <c r="W2048">
        <v>17</v>
      </c>
      <c r="X2048">
        <v>5</v>
      </c>
      <c r="Y2048" s="3"/>
      <c r="Z2048" s="3"/>
      <c r="AA2048" s="3"/>
      <c r="AB2048">
        <v>19</v>
      </c>
      <c r="AC2048">
        <v>18</v>
      </c>
      <c r="AD2048">
        <v>-3</v>
      </c>
      <c r="AE2048">
        <v>-8</v>
      </c>
      <c r="AF2048">
        <v>-6</v>
      </c>
      <c r="AG2048" s="3"/>
      <c r="AH2048" s="3"/>
      <c r="AI2048" s="3"/>
      <c r="AJ2048">
        <v>643</v>
      </c>
      <c r="AK2048">
        <v>766</v>
      </c>
      <c r="AL2048">
        <v>770</v>
      </c>
      <c r="AM2048">
        <v>765</v>
      </c>
      <c r="AN2048">
        <v>734</v>
      </c>
      <c r="AO2048" s="3"/>
      <c r="AP2048" s="3"/>
      <c r="AQ2048" s="3"/>
      <c r="AR2048">
        <v>327</v>
      </c>
      <c r="AS2048">
        <v>334</v>
      </c>
      <c r="AT2048">
        <v>355</v>
      </c>
      <c r="AU2048">
        <v>362</v>
      </c>
      <c r="AV2048">
        <v>346</v>
      </c>
      <c r="AW2048" s="3"/>
      <c r="AX2048" s="3"/>
      <c r="AY2048" s="3"/>
      <c r="AZ2048">
        <v>316</v>
      </c>
      <c r="BA2048">
        <v>432</v>
      </c>
      <c r="BB2048">
        <v>415</v>
      </c>
      <c r="BC2048">
        <v>403</v>
      </c>
      <c r="BD2048">
        <v>388</v>
      </c>
      <c r="BE2048" s="3"/>
      <c r="BF2048" s="3"/>
      <c r="BG2048" s="3"/>
      <c r="BH2048">
        <v>310</v>
      </c>
      <c r="BI2048">
        <v>426</v>
      </c>
      <c r="BJ2048">
        <v>408</v>
      </c>
      <c r="BK2048">
        <v>403</v>
      </c>
      <c r="BL2048">
        <v>388</v>
      </c>
      <c r="BM2048" s="3"/>
      <c r="BN2048" s="3"/>
      <c r="BO2048" s="3"/>
      <c r="BP2048">
        <v>65</v>
      </c>
      <c r="BQ2048">
        <v>94</v>
      </c>
      <c r="BR2048">
        <v>94</v>
      </c>
      <c r="BS2048">
        <v>94</v>
      </c>
      <c r="BT2048">
        <v>94</v>
      </c>
      <c r="BU2048" s="3"/>
      <c r="BV2048" s="3"/>
      <c r="BW2048" s="3"/>
      <c r="BX2048">
        <v>3.12</v>
      </c>
      <c r="BY2048">
        <v>2.59</v>
      </c>
      <c r="BZ2048">
        <v>-0.35</v>
      </c>
      <c r="CA2048">
        <v>-1.08</v>
      </c>
      <c r="CB2048">
        <v>-0.81</v>
      </c>
      <c r="CC2048" s="3"/>
      <c r="CD2048" s="3"/>
      <c r="CE2048" s="3"/>
      <c r="CF2048">
        <v>6.18</v>
      </c>
      <c r="CG2048">
        <v>4.9400000000000004</v>
      </c>
      <c r="CH2048">
        <v>-0.63</v>
      </c>
      <c r="CI2048">
        <v>-2.0499999999999998</v>
      </c>
      <c r="CJ2048">
        <v>-1.54</v>
      </c>
      <c r="CK2048" s="3"/>
      <c r="CL2048" s="3"/>
      <c r="CM2048" s="3"/>
      <c r="CN2048">
        <v>133</v>
      </c>
      <c r="CO2048">
        <v>123</v>
      </c>
      <c r="CP2048">
        <v>-14</v>
      </c>
      <c r="CQ2048">
        <v>-44</v>
      </c>
      <c r="CR2048">
        <v>-33</v>
      </c>
      <c r="CS2048" s="3"/>
      <c r="CT2048" s="3"/>
      <c r="CU2048" s="3"/>
      <c r="CV2048">
        <v>21.29</v>
      </c>
      <c r="CW2048">
        <v>16.38</v>
      </c>
      <c r="CX2048" t="s">
        <v>2</v>
      </c>
      <c r="CY2048" t="s">
        <v>2</v>
      </c>
      <c r="CZ2048" t="s">
        <v>2</v>
      </c>
      <c r="DA2048" s="3"/>
      <c r="DB2048" s="3"/>
      <c r="DC2048" s="3"/>
      <c r="DD2048">
        <v>1.27</v>
      </c>
      <c r="DE2048">
        <v>0.88</v>
      </c>
      <c r="DF2048">
        <v>0.86</v>
      </c>
      <c r="DG2048">
        <v>0.85</v>
      </c>
      <c r="DH2048">
        <v>0.95</v>
      </c>
      <c r="DI2048" s="3"/>
      <c r="DJ2048" s="3"/>
      <c r="DK2048" s="3"/>
      <c r="DL2048" s="6">
        <f>(CM2048*3+CL2048*2+CK2048)/6</f>
        <v>0</v>
      </c>
      <c r="DM2048">
        <f>BH2048+(BH2048*(CG2048-8.25)/8.25)</f>
        <v>185.62424242424242</v>
      </c>
      <c r="DN2048">
        <f>BI2048+(BI2048*(CH2048-8.25)/8.25)</f>
        <v>-32.53090909090912</v>
      </c>
      <c r="DO2048">
        <f>BJ2048+(BJ2048*(CI2048-8.25)/8.25)</f>
        <v>-101.38181818181823</v>
      </c>
      <c r="DP2048">
        <f>BK2048+(BK2048*(CJ2048-8.25)/8.25)</f>
        <v>-75.226666666666574</v>
      </c>
      <c r="DQ2048">
        <f>BL2048+(BL2048*(CK2048-8.25)/8.25)</f>
        <v>0</v>
      </c>
      <c r="DR2048">
        <f>BM2048+(BM2048*(CL2048-8.25)/8.25)</f>
        <v>0</v>
      </c>
      <c r="DS2048">
        <f>BN2048+(BN2048*(CM2048-8.25)/8.25)</f>
        <v>0</v>
      </c>
      <c r="DT2048" s="8">
        <f>DM2048*10^8/$I2048</f>
        <v>991.37473714371947</v>
      </c>
      <c r="DU2048" s="8">
        <f>DN2048*10^8/$I2048</f>
        <v>-173.7398145191535</v>
      </c>
      <c r="DV2048" s="8">
        <f>DO2048*10^8/$I2048</f>
        <v>-541.45607297048934</v>
      </c>
      <c r="DW2048" s="8">
        <f>DP2048*10^8/$I2048</f>
        <v>-401.76765663192788</v>
      </c>
      <c r="DX2048" s="8">
        <f>DQ2048*10^8/$I2048</f>
        <v>0</v>
      </c>
      <c r="DY2048" s="8">
        <f>DR2048*10^8/$I2048</f>
        <v>0</v>
      </c>
      <c r="DZ2048" s="8">
        <f>DS2048*10^8/$I2048</f>
        <v>0</v>
      </c>
      <c r="EA2048" s="8">
        <f>DT2048*10^8/$I2048</f>
        <v>5294.6956529554172</v>
      </c>
      <c r="EB2048" s="8">
        <f>DZ2048*0.8</f>
        <v>0</v>
      </c>
      <c r="EC2048" s="10">
        <f>G2048-E2048</f>
        <v>185</v>
      </c>
      <c r="ED2048" s="4">
        <f>EC2048/E2048*100</f>
        <v>9.2039800995024876</v>
      </c>
      <c r="EE2048" s="4">
        <f>DY2048-G2048</f>
        <v>-2195</v>
      </c>
      <c r="EF2048" s="12">
        <f>EE2048/G2048</f>
        <v>-1</v>
      </c>
      <c r="EG2048" s="4">
        <f>G2048-F2048</f>
        <v>115</v>
      </c>
    </row>
    <row r="2049" spans="1:137" x14ac:dyDescent="0.3">
      <c r="A2049">
        <v>2048</v>
      </c>
      <c r="B2049" t="s">
        <v>6079</v>
      </c>
      <c r="C2049" t="s">
        <v>4313</v>
      </c>
      <c r="D2049" t="str">
        <f>VLOOKUP(C2049,Sheet1!$A$2:$B$3197,2,FALSE)</f>
        <v>제약</v>
      </c>
      <c r="E2049" s="7">
        <v>79200</v>
      </c>
      <c r="F2049" s="7">
        <v>62400</v>
      </c>
      <c r="G2049" s="7">
        <v>54300</v>
      </c>
      <c r="H2049" t="s">
        <v>1971</v>
      </c>
      <c r="I2049" s="7">
        <f>VALUE(LEFT(H2049,FIND("/",H2049)-1)) + VALUE(MID(H2049,FIND("/",H2049)+1,LEN(H2049)))</f>
        <v>22768041</v>
      </c>
      <c r="J2049" s="1">
        <v>1350</v>
      </c>
      <c r="K2049" s="1">
        <f>G2049*I2049/(10^8)</f>
        <v>12363.046263</v>
      </c>
      <c r="L2049" s="1">
        <v>1474</v>
      </c>
      <c r="M2049" s="1">
        <v>1606</v>
      </c>
      <c r="N2049" s="1">
        <v>1600</v>
      </c>
      <c r="O2049" s="1">
        <v>1866</v>
      </c>
      <c r="P2049" s="1">
        <v>1669</v>
      </c>
      <c r="Q2049" s="1">
        <v>1704</v>
      </c>
      <c r="R2049" s="1">
        <v>1813</v>
      </c>
      <c r="S2049" s="1">
        <v>1954</v>
      </c>
      <c r="T2049">
        <v>244</v>
      </c>
      <c r="U2049">
        <v>240</v>
      </c>
      <c r="V2049">
        <v>155</v>
      </c>
      <c r="W2049">
        <v>252</v>
      </c>
      <c r="X2049">
        <v>55</v>
      </c>
      <c r="Y2049">
        <v>41</v>
      </c>
      <c r="Z2049">
        <v>124</v>
      </c>
      <c r="AA2049">
        <v>152</v>
      </c>
      <c r="AB2049">
        <v>156</v>
      </c>
      <c r="AC2049">
        <v>205</v>
      </c>
      <c r="AD2049">
        <v>146</v>
      </c>
      <c r="AE2049">
        <v>196</v>
      </c>
      <c r="AF2049">
        <v>75</v>
      </c>
      <c r="AG2049">
        <v>164</v>
      </c>
      <c r="AH2049">
        <v>279</v>
      </c>
      <c r="AI2049">
        <v>274</v>
      </c>
      <c r="AJ2049" s="1">
        <v>2051</v>
      </c>
      <c r="AK2049" s="1">
        <v>2301</v>
      </c>
      <c r="AL2049" s="1">
        <v>2612</v>
      </c>
      <c r="AM2049" s="1">
        <v>2902</v>
      </c>
      <c r="AN2049" s="1">
        <v>3171</v>
      </c>
      <c r="AO2049" s="1">
        <v>3300</v>
      </c>
      <c r="AP2049" s="1">
        <v>3545</v>
      </c>
      <c r="AQ2049" s="1">
        <v>3822</v>
      </c>
      <c r="AR2049">
        <v>341</v>
      </c>
      <c r="AS2049">
        <v>364</v>
      </c>
      <c r="AT2049">
        <v>554</v>
      </c>
      <c r="AU2049">
        <v>670</v>
      </c>
      <c r="AV2049">
        <v>594</v>
      </c>
      <c r="AW2049">
        <v>562</v>
      </c>
      <c r="AX2049">
        <v>525</v>
      </c>
      <c r="AY2049">
        <v>519</v>
      </c>
      <c r="AZ2049" s="1">
        <v>1710</v>
      </c>
      <c r="BA2049" s="1">
        <v>1938</v>
      </c>
      <c r="BB2049" s="1">
        <v>2058</v>
      </c>
      <c r="BC2049" s="1">
        <v>2232</v>
      </c>
      <c r="BD2049" s="1">
        <v>2577</v>
      </c>
      <c r="BE2049" s="1">
        <v>2738</v>
      </c>
      <c r="BF2049" s="1">
        <v>3020</v>
      </c>
      <c r="BG2049" s="1">
        <v>3302</v>
      </c>
      <c r="BH2049" s="1">
        <v>1252</v>
      </c>
      <c r="BI2049" s="1">
        <v>1413</v>
      </c>
      <c r="BJ2049" s="1">
        <v>1485</v>
      </c>
      <c r="BK2049" s="1">
        <v>1579</v>
      </c>
      <c r="BL2049" s="1">
        <v>1866</v>
      </c>
      <c r="BM2049" s="1">
        <v>1966</v>
      </c>
      <c r="BN2049" s="1">
        <v>2151</v>
      </c>
      <c r="BO2049" s="1">
        <v>2345</v>
      </c>
      <c r="BP2049">
        <v>110</v>
      </c>
      <c r="BQ2049">
        <v>111</v>
      </c>
      <c r="BR2049">
        <v>111</v>
      </c>
      <c r="BS2049">
        <v>111</v>
      </c>
      <c r="BT2049">
        <v>114</v>
      </c>
      <c r="BU2049">
        <v>114</v>
      </c>
      <c r="BV2049">
        <v>114</v>
      </c>
      <c r="BW2049">
        <v>114</v>
      </c>
      <c r="BX2049">
        <v>8.02</v>
      </c>
      <c r="BY2049">
        <v>9.41</v>
      </c>
      <c r="BZ2049">
        <v>5.94</v>
      </c>
      <c r="CA2049">
        <v>7.11</v>
      </c>
      <c r="CB2049">
        <v>2.4700000000000002</v>
      </c>
      <c r="CC2049">
        <v>5.07</v>
      </c>
      <c r="CD2049">
        <v>8.15</v>
      </c>
      <c r="CE2049">
        <v>7.44</v>
      </c>
      <c r="CF2049">
        <v>7.28</v>
      </c>
      <c r="CG2049">
        <v>9.39</v>
      </c>
      <c r="CH2049">
        <v>6.04</v>
      </c>
      <c r="CI2049">
        <v>6.82</v>
      </c>
      <c r="CJ2049">
        <v>-0.56000000000000005</v>
      </c>
      <c r="CK2049">
        <v>5.38</v>
      </c>
      <c r="CL2049">
        <v>8.7899999999999991</v>
      </c>
      <c r="CM2049">
        <v>8.27</v>
      </c>
      <c r="CN2049">
        <v>408</v>
      </c>
      <c r="CO2049">
        <v>566</v>
      </c>
      <c r="CP2049">
        <v>396</v>
      </c>
      <c r="CQ2049">
        <v>473</v>
      </c>
      <c r="CR2049">
        <v>-43</v>
      </c>
      <c r="CS2049">
        <v>452</v>
      </c>
      <c r="CT2049">
        <v>795</v>
      </c>
      <c r="CU2049">
        <v>817</v>
      </c>
      <c r="CV2049">
        <v>28.7</v>
      </c>
      <c r="CW2049">
        <v>27.28</v>
      </c>
      <c r="CX2049">
        <v>95.95</v>
      </c>
      <c r="CY2049">
        <v>75.3</v>
      </c>
      <c r="CZ2049" t="s">
        <v>2</v>
      </c>
      <c r="DA2049">
        <v>120.03</v>
      </c>
      <c r="DB2049">
        <v>68.3</v>
      </c>
      <c r="DC2049">
        <v>66.47</v>
      </c>
      <c r="DD2049">
        <v>2.02</v>
      </c>
      <c r="DE2049">
        <v>2.38</v>
      </c>
      <c r="DF2049">
        <v>5.58</v>
      </c>
      <c r="DG2049">
        <v>4.92</v>
      </c>
      <c r="DH2049">
        <v>9.91</v>
      </c>
      <c r="DI2049">
        <v>6.23</v>
      </c>
      <c r="DJ2049">
        <v>5.69</v>
      </c>
      <c r="DK2049">
        <v>5.23</v>
      </c>
      <c r="DL2049" s="6">
        <f>(CM2049*3+CL2049*2+CK2049)/6</f>
        <v>7.9616666666666669</v>
      </c>
      <c r="DM2049">
        <f>BH2049+(BH2049*(CG2049-8.25)/8.25)</f>
        <v>1425.0036363636364</v>
      </c>
      <c r="DN2049">
        <f>BI2049+(BI2049*(CH2049-8.25)/8.25)</f>
        <v>1034.4872727272727</v>
      </c>
      <c r="DO2049">
        <f>BJ2049+(BJ2049*(CI2049-8.25)/8.25)</f>
        <v>1227.5999999999999</v>
      </c>
      <c r="DP2049">
        <f>BK2049+(BK2049*(CJ2049-8.25)/8.25)</f>
        <v>-107.18060606060635</v>
      </c>
      <c r="DQ2049">
        <f>BL2049+(BL2049*(CK2049-8.25)/8.25)</f>
        <v>1216.8581818181819</v>
      </c>
      <c r="DR2049">
        <f>BM2049+(BM2049*(CL2049-8.25)/8.25)</f>
        <v>2094.6836363636362</v>
      </c>
      <c r="DS2049">
        <f>BN2049+(BN2049*(CM2049-8.25)/8.25)</f>
        <v>2156.2145454545453</v>
      </c>
      <c r="DT2049" s="8">
        <f>DM2049*10^8/$I2049</f>
        <v>6258.7889593295995</v>
      </c>
      <c r="DU2049" s="8">
        <f>DN2049*10^8/$I2049</f>
        <v>4543.593683476206</v>
      </c>
      <c r="DV2049" s="8">
        <f>DO2049*10^8/$I2049</f>
        <v>5391.768224591654</v>
      </c>
      <c r="DW2049" s="8">
        <f>DP2049*10^8/$I2049</f>
        <v>-470.75023301568348</v>
      </c>
      <c r="DX2049" s="8">
        <f>DQ2049*10^8/$I2049</f>
        <v>5344.5888551333073</v>
      </c>
      <c r="DY2049" s="8">
        <f>DR2049*10^8/$I2049</f>
        <v>9200.1048151821069</v>
      </c>
      <c r="DZ2049" s="8">
        <f>DS2049*10^8/$I2049</f>
        <v>9470.3560374585813</v>
      </c>
      <c r="EA2049" s="8">
        <f>DT2049*10^8/$I2049</f>
        <v>27489.360895518414</v>
      </c>
      <c r="EB2049" s="8">
        <f>DZ2049*0.8</f>
        <v>7576.2848299668658</v>
      </c>
      <c r="EC2049" s="10">
        <f>G2049-E2049</f>
        <v>-24900</v>
      </c>
      <c r="ED2049" s="4">
        <f>EC2049/E2049*100</f>
        <v>-31.439393939393938</v>
      </c>
      <c r="EE2049" s="4">
        <f>DY2049-G2049</f>
        <v>-45099.895184817891</v>
      </c>
      <c r="EF2049" s="12">
        <f>EE2049/G2049</f>
        <v>-0.83056897209609382</v>
      </c>
      <c r="EG2049" s="4">
        <f>G2049-F2049</f>
        <v>-8100</v>
      </c>
    </row>
    <row r="2050" spans="1:137" x14ac:dyDescent="0.3">
      <c r="A2050">
        <v>2049</v>
      </c>
      <c r="B2050" t="s">
        <v>6339</v>
      </c>
      <c r="C2050" t="s">
        <v>4314</v>
      </c>
      <c r="D2050" t="str">
        <f>VLOOKUP(C2050,Sheet1!$A$2:$B$3197,2,FALSE)</f>
        <v>기계</v>
      </c>
      <c r="E2050">
        <v>1855</v>
      </c>
      <c r="F2050">
        <v>2110</v>
      </c>
      <c r="G2050" s="7">
        <v>2030</v>
      </c>
      <c r="H2050" t="s">
        <v>1972</v>
      </c>
      <c r="I2050" s="7">
        <f>VALUE(LEFT(H2050,FIND("/",H2050)-1)) + VALUE(MID(H2050,FIND("/",H2050)+1,LEN(H2050)))</f>
        <v>18505787</v>
      </c>
      <c r="J2050">
        <v>487</v>
      </c>
      <c r="K2050" s="1">
        <f>G2050*I2050/(10^8)</f>
        <v>375.66747609999999</v>
      </c>
      <c r="L2050">
        <v>618</v>
      </c>
      <c r="M2050">
        <v>572</v>
      </c>
      <c r="N2050">
        <v>555</v>
      </c>
      <c r="O2050">
        <v>550</v>
      </c>
      <c r="P2050">
        <v>555</v>
      </c>
      <c r="Q2050" s="3"/>
      <c r="R2050" s="3"/>
      <c r="S2050" s="3"/>
      <c r="T2050">
        <v>21</v>
      </c>
      <c r="U2050">
        <v>28</v>
      </c>
      <c r="V2050">
        <v>10</v>
      </c>
      <c r="W2050">
        <v>9</v>
      </c>
      <c r="X2050">
        <v>14</v>
      </c>
      <c r="Y2050" s="3"/>
      <c r="Z2050" s="3"/>
      <c r="AA2050" s="3"/>
      <c r="AB2050">
        <v>15</v>
      </c>
      <c r="AC2050">
        <v>3</v>
      </c>
      <c r="AD2050">
        <v>14</v>
      </c>
      <c r="AE2050">
        <v>8</v>
      </c>
      <c r="AF2050">
        <v>12</v>
      </c>
      <c r="AG2050" s="3"/>
      <c r="AH2050" s="3"/>
      <c r="AI2050" s="3"/>
      <c r="AJ2050">
        <v>808</v>
      </c>
      <c r="AK2050">
        <v>812</v>
      </c>
      <c r="AL2050">
        <v>847</v>
      </c>
      <c r="AM2050">
        <v>814</v>
      </c>
      <c r="AN2050">
        <v>830</v>
      </c>
      <c r="AO2050" s="3"/>
      <c r="AP2050" s="3"/>
      <c r="AQ2050" s="3"/>
      <c r="AR2050">
        <v>352</v>
      </c>
      <c r="AS2050">
        <v>349</v>
      </c>
      <c r="AT2050">
        <v>368</v>
      </c>
      <c r="AU2050">
        <v>325</v>
      </c>
      <c r="AV2050">
        <v>331</v>
      </c>
      <c r="AW2050" s="3"/>
      <c r="AX2050" s="3"/>
      <c r="AY2050" s="3"/>
      <c r="AZ2050">
        <v>456</v>
      </c>
      <c r="BA2050">
        <v>463</v>
      </c>
      <c r="BB2050">
        <v>479</v>
      </c>
      <c r="BC2050">
        <v>489</v>
      </c>
      <c r="BD2050">
        <v>499</v>
      </c>
      <c r="BE2050" s="3"/>
      <c r="BF2050" s="3"/>
      <c r="BG2050" s="3"/>
      <c r="BH2050">
        <v>456</v>
      </c>
      <c r="BI2050">
        <v>463</v>
      </c>
      <c r="BJ2050">
        <v>479</v>
      </c>
      <c r="BK2050">
        <v>489</v>
      </c>
      <c r="BL2050">
        <v>499</v>
      </c>
      <c r="BM2050" s="3"/>
      <c r="BN2050" s="3"/>
      <c r="BO2050" s="3"/>
      <c r="BP2050">
        <v>92</v>
      </c>
      <c r="BQ2050">
        <v>92</v>
      </c>
      <c r="BR2050">
        <v>92</v>
      </c>
      <c r="BS2050">
        <v>93</v>
      </c>
      <c r="BT2050">
        <v>93</v>
      </c>
      <c r="BU2050" s="3"/>
      <c r="BV2050" s="3"/>
      <c r="BW2050" s="3"/>
      <c r="BX2050">
        <v>1.88</v>
      </c>
      <c r="BY2050">
        <v>0.41</v>
      </c>
      <c r="BZ2050">
        <v>1.72</v>
      </c>
      <c r="CA2050">
        <v>1</v>
      </c>
      <c r="CB2050">
        <v>1.5</v>
      </c>
      <c r="CC2050" s="3"/>
      <c r="CD2050" s="3"/>
      <c r="CE2050" s="3"/>
      <c r="CF2050">
        <v>3.45</v>
      </c>
      <c r="CG2050">
        <v>0.72</v>
      </c>
      <c r="CH2050">
        <v>3.03</v>
      </c>
      <c r="CI2050">
        <v>1.71</v>
      </c>
      <c r="CJ2050">
        <v>2.4900000000000002</v>
      </c>
      <c r="CK2050" s="3"/>
      <c r="CL2050" s="3"/>
      <c r="CM2050" s="3"/>
      <c r="CN2050">
        <v>84</v>
      </c>
      <c r="CO2050">
        <v>18</v>
      </c>
      <c r="CP2050">
        <v>77</v>
      </c>
      <c r="CQ2050">
        <v>45</v>
      </c>
      <c r="CR2050">
        <v>66</v>
      </c>
      <c r="CS2050" s="3"/>
      <c r="CT2050" s="3"/>
      <c r="CU2050" s="3"/>
      <c r="CV2050">
        <v>22.09</v>
      </c>
      <c r="CW2050">
        <v>88.64</v>
      </c>
      <c r="CX2050">
        <v>17.28</v>
      </c>
      <c r="CY2050">
        <v>32.18</v>
      </c>
      <c r="CZ2050">
        <v>27.1</v>
      </c>
      <c r="DA2050" s="3"/>
      <c r="DB2050" s="3"/>
      <c r="DC2050" s="3"/>
      <c r="DD2050">
        <v>0.75</v>
      </c>
      <c r="DE2050">
        <v>0.64</v>
      </c>
      <c r="DF2050">
        <v>0.51</v>
      </c>
      <c r="DG2050">
        <v>0.55000000000000004</v>
      </c>
      <c r="DH2050">
        <v>0.67</v>
      </c>
      <c r="DI2050" s="3"/>
      <c r="DJ2050" s="3"/>
      <c r="DK2050" s="3"/>
      <c r="DL2050" s="6">
        <f>(CM2050*3+CL2050*2+CK2050)/6</f>
        <v>0</v>
      </c>
      <c r="DM2050">
        <f>BH2050+(BH2050*(CG2050-8.25)/8.25)</f>
        <v>39.796363636363594</v>
      </c>
      <c r="DN2050">
        <f>BI2050+(BI2050*(CH2050-8.25)/8.25)</f>
        <v>170.04727272727268</v>
      </c>
      <c r="DO2050">
        <f>BJ2050+(BJ2050*(CI2050-8.25)/8.25)</f>
        <v>99.28363636363639</v>
      </c>
      <c r="DP2050">
        <f>BK2050+(BK2050*(CJ2050-8.25)/8.25)</f>
        <v>147.58909090909094</v>
      </c>
      <c r="DQ2050">
        <f>BL2050+(BL2050*(CK2050-8.25)/8.25)</f>
        <v>0</v>
      </c>
      <c r="DR2050">
        <f>BM2050+(BM2050*(CL2050-8.25)/8.25)</f>
        <v>0</v>
      </c>
      <c r="DS2050">
        <f>BN2050+(BN2050*(CM2050-8.25)/8.25)</f>
        <v>0</v>
      </c>
      <c r="DT2050" s="8">
        <f>DM2050*10^8/$I2050</f>
        <v>215.04820971063589</v>
      </c>
      <c r="DU2050" s="8">
        <f>DN2050*10^8/$I2050</f>
        <v>918.88700938399802</v>
      </c>
      <c r="DV2050" s="8">
        <f>DO2050*10^8/$I2050</f>
        <v>536.5004815176809</v>
      </c>
      <c r="DW2050" s="8">
        <f>DP2050*10^8/$I2050</f>
        <v>797.52939396249906</v>
      </c>
      <c r="DX2050" s="8">
        <f>DQ2050*10^8/$I2050</f>
        <v>0</v>
      </c>
      <c r="DY2050" s="8">
        <f>DR2050*10^8/$I2050</f>
        <v>0</v>
      </c>
      <c r="DZ2050" s="8">
        <f>DS2050*10^8/$I2050</f>
        <v>0</v>
      </c>
      <c r="EA2050" s="8">
        <f>DT2050*10^8/$I2050</f>
        <v>1162.0592504962683</v>
      </c>
      <c r="EB2050" s="8">
        <f>DZ2050*0.8</f>
        <v>0</v>
      </c>
      <c r="EC2050" s="10">
        <f>G2050-E2050</f>
        <v>175</v>
      </c>
      <c r="ED2050" s="4">
        <f>EC2050/E2050*100</f>
        <v>9.433962264150944</v>
      </c>
      <c r="EE2050" s="4">
        <f>DY2050-G2050</f>
        <v>-2030</v>
      </c>
      <c r="EF2050" s="12">
        <f>EE2050/G2050</f>
        <v>-1</v>
      </c>
      <c r="EG2050" s="4">
        <f>G2050-F2050</f>
        <v>-80</v>
      </c>
    </row>
    <row r="2051" spans="1:137" x14ac:dyDescent="0.3">
      <c r="A2051">
        <v>2050</v>
      </c>
      <c r="B2051" t="s">
        <v>6367</v>
      </c>
      <c r="C2051" t="s">
        <v>4315</v>
      </c>
      <c r="D2051" t="str">
        <f>VLOOKUP(C2051,Sheet1!$A$2:$B$3197,2,FALSE)</f>
        <v>IT서비스</v>
      </c>
      <c r="E2051">
        <v>1890</v>
      </c>
      <c r="F2051">
        <v>2020</v>
      </c>
      <c r="G2051" s="7">
        <v>2170</v>
      </c>
      <c r="H2051" t="s">
        <v>1973</v>
      </c>
      <c r="I2051" s="7">
        <f>VALUE(LEFT(H2051,FIND("/",H2051)-1)) + VALUE(MID(H2051,FIND("/",H2051)+1,LEN(H2051)))</f>
        <v>32209292</v>
      </c>
      <c r="J2051" s="1">
        <v>3221033</v>
      </c>
      <c r="K2051" s="1">
        <f>G2051*I2051/(10^8)</f>
        <v>698.94163639999999</v>
      </c>
      <c r="L2051" s="1">
        <v>1839</v>
      </c>
      <c r="M2051" s="1">
        <v>1590</v>
      </c>
      <c r="N2051" s="1">
        <v>1478</v>
      </c>
      <c r="O2051" s="1">
        <v>1692</v>
      </c>
      <c r="P2051" s="1">
        <v>1722</v>
      </c>
      <c r="Q2051" s="3"/>
      <c r="R2051" s="3"/>
      <c r="S2051" s="3"/>
      <c r="T2051">
        <v>26</v>
      </c>
      <c r="U2051">
        <v>23</v>
      </c>
      <c r="V2051">
        <v>25</v>
      </c>
      <c r="W2051">
        <v>18</v>
      </c>
      <c r="X2051">
        <v>11</v>
      </c>
      <c r="Y2051" s="3"/>
      <c r="Z2051" s="3"/>
      <c r="AA2051" s="3"/>
      <c r="AB2051">
        <v>23</v>
      </c>
      <c r="AC2051">
        <v>-28</v>
      </c>
      <c r="AD2051">
        <v>42</v>
      </c>
      <c r="AE2051">
        <v>8</v>
      </c>
      <c r="AF2051">
        <v>7</v>
      </c>
      <c r="AG2051" s="3"/>
      <c r="AH2051" s="3"/>
      <c r="AI2051" s="3"/>
      <c r="AJ2051">
        <v>787</v>
      </c>
      <c r="AK2051">
        <v>700</v>
      </c>
      <c r="AL2051">
        <v>779</v>
      </c>
      <c r="AM2051">
        <v>913</v>
      </c>
      <c r="AN2051">
        <v>817</v>
      </c>
      <c r="AO2051" s="3"/>
      <c r="AP2051" s="3"/>
      <c r="AQ2051" s="3"/>
      <c r="AR2051">
        <v>408</v>
      </c>
      <c r="AS2051">
        <v>352</v>
      </c>
      <c r="AT2051">
        <v>393</v>
      </c>
      <c r="AU2051">
        <v>525</v>
      </c>
      <c r="AV2051">
        <v>417</v>
      </c>
      <c r="AW2051" s="3"/>
      <c r="AX2051" s="3"/>
      <c r="AY2051" s="3"/>
      <c r="AZ2051">
        <v>379</v>
      </c>
      <c r="BA2051">
        <v>349</v>
      </c>
      <c r="BB2051">
        <v>386</v>
      </c>
      <c r="BC2051">
        <v>388</v>
      </c>
      <c r="BD2051">
        <v>400</v>
      </c>
      <c r="BE2051" s="3"/>
      <c r="BF2051" s="3"/>
      <c r="BG2051" s="3"/>
      <c r="BH2051">
        <v>378</v>
      </c>
      <c r="BI2051">
        <v>348</v>
      </c>
      <c r="BJ2051">
        <v>385</v>
      </c>
      <c r="BK2051">
        <v>387</v>
      </c>
      <c r="BL2051">
        <v>399</v>
      </c>
      <c r="BM2051" s="3"/>
      <c r="BN2051" s="3"/>
      <c r="BO2051" s="3"/>
      <c r="BP2051">
        <v>161</v>
      </c>
      <c r="BQ2051">
        <v>161</v>
      </c>
      <c r="BR2051">
        <v>161</v>
      </c>
      <c r="BS2051">
        <v>161</v>
      </c>
      <c r="BT2051">
        <v>161</v>
      </c>
      <c r="BU2051" s="3"/>
      <c r="BV2051" s="3"/>
      <c r="BW2051" s="3"/>
      <c r="BX2051">
        <v>2.9</v>
      </c>
      <c r="BY2051">
        <v>-3.7</v>
      </c>
      <c r="BZ2051">
        <v>5.7</v>
      </c>
      <c r="CA2051">
        <v>0.94</v>
      </c>
      <c r="CB2051">
        <v>0.84</v>
      </c>
      <c r="CC2051" s="3"/>
      <c r="CD2051" s="3"/>
      <c r="CE2051" s="3"/>
      <c r="CF2051">
        <v>7.08</v>
      </c>
      <c r="CG2051">
        <v>-7.69</v>
      </c>
      <c r="CH2051">
        <v>11.51</v>
      </c>
      <c r="CI2051">
        <v>2.08</v>
      </c>
      <c r="CJ2051">
        <v>1.9</v>
      </c>
      <c r="CK2051" s="3"/>
      <c r="CL2051" s="3"/>
      <c r="CM2051" s="3"/>
      <c r="CN2051">
        <v>78</v>
      </c>
      <c r="CO2051">
        <v>-87</v>
      </c>
      <c r="CP2051">
        <v>131</v>
      </c>
      <c r="CQ2051">
        <v>25</v>
      </c>
      <c r="CR2051">
        <v>23</v>
      </c>
      <c r="CS2051" s="3"/>
      <c r="CT2051" s="3"/>
      <c r="CU2051" s="3"/>
      <c r="CV2051">
        <v>36.979999999999997</v>
      </c>
      <c r="CW2051" t="s">
        <v>2</v>
      </c>
      <c r="CX2051">
        <v>12.99</v>
      </c>
      <c r="CY2051">
        <v>69.989999999999995</v>
      </c>
      <c r="CZ2051">
        <v>83.87</v>
      </c>
      <c r="DA2051" s="3"/>
      <c r="DB2051" s="3"/>
      <c r="DC2051" s="3"/>
      <c r="DD2051">
        <v>2.46</v>
      </c>
      <c r="DE2051">
        <v>1.95</v>
      </c>
      <c r="DF2051">
        <v>1.42</v>
      </c>
      <c r="DG2051">
        <v>1.43</v>
      </c>
      <c r="DH2051">
        <v>1.55</v>
      </c>
      <c r="DI2051" s="3"/>
      <c r="DJ2051" s="3"/>
      <c r="DK2051" s="3"/>
      <c r="DL2051" s="6">
        <f>(CM2051*3+CL2051*2+CK2051)/6</f>
        <v>0</v>
      </c>
      <c r="DM2051">
        <f>BH2051+(BH2051*(CG2051-8.25)/8.25)</f>
        <v>-352.34181818181821</v>
      </c>
      <c r="DN2051">
        <f>BI2051+(BI2051*(CH2051-8.25)/8.25)</f>
        <v>485.51272727272726</v>
      </c>
      <c r="DO2051">
        <f>BJ2051+(BJ2051*(CI2051-8.25)/8.25)</f>
        <v>97.066666666666663</v>
      </c>
      <c r="DP2051">
        <f>BK2051+(BK2051*(CJ2051-8.25)/8.25)</f>
        <v>89.127272727272725</v>
      </c>
      <c r="DQ2051">
        <f>BL2051+(BL2051*(CK2051-8.25)/8.25)</f>
        <v>0</v>
      </c>
      <c r="DR2051">
        <f>BM2051+(BM2051*(CL2051-8.25)/8.25)</f>
        <v>0</v>
      </c>
      <c r="DS2051">
        <f>BN2051+(BN2051*(CM2051-8.25)/8.25)</f>
        <v>0</v>
      </c>
      <c r="DT2051" s="8">
        <f>DM2051*10^8/$I2051</f>
        <v>-1093.9135768082647</v>
      </c>
      <c r="DU2051" s="8">
        <f>DN2051*10^8/$I2051</f>
        <v>1507.3685173605409</v>
      </c>
      <c r="DV2051" s="8">
        <f>DO2051*10^8/$I2051</f>
        <v>301.36231080977086</v>
      </c>
      <c r="DW2051" s="8">
        <f>DP2051*10^8/$I2051</f>
        <v>276.71292100202862</v>
      </c>
      <c r="DX2051" s="8">
        <f>DQ2051*10^8/$I2051</f>
        <v>0</v>
      </c>
      <c r="DY2051" s="8">
        <f>DR2051*10^8/$I2051</f>
        <v>0</v>
      </c>
      <c r="DZ2051" s="8">
        <f>DS2051*10^8/$I2051</f>
        <v>0</v>
      </c>
      <c r="EA2051" s="8">
        <f>DT2051*10^8/$I2051</f>
        <v>-3396.2670673054986</v>
      </c>
      <c r="EB2051" s="8">
        <f>DZ2051*0.8</f>
        <v>0</v>
      </c>
      <c r="EC2051" s="10">
        <f>G2051-E2051</f>
        <v>280</v>
      </c>
      <c r="ED2051" s="4">
        <f>EC2051/E2051*100</f>
        <v>14.814814814814813</v>
      </c>
      <c r="EE2051" s="4">
        <f>DY2051-G2051</f>
        <v>-2170</v>
      </c>
      <c r="EF2051" s="12">
        <f>EE2051/G2051</f>
        <v>-1</v>
      </c>
      <c r="EG2051" s="4">
        <f>G2051-F2051</f>
        <v>150</v>
      </c>
    </row>
    <row r="2052" spans="1:137" x14ac:dyDescent="0.3">
      <c r="A2052">
        <v>2051</v>
      </c>
      <c r="B2052" t="s">
        <v>7580</v>
      </c>
      <c r="C2052" t="s">
        <v>4316</v>
      </c>
      <c r="D2052" t="str">
        <f>VLOOKUP(C2052,Sheet1!$A$2:$B$3197,2,FALSE)</f>
        <v>건설</v>
      </c>
      <c r="E2052">
        <v>16800</v>
      </c>
      <c r="F2052">
        <v>20900</v>
      </c>
      <c r="G2052" s="7">
        <v>18600</v>
      </c>
      <c r="H2052" t="s">
        <v>1974</v>
      </c>
      <c r="I2052" s="7">
        <f>VALUE(LEFT(H2052,FIND("/",H2052)-1)) + VALUE(MID(H2052,FIND("/",H2052)+1,LEN(H2052)))</f>
        <v>18000000</v>
      </c>
      <c r="J2052" s="1">
        <v>3400</v>
      </c>
      <c r="K2052" s="1">
        <f>G2052*I2052/(10^8)</f>
        <v>3348</v>
      </c>
      <c r="L2052" s="1">
        <v>5369</v>
      </c>
      <c r="M2052" s="1">
        <v>7140</v>
      </c>
      <c r="N2052" s="1">
        <v>7888</v>
      </c>
      <c r="O2052" s="1">
        <v>7721</v>
      </c>
      <c r="P2052" s="1">
        <v>7585</v>
      </c>
      <c r="Q2052" s="3"/>
      <c r="R2052" s="3"/>
      <c r="S2052" s="3"/>
      <c r="T2052">
        <v>151</v>
      </c>
      <c r="U2052">
        <v>362</v>
      </c>
      <c r="V2052">
        <v>970</v>
      </c>
      <c r="W2052">
        <v>334</v>
      </c>
      <c r="X2052">
        <v>533</v>
      </c>
      <c r="Y2052" s="3"/>
      <c r="Z2052" s="3"/>
      <c r="AA2052" s="3"/>
      <c r="AB2052">
        <v>527</v>
      </c>
      <c r="AC2052">
        <v>345</v>
      </c>
      <c r="AD2052">
        <v>761</v>
      </c>
      <c r="AE2052">
        <v>295</v>
      </c>
      <c r="AF2052">
        <v>481</v>
      </c>
      <c r="AG2052" s="3"/>
      <c r="AH2052" s="3"/>
      <c r="AI2052" s="3"/>
      <c r="AJ2052" s="1">
        <v>4208</v>
      </c>
      <c r="AK2052" s="1">
        <v>4227</v>
      </c>
      <c r="AL2052" s="1">
        <v>4814</v>
      </c>
      <c r="AM2052" s="1">
        <v>5291</v>
      </c>
      <c r="AN2052" s="1">
        <v>5442</v>
      </c>
      <c r="AO2052" s="3"/>
      <c r="AP2052" s="3"/>
      <c r="AQ2052" s="3"/>
      <c r="AR2052" s="1">
        <v>2053</v>
      </c>
      <c r="AS2052" s="1">
        <v>1847</v>
      </c>
      <c r="AT2052" s="1">
        <v>1759</v>
      </c>
      <c r="AU2052" s="1">
        <v>2017</v>
      </c>
      <c r="AV2052" s="1">
        <v>1766</v>
      </c>
      <c r="AW2052" s="3"/>
      <c r="AX2052" s="3"/>
      <c r="AY2052" s="3"/>
      <c r="AZ2052" s="1">
        <v>2155</v>
      </c>
      <c r="BA2052" s="1">
        <v>2380</v>
      </c>
      <c r="BB2052" s="1">
        <v>3054</v>
      </c>
      <c r="BC2052" s="1">
        <v>3274</v>
      </c>
      <c r="BD2052" s="1">
        <v>3676</v>
      </c>
      <c r="BE2052" s="3"/>
      <c r="BF2052" s="3"/>
      <c r="BG2052" s="3"/>
      <c r="BH2052" s="1">
        <v>2154</v>
      </c>
      <c r="BI2052" s="1">
        <v>2380</v>
      </c>
      <c r="BJ2052" s="1">
        <v>3054</v>
      </c>
      <c r="BK2052" s="1">
        <v>3274</v>
      </c>
      <c r="BL2052" s="1">
        <v>3676</v>
      </c>
      <c r="BM2052" s="3"/>
      <c r="BN2052" s="3"/>
      <c r="BO2052" s="3"/>
      <c r="BP2052">
        <v>90</v>
      </c>
      <c r="BQ2052">
        <v>90</v>
      </c>
      <c r="BR2052">
        <v>90</v>
      </c>
      <c r="BS2052">
        <v>90</v>
      </c>
      <c r="BT2052">
        <v>90</v>
      </c>
      <c r="BU2052" s="3"/>
      <c r="BV2052" s="3"/>
      <c r="BW2052" s="3"/>
      <c r="BX2052">
        <v>13.16</v>
      </c>
      <c r="BY2052">
        <v>8.18</v>
      </c>
      <c r="BZ2052">
        <v>16.84</v>
      </c>
      <c r="CA2052">
        <v>5.85</v>
      </c>
      <c r="CB2052">
        <v>8.9700000000000006</v>
      </c>
      <c r="CC2052" s="3"/>
      <c r="CD2052" s="3"/>
      <c r="CE2052" s="3"/>
      <c r="CF2052">
        <v>27</v>
      </c>
      <c r="CG2052">
        <v>15.21</v>
      </c>
      <c r="CH2052">
        <v>28.01</v>
      </c>
      <c r="CI2052">
        <v>9.33</v>
      </c>
      <c r="CJ2052">
        <v>13.85</v>
      </c>
      <c r="CK2052" s="3"/>
      <c r="CL2052" s="3"/>
      <c r="CM2052" s="3"/>
      <c r="CN2052" s="1">
        <v>2907</v>
      </c>
      <c r="CO2052" s="1">
        <v>1916</v>
      </c>
      <c r="CP2052" s="1">
        <v>4228</v>
      </c>
      <c r="CQ2052" s="1">
        <v>1641</v>
      </c>
      <c r="CR2052" s="1">
        <v>2674</v>
      </c>
      <c r="CS2052" s="3"/>
      <c r="CT2052" s="3"/>
      <c r="CU2052" s="3"/>
      <c r="CV2052">
        <v>3.96</v>
      </c>
      <c r="CW2052">
        <v>7.05</v>
      </c>
      <c r="CX2052">
        <v>2.94</v>
      </c>
      <c r="CY2052">
        <v>7.5</v>
      </c>
      <c r="CZ2052">
        <v>6.38</v>
      </c>
      <c r="DA2052" s="3"/>
      <c r="DB2052" s="3"/>
      <c r="DC2052" s="3"/>
      <c r="DD2052">
        <v>0.96</v>
      </c>
      <c r="DE2052">
        <v>1</v>
      </c>
      <c r="DF2052">
        <v>0.72</v>
      </c>
      <c r="DG2052">
        <v>0.66</v>
      </c>
      <c r="DH2052">
        <v>0.82</v>
      </c>
      <c r="DI2052" s="3"/>
      <c r="DJ2052" s="3"/>
      <c r="DK2052" s="3"/>
      <c r="DL2052" s="6">
        <f>(CM2052*3+CL2052*2+CK2052)/6</f>
        <v>0</v>
      </c>
      <c r="DM2052">
        <f>BH2052+(BH2052*(CG2052-8.25)/8.25)</f>
        <v>3971.1927272727276</v>
      </c>
      <c r="DN2052">
        <f>BI2052+(BI2052*(CH2052-8.25)/8.25)</f>
        <v>8080.4606060606066</v>
      </c>
      <c r="DO2052">
        <f>BJ2052+(BJ2052*(CI2052-8.25)/8.25)</f>
        <v>3453.7963636363638</v>
      </c>
      <c r="DP2052">
        <f>BK2052+(BK2052*(CJ2052-8.25)/8.25)</f>
        <v>5496.3515151515148</v>
      </c>
      <c r="DQ2052">
        <f>BL2052+(BL2052*(CK2052-8.25)/8.25)</f>
        <v>0</v>
      </c>
      <c r="DR2052">
        <f>BM2052+(BM2052*(CL2052-8.25)/8.25)</f>
        <v>0</v>
      </c>
      <c r="DS2052">
        <f>BN2052+(BN2052*(CM2052-8.25)/8.25)</f>
        <v>0</v>
      </c>
      <c r="DT2052" s="8">
        <f>DM2052*10^8/$I2052</f>
        <v>22062.18181818182</v>
      </c>
      <c r="DU2052" s="8">
        <f>DN2052*10^8/$I2052</f>
        <v>44891.447811447812</v>
      </c>
      <c r="DV2052" s="8">
        <f>DO2052*10^8/$I2052</f>
        <v>19187.757575757576</v>
      </c>
      <c r="DW2052" s="8">
        <f>DP2052*10^8/$I2052</f>
        <v>30535.286195286193</v>
      </c>
      <c r="DX2052" s="8">
        <f>DQ2052*10^8/$I2052</f>
        <v>0</v>
      </c>
      <c r="DY2052" s="8">
        <f>DR2052*10^8/$I2052</f>
        <v>0</v>
      </c>
      <c r="DZ2052" s="8">
        <f>DS2052*10^8/$I2052</f>
        <v>0</v>
      </c>
      <c r="EA2052" s="8">
        <f>DT2052*10^8/$I2052</f>
        <v>122567.67676767678</v>
      </c>
      <c r="EB2052" s="8">
        <f>DZ2052*0.8</f>
        <v>0</v>
      </c>
      <c r="EC2052" s="10">
        <f>G2052-E2052</f>
        <v>1800</v>
      </c>
      <c r="ED2052" s="4">
        <f>EC2052/E2052*100</f>
        <v>10.714285714285714</v>
      </c>
      <c r="EE2052" s="4">
        <f>DY2052-G2052</f>
        <v>-18600</v>
      </c>
      <c r="EF2052" s="12">
        <f>EE2052/G2052</f>
        <v>-1</v>
      </c>
      <c r="EG2052" s="4">
        <f>G2052-F2052</f>
        <v>-2300</v>
      </c>
    </row>
    <row r="2053" spans="1:137" x14ac:dyDescent="0.3">
      <c r="A2053">
        <v>2052</v>
      </c>
      <c r="B2053" t="s">
        <v>7267</v>
      </c>
      <c r="C2053" t="s">
        <v>4317</v>
      </c>
      <c r="D2053" t="str">
        <f>VLOOKUP(C2053,Sheet1!$A$2:$B$3197,2,FALSE)</f>
        <v>소프트웨어</v>
      </c>
      <c r="E2053">
        <v>8930</v>
      </c>
      <c r="F2053">
        <v>7030</v>
      </c>
      <c r="G2053" s="7">
        <v>9820</v>
      </c>
      <c r="H2053" t="s">
        <v>1975</v>
      </c>
      <c r="I2053" s="7">
        <f>VALUE(LEFT(H2053,FIND("/",H2053)-1)) + VALUE(MID(H2053,FIND("/",H2053)+1,LEN(H2053)))</f>
        <v>12055535</v>
      </c>
      <c r="J2053">
        <v>0</v>
      </c>
      <c r="K2053" s="1">
        <f>G2053*I2053/(10^8)</f>
        <v>1183.853537</v>
      </c>
      <c r="L2053">
        <v>513</v>
      </c>
      <c r="M2053" s="1">
        <v>1176</v>
      </c>
      <c r="N2053" s="1">
        <v>1904</v>
      </c>
      <c r="O2053" s="1">
        <v>1479</v>
      </c>
      <c r="P2053" s="1">
        <v>1100</v>
      </c>
      <c r="Q2053" s="1">
        <v>1550</v>
      </c>
      <c r="R2053" s="3"/>
      <c r="S2053" s="3"/>
      <c r="T2053">
        <v>79</v>
      </c>
      <c r="U2053">
        <v>21</v>
      </c>
      <c r="V2053">
        <v>173</v>
      </c>
      <c r="W2053">
        <v>116</v>
      </c>
      <c r="X2053">
        <v>29</v>
      </c>
      <c r="Y2053">
        <v>147</v>
      </c>
      <c r="Z2053" s="3"/>
      <c r="AA2053" s="3"/>
      <c r="AB2053">
        <v>65</v>
      </c>
      <c r="AC2053">
        <v>-58</v>
      </c>
      <c r="AD2053">
        <v>117</v>
      </c>
      <c r="AE2053">
        <v>89</v>
      </c>
      <c r="AF2053">
        <v>29</v>
      </c>
      <c r="AG2053">
        <v>110</v>
      </c>
      <c r="AH2053" s="3"/>
      <c r="AI2053" s="3"/>
      <c r="AJ2053">
        <v>815</v>
      </c>
      <c r="AK2053" s="1">
        <v>1400</v>
      </c>
      <c r="AL2053" s="1">
        <v>1286</v>
      </c>
      <c r="AM2053" s="1">
        <v>1286</v>
      </c>
      <c r="AN2053" s="1">
        <v>1237</v>
      </c>
      <c r="AO2053" s="3"/>
      <c r="AP2053" s="3"/>
      <c r="AQ2053" s="3"/>
      <c r="AR2053">
        <v>265</v>
      </c>
      <c r="AS2053">
        <v>908</v>
      </c>
      <c r="AT2053">
        <v>676</v>
      </c>
      <c r="AU2053">
        <v>602</v>
      </c>
      <c r="AV2053">
        <v>541</v>
      </c>
      <c r="AW2053" s="3"/>
      <c r="AX2053" s="3"/>
      <c r="AY2053" s="3"/>
      <c r="AZ2053">
        <v>550</v>
      </c>
      <c r="BA2053">
        <v>492</v>
      </c>
      <c r="BB2053">
        <v>610</v>
      </c>
      <c r="BC2053">
        <v>683</v>
      </c>
      <c r="BD2053">
        <v>696</v>
      </c>
      <c r="BE2053" s="3"/>
      <c r="BF2053" s="3"/>
      <c r="BG2053" s="3"/>
      <c r="BH2053">
        <v>550</v>
      </c>
      <c r="BI2053">
        <v>492</v>
      </c>
      <c r="BJ2053">
        <v>609</v>
      </c>
      <c r="BK2053">
        <v>683</v>
      </c>
      <c r="BL2053">
        <v>696</v>
      </c>
      <c r="BM2053" s="3"/>
      <c r="BN2053" s="3"/>
      <c r="BO2053" s="3"/>
      <c r="BP2053">
        <v>60</v>
      </c>
      <c r="BQ2053">
        <v>60</v>
      </c>
      <c r="BR2053">
        <v>60</v>
      </c>
      <c r="BS2053">
        <v>60</v>
      </c>
      <c r="BT2053">
        <v>60</v>
      </c>
      <c r="BU2053" s="3"/>
      <c r="BV2053" s="3"/>
      <c r="BW2053" s="3"/>
      <c r="BX2053">
        <v>8.64</v>
      </c>
      <c r="BY2053">
        <v>-5.27</v>
      </c>
      <c r="BZ2053">
        <v>8.75</v>
      </c>
      <c r="CA2053">
        <v>6.89</v>
      </c>
      <c r="CB2053">
        <v>2.27</v>
      </c>
      <c r="CC2053">
        <v>8.89</v>
      </c>
      <c r="CD2053" s="3"/>
      <c r="CE2053" s="3"/>
      <c r="CF2053">
        <v>12.56</v>
      </c>
      <c r="CG2053">
        <v>-11.22</v>
      </c>
      <c r="CH2053">
        <v>21.34</v>
      </c>
      <c r="CI2053">
        <v>13.73</v>
      </c>
      <c r="CJ2053">
        <v>4.1500000000000004</v>
      </c>
      <c r="CK2053" s="3"/>
      <c r="CL2053" s="3"/>
      <c r="CM2053" s="3"/>
      <c r="CN2053">
        <v>538</v>
      </c>
      <c r="CO2053">
        <v>-485</v>
      </c>
      <c r="CP2053">
        <v>974</v>
      </c>
      <c r="CQ2053">
        <v>736</v>
      </c>
      <c r="CR2053">
        <v>237</v>
      </c>
      <c r="CS2053" s="3"/>
      <c r="CT2053" s="3"/>
      <c r="CU2053" s="3"/>
      <c r="CV2053">
        <v>16.72</v>
      </c>
      <c r="CW2053" t="s">
        <v>2</v>
      </c>
      <c r="CX2053">
        <v>5.77</v>
      </c>
      <c r="CY2053">
        <v>7.46</v>
      </c>
      <c r="CZ2053">
        <v>34.200000000000003</v>
      </c>
      <c r="DA2053" s="3"/>
      <c r="DB2053" s="3"/>
      <c r="DC2053" s="3"/>
      <c r="DD2053">
        <v>1.9</v>
      </c>
      <c r="DE2053">
        <v>2.37</v>
      </c>
      <c r="DF2053">
        <v>1.07</v>
      </c>
      <c r="DG2053">
        <v>0.93</v>
      </c>
      <c r="DH2053">
        <v>1.33</v>
      </c>
      <c r="DI2053" s="3"/>
      <c r="DJ2053" s="3"/>
      <c r="DK2053" s="3"/>
      <c r="DL2053" s="6">
        <f>(CM2053*3+CL2053*2+CK2053)/6</f>
        <v>0</v>
      </c>
      <c r="DM2053">
        <f>BH2053+(BH2053*(CG2053-8.25)/8.25)</f>
        <v>-748</v>
      </c>
      <c r="DN2053">
        <f>BI2053+(BI2053*(CH2053-8.25)/8.25)</f>
        <v>1272.6399999999999</v>
      </c>
      <c r="DO2053">
        <f>BJ2053+(BJ2053*(CI2053-8.25)/8.25)</f>
        <v>1013.5236363636363</v>
      </c>
      <c r="DP2053">
        <f>BK2053+(BK2053*(CJ2053-8.25)/8.25)</f>
        <v>343.56969696969702</v>
      </c>
      <c r="DQ2053">
        <f>BL2053+(BL2053*(CK2053-8.25)/8.25)</f>
        <v>0</v>
      </c>
      <c r="DR2053">
        <f>BM2053+(BM2053*(CL2053-8.25)/8.25)</f>
        <v>0</v>
      </c>
      <c r="DS2053">
        <f>BN2053+(BN2053*(CM2053-8.25)/8.25)</f>
        <v>0</v>
      </c>
      <c r="DT2053" s="8">
        <f>DM2053*10^8/$I2053</f>
        <v>-6204.6188742349468</v>
      </c>
      <c r="DU2053" s="8">
        <f>DN2053*10^8/$I2053</f>
        <v>10556.478829019201</v>
      </c>
      <c r="DV2053" s="8">
        <f>DO2053*10^8/$I2053</f>
        <v>8407.122839124404</v>
      </c>
      <c r="DW2053" s="8">
        <f>DP2053*10^8/$I2053</f>
        <v>2849.8917465686677</v>
      </c>
      <c r="DX2053" s="8">
        <f>DQ2053*10^8/$I2053</f>
        <v>0</v>
      </c>
      <c r="DY2053" s="8">
        <f>DR2053*10^8/$I2053</f>
        <v>0</v>
      </c>
      <c r="DZ2053" s="8">
        <f>DS2053*10^8/$I2053</f>
        <v>0</v>
      </c>
      <c r="EA2053" s="8">
        <f>DT2053*10^8/$I2053</f>
        <v>-51466.972425818894</v>
      </c>
      <c r="EB2053" s="8">
        <f>DZ2053*0.8</f>
        <v>0</v>
      </c>
      <c r="EC2053" s="10">
        <f>G2053-E2053</f>
        <v>890</v>
      </c>
      <c r="ED2053" s="4">
        <f>EC2053/E2053*100</f>
        <v>9.9664053751399777</v>
      </c>
      <c r="EE2053" s="4">
        <f>DY2053-G2053</f>
        <v>-9820</v>
      </c>
      <c r="EF2053" s="12">
        <f>EE2053/G2053</f>
        <v>-1</v>
      </c>
      <c r="EG2053" s="4">
        <f>G2053-F2053</f>
        <v>2790</v>
      </c>
    </row>
    <row r="2054" spans="1:137" x14ac:dyDescent="0.3">
      <c r="A2054">
        <v>2053</v>
      </c>
      <c r="B2054" t="s">
        <v>6225</v>
      </c>
      <c r="C2054" t="s">
        <v>4318</v>
      </c>
      <c r="D2054" t="str">
        <f>VLOOKUP(C2054,Sheet1!$A$2:$B$3197,2,FALSE)</f>
        <v>기계</v>
      </c>
      <c r="E2054">
        <v>1180</v>
      </c>
      <c r="F2054">
        <v>1280</v>
      </c>
      <c r="G2054" s="7">
        <v>1365</v>
      </c>
      <c r="H2054" t="s">
        <v>1976</v>
      </c>
      <c r="I2054" s="7">
        <f>VALUE(LEFT(H2054,FIND("/",H2054)-1)) + VALUE(MID(H2054,FIND("/",H2054)+1,LEN(H2054)))</f>
        <v>72000000</v>
      </c>
      <c r="J2054">
        <v>0</v>
      </c>
      <c r="K2054" s="1">
        <f>G2054*I2054/(10^8)</f>
        <v>982.8</v>
      </c>
      <c r="L2054">
        <v>729</v>
      </c>
      <c r="M2054">
        <v>661</v>
      </c>
      <c r="N2054">
        <v>588</v>
      </c>
      <c r="O2054">
        <v>517</v>
      </c>
      <c r="P2054">
        <v>500</v>
      </c>
      <c r="Q2054" s="3"/>
      <c r="R2054" s="3"/>
      <c r="S2054" s="3"/>
      <c r="T2054">
        <v>28</v>
      </c>
      <c r="U2054">
        <v>6</v>
      </c>
      <c r="V2054">
        <v>27</v>
      </c>
      <c r="W2054">
        <v>4</v>
      </c>
      <c r="X2054">
        <v>8</v>
      </c>
      <c r="Y2054" s="3"/>
      <c r="Z2054" s="3"/>
      <c r="AA2054" s="3"/>
      <c r="AB2054">
        <v>18</v>
      </c>
      <c r="AC2054">
        <v>6</v>
      </c>
      <c r="AD2054">
        <v>20</v>
      </c>
      <c r="AE2054">
        <v>-5</v>
      </c>
      <c r="AF2054">
        <v>-4</v>
      </c>
      <c r="AG2054" s="3"/>
      <c r="AH2054" s="3"/>
      <c r="AI2054" s="3"/>
      <c r="AJ2054">
        <v>696</v>
      </c>
      <c r="AK2054">
        <v>541</v>
      </c>
      <c r="AL2054">
        <v>480</v>
      </c>
      <c r="AM2054">
        <v>429</v>
      </c>
      <c r="AN2054">
        <v>615</v>
      </c>
      <c r="AO2054" s="3"/>
      <c r="AP2054" s="3"/>
      <c r="AQ2054" s="3"/>
      <c r="AR2054">
        <v>416</v>
      </c>
      <c r="AS2054">
        <v>255</v>
      </c>
      <c r="AT2054">
        <v>179</v>
      </c>
      <c r="AU2054">
        <v>151</v>
      </c>
      <c r="AV2054">
        <v>343</v>
      </c>
      <c r="AW2054" s="3"/>
      <c r="AX2054" s="3"/>
      <c r="AY2054" s="3"/>
      <c r="AZ2054">
        <v>280</v>
      </c>
      <c r="BA2054">
        <v>286</v>
      </c>
      <c r="BB2054">
        <v>301</v>
      </c>
      <c r="BC2054">
        <v>277</v>
      </c>
      <c r="BD2054">
        <v>273</v>
      </c>
      <c r="BE2054" s="3"/>
      <c r="BF2054" s="3"/>
      <c r="BG2054" s="3"/>
      <c r="BH2054">
        <v>280</v>
      </c>
      <c r="BI2054">
        <v>286</v>
      </c>
      <c r="BJ2054">
        <v>301</v>
      </c>
      <c r="BK2054">
        <v>277</v>
      </c>
      <c r="BL2054">
        <v>273</v>
      </c>
      <c r="BM2054" s="3"/>
      <c r="BN2054" s="3"/>
      <c r="BO2054" s="3"/>
      <c r="BP2054">
        <v>360</v>
      </c>
      <c r="BQ2054">
        <v>360</v>
      </c>
      <c r="BR2054">
        <v>360</v>
      </c>
      <c r="BS2054">
        <v>360</v>
      </c>
      <c r="BT2054">
        <v>360</v>
      </c>
      <c r="BU2054" s="3"/>
      <c r="BV2054" s="3"/>
      <c r="BW2054" s="3"/>
      <c r="BX2054">
        <v>2.64</v>
      </c>
      <c r="BY2054">
        <v>1</v>
      </c>
      <c r="BZ2054">
        <v>3.94</v>
      </c>
      <c r="CA2054">
        <v>-1.0900000000000001</v>
      </c>
      <c r="CB2054">
        <v>-0.72</v>
      </c>
      <c r="CC2054" s="3"/>
      <c r="CD2054" s="3"/>
      <c r="CE2054" s="3"/>
      <c r="CF2054">
        <v>6.66</v>
      </c>
      <c r="CG2054">
        <v>2.19</v>
      </c>
      <c r="CH2054">
        <v>6.86</v>
      </c>
      <c r="CI2054">
        <v>-1.71</v>
      </c>
      <c r="CJ2054">
        <v>-1.36</v>
      </c>
      <c r="CK2054" s="3"/>
      <c r="CL2054" s="3"/>
      <c r="CM2054" s="3"/>
      <c r="CN2054">
        <v>25</v>
      </c>
      <c r="CO2054">
        <v>9</v>
      </c>
      <c r="CP2054">
        <v>28</v>
      </c>
      <c r="CQ2054">
        <v>-7</v>
      </c>
      <c r="CR2054">
        <v>-5</v>
      </c>
      <c r="CS2054" s="3"/>
      <c r="CT2054" s="3"/>
      <c r="CU2054" s="3"/>
      <c r="CV2054">
        <v>42.49</v>
      </c>
      <c r="CW2054">
        <v>160.99</v>
      </c>
      <c r="CX2054">
        <v>34.130000000000003</v>
      </c>
      <c r="CY2054" t="s">
        <v>2</v>
      </c>
      <c r="CZ2054" t="s">
        <v>2</v>
      </c>
      <c r="DA2054" s="3"/>
      <c r="DB2054" s="3"/>
      <c r="DC2054" s="3"/>
      <c r="DD2054">
        <v>2.74</v>
      </c>
      <c r="DE2054">
        <v>3.48</v>
      </c>
      <c r="DF2054">
        <v>2.29</v>
      </c>
      <c r="DG2054">
        <v>2.57</v>
      </c>
      <c r="DH2054">
        <v>3.07</v>
      </c>
      <c r="DI2054" s="3"/>
      <c r="DJ2054" s="3"/>
      <c r="DK2054" s="3"/>
      <c r="DL2054" s="6">
        <f>(CM2054*3+CL2054*2+CK2054)/6</f>
        <v>0</v>
      </c>
      <c r="DM2054">
        <f>BH2054+(BH2054*(CG2054-8.25)/8.25)</f>
        <v>74.327272727272714</v>
      </c>
      <c r="DN2054">
        <f>BI2054+(BI2054*(CH2054-8.25)/8.25)</f>
        <v>237.81333333333333</v>
      </c>
      <c r="DO2054">
        <f>BJ2054+(BJ2054*(CI2054-8.25)/8.25)</f>
        <v>-62.389090909090896</v>
      </c>
      <c r="DP2054">
        <f>BK2054+(BK2054*(CJ2054-8.25)/8.25)</f>
        <v>-45.663030303030268</v>
      </c>
      <c r="DQ2054">
        <f>BL2054+(BL2054*(CK2054-8.25)/8.25)</f>
        <v>0</v>
      </c>
      <c r="DR2054">
        <f>BM2054+(BM2054*(CL2054-8.25)/8.25)</f>
        <v>0</v>
      </c>
      <c r="DS2054">
        <f>BN2054+(BN2054*(CM2054-8.25)/8.25)</f>
        <v>0</v>
      </c>
      <c r="DT2054" s="8">
        <f>DM2054*10^8/$I2054</f>
        <v>103.23232323232321</v>
      </c>
      <c r="DU2054" s="8">
        <f>DN2054*10^8/$I2054</f>
        <v>330.2962962962963</v>
      </c>
      <c r="DV2054" s="8">
        <f>DO2054*10^8/$I2054</f>
        <v>-86.651515151515142</v>
      </c>
      <c r="DW2054" s="8">
        <f>DP2054*10^8/$I2054</f>
        <v>-63.420875420875376</v>
      </c>
      <c r="DX2054" s="8">
        <f>DQ2054*10^8/$I2054</f>
        <v>0</v>
      </c>
      <c r="DY2054" s="8">
        <f>DR2054*10^8/$I2054</f>
        <v>0</v>
      </c>
      <c r="DZ2054" s="8">
        <f>DS2054*10^8/$I2054</f>
        <v>0</v>
      </c>
      <c r="EA2054" s="8">
        <f>DT2054*10^8/$I2054</f>
        <v>143.37822671156002</v>
      </c>
      <c r="EB2054" s="8">
        <f>DZ2054*0.8</f>
        <v>0</v>
      </c>
      <c r="EC2054" s="10">
        <f>G2054-E2054</f>
        <v>185</v>
      </c>
      <c r="ED2054" s="4">
        <f>EC2054/E2054*100</f>
        <v>15.677966101694915</v>
      </c>
      <c r="EE2054" s="4">
        <f>DY2054-G2054</f>
        <v>-1365</v>
      </c>
      <c r="EF2054" s="12">
        <f>EE2054/G2054</f>
        <v>-1</v>
      </c>
      <c r="EG2054" s="4">
        <f>G2054-F2054</f>
        <v>85</v>
      </c>
    </row>
    <row r="2055" spans="1:137" x14ac:dyDescent="0.3">
      <c r="A2055">
        <v>2054</v>
      </c>
      <c r="B2055" t="s">
        <v>7190</v>
      </c>
      <c r="C2055" t="s">
        <v>4319</v>
      </c>
      <c r="D2055" t="str">
        <f>VLOOKUP(C2055,Sheet1!$A$2:$B$3197,2,FALSE)</f>
        <v>음료</v>
      </c>
      <c r="E2055">
        <v>5530</v>
      </c>
      <c r="F2055">
        <v>8890</v>
      </c>
      <c r="G2055" s="7">
        <v>8630</v>
      </c>
      <c r="H2055" t="s">
        <v>1977</v>
      </c>
      <c r="I2055" s="7">
        <f>VALUE(LEFT(H2055,FIND("/",H2055)-1)) + VALUE(MID(H2055,FIND("/",H2055)+1,LEN(H2055)))</f>
        <v>17858304</v>
      </c>
      <c r="J2055" s="1">
        <v>10000</v>
      </c>
      <c r="K2055" s="1">
        <f>G2055*I2055/(10^8)</f>
        <v>1541.1716352000001</v>
      </c>
      <c r="L2055">
        <v>697</v>
      </c>
      <c r="M2055">
        <v>650</v>
      </c>
      <c r="N2055">
        <v>615</v>
      </c>
      <c r="O2055">
        <v>535</v>
      </c>
      <c r="P2055">
        <v>529</v>
      </c>
      <c r="Q2055" s="3"/>
      <c r="R2055" s="3"/>
      <c r="S2055" s="3"/>
      <c r="T2055">
        <v>-65</v>
      </c>
      <c r="U2055">
        <v>-46</v>
      </c>
      <c r="V2055">
        <v>-30</v>
      </c>
      <c r="W2055">
        <v>-60</v>
      </c>
      <c r="X2055">
        <v>46</v>
      </c>
      <c r="Y2055" s="3"/>
      <c r="Z2055" s="3"/>
      <c r="AA2055" s="3"/>
      <c r="AB2055">
        <v>-28</v>
      </c>
      <c r="AC2055">
        <v>94</v>
      </c>
      <c r="AD2055">
        <v>-30</v>
      </c>
      <c r="AE2055">
        <v>-3</v>
      </c>
      <c r="AF2055">
        <v>187</v>
      </c>
      <c r="AG2055" s="3"/>
      <c r="AH2055" s="3"/>
      <c r="AI2055" s="3"/>
      <c r="AJ2055" s="1">
        <v>2130</v>
      </c>
      <c r="AK2055" s="1">
        <v>2426</v>
      </c>
      <c r="AL2055" s="1">
        <v>2386</v>
      </c>
      <c r="AM2055" s="1">
        <v>2265</v>
      </c>
      <c r="AN2055" s="1">
        <v>2449</v>
      </c>
      <c r="AO2055" s="3"/>
      <c r="AP2055" s="3"/>
      <c r="AQ2055" s="3"/>
      <c r="AR2055">
        <v>190</v>
      </c>
      <c r="AS2055">
        <v>212</v>
      </c>
      <c r="AT2055">
        <v>229</v>
      </c>
      <c r="AU2055">
        <v>171</v>
      </c>
      <c r="AV2055">
        <v>224</v>
      </c>
      <c r="AW2055" s="3"/>
      <c r="AX2055" s="3"/>
      <c r="AY2055" s="3"/>
      <c r="AZ2055" s="1">
        <v>1940</v>
      </c>
      <c r="BA2055" s="1">
        <v>2214</v>
      </c>
      <c r="BB2055" s="1">
        <v>2157</v>
      </c>
      <c r="BC2055" s="1">
        <v>2094</v>
      </c>
      <c r="BD2055" s="1">
        <v>2225</v>
      </c>
      <c r="BE2055" s="3"/>
      <c r="BF2055" s="3"/>
      <c r="BG2055" s="3"/>
      <c r="BH2055" s="1">
        <v>1895</v>
      </c>
      <c r="BI2055" s="1">
        <v>2171</v>
      </c>
      <c r="BJ2055" s="1">
        <v>2120</v>
      </c>
      <c r="BK2055" s="1">
        <v>2051</v>
      </c>
      <c r="BL2055" s="1">
        <v>2206</v>
      </c>
      <c r="BM2055" s="3"/>
      <c r="BN2055" s="3"/>
      <c r="BO2055" s="3"/>
      <c r="BP2055">
        <v>89</v>
      </c>
      <c r="BQ2055">
        <v>89</v>
      </c>
      <c r="BR2055">
        <v>89</v>
      </c>
      <c r="BS2055">
        <v>89</v>
      </c>
      <c r="BT2055">
        <v>89</v>
      </c>
      <c r="BU2055" s="3"/>
      <c r="BV2055" s="3"/>
      <c r="BW2055" s="3"/>
      <c r="BX2055">
        <v>-1.29</v>
      </c>
      <c r="BY2055">
        <v>4.12</v>
      </c>
      <c r="BZ2055">
        <v>-1.24</v>
      </c>
      <c r="CA2055">
        <v>-0.11</v>
      </c>
      <c r="CB2055">
        <v>7.92</v>
      </c>
      <c r="CC2055" s="3"/>
      <c r="CD2055" s="3"/>
      <c r="CE2055" s="3"/>
      <c r="CF2055">
        <v>-1.39</v>
      </c>
      <c r="CG2055">
        <v>4.76</v>
      </c>
      <c r="CH2055">
        <v>-1.26</v>
      </c>
      <c r="CI2055">
        <v>-0.06</v>
      </c>
      <c r="CJ2055">
        <v>8.7899999999999991</v>
      </c>
      <c r="CK2055" s="3"/>
      <c r="CL2055" s="3"/>
      <c r="CM2055" s="3"/>
      <c r="CN2055">
        <v>-148</v>
      </c>
      <c r="CO2055">
        <v>542</v>
      </c>
      <c r="CP2055">
        <v>-152</v>
      </c>
      <c r="CQ2055">
        <v>-7</v>
      </c>
      <c r="CR2055" s="1">
        <v>1047</v>
      </c>
      <c r="CS2055" s="3"/>
      <c r="CT2055" s="3"/>
      <c r="CU2055" s="3"/>
      <c r="CV2055" t="s">
        <v>2</v>
      </c>
      <c r="CW2055">
        <v>11.8</v>
      </c>
      <c r="CX2055" t="s">
        <v>2</v>
      </c>
      <c r="CY2055" t="s">
        <v>2</v>
      </c>
      <c r="CZ2055">
        <v>5.37</v>
      </c>
      <c r="DA2055" s="3"/>
      <c r="DB2055" s="3"/>
      <c r="DC2055" s="3"/>
      <c r="DD2055">
        <v>0.73</v>
      </c>
      <c r="DE2055">
        <v>0.52</v>
      </c>
      <c r="DF2055">
        <v>0.38</v>
      </c>
      <c r="DG2055">
        <v>0.31</v>
      </c>
      <c r="DH2055">
        <v>0.44</v>
      </c>
      <c r="DI2055" s="3"/>
      <c r="DJ2055" s="3"/>
      <c r="DK2055" s="3"/>
      <c r="DL2055" s="6">
        <f>(CM2055*3+CL2055*2+CK2055)/6</f>
        <v>0</v>
      </c>
      <c r="DM2055">
        <f>BH2055+(BH2055*(CG2055-8.25)/8.25)</f>
        <v>1093.3575757575759</v>
      </c>
      <c r="DN2055">
        <f>BI2055+(BI2055*(CH2055-8.25)/8.25)</f>
        <v>-331.57090909090903</v>
      </c>
      <c r="DO2055">
        <f>BJ2055+(BJ2055*(CI2055-8.25)/8.25)</f>
        <v>-15.418181818181893</v>
      </c>
      <c r="DP2055">
        <f>BK2055+(BK2055*(CJ2055-8.25)/8.25)</f>
        <v>2185.2472727272725</v>
      </c>
      <c r="DQ2055">
        <f>BL2055+(BL2055*(CK2055-8.25)/8.25)</f>
        <v>0</v>
      </c>
      <c r="DR2055">
        <f>BM2055+(BM2055*(CL2055-8.25)/8.25)</f>
        <v>0</v>
      </c>
      <c r="DS2055">
        <f>BN2055+(BN2055*(CM2055-8.25)/8.25)</f>
        <v>0</v>
      </c>
      <c r="DT2055" s="8">
        <f>DM2055*10^8/$I2055</f>
        <v>6122.4043210238542</v>
      </c>
      <c r="DU2055" s="8">
        <f>DN2055*10^8/$I2055</f>
        <v>-1856.6763623853028</v>
      </c>
      <c r="DV2055" s="8">
        <f>DO2055*10^8/$I2055</f>
        <v>-86.336204256473025</v>
      </c>
      <c r="DW2055" s="8">
        <f>DP2055*10^8/$I2055</f>
        <v>12236.589055305994</v>
      </c>
      <c r="DX2055" s="8">
        <f>DQ2055*10^8/$I2055</f>
        <v>0</v>
      </c>
      <c r="DY2055" s="8">
        <f>DR2055*10^8/$I2055</f>
        <v>0</v>
      </c>
      <c r="DZ2055" s="8">
        <f>DS2055*10^8/$I2055</f>
        <v>0</v>
      </c>
      <c r="EA2055" s="8">
        <f>DT2055*10^8/$I2055</f>
        <v>34283.234964663236</v>
      </c>
      <c r="EB2055" s="8">
        <f>DZ2055*0.8</f>
        <v>0</v>
      </c>
      <c r="EC2055" s="10">
        <f>G2055-E2055</f>
        <v>3100</v>
      </c>
      <c r="ED2055" s="4">
        <f>EC2055/E2055*100</f>
        <v>56.057866184448471</v>
      </c>
      <c r="EE2055" s="4">
        <f>DY2055-G2055</f>
        <v>-8630</v>
      </c>
      <c r="EF2055" s="12">
        <f>EE2055/G2055</f>
        <v>-1</v>
      </c>
      <c r="EG2055" s="4">
        <f>G2055-F2055</f>
        <v>-260</v>
      </c>
    </row>
    <row r="2056" spans="1:137" x14ac:dyDescent="0.3">
      <c r="A2056">
        <v>2055</v>
      </c>
      <c r="B2056" t="s">
        <v>6276</v>
      </c>
      <c r="C2056" t="s">
        <v>4320</v>
      </c>
      <c r="D2056" t="str">
        <f>VLOOKUP(C2056,Sheet1!$A$2:$B$3197,2,FALSE)</f>
        <v>핸드셋</v>
      </c>
      <c r="E2056">
        <v>1600</v>
      </c>
      <c r="F2056">
        <v>1500</v>
      </c>
      <c r="G2056" s="7">
        <v>1640</v>
      </c>
      <c r="H2056" t="s">
        <v>1978</v>
      </c>
      <c r="I2056" s="7">
        <f>VALUE(LEFT(H2056,FIND("/",H2056)-1)) + VALUE(MID(H2056,FIND("/",H2056)+1,LEN(H2056)))</f>
        <v>84447519</v>
      </c>
      <c r="J2056">
        <v>0</v>
      </c>
      <c r="K2056" s="1">
        <f>G2056*I2056/(10^8)</f>
        <v>1384.9393116000001</v>
      </c>
      <c r="L2056">
        <v>656</v>
      </c>
      <c r="M2056">
        <v>503</v>
      </c>
      <c r="N2056">
        <v>402</v>
      </c>
      <c r="O2056">
        <v>462</v>
      </c>
      <c r="P2056">
        <v>362</v>
      </c>
      <c r="Q2056" s="3"/>
      <c r="R2056" s="3"/>
      <c r="S2056" s="3"/>
      <c r="T2056">
        <v>69</v>
      </c>
      <c r="U2056">
        <v>40</v>
      </c>
      <c r="V2056">
        <v>10</v>
      </c>
      <c r="W2056">
        <v>35</v>
      </c>
      <c r="X2056">
        <v>-42</v>
      </c>
      <c r="Y2056" s="3"/>
      <c r="Z2056" s="3"/>
      <c r="AA2056" s="3"/>
      <c r="AB2056">
        <v>59</v>
      </c>
      <c r="AC2056">
        <v>54</v>
      </c>
      <c r="AD2056">
        <v>24</v>
      </c>
      <c r="AE2056">
        <v>-6</v>
      </c>
      <c r="AF2056">
        <v>-161</v>
      </c>
      <c r="AG2056" s="3"/>
      <c r="AH2056" s="3"/>
      <c r="AI2056" s="3"/>
      <c r="AJ2056">
        <v>901</v>
      </c>
      <c r="AK2056">
        <v>914</v>
      </c>
      <c r="AL2056">
        <v>832</v>
      </c>
      <c r="AM2056">
        <v>835</v>
      </c>
      <c r="AN2056">
        <v>648</v>
      </c>
      <c r="AO2056" s="3"/>
      <c r="AP2056" s="3"/>
      <c r="AQ2056" s="3"/>
      <c r="AR2056">
        <v>125</v>
      </c>
      <c r="AS2056">
        <v>136</v>
      </c>
      <c r="AT2056">
        <v>69</v>
      </c>
      <c r="AU2056">
        <v>101</v>
      </c>
      <c r="AV2056">
        <v>101</v>
      </c>
      <c r="AW2056" s="3"/>
      <c r="AX2056" s="3"/>
      <c r="AY2056" s="3"/>
      <c r="AZ2056">
        <v>776</v>
      </c>
      <c r="BA2056">
        <v>778</v>
      </c>
      <c r="BB2056">
        <v>764</v>
      </c>
      <c r="BC2056">
        <v>734</v>
      </c>
      <c r="BD2056">
        <v>547</v>
      </c>
      <c r="BE2056" s="3"/>
      <c r="BF2056" s="3"/>
      <c r="BG2056" s="3"/>
      <c r="BH2056">
        <v>750</v>
      </c>
      <c r="BI2056">
        <v>761</v>
      </c>
      <c r="BJ2056">
        <v>755</v>
      </c>
      <c r="BK2056">
        <v>741</v>
      </c>
      <c r="BL2056">
        <v>600</v>
      </c>
      <c r="BM2056" s="3"/>
      <c r="BN2056" s="3"/>
      <c r="BO2056" s="3"/>
      <c r="BP2056">
        <v>422</v>
      </c>
      <c r="BQ2056">
        <v>422</v>
      </c>
      <c r="BR2056">
        <v>422</v>
      </c>
      <c r="BS2056">
        <v>422</v>
      </c>
      <c r="BT2056">
        <v>422</v>
      </c>
      <c r="BU2056" s="3"/>
      <c r="BV2056" s="3"/>
      <c r="BW2056" s="3"/>
      <c r="BX2056">
        <v>6.44</v>
      </c>
      <c r="BY2056">
        <v>5.98</v>
      </c>
      <c r="BZ2056">
        <v>2.79</v>
      </c>
      <c r="CA2056">
        <v>-0.68</v>
      </c>
      <c r="CB2056">
        <v>-21.75</v>
      </c>
      <c r="CC2056" s="3"/>
      <c r="CD2056" s="3"/>
      <c r="CE2056" s="3"/>
      <c r="CF2056">
        <v>9.4</v>
      </c>
      <c r="CG2056">
        <v>7.81</v>
      </c>
      <c r="CH2056">
        <v>4.3099999999999996</v>
      </c>
      <c r="CI2056">
        <v>1.51</v>
      </c>
      <c r="CJ2056">
        <v>-16.97</v>
      </c>
      <c r="CK2056" s="3"/>
      <c r="CL2056" s="3"/>
      <c r="CM2056" s="3"/>
      <c r="CN2056">
        <v>80</v>
      </c>
      <c r="CO2056">
        <v>70</v>
      </c>
      <c r="CP2056">
        <v>39</v>
      </c>
      <c r="CQ2056">
        <v>13</v>
      </c>
      <c r="CR2056">
        <v>-135</v>
      </c>
      <c r="CS2056" s="3"/>
      <c r="CT2056" s="3"/>
      <c r="CU2056" s="3"/>
      <c r="CV2056">
        <v>28.37</v>
      </c>
      <c r="CW2056">
        <v>31.33</v>
      </c>
      <c r="CX2056">
        <v>47.76</v>
      </c>
      <c r="CY2056">
        <v>119.65</v>
      </c>
      <c r="CZ2056" t="s">
        <v>2</v>
      </c>
      <c r="DA2056" s="3"/>
      <c r="DB2056" s="3"/>
      <c r="DC2056" s="3"/>
      <c r="DD2056">
        <v>2.56</v>
      </c>
      <c r="DE2056">
        <v>2.4300000000000002</v>
      </c>
      <c r="DF2056">
        <v>2.06</v>
      </c>
      <c r="DG2056">
        <v>1.82</v>
      </c>
      <c r="DH2056">
        <v>2.12</v>
      </c>
      <c r="DI2056" s="3"/>
      <c r="DJ2056" s="3"/>
      <c r="DK2056" s="3"/>
      <c r="DL2056" s="6">
        <f>(CM2056*3+CL2056*2+CK2056)/6</f>
        <v>0</v>
      </c>
      <c r="DM2056">
        <f>BH2056+(BH2056*(CG2056-8.25)/8.25)</f>
        <v>710</v>
      </c>
      <c r="DN2056">
        <f>BI2056+(BI2056*(CH2056-8.25)/8.25)</f>
        <v>397.56484848484848</v>
      </c>
      <c r="DO2056">
        <f>BJ2056+(BJ2056*(CI2056-8.25)/8.25)</f>
        <v>138.18787878787884</v>
      </c>
      <c r="DP2056">
        <f>BK2056+(BK2056*(CJ2056-8.25)/8.25)</f>
        <v>-1524.2145454545457</v>
      </c>
      <c r="DQ2056">
        <f>BL2056+(BL2056*(CK2056-8.25)/8.25)</f>
        <v>0</v>
      </c>
      <c r="DR2056">
        <f>BM2056+(BM2056*(CL2056-8.25)/8.25)</f>
        <v>0</v>
      </c>
      <c r="DS2056">
        <f>BN2056+(BN2056*(CM2056-8.25)/8.25)</f>
        <v>0</v>
      </c>
      <c r="DT2056" s="8">
        <f>DM2056*10^8/$I2056</f>
        <v>840.75886231779054</v>
      </c>
      <c r="DU2056" s="8">
        <f>DN2056*10^8/$I2056</f>
        <v>470.78333761924785</v>
      </c>
      <c r="DV2056" s="8">
        <f>DO2056*10^8/$I2056</f>
        <v>163.63758275465599</v>
      </c>
      <c r="DW2056" s="8">
        <f>DP2056*10^8/$I2056</f>
        <v>-1804.9251931895662</v>
      </c>
      <c r="DX2056" s="8">
        <f>DQ2056*10^8/$I2056</f>
        <v>0</v>
      </c>
      <c r="DY2056" s="8">
        <f>DR2056*10^8/$I2056</f>
        <v>0</v>
      </c>
      <c r="DZ2056" s="8">
        <f>DS2056*10^8/$I2056</f>
        <v>0</v>
      </c>
      <c r="EA2056" s="8">
        <f>DT2056*10^8/$I2056</f>
        <v>995.59924586747252</v>
      </c>
      <c r="EB2056" s="8">
        <f>DZ2056*0.8</f>
        <v>0</v>
      </c>
      <c r="EC2056" s="10">
        <f>G2056-E2056</f>
        <v>40</v>
      </c>
      <c r="ED2056" s="4">
        <f>EC2056/E2056*100</f>
        <v>2.5</v>
      </c>
      <c r="EE2056" s="4">
        <f>DY2056-G2056</f>
        <v>-1640</v>
      </c>
      <c r="EF2056" s="12">
        <f>EE2056/G2056</f>
        <v>-1</v>
      </c>
      <c r="EG2056" s="4">
        <f>G2056-F2056</f>
        <v>140</v>
      </c>
    </row>
    <row r="2057" spans="1:137" x14ac:dyDescent="0.3">
      <c r="A2057">
        <v>2056</v>
      </c>
      <c r="B2057" t="s">
        <v>5968</v>
      </c>
      <c r="C2057" t="s">
        <v>4321</v>
      </c>
      <c r="D2057" t="str">
        <f>VLOOKUP(C2057,Sheet1!$A$2:$B$3197,2,FALSE)</f>
        <v>반도체와반도체장비</v>
      </c>
      <c r="E2057">
        <v>114000</v>
      </c>
      <c r="F2057">
        <v>117500</v>
      </c>
      <c r="G2057" s="7">
        <v>112400</v>
      </c>
      <c r="H2057" t="s">
        <v>1979</v>
      </c>
      <c r="I2057" s="7">
        <f>VALUE(LEFT(H2057,FIND("/",H2057)-1)) + VALUE(MID(H2057,FIND("/",H2057)+1,LEN(H2057)))</f>
        <v>12319550</v>
      </c>
      <c r="J2057" s="1">
        <v>803532</v>
      </c>
      <c r="K2057" s="1">
        <f>G2057*I2057/(10^8)</f>
        <v>13847.174199999999</v>
      </c>
      <c r="L2057" s="1">
        <v>3077</v>
      </c>
      <c r="M2057" s="1">
        <v>4042</v>
      </c>
      <c r="N2057" s="1">
        <v>2941</v>
      </c>
      <c r="O2057" s="1">
        <v>2065</v>
      </c>
      <c r="P2057" s="1">
        <v>3251</v>
      </c>
      <c r="Q2057" s="1">
        <v>4077</v>
      </c>
      <c r="R2057" s="1">
        <v>4874</v>
      </c>
      <c r="S2057" s="1">
        <v>5512</v>
      </c>
      <c r="T2057">
        <v>213</v>
      </c>
      <c r="U2057">
        <v>600</v>
      </c>
      <c r="V2057">
        <v>179</v>
      </c>
      <c r="W2057">
        <v>71</v>
      </c>
      <c r="X2057">
        <v>385</v>
      </c>
      <c r="Y2057">
        <v>783</v>
      </c>
      <c r="Z2057" s="1">
        <v>1024</v>
      </c>
      <c r="AA2057" s="1">
        <v>1229</v>
      </c>
      <c r="AB2057">
        <v>194</v>
      </c>
      <c r="AC2057">
        <v>430</v>
      </c>
      <c r="AD2057">
        <v>219</v>
      </c>
      <c r="AE2057">
        <v>118</v>
      </c>
      <c r="AF2057">
        <v>216</v>
      </c>
      <c r="AG2057">
        <v>680</v>
      </c>
      <c r="AH2057">
        <v>805</v>
      </c>
      <c r="AI2057">
        <v>959</v>
      </c>
      <c r="AJ2057" s="1">
        <v>4086</v>
      </c>
      <c r="AK2057" s="1">
        <v>4385</v>
      </c>
      <c r="AL2057" s="1">
        <v>4285</v>
      </c>
      <c r="AM2057" s="1">
        <v>4464</v>
      </c>
      <c r="AN2057" s="1">
        <v>4812</v>
      </c>
      <c r="AO2057" s="1">
        <v>5883</v>
      </c>
      <c r="AP2057" s="1">
        <v>6941</v>
      </c>
      <c r="AQ2057" s="1">
        <v>8035</v>
      </c>
      <c r="AR2057">
        <v>864</v>
      </c>
      <c r="AS2057">
        <v>771</v>
      </c>
      <c r="AT2057">
        <v>497</v>
      </c>
      <c r="AU2057">
        <v>526</v>
      </c>
      <c r="AV2057">
        <v>713</v>
      </c>
      <c r="AW2057" s="1">
        <v>1116</v>
      </c>
      <c r="AX2057" s="1">
        <v>1387</v>
      </c>
      <c r="AY2057" s="1">
        <v>1545</v>
      </c>
      <c r="AZ2057" s="1">
        <v>3222</v>
      </c>
      <c r="BA2057" s="1">
        <v>3614</v>
      </c>
      <c r="BB2057" s="1">
        <v>3788</v>
      </c>
      <c r="BC2057" s="1">
        <v>3938</v>
      </c>
      <c r="BD2057" s="1">
        <v>4098</v>
      </c>
      <c r="BE2057" s="1">
        <v>4767</v>
      </c>
      <c r="BF2057" s="1">
        <v>5554</v>
      </c>
      <c r="BG2057" s="1">
        <v>6490</v>
      </c>
      <c r="BH2057" s="1">
        <v>3176</v>
      </c>
      <c r="BI2057" s="1">
        <v>3567</v>
      </c>
      <c r="BJ2057" s="1">
        <v>3739</v>
      </c>
      <c r="BK2057" s="1">
        <v>3892</v>
      </c>
      <c r="BL2057" s="1">
        <v>4043</v>
      </c>
      <c r="BM2057" s="1">
        <v>4704</v>
      </c>
      <c r="BN2057" s="1">
        <v>5482</v>
      </c>
      <c r="BO2057" s="1">
        <v>6407</v>
      </c>
      <c r="BP2057">
        <v>61</v>
      </c>
      <c r="BQ2057">
        <v>61</v>
      </c>
      <c r="BR2057">
        <v>61</v>
      </c>
      <c r="BS2057">
        <v>62</v>
      </c>
      <c r="BT2057">
        <v>62</v>
      </c>
      <c r="BU2057">
        <v>62</v>
      </c>
      <c r="BV2057">
        <v>62</v>
      </c>
      <c r="BW2057">
        <v>62</v>
      </c>
      <c r="BX2057">
        <v>4.9800000000000004</v>
      </c>
      <c r="BY2057">
        <v>10.15</v>
      </c>
      <c r="BZ2057">
        <v>5.05</v>
      </c>
      <c r="CA2057">
        <v>2.71</v>
      </c>
      <c r="CB2057">
        <v>4.6500000000000004</v>
      </c>
      <c r="CC2057">
        <v>12.72</v>
      </c>
      <c r="CD2057">
        <v>12.55</v>
      </c>
      <c r="CE2057">
        <v>12.81</v>
      </c>
      <c r="CF2057">
        <v>6.19</v>
      </c>
      <c r="CG2057">
        <v>12.7</v>
      </c>
      <c r="CH2057">
        <v>5.98</v>
      </c>
      <c r="CI2057">
        <v>3.17</v>
      </c>
      <c r="CJ2057">
        <v>5.38</v>
      </c>
      <c r="CK2057">
        <v>15.39</v>
      </c>
      <c r="CL2057">
        <v>15.63</v>
      </c>
      <c r="CM2057">
        <v>15.96</v>
      </c>
      <c r="CN2057" s="1">
        <v>1558</v>
      </c>
      <c r="CO2057" s="1">
        <v>3487</v>
      </c>
      <c r="CP2057" s="1">
        <v>1775</v>
      </c>
      <c r="CQ2057">
        <v>983</v>
      </c>
      <c r="CR2057" s="1">
        <v>1733</v>
      </c>
      <c r="CS2057" s="1">
        <v>5463</v>
      </c>
      <c r="CT2057" s="1">
        <v>6461</v>
      </c>
      <c r="CU2057" s="1">
        <v>7703</v>
      </c>
      <c r="CV2057">
        <v>57.65</v>
      </c>
      <c r="CW2057">
        <v>31.26</v>
      </c>
      <c r="CX2057">
        <v>27.21</v>
      </c>
      <c r="CY2057">
        <v>105.13</v>
      </c>
      <c r="CZ2057">
        <v>67.510000000000005</v>
      </c>
      <c r="DA2057">
        <v>20.58</v>
      </c>
      <c r="DB2057">
        <v>17.399999999999999</v>
      </c>
      <c r="DC2057">
        <v>14.59</v>
      </c>
      <c r="DD2057">
        <v>3.47</v>
      </c>
      <c r="DE2057">
        <v>3.75</v>
      </c>
      <c r="DF2057">
        <v>1.59</v>
      </c>
      <c r="DG2057">
        <v>3.27</v>
      </c>
      <c r="DH2057">
        <v>3.52</v>
      </c>
      <c r="DI2057">
        <v>2.91</v>
      </c>
      <c r="DJ2057">
        <v>2.5</v>
      </c>
      <c r="DK2057">
        <v>2.14</v>
      </c>
      <c r="DL2057" s="6">
        <f>(CM2057*3+CL2057*2+CK2057)/6</f>
        <v>15.755000000000001</v>
      </c>
      <c r="DM2057">
        <f>BH2057+(BH2057*(CG2057-8.25)/8.25)</f>
        <v>4889.1151515151514</v>
      </c>
      <c r="DN2057">
        <f>BI2057+(BI2057*(CH2057-8.25)/8.25)</f>
        <v>2585.5345454545459</v>
      </c>
      <c r="DO2057">
        <f>BJ2057+(BJ2057*(CI2057-8.25)/8.25)</f>
        <v>1436.6824242424245</v>
      </c>
      <c r="DP2057">
        <f>BK2057+(BK2057*(CJ2057-8.25)/8.25)</f>
        <v>2538.0557575757575</v>
      </c>
      <c r="DQ2057">
        <f>BL2057+(BL2057*(CK2057-8.25)/8.25)</f>
        <v>7542.0327272727282</v>
      </c>
      <c r="DR2057">
        <f>BM2057+(BM2057*(CL2057-8.25)/8.25)</f>
        <v>8911.9418181818182</v>
      </c>
      <c r="DS2057">
        <f>BN2057+(BN2057*(CM2057-8.25)/8.25)</f>
        <v>10605.178181818181</v>
      </c>
      <c r="DT2057" s="8">
        <f>DM2057*10^8/$I2057</f>
        <v>39685.825793272896</v>
      </c>
      <c r="DU2057" s="8">
        <f>DN2057*10^8/$I2057</f>
        <v>20987.248279803611</v>
      </c>
      <c r="DV2057" s="8">
        <f>DO2057*10^8/$I2057</f>
        <v>11661.809272598632</v>
      </c>
      <c r="DW2057" s="8">
        <f>DP2057*10^8/$I2057</f>
        <v>20601.854431174495</v>
      </c>
      <c r="DX2057" s="8">
        <f>DQ2057*10^8/$I2057</f>
        <v>61220.03423236018</v>
      </c>
      <c r="DY2057" s="8">
        <f>DR2057*10^8/$I2057</f>
        <v>72339.832365482653</v>
      </c>
      <c r="DZ2057" s="8">
        <f>DS2057*10^8/$I2057</f>
        <v>86084.136042454324</v>
      </c>
      <c r="EA2057" s="8">
        <f>DT2057*10^8/$I2057</f>
        <v>322136.97572778951</v>
      </c>
      <c r="EB2057" s="8">
        <f>DZ2057*0.8</f>
        <v>68867.308833963456</v>
      </c>
      <c r="EC2057" s="10">
        <f>G2057-E2057</f>
        <v>-1600</v>
      </c>
      <c r="ED2057" s="4">
        <f>EC2057/E2057*100</f>
        <v>-1.4035087719298245</v>
      </c>
      <c r="EE2057" s="4">
        <f>DY2057-G2057</f>
        <v>-40060.167634517347</v>
      </c>
      <c r="EF2057" s="12">
        <f>EE2057/G2057</f>
        <v>-0.35640718536047461</v>
      </c>
      <c r="EG2057" s="4">
        <f>G2057-F2057</f>
        <v>-5100</v>
      </c>
    </row>
    <row r="2058" spans="1:137" x14ac:dyDescent="0.3">
      <c r="A2058">
        <v>2057</v>
      </c>
      <c r="B2058" t="s">
        <v>7118</v>
      </c>
      <c r="C2058" t="s">
        <v>4322</v>
      </c>
      <c r="D2058" t="str">
        <f>VLOOKUP(C2058,Sheet1!$A$2:$B$3197,2,FALSE)</f>
        <v>은행</v>
      </c>
      <c r="E2058">
        <v>6740</v>
      </c>
      <c r="F2058">
        <v>7410</v>
      </c>
      <c r="G2058" s="7">
        <v>7840</v>
      </c>
      <c r="H2058" t="s">
        <v>1980</v>
      </c>
      <c r="I2058" s="7">
        <f>VALUE(LEFT(H2058,FIND("/",H2058)-1)) + VALUE(MID(H2058,FIND("/",H2058)+1,LEN(H2058)))</f>
        <v>55328313</v>
      </c>
      <c r="J2058" s="1">
        <v>604037</v>
      </c>
      <c r="K2058" s="1">
        <f>G2058*I2058/(10^8)</f>
        <v>4337.7397392000003</v>
      </c>
      <c r="L2058" s="1">
        <v>2839</v>
      </c>
      <c r="M2058" s="1">
        <v>3976</v>
      </c>
      <c r="N2058" s="1">
        <v>4844</v>
      </c>
      <c r="O2058" s="1">
        <v>5413</v>
      </c>
      <c r="P2058" s="1">
        <v>4542</v>
      </c>
      <c r="Q2058" s="3"/>
      <c r="R2058" s="3"/>
      <c r="S2058" s="3"/>
      <c r="T2058">
        <v>702</v>
      </c>
      <c r="U2058" s="1">
        <v>1219</v>
      </c>
      <c r="V2058" s="1">
        <v>1758</v>
      </c>
      <c r="W2058" s="1">
        <v>1824</v>
      </c>
      <c r="X2058">
        <v>941</v>
      </c>
      <c r="Y2058" s="3"/>
      <c r="Z2058" s="3"/>
      <c r="AA2058" s="3"/>
      <c r="AB2058">
        <v>673</v>
      </c>
      <c r="AC2058" s="1">
        <v>1002</v>
      </c>
      <c r="AD2058" s="1">
        <v>1366</v>
      </c>
      <c r="AE2058" s="1">
        <v>1204</v>
      </c>
      <c r="AF2058">
        <v>643</v>
      </c>
      <c r="AG2058" s="3"/>
      <c r="AH2058" s="3"/>
      <c r="AI2058" s="3"/>
      <c r="AJ2058" s="1">
        <v>14359</v>
      </c>
      <c r="AK2058" s="1">
        <v>20437</v>
      </c>
      <c r="AL2058" s="1">
        <v>28428</v>
      </c>
      <c r="AM2058" s="1">
        <v>36272</v>
      </c>
      <c r="AN2058" s="1">
        <v>36059</v>
      </c>
      <c r="AO2058" s="3"/>
      <c r="AP2058" s="3"/>
      <c r="AQ2058" s="3"/>
      <c r="AR2058" s="1">
        <v>12414</v>
      </c>
      <c r="AS2058" s="1">
        <v>17494</v>
      </c>
      <c r="AT2058" s="1">
        <v>24111</v>
      </c>
      <c r="AU2058" s="1">
        <v>30085</v>
      </c>
      <c r="AV2058" s="1">
        <v>29144</v>
      </c>
      <c r="AW2058" s="3"/>
      <c r="AX2058" s="3"/>
      <c r="AY2058" s="3"/>
      <c r="AZ2058" s="1">
        <v>1945</v>
      </c>
      <c r="BA2058" s="1">
        <v>2942</v>
      </c>
      <c r="BB2058" s="1">
        <v>4317</v>
      </c>
      <c r="BC2058" s="1">
        <v>6187</v>
      </c>
      <c r="BD2058" s="1">
        <v>6915</v>
      </c>
      <c r="BE2058" s="3"/>
      <c r="BF2058" s="3"/>
      <c r="BG2058" s="3"/>
      <c r="BH2058" s="1">
        <v>1945</v>
      </c>
      <c r="BI2058" s="1">
        <v>2942</v>
      </c>
      <c r="BJ2058" s="1">
        <v>4261</v>
      </c>
      <c r="BK2058" s="1">
        <v>5257</v>
      </c>
      <c r="BL2058" s="1">
        <v>5854</v>
      </c>
      <c r="BM2058" s="3"/>
      <c r="BN2058" s="3"/>
      <c r="BO2058" s="3"/>
      <c r="BP2058">
        <v>468</v>
      </c>
      <c r="BQ2058">
        <v>477</v>
      </c>
      <c r="BR2058">
        <v>477</v>
      </c>
      <c r="BS2058">
        <v>572</v>
      </c>
      <c r="BT2058">
        <v>572</v>
      </c>
      <c r="BU2058" s="3"/>
      <c r="BV2058" s="3"/>
      <c r="BW2058" s="3"/>
      <c r="BX2058">
        <v>6.12</v>
      </c>
      <c r="BY2058">
        <v>5.76</v>
      </c>
      <c r="BZ2058">
        <v>5.59</v>
      </c>
      <c r="CA2058">
        <v>3.72</v>
      </c>
      <c r="CB2058">
        <v>1.78</v>
      </c>
      <c r="CC2058" s="3"/>
      <c r="CD2058" s="3"/>
      <c r="CE2058" s="3"/>
      <c r="CF2058">
        <v>41.72</v>
      </c>
      <c r="CG2058">
        <v>40.99</v>
      </c>
      <c r="CH2058">
        <v>37.93</v>
      </c>
      <c r="CI2058">
        <v>26.51</v>
      </c>
      <c r="CJ2058">
        <v>11.17</v>
      </c>
      <c r="CK2058" s="3"/>
      <c r="CL2058" s="3"/>
      <c r="CM2058" s="3"/>
      <c r="CN2058" s="1">
        <v>1206</v>
      </c>
      <c r="CO2058" s="1">
        <v>1744</v>
      </c>
      <c r="CP2058" s="1">
        <v>2377</v>
      </c>
      <c r="CQ2058" s="1">
        <v>2254</v>
      </c>
      <c r="CR2058" s="1">
        <v>1121</v>
      </c>
      <c r="CS2058" s="3"/>
      <c r="CT2058" s="3"/>
      <c r="CU2058" s="3"/>
      <c r="CV2058">
        <v>4.55</v>
      </c>
      <c r="CW2058">
        <v>5.84</v>
      </c>
      <c r="CX2058">
        <v>6.24</v>
      </c>
      <c r="CY2058">
        <v>3.85</v>
      </c>
      <c r="CZ2058">
        <v>5.73</v>
      </c>
      <c r="DA2058" s="3"/>
      <c r="DB2058" s="3"/>
      <c r="DC2058" s="3"/>
      <c r="DD2058">
        <v>1.55</v>
      </c>
      <c r="DE2058">
        <v>1.93</v>
      </c>
      <c r="DF2058">
        <v>1.94</v>
      </c>
      <c r="DG2058">
        <v>0.9</v>
      </c>
      <c r="DH2058">
        <v>0.6</v>
      </c>
      <c r="DI2058" s="3"/>
      <c r="DJ2058" s="3"/>
      <c r="DK2058" s="3"/>
      <c r="DL2058" s="6">
        <f>(CM2058*3+CL2058*2+CK2058)/6</f>
        <v>0</v>
      </c>
      <c r="DM2058">
        <f>BH2058+(BH2058*(CG2058-8.25)/8.25)</f>
        <v>9663.7030303030297</v>
      </c>
      <c r="DN2058">
        <f>BI2058+(BI2058*(CH2058-8.25)/8.25)</f>
        <v>13526.067878787879</v>
      </c>
      <c r="DO2058">
        <f>BJ2058+(BJ2058*(CI2058-8.25)/8.25)</f>
        <v>13692.013333333334</v>
      </c>
      <c r="DP2058">
        <f>BK2058+(BK2058*(CJ2058-8.25)/8.25)</f>
        <v>7117.6593939393942</v>
      </c>
      <c r="DQ2058">
        <f>BL2058+(BL2058*(CK2058-8.25)/8.25)</f>
        <v>0</v>
      </c>
      <c r="DR2058">
        <f>BM2058+(BM2058*(CL2058-8.25)/8.25)</f>
        <v>0</v>
      </c>
      <c r="DS2058">
        <f>BN2058+(BN2058*(CM2058-8.25)/8.25)</f>
        <v>0</v>
      </c>
      <c r="DT2058" s="8">
        <f>DM2058*10^8/$I2058</f>
        <v>17466.108229800953</v>
      </c>
      <c r="DU2058" s="8">
        <f>DN2058*10^8/$I2058</f>
        <v>24446.919028215947</v>
      </c>
      <c r="DV2058" s="8">
        <f>DO2058*10^8/$I2058</f>
        <v>24746.847664293207</v>
      </c>
      <c r="DW2058" s="8">
        <f>DP2058*10^8/$I2058</f>
        <v>12864.407042266759</v>
      </c>
      <c r="DX2058" s="8">
        <f>DQ2058*10^8/$I2058</f>
        <v>0</v>
      </c>
      <c r="DY2058" s="8">
        <f>DR2058*10^8/$I2058</f>
        <v>0</v>
      </c>
      <c r="DZ2058" s="8">
        <f>DS2058*10^8/$I2058</f>
        <v>0</v>
      </c>
      <c r="EA2058" s="8">
        <f>DT2058*10^8/$I2058</f>
        <v>31568.119978284813</v>
      </c>
      <c r="EB2058" s="8">
        <f>DZ2058*0.8</f>
        <v>0</v>
      </c>
      <c r="EC2058" s="10">
        <f>G2058-E2058</f>
        <v>1100</v>
      </c>
      <c r="ED2058" s="4">
        <f>EC2058/E2058*100</f>
        <v>16.320474777448073</v>
      </c>
      <c r="EE2058" s="4">
        <f>DY2058-G2058</f>
        <v>-7840</v>
      </c>
      <c r="EF2058" s="12">
        <f>EE2058/G2058</f>
        <v>-1</v>
      </c>
      <c r="EG2058" s="4">
        <f>G2058-F2058</f>
        <v>430</v>
      </c>
    </row>
    <row r="2059" spans="1:137" x14ac:dyDescent="0.3">
      <c r="A2059">
        <v>2058</v>
      </c>
      <c r="B2059" t="s">
        <v>7156</v>
      </c>
      <c r="C2059" t="s">
        <v>4323</v>
      </c>
      <c r="D2059" t="str">
        <f>VLOOKUP(C2059,Sheet1!$A$2:$B$3197,2,FALSE)</f>
        <v>제약</v>
      </c>
      <c r="E2059" s="7">
        <v>11350</v>
      </c>
      <c r="F2059" s="7">
        <v>8640</v>
      </c>
      <c r="G2059" s="7">
        <v>8260</v>
      </c>
      <c r="H2059" t="s">
        <v>1981</v>
      </c>
      <c r="I2059" s="7">
        <f>VALUE(LEFT(H2059,FIND("/",H2059)-1)) + VALUE(MID(H2059,FIND("/",H2059)+1,LEN(H2059)))</f>
        <v>8524523</v>
      </c>
      <c r="J2059">
        <v>0</v>
      </c>
      <c r="K2059" s="1">
        <f>G2059*I2059/(10^8)</f>
        <v>704.12559980000003</v>
      </c>
      <c r="L2059">
        <v>381</v>
      </c>
      <c r="M2059">
        <v>341</v>
      </c>
      <c r="N2059">
        <v>436</v>
      </c>
      <c r="O2059">
        <v>540</v>
      </c>
      <c r="P2059">
        <v>522</v>
      </c>
      <c r="Q2059" s="3"/>
      <c r="R2059" s="3"/>
      <c r="S2059" s="3"/>
      <c r="T2059">
        <v>-21</v>
      </c>
      <c r="U2059">
        <v>-60</v>
      </c>
      <c r="V2059">
        <v>-49</v>
      </c>
      <c r="W2059">
        <v>37</v>
      </c>
      <c r="X2059">
        <v>61</v>
      </c>
      <c r="Y2059" s="3"/>
      <c r="Z2059" s="3"/>
      <c r="AA2059" s="3"/>
      <c r="AB2059">
        <v>-45</v>
      </c>
      <c r="AC2059">
        <v>-106</v>
      </c>
      <c r="AD2059">
        <v>-76</v>
      </c>
      <c r="AE2059">
        <v>-19</v>
      </c>
      <c r="AF2059">
        <v>-13</v>
      </c>
      <c r="AG2059" s="3"/>
      <c r="AH2059" s="3"/>
      <c r="AI2059" s="3"/>
      <c r="AJ2059">
        <v>877</v>
      </c>
      <c r="AK2059">
        <v>703</v>
      </c>
      <c r="AL2059">
        <v>702</v>
      </c>
      <c r="AM2059">
        <v>709</v>
      </c>
      <c r="AN2059">
        <v>651</v>
      </c>
      <c r="AO2059" s="3"/>
      <c r="AP2059" s="3"/>
      <c r="AQ2059" s="3"/>
      <c r="AR2059">
        <v>509</v>
      </c>
      <c r="AS2059">
        <v>331</v>
      </c>
      <c r="AT2059">
        <v>399</v>
      </c>
      <c r="AU2059">
        <v>424</v>
      </c>
      <c r="AV2059">
        <v>362</v>
      </c>
      <c r="AW2059" s="3"/>
      <c r="AX2059" s="3"/>
      <c r="AY2059" s="3"/>
      <c r="AZ2059">
        <v>368</v>
      </c>
      <c r="BA2059">
        <v>371</v>
      </c>
      <c r="BB2059">
        <v>303</v>
      </c>
      <c r="BC2059">
        <v>285</v>
      </c>
      <c r="BD2059">
        <v>289</v>
      </c>
      <c r="BE2059" s="3"/>
      <c r="BF2059" s="3"/>
      <c r="BG2059" s="3"/>
      <c r="BH2059">
        <v>368</v>
      </c>
      <c r="BI2059">
        <v>371</v>
      </c>
      <c r="BJ2059">
        <v>303</v>
      </c>
      <c r="BK2059">
        <v>285</v>
      </c>
      <c r="BL2059">
        <v>289</v>
      </c>
      <c r="BM2059" s="3"/>
      <c r="BN2059" s="3"/>
      <c r="BO2059" s="3"/>
      <c r="BP2059">
        <v>37</v>
      </c>
      <c r="BQ2059">
        <v>42</v>
      </c>
      <c r="BR2059">
        <v>42</v>
      </c>
      <c r="BS2059">
        <v>42</v>
      </c>
      <c r="BT2059">
        <v>43</v>
      </c>
      <c r="BU2059" s="3"/>
      <c r="BV2059" s="3"/>
      <c r="BW2059" s="3"/>
      <c r="BX2059">
        <v>-5.23</v>
      </c>
      <c r="BY2059">
        <v>-13.39</v>
      </c>
      <c r="BZ2059">
        <v>-10.86</v>
      </c>
      <c r="CA2059">
        <v>-2.65</v>
      </c>
      <c r="CB2059">
        <v>-1.97</v>
      </c>
      <c r="CC2059" s="3"/>
      <c r="CD2059" s="3"/>
      <c r="CE2059" s="3"/>
      <c r="CF2059">
        <v>-12.68</v>
      </c>
      <c r="CG2059">
        <v>-28.62</v>
      </c>
      <c r="CH2059">
        <v>-22.61</v>
      </c>
      <c r="CI2059">
        <v>-6.36</v>
      </c>
      <c r="CJ2059">
        <v>-4.68</v>
      </c>
      <c r="CK2059" s="3"/>
      <c r="CL2059" s="3"/>
      <c r="CM2059" s="3"/>
      <c r="CN2059">
        <v>-602</v>
      </c>
      <c r="CO2059" s="1">
        <v>-1262</v>
      </c>
      <c r="CP2059">
        <v>-898</v>
      </c>
      <c r="CQ2059">
        <v>-220</v>
      </c>
      <c r="CR2059">
        <v>-157</v>
      </c>
      <c r="CS2059" s="3"/>
      <c r="CT2059" s="3"/>
      <c r="CU2059" s="3"/>
      <c r="CV2059" t="s">
        <v>2</v>
      </c>
      <c r="CW2059" t="s">
        <v>2</v>
      </c>
      <c r="CX2059" t="s">
        <v>2</v>
      </c>
      <c r="CY2059" t="s">
        <v>2</v>
      </c>
      <c r="CZ2059" t="s">
        <v>2</v>
      </c>
      <c r="DA2059" s="3"/>
      <c r="DB2059" s="3"/>
      <c r="DC2059" s="3"/>
      <c r="DD2059">
        <v>1.87</v>
      </c>
      <c r="DE2059">
        <v>2.4700000000000002</v>
      </c>
      <c r="DF2059">
        <v>1.62</v>
      </c>
      <c r="DG2059">
        <v>2.0099999999999998</v>
      </c>
      <c r="DH2059">
        <v>3.24</v>
      </c>
      <c r="DI2059" s="3"/>
      <c r="DJ2059" s="3"/>
      <c r="DK2059" s="3"/>
      <c r="DL2059" s="6">
        <f>(CM2059*3+CL2059*2+CK2059)/6</f>
        <v>0</v>
      </c>
      <c r="DM2059">
        <f>BH2059+(BH2059*(CG2059-8.25)/8.25)</f>
        <v>-1276.6254545454547</v>
      </c>
      <c r="DN2059">
        <f>BI2059+(BI2059*(CH2059-8.25)/8.25)</f>
        <v>-1016.7648484848485</v>
      </c>
      <c r="DO2059">
        <f>BJ2059+(BJ2059*(CI2059-8.25)/8.25)</f>
        <v>-233.58545454545458</v>
      </c>
      <c r="DP2059">
        <f>BK2059+(BK2059*(CJ2059-8.25)/8.25)</f>
        <v>-161.67272727272723</v>
      </c>
      <c r="DQ2059">
        <f>BL2059+(BL2059*(CK2059-8.25)/8.25)</f>
        <v>0</v>
      </c>
      <c r="DR2059">
        <f>BM2059+(BM2059*(CL2059-8.25)/8.25)</f>
        <v>0</v>
      </c>
      <c r="DS2059">
        <f>BN2059+(BN2059*(CM2059-8.25)/8.25)</f>
        <v>0</v>
      </c>
      <c r="DT2059" s="8">
        <f>DM2059*10^8/$I2059</f>
        <v>-14975.916594341463</v>
      </c>
      <c r="DU2059" s="8">
        <f>DN2059*10^8/$I2059</f>
        <v>-11927.527774690132</v>
      </c>
      <c r="DV2059" s="8">
        <f>DO2059*10^8/$I2059</f>
        <v>-2740.1586522255216</v>
      </c>
      <c r="DW2059" s="8">
        <f>DP2059*10^8/$I2059</f>
        <v>-1896.5603972530455</v>
      </c>
      <c r="DX2059" s="8">
        <f>DQ2059*10^8/$I2059</f>
        <v>0</v>
      </c>
      <c r="DY2059" s="8">
        <f>DR2059*10^8/$I2059</f>
        <v>0</v>
      </c>
      <c r="DZ2059" s="8">
        <f>DS2059*10^8/$I2059</f>
        <v>0</v>
      </c>
      <c r="EA2059" s="8">
        <f>DT2059*10^8/$I2059</f>
        <v>-175680.40574635626</v>
      </c>
      <c r="EB2059" s="8">
        <f>DZ2059*0.8</f>
        <v>0</v>
      </c>
      <c r="EC2059" s="10">
        <f>G2059-E2059</f>
        <v>-3090</v>
      </c>
      <c r="ED2059" s="4">
        <f>EC2059/E2059*100</f>
        <v>-27.224669603524227</v>
      </c>
      <c r="EE2059" s="4">
        <f>DY2059-G2059</f>
        <v>-8260</v>
      </c>
      <c r="EF2059" s="12">
        <f>EE2059/G2059</f>
        <v>-1</v>
      </c>
      <c r="EG2059" s="4">
        <f>G2059-F2059</f>
        <v>-380</v>
      </c>
    </row>
    <row r="2060" spans="1:137" x14ac:dyDescent="0.3">
      <c r="A2060">
        <v>2059</v>
      </c>
      <c r="B2060" t="s">
        <v>7178</v>
      </c>
      <c r="C2060" t="s">
        <v>4324</v>
      </c>
      <c r="D2060" t="str">
        <f>VLOOKUP(C2060,Sheet1!$A$2:$B$3197,2,FALSE)</f>
        <v>생명과학도구및서비스</v>
      </c>
      <c r="E2060">
        <v>8620</v>
      </c>
      <c r="F2060">
        <v>8740</v>
      </c>
      <c r="G2060" s="7">
        <v>8460</v>
      </c>
      <c r="H2060" t="s">
        <v>1982</v>
      </c>
      <c r="I2060" s="7">
        <f>VALUE(LEFT(H2060,FIND("/",H2060)-1)) + VALUE(MID(H2060,FIND("/",H2060)+1,LEN(H2060)))</f>
        <v>26796327</v>
      </c>
      <c r="J2060">
        <v>684</v>
      </c>
      <c r="K2060" s="1">
        <f>G2060*I2060/(10^8)</f>
        <v>2266.9692642</v>
      </c>
      <c r="L2060">
        <v>222</v>
      </c>
      <c r="M2060">
        <v>238</v>
      </c>
      <c r="N2060">
        <v>258</v>
      </c>
      <c r="O2060">
        <v>263</v>
      </c>
      <c r="P2060">
        <v>294</v>
      </c>
      <c r="Q2060" s="3"/>
      <c r="R2060" s="3"/>
      <c r="S2060" s="3"/>
      <c r="T2060">
        <v>-97</v>
      </c>
      <c r="U2060">
        <v>17</v>
      </c>
      <c r="V2060">
        <v>28</v>
      </c>
      <c r="W2060">
        <v>31</v>
      </c>
      <c r="X2060">
        <v>34</v>
      </c>
      <c r="Y2060" s="3"/>
      <c r="Z2060" s="3"/>
      <c r="AA2060" s="3"/>
      <c r="AB2060">
        <v>-148</v>
      </c>
      <c r="AC2060">
        <v>-21</v>
      </c>
      <c r="AD2060">
        <v>33</v>
      </c>
      <c r="AE2060">
        <v>57</v>
      </c>
      <c r="AF2060">
        <v>27</v>
      </c>
      <c r="AG2060" s="3"/>
      <c r="AH2060" s="3"/>
      <c r="AI2060" s="3"/>
      <c r="AJ2060">
        <v>457</v>
      </c>
      <c r="AK2060">
        <v>424</v>
      </c>
      <c r="AL2060">
        <v>422</v>
      </c>
      <c r="AM2060">
        <v>466</v>
      </c>
      <c r="AN2060">
        <v>528</v>
      </c>
      <c r="AO2060" s="3"/>
      <c r="AP2060" s="3"/>
      <c r="AQ2060" s="3"/>
      <c r="AR2060">
        <v>201</v>
      </c>
      <c r="AS2060">
        <v>186</v>
      </c>
      <c r="AT2060">
        <v>70</v>
      </c>
      <c r="AU2060">
        <v>56</v>
      </c>
      <c r="AV2060">
        <v>73</v>
      </c>
      <c r="AW2060" s="3"/>
      <c r="AX2060" s="3"/>
      <c r="AY2060" s="3"/>
      <c r="AZ2060">
        <v>256</v>
      </c>
      <c r="BA2060">
        <v>237</v>
      </c>
      <c r="BB2060">
        <v>352</v>
      </c>
      <c r="BC2060">
        <v>410</v>
      </c>
      <c r="BD2060">
        <v>455</v>
      </c>
      <c r="BE2060" s="3"/>
      <c r="BF2060" s="3"/>
      <c r="BG2060" s="3"/>
      <c r="BH2060">
        <v>256</v>
      </c>
      <c r="BI2060">
        <v>237</v>
      </c>
      <c r="BJ2060">
        <v>352</v>
      </c>
      <c r="BK2060">
        <v>410</v>
      </c>
      <c r="BL2060">
        <v>455</v>
      </c>
      <c r="BM2060" s="3"/>
      <c r="BN2060" s="3"/>
      <c r="BO2060" s="3"/>
      <c r="BP2060">
        <v>122</v>
      </c>
      <c r="BQ2060">
        <v>122</v>
      </c>
      <c r="BR2060">
        <v>131</v>
      </c>
      <c r="BS2060">
        <v>133</v>
      </c>
      <c r="BT2060">
        <v>134</v>
      </c>
      <c r="BU2060" s="3"/>
      <c r="BV2060" s="3"/>
      <c r="BW2060" s="3"/>
      <c r="BX2060">
        <v>-30.08</v>
      </c>
      <c r="BY2060">
        <v>-4.71</v>
      </c>
      <c r="BZ2060">
        <v>7.83</v>
      </c>
      <c r="CA2060">
        <v>12.95</v>
      </c>
      <c r="CB2060">
        <v>5.5</v>
      </c>
      <c r="CC2060" s="3"/>
      <c r="CD2060" s="3"/>
      <c r="CE2060" s="3"/>
      <c r="CF2060">
        <v>-46.26</v>
      </c>
      <c r="CG2060">
        <v>-8.41</v>
      </c>
      <c r="CH2060">
        <v>11.24</v>
      </c>
      <c r="CI2060">
        <v>15.1</v>
      </c>
      <c r="CJ2060">
        <v>6.33</v>
      </c>
      <c r="CK2060" s="3"/>
      <c r="CL2060" s="3"/>
      <c r="CM2060" s="3"/>
      <c r="CN2060">
        <v>-607</v>
      </c>
      <c r="CO2060">
        <v>-85</v>
      </c>
      <c r="CP2060">
        <v>126</v>
      </c>
      <c r="CQ2060">
        <v>217</v>
      </c>
      <c r="CR2060">
        <v>102</v>
      </c>
      <c r="CS2060" s="3"/>
      <c r="CT2060" s="3"/>
      <c r="CU2060" s="3"/>
      <c r="CV2060" t="s">
        <v>2</v>
      </c>
      <c r="CW2060" t="s">
        <v>2</v>
      </c>
      <c r="CX2060">
        <v>33.659999999999997</v>
      </c>
      <c r="CY2060">
        <v>25.93</v>
      </c>
      <c r="CZ2060">
        <v>84.13</v>
      </c>
      <c r="DA2060" s="3"/>
      <c r="DB2060" s="3"/>
      <c r="DC2060" s="3"/>
      <c r="DD2060">
        <v>4.8</v>
      </c>
      <c r="DE2060">
        <v>6.13</v>
      </c>
      <c r="DF2060">
        <v>3.17</v>
      </c>
      <c r="DG2060">
        <v>3.63</v>
      </c>
      <c r="DH2060">
        <v>5.08</v>
      </c>
      <c r="DI2060" s="3"/>
      <c r="DJ2060" s="3"/>
      <c r="DK2060" s="3"/>
      <c r="DL2060" s="6">
        <f>(CM2060*3+CL2060*2+CK2060)/6</f>
        <v>0</v>
      </c>
      <c r="DM2060">
        <f>BH2060+(BH2060*(CG2060-8.25)/8.25)</f>
        <v>-260.96484848484852</v>
      </c>
      <c r="DN2060">
        <f>BI2060+(BI2060*(CH2060-8.25)/8.25)</f>
        <v>322.89454545454544</v>
      </c>
      <c r="DO2060">
        <f>BJ2060+(BJ2060*(CI2060-8.25)/8.25)</f>
        <v>644.26666666666665</v>
      </c>
      <c r="DP2060">
        <f>BK2060+(BK2060*(CJ2060-8.25)/8.25)</f>
        <v>314.58181818181822</v>
      </c>
      <c r="DQ2060">
        <f>BL2060+(BL2060*(CK2060-8.25)/8.25)</f>
        <v>0</v>
      </c>
      <c r="DR2060">
        <f>BM2060+(BM2060*(CL2060-8.25)/8.25)</f>
        <v>0</v>
      </c>
      <c r="DS2060">
        <f>BN2060+(BN2060*(CM2060-8.25)/8.25)</f>
        <v>0</v>
      </c>
      <c r="DT2060" s="8">
        <f>DM2060*10^8/$I2060</f>
        <v>-973.88290747776182</v>
      </c>
      <c r="DU2060" s="8">
        <f>DN2060*10^8/$I2060</f>
        <v>1204.9955408237311</v>
      </c>
      <c r="DV2060" s="8">
        <f>DO2060*10^8/$I2060</f>
        <v>2404.309615518077</v>
      </c>
      <c r="DW2060" s="8">
        <f>DP2060*10^8/$I2060</f>
        <v>1173.9736501268187</v>
      </c>
      <c r="DX2060" s="8">
        <f>DQ2060*10^8/$I2060</f>
        <v>0</v>
      </c>
      <c r="DY2060" s="8">
        <f>DR2060*10^8/$I2060</f>
        <v>0</v>
      </c>
      <c r="DZ2060" s="8">
        <f>DS2060*10^8/$I2060</f>
        <v>0</v>
      </c>
      <c r="EA2060" s="8">
        <f>DT2060*10^8/$I2060</f>
        <v>-3634.3895470366588</v>
      </c>
      <c r="EB2060" s="8">
        <f>DZ2060*0.8</f>
        <v>0</v>
      </c>
      <c r="EC2060" s="10">
        <f>G2060-E2060</f>
        <v>-160</v>
      </c>
      <c r="ED2060" s="4">
        <f>EC2060/E2060*100</f>
        <v>-1.8561484918793503</v>
      </c>
      <c r="EE2060" s="4">
        <f>DY2060-G2060</f>
        <v>-8460</v>
      </c>
      <c r="EF2060" s="12">
        <f>EE2060/G2060</f>
        <v>-1</v>
      </c>
      <c r="EG2060" s="4">
        <f>G2060-F2060</f>
        <v>-280</v>
      </c>
    </row>
    <row r="2061" spans="1:137" x14ac:dyDescent="0.3">
      <c r="A2061">
        <v>2060</v>
      </c>
      <c r="B2061" t="s">
        <v>6918</v>
      </c>
      <c r="C2061" t="s">
        <v>4325</v>
      </c>
      <c r="D2061" t="str">
        <f>VLOOKUP(C2061,Sheet1!$A$2:$B$3197,2,FALSE)</f>
        <v>생명과학도구및서비스</v>
      </c>
      <c r="E2061">
        <v>4965</v>
      </c>
      <c r="F2061">
        <v>6200</v>
      </c>
      <c r="G2061" s="7">
        <v>5900</v>
      </c>
      <c r="H2061" t="s">
        <v>1983</v>
      </c>
      <c r="I2061" s="7">
        <f>VALUE(LEFT(H2061,FIND("/",H2061)-1)) + VALUE(MID(H2061,FIND("/",H2061)+1,LEN(H2061)))</f>
        <v>32136660</v>
      </c>
      <c r="J2061" s="1">
        <v>2311388</v>
      </c>
      <c r="K2061" s="1">
        <f>G2061*I2061/(10^8)</f>
        <v>1896.06294</v>
      </c>
      <c r="L2061">
        <v>70</v>
      </c>
      <c r="M2061">
        <v>74</v>
      </c>
      <c r="N2061">
        <v>77</v>
      </c>
      <c r="O2061">
        <v>80</v>
      </c>
      <c r="P2061">
        <v>163</v>
      </c>
      <c r="Q2061" s="3"/>
      <c r="R2061" s="3"/>
      <c r="S2061" s="3"/>
      <c r="T2061">
        <v>-7</v>
      </c>
      <c r="U2061">
        <v>-32</v>
      </c>
      <c r="V2061">
        <v>-13</v>
      </c>
      <c r="W2061">
        <v>-6</v>
      </c>
      <c r="X2061">
        <v>51</v>
      </c>
      <c r="Y2061" s="3"/>
      <c r="Z2061" s="3"/>
      <c r="AA2061" s="3"/>
      <c r="AB2061">
        <v>-16</v>
      </c>
      <c r="AC2061">
        <v>-70</v>
      </c>
      <c r="AD2061">
        <v>-41</v>
      </c>
      <c r="AE2061">
        <v>35</v>
      </c>
      <c r="AF2061">
        <v>49</v>
      </c>
      <c r="AG2061" s="3"/>
      <c r="AH2061" s="3"/>
      <c r="AI2061" s="3"/>
      <c r="AJ2061">
        <v>330</v>
      </c>
      <c r="AK2061">
        <v>279</v>
      </c>
      <c r="AL2061">
        <v>241</v>
      </c>
      <c r="AM2061">
        <v>218</v>
      </c>
      <c r="AN2061">
        <v>272</v>
      </c>
      <c r="AO2061" s="3"/>
      <c r="AP2061" s="3"/>
      <c r="AQ2061" s="3"/>
      <c r="AR2061">
        <v>119</v>
      </c>
      <c r="AS2061">
        <v>81</v>
      </c>
      <c r="AT2061">
        <v>78</v>
      </c>
      <c r="AU2061">
        <v>16</v>
      </c>
      <c r="AV2061">
        <v>22</v>
      </c>
      <c r="AW2061" s="3"/>
      <c r="AX2061" s="3"/>
      <c r="AY2061" s="3"/>
      <c r="AZ2061">
        <v>211</v>
      </c>
      <c r="BA2061">
        <v>198</v>
      </c>
      <c r="BB2061">
        <v>163</v>
      </c>
      <c r="BC2061">
        <v>202</v>
      </c>
      <c r="BD2061">
        <v>251</v>
      </c>
      <c r="BE2061" s="3"/>
      <c r="BF2061" s="3"/>
      <c r="BG2061" s="3"/>
      <c r="BH2061">
        <v>211</v>
      </c>
      <c r="BI2061">
        <v>198</v>
      </c>
      <c r="BJ2061">
        <v>163</v>
      </c>
      <c r="BK2061">
        <v>202</v>
      </c>
      <c r="BL2061">
        <v>251</v>
      </c>
      <c r="BM2061" s="3"/>
      <c r="BN2061" s="3"/>
      <c r="BO2061" s="3"/>
      <c r="BP2061">
        <v>148</v>
      </c>
      <c r="BQ2061">
        <v>160</v>
      </c>
      <c r="BR2061">
        <v>160</v>
      </c>
      <c r="BS2061">
        <v>161</v>
      </c>
      <c r="BT2061">
        <v>161</v>
      </c>
      <c r="BU2061" s="3"/>
      <c r="BV2061" s="3"/>
      <c r="BW2061" s="3"/>
      <c r="BX2061">
        <v>-5.31</v>
      </c>
      <c r="BY2061">
        <v>-22.85</v>
      </c>
      <c r="BZ2061">
        <v>-15.85</v>
      </c>
      <c r="CA2061">
        <v>15.28</v>
      </c>
      <c r="CB2061">
        <v>20.059999999999999</v>
      </c>
      <c r="CC2061" s="3"/>
      <c r="CD2061" s="3"/>
      <c r="CE2061" s="3"/>
      <c r="CF2061">
        <v>-10.38</v>
      </c>
      <c r="CG2061">
        <v>-34</v>
      </c>
      <c r="CH2061">
        <v>-22.79</v>
      </c>
      <c r="CI2061">
        <v>19.2</v>
      </c>
      <c r="CJ2061">
        <v>21.72</v>
      </c>
      <c r="CK2061" s="3"/>
      <c r="CL2061" s="3"/>
      <c r="CM2061" s="3"/>
      <c r="CN2061">
        <v>-54</v>
      </c>
      <c r="CO2061">
        <v>-218</v>
      </c>
      <c r="CP2061">
        <v>-129</v>
      </c>
      <c r="CQ2061">
        <v>109</v>
      </c>
      <c r="CR2061">
        <v>153</v>
      </c>
      <c r="CS2061" s="3"/>
      <c r="CT2061" s="3"/>
      <c r="CU2061" s="3"/>
      <c r="CV2061" t="s">
        <v>2</v>
      </c>
      <c r="CW2061" t="s">
        <v>2</v>
      </c>
      <c r="CX2061" t="s">
        <v>2</v>
      </c>
      <c r="CY2061">
        <v>21.49</v>
      </c>
      <c r="CZ2061">
        <v>28.14</v>
      </c>
      <c r="DA2061" s="3"/>
      <c r="DB2061" s="3"/>
      <c r="DC2061" s="3"/>
      <c r="DD2061">
        <v>9.6</v>
      </c>
      <c r="DE2061">
        <v>13.65</v>
      </c>
      <c r="DF2061">
        <v>8.93</v>
      </c>
      <c r="DG2061">
        <v>3.73</v>
      </c>
      <c r="DH2061">
        <v>5.52</v>
      </c>
      <c r="DI2061" s="3"/>
      <c r="DJ2061" s="3"/>
      <c r="DK2061" s="3"/>
      <c r="DL2061" s="6">
        <f>(CM2061*3+CL2061*2+CK2061)/6</f>
        <v>0</v>
      </c>
      <c r="DM2061">
        <f>BH2061+(BH2061*(CG2061-8.25)/8.25)</f>
        <v>-869.57575757575751</v>
      </c>
      <c r="DN2061">
        <f>BI2061+(BI2061*(CH2061-8.25)/8.25)</f>
        <v>-546.96</v>
      </c>
      <c r="DO2061">
        <f>BJ2061+(BJ2061*(CI2061-8.25)/8.25)</f>
        <v>379.34545454545457</v>
      </c>
      <c r="DP2061">
        <f>BK2061+(BK2061*(CJ2061-8.25)/8.25)</f>
        <v>531.81090909090904</v>
      </c>
      <c r="DQ2061">
        <f>BL2061+(BL2061*(CK2061-8.25)/8.25)</f>
        <v>0</v>
      </c>
      <c r="DR2061">
        <f>BM2061+(BM2061*(CL2061-8.25)/8.25)</f>
        <v>0</v>
      </c>
      <c r="DS2061">
        <f>BN2061+(BN2061*(CM2061-8.25)/8.25)</f>
        <v>0</v>
      </c>
      <c r="DT2061" s="8">
        <f>DM2061*10^8/$I2061</f>
        <v>-2705.8684927922113</v>
      </c>
      <c r="DU2061" s="8">
        <f>DN2061*10^8/$I2061</f>
        <v>-1701.9814753617832</v>
      </c>
      <c r="DV2061" s="8">
        <f>DO2061*10^8/$I2061</f>
        <v>1180.4134422975335</v>
      </c>
      <c r="DW2061" s="8">
        <f>DP2061*10^8/$I2061</f>
        <v>1654.8418817976387</v>
      </c>
      <c r="DX2061" s="8">
        <f>DQ2061*10^8/$I2061</f>
        <v>0</v>
      </c>
      <c r="DY2061" s="8">
        <f>DR2061*10^8/$I2061</f>
        <v>0</v>
      </c>
      <c r="DZ2061" s="8">
        <f>DS2061*10^8/$I2061</f>
        <v>0</v>
      </c>
      <c r="EA2061" s="8">
        <f>DT2061*10^8/$I2061</f>
        <v>-8419.8808861661764</v>
      </c>
      <c r="EB2061" s="8">
        <f>DZ2061*0.8</f>
        <v>0</v>
      </c>
      <c r="EC2061" s="10">
        <f>G2061-E2061</f>
        <v>935</v>
      </c>
      <c r="ED2061" s="4">
        <f>EC2061/E2061*100</f>
        <v>18.831822759315205</v>
      </c>
      <c r="EE2061" s="4">
        <f>DY2061-G2061</f>
        <v>-5900</v>
      </c>
      <c r="EF2061" s="12">
        <f>EE2061/G2061</f>
        <v>-1</v>
      </c>
      <c r="EG2061" s="4">
        <f>G2061-F2061</f>
        <v>-300</v>
      </c>
    </row>
    <row r="2062" spans="1:137" x14ac:dyDescent="0.3">
      <c r="A2062">
        <v>2061</v>
      </c>
      <c r="B2062" t="s">
        <v>6845</v>
      </c>
      <c r="C2062" t="s">
        <v>4326</v>
      </c>
      <c r="D2062" t="str">
        <f>VLOOKUP(C2062,Sheet1!$A$2:$B$3197,2,FALSE)</f>
        <v>화학</v>
      </c>
      <c r="E2062">
        <v>5000</v>
      </c>
      <c r="F2062">
        <v>5230</v>
      </c>
      <c r="G2062" s="7">
        <v>5170</v>
      </c>
      <c r="H2062" t="s">
        <v>1984</v>
      </c>
      <c r="I2062" s="7">
        <f>VALUE(LEFT(H2062,FIND("/",H2062)-1)) + VALUE(MID(H2062,FIND("/",H2062)+1,LEN(H2062)))</f>
        <v>16941974</v>
      </c>
      <c r="J2062">
        <v>0</v>
      </c>
      <c r="K2062" s="1">
        <f>G2062*I2062/(10^8)</f>
        <v>875.90005580000002</v>
      </c>
      <c r="L2062" s="1">
        <v>1431</v>
      </c>
      <c r="M2062" s="1">
        <v>1496</v>
      </c>
      <c r="N2062" s="1">
        <v>1507</v>
      </c>
      <c r="O2062" s="1">
        <v>1519</v>
      </c>
      <c r="P2062" s="1">
        <v>1508</v>
      </c>
      <c r="Q2062" s="3"/>
      <c r="R2062" s="3"/>
      <c r="S2062" s="3"/>
      <c r="T2062">
        <v>81</v>
      </c>
      <c r="U2062">
        <v>89</v>
      </c>
      <c r="V2062">
        <v>75</v>
      </c>
      <c r="W2062">
        <v>89</v>
      </c>
      <c r="X2062">
        <v>99</v>
      </c>
      <c r="Y2062" s="3"/>
      <c r="Z2062" s="3"/>
      <c r="AA2062" s="3"/>
      <c r="AB2062">
        <v>56</v>
      </c>
      <c r="AC2062">
        <v>64</v>
      </c>
      <c r="AD2062">
        <v>67</v>
      </c>
      <c r="AE2062">
        <v>76</v>
      </c>
      <c r="AF2062">
        <v>78</v>
      </c>
      <c r="AG2062" s="3"/>
      <c r="AH2062" s="3"/>
      <c r="AI2062" s="3"/>
      <c r="AJ2062" s="1">
        <v>1205</v>
      </c>
      <c r="AK2062" s="1">
        <v>1212</v>
      </c>
      <c r="AL2062" s="1">
        <v>1287</v>
      </c>
      <c r="AM2062" s="1">
        <v>1269</v>
      </c>
      <c r="AN2062" s="1">
        <v>1330</v>
      </c>
      <c r="AO2062" s="3"/>
      <c r="AP2062" s="3"/>
      <c r="AQ2062" s="3"/>
      <c r="AR2062">
        <v>646</v>
      </c>
      <c r="AS2062">
        <v>603</v>
      </c>
      <c r="AT2062">
        <v>543</v>
      </c>
      <c r="AU2062">
        <v>462</v>
      </c>
      <c r="AV2062">
        <v>461</v>
      </c>
      <c r="AW2062" s="3"/>
      <c r="AX2062" s="3"/>
      <c r="AY2062" s="3"/>
      <c r="AZ2062">
        <v>560</v>
      </c>
      <c r="BA2062">
        <v>608</v>
      </c>
      <c r="BB2062">
        <v>744</v>
      </c>
      <c r="BC2062">
        <v>806</v>
      </c>
      <c r="BD2062">
        <v>870</v>
      </c>
      <c r="BE2062" s="3"/>
      <c r="BF2062" s="3"/>
      <c r="BG2062" s="3"/>
      <c r="BH2062">
        <v>526</v>
      </c>
      <c r="BI2062">
        <v>573</v>
      </c>
      <c r="BJ2062">
        <v>735</v>
      </c>
      <c r="BK2062">
        <v>796</v>
      </c>
      <c r="BL2062">
        <v>863</v>
      </c>
      <c r="BM2062" s="3"/>
      <c r="BN2062" s="3"/>
      <c r="BO2062" s="3"/>
      <c r="BP2062">
        <v>58</v>
      </c>
      <c r="BQ2062">
        <v>58</v>
      </c>
      <c r="BR2062">
        <v>85</v>
      </c>
      <c r="BS2062">
        <v>85</v>
      </c>
      <c r="BT2062">
        <v>85</v>
      </c>
      <c r="BU2062" s="3"/>
      <c r="BV2062" s="3"/>
      <c r="BW2062" s="3"/>
      <c r="BX2062">
        <v>4.74</v>
      </c>
      <c r="BY2062">
        <v>5.29</v>
      </c>
      <c r="BZ2062">
        <v>5.34</v>
      </c>
      <c r="CA2062">
        <v>5.98</v>
      </c>
      <c r="CB2062">
        <v>6.01</v>
      </c>
      <c r="CC2062" s="3"/>
      <c r="CD2062" s="3"/>
      <c r="CE2062" s="3"/>
      <c r="CF2062">
        <v>10.29</v>
      </c>
      <c r="CG2062">
        <v>10.7</v>
      </c>
      <c r="CH2062">
        <v>9.59</v>
      </c>
      <c r="CI2062">
        <v>9.7899999999999991</v>
      </c>
      <c r="CJ2062">
        <v>9.2899999999999991</v>
      </c>
      <c r="CK2062" s="3"/>
      <c r="CL2062" s="3"/>
      <c r="CM2062" s="3"/>
      <c r="CN2062">
        <v>410</v>
      </c>
      <c r="CO2062">
        <v>463</v>
      </c>
      <c r="CP2062">
        <v>452</v>
      </c>
      <c r="CQ2062">
        <v>442</v>
      </c>
      <c r="CR2062">
        <v>455</v>
      </c>
      <c r="CS2062" s="3"/>
      <c r="CT2062" s="3"/>
      <c r="CU2062" s="3"/>
      <c r="CV2062">
        <v>11.24</v>
      </c>
      <c r="CW2062">
        <v>9.7799999999999994</v>
      </c>
      <c r="CX2062">
        <v>7.04</v>
      </c>
      <c r="CY2062">
        <v>7.63</v>
      </c>
      <c r="CZ2062">
        <v>11.09</v>
      </c>
      <c r="DA2062" s="3"/>
      <c r="DB2062" s="3"/>
      <c r="DC2062" s="3"/>
      <c r="DD2062">
        <v>1.1100000000000001</v>
      </c>
      <c r="DE2062">
        <v>1</v>
      </c>
      <c r="DF2062">
        <v>0.73</v>
      </c>
      <c r="DG2062">
        <v>0.72</v>
      </c>
      <c r="DH2062">
        <v>0.99</v>
      </c>
      <c r="DI2062" s="3"/>
      <c r="DJ2062" s="3"/>
      <c r="DK2062" s="3"/>
      <c r="DL2062" s="6">
        <f>(CM2062*3+CL2062*2+CK2062)/6</f>
        <v>0</v>
      </c>
      <c r="DM2062">
        <f>BH2062+(BH2062*(CG2062-8.25)/8.25)</f>
        <v>682.20606060606053</v>
      </c>
      <c r="DN2062">
        <f>BI2062+(BI2062*(CH2062-8.25)/8.25)</f>
        <v>666.06909090909085</v>
      </c>
      <c r="DO2062">
        <f>BJ2062+(BJ2062*(CI2062-8.25)/8.25)</f>
        <v>872.19999999999993</v>
      </c>
      <c r="DP2062">
        <f>BK2062+(BK2062*(CJ2062-8.25)/8.25)</f>
        <v>896.34424242424234</v>
      </c>
      <c r="DQ2062">
        <f>BL2062+(BL2062*(CK2062-8.25)/8.25)</f>
        <v>0</v>
      </c>
      <c r="DR2062">
        <f>BM2062+(BM2062*(CL2062-8.25)/8.25)</f>
        <v>0</v>
      </c>
      <c r="DS2062">
        <f>BN2062+(BN2062*(CM2062-8.25)/8.25)</f>
        <v>0</v>
      </c>
      <c r="DT2062" s="8">
        <f>DM2062*10^8/$I2062</f>
        <v>4026.7212109171019</v>
      </c>
      <c r="DU2062" s="8">
        <f>DN2062*10^8/$I2062</f>
        <v>3931.4727487428022</v>
      </c>
      <c r="DV2062" s="8">
        <f>DO2062*10^8/$I2062</f>
        <v>5148.1604209757379</v>
      </c>
      <c r="DW2062" s="8">
        <f>DP2062*10^8/$I2062</f>
        <v>5290.6718096972781</v>
      </c>
      <c r="DX2062" s="8">
        <f>DQ2062*10^8/$I2062</f>
        <v>0</v>
      </c>
      <c r="DY2062" s="8">
        <f>DR2062*10^8/$I2062</f>
        <v>0</v>
      </c>
      <c r="DZ2062" s="8">
        <f>DS2062*10^8/$I2062</f>
        <v>0</v>
      </c>
      <c r="EA2062" s="8">
        <f>DT2062*10^8/$I2062</f>
        <v>23767.72158260367</v>
      </c>
      <c r="EB2062" s="8">
        <f>DZ2062*0.8</f>
        <v>0</v>
      </c>
      <c r="EC2062" s="10">
        <f>G2062-E2062</f>
        <v>170</v>
      </c>
      <c r="ED2062" s="4">
        <f>EC2062/E2062*100</f>
        <v>3.4000000000000004</v>
      </c>
      <c r="EE2062" s="4">
        <f>DY2062-G2062</f>
        <v>-5170</v>
      </c>
      <c r="EF2062" s="12">
        <f>EE2062/G2062</f>
        <v>-1</v>
      </c>
      <c r="EG2062" s="4">
        <f>G2062-F2062</f>
        <v>-60</v>
      </c>
    </row>
    <row r="2063" spans="1:137" x14ac:dyDescent="0.3">
      <c r="A2063">
        <v>2062</v>
      </c>
      <c r="B2063" t="s">
        <v>6113</v>
      </c>
      <c r="C2063" t="s">
        <v>4327</v>
      </c>
      <c r="D2063" t="str">
        <f>VLOOKUP(C2063,Sheet1!$A$2:$B$3197,2,FALSE)</f>
        <v>건강관리장비와용품</v>
      </c>
      <c r="E2063" t="e">
        <v>#N/A</v>
      </c>
      <c r="F2063">
        <v>392</v>
      </c>
      <c r="G2063" s="7">
        <v>392</v>
      </c>
      <c r="H2063" t="s">
        <v>1985</v>
      </c>
      <c r="I2063" s="7">
        <f>VALUE(LEFT(H2063,FIND("/",H2063)-1)) + VALUE(MID(H2063,FIND("/",H2063)+1,LEN(H2063)))</f>
        <v>60759208</v>
      </c>
      <c r="J2063">
        <v>0</v>
      </c>
      <c r="K2063" s="1">
        <f>G2063*I2063/(10^8)</f>
        <v>238.17609536000001</v>
      </c>
      <c r="L2063">
        <v>237</v>
      </c>
      <c r="M2063">
        <v>232</v>
      </c>
      <c r="N2063">
        <v>225</v>
      </c>
      <c r="O2063">
        <v>214</v>
      </c>
      <c r="P2063">
        <v>229</v>
      </c>
      <c r="Q2063" s="3"/>
      <c r="R2063" s="3"/>
      <c r="S2063" s="3"/>
      <c r="T2063">
        <v>-78</v>
      </c>
      <c r="U2063">
        <v>-61</v>
      </c>
      <c r="V2063">
        <v>-123</v>
      </c>
      <c r="W2063">
        <v>-59</v>
      </c>
      <c r="X2063">
        <v>5</v>
      </c>
      <c r="Y2063" s="3"/>
      <c r="Z2063" s="3"/>
      <c r="AA2063" s="3"/>
      <c r="AB2063">
        <v>-80</v>
      </c>
      <c r="AC2063">
        <v>-85</v>
      </c>
      <c r="AD2063">
        <v>-154</v>
      </c>
      <c r="AE2063">
        <v>-188</v>
      </c>
      <c r="AF2063">
        <v>16</v>
      </c>
      <c r="AG2063" s="3"/>
      <c r="AH2063" s="3"/>
      <c r="AI2063" s="3"/>
      <c r="AJ2063">
        <v>492</v>
      </c>
      <c r="AK2063">
        <v>647</v>
      </c>
      <c r="AL2063">
        <v>751</v>
      </c>
      <c r="AM2063">
        <v>565</v>
      </c>
      <c r="AN2063">
        <v>572</v>
      </c>
      <c r="AO2063" s="3"/>
      <c r="AP2063" s="3"/>
      <c r="AQ2063" s="3"/>
      <c r="AR2063">
        <v>166</v>
      </c>
      <c r="AS2063">
        <v>177</v>
      </c>
      <c r="AT2063">
        <v>232</v>
      </c>
      <c r="AU2063">
        <v>233</v>
      </c>
      <c r="AV2063">
        <v>224</v>
      </c>
      <c r="AW2063" s="3"/>
      <c r="AX2063" s="3"/>
      <c r="AY2063" s="3"/>
      <c r="AZ2063">
        <v>326</v>
      </c>
      <c r="BA2063">
        <v>470</v>
      </c>
      <c r="BB2063">
        <v>519</v>
      </c>
      <c r="BC2063">
        <v>332</v>
      </c>
      <c r="BD2063">
        <v>348</v>
      </c>
      <c r="BE2063" s="3"/>
      <c r="BF2063" s="3"/>
      <c r="BG2063" s="3"/>
      <c r="BH2063">
        <v>321</v>
      </c>
      <c r="BI2063">
        <v>465</v>
      </c>
      <c r="BJ2063">
        <v>514</v>
      </c>
      <c r="BK2063">
        <v>327</v>
      </c>
      <c r="BL2063">
        <v>343</v>
      </c>
      <c r="BM2063" s="3"/>
      <c r="BN2063" s="3"/>
      <c r="BO2063" s="3"/>
      <c r="BP2063">
        <v>434</v>
      </c>
      <c r="BQ2063">
        <v>599</v>
      </c>
      <c r="BR2063">
        <v>809</v>
      </c>
      <c r="BS2063">
        <v>809</v>
      </c>
      <c r="BT2063">
        <v>289</v>
      </c>
      <c r="BU2063" s="3"/>
      <c r="BV2063" s="3"/>
      <c r="BW2063" s="3"/>
      <c r="BX2063">
        <v>-15.6</v>
      </c>
      <c r="BY2063">
        <v>-14.96</v>
      </c>
      <c r="BZ2063">
        <v>-21.97</v>
      </c>
      <c r="CA2063">
        <v>-28.56</v>
      </c>
      <c r="CB2063">
        <v>2.88</v>
      </c>
      <c r="CC2063" s="3"/>
      <c r="CD2063" s="3"/>
      <c r="CE2063" s="3"/>
      <c r="CF2063">
        <v>-23.02</v>
      </c>
      <c r="CG2063">
        <v>-21.69</v>
      </c>
      <c r="CH2063">
        <v>-31.36</v>
      </c>
      <c r="CI2063">
        <v>-44.62</v>
      </c>
      <c r="CJ2063">
        <v>4.91</v>
      </c>
      <c r="CK2063" s="3"/>
      <c r="CL2063" s="3"/>
      <c r="CM2063" s="3"/>
      <c r="CN2063">
        <v>-228</v>
      </c>
      <c r="CO2063">
        <v>-194</v>
      </c>
      <c r="CP2063">
        <v>-308</v>
      </c>
      <c r="CQ2063">
        <v>-325</v>
      </c>
      <c r="CR2063">
        <v>29</v>
      </c>
      <c r="CS2063" s="3"/>
      <c r="CT2063" s="3"/>
      <c r="CU2063" s="3"/>
      <c r="CV2063" t="s">
        <v>2</v>
      </c>
      <c r="CW2063" t="s">
        <v>2</v>
      </c>
      <c r="CX2063" t="s">
        <v>2</v>
      </c>
      <c r="CY2063" t="s">
        <v>2</v>
      </c>
      <c r="CZ2063">
        <v>13.75</v>
      </c>
      <c r="DA2063" s="3"/>
      <c r="DB2063" s="3"/>
      <c r="DC2063" s="3"/>
      <c r="DD2063">
        <v>2.98</v>
      </c>
      <c r="DE2063">
        <v>1.63</v>
      </c>
      <c r="DF2063">
        <v>1.1599999999999999</v>
      </c>
      <c r="DG2063">
        <v>0.95</v>
      </c>
      <c r="DH2063">
        <v>0.66</v>
      </c>
      <c r="DI2063" s="3"/>
      <c r="DJ2063" s="3"/>
      <c r="DK2063" s="3"/>
      <c r="DL2063" s="6">
        <f>(CM2063*3+CL2063*2+CK2063)/6</f>
        <v>0</v>
      </c>
      <c r="DM2063">
        <f>BH2063+(BH2063*(CG2063-8.25)/8.25)</f>
        <v>-843.93818181818187</v>
      </c>
      <c r="DN2063">
        <f>BI2063+(BI2063*(CH2063-8.25)/8.25)</f>
        <v>-1767.5636363636368</v>
      </c>
      <c r="DO2063">
        <f>BJ2063+(BJ2063*(CI2063-8.25)/8.25)</f>
        <v>-2779.9612121212122</v>
      </c>
      <c r="DP2063">
        <f>BK2063+(BK2063*(CJ2063-8.25)/8.25)</f>
        <v>194.61454545454544</v>
      </c>
      <c r="DQ2063">
        <f>BL2063+(BL2063*(CK2063-8.25)/8.25)</f>
        <v>0</v>
      </c>
      <c r="DR2063">
        <f>BM2063+(BM2063*(CL2063-8.25)/8.25)</f>
        <v>0</v>
      </c>
      <c r="DS2063">
        <f>BN2063+(BN2063*(CM2063-8.25)/8.25)</f>
        <v>0</v>
      </c>
      <c r="DT2063" s="8">
        <f>DM2063*10^8/$I2063</f>
        <v>-1388.9881214682421</v>
      </c>
      <c r="DU2063" s="8">
        <f>DN2063*10^8/$I2063</f>
        <v>-2909.1288292691979</v>
      </c>
      <c r="DV2063" s="8">
        <f>DO2063*10^8/$I2063</f>
        <v>-4575.3743401678512</v>
      </c>
      <c r="DW2063" s="8">
        <f>DP2063*10^8/$I2063</f>
        <v>320.30461202612361</v>
      </c>
      <c r="DX2063" s="8">
        <f>DQ2063*10^8/$I2063</f>
        <v>0</v>
      </c>
      <c r="DY2063" s="8">
        <f>DR2063*10^8/$I2063</f>
        <v>0</v>
      </c>
      <c r="DZ2063" s="8">
        <f>DS2063*10^8/$I2063</f>
        <v>0</v>
      </c>
      <c r="EA2063" s="8">
        <f>DT2063*10^8/$I2063</f>
        <v>-2286.0536981789528</v>
      </c>
      <c r="EB2063" s="8">
        <f>DZ2063*0.8</f>
        <v>0</v>
      </c>
      <c r="EC2063" s="10" t="e">
        <f>G2063-E2063</f>
        <v>#N/A</v>
      </c>
      <c r="ED2063" s="4" t="e">
        <f>EC2063/E2063*100</f>
        <v>#N/A</v>
      </c>
      <c r="EE2063" s="4">
        <f>DY2063-G2063</f>
        <v>-392</v>
      </c>
      <c r="EF2063" s="12">
        <f>EE2063/G2063</f>
        <v>-1</v>
      </c>
      <c r="EG2063" s="4">
        <f>G2063-F2063</f>
        <v>0</v>
      </c>
    </row>
    <row r="2064" spans="1:137" x14ac:dyDescent="0.3">
      <c r="A2064">
        <v>2063</v>
      </c>
      <c r="B2064" t="s">
        <v>7357</v>
      </c>
      <c r="C2064" t="s">
        <v>4328</v>
      </c>
      <c r="D2064" t="str">
        <f>VLOOKUP(C2064,Sheet1!$A$2:$B$3197,2,FALSE)</f>
        <v>전기장비</v>
      </c>
      <c r="E2064">
        <v>9350</v>
      </c>
      <c r="F2064">
        <v>10350</v>
      </c>
      <c r="G2064" s="7">
        <v>11500</v>
      </c>
      <c r="H2064" t="s">
        <v>1986</v>
      </c>
      <c r="I2064" s="7">
        <f>VALUE(LEFT(H2064,FIND("/",H2064)-1)) + VALUE(MID(H2064,FIND("/",H2064)+1,LEN(H2064)))</f>
        <v>24276949</v>
      </c>
      <c r="J2064">
        <v>0</v>
      </c>
      <c r="K2064" s="1">
        <f>G2064*I2064/(10^8)</f>
        <v>2791.8491349999999</v>
      </c>
      <c r="L2064" s="1">
        <v>2328</v>
      </c>
      <c r="M2064" s="1">
        <v>2204</v>
      </c>
      <c r="N2064" s="1">
        <v>1449</v>
      </c>
      <c r="O2064" s="1">
        <v>3110</v>
      </c>
      <c r="P2064" s="1">
        <v>3076</v>
      </c>
      <c r="Q2064" s="3"/>
      <c r="R2064" s="3"/>
      <c r="S2064" s="3"/>
      <c r="T2064">
        <v>210</v>
      </c>
      <c r="U2064">
        <v>121</v>
      </c>
      <c r="V2064">
        <v>205</v>
      </c>
      <c r="W2064">
        <v>382</v>
      </c>
      <c r="X2064">
        <v>333</v>
      </c>
      <c r="Y2064" s="3"/>
      <c r="Z2064" s="3"/>
      <c r="AA2064" s="3"/>
      <c r="AB2064">
        <v>439</v>
      </c>
      <c r="AC2064">
        <v>110</v>
      </c>
      <c r="AD2064">
        <v>155</v>
      </c>
      <c r="AE2064">
        <v>298</v>
      </c>
      <c r="AF2064">
        <v>277</v>
      </c>
      <c r="AG2064" s="3"/>
      <c r="AH2064" s="3"/>
      <c r="AI2064" s="3"/>
      <c r="AJ2064" s="1">
        <v>2797</v>
      </c>
      <c r="AK2064" s="1">
        <v>3212</v>
      </c>
      <c r="AL2064" s="1">
        <v>3377</v>
      </c>
      <c r="AM2064" s="1">
        <v>3675</v>
      </c>
      <c r="AN2064" s="1">
        <v>4098</v>
      </c>
      <c r="AO2064" s="3"/>
      <c r="AP2064" s="3"/>
      <c r="AQ2064" s="3"/>
      <c r="AR2064">
        <v>849</v>
      </c>
      <c r="AS2064" s="1">
        <v>1163</v>
      </c>
      <c r="AT2064" s="1">
        <v>1210</v>
      </c>
      <c r="AU2064" s="1">
        <v>1205</v>
      </c>
      <c r="AV2064" s="1">
        <v>1306</v>
      </c>
      <c r="AW2064" s="3"/>
      <c r="AX2064" s="3"/>
      <c r="AY2064" s="3"/>
      <c r="AZ2064" s="1">
        <v>1949</v>
      </c>
      <c r="BA2064" s="1">
        <v>2049</v>
      </c>
      <c r="BB2064" s="1">
        <v>2167</v>
      </c>
      <c r="BC2064" s="1">
        <v>2470</v>
      </c>
      <c r="BD2064" s="1">
        <v>2791</v>
      </c>
      <c r="BE2064" s="3"/>
      <c r="BF2064" s="3"/>
      <c r="BG2064" s="3"/>
      <c r="BH2064" s="1">
        <v>1256</v>
      </c>
      <c r="BI2064" s="1">
        <v>1314</v>
      </c>
      <c r="BJ2064" s="1">
        <v>1385</v>
      </c>
      <c r="BK2064" s="1">
        <v>1550</v>
      </c>
      <c r="BL2064" s="1">
        <v>1776</v>
      </c>
      <c r="BM2064" s="3"/>
      <c r="BN2064" s="3"/>
      <c r="BO2064" s="3"/>
      <c r="BP2064">
        <v>112</v>
      </c>
      <c r="BQ2064">
        <v>112</v>
      </c>
      <c r="BR2064">
        <v>112</v>
      </c>
      <c r="BS2064">
        <v>112</v>
      </c>
      <c r="BT2064">
        <v>117</v>
      </c>
      <c r="BU2064" s="3"/>
      <c r="BV2064" s="3"/>
      <c r="BW2064" s="3"/>
      <c r="BX2064">
        <v>22.95</v>
      </c>
      <c r="BY2064">
        <v>3.65</v>
      </c>
      <c r="BZ2064">
        <v>4.6900000000000004</v>
      </c>
      <c r="CA2064">
        <v>8.4499999999999993</v>
      </c>
      <c r="CB2064">
        <v>7.13</v>
      </c>
      <c r="CC2064" s="3"/>
      <c r="CD2064" s="3"/>
      <c r="CE2064" s="3"/>
      <c r="CF2064">
        <v>39.54</v>
      </c>
      <c r="CG2064">
        <v>5.2</v>
      </c>
      <c r="CH2064">
        <v>6.65</v>
      </c>
      <c r="CI2064">
        <v>11.37</v>
      </c>
      <c r="CJ2064">
        <v>11.11</v>
      </c>
      <c r="CK2064" s="3"/>
      <c r="CL2064" s="3"/>
      <c r="CM2064" s="3"/>
      <c r="CN2064" s="1">
        <v>1666</v>
      </c>
      <c r="CO2064">
        <v>299</v>
      </c>
      <c r="CP2064">
        <v>401</v>
      </c>
      <c r="CQ2064">
        <v>746</v>
      </c>
      <c r="CR2064">
        <v>793</v>
      </c>
      <c r="CS2064" s="3"/>
      <c r="CT2064" s="3"/>
      <c r="CU2064" s="3"/>
      <c r="CV2064">
        <v>3.27</v>
      </c>
      <c r="CW2064">
        <v>23.47</v>
      </c>
      <c r="CX2064">
        <v>13.76</v>
      </c>
      <c r="CY2064">
        <v>8.49</v>
      </c>
      <c r="CZ2064">
        <v>11.71</v>
      </c>
      <c r="DA2064" s="3"/>
      <c r="DB2064" s="3"/>
      <c r="DC2064" s="3"/>
      <c r="DD2064">
        <v>0.97</v>
      </c>
      <c r="DE2064">
        <v>1.19</v>
      </c>
      <c r="DF2064">
        <v>0.89</v>
      </c>
      <c r="DG2064">
        <v>0.91</v>
      </c>
      <c r="DH2064">
        <v>1.22</v>
      </c>
      <c r="DI2064" s="3"/>
      <c r="DJ2064" s="3"/>
      <c r="DK2064" s="3"/>
      <c r="DL2064" s="6">
        <f>(CM2064*3+CL2064*2+CK2064)/6</f>
        <v>0</v>
      </c>
      <c r="DM2064">
        <f>BH2064+(BH2064*(CG2064-8.25)/8.25)</f>
        <v>791.66060606060614</v>
      </c>
      <c r="DN2064">
        <f>BI2064+(BI2064*(CH2064-8.25)/8.25)</f>
        <v>1059.1636363636364</v>
      </c>
      <c r="DO2064">
        <f>BJ2064+(BJ2064*(CI2064-8.25)/8.25)</f>
        <v>1908.7818181818179</v>
      </c>
      <c r="DP2064">
        <f>BK2064+(BK2064*(CJ2064-8.25)/8.25)</f>
        <v>2087.333333333333</v>
      </c>
      <c r="DQ2064">
        <f>BL2064+(BL2064*(CK2064-8.25)/8.25)</f>
        <v>0</v>
      </c>
      <c r="DR2064">
        <f>BM2064+(BM2064*(CL2064-8.25)/8.25)</f>
        <v>0</v>
      </c>
      <c r="DS2064">
        <f>BN2064+(BN2064*(CM2064-8.25)/8.25)</f>
        <v>0</v>
      </c>
      <c r="DT2064" s="8">
        <f>DM2064*10^8/$I2064</f>
        <v>3260.9559218524787</v>
      </c>
      <c r="DU2064" s="8">
        <f>DN2064*10^8/$I2064</f>
        <v>4362.8366824992563</v>
      </c>
      <c r="DV2064" s="8">
        <f>DO2064*10^8/$I2064</f>
        <v>7862.5276107875743</v>
      </c>
      <c r="DW2064" s="8">
        <f>DP2064*10^8/$I2064</f>
        <v>8598.0051831609198</v>
      </c>
      <c r="DX2064" s="8">
        <f>DQ2064*10^8/$I2064</f>
        <v>0</v>
      </c>
      <c r="DY2064" s="8">
        <f>DR2064*10^8/$I2064</f>
        <v>0</v>
      </c>
      <c r="DZ2064" s="8">
        <f>DS2064*10^8/$I2064</f>
        <v>0</v>
      </c>
      <c r="EA2064" s="8">
        <f>DT2064*10^8/$I2064</f>
        <v>13432.313598601202</v>
      </c>
      <c r="EB2064" s="8">
        <f>DZ2064*0.8</f>
        <v>0</v>
      </c>
      <c r="EC2064" s="10">
        <f>G2064-E2064</f>
        <v>2150</v>
      </c>
      <c r="ED2064" s="4">
        <f>EC2064/E2064*100</f>
        <v>22.994652406417114</v>
      </c>
      <c r="EE2064" s="4">
        <f>DY2064-G2064</f>
        <v>-11500</v>
      </c>
      <c r="EF2064" s="12">
        <f>EE2064/G2064</f>
        <v>-1</v>
      </c>
      <c r="EG2064" s="4">
        <f>G2064-F2064</f>
        <v>1150</v>
      </c>
    </row>
    <row r="2065" spans="1:137" x14ac:dyDescent="0.3">
      <c r="A2065">
        <v>2064</v>
      </c>
      <c r="B2065" t="s">
        <v>5771</v>
      </c>
      <c r="C2065" t="s">
        <v>4329</v>
      </c>
      <c r="D2065" t="str">
        <f>VLOOKUP(C2065,Sheet1!$A$2:$B$3197,2,FALSE)</f>
        <v>핸드셋</v>
      </c>
      <c r="E2065">
        <v>9740</v>
      </c>
      <c r="F2065">
        <v>10350</v>
      </c>
      <c r="G2065" s="7">
        <v>10650</v>
      </c>
      <c r="H2065" t="s">
        <v>1987</v>
      </c>
      <c r="I2065" s="7">
        <f>VALUE(LEFT(H2065,FIND("/",H2065)-1)) + VALUE(MID(H2065,FIND("/",H2065)+1,LEN(H2065)))</f>
        <v>26314876</v>
      </c>
      <c r="J2065" s="1">
        <v>97943</v>
      </c>
      <c r="K2065" s="1">
        <f>G2065*I2065/(10^8)</f>
        <v>2802.534294</v>
      </c>
      <c r="L2065" s="1">
        <v>3961</v>
      </c>
      <c r="M2065" s="1">
        <v>4243</v>
      </c>
      <c r="N2065" s="1">
        <v>3617</v>
      </c>
      <c r="O2065" s="1">
        <v>4389</v>
      </c>
      <c r="P2065" s="1">
        <v>4984</v>
      </c>
      <c r="Q2065" s="1">
        <v>5362</v>
      </c>
      <c r="R2065" s="1">
        <v>6517</v>
      </c>
      <c r="S2065" s="3"/>
      <c r="T2065">
        <v>136</v>
      </c>
      <c r="U2065">
        <v>168</v>
      </c>
      <c r="V2065">
        <v>44</v>
      </c>
      <c r="W2065">
        <v>205</v>
      </c>
      <c r="X2065">
        <v>-38</v>
      </c>
      <c r="Y2065">
        <v>245</v>
      </c>
      <c r="Z2065">
        <v>452</v>
      </c>
      <c r="AA2065" s="3"/>
      <c r="AB2065">
        <v>-19</v>
      </c>
      <c r="AC2065">
        <v>20</v>
      </c>
      <c r="AD2065">
        <v>-180</v>
      </c>
      <c r="AE2065">
        <v>123</v>
      </c>
      <c r="AF2065">
        <v>-92</v>
      </c>
      <c r="AG2065">
        <v>185</v>
      </c>
      <c r="AH2065">
        <v>346</v>
      </c>
      <c r="AI2065" s="3"/>
      <c r="AJ2065" s="1">
        <v>3255</v>
      </c>
      <c r="AK2065" s="1">
        <v>3311</v>
      </c>
      <c r="AL2065" s="1">
        <v>3275</v>
      </c>
      <c r="AM2065" s="1">
        <v>3263</v>
      </c>
      <c r="AN2065" s="1">
        <v>3178</v>
      </c>
      <c r="AO2065" s="1">
        <v>3585</v>
      </c>
      <c r="AP2065" s="1">
        <v>3966</v>
      </c>
      <c r="AQ2065" s="3"/>
      <c r="AR2065" s="1">
        <v>1828</v>
      </c>
      <c r="AS2065" s="1">
        <v>1803</v>
      </c>
      <c r="AT2065" s="1">
        <v>1889</v>
      </c>
      <c r="AU2065" s="1">
        <v>1840</v>
      </c>
      <c r="AV2065" s="1">
        <v>1844</v>
      </c>
      <c r="AW2065" s="1">
        <v>2058</v>
      </c>
      <c r="AX2065" s="1">
        <v>2145</v>
      </c>
      <c r="AY2065" s="3"/>
      <c r="AZ2065" s="1">
        <v>1427</v>
      </c>
      <c r="BA2065" s="1">
        <v>1508</v>
      </c>
      <c r="BB2065" s="1">
        <v>1386</v>
      </c>
      <c r="BC2065" s="1">
        <v>1423</v>
      </c>
      <c r="BD2065" s="1">
        <v>1334</v>
      </c>
      <c r="BE2065" s="1">
        <v>1527</v>
      </c>
      <c r="BF2065" s="1">
        <v>1821</v>
      </c>
      <c r="BG2065" s="3"/>
      <c r="BH2065">
        <v>960</v>
      </c>
      <c r="BI2065" s="1">
        <v>1090</v>
      </c>
      <c r="BJ2065">
        <v>965</v>
      </c>
      <c r="BK2065" s="1">
        <v>1200</v>
      </c>
      <c r="BL2065" s="1">
        <v>1137</v>
      </c>
      <c r="BM2065" s="1">
        <v>1319</v>
      </c>
      <c r="BN2065" s="1">
        <v>1614</v>
      </c>
      <c r="BO2065" s="3"/>
      <c r="BP2065">
        <v>80</v>
      </c>
      <c r="BQ2065">
        <v>94</v>
      </c>
      <c r="BR2065">
        <v>98</v>
      </c>
      <c r="BS2065">
        <v>126</v>
      </c>
      <c r="BT2065">
        <v>132</v>
      </c>
      <c r="BU2065">
        <v>132</v>
      </c>
      <c r="BV2065">
        <v>132</v>
      </c>
      <c r="BW2065" s="3"/>
      <c r="BX2065">
        <v>-0.56000000000000005</v>
      </c>
      <c r="BY2065">
        <v>0.62</v>
      </c>
      <c r="BZ2065">
        <v>-5.47</v>
      </c>
      <c r="CA2065">
        <v>3.76</v>
      </c>
      <c r="CB2065">
        <v>-2.84</v>
      </c>
      <c r="CC2065">
        <v>5.47</v>
      </c>
      <c r="CD2065">
        <v>9.16</v>
      </c>
      <c r="CE2065" s="3"/>
      <c r="CF2065">
        <v>-7.5</v>
      </c>
      <c r="CG2065">
        <v>3.86</v>
      </c>
      <c r="CH2065">
        <v>-17.54</v>
      </c>
      <c r="CI2065">
        <v>5.82</v>
      </c>
      <c r="CJ2065">
        <v>-6.09</v>
      </c>
      <c r="CK2065">
        <v>12.54</v>
      </c>
      <c r="CL2065">
        <v>21.21</v>
      </c>
      <c r="CM2065" s="3"/>
      <c r="CN2065">
        <v>-427</v>
      </c>
      <c r="CO2065">
        <v>203</v>
      </c>
      <c r="CP2065">
        <v>-890</v>
      </c>
      <c r="CQ2065">
        <v>275</v>
      </c>
      <c r="CR2065">
        <v>-270</v>
      </c>
      <c r="CS2065">
        <v>585</v>
      </c>
      <c r="CT2065" s="1">
        <v>1182</v>
      </c>
      <c r="CU2065" s="3"/>
      <c r="CV2065" t="s">
        <v>2</v>
      </c>
      <c r="CW2065">
        <v>25.49</v>
      </c>
      <c r="CX2065" t="s">
        <v>2</v>
      </c>
      <c r="CY2065">
        <v>22.87</v>
      </c>
      <c r="CZ2065" t="s">
        <v>2</v>
      </c>
      <c r="DA2065">
        <v>18.2</v>
      </c>
      <c r="DB2065">
        <v>9.01</v>
      </c>
      <c r="DC2065" s="3"/>
      <c r="DD2065">
        <v>1.0900000000000001</v>
      </c>
      <c r="DE2065">
        <v>0.92</v>
      </c>
      <c r="DF2065">
        <v>1.03</v>
      </c>
      <c r="DG2065">
        <v>1.1399999999999999</v>
      </c>
      <c r="DH2065">
        <v>1.81</v>
      </c>
      <c r="DI2065">
        <v>1.8</v>
      </c>
      <c r="DJ2065">
        <v>1.51</v>
      </c>
      <c r="DK2065" s="3"/>
      <c r="DL2065" s="6">
        <f>(CM2065*3+CL2065*2+CK2065)/6</f>
        <v>9.16</v>
      </c>
      <c r="DM2065">
        <f>BH2065+(BH2065*(CG2065-8.25)/8.25)</f>
        <v>449.16363636363627</v>
      </c>
      <c r="DN2065">
        <f>BI2065+(BI2065*(CH2065-8.25)/8.25)</f>
        <v>-2317.4060606060602</v>
      </c>
      <c r="DO2065">
        <f>BJ2065+(BJ2065*(CI2065-8.25)/8.25)</f>
        <v>680.76363636363635</v>
      </c>
      <c r="DP2065">
        <f>BK2065+(BK2065*(CJ2065-8.25)/8.25)</f>
        <v>-885.81818181818198</v>
      </c>
      <c r="DQ2065">
        <f>BL2065+(BL2065*(CK2065-8.25)/8.25)</f>
        <v>1728.2399999999998</v>
      </c>
      <c r="DR2065">
        <f>BM2065+(BM2065*(CL2065-8.25)/8.25)</f>
        <v>3391.0290909090909</v>
      </c>
      <c r="DS2065">
        <f>BN2065+(BN2065*(CM2065-8.25)/8.25)</f>
        <v>0</v>
      </c>
      <c r="DT2065" s="8">
        <f>DM2065*10^8/$I2065</f>
        <v>1706.8810674374306</v>
      </c>
      <c r="DU2065" s="8">
        <f>DN2065*10^8/$I2065</f>
        <v>-8806.4487197509879</v>
      </c>
      <c r="DV2065" s="8">
        <f>DO2065*10^8/$I2065</f>
        <v>2586.9916178348562</v>
      </c>
      <c r="DW2065" s="8">
        <f>DP2065*10^8/$I2065</f>
        <v>-3366.2259393438976</v>
      </c>
      <c r="DX2065" s="8">
        <f>DQ2065*10^8/$I2065</f>
        <v>6567.5399724475228</v>
      </c>
      <c r="DY2065" s="8">
        <f>DR2065*10^8/$I2065</f>
        <v>12886.357856708468</v>
      </c>
      <c r="DZ2065" s="8">
        <f>DS2065*10^8/$I2065</f>
        <v>0</v>
      </c>
      <c r="EA2065" s="8">
        <f>DT2065*10^8/$I2065</f>
        <v>6486.3732112491452</v>
      </c>
      <c r="EB2065" s="8">
        <f>DZ2065*0.8</f>
        <v>0</v>
      </c>
      <c r="EC2065" s="10">
        <f>G2065-E2065</f>
        <v>910</v>
      </c>
      <c r="ED2065" s="4">
        <f>EC2065/E2065*100</f>
        <v>9.3429158110882948</v>
      </c>
      <c r="EE2065" s="4">
        <f>DY2065-G2065</f>
        <v>2236.3578567084678</v>
      </c>
      <c r="EF2065" s="12">
        <f>EE2065/G2065</f>
        <v>0.2099866532120627</v>
      </c>
      <c r="EG2065" s="4">
        <f>G2065-F2065</f>
        <v>300</v>
      </c>
    </row>
    <row r="2066" spans="1:137" x14ac:dyDescent="0.3">
      <c r="A2066">
        <v>2065</v>
      </c>
      <c r="B2066" t="s">
        <v>5767</v>
      </c>
      <c r="C2066" t="s">
        <v>4330</v>
      </c>
      <c r="D2066" t="str">
        <f>VLOOKUP(C2066,Sheet1!$A$2:$B$3197,2,FALSE)</f>
        <v>교육서비스</v>
      </c>
      <c r="E2066">
        <v>6170</v>
      </c>
      <c r="F2066">
        <v>7250</v>
      </c>
      <c r="G2066" s="7">
        <v>7350</v>
      </c>
      <c r="H2066" t="s">
        <v>1988</v>
      </c>
      <c r="I2066" s="7">
        <f>VALUE(LEFT(H2066,FIND("/",H2066)-1)) + VALUE(MID(H2066,FIND("/",H2066)+1,LEN(H2066)))</f>
        <v>15677552</v>
      </c>
      <c r="J2066" s="1">
        <v>57119</v>
      </c>
      <c r="K2066" s="1">
        <f>G2066*I2066/(10^8)</f>
        <v>1152.300072</v>
      </c>
      <c r="L2066">
        <v>834</v>
      </c>
      <c r="M2066">
        <v>844</v>
      </c>
      <c r="N2066">
        <v>871</v>
      </c>
      <c r="O2066">
        <v>936</v>
      </c>
      <c r="P2066">
        <v>854</v>
      </c>
      <c r="Q2066">
        <v>965</v>
      </c>
      <c r="R2066" s="1">
        <v>1024</v>
      </c>
      <c r="S2066" s="1">
        <v>1085</v>
      </c>
      <c r="T2066">
        <v>87</v>
      </c>
      <c r="U2066">
        <v>103</v>
      </c>
      <c r="V2066">
        <v>109</v>
      </c>
      <c r="W2066">
        <v>134</v>
      </c>
      <c r="X2066">
        <v>88</v>
      </c>
      <c r="Y2066">
        <v>145</v>
      </c>
      <c r="Z2066">
        <v>155</v>
      </c>
      <c r="AA2066">
        <v>166</v>
      </c>
      <c r="AB2066">
        <v>73</v>
      </c>
      <c r="AC2066">
        <v>82</v>
      </c>
      <c r="AD2066">
        <v>36</v>
      </c>
      <c r="AE2066">
        <v>77</v>
      </c>
      <c r="AF2066">
        <v>67</v>
      </c>
      <c r="AG2066">
        <v>109</v>
      </c>
      <c r="AH2066">
        <v>120</v>
      </c>
      <c r="AI2066">
        <v>128</v>
      </c>
      <c r="AJ2066">
        <v>808</v>
      </c>
      <c r="AK2066">
        <v>829</v>
      </c>
      <c r="AL2066">
        <v>863</v>
      </c>
      <c r="AM2066" s="1">
        <v>1108</v>
      </c>
      <c r="AN2066">
        <v>997</v>
      </c>
      <c r="AO2066" s="1">
        <v>1039</v>
      </c>
      <c r="AP2066" s="1">
        <v>1076</v>
      </c>
      <c r="AQ2066" s="1">
        <v>1126</v>
      </c>
      <c r="AR2066">
        <v>190</v>
      </c>
      <c r="AS2066">
        <v>186</v>
      </c>
      <c r="AT2066">
        <v>245</v>
      </c>
      <c r="AU2066">
        <v>468</v>
      </c>
      <c r="AV2066">
        <v>356</v>
      </c>
      <c r="AW2066">
        <v>340</v>
      </c>
      <c r="AX2066">
        <v>322</v>
      </c>
      <c r="AY2066">
        <v>307</v>
      </c>
      <c r="AZ2066">
        <v>619</v>
      </c>
      <c r="BA2066">
        <v>643</v>
      </c>
      <c r="BB2066">
        <v>618</v>
      </c>
      <c r="BC2066">
        <v>640</v>
      </c>
      <c r="BD2066">
        <v>641</v>
      </c>
      <c r="BE2066">
        <v>699</v>
      </c>
      <c r="BF2066">
        <v>754</v>
      </c>
      <c r="BG2066">
        <v>819</v>
      </c>
      <c r="BH2066">
        <v>619</v>
      </c>
      <c r="BI2066">
        <v>643</v>
      </c>
      <c r="BJ2066">
        <v>618</v>
      </c>
      <c r="BK2066">
        <v>640</v>
      </c>
      <c r="BL2066">
        <v>641</v>
      </c>
      <c r="BM2066">
        <v>699</v>
      </c>
      <c r="BN2066">
        <v>754</v>
      </c>
      <c r="BO2066">
        <v>819</v>
      </c>
      <c r="BP2066">
        <v>85</v>
      </c>
      <c r="BQ2066">
        <v>85</v>
      </c>
      <c r="BR2066">
        <v>85</v>
      </c>
      <c r="BS2066">
        <v>85</v>
      </c>
      <c r="BT2066">
        <v>85</v>
      </c>
      <c r="BU2066">
        <v>85</v>
      </c>
      <c r="BV2066">
        <v>85</v>
      </c>
      <c r="BW2066">
        <v>85</v>
      </c>
      <c r="BX2066">
        <v>9.4700000000000006</v>
      </c>
      <c r="BY2066">
        <v>10.06</v>
      </c>
      <c r="BZ2066">
        <v>4.21</v>
      </c>
      <c r="CA2066">
        <v>7.79</v>
      </c>
      <c r="CB2066">
        <v>6.38</v>
      </c>
      <c r="CC2066">
        <v>10.71</v>
      </c>
      <c r="CD2066">
        <v>11.35</v>
      </c>
      <c r="CE2066">
        <v>11.63</v>
      </c>
      <c r="CF2066">
        <v>11.95</v>
      </c>
      <c r="CG2066">
        <v>13.05</v>
      </c>
      <c r="CH2066">
        <v>5.65</v>
      </c>
      <c r="CI2066">
        <v>12.2</v>
      </c>
      <c r="CJ2066">
        <v>10.48</v>
      </c>
      <c r="CK2066">
        <v>16.27</v>
      </c>
      <c r="CL2066">
        <v>16.52</v>
      </c>
      <c r="CM2066">
        <v>16.27</v>
      </c>
      <c r="CN2066">
        <v>464</v>
      </c>
      <c r="CO2066">
        <v>525</v>
      </c>
      <c r="CP2066">
        <v>227</v>
      </c>
      <c r="CQ2066">
        <v>489</v>
      </c>
      <c r="CR2066">
        <v>428</v>
      </c>
      <c r="CS2066">
        <v>695</v>
      </c>
      <c r="CT2066">
        <v>765</v>
      </c>
      <c r="CU2066">
        <v>816</v>
      </c>
      <c r="CV2066">
        <v>16.559999999999999</v>
      </c>
      <c r="CW2066">
        <v>14.32</v>
      </c>
      <c r="CX2066">
        <v>30.69</v>
      </c>
      <c r="CY2066">
        <v>15.47</v>
      </c>
      <c r="CZ2066">
        <v>14.72</v>
      </c>
      <c r="DA2066">
        <v>10.57</v>
      </c>
      <c r="DB2066">
        <v>9.6</v>
      </c>
      <c r="DC2066">
        <v>9</v>
      </c>
      <c r="DD2066">
        <v>1.71</v>
      </c>
      <c r="DE2066">
        <v>1.62</v>
      </c>
      <c r="DF2066">
        <v>1.56</v>
      </c>
      <c r="DG2066">
        <v>1.64</v>
      </c>
      <c r="DH2066">
        <v>1.36</v>
      </c>
      <c r="DI2066">
        <v>1.47</v>
      </c>
      <c r="DJ2066">
        <v>1.38</v>
      </c>
      <c r="DK2066">
        <v>1.28</v>
      </c>
      <c r="DL2066" s="6">
        <f>(CM2066*3+CL2066*2+CK2066)/6</f>
        <v>16.353333333333332</v>
      </c>
      <c r="DM2066">
        <f>BH2066+(BH2066*(CG2066-8.25)/8.25)</f>
        <v>979.14545454545464</v>
      </c>
      <c r="DN2066">
        <f>BI2066+(BI2066*(CH2066-8.25)/8.25)</f>
        <v>440.35757575757577</v>
      </c>
      <c r="DO2066">
        <f>BJ2066+(BJ2066*(CI2066-8.25)/8.25)</f>
        <v>913.89090909090896</v>
      </c>
      <c r="DP2066">
        <f>BK2066+(BK2066*(CJ2066-8.25)/8.25)</f>
        <v>812.9939393939394</v>
      </c>
      <c r="DQ2066">
        <f>BL2066+(BL2066*(CK2066-8.25)/8.25)</f>
        <v>1264.1296969696969</v>
      </c>
      <c r="DR2066">
        <f>BM2066+(BM2066*(CL2066-8.25)/8.25)</f>
        <v>1399.6945454545453</v>
      </c>
      <c r="DS2066">
        <f>BN2066+(BN2066*(CM2066-8.25)/8.25)</f>
        <v>1486.979393939394</v>
      </c>
      <c r="DT2066" s="8">
        <f>DM2066*10^8/$I2066</f>
        <v>6245.5251594474357</v>
      </c>
      <c r="DU2066" s="8">
        <f>DN2066*10^8/$I2066</f>
        <v>2808.8414298200114</v>
      </c>
      <c r="DV2066" s="8">
        <f>DO2066*10^8/$I2066</f>
        <v>5829.2959837792851</v>
      </c>
      <c r="DW2066" s="8">
        <f>DP2066*10^8/$I2066</f>
        <v>5185.7199350634546</v>
      </c>
      <c r="DX2066" s="8">
        <f>DQ2066*10^8/$I2066</f>
        <v>8063.3105026199037</v>
      </c>
      <c r="DY2066" s="8">
        <f>DR2066*10^8/$I2066</f>
        <v>8928.0172405395006</v>
      </c>
      <c r="DZ2066" s="8">
        <f>DS2066*10^8/$I2066</f>
        <v>9484.7677363110888</v>
      </c>
      <c r="EA2066" s="8">
        <f>DT2066*10^8/$I2066</f>
        <v>39837.374862143246</v>
      </c>
      <c r="EB2066" s="8">
        <f>DZ2066*0.8</f>
        <v>7587.8141890488714</v>
      </c>
      <c r="EC2066" s="10">
        <f>G2066-E2066</f>
        <v>1180</v>
      </c>
      <c r="ED2066" s="4">
        <f>EC2066/E2066*100</f>
        <v>19.124797406807133</v>
      </c>
      <c r="EE2066" s="4">
        <f>DY2066-G2066</f>
        <v>1578.0172405395006</v>
      </c>
      <c r="EF2066" s="12">
        <f>EE2066/G2066</f>
        <v>0.21469622320265314</v>
      </c>
      <c r="EG2066" s="4">
        <f>G2066-F2066</f>
        <v>100</v>
      </c>
    </row>
    <row r="2067" spans="1:137" x14ac:dyDescent="0.3">
      <c r="A2067">
        <v>2066</v>
      </c>
      <c r="B2067" t="s">
        <v>6930</v>
      </c>
      <c r="C2067" t="s">
        <v>4331</v>
      </c>
      <c r="D2067" t="str">
        <f>VLOOKUP(C2067,Sheet1!$A$2:$B$3197,2,FALSE)</f>
        <v>제약</v>
      </c>
      <c r="E2067" s="7">
        <v>7070</v>
      </c>
      <c r="F2067" s="7">
        <v>6070</v>
      </c>
      <c r="G2067" s="7">
        <v>5960</v>
      </c>
      <c r="H2067" t="s">
        <v>1488</v>
      </c>
      <c r="I2067" s="7">
        <f>VALUE(LEFT(H2067,FIND("/",H2067)-1)) + VALUE(MID(H2067,FIND("/",H2067)+1,LEN(H2067)))</f>
        <v>12000000</v>
      </c>
      <c r="J2067" s="1">
        <v>9000</v>
      </c>
      <c r="K2067" s="1">
        <f>G2067*I2067/(10^8)</f>
        <v>715.2</v>
      </c>
      <c r="L2067">
        <v>361</v>
      </c>
      <c r="M2067">
        <v>434</v>
      </c>
      <c r="N2067">
        <v>469</v>
      </c>
      <c r="O2067">
        <v>474</v>
      </c>
      <c r="P2067">
        <v>488</v>
      </c>
      <c r="Q2067" s="3"/>
      <c r="R2067" s="3"/>
      <c r="S2067" s="3"/>
      <c r="T2067">
        <v>-100</v>
      </c>
      <c r="U2067">
        <v>-53</v>
      </c>
      <c r="V2067">
        <v>15</v>
      </c>
      <c r="W2067">
        <v>-2</v>
      </c>
      <c r="X2067">
        <v>35</v>
      </c>
      <c r="Y2067" s="3"/>
      <c r="Z2067" s="3"/>
      <c r="AA2067" s="3"/>
      <c r="AB2067">
        <v>-91</v>
      </c>
      <c r="AC2067">
        <v>-58</v>
      </c>
      <c r="AD2067">
        <v>9</v>
      </c>
      <c r="AE2067">
        <v>16</v>
      </c>
      <c r="AF2067">
        <v>37</v>
      </c>
      <c r="AG2067" s="3"/>
      <c r="AH2067" s="3"/>
      <c r="AI2067" s="3"/>
      <c r="AJ2067">
        <v>768</v>
      </c>
      <c r="AK2067">
        <v>738</v>
      </c>
      <c r="AL2067">
        <v>701</v>
      </c>
      <c r="AM2067">
        <v>683</v>
      </c>
      <c r="AN2067">
        <v>681</v>
      </c>
      <c r="AO2067" s="3"/>
      <c r="AP2067" s="3"/>
      <c r="AQ2067" s="3"/>
      <c r="AR2067">
        <v>276</v>
      </c>
      <c r="AS2067">
        <v>315</v>
      </c>
      <c r="AT2067">
        <v>280</v>
      </c>
      <c r="AU2067">
        <v>246</v>
      </c>
      <c r="AV2067">
        <v>218</v>
      </c>
      <c r="AW2067" s="3"/>
      <c r="AX2067" s="3"/>
      <c r="AY2067" s="3"/>
      <c r="AZ2067">
        <v>491</v>
      </c>
      <c r="BA2067">
        <v>424</v>
      </c>
      <c r="BB2067">
        <v>420</v>
      </c>
      <c r="BC2067">
        <v>437</v>
      </c>
      <c r="BD2067">
        <v>463</v>
      </c>
      <c r="BE2067" s="3"/>
      <c r="BF2067" s="3"/>
      <c r="BG2067" s="3"/>
      <c r="BH2067">
        <v>491</v>
      </c>
      <c r="BI2067">
        <v>424</v>
      </c>
      <c r="BJ2067">
        <v>420</v>
      </c>
      <c r="BK2067">
        <v>437</v>
      </c>
      <c r="BL2067">
        <v>463</v>
      </c>
      <c r="BM2067" s="3"/>
      <c r="BN2067" s="3"/>
      <c r="BO2067" s="3"/>
      <c r="BP2067">
        <v>60</v>
      </c>
      <c r="BQ2067">
        <v>60</v>
      </c>
      <c r="BR2067">
        <v>60</v>
      </c>
      <c r="BS2067">
        <v>60</v>
      </c>
      <c r="BT2067">
        <v>60</v>
      </c>
      <c r="BU2067" s="3"/>
      <c r="BV2067" s="3"/>
      <c r="BW2067" s="3"/>
      <c r="BX2067">
        <v>-11.12</v>
      </c>
      <c r="BY2067">
        <v>-7.66</v>
      </c>
      <c r="BZ2067">
        <v>1.3</v>
      </c>
      <c r="CA2067">
        <v>2.38</v>
      </c>
      <c r="CB2067">
        <v>5.39</v>
      </c>
      <c r="CC2067" s="3"/>
      <c r="CD2067" s="3"/>
      <c r="CE2067" s="3"/>
      <c r="CF2067">
        <v>-16.8</v>
      </c>
      <c r="CG2067">
        <v>-12.6</v>
      </c>
      <c r="CH2067">
        <v>2.21</v>
      </c>
      <c r="CI2067">
        <v>3.84</v>
      </c>
      <c r="CJ2067">
        <v>8.17</v>
      </c>
      <c r="CK2067" s="3"/>
      <c r="CL2067" s="3"/>
      <c r="CM2067" s="3"/>
      <c r="CN2067">
        <v>-758</v>
      </c>
      <c r="CO2067">
        <v>-481</v>
      </c>
      <c r="CP2067">
        <v>78</v>
      </c>
      <c r="CQ2067">
        <v>137</v>
      </c>
      <c r="CR2067">
        <v>306</v>
      </c>
      <c r="CS2067" s="3"/>
      <c r="CT2067" s="3"/>
      <c r="CU2067" s="3"/>
      <c r="CV2067" t="s">
        <v>2</v>
      </c>
      <c r="CW2067" t="s">
        <v>2</v>
      </c>
      <c r="CX2067">
        <v>48.35</v>
      </c>
      <c r="CY2067">
        <v>32.06</v>
      </c>
      <c r="CZ2067">
        <v>22.85</v>
      </c>
      <c r="DA2067" s="3"/>
      <c r="DB2067" s="3"/>
      <c r="DC2067" s="3"/>
      <c r="DD2067">
        <v>1.18</v>
      </c>
      <c r="DE2067">
        <v>1.21</v>
      </c>
      <c r="DF2067">
        <v>1</v>
      </c>
      <c r="DG2067">
        <v>1.1299999999999999</v>
      </c>
      <c r="DH2067">
        <v>1.7</v>
      </c>
      <c r="DI2067" s="3"/>
      <c r="DJ2067" s="3"/>
      <c r="DK2067" s="3"/>
      <c r="DL2067" s="6">
        <f>(CM2067*3+CL2067*2+CK2067)/6</f>
        <v>0</v>
      </c>
      <c r="DM2067">
        <f>BH2067+(BH2067*(CG2067-8.25)/8.25)</f>
        <v>-749.89090909090919</v>
      </c>
      <c r="DN2067">
        <f>BI2067+(BI2067*(CH2067-8.25)/8.25)</f>
        <v>113.58060606060604</v>
      </c>
      <c r="DO2067">
        <f>BJ2067+(BJ2067*(CI2067-8.25)/8.25)</f>
        <v>195.4909090909091</v>
      </c>
      <c r="DP2067">
        <f>BK2067+(BK2067*(CJ2067-8.25)/8.25)</f>
        <v>432.76242424242423</v>
      </c>
      <c r="DQ2067">
        <f>BL2067+(BL2067*(CK2067-8.25)/8.25)</f>
        <v>0</v>
      </c>
      <c r="DR2067">
        <f>BM2067+(BM2067*(CL2067-8.25)/8.25)</f>
        <v>0</v>
      </c>
      <c r="DS2067">
        <f>BN2067+(BN2067*(CM2067-8.25)/8.25)</f>
        <v>0</v>
      </c>
      <c r="DT2067" s="8">
        <f>DM2067*10^8/$I2067</f>
        <v>-6249.090909090909</v>
      </c>
      <c r="DU2067" s="8">
        <f>DN2067*10^8/$I2067</f>
        <v>946.50505050505035</v>
      </c>
      <c r="DV2067" s="8">
        <f>DO2067*10^8/$I2067</f>
        <v>1629.090909090909</v>
      </c>
      <c r="DW2067" s="8">
        <f>DP2067*10^8/$I2067</f>
        <v>3606.3535353535353</v>
      </c>
      <c r="DX2067" s="8">
        <f>DQ2067*10^8/$I2067</f>
        <v>0</v>
      </c>
      <c r="DY2067" s="8">
        <f>DR2067*10^8/$I2067</f>
        <v>0</v>
      </c>
      <c r="DZ2067" s="8">
        <f>DS2067*10^8/$I2067</f>
        <v>0</v>
      </c>
      <c r="EA2067" s="8">
        <f>DT2067*10^8/$I2067</f>
        <v>-52075.757575757576</v>
      </c>
      <c r="EB2067" s="8">
        <f>DZ2067*0.8</f>
        <v>0</v>
      </c>
      <c r="EC2067" s="10">
        <f>G2067-E2067</f>
        <v>-1110</v>
      </c>
      <c r="ED2067" s="4">
        <f>EC2067/E2067*100</f>
        <v>-15.700141442715701</v>
      </c>
      <c r="EE2067" s="4">
        <f>DY2067-G2067</f>
        <v>-5960</v>
      </c>
      <c r="EF2067" s="12">
        <f>EE2067/G2067</f>
        <v>-1</v>
      </c>
      <c r="EG2067" s="4">
        <f>G2067-F2067</f>
        <v>-110</v>
      </c>
    </row>
    <row r="2068" spans="1:137" x14ac:dyDescent="0.3">
      <c r="A2068">
        <v>2067</v>
      </c>
      <c r="B2068" t="s">
        <v>7415</v>
      </c>
      <c r="C2068" t="s">
        <v>4332</v>
      </c>
      <c r="D2068" t="str">
        <f>VLOOKUP(C2068,Sheet1!$A$2:$B$3197,2,FALSE)</f>
        <v>게임엔터테인먼트</v>
      </c>
      <c r="E2068">
        <v>13450</v>
      </c>
      <c r="F2068">
        <v>12950</v>
      </c>
      <c r="G2068" s="7">
        <v>12900</v>
      </c>
      <c r="H2068" t="s">
        <v>1989</v>
      </c>
      <c r="I2068" s="7">
        <f>VALUE(LEFT(H2068,FIND("/",H2068)-1)) + VALUE(MID(H2068,FIND("/",H2068)+1,LEN(H2068)))</f>
        <v>35373322</v>
      </c>
      <c r="J2068">
        <v>0</v>
      </c>
      <c r="K2068" s="1">
        <f>G2068*I2068/(10^8)</f>
        <v>4563.1585379999997</v>
      </c>
      <c r="L2068">
        <v>612</v>
      </c>
      <c r="M2068">
        <v>493</v>
      </c>
      <c r="N2068">
        <v>325</v>
      </c>
      <c r="O2068">
        <v>302</v>
      </c>
      <c r="P2068">
        <v>278</v>
      </c>
      <c r="Q2068" s="3"/>
      <c r="R2068" s="3"/>
      <c r="S2068" s="3"/>
      <c r="T2068">
        <v>178</v>
      </c>
      <c r="U2068">
        <v>-23</v>
      </c>
      <c r="V2068">
        <v>-252</v>
      </c>
      <c r="W2068">
        <v>-287</v>
      </c>
      <c r="X2068">
        <v>31</v>
      </c>
      <c r="Y2068" s="3"/>
      <c r="Z2068" s="3"/>
      <c r="AA2068" s="3"/>
      <c r="AB2068">
        <v>158</v>
      </c>
      <c r="AC2068">
        <v>-132</v>
      </c>
      <c r="AD2068">
        <v>-251</v>
      </c>
      <c r="AE2068">
        <v>29</v>
      </c>
      <c r="AF2068">
        <v>40</v>
      </c>
      <c r="AG2068" s="3"/>
      <c r="AH2068" s="3"/>
      <c r="AI2068" s="3"/>
      <c r="AJ2068" s="1">
        <v>1517</v>
      </c>
      <c r="AK2068" s="1">
        <v>1738</v>
      </c>
      <c r="AL2068" s="1">
        <v>1698</v>
      </c>
      <c r="AM2068" s="1">
        <v>1446</v>
      </c>
      <c r="AN2068" s="1">
        <v>1466</v>
      </c>
      <c r="AO2068" s="3"/>
      <c r="AP2068" s="3"/>
      <c r="AQ2068" s="3"/>
      <c r="AR2068">
        <v>125</v>
      </c>
      <c r="AS2068">
        <v>498</v>
      </c>
      <c r="AT2068">
        <v>670</v>
      </c>
      <c r="AU2068">
        <v>370</v>
      </c>
      <c r="AV2068">
        <v>350</v>
      </c>
      <c r="AW2068" s="3"/>
      <c r="AX2068" s="3"/>
      <c r="AY2068" s="3"/>
      <c r="AZ2068" s="1">
        <v>1392</v>
      </c>
      <c r="BA2068" s="1">
        <v>1240</v>
      </c>
      <c r="BB2068" s="1">
        <v>1028</v>
      </c>
      <c r="BC2068" s="1">
        <v>1076</v>
      </c>
      <c r="BD2068" s="1">
        <v>1117</v>
      </c>
      <c r="BE2068" s="3"/>
      <c r="BF2068" s="3"/>
      <c r="BG2068" s="3"/>
      <c r="BH2068" s="1">
        <v>1392</v>
      </c>
      <c r="BI2068" s="1">
        <v>1240</v>
      </c>
      <c r="BJ2068" s="1">
        <v>1028</v>
      </c>
      <c r="BK2068" s="1">
        <v>1075</v>
      </c>
      <c r="BL2068" s="1">
        <v>1117</v>
      </c>
      <c r="BM2068" s="3"/>
      <c r="BN2068" s="3"/>
      <c r="BO2068" s="3"/>
      <c r="BP2068">
        <v>177</v>
      </c>
      <c r="BQ2068">
        <v>177</v>
      </c>
      <c r="BR2068">
        <v>177</v>
      </c>
      <c r="BS2068">
        <v>177</v>
      </c>
      <c r="BT2068">
        <v>177</v>
      </c>
      <c r="BU2068" s="3"/>
      <c r="BV2068" s="3"/>
      <c r="BW2068" s="3"/>
      <c r="BX2068">
        <v>10.51</v>
      </c>
      <c r="BY2068">
        <v>-8.1300000000000008</v>
      </c>
      <c r="BZ2068">
        <v>-14.63</v>
      </c>
      <c r="CA2068">
        <v>1.86</v>
      </c>
      <c r="CB2068">
        <v>2.71</v>
      </c>
      <c r="CC2068" s="3"/>
      <c r="CD2068" s="3"/>
      <c r="CE2068" s="3"/>
      <c r="CF2068">
        <v>11.76</v>
      </c>
      <c r="CG2068">
        <v>-10.06</v>
      </c>
      <c r="CH2068">
        <v>-22.17</v>
      </c>
      <c r="CI2068">
        <v>2.78</v>
      </c>
      <c r="CJ2068">
        <v>3.61</v>
      </c>
      <c r="CK2068" s="3"/>
      <c r="CL2068" s="3"/>
      <c r="CM2068" s="3"/>
      <c r="CN2068">
        <v>448</v>
      </c>
      <c r="CO2068">
        <v>-374</v>
      </c>
      <c r="CP2068">
        <v>-711</v>
      </c>
      <c r="CQ2068">
        <v>83</v>
      </c>
      <c r="CR2068">
        <v>112</v>
      </c>
      <c r="CS2068" s="3"/>
      <c r="CT2068" s="3"/>
      <c r="CU2068" s="3"/>
      <c r="CV2068">
        <v>18.98</v>
      </c>
      <c r="CW2068" t="s">
        <v>2</v>
      </c>
      <c r="CX2068" t="s">
        <v>2</v>
      </c>
      <c r="CY2068">
        <v>83.98</v>
      </c>
      <c r="CZ2068">
        <v>118.15</v>
      </c>
      <c r="DA2068" s="3"/>
      <c r="DB2068" s="3"/>
      <c r="DC2068" s="3"/>
      <c r="DD2068">
        <v>2.0299999999999998</v>
      </c>
      <c r="DE2068">
        <v>3.5</v>
      </c>
      <c r="DF2068">
        <v>2.0499999999999998</v>
      </c>
      <c r="DG2068">
        <v>2.09</v>
      </c>
      <c r="DH2068">
        <v>3.84</v>
      </c>
      <c r="DI2068" s="3"/>
      <c r="DJ2068" s="3"/>
      <c r="DK2068" s="3"/>
      <c r="DL2068" s="6">
        <f>(CM2068*3+CL2068*2+CK2068)/6</f>
        <v>0</v>
      </c>
      <c r="DM2068">
        <f>BH2068+(BH2068*(CG2068-8.25)/8.25)</f>
        <v>-1697.3963636363642</v>
      </c>
      <c r="DN2068">
        <f>BI2068+(BI2068*(CH2068-8.25)/8.25)</f>
        <v>-3332.2181818181825</v>
      </c>
      <c r="DO2068">
        <f>BJ2068+(BJ2068*(CI2068-8.25)/8.25)</f>
        <v>346.40484848484834</v>
      </c>
      <c r="DP2068">
        <f>BK2068+(BK2068*(CJ2068-8.25)/8.25)</f>
        <v>470.39393939393926</v>
      </c>
      <c r="DQ2068">
        <f>BL2068+(BL2068*(CK2068-8.25)/8.25)</f>
        <v>0</v>
      </c>
      <c r="DR2068">
        <f>BM2068+(BM2068*(CL2068-8.25)/8.25)</f>
        <v>0</v>
      </c>
      <c r="DS2068">
        <f>BN2068+(BN2068*(CM2068-8.25)/8.25)</f>
        <v>0</v>
      </c>
      <c r="DT2068" s="8">
        <f>DM2068*10^8/$I2068</f>
        <v>-4798.5212235264871</v>
      </c>
      <c r="DU2068" s="8">
        <f>DN2068*10^8/$I2068</f>
        <v>-9420.1448815527765</v>
      </c>
      <c r="DV2068" s="8">
        <f>DO2068*10^8/$I2068</f>
        <v>979.2827727202108</v>
      </c>
      <c r="DW2068" s="8">
        <f>DP2068*10^8/$I2068</f>
        <v>1329.7985962244068</v>
      </c>
      <c r="DX2068" s="8">
        <f>DQ2068*10^8/$I2068</f>
        <v>0</v>
      </c>
      <c r="DY2068" s="8">
        <f>DR2068*10^8/$I2068</f>
        <v>0</v>
      </c>
      <c r="DZ2068" s="8">
        <f>DS2068*10^8/$I2068</f>
        <v>0</v>
      </c>
      <c r="EA2068" s="8">
        <f>DT2068*10^8/$I2068</f>
        <v>-13565.367774975974</v>
      </c>
      <c r="EB2068" s="8">
        <f>DZ2068*0.8</f>
        <v>0</v>
      </c>
      <c r="EC2068" s="10">
        <f>G2068-E2068</f>
        <v>-550</v>
      </c>
      <c r="ED2068" s="4">
        <f>EC2068/E2068*100</f>
        <v>-4.0892193308550189</v>
      </c>
      <c r="EE2068" s="4">
        <f>DY2068-G2068</f>
        <v>-12900</v>
      </c>
      <c r="EF2068" s="12">
        <f>EE2068/G2068</f>
        <v>-1</v>
      </c>
      <c r="EG2068" s="4">
        <f>G2068-F2068</f>
        <v>-50</v>
      </c>
    </row>
    <row r="2069" spans="1:137" x14ac:dyDescent="0.3">
      <c r="A2069">
        <v>2068</v>
      </c>
      <c r="B2069" t="s">
        <v>7020</v>
      </c>
      <c r="C2069" t="s">
        <v>4333</v>
      </c>
      <c r="D2069" t="str">
        <f>VLOOKUP(C2069,Sheet1!$A$2:$B$3197,2,FALSE)</f>
        <v>방송과엔터테인먼트</v>
      </c>
      <c r="E2069">
        <v>3810</v>
      </c>
      <c r="F2069">
        <v>6550</v>
      </c>
      <c r="G2069" s="7">
        <v>6740</v>
      </c>
      <c r="H2069" t="s">
        <v>1990</v>
      </c>
      <c r="I2069" s="7">
        <f>VALUE(LEFT(H2069,FIND("/",H2069)-1)) + VALUE(MID(H2069,FIND("/",H2069)+1,LEN(H2069)))</f>
        <v>58115438</v>
      </c>
      <c r="J2069" s="1">
        <v>7378920</v>
      </c>
      <c r="K2069" s="1">
        <f>G2069*I2069/(10^8)</f>
        <v>3916.9805212000001</v>
      </c>
      <c r="L2069" s="1">
        <v>1113</v>
      </c>
      <c r="M2069" s="1">
        <v>1556</v>
      </c>
      <c r="N2069" s="1">
        <v>1712</v>
      </c>
      <c r="O2069" s="1">
        <v>2305</v>
      </c>
      <c r="P2069" s="1">
        <v>2470</v>
      </c>
      <c r="Q2069" s="3"/>
      <c r="R2069" s="3"/>
      <c r="S2069" s="3"/>
      <c r="T2069">
        <v>49</v>
      </c>
      <c r="U2069">
        <v>24</v>
      </c>
      <c r="V2069">
        <v>69</v>
      </c>
      <c r="W2069">
        <v>81</v>
      </c>
      <c r="X2069">
        <v>115</v>
      </c>
      <c r="Y2069" s="3"/>
      <c r="Z2069" s="3"/>
      <c r="AA2069" s="3"/>
      <c r="AB2069">
        <v>82</v>
      </c>
      <c r="AC2069">
        <v>-34</v>
      </c>
      <c r="AD2069">
        <v>59</v>
      </c>
      <c r="AE2069">
        <v>73</v>
      </c>
      <c r="AF2069">
        <v>95</v>
      </c>
      <c r="AG2069" s="3"/>
      <c r="AH2069" s="3"/>
      <c r="AI2069" s="3"/>
      <c r="AJ2069" s="1">
        <v>1101</v>
      </c>
      <c r="AK2069" s="1">
        <v>1395</v>
      </c>
      <c r="AL2069" s="1">
        <v>2220</v>
      </c>
      <c r="AM2069" s="1">
        <v>2315</v>
      </c>
      <c r="AN2069" s="1">
        <v>2505</v>
      </c>
      <c r="AO2069" s="3"/>
      <c r="AP2069" s="3"/>
      <c r="AQ2069" s="3"/>
      <c r="AR2069">
        <v>420</v>
      </c>
      <c r="AS2069">
        <v>485</v>
      </c>
      <c r="AT2069">
        <v>766</v>
      </c>
      <c r="AU2069">
        <v>788</v>
      </c>
      <c r="AV2069">
        <v>885</v>
      </c>
      <c r="AW2069" s="3"/>
      <c r="AX2069" s="3"/>
      <c r="AY2069" s="3"/>
      <c r="AZ2069">
        <v>681</v>
      </c>
      <c r="BA2069">
        <v>910</v>
      </c>
      <c r="BB2069" s="1">
        <v>1454</v>
      </c>
      <c r="BC2069" s="1">
        <v>1527</v>
      </c>
      <c r="BD2069" s="1">
        <v>1621</v>
      </c>
      <c r="BE2069" s="3"/>
      <c r="BF2069" s="3"/>
      <c r="BG2069" s="3"/>
      <c r="BH2069">
        <v>681</v>
      </c>
      <c r="BI2069">
        <v>910</v>
      </c>
      <c r="BJ2069" s="1">
        <v>1454</v>
      </c>
      <c r="BK2069" s="1">
        <v>1527</v>
      </c>
      <c r="BL2069" s="1">
        <v>1621</v>
      </c>
      <c r="BM2069" s="3"/>
      <c r="BN2069" s="3"/>
      <c r="BO2069" s="3"/>
      <c r="BP2069">
        <v>209</v>
      </c>
      <c r="BQ2069">
        <v>246</v>
      </c>
      <c r="BR2069">
        <v>291</v>
      </c>
      <c r="BS2069">
        <v>291</v>
      </c>
      <c r="BT2069">
        <v>291</v>
      </c>
      <c r="BU2069" s="3"/>
      <c r="BV2069" s="3"/>
      <c r="BW2069" s="3"/>
      <c r="BX2069">
        <v>8.2100000000000009</v>
      </c>
      <c r="BY2069">
        <v>-2.73</v>
      </c>
      <c r="BZ2069">
        <v>3.29</v>
      </c>
      <c r="CA2069">
        <v>3.23</v>
      </c>
      <c r="CB2069">
        <v>3.93</v>
      </c>
      <c r="CC2069" s="3"/>
      <c r="CD2069" s="3"/>
      <c r="CE2069" s="3"/>
      <c r="CF2069">
        <v>12.88</v>
      </c>
      <c r="CG2069">
        <v>-4.28</v>
      </c>
      <c r="CH2069">
        <v>5.0199999999999996</v>
      </c>
      <c r="CI2069">
        <v>4.91</v>
      </c>
      <c r="CJ2069">
        <v>6.02</v>
      </c>
      <c r="CK2069" s="3"/>
      <c r="CL2069" s="3"/>
      <c r="CM2069" s="3"/>
      <c r="CN2069">
        <v>197</v>
      </c>
      <c r="CO2069">
        <v>-72</v>
      </c>
      <c r="CP2069">
        <v>116</v>
      </c>
      <c r="CQ2069">
        <v>126</v>
      </c>
      <c r="CR2069">
        <v>163</v>
      </c>
      <c r="CS2069" s="3"/>
      <c r="CT2069" s="3"/>
      <c r="CU2069" s="3"/>
      <c r="CV2069">
        <v>18.3</v>
      </c>
      <c r="CW2069" t="s">
        <v>2</v>
      </c>
      <c r="CX2069">
        <v>41.45</v>
      </c>
      <c r="CY2069">
        <v>28.01</v>
      </c>
      <c r="CZ2069">
        <v>23.35</v>
      </c>
      <c r="DA2069" s="3"/>
      <c r="DB2069" s="3"/>
      <c r="DC2069" s="3"/>
      <c r="DD2069">
        <v>2.21</v>
      </c>
      <c r="DE2069">
        <v>2.57</v>
      </c>
      <c r="DF2069">
        <v>1.89</v>
      </c>
      <c r="DG2069">
        <v>1.32</v>
      </c>
      <c r="DH2069">
        <v>1.35</v>
      </c>
      <c r="DI2069" s="3"/>
      <c r="DJ2069" s="3"/>
      <c r="DK2069" s="3"/>
      <c r="DL2069" s="6">
        <f>(CM2069*3+CL2069*2+CK2069)/6</f>
        <v>0</v>
      </c>
      <c r="DM2069">
        <f>BH2069+(BH2069*(CG2069-8.25)/8.25)</f>
        <v>-353.29454545454541</v>
      </c>
      <c r="DN2069">
        <f>BI2069+(BI2069*(CH2069-8.25)/8.25)</f>
        <v>553.72121212121215</v>
      </c>
      <c r="DO2069">
        <f>BJ2069+(BJ2069*(CI2069-8.25)/8.25)</f>
        <v>865.35030303030305</v>
      </c>
      <c r="DP2069">
        <f>BK2069+(BK2069*(CJ2069-8.25)/8.25)</f>
        <v>1114.2472727272727</v>
      </c>
      <c r="DQ2069">
        <f>BL2069+(BL2069*(CK2069-8.25)/8.25)</f>
        <v>0</v>
      </c>
      <c r="DR2069">
        <f>BM2069+(BM2069*(CL2069-8.25)/8.25)</f>
        <v>0</v>
      </c>
      <c r="DS2069">
        <f>BN2069+(BN2069*(CM2069-8.25)/8.25)</f>
        <v>0</v>
      </c>
      <c r="DT2069" s="8">
        <f>DM2069*10^8/$I2069</f>
        <v>-607.91858000716684</v>
      </c>
      <c r="DU2069" s="8">
        <f>DN2069*10^8/$I2069</f>
        <v>952.79538652227336</v>
      </c>
      <c r="DV2069" s="8">
        <f>DO2069*10^8/$I2069</f>
        <v>1489.0196698342065</v>
      </c>
      <c r="DW2069" s="8">
        <f>DP2069*10^8/$I2069</f>
        <v>1917.2999655053322</v>
      </c>
      <c r="DX2069" s="8">
        <f>DQ2069*10^8/$I2069</f>
        <v>0</v>
      </c>
      <c r="DY2069" s="8">
        <f>DR2069*10^8/$I2069</f>
        <v>0</v>
      </c>
      <c r="DZ2069" s="8">
        <f>DS2069*10^8/$I2069</f>
        <v>0</v>
      </c>
      <c r="EA2069" s="8">
        <f>DT2069*10^8/$I2069</f>
        <v>-1046.053511645506</v>
      </c>
      <c r="EB2069" s="8">
        <f>DZ2069*0.8</f>
        <v>0</v>
      </c>
      <c r="EC2069" s="10">
        <f>G2069-E2069</f>
        <v>2930</v>
      </c>
      <c r="ED2069" s="4">
        <f>EC2069/E2069*100</f>
        <v>76.902887139107605</v>
      </c>
      <c r="EE2069" s="4">
        <f>DY2069-G2069</f>
        <v>-6740</v>
      </c>
      <c r="EF2069" s="12">
        <f>EE2069/G2069</f>
        <v>-1</v>
      </c>
      <c r="EG2069" s="4">
        <f>G2069-F2069</f>
        <v>190</v>
      </c>
    </row>
    <row r="2070" spans="1:137" x14ac:dyDescent="0.3">
      <c r="A2070">
        <v>2069</v>
      </c>
      <c r="B2070" t="s">
        <v>5864</v>
      </c>
      <c r="C2070" t="s">
        <v>4334</v>
      </c>
      <c r="D2070" t="str">
        <f>VLOOKUP(C2070,Sheet1!$A$2:$B$3197,2,FALSE)</f>
        <v>기계</v>
      </c>
      <c r="E2070">
        <v>12950</v>
      </c>
      <c r="F2070">
        <v>14650</v>
      </c>
      <c r="G2070" s="7">
        <v>14400</v>
      </c>
      <c r="H2070" t="s">
        <v>1991</v>
      </c>
      <c r="I2070" s="7">
        <f>VALUE(LEFT(H2070,FIND("/",H2070)-1)) + VALUE(MID(H2070,FIND("/",H2070)+1,LEN(H2070)))</f>
        <v>22482268</v>
      </c>
      <c r="J2070">
        <v>0</v>
      </c>
      <c r="K2070" s="1">
        <f>G2070*I2070/(10^8)</f>
        <v>3237.4465919999998</v>
      </c>
      <c r="L2070" s="1">
        <v>1778</v>
      </c>
      <c r="M2070" s="1">
        <v>2444</v>
      </c>
      <c r="N2070" s="1">
        <v>3547</v>
      </c>
      <c r="O2070" s="1">
        <v>3556</v>
      </c>
      <c r="P2070" s="1">
        <v>3112</v>
      </c>
      <c r="Q2070" s="1">
        <v>4140</v>
      </c>
      <c r="R2070" s="1">
        <v>4290</v>
      </c>
      <c r="S2070" s="1">
        <v>4680</v>
      </c>
      <c r="T2070">
        <v>115</v>
      </c>
      <c r="U2070">
        <v>189</v>
      </c>
      <c r="V2070">
        <v>280</v>
      </c>
      <c r="W2070">
        <v>299</v>
      </c>
      <c r="X2070">
        <v>230</v>
      </c>
      <c r="Y2070">
        <v>348</v>
      </c>
      <c r="Z2070">
        <v>364</v>
      </c>
      <c r="AA2070">
        <v>424</v>
      </c>
      <c r="AB2070">
        <v>99</v>
      </c>
      <c r="AC2070">
        <v>100</v>
      </c>
      <c r="AD2070">
        <v>217</v>
      </c>
      <c r="AE2070">
        <v>220</v>
      </c>
      <c r="AF2070">
        <v>152</v>
      </c>
      <c r="AG2070">
        <v>255</v>
      </c>
      <c r="AH2070">
        <v>268</v>
      </c>
      <c r="AI2070">
        <v>312</v>
      </c>
      <c r="AJ2070" s="1">
        <v>1692</v>
      </c>
      <c r="AK2070" s="1">
        <v>1924</v>
      </c>
      <c r="AL2070" s="1">
        <v>2499</v>
      </c>
      <c r="AM2070" s="1">
        <v>2755</v>
      </c>
      <c r="AN2070" s="1">
        <v>2800</v>
      </c>
      <c r="AO2070" s="1">
        <v>3167</v>
      </c>
      <c r="AP2070" s="1">
        <v>3436</v>
      </c>
      <c r="AQ2070" s="1">
        <v>3710</v>
      </c>
      <c r="AR2070">
        <v>698</v>
      </c>
      <c r="AS2070">
        <v>894</v>
      </c>
      <c r="AT2070" s="1">
        <v>1293</v>
      </c>
      <c r="AU2070" s="1">
        <v>1359</v>
      </c>
      <c r="AV2070" s="1">
        <v>1304</v>
      </c>
      <c r="AW2070" s="1">
        <v>1455</v>
      </c>
      <c r="AX2070" s="1">
        <v>1509</v>
      </c>
      <c r="AY2070" s="1">
        <v>1522</v>
      </c>
      <c r="AZ2070">
        <v>994</v>
      </c>
      <c r="BA2070" s="1">
        <v>1030</v>
      </c>
      <c r="BB2070" s="1">
        <v>1206</v>
      </c>
      <c r="BC2070" s="1">
        <v>1397</v>
      </c>
      <c r="BD2070" s="1">
        <v>1496</v>
      </c>
      <c r="BE2070" s="1">
        <v>1712</v>
      </c>
      <c r="BF2070" s="1">
        <v>1928</v>
      </c>
      <c r="BG2070" s="1">
        <v>2188</v>
      </c>
      <c r="BH2070">
        <v>994</v>
      </c>
      <c r="BI2070" s="1">
        <v>1030</v>
      </c>
      <c r="BJ2070" s="1">
        <v>1206</v>
      </c>
      <c r="BK2070" s="1">
        <v>1397</v>
      </c>
      <c r="BL2070" s="1">
        <v>1496</v>
      </c>
      <c r="BM2070" s="1">
        <v>1712</v>
      </c>
      <c r="BN2070" s="1">
        <v>1928</v>
      </c>
      <c r="BO2070" s="1">
        <v>2188</v>
      </c>
      <c r="BP2070">
        <v>112</v>
      </c>
      <c r="BQ2070">
        <v>112</v>
      </c>
      <c r="BR2070">
        <v>112</v>
      </c>
      <c r="BS2070">
        <v>112</v>
      </c>
      <c r="BT2070">
        <v>112</v>
      </c>
      <c r="BU2070">
        <v>112</v>
      </c>
      <c r="BV2070">
        <v>112</v>
      </c>
      <c r="BW2070">
        <v>112</v>
      </c>
      <c r="BX2070">
        <v>5.85</v>
      </c>
      <c r="BY2070">
        <v>5.54</v>
      </c>
      <c r="BZ2070">
        <v>9.81</v>
      </c>
      <c r="CA2070">
        <v>8.3800000000000008</v>
      </c>
      <c r="CB2070">
        <v>5.45</v>
      </c>
      <c r="CC2070">
        <v>8.5500000000000007</v>
      </c>
      <c r="CD2070">
        <v>8.1</v>
      </c>
      <c r="CE2070">
        <v>8.7200000000000006</v>
      </c>
      <c r="CF2070">
        <v>10.66</v>
      </c>
      <c r="CG2070">
        <v>9.9</v>
      </c>
      <c r="CH2070">
        <v>19.399999999999999</v>
      </c>
      <c r="CI2070">
        <v>16.91</v>
      </c>
      <c r="CJ2070">
        <v>10.47</v>
      </c>
      <c r="CK2070">
        <v>15.9</v>
      </c>
      <c r="CL2070">
        <v>14.7</v>
      </c>
      <c r="CM2070">
        <v>15.14</v>
      </c>
      <c r="CN2070">
        <v>441</v>
      </c>
      <c r="CO2070">
        <v>446</v>
      </c>
      <c r="CP2070">
        <v>965</v>
      </c>
      <c r="CQ2070">
        <v>979</v>
      </c>
      <c r="CR2070">
        <v>674</v>
      </c>
      <c r="CS2070" s="1">
        <v>1134</v>
      </c>
      <c r="CT2070" s="1">
        <v>1190</v>
      </c>
      <c r="CU2070" s="1">
        <v>1386</v>
      </c>
      <c r="CV2070">
        <v>19.95</v>
      </c>
      <c r="CW2070">
        <v>23.68</v>
      </c>
      <c r="CX2070">
        <v>7.77</v>
      </c>
      <c r="CY2070">
        <v>7.09</v>
      </c>
      <c r="CZ2070">
        <v>18.399999999999999</v>
      </c>
      <c r="DA2070">
        <v>12.7</v>
      </c>
      <c r="DB2070">
        <v>12.1</v>
      </c>
      <c r="DC2070">
        <v>10.39</v>
      </c>
      <c r="DD2070">
        <v>1.72</v>
      </c>
      <c r="DE2070">
        <v>2</v>
      </c>
      <c r="DF2070">
        <v>1.24</v>
      </c>
      <c r="DG2070">
        <v>1</v>
      </c>
      <c r="DH2070">
        <v>1.68</v>
      </c>
      <c r="DI2070">
        <v>1.73</v>
      </c>
      <c r="DJ2070">
        <v>1.55</v>
      </c>
      <c r="DK2070">
        <v>1.38</v>
      </c>
      <c r="DL2070" s="6">
        <f>(CM2070*3+CL2070*2+CK2070)/6</f>
        <v>15.12</v>
      </c>
      <c r="DM2070">
        <f>BH2070+(BH2070*(CG2070-8.25)/8.25)</f>
        <v>1192.8</v>
      </c>
      <c r="DN2070">
        <f>BI2070+(BI2070*(CH2070-8.25)/8.25)</f>
        <v>2422.060606060606</v>
      </c>
      <c r="DO2070">
        <f>BJ2070+(BJ2070*(CI2070-8.25)/8.25)</f>
        <v>2471.9345454545455</v>
      </c>
      <c r="DP2070">
        <f>BK2070+(BK2070*(CJ2070-8.25)/8.25)</f>
        <v>1772.92</v>
      </c>
      <c r="DQ2070">
        <f>BL2070+(BL2070*(CK2070-8.25)/8.25)</f>
        <v>2883.2</v>
      </c>
      <c r="DR2070">
        <f>BM2070+(BM2070*(CL2070-8.25)/8.25)</f>
        <v>3050.4727272727273</v>
      </c>
      <c r="DS2070">
        <f>BN2070+(BN2070*(CM2070-8.25)/8.25)</f>
        <v>3538.1721212121215</v>
      </c>
      <c r="DT2070" s="8">
        <f>DM2070*10^8/$I2070</f>
        <v>5305.5145504003422</v>
      </c>
      <c r="DU2070" s="8">
        <f>DN2070*10^8/$I2070</f>
        <v>10773.204047121073</v>
      </c>
      <c r="DV2070" s="8">
        <f>DO2070*10^8/$I2070</f>
        <v>10995.040827084464</v>
      </c>
      <c r="DW2070" s="8">
        <f>DP2070*10^8/$I2070</f>
        <v>7885.8592024612462</v>
      </c>
      <c r="DX2070" s="8">
        <f>DQ2070*10^8/$I2070</f>
        <v>12824.328933362061</v>
      </c>
      <c r="DY2070" s="8">
        <f>DR2070*10^8/$I2070</f>
        <v>13568.349631241506</v>
      </c>
      <c r="DZ2070" s="8">
        <f>DS2070*10^8/$I2070</f>
        <v>15737.612064815354</v>
      </c>
      <c r="EA2070" s="8">
        <f>DT2070*10^8/$I2070</f>
        <v>23598.662512164443</v>
      </c>
      <c r="EB2070" s="8">
        <f>DZ2070*0.8</f>
        <v>12590.089651852284</v>
      </c>
      <c r="EC2070" s="10">
        <f>G2070-E2070</f>
        <v>1450</v>
      </c>
      <c r="ED2070" s="4">
        <f>EC2070/E2070*100</f>
        <v>11.196911196911197</v>
      </c>
      <c r="EE2070" s="4">
        <f>DY2070-G2070</f>
        <v>-831.65036875849364</v>
      </c>
      <c r="EF2070" s="12">
        <f>EE2070/G2070</f>
        <v>-5.7753497830450945E-2</v>
      </c>
      <c r="EG2070" s="4">
        <f>G2070-F2070</f>
        <v>-250</v>
      </c>
    </row>
    <row r="2071" spans="1:137" x14ac:dyDescent="0.3">
      <c r="A2071">
        <v>2070</v>
      </c>
      <c r="B2071" t="s">
        <v>7291</v>
      </c>
      <c r="C2071" t="s">
        <v>4335</v>
      </c>
      <c r="D2071" t="str">
        <f>VLOOKUP(C2071,Sheet1!$A$2:$B$3197,2,FALSE)</f>
        <v>통신장비</v>
      </c>
      <c r="E2071">
        <v>8830</v>
      </c>
      <c r="F2071">
        <v>9960</v>
      </c>
      <c r="G2071" s="7">
        <v>10350</v>
      </c>
      <c r="H2071" t="s">
        <v>1992</v>
      </c>
      <c r="I2071" s="7">
        <f>VALUE(LEFT(H2071,FIND("/",H2071)-1)) + VALUE(MID(H2071,FIND("/",H2071)+1,LEN(H2071)))</f>
        <v>8625000</v>
      </c>
      <c r="J2071">
        <v>0</v>
      </c>
      <c r="K2071" s="1">
        <f>G2071*I2071/(10^8)</f>
        <v>892.6875</v>
      </c>
      <c r="L2071">
        <v>878</v>
      </c>
      <c r="M2071" s="1">
        <v>1174</v>
      </c>
      <c r="N2071" s="1">
        <v>1273</v>
      </c>
      <c r="O2071" s="1">
        <v>1046</v>
      </c>
      <c r="P2071" s="1">
        <v>1037</v>
      </c>
      <c r="Q2071" s="3"/>
      <c r="R2071" s="3"/>
      <c r="S2071" s="3"/>
      <c r="T2071">
        <v>107</v>
      </c>
      <c r="U2071">
        <v>176</v>
      </c>
      <c r="V2071">
        <v>201</v>
      </c>
      <c r="W2071">
        <v>105</v>
      </c>
      <c r="X2071">
        <v>86</v>
      </c>
      <c r="Y2071" s="3"/>
      <c r="Z2071" s="3"/>
      <c r="AA2071" s="3"/>
      <c r="AB2071">
        <v>105</v>
      </c>
      <c r="AC2071">
        <v>153</v>
      </c>
      <c r="AD2071">
        <v>170</v>
      </c>
      <c r="AE2071">
        <v>107</v>
      </c>
      <c r="AF2071">
        <v>91</v>
      </c>
      <c r="AG2071" s="3"/>
      <c r="AH2071" s="3"/>
      <c r="AI2071" s="3"/>
      <c r="AJ2071">
        <v>718</v>
      </c>
      <c r="AK2071" s="1">
        <v>1006</v>
      </c>
      <c r="AL2071" s="1">
        <v>1112</v>
      </c>
      <c r="AM2071" s="1">
        <v>1092</v>
      </c>
      <c r="AN2071" s="1">
        <v>1083</v>
      </c>
      <c r="AO2071" s="3"/>
      <c r="AP2071" s="3"/>
      <c r="AQ2071" s="3"/>
      <c r="AR2071">
        <v>260</v>
      </c>
      <c r="AS2071">
        <v>406</v>
      </c>
      <c r="AT2071">
        <v>360</v>
      </c>
      <c r="AU2071">
        <v>277</v>
      </c>
      <c r="AV2071">
        <v>221</v>
      </c>
      <c r="AW2071" s="3"/>
      <c r="AX2071" s="3"/>
      <c r="AY2071" s="3"/>
      <c r="AZ2071">
        <v>458</v>
      </c>
      <c r="BA2071">
        <v>600</v>
      </c>
      <c r="BB2071">
        <v>752</v>
      </c>
      <c r="BC2071">
        <v>815</v>
      </c>
      <c r="BD2071">
        <v>862</v>
      </c>
      <c r="BE2071" s="3"/>
      <c r="BF2071" s="3"/>
      <c r="BG2071" s="3"/>
      <c r="BH2071">
        <v>458</v>
      </c>
      <c r="BI2071">
        <v>600</v>
      </c>
      <c r="BJ2071">
        <v>752</v>
      </c>
      <c r="BK2071">
        <v>815</v>
      </c>
      <c r="BL2071">
        <v>862</v>
      </c>
      <c r="BM2071" s="3"/>
      <c r="BN2071" s="3"/>
      <c r="BO2071" s="3"/>
      <c r="BP2071">
        <v>43</v>
      </c>
      <c r="BQ2071">
        <v>43</v>
      </c>
      <c r="BR2071">
        <v>43</v>
      </c>
      <c r="BS2071">
        <v>43</v>
      </c>
      <c r="BT2071">
        <v>43</v>
      </c>
      <c r="BU2071" s="3"/>
      <c r="BV2071" s="3"/>
      <c r="BW2071" s="3"/>
      <c r="BX2071">
        <v>15.56</v>
      </c>
      <c r="BY2071">
        <v>17.73</v>
      </c>
      <c r="BZ2071">
        <v>16.100000000000001</v>
      </c>
      <c r="CA2071">
        <v>9.67</v>
      </c>
      <c r="CB2071">
        <v>8.4</v>
      </c>
      <c r="CC2071" s="3"/>
      <c r="CD2071" s="3"/>
      <c r="CE2071" s="3"/>
      <c r="CF2071">
        <v>25.42</v>
      </c>
      <c r="CG2071">
        <v>28.9</v>
      </c>
      <c r="CH2071">
        <v>25.22</v>
      </c>
      <c r="CI2071">
        <v>13.6</v>
      </c>
      <c r="CJ2071">
        <v>10.89</v>
      </c>
      <c r="CK2071" s="3"/>
      <c r="CL2071" s="3"/>
      <c r="CM2071" s="3"/>
      <c r="CN2071" s="1">
        <v>1220</v>
      </c>
      <c r="CO2071" s="1">
        <v>1772</v>
      </c>
      <c r="CP2071" s="1">
        <v>1977</v>
      </c>
      <c r="CQ2071" s="1">
        <v>1236</v>
      </c>
      <c r="CR2071" s="1">
        <v>1059</v>
      </c>
      <c r="CS2071" s="3"/>
      <c r="CT2071" s="3"/>
      <c r="CU2071" s="3"/>
      <c r="CV2071">
        <v>6.76</v>
      </c>
      <c r="CW2071">
        <v>5.33</v>
      </c>
      <c r="CX2071">
        <v>5.46</v>
      </c>
      <c r="CY2071">
        <v>6.49</v>
      </c>
      <c r="CZ2071">
        <v>7.67</v>
      </c>
      <c r="DA2071" s="3"/>
      <c r="DB2071" s="3"/>
      <c r="DC2071" s="3"/>
      <c r="DD2071">
        <v>1.56</v>
      </c>
      <c r="DE2071">
        <v>1.36</v>
      </c>
      <c r="DF2071">
        <v>1.24</v>
      </c>
      <c r="DG2071">
        <v>0.83</v>
      </c>
      <c r="DH2071">
        <v>0.78</v>
      </c>
      <c r="DI2071" s="3"/>
      <c r="DJ2071" s="3"/>
      <c r="DK2071" s="3"/>
      <c r="DL2071" s="6">
        <f>(CM2071*3+CL2071*2+CK2071)/6</f>
        <v>0</v>
      </c>
      <c r="DM2071">
        <f>BH2071+(BH2071*(CG2071-8.25)/8.25)</f>
        <v>1604.3878787878787</v>
      </c>
      <c r="DN2071">
        <f>BI2071+(BI2071*(CH2071-8.25)/8.25)</f>
        <v>1834.1818181818182</v>
      </c>
      <c r="DO2071">
        <f>BJ2071+(BJ2071*(CI2071-8.25)/8.25)</f>
        <v>1239.6606060606059</v>
      </c>
      <c r="DP2071">
        <f>BK2071+(BK2071*(CJ2071-8.25)/8.25)</f>
        <v>1075.8000000000002</v>
      </c>
      <c r="DQ2071">
        <f>BL2071+(BL2071*(CK2071-8.25)/8.25)</f>
        <v>0</v>
      </c>
      <c r="DR2071">
        <f>BM2071+(BM2071*(CL2071-8.25)/8.25)</f>
        <v>0</v>
      </c>
      <c r="DS2071">
        <f>BN2071+(BN2071*(CM2071-8.25)/8.25)</f>
        <v>0</v>
      </c>
      <c r="DT2071" s="8">
        <f>DM2071*10^8/$I2071</f>
        <v>18601.598594642073</v>
      </c>
      <c r="DU2071" s="8">
        <f>DN2071*10^8/$I2071</f>
        <v>21265.876152832676</v>
      </c>
      <c r="DV2071" s="8">
        <f>DO2071*10^8/$I2071</f>
        <v>14372.876592007025</v>
      </c>
      <c r="DW2071" s="8">
        <f>DP2071*10^8/$I2071</f>
        <v>12473.043478260872</v>
      </c>
      <c r="DX2071" s="8">
        <f>DQ2071*10^8/$I2071</f>
        <v>0</v>
      </c>
      <c r="DY2071" s="8">
        <f>DR2071*10^8/$I2071</f>
        <v>0</v>
      </c>
      <c r="DZ2071" s="8">
        <f>DS2071*10^8/$I2071</f>
        <v>0</v>
      </c>
      <c r="EA2071" s="8">
        <f>DT2071*10^8/$I2071</f>
        <v>215670.7083436762</v>
      </c>
      <c r="EB2071" s="8">
        <f>DZ2071*0.8</f>
        <v>0</v>
      </c>
      <c r="EC2071" s="10">
        <f>G2071-E2071</f>
        <v>1520</v>
      </c>
      <c r="ED2071" s="4">
        <f>EC2071/E2071*100</f>
        <v>17.214043035107586</v>
      </c>
      <c r="EE2071" s="4">
        <f>DY2071-G2071</f>
        <v>-10350</v>
      </c>
      <c r="EF2071" s="12">
        <f>EE2071/G2071</f>
        <v>-1</v>
      </c>
      <c r="EG2071" s="4">
        <f>G2071-F2071</f>
        <v>390</v>
      </c>
    </row>
    <row r="2072" spans="1:137" x14ac:dyDescent="0.3">
      <c r="A2072">
        <v>2071</v>
      </c>
      <c r="B2072" t="s">
        <v>7530</v>
      </c>
      <c r="C2072" t="s">
        <v>4336</v>
      </c>
      <c r="D2072" t="str">
        <f>VLOOKUP(C2072,Sheet1!$A$2:$B$3197,2,FALSE)</f>
        <v>제약</v>
      </c>
      <c r="E2072" s="7">
        <v>17250</v>
      </c>
      <c r="F2072" s="7">
        <v>15650</v>
      </c>
      <c r="G2072" s="7">
        <v>15850</v>
      </c>
      <c r="H2072" t="s">
        <v>1993</v>
      </c>
      <c r="I2072" s="7">
        <f>VALUE(LEFT(H2072,FIND("/",H2072)-1)) + VALUE(MID(H2072,FIND("/",H2072)+1,LEN(H2072)))</f>
        <v>6370000</v>
      </c>
      <c r="J2072" s="1">
        <v>19006</v>
      </c>
      <c r="K2072" s="1">
        <f>G2072*I2072/(10^8)</f>
        <v>1009.645</v>
      </c>
      <c r="L2072">
        <v>659</v>
      </c>
      <c r="M2072">
        <v>618</v>
      </c>
      <c r="N2072">
        <v>669</v>
      </c>
      <c r="O2072">
        <v>716</v>
      </c>
      <c r="P2072">
        <v>537</v>
      </c>
      <c r="Q2072" s="3"/>
      <c r="R2072" s="3"/>
      <c r="S2072" s="3"/>
      <c r="T2072">
        <v>96</v>
      </c>
      <c r="U2072">
        <v>76</v>
      </c>
      <c r="V2072">
        <v>94</v>
      </c>
      <c r="W2072">
        <v>104</v>
      </c>
      <c r="X2072">
        <v>39</v>
      </c>
      <c r="Y2072" s="3"/>
      <c r="Z2072" s="3"/>
      <c r="AA2072" s="3"/>
      <c r="AB2072">
        <v>99</v>
      </c>
      <c r="AC2072">
        <v>58</v>
      </c>
      <c r="AD2072">
        <v>88</v>
      </c>
      <c r="AE2072">
        <v>102</v>
      </c>
      <c r="AF2072">
        <v>1</v>
      </c>
      <c r="AG2072" s="3"/>
      <c r="AH2072" s="3"/>
      <c r="AI2072" s="3"/>
      <c r="AJ2072" s="1">
        <v>1623</v>
      </c>
      <c r="AK2072" s="1">
        <v>1680</v>
      </c>
      <c r="AL2072" s="1">
        <v>1737</v>
      </c>
      <c r="AM2072" s="1">
        <v>1908</v>
      </c>
      <c r="AN2072" s="1">
        <v>1821</v>
      </c>
      <c r="AO2072" s="3"/>
      <c r="AP2072" s="3"/>
      <c r="AQ2072" s="3"/>
      <c r="AR2072">
        <v>134</v>
      </c>
      <c r="AS2072">
        <v>119</v>
      </c>
      <c r="AT2072">
        <v>128</v>
      </c>
      <c r="AU2072">
        <v>226</v>
      </c>
      <c r="AV2072">
        <v>158</v>
      </c>
      <c r="AW2072" s="3"/>
      <c r="AX2072" s="3"/>
      <c r="AY2072" s="3"/>
      <c r="AZ2072" s="1">
        <v>1489</v>
      </c>
      <c r="BA2072" s="1">
        <v>1561</v>
      </c>
      <c r="BB2072" s="1">
        <v>1609</v>
      </c>
      <c r="BC2072" s="1">
        <v>1681</v>
      </c>
      <c r="BD2072" s="1">
        <v>1663</v>
      </c>
      <c r="BE2072" s="3"/>
      <c r="BF2072" s="3"/>
      <c r="BG2072" s="3"/>
      <c r="BH2072" s="1">
        <v>1489</v>
      </c>
      <c r="BI2072" s="1">
        <v>1561</v>
      </c>
      <c r="BJ2072" s="1">
        <v>1609</v>
      </c>
      <c r="BK2072" s="1">
        <v>1681</v>
      </c>
      <c r="BL2072" s="1">
        <v>1663</v>
      </c>
      <c r="BM2072" s="3"/>
      <c r="BN2072" s="3"/>
      <c r="BO2072" s="3"/>
      <c r="BP2072">
        <v>64</v>
      </c>
      <c r="BQ2072">
        <v>64</v>
      </c>
      <c r="BR2072">
        <v>64</v>
      </c>
      <c r="BS2072">
        <v>64</v>
      </c>
      <c r="BT2072">
        <v>64</v>
      </c>
      <c r="BU2072" s="3"/>
      <c r="BV2072" s="3"/>
      <c r="BW2072" s="3"/>
      <c r="BX2072">
        <v>6.26</v>
      </c>
      <c r="BY2072">
        <v>3.51</v>
      </c>
      <c r="BZ2072">
        <v>5.15</v>
      </c>
      <c r="CA2072">
        <v>5.6</v>
      </c>
      <c r="CB2072">
        <v>7.0000000000000007E-2</v>
      </c>
      <c r="CC2072" s="3"/>
      <c r="CD2072" s="3"/>
      <c r="CE2072" s="3"/>
      <c r="CF2072">
        <v>6.83</v>
      </c>
      <c r="CG2072">
        <v>3.8</v>
      </c>
      <c r="CH2072">
        <v>5.55</v>
      </c>
      <c r="CI2072">
        <v>6.2</v>
      </c>
      <c r="CJ2072">
        <v>7.0000000000000007E-2</v>
      </c>
      <c r="CK2072" s="3"/>
      <c r="CL2072" s="3"/>
      <c r="CM2072" s="3"/>
      <c r="CN2072" s="1">
        <v>1549</v>
      </c>
      <c r="CO2072">
        <v>911</v>
      </c>
      <c r="CP2072" s="1">
        <v>1382</v>
      </c>
      <c r="CQ2072" s="1">
        <v>1601</v>
      </c>
      <c r="CR2072">
        <v>19</v>
      </c>
      <c r="CS2072" s="3"/>
      <c r="CT2072" s="3"/>
      <c r="CU2072" s="3"/>
      <c r="CV2072">
        <v>14.01</v>
      </c>
      <c r="CW2072">
        <v>17.73</v>
      </c>
      <c r="CX2072">
        <v>11.44</v>
      </c>
      <c r="CY2072">
        <v>9.9600000000000009</v>
      </c>
      <c r="CZ2072">
        <v>851.21</v>
      </c>
      <c r="DA2072" s="3"/>
      <c r="DB2072" s="3"/>
      <c r="DC2072" s="3"/>
      <c r="DD2072">
        <v>0.92</v>
      </c>
      <c r="DE2072">
        <v>0.65</v>
      </c>
      <c r="DF2072">
        <v>0.62</v>
      </c>
      <c r="DG2072">
        <v>0.6</v>
      </c>
      <c r="DH2072">
        <v>0.63</v>
      </c>
      <c r="DI2072" s="3"/>
      <c r="DJ2072" s="3"/>
      <c r="DK2072" s="3"/>
      <c r="DL2072" s="6">
        <f>(CM2072*3+CL2072*2+CK2072)/6</f>
        <v>0</v>
      </c>
      <c r="DM2072">
        <f>BH2072+(BH2072*(CG2072-8.25)/8.25)</f>
        <v>685.84242424242427</v>
      </c>
      <c r="DN2072">
        <f>BI2072+(BI2072*(CH2072-8.25)/8.25)</f>
        <v>1050.1272727272726</v>
      </c>
      <c r="DO2072">
        <f>BJ2072+(BJ2072*(CI2072-8.25)/8.25)</f>
        <v>1209.1878787878788</v>
      </c>
      <c r="DP2072">
        <f>BK2072+(BK2072*(CJ2072-8.25)/8.25)</f>
        <v>14.263030303030291</v>
      </c>
      <c r="DQ2072">
        <f>BL2072+(BL2072*(CK2072-8.25)/8.25)</f>
        <v>0</v>
      </c>
      <c r="DR2072">
        <f>BM2072+(BM2072*(CL2072-8.25)/8.25)</f>
        <v>0</v>
      </c>
      <c r="DS2072">
        <f>BN2072+(BN2072*(CM2072-8.25)/8.25)</f>
        <v>0</v>
      </c>
      <c r="DT2072" s="8">
        <f>DM2072*10^8/$I2072</f>
        <v>10766.757052471337</v>
      </c>
      <c r="DU2072" s="8">
        <f>DN2072*10^8/$I2072</f>
        <v>16485.514485514483</v>
      </c>
      <c r="DV2072" s="8">
        <f>DO2072*10^8/$I2072</f>
        <v>18982.541268255554</v>
      </c>
      <c r="DW2072" s="8">
        <f>DP2072*10^8/$I2072</f>
        <v>223.90942390942371</v>
      </c>
      <c r="DX2072" s="8">
        <f>DQ2072*10^8/$I2072</f>
        <v>0</v>
      </c>
      <c r="DY2072" s="8">
        <f>DR2072*10^8/$I2072</f>
        <v>0</v>
      </c>
      <c r="DZ2072" s="8">
        <f>DS2072*10^8/$I2072</f>
        <v>0</v>
      </c>
      <c r="EA2072" s="8">
        <f>DT2072*10^8/$I2072</f>
        <v>169022.87366517013</v>
      </c>
      <c r="EB2072" s="8">
        <f>DZ2072*0.8</f>
        <v>0</v>
      </c>
      <c r="EC2072" s="10">
        <f>G2072-E2072</f>
        <v>-1400</v>
      </c>
      <c r="ED2072" s="4">
        <f>EC2072/E2072*100</f>
        <v>-8.115942028985506</v>
      </c>
      <c r="EE2072" s="4">
        <f>DY2072-G2072</f>
        <v>-15850</v>
      </c>
      <c r="EF2072" s="12">
        <f>EE2072/G2072</f>
        <v>-1</v>
      </c>
      <c r="EG2072" s="4">
        <f>G2072-F2072</f>
        <v>200</v>
      </c>
    </row>
    <row r="2073" spans="1:137" x14ac:dyDescent="0.3">
      <c r="A2073">
        <v>2072</v>
      </c>
      <c r="B2073" t="s">
        <v>6206</v>
      </c>
      <c r="C2073" t="s">
        <v>4337</v>
      </c>
      <c r="D2073" t="str">
        <f>VLOOKUP(C2073,Sheet1!$A$2:$B$3197,2,FALSE)</f>
        <v>에너지장비및서비스</v>
      </c>
      <c r="E2073">
        <v>2725</v>
      </c>
      <c r="F2073">
        <v>1195</v>
      </c>
      <c r="G2073" s="7">
        <v>1245</v>
      </c>
      <c r="H2073" t="s">
        <v>1994</v>
      </c>
      <c r="I2073" s="7">
        <f>VALUE(LEFT(H2073,FIND("/",H2073)-1)) + VALUE(MID(H2073,FIND("/",H2073)+1,LEN(H2073)))</f>
        <v>38785447</v>
      </c>
      <c r="J2073">
        <v>25</v>
      </c>
      <c r="K2073" s="1">
        <f>G2073*I2073/(10^8)</f>
        <v>482.87881514999998</v>
      </c>
      <c r="L2073" s="1">
        <v>1057</v>
      </c>
      <c r="M2073">
        <v>289</v>
      </c>
      <c r="N2073">
        <v>364</v>
      </c>
      <c r="O2073">
        <v>531</v>
      </c>
      <c r="P2073">
        <v>414</v>
      </c>
      <c r="Q2073" s="3"/>
      <c r="R2073" s="3"/>
      <c r="S2073" s="3"/>
      <c r="T2073">
        <v>50</v>
      </c>
      <c r="U2073">
        <v>-231</v>
      </c>
      <c r="V2073">
        <v>-256</v>
      </c>
      <c r="W2073">
        <v>2</v>
      </c>
      <c r="X2073">
        <v>-138</v>
      </c>
      <c r="Y2073" s="3"/>
      <c r="Z2073" s="3"/>
      <c r="AA2073" s="3"/>
      <c r="AB2073">
        <v>33</v>
      </c>
      <c r="AC2073">
        <v>-279</v>
      </c>
      <c r="AD2073">
        <v>-260</v>
      </c>
      <c r="AE2073">
        <v>2</v>
      </c>
      <c r="AF2073">
        <v>-241</v>
      </c>
      <c r="AG2073" s="3"/>
      <c r="AH2073" s="3"/>
      <c r="AI2073" s="3"/>
      <c r="AJ2073" s="1">
        <v>1100</v>
      </c>
      <c r="AK2073">
        <v>686</v>
      </c>
      <c r="AL2073">
        <v>485</v>
      </c>
      <c r="AM2073">
        <v>677</v>
      </c>
      <c r="AN2073">
        <v>610</v>
      </c>
      <c r="AO2073" s="3"/>
      <c r="AP2073" s="3"/>
      <c r="AQ2073" s="3"/>
      <c r="AR2073">
        <v>280</v>
      </c>
      <c r="AS2073">
        <v>83</v>
      </c>
      <c r="AT2073">
        <v>149</v>
      </c>
      <c r="AU2073">
        <v>221</v>
      </c>
      <c r="AV2073">
        <v>326</v>
      </c>
      <c r="AW2073" s="3"/>
      <c r="AX2073" s="3"/>
      <c r="AY2073" s="3"/>
      <c r="AZ2073">
        <v>820</v>
      </c>
      <c r="BA2073">
        <v>603</v>
      </c>
      <c r="BB2073">
        <v>336</v>
      </c>
      <c r="BC2073">
        <v>456</v>
      </c>
      <c r="BD2073">
        <v>284</v>
      </c>
      <c r="BE2073" s="3"/>
      <c r="BF2073" s="3"/>
      <c r="BG2073" s="3"/>
      <c r="BH2073">
        <v>785</v>
      </c>
      <c r="BI2073">
        <v>599</v>
      </c>
      <c r="BJ2073">
        <v>336</v>
      </c>
      <c r="BK2073">
        <v>456</v>
      </c>
      <c r="BL2073">
        <v>284</v>
      </c>
      <c r="BM2073" s="3"/>
      <c r="BN2073" s="3"/>
      <c r="BO2073" s="3"/>
      <c r="BP2073">
        <v>138</v>
      </c>
      <c r="BQ2073">
        <v>148</v>
      </c>
      <c r="BR2073">
        <v>148</v>
      </c>
      <c r="BS2073">
        <v>180</v>
      </c>
      <c r="BT2073">
        <v>194</v>
      </c>
      <c r="BU2073" s="3"/>
      <c r="BV2073" s="3"/>
      <c r="BW2073" s="3"/>
      <c r="BX2073">
        <v>3.12</v>
      </c>
      <c r="BY2073">
        <v>-31.26</v>
      </c>
      <c r="BZ2073">
        <v>-44.33</v>
      </c>
      <c r="CA2073">
        <v>0.37</v>
      </c>
      <c r="CB2073">
        <v>-37.380000000000003</v>
      </c>
      <c r="CC2073" s="3"/>
      <c r="CD2073" s="3"/>
      <c r="CE2073" s="3"/>
      <c r="CF2073">
        <v>6.65</v>
      </c>
      <c r="CG2073">
        <v>-36.29</v>
      </c>
      <c r="CH2073">
        <v>-54.56</v>
      </c>
      <c r="CI2073">
        <v>1.1200000000000001</v>
      </c>
      <c r="CJ2073">
        <v>-65</v>
      </c>
      <c r="CK2073" s="3"/>
      <c r="CL2073" s="3"/>
      <c r="CM2073" s="3"/>
      <c r="CN2073">
        <v>169</v>
      </c>
      <c r="CO2073">
        <v>-887</v>
      </c>
      <c r="CP2073">
        <v>-860</v>
      </c>
      <c r="CQ2073">
        <v>13</v>
      </c>
      <c r="CR2073">
        <v>-625</v>
      </c>
      <c r="CS2073" s="3"/>
      <c r="CT2073" s="3"/>
      <c r="CU2073" s="3"/>
      <c r="CV2073">
        <v>23.77</v>
      </c>
      <c r="CW2073" t="s">
        <v>2</v>
      </c>
      <c r="CX2073" t="s">
        <v>2</v>
      </c>
      <c r="CY2073">
        <v>160.77000000000001</v>
      </c>
      <c r="CZ2073" t="s">
        <v>2</v>
      </c>
      <c r="DA2073" s="3"/>
      <c r="DB2073" s="3"/>
      <c r="DC2073" s="3"/>
      <c r="DD2073">
        <v>1.4</v>
      </c>
      <c r="DE2073">
        <v>1.92</v>
      </c>
      <c r="DF2073">
        <v>2.38</v>
      </c>
      <c r="DG2073">
        <v>1.66</v>
      </c>
      <c r="DH2073">
        <v>3.67</v>
      </c>
      <c r="DI2073" s="3"/>
      <c r="DJ2073" s="3"/>
      <c r="DK2073" s="3"/>
      <c r="DL2073" s="6">
        <f>(CM2073*3+CL2073*2+CK2073)/6</f>
        <v>0</v>
      </c>
      <c r="DM2073">
        <f>BH2073+(BH2073*(CG2073-8.25)/8.25)</f>
        <v>-3453.0484848484848</v>
      </c>
      <c r="DN2073">
        <f>BI2073+(BI2073*(CH2073-8.25)/8.25)</f>
        <v>-3961.3866666666672</v>
      </c>
      <c r="DO2073">
        <f>BJ2073+(BJ2073*(CI2073-8.25)/8.25)</f>
        <v>45.614545454545464</v>
      </c>
      <c r="DP2073">
        <f>BK2073+(BK2073*(CJ2073-8.25)/8.25)</f>
        <v>-3592.7272727272725</v>
      </c>
      <c r="DQ2073">
        <f>BL2073+(BL2073*(CK2073-8.25)/8.25)</f>
        <v>0</v>
      </c>
      <c r="DR2073">
        <f>BM2073+(BM2073*(CL2073-8.25)/8.25)</f>
        <v>0</v>
      </c>
      <c r="DS2073">
        <f>BN2073+(BN2073*(CM2073-8.25)/8.25)</f>
        <v>0</v>
      </c>
      <c r="DT2073" s="8">
        <f>DM2073*10^8/$I2073</f>
        <v>-8902.9487912012082</v>
      </c>
      <c r="DU2073" s="8">
        <f>DN2073*10^8/$I2073</f>
        <v>-10213.590336258514</v>
      </c>
      <c r="DV2073" s="8">
        <f>DO2073*10^8/$I2073</f>
        <v>117.60737333914305</v>
      </c>
      <c r="DW2073" s="8">
        <f>DP2073*10^8/$I2073</f>
        <v>-9263.0807445052069</v>
      </c>
      <c r="DX2073" s="8">
        <f>DQ2073*10^8/$I2073</f>
        <v>0</v>
      </c>
      <c r="DY2073" s="8">
        <f>DR2073*10^8/$I2073</f>
        <v>0</v>
      </c>
      <c r="DZ2073" s="8">
        <f>DS2073*10^8/$I2073</f>
        <v>0</v>
      </c>
      <c r="EA2073" s="8">
        <f>DT2073*10^8/$I2073</f>
        <v>-22954.353964777583</v>
      </c>
      <c r="EB2073" s="8">
        <f>DZ2073*0.8</f>
        <v>0</v>
      </c>
      <c r="EC2073" s="10">
        <f>G2073-E2073</f>
        <v>-1480</v>
      </c>
      <c r="ED2073" s="4">
        <f>EC2073/E2073*100</f>
        <v>-54.311926605504588</v>
      </c>
      <c r="EE2073" s="4">
        <f>DY2073-G2073</f>
        <v>-1245</v>
      </c>
      <c r="EF2073" s="12">
        <f>EE2073/G2073</f>
        <v>-1</v>
      </c>
      <c r="EG2073" s="4">
        <f>G2073-F2073</f>
        <v>50</v>
      </c>
    </row>
    <row r="2074" spans="1:137" x14ac:dyDescent="0.3">
      <c r="A2074">
        <v>2073</v>
      </c>
      <c r="B2074" t="s">
        <v>6334</v>
      </c>
      <c r="C2074" t="s">
        <v>4338</v>
      </c>
      <c r="D2074" t="str">
        <f>VLOOKUP(C2074,Sheet1!$A$2:$B$3197,2,FALSE)</f>
        <v>전기제품</v>
      </c>
      <c r="E2074">
        <v>1680</v>
      </c>
      <c r="F2074">
        <v>1800</v>
      </c>
      <c r="G2074" s="7">
        <v>2005</v>
      </c>
      <c r="H2074" t="s">
        <v>1995</v>
      </c>
      <c r="I2074" s="7">
        <f>VALUE(LEFT(H2074,FIND("/",H2074)-1)) + VALUE(MID(H2074,FIND("/",H2074)+1,LEN(H2074)))</f>
        <v>48329564</v>
      </c>
      <c r="J2074">
        <v>0</v>
      </c>
      <c r="K2074" s="1">
        <f>G2074*I2074/(10^8)</f>
        <v>969.00775820000001</v>
      </c>
      <c r="L2074" s="1">
        <v>1345</v>
      </c>
      <c r="M2074" s="1">
        <v>1463</v>
      </c>
      <c r="N2074" s="1">
        <v>1593</v>
      </c>
      <c r="O2074" s="1">
        <v>1749</v>
      </c>
      <c r="P2074" s="1">
        <v>1908</v>
      </c>
      <c r="Q2074" s="3"/>
      <c r="R2074" s="3"/>
      <c r="S2074" s="3"/>
      <c r="T2074">
        <v>98</v>
      </c>
      <c r="U2074">
        <v>77</v>
      </c>
      <c r="V2074">
        <v>49</v>
      </c>
      <c r="W2074">
        <v>35</v>
      </c>
      <c r="X2074">
        <v>52</v>
      </c>
      <c r="Y2074" s="3"/>
      <c r="Z2074" s="3"/>
      <c r="AA2074" s="3"/>
      <c r="AB2074">
        <v>70</v>
      </c>
      <c r="AC2074">
        <v>35</v>
      </c>
      <c r="AD2074">
        <v>78</v>
      </c>
      <c r="AE2074">
        <v>-10</v>
      </c>
      <c r="AF2074">
        <v>38</v>
      </c>
      <c r="AG2074" s="3"/>
      <c r="AH2074" s="3"/>
      <c r="AI2074" s="3"/>
      <c r="AJ2074" s="1">
        <v>1184</v>
      </c>
      <c r="AK2074" s="1">
        <v>1206</v>
      </c>
      <c r="AL2074" s="1">
        <v>1291</v>
      </c>
      <c r="AM2074" s="1">
        <v>1392</v>
      </c>
      <c r="AN2074" s="1">
        <v>1560</v>
      </c>
      <c r="AO2074" s="3"/>
      <c r="AP2074" s="3"/>
      <c r="AQ2074" s="3"/>
      <c r="AR2074">
        <v>241</v>
      </c>
      <c r="AS2074">
        <v>233</v>
      </c>
      <c r="AT2074">
        <v>267</v>
      </c>
      <c r="AU2074">
        <v>385</v>
      </c>
      <c r="AV2074">
        <v>526</v>
      </c>
      <c r="AW2074" s="3"/>
      <c r="AX2074" s="3"/>
      <c r="AY2074" s="3"/>
      <c r="AZ2074">
        <v>943</v>
      </c>
      <c r="BA2074">
        <v>973</v>
      </c>
      <c r="BB2074" s="1">
        <v>1025</v>
      </c>
      <c r="BC2074" s="1">
        <v>1007</v>
      </c>
      <c r="BD2074" s="1">
        <v>1034</v>
      </c>
      <c r="BE2074" s="3"/>
      <c r="BF2074" s="3"/>
      <c r="BG2074" s="3"/>
      <c r="BH2074">
        <v>943</v>
      </c>
      <c r="BI2074">
        <v>973</v>
      </c>
      <c r="BJ2074" s="1">
        <v>1025</v>
      </c>
      <c r="BK2074" s="1">
        <v>1007</v>
      </c>
      <c r="BL2074" s="1">
        <v>1034</v>
      </c>
      <c r="BM2074" s="3"/>
      <c r="BN2074" s="3"/>
      <c r="BO2074" s="3"/>
      <c r="BP2074">
        <v>242</v>
      </c>
      <c r="BQ2074">
        <v>242</v>
      </c>
      <c r="BR2074">
        <v>242</v>
      </c>
      <c r="BS2074">
        <v>242</v>
      </c>
      <c r="BT2074">
        <v>242</v>
      </c>
      <c r="BU2074" s="3"/>
      <c r="BV2074" s="3"/>
      <c r="BW2074" s="3"/>
      <c r="BX2074">
        <v>6.12</v>
      </c>
      <c r="BY2074">
        <v>2.9</v>
      </c>
      <c r="BZ2074">
        <v>6.27</v>
      </c>
      <c r="CA2074">
        <v>-0.74</v>
      </c>
      <c r="CB2074">
        <v>2.54</v>
      </c>
      <c r="CC2074" s="3"/>
      <c r="CD2074" s="3"/>
      <c r="CE2074" s="3"/>
      <c r="CF2074">
        <v>7.7</v>
      </c>
      <c r="CG2074">
        <v>3.62</v>
      </c>
      <c r="CH2074">
        <v>7.83</v>
      </c>
      <c r="CI2074">
        <v>-0.98</v>
      </c>
      <c r="CJ2074">
        <v>3.68</v>
      </c>
      <c r="CK2074" s="3"/>
      <c r="CL2074" s="3"/>
      <c r="CM2074" s="3"/>
      <c r="CN2074">
        <v>145</v>
      </c>
      <c r="CO2074">
        <v>72</v>
      </c>
      <c r="CP2074">
        <v>162</v>
      </c>
      <c r="CQ2074">
        <v>-21</v>
      </c>
      <c r="CR2074">
        <v>78</v>
      </c>
      <c r="CS2074" s="3"/>
      <c r="CT2074" s="3"/>
      <c r="CU2074" s="3"/>
      <c r="CV2074">
        <v>13.75</v>
      </c>
      <c r="CW2074">
        <v>23.86</v>
      </c>
      <c r="CX2074">
        <v>6.92</v>
      </c>
      <c r="CY2074" t="s">
        <v>2</v>
      </c>
      <c r="CZ2074">
        <v>21.63</v>
      </c>
      <c r="DA2074" s="3"/>
      <c r="DB2074" s="3"/>
      <c r="DC2074" s="3"/>
      <c r="DD2074">
        <v>1.02</v>
      </c>
      <c r="DE2074">
        <v>0.85</v>
      </c>
      <c r="DF2074">
        <v>0.53</v>
      </c>
      <c r="DG2074">
        <v>0.63</v>
      </c>
      <c r="DH2074">
        <v>0.78</v>
      </c>
      <c r="DI2074" s="3"/>
      <c r="DJ2074" s="3"/>
      <c r="DK2074" s="3"/>
      <c r="DL2074" s="6">
        <f>(CM2074*3+CL2074*2+CK2074)/6</f>
        <v>0</v>
      </c>
      <c r="DM2074">
        <f>BH2074+(BH2074*(CG2074-8.25)/8.25)</f>
        <v>413.77696969696967</v>
      </c>
      <c r="DN2074">
        <f>BI2074+(BI2074*(CH2074-8.25)/8.25)</f>
        <v>923.46545454545458</v>
      </c>
      <c r="DO2074">
        <f>BJ2074+(BJ2074*(CI2074-8.25)/8.25)</f>
        <v>-121.75757575757575</v>
      </c>
      <c r="DP2074">
        <f>BK2074+(BK2074*(CJ2074-8.25)/8.25)</f>
        <v>449.18303030303025</v>
      </c>
      <c r="DQ2074">
        <f>BL2074+(BL2074*(CK2074-8.25)/8.25)</f>
        <v>0</v>
      </c>
      <c r="DR2074">
        <f>BM2074+(BM2074*(CL2074-8.25)/8.25)</f>
        <v>0</v>
      </c>
      <c r="DS2074">
        <f>BN2074+(BN2074*(CM2074-8.25)/8.25)</f>
        <v>0</v>
      </c>
      <c r="DT2074" s="8">
        <f>DM2074*10^8/$I2074</f>
        <v>856.15705057254331</v>
      </c>
      <c r="DU2074" s="8">
        <f>DN2074*10^8/$I2074</f>
        <v>1910.767195304006</v>
      </c>
      <c r="DV2074" s="8">
        <f>DO2074*10^8/$I2074</f>
        <v>-251.93187291649426</v>
      </c>
      <c r="DW2074" s="8">
        <f>DP2074*10^8/$I2074</f>
        <v>929.41668230863877</v>
      </c>
      <c r="DX2074" s="8">
        <f>DQ2074*10^8/$I2074</f>
        <v>0</v>
      </c>
      <c r="DY2074" s="8">
        <f>DR2074*10^8/$I2074</f>
        <v>0</v>
      </c>
      <c r="DZ2074" s="8">
        <f>DS2074*10^8/$I2074</f>
        <v>0</v>
      </c>
      <c r="EA2074" s="8">
        <f>DT2074*10^8/$I2074</f>
        <v>1771.4975673534802</v>
      </c>
      <c r="EB2074" s="8">
        <f>DZ2074*0.8</f>
        <v>0</v>
      </c>
      <c r="EC2074" s="10">
        <f>G2074-E2074</f>
        <v>325</v>
      </c>
      <c r="ED2074" s="4">
        <f>EC2074/E2074*100</f>
        <v>19.345238095238095</v>
      </c>
      <c r="EE2074" s="4">
        <f>DY2074-G2074</f>
        <v>-2005</v>
      </c>
      <c r="EF2074" s="12">
        <f>EE2074/G2074</f>
        <v>-1</v>
      </c>
      <c r="EG2074" s="4">
        <f>G2074-F2074</f>
        <v>205</v>
      </c>
    </row>
    <row r="2075" spans="1:137" x14ac:dyDescent="0.3">
      <c r="A2075">
        <v>2074</v>
      </c>
      <c r="B2075" t="s">
        <v>6725</v>
      </c>
      <c r="C2075" t="s">
        <v>4339</v>
      </c>
      <c r="D2075" t="str">
        <f>VLOOKUP(C2075,Sheet1!$A$2:$B$3197,2,FALSE)</f>
        <v>컴퓨터와주변기기</v>
      </c>
      <c r="E2075">
        <v>3985</v>
      </c>
      <c r="F2075">
        <v>3915</v>
      </c>
      <c r="G2075" s="7">
        <v>4260</v>
      </c>
      <c r="H2075" t="s">
        <v>1996</v>
      </c>
      <c r="I2075" s="7">
        <f>VALUE(LEFT(H2075,FIND("/",H2075)-1)) + VALUE(MID(H2075,FIND("/",H2075)+1,LEN(H2075)))</f>
        <v>8018397</v>
      </c>
      <c r="J2075">
        <v>0</v>
      </c>
      <c r="K2075" s="1">
        <f>G2075*I2075/(10^8)</f>
        <v>341.58371219999998</v>
      </c>
      <c r="L2075" s="1">
        <v>1285</v>
      </c>
      <c r="M2075" s="1">
        <v>1556</v>
      </c>
      <c r="N2075" s="1">
        <v>1761</v>
      </c>
      <c r="O2075" s="1">
        <v>1615</v>
      </c>
      <c r="P2075" s="1">
        <v>1805</v>
      </c>
      <c r="Q2075" s="3"/>
      <c r="R2075" s="3"/>
      <c r="S2075" s="3"/>
      <c r="T2075">
        <v>-45</v>
      </c>
      <c r="U2075">
        <v>10</v>
      </c>
      <c r="V2075">
        <v>-16</v>
      </c>
      <c r="W2075">
        <v>11</v>
      </c>
      <c r="X2075">
        <v>-40</v>
      </c>
      <c r="Y2075" s="3"/>
      <c r="Z2075" s="3"/>
      <c r="AA2075" s="3"/>
      <c r="AB2075">
        <v>-112</v>
      </c>
      <c r="AC2075">
        <v>-13</v>
      </c>
      <c r="AD2075">
        <v>-96</v>
      </c>
      <c r="AE2075">
        <v>17</v>
      </c>
      <c r="AF2075">
        <v>-43</v>
      </c>
      <c r="AG2075" s="3"/>
      <c r="AH2075" s="3"/>
      <c r="AI2075" s="3"/>
      <c r="AJ2075">
        <v>852</v>
      </c>
      <c r="AK2075">
        <v>994</v>
      </c>
      <c r="AL2075">
        <v>633</v>
      </c>
      <c r="AM2075">
        <v>851</v>
      </c>
      <c r="AN2075">
        <v>760</v>
      </c>
      <c r="AO2075" s="3"/>
      <c r="AP2075" s="3"/>
      <c r="AQ2075" s="3"/>
      <c r="AR2075">
        <v>349</v>
      </c>
      <c r="AS2075">
        <v>501</v>
      </c>
      <c r="AT2075">
        <v>239</v>
      </c>
      <c r="AU2075">
        <v>444</v>
      </c>
      <c r="AV2075">
        <v>396</v>
      </c>
      <c r="AW2075" s="3"/>
      <c r="AX2075" s="3"/>
      <c r="AY2075" s="3"/>
      <c r="AZ2075">
        <v>503</v>
      </c>
      <c r="BA2075">
        <v>493</v>
      </c>
      <c r="BB2075">
        <v>394</v>
      </c>
      <c r="BC2075">
        <v>408</v>
      </c>
      <c r="BD2075">
        <v>364</v>
      </c>
      <c r="BE2075" s="3"/>
      <c r="BF2075" s="3"/>
      <c r="BG2075" s="3"/>
      <c r="BH2075">
        <v>500</v>
      </c>
      <c r="BI2075">
        <v>488</v>
      </c>
      <c r="BJ2075">
        <v>388</v>
      </c>
      <c r="BK2075">
        <v>403</v>
      </c>
      <c r="BL2075">
        <v>364</v>
      </c>
      <c r="BM2075" s="3"/>
      <c r="BN2075" s="3"/>
      <c r="BO2075" s="3"/>
      <c r="BP2075">
        <v>40</v>
      </c>
      <c r="BQ2075">
        <v>40</v>
      </c>
      <c r="BR2075">
        <v>40</v>
      </c>
      <c r="BS2075">
        <v>40</v>
      </c>
      <c r="BT2075">
        <v>40</v>
      </c>
      <c r="BU2075" s="3"/>
      <c r="BV2075" s="3"/>
      <c r="BW2075" s="3"/>
      <c r="BX2075">
        <v>-11.9</v>
      </c>
      <c r="BY2075">
        <v>-1.42</v>
      </c>
      <c r="BZ2075">
        <v>-11.78</v>
      </c>
      <c r="CA2075">
        <v>2.31</v>
      </c>
      <c r="CB2075">
        <v>-5.37</v>
      </c>
      <c r="CC2075" s="3"/>
      <c r="CD2075" s="3"/>
      <c r="CE2075" s="3"/>
      <c r="CF2075">
        <v>-20.04</v>
      </c>
      <c r="CG2075">
        <v>-2.71</v>
      </c>
      <c r="CH2075">
        <v>-19.77</v>
      </c>
      <c r="CI2075">
        <v>4.53</v>
      </c>
      <c r="CJ2075">
        <v>-10.18</v>
      </c>
      <c r="CK2075" s="3"/>
      <c r="CL2075" s="3"/>
      <c r="CM2075" s="3"/>
      <c r="CN2075" s="1">
        <v>-1396</v>
      </c>
      <c r="CO2075">
        <v>-167</v>
      </c>
      <c r="CP2075" s="1">
        <v>-1080</v>
      </c>
      <c r="CQ2075">
        <v>223</v>
      </c>
      <c r="CR2075">
        <v>-487</v>
      </c>
      <c r="CS2075" s="3"/>
      <c r="CT2075" s="3"/>
      <c r="CU2075" s="3"/>
      <c r="CV2075" t="s">
        <v>2</v>
      </c>
      <c r="CW2075" t="s">
        <v>2</v>
      </c>
      <c r="CX2075" t="s">
        <v>2</v>
      </c>
      <c r="CY2075">
        <v>13.63</v>
      </c>
      <c r="CZ2075" t="s">
        <v>2</v>
      </c>
      <c r="DA2075" s="3"/>
      <c r="DB2075" s="3"/>
      <c r="DC2075" s="3"/>
      <c r="DD2075">
        <v>0.87</v>
      </c>
      <c r="DE2075">
        <v>0.66</v>
      </c>
      <c r="DF2075">
        <v>0.67</v>
      </c>
      <c r="DG2075">
        <v>0.61</v>
      </c>
      <c r="DH2075">
        <v>0.81</v>
      </c>
      <c r="DI2075" s="3"/>
      <c r="DJ2075" s="3"/>
      <c r="DK2075" s="3"/>
      <c r="DL2075" s="6">
        <f>(CM2075*3+CL2075*2+CK2075)/6</f>
        <v>0</v>
      </c>
      <c r="DM2075">
        <f>BH2075+(BH2075*(CG2075-8.25)/8.25)</f>
        <v>-164.24242424242425</v>
      </c>
      <c r="DN2075">
        <f>BI2075+(BI2075*(CH2075-8.25)/8.25)</f>
        <v>-1169.4254545454546</v>
      </c>
      <c r="DO2075">
        <f>BJ2075+(BJ2075*(CI2075-8.25)/8.25)</f>
        <v>213.04727272727274</v>
      </c>
      <c r="DP2075">
        <f>BK2075+(BK2075*(CJ2075-8.25)/8.25)</f>
        <v>-497.27757575757573</v>
      </c>
      <c r="DQ2075">
        <f>BL2075+(BL2075*(CK2075-8.25)/8.25)</f>
        <v>0</v>
      </c>
      <c r="DR2075">
        <f>BM2075+(BM2075*(CL2075-8.25)/8.25)</f>
        <v>0</v>
      </c>
      <c r="DS2075">
        <f>BN2075+(BN2075*(CM2075-8.25)/8.25)</f>
        <v>0</v>
      </c>
      <c r="DT2075" s="8">
        <f>DM2075*10^8/$I2075</f>
        <v>-2048.319935299091</v>
      </c>
      <c r="DU2075" s="8">
        <f>DN2075*10^8/$I2075</f>
        <v>-14584.279807366167</v>
      </c>
      <c r="DV2075" s="8">
        <f>DO2075*10^8/$I2075</f>
        <v>2656.9808495048669</v>
      </c>
      <c r="DW2075" s="8">
        <f>DP2075*10^8/$I2075</f>
        <v>-6201.7080939940461</v>
      </c>
      <c r="DX2075" s="8">
        <f>DQ2075*10^8/$I2075</f>
        <v>0</v>
      </c>
      <c r="DY2075" s="8">
        <f>DR2075*10^8/$I2075</f>
        <v>0</v>
      </c>
      <c r="DZ2075" s="8">
        <f>DS2075*10^8/$I2075</f>
        <v>0</v>
      </c>
      <c r="EA2075" s="8">
        <f>DT2075*10^8/$I2075</f>
        <v>-25545.254684933796</v>
      </c>
      <c r="EB2075" s="8">
        <f>DZ2075*0.8</f>
        <v>0</v>
      </c>
      <c r="EC2075" s="10">
        <f>G2075-E2075</f>
        <v>275</v>
      </c>
      <c r="ED2075" s="4">
        <f>EC2075/E2075*100</f>
        <v>6.9008782936010036</v>
      </c>
      <c r="EE2075" s="4">
        <f>DY2075-G2075</f>
        <v>-4260</v>
      </c>
      <c r="EF2075" s="12">
        <f>EE2075/G2075</f>
        <v>-1</v>
      </c>
      <c r="EG2075" s="4">
        <f>G2075-F2075</f>
        <v>345</v>
      </c>
    </row>
    <row r="2076" spans="1:137" x14ac:dyDescent="0.3">
      <c r="A2076">
        <v>2075</v>
      </c>
      <c r="B2076" t="s">
        <v>5929</v>
      </c>
      <c r="C2076" t="s">
        <v>4340</v>
      </c>
      <c r="D2076" t="str">
        <f>VLOOKUP(C2076,Sheet1!$A$2:$B$3197,2,FALSE)</f>
        <v>건강관리장비와용품</v>
      </c>
      <c r="E2076">
        <v>31900</v>
      </c>
      <c r="F2076">
        <v>37100</v>
      </c>
      <c r="G2076" s="7">
        <v>38650</v>
      </c>
      <c r="H2076" t="s">
        <v>1997</v>
      </c>
      <c r="I2076" s="7">
        <f>VALUE(LEFT(H2076,FIND("/",H2076)-1)) + VALUE(MID(H2076,FIND("/",H2076)+1,LEN(H2076)))</f>
        <v>15523602</v>
      </c>
      <c r="J2076" s="1">
        <v>777568</v>
      </c>
      <c r="K2076" s="1">
        <f>G2076*I2076/(10^8)</f>
        <v>5999.8721729999997</v>
      </c>
      <c r="L2076">
        <v>880</v>
      </c>
      <c r="M2076">
        <v>919</v>
      </c>
      <c r="N2076">
        <v>910</v>
      </c>
      <c r="O2076" s="1">
        <v>1272</v>
      </c>
      <c r="P2076" s="1">
        <v>1201</v>
      </c>
      <c r="Q2076" s="1">
        <v>1552</v>
      </c>
      <c r="R2076" s="1">
        <v>1884</v>
      </c>
      <c r="S2076" s="1">
        <v>2276</v>
      </c>
      <c r="T2076">
        <v>266</v>
      </c>
      <c r="U2076">
        <v>220</v>
      </c>
      <c r="V2076">
        <v>81</v>
      </c>
      <c r="W2076">
        <v>348</v>
      </c>
      <c r="X2076">
        <v>300</v>
      </c>
      <c r="Y2076">
        <v>458</v>
      </c>
      <c r="Z2076">
        <v>570</v>
      </c>
      <c r="AA2076">
        <v>680</v>
      </c>
      <c r="AB2076">
        <v>209</v>
      </c>
      <c r="AC2076">
        <v>97</v>
      </c>
      <c r="AD2076">
        <v>72</v>
      </c>
      <c r="AE2076">
        <v>256</v>
      </c>
      <c r="AF2076">
        <v>114</v>
      </c>
      <c r="AG2076">
        <v>348</v>
      </c>
      <c r="AH2076">
        <v>430</v>
      </c>
      <c r="AI2076">
        <v>514</v>
      </c>
      <c r="AJ2076" s="1">
        <v>1503</v>
      </c>
      <c r="AK2076" s="1">
        <v>1768</v>
      </c>
      <c r="AL2076" s="1">
        <v>2253</v>
      </c>
      <c r="AM2076" s="1">
        <v>2732</v>
      </c>
      <c r="AN2076" s="1">
        <v>3214</v>
      </c>
      <c r="AO2076" s="1">
        <v>3593</v>
      </c>
      <c r="AP2076" s="1">
        <v>4085</v>
      </c>
      <c r="AQ2076" s="1">
        <v>4460</v>
      </c>
      <c r="AR2076">
        <v>401</v>
      </c>
      <c r="AS2076">
        <v>620</v>
      </c>
      <c r="AT2076" s="1">
        <v>1060</v>
      </c>
      <c r="AU2076" s="1">
        <v>1295</v>
      </c>
      <c r="AV2076" s="1">
        <v>1595</v>
      </c>
      <c r="AW2076" s="1">
        <v>1636</v>
      </c>
      <c r="AX2076" s="1">
        <v>1705</v>
      </c>
      <c r="AY2076" s="1">
        <v>1611</v>
      </c>
      <c r="AZ2076" s="1">
        <v>1102</v>
      </c>
      <c r="BA2076" s="1">
        <v>1148</v>
      </c>
      <c r="BB2076" s="1">
        <v>1193</v>
      </c>
      <c r="BC2076" s="1">
        <v>1437</v>
      </c>
      <c r="BD2076" s="1">
        <v>1619</v>
      </c>
      <c r="BE2076" s="1">
        <v>1957</v>
      </c>
      <c r="BF2076" s="1">
        <v>2380</v>
      </c>
      <c r="BG2076" s="1">
        <v>2849</v>
      </c>
      <c r="BH2076" s="1">
        <v>1068</v>
      </c>
      <c r="BI2076" s="1">
        <v>1104</v>
      </c>
      <c r="BJ2076" s="1">
        <v>1137</v>
      </c>
      <c r="BK2076" s="1">
        <v>1424</v>
      </c>
      <c r="BL2076" s="1">
        <v>1604</v>
      </c>
      <c r="BM2076" s="1">
        <v>1941</v>
      </c>
      <c r="BN2076" s="1">
        <v>2364</v>
      </c>
      <c r="BO2076" s="1">
        <v>2846</v>
      </c>
      <c r="BP2076">
        <v>76</v>
      </c>
      <c r="BQ2076">
        <v>76</v>
      </c>
      <c r="BR2076">
        <v>76</v>
      </c>
      <c r="BS2076">
        <v>78</v>
      </c>
      <c r="BT2076">
        <v>78</v>
      </c>
      <c r="BU2076">
        <v>79</v>
      </c>
      <c r="BV2076">
        <v>79</v>
      </c>
      <c r="BW2076">
        <v>79</v>
      </c>
      <c r="BX2076">
        <v>15.35</v>
      </c>
      <c r="BY2076">
        <v>5.9</v>
      </c>
      <c r="BZ2076">
        <v>3.57</v>
      </c>
      <c r="CA2076">
        <v>10.27</v>
      </c>
      <c r="CB2076">
        <v>3.84</v>
      </c>
      <c r="CC2076">
        <v>10.220000000000001</v>
      </c>
      <c r="CD2076">
        <v>11.19</v>
      </c>
      <c r="CE2076">
        <v>12.04</v>
      </c>
      <c r="CF2076">
        <v>22.24</v>
      </c>
      <c r="CG2076">
        <v>7.88</v>
      </c>
      <c r="CH2076">
        <v>4.87</v>
      </c>
      <c r="CI2076">
        <v>16.97</v>
      </c>
      <c r="CJ2076">
        <v>7.37</v>
      </c>
      <c r="CK2076">
        <v>19.18</v>
      </c>
      <c r="CL2076">
        <v>19.46</v>
      </c>
      <c r="CM2076">
        <v>19.95</v>
      </c>
      <c r="CN2076" s="1">
        <v>1352</v>
      </c>
      <c r="CO2076">
        <v>564</v>
      </c>
      <c r="CP2076">
        <v>360</v>
      </c>
      <c r="CQ2076" s="1">
        <v>1400</v>
      </c>
      <c r="CR2076">
        <v>718</v>
      </c>
      <c r="CS2076" s="1">
        <v>2190</v>
      </c>
      <c r="CT2076" s="1">
        <v>2698</v>
      </c>
      <c r="CU2076" s="1">
        <v>3348</v>
      </c>
      <c r="CV2076">
        <v>29.25</v>
      </c>
      <c r="CW2076">
        <v>62.84</v>
      </c>
      <c r="CX2076">
        <v>79.97</v>
      </c>
      <c r="CY2076">
        <v>30</v>
      </c>
      <c r="CZ2076">
        <v>44.05</v>
      </c>
      <c r="DA2076">
        <v>17.649999999999999</v>
      </c>
      <c r="DB2076">
        <v>14.32</v>
      </c>
      <c r="DC2076">
        <v>11.54</v>
      </c>
      <c r="DD2076">
        <v>5</v>
      </c>
      <c r="DE2076">
        <v>4.16</v>
      </c>
      <c r="DF2076">
        <v>3.31</v>
      </c>
      <c r="DG2076">
        <v>4.01</v>
      </c>
      <c r="DH2076">
        <v>2.68</v>
      </c>
      <c r="DI2076">
        <v>2.76</v>
      </c>
      <c r="DJ2076">
        <v>2.31</v>
      </c>
      <c r="DK2076">
        <v>1.95</v>
      </c>
      <c r="DL2076" s="6">
        <f>(CM2076*3+CL2076*2+CK2076)/6</f>
        <v>19.658333333333331</v>
      </c>
      <c r="DM2076">
        <f>BH2076+(BH2076*(CG2076-8.25)/8.25)</f>
        <v>1020.1018181818182</v>
      </c>
      <c r="DN2076">
        <f>BI2076+(BI2076*(CH2076-8.25)/8.25)</f>
        <v>651.6945454545455</v>
      </c>
      <c r="DO2076">
        <f>BJ2076+(BJ2076*(CI2076-8.25)/8.25)</f>
        <v>2338.7745454545457</v>
      </c>
      <c r="DP2076">
        <f>BK2076+(BK2076*(CJ2076-8.25)/8.25)</f>
        <v>1272.1066666666666</v>
      </c>
      <c r="DQ2076">
        <f>BL2076+(BL2076*(CK2076-8.25)/8.25)</f>
        <v>3729.0569696969696</v>
      </c>
      <c r="DR2076">
        <f>BM2076+(BM2076*(CL2076-8.25)/8.25)</f>
        <v>4578.4072727272724</v>
      </c>
      <c r="DS2076">
        <f>BN2076+(BN2076*(CM2076-8.25)/8.25)</f>
        <v>5716.5818181818177</v>
      </c>
      <c r="DT2076" s="8">
        <f>DM2076*10^8/$I2076</f>
        <v>6571.2958769608895</v>
      </c>
      <c r="DU2076" s="8">
        <f>DN2076*10^8/$I2076</f>
        <v>4198.088468478807</v>
      </c>
      <c r="DV2076" s="8">
        <f>DO2076*10^8/$I2076</f>
        <v>15065.927002344853</v>
      </c>
      <c r="DW2076" s="8">
        <f>DP2076*10^8/$I2076</f>
        <v>8194.6616942811761</v>
      </c>
      <c r="DX2076" s="8">
        <f>DQ2076*10^8/$I2076</f>
        <v>24021.853753381267</v>
      </c>
      <c r="DY2076" s="8">
        <f>DR2076*10^8/$I2076</f>
        <v>29493.20185307039</v>
      </c>
      <c r="DZ2076" s="8">
        <f>DS2076*10^8/$I2076</f>
        <v>36825.099085778013</v>
      </c>
      <c r="EA2076" s="8">
        <f>DT2076*10^8/$I2076</f>
        <v>42330.999448200811</v>
      </c>
      <c r="EB2076" s="8">
        <f>DZ2076*0.8</f>
        <v>29460.079268622412</v>
      </c>
      <c r="EC2076" s="10">
        <f>G2076-E2076</f>
        <v>6750</v>
      </c>
      <c r="ED2076" s="4">
        <f>EC2076/E2076*100</f>
        <v>21.159874608150471</v>
      </c>
      <c r="EE2076" s="4">
        <f>DY2076-G2076</f>
        <v>-9156.7981469296101</v>
      </c>
      <c r="EF2076" s="12">
        <f>EE2076/G2076</f>
        <v>-0.23691586408614773</v>
      </c>
      <c r="EG2076" s="4">
        <f>G2076-F2076</f>
        <v>1550</v>
      </c>
    </row>
    <row r="2077" spans="1:137" x14ac:dyDescent="0.3">
      <c r="A2077">
        <v>2076</v>
      </c>
      <c r="B2077" t="s">
        <v>7741</v>
      </c>
      <c r="C2077" t="s">
        <v>4341</v>
      </c>
      <c r="D2077" t="str">
        <f>VLOOKUP(C2077,Sheet1!$A$2:$B$3197,2,FALSE)</f>
        <v>게임엔터테인먼트</v>
      </c>
      <c r="E2077">
        <v>16600</v>
      </c>
      <c r="F2077">
        <v>33750</v>
      </c>
      <c r="G2077" s="7">
        <v>31900</v>
      </c>
      <c r="H2077" t="s">
        <v>1998</v>
      </c>
      <c r="I2077" s="7">
        <f>VALUE(LEFT(H2077,FIND("/",H2077)-1)) + VALUE(MID(H2077,FIND("/",H2077)+1,LEN(H2077)))</f>
        <v>8856866</v>
      </c>
      <c r="J2077" s="1">
        <v>390019</v>
      </c>
      <c r="K2077" s="1">
        <f>G2077*I2077/(10^8)</f>
        <v>2825.3402540000002</v>
      </c>
      <c r="L2077" s="1">
        <v>2017</v>
      </c>
      <c r="M2077" s="1">
        <v>1849</v>
      </c>
      <c r="N2077" s="1">
        <v>2155</v>
      </c>
      <c r="O2077" s="1">
        <v>2539</v>
      </c>
      <c r="P2077" s="1">
        <v>2892</v>
      </c>
      <c r="Q2077" s="3"/>
      <c r="R2077" s="3"/>
      <c r="S2077" s="3"/>
      <c r="T2077">
        <v>224</v>
      </c>
      <c r="U2077">
        <v>106</v>
      </c>
      <c r="V2077">
        <v>209</v>
      </c>
      <c r="W2077">
        <v>294</v>
      </c>
      <c r="X2077">
        <v>578</v>
      </c>
      <c r="Y2077" s="3"/>
      <c r="Z2077" s="3"/>
      <c r="AA2077" s="3"/>
      <c r="AB2077">
        <v>-84</v>
      </c>
      <c r="AC2077">
        <v>-68</v>
      </c>
      <c r="AD2077">
        <v>436</v>
      </c>
      <c r="AE2077">
        <v>409</v>
      </c>
      <c r="AF2077">
        <v>950</v>
      </c>
      <c r="AG2077" s="3"/>
      <c r="AH2077" s="3"/>
      <c r="AI2077" s="3"/>
      <c r="AJ2077" s="1">
        <v>5334</v>
      </c>
      <c r="AK2077" s="1">
        <v>5248</v>
      </c>
      <c r="AL2077" s="1">
        <v>5906</v>
      </c>
      <c r="AM2077" s="1">
        <v>6221</v>
      </c>
      <c r="AN2077" s="1">
        <v>7348</v>
      </c>
      <c r="AO2077" s="3"/>
      <c r="AP2077" s="3"/>
      <c r="AQ2077" s="3"/>
      <c r="AR2077">
        <v>544</v>
      </c>
      <c r="AS2077">
        <v>516</v>
      </c>
      <c r="AT2077">
        <v>743</v>
      </c>
      <c r="AU2077">
        <v>729</v>
      </c>
      <c r="AV2077">
        <v>962</v>
      </c>
      <c r="AW2077" s="3"/>
      <c r="AX2077" s="3"/>
      <c r="AY2077" s="3"/>
      <c r="AZ2077" s="1">
        <v>4790</v>
      </c>
      <c r="BA2077" s="1">
        <v>4732</v>
      </c>
      <c r="BB2077" s="1">
        <v>5163</v>
      </c>
      <c r="BC2077" s="1">
        <v>5493</v>
      </c>
      <c r="BD2077" s="1">
        <v>6386</v>
      </c>
      <c r="BE2077" s="3"/>
      <c r="BF2077" s="3"/>
      <c r="BG2077" s="3"/>
      <c r="BH2077" s="1">
        <v>2891</v>
      </c>
      <c r="BI2077" s="1">
        <v>2901</v>
      </c>
      <c r="BJ2077" s="1">
        <v>3087</v>
      </c>
      <c r="BK2077" s="1">
        <v>3238</v>
      </c>
      <c r="BL2077" s="1">
        <v>3657</v>
      </c>
      <c r="BM2077" s="3"/>
      <c r="BN2077" s="3"/>
      <c r="BO2077" s="3"/>
      <c r="BP2077">
        <v>47</v>
      </c>
      <c r="BQ2077">
        <v>47</v>
      </c>
      <c r="BR2077">
        <v>47</v>
      </c>
      <c r="BS2077">
        <v>47</v>
      </c>
      <c r="BT2077">
        <v>47</v>
      </c>
      <c r="BU2077" s="3"/>
      <c r="BV2077" s="3"/>
      <c r="BW2077" s="3"/>
      <c r="BX2077">
        <v>-1.52</v>
      </c>
      <c r="BY2077">
        <v>-1.29</v>
      </c>
      <c r="BZ2077">
        <v>7.81</v>
      </c>
      <c r="CA2077">
        <v>6.74</v>
      </c>
      <c r="CB2077">
        <v>14</v>
      </c>
      <c r="CC2077" s="3"/>
      <c r="CD2077" s="3"/>
      <c r="CE2077" s="3"/>
      <c r="CF2077">
        <v>-4.99</v>
      </c>
      <c r="CG2077">
        <v>-1.78</v>
      </c>
      <c r="CH2077">
        <v>6.6</v>
      </c>
      <c r="CI2077">
        <v>6.57</v>
      </c>
      <c r="CJ2077">
        <v>15.01</v>
      </c>
      <c r="CK2077" s="3"/>
      <c r="CL2077" s="3"/>
      <c r="CM2077" s="3"/>
      <c r="CN2077" s="1">
        <v>-1636</v>
      </c>
      <c r="CO2077">
        <v>-581</v>
      </c>
      <c r="CP2077" s="1">
        <v>2230</v>
      </c>
      <c r="CQ2077" s="1">
        <v>2345</v>
      </c>
      <c r="CR2077" s="1">
        <v>5841</v>
      </c>
      <c r="CS2077" s="3"/>
      <c r="CT2077" s="3"/>
      <c r="CU2077" s="3"/>
      <c r="CV2077" t="s">
        <v>2</v>
      </c>
      <c r="CW2077" t="s">
        <v>2</v>
      </c>
      <c r="CX2077">
        <v>5.09</v>
      </c>
      <c r="CY2077">
        <v>6.01</v>
      </c>
      <c r="CZ2077">
        <v>2.81</v>
      </c>
      <c r="DA2077" s="3"/>
      <c r="DB2077" s="3"/>
      <c r="DC2077" s="3"/>
      <c r="DD2077">
        <v>0.5</v>
      </c>
      <c r="DE2077">
        <v>0.4</v>
      </c>
      <c r="DF2077">
        <v>0.32</v>
      </c>
      <c r="DG2077">
        <v>0.37</v>
      </c>
      <c r="DH2077">
        <v>0.38</v>
      </c>
      <c r="DI2077" s="3"/>
      <c r="DJ2077" s="3"/>
      <c r="DK2077" s="3"/>
      <c r="DL2077" s="6">
        <f>(CM2077*3+CL2077*2+CK2077)/6</f>
        <v>0</v>
      </c>
      <c r="DM2077">
        <f>BH2077+(BH2077*(CG2077-8.25)/8.25)</f>
        <v>-623.75515151515128</v>
      </c>
      <c r="DN2077">
        <f>BI2077+(BI2077*(CH2077-8.25)/8.25)</f>
        <v>2320.7999999999997</v>
      </c>
      <c r="DO2077">
        <f>BJ2077+(BJ2077*(CI2077-8.25)/8.25)</f>
        <v>2458.3745454545456</v>
      </c>
      <c r="DP2077">
        <f>BK2077+(BK2077*(CJ2077-8.25)/8.25)</f>
        <v>5891.1975757575765</v>
      </c>
      <c r="DQ2077">
        <f>BL2077+(BL2077*(CK2077-8.25)/8.25)</f>
        <v>0</v>
      </c>
      <c r="DR2077">
        <f>BM2077+(BM2077*(CL2077-8.25)/8.25)</f>
        <v>0</v>
      </c>
      <c r="DS2077">
        <f>BN2077+(BN2077*(CM2077-8.25)/8.25)</f>
        <v>0</v>
      </c>
      <c r="DT2077" s="8">
        <f>DM2077*10^8/$I2077</f>
        <v>-7042.6170105221336</v>
      </c>
      <c r="DU2077" s="8">
        <f>DN2077*10^8/$I2077</f>
        <v>26203.399712720049</v>
      </c>
      <c r="DV2077" s="8">
        <f>DO2077*10^8/$I2077</f>
        <v>27756.709263237648</v>
      </c>
      <c r="DW2077" s="8">
        <f>DP2077*10^8/$I2077</f>
        <v>66515.600165539101</v>
      </c>
      <c r="DX2077" s="8">
        <f>DQ2077*10^8/$I2077</f>
        <v>0</v>
      </c>
      <c r="DY2077" s="8">
        <f>DR2077*10^8/$I2077</f>
        <v>0</v>
      </c>
      <c r="DZ2077" s="8">
        <f>DS2077*10^8/$I2077</f>
        <v>0</v>
      </c>
      <c r="EA2077" s="8">
        <f>DT2077*10^8/$I2077</f>
        <v>-79515.903373971494</v>
      </c>
      <c r="EB2077" s="8">
        <f>DZ2077*0.8</f>
        <v>0</v>
      </c>
      <c r="EC2077" s="10">
        <f>G2077-E2077</f>
        <v>15300</v>
      </c>
      <c r="ED2077" s="4">
        <f>EC2077/E2077*100</f>
        <v>92.168674698795186</v>
      </c>
      <c r="EE2077" s="4">
        <f>DY2077-G2077</f>
        <v>-31900</v>
      </c>
      <c r="EF2077" s="12">
        <f>EE2077/G2077</f>
        <v>-1</v>
      </c>
      <c r="EG2077" s="4">
        <f>G2077-F2077</f>
        <v>-1850</v>
      </c>
    </row>
    <row r="2078" spans="1:137" x14ac:dyDescent="0.3">
      <c r="A2078">
        <v>2077</v>
      </c>
      <c r="B2078" t="s">
        <v>5766</v>
      </c>
      <c r="C2078" t="s">
        <v>4342</v>
      </c>
      <c r="D2078" t="str">
        <f>VLOOKUP(C2078,Sheet1!$A$2:$B$3197,2,FALSE)</f>
        <v>통신장비</v>
      </c>
      <c r="E2078">
        <v>13100</v>
      </c>
      <c r="F2078">
        <v>9050</v>
      </c>
      <c r="G2078" s="7">
        <v>9720</v>
      </c>
      <c r="H2078" t="s">
        <v>1999</v>
      </c>
      <c r="I2078" s="7">
        <f>VALUE(LEFT(H2078,FIND("/",H2078)-1)) + VALUE(MID(H2078,FIND("/",H2078)+1,LEN(H2078)))</f>
        <v>35090068</v>
      </c>
      <c r="J2078">
        <v>0</v>
      </c>
      <c r="K2078" s="1">
        <f>G2078*I2078/(10^8)</f>
        <v>3410.7546096000001</v>
      </c>
      <c r="L2078" s="1">
        <v>1889</v>
      </c>
      <c r="M2078" s="1">
        <v>3068</v>
      </c>
      <c r="N2078" s="1">
        <v>3568</v>
      </c>
      <c r="O2078" s="1">
        <v>4407</v>
      </c>
      <c r="P2078" s="1">
        <v>4050</v>
      </c>
      <c r="Q2078" s="1">
        <v>4760</v>
      </c>
      <c r="R2078" s="1">
        <v>5669</v>
      </c>
      <c r="S2078" s="1">
        <v>6663</v>
      </c>
      <c r="T2078">
        <v>-139</v>
      </c>
      <c r="U2078">
        <v>-1</v>
      </c>
      <c r="V2078">
        <v>122</v>
      </c>
      <c r="W2078">
        <v>-12</v>
      </c>
      <c r="X2078">
        <v>-58</v>
      </c>
      <c r="Y2078">
        <v>-90</v>
      </c>
      <c r="Z2078">
        <v>456</v>
      </c>
      <c r="AA2078">
        <v>658</v>
      </c>
      <c r="AB2078">
        <v>-412</v>
      </c>
      <c r="AC2078">
        <v>-25</v>
      </c>
      <c r="AD2078">
        <v>-248</v>
      </c>
      <c r="AE2078">
        <v>-95</v>
      </c>
      <c r="AF2078">
        <v>-298</v>
      </c>
      <c r="AG2078">
        <v>-212</v>
      </c>
      <c r="AH2078">
        <v>384</v>
      </c>
      <c r="AI2078">
        <v>561</v>
      </c>
      <c r="AJ2078" s="1">
        <v>3713</v>
      </c>
      <c r="AK2078" s="1">
        <v>3456</v>
      </c>
      <c r="AL2078" s="1">
        <v>3660</v>
      </c>
      <c r="AM2078" s="1">
        <v>4535</v>
      </c>
      <c r="AN2078" s="1">
        <v>4528</v>
      </c>
      <c r="AO2078" s="1">
        <v>5637</v>
      </c>
      <c r="AP2078" s="1">
        <v>6536</v>
      </c>
      <c r="AQ2078" s="1">
        <v>7542</v>
      </c>
      <c r="AR2078" s="1">
        <v>2236</v>
      </c>
      <c r="AS2078" s="1">
        <v>1821</v>
      </c>
      <c r="AT2078" s="1">
        <v>1985</v>
      </c>
      <c r="AU2078" s="1">
        <v>2212</v>
      </c>
      <c r="AV2078" s="1">
        <v>2217</v>
      </c>
      <c r="AW2078" s="1">
        <v>3537</v>
      </c>
      <c r="AX2078" s="1">
        <v>4052</v>
      </c>
      <c r="AY2078" s="1">
        <v>4497</v>
      </c>
      <c r="AZ2078" s="1">
        <v>1477</v>
      </c>
      <c r="BA2078" s="1">
        <v>1635</v>
      </c>
      <c r="BB2078" s="1">
        <v>1675</v>
      </c>
      <c r="BC2078" s="1">
        <v>2323</v>
      </c>
      <c r="BD2078" s="1">
        <v>2312</v>
      </c>
      <c r="BE2078" s="1">
        <v>2100</v>
      </c>
      <c r="BF2078" s="1">
        <v>2484</v>
      </c>
      <c r="BG2078" s="1">
        <v>3045</v>
      </c>
      <c r="BH2078" s="1">
        <v>1120</v>
      </c>
      <c r="BI2078" s="1">
        <v>1305</v>
      </c>
      <c r="BJ2078" s="1">
        <v>1296</v>
      </c>
      <c r="BK2078" s="1">
        <v>1605</v>
      </c>
      <c r="BL2078" s="1">
        <v>1571</v>
      </c>
      <c r="BM2078" s="1">
        <v>1520</v>
      </c>
      <c r="BN2078" s="1">
        <v>1904</v>
      </c>
      <c r="BO2078" s="1">
        <v>2465</v>
      </c>
      <c r="BP2078">
        <v>120</v>
      </c>
      <c r="BQ2078">
        <v>139</v>
      </c>
      <c r="BR2078">
        <v>158</v>
      </c>
      <c r="BS2078">
        <v>173</v>
      </c>
      <c r="BT2078">
        <v>188</v>
      </c>
      <c r="BU2078">
        <v>188</v>
      </c>
      <c r="BV2078">
        <v>188</v>
      </c>
      <c r="BW2078">
        <v>188</v>
      </c>
      <c r="BX2078">
        <v>-11.34</v>
      </c>
      <c r="BY2078">
        <v>-0.7</v>
      </c>
      <c r="BZ2078">
        <v>-6.96</v>
      </c>
      <c r="CA2078">
        <v>-2.33</v>
      </c>
      <c r="CB2078">
        <v>-6.59</v>
      </c>
      <c r="CC2078">
        <v>-4.17</v>
      </c>
      <c r="CD2078">
        <v>6.31</v>
      </c>
      <c r="CE2078">
        <v>7.97</v>
      </c>
      <c r="CF2078">
        <v>-29.01</v>
      </c>
      <c r="CG2078">
        <v>-1.3</v>
      </c>
      <c r="CH2078">
        <v>-20.04</v>
      </c>
      <c r="CI2078">
        <v>1.1000000000000001</v>
      </c>
      <c r="CJ2078">
        <v>-8.4700000000000006</v>
      </c>
      <c r="CK2078">
        <v>-3.36</v>
      </c>
      <c r="CL2078">
        <v>22.49</v>
      </c>
      <c r="CM2078">
        <v>25.68</v>
      </c>
      <c r="CN2078" s="1">
        <v>-1606</v>
      </c>
      <c r="CO2078">
        <v>-62</v>
      </c>
      <c r="CP2078">
        <v>-893</v>
      </c>
      <c r="CQ2078">
        <v>50</v>
      </c>
      <c r="CR2078">
        <v>-404</v>
      </c>
      <c r="CS2078">
        <v>-148</v>
      </c>
      <c r="CT2078" s="1">
        <v>1097</v>
      </c>
      <c r="CU2078" s="1">
        <v>1599</v>
      </c>
      <c r="CV2078" t="s">
        <v>2</v>
      </c>
      <c r="CW2078" t="s">
        <v>2</v>
      </c>
      <c r="CX2078" t="s">
        <v>2</v>
      </c>
      <c r="CY2078">
        <v>163.38999999999999</v>
      </c>
      <c r="CZ2078" t="s">
        <v>2</v>
      </c>
      <c r="DA2078" t="s">
        <v>2</v>
      </c>
      <c r="DB2078">
        <v>8.86</v>
      </c>
      <c r="DC2078">
        <v>6.08</v>
      </c>
      <c r="DD2078">
        <v>1.1100000000000001</v>
      </c>
      <c r="DE2078">
        <v>1.18</v>
      </c>
      <c r="DF2078">
        <v>1.4</v>
      </c>
      <c r="DG2078">
        <v>1.58</v>
      </c>
      <c r="DH2078">
        <v>2.88</v>
      </c>
      <c r="DI2078">
        <v>2.16</v>
      </c>
      <c r="DJ2078">
        <v>1.74</v>
      </c>
      <c r="DK2078">
        <v>1.35</v>
      </c>
      <c r="DL2078" s="6">
        <f>(CM2078*3+CL2078*2+CK2078)/6</f>
        <v>19.776666666666664</v>
      </c>
      <c r="DM2078">
        <f>BH2078+(BH2078*(CG2078-8.25)/8.25)</f>
        <v>-176.4848484848485</v>
      </c>
      <c r="DN2078">
        <f>BI2078+(BI2078*(CH2078-8.25)/8.25)</f>
        <v>-3169.9636363636364</v>
      </c>
      <c r="DO2078">
        <f>BJ2078+(BJ2078*(CI2078-8.25)/8.25)</f>
        <v>172.79999999999995</v>
      </c>
      <c r="DP2078">
        <f>BK2078+(BK2078*(CJ2078-8.25)/8.25)</f>
        <v>-1647.7999999999997</v>
      </c>
      <c r="DQ2078">
        <f>BL2078+(BL2078*(CK2078-8.25)/8.25)</f>
        <v>-639.82545454545425</v>
      </c>
      <c r="DR2078">
        <f>BM2078+(BM2078*(CL2078-8.25)/8.25)</f>
        <v>4143.6121212121216</v>
      </c>
      <c r="DS2078">
        <f>BN2078+(BN2078*(CM2078-8.25)/8.25)</f>
        <v>5926.6327272727276</v>
      </c>
      <c r="DT2078" s="8">
        <f>DM2078*10^8/$I2078</f>
        <v>-502.94815183843042</v>
      </c>
      <c r="DU2078" s="8">
        <f>DN2078*10^8/$I2078</f>
        <v>-9033.7916596902469</v>
      </c>
      <c r="DV2078" s="8">
        <f>DO2078*10^8/$I2078</f>
        <v>492.44703658026526</v>
      </c>
      <c r="DW2078" s="8">
        <f>DP2078*10^8/$I2078</f>
        <v>-4695.9156647972286</v>
      </c>
      <c r="DX2078" s="8">
        <f>DQ2078*10^8/$I2078</f>
        <v>-1823.3804920111704</v>
      </c>
      <c r="DY2078" s="8">
        <f>DR2078*10^8/$I2078</f>
        <v>11808.504107806579</v>
      </c>
      <c r="DZ2078" s="8">
        <f>DS2078*10^8/$I2078</f>
        <v>16889.772705121937</v>
      </c>
      <c r="EA2078" s="8">
        <f>DT2078*10^8/$I2078</f>
        <v>-1433.306290083081</v>
      </c>
      <c r="EB2078" s="8">
        <f>DZ2078*0.8</f>
        <v>13511.818164097551</v>
      </c>
      <c r="EC2078" s="10">
        <f>G2078-E2078</f>
        <v>-3380</v>
      </c>
      <c r="ED2078" s="4">
        <f>EC2078/E2078*100</f>
        <v>-25.801526717557248</v>
      </c>
      <c r="EE2078" s="4">
        <f>DY2078-G2078</f>
        <v>2088.5041078065788</v>
      </c>
      <c r="EF2078" s="12">
        <f>EE2078/G2078</f>
        <v>0.21486667775787846</v>
      </c>
      <c r="EG2078" s="4">
        <f>G2078-F2078</f>
        <v>670</v>
      </c>
    </row>
    <row r="2079" spans="1:137" x14ac:dyDescent="0.3">
      <c r="A2079">
        <v>2078</v>
      </c>
      <c r="B2079" t="s">
        <v>6988</v>
      </c>
      <c r="C2079" t="s">
        <v>4343</v>
      </c>
      <c r="D2079" t="str">
        <f>VLOOKUP(C2079,Sheet1!$A$2:$B$3197,2,FALSE)</f>
        <v>전자장비와기기</v>
      </c>
      <c r="E2079">
        <v>7880</v>
      </c>
      <c r="F2079">
        <v>5970</v>
      </c>
      <c r="G2079" s="7">
        <v>6430</v>
      </c>
      <c r="H2079" t="s">
        <v>2000</v>
      </c>
      <c r="I2079" s="7">
        <f>VALUE(LEFT(H2079,FIND("/",H2079)-1)) + VALUE(MID(H2079,FIND("/",H2079)+1,LEN(H2079)))</f>
        <v>20087800</v>
      </c>
      <c r="J2079">
        <v>0</v>
      </c>
      <c r="K2079" s="1">
        <f>G2079*I2079/(10^8)</f>
        <v>1291.64554</v>
      </c>
      <c r="L2079">
        <v>630</v>
      </c>
      <c r="M2079">
        <v>804</v>
      </c>
      <c r="N2079" s="1">
        <v>1177</v>
      </c>
      <c r="O2079" s="1">
        <v>1590</v>
      </c>
      <c r="P2079" s="1">
        <v>1664</v>
      </c>
      <c r="Q2079" s="3"/>
      <c r="R2079" s="3"/>
      <c r="S2079" s="3"/>
      <c r="T2079">
        <v>10</v>
      </c>
      <c r="U2079">
        <v>43</v>
      </c>
      <c r="V2079">
        <v>96</v>
      </c>
      <c r="W2079">
        <v>31</v>
      </c>
      <c r="X2079">
        <v>-12</v>
      </c>
      <c r="Y2079" s="3"/>
      <c r="Z2079" s="3"/>
      <c r="AA2079" s="3"/>
      <c r="AB2079">
        <v>-5</v>
      </c>
      <c r="AC2079">
        <v>41</v>
      </c>
      <c r="AD2079">
        <v>48</v>
      </c>
      <c r="AE2079">
        <v>199</v>
      </c>
      <c r="AF2079">
        <v>-115</v>
      </c>
      <c r="AG2079" s="3"/>
      <c r="AH2079" s="3"/>
      <c r="AI2079" s="3"/>
      <c r="AJ2079" s="1">
        <v>1122</v>
      </c>
      <c r="AK2079" s="1">
        <v>1127</v>
      </c>
      <c r="AL2079" s="1">
        <v>1414</v>
      </c>
      <c r="AM2079" s="1">
        <v>1835</v>
      </c>
      <c r="AN2079" s="1">
        <v>1682</v>
      </c>
      <c r="AO2079" s="3"/>
      <c r="AP2079" s="3"/>
      <c r="AQ2079" s="3"/>
      <c r="AR2079">
        <v>548</v>
      </c>
      <c r="AS2079">
        <v>492</v>
      </c>
      <c r="AT2079">
        <v>588</v>
      </c>
      <c r="AU2079">
        <v>775</v>
      </c>
      <c r="AV2079">
        <v>785</v>
      </c>
      <c r="AW2079" s="3"/>
      <c r="AX2079" s="3"/>
      <c r="AY2079" s="3"/>
      <c r="AZ2079">
        <v>573</v>
      </c>
      <c r="BA2079">
        <v>636</v>
      </c>
      <c r="BB2079">
        <v>826</v>
      </c>
      <c r="BC2079" s="1">
        <v>1060</v>
      </c>
      <c r="BD2079">
        <v>897</v>
      </c>
      <c r="BE2079" s="3"/>
      <c r="BF2079" s="3"/>
      <c r="BG2079" s="3"/>
      <c r="BH2079">
        <v>592</v>
      </c>
      <c r="BI2079">
        <v>648</v>
      </c>
      <c r="BJ2079">
        <v>805</v>
      </c>
      <c r="BK2079" s="1">
        <v>1055</v>
      </c>
      <c r="BL2079">
        <v>968</v>
      </c>
      <c r="BM2079" s="3"/>
      <c r="BN2079" s="3"/>
      <c r="BO2079" s="3"/>
      <c r="BP2079">
        <v>87</v>
      </c>
      <c r="BQ2079">
        <v>88</v>
      </c>
      <c r="BR2079">
        <v>100</v>
      </c>
      <c r="BS2079">
        <v>100</v>
      </c>
      <c r="BT2079">
        <v>100</v>
      </c>
      <c r="BU2079" s="3"/>
      <c r="BV2079" s="3"/>
      <c r="BW2079" s="3"/>
      <c r="BX2079">
        <v>-0.54</v>
      </c>
      <c r="BY2079">
        <v>3.65</v>
      </c>
      <c r="BZ2079">
        <v>3.77</v>
      </c>
      <c r="CA2079">
        <v>12.24</v>
      </c>
      <c r="CB2079">
        <v>-6.54</v>
      </c>
      <c r="CC2079" s="3"/>
      <c r="CD2079" s="3"/>
      <c r="CE2079" s="3"/>
      <c r="CF2079">
        <v>1.05</v>
      </c>
      <c r="CG2079">
        <v>7.79</v>
      </c>
      <c r="CH2079">
        <v>7.07</v>
      </c>
      <c r="CI2079">
        <v>23.82</v>
      </c>
      <c r="CJ2079">
        <v>-8.64</v>
      </c>
      <c r="CK2079" s="3"/>
      <c r="CL2079" s="3"/>
      <c r="CM2079" s="3"/>
      <c r="CN2079">
        <v>36</v>
      </c>
      <c r="CO2079">
        <v>273</v>
      </c>
      <c r="CP2079">
        <v>257</v>
      </c>
      <c r="CQ2079" s="1">
        <v>1107</v>
      </c>
      <c r="CR2079">
        <v>-435</v>
      </c>
      <c r="CS2079" s="3"/>
      <c r="CT2079" s="3"/>
      <c r="CU2079" s="3"/>
      <c r="CV2079">
        <v>146.72</v>
      </c>
      <c r="CW2079">
        <v>17.09</v>
      </c>
      <c r="CX2079">
        <v>14.61</v>
      </c>
      <c r="CY2079">
        <v>3.92</v>
      </c>
      <c r="CZ2079" t="s">
        <v>2</v>
      </c>
      <c r="DA2079" s="3"/>
      <c r="DB2079" s="3"/>
      <c r="DC2079" s="3"/>
      <c r="DD2079">
        <v>1.57</v>
      </c>
      <c r="DE2079">
        <v>1.27</v>
      </c>
      <c r="DF2079">
        <v>0.93</v>
      </c>
      <c r="DG2079">
        <v>0.82</v>
      </c>
      <c r="DH2079">
        <v>1.63</v>
      </c>
      <c r="DI2079" s="3"/>
      <c r="DJ2079" s="3"/>
      <c r="DK2079" s="3"/>
      <c r="DL2079" s="6">
        <f>(CM2079*3+CL2079*2+CK2079)/6</f>
        <v>0</v>
      </c>
      <c r="DM2079">
        <f>BH2079+(BH2079*(CG2079-8.25)/8.25)</f>
        <v>558.99151515151516</v>
      </c>
      <c r="DN2079">
        <f>BI2079+(BI2079*(CH2079-8.25)/8.25)</f>
        <v>555.31636363636369</v>
      </c>
      <c r="DO2079">
        <f>BJ2079+(BJ2079*(CI2079-8.25)/8.25)</f>
        <v>2324.2545454545452</v>
      </c>
      <c r="DP2079">
        <f>BK2079+(BK2079*(CJ2079-8.25)/8.25)</f>
        <v>-1104.8727272727274</v>
      </c>
      <c r="DQ2079">
        <f>BL2079+(BL2079*(CK2079-8.25)/8.25)</f>
        <v>0</v>
      </c>
      <c r="DR2079">
        <f>BM2079+(BM2079*(CL2079-8.25)/8.25)</f>
        <v>0</v>
      </c>
      <c r="DS2079">
        <f>BN2079+(BN2079*(CM2079-8.25)/8.25)</f>
        <v>0</v>
      </c>
      <c r="DT2079" s="8">
        <f>DM2079*10^8/$I2079</f>
        <v>2782.7413412694027</v>
      </c>
      <c r="DU2079" s="8">
        <f>DN2079*10^8/$I2079</f>
        <v>2764.4459006778425</v>
      </c>
      <c r="DV2079" s="8">
        <f>DO2079*10^8/$I2079</f>
        <v>11570.478327415372</v>
      </c>
      <c r="DW2079" s="8">
        <f>DP2079*10^8/$I2079</f>
        <v>-5500.2176807451651</v>
      </c>
      <c r="DX2079" s="8">
        <f>DQ2079*10^8/$I2079</f>
        <v>0</v>
      </c>
      <c r="DY2079" s="8">
        <f>DR2079*10^8/$I2079</f>
        <v>0</v>
      </c>
      <c r="DZ2079" s="8">
        <f>DS2079*10^8/$I2079</f>
        <v>0</v>
      </c>
      <c r="EA2079" s="8">
        <f>DT2079*10^8/$I2079</f>
        <v>13852.892508235856</v>
      </c>
      <c r="EB2079" s="8">
        <f>DZ2079*0.8</f>
        <v>0</v>
      </c>
      <c r="EC2079" s="10">
        <f>G2079-E2079</f>
        <v>-1450</v>
      </c>
      <c r="ED2079" s="4">
        <f>EC2079/E2079*100</f>
        <v>-18.401015228426395</v>
      </c>
      <c r="EE2079" s="4">
        <f>DY2079-G2079</f>
        <v>-6430</v>
      </c>
      <c r="EF2079" s="12">
        <f>EE2079/G2079</f>
        <v>-1</v>
      </c>
      <c r="EG2079" s="4">
        <f>G2079-F2079</f>
        <v>460</v>
      </c>
    </row>
    <row r="2080" spans="1:137" x14ac:dyDescent="0.3">
      <c r="A2080">
        <v>2079</v>
      </c>
      <c r="B2080" t="s">
        <v>6123</v>
      </c>
      <c r="C2080" t="s">
        <v>4344</v>
      </c>
      <c r="D2080" t="str">
        <f>VLOOKUP(C2080,Sheet1!$A$2:$B$3197,2,FALSE)</f>
        <v>디스플레이장비및부품</v>
      </c>
      <c r="E2080" t="e">
        <v>#N/A</v>
      </c>
      <c r="F2080">
        <v>543</v>
      </c>
      <c r="G2080" s="7">
        <v>543</v>
      </c>
      <c r="H2080" t="s">
        <v>2001</v>
      </c>
      <c r="I2080" s="7">
        <f>VALUE(LEFT(H2080,FIND("/",H2080)-1)) + VALUE(MID(H2080,FIND("/",H2080)+1,LEN(H2080)))</f>
        <v>36787524</v>
      </c>
      <c r="J2080">
        <v>0</v>
      </c>
      <c r="K2080" s="1">
        <f>G2080*I2080/(10^8)</f>
        <v>199.75625532000001</v>
      </c>
      <c r="L2080">
        <v>353</v>
      </c>
      <c r="M2080">
        <v>539</v>
      </c>
      <c r="N2080">
        <v>378</v>
      </c>
      <c r="O2080">
        <v>374</v>
      </c>
      <c r="P2080">
        <v>292</v>
      </c>
      <c r="Q2080" s="3"/>
      <c r="R2080" s="3"/>
      <c r="S2080" s="3"/>
      <c r="T2080">
        <v>-125</v>
      </c>
      <c r="U2080">
        <v>27</v>
      </c>
      <c r="V2080">
        <v>26</v>
      </c>
      <c r="W2080">
        <v>32</v>
      </c>
      <c r="X2080">
        <v>-37</v>
      </c>
      <c r="Y2080" s="3"/>
      <c r="Z2080" s="3"/>
      <c r="AA2080" s="3"/>
      <c r="AB2080">
        <v>-236</v>
      </c>
      <c r="AC2080">
        <v>-53</v>
      </c>
      <c r="AD2080">
        <v>-93</v>
      </c>
      <c r="AE2080">
        <v>-112</v>
      </c>
      <c r="AF2080">
        <v>-79</v>
      </c>
      <c r="AG2080" s="3"/>
      <c r="AH2080" s="3"/>
      <c r="AI2080" s="3"/>
      <c r="AJ2080">
        <v>389</v>
      </c>
      <c r="AK2080">
        <v>536</v>
      </c>
      <c r="AL2080">
        <v>746</v>
      </c>
      <c r="AM2080">
        <v>680</v>
      </c>
      <c r="AN2080">
        <v>581</v>
      </c>
      <c r="AO2080" s="3"/>
      <c r="AP2080" s="3"/>
      <c r="AQ2080" s="3"/>
      <c r="AR2080">
        <v>245</v>
      </c>
      <c r="AS2080">
        <v>361</v>
      </c>
      <c r="AT2080">
        <v>460</v>
      </c>
      <c r="AU2080">
        <v>176</v>
      </c>
      <c r="AV2080">
        <v>129</v>
      </c>
      <c r="AW2080" s="3"/>
      <c r="AX2080" s="3"/>
      <c r="AY2080" s="3"/>
      <c r="AZ2080">
        <v>144</v>
      </c>
      <c r="BA2080">
        <v>175</v>
      </c>
      <c r="BB2080">
        <v>287</v>
      </c>
      <c r="BC2080">
        <v>505</v>
      </c>
      <c r="BD2080">
        <v>453</v>
      </c>
      <c r="BE2080" s="3"/>
      <c r="BF2080" s="3"/>
      <c r="BG2080" s="3"/>
      <c r="BH2080">
        <v>144</v>
      </c>
      <c r="BI2080">
        <v>175</v>
      </c>
      <c r="BJ2080">
        <v>286</v>
      </c>
      <c r="BK2080">
        <v>505</v>
      </c>
      <c r="BL2080">
        <v>453</v>
      </c>
      <c r="BM2080" s="3"/>
      <c r="BN2080" s="3"/>
      <c r="BO2080" s="3"/>
      <c r="BP2080">
        <v>182</v>
      </c>
      <c r="BQ2080">
        <v>209</v>
      </c>
      <c r="BR2080">
        <v>286</v>
      </c>
      <c r="BS2080">
        <v>522</v>
      </c>
      <c r="BT2080">
        <v>552</v>
      </c>
      <c r="BU2080" s="3"/>
      <c r="BV2080" s="3"/>
      <c r="BW2080" s="3"/>
      <c r="BX2080">
        <v>-32.72</v>
      </c>
      <c r="BY2080">
        <v>-11.53</v>
      </c>
      <c r="BZ2080">
        <v>-14.52</v>
      </c>
      <c r="CA2080">
        <v>-15.68</v>
      </c>
      <c r="CB2080">
        <v>-12.46</v>
      </c>
      <c r="CC2080" s="3"/>
      <c r="CD2080" s="3"/>
      <c r="CE2080" s="3"/>
      <c r="CF2080">
        <v>-87.44</v>
      </c>
      <c r="CG2080">
        <v>-33.450000000000003</v>
      </c>
      <c r="CH2080">
        <v>-40.21</v>
      </c>
      <c r="CI2080">
        <v>-28.25</v>
      </c>
      <c r="CJ2080">
        <v>-16.41</v>
      </c>
      <c r="CK2080" s="3"/>
      <c r="CL2080" s="3"/>
      <c r="CM2080" s="3"/>
      <c r="CN2080" s="1">
        <v>-1841</v>
      </c>
      <c r="CO2080">
        <v>-400</v>
      </c>
      <c r="CP2080">
        <v>-504</v>
      </c>
      <c r="CQ2080">
        <v>-328</v>
      </c>
      <c r="CR2080">
        <v>-213</v>
      </c>
      <c r="CS2080" s="3"/>
      <c r="CT2080" s="3"/>
      <c r="CU2080" s="3"/>
      <c r="CV2080" t="s">
        <v>2</v>
      </c>
      <c r="CW2080" t="s">
        <v>2</v>
      </c>
      <c r="CX2080" t="s">
        <v>2</v>
      </c>
      <c r="CY2080" t="s">
        <v>2</v>
      </c>
      <c r="CZ2080" t="s">
        <v>2</v>
      </c>
      <c r="DA2080" s="3"/>
      <c r="DB2080" s="3"/>
      <c r="DC2080" s="3"/>
      <c r="DD2080">
        <v>6.11</v>
      </c>
      <c r="DE2080">
        <v>2.98</v>
      </c>
      <c r="DF2080">
        <v>2.37</v>
      </c>
      <c r="DG2080">
        <v>0.82</v>
      </c>
      <c r="DH2080">
        <v>0.44</v>
      </c>
      <c r="DI2080" s="3"/>
      <c r="DJ2080" s="3"/>
      <c r="DK2080" s="3"/>
      <c r="DL2080" s="6">
        <f>(CM2080*3+CL2080*2+CK2080)/6</f>
        <v>0</v>
      </c>
      <c r="DM2080">
        <f>BH2080+(BH2080*(CG2080-8.25)/8.25)</f>
        <v>-583.85454545454547</v>
      </c>
      <c r="DN2080">
        <f>BI2080+(BI2080*(CH2080-8.25)/8.25)</f>
        <v>-852.93939393939399</v>
      </c>
      <c r="DO2080">
        <f>BJ2080+(BJ2080*(CI2080-8.25)/8.25)</f>
        <v>-979.33333333333326</v>
      </c>
      <c r="DP2080">
        <f>BK2080+(BK2080*(CJ2080-8.25)/8.25)</f>
        <v>-1004.4909090909091</v>
      </c>
      <c r="DQ2080">
        <f>BL2080+(BL2080*(CK2080-8.25)/8.25)</f>
        <v>0</v>
      </c>
      <c r="DR2080">
        <f>BM2080+(BM2080*(CL2080-8.25)/8.25)</f>
        <v>0</v>
      </c>
      <c r="DS2080">
        <f>BN2080+(BN2080*(CM2080-8.25)/8.25)</f>
        <v>0</v>
      </c>
      <c r="DT2080" s="8">
        <f>DM2080*10^8/$I2080</f>
        <v>-1587.0993259958061</v>
      </c>
      <c r="DU2080" s="8">
        <f>DN2080*10^8/$I2080</f>
        <v>-2318.5561331591489</v>
      </c>
      <c r="DV2080" s="8">
        <f>DO2080*10^8/$I2080</f>
        <v>-2662.1344054939204</v>
      </c>
      <c r="DW2080" s="8">
        <f>DP2080*10^8/$I2080</f>
        <v>-2730.5205674916015</v>
      </c>
      <c r="DX2080" s="8">
        <f>DQ2080*10^8/$I2080</f>
        <v>0</v>
      </c>
      <c r="DY2080" s="8">
        <f>DR2080*10^8/$I2080</f>
        <v>0</v>
      </c>
      <c r="DZ2080" s="8">
        <f>DS2080*10^8/$I2080</f>
        <v>0</v>
      </c>
      <c r="EA2080" s="8">
        <f>DT2080*10^8/$I2080</f>
        <v>-4314.2325262113482</v>
      </c>
      <c r="EB2080" s="8">
        <f>DZ2080*0.8</f>
        <v>0</v>
      </c>
      <c r="EC2080" s="10" t="e">
        <f>G2080-E2080</f>
        <v>#N/A</v>
      </c>
      <c r="ED2080" s="4" t="e">
        <f>EC2080/E2080*100</f>
        <v>#N/A</v>
      </c>
      <c r="EE2080" s="4">
        <f>DY2080-G2080</f>
        <v>-543</v>
      </c>
      <c r="EF2080" s="12">
        <f>EE2080/G2080</f>
        <v>-1</v>
      </c>
      <c r="EG2080" s="4">
        <f>G2080-F2080</f>
        <v>0</v>
      </c>
    </row>
    <row r="2081" spans="1:137" x14ac:dyDescent="0.3">
      <c r="A2081">
        <v>2080</v>
      </c>
      <c r="B2081" t="s">
        <v>6233</v>
      </c>
      <c r="C2081" t="s">
        <v>4345</v>
      </c>
      <c r="D2081" t="str">
        <f>VLOOKUP(C2081,Sheet1!$A$2:$B$3197,2,FALSE)</f>
        <v>전자장비와기기</v>
      </c>
      <c r="E2081">
        <v>1365</v>
      </c>
      <c r="F2081">
        <v>1265</v>
      </c>
      <c r="G2081" s="7">
        <v>1415</v>
      </c>
      <c r="H2081" t="s">
        <v>2002</v>
      </c>
      <c r="I2081" s="7">
        <f>VALUE(LEFT(H2081,FIND("/",H2081)-1)) + VALUE(MID(H2081,FIND("/",H2081)+1,LEN(H2081)))</f>
        <v>129744803</v>
      </c>
      <c r="J2081">
        <v>0</v>
      </c>
      <c r="K2081" s="1">
        <f>G2081*I2081/(10^8)</f>
        <v>1835.88896245</v>
      </c>
      <c r="L2081">
        <v>315</v>
      </c>
      <c r="M2081">
        <v>302</v>
      </c>
      <c r="N2081">
        <v>282</v>
      </c>
      <c r="O2081">
        <v>345</v>
      </c>
      <c r="P2081">
        <v>499</v>
      </c>
      <c r="Q2081" s="3"/>
      <c r="R2081" s="3"/>
      <c r="S2081" s="3"/>
      <c r="T2081">
        <v>38</v>
      </c>
      <c r="U2081">
        <v>50</v>
      </c>
      <c r="V2081">
        <v>-29</v>
      </c>
      <c r="W2081">
        <v>-76</v>
      </c>
      <c r="X2081">
        <v>27</v>
      </c>
      <c r="Y2081" s="3"/>
      <c r="Z2081" s="3"/>
      <c r="AA2081" s="3"/>
      <c r="AB2081">
        <v>50</v>
      </c>
      <c r="AC2081">
        <v>33</v>
      </c>
      <c r="AD2081">
        <v>-83</v>
      </c>
      <c r="AE2081">
        <v>-98</v>
      </c>
      <c r="AF2081">
        <v>-14</v>
      </c>
      <c r="AG2081" s="3"/>
      <c r="AH2081" s="3"/>
      <c r="AI2081" s="3"/>
      <c r="AJ2081">
        <v>823</v>
      </c>
      <c r="AK2081">
        <v>852</v>
      </c>
      <c r="AL2081">
        <v>916</v>
      </c>
      <c r="AM2081" s="1">
        <v>1043</v>
      </c>
      <c r="AN2081" s="1">
        <v>1183</v>
      </c>
      <c r="AO2081" s="3"/>
      <c r="AP2081" s="3"/>
      <c r="AQ2081" s="3"/>
      <c r="AR2081">
        <v>514</v>
      </c>
      <c r="AS2081">
        <v>476</v>
      </c>
      <c r="AT2081">
        <v>585</v>
      </c>
      <c r="AU2081">
        <v>719</v>
      </c>
      <c r="AV2081">
        <v>673</v>
      </c>
      <c r="AW2081" s="3"/>
      <c r="AX2081" s="3"/>
      <c r="AY2081" s="3"/>
      <c r="AZ2081">
        <v>309</v>
      </c>
      <c r="BA2081">
        <v>376</v>
      </c>
      <c r="BB2081">
        <v>331</v>
      </c>
      <c r="BC2081">
        <v>324</v>
      </c>
      <c r="BD2081">
        <v>510</v>
      </c>
      <c r="BE2081" s="3"/>
      <c r="BF2081" s="3"/>
      <c r="BG2081" s="3"/>
      <c r="BH2081">
        <v>309</v>
      </c>
      <c r="BI2081">
        <v>376</v>
      </c>
      <c r="BJ2081">
        <v>331</v>
      </c>
      <c r="BK2081">
        <v>328</v>
      </c>
      <c r="BL2081">
        <v>515</v>
      </c>
      <c r="BM2081" s="3"/>
      <c r="BN2081" s="3"/>
      <c r="BO2081" s="3"/>
      <c r="BP2081">
        <v>384</v>
      </c>
      <c r="BQ2081">
        <v>418</v>
      </c>
      <c r="BR2081">
        <v>427</v>
      </c>
      <c r="BS2081">
        <v>496</v>
      </c>
      <c r="BT2081">
        <v>638</v>
      </c>
      <c r="BU2081" s="3"/>
      <c r="BV2081" s="3"/>
      <c r="BW2081" s="3"/>
      <c r="BX2081">
        <v>6.12</v>
      </c>
      <c r="BY2081">
        <v>3.9</v>
      </c>
      <c r="BZ2081">
        <v>-9.43</v>
      </c>
      <c r="CA2081">
        <v>-10.02</v>
      </c>
      <c r="CB2081">
        <v>-1.27</v>
      </c>
      <c r="CC2081" s="3"/>
      <c r="CD2081" s="3"/>
      <c r="CE2081" s="3"/>
      <c r="CF2081">
        <v>17.43</v>
      </c>
      <c r="CG2081">
        <v>9.5299999999999994</v>
      </c>
      <c r="CH2081">
        <v>-23.23</v>
      </c>
      <c r="CI2081">
        <v>-29.01</v>
      </c>
      <c r="CJ2081">
        <v>-2.94</v>
      </c>
      <c r="CK2081" s="3"/>
      <c r="CL2081" s="3"/>
      <c r="CM2081" s="3"/>
      <c r="CN2081">
        <v>65</v>
      </c>
      <c r="CO2081">
        <v>39</v>
      </c>
      <c r="CP2081">
        <v>-96</v>
      </c>
      <c r="CQ2081">
        <v>-96</v>
      </c>
      <c r="CR2081">
        <v>-10</v>
      </c>
      <c r="CS2081" s="3"/>
      <c r="CT2081" s="3"/>
      <c r="CU2081" s="3"/>
      <c r="CV2081">
        <v>10.84</v>
      </c>
      <c r="CW2081">
        <v>15.1</v>
      </c>
      <c r="CX2081" t="s">
        <v>2</v>
      </c>
      <c r="CY2081" t="s">
        <v>2</v>
      </c>
      <c r="CZ2081" t="s">
        <v>2</v>
      </c>
      <c r="DA2081" s="3"/>
      <c r="DB2081" s="3"/>
      <c r="DC2081" s="3"/>
      <c r="DD2081">
        <v>1.75</v>
      </c>
      <c r="DE2081">
        <v>1.31</v>
      </c>
      <c r="DF2081">
        <v>2.87</v>
      </c>
      <c r="DG2081">
        <v>2.96</v>
      </c>
      <c r="DH2081">
        <v>3.26</v>
      </c>
      <c r="DI2081" s="3"/>
      <c r="DJ2081" s="3"/>
      <c r="DK2081" s="3"/>
      <c r="DL2081" s="6">
        <f>(CM2081*3+CL2081*2+CK2081)/6</f>
        <v>0</v>
      </c>
      <c r="DM2081">
        <f>BH2081+(BH2081*(CG2081-8.25)/8.25)</f>
        <v>356.94181818181818</v>
      </c>
      <c r="DN2081">
        <f>BI2081+(BI2081*(CH2081-8.25)/8.25)</f>
        <v>-1058.7248484848485</v>
      </c>
      <c r="DO2081">
        <f>BJ2081+(BJ2081*(CI2081-8.25)/8.25)</f>
        <v>-1163.9163636363637</v>
      </c>
      <c r="DP2081">
        <f>BK2081+(BK2081*(CJ2081-8.25)/8.25)</f>
        <v>-116.88727272727272</v>
      </c>
      <c r="DQ2081">
        <f>BL2081+(BL2081*(CK2081-8.25)/8.25)</f>
        <v>0</v>
      </c>
      <c r="DR2081">
        <f>BM2081+(BM2081*(CL2081-8.25)/8.25)</f>
        <v>0</v>
      </c>
      <c r="DS2081">
        <f>BN2081+(BN2081*(CM2081-8.25)/8.25)</f>
        <v>0</v>
      </c>
      <c r="DT2081" s="8">
        <f>DM2081*10^8/$I2081</f>
        <v>275.11068646180621</v>
      </c>
      <c r="DU2081" s="8">
        <f>DN2081*10^8/$I2081</f>
        <v>-816.00559252061021</v>
      </c>
      <c r="DV2081" s="8">
        <f>DO2081*10^8/$I2081</f>
        <v>-897.08129861383634</v>
      </c>
      <c r="DW2081" s="8">
        <f>DP2081*10^8/$I2081</f>
        <v>-90.090138506181802</v>
      </c>
      <c r="DX2081" s="8">
        <f>DQ2081*10^8/$I2081</f>
        <v>0</v>
      </c>
      <c r="DY2081" s="8">
        <f>DR2081*10^8/$I2081</f>
        <v>0</v>
      </c>
      <c r="DZ2081" s="8">
        <f>DS2081*10^8/$I2081</f>
        <v>0</v>
      </c>
      <c r="EA2081" s="8">
        <f>DT2081*10^8/$I2081</f>
        <v>212.03985061490766</v>
      </c>
      <c r="EB2081" s="8">
        <f>DZ2081*0.8</f>
        <v>0</v>
      </c>
      <c r="EC2081" s="10">
        <f>G2081-E2081</f>
        <v>50</v>
      </c>
      <c r="ED2081" s="4">
        <f>EC2081/E2081*100</f>
        <v>3.6630036630036633</v>
      </c>
      <c r="EE2081" s="4">
        <f>DY2081-G2081</f>
        <v>-1415</v>
      </c>
      <c r="EF2081" s="12">
        <f>EE2081/G2081</f>
        <v>-1</v>
      </c>
      <c r="EG2081" s="4">
        <f>G2081-F2081</f>
        <v>150</v>
      </c>
    </row>
    <row r="2082" spans="1:137" x14ac:dyDescent="0.3">
      <c r="A2082">
        <v>2081</v>
      </c>
      <c r="B2082" t="s">
        <v>7432</v>
      </c>
      <c r="C2082" t="s">
        <v>4346</v>
      </c>
      <c r="D2082" t="str">
        <f>VLOOKUP(C2082,Sheet1!$A$2:$B$3197,2,FALSE)</f>
        <v>제약</v>
      </c>
      <c r="E2082" s="7">
        <v>13700</v>
      </c>
      <c r="F2082" s="7">
        <v>13550</v>
      </c>
      <c r="G2082" s="7">
        <v>13250</v>
      </c>
      <c r="H2082" t="s">
        <v>2003</v>
      </c>
      <c r="I2082" s="7">
        <f>VALUE(LEFT(H2082,FIND("/",H2082)-1)) + VALUE(MID(H2082,FIND("/",H2082)+1,LEN(H2082)))</f>
        <v>13042420</v>
      </c>
      <c r="J2082" s="1">
        <v>486674</v>
      </c>
      <c r="K2082" s="1">
        <f>G2082*I2082/(10^8)</f>
        <v>1728.1206500000001</v>
      </c>
      <c r="L2082" s="1">
        <v>1740</v>
      </c>
      <c r="M2082" s="1">
        <v>1836</v>
      </c>
      <c r="N2082" s="1">
        <v>1857</v>
      </c>
      <c r="O2082" s="1">
        <v>1559</v>
      </c>
      <c r="P2082" s="1">
        <v>1434</v>
      </c>
      <c r="Q2082" s="3"/>
      <c r="R2082" s="3"/>
      <c r="S2082" s="3"/>
      <c r="T2082">
        <v>42</v>
      </c>
      <c r="U2082">
        <v>104</v>
      </c>
      <c r="V2082">
        <v>154</v>
      </c>
      <c r="W2082">
        <v>24</v>
      </c>
      <c r="X2082">
        <v>-1</v>
      </c>
      <c r="Y2082" s="3"/>
      <c r="Z2082" s="3"/>
      <c r="AA2082" s="3"/>
      <c r="AB2082">
        <v>13</v>
      </c>
      <c r="AC2082">
        <v>82</v>
      </c>
      <c r="AD2082">
        <v>132</v>
      </c>
      <c r="AE2082">
        <v>21</v>
      </c>
      <c r="AF2082">
        <v>-14</v>
      </c>
      <c r="AG2082" s="3"/>
      <c r="AH2082" s="3"/>
      <c r="AI2082" s="3"/>
      <c r="AJ2082" s="1">
        <v>1963</v>
      </c>
      <c r="AK2082" s="1">
        <v>2081</v>
      </c>
      <c r="AL2082" s="1">
        <v>2129</v>
      </c>
      <c r="AM2082" s="1">
        <v>2180</v>
      </c>
      <c r="AN2082" s="1">
        <v>2017</v>
      </c>
      <c r="AO2082" s="3"/>
      <c r="AP2082" s="3"/>
      <c r="AQ2082" s="3"/>
      <c r="AR2082">
        <v>649</v>
      </c>
      <c r="AS2082">
        <v>706</v>
      </c>
      <c r="AT2082">
        <v>657</v>
      </c>
      <c r="AU2082">
        <v>696</v>
      </c>
      <c r="AV2082">
        <v>576</v>
      </c>
      <c r="AW2082" s="3"/>
      <c r="AX2082" s="3"/>
      <c r="AY2082" s="3"/>
      <c r="AZ2082" s="1">
        <v>1313</v>
      </c>
      <c r="BA2082" s="1">
        <v>1375</v>
      </c>
      <c r="BB2082" s="1">
        <v>1472</v>
      </c>
      <c r="BC2082" s="1">
        <v>1484</v>
      </c>
      <c r="BD2082" s="1">
        <v>1441</v>
      </c>
      <c r="BE2082" s="3"/>
      <c r="BF2082" s="3"/>
      <c r="BG2082" s="3"/>
      <c r="BH2082" s="1">
        <v>1309</v>
      </c>
      <c r="BI2082" s="1">
        <v>1370</v>
      </c>
      <c r="BJ2082" s="1">
        <v>1468</v>
      </c>
      <c r="BK2082" s="1">
        <v>1482</v>
      </c>
      <c r="BL2082" s="1">
        <v>1441</v>
      </c>
      <c r="BM2082" s="3"/>
      <c r="BN2082" s="3"/>
      <c r="BO2082" s="3"/>
      <c r="BP2082">
        <v>65</v>
      </c>
      <c r="BQ2082">
        <v>65</v>
      </c>
      <c r="BR2082">
        <v>65</v>
      </c>
      <c r="BS2082">
        <v>65</v>
      </c>
      <c r="BT2082">
        <v>65</v>
      </c>
      <c r="BU2082" s="3"/>
      <c r="BV2082" s="3"/>
      <c r="BW2082" s="3"/>
      <c r="BX2082">
        <v>0.68</v>
      </c>
      <c r="BY2082">
        <v>4.05</v>
      </c>
      <c r="BZ2082">
        <v>6.26</v>
      </c>
      <c r="CA2082">
        <v>0.99</v>
      </c>
      <c r="CB2082">
        <v>-0.66</v>
      </c>
      <c r="CC2082" s="3"/>
      <c r="CD2082" s="3"/>
      <c r="CE2082" s="3"/>
      <c r="CF2082">
        <v>1.31</v>
      </c>
      <c r="CG2082">
        <v>6.09</v>
      </c>
      <c r="CH2082">
        <v>9.32</v>
      </c>
      <c r="CI2082">
        <v>1.72</v>
      </c>
      <c r="CJ2082">
        <v>-0.9</v>
      </c>
      <c r="CK2082" s="3"/>
      <c r="CL2082" s="3"/>
      <c r="CM2082" s="3"/>
      <c r="CN2082">
        <v>132</v>
      </c>
      <c r="CO2082">
        <v>626</v>
      </c>
      <c r="CP2082" s="1">
        <v>1014</v>
      </c>
      <c r="CQ2082">
        <v>194</v>
      </c>
      <c r="CR2082">
        <v>-101</v>
      </c>
      <c r="CS2082" s="3"/>
      <c r="CT2082" s="3"/>
      <c r="CU2082" s="3"/>
      <c r="CV2082">
        <v>97.34</v>
      </c>
      <c r="CW2082">
        <v>19.579999999999998</v>
      </c>
      <c r="CX2082">
        <v>9.77</v>
      </c>
      <c r="CY2082">
        <v>55.29</v>
      </c>
      <c r="CZ2082" t="s">
        <v>2</v>
      </c>
      <c r="DA2082" s="3"/>
      <c r="DB2082" s="3"/>
      <c r="DC2082" s="3"/>
      <c r="DD2082">
        <v>1.24</v>
      </c>
      <c r="DE2082">
        <v>1.1299999999999999</v>
      </c>
      <c r="DF2082">
        <v>0.86</v>
      </c>
      <c r="DG2082">
        <v>0.92</v>
      </c>
      <c r="DH2082">
        <v>1.1499999999999999</v>
      </c>
      <c r="DI2082" s="3"/>
      <c r="DJ2082" s="3"/>
      <c r="DK2082" s="3"/>
      <c r="DL2082" s="6">
        <f>(CM2082*3+CL2082*2+CK2082)/6</f>
        <v>0</v>
      </c>
      <c r="DM2082">
        <f>BH2082+(BH2082*(CG2082-8.25)/8.25)</f>
        <v>966.28</v>
      </c>
      <c r="DN2082">
        <f>BI2082+(BI2082*(CH2082-8.25)/8.25)</f>
        <v>1547.6848484848485</v>
      </c>
      <c r="DO2082">
        <f>BJ2082+(BJ2082*(CI2082-8.25)/8.25)</f>
        <v>306.05575757575753</v>
      </c>
      <c r="DP2082">
        <f>BK2082+(BK2082*(CJ2082-8.25)/8.25)</f>
        <v>-161.67272727272734</v>
      </c>
      <c r="DQ2082">
        <f>BL2082+(BL2082*(CK2082-8.25)/8.25)</f>
        <v>0</v>
      </c>
      <c r="DR2082">
        <f>BM2082+(BM2082*(CL2082-8.25)/8.25)</f>
        <v>0</v>
      </c>
      <c r="DS2082">
        <f>BN2082+(BN2082*(CM2082-8.25)/8.25)</f>
        <v>0</v>
      </c>
      <c r="DT2082" s="8">
        <f>DM2082*10^8/$I2082</f>
        <v>7408.7477630685107</v>
      </c>
      <c r="DU2082" s="8">
        <f>DN2082*10^8/$I2082</f>
        <v>11866.546610865535</v>
      </c>
      <c r="DV2082" s="8">
        <f>DO2082*10^8/$I2082</f>
        <v>2346.6178636768141</v>
      </c>
      <c r="DW2082" s="8">
        <f>DP2082*10^8/$I2082</f>
        <v>-1239.5914812797573</v>
      </c>
      <c r="DX2082" s="8">
        <f>DQ2082*10^8/$I2082</f>
        <v>0</v>
      </c>
      <c r="DY2082" s="8">
        <f>DR2082*10^8/$I2082</f>
        <v>0</v>
      </c>
      <c r="DZ2082" s="8">
        <f>DS2082*10^8/$I2082</f>
        <v>0</v>
      </c>
      <c r="EA2082" s="8">
        <f>DT2082*10^8/$I2082</f>
        <v>56805.008296531705</v>
      </c>
      <c r="EB2082" s="8">
        <f>DZ2082*0.8</f>
        <v>0</v>
      </c>
      <c r="EC2082" s="10">
        <f>G2082-E2082</f>
        <v>-450</v>
      </c>
      <c r="ED2082" s="4">
        <f>EC2082/E2082*100</f>
        <v>-3.2846715328467155</v>
      </c>
      <c r="EE2082" s="4">
        <f>DY2082-G2082</f>
        <v>-13250</v>
      </c>
      <c r="EF2082" s="12">
        <f>EE2082/G2082</f>
        <v>-1</v>
      </c>
      <c r="EG2082" s="4">
        <f>G2082-F2082</f>
        <v>-300</v>
      </c>
    </row>
    <row r="2083" spans="1:137" x14ac:dyDescent="0.3">
      <c r="A2083">
        <v>2082</v>
      </c>
      <c r="B2083" t="s">
        <v>6209</v>
      </c>
      <c r="C2083" t="s">
        <v>4347</v>
      </c>
      <c r="D2083" t="str">
        <f>VLOOKUP(C2083,Sheet1!$A$2:$B$3197,2,FALSE)</f>
        <v>섬유,의류,신발,호화품</v>
      </c>
      <c r="E2083">
        <v>1485</v>
      </c>
      <c r="F2083">
        <v>1270</v>
      </c>
      <c r="G2083" s="7">
        <v>1275</v>
      </c>
      <c r="H2083" t="s">
        <v>2004</v>
      </c>
      <c r="I2083" s="7">
        <f>VALUE(LEFT(H2083,FIND("/",H2083)-1)) + VALUE(MID(H2083,FIND("/",H2083)+1,LEN(H2083)))</f>
        <v>77790653</v>
      </c>
      <c r="J2083">
        <v>0</v>
      </c>
      <c r="K2083" s="1">
        <f>G2083*I2083/(10^8)</f>
        <v>991.83082575000003</v>
      </c>
      <c r="L2083">
        <v>96</v>
      </c>
      <c r="M2083">
        <v>50</v>
      </c>
      <c r="N2083">
        <v>57</v>
      </c>
      <c r="O2083">
        <v>113</v>
      </c>
      <c r="P2083">
        <v>143</v>
      </c>
      <c r="Q2083" s="3"/>
      <c r="R2083" s="3"/>
      <c r="S2083" s="3"/>
      <c r="T2083">
        <v>-85</v>
      </c>
      <c r="U2083">
        <v>9</v>
      </c>
      <c r="V2083">
        <v>-9</v>
      </c>
      <c r="W2083">
        <v>-34</v>
      </c>
      <c r="X2083">
        <v>7</v>
      </c>
      <c r="Y2083" s="3"/>
      <c r="Z2083" s="3"/>
      <c r="AA2083" s="3"/>
      <c r="AB2083">
        <v>-234</v>
      </c>
      <c r="AC2083">
        <v>-10</v>
      </c>
      <c r="AD2083">
        <v>-45</v>
      </c>
      <c r="AE2083">
        <v>-316</v>
      </c>
      <c r="AF2083">
        <v>-15</v>
      </c>
      <c r="AG2083" s="3"/>
      <c r="AH2083" s="3"/>
      <c r="AI2083" s="3"/>
      <c r="AJ2083">
        <v>111</v>
      </c>
      <c r="AK2083">
        <v>266</v>
      </c>
      <c r="AL2083">
        <v>378</v>
      </c>
      <c r="AM2083">
        <v>729</v>
      </c>
      <c r="AN2083">
        <v>714</v>
      </c>
      <c r="AO2083" s="3"/>
      <c r="AP2083" s="3"/>
      <c r="AQ2083" s="3"/>
      <c r="AR2083">
        <v>92</v>
      </c>
      <c r="AS2083">
        <v>212</v>
      </c>
      <c r="AT2083">
        <v>177</v>
      </c>
      <c r="AU2083">
        <v>519</v>
      </c>
      <c r="AV2083">
        <v>117</v>
      </c>
      <c r="AW2083" s="3"/>
      <c r="AX2083" s="3"/>
      <c r="AY2083" s="3"/>
      <c r="AZ2083">
        <v>19</v>
      </c>
      <c r="BA2083">
        <v>54</v>
      </c>
      <c r="BB2083">
        <v>201</v>
      </c>
      <c r="BC2083">
        <v>211</v>
      </c>
      <c r="BD2083">
        <v>597</v>
      </c>
      <c r="BE2083" s="3"/>
      <c r="BF2083" s="3"/>
      <c r="BG2083" s="3"/>
      <c r="BH2083">
        <v>19</v>
      </c>
      <c r="BI2083">
        <v>54</v>
      </c>
      <c r="BJ2083">
        <v>201</v>
      </c>
      <c r="BK2083">
        <v>211</v>
      </c>
      <c r="BL2083">
        <v>597</v>
      </c>
      <c r="BM2083" s="3"/>
      <c r="BN2083" s="3"/>
      <c r="BO2083" s="3"/>
      <c r="BP2083">
        <v>293</v>
      </c>
      <c r="BQ2083">
        <v>33</v>
      </c>
      <c r="BR2083">
        <v>86</v>
      </c>
      <c r="BS2083">
        <v>169</v>
      </c>
      <c r="BT2083">
        <v>331</v>
      </c>
      <c r="BU2083" s="3"/>
      <c r="BV2083" s="3"/>
      <c r="BW2083" s="3"/>
      <c r="BX2083">
        <v>-118.07</v>
      </c>
      <c r="BY2083">
        <v>-5.12</v>
      </c>
      <c r="BZ2083">
        <v>-13.89</v>
      </c>
      <c r="CA2083">
        <v>-57.06</v>
      </c>
      <c r="CB2083">
        <v>-2.08</v>
      </c>
      <c r="CC2083" s="3"/>
      <c r="CD2083" s="3"/>
      <c r="CE2083" s="3"/>
      <c r="CF2083">
        <v>-203.04</v>
      </c>
      <c r="CG2083">
        <v>-26.61</v>
      </c>
      <c r="CH2083">
        <v>-34.42</v>
      </c>
      <c r="CI2083">
        <v>-153.58000000000001</v>
      </c>
      <c r="CJ2083">
        <v>-3.71</v>
      </c>
      <c r="CK2083" s="3"/>
      <c r="CL2083" s="3"/>
      <c r="CM2083" s="3"/>
      <c r="CN2083" s="1">
        <v>-3688</v>
      </c>
      <c r="CO2083">
        <v>-129</v>
      </c>
      <c r="CP2083">
        <v>-375</v>
      </c>
      <c r="CQ2083">
        <v>-996</v>
      </c>
      <c r="CR2083">
        <v>-23</v>
      </c>
      <c r="CS2083" s="3"/>
      <c r="CT2083" s="3"/>
      <c r="CU2083" s="3"/>
      <c r="CV2083" t="s">
        <v>2</v>
      </c>
      <c r="CW2083" t="s">
        <v>2</v>
      </c>
      <c r="CX2083" t="s">
        <v>2</v>
      </c>
      <c r="CY2083" t="s">
        <v>2</v>
      </c>
      <c r="CZ2083" t="s">
        <v>2</v>
      </c>
      <c r="DA2083" s="3"/>
      <c r="DB2083" s="3"/>
      <c r="DC2083" s="3"/>
      <c r="DD2083">
        <v>21.72</v>
      </c>
      <c r="DE2083">
        <v>3.77</v>
      </c>
      <c r="DF2083">
        <v>1.19</v>
      </c>
      <c r="DG2083">
        <v>2.56</v>
      </c>
      <c r="DH2083">
        <v>1.58</v>
      </c>
      <c r="DI2083" s="3"/>
      <c r="DJ2083" s="3"/>
      <c r="DK2083" s="3"/>
      <c r="DL2083" s="6">
        <f>(CM2083*3+CL2083*2+CK2083)/6</f>
        <v>0</v>
      </c>
      <c r="DM2083">
        <f>BH2083+(BH2083*(CG2083-8.25)/8.25)</f>
        <v>-61.283636363636361</v>
      </c>
      <c r="DN2083">
        <f>BI2083+(BI2083*(CH2083-8.25)/8.25)</f>
        <v>-225.29454545454547</v>
      </c>
      <c r="DO2083">
        <f>BJ2083+(BJ2083*(CI2083-8.25)/8.25)</f>
        <v>-3741.7672727272729</v>
      </c>
      <c r="DP2083">
        <f>BK2083+(BK2083*(CJ2083-8.25)/8.25)</f>
        <v>-94.886060606060653</v>
      </c>
      <c r="DQ2083">
        <f>BL2083+(BL2083*(CK2083-8.25)/8.25)</f>
        <v>0</v>
      </c>
      <c r="DR2083">
        <f>BM2083+(BM2083*(CL2083-8.25)/8.25)</f>
        <v>0</v>
      </c>
      <c r="DS2083">
        <f>BN2083+(BN2083*(CM2083-8.25)/8.25)</f>
        <v>0</v>
      </c>
      <c r="DT2083" s="8">
        <f>DM2083*10^8/$I2083</f>
        <v>-78.780205590556434</v>
      </c>
      <c r="DU2083" s="8">
        <f>DN2083*10^8/$I2083</f>
        <v>-289.61647288723168</v>
      </c>
      <c r="DV2083" s="8">
        <f>DO2083*10^8/$I2083</f>
        <v>-4810.0473879905248</v>
      </c>
      <c r="DW2083" s="8">
        <f>DP2083*10^8/$I2083</f>
        <v>-121.97617187512317</v>
      </c>
      <c r="DX2083" s="8">
        <f>DQ2083*10^8/$I2083</f>
        <v>0</v>
      </c>
      <c r="DY2083" s="8">
        <f>DR2083*10^8/$I2083</f>
        <v>0</v>
      </c>
      <c r="DZ2083" s="8">
        <f>DS2083*10^8/$I2083</f>
        <v>0</v>
      </c>
      <c r="EA2083" s="8">
        <f>DT2083*10^8/$I2083</f>
        <v>-101.27207132527404</v>
      </c>
      <c r="EB2083" s="8">
        <f>DZ2083*0.8</f>
        <v>0</v>
      </c>
      <c r="EC2083" s="10">
        <f>G2083-E2083</f>
        <v>-210</v>
      </c>
      <c r="ED2083" s="4">
        <f>EC2083/E2083*100</f>
        <v>-14.14141414141414</v>
      </c>
      <c r="EE2083" s="4">
        <f>DY2083-G2083</f>
        <v>-1275</v>
      </c>
      <c r="EF2083" s="12">
        <f>EE2083/G2083</f>
        <v>-1</v>
      </c>
      <c r="EG2083" s="4">
        <f>G2083-F2083</f>
        <v>5</v>
      </c>
    </row>
    <row r="2084" spans="1:137" x14ac:dyDescent="0.3">
      <c r="A2084">
        <v>2083</v>
      </c>
      <c r="B2084" t="s">
        <v>6595</v>
      </c>
      <c r="C2084" t="s">
        <v>4348</v>
      </c>
      <c r="D2084" t="str">
        <f>VLOOKUP(C2084,Sheet1!$A$2:$B$3197,2,FALSE)</f>
        <v>호텔,레스토랑,레저</v>
      </c>
      <c r="E2084">
        <v>2830</v>
      </c>
      <c r="F2084">
        <v>3005</v>
      </c>
      <c r="G2084" s="7">
        <v>3330</v>
      </c>
      <c r="H2084" t="s">
        <v>2005</v>
      </c>
      <c r="I2084" s="7">
        <f>VALUE(LEFT(H2084,FIND("/",H2084)-1)) + VALUE(MID(H2084,FIND("/",H2084)+1,LEN(H2084)))</f>
        <v>18121667</v>
      </c>
      <c r="J2084">
        <v>0</v>
      </c>
      <c r="K2084" s="1">
        <f>G2084*I2084/(10^8)</f>
        <v>603.45151109999995</v>
      </c>
      <c r="L2084" s="1">
        <v>2319</v>
      </c>
      <c r="M2084" s="1">
        <v>1495</v>
      </c>
      <c r="N2084" s="1">
        <v>1278</v>
      </c>
      <c r="O2084" s="1">
        <v>1532</v>
      </c>
      <c r="P2084" s="1">
        <v>1318</v>
      </c>
      <c r="Q2084" s="3"/>
      <c r="R2084" s="3"/>
      <c r="S2084" s="3"/>
      <c r="T2084">
        <v>144</v>
      </c>
      <c r="U2084">
        <v>73</v>
      </c>
      <c r="V2084">
        <v>7</v>
      </c>
      <c r="W2084">
        <v>39</v>
      </c>
      <c r="X2084">
        <v>16</v>
      </c>
      <c r="Y2084" s="3"/>
      <c r="Z2084" s="3"/>
      <c r="AA2084" s="3"/>
      <c r="AB2084">
        <v>91</v>
      </c>
      <c r="AC2084">
        <v>-13</v>
      </c>
      <c r="AD2084">
        <v>-10</v>
      </c>
      <c r="AE2084">
        <v>23</v>
      </c>
      <c r="AF2084">
        <v>8</v>
      </c>
      <c r="AG2084" s="3"/>
      <c r="AH2084" s="3"/>
      <c r="AI2084" s="3"/>
      <c r="AJ2084" s="1">
        <v>1478</v>
      </c>
      <c r="AK2084" s="1">
        <v>1157</v>
      </c>
      <c r="AL2084" s="1">
        <v>1117</v>
      </c>
      <c r="AM2084" s="1">
        <v>1248</v>
      </c>
      <c r="AN2084" s="1">
        <v>1191</v>
      </c>
      <c r="AO2084" s="3"/>
      <c r="AP2084" s="3"/>
      <c r="AQ2084" s="3"/>
      <c r="AR2084">
        <v>613</v>
      </c>
      <c r="AS2084">
        <v>319</v>
      </c>
      <c r="AT2084">
        <v>282</v>
      </c>
      <c r="AU2084">
        <v>389</v>
      </c>
      <c r="AV2084">
        <v>366</v>
      </c>
      <c r="AW2084" s="3"/>
      <c r="AX2084" s="3"/>
      <c r="AY2084" s="3"/>
      <c r="AZ2084">
        <v>865</v>
      </c>
      <c r="BA2084">
        <v>838</v>
      </c>
      <c r="BB2084">
        <v>835</v>
      </c>
      <c r="BC2084">
        <v>859</v>
      </c>
      <c r="BD2084">
        <v>825</v>
      </c>
      <c r="BE2084" s="3"/>
      <c r="BF2084" s="3"/>
      <c r="BG2084" s="3"/>
      <c r="BH2084">
        <v>817</v>
      </c>
      <c r="BI2084">
        <v>789</v>
      </c>
      <c r="BJ2084">
        <v>785</v>
      </c>
      <c r="BK2084">
        <v>809</v>
      </c>
      <c r="BL2084">
        <v>817</v>
      </c>
      <c r="BM2084" s="3"/>
      <c r="BN2084" s="3"/>
      <c r="BO2084" s="3"/>
      <c r="BP2084">
        <v>91</v>
      </c>
      <c r="BQ2084">
        <v>91</v>
      </c>
      <c r="BR2084">
        <v>91</v>
      </c>
      <c r="BS2084">
        <v>91</v>
      </c>
      <c r="BT2084">
        <v>91</v>
      </c>
      <c r="BU2084" s="3"/>
      <c r="BV2084" s="3"/>
      <c r="BW2084" s="3"/>
      <c r="BX2084">
        <v>6.49</v>
      </c>
      <c r="BY2084">
        <v>-0.97</v>
      </c>
      <c r="BZ2084">
        <v>-0.88</v>
      </c>
      <c r="CA2084">
        <v>1.95</v>
      </c>
      <c r="CB2084">
        <v>0.63</v>
      </c>
      <c r="CC2084" s="3"/>
      <c r="CD2084" s="3"/>
      <c r="CE2084" s="3"/>
      <c r="CF2084">
        <v>10.68</v>
      </c>
      <c r="CG2084">
        <v>-2.0499999999999998</v>
      </c>
      <c r="CH2084">
        <v>-1.58</v>
      </c>
      <c r="CI2084">
        <v>2.73</v>
      </c>
      <c r="CJ2084">
        <v>0.63</v>
      </c>
      <c r="CK2084" s="3"/>
      <c r="CL2084" s="3"/>
      <c r="CM2084" s="3"/>
      <c r="CN2084">
        <v>466</v>
      </c>
      <c r="CO2084">
        <v>-91</v>
      </c>
      <c r="CP2084">
        <v>-69</v>
      </c>
      <c r="CQ2084">
        <v>120</v>
      </c>
      <c r="CR2084">
        <v>28</v>
      </c>
      <c r="CS2084" s="3"/>
      <c r="CT2084" s="3"/>
      <c r="CU2084" s="3"/>
      <c r="CV2084">
        <v>8.74</v>
      </c>
      <c r="CW2084" t="s">
        <v>2</v>
      </c>
      <c r="CX2084" t="s">
        <v>2</v>
      </c>
      <c r="CY2084">
        <v>25.58</v>
      </c>
      <c r="CZ2084">
        <v>97.43</v>
      </c>
      <c r="DA2084" s="3"/>
      <c r="DB2084" s="3"/>
      <c r="DC2084" s="3"/>
      <c r="DD2084">
        <v>0.9</v>
      </c>
      <c r="DE2084">
        <v>0.69</v>
      </c>
      <c r="DF2084">
        <v>0.86</v>
      </c>
      <c r="DG2084">
        <v>0.68</v>
      </c>
      <c r="DH2084">
        <v>0.61</v>
      </c>
      <c r="DI2084" s="3"/>
      <c r="DJ2084" s="3"/>
      <c r="DK2084" s="3"/>
      <c r="DL2084" s="6">
        <f>(CM2084*3+CL2084*2+CK2084)/6</f>
        <v>0</v>
      </c>
      <c r="DM2084">
        <f>BH2084+(BH2084*(CG2084-8.25)/8.25)</f>
        <v>-203.0121212121212</v>
      </c>
      <c r="DN2084">
        <f>BI2084+(BI2084*(CH2084-8.25)/8.25)</f>
        <v>-151.10545454545456</v>
      </c>
      <c r="DO2084">
        <f>BJ2084+(BJ2084*(CI2084-8.25)/8.25)</f>
        <v>259.76363636363635</v>
      </c>
      <c r="DP2084">
        <f>BK2084+(BK2084*(CJ2084-8.25)/8.25)</f>
        <v>61.778181818181793</v>
      </c>
      <c r="DQ2084">
        <f>BL2084+(BL2084*(CK2084-8.25)/8.25)</f>
        <v>0</v>
      </c>
      <c r="DR2084">
        <f>BM2084+(BM2084*(CL2084-8.25)/8.25)</f>
        <v>0</v>
      </c>
      <c r="DS2084">
        <f>BN2084+(BN2084*(CM2084-8.25)/8.25)</f>
        <v>0</v>
      </c>
      <c r="DT2084" s="8">
        <f>DM2084*10^8/$I2084</f>
        <v>-1120.2728822470979</v>
      </c>
      <c r="DU2084" s="8">
        <f>DN2084*10^8/$I2084</f>
        <v>-833.83860075044174</v>
      </c>
      <c r="DV2084" s="8">
        <f>DO2084*10^8/$I2084</f>
        <v>1433.4422785918998</v>
      </c>
      <c r="DW2084" s="8">
        <f>DP2084*10^8/$I2084</f>
        <v>340.90783048922481</v>
      </c>
      <c r="DX2084" s="8">
        <f>DQ2084*10^8/$I2084</f>
        <v>0</v>
      </c>
      <c r="DY2084" s="8">
        <f>DR2084*10^8/$I2084</f>
        <v>0</v>
      </c>
      <c r="DZ2084" s="8">
        <f>DS2084*10^8/$I2084</f>
        <v>0</v>
      </c>
      <c r="EA2084" s="8">
        <f>DT2084*10^8/$I2084</f>
        <v>-6181.9526992031024</v>
      </c>
      <c r="EB2084" s="8">
        <f>DZ2084*0.8</f>
        <v>0</v>
      </c>
      <c r="EC2084" s="10">
        <f>G2084-E2084</f>
        <v>500</v>
      </c>
      <c r="ED2084" s="4">
        <f>EC2084/E2084*100</f>
        <v>17.667844522968199</v>
      </c>
      <c r="EE2084" s="4">
        <f>DY2084-G2084</f>
        <v>-3330</v>
      </c>
      <c r="EF2084" s="12">
        <f>EE2084/G2084</f>
        <v>-1</v>
      </c>
      <c r="EG2084" s="4">
        <f>G2084-F2084</f>
        <v>325</v>
      </c>
    </row>
    <row r="2085" spans="1:137" x14ac:dyDescent="0.3">
      <c r="A2085">
        <v>2084</v>
      </c>
      <c r="B2085" t="s">
        <v>7253</v>
      </c>
      <c r="C2085" t="s">
        <v>4349</v>
      </c>
      <c r="D2085" t="str">
        <f>VLOOKUP(C2085,Sheet1!$A$2:$B$3197,2,FALSE)</f>
        <v>창업투자</v>
      </c>
      <c r="E2085">
        <v>5240</v>
      </c>
      <c r="F2085">
        <v>10350</v>
      </c>
      <c r="G2085" s="7">
        <v>9560</v>
      </c>
      <c r="H2085" t="s">
        <v>2006</v>
      </c>
      <c r="I2085" s="7">
        <f>VALUE(LEFT(H2085,FIND("/",H2085)-1)) + VALUE(MID(H2085,FIND("/",H2085)+1,LEN(H2085)))</f>
        <v>84000000</v>
      </c>
      <c r="J2085">
        <v>0</v>
      </c>
      <c r="K2085" s="1">
        <f>G2085*I2085/(10^8)</f>
        <v>8030.4</v>
      </c>
      <c r="L2085">
        <v>41</v>
      </c>
      <c r="M2085">
        <v>37</v>
      </c>
      <c r="N2085">
        <v>165</v>
      </c>
      <c r="O2085">
        <v>171</v>
      </c>
      <c r="P2085">
        <v>409</v>
      </c>
      <c r="Q2085" s="3"/>
      <c r="R2085" s="3"/>
      <c r="S2085" s="3"/>
      <c r="T2085">
        <v>9</v>
      </c>
      <c r="U2085">
        <v>1</v>
      </c>
      <c r="V2085">
        <v>129</v>
      </c>
      <c r="W2085">
        <v>133</v>
      </c>
      <c r="X2085">
        <v>366</v>
      </c>
      <c r="Y2085" s="3"/>
      <c r="Z2085" s="3"/>
      <c r="AA2085" s="3"/>
      <c r="AB2085">
        <v>11</v>
      </c>
      <c r="AC2085">
        <v>33</v>
      </c>
      <c r="AD2085">
        <v>98</v>
      </c>
      <c r="AE2085">
        <v>106</v>
      </c>
      <c r="AF2085">
        <v>286</v>
      </c>
      <c r="AG2085" s="3"/>
      <c r="AH2085" s="3"/>
      <c r="AI2085" s="3"/>
      <c r="AJ2085">
        <v>610</v>
      </c>
      <c r="AK2085">
        <v>598</v>
      </c>
      <c r="AL2085">
        <v>716</v>
      </c>
      <c r="AM2085">
        <v>831</v>
      </c>
      <c r="AN2085" s="1">
        <v>1295</v>
      </c>
      <c r="AO2085" s="3"/>
      <c r="AP2085" s="3"/>
      <c r="AQ2085" s="3"/>
      <c r="AR2085">
        <v>36</v>
      </c>
      <c r="AS2085">
        <v>10</v>
      </c>
      <c r="AT2085">
        <v>61</v>
      </c>
      <c r="AU2085">
        <v>76</v>
      </c>
      <c r="AV2085">
        <v>169</v>
      </c>
      <c r="AW2085" s="3"/>
      <c r="AX2085" s="3"/>
      <c r="AY2085" s="3"/>
      <c r="AZ2085">
        <v>574</v>
      </c>
      <c r="BA2085">
        <v>588</v>
      </c>
      <c r="BB2085">
        <v>654</v>
      </c>
      <c r="BC2085">
        <v>755</v>
      </c>
      <c r="BD2085" s="1">
        <v>1126</v>
      </c>
      <c r="BE2085" s="3"/>
      <c r="BF2085" s="3"/>
      <c r="BG2085" s="3"/>
      <c r="BH2085">
        <v>574</v>
      </c>
      <c r="BI2085">
        <v>588</v>
      </c>
      <c r="BJ2085">
        <v>654</v>
      </c>
      <c r="BK2085">
        <v>755</v>
      </c>
      <c r="BL2085" s="1">
        <v>1126</v>
      </c>
      <c r="BM2085" s="3"/>
      <c r="BN2085" s="3"/>
      <c r="BO2085" s="3"/>
      <c r="BP2085">
        <v>420</v>
      </c>
      <c r="BQ2085">
        <v>420</v>
      </c>
      <c r="BR2085">
        <v>420</v>
      </c>
      <c r="BS2085">
        <v>420</v>
      </c>
      <c r="BT2085">
        <v>420</v>
      </c>
      <c r="BU2085" s="3"/>
      <c r="BV2085" s="3"/>
      <c r="BW2085" s="3"/>
      <c r="BX2085">
        <v>1.77</v>
      </c>
      <c r="BY2085">
        <v>5.5</v>
      </c>
      <c r="BZ2085">
        <v>14.92</v>
      </c>
      <c r="CA2085">
        <v>13.76</v>
      </c>
      <c r="CB2085">
        <v>26.91</v>
      </c>
      <c r="CC2085" s="3"/>
      <c r="CD2085" s="3"/>
      <c r="CE2085" s="3"/>
      <c r="CF2085">
        <v>1.88</v>
      </c>
      <c r="CG2085">
        <v>5.72</v>
      </c>
      <c r="CH2085">
        <v>15.78</v>
      </c>
      <c r="CI2085">
        <v>15.11</v>
      </c>
      <c r="CJ2085">
        <v>30.42</v>
      </c>
      <c r="CK2085" s="3"/>
      <c r="CL2085" s="3"/>
      <c r="CM2085" s="3"/>
      <c r="CN2085">
        <v>13</v>
      </c>
      <c r="CO2085">
        <v>40</v>
      </c>
      <c r="CP2085">
        <v>117</v>
      </c>
      <c r="CQ2085">
        <v>127</v>
      </c>
      <c r="CR2085">
        <v>341</v>
      </c>
      <c r="CS2085" s="3"/>
      <c r="CT2085" s="3"/>
      <c r="CU2085" s="3"/>
      <c r="CV2085">
        <v>52.38</v>
      </c>
      <c r="CW2085">
        <v>84.82</v>
      </c>
      <c r="CX2085">
        <v>22.19</v>
      </c>
      <c r="CY2085">
        <v>19.88</v>
      </c>
      <c r="CZ2085">
        <v>14.3</v>
      </c>
      <c r="DA2085" s="3"/>
      <c r="DB2085" s="3"/>
      <c r="DC2085" s="3"/>
      <c r="DD2085">
        <v>0.9</v>
      </c>
      <c r="DE2085">
        <v>4.49</v>
      </c>
      <c r="DF2085">
        <v>3.14</v>
      </c>
      <c r="DG2085">
        <v>2.67</v>
      </c>
      <c r="DH2085">
        <v>3.54</v>
      </c>
      <c r="DI2085" s="3"/>
      <c r="DJ2085" s="3"/>
      <c r="DK2085" s="3"/>
      <c r="DL2085" s="6">
        <f>(CM2085*3+CL2085*2+CK2085)/6</f>
        <v>0</v>
      </c>
      <c r="DM2085">
        <f>BH2085+(BH2085*(CG2085-8.25)/8.25)</f>
        <v>397.9733333333333</v>
      </c>
      <c r="DN2085">
        <f>BI2085+(BI2085*(CH2085-8.25)/8.25)</f>
        <v>1124.6836363636362</v>
      </c>
      <c r="DO2085">
        <f>BJ2085+(BJ2085*(CI2085-8.25)/8.25)</f>
        <v>1197.810909090909</v>
      </c>
      <c r="DP2085">
        <f>BK2085+(BK2085*(CJ2085-8.25)/8.25)</f>
        <v>2783.8909090909092</v>
      </c>
      <c r="DQ2085">
        <f>BL2085+(BL2085*(CK2085-8.25)/8.25)</f>
        <v>0</v>
      </c>
      <c r="DR2085">
        <f>BM2085+(BM2085*(CL2085-8.25)/8.25)</f>
        <v>0</v>
      </c>
      <c r="DS2085">
        <f>BN2085+(BN2085*(CM2085-8.25)/8.25)</f>
        <v>0</v>
      </c>
      <c r="DT2085" s="8">
        <f>DM2085*10^8/$I2085</f>
        <v>473.77777777777771</v>
      </c>
      <c r="DU2085" s="8">
        <f>DN2085*10^8/$I2085</f>
        <v>1338.9090909090908</v>
      </c>
      <c r="DV2085" s="8">
        <f>DO2085*10^8/$I2085</f>
        <v>1425.9653679653677</v>
      </c>
      <c r="DW2085" s="8">
        <f>DP2085*10^8/$I2085</f>
        <v>3314.1558441558445</v>
      </c>
      <c r="DX2085" s="8">
        <f>DQ2085*10^8/$I2085</f>
        <v>0</v>
      </c>
      <c r="DY2085" s="8">
        <f>DR2085*10^8/$I2085</f>
        <v>0</v>
      </c>
      <c r="DZ2085" s="8">
        <f>DS2085*10^8/$I2085</f>
        <v>0</v>
      </c>
      <c r="EA2085" s="8">
        <f>DT2085*10^8/$I2085</f>
        <v>564.02116402116394</v>
      </c>
      <c r="EB2085" s="8">
        <f>DZ2085*0.8</f>
        <v>0</v>
      </c>
      <c r="EC2085" s="10">
        <f>G2085-E2085</f>
        <v>4320</v>
      </c>
      <c r="ED2085" s="4">
        <f>EC2085/E2085*100</f>
        <v>82.44274809160305</v>
      </c>
      <c r="EE2085" s="4">
        <f>DY2085-G2085</f>
        <v>-9560</v>
      </c>
      <c r="EF2085" s="12">
        <f>EE2085/G2085</f>
        <v>-1</v>
      </c>
      <c r="EG2085" s="4">
        <f>G2085-F2085</f>
        <v>-790</v>
      </c>
    </row>
    <row r="2086" spans="1:137" x14ac:dyDescent="0.3">
      <c r="A2086">
        <v>2085</v>
      </c>
      <c r="B2086" t="s">
        <v>6891</v>
      </c>
      <c r="C2086" t="s">
        <v>4350</v>
      </c>
      <c r="D2086" t="str">
        <f>VLOOKUP(C2086,Sheet1!$A$2:$B$3197,2,FALSE)</f>
        <v>화학</v>
      </c>
      <c r="E2086">
        <v>5540</v>
      </c>
      <c r="F2086">
        <v>5730</v>
      </c>
      <c r="G2086" s="7">
        <v>5600</v>
      </c>
      <c r="H2086" t="s">
        <v>2007</v>
      </c>
      <c r="I2086" s="7">
        <f>VALUE(LEFT(H2086,FIND("/",H2086)-1)) + VALUE(MID(H2086,FIND("/",H2086)+1,LEN(H2086)))</f>
        <v>16354800</v>
      </c>
      <c r="J2086">
        <v>0</v>
      </c>
      <c r="K2086" s="1">
        <f>G2086*I2086/(10^8)</f>
        <v>915.86879999999996</v>
      </c>
      <c r="L2086">
        <v>565</v>
      </c>
      <c r="M2086">
        <v>677</v>
      </c>
      <c r="N2086">
        <v>746</v>
      </c>
      <c r="O2086">
        <v>667</v>
      </c>
      <c r="P2086">
        <v>674</v>
      </c>
      <c r="Q2086" s="3"/>
      <c r="R2086" s="3"/>
      <c r="S2086" s="3"/>
      <c r="T2086">
        <v>44</v>
      </c>
      <c r="U2086">
        <v>77</v>
      </c>
      <c r="V2086">
        <v>36</v>
      </c>
      <c r="W2086">
        <v>16</v>
      </c>
      <c r="X2086">
        <v>103</v>
      </c>
      <c r="Y2086" s="3"/>
      <c r="Z2086" s="3"/>
      <c r="AA2086" s="3"/>
      <c r="AB2086">
        <v>40</v>
      </c>
      <c r="AC2086">
        <v>63</v>
      </c>
      <c r="AD2086">
        <v>-75</v>
      </c>
      <c r="AE2086">
        <v>10</v>
      </c>
      <c r="AF2086">
        <v>92</v>
      </c>
      <c r="AG2086" s="3"/>
      <c r="AH2086" s="3"/>
      <c r="AI2086" s="3"/>
      <c r="AJ2086">
        <v>973</v>
      </c>
      <c r="AK2086" s="1">
        <v>1031</v>
      </c>
      <c r="AL2086" s="1">
        <v>1038</v>
      </c>
      <c r="AM2086">
        <v>901</v>
      </c>
      <c r="AN2086">
        <v>921</v>
      </c>
      <c r="AO2086" s="3"/>
      <c r="AP2086" s="3"/>
      <c r="AQ2086" s="3"/>
      <c r="AR2086">
        <v>225</v>
      </c>
      <c r="AS2086">
        <v>226</v>
      </c>
      <c r="AT2086">
        <v>322</v>
      </c>
      <c r="AU2086">
        <v>169</v>
      </c>
      <c r="AV2086">
        <v>109</v>
      </c>
      <c r="AW2086" s="3"/>
      <c r="AX2086" s="3"/>
      <c r="AY2086" s="3"/>
      <c r="AZ2086">
        <v>748</v>
      </c>
      <c r="BA2086">
        <v>804</v>
      </c>
      <c r="BB2086">
        <v>716</v>
      </c>
      <c r="BC2086">
        <v>732</v>
      </c>
      <c r="BD2086">
        <v>812</v>
      </c>
      <c r="BE2086" s="3"/>
      <c r="BF2086" s="3"/>
      <c r="BG2086" s="3"/>
      <c r="BH2086">
        <v>748</v>
      </c>
      <c r="BI2086">
        <v>804</v>
      </c>
      <c r="BJ2086">
        <v>716</v>
      </c>
      <c r="BK2086">
        <v>732</v>
      </c>
      <c r="BL2086">
        <v>812</v>
      </c>
      <c r="BM2086" s="3"/>
      <c r="BN2086" s="3"/>
      <c r="BO2086" s="3"/>
      <c r="BP2086">
        <v>82</v>
      </c>
      <c r="BQ2086">
        <v>82</v>
      </c>
      <c r="BR2086">
        <v>82</v>
      </c>
      <c r="BS2086">
        <v>82</v>
      </c>
      <c r="BT2086">
        <v>82</v>
      </c>
      <c r="BU2086" s="3"/>
      <c r="BV2086" s="3"/>
      <c r="BW2086" s="3"/>
      <c r="BX2086">
        <v>4.2699999999999996</v>
      </c>
      <c r="BY2086">
        <v>6.28</v>
      </c>
      <c r="BZ2086">
        <v>-7.23</v>
      </c>
      <c r="CA2086">
        <v>1.01</v>
      </c>
      <c r="CB2086">
        <v>10.11</v>
      </c>
      <c r="CC2086" s="3"/>
      <c r="CD2086" s="3"/>
      <c r="CE2086" s="3"/>
      <c r="CF2086">
        <v>5.4</v>
      </c>
      <c r="CG2086">
        <v>8.1</v>
      </c>
      <c r="CH2086">
        <v>-9.84</v>
      </c>
      <c r="CI2086">
        <v>1.36</v>
      </c>
      <c r="CJ2086">
        <v>11.93</v>
      </c>
      <c r="CK2086" s="3"/>
      <c r="CL2086" s="3"/>
      <c r="CM2086" s="3"/>
      <c r="CN2086">
        <v>243</v>
      </c>
      <c r="CO2086">
        <v>384</v>
      </c>
      <c r="CP2086">
        <v>-457</v>
      </c>
      <c r="CQ2086">
        <v>60</v>
      </c>
      <c r="CR2086">
        <v>563</v>
      </c>
      <c r="CS2086" s="3"/>
      <c r="CT2086" s="3"/>
      <c r="CU2086" s="3"/>
      <c r="CV2086">
        <v>16.38</v>
      </c>
      <c r="CW2086">
        <v>11.08</v>
      </c>
      <c r="CX2086" t="s">
        <v>2</v>
      </c>
      <c r="CY2086">
        <v>44.52</v>
      </c>
      <c r="CZ2086">
        <v>10.050000000000001</v>
      </c>
      <c r="DA2086" s="3"/>
      <c r="DB2086" s="3"/>
      <c r="DC2086" s="3"/>
      <c r="DD2086">
        <v>0.87</v>
      </c>
      <c r="DE2086">
        <v>0.87</v>
      </c>
      <c r="DF2086">
        <v>0.65</v>
      </c>
      <c r="DG2086">
        <v>0.6</v>
      </c>
      <c r="DH2086">
        <v>1.1299999999999999</v>
      </c>
      <c r="DI2086" s="3"/>
      <c r="DJ2086" s="3"/>
      <c r="DK2086" s="3"/>
      <c r="DL2086" s="6">
        <f>(CM2086*3+CL2086*2+CK2086)/6</f>
        <v>0</v>
      </c>
      <c r="DM2086">
        <f>BH2086+(BH2086*(CG2086-8.25)/8.25)</f>
        <v>734.4</v>
      </c>
      <c r="DN2086">
        <f>BI2086+(BI2086*(CH2086-8.25)/8.25)</f>
        <v>-958.95272727272732</v>
      </c>
      <c r="DO2086">
        <f>BJ2086+(BJ2086*(CI2086-8.25)/8.25)</f>
        <v>118.03151515151512</v>
      </c>
      <c r="DP2086">
        <f>BK2086+(BK2086*(CJ2086-8.25)/8.25)</f>
        <v>1058.5163636363636</v>
      </c>
      <c r="DQ2086">
        <f>BL2086+(BL2086*(CK2086-8.25)/8.25)</f>
        <v>0</v>
      </c>
      <c r="DR2086">
        <f>BM2086+(BM2086*(CL2086-8.25)/8.25)</f>
        <v>0</v>
      </c>
      <c r="DS2086">
        <f>BN2086+(BN2086*(CM2086-8.25)/8.25)</f>
        <v>0</v>
      </c>
      <c r="DT2086" s="8">
        <f>DM2086*10^8/$I2086</f>
        <v>4490.4248294078807</v>
      </c>
      <c r="DU2086" s="8">
        <f>DN2086*10^8/$I2086</f>
        <v>-5863.4329204437072</v>
      </c>
      <c r="DV2086" s="8">
        <f>DO2086*10^8/$I2086</f>
        <v>721.69341814950428</v>
      </c>
      <c r="DW2086" s="8">
        <f>DP2086*10^8/$I2086</f>
        <v>6472.2061024064105</v>
      </c>
      <c r="DX2086" s="8">
        <f>DQ2086*10^8/$I2086</f>
        <v>0</v>
      </c>
      <c r="DY2086" s="8">
        <f>DR2086*10^8/$I2086</f>
        <v>0</v>
      </c>
      <c r="DZ2086" s="8">
        <f>DS2086*10^8/$I2086</f>
        <v>0</v>
      </c>
      <c r="EA2086" s="8">
        <f>DT2086*10^8/$I2086</f>
        <v>27456.311476801187</v>
      </c>
      <c r="EB2086" s="8">
        <f>DZ2086*0.8</f>
        <v>0</v>
      </c>
      <c r="EC2086" s="10">
        <f>G2086-E2086</f>
        <v>60</v>
      </c>
      <c r="ED2086" s="4">
        <f>EC2086/E2086*100</f>
        <v>1.0830324909747291</v>
      </c>
      <c r="EE2086" s="4">
        <f>DY2086-G2086</f>
        <v>-5600</v>
      </c>
      <c r="EF2086" s="12">
        <f>EE2086/G2086</f>
        <v>-1</v>
      </c>
      <c r="EG2086" s="4">
        <f>G2086-F2086</f>
        <v>-130</v>
      </c>
    </row>
    <row r="2087" spans="1:137" x14ac:dyDescent="0.3">
      <c r="A2087">
        <v>2086</v>
      </c>
      <c r="B2087" t="s">
        <v>5632</v>
      </c>
      <c r="C2087" s="15" t="s">
        <v>4351</v>
      </c>
      <c r="D2087" t="str">
        <f>VLOOKUP(C2087,Sheet1!$A$2:$B$3197,2,FALSE)</f>
        <v>전자장비와기기</v>
      </c>
      <c r="E2087">
        <v>2415</v>
      </c>
      <c r="F2087">
        <v>3470</v>
      </c>
      <c r="G2087" s="7">
        <v>3640</v>
      </c>
      <c r="H2087" t="s">
        <v>2008</v>
      </c>
      <c r="I2087" s="7">
        <f>VALUE(LEFT(H2087,FIND("/",H2087)-1)) + VALUE(MID(H2087,FIND("/",H2087)+1,LEN(H2087)))</f>
        <v>99995067</v>
      </c>
      <c r="J2087" s="1">
        <v>412155</v>
      </c>
      <c r="K2087" s="1">
        <f>G2087*I2087/(10^8)</f>
        <v>3639.8204387999999</v>
      </c>
      <c r="L2087" s="1">
        <v>10635</v>
      </c>
      <c r="M2087" s="1">
        <v>12120</v>
      </c>
      <c r="N2087" s="1">
        <v>11760</v>
      </c>
      <c r="O2087" s="1">
        <v>12138</v>
      </c>
      <c r="P2087" s="1">
        <v>12405</v>
      </c>
      <c r="Q2087" s="1">
        <v>22887</v>
      </c>
      <c r="R2087" s="1">
        <v>26499</v>
      </c>
      <c r="S2087" s="3"/>
      <c r="T2087">
        <v>285</v>
      </c>
      <c r="U2087">
        <v>342</v>
      </c>
      <c r="V2087">
        <v>339</v>
      </c>
      <c r="W2087">
        <v>337</v>
      </c>
      <c r="X2087">
        <v>341</v>
      </c>
      <c r="Y2087">
        <v>923</v>
      </c>
      <c r="Z2087" s="1">
        <v>1102</v>
      </c>
      <c r="AA2087" s="3"/>
      <c r="AB2087">
        <v>386</v>
      </c>
      <c r="AC2087">
        <v>295</v>
      </c>
      <c r="AD2087">
        <v>319</v>
      </c>
      <c r="AE2087">
        <v>376</v>
      </c>
      <c r="AF2087">
        <v>434</v>
      </c>
      <c r="AG2087">
        <v>717</v>
      </c>
      <c r="AH2087">
        <v>892</v>
      </c>
      <c r="AI2087" s="3"/>
      <c r="AJ2087" s="1">
        <v>2823</v>
      </c>
      <c r="AK2087" s="1">
        <v>2856</v>
      </c>
      <c r="AL2087" s="1">
        <v>3215</v>
      </c>
      <c r="AM2087" s="1">
        <v>2857</v>
      </c>
      <c r="AN2087" s="1">
        <v>3462</v>
      </c>
      <c r="AO2087" s="1">
        <v>7144</v>
      </c>
      <c r="AP2087" s="1">
        <v>8222</v>
      </c>
      <c r="AQ2087" s="3"/>
      <c r="AR2087" s="1">
        <v>1125</v>
      </c>
      <c r="AS2087">
        <v>931</v>
      </c>
      <c r="AT2087" s="1">
        <v>1074</v>
      </c>
      <c r="AU2087">
        <v>474</v>
      </c>
      <c r="AV2087">
        <v>917</v>
      </c>
      <c r="AW2087" s="1">
        <v>4140</v>
      </c>
      <c r="AX2087" s="1">
        <v>4437</v>
      </c>
      <c r="AY2087" s="3"/>
      <c r="AZ2087" s="1">
        <v>1698</v>
      </c>
      <c r="BA2087" s="1">
        <v>1925</v>
      </c>
      <c r="BB2087" s="1">
        <v>2141</v>
      </c>
      <c r="BC2087" s="1">
        <v>2383</v>
      </c>
      <c r="BD2087" s="1">
        <v>2546</v>
      </c>
      <c r="BE2087" s="1">
        <v>3004</v>
      </c>
      <c r="BF2087" s="1">
        <v>3785</v>
      </c>
      <c r="BG2087" s="3"/>
      <c r="BH2087" s="1">
        <v>1698</v>
      </c>
      <c r="BI2087" s="1">
        <v>1925</v>
      </c>
      <c r="BJ2087" s="1">
        <v>2141</v>
      </c>
      <c r="BK2087" s="1">
        <v>2383</v>
      </c>
      <c r="BL2087" s="1">
        <v>2546</v>
      </c>
      <c r="BM2087" s="1">
        <v>3004</v>
      </c>
      <c r="BN2087" s="1">
        <v>3785</v>
      </c>
      <c r="BO2087" s="3"/>
      <c r="BP2087">
        <v>500</v>
      </c>
      <c r="BQ2087">
        <v>500</v>
      </c>
      <c r="BR2087">
        <v>500</v>
      </c>
      <c r="BS2087">
        <v>500</v>
      </c>
      <c r="BT2087">
        <v>500</v>
      </c>
      <c r="BU2087">
        <v>500</v>
      </c>
      <c r="BV2087">
        <v>500</v>
      </c>
      <c r="BW2087" s="3"/>
      <c r="BX2087">
        <v>14.7</v>
      </c>
      <c r="BY2087">
        <v>10.38</v>
      </c>
      <c r="BZ2087">
        <v>10.49</v>
      </c>
      <c r="CA2087">
        <v>12.38</v>
      </c>
      <c r="CB2087">
        <v>13.72</v>
      </c>
      <c r="CC2087">
        <v>13.52</v>
      </c>
      <c r="CD2087">
        <v>11.61</v>
      </c>
      <c r="CE2087" s="3"/>
      <c r="CF2087">
        <v>28.08</v>
      </c>
      <c r="CG2087">
        <v>16.27</v>
      </c>
      <c r="CH2087">
        <v>15.67</v>
      </c>
      <c r="CI2087">
        <v>16.62</v>
      </c>
      <c r="CJ2087">
        <v>17.600000000000001</v>
      </c>
      <c r="CK2087">
        <v>25.84</v>
      </c>
      <c r="CL2087">
        <v>26.28</v>
      </c>
      <c r="CM2087" s="3"/>
      <c r="CN2087">
        <v>427</v>
      </c>
      <c r="CO2087">
        <v>295</v>
      </c>
      <c r="CP2087">
        <v>319</v>
      </c>
      <c r="CQ2087">
        <v>376</v>
      </c>
      <c r="CR2087">
        <v>434</v>
      </c>
      <c r="CS2087">
        <v>717</v>
      </c>
      <c r="CT2087">
        <v>892</v>
      </c>
      <c r="CU2087" s="3"/>
      <c r="CV2087">
        <v>4.1399999999999997</v>
      </c>
      <c r="CW2087">
        <v>6.67</v>
      </c>
      <c r="CX2087">
        <v>5.18</v>
      </c>
      <c r="CY2087">
        <v>5.84</v>
      </c>
      <c r="CZ2087">
        <v>5.58</v>
      </c>
      <c r="DA2087">
        <v>5.08</v>
      </c>
      <c r="DB2087">
        <v>4.08</v>
      </c>
      <c r="DC2087" s="3"/>
      <c r="DD2087">
        <v>1.01</v>
      </c>
      <c r="DE2087">
        <v>0.99</v>
      </c>
      <c r="DF2087">
        <v>0.75</v>
      </c>
      <c r="DG2087">
        <v>0.9</v>
      </c>
      <c r="DH2087">
        <v>0.92</v>
      </c>
      <c r="DI2087">
        <v>1.18</v>
      </c>
      <c r="DJ2087">
        <v>0.94</v>
      </c>
      <c r="DK2087" s="3"/>
      <c r="DL2087" s="6">
        <f>(CM2087*3+CL2087*2+CK2087)/6</f>
        <v>13.066666666666668</v>
      </c>
      <c r="DM2087">
        <f>BH2087+(BH2087*(CG2087-8.25)/8.25)</f>
        <v>3348.661818181818</v>
      </c>
      <c r="DN2087">
        <f>BI2087+(BI2087*(CH2087-8.25)/8.25)</f>
        <v>3656.333333333333</v>
      </c>
      <c r="DO2087">
        <f>BJ2087+(BJ2087*(CI2087-8.25)/8.25)</f>
        <v>4313.141818181819</v>
      </c>
      <c r="DP2087">
        <f>BK2087+(BK2087*(CJ2087-8.25)/8.25)</f>
        <v>5083.7333333333336</v>
      </c>
      <c r="DQ2087">
        <f>BL2087+(BL2087*(CK2087-8.25)/8.25)</f>
        <v>7974.3806060606057</v>
      </c>
      <c r="DR2087">
        <f>BM2087+(BM2087*(CL2087-8.25)/8.25)</f>
        <v>9569.1054545454535</v>
      </c>
      <c r="DS2087">
        <f>BN2087+(BN2087*(CM2087-8.25)/8.25)</f>
        <v>0</v>
      </c>
      <c r="DT2087" s="8">
        <f>DM2087*10^8/$I2087</f>
        <v>3348.8270158185087</v>
      </c>
      <c r="DU2087" s="8">
        <f>DN2087*10^8/$I2087</f>
        <v>3656.5137091546057</v>
      </c>
      <c r="DV2087" s="8">
        <f>DO2087*10^8/$I2087</f>
        <v>4313.3545959640378</v>
      </c>
      <c r="DW2087" s="8">
        <f>DP2087*10^8/$I2087</f>
        <v>5083.984126270283</v>
      </c>
      <c r="DX2087" s="8">
        <f>DQ2087*10^8/$I2087</f>
        <v>7974.7740016621074</v>
      </c>
      <c r="DY2087" s="8">
        <f>DR2087*10^8/$I2087</f>
        <v>9569.5775218046056</v>
      </c>
      <c r="DZ2087" s="8">
        <f>DS2087*10^8/$I2087</f>
        <v>0</v>
      </c>
      <c r="EA2087" s="8">
        <f>DT2087*10^8/$I2087</f>
        <v>3348.9922216048008</v>
      </c>
      <c r="EB2087" s="8">
        <f>DZ2087*0.8</f>
        <v>0</v>
      </c>
      <c r="EC2087" s="10">
        <f>G2087-E2087</f>
        <v>1225</v>
      </c>
      <c r="ED2087" s="4">
        <f>EC2087/E2087*100</f>
        <v>50.724637681159422</v>
      </c>
      <c r="EE2087" s="4">
        <f>DY2087-G2087</f>
        <v>5929.5775218046056</v>
      </c>
      <c r="EF2087" s="12">
        <f>EE2087/G2087</f>
        <v>1.6290048136825839</v>
      </c>
      <c r="EG2087" s="4">
        <f>G2087-F2087</f>
        <v>170</v>
      </c>
    </row>
    <row r="2088" spans="1:137" x14ac:dyDescent="0.3">
      <c r="A2088">
        <v>2087</v>
      </c>
      <c r="B2088" t="s">
        <v>6003</v>
      </c>
      <c r="C2088" t="s">
        <v>4352</v>
      </c>
      <c r="D2088" t="str">
        <f>VLOOKUP(C2088,Sheet1!$A$2:$B$3197,2,FALSE)</f>
        <v>상업서비스와공급품</v>
      </c>
      <c r="E2088">
        <v>23050</v>
      </c>
      <c r="F2088">
        <v>23350</v>
      </c>
      <c r="G2088" s="7">
        <v>23050</v>
      </c>
      <c r="H2088" t="s">
        <v>2009</v>
      </c>
      <c r="I2088" s="7">
        <f>VALUE(LEFT(H2088,FIND("/",H2088)-1)) + VALUE(MID(H2088,FIND("/",H2088)+1,LEN(H2088)))</f>
        <v>60714820</v>
      </c>
      <c r="J2088" s="1">
        <v>750426</v>
      </c>
      <c r="K2088" s="1">
        <f>G2088*I2088/(10^8)</f>
        <v>13994.766009999999</v>
      </c>
      <c r="L2088" s="1">
        <v>3455</v>
      </c>
      <c r="M2088" s="1">
        <v>3604</v>
      </c>
      <c r="N2088" s="1">
        <v>3838</v>
      </c>
      <c r="O2088" s="1">
        <v>4109</v>
      </c>
      <c r="P2088" s="1">
        <v>4460</v>
      </c>
      <c r="Q2088" s="1">
        <v>4862</v>
      </c>
      <c r="R2088" s="1">
        <v>5283</v>
      </c>
      <c r="S2088" s="1">
        <v>5720</v>
      </c>
      <c r="T2088">
        <v>392</v>
      </c>
      <c r="U2088">
        <v>426</v>
      </c>
      <c r="V2088">
        <v>486</v>
      </c>
      <c r="W2088">
        <v>513</v>
      </c>
      <c r="X2088">
        <v>627</v>
      </c>
      <c r="Y2088">
        <v>700</v>
      </c>
      <c r="Z2088">
        <v>765</v>
      </c>
      <c r="AA2088">
        <v>832</v>
      </c>
      <c r="AB2088">
        <v>283</v>
      </c>
      <c r="AC2088">
        <v>307</v>
      </c>
      <c r="AD2088">
        <v>383</v>
      </c>
      <c r="AE2088">
        <v>408</v>
      </c>
      <c r="AF2088">
        <v>472</v>
      </c>
      <c r="AG2088">
        <v>545</v>
      </c>
      <c r="AH2088">
        <v>601</v>
      </c>
      <c r="AI2088">
        <v>655</v>
      </c>
      <c r="AJ2088" s="1">
        <v>2187</v>
      </c>
      <c r="AK2088" s="1">
        <v>2347</v>
      </c>
      <c r="AL2088" s="1">
        <v>2681</v>
      </c>
      <c r="AM2088" s="1">
        <v>3191</v>
      </c>
      <c r="AN2088" s="1">
        <v>3688</v>
      </c>
      <c r="AO2088" s="1">
        <v>3939</v>
      </c>
      <c r="AP2088" s="1">
        <v>4347</v>
      </c>
      <c r="AQ2088" s="1">
        <v>4797</v>
      </c>
      <c r="AR2088">
        <v>633</v>
      </c>
      <c r="AS2088">
        <v>631</v>
      </c>
      <c r="AT2088">
        <v>697</v>
      </c>
      <c r="AU2088">
        <v>949</v>
      </c>
      <c r="AV2088" s="1">
        <v>1100</v>
      </c>
      <c r="AW2088">
        <v>928</v>
      </c>
      <c r="AX2088">
        <v>908</v>
      </c>
      <c r="AY2088">
        <v>888</v>
      </c>
      <c r="AZ2088" s="1">
        <v>1553</v>
      </c>
      <c r="BA2088" s="1">
        <v>1715</v>
      </c>
      <c r="BB2088" s="1">
        <v>1984</v>
      </c>
      <c r="BC2088" s="1">
        <v>2242</v>
      </c>
      <c r="BD2088" s="1">
        <v>2588</v>
      </c>
      <c r="BE2088" s="1">
        <v>3011</v>
      </c>
      <c r="BF2088" s="1">
        <v>3439</v>
      </c>
      <c r="BG2088" s="1">
        <v>3909</v>
      </c>
      <c r="BH2088" s="1">
        <v>1553</v>
      </c>
      <c r="BI2088" s="1">
        <v>1715</v>
      </c>
      <c r="BJ2088" s="1">
        <v>1984</v>
      </c>
      <c r="BK2088" s="1">
        <v>2242</v>
      </c>
      <c r="BL2088" s="1">
        <v>2588</v>
      </c>
      <c r="BM2088" s="1">
        <v>3011</v>
      </c>
      <c r="BN2088" s="1">
        <v>3439</v>
      </c>
      <c r="BO2088" s="1">
        <v>3909</v>
      </c>
      <c r="BP2088">
        <v>304</v>
      </c>
      <c r="BQ2088">
        <v>304</v>
      </c>
      <c r="BR2088">
        <v>304</v>
      </c>
      <c r="BS2088">
        <v>304</v>
      </c>
      <c r="BT2088">
        <v>304</v>
      </c>
      <c r="BU2088">
        <v>304</v>
      </c>
      <c r="BV2088">
        <v>304</v>
      </c>
      <c r="BW2088">
        <v>304</v>
      </c>
      <c r="BX2088">
        <v>13.85</v>
      </c>
      <c r="BY2088">
        <v>13.53</v>
      </c>
      <c r="BZ2088">
        <v>15.24</v>
      </c>
      <c r="CA2088">
        <v>13.89</v>
      </c>
      <c r="CB2088">
        <v>13.72</v>
      </c>
      <c r="CC2088">
        <v>14.29</v>
      </c>
      <c r="CD2088">
        <v>14.51</v>
      </c>
      <c r="CE2088">
        <v>14.33</v>
      </c>
      <c r="CF2088">
        <v>19.600000000000001</v>
      </c>
      <c r="CG2088">
        <v>18.77</v>
      </c>
      <c r="CH2088">
        <v>20.71</v>
      </c>
      <c r="CI2088">
        <v>19.3</v>
      </c>
      <c r="CJ2088">
        <v>19.54</v>
      </c>
      <c r="CK2088">
        <v>19.47</v>
      </c>
      <c r="CL2088">
        <v>18.64</v>
      </c>
      <c r="CM2088">
        <v>17.829999999999998</v>
      </c>
      <c r="CN2088">
        <v>466</v>
      </c>
      <c r="CO2088">
        <v>505</v>
      </c>
      <c r="CP2088">
        <v>631</v>
      </c>
      <c r="CQ2088">
        <v>672</v>
      </c>
      <c r="CR2088">
        <v>777</v>
      </c>
      <c r="CS2088">
        <v>898</v>
      </c>
      <c r="CT2088">
        <v>990</v>
      </c>
      <c r="CU2088" s="1">
        <v>1079</v>
      </c>
      <c r="CV2088">
        <v>14.86</v>
      </c>
      <c r="CW2088">
        <v>17.2</v>
      </c>
      <c r="CX2088">
        <v>17.36</v>
      </c>
      <c r="CY2088">
        <v>20.77</v>
      </c>
      <c r="CZ2088">
        <v>31.92</v>
      </c>
      <c r="DA2088">
        <v>25.68</v>
      </c>
      <c r="DB2088">
        <v>23.29</v>
      </c>
      <c r="DC2088">
        <v>21.37</v>
      </c>
      <c r="DD2088">
        <v>2.71</v>
      </c>
      <c r="DE2088">
        <v>2.96</v>
      </c>
      <c r="DF2088">
        <v>3.24</v>
      </c>
      <c r="DG2088">
        <v>3.67</v>
      </c>
      <c r="DH2088">
        <v>5.67</v>
      </c>
      <c r="DI2088">
        <v>4.55</v>
      </c>
      <c r="DJ2088">
        <v>3.99</v>
      </c>
      <c r="DK2088">
        <v>3.52</v>
      </c>
      <c r="DL2088" s="6">
        <f>(CM2088*3+CL2088*2+CK2088)/6</f>
        <v>18.373333333333331</v>
      </c>
      <c r="DM2088">
        <f>BH2088+(BH2088*(CG2088-8.25)/8.25)</f>
        <v>3533.3103030303027</v>
      </c>
      <c r="DN2088">
        <f>BI2088+(BI2088*(CH2088-8.25)/8.25)</f>
        <v>4305.1696969696968</v>
      </c>
      <c r="DO2088">
        <f>BJ2088+(BJ2088*(CI2088-8.25)/8.25)</f>
        <v>4641.3575757575763</v>
      </c>
      <c r="DP2088">
        <f>BK2088+(BK2088*(CJ2088-8.25)/8.25)</f>
        <v>5310.1430303030302</v>
      </c>
      <c r="DQ2088">
        <f>BL2088+(BL2088*(CK2088-8.25)/8.25)</f>
        <v>6107.68</v>
      </c>
      <c r="DR2088">
        <f>BM2088+(BM2088*(CL2088-8.25)/8.25)</f>
        <v>6803.0351515151515</v>
      </c>
      <c r="DS2088">
        <f>BN2088+(BN2088*(CM2088-8.25)/8.25)</f>
        <v>7432.4084848484845</v>
      </c>
      <c r="DT2088" s="8">
        <f>DM2088*10^8/$I2088</f>
        <v>5819.5186991088876</v>
      </c>
      <c r="DU2088" s="8">
        <f>DN2088*10^8/$I2088</f>
        <v>7090.8053370984162</v>
      </c>
      <c r="DV2088" s="8">
        <f>DO2088*10^8/$I2088</f>
        <v>7644.521676515843</v>
      </c>
      <c r="DW2088" s="8">
        <f>DP2088*10^8/$I2088</f>
        <v>8746.0409671033049</v>
      </c>
      <c r="DX2088" s="8">
        <f>DQ2088*10^8/$I2088</f>
        <v>10059.619710640663</v>
      </c>
      <c r="DY2088" s="8">
        <f>DR2088*10^8/$I2088</f>
        <v>11204.900469959643</v>
      </c>
      <c r="DZ2088" s="8">
        <f>DS2088*10^8/$I2088</f>
        <v>12241.506249789563</v>
      </c>
      <c r="EA2088" s="8">
        <f>DT2088*10^8/$I2088</f>
        <v>9585.005274015286</v>
      </c>
      <c r="EB2088" s="8">
        <f>DZ2088*0.8</f>
        <v>9793.2049998316506</v>
      </c>
      <c r="EC2088" s="10">
        <f>G2088-E2088</f>
        <v>0</v>
      </c>
      <c r="ED2088" s="4">
        <f>EC2088/E2088*100</f>
        <v>0</v>
      </c>
      <c r="EE2088" s="4">
        <f>DY2088-G2088</f>
        <v>-11845.099530040357</v>
      </c>
      <c r="EF2088" s="12">
        <f>EE2088/G2088</f>
        <v>-0.51388718134665323</v>
      </c>
      <c r="EG2088" s="4">
        <f>G2088-F2088</f>
        <v>-300</v>
      </c>
    </row>
    <row r="2089" spans="1:137" x14ac:dyDescent="0.3">
      <c r="A2089">
        <v>2088</v>
      </c>
      <c r="B2089" t="s">
        <v>7034</v>
      </c>
      <c r="C2089" t="s">
        <v>4353</v>
      </c>
      <c r="D2089" t="str">
        <f>VLOOKUP(C2089,Sheet1!$A$2:$B$3197,2,FALSE)</f>
        <v>석유와가스</v>
      </c>
      <c r="E2089">
        <v>1435</v>
      </c>
      <c r="F2089">
        <v>6570</v>
      </c>
      <c r="G2089" s="7">
        <v>6850</v>
      </c>
      <c r="H2089" t="s">
        <v>2010</v>
      </c>
      <c r="I2089" s="7">
        <f>VALUE(LEFT(H2089,FIND("/",H2089)-1)) + VALUE(MID(H2089,FIND("/",H2089)+1,LEN(H2089)))</f>
        <v>40588035</v>
      </c>
      <c r="J2089">
        <v>0</v>
      </c>
      <c r="K2089" s="1">
        <f>G2089*I2089/(10^8)</f>
        <v>2780.2803975000002</v>
      </c>
      <c r="L2089">
        <v>296</v>
      </c>
      <c r="M2089">
        <v>363</v>
      </c>
      <c r="N2089">
        <v>396</v>
      </c>
      <c r="O2089">
        <v>368</v>
      </c>
      <c r="P2089">
        <v>282</v>
      </c>
      <c r="Q2089" s="3"/>
      <c r="R2089" s="3"/>
      <c r="S2089" s="3"/>
      <c r="T2089">
        <v>11</v>
      </c>
      <c r="U2089">
        <v>9</v>
      </c>
      <c r="V2089">
        <v>8</v>
      </c>
      <c r="W2089">
        <v>10</v>
      </c>
      <c r="X2089">
        <v>3</v>
      </c>
      <c r="Y2089" s="3"/>
      <c r="Z2089" s="3"/>
      <c r="AA2089" s="3"/>
      <c r="AB2089">
        <v>15</v>
      </c>
      <c r="AC2089">
        <v>12</v>
      </c>
      <c r="AD2089">
        <v>1</v>
      </c>
      <c r="AE2089">
        <v>0</v>
      </c>
      <c r="AF2089">
        <v>27</v>
      </c>
      <c r="AG2089" s="3"/>
      <c r="AH2089" s="3"/>
      <c r="AI2089" s="3"/>
      <c r="AJ2089">
        <v>437</v>
      </c>
      <c r="AK2089">
        <v>459</v>
      </c>
      <c r="AL2089">
        <v>447</v>
      </c>
      <c r="AM2089">
        <v>417</v>
      </c>
      <c r="AN2089">
        <v>512</v>
      </c>
      <c r="AO2089" s="3"/>
      <c r="AP2089" s="3"/>
      <c r="AQ2089" s="3"/>
      <c r="AR2089">
        <v>53</v>
      </c>
      <c r="AS2089">
        <v>48</v>
      </c>
      <c r="AT2089">
        <v>42</v>
      </c>
      <c r="AU2089">
        <v>17</v>
      </c>
      <c r="AV2089">
        <v>74</v>
      </c>
      <c r="AW2089" s="3"/>
      <c r="AX2089" s="3"/>
      <c r="AY2089" s="3"/>
      <c r="AZ2089">
        <v>384</v>
      </c>
      <c r="BA2089">
        <v>412</v>
      </c>
      <c r="BB2089">
        <v>405</v>
      </c>
      <c r="BC2089">
        <v>400</v>
      </c>
      <c r="BD2089">
        <v>438</v>
      </c>
      <c r="BE2089" s="3"/>
      <c r="BF2089" s="3"/>
      <c r="BG2089" s="3"/>
      <c r="BH2089">
        <v>377</v>
      </c>
      <c r="BI2089">
        <v>407</v>
      </c>
      <c r="BJ2089">
        <v>405</v>
      </c>
      <c r="BK2089">
        <v>400</v>
      </c>
      <c r="BL2089">
        <v>435</v>
      </c>
      <c r="BM2089" s="3"/>
      <c r="BN2089" s="3"/>
      <c r="BO2089" s="3"/>
      <c r="BP2089">
        <v>168</v>
      </c>
      <c r="BQ2089">
        <v>178</v>
      </c>
      <c r="BR2089">
        <v>186</v>
      </c>
      <c r="BS2089">
        <v>194</v>
      </c>
      <c r="BT2089">
        <v>194</v>
      </c>
      <c r="BU2089" s="3"/>
      <c r="BV2089" s="3"/>
      <c r="BW2089" s="3"/>
      <c r="BX2089">
        <v>3.75</v>
      </c>
      <c r="BY2089">
        <v>2.69</v>
      </c>
      <c r="BZ2089">
        <v>0.14000000000000001</v>
      </c>
      <c r="CA2089">
        <v>0.06</v>
      </c>
      <c r="CB2089">
        <v>5.88</v>
      </c>
      <c r="CC2089" s="3"/>
      <c r="CD2089" s="3"/>
      <c r="CE2089" s="3"/>
      <c r="CF2089">
        <v>4.1500000000000004</v>
      </c>
      <c r="CG2089">
        <v>3.74</v>
      </c>
      <c r="CH2089">
        <v>0.62</v>
      </c>
      <c r="CI2089">
        <v>0.13</v>
      </c>
      <c r="CJ2089">
        <v>6.71</v>
      </c>
      <c r="CK2089" s="3"/>
      <c r="CL2089" s="3"/>
      <c r="CM2089" s="3"/>
      <c r="CN2089">
        <v>41</v>
      </c>
      <c r="CO2089">
        <v>38</v>
      </c>
      <c r="CP2089">
        <v>6</v>
      </c>
      <c r="CQ2089">
        <v>1</v>
      </c>
      <c r="CR2089">
        <v>69</v>
      </c>
      <c r="CS2089" s="3"/>
      <c r="CT2089" s="3"/>
      <c r="CU2089" s="3"/>
      <c r="CV2089">
        <v>28.85</v>
      </c>
      <c r="CW2089">
        <v>35.47</v>
      </c>
      <c r="CX2089">
        <v>176.64</v>
      </c>
      <c r="CY2089">
        <v>801.98</v>
      </c>
      <c r="CZ2089">
        <v>20.65</v>
      </c>
      <c r="DA2089" s="3"/>
      <c r="DB2089" s="3"/>
      <c r="DC2089" s="3"/>
      <c r="DD2089">
        <v>1.0900000000000001</v>
      </c>
      <c r="DE2089">
        <v>1.22</v>
      </c>
      <c r="DF2089">
        <v>0.99</v>
      </c>
      <c r="DG2089">
        <v>0.98</v>
      </c>
      <c r="DH2089">
        <v>1.21</v>
      </c>
      <c r="DI2089" s="3"/>
      <c r="DJ2089" s="3"/>
      <c r="DK2089" s="3"/>
      <c r="DL2089" s="6">
        <f>(CM2089*3+CL2089*2+CK2089)/6</f>
        <v>0</v>
      </c>
      <c r="DM2089">
        <f>BH2089+(BH2089*(CG2089-8.25)/8.25)</f>
        <v>170.90666666666667</v>
      </c>
      <c r="DN2089">
        <f>BI2089+(BI2089*(CH2089-8.25)/8.25)</f>
        <v>30.586666666666702</v>
      </c>
      <c r="DO2089">
        <f>BJ2089+(BJ2089*(CI2089-8.25)/8.25)</f>
        <v>6.3818181818181756</v>
      </c>
      <c r="DP2089">
        <f>BK2089+(BK2089*(CJ2089-8.25)/8.25)</f>
        <v>325.33333333333331</v>
      </c>
      <c r="DQ2089">
        <f>BL2089+(BL2089*(CK2089-8.25)/8.25)</f>
        <v>0</v>
      </c>
      <c r="DR2089">
        <f>BM2089+(BM2089*(CL2089-8.25)/8.25)</f>
        <v>0</v>
      </c>
      <c r="DS2089">
        <f>BN2089+(BN2089*(CM2089-8.25)/8.25)</f>
        <v>0</v>
      </c>
      <c r="DT2089" s="8">
        <f>DM2089*10^8/$I2089</f>
        <v>421.07647405612681</v>
      </c>
      <c r="DU2089" s="8">
        <f>DN2089*10^8/$I2089</f>
        <v>75.358825985704172</v>
      </c>
      <c r="DV2089" s="8">
        <f>DO2089*10^8/$I2089</f>
        <v>15.723397749652515</v>
      </c>
      <c r="DW2089" s="8">
        <f>DP2089*10^8/$I2089</f>
        <v>801.54984919406252</v>
      </c>
      <c r="DX2089" s="8">
        <f>DQ2089*10^8/$I2089</f>
        <v>0</v>
      </c>
      <c r="DY2089" s="8">
        <f>DR2089*10^8/$I2089</f>
        <v>0</v>
      </c>
      <c r="DZ2089" s="8">
        <f>DS2089*10^8/$I2089</f>
        <v>0</v>
      </c>
      <c r="EA2089" s="8">
        <f>DT2089*10^8/$I2089</f>
        <v>1037.4399106932051</v>
      </c>
      <c r="EB2089" s="8">
        <f>DZ2089*0.8</f>
        <v>0</v>
      </c>
      <c r="EC2089" s="10">
        <f>G2089-E2089</f>
        <v>5415</v>
      </c>
      <c r="ED2089" s="4">
        <f>EC2089/E2089*100</f>
        <v>377.35191637630663</v>
      </c>
      <c r="EE2089" s="4">
        <f>DY2089-G2089</f>
        <v>-6850</v>
      </c>
      <c r="EF2089" s="12">
        <f>EE2089/G2089</f>
        <v>-1</v>
      </c>
      <c r="EG2089" s="4">
        <f>G2089-F2089</f>
        <v>280</v>
      </c>
    </row>
    <row r="2090" spans="1:137" x14ac:dyDescent="0.3">
      <c r="A2090">
        <v>2089</v>
      </c>
      <c r="B2090" t="s">
        <v>6836</v>
      </c>
      <c r="C2090" t="s">
        <v>4354</v>
      </c>
      <c r="D2090" t="str">
        <f>VLOOKUP(C2090,Sheet1!$A$2:$B$3197,2,FALSE)</f>
        <v>건축제품</v>
      </c>
      <c r="E2090">
        <v>2895</v>
      </c>
      <c r="F2090">
        <v>5250</v>
      </c>
      <c r="G2090" s="7">
        <v>5090</v>
      </c>
      <c r="H2090" t="s">
        <v>2011</v>
      </c>
      <c r="I2090" s="7">
        <f>VALUE(LEFT(H2090,FIND("/",H2090)-1)) + VALUE(MID(H2090,FIND("/",H2090)+1,LEN(H2090)))</f>
        <v>22584709</v>
      </c>
      <c r="J2090">
        <v>0</v>
      </c>
      <c r="K2090" s="1">
        <f>G2090*I2090/(10^8)</f>
        <v>1149.5616881000001</v>
      </c>
      <c r="L2090" s="1">
        <v>1629</v>
      </c>
      <c r="M2090" s="1">
        <v>2070</v>
      </c>
      <c r="N2090" s="1">
        <v>3077</v>
      </c>
      <c r="O2090" s="1">
        <v>4703</v>
      </c>
      <c r="P2090" s="1">
        <v>4135</v>
      </c>
      <c r="Q2090" s="3"/>
      <c r="R2090" s="3"/>
      <c r="S2090" s="3"/>
      <c r="T2090">
        <v>47</v>
      </c>
      <c r="U2090">
        <v>61</v>
      </c>
      <c r="V2090">
        <v>131</v>
      </c>
      <c r="W2090">
        <v>166</v>
      </c>
      <c r="X2090">
        <v>75</v>
      </c>
      <c r="Y2090" s="3"/>
      <c r="Z2090" s="3"/>
      <c r="AA2090" s="3"/>
      <c r="AB2090">
        <v>39</v>
      </c>
      <c r="AC2090">
        <v>29</v>
      </c>
      <c r="AD2090">
        <v>135</v>
      </c>
      <c r="AE2090">
        <v>49</v>
      </c>
      <c r="AF2090">
        <v>9</v>
      </c>
      <c r="AG2090" s="3"/>
      <c r="AH2090" s="3"/>
      <c r="AI2090" s="3"/>
      <c r="AJ2090" s="1">
        <v>2596</v>
      </c>
      <c r="AK2090" s="1">
        <v>2580</v>
      </c>
      <c r="AL2090" s="1">
        <v>6773</v>
      </c>
      <c r="AM2090" s="1">
        <v>6803</v>
      </c>
      <c r="AN2090" s="1">
        <v>6453</v>
      </c>
      <c r="AO2090" s="3"/>
      <c r="AP2090" s="3"/>
      <c r="AQ2090" s="3"/>
      <c r="AR2090" s="1">
        <v>1623</v>
      </c>
      <c r="AS2090" s="1">
        <v>1594</v>
      </c>
      <c r="AT2090" s="1">
        <v>4081</v>
      </c>
      <c r="AU2090" s="1">
        <v>3954</v>
      </c>
      <c r="AV2090" s="1">
        <v>3678</v>
      </c>
      <c r="AW2090" s="3"/>
      <c r="AX2090" s="3"/>
      <c r="AY2090" s="3"/>
      <c r="AZ2090">
        <v>973</v>
      </c>
      <c r="BA2090">
        <v>986</v>
      </c>
      <c r="BB2090" s="1">
        <v>2692</v>
      </c>
      <c r="BC2090" s="1">
        <v>2848</v>
      </c>
      <c r="BD2090" s="1">
        <v>2776</v>
      </c>
      <c r="BE2090" s="3"/>
      <c r="BF2090" s="3"/>
      <c r="BG2090" s="3"/>
      <c r="BH2090">
        <v>973</v>
      </c>
      <c r="BI2090">
        <v>986</v>
      </c>
      <c r="BJ2090" s="1">
        <v>1382</v>
      </c>
      <c r="BK2090" s="1">
        <v>1498</v>
      </c>
      <c r="BL2090" s="1">
        <v>1466</v>
      </c>
      <c r="BM2090" s="3"/>
      <c r="BN2090" s="3"/>
      <c r="BO2090" s="3"/>
      <c r="BP2090">
        <v>143</v>
      </c>
      <c r="BQ2090">
        <v>143</v>
      </c>
      <c r="BR2090">
        <v>226</v>
      </c>
      <c r="BS2090">
        <v>226</v>
      </c>
      <c r="BT2090">
        <v>226</v>
      </c>
      <c r="BU2090" s="3"/>
      <c r="BV2090" s="3"/>
      <c r="BW2090" s="3"/>
      <c r="BX2090">
        <v>1.53</v>
      </c>
      <c r="BY2090">
        <v>1.1100000000000001</v>
      </c>
      <c r="BZ2090">
        <v>2.89</v>
      </c>
      <c r="CA2090">
        <v>0.72</v>
      </c>
      <c r="CB2090">
        <v>0.14000000000000001</v>
      </c>
      <c r="CC2090" s="3"/>
      <c r="CD2090" s="3"/>
      <c r="CE2090" s="3"/>
      <c r="CF2090">
        <v>4.04</v>
      </c>
      <c r="CG2090">
        <v>2.92</v>
      </c>
      <c r="CH2090">
        <v>12.51</v>
      </c>
      <c r="CI2090">
        <v>2.8</v>
      </c>
      <c r="CJ2090">
        <v>-0.12</v>
      </c>
      <c r="CK2090" s="3"/>
      <c r="CL2090" s="3"/>
      <c r="CM2090" s="3"/>
      <c r="CN2090">
        <v>270</v>
      </c>
      <c r="CO2090">
        <v>200</v>
      </c>
      <c r="CP2090">
        <v>865</v>
      </c>
      <c r="CQ2090">
        <v>179</v>
      </c>
      <c r="CR2090">
        <v>-8</v>
      </c>
      <c r="CS2090" s="3"/>
      <c r="CT2090" s="3"/>
      <c r="CU2090" s="3"/>
      <c r="CV2090">
        <v>11.55</v>
      </c>
      <c r="CW2090">
        <v>16.27</v>
      </c>
      <c r="CX2090">
        <v>3.26</v>
      </c>
      <c r="CY2090">
        <v>14.74</v>
      </c>
      <c r="CZ2090" t="s">
        <v>2</v>
      </c>
      <c r="DA2090" s="3"/>
      <c r="DB2090" s="3"/>
      <c r="DC2090" s="3"/>
      <c r="DD2090">
        <v>0.43</v>
      </c>
      <c r="DE2090">
        <v>0.45</v>
      </c>
      <c r="DF2090">
        <v>0.44</v>
      </c>
      <c r="DG2090">
        <v>0.38</v>
      </c>
      <c r="DH2090">
        <v>0.44</v>
      </c>
      <c r="DI2090" s="3"/>
      <c r="DJ2090" s="3"/>
      <c r="DK2090" s="3"/>
      <c r="DL2090" s="6">
        <f>(CM2090*3+CL2090*2+CK2090)/6</f>
        <v>0</v>
      </c>
      <c r="DM2090">
        <f>BH2090+(BH2090*(CG2090-8.25)/8.25)</f>
        <v>344.3830303030303</v>
      </c>
      <c r="DN2090">
        <f>BI2090+(BI2090*(CH2090-8.25)/8.25)</f>
        <v>1495.1345454545453</v>
      </c>
      <c r="DO2090">
        <f>BJ2090+(BJ2090*(CI2090-8.25)/8.25)</f>
        <v>469.0424242424242</v>
      </c>
      <c r="DP2090">
        <f>BK2090+(BK2090*(CJ2090-8.25)/8.25)</f>
        <v>-21.789090909090646</v>
      </c>
      <c r="DQ2090">
        <f>BL2090+(BL2090*(CK2090-8.25)/8.25)</f>
        <v>0</v>
      </c>
      <c r="DR2090">
        <f>BM2090+(BM2090*(CL2090-8.25)/8.25)</f>
        <v>0</v>
      </c>
      <c r="DS2090">
        <f>BN2090+(BN2090*(CM2090-8.25)/8.25)</f>
        <v>0</v>
      </c>
      <c r="DT2090" s="8">
        <f>DM2090*10^8/$I2090</f>
        <v>1524.8504211545533</v>
      </c>
      <c r="DU2090" s="8">
        <f>DN2090*10^8/$I2090</f>
        <v>6620.1187071064114</v>
      </c>
      <c r="DV2090" s="8">
        <f>DO2090*10^8/$I2090</f>
        <v>2076.8141145516829</v>
      </c>
      <c r="DW2090" s="8">
        <f>DP2090*10^8/$I2090</f>
        <v>-96.477182456017687</v>
      </c>
      <c r="DX2090" s="8">
        <f>DQ2090*10^8/$I2090</f>
        <v>0</v>
      </c>
      <c r="DY2090" s="8">
        <f>DR2090*10^8/$I2090</f>
        <v>0</v>
      </c>
      <c r="DZ2090" s="8">
        <f>DS2090*10^8/$I2090</f>
        <v>0</v>
      </c>
      <c r="EA2090" s="8">
        <f>DT2090*10^8/$I2090</f>
        <v>6751.6939056179699</v>
      </c>
      <c r="EB2090" s="8">
        <f>DZ2090*0.8</f>
        <v>0</v>
      </c>
      <c r="EC2090" s="10">
        <f>G2090-E2090</f>
        <v>2195</v>
      </c>
      <c r="ED2090" s="4">
        <f>EC2090/E2090*100</f>
        <v>75.82037996545769</v>
      </c>
      <c r="EE2090" s="4">
        <f>DY2090-G2090</f>
        <v>-5090</v>
      </c>
      <c r="EF2090" s="12">
        <f>EE2090/G2090</f>
        <v>-1</v>
      </c>
      <c r="EG2090" s="4">
        <f>G2090-F2090</f>
        <v>-160</v>
      </c>
    </row>
    <row r="2091" spans="1:137" x14ac:dyDescent="0.3">
      <c r="A2091">
        <v>2090</v>
      </c>
      <c r="B2091" t="s">
        <v>7043</v>
      </c>
      <c r="C2091" t="s">
        <v>4355</v>
      </c>
      <c r="D2091" t="str">
        <f>VLOOKUP(C2091,Sheet1!$A$2:$B$3197,2,FALSE)</f>
        <v>전자제품</v>
      </c>
      <c r="E2091">
        <v>7050</v>
      </c>
      <c r="F2091">
        <v>6710</v>
      </c>
      <c r="G2091" s="7">
        <v>6920</v>
      </c>
      <c r="H2091" t="s">
        <v>2012</v>
      </c>
      <c r="I2091" s="7">
        <f>VALUE(LEFT(H2091,FIND("/",H2091)-1)) + VALUE(MID(H2091,FIND("/",H2091)+1,LEN(H2091)))</f>
        <v>10210765</v>
      </c>
      <c r="J2091">
        <v>0</v>
      </c>
      <c r="K2091" s="1">
        <f>G2091*I2091/(10^8)</f>
        <v>706.58493799999997</v>
      </c>
      <c r="L2091">
        <v>780</v>
      </c>
      <c r="M2091">
        <v>760</v>
      </c>
      <c r="N2091">
        <v>860</v>
      </c>
      <c r="O2091">
        <v>961</v>
      </c>
      <c r="P2091" s="1">
        <v>1045</v>
      </c>
      <c r="Q2091" s="3"/>
      <c r="R2091" s="3"/>
      <c r="S2091" s="3"/>
      <c r="T2091">
        <v>-37</v>
      </c>
      <c r="U2091">
        <v>-37</v>
      </c>
      <c r="V2091">
        <v>14</v>
      </c>
      <c r="W2091">
        <v>-2</v>
      </c>
      <c r="X2091">
        <v>34</v>
      </c>
      <c r="Y2091" s="3"/>
      <c r="Z2091" s="3"/>
      <c r="AA2091" s="3"/>
      <c r="AB2091">
        <v>2</v>
      </c>
      <c r="AC2091">
        <v>-45</v>
      </c>
      <c r="AD2091">
        <v>21</v>
      </c>
      <c r="AE2091">
        <v>-1</v>
      </c>
      <c r="AF2091">
        <v>60</v>
      </c>
      <c r="AG2091" s="3"/>
      <c r="AH2091" s="3"/>
      <c r="AI2091" s="3"/>
      <c r="AJ2091" s="1">
        <v>1068</v>
      </c>
      <c r="AK2091" s="1">
        <v>1018</v>
      </c>
      <c r="AL2091" s="1">
        <v>1017</v>
      </c>
      <c r="AM2091" s="1">
        <v>1066</v>
      </c>
      <c r="AN2091" s="1">
        <v>1094</v>
      </c>
      <c r="AO2091" s="3"/>
      <c r="AP2091" s="3"/>
      <c r="AQ2091" s="3"/>
      <c r="AR2091">
        <v>118</v>
      </c>
      <c r="AS2091">
        <v>121</v>
      </c>
      <c r="AT2091">
        <v>131</v>
      </c>
      <c r="AU2091">
        <v>172</v>
      </c>
      <c r="AV2091">
        <v>163</v>
      </c>
      <c r="AW2091" s="3"/>
      <c r="AX2091" s="3"/>
      <c r="AY2091" s="3"/>
      <c r="AZ2091">
        <v>950</v>
      </c>
      <c r="BA2091">
        <v>897</v>
      </c>
      <c r="BB2091">
        <v>886</v>
      </c>
      <c r="BC2091">
        <v>894</v>
      </c>
      <c r="BD2091">
        <v>931</v>
      </c>
      <c r="BE2091" s="3"/>
      <c r="BF2091" s="3"/>
      <c r="BG2091" s="3"/>
      <c r="BH2091">
        <v>921</v>
      </c>
      <c r="BI2091">
        <v>868</v>
      </c>
      <c r="BJ2091">
        <v>854</v>
      </c>
      <c r="BK2091">
        <v>861</v>
      </c>
      <c r="BL2091">
        <v>899</v>
      </c>
      <c r="BM2091" s="3"/>
      <c r="BN2091" s="3"/>
      <c r="BO2091" s="3"/>
      <c r="BP2091">
        <v>51</v>
      </c>
      <c r="BQ2091">
        <v>51</v>
      </c>
      <c r="BR2091">
        <v>51</v>
      </c>
      <c r="BS2091">
        <v>51</v>
      </c>
      <c r="BT2091">
        <v>51</v>
      </c>
      <c r="BU2091" s="3"/>
      <c r="BV2091" s="3"/>
      <c r="BW2091" s="3"/>
      <c r="BX2091">
        <v>0.21</v>
      </c>
      <c r="BY2091">
        <v>-4.3600000000000003</v>
      </c>
      <c r="BZ2091">
        <v>2.06</v>
      </c>
      <c r="CA2091">
        <v>-0.1</v>
      </c>
      <c r="CB2091">
        <v>5.56</v>
      </c>
      <c r="CC2091" s="3"/>
      <c r="CD2091" s="3"/>
      <c r="CE2091" s="3"/>
      <c r="CF2091">
        <v>-0.02</v>
      </c>
      <c r="CG2091">
        <v>-5.12</v>
      </c>
      <c r="CH2091">
        <v>2.16</v>
      </c>
      <c r="CI2091">
        <v>-0.14000000000000001</v>
      </c>
      <c r="CJ2091">
        <v>6.95</v>
      </c>
      <c r="CK2091" s="3"/>
      <c r="CL2091" s="3"/>
      <c r="CM2091" s="3"/>
      <c r="CN2091">
        <v>-2</v>
      </c>
      <c r="CO2091">
        <v>-449</v>
      </c>
      <c r="CP2091">
        <v>183</v>
      </c>
      <c r="CQ2091">
        <v>-12</v>
      </c>
      <c r="CR2091">
        <v>600</v>
      </c>
      <c r="CS2091" s="3"/>
      <c r="CT2091" s="3"/>
      <c r="CU2091" s="3"/>
      <c r="CV2091" t="s">
        <v>2</v>
      </c>
      <c r="CW2091" t="s">
        <v>2</v>
      </c>
      <c r="CX2091">
        <v>20.55</v>
      </c>
      <c r="CY2091" t="s">
        <v>2</v>
      </c>
      <c r="CZ2091">
        <v>11.94</v>
      </c>
      <c r="DA2091" s="3"/>
      <c r="DB2091" s="3"/>
      <c r="DC2091" s="3"/>
      <c r="DD2091">
        <v>0.69</v>
      </c>
      <c r="DE2091">
        <v>0.56999999999999995</v>
      </c>
      <c r="DF2091">
        <v>0.41</v>
      </c>
      <c r="DG2091">
        <v>0.43</v>
      </c>
      <c r="DH2091">
        <v>0.72</v>
      </c>
      <c r="DI2091" s="3"/>
      <c r="DJ2091" s="3"/>
      <c r="DK2091" s="3"/>
      <c r="DL2091" s="6">
        <f>(CM2091*3+CL2091*2+CK2091)/6</f>
        <v>0</v>
      </c>
      <c r="DM2091">
        <f>BH2091+(BH2091*(CG2091-8.25)/8.25)</f>
        <v>-571.57818181818197</v>
      </c>
      <c r="DN2091">
        <f>BI2091+(BI2091*(CH2091-8.25)/8.25)</f>
        <v>227.25818181818181</v>
      </c>
      <c r="DO2091">
        <f>BJ2091+(BJ2091*(CI2091-8.25)/8.25)</f>
        <v>-14.492121212121219</v>
      </c>
      <c r="DP2091">
        <f>BK2091+(BK2091*(CJ2091-8.25)/8.25)</f>
        <v>725.32727272727277</v>
      </c>
      <c r="DQ2091">
        <f>BL2091+(BL2091*(CK2091-8.25)/8.25)</f>
        <v>0</v>
      </c>
      <c r="DR2091">
        <f>BM2091+(BM2091*(CL2091-8.25)/8.25)</f>
        <v>0</v>
      </c>
      <c r="DS2091">
        <f>BN2091+(BN2091*(CM2091-8.25)/8.25)</f>
        <v>0</v>
      </c>
      <c r="DT2091" s="8">
        <f>DM2091*10^8/$I2091</f>
        <v>-5597.7997908891448</v>
      </c>
      <c r="DU2091" s="8">
        <f>DN2091*10^8/$I2091</f>
        <v>2225.6724331446449</v>
      </c>
      <c r="DV2091" s="8">
        <f>DO2091*10^8/$I2091</f>
        <v>-141.92982809927776</v>
      </c>
      <c r="DW2091" s="8">
        <f>DP2091*10^8/$I2091</f>
        <v>7103.5546575332291</v>
      </c>
      <c r="DX2091" s="8">
        <f>DQ2091*10^8/$I2091</f>
        <v>0</v>
      </c>
      <c r="DY2091" s="8">
        <f>DR2091*10^8/$I2091</f>
        <v>0</v>
      </c>
      <c r="DZ2091" s="8">
        <f>DS2091*10^8/$I2091</f>
        <v>0</v>
      </c>
      <c r="EA2091" s="8">
        <f>DT2091*10^8/$I2091</f>
        <v>-54822.530837690851</v>
      </c>
      <c r="EB2091" s="8">
        <f>DZ2091*0.8</f>
        <v>0</v>
      </c>
      <c r="EC2091" s="10">
        <f>G2091-E2091</f>
        <v>-130</v>
      </c>
      <c r="ED2091" s="4">
        <f>EC2091/E2091*100</f>
        <v>-1.8439716312056738</v>
      </c>
      <c r="EE2091" s="4">
        <f>DY2091-G2091</f>
        <v>-6920</v>
      </c>
      <c r="EF2091" s="12">
        <f>EE2091/G2091</f>
        <v>-1</v>
      </c>
      <c r="EG2091" s="4">
        <f>G2091-F2091</f>
        <v>210</v>
      </c>
    </row>
    <row r="2092" spans="1:137" x14ac:dyDescent="0.3">
      <c r="A2092">
        <v>2091</v>
      </c>
      <c r="B2092" t="s">
        <v>5753</v>
      </c>
      <c r="C2092" t="s">
        <v>4356</v>
      </c>
      <c r="D2092" t="str">
        <f>VLOOKUP(C2092,Sheet1!$A$2:$B$3197,2,FALSE)</f>
        <v>상업서비스와공급품</v>
      </c>
      <c r="E2092">
        <v>29900</v>
      </c>
      <c r="F2092">
        <v>34300</v>
      </c>
      <c r="G2092" s="7">
        <v>35000</v>
      </c>
      <c r="H2092" t="s">
        <v>962</v>
      </c>
      <c r="I2092" s="7">
        <f>VALUE(LEFT(H2092,FIND("/",H2092)-1)) + VALUE(MID(H2092,FIND("/",H2092)+1,LEN(H2092)))</f>
        <v>10000000</v>
      </c>
      <c r="J2092" s="1">
        <v>625978</v>
      </c>
      <c r="K2092" s="1">
        <f>G2092*I2092/(10^8)</f>
        <v>3500</v>
      </c>
      <c r="L2092" s="1">
        <v>3171</v>
      </c>
      <c r="M2092" s="1">
        <v>3664</v>
      </c>
      <c r="N2092" s="1">
        <v>4150</v>
      </c>
      <c r="O2092" s="1">
        <v>4523</v>
      </c>
      <c r="P2092" s="1">
        <v>5193</v>
      </c>
      <c r="Q2092" s="1">
        <v>5961</v>
      </c>
      <c r="R2092" s="1">
        <v>7011</v>
      </c>
      <c r="S2092" s="1">
        <v>8093</v>
      </c>
      <c r="T2092">
        <v>472</v>
      </c>
      <c r="U2092">
        <v>431</v>
      </c>
      <c r="V2092">
        <v>353</v>
      </c>
      <c r="W2092">
        <v>356</v>
      </c>
      <c r="X2092">
        <v>367</v>
      </c>
      <c r="Y2092">
        <v>418</v>
      </c>
      <c r="Z2092">
        <v>485</v>
      </c>
      <c r="AA2092">
        <v>550</v>
      </c>
      <c r="AB2092">
        <v>303</v>
      </c>
      <c r="AC2092">
        <v>366</v>
      </c>
      <c r="AD2092">
        <v>300</v>
      </c>
      <c r="AE2092">
        <v>295</v>
      </c>
      <c r="AF2092">
        <v>130</v>
      </c>
      <c r="AG2092">
        <v>340</v>
      </c>
      <c r="AH2092">
        <v>395</v>
      </c>
      <c r="AI2092">
        <v>449</v>
      </c>
      <c r="AJ2092" s="1">
        <v>3769</v>
      </c>
      <c r="AK2092" s="1">
        <v>4942</v>
      </c>
      <c r="AL2092" s="1">
        <v>5454</v>
      </c>
      <c r="AM2092" s="1">
        <v>6419</v>
      </c>
      <c r="AN2092" s="1">
        <v>7149</v>
      </c>
      <c r="AO2092" s="1">
        <v>7360</v>
      </c>
      <c r="AP2092" s="1">
        <v>7605</v>
      </c>
      <c r="AQ2092" s="1">
        <v>7891</v>
      </c>
      <c r="AR2092" s="1">
        <v>2252</v>
      </c>
      <c r="AS2092" s="1">
        <v>3136</v>
      </c>
      <c r="AT2092" s="1">
        <v>3392</v>
      </c>
      <c r="AU2092" s="1">
        <v>4109</v>
      </c>
      <c r="AV2092" s="1">
        <v>4742</v>
      </c>
      <c r="AW2092" s="1">
        <v>4670</v>
      </c>
      <c r="AX2092" s="1">
        <v>4601</v>
      </c>
      <c r="AY2092" s="1">
        <v>4529</v>
      </c>
      <c r="AZ2092" s="1">
        <v>1517</v>
      </c>
      <c r="BA2092" s="1">
        <v>1806</v>
      </c>
      <c r="BB2092" s="1">
        <v>2061</v>
      </c>
      <c r="BC2092" s="1">
        <v>2311</v>
      </c>
      <c r="BD2092" s="1">
        <v>2407</v>
      </c>
      <c r="BE2092" s="1">
        <v>3297</v>
      </c>
      <c r="BF2092" s="1">
        <v>3787</v>
      </c>
      <c r="BG2092" s="1">
        <v>4365</v>
      </c>
      <c r="BH2092" s="1">
        <v>1517</v>
      </c>
      <c r="BI2092" s="1">
        <v>1797</v>
      </c>
      <c r="BJ2092" s="1">
        <v>2039</v>
      </c>
      <c r="BK2092" s="1">
        <v>2301</v>
      </c>
      <c r="BL2092" s="1">
        <v>2402</v>
      </c>
      <c r="BM2092" s="1">
        <v>2397</v>
      </c>
      <c r="BN2092" s="1">
        <v>2789</v>
      </c>
      <c r="BO2092" s="1">
        <v>3266</v>
      </c>
      <c r="BP2092">
        <v>50</v>
      </c>
      <c r="BQ2092">
        <v>50</v>
      </c>
      <c r="BR2092">
        <v>50</v>
      </c>
      <c r="BS2092">
        <v>50</v>
      </c>
      <c r="BT2092">
        <v>50</v>
      </c>
      <c r="BU2092">
        <v>50</v>
      </c>
      <c r="BV2092">
        <v>50</v>
      </c>
      <c r="BW2092">
        <v>50</v>
      </c>
      <c r="BX2092">
        <v>9.08</v>
      </c>
      <c r="BY2092">
        <v>8.4</v>
      </c>
      <c r="BZ2092">
        <v>5.78</v>
      </c>
      <c r="CA2092">
        <v>4.97</v>
      </c>
      <c r="CB2092">
        <v>1.91</v>
      </c>
      <c r="CC2092">
        <v>4.6900000000000004</v>
      </c>
      <c r="CD2092">
        <v>5.27</v>
      </c>
      <c r="CE2092">
        <v>5.79</v>
      </c>
      <c r="CF2092">
        <v>21.99</v>
      </c>
      <c r="CG2092">
        <v>22.14</v>
      </c>
      <c r="CH2092">
        <v>15.94</v>
      </c>
      <c r="CI2092">
        <v>13.88</v>
      </c>
      <c r="CJ2092">
        <v>5.74</v>
      </c>
      <c r="CK2092">
        <v>14.23</v>
      </c>
      <c r="CL2092">
        <v>15.25</v>
      </c>
      <c r="CM2092">
        <v>14.84</v>
      </c>
      <c r="CN2092" s="1">
        <v>3031</v>
      </c>
      <c r="CO2092" s="1">
        <v>3669</v>
      </c>
      <c r="CP2092" s="1">
        <v>3057</v>
      </c>
      <c r="CQ2092" s="1">
        <v>3011</v>
      </c>
      <c r="CR2092" s="1">
        <v>1351</v>
      </c>
      <c r="CS2092" s="1">
        <v>3413</v>
      </c>
      <c r="CT2092" s="1">
        <v>3953</v>
      </c>
      <c r="CU2092" s="1">
        <v>4493</v>
      </c>
      <c r="CV2092">
        <v>10.9</v>
      </c>
      <c r="CW2092">
        <v>6.23</v>
      </c>
      <c r="CX2092">
        <v>6.43</v>
      </c>
      <c r="CY2092">
        <v>9.52</v>
      </c>
      <c r="CZ2092">
        <v>21.1</v>
      </c>
      <c r="DA2092">
        <v>10.25</v>
      </c>
      <c r="DB2092">
        <v>8.85</v>
      </c>
      <c r="DC2092">
        <v>7.79</v>
      </c>
      <c r="DD2092">
        <v>2.17</v>
      </c>
      <c r="DE2092">
        <v>1.25</v>
      </c>
      <c r="DF2092">
        <v>0.94</v>
      </c>
      <c r="DG2092">
        <v>1.22</v>
      </c>
      <c r="DH2092">
        <v>1.1599999999999999</v>
      </c>
      <c r="DI2092">
        <v>1.43</v>
      </c>
      <c r="DJ2092">
        <v>1.23</v>
      </c>
      <c r="DK2092">
        <v>1.05</v>
      </c>
      <c r="DL2092" s="6">
        <f>(CM2092*3+CL2092*2+CK2092)/6</f>
        <v>14.875</v>
      </c>
      <c r="DM2092">
        <f>BH2092+(BH2092*(CG2092-8.25)/8.25)</f>
        <v>4071.0763636363636</v>
      </c>
      <c r="DN2092">
        <f>BI2092+(BI2092*(CH2092-8.25)/8.25)</f>
        <v>3472.0218181818182</v>
      </c>
      <c r="DO2092">
        <f>BJ2092+(BJ2092*(CI2092-8.25)/8.25)</f>
        <v>3430.4630303030308</v>
      </c>
      <c r="DP2092">
        <f>BK2092+(BK2092*(CJ2092-8.25)/8.25)</f>
        <v>1600.9381818181819</v>
      </c>
      <c r="DQ2092">
        <f>BL2092+(BL2092*(CK2092-8.25)/8.25)</f>
        <v>4143.0860606060605</v>
      </c>
      <c r="DR2092">
        <f>BM2092+(BM2092*(CL2092-8.25)/8.25)</f>
        <v>4430.818181818182</v>
      </c>
      <c r="DS2092">
        <f>BN2092+(BN2092*(CM2092-8.25)/8.25)</f>
        <v>5016.8193939393932</v>
      </c>
      <c r="DT2092" s="8">
        <f>DM2092*10^8/$I2092</f>
        <v>40710.763636363634</v>
      </c>
      <c r="DU2092" s="8">
        <f>DN2092*10^8/$I2092</f>
        <v>34720.218181818185</v>
      </c>
      <c r="DV2092" s="8">
        <f>DO2092*10^8/$I2092</f>
        <v>34304.63030303031</v>
      </c>
      <c r="DW2092" s="8">
        <f>DP2092*10^8/$I2092</f>
        <v>16009.381818181817</v>
      </c>
      <c r="DX2092" s="8">
        <f>DQ2092*10^8/$I2092</f>
        <v>41430.860606060611</v>
      </c>
      <c r="DY2092" s="8">
        <f>DR2092*10^8/$I2092</f>
        <v>44308.181818181816</v>
      </c>
      <c r="DZ2092" s="8">
        <f>DS2092*10^8/$I2092</f>
        <v>50168.193939393932</v>
      </c>
      <c r="EA2092" s="8">
        <f>DT2092*10^8/$I2092</f>
        <v>407107.63636363635</v>
      </c>
      <c r="EB2092" s="8">
        <f>DZ2092*0.8</f>
        <v>40134.555151515146</v>
      </c>
      <c r="EC2092" s="10">
        <f>G2092-E2092</f>
        <v>5100</v>
      </c>
      <c r="ED2092" s="4">
        <f>EC2092/E2092*100</f>
        <v>17.056856187290968</v>
      </c>
      <c r="EE2092" s="4">
        <f>DY2092-G2092</f>
        <v>9308.1818181818162</v>
      </c>
      <c r="EF2092" s="12">
        <f>EE2092/G2092</f>
        <v>0.26594805194805188</v>
      </c>
      <c r="EG2092" s="4">
        <f>G2092-F2092</f>
        <v>700</v>
      </c>
    </row>
    <row r="2093" spans="1:137" x14ac:dyDescent="0.3">
      <c r="A2093">
        <v>2092</v>
      </c>
      <c r="B2093" t="s">
        <v>6517</v>
      </c>
      <c r="C2093" t="s">
        <v>4357</v>
      </c>
      <c r="D2093" t="str">
        <f>VLOOKUP(C2093,Sheet1!$A$2:$B$3197,2,FALSE)</f>
        <v>자동차부품</v>
      </c>
      <c r="E2093">
        <v>1665</v>
      </c>
      <c r="F2093">
        <v>2795</v>
      </c>
      <c r="G2093" s="7">
        <v>2820</v>
      </c>
      <c r="H2093" t="s">
        <v>2013</v>
      </c>
      <c r="I2093" s="7">
        <f>VALUE(LEFT(H2093,FIND("/",H2093)-1)) + VALUE(MID(H2093,FIND("/",H2093)+1,LEN(H2093)))</f>
        <v>34087196</v>
      </c>
      <c r="J2093" s="1">
        <v>2180</v>
      </c>
      <c r="K2093" s="1">
        <f>G2093*I2093/(10^8)</f>
        <v>961.25892720000002</v>
      </c>
      <c r="L2093" s="1">
        <v>12055</v>
      </c>
      <c r="M2093" s="1">
        <v>12078</v>
      </c>
      <c r="N2093" s="1">
        <v>10888</v>
      </c>
      <c r="O2093" s="1">
        <v>9389</v>
      </c>
      <c r="P2093">
        <v>404</v>
      </c>
      <c r="Q2093" s="3"/>
      <c r="R2093" s="3"/>
      <c r="S2093" s="3"/>
      <c r="T2093">
        <v>511</v>
      </c>
      <c r="U2093">
        <v>277</v>
      </c>
      <c r="V2093">
        <v>89</v>
      </c>
      <c r="W2093">
        <v>117</v>
      </c>
      <c r="X2093">
        <v>9</v>
      </c>
      <c r="Y2093" s="3"/>
      <c r="Z2093" s="3"/>
      <c r="AA2093" s="3"/>
      <c r="AB2093">
        <v>296</v>
      </c>
      <c r="AC2093">
        <v>-14</v>
      </c>
      <c r="AD2093">
        <v>-59</v>
      </c>
      <c r="AE2093">
        <v>34</v>
      </c>
      <c r="AF2093">
        <v>266</v>
      </c>
      <c r="AG2093" s="3"/>
      <c r="AH2093" s="3"/>
      <c r="AI2093" s="3"/>
      <c r="AJ2093" s="1">
        <v>12880</v>
      </c>
      <c r="AK2093" s="1">
        <v>12343</v>
      </c>
      <c r="AL2093" s="1">
        <v>12239</v>
      </c>
      <c r="AM2093" s="1">
        <v>11215</v>
      </c>
      <c r="AN2093" s="1">
        <v>3311</v>
      </c>
      <c r="AO2093" s="3"/>
      <c r="AP2093" s="3"/>
      <c r="AQ2093" s="3"/>
      <c r="AR2093" s="1">
        <v>6854</v>
      </c>
      <c r="AS2093" s="1">
        <v>6367</v>
      </c>
      <c r="AT2093" s="1">
        <v>6126</v>
      </c>
      <c r="AU2093" s="1">
        <v>4972</v>
      </c>
      <c r="AV2093">
        <v>547</v>
      </c>
      <c r="AW2093" s="3"/>
      <c r="AX2093" s="3"/>
      <c r="AY2093" s="3"/>
      <c r="AZ2093" s="1">
        <v>6026</v>
      </c>
      <c r="BA2093" s="1">
        <v>5975</v>
      </c>
      <c r="BB2093" s="1">
        <v>6113</v>
      </c>
      <c r="BC2093" s="1">
        <v>6243</v>
      </c>
      <c r="BD2093" s="1">
        <v>2764</v>
      </c>
      <c r="BE2093" s="3"/>
      <c r="BF2093" s="3"/>
      <c r="BG2093" s="3"/>
      <c r="BH2093" s="1">
        <v>2598</v>
      </c>
      <c r="BI2093" s="1">
        <v>2512</v>
      </c>
      <c r="BJ2093" s="1">
        <v>2470</v>
      </c>
      <c r="BK2093" s="1">
        <v>2392</v>
      </c>
      <c r="BL2093" s="1">
        <v>2764</v>
      </c>
      <c r="BM2093" s="3"/>
      <c r="BN2093" s="3"/>
      <c r="BO2093" s="3"/>
      <c r="BP2093">
        <v>170</v>
      </c>
      <c r="BQ2093">
        <v>170</v>
      </c>
      <c r="BR2093">
        <v>170</v>
      </c>
      <c r="BS2093">
        <v>170</v>
      </c>
      <c r="BT2093">
        <v>170</v>
      </c>
      <c r="BU2093" s="3"/>
      <c r="BV2093" s="3"/>
      <c r="BW2093" s="3"/>
      <c r="BX2093">
        <v>2.4900000000000002</v>
      </c>
      <c r="BY2093">
        <v>-0.11</v>
      </c>
      <c r="BZ2093">
        <v>-0.48</v>
      </c>
      <c r="CA2093">
        <v>0.28999999999999998</v>
      </c>
      <c r="CB2093">
        <v>3.66</v>
      </c>
      <c r="CC2093" s="3"/>
      <c r="CD2093" s="3"/>
      <c r="CE2093" s="3"/>
      <c r="CF2093">
        <v>7.01</v>
      </c>
      <c r="CG2093">
        <v>-0.33</v>
      </c>
      <c r="CH2093">
        <v>-1.31</v>
      </c>
      <c r="CI2093">
        <v>0.56000000000000005</v>
      </c>
      <c r="CJ2093">
        <v>10.3</v>
      </c>
      <c r="CK2093" s="3"/>
      <c r="CL2093" s="3"/>
      <c r="CM2093" s="3"/>
      <c r="CN2093">
        <v>511</v>
      </c>
      <c r="CO2093">
        <v>-25</v>
      </c>
      <c r="CP2093">
        <v>-96</v>
      </c>
      <c r="CQ2093">
        <v>40</v>
      </c>
      <c r="CR2093">
        <v>779</v>
      </c>
      <c r="CS2093" s="3"/>
      <c r="CT2093" s="3"/>
      <c r="CU2093" s="3"/>
      <c r="CV2093">
        <v>7.18</v>
      </c>
      <c r="CW2093" t="s">
        <v>2</v>
      </c>
      <c r="CX2093" t="s">
        <v>2</v>
      </c>
      <c r="CY2093">
        <v>46.47</v>
      </c>
      <c r="CZ2093">
        <v>2.0099999999999998</v>
      </c>
      <c r="DA2093" s="3"/>
      <c r="DB2093" s="3"/>
      <c r="DC2093" s="3"/>
      <c r="DD2093">
        <v>0.46</v>
      </c>
      <c r="DE2093">
        <v>0.38</v>
      </c>
      <c r="DF2093">
        <v>0.31</v>
      </c>
      <c r="DG2093">
        <v>0.25</v>
      </c>
      <c r="DH2093">
        <v>0.19</v>
      </c>
      <c r="DI2093" s="3"/>
      <c r="DJ2093" s="3"/>
      <c r="DK2093" s="3"/>
      <c r="DL2093" s="6">
        <f>(CM2093*3+CL2093*2+CK2093)/6</f>
        <v>0</v>
      </c>
      <c r="DM2093">
        <f>BH2093+(BH2093*(CG2093-8.25)/8.25)</f>
        <v>-103.92000000000007</v>
      </c>
      <c r="DN2093">
        <f>BI2093+(BI2093*(CH2093-8.25)/8.25)</f>
        <v>-398.87515151515163</v>
      </c>
      <c r="DO2093">
        <f>BJ2093+(BJ2093*(CI2093-8.25)/8.25)</f>
        <v>167.66060606060637</v>
      </c>
      <c r="DP2093">
        <f>BK2093+(BK2093*(CJ2093-8.25)/8.25)</f>
        <v>2986.3757575757577</v>
      </c>
      <c r="DQ2093">
        <f>BL2093+(BL2093*(CK2093-8.25)/8.25)</f>
        <v>0</v>
      </c>
      <c r="DR2093">
        <f>BM2093+(BM2093*(CL2093-8.25)/8.25)</f>
        <v>0</v>
      </c>
      <c r="DS2093">
        <f>BN2093+(BN2093*(CM2093-8.25)/8.25)</f>
        <v>0</v>
      </c>
      <c r="DT2093" s="8">
        <f>DM2093*10^8/$I2093</f>
        <v>-304.86520510516641</v>
      </c>
      <c r="DU2093" s="8">
        <f>DN2093*10^8/$I2093</f>
        <v>-1170.1612286183693</v>
      </c>
      <c r="DV2093" s="8">
        <f>DO2093*10^8/$I2093</f>
        <v>491.85801630796021</v>
      </c>
      <c r="DW2093" s="8">
        <f>DP2093*10^8/$I2093</f>
        <v>8760.9897791996664</v>
      </c>
      <c r="DX2093" s="8">
        <f>DQ2093*10^8/$I2093</f>
        <v>0</v>
      </c>
      <c r="DY2093" s="8">
        <f>DR2093*10^8/$I2093</f>
        <v>0</v>
      </c>
      <c r="DZ2093" s="8">
        <f>DS2093*10^8/$I2093</f>
        <v>0</v>
      </c>
      <c r="EA2093" s="8">
        <f>DT2093*10^8/$I2093</f>
        <v>-894.36868056019159</v>
      </c>
      <c r="EB2093" s="8">
        <f>DZ2093*0.8</f>
        <v>0</v>
      </c>
      <c r="EC2093" s="10">
        <f>G2093-E2093</f>
        <v>1155</v>
      </c>
      <c r="ED2093" s="4">
        <f>EC2093/E2093*100</f>
        <v>69.369369369369366</v>
      </c>
      <c r="EE2093" s="4">
        <f>DY2093-G2093</f>
        <v>-2820</v>
      </c>
      <c r="EF2093" s="12">
        <f>EE2093/G2093</f>
        <v>-1</v>
      </c>
      <c r="EG2093" s="4">
        <f>G2093-F2093</f>
        <v>25</v>
      </c>
    </row>
    <row r="2094" spans="1:137" x14ac:dyDescent="0.3">
      <c r="A2094">
        <v>2093</v>
      </c>
      <c r="B2094" t="s">
        <v>6208</v>
      </c>
      <c r="C2094" t="s">
        <v>4358</v>
      </c>
      <c r="D2094" t="str">
        <f>VLOOKUP(C2094,Sheet1!$A$2:$B$3197,2,FALSE)</f>
        <v>자동차부품</v>
      </c>
      <c r="E2094">
        <v>1115</v>
      </c>
      <c r="F2094">
        <v>1305</v>
      </c>
      <c r="G2094" s="7">
        <v>1260</v>
      </c>
      <c r="H2094" t="s">
        <v>2014</v>
      </c>
      <c r="I2094" s="7">
        <f>VALUE(LEFT(H2094,FIND("/",H2094)-1)) + VALUE(MID(H2094,FIND("/",H2094)+1,LEN(H2094)))</f>
        <v>294769150</v>
      </c>
      <c r="J2094" s="1">
        <v>15625</v>
      </c>
      <c r="K2094" s="1">
        <f>G2094*I2094/(10^8)</f>
        <v>3714.0912899999998</v>
      </c>
      <c r="L2094">
        <v>759</v>
      </c>
      <c r="M2094">
        <v>608</v>
      </c>
      <c r="N2094">
        <v>673</v>
      </c>
      <c r="O2094">
        <v>678</v>
      </c>
      <c r="P2094">
        <v>584</v>
      </c>
      <c r="Q2094" s="3"/>
      <c r="R2094" s="3"/>
      <c r="S2094" s="3"/>
      <c r="T2094">
        <v>22</v>
      </c>
      <c r="U2094">
        <v>-40</v>
      </c>
      <c r="V2094">
        <v>-10</v>
      </c>
      <c r="W2094">
        <v>27</v>
      </c>
      <c r="X2094">
        <v>44</v>
      </c>
      <c r="Y2094" s="3"/>
      <c r="Z2094" s="3"/>
      <c r="AA2094" s="3"/>
      <c r="AB2094">
        <v>7</v>
      </c>
      <c r="AC2094">
        <v>-88</v>
      </c>
      <c r="AD2094">
        <v>-38</v>
      </c>
      <c r="AE2094">
        <v>12</v>
      </c>
      <c r="AF2094">
        <v>131</v>
      </c>
      <c r="AG2094" s="3"/>
      <c r="AH2094" s="3"/>
      <c r="AI2094" s="3"/>
      <c r="AJ2094">
        <v>881</v>
      </c>
      <c r="AK2094">
        <v>850</v>
      </c>
      <c r="AL2094" s="1">
        <v>1059</v>
      </c>
      <c r="AM2094" s="1">
        <v>1093</v>
      </c>
      <c r="AN2094" s="1">
        <v>1430</v>
      </c>
      <c r="AO2094" s="3"/>
      <c r="AP2094" s="3"/>
      <c r="AQ2094" s="3"/>
      <c r="AR2094">
        <v>451</v>
      </c>
      <c r="AS2094">
        <v>503</v>
      </c>
      <c r="AT2094">
        <v>607</v>
      </c>
      <c r="AU2094">
        <v>495</v>
      </c>
      <c r="AV2094">
        <v>447</v>
      </c>
      <c r="AW2094" s="3"/>
      <c r="AX2094" s="3"/>
      <c r="AY2094" s="3"/>
      <c r="AZ2094">
        <v>430</v>
      </c>
      <c r="BA2094">
        <v>348</v>
      </c>
      <c r="BB2094">
        <v>452</v>
      </c>
      <c r="BC2094">
        <v>599</v>
      </c>
      <c r="BD2094">
        <v>983</v>
      </c>
      <c r="BE2094" s="3"/>
      <c r="BF2094" s="3"/>
      <c r="BG2094" s="3"/>
      <c r="BH2094">
        <v>400</v>
      </c>
      <c r="BI2094">
        <v>331</v>
      </c>
      <c r="BJ2094">
        <v>420</v>
      </c>
      <c r="BK2094">
        <v>594</v>
      </c>
      <c r="BL2094">
        <v>918</v>
      </c>
      <c r="BM2094" s="3"/>
      <c r="BN2094" s="3"/>
      <c r="BO2094" s="3"/>
      <c r="BP2094">
        <v>202</v>
      </c>
      <c r="BQ2094">
        <v>202</v>
      </c>
      <c r="BR2094">
        <v>225</v>
      </c>
      <c r="BS2094">
        <v>252</v>
      </c>
      <c r="BT2094">
        <v>286</v>
      </c>
      <c r="BU2094" s="3"/>
      <c r="BV2094" s="3"/>
      <c r="BW2094" s="3"/>
      <c r="BX2094">
        <v>0.9</v>
      </c>
      <c r="BY2094">
        <v>-10.199999999999999</v>
      </c>
      <c r="BZ2094">
        <v>-3.99</v>
      </c>
      <c r="CA2094">
        <v>1.1499999999999999</v>
      </c>
      <c r="CB2094">
        <v>10.37</v>
      </c>
      <c r="CC2094" s="3"/>
      <c r="CD2094" s="3"/>
      <c r="CE2094" s="3"/>
      <c r="CF2094">
        <v>2.17</v>
      </c>
      <c r="CG2094">
        <v>-20.41</v>
      </c>
      <c r="CH2094">
        <v>-14.35</v>
      </c>
      <c r="CI2094">
        <v>3.34</v>
      </c>
      <c r="CJ2094">
        <v>17.350000000000001</v>
      </c>
      <c r="CK2094" s="3"/>
      <c r="CL2094" s="3"/>
      <c r="CM2094" s="3"/>
      <c r="CN2094">
        <v>4</v>
      </c>
      <c r="CO2094">
        <v>-37</v>
      </c>
      <c r="CP2094">
        <v>-25</v>
      </c>
      <c r="CQ2094">
        <v>7</v>
      </c>
      <c r="CR2094">
        <v>46</v>
      </c>
      <c r="CS2094" s="3"/>
      <c r="CT2094" s="3"/>
      <c r="CU2094" s="3"/>
      <c r="CV2094">
        <v>218.79</v>
      </c>
      <c r="CW2094" t="s">
        <v>2</v>
      </c>
      <c r="CX2094" t="s">
        <v>2</v>
      </c>
      <c r="CY2094">
        <v>75.89</v>
      </c>
      <c r="CZ2094">
        <v>20.46</v>
      </c>
      <c r="DA2094" s="3"/>
      <c r="DB2094" s="3"/>
      <c r="DC2094" s="3"/>
      <c r="DD2094">
        <v>4.3099999999999996</v>
      </c>
      <c r="DE2094">
        <v>4.82</v>
      </c>
      <c r="DF2094">
        <v>3.27</v>
      </c>
      <c r="DG2094">
        <v>2.16</v>
      </c>
      <c r="DH2094">
        <v>2.91</v>
      </c>
      <c r="DI2094" s="3"/>
      <c r="DJ2094" s="3"/>
      <c r="DK2094" s="3"/>
      <c r="DL2094" s="6">
        <f>(CM2094*3+CL2094*2+CK2094)/6</f>
        <v>0</v>
      </c>
      <c r="DM2094">
        <f>BH2094+(BH2094*(CG2094-8.25)/8.25)</f>
        <v>-989.57575757575751</v>
      </c>
      <c r="DN2094">
        <f>BI2094+(BI2094*(CH2094-8.25)/8.25)</f>
        <v>-575.73939393939395</v>
      </c>
      <c r="DO2094">
        <f>BJ2094+(BJ2094*(CI2094-8.25)/8.25)</f>
        <v>170.0363636363636</v>
      </c>
      <c r="DP2094">
        <f>BK2094+(BK2094*(CJ2094-8.25)/8.25)</f>
        <v>1249.2</v>
      </c>
      <c r="DQ2094">
        <f>BL2094+(BL2094*(CK2094-8.25)/8.25)</f>
        <v>0</v>
      </c>
      <c r="DR2094">
        <f>BM2094+(BM2094*(CL2094-8.25)/8.25)</f>
        <v>0</v>
      </c>
      <c r="DS2094">
        <f>BN2094+(BN2094*(CM2094-8.25)/8.25)</f>
        <v>0</v>
      </c>
      <c r="DT2094" s="8">
        <f>DM2094*10^8/$I2094</f>
        <v>-335.71211830537811</v>
      </c>
      <c r="DU2094" s="8">
        <f>DN2094*10^8/$I2094</f>
        <v>-195.31874144203826</v>
      </c>
      <c r="DV2094" s="8">
        <f>DO2094*10^8/$I2094</f>
        <v>57.684585933217093</v>
      </c>
      <c r="DW2094" s="8">
        <f>DP2094*10^8/$I2094</f>
        <v>423.78926017190059</v>
      </c>
      <c r="DX2094" s="8">
        <f>DQ2094*10^8/$I2094</f>
        <v>0</v>
      </c>
      <c r="DY2094" s="8">
        <f>DR2094*10^8/$I2094</f>
        <v>0</v>
      </c>
      <c r="DZ2094" s="8">
        <f>DS2094*10^8/$I2094</f>
        <v>0</v>
      </c>
      <c r="EA2094" s="8">
        <f>DT2094*10^8/$I2094</f>
        <v>-113.88984169658804</v>
      </c>
      <c r="EB2094" s="8">
        <f>DZ2094*0.8</f>
        <v>0</v>
      </c>
      <c r="EC2094" s="10">
        <f>G2094-E2094</f>
        <v>145</v>
      </c>
      <c r="ED2094" s="4">
        <f>EC2094/E2094*100</f>
        <v>13.004484304932735</v>
      </c>
      <c r="EE2094" s="4">
        <f>DY2094-G2094</f>
        <v>-1260</v>
      </c>
      <c r="EF2094" s="12">
        <f>EE2094/G2094</f>
        <v>-1</v>
      </c>
      <c r="EG2094" s="4">
        <f>G2094-F2094</f>
        <v>-45</v>
      </c>
    </row>
    <row r="2095" spans="1:137" x14ac:dyDescent="0.3">
      <c r="A2095">
        <v>2094</v>
      </c>
      <c r="B2095" t="s">
        <v>7063</v>
      </c>
      <c r="C2095" t="s">
        <v>4359</v>
      </c>
      <c r="D2095" t="str">
        <f>VLOOKUP(C2095,Sheet1!$A$2:$B$3197,2,FALSE)</f>
        <v>통신장비</v>
      </c>
      <c r="E2095">
        <v>7280</v>
      </c>
      <c r="F2095">
        <v>7080</v>
      </c>
      <c r="G2095" s="7">
        <v>7100</v>
      </c>
      <c r="H2095" t="s">
        <v>2015</v>
      </c>
      <c r="I2095" s="7">
        <f>VALUE(LEFT(H2095,FIND("/",H2095)-1)) + VALUE(MID(H2095,FIND("/",H2095)+1,LEN(H2095)))</f>
        <v>16075215</v>
      </c>
      <c r="J2095" s="1">
        <v>220000</v>
      </c>
      <c r="K2095" s="1">
        <f>G2095*I2095/(10^8)</f>
        <v>1141.340265</v>
      </c>
      <c r="L2095" s="1">
        <v>2094</v>
      </c>
      <c r="M2095" s="1">
        <v>2134</v>
      </c>
      <c r="N2095" s="1">
        <v>2708</v>
      </c>
      <c r="O2095" s="1">
        <v>3168</v>
      </c>
      <c r="P2095" s="1">
        <v>3265</v>
      </c>
      <c r="Q2095" s="3"/>
      <c r="R2095" s="3"/>
      <c r="S2095" s="3"/>
      <c r="T2095">
        <v>-19</v>
      </c>
      <c r="U2095">
        <v>46</v>
      </c>
      <c r="V2095">
        <v>90</v>
      </c>
      <c r="W2095">
        <v>78</v>
      </c>
      <c r="X2095">
        <v>46</v>
      </c>
      <c r="Y2095" s="3"/>
      <c r="Z2095" s="3"/>
      <c r="AA2095" s="3"/>
      <c r="AB2095">
        <v>-22</v>
      </c>
      <c r="AC2095">
        <v>18</v>
      </c>
      <c r="AD2095">
        <v>37</v>
      </c>
      <c r="AE2095">
        <v>69</v>
      </c>
      <c r="AF2095">
        <v>42</v>
      </c>
      <c r="AG2095" s="3"/>
      <c r="AH2095" s="3"/>
      <c r="AI2095" s="3"/>
      <c r="AJ2095" s="1">
        <v>1383</v>
      </c>
      <c r="AK2095" s="1">
        <v>1481</v>
      </c>
      <c r="AL2095" s="1">
        <v>1500</v>
      </c>
      <c r="AM2095" s="1">
        <v>1721</v>
      </c>
      <c r="AN2095" s="1">
        <v>2265</v>
      </c>
      <c r="AO2095" s="3"/>
      <c r="AP2095" s="3"/>
      <c r="AQ2095" s="3"/>
      <c r="AR2095">
        <v>676</v>
      </c>
      <c r="AS2095">
        <v>765</v>
      </c>
      <c r="AT2095">
        <v>752</v>
      </c>
      <c r="AU2095">
        <v>937</v>
      </c>
      <c r="AV2095" s="1">
        <v>1458</v>
      </c>
      <c r="AW2095" s="3"/>
      <c r="AX2095" s="3"/>
      <c r="AY2095" s="3"/>
      <c r="AZ2095">
        <v>707</v>
      </c>
      <c r="BA2095">
        <v>716</v>
      </c>
      <c r="BB2095">
        <v>748</v>
      </c>
      <c r="BC2095">
        <v>784</v>
      </c>
      <c r="BD2095">
        <v>807</v>
      </c>
      <c r="BE2095" s="3"/>
      <c r="BF2095" s="3"/>
      <c r="BG2095" s="3"/>
      <c r="BH2095">
        <v>656</v>
      </c>
      <c r="BI2095">
        <v>662</v>
      </c>
      <c r="BJ2095">
        <v>692</v>
      </c>
      <c r="BK2095">
        <v>719</v>
      </c>
      <c r="BL2095">
        <v>734</v>
      </c>
      <c r="BM2095" s="3"/>
      <c r="BN2095" s="3"/>
      <c r="BO2095" s="3"/>
      <c r="BP2095">
        <v>80</v>
      </c>
      <c r="BQ2095">
        <v>80</v>
      </c>
      <c r="BR2095">
        <v>80</v>
      </c>
      <c r="BS2095">
        <v>80</v>
      </c>
      <c r="BT2095">
        <v>80</v>
      </c>
      <c r="BU2095" s="3"/>
      <c r="BV2095" s="3"/>
      <c r="BW2095" s="3"/>
      <c r="BX2095">
        <v>-1.56</v>
      </c>
      <c r="BY2095">
        <v>1.24</v>
      </c>
      <c r="BZ2095">
        <v>2.5099999999999998</v>
      </c>
      <c r="CA2095">
        <v>4.3099999999999996</v>
      </c>
      <c r="CB2095">
        <v>2.13</v>
      </c>
      <c r="CC2095" s="3"/>
      <c r="CD2095" s="3"/>
      <c r="CE2095" s="3"/>
      <c r="CF2095">
        <v>-3.5</v>
      </c>
      <c r="CG2095">
        <v>2.15</v>
      </c>
      <c r="CH2095">
        <v>6.63</v>
      </c>
      <c r="CI2095">
        <v>8.59</v>
      </c>
      <c r="CJ2095">
        <v>5.01</v>
      </c>
      <c r="CK2095" s="3"/>
      <c r="CL2095" s="3"/>
      <c r="CM2095" s="3"/>
      <c r="CN2095">
        <v>-146</v>
      </c>
      <c r="CO2095">
        <v>88</v>
      </c>
      <c r="CP2095">
        <v>279</v>
      </c>
      <c r="CQ2095">
        <v>377</v>
      </c>
      <c r="CR2095">
        <v>226</v>
      </c>
      <c r="CS2095" s="3"/>
      <c r="CT2095" s="3"/>
      <c r="CU2095" s="3"/>
      <c r="CV2095" t="s">
        <v>2</v>
      </c>
      <c r="CW2095">
        <v>60.89</v>
      </c>
      <c r="CX2095">
        <v>14.52</v>
      </c>
      <c r="CY2095">
        <v>18.48</v>
      </c>
      <c r="CZ2095">
        <v>30.94</v>
      </c>
      <c r="DA2095" s="3"/>
      <c r="DB2095" s="3"/>
      <c r="DC2095" s="3"/>
      <c r="DD2095">
        <v>1.41</v>
      </c>
      <c r="DE2095">
        <v>1.24</v>
      </c>
      <c r="DF2095">
        <v>0.9</v>
      </c>
      <c r="DG2095">
        <v>1.46</v>
      </c>
      <c r="DH2095">
        <v>1.42</v>
      </c>
      <c r="DI2095" s="3"/>
      <c r="DJ2095" s="3"/>
      <c r="DK2095" s="3"/>
      <c r="DL2095" s="6">
        <f>(CM2095*3+CL2095*2+CK2095)/6</f>
        <v>0</v>
      </c>
      <c r="DM2095">
        <f>BH2095+(BH2095*(CG2095-8.25)/8.25)</f>
        <v>170.9575757575758</v>
      </c>
      <c r="DN2095">
        <f>BI2095+(BI2095*(CH2095-8.25)/8.25)</f>
        <v>532.00727272727272</v>
      </c>
      <c r="DO2095">
        <f>BJ2095+(BJ2095*(CI2095-8.25)/8.25)</f>
        <v>720.51878787878786</v>
      </c>
      <c r="DP2095">
        <f>BK2095+(BK2095*(CJ2095-8.25)/8.25)</f>
        <v>436.62909090909091</v>
      </c>
      <c r="DQ2095">
        <f>BL2095+(BL2095*(CK2095-8.25)/8.25)</f>
        <v>0</v>
      </c>
      <c r="DR2095">
        <f>BM2095+(BM2095*(CL2095-8.25)/8.25)</f>
        <v>0</v>
      </c>
      <c r="DS2095">
        <f>BN2095+(BN2095*(CM2095-8.25)/8.25)</f>
        <v>0</v>
      </c>
      <c r="DT2095" s="8">
        <f>DM2095*10^8/$I2095</f>
        <v>1063.4854697593519</v>
      </c>
      <c r="DU2095" s="8">
        <f>DN2095*10^8/$I2095</f>
        <v>3309.4877594313525</v>
      </c>
      <c r="DV2095" s="8">
        <f>DO2095*10^8/$I2095</f>
        <v>4482.1720137415759</v>
      </c>
      <c r="DW2095" s="8">
        <f>DP2095*10^8/$I2095</f>
        <v>2716.163304248751</v>
      </c>
      <c r="DX2095" s="8">
        <f>DQ2095*10^8/$I2095</f>
        <v>0</v>
      </c>
      <c r="DY2095" s="8">
        <f>DR2095*10^8/$I2095</f>
        <v>0</v>
      </c>
      <c r="DZ2095" s="8">
        <f>DS2095*10^8/$I2095</f>
        <v>0</v>
      </c>
      <c r="EA2095" s="8">
        <f>DT2095*10^8/$I2095</f>
        <v>6615.6842677335999</v>
      </c>
      <c r="EB2095" s="8">
        <f>DZ2095*0.8</f>
        <v>0</v>
      </c>
      <c r="EC2095" s="10">
        <f>G2095-E2095</f>
        <v>-180</v>
      </c>
      <c r="ED2095" s="4">
        <f>EC2095/E2095*100</f>
        <v>-2.4725274725274726</v>
      </c>
      <c r="EE2095" s="4">
        <f>DY2095-G2095</f>
        <v>-7100</v>
      </c>
      <c r="EF2095" s="12">
        <f>EE2095/G2095</f>
        <v>-1</v>
      </c>
      <c r="EG2095" s="4">
        <f>G2095-F2095</f>
        <v>20</v>
      </c>
    </row>
    <row r="2096" spans="1:137" x14ac:dyDescent="0.3">
      <c r="A2096">
        <v>2095</v>
      </c>
      <c r="B2096" t="s">
        <v>6028</v>
      </c>
      <c r="C2096" t="s">
        <v>4360</v>
      </c>
      <c r="D2096" t="str">
        <f>VLOOKUP(C2096,Sheet1!$A$2:$B$3197,2,FALSE)</f>
        <v>방송과엔터테인먼트</v>
      </c>
      <c r="E2096">
        <v>29000</v>
      </c>
      <c r="F2096">
        <v>38400</v>
      </c>
      <c r="G2096" s="7">
        <v>42700</v>
      </c>
      <c r="H2096" t="s">
        <v>2016</v>
      </c>
      <c r="I2096" s="7">
        <f>VALUE(LEFT(H2096,FIND("/",H2096)-1)) + VALUE(MID(H2096,FIND("/",H2096)+1,LEN(H2096)))</f>
        <v>23452501</v>
      </c>
      <c r="J2096" s="1">
        <v>344685</v>
      </c>
      <c r="K2096" s="1">
        <f>G2096*I2096/(10^8)</f>
        <v>10014.217927</v>
      </c>
      <c r="L2096" s="1">
        <v>3499</v>
      </c>
      <c r="M2096" s="1">
        <v>3654</v>
      </c>
      <c r="N2096" s="1">
        <v>6122</v>
      </c>
      <c r="O2096" s="1">
        <v>6578</v>
      </c>
      <c r="P2096" s="1">
        <v>5799</v>
      </c>
      <c r="Q2096" s="1">
        <v>6789</v>
      </c>
      <c r="R2096" s="1">
        <v>7794</v>
      </c>
      <c r="S2096" s="1">
        <v>8579</v>
      </c>
      <c r="T2096">
        <v>207</v>
      </c>
      <c r="U2096">
        <v>109</v>
      </c>
      <c r="V2096">
        <v>477</v>
      </c>
      <c r="W2096">
        <v>404</v>
      </c>
      <c r="X2096">
        <v>65</v>
      </c>
      <c r="Y2096">
        <v>472</v>
      </c>
      <c r="Z2096">
        <v>673</v>
      </c>
      <c r="AA2096">
        <v>812</v>
      </c>
      <c r="AB2096">
        <v>42</v>
      </c>
      <c r="AC2096">
        <v>-47</v>
      </c>
      <c r="AD2096">
        <v>234</v>
      </c>
      <c r="AE2096">
        <v>-162</v>
      </c>
      <c r="AF2096">
        <v>-803</v>
      </c>
      <c r="AG2096">
        <v>255</v>
      </c>
      <c r="AH2096">
        <v>395</v>
      </c>
      <c r="AI2096">
        <v>451</v>
      </c>
      <c r="AJ2096" s="1">
        <v>5251</v>
      </c>
      <c r="AK2096" s="1">
        <v>7975</v>
      </c>
      <c r="AL2096" s="1">
        <v>10025</v>
      </c>
      <c r="AM2096" s="1">
        <v>11156</v>
      </c>
      <c r="AN2096" s="1">
        <v>10689</v>
      </c>
      <c r="AO2096" s="1">
        <v>11287</v>
      </c>
      <c r="AP2096" s="1">
        <v>12200</v>
      </c>
      <c r="AQ2096" s="1">
        <v>12830</v>
      </c>
      <c r="AR2096" s="1">
        <v>1495</v>
      </c>
      <c r="AS2096" s="1">
        <v>3619</v>
      </c>
      <c r="AT2096" s="1">
        <v>4263</v>
      </c>
      <c r="AU2096" s="1">
        <v>4829</v>
      </c>
      <c r="AV2096" s="1">
        <v>4527</v>
      </c>
      <c r="AW2096" s="1">
        <v>4985</v>
      </c>
      <c r="AX2096" s="1">
        <v>5517</v>
      </c>
      <c r="AY2096" s="1">
        <v>5741</v>
      </c>
      <c r="AZ2096" s="1">
        <v>3755</v>
      </c>
      <c r="BA2096" s="1">
        <v>4356</v>
      </c>
      <c r="BB2096" s="1">
        <v>5761</v>
      </c>
      <c r="BC2096" s="1">
        <v>6328</v>
      </c>
      <c r="BD2096" s="1">
        <v>6161</v>
      </c>
      <c r="BE2096" s="1">
        <v>6303</v>
      </c>
      <c r="BF2096" s="1">
        <v>6683</v>
      </c>
      <c r="BG2096" s="1">
        <v>7090</v>
      </c>
      <c r="BH2096" s="1">
        <v>3295</v>
      </c>
      <c r="BI2096" s="1">
        <v>3443</v>
      </c>
      <c r="BJ2096" s="1">
        <v>4242</v>
      </c>
      <c r="BK2096" s="1">
        <v>4442</v>
      </c>
      <c r="BL2096" s="1">
        <v>4318</v>
      </c>
      <c r="BM2096" s="1">
        <v>4433</v>
      </c>
      <c r="BN2096" s="1">
        <v>4810</v>
      </c>
      <c r="BO2096" s="1">
        <v>5216</v>
      </c>
      <c r="BP2096">
        <v>109</v>
      </c>
      <c r="BQ2096">
        <v>109</v>
      </c>
      <c r="BR2096">
        <v>115</v>
      </c>
      <c r="BS2096">
        <v>117</v>
      </c>
      <c r="BT2096">
        <v>117</v>
      </c>
      <c r="BU2096">
        <v>118</v>
      </c>
      <c r="BV2096">
        <v>118</v>
      </c>
      <c r="BW2096">
        <v>118</v>
      </c>
      <c r="BX2096">
        <v>0.86</v>
      </c>
      <c r="BY2096">
        <v>-0.71</v>
      </c>
      <c r="BZ2096">
        <v>2.6</v>
      </c>
      <c r="CA2096">
        <v>-1.53</v>
      </c>
      <c r="CB2096">
        <v>-7.36</v>
      </c>
      <c r="CC2096">
        <v>2.3199999999999998</v>
      </c>
      <c r="CD2096">
        <v>3.37</v>
      </c>
      <c r="CE2096">
        <v>3.6</v>
      </c>
      <c r="CF2096">
        <v>1.19</v>
      </c>
      <c r="CG2096">
        <v>1.28</v>
      </c>
      <c r="CH2096">
        <v>7.96</v>
      </c>
      <c r="CI2096">
        <v>-2.1</v>
      </c>
      <c r="CJ2096">
        <v>-16.02</v>
      </c>
      <c r="CK2096">
        <v>5.51</v>
      </c>
      <c r="CL2096">
        <v>7.78</v>
      </c>
      <c r="CM2096">
        <v>8.14</v>
      </c>
      <c r="CN2096">
        <v>169</v>
      </c>
      <c r="CO2096">
        <v>199</v>
      </c>
      <c r="CP2096" s="1">
        <v>1361</v>
      </c>
      <c r="CQ2096">
        <v>-390</v>
      </c>
      <c r="CR2096" s="1">
        <v>-2992</v>
      </c>
      <c r="CS2096" s="1">
        <v>1028</v>
      </c>
      <c r="CT2096" s="1">
        <v>1533</v>
      </c>
      <c r="CU2096" s="1">
        <v>1741</v>
      </c>
      <c r="CV2096">
        <v>153.03</v>
      </c>
      <c r="CW2096">
        <v>174.42</v>
      </c>
      <c r="CX2096">
        <v>38.43</v>
      </c>
      <c r="CY2096" t="s">
        <v>2</v>
      </c>
      <c r="CZ2096" t="s">
        <v>2</v>
      </c>
      <c r="DA2096">
        <v>41.54</v>
      </c>
      <c r="DB2096">
        <v>27.86</v>
      </c>
      <c r="DC2096">
        <v>24.53</v>
      </c>
      <c r="DD2096">
        <v>1.71</v>
      </c>
      <c r="DE2096">
        <v>2.16</v>
      </c>
      <c r="DF2096">
        <v>2.83</v>
      </c>
      <c r="DG2096">
        <v>2.0299999999999998</v>
      </c>
      <c r="DH2096">
        <v>1.58</v>
      </c>
      <c r="DI2096">
        <v>2.21</v>
      </c>
      <c r="DJ2096">
        <v>2.04</v>
      </c>
      <c r="DK2096">
        <v>1.88</v>
      </c>
      <c r="DL2096" s="6">
        <f>(CM2096*3+CL2096*2+CK2096)/6</f>
        <v>7.581666666666667</v>
      </c>
      <c r="DM2096">
        <f>BH2096+(BH2096*(CG2096-8.25)/8.25)</f>
        <v>511.22424242424268</v>
      </c>
      <c r="DN2096">
        <f>BI2096+(BI2096*(CH2096-8.25)/8.25)</f>
        <v>3321.9733333333334</v>
      </c>
      <c r="DO2096">
        <f>BJ2096+(BJ2096*(CI2096-8.25)/8.25)</f>
        <v>-1079.7818181818175</v>
      </c>
      <c r="DP2096">
        <f>BK2096+(BK2096*(CJ2096-8.25)/8.25)</f>
        <v>-8625.556363636364</v>
      </c>
      <c r="DQ2096">
        <f>BL2096+(BL2096*(CK2096-8.25)/8.25)</f>
        <v>2883.9006060606062</v>
      </c>
      <c r="DR2096">
        <f>BM2096+(BM2096*(CL2096-8.25)/8.25)</f>
        <v>4180.4533333333338</v>
      </c>
      <c r="DS2096">
        <f>BN2096+(BN2096*(CM2096-8.25)/8.25)</f>
        <v>4745.8666666666668</v>
      </c>
      <c r="DT2096" s="8">
        <f>DM2096*10^8/$I2096</f>
        <v>2179.8282512566261</v>
      </c>
      <c r="DU2096" s="8">
        <f>DN2096*10^8/$I2096</f>
        <v>14164.686884922563</v>
      </c>
      <c r="DV2096" s="8">
        <f>DO2096*10^8/$I2096</f>
        <v>-4604.1222562225557</v>
      </c>
      <c r="DW2096" s="8">
        <f>DP2096*10^8/$I2096</f>
        <v>-36778.833795322571</v>
      </c>
      <c r="DX2096" s="8">
        <f>DQ2096*10^8/$I2096</f>
        <v>12296.772127035007</v>
      </c>
      <c r="DY2096" s="8">
        <f>DR2096*10^8/$I2096</f>
        <v>17825.192005463869</v>
      </c>
      <c r="DZ2096" s="8">
        <f>DS2096*10^8/$I2096</f>
        <v>20236.079157044558</v>
      </c>
      <c r="EA2096" s="8">
        <f>DT2096*10^8/$I2096</f>
        <v>9294.6515651214595</v>
      </c>
      <c r="EB2096" s="8">
        <f>DZ2096*0.8</f>
        <v>16188.863325635648</v>
      </c>
      <c r="EC2096" s="10">
        <f>G2096-E2096</f>
        <v>13700</v>
      </c>
      <c r="ED2096" s="4">
        <f>EC2096/E2096*100</f>
        <v>47.241379310344826</v>
      </c>
      <c r="EE2096" s="4">
        <f>DY2096-G2096</f>
        <v>-24874.807994536131</v>
      </c>
      <c r="EF2096" s="12">
        <f>EE2096/G2096</f>
        <v>-0.582548196593352</v>
      </c>
      <c r="EG2096" s="4">
        <f>G2096-F2096</f>
        <v>4300</v>
      </c>
    </row>
    <row r="2097" spans="1:137" x14ac:dyDescent="0.3">
      <c r="A2097">
        <v>2096</v>
      </c>
      <c r="B2097" t="s">
        <v>6197</v>
      </c>
      <c r="C2097" t="s">
        <v>4361</v>
      </c>
      <c r="D2097" t="str">
        <f>VLOOKUP(C2097,Sheet1!$A$2:$B$3197,2,FALSE)</f>
        <v>IT서비스</v>
      </c>
      <c r="E2097">
        <v>670.6</v>
      </c>
      <c r="F2097">
        <v>1500</v>
      </c>
      <c r="G2097" s="7">
        <v>1200</v>
      </c>
      <c r="H2097" t="s">
        <v>2017</v>
      </c>
      <c r="I2097" s="7">
        <f>VALUE(LEFT(H2097,FIND("/",H2097)-1)) + VALUE(MID(H2097,FIND("/",H2097)+1,LEN(H2097)))</f>
        <v>40464034</v>
      </c>
      <c r="J2097">
        <v>0</v>
      </c>
      <c r="K2097" s="1">
        <f>G2097*I2097/(10^8)</f>
        <v>485.56840799999998</v>
      </c>
      <c r="L2097" s="1">
        <v>2196</v>
      </c>
      <c r="M2097" s="1">
        <v>1461</v>
      </c>
      <c r="N2097" s="1">
        <v>1233</v>
      </c>
      <c r="O2097" s="1">
        <v>1083</v>
      </c>
      <c r="P2097" s="1">
        <v>1200</v>
      </c>
      <c r="Q2097" s="3"/>
      <c r="R2097" s="3"/>
      <c r="S2097" s="3"/>
      <c r="T2097">
        <v>-17</v>
      </c>
      <c r="U2097">
        <v>-67</v>
      </c>
      <c r="V2097">
        <v>29</v>
      </c>
      <c r="W2097">
        <v>5</v>
      </c>
      <c r="X2097">
        <v>-105</v>
      </c>
      <c r="Y2097" s="3"/>
      <c r="Z2097" s="3"/>
      <c r="AA2097" s="3"/>
      <c r="AB2097">
        <v>-18</v>
      </c>
      <c r="AC2097">
        <v>-51</v>
      </c>
      <c r="AD2097">
        <v>177</v>
      </c>
      <c r="AE2097">
        <v>13</v>
      </c>
      <c r="AF2097">
        <v>-135</v>
      </c>
      <c r="AG2097" s="3"/>
      <c r="AH2097" s="3"/>
      <c r="AI2097" s="3"/>
      <c r="AJ2097" s="1">
        <v>1036</v>
      </c>
      <c r="AK2097">
        <v>755</v>
      </c>
      <c r="AL2097">
        <v>787</v>
      </c>
      <c r="AM2097">
        <v>824</v>
      </c>
      <c r="AN2097" s="1">
        <v>1143</v>
      </c>
      <c r="AO2097" s="3"/>
      <c r="AP2097" s="3"/>
      <c r="AQ2097" s="3"/>
      <c r="AR2097">
        <v>750</v>
      </c>
      <c r="AS2097">
        <v>490</v>
      </c>
      <c r="AT2097">
        <v>347</v>
      </c>
      <c r="AU2097">
        <v>381</v>
      </c>
      <c r="AV2097">
        <v>864</v>
      </c>
      <c r="AW2097" s="3"/>
      <c r="AX2097" s="3"/>
      <c r="AY2097" s="3"/>
      <c r="AZ2097">
        <v>285</v>
      </c>
      <c r="BA2097">
        <v>266</v>
      </c>
      <c r="BB2097">
        <v>441</v>
      </c>
      <c r="BC2097">
        <v>443</v>
      </c>
      <c r="BD2097">
        <v>278</v>
      </c>
      <c r="BE2097" s="3"/>
      <c r="BF2097" s="3"/>
      <c r="BG2097" s="3"/>
      <c r="BH2097">
        <v>285</v>
      </c>
      <c r="BI2097">
        <v>266</v>
      </c>
      <c r="BJ2097">
        <v>441</v>
      </c>
      <c r="BK2097">
        <v>443</v>
      </c>
      <c r="BL2097">
        <v>280</v>
      </c>
      <c r="BM2097" s="3"/>
      <c r="BN2097" s="3"/>
      <c r="BO2097" s="3"/>
      <c r="BP2097">
        <v>405</v>
      </c>
      <c r="BQ2097">
        <v>405</v>
      </c>
      <c r="BR2097">
        <v>405</v>
      </c>
      <c r="BS2097">
        <v>405</v>
      </c>
      <c r="BT2097">
        <v>405</v>
      </c>
      <c r="BU2097" s="3"/>
      <c r="BV2097" s="3"/>
      <c r="BW2097" s="3"/>
      <c r="BX2097">
        <v>-1.77</v>
      </c>
      <c r="BY2097">
        <v>-5.72</v>
      </c>
      <c r="BZ2097">
        <v>22.94</v>
      </c>
      <c r="CA2097">
        <v>1.62</v>
      </c>
      <c r="CB2097">
        <v>-13.69</v>
      </c>
      <c r="CC2097" s="3"/>
      <c r="CD2097" s="3"/>
      <c r="CE2097" s="3"/>
      <c r="CF2097">
        <v>-6.3</v>
      </c>
      <c r="CG2097">
        <v>-18.59</v>
      </c>
      <c r="CH2097">
        <v>50.09</v>
      </c>
      <c r="CI2097">
        <v>2.96</v>
      </c>
      <c r="CJ2097">
        <v>-42.16</v>
      </c>
      <c r="CK2097" s="3"/>
      <c r="CL2097" s="3"/>
      <c r="CM2097" s="3"/>
      <c r="CN2097">
        <v>-45</v>
      </c>
      <c r="CO2097">
        <v>-127</v>
      </c>
      <c r="CP2097">
        <v>437</v>
      </c>
      <c r="CQ2097">
        <v>32</v>
      </c>
      <c r="CR2097">
        <v>-377</v>
      </c>
      <c r="CS2097" s="3"/>
      <c r="CT2097" s="3"/>
      <c r="CU2097" s="3"/>
      <c r="CV2097" t="s">
        <v>2</v>
      </c>
      <c r="CW2097" t="s">
        <v>2</v>
      </c>
      <c r="CX2097">
        <v>2.95</v>
      </c>
      <c r="CY2097">
        <v>53.53</v>
      </c>
      <c r="CZ2097" t="s">
        <v>2</v>
      </c>
      <c r="DA2097" s="3"/>
      <c r="DB2097" s="3"/>
      <c r="DC2097" s="3"/>
      <c r="DD2097">
        <v>2.71</v>
      </c>
      <c r="DE2097">
        <v>1.88</v>
      </c>
      <c r="DF2097">
        <v>1.19</v>
      </c>
      <c r="DG2097">
        <v>1.58</v>
      </c>
      <c r="DH2097">
        <v>1.92</v>
      </c>
      <c r="DI2097" s="3"/>
      <c r="DJ2097" s="3"/>
      <c r="DK2097" s="3"/>
      <c r="DL2097" s="6">
        <f>(CM2097*3+CL2097*2+CK2097)/6</f>
        <v>0</v>
      </c>
      <c r="DM2097">
        <f>BH2097+(BH2097*(CG2097-8.25)/8.25)</f>
        <v>-642.19999999999993</v>
      </c>
      <c r="DN2097">
        <f>BI2097+(BI2097*(CH2097-8.25)/8.25)</f>
        <v>1615.0230303030303</v>
      </c>
      <c r="DO2097">
        <f>BJ2097+(BJ2097*(CI2097-8.25)/8.25)</f>
        <v>158.22545454545457</v>
      </c>
      <c r="DP2097">
        <f>BK2097+(BK2097*(CJ2097-8.25)/8.25)</f>
        <v>-2263.8642424242421</v>
      </c>
      <c r="DQ2097">
        <f>BL2097+(BL2097*(CK2097-8.25)/8.25)</f>
        <v>0</v>
      </c>
      <c r="DR2097">
        <f>BM2097+(BM2097*(CL2097-8.25)/8.25)</f>
        <v>0</v>
      </c>
      <c r="DS2097">
        <f>BN2097+(BN2097*(CM2097-8.25)/8.25)</f>
        <v>0</v>
      </c>
      <c r="DT2097" s="8">
        <f>DM2097*10^8/$I2097</f>
        <v>-1587.0884252420308</v>
      </c>
      <c r="DU2097" s="8">
        <f>DN2097*10^8/$I2097</f>
        <v>3991.2556180212541</v>
      </c>
      <c r="DV2097" s="8">
        <f>DO2097*10^8/$I2097</f>
        <v>391.02738630917162</v>
      </c>
      <c r="DW2097" s="8">
        <f>DP2097*10^8/$I2097</f>
        <v>-5594.7566731093639</v>
      </c>
      <c r="DX2097" s="8">
        <f>DQ2097*10^8/$I2097</f>
        <v>0</v>
      </c>
      <c r="DY2097" s="8">
        <f>DR2097*10^8/$I2097</f>
        <v>0</v>
      </c>
      <c r="DZ2097" s="8">
        <f>DS2097*10^8/$I2097</f>
        <v>0</v>
      </c>
      <c r="EA2097" s="8">
        <f>DT2097*10^8/$I2097</f>
        <v>-3922.2199774793353</v>
      </c>
      <c r="EB2097" s="8">
        <f>DZ2097*0.8</f>
        <v>0</v>
      </c>
      <c r="EC2097" s="10">
        <f>G2097-E2097</f>
        <v>529.4</v>
      </c>
      <c r="ED2097" s="4">
        <f>EC2097/E2097*100</f>
        <v>78.944229048613181</v>
      </c>
      <c r="EE2097" s="4">
        <f>DY2097-G2097</f>
        <v>-1200</v>
      </c>
      <c r="EF2097" s="12">
        <f>EE2097/G2097</f>
        <v>-1</v>
      </c>
      <c r="EG2097" s="4">
        <f>G2097-F2097</f>
        <v>-300</v>
      </c>
    </row>
    <row r="2098" spans="1:137" x14ac:dyDescent="0.3">
      <c r="A2098">
        <v>2097</v>
      </c>
      <c r="B2098" t="s">
        <v>6333</v>
      </c>
      <c r="C2098" t="s">
        <v>4362</v>
      </c>
      <c r="D2098" t="str">
        <f>VLOOKUP(C2098,Sheet1!$A$2:$B$3197,2,FALSE)</f>
        <v>비철금속</v>
      </c>
      <c r="E2098">
        <v>1740</v>
      </c>
      <c r="F2098">
        <v>1975</v>
      </c>
      <c r="G2098" s="7">
        <v>2000</v>
      </c>
      <c r="H2098" t="s">
        <v>2018</v>
      </c>
      <c r="I2098" s="7">
        <f>VALUE(LEFT(H2098,FIND("/",H2098)-1)) + VALUE(MID(H2098,FIND("/",H2098)+1,LEN(H2098)))</f>
        <v>33832921</v>
      </c>
      <c r="J2098">
        <v>0</v>
      </c>
      <c r="K2098" s="1">
        <f>G2098*I2098/(10^8)</f>
        <v>676.65841999999998</v>
      </c>
      <c r="L2098" s="1">
        <v>1157</v>
      </c>
      <c r="M2098" s="1">
        <v>1262</v>
      </c>
      <c r="N2098" s="1">
        <v>1137</v>
      </c>
      <c r="O2098" s="1">
        <v>1097</v>
      </c>
      <c r="P2098">
        <v>939</v>
      </c>
      <c r="Q2098" s="3"/>
      <c r="R2098" s="3"/>
      <c r="S2098" s="3"/>
      <c r="T2098">
        <v>104</v>
      </c>
      <c r="U2098">
        <v>86</v>
      </c>
      <c r="V2098">
        <v>62</v>
      </c>
      <c r="W2098">
        <v>57</v>
      </c>
      <c r="X2098">
        <v>-10</v>
      </c>
      <c r="Y2098" s="3"/>
      <c r="Z2098" s="3"/>
      <c r="AA2098" s="3"/>
      <c r="AB2098">
        <v>71</v>
      </c>
      <c r="AC2098">
        <v>67</v>
      </c>
      <c r="AD2098">
        <v>32</v>
      </c>
      <c r="AE2098">
        <v>19</v>
      </c>
      <c r="AF2098">
        <v>88</v>
      </c>
      <c r="AG2098" s="3"/>
      <c r="AH2098" s="3"/>
      <c r="AI2098" s="3"/>
      <c r="AJ2098" s="1">
        <v>1512</v>
      </c>
      <c r="AK2098" s="1">
        <v>1537</v>
      </c>
      <c r="AL2098" s="1">
        <v>1462</v>
      </c>
      <c r="AM2098" s="1">
        <v>1572</v>
      </c>
      <c r="AN2098" s="1">
        <v>1747</v>
      </c>
      <c r="AO2098" s="3"/>
      <c r="AP2098" s="3"/>
      <c r="AQ2098" s="3"/>
      <c r="AR2098">
        <v>843</v>
      </c>
      <c r="AS2098">
        <v>784</v>
      </c>
      <c r="AT2098">
        <v>681</v>
      </c>
      <c r="AU2098">
        <v>781</v>
      </c>
      <c r="AV2098">
        <v>920</v>
      </c>
      <c r="AW2098" s="3"/>
      <c r="AX2098" s="3"/>
      <c r="AY2098" s="3"/>
      <c r="AZ2098">
        <v>669</v>
      </c>
      <c r="BA2098">
        <v>753</v>
      </c>
      <c r="BB2098">
        <v>781</v>
      </c>
      <c r="BC2098">
        <v>792</v>
      </c>
      <c r="BD2098">
        <v>828</v>
      </c>
      <c r="BE2098" s="3"/>
      <c r="BF2098" s="3"/>
      <c r="BG2098" s="3"/>
      <c r="BH2098">
        <v>602</v>
      </c>
      <c r="BI2098">
        <v>679</v>
      </c>
      <c r="BJ2098">
        <v>701</v>
      </c>
      <c r="BK2098">
        <v>725</v>
      </c>
      <c r="BL2098">
        <v>761</v>
      </c>
      <c r="BM2098" s="3"/>
      <c r="BN2098" s="3"/>
      <c r="BO2098" s="3"/>
      <c r="BP2098">
        <v>162</v>
      </c>
      <c r="BQ2098">
        <v>169</v>
      </c>
      <c r="BR2098">
        <v>169</v>
      </c>
      <c r="BS2098">
        <v>169</v>
      </c>
      <c r="BT2098">
        <v>169</v>
      </c>
      <c r="BU2098" s="3"/>
      <c r="BV2098" s="3"/>
      <c r="BW2098" s="3"/>
      <c r="BX2098">
        <v>5.12</v>
      </c>
      <c r="BY2098">
        <v>4.43</v>
      </c>
      <c r="BZ2098">
        <v>2.14</v>
      </c>
      <c r="CA2098">
        <v>1.27</v>
      </c>
      <c r="CB2098">
        <v>5.28</v>
      </c>
      <c r="CC2098" s="3"/>
      <c r="CD2098" s="3"/>
      <c r="CE2098" s="3"/>
      <c r="CF2098">
        <v>11.96</v>
      </c>
      <c r="CG2098">
        <v>9.5</v>
      </c>
      <c r="CH2098">
        <v>4.37</v>
      </c>
      <c r="CI2098">
        <v>2.95</v>
      </c>
      <c r="CJ2098">
        <v>11.85</v>
      </c>
      <c r="CK2098" s="3"/>
      <c r="CL2098" s="3"/>
      <c r="CM2098" s="3"/>
      <c r="CN2098">
        <v>206</v>
      </c>
      <c r="CO2098">
        <v>180</v>
      </c>
      <c r="CP2098">
        <v>89</v>
      </c>
      <c r="CQ2098">
        <v>62</v>
      </c>
      <c r="CR2098">
        <v>260</v>
      </c>
      <c r="CS2098" s="3"/>
      <c r="CT2098" s="3"/>
      <c r="CU2098" s="3"/>
      <c r="CV2098">
        <v>12.31</v>
      </c>
      <c r="CW2098">
        <v>8.76</v>
      </c>
      <c r="CX2098">
        <v>22.63</v>
      </c>
      <c r="CY2098">
        <v>30.42</v>
      </c>
      <c r="CZ2098">
        <v>6.67</v>
      </c>
      <c r="DA2098" s="3"/>
      <c r="DB2098" s="3"/>
      <c r="DC2098" s="3"/>
      <c r="DD2098">
        <v>1.36</v>
      </c>
      <c r="DE2098">
        <v>0.78</v>
      </c>
      <c r="DF2098">
        <v>0.97</v>
      </c>
      <c r="DG2098">
        <v>0.88</v>
      </c>
      <c r="DH2098">
        <v>0.74</v>
      </c>
      <c r="DI2098" s="3"/>
      <c r="DJ2098" s="3"/>
      <c r="DK2098" s="3"/>
      <c r="DL2098" s="6">
        <f>(CM2098*3+CL2098*2+CK2098)/6</f>
        <v>0</v>
      </c>
      <c r="DM2098">
        <f>BH2098+(BH2098*(CG2098-8.25)/8.25)</f>
        <v>693.21212121212125</v>
      </c>
      <c r="DN2098">
        <f>BI2098+(BI2098*(CH2098-8.25)/8.25)</f>
        <v>359.66424242424245</v>
      </c>
      <c r="DO2098">
        <f>BJ2098+(BJ2098*(CI2098-8.25)/8.25)</f>
        <v>250.66060606060609</v>
      </c>
      <c r="DP2098">
        <f>BK2098+(BK2098*(CJ2098-8.25)/8.25)</f>
        <v>1041.3636363636363</v>
      </c>
      <c r="DQ2098">
        <f>BL2098+(BL2098*(CK2098-8.25)/8.25)</f>
        <v>0</v>
      </c>
      <c r="DR2098">
        <f>BM2098+(BM2098*(CL2098-8.25)/8.25)</f>
        <v>0</v>
      </c>
      <c r="DS2098">
        <f>BN2098+(BN2098*(CM2098-8.25)/8.25)</f>
        <v>0</v>
      </c>
      <c r="DT2098" s="8">
        <f>DM2098*10^8/$I2098</f>
        <v>2048.927791993252</v>
      </c>
      <c r="DU2098" s="8">
        <f>DN2098*10^8/$I2098</f>
        <v>1063.0599776597548</v>
      </c>
      <c r="DV2098" s="8">
        <f>DO2098*10^8/$I2098</f>
        <v>740.87781560630276</v>
      </c>
      <c r="DW2098" s="8">
        <f>DP2098*10^8/$I2098</f>
        <v>3077.9595896069286</v>
      </c>
      <c r="DX2098" s="8">
        <f>DQ2098*10^8/$I2098</f>
        <v>0</v>
      </c>
      <c r="DY2098" s="8">
        <f>DR2098*10^8/$I2098</f>
        <v>0</v>
      </c>
      <c r="DZ2098" s="8">
        <f>DS2098*10^8/$I2098</f>
        <v>0</v>
      </c>
      <c r="EA2098" s="8">
        <f>DT2098*10^8/$I2098</f>
        <v>6056.0180186430016</v>
      </c>
      <c r="EB2098" s="8">
        <f>DZ2098*0.8</f>
        <v>0</v>
      </c>
      <c r="EC2098" s="10">
        <f>G2098-E2098</f>
        <v>260</v>
      </c>
      <c r="ED2098" s="4">
        <f>EC2098/E2098*100</f>
        <v>14.942528735632186</v>
      </c>
      <c r="EE2098" s="4">
        <f>DY2098-G2098</f>
        <v>-2000</v>
      </c>
      <c r="EF2098" s="12">
        <f>EE2098/G2098</f>
        <v>-1</v>
      </c>
      <c r="EG2098" s="4">
        <f>G2098-F2098</f>
        <v>25</v>
      </c>
    </row>
    <row r="2099" spans="1:137" x14ac:dyDescent="0.3">
      <c r="A2099">
        <v>2098</v>
      </c>
      <c r="B2099" t="s">
        <v>7603</v>
      </c>
      <c r="C2099" t="s">
        <v>4363</v>
      </c>
      <c r="D2099" t="str">
        <f>VLOOKUP(C2099,Sheet1!$A$2:$B$3197,2,FALSE)</f>
        <v>제약</v>
      </c>
      <c r="E2099" s="7">
        <v>16700</v>
      </c>
      <c r="F2099" s="7">
        <v>19850</v>
      </c>
      <c r="G2099" s="7">
        <v>19650</v>
      </c>
      <c r="H2099" t="s">
        <v>2019</v>
      </c>
      <c r="I2099" s="7">
        <f>VALUE(LEFT(H2099,FIND("/",H2099)-1)) + VALUE(MID(H2099,FIND("/",H2099)+1,LEN(H2099)))</f>
        <v>3800000</v>
      </c>
      <c r="J2099">
        <v>0</v>
      </c>
      <c r="K2099" s="1">
        <f>G2099*I2099/(10^8)</f>
        <v>746.7</v>
      </c>
      <c r="L2099">
        <v>308</v>
      </c>
      <c r="M2099">
        <v>240</v>
      </c>
      <c r="N2099">
        <v>251</v>
      </c>
      <c r="O2099">
        <v>251</v>
      </c>
      <c r="P2099">
        <v>248</v>
      </c>
      <c r="Q2099" s="3"/>
      <c r="R2099" s="3"/>
      <c r="S2099" s="3"/>
      <c r="T2099">
        <v>49</v>
      </c>
      <c r="U2099">
        <v>20</v>
      </c>
      <c r="V2099">
        <v>34</v>
      </c>
      <c r="W2099">
        <v>34</v>
      </c>
      <c r="X2099">
        <v>22</v>
      </c>
      <c r="Y2099" s="3"/>
      <c r="Z2099" s="3"/>
      <c r="AA2099" s="3"/>
      <c r="AB2099">
        <v>45</v>
      </c>
      <c r="AC2099">
        <v>16</v>
      </c>
      <c r="AD2099">
        <v>32</v>
      </c>
      <c r="AE2099">
        <v>25</v>
      </c>
      <c r="AF2099">
        <v>15</v>
      </c>
      <c r="AG2099" s="3"/>
      <c r="AH2099" s="3"/>
      <c r="AI2099" s="3"/>
      <c r="AJ2099">
        <v>356</v>
      </c>
      <c r="AK2099">
        <v>348</v>
      </c>
      <c r="AL2099">
        <v>381</v>
      </c>
      <c r="AM2099">
        <v>510</v>
      </c>
      <c r="AN2099">
        <v>623</v>
      </c>
      <c r="AO2099" s="3"/>
      <c r="AP2099" s="3"/>
      <c r="AQ2099" s="3"/>
      <c r="AR2099">
        <v>66</v>
      </c>
      <c r="AS2099">
        <v>45</v>
      </c>
      <c r="AT2099">
        <v>51</v>
      </c>
      <c r="AU2099">
        <v>163</v>
      </c>
      <c r="AV2099">
        <v>260</v>
      </c>
      <c r="AW2099" s="3"/>
      <c r="AX2099" s="3"/>
      <c r="AY2099" s="3"/>
      <c r="AZ2099">
        <v>290</v>
      </c>
      <c r="BA2099">
        <v>303</v>
      </c>
      <c r="BB2099">
        <v>330</v>
      </c>
      <c r="BC2099">
        <v>347</v>
      </c>
      <c r="BD2099">
        <v>363</v>
      </c>
      <c r="BE2099" s="3"/>
      <c r="BF2099" s="3"/>
      <c r="BG2099" s="3"/>
      <c r="BH2099">
        <v>290</v>
      </c>
      <c r="BI2099">
        <v>303</v>
      </c>
      <c r="BJ2099">
        <v>330</v>
      </c>
      <c r="BK2099">
        <v>347</v>
      </c>
      <c r="BL2099">
        <v>363</v>
      </c>
      <c r="BM2099" s="3"/>
      <c r="BN2099" s="3"/>
      <c r="BO2099" s="3"/>
      <c r="BP2099">
        <v>19</v>
      </c>
      <c r="BQ2099">
        <v>19</v>
      </c>
      <c r="BR2099">
        <v>19</v>
      </c>
      <c r="BS2099">
        <v>19</v>
      </c>
      <c r="BT2099">
        <v>19</v>
      </c>
      <c r="BU2099" s="3"/>
      <c r="BV2099" s="3"/>
      <c r="BW2099" s="3"/>
      <c r="BX2099">
        <v>13.22</v>
      </c>
      <c r="BY2099">
        <v>4.43</v>
      </c>
      <c r="BZ2099">
        <v>8.6999999999999993</v>
      </c>
      <c r="CA2099">
        <v>5.55</v>
      </c>
      <c r="CB2099">
        <v>2.68</v>
      </c>
      <c r="CC2099" s="3"/>
      <c r="CD2099" s="3"/>
      <c r="CE2099" s="3"/>
      <c r="CF2099">
        <v>16.62</v>
      </c>
      <c r="CG2099">
        <v>5.25</v>
      </c>
      <c r="CH2099">
        <v>10.02</v>
      </c>
      <c r="CI2099">
        <v>7.3</v>
      </c>
      <c r="CJ2099">
        <v>4.28</v>
      </c>
      <c r="CK2099" s="3"/>
      <c r="CL2099" s="3"/>
      <c r="CM2099" s="3"/>
      <c r="CN2099" s="1">
        <v>1183</v>
      </c>
      <c r="CO2099">
        <v>410</v>
      </c>
      <c r="CP2099">
        <v>834</v>
      </c>
      <c r="CQ2099">
        <v>650</v>
      </c>
      <c r="CR2099">
        <v>400</v>
      </c>
      <c r="CS2099" s="3"/>
      <c r="CT2099" s="3"/>
      <c r="CU2099" s="3"/>
      <c r="CV2099">
        <v>10.81</v>
      </c>
      <c r="CW2099">
        <v>25.91</v>
      </c>
      <c r="CX2099">
        <v>21.1</v>
      </c>
      <c r="CY2099">
        <v>24.45</v>
      </c>
      <c r="CZ2099">
        <v>40.54</v>
      </c>
      <c r="DA2099" s="3"/>
      <c r="DB2099" s="3"/>
      <c r="DC2099" s="3"/>
      <c r="DD2099">
        <v>1.68</v>
      </c>
      <c r="DE2099">
        <v>1.33</v>
      </c>
      <c r="DF2099">
        <v>2.0299999999999998</v>
      </c>
      <c r="DG2099">
        <v>1.74</v>
      </c>
      <c r="DH2099">
        <v>1.7</v>
      </c>
      <c r="DI2099" s="3"/>
      <c r="DJ2099" s="3"/>
      <c r="DK2099" s="3"/>
      <c r="DL2099" s="6">
        <f>(CM2099*3+CL2099*2+CK2099)/6</f>
        <v>0</v>
      </c>
      <c r="DM2099">
        <f>BH2099+(BH2099*(CG2099-8.25)/8.25)</f>
        <v>184.54545454545456</v>
      </c>
      <c r="DN2099">
        <f>BI2099+(BI2099*(CH2099-8.25)/8.25)</f>
        <v>368.00727272727272</v>
      </c>
      <c r="DO2099">
        <f>BJ2099+(BJ2099*(CI2099-8.25)/8.25)</f>
        <v>292</v>
      </c>
      <c r="DP2099">
        <f>BK2099+(BK2099*(CJ2099-8.25)/8.25)</f>
        <v>180.01939393939395</v>
      </c>
      <c r="DQ2099">
        <f>BL2099+(BL2099*(CK2099-8.25)/8.25)</f>
        <v>0</v>
      </c>
      <c r="DR2099">
        <f>BM2099+(BM2099*(CL2099-8.25)/8.25)</f>
        <v>0</v>
      </c>
      <c r="DS2099">
        <f>BN2099+(BN2099*(CM2099-8.25)/8.25)</f>
        <v>0</v>
      </c>
      <c r="DT2099" s="8">
        <f>DM2099*10^8/$I2099</f>
        <v>4856.4593301435407</v>
      </c>
      <c r="DU2099" s="8">
        <f>DN2099*10^8/$I2099</f>
        <v>9684.4019138755975</v>
      </c>
      <c r="DV2099" s="8">
        <f>DO2099*10^8/$I2099</f>
        <v>7684.2105263157891</v>
      </c>
      <c r="DW2099" s="8">
        <f>DP2099*10^8/$I2099</f>
        <v>4737.3524720893147</v>
      </c>
      <c r="DX2099" s="8">
        <f>DQ2099*10^8/$I2099</f>
        <v>0</v>
      </c>
      <c r="DY2099" s="8">
        <f>DR2099*10^8/$I2099</f>
        <v>0</v>
      </c>
      <c r="DZ2099" s="8">
        <f>DS2099*10^8/$I2099</f>
        <v>0</v>
      </c>
      <c r="EA2099" s="8">
        <f>DT2099*10^8/$I2099</f>
        <v>127801.56131956686</v>
      </c>
      <c r="EB2099" s="8">
        <f>DZ2099*0.8</f>
        <v>0</v>
      </c>
      <c r="EC2099" s="10">
        <f>G2099-E2099</f>
        <v>2950</v>
      </c>
      <c r="ED2099" s="4">
        <f>EC2099/E2099*100</f>
        <v>17.664670658682635</v>
      </c>
      <c r="EE2099" s="4">
        <f>DY2099-G2099</f>
        <v>-19650</v>
      </c>
      <c r="EF2099" s="12">
        <f>EE2099/G2099</f>
        <v>-1</v>
      </c>
      <c r="EG2099" s="4">
        <f>G2099-F2099</f>
        <v>-200</v>
      </c>
    </row>
    <row r="2100" spans="1:137" x14ac:dyDescent="0.3">
      <c r="A2100">
        <v>2099</v>
      </c>
      <c r="B2100" t="s">
        <v>6538</v>
      </c>
      <c r="C2100" t="s">
        <v>4364</v>
      </c>
      <c r="D2100" t="str">
        <f>VLOOKUP(C2100,Sheet1!$A$2:$B$3197,2,FALSE)</f>
        <v>자동차부품</v>
      </c>
      <c r="E2100">
        <v>2180</v>
      </c>
      <c r="F2100">
        <v>3125</v>
      </c>
      <c r="G2100" s="7">
        <v>2935</v>
      </c>
      <c r="H2100" t="s">
        <v>2020</v>
      </c>
      <c r="I2100" s="7">
        <f>VALUE(LEFT(H2100,FIND("/",H2100)-1)) + VALUE(MID(H2100,FIND("/",H2100)+1,LEN(H2100)))</f>
        <v>25669370</v>
      </c>
      <c r="J2100" s="1">
        <v>13310</v>
      </c>
      <c r="K2100" s="1">
        <f>G2100*I2100/(10^8)</f>
        <v>753.39600949999999</v>
      </c>
      <c r="L2100" s="1">
        <v>10931</v>
      </c>
      <c r="M2100" s="1">
        <v>10426</v>
      </c>
      <c r="N2100" s="1">
        <v>10843</v>
      </c>
      <c r="O2100" s="1">
        <v>12163</v>
      </c>
      <c r="P2100" s="1">
        <v>12918</v>
      </c>
      <c r="Q2100" s="3"/>
      <c r="R2100" s="3"/>
      <c r="S2100" s="3"/>
      <c r="T2100">
        <v>84</v>
      </c>
      <c r="U2100">
        <v>-35</v>
      </c>
      <c r="V2100">
        <v>-37</v>
      </c>
      <c r="W2100">
        <v>109</v>
      </c>
      <c r="X2100">
        <v>23</v>
      </c>
      <c r="Y2100" s="3"/>
      <c r="Z2100" s="3"/>
      <c r="AA2100" s="3"/>
      <c r="AB2100">
        <v>51</v>
      </c>
      <c r="AC2100">
        <v>-90</v>
      </c>
      <c r="AD2100">
        <v>-120</v>
      </c>
      <c r="AE2100">
        <v>-5</v>
      </c>
      <c r="AF2100">
        <v>-65</v>
      </c>
      <c r="AG2100" s="3"/>
      <c r="AH2100" s="3"/>
      <c r="AI2100" s="3"/>
      <c r="AJ2100" s="1">
        <v>5924</v>
      </c>
      <c r="AK2100" s="1">
        <v>5797</v>
      </c>
      <c r="AL2100" s="1">
        <v>6132</v>
      </c>
      <c r="AM2100" s="1">
        <v>6281</v>
      </c>
      <c r="AN2100" s="1">
        <v>6313</v>
      </c>
      <c r="AO2100" s="3"/>
      <c r="AP2100" s="3"/>
      <c r="AQ2100" s="3"/>
      <c r="AR2100" s="1">
        <v>4559</v>
      </c>
      <c r="AS2100" s="1">
        <v>4493</v>
      </c>
      <c r="AT2100" s="1">
        <v>4950</v>
      </c>
      <c r="AU2100" s="1">
        <v>5106</v>
      </c>
      <c r="AV2100" s="1">
        <v>5216</v>
      </c>
      <c r="AW2100" s="3"/>
      <c r="AX2100" s="3"/>
      <c r="AY2100" s="3"/>
      <c r="AZ2100" s="1">
        <v>1365</v>
      </c>
      <c r="BA2100" s="1">
        <v>1304</v>
      </c>
      <c r="BB2100" s="1">
        <v>1182</v>
      </c>
      <c r="BC2100" s="1">
        <v>1175</v>
      </c>
      <c r="BD2100" s="1">
        <v>1097</v>
      </c>
      <c r="BE2100" s="3"/>
      <c r="BF2100" s="3"/>
      <c r="BG2100" s="3"/>
      <c r="BH2100" s="1">
        <v>1288</v>
      </c>
      <c r="BI2100" s="1">
        <v>1226</v>
      </c>
      <c r="BJ2100" s="1">
        <v>1106</v>
      </c>
      <c r="BK2100" s="1">
        <v>1097</v>
      </c>
      <c r="BL2100" s="1">
        <v>1024</v>
      </c>
      <c r="BM2100" s="3"/>
      <c r="BN2100" s="3"/>
      <c r="BO2100" s="3"/>
      <c r="BP2100">
        <v>113</v>
      </c>
      <c r="BQ2100">
        <v>113</v>
      </c>
      <c r="BR2100">
        <v>128</v>
      </c>
      <c r="BS2100">
        <v>128</v>
      </c>
      <c r="BT2100">
        <v>128</v>
      </c>
      <c r="BU2100" s="3"/>
      <c r="BV2100" s="3"/>
      <c r="BW2100" s="3"/>
      <c r="BX2100">
        <v>0.87</v>
      </c>
      <c r="BY2100">
        <v>-1.54</v>
      </c>
      <c r="BZ2100">
        <v>-2.0099999999999998</v>
      </c>
      <c r="CA2100">
        <v>-0.09</v>
      </c>
      <c r="CB2100">
        <v>-1.03</v>
      </c>
      <c r="CC2100" s="3"/>
      <c r="CD2100" s="3"/>
      <c r="CE2100" s="3"/>
      <c r="CF2100">
        <v>3.44</v>
      </c>
      <c r="CG2100">
        <v>-7.18</v>
      </c>
      <c r="CH2100">
        <v>-10.52</v>
      </c>
      <c r="CI2100">
        <v>-0.75</v>
      </c>
      <c r="CJ2100">
        <v>-5.9</v>
      </c>
      <c r="CK2100" s="3"/>
      <c r="CL2100" s="3"/>
      <c r="CM2100" s="3"/>
      <c r="CN2100">
        <v>191</v>
      </c>
      <c r="CO2100">
        <v>-398</v>
      </c>
      <c r="CP2100">
        <v>-501</v>
      </c>
      <c r="CQ2100">
        <v>-32</v>
      </c>
      <c r="CR2100">
        <v>-244</v>
      </c>
      <c r="CS2100" s="3"/>
      <c r="CT2100" s="3"/>
      <c r="CU2100" s="3"/>
      <c r="CV2100">
        <v>13.36</v>
      </c>
      <c r="CW2100" t="s">
        <v>2</v>
      </c>
      <c r="CX2100" t="s">
        <v>2</v>
      </c>
      <c r="CY2100" t="s">
        <v>2</v>
      </c>
      <c r="CZ2100" t="s">
        <v>2</v>
      </c>
      <c r="DA2100" s="3"/>
      <c r="DB2100" s="3"/>
      <c r="DC2100" s="3"/>
      <c r="DD2100">
        <v>0.45</v>
      </c>
      <c r="DE2100">
        <v>0.36</v>
      </c>
      <c r="DF2100">
        <v>0.3</v>
      </c>
      <c r="DG2100">
        <v>0.35</v>
      </c>
      <c r="DH2100">
        <v>0.5</v>
      </c>
      <c r="DI2100" s="3"/>
      <c r="DJ2100" s="3"/>
      <c r="DK2100" s="3"/>
      <c r="DL2100" s="6">
        <f>(CM2100*3+CL2100*2+CK2100)/6</f>
        <v>0</v>
      </c>
      <c r="DM2100">
        <f>BH2100+(BH2100*(CG2100-8.25)/8.25)</f>
        <v>-1120.9503030303031</v>
      </c>
      <c r="DN2100">
        <f>BI2100+(BI2100*(CH2100-8.25)/8.25)</f>
        <v>-1563.3357575757577</v>
      </c>
      <c r="DO2100">
        <f>BJ2100+(BJ2100*(CI2100-8.25)/8.25)</f>
        <v>-100.5454545454545</v>
      </c>
      <c r="DP2100">
        <f>BK2100+(BK2100*(CJ2100-8.25)/8.25)</f>
        <v>-784.52121212121233</v>
      </c>
      <c r="DQ2100">
        <f>BL2100+(BL2100*(CK2100-8.25)/8.25)</f>
        <v>0</v>
      </c>
      <c r="DR2100">
        <f>BM2100+(BM2100*(CL2100-8.25)/8.25)</f>
        <v>0</v>
      </c>
      <c r="DS2100">
        <f>BN2100+(BN2100*(CM2100-8.25)/8.25)</f>
        <v>0</v>
      </c>
      <c r="DT2100" s="8">
        <f>DM2100*10^8/$I2100</f>
        <v>-4366.8789028725796</v>
      </c>
      <c r="DU2100" s="8">
        <f>DN2100*10^8/$I2100</f>
        <v>-6090.2770795534043</v>
      </c>
      <c r="DV2100" s="8">
        <f>DO2100*10^8/$I2100</f>
        <v>-391.69428211699199</v>
      </c>
      <c r="DW2100" s="8">
        <f>DP2100*10^8/$I2100</f>
        <v>-3056.2542521347905</v>
      </c>
      <c r="DX2100" s="8">
        <f>DQ2100*10^8/$I2100</f>
        <v>0</v>
      </c>
      <c r="DY2100" s="8">
        <f>DR2100*10^8/$I2100</f>
        <v>0</v>
      </c>
      <c r="DZ2100" s="8">
        <f>DS2100*10^8/$I2100</f>
        <v>0</v>
      </c>
      <c r="EA2100" s="8">
        <f>DT2100*10^8/$I2100</f>
        <v>-17012.022121589191</v>
      </c>
      <c r="EB2100" s="8">
        <f>DZ2100*0.8</f>
        <v>0</v>
      </c>
      <c r="EC2100" s="10">
        <f>G2100-E2100</f>
        <v>755</v>
      </c>
      <c r="ED2100" s="4">
        <f>EC2100/E2100*100</f>
        <v>34.633027522935777</v>
      </c>
      <c r="EE2100" s="4">
        <f>DY2100-G2100</f>
        <v>-2935</v>
      </c>
      <c r="EF2100" s="12">
        <f>EE2100/G2100</f>
        <v>-1</v>
      </c>
      <c r="EG2100" s="4">
        <f>G2100-F2100</f>
        <v>-190</v>
      </c>
    </row>
    <row r="2101" spans="1:137" x14ac:dyDescent="0.3">
      <c r="A2101">
        <v>2100</v>
      </c>
      <c r="B2101" t="s">
        <v>5970</v>
      </c>
      <c r="C2101" t="s">
        <v>4365</v>
      </c>
      <c r="D2101" t="str">
        <f>VLOOKUP(C2101,Sheet1!$A$2:$B$3197,2,FALSE)</f>
        <v>통신장비</v>
      </c>
      <c r="E2101">
        <v>79500</v>
      </c>
      <c r="F2101">
        <v>49050</v>
      </c>
      <c r="G2101" s="7">
        <v>50500</v>
      </c>
      <c r="H2101" t="s">
        <v>2021</v>
      </c>
      <c r="I2101" s="7">
        <f>VALUE(LEFT(H2101,FIND("/",H2101)-1)) + VALUE(MID(H2101,FIND("/",H2101)+1,LEN(H2101)))</f>
        <v>39820883</v>
      </c>
      <c r="J2101" s="1">
        <v>6574</v>
      </c>
      <c r="K2101" s="1">
        <f>G2101*I2101/(10^8)</f>
        <v>20109.545914999999</v>
      </c>
      <c r="L2101" s="1">
        <v>2105</v>
      </c>
      <c r="M2101" s="1">
        <v>2037</v>
      </c>
      <c r="N2101" s="1">
        <v>2963</v>
      </c>
      <c r="O2101" s="1">
        <v>6829</v>
      </c>
      <c r="P2101" s="1">
        <v>3385</v>
      </c>
      <c r="Q2101" s="1">
        <v>5092</v>
      </c>
      <c r="R2101" s="1">
        <v>7798</v>
      </c>
      <c r="S2101" s="1">
        <v>8172</v>
      </c>
      <c r="T2101">
        <v>-145</v>
      </c>
      <c r="U2101">
        <v>-30</v>
      </c>
      <c r="V2101">
        <v>-262</v>
      </c>
      <c r="W2101" s="1">
        <v>1378</v>
      </c>
      <c r="X2101">
        <v>327</v>
      </c>
      <c r="Y2101">
        <v>811</v>
      </c>
      <c r="Z2101" s="1">
        <v>1626</v>
      </c>
      <c r="AA2101" s="1">
        <v>1649</v>
      </c>
      <c r="AB2101">
        <v>37</v>
      </c>
      <c r="AC2101">
        <v>-87</v>
      </c>
      <c r="AD2101">
        <v>-313</v>
      </c>
      <c r="AE2101" s="1">
        <v>1037</v>
      </c>
      <c r="AF2101">
        <v>266</v>
      </c>
      <c r="AG2101">
        <v>661</v>
      </c>
      <c r="AH2101" s="1">
        <v>1284</v>
      </c>
      <c r="AI2101" s="1">
        <v>1298</v>
      </c>
      <c r="AJ2101" s="1">
        <v>2083</v>
      </c>
      <c r="AK2101" s="1">
        <v>2134</v>
      </c>
      <c r="AL2101" s="1">
        <v>2735</v>
      </c>
      <c r="AM2101" s="1">
        <v>4270</v>
      </c>
      <c r="AN2101" s="1">
        <v>3878</v>
      </c>
      <c r="AO2101" s="1">
        <v>4579</v>
      </c>
      <c r="AP2101" s="1">
        <v>6005</v>
      </c>
      <c r="AQ2101" s="1">
        <v>7034</v>
      </c>
      <c r="AR2101" s="1">
        <v>1627</v>
      </c>
      <c r="AS2101" s="1">
        <v>1621</v>
      </c>
      <c r="AT2101" s="1">
        <v>1873</v>
      </c>
      <c r="AU2101" s="1">
        <v>2093</v>
      </c>
      <c r="AV2101" s="1">
        <v>1438</v>
      </c>
      <c r="AW2101" s="1">
        <v>1496</v>
      </c>
      <c r="AX2101" s="1">
        <v>1638</v>
      </c>
      <c r="AY2101" s="1">
        <v>1347</v>
      </c>
      <c r="AZ2101">
        <v>456</v>
      </c>
      <c r="BA2101">
        <v>513</v>
      </c>
      <c r="BB2101">
        <v>862</v>
      </c>
      <c r="BC2101" s="1">
        <v>2178</v>
      </c>
      <c r="BD2101" s="1">
        <v>2440</v>
      </c>
      <c r="BE2101" s="1">
        <v>3083</v>
      </c>
      <c r="BF2101" s="1">
        <v>4367</v>
      </c>
      <c r="BG2101" s="1">
        <v>5687</v>
      </c>
      <c r="BH2101">
        <v>456</v>
      </c>
      <c r="BI2101">
        <v>513</v>
      </c>
      <c r="BJ2101">
        <v>862</v>
      </c>
      <c r="BK2101" s="1">
        <v>2178</v>
      </c>
      <c r="BL2101" s="1">
        <v>2440</v>
      </c>
      <c r="BM2101" s="1">
        <v>3083</v>
      </c>
      <c r="BN2101" s="1">
        <v>4367</v>
      </c>
      <c r="BO2101" s="1">
        <v>5687</v>
      </c>
      <c r="BP2101">
        <v>81</v>
      </c>
      <c r="BQ2101">
        <v>81</v>
      </c>
      <c r="BR2101">
        <v>94</v>
      </c>
      <c r="BS2101">
        <v>199</v>
      </c>
      <c r="BT2101">
        <v>199</v>
      </c>
      <c r="BU2101">
        <v>199</v>
      </c>
      <c r="BV2101">
        <v>199</v>
      </c>
      <c r="BW2101">
        <v>199</v>
      </c>
      <c r="BX2101">
        <v>1.4</v>
      </c>
      <c r="BY2101">
        <v>-4.12</v>
      </c>
      <c r="BZ2101">
        <v>-12.85</v>
      </c>
      <c r="CA2101">
        <v>29.62</v>
      </c>
      <c r="CB2101">
        <v>6.54</v>
      </c>
      <c r="CC2101">
        <v>15.63</v>
      </c>
      <c r="CD2101">
        <v>24.27</v>
      </c>
      <c r="CE2101">
        <v>19.91</v>
      </c>
      <c r="CF2101">
        <v>8.9600000000000009</v>
      </c>
      <c r="CG2101">
        <v>-17.940000000000001</v>
      </c>
      <c r="CH2101">
        <v>-45.51</v>
      </c>
      <c r="CI2101">
        <v>68.25</v>
      </c>
      <c r="CJ2101">
        <v>11.54</v>
      </c>
      <c r="CK2101">
        <v>23.94</v>
      </c>
      <c r="CL2101">
        <v>34.479999999999997</v>
      </c>
      <c r="CM2101">
        <v>25.82</v>
      </c>
      <c r="CN2101">
        <v>119</v>
      </c>
      <c r="CO2101">
        <v>-263</v>
      </c>
      <c r="CP2101">
        <v>-941</v>
      </c>
      <c r="CQ2101" s="1">
        <v>2605</v>
      </c>
      <c r="CR2101">
        <v>669</v>
      </c>
      <c r="CS2101" s="1">
        <v>1660</v>
      </c>
      <c r="CT2101" s="1">
        <v>3225</v>
      </c>
      <c r="CU2101" s="1">
        <v>3260</v>
      </c>
      <c r="CV2101">
        <v>30.34</v>
      </c>
      <c r="CW2101" t="s">
        <v>2</v>
      </c>
      <c r="CX2101" t="s">
        <v>2</v>
      </c>
      <c r="CY2101">
        <v>19.62</v>
      </c>
      <c r="CZ2101">
        <v>120.64</v>
      </c>
      <c r="DA2101">
        <v>30.42</v>
      </c>
      <c r="DB2101">
        <v>15.66</v>
      </c>
      <c r="DC2101">
        <v>15.49</v>
      </c>
      <c r="DD2101">
        <v>1.97</v>
      </c>
      <c r="DE2101">
        <v>7.31</v>
      </c>
      <c r="DF2101">
        <v>4.7699999999999996</v>
      </c>
      <c r="DG2101">
        <v>9.34</v>
      </c>
      <c r="DH2101">
        <v>13.17</v>
      </c>
      <c r="DI2101">
        <v>6.52</v>
      </c>
      <c r="DJ2101">
        <v>4.5999999999999996</v>
      </c>
      <c r="DK2101">
        <v>3.54</v>
      </c>
      <c r="DL2101" s="6">
        <f>(CM2101*3+CL2101*2+CK2101)/6</f>
        <v>28.393333333333334</v>
      </c>
      <c r="DM2101">
        <f>BH2101+(BH2101*(CG2101-8.25)/8.25)</f>
        <v>-991.59272727272742</v>
      </c>
      <c r="DN2101">
        <f>BI2101+(BI2101*(CH2101-8.25)/8.25)</f>
        <v>-2829.8945454545451</v>
      </c>
      <c r="DO2101">
        <f>BJ2101+(BJ2101*(CI2101-8.25)/8.25)</f>
        <v>7131.090909090909</v>
      </c>
      <c r="DP2101">
        <f>BK2101+(BK2101*(CJ2101-8.25)/8.25)</f>
        <v>3046.5599999999995</v>
      </c>
      <c r="DQ2101">
        <f>BL2101+(BL2101*(CK2101-8.25)/8.25)</f>
        <v>7080.4363636363641</v>
      </c>
      <c r="DR2101">
        <f>BM2101+(BM2101*(CL2101-8.25)/8.25)</f>
        <v>12885.071515151514</v>
      </c>
      <c r="DS2101">
        <f>BN2101+(BN2101*(CM2101-8.25)/8.25)</f>
        <v>13667.386666666667</v>
      </c>
      <c r="DT2101" s="8">
        <f>DM2101*10^8/$I2101</f>
        <v>-2490.1324445083937</v>
      </c>
      <c r="DU2101" s="8">
        <f>DN2101*10^8/$I2101</f>
        <v>-7106.5590018547437</v>
      </c>
      <c r="DV2101" s="8">
        <f>DO2101*10^8/$I2101</f>
        <v>17907.91758457719</v>
      </c>
      <c r="DW2101" s="8">
        <f>DP2101*10^8/$I2101</f>
        <v>7650.6590775498362</v>
      </c>
      <c r="DX2101" s="8">
        <f>DQ2101*10^8/$I2101</f>
        <v>17780.711602091709</v>
      </c>
      <c r="DY2101" s="8">
        <f>DR2101*10^8/$I2101</f>
        <v>32357.573575531998</v>
      </c>
      <c r="DZ2101" s="8">
        <f>DS2101*10^8/$I2101</f>
        <v>34322.158719249564</v>
      </c>
      <c r="EA2101" s="8">
        <f>DT2101*10^8/$I2101</f>
        <v>-6253.3330677483818</v>
      </c>
      <c r="EB2101" s="8">
        <f>DZ2101*0.8</f>
        <v>27457.726975399652</v>
      </c>
      <c r="EC2101" s="10">
        <f>G2101-E2101</f>
        <v>-29000</v>
      </c>
      <c r="ED2101" s="4">
        <f>EC2101/E2101*100</f>
        <v>-36.477987421383645</v>
      </c>
      <c r="EE2101" s="4">
        <f>DY2101-G2101</f>
        <v>-18142.426424468002</v>
      </c>
      <c r="EF2101" s="12">
        <f>EE2101/G2101</f>
        <v>-0.35925596880134658</v>
      </c>
      <c r="EG2101" s="4">
        <f>G2101-F2101</f>
        <v>1450</v>
      </c>
    </row>
    <row r="2102" spans="1:137" x14ac:dyDescent="0.3">
      <c r="A2102">
        <v>2101</v>
      </c>
      <c r="B2102" t="s">
        <v>7168</v>
      </c>
      <c r="C2102" t="s">
        <v>4366</v>
      </c>
      <c r="D2102" t="str">
        <f>VLOOKUP(C2102,Sheet1!$A$2:$B$3197,2,FALSE)</f>
        <v>기계</v>
      </c>
      <c r="E2102">
        <v>6000</v>
      </c>
      <c r="F2102">
        <v>8590</v>
      </c>
      <c r="G2102" s="7">
        <v>8340</v>
      </c>
      <c r="H2102" t="s">
        <v>2022</v>
      </c>
      <c r="I2102" s="7">
        <f>VALUE(LEFT(H2102,FIND("/",H2102)-1)) + VALUE(MID(H2102,FIND("/",H2102)+1,LEN(H2102)))</f>
        <v>10410400</v>
      </c>
      <c r="J2102">
        <v>0</v>
      </c>
      <c r="K2102" s="1">
        <f>G2102*I2102/(10^8)</f>
        <v>868.22735999999998</v>
      </c>
      <c r="L2102">
        <v>547</v>
      </c>
      <c r="M2102">
        <v>437</v>
      </c>
      <c r="N2102">
        <v>662</v>
      </c>
      <c r="O2102">
        <v>681</v>
      </c>
      <c r="P2102">
        <v>589</v>
      </c>
      <c r="Q2102" s="3"/>
      <c r="R2102" s="3"/>
      <c r="S2102" s="3"/>
      <c r="T2102">
        <v>28</v>
      </c>
      <c r="U2102">
        <v>23</v>
      </c>
      <c r="V2102">
        <v>38</v>
      </c>
      <c r="W2102">
        <v>34</v>
      </c>
      <c r="X2102">
        <v>18</v>
      </c>
      <c r="Y2102" s="3"/>
      <c r="Z2102" s="3"/>
      <c r="AA2102" s="3"/>
      <c r="AB2102">
        <v>19</v>
      </c>
      <c r="AC2102">
        <v>17</v>
      </c>
      <c r="AD2102">
        <v>30</v>
      </c>
      <c r="AE2102">
        <v>29</v>
      </c>
      <c r="AF2102">
        <v>12</v>
      </c>
      <c r="AG2102" s="3"/>
      <c r="AH2102" s="3"/>
      <c r="AI2102" s="3"/>
      <c r="AJ2102">
        <v>752</v>
      </c>
      <c r="AK2102">
        <v>808</v>
      </c>
      <c r="AL2102">
        <v>868</v>
      </c>
      <c r="AM2102">
        <v>959</v>
      </c>
      <c r="AN2102" s="1">
        <v>1016</v>
      </c>
      <c r="AO2102" s="3"/>
      <c r="AP2102" s="3"/>
      <c r="AQ2102" s="3"/>
      <c r="AR2102">
        <v>213</v>
      </c>
      <c r="AS2102">
        <v>252</v>
      </c>
      <c r="AT2102">
        <v>239</v>
      </c>
      <c r="AU2102">
        <v>232</v>
      </c>
      <c r="AV2102">
        <v>270</v>
      </c>
      <c r="AW2102" s="3"/>
      <c r="AX2102" s="3"/>
      <c r="AY2102" s="3"/>
      <c r="AZ2102">
        <v>539</v>
      </c>
      <c r="BA2102">
        <v>556</v>
      </c>
      <c r="BB2102">
        <v>628</v>
      </c>
      <c r="BC2102">
        <v>727</v>
      </c>
      <c r="BD2102">
        <v>747</v>
      </c>
      <c r="BE2102" s="3"/>
      <c r="BF2102" s="3"/>
      <c r="BG2102" s="3"/>
      <c r="BH2102">
        <v>539</v>
      </c>
      <c r="BI2102">
        <v>556</v>
      </c>
      <c r="BJ2102">
        <v>628</v>
      </c>
      <c r="BK2102">
        <v>727</v>
      </c>
      <c r="BL2102">
        <v>747</v>
      </c>
      <c r="BM2102" s="3"/>
      <c r="BN2102" s="3"/>
      <c r="BO2102" s="3"/>
      <c r="BP2102">
        <v>36</v>
      </c>
      <c r="BQ2102">
        <v>36</v>
      </c>
      <c r="BR2102">
        <v>36</v>
      </c>
      <c r="BS2102">
        <v>52</v>
      </c>
      <c r="BT2102">
        <v>52</v>
      </c>
      <c r="BU2102" s="3"/>
      <c r="BV2102" s="3"/>
      <c r="BW2102" s="3"/>
      <c r="BX2102">
        <v>2.71</v>
      </c>
      <c r="BY2102">
        <v>2.13</v>
      </c>
      <c r="BZ2102">
        <v>3.55</v>
      </c>
      <c r="CA2102">
        <v>3.21</v>
      </c>
      <c r="CB2102">
        <v>1.26</v>
      </c>
      <c r="CC2102" s="3"/>
      <c r="CD2102" s="3"/>
      <c r="CE2102" s="3"/>
      <c r="CF2102">
        <v>3.67</v>
      </c>
      <c r="CG2102">
        <v>3.04</v>
      </c>
      <c r="CH2102">
        <v>5.0199999999999996</v>
      </c>
      <c r="CI2102">
        <v>4.33</v>
      </c>
      <c r="CJ2102">
        <v>1.68</v>
      </c>
      <c r="CK2102" s="3"/>
      <c r="CL2102" s="3"/>
      <c r="CM2102" s="3"/>
      <c r="CN2102">
        <v>201</v>
      </c>
      <c r="CO2102">
        <v>172</v>
      </c>
      <c r="CP2102">
        <v>307</v>
      </c>
      <c r="CQ2102">
        <v>283</v>
      </c>
      <c r="CR2102">
        <v>119</v>
      </c>
      <c r="CS2102" s="3"/>
      <c r="CT2102" s="3"/>
      <c r="CU2102" s="3"/>
      <c r="CV2102">
        <v>21.36</v>
      </c>
      <c r="CW2102">
        <v>23.7</v>
      </c>
      <c r="CX2102">
        <v>34.4</v>
      </c>
      <c r="CY2102">
        <v>20.77</v>
      </c>
      <c r="CZ2102">
        <v>48.26</v>
      </c>
      <c r="DA2102" s="3"/>
      <c r="DB2102" s="3"/>
      <c r="DC2102" s="3"/>
      <c r="DD2102">
        <v>0.75</v>
      </c>
      <c r="DE2102">
        <v>0.69</v>
      </c>
      <c r="DF2102">
        <v>1.63</v>
      </c>
      <c r="DG2102">
        <v>0.84</v>
      </c>
      <c r="DH2102">
        <v>0.8</v>
      </c>
      <c r="DI2102" s="3"/>
      <c r="DJ2102" s="3"/>
      <c r="DK2102" s="3"/>
      <c r="DL2102" s="6">
        <f>(CM2102*3+CL2102*2+CK2102)/6</f>
        <v>0</v>
      </c>
      <c r="DM2102">
        <f>BH2102+(BH2102*(CG2102-8.25)/8.25)</f>
        <v>198.61333333333334</v>
      </c>
      <c r="DN2102">
        <f>BI2102+(BI2102*(CH2102-8.25)/8.25)</f>
        <v>338.3175757575757</v>
      </c>
      <c r="DO2102">
        <f>BJ2102+(BJ2102*(CI2102-8.25)/8.25)</f>
        <v>329.6048484848485</v>
      </c>
      <c r="DP2102">
        <f>BK2102+(BK2102*(CJ2102-8.25)/8.25)</f>
        <v>148.04363636363632</v>
      </c>
      <c r="DQ2102">
        <f>BL2102+(BL2102*(CK2102-8.25)/8.25)</f>
        <v>0</v>
      </c>
      <c r="DR2102">
        <f>BM2102+(BM2102*(CL2102-8.25)/8.25)</f>
        <v>0</v>
      </c>
      <c r="DS2102">
        <f>BN2102+(BN2102*(CM2102-8.25)/8.25)</f>
        <v>0</v>
      </c>
      <c r="DT2102" s="8">
        <f>DM2102*10^8/$I2102</f>
        <v>1907.8357539896003</v>
      </c>
      <c r="DU2102" s="8">
        <f>DN2102*10^8/$I2102</f>
        <v>3249.803809244368</v>
      </c>
      <c r="DV2102" s="8">
        <f>DO2102*10^8/$I2102</f>
        <v>3166.11127799939</v>
      </c>
      <c r="DW2102" s="8">
        <f>DP2102*10^8/$I2102</f>
        <v>1422.0744290674356</v>
      </c>
      <c r="DX2102" s="8">
        <f>DQ2102*10^8/$I2102</f>
        <v>0</v>
      </c>
      <c r="DY2102" s="8">
        <f>DR2102*10^8/$I2102</f>
        <v>0</v>
      </c>
      <c r="DZ2102" s="8">
        <f>DS2102*10^8/$I2102</f>
        <v>0</v>
      </c>
      <c r="EA2102" s="8">
        <f>DT2102*10^8/$I2102</f>
        <v>18326.248309283026</v>
      </c>
      <c r="EB2102" s="8">
        <f>DZ2102*0.8</f>
        <v>0</v>
      </c>
      <c r="EC2102" s="10">
        <f>G2102-E2102</f>
        <v>2340</v>
      </c>
      <c r="ED2102" s="4">
        <f>EC2102/E2102*100</f>
        <v>39</v>
      </c>
      <c r="EE2102" s="4">
        <f>DY2102-G2102</f>
        <v>-8340</v>
      </c>
      <c r="EF2102" s="12">
        <f>EE2102/G2102</f>
        <v>-1</v>
      </c>
      <c r="EG2102" s="4">
        <f>G2102-F2102</f>
        <v>-250</v>
      </c>
    </row>
    <row r="2103" spans="1:137" x14ac:dyDescent="0.3">
      <c r="A2103">
        <v>2102</v>
      </c>
      <c r="B2103" t="s">
        <v>6658</v>
      </c>
      <c r="C2103" t="s">
        <v>4367</v>
      </c>
      <c r="D2103" t="str">
        <f>VLOOKUP(C2103,Sheet1!$A$2:$B$3197,2,FALSE)</f>
        <v>철강</v>
      </c>
      <c r="E2103">
        <v>1910</v>
      </c>
      <c r="F2103">
        <v>3915</v>
      </c>
      <c r="G2103" s="7">
        <v>3850</v>
      </c>
      <c r="H2103" t="s">
        <v>2023</v>
      </c>
      <c r="I2103" s="7">
        <f>VALUE(LEFT(H2103,FIND("/",H2103)-1)) + VALUE(MID(H2103,FIND("/",H2103)+1,LEN(H2103)))</f>
        <v>25000000</v>
      </c>
      <c r="J2103">
        <v>0</v>
      </c>
      <c r="K2103" s="1">
        <f>G2103*I2103/(10^8)</f>
        <v>962.5</v>
      </c>
      <c r="L2103" s="1">
        <v>2655</v>
      </c>
      <c r="M2103" s="1">
        <v>2870</v>
      </c>
      <c r="N2103" s="1">
        <v>2749</v>
      </c>
      <c r="O2103" s="1">
        <v>3182</v>
      </c>
      <c r="P2103" s="1">
        <v>2975</v>
      </c>
      <c r="Q2103" s="3"/>
      <c r="R2103" s="3"/>
      <c r="S2103" s="3"/>
      <c r="T2103">
        <v>18</v>
      </c>
      <c r="U2103">
        <v>66</v>
      </c>
      <c r="V2103">
        <v>63</v>
      </c>
      <c r="W2103">
        <v>61</v>
      </c>
      <c r="X2103">
        <v>53</v>
      </c>
      <c r="Y2103" s="3"/>
      <c r="Z2103" s="3"/>
      <c r="AA2103" s="3"/>
      <c r="AB2103">
        <v>8</v>
      </c>
      <c r="AC2103">
        <v>43</v>
      </c>
      <c r="AD2103">
        <v>54</v>
      </c>
      <c r="AE2103">
        <v>46</v>
      </c>
      <c r="AF2103">
        <v>30</v>
      </c>
      <c r="AG2103" s="3"/>
      <c r="AH2103" s="3"/>
      <c r="AI2103" s="3"/>
      <c r="AJ2103" s="1">
        <v>1305</v>
      </c>
      <c r="AK2103" s="1">
        <v>1481</v>
      </c>
      <c r="AL2103" s="1">
        <v>1417</v>
      </c>
      <c r="AM2103" s="1">
        <v>1419</v>
      </c>
      <c r="AN2103" s="1">
        <v>1387</v>
      </c>
      <c r="AO2103" s="3"/>
      <c r="AP2103" s="3"/>
      <c r="AQ2103" s="3"/>
      <c r="AR2103">
        <v>535</v>
      </c>
      <c r="AS2103">
        <v>670</v>
      </c>
      <c r="AT2103">
        <v>572</v>
      </c>
      <c r="AU2103">
        <v>547</v>
      </c>
      <c r="AV2103">
        <v>507</v>
      </c>
      <c r="AW2103" s="3"/>
      <c r="AX2103" s="3"/>
      <c r="AY2103" s="3"/>
      <c r="AZ2103">
        <v>770</v>
      </c>
      <c r="BA2103">
        <v>811</v>
      </c>
      <c r="BB2103">
        <v>845</v>
      </c>
      <c r="BC2103">
        <v>872</v>
      </c>
      <c r="BD2103">
        <v>880</v>
      </c>
      <c r="BE2103" s="3"/>
      <c r="BF2103" s="3"/>
      <c r="BG2103" s="3"/>
      <c r="BH2103">
        <v>770</v>
      </c>
      <c r="BI2103">
        <v>811</v>
      </c>
      <c r="BJ2103">
        <v>845</v>
      </c>
      <c r="BK2103">
        <v>872</v>
      </c>
      <c r="BL2103">
        <v>880</v>
      </c>
      <c r="BM2103" s="3"/>
      <c r="BN2103" s="3"/>
      <c r="BO2103" s="3"/>
      <c r="BP2103">
        <v>25</v>
      </c>
      <c r="BQ2103">
        <v>25</v>
      </c>
      <c r="BR2103">
        <v>25</v>
      </c>
      <c r="BS2103">
        <v>25</v>
      </c>
      <c r="BT2103">
        <v>25</v>
      </c>
      <c r="BU2103" s="3"/>
      <c r="BV2103" s="3"/>
      <c r="BW2103" s="3"/>
      <c r="BX2103">
        <v>0.61</v>
      </c>
      <c r="BY2103">
        <v>3.05</v>
      </c>
      <c r="BZ2103">
        <v>3.71</v>
      </c>
      <c r="CA2103">
        <v>3.27</v>
      </c>
      <c r="CB2103">
        <v>2.12</v>
      </c>
      <c r="CC2103" s="3"/>
      <c r="CD2103" s="3"/>
      <c r="CE2103" s="3"/>
      <c r="CF2103">
        <v>1.08</v>
      </c>
      <c r="CG2103">
        <v>5.38</v>
      </c>
      <c r="CH2103">
        <v>6.49</v>
      </c>
      <c r="CI2103">
        <v>5.4</v>
      </c>
      <c r="CJ2103">
        <v>3.4</v>
      </c>
      <c r="CK2103" s="3"/>
      <c r="CL2103" s="3"/>
      <c r="CM2103" s="3"/>
      <c r="CN2103">
        <v>34</v>
      </c>
      <c r="CO2103">
        <v>170</v>
      </c>
      <c r="CP2103">
        <v>215</v>
      </c>
      <c r="CQ2103">
        <v>186</v>
      </c>
      <c r="CR2103">
        <v>119</v>
      </c>
      <c r="CS2103" s="3"/>
      <c r="CT2103" s="3"/>
      <c r="CU2103" s="3"/>
      <c r="CV2103">
        <v>67.319999999999993</v>
      </c>
      <c r="CW2103">
        <v>11.7</v>
      </c>
      <c r="CX2103">
        <v>9.2799999999999994</v>
      </c>
      <c r="CY2103">
        <v>9.6199999999999992</v>
      </c>
      <c r="CZ2103">
        <v>15.83</v>
      </c>
      <c r="DA2103" s="3"/>
      <c r="DB2103" s="3"/>
      <c r="DC2103" s="3"/>
      <c r="DD2103">
        <v>0.73</v>
      </c>
      <c r="DE2103">
        <v>0.61</v>
      </c>
      <c r="DF2103">
        <v>0.59</v>
      </c>
      <c r="DG2103">
        <v>0.51</v>
      </c>
      <c r="DH2103">
        <v>0.54</v>
      </c>
      <c r="DI2103" s="3"/>
      <c r="DJ2103" s="3"/>
      <c r="DK2103" s="3"/>
      <c r="DL2103" s="6">
        <f>(CM2103*3+CL2103*2+CK2103)/6</f>
        <v>0</v>
      </c>
      <c r="DM2103">
        <f>BH2103+(BH2103*(CG2103-8.25)/8.25)</f>
        <v>502.13333333333333</v>
      </c>
      <c r="DN2103">
        <f>BI2103+(BI2103*(CH2103-8.25)/8.25)</f>
        <v>637.98666666666668</v>
      </c>
      <c r="DO2103">
        <f>BJ2103+(BJ2103*(CI2103-8.25)/8.25)</f>
        <v>553.09090909090912</v>
      </c>
      <c r="DP2103">
        <f>BK2103+(BK2103*(CJ2103-8.25)/8.25)</f>
        <v>359.36969696969697</v>
      </c>
      <c r="DQ2103">
        <f>BL2103+(BL2103*(CK2103-8.25)/8.25)</f>
        <v>0</v>
      </c>
      <c r="DR2103">
        <f>BM2103+(BM2103*(CL2103-8.25)/8.25)</f>
        <v>0</v>
      </c>
      <c r="DS2103">
        <f>BN2103+(BN2103*(CM2103-8.25)/8.25)</f>
        <v>0</v>
      </c>
      <c r="DT2103" s="8">
        <f>DM2103*10^8/$I2103</f>
        <v>2008.5333333333335</v>
      </c>
      <c r="DU2103" s="8">
        <f>DN2103*10^8/$I2103</f>
        <v>2551.9466666666667</v>
      </c>
      <c r="DV2103" s="8">
        <f>DO2103*10^8/$I2103</f>
        <v>2212.3636363636365</v>
      </c>
      <c r="DW2103" s="8">
        <f>DP2103*10^8/$I2103</f>
        <v>1437.4787878787879</v>
      </c>
      <c r="DX2103" s="8">
        <f>DQ2103*10^8/$I2103</f>
        <v>0</v>
      </c>
      <c r="DY2103" s="8">
        <f>DR2103*10^8/$I2103</f>
        <v>0</v>
      </c>
      <c r="DZ2103" s="8">
        <f>DS2103*10^8/$I2103</f>
        <v>0</v>
      </c>
      <c r="EA2103" s="8">
        <f>DT2103*10^8/$I2103</f>
        <v>8034.1333333333341</v>
      </c>
      <c r="EB2103" s="8">
        <f>DZ2103*0.8</f>
        <v>0</v>
      </c>
      <c r="EC2103" s="10">
        <f>G2103-E2103</f>
        <v>1940</v>
      </c>
      <c r="ED2103" s="4">
        <f>EC2103/E2103*100</f>
        <v>101.57068062827226</v>
      </c>
      <c r="EE2103" s="4">
        <f>DY2103-G2103</f>
        <v>-3850</v>
      </c>
      <c r="EF2103" s="12">
        <f>EE2103/G2103</f>
        <v>-1</v>
      </c>
      <c r="EG2103" s="4">
        <f>G2103-F2103</f>
        <v>-65</v>
      </c>
    </row>
    <row r="2104" spans="1:137" x14ac:dyDescent="0.3">
      <c r="A2104">
        <v>2103</v>
      </c>
      <c r="B2104" t="s">
        <v>7750</v>
      </c>
      <c r="C2104" t="s">
        <v>4368</v>
      </c>
      <c r="D2104" t="str">
        <f>VLOOKUP(C2104,Sheet1!$A$2:$B$3197,2,FALSE)</f>
        <v>생명과학도구및서비스</v>
      </c>
      <c r="E2104">
        <v>27850</v>
      </c>
      <c r="F2104">
        <v>32800</v>
      </c>
      <c r="G2104" s="7">
        <v>33000</v>
      </c>
      <c r="H2104" t="s">
        <v>2024</v>
      </c>
      <c r="I2104" s="7">
        <f>VALUE(LEFT(H2104,FIND("/",H2104)-1)) + VALUE(MID(H2104,FIND("/",H2104)+1,LEN(H2104)))</f>
        <v>10673602</v>
      </c>
      <c r="J2104" s="1">
        <v>164000</v>
      </c>
      <c r="K2104" s="1">
        <f>G2104*I2104/(10^8)</f>
        <v>3522.2886600000002</v>
      </c>
      <c r="L2104">
        <v>911</v>
      </c>
      <c r="M2104" s="1">
        <v>1018</v>
      </c>
      <c r="N2104" s="1">
        <v>1128</v>
      </c>
      <c r="O2104" s="1">
        <v>1028</v>
      </c>
      <c r="P2104" s="1">
        <v>1126</v>
      </c>
      <c r="Q2104" s="3"/>
      <c r="R2104" s="3"/>
      <c r="S2104" s="3"/>
      <c r="T2104">
        <v>31</v>
      </c>
      <c r="U2104">
        <v>30</v>
      </c>
      <c r="V2104">
        <v>9</v>
      </c>
      <c r="W2104">
        <v>37</v>
      </c>
      <c r="X2104">
        <v>72</v>
      </c>
      <c r="Y2104" s="3"/>
      <c r="Z2104" s="3"/>
      <c r="AA2104" s="3"/>
      <c r="AB2104">
        <v>44</v>
      </c>
      <c r="AC2104">
        <v>93</v>
      </c>
      <c r="AD2104">
        <v>17</v>
      </c>
      <c r="AE2104">
        <v>-134</v>
      </c>
      <c r="AF2104">
        <v>879</v>
      </c>
      <c r="AG2104" s="3"/>
      <c r="AH2104" s="3"/>
      <c r="AI2104" s="3"/>
      <c r="AJ2104" s="1">
        <v>1595</v>
      </c>
      <c r="AK2104" s="1">
        <v>1787</v>
      </c>
      <c r="AL2104" s="1">
        <v>1795</v>
      </c>
      <c r="AM2104" s="1">
        <v>2255</v>
      </c>
      <c r="AN2104" s="1">
        <v>2878</v>
      </c>
      <c r="AO2104" s="3"/>
      <c r="AP2104" s="3"/>
      <c r="AQ2104" s="3"/>
      <c r="AR2104">
        <v>757</v>
      </c>
      <c r="AS2104">
        <v>835</v>
      </c>
      <c r="AT2104">
        <v>615</v>
      </c>
      <c r="AU2104" s="1">
        <v>1177</v>
      </c>
      <c r="AV2104">
        <v>893</v>
      </c>
      <c r="AW2104" s="3"/>
      <c r="AX2104" s="3"/>
      <c r="AY2104" s="3"/>
      <c r="AZ2104">
        <v>839</v>
      </c>
      <c r="BA2104">
        <v>952</v>
      </c>
      <c r="BB2104" s="1">
        <v>1180</v>
      </c>
      <c r="BC2104" s="1">
        <v>1078</v>
      </c>
      <c r="BD2104" s="1">
        <v>1985</v>
      </c>
      <c r="BE2104" s="3"/>
      <c r="BF2104" s="3"/>
      <c r="BG2104" s="3"/>
      <c r="BH2104">
        <v>826</v>
      </c>
      <c r="BI2104">
        <v>943</v>
      </c>
      <c r="BJ2104" s="1">
        <v>1180</v>
      </c>
      <c r="BK2104" s="1">
        <v>1133</v>
      </c>
      <c r="BL2104" s="1">
        <v>1981</v>
      </c>
      <c r="BM2104" s="3"/>
      <c r="BN2104" s="3"/>
      <c r="BO2104" s="3"/>
      <c r="BP2104">
        <v>45</v>
      </c>
      <c r="BQ2104">
        <v>47</v>
      </c>
      <c r="BR2104">
        <v>53</v>
      </c>
      <c r="BS2104">
        <v>53</v>
      </c>
      <c r="BT2104">
        <v>53</v>
      </c>
      <c r="BU2104" s="3"/>
      <c r="BV2104" s="3"/>
      <c r="BW2104" s="3"/>
      <c r="BX2104">
        <v>3.01</v>
      </c>
      <c r="BY2104">
        <v>5.48</v>
      </c>
      <c r="BZ2104">
        <v>0.95</v>
      </c>
      <c r="CA2104">
        <v>-6.61</v>
      </c>
      <c r="CB2104">
        <v>34.24</v>
      </c>
      <c r="CC2104" s="3"/>
      <c r="CD2104" s="3"/>
      <c r="CE2104" s="3"/>
      <c r="CF2104">
        <v>5.42</v>
      </c>
      <c r="CG2104">
        <v>10.78</v>
      </c>
      <c r="CH2104">
        <v>2.4900000000000002</v>
      </c>
      <c r="CI2104">
        <v>-3.03</v>
      </c>
      <c r="CJ2104">
        <v>56.72</v>
      </c>
      <c r="CK2104" s="3"/>
      <c r="CL2104" s="3"/>
      <c r="CM2104" s="3"/>
      <c r="CN2104">
        <v>482</v>
      </c>
      <c r="CO2104" s="1">
        <v>1017</v>
      </c>
      <c r="CP2104">
        <v>250</v>
      </c>
      <c r="CQ2104">
        <v>-330</v>
      </c>
      <c r="CR2104" s="1">
        <v>8324</v>
      </c>
      <c r="CS2104" s="3"/>
      <c r="CT2104" s="3"/>
      <c r="CU2104" s="3"/>
      <c r="CV2104">
        <v>68.3</v>
      </c>
      <c r="CW2104">
        <v>35.71</v>
      </c>
      <c r="CX2104">
        <v>117.43</v>
      </c>
      <c r="CY2104" t="s">
        <v>2</v>
      </c>
      <c r="CZ2104">
        <v>3.26</v>
      </c>
      <c r="DA2104" s="3"/>
      <c r="DB2104" s="3"/>
      <c r="DC2104" s="3"/>
      <c r="DD2104">
        <v>3.44</v>
      </c>
      <c r="DE2104">
        <v>3.27</v>
      </c>
      <c r="DF2104">
        <v>2.2599999999999998</v>
      </c>
      <c r="DG2104">
        <v>1.93</v>
      </c>
      <c r="DH2104">
        <v>1.28</v>
      </c>
      <c r="DI2104" s="3"/>
      <c r="DJ2104" s="3"/>
      <c r="DK2104" s="3"/>
      <c r="DL2104" s="6">
        <f>(CM2104*3+CL2104*2+CK2104)/6</f>
        <v>0</v>
      </c>
      <c r="DM2104">
        <f>BH2104+(BH2104*(CG2104-8.25)/8.25)</f>
        <v>1079.3066666666666</v>
      </c>
      <c r="DN2104">
        <f>BI2104+(BI2104*(CH2104-8.25)/8.25)</f>
        <v>284.61454545454558</v>
      </c>
      <c r="DO2104">
        <f>BJ2104+(BJ2104*(CI2104-8.25)/8.25)</f>
        <v>-433.38181818181806</v>
      </c>
      <c r="DP2104">
        <f>BK2104+(BK2104*(CJ2104-8.25)/8.25)</f>
        <v>7789.5466666666671</v>
      </c>
      <c r="DQ2104">
        <f>BL2104+(BL2104*(CK2104-8.25)/8.25)</f>
        <v>0</v>
      </c>
      <c r="DR2104">
        <f>BM2104+(BM2104*(CL2104-8.25)/8.25)</f>
        <v>0</v>
      </c>
      <c r="DS2104">
        <f>BN2104+(BN2104*(CM2104-8.25)/8.25)</f>
        <v>0</v>
      </c>
      <c r="DT2104" s="8">
        <f>DM2104*10^8/$I2104</f>
        <v>10111.925352534849</v>
      </c>
      <c r="DU2104" s="8">
        <f>DN2104*10^8/$I2104</f>
        <v>2666.5276207089751</v>
      </c>
      <c r="DV2104" s="8">
        <f>DO2104*10^8/$I2104</f>
        <v>-4060.3145796687763</v>
      </c>
      <c r="DW2104" s="8">
        <f>DP2104*10^8/$I2104</f>
        <v>72979.549609088543</v>
      </c>
      <c r="DX2104" s="8">
        <f>DQ2104*10^8/$I2104</f>
        <v>0</v>
      </c>
      <c r="DY2104" s="8">
        <f>DR2104*10^8/$I2104</f>
        <v>0</v>
      </c>
      <c r="DZ2104" s="8">
        <f>DS2104*10^8/$I2104</f>
        <v>0</v>
      </c>
      <c r="EA2104" s="8">
        <f>DT2104*10^8/$I2104</f>
        <v>94737.702909803542</v>
      </c>
      <c r="EB2104" s="8">
        <f>DZ2104*0.8</f>
        <v>0</v>
      </c>
      <c r="EC2104" s="10">
        <f>G2104-E2104</f>
        <v>5150</v>
      </c>
      <c r="ED2104" s="4">
        <f>EC2104/E2104*100</f>
        <v>18.491921005385997</v>
      </c>
      <c r="EE2104" s="4">
        <f>DY2104-G2104</f>
        <v>-33000</v>
      </c>
      <c r="EF2104" s="12">
        <f>EE2104/G2104</f>
        <v>-1</v>
      </c>
      <c r="EG2104" s="4">
        <f>G2104-F2104</f>
        <v>200</v>
      </c>
    </row>
    <row r="2105" spans="1:137" x14ac:dyDescent="0.3">
      <c r="A2105">
        <v>2104</v>
      </c>
      <c r="B2105" t="s">
        <v>7180</v>
      </c>
      <c r="C2105" t="s">
        <v>4369</v>
      </c>
      <c r="D2105" t="str">
        <f>VLOOKUP(C2105,Sheet1!$A$2:$B$3197,2,FALSE)</f>
        <v>건설</v>
      </c>
      <c r="E2105">
        <v>3925</v>
      </c>
      <c r="F2105">
        <v>8680</v>
      </c>
      <c r="G2105" s="7">
        <v>8470</v>
      </c>
      <c r="H2105" t="s">
        <v>2025</v>
      </c>
      <c r="I2105" s="7">
        <f>VALUE(LEFT(H2105,FIND("/",H2105)-1)) + VALUE(MID(H2105,FIND("/",H2105)+1,LEN(H2105)))</f>
        <v>13922475</v>
      </c>
      <c r="J2105" s="1">
        <v>735276</v>
      </c>
      <c r="K2105" s="1">
        <f>G2105*I2105/(10^8)</f>
        <v>1179.2336325000001</v>
      </c>
      <c r="L2105" s="1">
        <v>1398</v>
      </c>
      <c r="M2105" s="1">
        <v>1595</v>
      </c>
      <c r="N2105" s="1">
        <v>1695</v>
      </c>
      <c r="O2105" s="1">
        <v>1786</v>
      </c>
      <c r="P2105" s="1">
        <v>2039</v>
      </c>
      <c r="Q2105" s="3"/>
      <c r="R2105" s="3"/>
      <c r="S2105" s="3"/>
      <c r="T2105">
        <v>54</v>
      </c>
      <c r="U2105">
        <v>87</v>
      </c>
      <c r="V2105">
        <v>68</v>
      </c>
      <c r="W2105">
        <v>72</v>
      </c>
      <c r="X2105">
        <v>91</v>
      </c>
      <c r="Y2105" s="3"/>
      <c r="Z2105" s="3"/>
      <c r="AA2105" s="3"/>
      <c r="AB2105">
        <v>21</v>
      </c>
      <c r="AC2105">
        <v>37</v>
      </c>
      <c r="AD2105">
        <v>40</v>
      </c>
      <c r="AE2105">
        <v>36</v>
      </c>
      <c r="AF2105">
        <v>47</v>
      </c>
      <c r="AG2105" s="3"/>
      <c r="AH2105" s="3"/>
      <c r="AI2105" s="3"/>
      <c r="AJ2105" s="1">
        <v>1434</v>
      </c>
      <c r="AK2105" s="1">
        <v>1346</v>
      </c>
      <c r="AL2105" s="1">
        <v>1345</v>
      </c>
      <c r="AM2105" s="1">
        <v>1616</v>
      </c>
      <c r="AN2105" s="1">
        <v>1679</v>
      </c>
      <c r="AO2105" s="3"/>
      <c r="AP2105" s="3"/>
      <c r="AQ2105" s="3"/>
      <c r="AR2105">
        <v>946</v>
      </c>
      <c r="AS2105">
        <v>830</v>
      </c>
      <c r="AT2105">
        <v>828</v>
      </c>
      <c r="AU2105" s="1">
        <v>1068</v>
      </c>
      <c r="AV2105" s="1">
        <v>1091</v>
      </c>
      <c r="AW2105" s="3"/>
      <c r="AX2105" s="3"/>
      <c r="AY2105" s="3"/>
      <c r="AZ2105">
        <v>489</v>
      </c>
      <c r="BA2105">
        <v>516</v>
      </c>
      <c r="BB2105">
        <v>517</v>
      </c>
      <c r="BC2105">
        <v>548</v>
      </c>
      <c r="BD2105">
        <v>588</v>
      </c>
      <c r="BE2105" s="3"/>
      <c r="BF2105" s="3"/>
      <c r="BG2105" s="3"/>
      <c r="BH2105">
        <v>489</v>
      </c>
      <c r="BI2105">
        <v>516</v>
      </c>
      <c r="BJ2105">
        <v>517</v>
      </c>
      <c r="BK2105">
        <v>533</v>
      </c>
      <c r="BL2105">
        <v>562</v>
      </c>
      <c r="BM2105" s="3"/>
      <c r="BN2105" s="3"/>
      <c r="BO2105" s="3"/>
      <c r="BP2105">
        <v>70</v>
      </c>
      <c r="BQ2105">
        <v>70</v>
      </c>
      <c r="BR2105">
        <v>70</v>
      </c>
      <c r="BS2105">
        <v>70</v>
      </c>
      <c r="BT2105">
        <v>70</v>
      </c>
      <c r="BU2105" s="3"/>
      <c r="BV2105" s="3"/>
      <c r="BW2105" s="3"/>
      <c r="BX2105">
        <v>1.5</v>
      </c>
      <c r="BY2105">
        <v>2.66</v>
      </c>
      <c r="BZ2105">
        <v>2.94</v>
      </c>
      <c r="CA2105">
        <v>2.41</v>
      </c>
      <c r="CB2105">
        <v>2.88</v>
      </c>
      <c r="CC2105" s="3"/>
      <c r="CD2105" s="3"/>
      <c r="CE2105" s="3"/>
      <c r="CF2105">
        <v>4.4400000000000004</v>
      </c>
      <c r="CG2105">
        <v>7.37</v>
      </c>
      <c r="CH2105">
        <v>7.66</v>
      </c>
      <c r="CI2105">
        <v>7.01</v>
      </c>
      <c r="CJ2105">
        <v>8.9700000000000006</v>
      </c>
      <c r="CK2105" s="3"/>
      <c r="CL2105" s="3"/>
      <c r="CM2105" s="3"/>
      <c r="CN2105">
        <v>154</v>
      </c>
      <c r="CO2105">
        <v>266</v>
      </c>
      <c r="CP2105">
        <v>284</v>
      </c>
      <c r="CQ2105">
        <v>264</v>
      </c>
      <c r="CR2105">
        <v>353</v>
      </c>
      <c r="CS2105" s="3"/>
      <c r="CT2105" s="3"/>
      <c r="CU2105" s="3"/>
      <c r="CV2105">
        <v>33.450000000000003</v>
      </c>
      <c r="CW2105">
        <v>17.47</v>
      </c>
      <c r="CX2105">
        <v>16.27</v>
      </c>
      <c r="CY2105">
        <v>16.2</v>
      </c>
      <c r="CZ2105">
        <v>11.07</v>
      </c>
      <c r="DA2105" s="3"/>
      <c r="DB2105" s="3"/>
      <c r="DC2105" s="3"/>
      <c r="DD2105">
        <v>1.26</v>
      </c>
      <c r="DE2105">
        <v>1.08</v>
      </c>
      <c r="DF2105">
        <v>1.07</v>
      </c>
      <c r="DG2105">
        <v>0.96</v>
      </c>
      <c r="DH2105">
        <v>0.83</v>
      </c>
      <c r="DI2105" s="3"/>
      <c r="DJ2105" s="3"/>
      <c r="DK2105" s="3"/>
      <c r="DL2105" s="6">
        <f>(CM2105*3+CL2105*2+CK2105)/6</f>
        <v>0</v>
      </c>
      <c r="DM2105">
        <f>BH2105+(BH2105*(CG2105-8.25)/8.25)</f>
        <v>436.84000000000003</v>
      </c>
      <c r="DN2105">
        <f>BI2105+(BI2105*(CH2105-8.25)/8.25)</f>
        <v>479.09818181818184</v>
      </c>
      <c r="DO2105">
        <f>BJ2105+(BJ2105*(CI2105-8.25)/8.25)</f>
        <v>439.29333333333329</v>
      </c>
      <c r="DP2105">
        <f>BK2105+(BK2105*(CJ2105-8.25)/8.25)</f>
        <v>579.51636363636362</v>
      </c>
      <c r="DQ2105">
        <f>BL2105+(BL2105*(CK2105-8.25)/8.25)</f>
        <v>0</v>
      </c>
      <c r="DR2105">
        <f>BM2105+(BM2105*(CL2105-8.25)/8.25)</f>
        <v>0</v>
      </c>
      <c r="DS2105">
        <f>BN2105+(BN2105*(CM2105-8.25)/8.25)</f>
        <v>0</v>
      </c>
      <c r="DT2105" s="8">
        <f>DM2105*10^8/$I2105</f>
        <v>3137.6605093562748</v>
      </c>
      <c r="DU2105" s="8">
        <f>DN2105*10^8/$I2105</f>
        <v>3441.185434473266</v>
      </c>
      <c r="DV2105" s="8">
        <f>DO2105*10^8/$I2105</f>
        <v>3155.2818973159101</v>
      </c>
      <c r="DW2105" s="8">
        <f>DP2105*10^8/$I2105</f>
        <v>4162.4521763290195</v>
      </c>
      <c r="DX2105" s="8">
        <f>DQ2105*10^8/$I2105</f>
        <v>0</v>
      </c>
      <c r="DY2105" s="8">
        <f>DR2105*10^8/$I2105</f>
        <v>0</v>
      </c>
      <c r="DZ2105" s="8">
        <f>DS2105*10^8/$I2105</f>
        <v>0</v>
      </c>
      <c r="EA2105" s="8">
        <f>DT2105*10^8/$I2105</f>
        <v>22536.657522145128</v>
      </c>
      <c r="EB2105" s="8">
        <f>DZ2105*0.8</f>
        <v>0</v>
      </c>
      <c r="EC2105" s="10">
        <f>G2105-E2105</f>
        <v>4545</v>
      </c>
      <c r="ED2105" s="4">
        <f>EC2105/E2105*100</f>
        <v>115.79617834394904</v>
      </c>
      <c r="EE2105" s="4">
        <f>DY2105-G2105</f>
        <v>-8470</v>
      </c>
      <c r="EF2105" s="12">
        <f>EE2105/G2105</f>
        <v>-1</v>
      </c>
      <c r="EG2105" s="4">
        <f>G2105-F2105</f>
        <v>-210</v>
      </c>
    </row>
    <row r="2106" spans="1:137" x14ac:dyDescent="0.3">
      <c r="A2106">
        <v>2105</v>
      </c>
      <c r="B2106" t="s">
        <v>7724</v>
      </c>
      <c r="C2106" t="s">
        <v>4370</v>
      </c>
      <c r="D2106" t="str">
        <f>VLOOKUP(C2106,Sheet1!$A$2:$B$3197,2,FALSE)</f>
        <v>도로와철도운송</v>
      </c>
      <c r="E2106">
        <v>19100</v>
      </c>
      <c r="F2106">
        <v>28400</v>
      </c>
      <c r="G2106" s="7">
        <v>29250</v>
      </c>
      <c r="H2106" t="s">
        <v>2026</v>
      </c>
      <c r="I2106" s="7">
        <f>VALUE(LEFT(H2106,FIND("/",H2106)-1)) + VALUE(MID(H2106,FIND("/",H2106)+1,LEN(H2106)))</f>
        <v>8589480</v>
      </c>
      <c r="J2106" s="1">
        <v>25000</v>
      </c>
      <c r="K2106" s="1">
        <f>G2106*I2106/(10^8)</f>
        <v>2512.4229</v>
      </c>
      <c r="L2106" s="1">
        <v>2340</v>
      </c>
      <c r="M2106" s="1">
        <v>2604</v>
      </c>
      <c r="N2106" s="1">
        <v>2549</v>
      </c>
      <c r="O2106" s="1">
        <v>2588</v>
      </c>
      <c r="P2106" s="1">
        <v>2295</v>
      </c>
      <c r="Q2106" s="3"/>
      <c r="R2106" s="3"/>
      <c r="S2106" s="3"/>
      <c r="T2106">
        <v>206</v>
      </c>
      <c r="U2106">
        <v>196</v>
      </c>
      <c r="V2106">
        <v>255</v>
      </c>
      <c r="W2106">
        <v>350</v>
      </c>
      <c r="X2106">
        <v>201</v>
      </c>
      <c r="Y2106" s="3"/>
      <c r="Z2106" s="3"/>
      <c r="AA2106" s="3"/>
      <c r="AB2106">
        <v>114</v>
      </c>
      <c r="AC2106">
        <v>86</v>
      </c>
      <c r="AD2106">
        <v>141</v>
      </c>
      <c r="AE2106">
        <v>222</v>
      </c>
      <c r="AF2106">
        <v>111</v>
      </c>
      <c r="AG2106" s="3"/>
      <c r="AH2106" s="3"/>
      <c r="AI2106" s="3"/>
      <c r="AJ2106" s="1">
        <v>4188</v>
      </c>
      <c r="AK2106" s="1">
        <v>4485</v>
      </c>
      <c r="AL2106" s="1">
        <v>3893</v>
      </c>
      <c r="AM2106" s="1">
        <v>4167</v>
      </c>
      <c r="AN2106" s="1">
        <v>4537</v>
      </c>
      <c r="AO2106" s="3"/>
      <c r="AP2106" s="3"/>
      <c r="AQ2106" s="3"/>
      <c r="AR2106" s="1">
        <v>2830</v>
      </c>
      <c r="AS2106" s="1">
        <v>3088</v>
      </c>
      <c r="AT2106" s="1">
        <v>2405</v>
      </c>
      <c r="AU2106" s="1">
        <v>2527</v>
      </c>
      <c r="AV2106" s="1">
        <v>2851</v>
      </c>
      <c r="AW2106" s="3"/>
      <c r="AX2106" s="3"/>
      <c r="AY2106" s="3"/>
      <c r="AZ2106" s="1">
        <v>1358</v>
      </c>
      <c r="BA2106" s="1">
        <v>1397</v>
      </c>
      <c r="BB2106" s="1">
        <v>1488</v>
      </c>
      <c r="BC2106" s="1">
        <v>1639</v>
      </c>
      <c r="BD2106" s="1">
        <v>1686</v>
      </c>
      <c r="BE2106" s="3"/>
      <c r="BF2106" s="3"/>
      <c r="BG2106" s="3"/>
      <c r="BH2106" s="1">
        <v>1358</v>
      </c>
      <c r="BI2106" s="1">
        <v>1397</v>
      </c>
      <c r="BJ2106" s="1">
        <v>1488</v>
      </c>
      <c r="BK2106" s="1">
        <v>1639</v>
      </c>
      <c r="BL2106" s="1">
        <v>1686</v>
      </c>
      <c r="BM2106" s="3"/>
      <c r="BN2106" s="3"/>
      <c r="BO2106" s="3"/>
      <c r="BP2106">
        <v>43</v>
      </c>
      <c r="BQ2106">
        <v>43</v>
      </c>
      <c r="BR2106">
        <v>43</v>
      </c>
      <c r="BS2106">
        <v>43</v>
      </c>
      <c r="BT2106">
        <v>43</v>
      </c>
      <c r="BU2106" s="3"/>
      <c r="BV2106" s="3"/>
      <c r="BW2106" s="3"/>
      <c r="BX2106">
        <v>2.86</v>
      </c>
      <c r="BY2106">
        <v>1.97</v>
      </c>
      <c r="BZ2106">
        <v>3.36</v>
      </c>
      <c r="CA2106">
        <v>5.52</v>
      </c>
      <c r="CB2106">
        <v>2.5499999999999998</v>
      </c>
      <c r="CC2106" s="3"/>
      <c r="CD2106" s="3"/>
      <c r="CE2106" s="3"/>
      <c r="CF2106">
        <v>8.5299999999999994</v>
      </c>
      <c r="CG2106">
        <v>6.21</v>
      </c>
      <c r="CH2106">
        <v>9.76</v>
      </c>
      <c r="CI2106">
        <v>14.22</v>
      </c>
      <c r="CJ2106">
        <v>6.67</v>
      </c>
      <c r="CK2106" s="3"/>
      <c r="CL2106" s="3"/>
      <c r="CM2106" s="3"/>
      <c r="CN2106" s="1">
        <v>1327</v>
      </c>
      <c r="CO2106">
        <v>996</v>
      </c>
      <c r="CP2106" s="1">
        <v>1639</v>
      </c>
      <c r="CQ2106" s="1">
        <v>2589</v>
      </c>
      <c r="CR2106" s="1">
        <v>1292</v>
      </c>
      <c r="CS2106" s="3"/>
      <c r="CT2106" s="3"/>
      <c r="CU2106" s="3"/>
      <c r="CV2106">
        <v>13.71</v>
      </c>
      <c r="CW2106">
        <v>15.56</v>
      </c>
      <c r="CX2106">
        <v>9.24</v>
      </c>
      <c r="CY2106">
        <v>6.05</v>
      </c>
      <c r="CZ2106">
        <v>14.87</v>
      </c>
      <c r="DA2106" s="3"/>
      <c r="DB2106" s="3"/>
      <c r="DC2106" s="3"/>
      <c r="DD2106">
        <v>1.08</v>
      </c>
      <c r="DE2106">
        <v>0.89</v>
      </c>
      <c r="DF2106">
        <v>0.83</v>
      </c>
      <c r="DG2106">
        <v>0.78</v>
      </c>
      <c r="DH2106">
        <v>0.92</v>
      </c>
      <c r="DI2106" s="3"/>
      <c r="DJ2106" s="3"/>
      <c r="DK2106" s="3"/>
      <c r="DL2106" s="6">
        <f>(CM2106*3+CL2106*2+CK2106)/6</f>
        <v>0</v>
      </c>
      <c r="DM2106">
        <f>BH2106+(BH2106*(CG2106-8.25)/8.25)</f>
        <v>1022.2036363636364</v>
      </c>
      <c r="DN2106">
        <f>BI2106+(BI2106*(CH2106-8.25)/8.25)</f>
        <v>1652.6933333333334</v>
      </c>
      <c r="DO2106">
        <f>BJ2106+(BJ2106*(CI2106-8.25)/8.25)</f>
        <v>2564.7709090909093</v>
      </c>
      <c r="DP2106">
        <f>BK2106+(BK2106*(CJ2106-8.25)/8.25)</f>
        <v>1325.1066666666666</v>
      </c>
      <c r="DQ2106">
        <f>BL2106+(BL2106*(CK2106-8.25)/8.25)</f>
        <v>0</v>
      </c>
      <c r="DR2106">
        <f>BM2106+(BM2106*(CL2106-8.25)/8.25)</f>
        <v>0</v>
      </c>
      <c r="DS2106">
        <f>BN2106+(BN2106*(CM2106-8.25)/8.25)</f>
        <v>0</v>
      </c>
      <c r="DT2106" s="8">
        <f>DM2106*10^8/$I2106</f>
        <v>11900.646329738662</v>
      </c>
      <c r="DU2106" s="8">
        <f>DN2106*10^8/$I2106</f>
        <v>19240.900884958501</v>
      </c>
      <c r="DV2106" s="8">
        <f>DO2106*10^8/$I2106</f>
        <v>29859.443285168712</v>
      </c>
      <c r="DW2106" s="8">
        <f>DP2106*10^8/$I2106</f>
        <v>15427.088329755312</v>
      </c>
      <c r="DX2106" s="8">
        <f>DQ2106*10^8/$I2106</f>
        <v>0</v>
      </c>
      <c r="DY2106" s="8">
        <f>DR2106*10^8/$I2106</f>
        <v>0</v>
      </c>
      <c r="DZ2106" s="8">
        <f>DS2106*10^8/$I2106</f>
        <v>0</v>
      </c>
      <c r="EA2106" s="8">
        <f>DT2106*10^8/$I2106</f>
        <v>138549.08946453873</v>
      </c>
      <c r="EB2106" s="8">
        <f>DZ2106*0.8</f>
        <v>0</v>
      </c>
      <c r="EC2106" s="10">
        <f>G2106-E2106</f>
        <v>10150</v>
      </c>
      <c r="ED2106" s="4">
        <f>EC2106/E2106*100</f>
        <v>53.141361256544506</v>
      </c>
      <c r="EE2106" s="4">
        <f>DY2106-G2106</f>
        <v>-29250</v>
      </c>
      <c r="EF2106" s="12">
        <f>EE2106/G2106</f>
        <v>-1</v>
      </c>
      <c r="EG2106" s="4">
        <f>G2106-F2106</f>
        <v>850</v>
      </c>
    </row>
    <row r="2107" spans="1:137" x14ac:dyDescent="0.3">
      <c r="A2107">
        <v>2106</v>
      </c>
      <c r="B2107" t="s">
        <v>5687</v>
      </c>
      <c r="C2107" t="s">
        <v>4371</v>
      </c>
      <c r="D2107" t="str">
        <f>VLOOKUP(C2107,Sheet1!$A$2:$B$3197,2,FALSE)</f>
        <v>인터넷과카탈로그소매</v>
      </c>
      <c r="E2107">
        <v>138600</v>
      </c>
      <c r="F2107">
        <v>148000</v>
      </c>
      <c r="G2107" s="7">
        <v>149500</v>
      </c>
      <c r="H2107" t="s">
        <v>2027</v>
      </c>
      <c r="I2107" s="7">
        <f>VALUE(LEFT(H2107,FIND("/",H2107)-1)) + VALUE(MID(H2107,FIND("/",H2107)+1,LEN(H2107)))</f>
        <v>6562500</v>
      </c>
      <c r="J2107" s="1">
        <v>525000</v>
      </c>
      <c r="K2107" s="1">
        <f>G2107*I2107/(10^8)</f>
        <v>9810.9375</v>
      </c>
      <c r="L2107" s="1">
        <v>10978</v>
      </c>
      <c r="M2107" s="1">
        <v>10863</v>
      </c>
      <c r="N2107" s="1">
        <v>11044</v>
      </c>
      <c r="O2107" s="1">
        <v>12304</v>
      </c>
      <c r="P2107" s="1">
        <v>12457</v>
      </c>
      <c r="Q2107" s="1">
        <v>12580</v>
      </c>
      <c r="R2107" s="1">
        <v>13097</v>
      </c>
      <c r="S2107" s="1">
        <v>13740</v>
      </c>
      <c r="T2107" s="1">
        <v>1264</v>
      </c>
      <c r="U2107" s="1">
        <v>1413</v>
      </c>
      <c r="V2107" s="1">
        <v>1368</v>
      </c>
      <c r="W2107" s="1">
        <v>1211</v>
      </c>
      <c r="X2107" s="1">
        <v>1569</v>
      </c>
      <c r="Y2107" s="1">
        <v>1556</v>
      </c>
      <c r="Z2107" s="1">
        <v>1720</v>
      </c>
      <c r="AA2107" s="1">
        <v>1700</v>
      </c>
      <c r="AB2107" s="1">
        <v>1058</v>
      </c>
      <c r="AC2107" s="1">
        <v>1027</v>
      </c>
      <c r="AD2107" s="1">
        <v>1339</v>
      </c>
      <c r="AE2107" s="1">
        <v>1098</v>
      </c>
      <c r="AF2107" s="1">
        <v>1251</v>
      </c>
      <c r="AG2107" s="1">
        <v>1354</v>
      </c>
      <c r="AH2107" s="1">
        <v>1403</v>
      </c>
      <c r="AI2107" s="1">
        <v>1370</v>
      </c>
      <c r="AJ2107" s="1">
        <v>13594</v>
      </c>
      <c r="AK2107" s="1">
        <v>14252</v>
      </c>
      <c r="AL2107" s="1">
        <v>13931</v>
      </c>
      <c r="AM2107" s="1">
        <v>14470</v>
      </c>
      <c r="AN2107" s="1">
        <v>15779</v>
      </c>
      <c r="AO2107" s="1">
        <v>16700</v>
      </c>
      <c r="AP2107" s="1">
        <v>17740</v>
      </c>
      <c r="AQ2107" s="1">
        <v>18710</v>
      </c>
      <c r="AR2107" s="1">
        <v>3839</v>
      </c>
      <c r="AS2107" s="1">
        <v>3613</v>
      </c>
      <c r="AT2107" s="1">
        <v>3040</v>
      </c>
      <c r="AU2107" s="1">
        <v>2998</v>
      </c>
      <c r="AV2107" s="1">
        <v>3340</v>
      </c>
      <c r="AW2107" s="1">
        <v>3450</v>
      </c>
      <c r="AX2107" s="1">
        <v>3550</v>
      </c>
      <c r="AY2107" s="1">
        <v>3640</v>
      </c>
      <c r="AZ2107" s="1">
        <v>9756</v>
      </c>
      <c r="BA2107" s="1">
        <v>10639</v>
      </c>
      <c r="BB2107" s="1">
        <v>10892</v>
      </c>
      <c r="BC2107" s="1">
        <v>11472</v>
      </c>
      <c r="BD2107" s="1">
        <v>12439</v>
      </c>
      <c r="BE2107" s="1">
        <v>13250</v>
      </c>
      <c r="BF2107" s="1">
        <v>14190</v>
      </c>
      <c r="BG2107" s="1">
        <v>15070</v>
      </c>
      <c r="BH2107" s="1">
        <v>9747</v>
      </c>
      <c r="BI2107" s="1">
        <v>10631</v>
      </c>
      <c r="BJ2107" s="1">
        <v>10884</v>
      </c>
      <c r="BK2107" s="1">
        <v>11462</v>
      </c>
      <c r="BL2107" s="1">
        <v>12429</v>
      </c>
      <c r="BM2107" s="1">
        <v>13240</v>
      </c>
      <c r="BN2107" s="1">
        <v>14180</v>
      </c>
      <c r="BO2107" s="1">
        <v>15060</v>
      </c>
      <c r="BP2107">
        <v>328</v>
      </c>
      <c r="BQ2107">
        <v>328</v>
      </c>
      <c r="BR2107">
        <v>328</v>
      </c>
      <c r="BS2107">
        <v>328</v>
      </c>
      <c r="BT2107">
        <v>328</v>
      </c>
      <c r="BU2107">
        <v>330</v>
      </c>
      <c r="BV2107">
        <v>330</v>
      </c>
      <c r="BW2107">
        <v>330</v>
      </c>
      <c r="BX2107">
        <v>8.15</v>
      </c>
      <c r="BY2107">
        <v>7.38</v>
      </c>
      <c r="BZ2107">
        <v>9.5</v>
      </c>
      <c r="CA2107">
        <v>7.73</v>
      </c>
      <c r="CB2107">
        <v>8.27</v>
      </c>
      <c r="CC2107">
        <v>8.34</v>
      </c>
      <c r="CD2107">
        <v>8.15</v>
      </c>
      <c r="CE2107">
        <v>7.52</v>
      </c>
      <c r="CF2107">
        <v>11.19</v>
      </c>
      <c r="CG2107">
        <v>10.1</v>
      </c>
      <c r="CH2107">
        <v>12.46</v>
      </c>
      <c r="CI2107">
        <v>9.81</v>
      </c>
      <c r="CJ2107">
        <v>10.48</v>
      </c>
      <c r="CK2107">
        <v>10.91</v>
      </c>
      <c r="CL2107">
        <v>10.14</v>
      </c>
      <c r="CM2107">
        <v>9.3699999999999992</v>
      </c>
      <c r="CN2107" s="1">
        <v>16114</v>
      </c>
      <c r="CO2107" s="1">
        <v>15680</v>
      </c>
      <c r="CP2107" s="1">
        <v>20419</v>
      </c>
      <c r="CQ2107" s="1">
        <v>16696</v>
      </c>
      <c r="CR2107" s="1">
        <v>19071</v>
      </c>
      <c r="CS2107" s="1">
        <v>21333</v>
      </c>
      <c r="CT2107" s="1">
        <v>21181</v>
      </c>
      <c r="CU2107" s="1">
        <v>20876</v>
      </c>
      <c r="CV2107">
        <v>10.67</v>
      </c>
      <c r="CW2107">
        <v>13.83</v>
      </c>
      <c r="CX2107">
        <v>8.8000000000000007</v>
      </c>
      <c r="CY2107">
        <v>8.9</v>
      </c>
      <c r="CZ2107">
        <v>7.29</v>
      </c>
      <c r="DA2107">
        <v>7.01</v>
      </c>
      <c r="DB2107">
        <v>7.06</v>
      </c>
      <c r="DC2107">
        <v>7.16</v>
      </c>
      <c r="DD2107">
        <v>1.1000000000000001</v>
      </c>
      <c r="DE2107">
        <v>1.29</v>
      </c>
      <c r="DF2107">
        <v>1</v>
      </c>
      <c r="DG2107">
        <v>0.78</v>
      </c>
      <c r="DH2107">
        <v>0.68</v>
      </c>
      <c r="DI2107">
        <v>0.69</v>
      </c>
      <c r="DJ2107">
        <v>0.64</v>
      </c>
      <c r="DK2107">
        <v>0.61</v>
      </c>
      <c r="DL2107" s="6">
        <f>(CM2107*3+CL2107*2+CK2107)/6</f>
        <v>9.8833333333333329</v>
      </c>
      <c r="DM2107">
        <f>BH2107+(BH2107*(CG2107-8.25)/8.25)</f>
        <v>11932.690909090908</v>
      </c>
      <c r="DN2107">
        <f>BI2107+(BI2107*(CH2107-8.25)/8.25)</f>
        <v>16056.031515151517</v>
      </c>
      <c r="DO2107">
        <f>BJ2107+(BJ2107*(CI2107-8.25)/8.25)</f>
        <v>12942.065454545454</v>
      </c>
      <c r="DP2107">
        <f>BK2107+(BK2107*(CJ2107-8.25)/8.25)</f>
        <v>14560.213333333333</v>
      </c>
      <c r="DQ2107">
        <f>BL2107+(BL2107*(CK2107-8.25)/8.25)</f>
        <v>16436.410909090908</v>
      </c>
      <c r="DR2107">
        <f>BM2107+(BM2107*(CL2107-8.25)/8.25)</f>
        <v>16273.163636363637</v>
      </c>
      <c r="DS2107">
        <f>BN2107+(BN2107*(CM2107-8.25)/8.25)</f>
        <v>16105.042424242423</v>
      </c>
      <c r="DT2107" s="8">
        <f>DM2107*10^8/$I2107</f>
        <v>181831.48051948051</v>
      </c>
      <c r="DU2107" s="8">
        <f>DN2107*10^8/$I2107</f>
        <v>244663.33737373739</v>
      </c>
      <c r="DV2107" s="8">
        <f>DO2107*10^8/$I2107</f>
        <v>197212.42597402597</v>
      </c>
      <c r="DW2107" s="8">
        <f>DP2107*10^8/$I2107</f>
        <v>221869.91746031746</v>
      </c>
      <c r="DX2107" s="8">
        <f>DQ2107*10^8/$I2107</f>
        <v>250459.59480519479</v>
      </c>
      <c r="DY2107" s="8">
        <f>DR2107*10^8/$I2107</f>
        <v>247972.01731601733</v>
      </c>
      <c r="DZ2107" s="8">
        <f>DS2107*10^8/$I2107</f>
        <v>245410.17027417026</v>
      </c>
      <c r="EA2107" s="8">
        <f>DT2107*10^8/$I2107</f>
        <v>2770765.4174397029</v>
      </c>
      <c r="EB2107" s="8">
        <f>DZ2107*0.8</f>
        <v>196328.13621933621</v>
      </c>
      <c r="EC2107" s="10">
        <f>G2107-E2107</f>
        <v>10900</v>
      </c>
      <c r="ED2107" s="4">
        <f>EC2107/E2107*100</f>
        <v>7.8643578643578644</v>
      </c>
      <c r="EE2107" s="4">
        <f>DY2107-G2107</f>
        <v>98472.017316017329</v>
      </c>
      <c r="EF2107" s="12">
        <f>EE2107/G2107</f>
        <v>0.65867570111048379</v>
      </c>
      <c r="EG2107" s="4">
        <f>G2107-F2107</f>
        <v>1500</v>
      </c>
    </row>
    <row r="2108" spans="1:137" x14ac:dyDescent="0.3">
      <c r="A2108">
        <v>2107</v>
      </c>
      <c r="B2108" t="s">
        <v>7778</v>
      </c>
      <c r="C2108" t="s">
        <v>4372</v>
      </c>
      <c r="D2108" t="str">
        <f>VLOOKUP(C2108,Sheet1!$A$2:$B$3197,2,FALSE)</f>
        <v>반도체와반도체장비</v>
      </c>
      <c r="E2108">
        <v>44850</v>
      </c>
      <c r="F2108">
        <v>38850</v>
      </c>
      <c r="G2108" s="7">
        <v>37200</v>
      </c>
      <c r="H2108" t="s">
        <v>2028</v>
      </c>
      <c r="I2108" s="7">
        <f>VALUE(LEFT(H2108,FIND("/",H2108)-1)) + VALUE(MID(H2108,FIND("/",H2108)+1,LEN(H2108)))</f>
        <v>20964056</v>
      </c>
      <c r="J2108">
        <v>0</v>
      </c>
      <c r="K2108" s="1">
        <f>G2108*I2108/(10^8)</f>
        <v>7798.6288320000003</v>
      </c>
      <c r="L2108" s="1">
        <v>7225</v>
      </c>
      <c r="M2108" s="1">
        <v>7756</v>
      </c>
      <c r="N2108" s="1">
        <v>9634</v>
      </c>
      <c r="O2108" s="1">
        <v>2504</v>
      </c>
      <c r="P2108" s="1">
        <v>2357</v>
      </c>
      <c r="Q2108" s="3"/>
      <c r="R2108" s="3"/>
      <c r="S2108" s="3"/>
      <c r="T2108" s="1">
        <v>1051</v>
      </c>
      <c r="U2108" s="1">
        <v>1057</v>
      </c>
      <c r="V2108" s="1">
        <v>1641</v>
      </c>
      <c r="W2108">
        <v>144</v>
      </c>
      <c r="X2108">
        <v>166</v>
      </c>
      <c r="Y2108" s="3"/>
      <c r="Z2108" s="3"/>
      <c r="AA2108" s="3"/>
      <c r="AB2108">
        <v>745</v>
      </c>
      <c r="AC2108">
        <v>431</v>
      </c>
      <c r="AD2108" s="1">
        <v>1030</v>
      </c>
      <c r="AE2108" s="1">
        <v>1193</v>
      </c>
      <c r="AF2108" s="1">
        <v>14444</v>
      </c>
      <c r="AG2108" s="3"/>
      <c r="AH2108" s="3"/>
      <c r="AI2108" s="3"/>
      <c r="AJ2108" s="1">
        <v>8294</v>
      </c>
      <c r="AK2108" s="1">
        <v>8959</v>
      </c>
      <c r="AL2108" s="1">
        <v>10061</v>
      </c>
      <c r="AM2108" s="1">
        <v>11595</v>
      </c>
      <c r="AN2108" s="1">
        <v>13394</v>
      </c>
      <c r="AO2108" s="3"/>
      <c r="AP2108" s="3"/>
      <c r="AQ2108" s="3"/>
      <c r="AR2108" s="1">
        <v>2684</v>
      </c>
      <c r="AS2108" s="1">
        <v>2461</v>
      </c>
      <c r="AT2108" s="1">
        <v>2723</v>
      </c>
      <c r="AU2108" s="1">
        <v>3178</v>
      </c>
      <c r="AV2108" s="1">
        <v>3033</v>
      </c>
      <c r="AW2108" s="3"/>
      <c r="AX2108" s="3"/>
      <c r="AY2108" s="3"/>
      <c r="AZ2108" s="1">
        <v>5610</v>
      </c>
      <c r="BA2108" s="1">
        <v>6499</v>
      </c>
      <c r="BB2108" s="1">
        <v>7338</v>
      </c>
      <c r="BC2108" s="1">
        <v>8417</v>
      </c>
      <c r="BD2108" s="1">
        <v>10361</v>
      </c>
      <c r="BE2108" s="3"/>
      <c r="BF2108" s="3"/>
      <c r="BG2108" s="3"/>
      <c r="BH2108" s="1">
        <v>5584</v>
      </c>
      <c r="BI2108" s="1">
        <v>6450</v>
      </c>
      <c r="BJ2108" s="1">
        <v>7255</v>
      </c>
      <c r="BK2108" s="1">
        <v>8313</v>
      </c>
      <c r="BL2108" s="1">
        <v>10356</v>
      </c>
      <c r="BM2108" s="3"/>
      <c r="BN2108" s="3"/>
      <c r="BO2108" s="3"/>
      <c r="BP2108">
        <v>83</v>
      </c>
      <c r="BQ2108">
        <v>87</v>
      </c>
      <c r="BR2108">
        <v>87</v>
      </c>
      <c r="BS2108">
        <v>87</v>
      </c>
      <c r="BT2108">
        <v>105</v>
      </c>
      <c r="BU2108" s="3"/>
      <c r="BV2108" s="3"/>
      <c r="BW2108" s="3"/>
      <c r="BX2108">
        <v>9.5500000000000007</v>
      </c>
      <c r="BY2108">
        <v>4.99</v>
      </c>
      <c r="BZ2108">
        <v>10.83</v>
      </c>
      <c r="CA2108">
        <v>11.02</v>
      </c>
      <c r="CB2108">
        <v>115.61</v>
      </c>
      <c r="CC2108" s="3"/>
      <c r="CD2108" s="3"/>
      <c r="CE2108" s="3"/>
      <c r="CF2108">
        <v>14.2</v>
      </c>
      <c r="CG2108">
        <v>6.85</v>
      </c>
      <c r="CH2108">
        <v>14.53</v>
      </c>
      <c r="CI2108">
        <v>15.06</v>
      </c>
      <c r="CJ2108">
        <v>154.56</v>
      </c>
      <c r="CK2108" s="3"/>
      <c r="CL2108" s="3"/>
      <c r="CM2108" s="3"/>
      <c r="CN2108" s="1">
        <v>4514</v>
      </c>
      <c r="CO2108" s="1">
        <v>2467</v>
      </c>
      <c r="CP2108" s="1">
        <v>5722</v>
      </c>
      <c r="CQ2108" s="1">
        <v>6737</v>
      </c>
      <c r="CR2108" s="1">
        <v>103627</v>
      </c>
      <c r="CS2108" s="3"/>
      <c r="CT2108" s="3"/>
      <c r="CU2108" s="3"/>
      <c r="CV2108">
        <v>6.42</v>
      </c>
      <c r="CW2108">
        <v>13.12</v>
      </c>
      <c r="CX2108">
        <v>3.99</v>
      </c>
      <c r="CY2108">
        <v>6</v>
      </c>
      <c r="CZ2108">
        <v>0.44</v>
      </c>
      <c r="DA2108" s="3"/>
      <c r="DB2108" s="3"/>
      <c r="DC2108" s="3"/>
      <c r="DD2108">
        <v>0.84</v>
      </c>
      <c r="DE2108">
        <v>0.86</v>
      </c>
      <c r="DF2108">
        <v>0.53</v>
      </c>
      <c r="DG2108">
        <v>0.83</v>
      </c>
      <c r="DH2108">
        <v>0.9</v>
      </c>
      <c r="DI2108" s="3"/>
      <c r="DJ2108" s="3"/>
      <c r="DK2108" s="3"/>
      <c r="DL2108" s="6">
        <f>(CM2108*3+CL2108*2+CK2108)/6</f>
        <v>0</v>
      </c>
      <c r="DM2108">
        <f>BH2108+(BH2108*(CG2108-8.25)/8.25)</f>
        <v>4636.4121212121208</v>
      </c>
      <c r="DN2108">
        <f>BI2108+(BI2108*(CH2108-8.25)/8.25)</f>
        <v>11359.81818181818</v>
      </c>
      <c r="DO2108">
        <f>BJ2108+(BJ2108*(CI2108-8.25)/8.25)</f>
        <v>13243.672727272728</v>
      </c>
      <c r="DP2108">
        <f>BK2108+(BK2108*(CJ2108-8.25)/8.25)</f>
        <v>155740.27636363637</v>
      </c>
      <c r="DQ2108">
        <f>BL2108+(BL2108*(CK2108-8.25)/8.25)</f>
        <v>0</v>
      </c>
      <c r="DR2108">
        <f>BM2108+(BM2108*(CL2108-8.25)/8.25)</f>
        <v>0</v>
      </c>
      <c r="DS2108">
        <f>BN2108+(BN2108*(CM2108-8.25)/8.25)</f>
        <v>0</v>
      </c>
      <c r="DT2108" s="8">
        <f>DM2108*10^8/$I2108</f>
        <v>22116.007137226312</v>
      </c>
      <c r="DU2108" s="8">
        <f>DN2108*10^8/$I2108</f>
        <v>54187.120001101794</v>
      </c>
      <c r="DV2108" s="8">
        <f>DO2108*10^8/$I2108</f>
        <v>63173.23674041286</v>
      </c>
      <c r="DW2108" s="8">
        <f>DP2108*10^8/$I2108</f>
        <v>742891.9115825505</v>
      </c>
      <c r="DX2108" s="8">
        <f>DQ2108*10^8/$I2108</f>
        <v>0</v>
      </c>
      <c r="DY2108" s="8">
        <f>DR2108*10^8/$I2108</f>
        <v>0</v>
      </c>
      <c r="DZ2108" s="8">
        <f>DS2108*10^8/$I2108</f>
        <v>0</v>
      </c>
      <c r="EA2108" s="8">
        <f>DT2108*10^8/$I2108</f>
        <v>105494.88675868025</v>
      </c>
      <c r="EB2108" s="8">
        <f>DZ2108*0.8</f>
        <v>0</v>
      </c>
      <c r="EC2108" s="10">
        <f>G2108-E2108</f>
        <v>-7650</v>
      </c>
      <c r="ED2108" s="4">
        <f>EC2108/E2108*100</f>
        <v>-17.056856187290968</v>
      </c>
      <c r="EE2108" s="4">
        <f>DY2108-G2108</f>
        <v>-37200</v>
      </c>
      <c r="EF2108" s="12">
        <f>EE2108/G2108</f>
        <v>-1</v>
      </c>
      <c r="EG2108" s="4">
        <f>G2108-F2108</f>
        <v>-1650</v>
      </c>
    </row>
    <row r="2109" spans="1:137" x14ac:dyDescent="0.3">
      <c r="A2109">
        <v>2108</v>
      </c>
      <c r="B2109" t="s">
        <v>7722</v>
      </c>
      <c r="C2109" t="s">
        <v>4373</v>
      </c>
      <c r="D2109" t="str">
        <f>VLOOKUP(C2109,Sheet1!$A$2:$B$3197,2,FALSE)</f>
        <v>반도체와반도체장비</v>
      </c>
      <c r="E2109">
        <v>32000</v>
      </c>
      <c r="F2109">
        <v>28300</v>
      </c>
      <c r="G2109" s="7">
        <v>29100</v>
      </c>
      <c r="H2109" t="s">
        <v>2029</v>
      </c>
      <c r="I2109" s="7">
        <f>VALUE(LEFT(H2109,FIND("/",H2109)-1)) + VALUE(MID(H2109,FIND("/",H2109)+1,LEN(H2109)))</f>
        <v>21756789</v>
      </c>
      <c r="J2109" s="1">
        <v>1522975</v>
      </c>
      <c r="K2109" s="1">
        <f>G2109*I2109/(10^8)</f>
        <v>6331.2255990000003</v>
      </c>
      <c r="L2109" s="1">
        <v>1123</v>
      </c>
      <c r="M2109" s="1">
        <v>1917</v>
      </c>
      <c r="N2109" s="1">
        <v>1651</v>
      </c>
      <c r="O2109" s="1">
        <v>1257</v>
      </c>
      <c r="P2109" s="1">
        <v>1662</v>
      </c>
      <c r="Q2109" s="1">
        <v>1890</v>
      </c>
      <c r="R2109" s="3"/>
      <c r="S2109" s="3"/>
      <c r="T2109">
        <v>97</v>
      </c>
      <c r="U2109">
        <v>131</v>
      </c>
      <c r="V2109">
        <v>200</v>
      </c>
      <c r="W2109">
        <v>189</v>
      </c>
      <c r="X2109">
        <v>248</v>
      </c>
      <c r="Y2109">
        <v>322</v>
      </c>
      <c r="Z2109" s="3"/>
      <c r="AA2109" s="3"/>
      <c r="AB2109">
        <v>50</v>
      </c>
      <c r="AC2109">
        <v>98</v>
      </c>
      <c r="AD2109">
        <v>169</v>
      </c>
      <c r="AE2109">
        <v>183</v>
      </c>
      <c r="AF2109">
        <v>187</v>
      </c>
      <c r="AG2109" s="3"/>
      <c r="AH2109" s="3"/>
      <c r="AI2109" s="3"/>
      <c r="AJ2109" s="1">
        <v>1282</v>
      </c>
      <c r="AK2109" s="1">
        <v>1342</v>
      </c>
      <c r="AL2109" s="1">
        <v>1419</v>
      </c>
      <c r="AM2109" s="1">
        <v>1811</v>
      </c>
      <c r="AN2109" s="1">
        <v>2242</v>
      </c>
      <c r="AO2109" s="3"/>
      <c r="AP2109" s="3"/>
      <c r="AQ2109" s="3"/>
      <c r="AR2109">
        <v>688</v>
      </c>
      <c r="AS2109">
        <v>546</v>
      </c>
      <c r="AT2109">
        <v>463</v>
      </c>
      <c r="AU2109">
        <v>680</v>
      </c>
      <c r="AV2109">
        <v>904</v>
      </c>
      <c r="AW2109" s="3"/>
      <c r="AX2109" s="3"/>
      <c r="AY2109" s="3"/>
      <c r="AZ2109">
        <v>594</v>
      </c>
      <c r="BA2109">
        <v>796</v>
      </c>
      <c r="BB2109">
        <v>955</v>
      </c>
      <c r="BC2109" s="1">
        <v>1132</v>
      </c>
      <c r="BD2109" s="1">
        <v>1339</v>
      </c>
      <c r="BE2109" s="3"/>
      <c r="BF2109" s="3"/>
      <c r="BG2109" s="3"/>
      <c r="BH2109">
        <v>594</v>
      </c>
      <c r="BI2109">
        <v>796</v>
      </c>
      <c r="BJ2109">
        <v>955</v>
      </c>
      <c r="BK2109" s="1">
        <v>1132</v>
      </c>
      <c r="BL2109" s="1">
        <v>1310</v>
      </c>
      <c r="BM2109" s="3"/>
      <c r="BN2109" s="3"/>
      <c r="BO2109" s="3"/>
      <c r="BP2109">
        <v>82</v>
      </c>
      <c r="BQ2109">
        <v>97</v>
      </c>
      <c r="BR2109">
        <v>101</v>
      </c>
      <c r="BS2109">
        <v>101</v>
      </c>
      <c r="BT2109">
        <v>101</v>
      </c>
      <c r="BU2109" s="3"/>
      <c r="BV2109" s="3"/>
      <c r="BW2109" s="3"/>
      <c r="BX2109">
        <v>4.22</v>
      </c>
      <c r="BY2109">
        <v>7.43</v>
      </c>
      <c r="BZ2109">
        <v>12.28</v>
      </c>
      <c r="CA2109">
        <v>11.32</v>
      </c>
      <c r="CB2109">
        <v>9.2200000000000006</v>
      </c>
      <c r="CC2109" s="3"/>
      <c r="CD2109" s="3"/>
      <c r="CE2109" s="3"/>
      <c r="CF2109">
        <v>8.83</v>
      </c>
      <c r="CG2109">
        <v>14.04</v>
      </c>
      <c r="CH2109">
        <v>19.36</v>
      </c>
      <c r="CI2109">
        <v>17.52</v>
      </c>
      <c r="CJ2109">
        <v>15.31</v>
      </c>
      <c r="CK2109">
        <v>22.45</v>
      </c>
      <c r="CL2109" s="3"/>
      <c r="CM2109" s="3"/>
      <c r="CN2109">
        <v>306</v>
      </c>
      <c r="CO2109">
        <v>501</v>
      </c>
      <c r="CP2109">
        <v>838</v>
      </c>
      <c r="CQ2109">
        <v>903</v>
      </c>
      <c r="CR2109">
        <v>924</v>
      </c>
      <c r="CS2109" s="1">
        <v>1371</v>
      </c>
      <c r="CT2109" s="3"/>
      <c r="CU2109" s="3"/>
      <c r="CV2109">
        <v>13.81</v>
      </c>
      <c r="CW2109">
        <v>10.86</v>
      </c>
      <c r="CX2109">
        <v>4.53</v>
      </c>
      <c r="CY2109">
        <v>8.58</v>
      </c>
      <c r="CZ2109">
        <v>28.86</v>
      </c>
      <c r="DA2109">
        <v>21.23</v>
      </c>
      <c r="DB2109" s="3"/>
      <c r="DC2109" s="3"/>
      <c r="DD2109">
        <v>1.08</v>
      </c>
      <c r="DE2109">
        <v>1.26</v>
      </c>
      <c r="DF2109">
        <v>0.76</v>
      </c>
      <c r="DG2109">
        <v>1.33</v>
      </c>
      <c r="DH2109">
        <v>3.96</v>
      </c>
      <c r="DI2109" s="3"/>
      <c r="DJ2109" s="3"/>
      <c r="DK2109" s="3"/>
      <c r="DL2109" s="6">
        <f>(CM2109*3+CL2109*2+CK2109)/6</f>
        <v>3.7416666666666667</v>
      </c>
      <c r="DM2109">
        <f>BH2109+(BH2109*(CG2109-8.25)/8.25)</f>
        <v>1010.8799999999999</v>
      </c>
      <c r="DN2109">
        <f>BI2109+(BI2109*(CH2109-8.25)/8.25)</f>
        <v>1867.9466666666667</v>
      </c>
      <c r="DO2109">
        <f>BJ2109+(BJ2109*(CI2109-8.25)/8.25)</f>
        <v>2028.0727272727272</v>
      </c>
      <c r="DP2109">
        <f>BK2109+(BK2109*(CJ2109-8.25)/8.25)</f>
        <v>2100.717575757576</v>
      </c>
      <c r="DQ2109">
        <f>BL2109+(BL2109*(CK2109-8.25)/8.25)</f>
        <v>3564.787878787879</v>
      </c>
      <c r="DR2109">
        <f>BM2109+(BM2109*(CL2109-8.25)/8.25)</f>
        <v>0</v>
      </c>
      <c r="DS2109">
        <f>BN2109+(BN2109*(CM2109-8.25)/8.25)</f>
        <v>0</v>
      </c>
      <c r="DT2109" s="8">
        <f>DM2109*10^8/$I2109</f>
        <v>4646.2738596214722</v>
      </c>
      <c r="DU2109" s="8">
        <f>DN2109*10^8/$I2109</f>
        <v>8585.5806510173279</v>
      </c>
      <c r="DV2109" s="8">
        <f>DO2109*10^8/$I2109</f>
        <v>9321.5626960059562</v>
      </c>
      <c r="DW2109" s="8">
        <f>DP2109*10^8/$I2109</f>
        <v>9655.457778064474</v>
      </c>
      <c r="DX2109" s="8">
        <f>DQ2109*10^8/$I2109</f>
        <v>16384.715036708214</v>
      </c>
      <c r="DY2109" s="8">
        <f>DR2109*10^8/$I2109</f>
        <v>0</v>
      </c>
      <c r="DZ2109" s="8">
        <f>DS2109*10^8/$I2109</f>
        <v>0</v>
      </c>
      <c r="EA2109" s="8">
        <f>DT2109*10^8/$I2109</f>
        <v>21355.512799344942</v>
      </c>
      <c r="EB2109" s="8">
        <f>DZ2109*0.8</f>
        <v>0</v>
      </c>
      <c r="EC2109" s="10">
        <f>G2109-E2109</f>
        <v>-2900</v>
      </c>
      <c r="ED2109" s="4">
        <f>EC2109/E2109*100</f>
        <v>-9.0625</v>
      </c>
      <c r="EE2109" s="4">
        <f>DY2109-G2109</f>
        <v>-29100</v>
      </c>
      <c r="EF2109" s="12">
        <f>EE2109/G2109</f>
        <v>-1</v>
      </c>
      <c r="EG2109" s="4">
        <f>G2109-F2109</f>
        <v>800</v>
      </c>
    </row>
    <row r="2110" spans="1:137" x14ac:dyDescent="0.3">
      <c r="A2110">
        <v>2109</v>
      </c>
      <c r="B2110" t="s">
        <v>6987</v>
      </c>
      <c r="C2110" t="s">
        <v>4374</v>
      </c>
      <c r="D2110" t="str">
        <f>VLOOKUP(C2110,Sheet1!$A$2:$B$3197,2,FALSE)</f>
        <v>통신장비</v>
      </c>
      <c r="E2110">
        <v>6070</v>
      </c>
      <c r="F2110">
        <v>6500</v>
      </c>
      <c r="G2110" s="7">
        <v>6420</v>
      </c>
      <c r="H2110" t="s">
        <v>2030</v>
      </c>
      <c r="I2110" s="7">
        <f>VALUE(LEFT(H2110,FIND("/",H2110)-1)) + VALUE(MID(H2110,FIND("/",H2110)+1,LEN(H2110)))</f>
        <v>15287331</v>
      </c>
      <c r="J2110">
        <v>0</v>
      </c>
      <c r="K2110" s="1">
        <f>G2110*I2110/(10^8)</f>
        <v>981.44665020000002</v>
      </c>
      <c r="L2110" s="1">
        <v>1318</v>
      </c>
      <c r="M2110" s="1">
        <v>1402</v>
      </c>
      <c r="N2110" s="1">
        <v>1444</v>
      </c>
      <c r="O2110" s="1">
        <v>1431</v>
      </c>
      <c r="P2110" s="1">
        <v>1304</v>
      </c>
      <c r="Q2110" s="3"/>
      <c r="R2110" s="3"/>
      <c r="S2110" s="3"/>
      <c r="T2110">
        <v>116</v>
      </c>
      <c r="U2110">
        <v>106</v>
      </c>
      <c r="V2110">
        <v>55</v>
      </c>
      <c r="W2110">
        <v>64</v>
      </c>
      <c r="X2110">
        <v>40</v>
      </c>
      <c r="Y2110" s="3"/>
      <c r="Z2110" s="3"/>
      <c r="AA2110" s="3"/>
      <c r="AB2110">
        <v>90</v>
      </c>
      <c r="AC2110">
        <v>73</v>
      </c>
      <c r="AD2110">
        <v>30</v>
      </c>
      <c r="AE2110">
        <v>39</v>
      </c>
      <c r="AF2110">
        <v>25</v>
      </c>
      <c r="AG2110" s="3"/>
      <c r="AH2110" s="3"/>
      <c r="AI2110" s="3"/>
      <c r="AJ2110">
        <v>968</v>
      </c>
      <c r="AK2110" s="1">
        <v>1049</v>
      </c>
      <c r="AL2110" s="1">
        <v>1054</v>
      </c>
      <c r="AM2110" s="1">
        <v>1102</v>
      </c>
      <c r="AN2110" s="1">
        <v>1155</v>
      </c>
      <c r="AO2110" s="3"/>
      <c r="AP2110" s="3"/>
      <c r="AQ2110" s="3"/>
      <c r="AR2110">
        <v>395</v>
      </c>
      <c r="AS2110">
        <v>412</v>
      </c>
      <c r="AT2110">
        <v>392</v>
      </c>
      <c r="AU2110">
        <v>406</v>
      </c>
      <c r="AV2110">
        <v>441</v>
      </c>
      <c r="AW2110" s="3"/>
      <c r="AX2110" s="3"/>
      <c r="AY2110" s="3"/>
      <c r="AZ2110">
        <v>573</v>
      </c>
      <c r="BA2110">
        <v>637</v>
      </c>
      <c r="BB2110">
        <v>663</v>
      </c>
      <c r="BC2110">
        <v>696</v>
      </c>
      <c r="BD2110">
        <v>713</v>
      </c>
      <c r="BE2110" s="3"/>
      <c r="BF2110" s="3"/>
      <c r="BG2110" s="3"/>
      <c r="BH2110">
        <v>570</v>
      </c>
      <c r="BI2110">
        <v>635</v>
      </c>
      <c r="BJ2110">
        <v>660</v>
      </c>
      <c r="BK2110">
        <v>693</v>
      </c>
      <c r="BL2110">
        <v>710</v>
      </c>
      <c r="BM2110" s="3"/>
      <c r="BN2110" s="3"/>
      <c r="BO2110" s="3"/>
      <c r="BP2110">
        <v>69</v>
      </c>
      <c r="BQ2110">
        <v>70</v>
      </c>
      <c r="BR2110">
        <v>71</v>
      </c>
      <c r="BS2110">
        <v>73</v>
      </c>
      <c r="BT2110">
        <v>75</v>
      </c>
      <c r="BU2110" s="3"/>
      <c r="BV2110" s="3"/>
      <c r="BW2110" s="3"/>
      <c r="BX2110">
        <v>9.65</v>
      </c>
      <c r="BY2110">
        <v>7.26</v>
      </c>
      <c r="BZ2110">
        <v>2.87</v>
      </c>
      <c r="CA2110">
        <v>3.62</v>
      </c>
      <c r="CB2110">
        <v>2.19</v>
      </c>
      <c r="CC2110" s="3"/>
      <c r="CD2110" s="3"/>
      <c r="CE2110" s="3"/>
      <c r="CF2110">
        <v>16.809999999999999</v>
      </c>
      <c r="CG2110">
        <v>12.14</v>
      </c>
      <c r="CH2110">
        <v>4.66</v>
      </c>
      <c r="CI2110">
        <v>5.68</v>
      </c>
      <c r="CJ2110">
        <v>3.51</v>
      </c>
      <c r="CK2110" s="3"/>
      <c r="CL2110" s="3"/>
      <c r="CM2110" s="3"/>
      <c r="CN2110">
        <v>583</v>
      </c>
      <c r="CO2110">
        <v>479</v>
      </c>
      <c r="CP2110">
        <v>197</v>
      </c>
      <c r="CQ2110">
        <v>251</v>
      </c>
      <c r="CR2110">
        <v>161</v>
      </c>
      <c r="CS2110" s="3"/>
      <c r="CT2110" s="3"/>
      <c r="CU2110" s="3"/>
      <c r="CV2110">
        <v>10.19</v>
      </c>
      <c r="CW2110">
        <v>13.53</v>
      </c>
      <c r="CX2110">
        <v>19.96</v>
      </c>
      <c r="CY2110">
        <v>16.579999999999998</v>
      </c>
      <c r="CZ2110">
        <v>34.42</v>
      </c>
      <c r="DA2110" s="3"/>
      <c r="DB2110" s="3"/>
      <c r="DC2110" s="3"/>
      <c r="DD2110">
        <v>1.56</v>
      </c>
      <c r="DE2110">
        <v>1.53</v>
      </c>
      <c r="DF2110">
        <v>0.89</v>
      </c>
      <c r="DG2110">
        <v>0.9</v>
      </c>
      <c r="DH2110">
        <v>1.17</v>
      </c>
      <c r="DI2110" s="3"/>
      <c r="DJ2110" s="3"/>
      <c r="DK2110" s="3"/>
      <c r="DL2110" s="6">
        <f>(CM2110*3+CL2110*2+CK2110)/6</f>
        <v>0</v>
      </c>
      <c r="DM2110">
        <f>BH2110+(BH2110*(CG2110-8.25)/8.25)</f>
        <v>838.76363636363635</v>
      </c>
      <c r="DN2110">
        <f>BI2110+(BI2110*(CH2110-8.25)/8.25)</f>
        <v>358.67878787878789</v>
      </c>
      <c r="DO2110">
        <f>BJ2110+(BJ2110*(CI2110-8.25)/8.25)</f>
        <v>454.4</v>
      </c>
      <c r="DP2110">
        <f>BK2110+(BK2110*(CJ2110-8.25)/8.25)</f>
        <v>294.83999999999997</v>
      </c>
      <c r="DQ2110">
        <f>BL2110+(BL2110*(CK2110-8.25)/8.25)</f>
        <v>0</v>
      </c>
      <c r="DR2110">
        <f>BM2110+(BM2110*(CL2110-8.25)/8.25)</f>
        <v>0</v>
      </c>
      <c r="DS2110">
        <f>BN2110+(BN2110*(CM2110-8.25)/8.25)</f>
        <v>0</v>
      </c>
      <c r="DT2110" s="8">
        <f>DM2110*10^8/$I2110</f>
        <v>5486.6584387008843</v>
      </c>
      <c r="DU2110" s="8">
        <f>DN2110*10^8/$I2110</f>
        <v>2346.2485889707491</v>
      </c>
      <c r="DV2110" s="8">
        <f>DO2110*10^8/$I2110</f>
        <v>2972.3959008933607</v>
      </c>
      <c r="DW2110" s="8">
        <f>DP2110*10^8/$I2110</f>
        <v>1928.6558261870562</v>
      </c>
      <c r="DX2110" s="8">
        <f>DQ2110*10^8/$I2110</f>
        <v>0</v>
      </c>
      <c r="DY2110" s="8">
        <f>DR2110*10^8/$I2110</f>
        <v>0</v>
      </c>
      <c r="DZ2110" s="8">
        <f>DS2110*10^8/$I2110</f>
        <v>0</v>
      </c>
      <c r="EA2110" s="8">
        <f>DT2110*10^8/$I2110</f>
        <v>35890.23119013309</v>
      </c>
      <c r="EB2110" s="8">
        <f>DZ2110*0.8</f>
        <v>0</v>
      </c>
      <c r="EC2110" s="10">
        <f>G2110-E2110</f>
        <v>350</v>
      </c>
      <c r="ED2110" s="4">
        <f>EC2110/E2110*100</f>
        <v>5.7660626029654036</v>
      </c>
      <c r="EE2110" s="4">
        <f>DY2110-G2110</f>
        <v>-6420</v>
      </c>
      <c r="EF2110" s="12">
        <f>EE2110/G2110</f>
        <v>-1</v>
      </c>
      <c r="EG2110" s="4">
        <f>G2110-F2110</f>
        <v>-80</v>
      </c>
    </row>
    <row r="2111" spans="1:137" x14ac:dyDescent="0.3">
      <c r="A2111">
        <v>2110</v>
      </c>
      <c r="B2111" t="s">
        <v>7348</v>
      </c>
      <c r="C2111" t="s">
        <v>4375</v>
      </c>
      <c r="D2111" t="str">
        <f>VLOOKUP(C2111,Sheet1!$A$2:$B$3197,2,FALSE)</f>
        <v>비철금속</v>
      </c>
      <c r="E2111">
        <v>10700</v>
      </c>
      <c r="F2111">
        <v>10850</v>
      </c>
      <c r="G2111" s="7">
        <v>11300</v>
      </c>
      <c r="H2111" t="s">
        <v>1811</v>
      </c>
      <c r="I2111" s="7">
        <f>VALUE(LEFT(H2111,FIND("/",H2111)-1)) + VALUE(MID(H2111,FIND("/",H2111)+1,LEN(H2111)))</f>
        <v>7500000</v>
      </c>
      <c r="J2111">
        <v>0</v>
      </c>
      <c r="K2111" s="1">
        <f>G2111*I2111/(10^8)</f>
        <v>847.5</v>
      </c>
      <c r="L2111" s="1">
        <v>1468</v>
      </c>
      <c r="M2111" s="1">
        <v>1640</v>
      </c>
      <c r="N2111" s="1">
        <v>1126</v>
      </c>
      <c r="O2111">
        <v>672</v>
      </c>
      <c r="P2111">
        <v>451</v>
      </c>
      <c r="Q2111" s="3"/>
      <c r="R2111" s="3"/>
      <c r="S2111" s="3"/>
      <c r="T2111">
        <v>13</v>
      </c>
      <c r="U2111">
        <v>13</v>
      </c>
      <c r="V2111">
        <v>-90</v>
      </c>
      <c r="W2111">
        <v>15</v>
      </c>
      <c r="X2111">
        <v>-65</v>
      </c>
      <c r="Y2111" s="3"/>
      <c r="Z2111" s="3"/>
      <c r="AA2111" s="3"/>
      <c r="AB2111">
        <v>-3</v>
      </c>
      <c r="AC2111">
        <v>-10</v>
      </c>
      <c r="AD2111">
        <v>-171</v>
      </c>
      <c r="AE2111">
        <v>-6</v>
      </c>
      <c r="AF2111">
        <v>-68</v>
      </c>
      <c r="AG2111" s="3"/>
      <c r="AH2111" s="3"/>
      <c r="AI2111" s="3"/>
      <c r="AJ2111">
        <v>967</v>
      </c>
      <c r="AK2111">
        <v>974</v>
      </c>
      <c r="AL2111">
        <v>733</v>
      </c>
      <c r="AM2111">
        <v>772</v>
      </c>
      <c r="AN2111" s="1">
        <v>1335</v>
      </c>
      <c r="AO2111" s="3"/>
      <c r="AP2111" s="3"/>
      <c r="AQ2111" s="3"/>
      <c r="AR2111">
        <v>442</v>
      </c>
      <c r="AS2111">
        <v>457</v>
      </c>
      <c r="AT2111">
        <v>391</v>
      </c>
      <c r="AU2111">
        <v>436</v>
      </c>
      <c r="AV2111">
        <v>857</v>
      </c>
      <c r="AW2111" s="3"/>
      <c r="AX2111" s="3"/>
      <c r="AY2111" s="3"/>
      <c r="AZ2111">
        <v>524</v>
      </c>
      <c r="BA2111">
        <v>517</v>
      </c>
      <c r="BB2111">
        <v>342</v>
      </c>
      <c r="BC2111">
        <v>336</v>
      </c>
      <c r="BD2111">
        <v>479</v>
      </c>
      <c r="BE2111" s="3"/>
      <c r="BF2111" s="3"/>
      <c r="BG2111" s="3"/>
      <c r="BH2111">
        <v>518</v>
      </c>
      <c r="BI2111">
        <v>507</v>
      </c>
      <c r="BJ2111">
        <v>339</v>
      </c>
      <c r="BK2111">
        <v>332</v>
      </c>
      <c r="BL2111">
        <v>462</v>
      </c>
      <c r="BM2111" s="3"/>
      <c r="BN2111" s="3"/>
      <c r="BO2111" s="3"/>
      <c r="BP2111">
        <v>75</v>
      </c>
      <c r="BQ2111">
        <v>75</v>
      </c>
      <c r="BR2111">
        <v>75</v>
      </c>
      <c r="BS2111">
        <v>75</v>
      </c>
      <c r="BT2111">
        <v>75</v>
      </c>
      <c r="BU2111" s="3"/>
      <c r="BV2111" s="3"/>
      <c r="BW2111" s="3"/>
      <c r="BX2111">
        <v>-0.31</v>
      </c>
      <c r="BY2111">
        <v>-1.03</v>
      </c>
      <c r="BZ2111">
        <v>-20.09</v>
      </c>
      <c r="CA2111">
        <v>-0.86</v>
      </c>
      <c r="CB2111">
        <v>-6.42</v>
      </c>
      <c r="CC2111" s="3"/>
      <c r="CD2111" s="3"/>
      <c r="CE2111" s="3"/>
      <c r="CF2111">
        <v>1.04</v>
      </c>
      <c r="CG2111">
        <v>-1.23</v>
      </c>
      <c r="CH2111">
        <v>-38.83</v>
      </c>
      <c r="CI2111">
        <v>-2.2200000000000002</v>
      </c>
      <c r="CJ2111">
        <v>-10.36</v>
      </c>
      <c r="CK2111" s="3"/>
      <c r="CL2111" s="3"/>
      <c r="CM2111" s="3"/>
      <c r="CN2111">
        <v>73</v>
      </c>
      <c r="CO2111">
        <v>-84</v>
      </c>
      <c r="CP2111" s="1">
        <v>-2192</v>
      </c>
      <c r="CQ2111">
        <v>-99</v>
      </c>
      <c r="CR2111">
        <v>-548</v>
      </c>
      <c r="CS2111" s="3"/>
      <c r="CT2111" s="3"/>
      <c r="CU2111" s="3"/>
      <c r="CV2111">
        <v>129.61000000000001</v>
      </c>
      <c r="CW2111" t="s">
        <v>2</v>
      </c>
      <c r="CX2111" t="s">
        <v>2</v>
      </c>
      <c r="CY2111" t="s">
        <v>2</v>
      </c>
      <c r="CZ2111" t="s">
        <v>2</v>
      </c>
      <c r="DA2111" s="3"/>
      <c r="DB2111" s="3"/>
      <c r="DC2111" s="3"/>
      <c r="DD2111">
        <v>1.36</v>
      </c>
      <c r="DE2111">
        <v>1.63</v>
      </c>
      <c r="DF2111">
        <v>2.52</v>
      </c>
      <c r="DG2111">
        <v>1.95</v>
      </c>
      <c r="DH2111">
        <v>1.59</v>
      </c>
      <c r="DI2111" s="3"/>
      <c r="DJ2111" s="3"/>
      <c r="DK2111" s="3"/>
      <c r="DL2111" s="6">
        <f>(CM2111*3+CL2111*2+CK2111)/6</f>
        <v>0</v>
      </c>
      <c r="DM2111">
        <f>BH2111+(BH2111*(CG2111-8.25)/8.25)</f>
        <v>-77.229090909090928</v>
      </c>
      <c r="DN2111">
        <f>BI2111+(BI2111*(CH2111-8.25)/8.25)</f>
        <v>-2386.2799999999997</v>
      </c>
      <c r="DO2111">
        <f>BJ2111+(BJ2111*(CI2111-8.25)/8.25)</f>
        <v>-91.221818181818207</v>
      </c>
      <c r="DP2111">
        <f>BK2111+(BK2111*(CJ2111-8.25)/8.25)</f>
        <v>-416.91151515151512</v>
      </c>
      <c r="DQ2111">
        <f>BL2111+(BL2111*(CK2111-8.25)/8.25)</f>
        <v>0</v>
      </c>
      <c r="DR2111">
        <f>BM2111+(BM2111*(CL2111-8.25)/8.25)</f>
        <v>0</v>
      </c>
      <c r="DS2111">
        <f>BN2111+(BN2111*(CM2111-8.25)/8.25)</f>
        <v>0</v>
      </c>
      <c r="DT2111" s="8">
        <f>DM2111*10^8/$I2111</f>
        <v>-1029.7212121212124</v>
      </c>
      <c r="DU2111" s="8">
        <f>DN2111*10^8/$I2111</f>
        <v>-31817.066666666662</v>
      </c>
      <c r="DV2111" s="8">
        <f>DO2111*10^8/$I2111</f>
        <v>-1216.2909090909093</v>
      </c>
      <c r="DW2111" s="8">
        <f>DP2111*10^8/$I2111</f>
        <v>-5558.8202020202016</v>
      </c>
      <c r="DX2111" s="8">
        <f>DQ2111*10^8/$I2111</f>
        <v>0</v>
      </c>
      <c r="DY2111" s="8">
        <f>DR2111*10^8/$I2111</f>
        <v>0</v>
      </c>
      <c r="DZ2111" s="8">
        <f>DS2111*10^8/$I2111</f>
        <v>0</v>
      </c>
      <c r="EA2111" s="8">
        <f>DT2111*10^8/$I2111</f>
        <v>-13729.616161616164</v>
      </c>
      <c r="EB2111" s="8">
        <f>DZ2111*0.8</f>
        <v>0</v>
      </c>
      <c r="EC2111" s="10">
        <f>G2111-E2111</f>
        <v>600</v>
      </c>
      <c r="ED2111" s="4">
        <f>EC2111/E2111*100</f>
        <v>5.6074766355140184</v>
      </c>
      <c r="EE2111" s="4">
        <f>DY2111-G2111</f>
        <v>-11300</v>
      </c>
      <c r="EF2111" s="12">
        <f>EE2111/G2111</f>
        <v>-1</v>
      </c>
      <c r="EG2111" s="4">
        <f>G2111-F2111</f>
        <v>450</v>
      </c>
    </row>
    <row r="2112" spans="1:137" x14ac:dyDescent="0.3">
      <c r="A2112">
        <v>2111</v>
      </c>
      <c r="B2112" t="s">
        <v>6247</v>
      </c>
      <c r="C2112" t="s">
        <v>4376</v>
      </c>
      <c r="D2112" t="str">
        <f>VLOOKUP(C2112,Sheet1!$A$2:$B$3197,2,FALSE)</f>
        <v>종이와목재</v>
      </c>
      <c r="E2112">
        <v>714</v>
      </c>
      <c r="F2112">
        <v>1330</v>
      </c>
      <c r="G2112" s="7">
        <v>1480</v>
      </c>
      <c r="H2112" t="s">
        <v>2031</v>
      </c>
      <c r="I2112" s="7">
        <f>VALUE(LEFT(H2112,FIND("/",H2112)-1)) + VALUE(MID(H2112,FIND("/",H2112)+1,LEN(H2112)))</f>
        <v>70747735</v>
      </c>
      <c r="J2112">
        <v>0</v>
      </c>
      <c r="K2112" s="1">
        <f>G2112*I2112/(10^8)</f>
        <v>1047.066478</v>
      </c>
      <c r="L2112">
        <v>109</v>
      </c>
      <c r="M2112">
        <v>148</v>
      </c>
      <c r="N2112">
        <v>89</v>
      </c>
      <c r="O2112">
        <v>74</v>
      </c>
      <c r="P2112">
        <v>164</v>
      </c>
      <c r="Q2112" s="3"/>
      <c r="R2112" s="3"/>
      <c r="S2112" s="3"/>
      <c r="T2112">
        <v>-8</v>
      </c>
      <c r="U2112">
        <v>0</v>
      </c>
      <c r="V2112">
        <v>-19</v>
      </c>
      <c r="W2112">
        <v>-14</v>
      </c>
      <c r="X2112">
        <v>-51</v>
      </c>
      <c r="Y2112" s="3"/>
      <c r="Z2112" s="3"/>
      <c r="AA2112" s="3"/>
      <c r="AB2112">
        <v>90</v>
      </c>
      <c r="AC2112">
        <v>-31</v>
      </c>
      <c r="AD2112">
        <v>-68</v>
      </c>
      <c r="AE2112">
        <v>-60</v>
      </c>
      <c r="AF2112">
        <v>-50</v>
      </c>
      <c r="AG2112" s="3"/>
      <c r="AH2112" s="3"/>
      <c r="AI2112" s="3"/>
      <c r="AJ2112">
        <v>340</v>
      </c>
      <c r="AK2112">
        <v>204</v>
      </c>
      <c r="AL2112">
        <v>165</v>
      </c>
      <c r="AM2112">
        <v>392</v>
      </c>
      <c r="AN2112">
        <v>366</v>
      </c>
      <c r="AO2112" s="3"/>
      <c r="AP2112" s="3"/>
      <c r="AQ2112" s="3"/>
      <c r="AR2112">
        <v>217</v>
      </c>
      <c r="AS2112">
        <v>108</v>
      </c>
      <c r="AT2112">
        <v>60</v>
      </c>
      <c r="AU2112">
        <v>229</v>
      </c>
      <c r="AV2112">
        <v>130</v>
      </c>
      <c r="AW2112" s="3"/>
      <c r="AX2112" s="3"/>
      <c r="AY2112" s="3"/>
      <c r="AZ2112">
        <v>123</v>
      </c>
      <c r="BA2112">
        <v>96</v>
      </c>
      <c r="BB2112">
        <v>104</v>
      </c>
      <c r="BC2112">
        <v>163</v>
      </c>
      <c r="BD2112">
        <v>236</v>
      </c>
      <c r="BE2112" s="3"/>
      <c r="BF2112" s="3"/>
      <c r="BG2112" s="3"/>
      <c r="BH2112">
        <v>123</v>
      </c>
      <c r="BI2112">
        <v>96</v>
      </c>
      <c r="BJ2112">
        <v>104</v>
      </c>
      <c r="BK2112">
        <v>163</v>
      </c>
      <c r="BL2112">
        <v>236</v>
      </c>
      <c r="BM2112" s="3"/>
      <c r="BN2112" s="3"/>
      <c r="BO2112" s="3"/>
      <c r="BP2112">
        <v>87</v>
      </c>
      <c r="BQ2112">
        <v>139</v>
      </c>
      <c r="BR2112">
        <v>197</v>
      </c>
      <c r="BS2112">
        <v>284</v>
      </c>
      <c r="BT2112">
        <v>346</v>
      </c>
      <c r="BU2112" s="3"/>
      <c r="BV2112" s="3"/>
      <c r="BW2112" s="3"/>
      <c r="BX2112">
        <v>24.2</v>
      </c>
      <c r="BY2112">
        <v>-11.25</v>
      </c>
      <c r="BZ2112">
        <v>-36.78</v>
      </c>
      <c r="CA2112">
        <v>-21.38</v>
      </c>
      <c r="CB2112">
        <v>-13.23</v>
      </c>
      <c r="CC2112" s="3"/>
      <c r="CD2112" s="3"/>
      <c r="CE2112" s="3"/>
      <c r="CF2112">
        <v>58.54</v>
      </c>
      <c r="CG2112">
        <v>-27.86</v>
      </c>
      <c r="CH2112">
        <v>-67.64</v>
      </c>
      <c r="CI2112">
        <v>-44.39</v>
      </c>
      <c r="CJ2112">
        <v>-25.12</v>
      </c>
      <c r="CK2112" s="3"/>
      <c r="CL2112" s="3"/>
      <c r="CM2112" s="3"/>
      <c r="CN2112">
        <v>517</v>
      </c>
      <c r="CO2112">
        <v>-129</v>
      </c>
      <c r="CP2112">
        <v>-223</v>
      </c>
      <c r="CQ2112">
        <v>-133</v>
      </c>
      <c r="CR2112">
        <v>-77</v>
      </c>
      <c r="CS2112" s="3"/>
      <c r="CT2112" s="3"/>
      <c r="CU2112" s="3"/>
      <c r="CV2112">
        <v>3.81</v>
      </c>
      <c r="CW2112" t="s">
        <v>2</v>
      </c>
      <c r="CX2112" t="s">
        <v>2</v>
      </c>
      <c r="CY2112" t="s">
        <v>2</v>
      </c>
      <c r="CZ2112" t="s">
        <v>2</v>
      </c>
      <c r="DA2112" s="3"/>
      <c r="DB2112" s="3"/>
      <c r="DC2112" s="3"/>
      <c r="DD2112">
        <v>2.72</v>
      </c>
      <c r="DE2112">
        <v>3.7</v>
      </c>
      <c r="DF2112">
        <v>2.35</v>
      </c>
      <c r="DG2112">
        <v>2.92</v>
      </c>
      <c r="DH2112">
        <v>2.08</v>
      </c>
      <c r="DI2112" s="3"/>
      <c r="DJ2112" s="3"/>
      <c r="DK2112" s="3"/>
      <c r="DL2112" s="6">
        <f>(CM2112*3+CL2112*2+CK2112)/6</f>
        <v>0</v>
      </c>
      <c r="DM2112">
        <f>BH2112+(BH2112*(CG2112-8.25)/8.25)</f>
        <v>-415.36727272727273</v>
      </c>
      <c r="DN2112">
        <f>BI2112+(BI2112*(CH2112-8.25)/8.25)</f>
        <v>-787.0836363636364</v>
      </c>
      <c r="DO2112">
        <f>BJ2112+(BJ2112*(CI2112-8.25)/8.25)</f>
        <v>-559.58303030303034</v>
      </c>
      <c r="DP2112">
        <f>BK2112+(BK2112*(CJ2112-8.25)/8.25)</f>
        <v>-496.31030303030309</v>
      </c>
      <c r="DQ2112">
        <f>BL2112+(BL2112*(CK2112-8.25)/8.25)</f>
        <v>0</v>
      </c>
      <c r="DR2112">
        <f>BM2112+(BM2112*(CL2112-8.25)/8.25)</f>
        <v>0</v>
      </c>
      <c r="DS2112">
        <f>BN2112+(BN2112*(CM2112-8.25)/8.25)</f>
        <v>0</v>
      </c>
      <c r="DT2112" s="8">
        <f>DM2112*10^8/$I2112</f>
        <v>-587.11034738747855</v>
      </c>
      <c r="DU2112" s="8">
        <f>DN2112*10^8/$I2112</f>
        <v>-1112.5213215145848</v>
      </c>
      <c r="DV2112" s="8">
        <f>DO2112*10^8/$I2112</f>
        <v>-790.95539991920634</v>
      </c>
      <c r="DW2112" s="8">
        <f>DP2112*10^8/$I2112</f>
        <v>-701.52112011826682</v>
      </c>
      <c r="DX2112" s="8">
        <f>DQ2112*10^8/$I2112</f>
        <v>0</v>
      </c>
      <c r="DY2112" s="8">
        <f>DR2112*10^8/$I2112</f>
        <v>0</v>
      </c>
      <c r="DZ2112" s="8">
        <f>DS2112*10^8/$I2112</f>
        <v>0</v>
      </c>
      <c r="EA2112" s="8">
        <f>DT2112*10^8/$I2112</f>
        <v>-829.86451423141466</v>
      </c>
      <c r="EB2112" s="8">
        <f>DZ2112*0.8</f>
        <v>0</v>
      </c>
      <c r="EC2112" s="10">
        <f>G2112-E2112</f>
        <v>766</v>
      </c>
      <c r="ED2112" s="4">
        <f>EC2112/E2112*100</f>
        <v>107.28291316526611</v>
      </c>
      <c r="EE2112" s="4">
        <f>DY2112-G2112</f>
        <v>-1480</v>
      </c>
      <c r="EF2112" s="12">
        <f>EE2112/G2112</f>
        <v>-1</v>
      </c>
      <c r="EG2112" s="4">
        <f>G2112-F2112</f>
        <v>150</v>
      </c>
    </row>
    <row r="2113" spans="1:137" x14ac:dyDescent="0.3">
      <c r="A2113">
        <v>2112</v>
      </c>
      <c r="B2113" t="s">
        <v>6948</v>
      </c>
      <c r="C2113" t="s">
        <v>4377</v>
      </c>
      <c r="D2113" t="str">
        <f>VLOOKUP(C2113,Sheet1!$A$2:$B$3197,2,FALSE)</f>
        <v>반도체와반도체장비</v>
      </c>
      <c r="E2113">
        <v>5000</v>
      </c>
      <c r="F2113">
        <v>6270</v>
      </c>
      <c r="G2113" s="7">
        <v>6150</v>
      </c>
      <c r="H2113" t="s">
        <v>2032</v>
      </c>
      <c r="I2113" s="7">
        <f>VALUE(LEFT(H2113,FIND("/",H2113)-1)) + VALUE(MID(H2113,FIND("/",H2113)+1,LEN(H2113)))</f>
        <v>15470000</v>
      </c>
      <c r="J2113" s="1">
        <v>292116</v>
      </c>
      <c r="K2113" s="1">
        <f>G2113*I2113/(10^8)</f>
        <v>951.40499999999997</v>
      </c>
      <c r="L2113" s="1">
        <v>4256</v>
      </c>
      <c r="M2113" s="1">
        <v>3913</v>
      </c>
      <c r="N2113" s="1">
        <v>5292</v>
      </c>
      <c r="O2113" s="1">
        <v>6957</v>
      </c>
      <c r="P2113" s="1">
        <v>5375</v>
      </c>
      <c r="Q2113" s="3"/>
      <c r="R2113" s="3"/>
      <c r="S2113" s="3"/>
      <c r="T2113">
        <v>263</v>
      </c>
      <c r="U2113">
        <v>249</v>
      </c>
      <c r="V2113">
        <v>206</v>
      </c>
      <c r="W2113">
        <v>190</v>
      </c>
      <c r="X2113">
        <v>192</v>
      </c>
      <c r="Y2113" s="3"/>
      <c r="Z2113" s="3"/>
      <c r="AA2113" s="3"/>
      <c r="AB2113">
        <v>234</v>
      </c>
      <c r="AC2113">
        <v>212</v>
      </c>
      <c r="AD2113">
        <v>173</v>
      </c>
      <c r="AE2113">
        <v>-656</v>
      </c>
      <c r="AF2113">
        <v>892</v>
      </c>
      <c r="AG2113" s="3"/>
      <c r="AH2113" s="3"/>
      <c r="AI2113" s="3"/>
      <c r="AJ2113" s="1">
        <v>3497</v>
      </c>
      <c r="AK2113" s="1">
        <v>3285</v>
      </c>
      <c r="AL2113" s="1">
        <v>4555</v>
      </c>
      <c r="AM2113" s="1">
        <v>5195</v>
      </c>
      <c r="AN2113" s="1">
        <v>4095</v>
      </c>
      <c r="AO2113" s="3"/>
      <c r="AP2113" s="3"/>
      <c r="AQ2113" s="3"/>
      <c r="AR2113" s="1">
        <v>1623</v>
      </c>
      <c r="AS2113" s="1">
        <v>1416</v>
      </c>
      <c r="AT2113" s="1">
        <v>2541</v>
      </c>
      <c r="AU2113" s="1">
        <v>3804</v>
      </c>
      <c r="AV2113" s="1">
        <v>1811</v>
      </c>
      <c r="AW2113" s="3"/>
      <c r="AX2113" s="3"/>
      <c r="AY2113" s="3"/>
      <c r="AZ2113" s="1">
        <v>1874</v>
      </c>
      <c r="BA2113" s="1">
        <v>1870</v>
      </c>
      <c r="BB2113" s="1">
        <v>2013</v>
      </c>
      <c r="BC2113" s="1">
        <v>1391</v>
      </c>
      <c r="BD2113" s="1">
        <v>2283</v>
      </c>
      <c r="BE2113" s="3"/>
      <c r="BF2113" s="3"/>
      <c r="BG2113" s="3"/>
      <c r="BH2113" s="1">
        <v>1711</v>
      </c>
      <c r="BI2113" s="1">
        <v>1857</v>
      </c>
      <c r="BJ2113" s="1">
        <v>2001</v>
      </c>
      <c r="BK2113" s="1">
        <v>1390</v>
      </c>
      <c r="BL2113" s="1">
        <v>2289</v>
      </c>
      <c r="BM2113" s="3"/>
      <c r="BN2113" s="3"/>
      <c r="BO2113" s="3"/>
      <c r="BP2113">
        <v>77</v>
      </c>
      <c r="BQ2113">
        <v>77</v>
      </c>
      <c r="BR2113">
        <v>77</v>
      </c>
      <c r="BS2113">
        <v>77</v>
      </c>
      <c r="BT2113">
        <v>77</v>
      </c>
      <c r="BU2113" s="3"/>
      <c r="BV2113" s="3"/>
      <c r="BW2113" s="3"/>
      <c r="BX2113">
        <v>7.15</v>
      </c>
      <c r="BY2113">
        <v>6.26</v>
      </c>
      <c r="BZ2113">
        <v>4.42</v>
      </c>
      <c r="CA2113">
        <v>-13.45</v>
      </c>
      <c r="CB2113">
        <v>19.2</v>
      </c>
      <c r="CC2113" s="3"/>
      <c r="CD2113" s="3"/>
      <c r="CE2113" s="3"/>
      <c r="CF2113">
        <v>14.25</v>
      </c>
      <c r="CG2113">
        <v>12.4</v>
      </c>
      <c r="CH2113">
        <v>9.0399999999999991</v>
      </c>
      <c r="CI2113">
        <v>-37.950000000000003</v>
      </c>
      <c r="CJ2113">
        <v>48.53</v>
      </c>
      <c r="CK2113" s="3"/>
      <c r="CL2113" s="3"/>
      <c r="CM2113" s="3"/>
      <c r="CN2113" s="1">
        <v>1502</v>
      </c>
      <c r="CO2113" s="1">
        <v>1430</v>
      </c>
      <c r="CP2113" s="1">
        <v>1127</v>
      </c>
      <c r="CQ2113" s="1">
        <v>-4159</v>
      </c>
      <c r="CR2113" s="1">
        <v>5770</v>
      </c>
      <c r="CS2113" s="3"/>
      <c r="CT2113" s="3"/>
      <c r="CU2113" s="3"/>
      <c r="CV2113">
        <v>3.47</v>
      </c>
      <c r="CW2113">
        <v>4.78</v>
      </c>
      <c r="CX2113">
        <v>4.38</v>
      </c>
      <c r="CY2113" t="s">
        <v>2</v>
      </c>
      <c r="CZ2113">
        <v>0.79</v>
      </c>
      <c r="DA2113" s="3"/>
      <c r="DB2113" s="3"/>
      <c r="DC2113" s="3"/>
      <c r="DD2113">
        <v>0.46</v>
      </c>
      <c r="DE2113">
        <v>0.56000000000000005</v>
      </c>
      <c r="DF2113">
        <v>0.38</v>
      </c>
      <c r="DG2113">
        <v>0.37</v>
      </c>
      <c r="DH2113">
        <v>0.3</v>
      </c>
      <c r="DI2113" s="3"/>
      <c r="DJ2113" s="3"/>
      <c r="DK2113" s="3"/>
      <c r="DL2113" s="6">
        <f>(CM2113*3+CL2113*2+CK2113)/6</f>
        <v>0</v>
      </c>
      <c r="DM2113">
        <f>BH2113+(BH2113*(CG2113-8.25)/8.25)</f>
        <v>2571.6848484848488</v>
      </c>
      <c r="DN2113">
        <f>BI2113+(BI2113*(CH2113-8.25)/8.25)</f>
        <v>2034.8218181818179</v>
      </c>
      <c r="DO2113">
        <f>BJ2113+(BJ2113*(CI2113-8.25)/8.25)</f>
        <v>-9204.6000000000022</v>
      </c>
      <c r="DP2113">
        <f>BK2113+(BK2113*(CJ2113-8.25)/8.25)</f>
        <v>8176.5696969696974</v>
      </c>
      <c r="DQ2113">
        <f>BL2113+(BL2113*(CK2113-8.25)/8.25)</f>
        <v>0</v>
      </c>
      <c r="DR2113">
        <f>BM2113+(BM2113*(CL2113-8.25)/8.25)</f>
        <v>0</v>
      </c>
      <c r="DS2113">
        <f>BN2113+(BN2113*(CM2113-8.25)/8.25)</f>
        <v>0</v>
      </c>
      <c r="DT2113" s="8">
        <f>DM2113*10^8/$I2113</f>
        <v>16623.690035454743</v>
      </c>
      <c r="DU2113" s="8">
        <f>DN2113*10^8/$I2113</f>
        <v>13153.340776870187</v>
      </c>
      <c r="DV2113" s="8">
        <f>DO2113*10^8/$I2113</f>
        <v>-59499.676793794453</v>
      </c>
      <c r="DW2113" s="8">
        <f>DP2113*10^8/$I2113</f>
        <v>52854.361324949561</v>
      </c>
      <c r="DX2113" s="8">
        <f>DQ2113*10^8/$I2113</f>
        <v>0</v>
      </c>
      <c r="DY2113" s="8">
        <f>DR2113*10^8/$I2113</f>
        <v>0</v>
      </c>
      <c r="DZ2113" s="8">
        <f>DS2113*10^8/$I2113</f>
        <v>0</v>
      </c>
      <c r="EA2113" s="8">
        <f>DT2113*10^8/$I2113</f>
        <v>107457.59557501451</v>
      </c>
      <c r="EB2113" s="8">
        <f>DZ2113*0.8</f>
        <v>0</v>
      </c>
      <c r="EC2113" s="10">
        <f>G2113-E2113</f>
        <v>1150</v>
      </c>
      <c r="ED2113" s="4">
        <f>EC2113/E2113*100</f>
        <v>23</v>
      </c>
      <c r="EE2113" s="4">
        <f>DY2113-G2113</f>
        <v>-6150</v>
      </c>
      <c r="EF2113" s="12">
        <f>EE2113/G2113</f>
        <v>-1</v>
      </c>
      <c r="EG2113" s="4">
        <f>G2113-F2113</f>
        <v>-120</v>
      </c>
    </row>
    <row r="2114" spans="1:137" x14ac:dyDescent="0.3">
      <c r="A2114">
        <v>2113</v>
      </c>
      <c r="B2114" t="s">
        <v>7163</v>
      </c>
      <c r="C2114" t="s">
        <v>4378</v>
      </c>
      <c r="D2114" t="str">
        <f>VLOOKUP(C2114,Sheet1!$A$2:$B$3197,2,FALSE)</f>
        <v>건축제품</v>
      </c>
      <c r="E2114">
        <v>7410</v>
      </c>
      <c r="F2114">
        <v>8490</v>
      </c>
      <c r="G2114" s="7">
        <v>8320</v>
      </c>
      <c r="H2114" t="s">
        <v>1929</v>
      </c>
      <c r="I2114" s="7">
        <f>VALUE(LEFT(H2114,FIND("/",H2114)-1)) + VALUE(MID(H2114,FIND("/",H2114)+1,LEN(H2114)))</f>
        <v>9000000</v>
      </c>
      <c r="J2114" s="1">
        <v>484063</v>
      </c>
      <c r="K2114" s="1">
        <f>G2114*I2114/(10^8)</f>
        <v>748.8</v>
      </c>
      <c r="L2114" s="1">
        <v>1446</v>
      </c>
      <c r="M2114" s="1">
        <v>1531</v>
      </c>
      <c r="N2114" s="1">
        <v>1608</v>
      </c>
      <c r="O2114" s="1">
        <v>1670</v>
      </c>
      <c r="P2114" s="1">
        <v>1361</v>
      </c>
      <c r="Q2114" s="3"/>
      <c r="R2114" s="3"/>
      <c r="S2114" s="3"/>
      <c r="T2114">
        <v>45</v>
      </c>
      <c r="U2114">
        <v>56</v>
      </c>
      <c r="V2114">
        <v>89</v>
      </c>
      <c r="W2114">
        <v>49</v>
      </c>
      <c r="X2114">
        <v>-25</v>
      </c>
      <c r="Y2114" s="3"/>
      <c r="Z2114" s="3"/>
      <c r="AA2114" s="3"/>
      <c r="AB2114">
        <v>22</v>
      </c>
      <c r="AC2114">
        <v>36</v>
      </c>
      <c r="AD2114">
        <v>53</v>
      </c>
      <c r="AE2114">
        <v>43</v>
      </c>
      <c r="AF2114">
        <v>-43</v>
      </c>
      <c r="AG2114" s="3"/>
      <c r="AH2114" s="3"/>
      <c r="AI2114" s="3"/>
      <c r="AJ2114" s="1">
        <v>1486</v>
      </c>
      <c r="AK2114" s="1">
        <v>1579</v>
      </c>
      <c r="AL2114" s="1">
        <v>1602</v>
      </c>
      <c r="AM2114" s="1">
        <v>1591</v>
      </c>
      <c r="AN2114" s="1">
        <v>1540</v>
      </c>
      <c r="AO2114" s="3"/>
      <c r="AP2114" s="3"/>
      <c r="AQ2114" s="3"/>
      <c r="AR2114">
        <v>821</v>
      </c>
      <c r="AS2114">
        <v>874</v>
      </c>
      <c r="AT2114">
        <v>859</v>
      </c>
      <c r="AU2114">
        <v>828</v>
      </c>
      <c r="AV2114">
        <v>817</v>
      </c>
      <c r="AW2114" s="3"/>
      <c r="AX2114" s="3"/>
      <c r="AY2114" s="3"/>
      <c r="AZ2114">
        <v>666</v>
      </c>
      <c r="BA2114">
        <v>705</v>
      </c>
      <c r="BB2114">
        <v>743</v>
      </c>
      <c r="BC2114">
        <v>763</v>
      </c>
      <c r="BD2114">
        <v>723</v>
      </c>
      <c r="BE2114" s="3"/>
      <c r="BF2114" s="3"/>
      <c r="BG2114" s="3"/>
      <c r="BH2114">
        <v>666</v>
      </c>
      <c r="BI2114">
        <v>705</v>
      </c>
      <c r="BJ2114">
        <v>742</v>
      </c>
      <c r="BK2114">
        <v>761</v>
      </c>
      <c r="BL2114">
        <v>719</v>
      </c>
      <c r="BM2114" s="3"/>
      <c r="BN2114" s="3"/>
      <c r="BO2114" s="3"/>
      <c r="BP2114">
        <v>45</v>
      </c>
      <c r="BQ2114">
        <v>45</v>
      </c>
      <c r="BR2114">
        <v>45</v>
      </c>
      <c r="BS2114">
        <v>45</v>
      </c>
      <c r="BT2114">
        <v>45</v>
      </c>
      <c r="BU2114" s="3"/>
      <c r="BV2114" s="3"/>
      <c r="BW2114" s="3"/>
      <c r="BX2114">
        <v>1.52</v>
      </c>
      <c r="BY2114">
        <v>2.3199999999999998</v>
      </c>
      <c r="BZ2114">
        <v>3.34</v>
      </c>
      <c r="CA2114">
        <v>2.69</v>
      </c>
      <c r="CB2114">
        <v>-2.77</v>
      </c>
      <c r="CC2114" s="3"/>
      <c r="CD2114" s="3"/>
      <c r="CE2114" s="3"/>
      <c r="CF2114">
        <v>3.39</v>
      </c>
      <c r="CG2114">
        <v>5.19</v>
      </c>
      <c r="CH2114">
        <v>7.34</v>
      </c>
      <c r="CI2114">
        <v>5.58</v>
      </c>
      <c r="CJ2114">
        <v>-5.99</v>
      </c>
      <c r="CK2114" s="3"/>
      <c r="CL2114" s="3"/>
      <c r="CM2114" s="3"/>
      <c r="CN2114">
        <v>248</v>
      </c>
      <c r="CO2114">
        <v>396</v>
      </c>
      <c r="CP2114">
        <v>590</v>
      </c>
      <c r="CQ2114">
        <v>466</v>
      </c>
      <c r="CR2114">
        <v>-493</v>
      </c>
      <c r="CS2114" s="3"/>
      <c r="CT2114" s="3"/>
      <c r="CU2114" s="3"/>
      <c r="CV2114">
        <v>25.26</v>
      </c>
      <c r="CW2114">
        <v>9.1999999999999993</v>
      </c>
      <c r="CX2114">
        <v>6.49</v>
      </c>
      <c r="CY2114">
        <v>9.09</v>
      </c>
      <c r="CZ2114" t="s">
        <v>2</v>
      </c>
      <c r="DA2114" s="3"/>
      <c r="DB2114" s="3"/>
      <c r="DC2114" s="3"/>
      <c r="DD2114">
        <v>0.83</v>
      </c>
      <c r="DE2114">
        <v>0.46</v>
      </c>
      <c r="DF2114">
        <v>0.46</v>
      </c>
      <c r="DG2114">
        <v>0.48</v>
      </c>
      <c r="DH2114">
        <v>0.84</v>
      </c>
      <c r="DI2114" s="3"/>
      <c r="DJ2114" s="3"/>
      <c r="DK2114" s="3"/>
      <c r="DL2114" s="6">
        <f>(CM2114*3+CL2114*2+CK2114)/6</f>
        <v>0</v>
      </c>
      <c r="DM2114">
        <f>BH2114+(BH2114*(CG2114-8.25)/8.25)</f>
        <v>418.97454545454548</v>
      </c>
      <c r="DN2114">
        <f>BI2114+(BI2114*(CH2114-8.25)/8.25)</f>
        <v>627.23636363636365</v>
      </c>
      <c r="DO2114">
        <f>BJ2114+(BJ2114*(CI2114-8.25)/8.25)</f>
        <v>501.86181818181819</v>
      </c>
      <c r="DP2114">
        <f>BK2114+(BK2114*(CJ2114-8.25)/8.25)</f>
        <v>-552.53212121212118</v>
      </c>
      <c r="DQ2114">
        <f>BL2114+(BL2114*(CK2114-8.25)/8.25)</f>
        <v>0</v>
      </c>
      <c r="DR2114">
        <f>BM2114+(BM2114*(CL2114-8.25)/8.25)</f>
        <v>0</v>
      </c>
      <c r="DS2114">
        <f>BN2114+(BN2114*(CM2114-8.25)/8.25)</f>
        <v>0</v>
      </c>
      <c r="DT2114" s="8">
        <f>DM2114*10^8/$I2114</f>
        <v>4655.272727272727</v>
      </c>
      <c r="DU2114" s="8">
        <f>DN2114*10^8/$I2114</f>
        <v>6969.2929292929293</v>
      </c>
      <c r="DV2114" s="8">
        <f>DO2114*10^8/$I2114</f>
        <v>5576.242424242424</v>
      </c>
      <c r="DW2114" s="8">
        <f>DP2114*10^8/$I2114</f>
        <v>-6139.2457912457912</v>
      </c>
      <c r="DX2114" s="8">
        <f>DQ2114*10^8/$I2114</f>
        <v>0</v>
      </c>
      <c r="DY2114" s="8">
        <f>DR2114*10^8/$I2114</f>
        <v>0</v>
      </c>
      <c r="DZ2114" s="8">
        <f>DS2114*10^8/$I2114</f>
        <v>0</v>
      </c>
      <c r="EA2114" s="8">
        <f>DT2114*10^8/$I2114</f>
        <v>51725.252525252523</v>
      </c>
      <c r="EB2114" s="8">
        <f>DZ2114*0.8</f>
        <v>0</v>
      </c>
      <c r="EC2114" s="10">
        <f>G2114-E2114</f>
        <v>910</v>
      </c>
      <c r="ED2114" s="4">
        <f>EC2114/E2114*100</f>
        <v>12.280701754385964</v>
      </c>
      <c r="EE2114" s="4">
        <f>DY2114-G2114</f>
        <v>-8320</v>
      </c>
      <c r="EF2114" s="12">
        <f>EE2114/G2114</f>
        <v>-1</v>
      </c>
      <c r="EG2114" s="4">
        <f>G2114-F2114</f>
        <v>-170</v>
      </c>
    </row>
    <row r="2115" spans="1:137" x14ac:dyDescent="0.3">
      <c r="A2115">
        <v>2114</v>
      </c>
      <c r="B2115" t="s">
        <v>6603</v>
      </c>
      <c r="C2115" t="s">
        <v>4379</v>
      </c>
      <c r="D2115" t="str">
        <f>VLOOKUP(C2115,Sheet1!$A$2:$B$3197,2,FALSE)</f>
        <v>종이와목재</v>
      </c>
      <c r="E2115">
        <v>3250</v>
      </c>
      <c r="F2115">
        <v>3555</v>
      </c>
      <c r="G2115" s="7">
        <v>3435</v>
      </c>
      <c r="H2115" t="s">
        <v>2033</v>
      </c>
      <c r="I2115" s="7">
        <f>VALUE(LEFT(H2115,FIND("/",H2115)-1)) + VALUE(MID(H2115,FIND("/",H2115)+1,LEN(H2115)))</f>
        <v>22137500</v>
      </c>
      <c r="J2115">
        <v>0</v>
      </c>
      <c r="K2115" s="1">
        <f>G2115*I2115/(10^8)</f>
        <v>760.42312500000003</v>
      </c>
      <c r="L2115" s="1">
        <v>2071</v>
      </c>
      <c r="M2115" s="1">
        <v>2030</v>
      </c>
      <c r="N2115" s="1">
        <v>1403</v>
      </c>
      <c r="O2115" s="1">
        <v>1379</v>
      </c>
      <c r="P2115" s="1">
        <v>1254</v>
      </c>
      <c r="Q2115" s="3"/>
      <c r="R2115" s="3"/>
      <c r="S2115" s="3"/>
      <c r="T2115">
        <v>99</v>
      </c>
      <c r="U2115">
        <v>75</v>
      </c>
      <c r="V2115">
        <v>19</v>
      </c>
      <c r="W2115">
        <v>12</v>
      </c>
      <c r="X2115">
        <v>66</v>
      </c>
      <c r="Y2115" s="3"/>
      <c r="Z2115" s="3"/>
      <c r="AA2115" s="3"/>
      <c r="AB2115">
        <v>26</v>
      </c>
      <c r="AC2115">
        <v>106</v>
      </c>
      <c r="AD2115">
        <v>114</v>
      </c>
      <c r="AE2115">
        <v>14</v>
      </c>
      <c r="AF2115">
        <v>18</v>
      </c>
      <c r="AG2115" s="3"/>
      <c r="AH2115" s="3"/>
      <c r="AI2115" s="3"/>
      <c r="AJ2115" s="1">
        <v>2838</v>
      </c>
      <c r="AK2115" s="1">
        <v>3051</v>
      </c>
      <c r="AL2115" s="1">
        <v>3219</v>
      </c>
      <c r="AM2115" s="1">
        <v>2987</v>
      </c>
      <c r="AN2115" s="1">
        <v>2966</v>
      </c>
      <c r="AO2115" s="3"/>
      <c r="AP2115" s="3"/>
      <c r="AQ2115" s="3"/>
      <c r="AR2115">
        <v>996</v>
      </c>
      <c r="AS2115" s="1">
        <v>1103</v>
      </c>
      <c r="AT2115" s="1">
        <v>1164</v>
      </c>
      <c r="AU2115">
        <v>937</v>
      </c>
      <c r="AV2115">
        <v>905</v>
      </c>
      <c r="AW2115" s="3"/>
      <c r="AX2115" s="3"/>
      <c r="AY2115" s="3"/>
      <c r="AZ2115" s="1">
        <v>1842</v>
      </c>
      <c r="BA2115" s="1">
        <v>1948</v>
      </c>
      <c r="BB2115" s="1">
        <v>2054</v>
      </c>
      <c r="BC2115" s="1">
        <v>2051</v>
      </c>
      <c r="BD2115" s="1">
        <v>2061</v>
      </c>
      <c r="BE2115" s="3"/>
      <c r="BF2115" s="3"/>
      <c r="BG2115" s="3"/>
      <c r="BH2115" s="1">
        <v>1830</v>
      </c>
      <c r="BI2115" s="1">
        <v>1934</v>
      </c>
      <c r="BJ2115" s="1">
        <v>2039</v>
      </c>
      <c r="BK2115" s="1">
        <v>2037</v>
      </c>
      <c r="BL2115" s="1">
        <v>2047</v>
      </c>
      <c r="BM2115" s="3"/>
      <c r="BN2115" s="3"/>
      <c r="BO2115" s="3"/>
      <c r="BP2115">
        <v>111</v>
      </c>
      <c r="BQ2115">
        <v>111</v>
      </c>
      <c r="BR2115">
        <v>111</v>
      </c>
      <c r="BS2115">
        <v>111</v>
      </c>
      <c r="BT2115">
        <v>111</v>
      </c>
      <c r="BU2115" s="3"/>
      <c r="BV2115" s="3"/>
      <c r="BW2115" s="3"/>
      <c r="BX2115">
        <v>0.89</v>
      </c>
      <c r="BY2115">
        <v>3.59</v>
      </c>
      <c r="BZ2115">
        <v>3.62</v>
      </c>
      <c r="CA2115">
        <v>0.46</v>
      </c>
      <c r="CB2115">
        <v>0.6</v>
      </c>
      <c r="CC2115" s="3"/>
      <c r="CD2115" s="3"/>
      <c r="CE2115" s="3"/>
      <c r="CF2115">
        <v>1.42</v>
      </c>
      <c r="CG2115">
        <v>5.55</v>
      </c>
      <c r="CH2115">
        <v>5.63</v>
      </c>
      <c r="CI2115">
        <v>0.66</v>
      </c>
      <c r="CJ2115">
        <v>0.86</v>
      </c>
      <c r="CK2115" s="3"/>
      <c r="CL2115" s="3"/>
      <c r="CM2115" s="3"/>
      <c r="CN2115">
        <v>117</v>
      </c>
      <c r="CO2115">
        <v>472</v>
      </c>
      <c r="CP2115">
        <v>505</v>
      </c>
      <c r="CQ2115">
        <v>61</v>
      </c>
      <c r="CR2115">
        <v>79</v>
      </c>
      <c r="CS2115" s="3"/>
      <c r="CT2115" s="3"/>
      <c r="CU2115" s="3"/>
      <c r="CV2115">
        <v>28.75</v>
      </c>
      <c r="CW2115">
        <v>6.11</v>
      </c>
      <c r="CX2115">
        <v>5.35</v>
      </c>
      <c r="CY2115">
        <v>37.01</v>
      </c>
      <c r="CZ2115">
        <v>39.630000000000003</v>
      </c>
      <c r="DA2115" s="3"/>
      <c r="DB2115" s="3"/>
      <c r="DC2115" s="3"/>
      <c r="DD2115">
        <v>0.41</v>
      </c>
      <c r="DE2115">
        <v>0.33</v>
      </c>
      <c r="DF2115">
        <v>0.28999999999999998</v>
      </c>
      <c r="DG2115">
        <v>0.25</v>
      </c>
      <c r="DH2115">
        <v>0.34</v>
      </c>
      <c r="DI2115" s="3"/>
      <c r="DJ2115" s="3"/>
      <c r="DK2115" s="3"/>
      <c r="DL2115" s="6">
        <f>(CM2115*3+CL2115*2+CK2115)/6</f>
        <v>0</v>
      </c>
      <c r="DM2115">
        <f>BH2115+(BH2115*(CG2115-8.25)/8.25)</f>
        <v>1231.090909090909</v>
      </c>
      <c r="DN2115">
        <f>BI2115+(BI2115*(CH2115-8.25)/8.25)</f>
        <v>1319.808484848485</v>
      </c>
      <c r="DO2115">
        <f>BJ2115+(BJ2115*(CI2115-8.25)/8.25)</f>
        <v>163.11999999999989</v>
      </c>
      <c r="DP2115">
        <f>BK2115+(BK2115*(CJ2115-8.25)/8.25)</f>
        <v>212.34181818181833</v>
      </c>
      <c r="DQ2115">
        <f>BL2115+(BL2115*(CK2115-8.25)/8.25)</f>
        <v>0</v>
      </c>
      <c r="DR2115">
        <f>BM2115+(BM2115*(CL2115-8.25)/8.25)</f>
        <v>0</v>
      </c>
      <c r="DS2115">
        <f>BN2115+(BN2115*(CM2115-8.25)/8.25)</f>
        <v>0</v>
      </c>
      <c r="DT2115" s="8">
        <f>DM2115*10^8/$I2115</f>
        <v>5561.1108259329594</v>
      </c>
      <c r="DU2115" s="8">
        <f>DN2115*10^8/$I2115</f>
        <v>5961.8678028164195</v>
      </c>
      <c r="DV2115" s="8">
        <f>DO2115*10^8/$I2115</f>
        <v>736.84923771880244</v>
      </c>
      <c r="DW2115" s="8">
        <f>DP2115*10^8/$I2115</f>
        <v>959.19511318720868</v>
      </c>
      <c r="DX2115" s="8">
        <f>DQ2115*10^8/$I2115</f>
        <v>0</v>
      </c>
      <c r="DY2115" s="8">
        <f>DR2115*10^8/$I2115</f>
        <v>0</v>
      </c>
      <c r="DZ2115" s="8">
        <f>DS2115*10^8/$I2115</f>
        <v>0</v>
      </c>
      <c r="EA2115" s="8">
        <f>DT2115*10^8/$I2115</f>
        <v>25120.771658646907</v>
      </c>
      <c r="EB2115" s="8">
        <f>DZ2115*0.8</f>
        <v>0</v>
      </c>
      <c r="EC2115" s="10">
        <f>G2115-E2115</f>
        <v>185</v>
      </c>
      <c r="ED2115" s="4">
        <f>EC2115/E2115*100</f>
        <v>5.6923076923076925</v>
      </c>
      <c r="EE2115" s="4">
        <f>DY2115-G2115</f>
        <v>-3435</v>
      </c>
      <c r="EF2115" s="12">
        <f>EE2115/G2115</f>
        <v>-1</v>
      </c>
      <c r="EG2115" s="4">
        <f>G2115-F2115</f>
        <v>-120</v>
      </c>
    </row>
    <row r="2116" spans="1:137" x14ac:dyDescent="0.3">
      <c r="A2116">
        <v>2115</v>
      </c>
      <c r="B2116" t="s">
        <v>6138</v>
      </c>
      <c r="C2116" t="s">
        <v>4380</v>
      </c>
      <c r="D2116" t="str">
        <f>VLOOKUP(C2116,Sheet1!$A$2:$B$3197,2,FALSE)</f>
        <v>다각화된통신서비스</v>
      </c>
      <c r="E2116">
        <v>483</v>
      </c>
      <c r="F2116">
        <v>683</v>
      </c>
      <c r="G2116" s="7">
        <v>689</v>
      </c>
      <c r="H2116" t="s">
        <v>2034</v>
      </c>
      <c r="I2116" s="7">
        <f>VALUE(LEFT(H2116,FIND("/",H2116)-1)) + VALUE(MID(H2116,FIND("/",H2116)+1,LEN(H2116)))</f>
        <v>600326126</v>
      </c>
      <c r="J2116">
        <v>0</v>
      </c>
      <c r="K2116" s="1">
        <f>G2116*I2116/(10^8)</f>
        <v>4136.2470081399997</v>
      </c>
      <c r="L2116" s="1">
        <v>1841</v>
      </c>
      <c r="M2116" s="1">
        <v>1611</v>
      </c>
      <c r="N2116" s="1">
        <v>2112</v>
      </c>
      <c r="O2116" s="1">
        <v>2696</v>
      </c>
      <c r="P2116" s="1">
        <v>2800</v>
      </c>
      <c r="Q2116" s="3"/>
      <c r="R2116" s="3"/>
      <c r="S2116" s="3"/>
      <c r="T2116">
        <v>8</v>
      </c>
      <c r="U2116">
        <v>23</v>
      </c>
      <c r="V2116">
        <v>-1</v>
      </c>
      <c r="W2116">
        <v>-98</v>
      </c>
      <c r="X2116">
        <v>11</v>
      </c>
      <c r="Y2116" s="3"/>
      <c r="Z2116" s="3"/>
      <c r="AA2116" s="3"/>
      <c r="AB2116">
        <v>-18</v>
      </c>
      <c r="AC2116">
        <v>29</v>
      </c>
      <c r="AD2116">
        <v>-7</v>
      </c>
      <c r="AE2116">
        <v>22</v>
      </c>
      <c r="AF2116">
        <v>180</v>
      </c>
      <c r="AG2116" s="3"/>
      <c r="AH2116" s="3"/>
      <c r="AI2116" s="3"/>
      <c r="AJ2116" s="1">
        <v>2300</v>
      </c>
      <c r="AK2116" s="1">
        <v>4182</v>
      </c>
      <c r="AL2116" s="1">
        <v>4007</v>
      </c>
      <c r="AM2116" s="1">
        <v>4483</v>
      </c>
      <c r="AN2116" s="1">
        <v>4960</v>
      </c>
      <c r="AO2116" s="3"/>
      <c r="AP2116" s="3"/>
      <c r="AQ2116" s="3"/>
      <c r="AR2116">
        <v>798</v>
      </c>
      <c r="AS2116">
        <v>868</v>
      </c>
      <c r="AT2116">
        <v>689</v>
      </c>
      <c r="AU2116" s="1">
        <v>1115</v>
      </c>
      <c r="AV2116" s="1">
        <v>1410</v>
      </c>
      <c r="AW2116" s="3"/>
      <c r="AX2116" s="3"/>
      <c r="AY2116" s="3"/>
      <c r="AZ2116" s="1">
        <v>1502</v>
      </c>
      <c r="BA2116" s="1">
        <v>3314</v>
      </c>
      <c r="BB2116" s="1">
        <v>3318</v>
      </c>
      <c r="BC2116" s="1">
        <v>3367</v>
      </c>
      <c r="BD2116" s="1">
        <v>3550</v>
      </c>
      <c r="BE2116" s="3"/>
      <c r="BF2116" s="3"/>
      <c r="BG2116" s="3"/>
      <c r="BH2116" s="1">
        <v>1502</v>
      </c>
      <c r="BI2116" s="1">
        <v>3314</v>
      </c>
      <c r="BJ2116" s="1">
        <v>3318</v>
      </c>
      <c r="BK2116" s="1">
        <v>3347</v>
      </c>
      <c r="BL2116" s="1">
        <v>3527</v>
      </c>
      <c r="BM2116" s="3"/>
      <c r="BN2116" s="3"/>
      <c r="BO2116" s="3"/>
      <c r="BP2116" s="1">
        <v>1502</v>
      </c>
      <c r="BQ2116" s="1">
        <v>3002</v>
      </c>
      <c r="BR2116" s="1">
        <v>3002</v>
      </c>
      <c r="BS2116" s="1">
        <v>3002</v>
      </c>
      <c r="BT2116" s="1">
        <v>3002</v>
      </c>
      <c r="BU2116" s="3"/>
      <c r="BV2116" s="3"/>
      <c r="BW2116" s="3"/>
      <c r="BX2116">
        <v>-0.91</v>
      </c>
      <c r="BY2116">
        <v>0.89</v>
      </c>
      <c r="BZ2116">
        <v>-0.16</v>
      </c>
      <c r="CA2116">
        <v>0.51</v>
      </c>
      <c r="CB2116">
        <v>3.82</v>
      </c>
      <c r="CC2116" s="3"/>
      <c r="CD2116" s="3"/>
      <c r="CE2116" s="3"/>
      <c r="CF2116">
        <v>-1.57</v>
      </c>
      <c r="CG2116">
        <v>1.19</v>
      </c>
      <c r="CH2116">
        <v>-0.2</v>
      </c>
      <c r="CI2116">
        <v>0.79</v>
      </c>
      <c r="CJ2116">
        <v>5.2</v>
      </c>
      <c r="CK2116" s="3"/>
      <c r="CL2116" s="3"/>
      <c r="CM2116" s="3"/>
      <c r="CN2116">
        <v>-6</v>
      </c>
      <c r="CO2116">
        <v>7</v>
      </c>
      <c r="CP2116">
        <v>-1</v>
      </c>
      <c r="CQ2116">
        <v>4</v>
      </c>
      <c r="CR2116">
        <v>30</v>
      </c>
      <c r="CS2116" s="3"/>
      <c r="CT2116" s="3"/>
      <c r="CU2116" s="3"/>
      <c r="CV2116" t="s">
        <v>2</v>
      </c>
      <c r="CW2116">
        <v>93.21</v>
      </c>
      <c r="CX2116" t="s">
        <v>2</v>
      </c>
      <c r="CY2116">
        <v>87.06</v>
      </c>
      <c r="CZ2116">
        <v>16.8</v>
      </c>
      <c r="DA2116" s="3"/>
      <c r="DB2116" s="3"/>
      <c r="DC2116" s="3"/>
      <c r="DD2116">
        <v>1.66</v>
      </c>
      <c r="DE2116">
        <v>1.1200000000000001</v>
      </c>
      <c r="DF2116">
        <v>0.85</v>
      </c>
      <c r="DG2116">
        <v>0.68</v>
      </c>
      <c r="DH2116">
        <v>0.85</v>
      </c>
      <c r="DI2116" s="3"/>
      <c r="DJ2116" s="3"/>
      <c r="DK2116" s="3"/>
      <c r="DL2116" s="6">
        <f>(CM2116*3+CL2116*2+CK2116)/6</f>
        <v>0</v>
      </c>
      <c r="DM2116">
        <f>BH2116+(BH2116*(CG2116-8.25)/8.25)</f>
        <v>216.65212121212107</v>
      </c>
      <c r="DN2116">
        <f>BI2116+(BI2116*(CH2116-8.25)/8.25)</f>
        <v>-80.339393939393631</v>
      </c>
      <c r="DO2116">
        <f>BJ2116+(BJ2116*(CI2116-8.25)/8.25)</f>
        <v>317.72363636363661</v>
      </c>
      <c r="DP2116">
        <f>BK2116+(BK2116*(CJ2116-8.25)/8.25)</f>
        <v>2109.6242424242428</v>
      </c>
      <c r="DQ2116">
        <f>BL2116+(BL2116*(CK2116-8.25)/8.25)</f>
        <v>0</v>
      </c>
      <c r="DR2116">
        <f>BM2116+(BM2116*(CL2116-8.25)/8.25)</f>
        <v>0</v>
      </c>
      <c r="DS2116">
        <f>BN2116+(BN2116*(CM2116-8.25)/8.25)</f>
        <v>0</v>
      </c>
      <c r="DT2116" s="8">
        <f>DM2116*10^8/$I2116</f>
        <v>36.089070894795789</v>
      </c>
      <c r="DU2116" s="8">
        <f>DN2116*10^8/$I2116</f>
        <v>-13.382624953323059</v>
      </c>
      <c r="DV2116" s="8">
        <f>DO2116*10^8/$I2116</f>
        <v>52.925172269386891</v>
      </c>
      <c r="DW2116" s="8">
        <f>DP2116*10^8/$I2116</f>
        <v>351.41303219314545</v>
      </c>
      <c r="DX2116" s="8">
        <f>DQ2116*10^8/$I2116</f>
        <v>0</v>
      </c>
      <c r="DY2116" s="8">
        <f>DR2116*10^8/$I2116</f>
        <v>0</v>
      </c>
      <c r="DZ2116" s="8">
        <f>DS2116*10^8/$I2116</f>
        <v>0</v>
      </c>
      <c r="EA2116" s="8">
        <f>DT2116*10^8/$I2116</f>
        <v>6.0115775962073972</v>
      </c>
      <c r="EB2116" s="8">
        <f>DZ2116*0.8</f>
        <v>0</v>
      </c>
      <c r="EC2116" s="10">
        <f>G2116-E2116</f>
        <v>206</v>
      </c>
      <c r="ED2116" s="4">
        <f>EC2116/E2116*100</f>
        <v>42.650103519668733</v>
      </c>
      <c r="EE2116" s="4">
        <f>DY2116-G2116</f>
        <v>-689</v>
      </c>
      <c r="EF2116" s="12">
        <f>EE2116/G2116</f>
        <v>-1</v>
      </c>
      <c r="EG2116" s="4">
        <f>G2116-F2116</f>
        <v>6</v>
      </c>
    </row>
    <row r="2117" spans="1:137" x14ac:dyDescent="0.3">
      <c r="A2117">
        <v>2116</v>
      </c>
      <c r="B2117" t="s">
        <v>6514</v>
      </c>
      <c r="C2117" t="s">
        <v>4381</v>
      </c>
      <c r="D2117" t="str">
        <f>VLOOKUP(C2117,Sheet1!$A$2:$B$3197,2,FALSE)</f>
        <v>전자장비와기기</v>
      </c>
      <c r="E2117">
        <v>2665</v>
      </c>
      <c r="F2117">
        <v>2765</v>
      </c>
      <c r="G2117" s="7">
        <v>2790</v>
      </c>
      <c r="H2117" t="s">
        <v>2035</v>
      </c>
      <c r="I2117" s="7">
        <f>VALUE(LEFT(H2117,FIND("/",H2117)-1)) + VALUE(MID(H2117,FIND("/",H2117)+1,LEN(H2117)))</f>
        <v>40663579</v>
      </c>
      <c r="J2117" s="1">
        <v>10583</v>
      </c>
      <c r="K2117" s="1">
        <f>G2117*I2117/(10^8)</f>
        <v>1134.5138540999999</v>
      </c>
      <c r="L2117" s="1">
        <v>7900</v>
      </c>
      <c r="M2117" s="1">
        <v>8124</v>
      </c>
      <c r="N2117" s="1">
        <v>10071</v>
      </c>
      <c r="O2117" s="1">
        <v>10003</v>
      </c>
      <c r="P2117" s="1">
        <v>12017</v>
      </c>
      <c r="Q2117" s="3"/>
      <c r="R2117" s="3"/>
      <c r="S2117" s="3"/>
      <c r="T2117">
        <v>313</v>
      </c>
      <c r="U2117">
        <v>274</v>
      </c>
      <c r="V2117">
        <v>297</v>
      </c>
      <c r="W2117">
        <v>-171</v>
      </c>
      <c r="X2117">
        <v>884</v>
      </c>
      <c r="Y2117" s="3"/>
      <c r="Z2117" s="3"/>
      <c r="AA2117" s="3"/>
      <c r="AB2117">
        <v>208</v>
      </c>
      <c r="AC2117">
        <v>98</v>
      </c>
      <c r="AD2117">
        <v>15</v>
      </c>
      <c r="AE2117">
        <v>-386</v>
      </c>
      <c r="AF2117">
        <v>535</v>
      </c>
      <c r="AG2117" s="3"/>
      <c r="AH2117" s="3"/>
      <c r="AI2117" s="3"/>
      <c r="AJ2117" s="1">
        <v>6289</v>
      </c>
      <c r="AK2117" s="1">
        <v>7541</v>
      </c>
      <c r="AL2117" s="1">
        <v>8403</v>
      </c>
      <c r="AM2117" s="1">
        <v>8653</v>
      </c>
      <c r="AN2117" s="1">
        <v>8081</v>
      </c>
      <c r="AO2117" s="3"/>
      <c r="AP2117" s="3"/>
      <c r="AQ2117" s="3"/>
      <c r="AR2117" s="1">
        <v>4218</v>
      </c>
      <c r="AS2117" s="1">
        <v>5243</v>
      </c>
      <c r="AT2117" s="1">
        <v>6100</v>
      </c>
      <c r="AU2117" s="1">
        <v>6801</v>
      </c>
      <c r="AV2117" s="1">
        <v>4884</v>
      </c>
      <c r="AW2117" s="3"/>
      <c r="AX2117" s="3"/>
      <c r="AY2117" s="3"/>
      <c r="AZ2117" s="1">
        <v>2072</v>
      </c>
      <c r="BA2117" s="1">
        <v>2298</v>
      </c>
      <c r="BB2117" s="1">
        <v>2304</v>
      </c>
      <c r="BC2117" s="1">
        <v>1852</v>
      </c>
      <c r="BD2117" s="1">
        <v>3198</v>
      </c>
      <c r="BE2117" s="3"/>
      <c r="BF2117" s="3"/>
      <c r="BG2117" s="3"/>
      <c r="BH2117" s="1">
        <v>1128</v>
      </c>
      <c r="BI2117" s="1">
        <v>1276</v>
      </c>
      <c r="BJ2117" s="1">
        <v>1293</v>
      </c>
      <c r="BK2117" s="1">
        <v>1158</v>
      </c>
      <c r="BL2117" s="1">
        <v>1371</v>
      </c>
      <c r="BM2117" s="3"/>
      <c r="BN2117" s="3"/>
      <c r="BO2117" s="3"/>
      <c r="BP2117">
        <v>174</v>
      </c>
      <c r="BQ2117">
        <v>195</v>
      </c>
      <c r="BR2117">
        <v>195</v>
      </c>
      <c r="BS2117">
        <v>199</v>
      </c>
      <c r="BT2117">
        <v>203</v>
      </c>
      <c r="BU2117" s="3"/>
      <c r="BV2117" s="3"/>
      <c r="BW2117" s="3"/>
      <c r="BX2117">
        <v>3.43</v>
      </c>
      <c r="BY2117">
        <v>1.41</v>
      </c>
      <c r="BZ2117">
        <v>0.19</v>
      </c>
      <c r="CA2117">
        <v>-4.53</v>
      </c>
      <c r="CB2117">
        <v>6.39</v>
      </c>
      <c r="CC2117" s="3"/>
      <c r="CD2117" s="3"/>
      <c r="CE2117" s="3"/>
      <c r="CF2117">
        <v>6.02</v>
      </c>
      <c r="CG2117">
        <v>1.25</v>
      </c>
      <c r="CH2117">
        <v>0.53</v>
      </c>
      <c r="CI2117">
        <v>-12.11</v>
      </c>
      <c r="CJ2117">
        <v>18.52</v>
      </c>
      <c r="CK2117" s="3"/>
      <c r="CL2117" s="3"/>
      <c r="CM2117" s="3"/>
      <c r="CN2117">
        <v>190</v>
      </c>
      <c r="CO2117">
        <v>42</v>
      </c>
      <c r="CP2117">
        <v>18</v>
      </c>
      <c r="CQ2117">
        <v>-378</v>
      </c>
      <c r="CR2117">
        <v>582</v>
      </c>
      <c r="CS2117" s="3"/>
      <c r="CT2117" s="3"/>
      <c r="CU2117" s="3"/>
      <c r="CV2117">
        <v>17.03</v>
      </c>
      <c r="CW2117">
        <v>54.68</v>
      </c>
      <c r="CX2117">
        <v>101.72</v>
      </c>
      <c r="CY2117" t="s">
        <v>2</v>
      </c>
      <c r="CZ2117">
        <v>4.1900000000000004</v>
      </c>
      <c r="DA2117" s="3"/>
      <c r="DB2117" s="3"/>
      <c r="DC2117" s="3"/>
      <c r="DD2117">
        <v>1</v>
      </c>
      <c r="DE2117">
        <v>0.71</v>
      </c>
      <c r="DF2117">
        <v>0.54</v>
      </c>
      <c r="DG2117">
        <v>0.54</v>
      </c>
      <c r="DH2117">
        <v>0.7</v>
      </c>
      <c r="DI2117" s="3"/>
      <c r="DJ2117" s="3"/>
      <c r="DK2117" s="3"/>
      <c r="DL2117" s="6">
        <f>(CM2117*3+CL2117*2+CK2117)/6</f>
        <v>0</v>
      </c>
      <c r="DM2117">
        <f>BH2117+(BH2117*(CG2117-8.25)/8.25)</f>
        <v>170.90909090909088</v>
      </c>
      <c r="DN2117">
        <f>BI2117+(BI2117*(CH2117-8.25)/8.25)</f>
        <v>81.973333333333358</v>
      </c>
      <c r="DO2117">
        <f>BJ2117+(BJ2117*(CI2117-8.25)/8.25)</f>
        <v>-1897.9672727272728</v>
      </c>
      <c r="DP2117">
        <f>BK2117+(BK2117*(CJ2117-8.25)/8.25)</f>
        <v>2599.5345454545454</v>
      </c>
      <c r="DQ2117">
        <f>BL2117+(BL2117*(CK2117-8.25)/8.25)</f>
        <v>0</v>
      </c>
      <c r="DR2117">
        <f>BM2117+(BM2117*(CL2117-8.25)/8.25)</f>
        <v>0</v>
      </c>
      <c r="DS2117">
        <f>BN2117+(BN2117*(CM2117-8.25)/8.25)</f>
        <v>0</v>
      </c>
      <c r="DT2117" s="8">
        <f>DM2117*10^8/$I2117</f>
        <v>420.30016814085866</v>
      </c>
      <c r="DU2117" s="8">
        <f>DN2117*10^8/$I2117</f>
        <v>201.58907639028371</v>
      </c>
      <c r="DV2117" s="8">
        <f>DO2117*10^8/$I2117</f>
        <v>-4667.4870225448494</v>
      </c>
      <c r="DW2117" s="8">
        <f>DP2117*10^8/$I2117</f>
        <v>6392.7834425359979</v>
      </c>
      <c r="DX2117" s="8">
        <f>DQ2117*10^8/$I2117</f>
        <v>0</v>
      </c>
      <c r="DY2117" s="8">
        <f>DR2117*10^8/$I2117</f>
        <v>0</v>
      </c>
      <c r="DZ2117" s="8">
        <f>DS2117*10^8/$I2117</f>
        <v>0</v>
      </c>
      <c r="EA2117" s="8">
        <f>DT2117*10^8/$I2117</f>
        <v>1033.6034812401995</v>
      </c>
      <c r="EB2117" s="8">
        <f>DZ2117*0.8</f>
        <v>0</v>
      </c>
      <c r="EC2117" s="10">
        <f>G2117-E2117</f>
        <v>125</v>
      </c>
      <c r="ED2117" s="4">
        <f>EC2117/E2117*100</f>
        <v>4.6904315196998123</v>
      </c>
      <c r="EE2117" s="4">
        <f>DY2117-G2117</f>
        <v>-2790</v>
      </c>
      <c r="EF2117" s="12">
        <f>EE2117/G2117</f>
        <v>-1</v>
      </c>
      <c r="EG2117" s="4">
        <f>G2117-F2117</f>
        <v>25</v>
      </c>
    </row>
    <row r="2118" spans="1:137" x14ac:dyDescent="0.3">
      <c r="A2118">
        <v>2117</v>
      </c>
      <c r="B2118" t="s">
        <v>7630</v>
      </c>
      <c r="C2118" t="s">
        <v>4382</v>
      </c>
      <c r="D2118" t="str">
        <f>VLOOKUP(C2118,Sheet1!$A$2:$B$3197,2,FALSE)</f>
        <v>가정용기기와용품</v>
      </c>
      <c r="E2118">
        <v>13700</v>
      </c>
      <c r="F2118">
        <v>20950</v>
      </c>
      <c r="G2118" s="7">
        <v>21050</v>
      </c>
      <c r="H2118" t="s">
        <v>1619</v>
      </c>
      <c r="I2118" s="7">
        <f>VALUE(LEFT(H2118,FIND("/",H2118)-1)) + VALUE(MID(H2118,FIND("/",H2118)+1,LEN(H2118)))</f>
        <v>14000000</v>
      </c>
      <c r="J2118" s="1">
        <v>4243</v>
      </c>
      <c r="K2118" s="1">
        <f>G2118*I2118/(10^8)</f>
        <v>2947</v>
      </c>
      <c r="L2118" s="1">
        <v>1020</v>
      </c>
      <c r="M2118" s="1">
        <v>1213</v>
      </c>
      <c r="N2118" s="1">
        <v>1494</v>
      </c>
      <c r="O2118" s="1">
        <v>1804</v>
      </c>
      <c r="P2118" s="1">
        <v>1981</v>
      </c>
      <c r="Q2118" s="3"/>
      <c r="R2118" s="3"/>
      <c r="S2118" s="3"/>
      <c r="T2118">
        <v>30</v>
      </c>
      <c r="U2118">
        <v>39</v>
      </c>
      <c r="V2118">
        <v>53</v>
      </c>
      <c r="W2118">
        <v>108</v>
      </c>
      <c r="X2118">
        <v>169</v>
      </c>
      <c r="Y2118" s="3"/>
      <c r="Z2118" s="3"/>
      <c r="AA2118" s="3"/>
      <c r="AB2118">
        <v>28</v>
      </c>
      <c r="AC2118">
        <v>37</v>
      </c>
      <c r="AD2118">
        <v>47</v>
      </c>
      <c r="AE2118">
        <v>86</v>
      </c>
      <c r="AF2118">
        <v>142</v>
      </c>
      <c r="AG2118" s="3"/>
      <c r="AH2118" s="3"/>
      <c r="AI2118" s="3"/>
      <c r="AJ2118">
        <v>946</v>
      </c>
      <c r="AK2118">
        <v>912</v>
      </c>
      <c r="AL2118" s="1">
        <v>1015</v>
      </c>
      <c r="AM2118" s="1">
        <v>1114</v>
      </c>
      <c r="AN2118" s="1">
        <v>1153</v>
      </c>
      <c r="AO2118" s="3"/>
      <c r="AP2118" s="3"/>
      <c r="AQ2118" s="3"/>
      <c r="AR2118">
        <v>274</v>
      </c>
      <c r="AS2118">
        <v>231</v>
      </c>
      <c r="AT2118">
        <v>316</v>
      </c>
      <c r="AU2118">
        <v>356</v>
      </c>
      <c r="AV2118">
        <v>287</v>
      </c>
      <c r="AW2118" s="3"/>
      <c r="AX2118" s="3"/>
      <c r="AY2118" s="3"/>
      <c r="AZ2118">
        <v>672</v>
      </c>
      <c r="BA2118">
        <v>682</v>
      </c>
      <c r="BB2118">
        <v>700</v>
      </c>
      <c r="BC2118">
        <v>758</v>
      </c>
      <c r="BD2118">
        <v>866</v>
      </c>
      <c r="BE2118" s="3"/>
      <c r="BF2118" s="3"/>
      <c r="BG2118" s="3"/>
      <c r="BH2118">
        <v>672</v>
      </c>
      <c r="BI2118">
        <v>682</v>
      </c>
      <c r="BJ2118">
        <v>700</v>
      </c>
      <c r="BK2118">
        <v>758</v>
      </c>
      <c r="BL2118">
        <v>866</v>
      </c>
      <c r="BM2118" s="3"/>
      <c r="BN2118" s="3"/>
      <c r="BO2118" s="3"/>
      <c r="BP2118">
        <v>66</v>
      </c>
      <c r="BQ2118">
        <v>70</v>
      </c>
      <c r="BR2118">
        <v>70</v>
      </c>
      <c r="BS2118">
        <v>70</v>
      </c>
      <c r="BT2118">
        <v>70</v>
      </c>
      <c r="BU2118" s="3"/>
      <c r="BV2118" s="3"/>
      <c r="BW2118" s="3"/>
      <c r="BX2118">
        <v>3.07</v>
      </c>
      <c r="BY2118">
        <v>3.95</v>
      </c>
      <c r="BZ2118">
        <v>4.93</v>
      </c>
      <c r="CA2118">
        <v>8.1199999999999992</v>
      </c>
      <c r="CB2118">
        <v>12.51</v>
      </c>
      <c r="CC2118" s="3"/>
      <c r="CD2118" s="3"/>
      <c r="CE2118" s="3"/>
      <c r="CF2118">
        <v>4.25</v>
      </c>
      <c r="CG2118">
        <v>5.43</v>
      </c>
      <c r="CH2118">
        <v>6.88</v>
      </c>
      <c r="CI2118">
        <v>11.86</v>
      </c>
      <c r="CJ2118">
        <v>17.46</v>
      </c>
      <c r="CK2118" s="3"/>
      <c r="CL2118" s="3"/>
      <c r="CM2118" s="3"/>
      <c r="CN2118">
        <v>203</v>
      </c>
      <c r="CO2118">
        <v>262</v>
      </c>
      <c r="CP2118">
        <v>339</v>
      </c>
      <c r="CQ2118">
        <v>617</v>
      </c>
      <c r="CR2118" s="1">
        <v>1012</v>
      </c>
      <c r="CS2118" s="3"/>
      <c r="CT2118" s="3"/>
      <c r="CU2118" s="3"/>
      <c r="CV2118">
        <v>28.19</v>
      </c>
      <c r="CW2118">
        <v>22.68</v>
      </c>
      <c r="CX2118">
        <v>13.62</v>
      </c>
      <c r="CY2118">
        <v>14.42</v>
      </c>
      <c r="CZ2118">
        <v>13.63</v>
      </c>
      <c r="DA2118" s="3"/>
      <c r="DB2118" s="3"/>
      <c r="DC2118" s="3"/>
      <c r="DD2118">
        <v>1.19</v>
      </c>
      <c r="DE2118">
        <v>1.22</v>
      </c>
      <c r="DF2118">
        <v>0.92</v>
      </c>
      <c r="DG2118">
        <v>1.64</v>
      </c>
      <c r="DH2118">
        <v>2.23</v>
      </c>
      <c r="DI2118" s="3"/>
      <c r="DJ2118" s="3"/>
      <c r="DK2118" s="3"/>
      <c r="DL2118" s="6">
        <f>(CM2118*3+CL2118*2+CK2118)/6</f>
        <v>0</v>
      </c>
      <c r="DM2118">
        <f>BH2118+(BH2118*(CG2118-8.25)/8.25)</f>
        <v>442.29818181818177</v>
      </c>
      <c r="DN2118">
        <f>BI2118+(BI2118*(CH2118-8.25)/8.25)</f>
        <v>568.74666666666667</v>
      </c>
      <c r="DO2118">
        <f>BJ2118+(BJ2118*(CI2118-8.25)/8.25)</f>
        <v>1006.3030303030303</v>
      </c>
      <c r="DP2118">
        <f>BK2118+(BK2118*(CJ2118-8.25)/8.25)</f>
        <v>1604.2036363636364</v>
      </c>
      <c r="DQ2118">
        <f>BL2118+(BL2118*(CK2118-8.25)/8.25)</f>
        <v>0</v>
      </c>
      <c r="DR2118">
        <f>BM2118+(BM2118*(CL2118-8.25)/8.25)</f>
        <v>0</v>
      </c>
      <c r="DS2118">
        <f>BN2118+(BN2118*(CM2118-8.25)/8.25)</f>
        <v>0</v>
      </c>
      <c r="DT2118" s="8">
        <f>DM2118*10^8/$I2118</f>
        <v>3159.272727272727</v>
      </c>
      <c r="DU2118" s="8">
        <f>DN2118*10^8/$I2118</f>
        <v>4062.4761904761904</v>
      </c>
      <c r="DV2118" s="8">
        <f>DO2118*10^8/$I2118</f>
        <v>7187.8787878787871</v>
      </c>
      <c r="DW2118" s="8">
        <f>DP2118*10^8/$I2118</f>
        <v>11458.597402597403</v>
      </c>
      <c r="DX2118" s="8">
        <f>DQ2118*10^8/$I2118</f>
        <v>0</v>
      </c>
      <c r="DY2118" s="8">
        <f>DR2118*10^8/$I2118</f>
        <v>0</v>
      </c>
      <c r="DZ2118" s="8">
        <f>DS2118*10^8/$I2118</f>
        <v>0</v>
      </c>
      <c r="EA2118" s="8">
        <f>DT2118*10^8/$I2118</f>
        <v>22566.233766233763</v>
      </c>
      <c r="EB2118" s="8">
        <f>DZ2118*0.8</f>
        <v>0</v>
      </c>
      <c r="EC2118" s="10">
        <f>G2118-E2118</f>
        <v>7350</v>
      </c>
      <c r="ED2118" s="4">
        <f>EC2118/E2118*100</f>
        <v>53.649635036496349</v>
      </c>
      <c r="EE2118" s="4">
        <f>DY2118-G2118</f>
        <v>-21050</v>
      </c>
      <c r="EF2118" s="12">
        <f>EE2118/G2118</f>
        <v>-1</v>
      </c>
      <c r="EG2118" s="4">
        <f>G2118-F2118</f>
        <v>100</v>
      </c>
    </row>
    <row r="2119" spans="1:137" x14ac:dyDescent="0.3">
      <c r="A2119">
        <v>2118</v>
      </c>
      <c r="B2119" t="s">
        <v>7852</v>
      </c>
      <c r="C2119" t="s">
        <v>4383</v>
      </c>
      <c r="D2119" t="str">
        <f>VLOOKUP(C2119,Sheet1!$A$2:$B$3197,2,FALSE)</f>
        <v>건설</v>
      </c>
      <c r="E2119">
        <v>58300</v>
      </c>
      <c r="F2119">
        <v>59900</v>
      </c>
      <c r="G2119" s="7">
        <v>63900</v>
      </c>
      <c r="H2119" t="s">
        <v>2036</v>
      </c>
      <c r="I2119" s="7">
        <f>VALUE(LEFT(H2119,FIND("/",H2119)-1)) + VALUE(MID(H2119,FIND("/",H2119)+1,LEN(H2119)))</f>
        <v>2024247</v>
      </c>
      <c r="J2119">
        <v>0</v>
      </c>
      <c r="K2119" s="1">
        <f>G2119*I2119/(10^8)</f>
        <v>1293.493833</v>
      </c>
      <c r="L2119" s="1">
        <v>11916</v>
      </c>
      <c r="M2119" s="1">
        <v>14658</v>
      </c>
      <c r="N2119" s="1">
        <v>14879</v>
      </c>
      <c r="O2119" s="1">
        <v>12807</v>
      </c>
      <c r="P2119" s="1">
        <v>11358</v>
      </c>
      <c r="Q2119" s="1">
        <v>12487</v>
      </c>
      <c r="R2119" s="1">
        <v>12685</v>
      </c>
      <c r="S2119" s="1">
        <v>14444</v>
      </c>
      <c r="T2119">
        <v>900</v>
      </c>
      <c r="U2119" s="1">
        <v>1453</v>
      </c>
      <c r="V2119" s="1">
        <v>1130</v>
      </c>
      <c r="W2119">
        <v>129</v>
      </c>
      <c r="X2119">
        <v>-364</v>
      </c>
      <c r="Y2119">
        <v>483</v>
      </c>
      <c r="Z2119">
        <v>786</v>
      </c>
      <c r="AA2119">
        <v>538</v>
      </c>
      <c r="AB2119">
        <v>607</v>
      </c>
      <c r="AC2119">
        <v>652</v>
      </c>
      <c r="AD2119">
        <v>711</v>
      </c>
      <c r="AE2119">
        <v>315</v>
      </c>
      <c r="AF2119" s="1">
        <v>1807</v>
      </c>
      <c r="AG2119" s="3"/>
      <c r="AH2119" s="3"/>
      <c r="AI2119" s="3"/>
      <c r="AJ2119" s="1">
        <v>16423</v>
      </c>
      <c r="AK2119" s="1">
        <v>17812</v>
      </c>
      <c r="AL2119" s="1">
        <v>19130</v>
      </c>
      <c r="AM2119" s="1">
        <v>20344</v>
      </c>
      <c r="AN2119" s="1">
        <v>6636</v>
      </c>
      <c r="AO2119" s="3"/>
      <c r="AP2119" s="3"/>
      <c r="AQ2119" s="3"/>
      <c r="AR2119" s="1">
        <v>12536</v>
      </c>
      <c r="AS2119" s="1">
        <v>13366</v>
      </c>
      <c r="AT2119" s="1">
        <v>14143</v>
      </c>
      <c r="AU2119" s="1">
        <v>15152</v>
      </c>
      <c r="AV2119" s="1">
        <v>5259</v>
      </c>
      <c r="AW2119" s="3"/>
      <c r="AX2119" s="3"/>
      <c r="AY2119" s="3"/>
      <c r="AZ2119" s="1">
        <v>3886</v>
      </c>
      <c r="BA2119" s="1">
        <v>4446</v>
      </c>
      <c r="BB2119" s="1">
        <v>4987</v>
      </c>
      <c r="BC2119" s="1">
        <v>5192</v>
      </c>
      <c r="BD2119" s="1">
        <v>1377</v>
      </c>
      <c r="BE2119" s="3"/>
      <c r="BF2119" s="3"/>
      <c r="BG2119" s="3"/>
      <c r="BH2119" s="1">
        <v>2336</v>
      </c>
      <c r="BI2119" s="1">
        <v>2601</v>
      </c>
      <c r="BJ2119" s="1">
        <v>2838</v>
      </c>
      <c r="BK2119" s="1">
        <v>2970</v>
      </c>
      <c r="BL2119" s="1">
        <v>1414</v>
      </c>
      <c r="BM2119" s="3"/>
      <c r="BN2119" s="3"/>
      <c r="BO2119" s="3"/>
      <c r="BP2119">
        <v>140</v>
      </c>
      <c r="BQ2119">
        <v>140</v>
      </c>
      <c r="BR2119">
        <v>140</v>
      </c>
      <c r="BS2119">
        <v>140</v>
      </c>
      <c r="BT2119">
        <v>79</v>
      </c>
      <c r="BU2119" s="3"/>
      <c r="BV2119" s="3"/>
      <c r="BW2119" s="3"/>
      <c r="BX2119">
        <v>3.87</v>
      </c>
      <c r="BY2119">
        <v>3.81</v>
      </c>
      <c r="BZ2119">
        <v>3.85</v>
      </c>
      <c r="CA2119">
        <v>1.6</v>
      </c>
      <c r="CB2119">
        <v>13.4</v>
      </c>
      <c r="CC2119" s="3"/>
      <c r="CD2119" s="3"/>
      <c r="CE2119" s="3"/>
      <c r="CF2119">
        <v>16.579999999999998</v>
      </c>
      <c r="CG2119">
        <v>11.73</v>
      </c>
      <c r="CH2119">
        <v>13.14</v>
      </c>
      <c r="CI2119">
        <v>6.68</v>
      </c>
      <c r="CJ2119">
        <v>79.739999999999995</v>
      </c>
      <c r="CK2119">
        <v>24.05</v>
      </c>
      <c r="CL2119" s="3"/>
      <c r="CM2119" s="3"/>
      <c r="CN2119" s="1">
        <v>10045</v>
      </c>
      <c r="CO2119" s="1">
        <v>8081</v>
      </c>
      <c r="CP2119" s="1">
        <v>9970</v>
      </c>
      <c r="CQ2119" s="1">
        <v>5409</v>
      </c>
      <c r="CR2119" s="1">
        <v>52512</v>
      </c>
      <c r="CS2119" s="1">
        <v>16796</v>
      </c>
      <c r="CT2119" s="1">
        <v>26528</v>
      </c>
      <c r="CU2119" s="1">
        <v>17192</v>
      </c>
      <c r="CV2119">
        <v>5.92</v>
      </c>
      <c r="CW2119">
        <v>6.86</v>
      </c>
      <c r="CX2119">
        <v>3.5</v>
      </c>
      <c r="CY2119">
        <v>5.86</v>
      </c>
      <c r="CZ2119">
        <v>1.1599999999999999</v>
      </c>
      <c r="DA2119">
        <v>3.8</v>
      </c>
      <c r="DB2119">
        <v>2.41</v>
      </c>
      <c r="DC2119">
        <v>3.72</v>
      </c>
      <c r="DD2119">
        <v>0.9</v>
      </c>
      <c r="DE2119">
        <v>0.76</v>
      </c>
      <c r="DF2119">
        <v>0.43</v>
      </c>
      <c r="DG2119">
        <v>0.37</v>
      </c>
      <c r="DH2119">
        <v>0.84</v>
      </c>
      <c r="DI2119" s="3"/>
      <c r="DJ2119" s="3"/>
      <c r="DK2119" s="3"/>
      <c r="DL2119" s="6">
        <f>(CM2119*3+CL2119*2+CK2119)/6</f>
        <v>4.0083333333333337</v>
      </c>
      <c r="DM2119">
        <f>BH2119+(BH2119*(CG2119-8.25)/8.25)</f>
        <v>3321.3672727272728</v>
      </c>
      <c r="DN2119">
        <f>BI2119+(BI2119*(CH2119-8.25)/8.25)</f>
        <v>4142.6836363636367</v>
      </c>
      <c r="DO2119">
        <f>BJ2119+(BJ2119*(CI2119-8.25)/8.25)</f>
        <v>2297.92</v>
      </c>
      <c r="DP2119">
        <f>BK2119+(BK2119*(CJ2119-8.25)/8.25)</f>
        <v>28706.399999999998</v>
      </c>
      <c r="DQ2119">
        <f>BL2119+(BL2119*(CK2119-8.25)/8.25)</f>
        <v>4122.0242424242424</v>
      </c>
      <c r="DR2119">
        <f>BM2119+(BM2119*(CL2119-8.25)/8.25)</f>
        <v>0</v>
      </c>
      <c r="DS2119">
        <f>BN2119+(BN2119*(CM2119-8.25)/8.25)</f>
        <v>0</v>
      </c>
      <c r="DT2119" s="8">
        <f>DM2119*10^8/$I2119</f>
        <v>164079.15006060392</v>
      </c>
      <c r="DU2119" s="8">
        <f>DN2119*10^8/$I2119</f>
        <v>204653.07032015541</v>
      </c>
      <c r="DV2119" s="8">
        <f>DO2119*10^8/$I2119</f>
        <v>113519.74339099923</v>
      </c>
      <c r="DW2119" s="8">
        <f>DP2119*10^8/$I2119</f>
        <v>1418127.3332750401</v>
      </c>
      <c r="DX2119" s="8">
        <f>DQ2119*10^8/$I2119</f>
        <v>203632.4738247972</v>
      </c>
      <c r="DY2119" s="8">
        <f>DR2119*10^8/$I2119</f>
        <v>0</v>
      </c>
      <c r="DZ2119" s="8">
        <f>DS2119*10^8/$I2119</f>
        <v>0</v>
      </c>
      <c r="EA2119" s="8">
        <f>DT2119*10^8/$I2119</f>
        <v>8105688.1922316756</v>
      </c>
      <c r="EB2119" s="8">
        <f>DZ2119*0.8</f>
        <v>0</v>
      </c>
      <c r="EC2119" s="10">
        <f>G2119-E2119</f>
        <v>5600</v>
      </c>
      <c r="ED2119" s="4">
        <f>EC2119/E2119*100</f>
        <v>9.6054888507718683</v>
      </c>
      <c r="EE2119" s="4">
        <f>DY2119-G2119</f>
        <v>-63900</v>
      </c>
      <c r="EF2119" s="12">
        <f>EE2119/G2119</f>
        <v>-1</v>
      </c>
      <c r="EG2119" s="4">
        <f>G2119-F2119</f>
        <v>4000</v>
      </c>
    </row>
    <row r="2120" spans="1:137" x14ac:dyDescent="0.3">
      <c r="A2120">
        <v>2119</v>
      </c>
      <c r="B2120" t="s">
        <v>7234</v>
      </c>
      <c r="C2120" t="s">
        <v>4384</v>
      </c>
      <c r="D2120" t="str">
        <f>VLOOKUP(C2120,Sheet1!$A$2:$B$3197,2,FALSE)</f>
        <v>기계</v>
      </c>
      <c r="E2120">
        <v>8150</v>
      </c>
      <c r="F2120">
        <v>9110</v>
      </c>
      <c r="G2120" s="7">
        <v>9220</v>
      </c>
      <c r="H2120" t="s">
        <v>2037</v>
      </c>
      <c r="I2120" s="7">
        <f>VALUE(LEFT(H2120,FIND("/",H2120)-1)) + VALUE(MID(H2120,FIND("/",H2120)+1,LEN(H2120)))</f>
        <v>15750000</v>
      </c>
      <c r="J2120" s="1">
        <v>2000</v>
      </c>
      <c r="K2120" s="1">
        <f>G2120*I2120/(10^8)</f>
        <v>1452.15</v>
      </c>
      <c r="L2120">
        <v>606</v>
      </c>
      <c r="M2120">
        <v>659</v>
      </c>
      <c r="N2120">
        <v>659</v>
      </c>
      <c r="O2120">
        <v>750</v>
      </c>
      <c r="P2120">
        <v>908</v>
      </c>
      <c r="Q2120" s="3"/>
      <c r="R2120" s="3"/>
      <c r="S2120" s="3"/>
      <c r="T2120">
        <v>44</v>
      </c>
      <c r="U2120">
        <v>75</v>
      </c>
      <c r="V2120">
        <v>91</v>
      </c>
      <c r="W2120">
        <v>101</v>
      </c>
      <c r="X2120">
        <v>103</v>
      </c>
      <c r="Y2120" s="3"/>
      <c r="Z2120" s="3"/>
      <c r="AA2120" s="3"/>
      <c r="AB2120">
        <v>70</v>
      </c>
      <c r="AC2120">
        <v>92</v>
      </c>
      <c r="AD2120">
        <v>113</v>
      </c>
      <c r="AE2120">
        <v>126</v>
      </c>
      <c r="AF2120">
        <v>133</v>
      </c>
      <c r="AG2120" s="3"/>
      <c r="AH2120" s="3"/>
      <c r="AI2120" s="3"/>
      <c r="AJ2120" s="1">
        <v>3614</v>
      </c>
      <c r="AK2120" s="1">
        <v>3707</v>
      </c>
      <c r="AL2120" s="1">
        <v>3362</v>
      </c>
      <c r="AM2120" s="1">
        <v>3350</v>
      </c>
      <c r="AN2120" s="1">
        <v>3267</v>
      </c>
      <c r="AO2120" s="3"/>
      <c r="AP2120" s="3"/>
      <c r="AQ2120" s="3"/>
      <c r="AR2120">
        <v>607</v>
      </c>
      <c r="AS2120">
        <v>590</v>
      </c>
      <c r="AT2120">
        <v>514</v>
      </c>
      <c r="AU2120">
        <v>506</v>
      </c>
      <c r="AV2120">
        <v>453</v>
      </c>
      <c r="AW2120" s="3"/>
      <c r="AX2120" s="3"/>
      <c r="AY2120" s="3"/>
      <c r="AZ2120" s="1">
        <v>3007</v>
      </c>
      <c r="BA2120" s="1">
        <v>3117</v>
      </c>
      <c r="BB2120" s="1">
        <v>2847</v>
      </c>
      <c r="BC2120" s="1">
        <v>2844</v>
      </c>
      <c r="BD2120" s="1">
        <v>2814</v>
      </c>
      <c r="BE2120" s="3"/>
      <c r="BF2120" s="3"/>
      <c r="BG2120" s="3"/>
      <c r="BH2120" s="1">
        <v>3007</v>
      </c>
      <c r="BI2120" s="1">
        <v>3117</v>
      </c>
      <c r="BJ2120" s="1">
        <v>2847</v>
      </c>
      <c r="BK2120" s="1">
        <v>2844</v>
      </c>
      <c r="BL2120" s="1">
        <v>2814</v>
      </c>
      <c r="BM2120" s="3"/>
      <c r="BN2120" s="3"/>
      <c r="BO2120" s="3"/>
      <c r="BP2120">
        <v>79</v>
      </c>
      <c r="BQ2120">
        <v>79</v>
      </c>
      <c r="BR2120">
        <v>79</v>
      </c>
      <c r="BS2120">
        <v>79</v>
      </c>
      <c r="BT2120">
        <v>79</v>
      </c>
      <c r="BU2120" s="3"/>
      <c r="BV2120" s="3"/>
      <c r="BW2120" s="3"/>
      <c r="BX2120">
        <v>1.95</v>
      </c>
      <c r="BY2120">
        <v>2.5</v>
      </c>
      <c r="BZ2120">
        <v>3.2</v>
      </c>
      <c r="CA2120">
        <v>3.75</v>
      </c>
      <c r="CB2120">
        <v>4.03</v>
      </c>
      <c r="CC2120" s="3"/>
      <c r="CD2120" s="3"/>
      <c r="CE2120" s="3"/>
      <c r="CF2120">
        <v>2.35</v>
      </c>
      <c r="CG2120">
        <v>2.99</v>
      </c>
      <c r="CH2120">
        <v>3.8</v>
      </c>
      <c r="CI2120">
        <v>4.42</v>
      </c>
      <c r="CJ2120">
        <v>4.71</v>
      </c>
      <c r="CK2120" s="3"/>
      <c r="CL2120" s="3"/>
      <c r="CM2120" s="3"/>
      <c r="CN2120">
        <v>447</v>
      </c>
      <c r="CO2120">
        <v>581</v>
      </c>
      <c r="CP2120">
        <v>719</v>
      </c>
      <c r="CQ2120">
        <v>799</v>
      </c>
      <c r="CR2120">
        <v>847</v>
      </c>
      <c r="CS2120" s="3"/>
      <c r="CT2120" s="3"/>
      <c r="CU2120" s="3"/>
      <c r="CV2120">
        <v>19.12</v>
      </c>
      <c r="CW2120">
        <v>15.04</v>
      </c>
      <c r="CX2120">
        <v>10.86</v>
      </c>
      <c r="CY2120">
        <v>10.64</v>
      </c>
      <c r="CZ2120">
        <v>9.56</v>
      </c>
      <c r="DA2120" s="3"/>
      <c r="DB2120" s="3"/>
      <c r="DC2120" s="3"/>
      <c r="DD2120">
        <v>0.45</v>
      </c>
      <c r="DE2120">
        <v>0.44</v>
      </c>
      <c r="DF2120">
        <v>0.43</v>
      </c>
      <c r="DG2120">
        <v>0.47</v>
      </c>
      <c r="DH2120">
        <v>0.45</v>
      </c>
      <c r="DI2120" s="3"/>
      <c r="DJ2120" s="3"/>
      <c r="DK2120" s="3"/>
      <c r="DL2120" s="6">
        <f>(CM2120*3+CL2120*2+CK2120)/6</f>
        <v>0</v>
      </c>
      <c r="DM2120">
        <f>BH2120+(BH2120*(CG2120-8.25)/8.25)</f>
        <v>1089.8096969696969</v>
      </c>
      <c r="DN2120">
        <f>BI2120+(BI2120*(CH2120-8.25)/8.25)</f>
        <v>1435.7090909090907</v>
      </c>
      <c r="DO2120">
        <f>BJ2120+(BJ2120*(CI2120-8.25)/8.25)</f>
        <v>1525.3018181818181</v>
      </c>
      <c r="DP2120">
        <f>BK2120+(BK2120*(CJ2120-8.25)/8.25)</f>
        <v>1623.6654545454546</v>
      </c>
      <c r="DQ2120">
        <f>BL2120+(BL2120*(CK2120-8.25)/8.25)</f>
        <v>0</v>
      </c>
      <c r="DR2120">
        <f>BM2120+(BM2120*(CL2120-8.25)/8.25)</f>
        <v>0</v>
      </c>
      <c r="DS2120">
        <f>BN2120+(BN2120*(CM2120-8.25)/8.25)</f>
        <v>0</v>
      </c>
      <c r="DT2120" s="8">
        <f>DM2120*10^8/$I2120</f>
        <v>6919.4266474266469</v>
      </c>
      <c r="DU2120" s="8">
        <f>DN2120*10^8/$I2120</f>
        <v>9115.6132756132738</v>
      </c>
      <c r="DV2120" s="8">
        <f>DO2120*10^8/$I2120</f>
        <v>9684.4559884559894</v>
      </c>
      <c r="DW2120" s="8">
        <f>DP2120*10^8/$I2120</f>
        <v>10308.987012987014</v>
      </c>
      <c r="DX2120" s="8">
        <f>DQ2120*10^8/$I2120</f>
        <v>0</v>
      </c>
      <c r="DY2120" s="8">
        <f>DR2120*10^8/$I2120</f>
        <v>0</v>
      </c>
      <c r="DZ2120" s="8">
        <f>DS2120*10^8/$I2120</f>
        <v>0</v>
      </c>
      <c r="EA2120" s="8">
        <f>DT2120*10^8/$I2120</f>
        <v>43932.867602708866</v>
      </c>
      <c r="EB2120" s="8">
        <f>DZ2120*0.8</f>
        <v>0</v>
      </c>
      <c r="EC2120" s="10">
        <f>G2120-E2120</f>
        <v>1070</v>
      </c>
      <c r="ED2120" s="4">
        <f>EC2120/E2120*100</f>
        <v>13.12883435582822</v>
      </c>
      <c r="EE2120" s="4">
        <f>DY2120-G2120</f>
        <v>-9220</v>
      </c>
      <c r="EF2120" s="12">
        <f>EE2120/G2120</f>
        <v>-1</v>
      </c>
      <c r="EG2120" s="4">
        <f>G2120-F2120</f>
        <v>110</v>
      </c>
    </row>
    <row r="2121" spans="1:137" x14ac:dyDescent="0.3">
      <c r="A2121">
        <v>2120</v>
      </c>
      <c r="B2121" t="s">
        <v>7366</v>
      </c>
      <c r="C2121" t="s">
        <v>4385</v>
      </c>
      <c r="D2121" t="str">
        <f>VLOOKUP(C2121,Sheet1!$A$2:$B$3197,2,FALSE)</f>
        <v>인터넷과카탈로그소매</v>
      </c>
      <c r="E2121">
        <v>5690</v>
      </c>
      <c r="F2121">
        <v>10600</v>
      </c>
      <c r="G2121" s="7">
        <v>11750</v>
      </c>
      <c r="H2121" t="s">
        <v>2038</v>
      </c>
      <c r="I2121" s="7">
        <f>VALUE(LEFT(H2121,FIND("/",H2121)-1)) + VALUE(MID(H2121,FIND("/",H2121)+1,LEN(H2121)))</f>
        <v>35715022</v>
      </c>
      <c r="J2121" s="1">
        <v>5220</v>
      </c>
      <c r="K2121" s="1">
        <f>G2121*I2121/(10^8)</f>
        <v>4196.515085</v>
      </c>
      <c r="L2121" s="1">
        <v>1987</v>
      </c>
      <c r="M2121" s="1">
        <v>2276</v>
      </c>
      <c r="N2121" s="1">
        <v>2789</v>
      </c>
      <c r="O2121" s="1">
        <v>3223</v>
      </c>
      <c r="P2121" s="1">
        <v>3493</v>
      </c>
      <c r="Q2121" s="3"/>
      <c r="R2121" s="3"/>
      <c r="S2121" s="3"/>
      <c r="T2121">
        <v>63</v>
      </c>
      <c r="U2121">
        <v>57</v>
      </c>
      <c r="V2121">
        <v>56</v>
      </c>
      <c r="W2121">
        <v>107</v>
      </c>
      <c r="X2121">
        <v>118</v>
      </c>
      <c r="Y2121" s="3"/>
      <c r="Z2121" s="3"/>
      <c r="AA2121" s="3"/>
      <c r="AB2121">
        <v>43</v>
      </c>
      <c r="AC2121">
        <v>32</v>
      </c>
      <c r="AD2121">
        <v>9</v>
      </c>
      <c r="AE2121">
        <v>14</v>
      </c>
      <c r="AF2121">
        <v>-42</v>
      </c>
      <c r="AG2121" s="3"/>
      <c r="AH2121" s="3"/>
      <c r="AI2121" s="3"/>
      <c r="AJ2121" s="1">
        <v>2492</v>
      </c>
      <c r="AK2121" s="1">
        <v>2582</v>
      </c>
      <c r="AL2121" s="1">
        <v>2728</v>
      </c>
      <c r="AM2121" s="1">
        <v>2798</v>
      </c>
      <c r="AN2121" s="1">
        <v>2806</v>
      </c>
      <c r="AO2121" s="3"/>
      <c r="AP2121" s="3"/>
      <c r="AQ2121" s="3"/>
      <c r="AR2121">
        <v>469</v>
      </c>
      <c r="AS2121">
        <v>529</v>
      </c>
      <c r="AT2121">
        <v>659</v>
      </c>
      <c r="AU2121">
        <v>748</v>
      </c>
      <c r="AV2121">
        <v>867</v>
      </c>
      <c r="AW2121" s="3"/>
      <c r="AX2121" s="3"/>
      <c r="AY2121" s="3"/>
      <c r="AZ2121" s="1">
        <v>2023</v>
      </c>
      <c r="BA2121" s="1">
        <v>2053</v>
      </c>
      <c r="BB2121" s="1">
        <v>2069</v>
      </c>
      <c r="BC2121" s="1">
        <v>2050</v>
      </c>
      <c r="BD2121" s="1">
        <v>1939</v>
      </c>
      <c r="BE2121" s="3"/>
      <c r="BF2121" s="3"/>
      <c r="BG2121" s="3"/>
      <c r="BH2121" s="1">
        <v>2023</v>
      </c>
      <c r="BI2121" s="1">
        <v>2053</v>
      </c>
      <c r="BJ2121" s="1">
        <v>2069</v>
      </c>
      <c r="BK2121" s="1">
        <v>2050</v>
      </c>
      <c r="BL2121" s="1">
        <v>1939</v>
      </c>
      <c r="BM2121" s="3"/>
      <c r="BN2121" s="3"/>
      <c r="BO2121" s="3"/>
      <c r="BP2121">
        <v>357</v>
      </c>
      <c r="BQ2121">
        <v>357</v>
      </c>
      <c r="BR2121">
        <v>357</v>
      </c>
      <c r="BS2121">
        <v>357</v>
      </c>
      <c r="BT2121">
        <v>357</v>
      </c>
      <c r="BU2121" s="3"/>
      <c r="BV2121" s="3"/>
      <c r="BW2121" s="3"/>
      <c r="BX2121">
        <v>1.77</v>
      </c>
      <c r="BY2121">
        <v>1.27</v>
      </c>
      <c r="BZ2121">
        <v>0.33</v>
      </c>
      <c r="CA2121">
        <v>0.52</v>
      </c>
      <c r="CB2121">
        <v>-1.5</v>
      </c>
      <c r="CC2121" s="3"/>
      <c r="CD2121" s="3"/>
      <c r="CE2121" s="3"/>
      <c r="CF2121">
        <v>2.13</v>
      </c>
      <c r="CG2121">
        <v>1.58</v>
      </c>
      <c r="CH2121">
        <v>0.43</v>
      </c>
      <c r="CI2121">
        <v>0.69</v>
      </c>
      <c r="CJ2121">
        <v>-2.1</v>
      </c>
      <c r="CK2121" s="3"/>
      <c r="CL2121" s="3"/>
      <c r="CM2121" s="3"/>
      <c r="CN2121">
        <v>120</v>
      </c>
      <c r="CO2121">
        <v>90</v>
      </c>
      <c r="CP2121">
        <v>25</v>
      </c>
      <c r="CQ2121">
        <v>40</v>
      </c>
      <c r="CR2121">
        <v>-118</v>
      </c>
      <c r="CS2121" s="3"/>
      <c r="CT2121" s="3"/>
      <c r="CU2121" s="3"/>
      <c r="CV2121">
        <v>54.35</v>
      </c>
      <c r="CW2121">
        <v>71.209999999999994</v>
      </c>
      <c r="CX2121">
        <v>195.27</v>
      </c>
      <c r="CY2121">
        <v>135.21</v>
      </c>
      <c r="CZ2121" t="s">
        <v>2</v>
      </c>
      <c r="DA2121" s="3"/>
      <c r="DB2121" s="3"/>
      <c r="DC2121" s="3"/>
      <c r="DD2121">
        <v>1.1499999999999999</v>
      </c>
      <c r="DE2121">
        <v>1.1200000000000001</v>
      </c>
      <c r="DF2121">
        <v>0.83</v>
      </c>
      <c r="DG2121">
        <v>0.94</v>
      </c>
      <c r="DH2121">
        <v>1.06</v>
      </c>
      <c r="DI2121" s="3"/>
      <c r="DJ2121" s="3"/>
      <c r="DK2121" s="3"/>
      <c r="DL2121" s="6">
        <f>(CM2121*3+CL2121*2+CK2121)/6</f>
        <v>0</v>
      </c>
      <c r="DM2121">
        <f>BH2121+(BH2121*(CG2121-8.25)/8.25)</f>
        <v>387.43515151515157</v>
      </c>
      <c r="DN2121">
        <f>BI2121+(BI2121*(CH2121-8.25)/8.25)</f>
        <v>107.00484848484848</v>
      </c>
      <c r="DO2121">
        <f>BJ2121+(BJ2121*(CI2121-8.25)/8.25)</f>
        <v>173.04363636363632</v>
      </c>
      <c r="DP2121">
        <f>BK2121+(BK2121*(CJ2121-8.25)/8.25)</f>
        <v>-521.81818181818198</v>
      </c>
      <c r="DQ2121">
        <f>BL2121+(BL2121*(CK2121-8.25)/8.25)</f>
        <v>0</v>
      </c>
      <c r="DR2121">
        <f>BM2121+(BM2121*(CL2121-8.25)/8.25)</f>
        <v>0</v>
      </c>
      <c r="DS2121">
        <f>BN2121+(BN2121*(CM2121-8.25)/8.25)</f>
        <v>0</v>
      </c>
      <c r="DT2121" s="8">
        <f>DM2121*10^8/$I2121</f>
        <v>1084.7960600868498</v>
      </c>
      <c r="DU2121" s="8">
        <f>DN2121*10^8/$I2121</f>
        <v>299.60739905143691</v>
      </c>
      <c r="DV2121" s="8">
        <f>DO2121*10^8/$I2121</f>
        <v>484.51219311480844</v>
      </c>
      <c r="DW2121" s="8">
        <f>DP2121*10^8/$I2121</f>
        <v>-1461.060787861707</v>
      </c>
      <c r="DX2121" s="8">
        <f>DQ2121*10^8/$I2121</f>
        <v>0</v>
      </c>
      <c r="DY2121" s="8">
        <f>DR2121*10^8/$I2121</f>
        <v>0</v>
      </c>
      <c r="DZ2121" s="8">
        <f>DS2121*10^8/$I2121</f>
        <v>0</v>
      </c>
      <c r="EA2121" s="8">
        <f>DT2121*10^8/$I2121</f>
        <v>3037.3663498985102</v>
      </c>
      <c r="EB2121" s="8">
        <f>DZ2121*0.8</f>
        <v>0</v>
      </c>
      <c r="EC2121" s="10">
        <f>G2121-E2121</f>
        <v>6060</v>
      </c>
      <c r="ED2121" s="4">
        <f>EC2121/E2121*100</f>
        <v>106.50263620386644</v>
      </c>
      <c r="EE2121" s="4">
        <f>DY2121-G2121</f>
        <v>-11750</v>
      </c>
      <c r="EF2121" s="12">
        <f>EE2121/G2121</f>
        <v>-1</v>
      </c>
      <c r="EG2121" s="4">
        <f>G2121-F2121</f>
        <v>1150</v>
      </c>
    </row>
    <row r="2122" spans="1:137" x14ac:dyDescent="0.3">
      <c r="A2122">
        <v>2121</v>
      </c>
      <c r="B2122" t="s">
        <v>6341</v>
      </c>
      <c r="C2122" t="s">
        <v>4386</v>
      </c>
      <c r="D2122" t="str">
        <f>VLOOKUP(C2122,Sheet1!$A$2:$B$3197,2,FALSE)</f>
        <v>건설</v>
      </c>
      <c r="E2122">
        <v>1705</v>
      </c>
      <c r="F2122">
        <v>2060</v>
      </c>
      <c r="G2122" s="7">
        <v>2040</v>
      </c>
      <c r="H2122" t="s">
        <v>2039</v>
      </c>
      <c r="I2122" s="7">
        <f>VALUE(LEFT(H2122,FIND("/",H2122)-1)) + VALUE(MID(H2122,FIND("/",H2122)+1,LEN(H2122)))</f>
        <v>231590194</v>
      </c>
      <c r="J2122" s="1">
        <v>4535335</v>
      </c>
      <c r="K2122" s="1">
        <f>G2122*I2122/(10^8)</f>
        <v>4724.4399575999996</v>
      </c>
      <c r="L2122" s="1">
        <v>10737</v>
      </c>
      <c r="M2122" s="1">
        <v>10333</v>
      </c>
      <c r="N2122" s="1">
        <v>11388</v>
      </c>
      <c r="O2122" s="1">
        <v>12430</v>
      </c>
      <c r="P2122" s="1">
        <v>12783</v>
      </c>
      <c r="Q2122" s="1">
        <v>13900</v>
      </c>
      <c r="R2122" s="1">
        <v>14960</v>
      </c>
      <c r="S2122" s="1">
        <v>15850</v>
      </c>
      <c r="T2122">
        <v>823</v>
      </c>
      <c r="U2122">
        <v>881</v>
      </c>
      <c r="V2122">
        <v>831</v>
      </c>
      <c r="W2122" s="1">
        <v>1182</v>
      </c>
      <c r="X2122" s="1">
        <v>1744</v>
      </c>
      <c r="Y2122" s="1">
        <v>1940</v>
      </c>
      <c r="Z2122" s="1">
        <v>2110</v>
      </c>
      <c r="AA2122" s="1">
        <v>2240</v>
      </c>
      <c r="AB2122">
        <v>285</v>
      </c>
      <c r="AC2122">
        <v>311</v>
      </c>
      <c r="AD2122">
        <v>369</v>
      </c>
      <c r="AE2122">
        <v>618</v>
      </c>
      <c r="AF2122" s="1">
        <v>1275</v>
      </c>
      <c r="AG2122" s="3"/>
      <c r="AH2122" s="3"/>
      <c r="AI2122" s="3"/>
      <c r="AJ2122" s="1">
        <v>7665</v>
      </c>
      <c r="AK2122" s="1">
        <v>8070</v>
      </c>
      <c r="AL2122" s="1">
        <v>8521</v>
      </c>
      <c r="AM2122" s="1">
        <v>9761</v>
      </c>
      <c r="AN2122" s="1">
        <v>12554</v>
      </c>
      <c r="AO2122" s="3"/>
      <c r="AP2122" s="3"/>
      <c r="AQ2122" s="3"/>
      <c r="AR2122" s="1">
        <v>5371</v>
      </c>
      <c r="AS2122" s="1">
        <v>5374</v>
      </c>
      <c r="AT2122" s="1">
        <v>5547</v>
      </c>
      <c r="AU2122" s="1">
        <v>5817</v>
      </c>
      <c r="AV2122" s="1">
        <v>7156</v>
      </c>
      <c r="AW2122" s="3"/>
      <c r="AX2122" s="3"/>
      <c r="AY2122" s="3"/>
      <c r="AZ2122" s="1">
        <v>2294</v>
      </c>
      <c r="BA2122" s="1">
        <v>2696</v>
      </c>
      <c r="BB2122" s="1">
        <v>2974</v>
      </c>
      <c r="BC2122" s="1">
        <v>3944</v>
      </c>
      <c r="BD2122" s="1">
        <v>5399</v>
      </c>
      <c r="BE2122" s="3"/>
      <c r="BF2122" s="3"/>
      <c r="BG2122" s="3"/>
      <c r="BH2122" s="1">
        <v>2189</v>
      </c>
      <c r="BI2122" s="1">
        <v>2541</v>
      </c>
      <c r="BJ2122" s="1">
        <v>2804</v>
      </c>
      <c r="BK2122" s="1">
        <v>3782</v>
      </c>
      <c r="BL2122" s="1">
        <v>5193</v>
      </c>
      <c r="BM2122" s="3"/>
      <c r="BN2122" s="3"/>
      <c r="BO2122" s="3"/>
      <c r="BP2122">
        <v>800</v>
      </c>
      <c r="BQ2122">
        <v>867</v>
      </c>
      <c r="BR2122">
        <v>867</v>
      </c>
      <c r="BS2122" s="1">
        <v>1035</v>
      </c>
      <c r="BT2122" s="1">
        <v>1149</v>
      </c>
      <c r="BU2122" s="3"/>
      <c r="BV2122" s="3"/>
      <c r="BW2122" s="3"/>
      <c r="BX2122">
        <v>3.83</v>
      </c>
      <c r="BY2122">
        <v>3.95</v>
      </c>
      <c r="BZ2122">
        <v>4.45</v>
      </c>
      <c r="CA2122">
        <v>6.76</v>
      </c>
      <c r="CB2122">
        <v>11.43</v>
      </c>
      <c r="CC2122" s="3"/>
      <c r="CD2122" s="3"/>
      <c r="CE2122" s="3"/>
      <c r="CF2122">
        <v>13.12</v>
      </c>
      <c r="CG2122">
        <v>13.36</v>
      </c>
      <c r="CH2122">
        <v>13.22</v>
      </c>
      <c r="CI2122">
        <v>18.62</v>
      </c>
      <c r="CJ2122">
        <v>27.81</v>
      </c>
      <c r="CK2122">
        <v>28.31</v>
      </c>
      <c r="CL2122" s="3"/>
      <c r="CM2122" s="3"/>
      <c r="CN2122">
        <v>167</v>
      </c>
      <c r="CO2122">
        <v>180</v>
      </c>
      <c r="CP2122">
        <v>202</v>
      </c>
      <c r="CQ2122">
        <v>294</v>
      </c>
      <c r="CR2122">
        <v>539</v>
      </c>
      <c r="CS2122">
        <v>635</v>
      </c>
      <c r="CT2122">
        <v>682</v>
      </c>
      <c r="CU2122">
        <v>730</v>
      </c>
      <c r="CV2122">
        <v>8.42</v>
      </c>
      <c r="CW2122">
        <v>7.07</v>
      </c>
      <c r="CX2122">
        <v>5.9</v>
      </c>
      <c r="CY2122">
        <v>3.81</v>
      </c>
      <c r="CZ2122">
        <v>2.84</v>
      </c>
      <c r="DA2122">
        <v>3.21</v>
      </c>
      <c r="DB2122">
        <v>2.99</v>
      </c>
      <c r="DC2122">
        <v>2.8</v>
      </c>
      <c r="DD2122">
        <v>1.02</v>
      </c>
      <c r="DE2122">
        <v>0.87</v>
      </c>
      <c r="DF2122">
        <v>0.73</v>
      </c>
      <c r="DG2122">
        <v>0.6</v>
      </c>
      <c r="DH2122">
        <v>0.66</v>
      </c>
      <c r="DI2122" s="3"/>
      <c r="DJ2122" s="3"/>
      <c r="DK2122" s="3"/>
      <c r="DL2122" s="6">
        <f>(CM2122*3+CL2122*2+CK2122)/6</f>
        <v>4.7183333333333328</v>
      </c>
      <c r="DM2122">
        <f>BH2122+(BH2122*(CG2122-8.25)/8.25)</f>
        <v>3544.8533333333335</v>
      </c>
      <c r="DN2122">
        <f>BI2122+(BI2122*(CH2122-8.25)/8.25)</f>
        <v>4071.76</v>
      </c>
      <c r="DO2122">
        <f>BJ2122+(BJ2122*(CI2122-8.25)/8.25)</f>
        <v>6328.5430303030307</v>
      </c>
      <c r="DP2122">
        <f>BK2122+(BK2122*(CJ2122-8.25)/8.25)</f>
        <v>12748.778181818181</v>
      </c>
      <c r="DQ2122">
        <f>BL2122+(BL2122*(CK2122-8.25)/8.25)</f>
        <v>17819.858181818181</v>
      </c>
      <c r="DR2122">
        <f>BM2122+(BM2122*(CL2122-8.25)/8.25)</f>
        <v>0</v>
      </c>
      <c r="DS2122">
        <f>BN2122+(BN2122*(CM2122-8.25)/8.25)</f>
        <v>0</v>
      </c>
      <c r="DT2122" s="8">
        <f>DM2122*10^8/$I2122</f>
        <v>1530.6577848168017</v>
      </c>
      <c r="DU2122" s="8">
        <f>DN2122*10^8/$I2122</f>
        <v>1758.1746142498589</v>
      </c>
      <c r="DV2122" s="8">
        <f>DO2122*10^8/$I2122</f>
        <v>2732.6472338906678</v>
      </c>
      <c r="DW2122" s="8">
        <f>DP2122*10^8/$I2122</f>
        <v>5504.8868700451894</v>
      </c>
      <c r="DX2122" s="8">
        <f>DQ2122*10^8/$I2122</f>
        <v>7694.5650737777705</v>
      </c>
      <c r="DY2122" s="8">
        <f>DR2122*10^8/$I2122</f>
        <v>0</v>
      </c>
      <c r="DZ2122" s="8">
        <f>DS2122*10^8/$I2122</f>
        <v>0</v>
      </c>
      <c r="EA2122" s="8">
        <f>DT2122*10^8/$I2122</f>
        <v>660.93376337721872</v>
      </c>
      <c r="EB2122" s="8">
        <f>DZ2122*0.8</f>
        <v>0</v>
      </c>
      <c r="EC2122" s="10">
        <f>G2122-E2122</f>
        <v>335</v>
      </c>
      <c r="ED2122" s="4">
        <f>EC2122/E2122*100</f>
        <v>19.648093841642229</v>
      </c>
      <c r="EE2122" s="4">
        <f>DY2122-G2122</f>
        <v>-2040</v>
      </c>
      <c r="EF2122" s="12">
        <f>EE2122/G2122</f>
        <v>-1</v>
      </c>
      <c r="EG2122" s="4">
        <f>G2122-F2122</f>
        <v>-20</v>
      </c>
    </row>
    <row r="2123" spans="1:137" x14ac:dyDescent="0.3">
      <c r="A2123">
        <v>2122</v>
      </c>
      <c r="B2123" t="s">
        <v>7481</v>
      </c>
      <c r="C2123" t="s">
        <v>4387</v>
      </c>
      <c r="D2123" t="str">
        <f>VLOOKUP(C2123,Sheet1!$A$2:$B$3197,2,FALSE)</f>
        <v>반도체와반도체장비</v>
      </c>
      <c r="E2123">
        <v>7930</v>
      </c>
      <c r="F2123">
        <v>14150</v>
      </c>
      <c r="G2123" s="7">
        <v>14650</v>
      </c>
      <c r="H2123" t="s">
        <v>2040</v>
      </c>
      <c r="I2123" s="7">
        <f>VALUE(LEFT(H2123,FIND("/",H2123)-1)) + VALUE(MID(H2123,FIND("/",H2123)+1,LEN(H2123)))</f>
        <v>48249212</v>
      </c>
      <c r="J2123">
        <v>0</v>
      </c>
      <c r="K2123" s="1">
        <f>G2123*I2123/(10^8)</f>
        <v>7068.5095579999997</v>
      </c>
      <c r="L2123" s="1">
        <v>2680</v>
      </c>
      <c r="M2123" s="1">
        <v>2727</v>
      </c>
      <c r="N2123" s="1">
        <v>2630</v>
      </c>
      <c r="O2123" s="1">
        <v>2546</v>
      </c>
      <c r="P2123" s="1">
        <v>1185</v>
      </c>
      <c r="Q2123" s="1">
        <v>3350</v>
      </c>
      <c r="R2123" s="1">
        <v>4930</v>
      </c>
      <c r="S2123" s="1">
        <v>5100</v>
      </c>
      <c r="T2123">
        <v>377</v>
      </c>
      <c r="U2123">
        <v>417</v>
      </c>
      <c r="V2123">
        <v>412</v>
      </c>
      <c r="W2123">
        <v>291</v>
      </c>
      <c r="X2123">
        <v>-250</v>
      </c>
      <c r="Y2123">
        <v>730</v>
      </c>
      <c r="Z2123" s="1">
        <v>1240</v>
      </c>
      <c r="AA2123" s="1">
        <v>1360</v>
      </c>
      <c r="AB2123">
        <v>326</v>
      </c>
      <c r="AC2123">
        <v>411</v>
      </c>
      <c r="AD2123">
        <v>427</v>
      </c>
      <c r="AE2123">
        <v>271</v>
      </c>
      <c r="AF2123">
        <v>-82</v>
      </c>
      <c r="AG2123">
        <v>540</v>
      </c>
      <c r="AH2123">
        <v>930</v>
      </c>
      <c r="AI2123" s="1">
        <v>1030</v>
      </c>
      <c r="AJ2123" s="1">
        <v>3275</v>
      </c>
      <c r="AK2123" s="1">
        <v>3153</v>
      </c>
      <c r="AL2123" s="1">
        <v>3582</v>
      </c>
      <c r="AM2123" s="1">
        <v>4449</v>
      </c>
      <c r="AN2123" s="1">
        <v>5492</v>
      </c>
      <c r="AO2123" s="1">
        <v>6090</v>
      </c>
      <c r="AP2123" s="1">
        <v>7250</v>
      </c>
      <c r="AQ2123" s="1">
        <v>8410</v>
      </c>
      <c r="AR2123" s="1">
        <v>1798</v>
      </c>
      <c r="AS2123" s="1">
        <v>1288</v>
      </c>
      <c r="AT2123" s="1">
        <v>1560</v>
      </c>
      <c r="AU2123" s="1">
        <v>2060</v>
      </c>
      <c r="AV2123" s="1">
        <v>3218</v>
      </c>
      <c r="AW2123" s="1">
        <v>3270</v>
      </c>
      <c r="AX2123" s="1">
        <v>3500</v>
      </c>
      <c r="AY2123" s="1">
        <v>3630</v>
      </c>
      <c r="AZ2123" s="1">
        <v>1477</v>
      </c>
      <c r="BA2123" s="1">
        <v>1864</v>
      </c>
      <c r="BB2123" s="1">
        <v>2022</v>
      </c>
      <c r="BC2123" s="1">
        <v>2389</v>
      </c>
      <c r="BD2123" s="1">
        <v>2274</v>
      </c>
      <c r="BE2123" s="1">
        <v>2810</v>
      </c>
      <c r="BF2123" s="1">
        <v>3740</v>
      </c>
      <c r="BG2123" s="1">
        <v>4780</v>
      </c>
      <c r="BH2123" s="1">
        <v>1477</v>
      </c>
      <c r="BI2123" s="1">
        <v>1864</v>
      </c>
      <c r="BJ2123" s="1">
        <v>2022</v>
      </c>
      <c r="BK2123" s="1">
        <v>2389</v>
      </c>
      <c r="BL2123" s="1">
        <v>2274</v>
      </c>
      <c r="BM2123" s="3"/>
      <c r="BN2123" s="3"/>
      <c r="BO2123" s="3"/>
      <c r="BP2123">
        <v>241</v>
      </c>
      <c r="BQ2123">
        <v>241</v>
      </c>
      <c r="BR2123">
        <v>241</v>
      </c>
      <c r="BS2123">
        <v>241</v>
      </c>
      <c r="BT2123">
        <v>241</v>
      </c>
      <c r="BU2123">
        <v>240</v>
      </c>
      <c r="BV2123">
        <v>240</v>
      </c>
      <c r="BW2123">
        <v>240</v>
      </c>
      <c r="BX2123">
        <v>10.26</v>
      </c>
      <c r="BY2123">
        <v>12.78</v>
      </c>
      <c r="BZ2123">
        <v>12.69</v>
      </c>
      <c r="CA2123">
        <v>6.74</v>
      </c>
      <c r="CB2123">
        <v>-1.65</v>
      </c>
      <c r="CC2123">
        <v>9.32</v>
      </c>
      <c r="CD2123">
        <v>13.94</v>
      </c>
      <c r="CE2123">
        <v>13.15</v>
      </c>
      <c r="CF2123">
        <v>24.89</v>
      </c>
      <c r="CG2123">
        <v>24.59</v>
      </c>
      <c r="CH2123">
        <v>21.98</v>
      </c>
      <c r="CI2123">
        <v>12.28</v>
      </c>
      <c r="CJ2123">
        <v>-3.52</v>
      </c>
      <c r="CK2123">
        <v>23.75</v>
      </c>
      <c r="CL2123" s="3"/>
      <c r="CM2123" s="3"/>
      <c r="CN2123">
        <v>676</v>
      </c>
      <c r="CO2123">
        <v>851</v>
      </c>
      <c r="CP2123">
        <v>885</v>
      </c>
      <c r="CQ2123">
        <v>561</v>
      </c>
      <c r="CR2123">
        <v>-170</v>
      </c>
      <c r="CS2123" s="1">
        <v>1119</v>
      </c>
      <c r="CT2123" s="1">
        <v>1927</v>
      </c>
      <c r="CU2123" s="1">
        <v>2135</v>
      </c>
      <c r="CV2123">
        <v>15.32</v>
      </c>
      <c r="CW2123">
        <v>15.97</v>
      </c>
      <c r="CX2123">
        <v>7.29</v>
      </c>
      <c r="CY2123">
        <v>14.43</v>
      </c>
      <c r="CZ2123" t="s">
        <v>2</v>
      </c>
      <c r="DA2123">
        <v>13.09</v>
      </c>
      <c r="DB2123">
        <v>7.6</v>
      </c>
      <c r="DC2123">
        <v>6.86</v>
      </c>
      <c r="DD2123">
        <v>3.38</v>
      </c>
      <c r="DE2123">
        <v>3.52</v>
      </c>
      <c r="DF2123">
        <v>1.54</v>
      </c>
      <c r="DG2123">
        <v>1.64</v>
      </c>
      <c r="DH2123">
        <v>1.74</v>
      </c>
      <c r="DI2123" s="3"/>
      <c r="DJ2123" s="3"/>
      <c r="DK2123" s="3"/>
      <c r="DL2123" s="6">
        <f>(CM2123*3+CL2123*2+CK2123)/6</f>
        <v>3.9583333333333335</v>
      </c>
      <c r="DM2123">
        <f>BH2123+(BH2123*(CG2123-8.25)/8.25)</f>
        <v>4402.3551515151521</v>
      </c>
      <c r="DN2123">
        <f>BI2123+(BI2123*(CH2123-8.25)/8.25)</f>
        <v>4966.1478787878787</v>
      </c>
      <c r="DO2123">
        <f>BJ2123+(BJ2123*(CI2123-8.25)/8.25)</f>
        <v>3009.7163636363634</v>
      </c>
      <c r="DP2123">
        <f>BK2123+(BK2123*(CJ2123-8.25)/8.25)</f>
        <v>-1019.3066666666664</v>
      </c>
      <c r="DQ2123">
        <f>BL2123+(BL2123*(CK2123-8.25)/8.25)</f>
        <v>6546.363636363636</v>
      </c>
      <c r="DR2123">
        <f>BM2123+(BM2123*(CL2123-8.25)/8.25)</f>
        <v>0</v>
      </c>
      <c r="DS2123">
        <f>BN2123+(BN2123*(CM2123-8.25)/8.25)</f>
        <v>0</v>
      </c>
      <c r="DT2123" s="8">
        <f>DM2123*10^8/$I2123</f>
        <v>9124.2011403526176</v>
      </c>
      <c r="DU2123" s="8">
        <f>DN2123*10^8/$I2123</f>
        <v>10292.702560174203</v>
      </c>
      <c r="DV2123" s="8">
        <f>DO2123*10^8/$I2123</f>
        <v>6237.8559957339066</v>
      </c>
      <c r="DW2123" s="8">
        <f>DP2123*10^8/$I2123</f>
        <v>-2112.5871789712678</v>
      </c>
      <c r="DX2123" s="8">
        <f>DQ2123*10^8/$I2123</f>
        <v>13567.814612938417</v>
      </c>
      <c r="DY2123" s="8">
        <f>DR2123*10^8/$I2123</f>
        <v>0</v>
      </c>
      <c r="DZ2123" s="8">
        <f>DS2123*10^8/$I2123</f>
        <v>0</v>
      </c>
      <c r="EA2123" s="8">
        <f>DT2123*10^8/$I2123</f>
        <v>18910.57027076964</v>
      </c>
      <c r="EB2123" s="8">
        <f>DZ2123*0.8</f>
        <v>0</v>
      </c>
      <c r="EC2123" s="10">
        <f>G2123-E2123</f>
        <v>6720</v>
      </c>
      <c r="ED2123" s="4">
        <f>EC2123/E2123*100</f>
        <v>84.741488020176547</v>
      </c>
      <c r="EE2123" s="4">
        <f>DY2123-G2123</f>
        <v>-14650</v>
      </c>
      <c r="EF2123" s="12">
        <f>EE2123/G2123</f>
        <v>-1</v>
      </c>
      <c r="EG2123" s="4">
        <f>G2123-F2123</f>
        <v>500</v>
      </c>
    </row>
    <row r="2124" spans="1:137" x14ac:dyDescent="0.3">
      <c r="A2124">
        <v>2123</v>
      </c>
      <c r="B2124" t="s">
        <v>7474</v>
      </c>
      <c r="C2124" t="s">
        <v>4388</v>
      </c>
      <c r="D2124" t="str">
        <f>VLOOKUP(C2124,Sheet1!$A$2:$B$3197,2,FALSE)</f>
        <v>증권</v>
      </c>
      <c r="E2124">
        <v>13150</v>
      </c>
      <c r="F2124">
        <v>14900</v>
      </c>
      <c r="G2124" s="7">
        <v>14500</v>
      </c>
      <c r="H2124" t="s">
        <v>2041</v>
      </c>
      <c r="I2124" s="7">
        <f>VALUE(LEFT(H2124,FIND("/",H2124)-1)) + VALUE(MID(H2124,FIND("/",H2124)+1,LEN(H2124)))</f>
        <v>38300000</v>
      </c>
      <c r="J2124">
        <v>0</v>
      </c>
      <c r="K2124" s="1">
        <f>G2124*I2124/(10^8)</f>
        <v>5553.5</v>
      </c>
      <c r="L2124" s="1">
        <v>13784</v>
      </c>
      <c r="M2124" s="1">
        <v>16144</v>
      </c>
      <c r="N2124" s="1">
        <v>25253</v>
      </c>
      <c r="O2124" s="1">
        <v>32620</v>
      </c>
      <c r="P2124" s="1">
        <v>50939</v>
      </c>
      <c r="Q2124" s="3"/>
      <c r="R2124" s="3"/>
      <c r="S2124" s="3"/>
      <c r="T2124" s="1">
        <v>2642</v>
      </c>
      <c r="U2124" s="1">
        <v>3536</v>
      </c>
      <c r="V2124" s="1">
        <v>3616</v>
      </c>
      <c r="W2124" s="1">
        <v>5590</v>
      </c>
      <c r="X2124" s="1">
        <v>10553</v>
      </c>
      <c r="Y2124" s="3"/>
      <c r="Z2124" s="3"/>
      <c r="AA2124" s="3"/>
      <c r="AB2124" s="1">
        <v>1741</v>
      </c>
      <c r="AC2124" s="1">
        <v>2358</v>
      </c>
      <c r="AD2124" s="1">
        <v>2329</v>
      </c>
      <c r="AE2124" s="1">
        <v>4088</v>
      </c>
      <c r="AF2124" s="1">
        <v>6580</v>
      </c>
      <c r="AG2124" s="3"/>
      <c r="AH2124" s="3"/>
      <c r="AI2124" s="3"/>
      <c r="AJ2124" s="1">
        <v>101748</v>
      </c>
      <c r="AK2124" s="1">
        <v>135618</v>
      </c>
      <c r="AL2124" s="1">
        <v>197707</v>
      </c>
      <c r="AM2124" s="1">
        <v>252148</v>
      </c>
      <c r="AN2124" s="1">
        <v>389976</v>
      </c>
      <c r="AO2124" s="3"/>
      <c r="AP2124" s="3"/>
      <c r="AQ2124" s="3"/>
      <c r="AR2124" s="1">
        <v>84588</v>
      </c>
      <c r="AS2124" s="1">
        <v>114865</v>
      </c>
      <c r="AT2124" s="1">
        <v>171936</v>
      </c>
      <c r="AU2124" s="1">
        <v>224379</v>
      </c>
      <c r="AV2124" s="1">
        <v>356794</v>
      </c>
      <c r="AW2124" s="3"/>
      <c r="AX2124" s="3"/>
      <c r="AY2124" s="3"/>
      <c r="AZ2124" s="1">
        <v>17160</v>
      </c>
      <c r="BA2124" s="1">
        <v>20754</v>
      </c>
      <c r="BB2124" s="1">
        <v>25771</v>
      </c>
      <c r="BC2124" s="1">
        <v>27769</v>
      </c>
      <c r="BD2124" s="1">
        <v>33182</v>
      </c>
      <c r="BE2124" s="3"/>
      <c r="BF2124" s="3"/>
      <c r="BG2124" s="3"/>
      <c r="BH2124" s="1">
        <v>4340</v>
      </c>
      <c r="BI2124" s="1">
        <v>4729</v>
      </c>
      <c r="BJ2124" s="1">
        <v>4354</v>
      </c>
      <c r="BK2124" s="1">
        <v>6084</v>
      </c>
      <c r="BL2124" s="1">
        <v>7494</v>
      </c>
      <c r="BM2124" s="3"/>
      <c r="BN2124" s="3"/>
      <c r="BO2124" s="3"/>
      <c r="BP2124">
        <v>192</v>
      </c>
      <c r="BQ2124">
        <v>192</v>
      </c>
      <c r="BR2124">
        <v>192</v>
      </c>
      <c r="BS2124">
        <v>192</v>
      </c>
      <c r="BT2124">
        <v>192</v>
      </c>
      <c r="BU2124" s="3"/>
      <c r="BV2124" s="3"/>
      <c r="BW2124" s="3"/>
      <c r="BX2124">
        <v>1.97</v>
      </c>
      <c r="BY2124">
        <v>1.99</v>
      </c>
      <c r="BZ2124">
        <v>1.4</v>
      </c>
      <c r="CA2124">
        <v>1.82</v>
      </c>
      <c r="CB2124">
        <v>2.0499999999999998</v>
      </c>
      <c r="CC2124" s="3"/>
      <c r="CD2124" s="3"/>
      <c r="CE2124" s="3"/>
      <c r="CF2124">
        <v>5.16</v>
      </c>
      <c r="CG2124">
        <v>7.9</v>
      </c>
      <c r="CH2124">
        <v>7.28</v>
      </c>
      <c r="CI2124">
        <v>13.08</v>
      </c>
      <c r="CJ2124">
        <v>14.16</v>
      </c>
      <c r="CK2124" s="3"/>
      <c r="CL2124" s="3"/>
      <c r="CM2124" s="3"/>
      <c r="CN2124">
        <v>591</v>
      </c>
      <c r="CO2124">
        <v>935</v>
      </c>
      <c r="CP2124">
        <v>863</v>
      </c>
      <c r="CQ2124" s="1">
        <v>1782</v>
      </c>
      <c r="CR2124" s="1">
        <v>2510</v>
      </c>
      <c r="CS2124" s="3"/>
      <c r="CT2124" s="3"/>
      <c r="CU2124" s="3"/>
      <c r="CV2124">
        <v>18.96</v>
      </c>
      <c r="CW2124">
        <v>11.02</v>
      </c>
      <c r="CX2124">
        <v>10.95</v>
      </c>
      <c r="CY2124">
        <v>4.66</v>
      </c>
      <c r="CZ2124">
        <v>5.0999999999999996</v>
      </c>
      <c r="DA2124" s="3"/>
      <c r="DB2124" s="3"/>
      <c r="DC2124" s="3"/>
      <c r="DD2124">
        <v>0.99</v>
      </c>
      <c r="DE2124">
        <v>0.83</v>
      </c>
      <c r="DF2124">
        <v>0.83</v>
      </c>
      <c r="DG2124">
        <v>0.52</v>
      </c>
      <c r="DH2124">
        <v>0.65</v>
      </c>
      <c r="DI2124" s="3"/>
      <c r="DJ2124" s="3"/>
      <c r="DK2124" s="3"/>
      <c r="DL2124" s="6">
        <f>(CM2124*3+CL2124*2+CK2124)/6</f>
        <v>0</v>
      </c>
      <c r="DM2124">
        <f>BH2124+(BH2124*(CG2124-8.25)/8.25)</f>
        <v>4155.878787878788</v>
      </c>
      <c r="DN2124">
        <f>BI2124+(BI2124*(CH2124-8.25)/8.25)</f>
        <v>4172.9842424242424</v>
      </c>
      <c r="DO2124">
        <f>BJ2124+(BJ2124*(CI2124-8.25)/8.25)</f>
        <v>6903.0690909090908</v>
      </c>
      <c r="DP2124">
        <f>BK2124+(BK2124*(CJ2124-8.25)/8.25)</f>
        <v>10442.356363636365</v>
      </c>
      <c r="DQ2124">
        <f>BL2124+(BL2124*(CK2124-8.25)/8.25)</f>
        <v>0</v>
      </c>
      <c r="DR2124">
        <f>BM2124+(BM2124*(CL2124-8.25)/8.25)</f>
        <v>0</v>
      </c>
      <c r="DS2124">
        <f>BN2124+(BN2124*(CM2124-8.25)/8.25)</f>
        <v>0</v>
      </c>
      <c r="DT2124" s="8">
        <f>DM2124*10^8/$I2124</f>
        <v>10850.858453991614</v>
      </c>
      <c r="DU2124" s="8">
        <f>DN2124*10^8/$I2124</f>
        <v>10895.5202152069</v>
      </c>
      <c r="DV2124" s="8">
        <f>DO2124*10^8/$I2124</f>
        <v>18023.679088535486</v>
      </c>
      <c r="DW2124" s="8">
        <f>DP2124*10^8/$I2124</f>
        <v>27264.63802516022</v>
      </c>
      <c r="DX2124" s="8">
        <f>DQ2124*10^8/$I2124</f>
        <v>0</v>
      </c>
      <c r="DY2124" s="8">
        <f>DR2124*10^8/$I2124</f>
        <v>0</v>
      </c>
      <c r="DZ2124" s="8">
        <f>DS2124*10^8/$I2124</f>
        <v>0</v>
      </c>
      <c r="EA2124" s="8">
        <f>DT2124*10^8/$I2124</f>
        <v>28331.223117471578</v>
      </c>
      <c r="EB2124" s="8">
        <f>DZ2124*0.8</f>
        <v>0</v>
      </c>
      <c r="EC2124" s="10">
        <f>G2124-E2124</f>
        <v>1350</v>
      </c>
      <c r="ED2124" s="4">
        <f>EC2124/E2124*100</f>
        <v>10.266159695817491</v>
      </c>
      <c r="EE2124" s="4">
        <f>DY2124-G2124</f>
        <v>-14500</v>
      </c>
      <c r="EF2124" s="12">
        <f>EE2124/G2124</f>
        <v>-1</v>
      </c>
      <c r="EG2124" s="4">
        <f>G2124-F2124</f>
        <v>-400</v>
      </c>
    </row>
    <row r="2125" spans="1:137" x14ac:dyDescent="0.3">
      <c r="A2125">
        <v>2124</v>
      </c>
      <c r="B2125" t="s">
        <v>7718</v>
      </c>
      <c r="C2125" t="s">
        <v>4389</v>
      </c>
      <c r="D2125" t="str">
        <f>VLOOKUP(C2125,Sheet1!$A$2:$B$3197,2,FALSE)</f>
        <v>반도체와반도체장비</v>
      </c>
      <c r="E2125">
        <v>35500</v>
      </c>
      <c r="F2125">
        <v>29300</v>
      </c>
      <c r="G2125" s="7">
        <v>28850</v>
      </c>
      <c r="H2125" t="s">
        <v>2042</v>
      </c>
      <c r="I2125" s="7">
        <f>VALUE(LEFT(H2125,FIND("/",H2125)-1)) + VALUE(MID(H2125,FIND("/",H2125)+1,LEN(H2125)))</f>
        <v>51414494</v>
      </c>
      <c r="J2125">
        <v>0</v>
      </c>
      <c r="K2125" s="1">
        <f>G2125*I2125/(10^8)</f>
        <v>14833.081518999999</v>
      </c>
      <c r="L2125" s="1">
        <v>7650</v>
      </c>
      <c r="M2125" s="1">
        <v>7852</v>
      </c>
      <c r="N2125" s="1">
        <v>8272</v>
      </c>
      <c r="O2125" s="1">
        <v>8753</v>
      </c>
      <c r="P2125" s="1">
        <v>9378</v>
      </c>
      <c r="Q2125" s="3"/>
      <c r="R2125" s="3"/>
      <c r="S2125" s="3"/>
      <c r="T2125">
        <v>454</v>
      </c>
      <c r="U2125">
        <v>719</v>
      </c>
      <c r="V2125">
        <v>710</v>
      </c>
      <c r="W2125" s="1">
        <v>1049</v>
      </c>
      <c r="X2125" s="1">
        <v>1263</v>
      </c>
      <c r="Y2125" s="3"/>
      <c r="Z2125" s="3"/>
      <c r="AA2125" s="3"/>
      <c r="AB2125">
        <v>264</v>
      </c>
      <c r="AC2125">
        <v>450</v>
      </c>
      <c r="AD2125">
        <v>480</v>
      </c>
      <c r="AE2125">
        <v>587</v>
      </c>
      <c r="AF2125">
        <v>853</v>
      </c>
      <c r="AG2125" s="3"/>
      <c r="AH2125" s="3"/>
      <c r="AI2125" s="3"/>
      <c r="AJ2125" s="1">
        <v>6576</v>
      </c>
      <c r="AK2125" s="1">
        <v>6672</v>
      </c>
      <c r="AL2125" s="1">
        <v>7605</v>
      </c>
      <c r="AM2125" s="1">
        <v>8407</v>
      </c>
      <c r="AN2125" s="1">
        <v>9608</v>
      </c>
      <c r="AO2125" s="3"/>
      <c r="AP2125" s="3"/>
      <c r="AQ2125" s="3"/>
      <c r="AR2125" s="1">
        <v>4607</v>
      </c>
      <c r="AS2125" s="1">
        <v>3996</v>
      </c>
      <c r="AT2125" s="1">
        <v>4546</v>
      </c>
      <c r="AU2125" s="1">
        <v>4803</v>
      </c>
      <c r="AV2125" s="1">
        <v>5228</v>
      </c>
      <c r="AW2125" s="3"/>
      <c r="AX2125" s="3"/>
      <c r="AY2125" s="3"/>
      <c r="AZ2125" s="1">
        <v>1969</v>
      </c>
      <c r="BA2125" s="1">
        <v>2676</v>
      </c>
      <c r="BB2125" s="1">
        <v>3059</v>
      </c>
      <c r="BC2125" s="1">
        <v>3604</v>
      </c>
      <c r="BD2125" s="1">
        <v>4380</v>
      </c>
      <c r="BE2125" s="3"/>
      <c r="BF2125" s="3"/>
      <c r="BG2125" s="3"/>
      <c r="BH2125" s="1">
        <v>1902</v>
      </c>
      <c r="BI2125" s="1">
        <v>2640</v>
      </c>
      <c r="BJ2125" s="1">
        <v>3021</v>
      </c>
      <c r="BK2125" s="1">
        <v>3563</v>
      </c>
      <c r="BL2125" s="1">
        <v>4338</v>
      </c>
      <c r="BM2125" s="3"/>
      <c r="BN2125" s="3"/>
      <c r="BO2125" s="3"/>
      <c r="BP2125">
        <v>237</v>
      </c>
      <c r="BQ2125">
        <v>257</v>
      </c>
      <c r="BR2125">
        <v>257</v>
      </c>
      <c r="BS2125">
        <v>257</v>
      </c>
      <c r="BT2125">
        <v>257</v>
      </c>
      <c r="BU2125" s="3"/>
      <c r="BV2125" s="3"/>
      <c r="BW2125" s="3"/>
      <c r="BX2125">
        <v>4.0199999999999996</v>
      </c>
      <c r="BY2125">
        <v>6.79</v>
      </c>
      <c r="BZ2125">
        <v>6.72</v>
      </c>
      <c r="CA2125">
        <v>7.33</v>
      </c>
      <c r="CB2125">
        <v>9.4700000000000006</v>
      </c>
      <c r="CC2125" s="3"/>
      <c r="CD2125" s="3"/>
      <c r="CE2125" s="3"/>
      <c r="CF2125">
        <v>14.65</v>
      </c>
      <c r="CG2125">
        <v>19.73</v>
      </c>
      <c r="CH2125">
        <v>16.850000000000001</v>
      </c>
      <c r="CI2125">
        <v>17.78</v>
      </c>
      <c r="CJ2125">
        <v>21.58</v>
      </c>
      <c r="CK2125" s="3"/>
      <c r="CL2125" s="3"/>
      <c r="CM2125" s="3"/>
      <c r="CN2125">
        <v>550</v>
      </c>
      <c r="CO2125">
        <v>900</v>
      </c>
      <c r="CP2125">
        <v>928</v>
      </c>
      <c r="CQ2125" s="1">
        <v>1138</v>
      </c>
      <c r="CR2125" s="1">
        <v>1658</v>
      </c>
      <c r="CS2125" s="3"/>
      <c r="CT2125" s="3"/>
      <c r="CU2125" s="3"/>
      <c r="CV2125">
        <v>18.38</v>
      </c>
      <c r="CW2125">
        <v>24.56</v>
      </c>
      <c r="CX2125">
        <v>7.88</v>
      </c>
      <c r="CY2125">
        <v>14.71</v>
      </c>
      <c r="CZ2125">
        <v>22.01</v>
      </c>
      <c r="DA2125" s="3"/>
      <c r="DB2125" s="3"/>
      <c r="DC2125" s="3"/>
      <c r="DD2125">
        <v>2.52</v>
      </c>
      <c r="DE2125">
        <v>4.3</v>
      </c>
      <c r="DF2125">
        <v>1.24</v>
      </c>
      <c r="DG2125">
        <v>2.42</v>
      </c>
      <c r="DH2125">
        <v>4.33</v>
      </c>
      <c r="DI2125" s="3"/>
      <c r="DJ2125" s="3"/>
      <c r="DK2125" s="3"/>
      <c r="DL2125" s="6">
        <f>(CM2125*3+CL2125*2+CK2125)/6</f>
        <v>0</v>
      </c>
      <c r="DM2125">
        <f>BH2125+(BH2125*(CG2125-8.25)/8.25)</f>
        <v>4548.6618181818176</v>
      </c>
      <c r="DN2125">
        <f>BI2125+(BI2125*(CH2125-8.25)/8.25)</f>
        <v>5392</v>
      </c>
      <c r="DO2125">
        <f>BJ2125+(BJ2125*(CI2125-8.25)/8.25)</f>
        <v>6510.7127272727284</v>
      </c>
      <c r="DP2125">
        <f>BK2125+(BK2125*(CJ2125-8.25)/8.25)</f>
        <v>9319.9442424242407</v>
      </c>
      <c r="DQ2125">
        <f>BL2125+(BL2125*(CK2125-8.25)/8.25)</f>
        <v>0</v>
      </c>
      <c r="DR2125">
        <f>BM2125+(BM2125*(CL2125-8.25)/8.25)</f>
        <v>0</v>
      </c>
      <c r="DS2125">
        <f>BN2125+(BN2125*(CM2125-8.25)/8.25)</f>
        <v>0</v>
      </c>
      <c r="DT2125" s="8">
        <f>DM2125*10^8/$I2125</f>
        <v>8847.0418831347779</v>
      </c>
      <c r="DU2125" s="8">
        <f>DN2125*10^8/$I2125</f>
        <v>10487.31511390543</v>
      </c>
      <c r="DV2125" s="8">
        <f>DO2125*10^8/$I2125</f>
        <v>12663.185457534073</v>
      </c>
      <c r="DW2125" s="8">
        <f>DP2125*10^8/$I2125</f>
        <v>18127.075688859724</v>
      </c>
      <c r="DX2125" s="8">
        <f>DQ2125*10^8/$I2125</f>
        <v>0</v>
      </c>
      <c r="DY2125" s="8">
        <f>DR2125*10^8/$I2125</f>
        <v>0</v>
      </c>
      <c r="DZ2125" s="8">
        <f>DS2125*10^8/$I2125</f>
        <v>0</v>
      </c>
      <c r="EA2125" s="8">
        <f>DT2125*10^8/$I2125</f>
        <v>17207.291553107141</v>
      </c>
      <c r="EB2125" s="8">
        <f>DZ2125*0.8</f>
        <v>0</v>
      </c>
      <c r="EC2125" s="10">
        <f>G2125-E2125</f>
        <v>-6650</v>
      </c>
      <c r="ED2125" s="4">
        <f>EC2125/E2125*100</f>
        <v>-18.732394366197184</v>
      </c>
      <c r="EE2125" s="4">
        <f>DY2125-G2125</f>
        <v>-28850</v>
      </c>
      <c r="EF2125" s="12">
        <f>EE2125/G2125</f>
        <v>-1</v>
      </c>
      <c r="EG2125" s="4">
        <f>G2125-F2125</f>
        <v>-450</v>
      </c>
    </row>
    <row r="2126" spans="1:137" x14ac:dyDescent="0.3">
      <c r="A2126">
        <v>2125</v>
      </c>
      <c r="B2126" t="s">
        <v>7791</v>
      </c>
      <c r="C2126" t="s">
        <v>4390</v>
      </c>
      <c r="D2126" t="str">
        <f>VLOOKUP(C2126,Sheet1!$A$2:$B$3197,2,FALSE)</f>
        <v>운송인프라</v>
      </c>
      <c r="E2126">
        <v>28900</v>
      </c>
      <c r="F2126">
        <v>39000</v>
      </c>
      <c r="G2126" s="7">
        <v>39350</v>
      </c>
      <c r="H2126" t="s">
        <v>2043</v>
      </c>
      <c r="I2126" s="7">
        <f>VALUE(LEFT(H2126,FIND("/",H2126)-1)) + VALUE(MID(H2126,FIND("/",H2126)+1,LEN(H2126)))</f>
        <v>6600000</v>
      </c>
      <c r="J2126" s="1">
        <v>244910</v>
      </c>
      <c r="K2126" s="1">
        <f>G2126*I2126/(10^8)</f>
        <v>2597.1</v>
      </c>
      <c r="L2126" s="1">
        <v>1280</v>
      </c>
      <c r="M2126" s="1">
        <v>1195</v>
      </c>
      <c r="N2126" s="1">
        <v>1356</v>
      </c>
      <c r="O2126" s="1">
        <v>1450</v>
      </c>
      <c r="P2126" s="1">
        <v>1517</v>
      </c>
      <c r="Q2126" s="3"/>
      <c r="R2126" s="3"/>
      <c r="S2126" s="3"/>
      <c r="T2126">
        <v>133</v>
      </c>
      <c r="U2126">
        <v>160</v>
      </c>
      <c r="V2126">
        <v>158</v>
      </c>
      <c r="W2126">
        <v>219</v>
      </c>
      <c r="X2126">
        <v>286</v>
      </c>
      <c r="Y2126" s="3"/>
      <c r="Z2126" s="3"/>
      <c r="AA2126" s="3"/>
      <c r="AB2126">
        <v>208</v>
      </c>
      <c r="AC2126">
        <v>62</v>
      </c>
      <c r="AD2126">
        <v>106</v>
      </c>
      <c r="AE2126">
        <v>27</v>
      </c>
      <c r="AF2126">
        <v>68</v>
      </c>
      <c r="AG2126" s="3"/>
      <c r="AH2126" s="3"/>
      <c r="AI2126" s="3"/>
      <c r="AJ2126" s="1">
        <v>5203</v>
      </c>
      <c r="AK2126" s="1">
        <v>5413</v>
      </c>
      <c r="AL2126" s="1">
        <v>5524</v>
      </c>
      <c r="AM2126" s="1">
        <v>7077</v>
      </c>
      <c r="AN2126" s="1">
        <v>7059</v>
      </c>
      <c r="AO2126" s="3"/>
      <c r="AP2126" s="3"/>
      <c r="AQ2126" s="3"/>
      <c r="AR2126" s="1">
        <v>2198</v>
      </c>
      <c r="AS2126" s="1">
        <v>2373</v>
      </c>
      <c r="AT2126" s="1">
        <v>2476</v>
      </c>
      <c r="AU2126" s="1">
        <v>4031</v>
      </c>
      <c r="AV2126" s="1">
        <v>4006</v>
      </c>
      <c r="AW2126" s="3"/>
      <c r="AX2126" s="3"/>
      <c r="AY2126" s="3"/>
      <c r="AZ2126" s="1">
        <v>3005</v>
      </c>
      <c r="BA2126" s="1">
        <v>3040</v>
      </c>
      <c r="BB2126" s="1">
        <v>3049</v>
      </c>
      <c r="BC2126" s="1">
        <v>3046</v>
      </c>
      <c r="BD2126" s="1">
        <v>3053</v>
      </c>
      <c r="BE2126" s="3"/>
      <c r="BF2126" s="3"/>
      <c r="BG2126" s="3"/>
      <c r="BH2126" s="1">
        <v>2990</v>
      </c>
      <c r="BI2126" s="1">
        <v>3022</v>
      </c>
      <c r="BJ2126" s="1">
        <v>3029</v>
      </c>
      <c r="BK2126" s="1">
        <v>3028</v>
      </c>
      <c r="BL2126" s="1">
        <v>3035</v>
      </c>
      <c r="BM2126" s="3"/>
      <c r="BN2126" s="3"/>
      <c r="BO2126" s="3"/>
      <c r="BP2126">
        <v>66</v>
      </c>
      <c r="BQ2126">
        <v>66</v>
      </c>
      <c r="BR2126">
        <v>66</v>
      </c>
      <c r="BS2126">
        <v>66</v>
      </c>
      <c r="BT2126">
        <v>66</v>
      </c>
      <c r="BU2126" s="3"/>
      <c r="BV2126" s="3"/>
      <c r="BW2126" s="3"/>
      <c r="BX2126">
        <v>3.76</v>
      </c>
      <c r="BY2126">
        <v>1.1599999999999999</v>
      </c>
      <c r="BZ2126">
        <v>1.93</v>
      </c>
      <c r="CA2126">
        <v>0.43</v>
      </c>
      <c r="CB2126">
        <v>0.97</v>
      </c>
      <c r="CC2126" s="3"/>
      <c r="CD2126" s="3"/>
      <c r="CE2126" s="3"/>
      <c r="CF2126">
        <v>7.03</v>
      </c>
      <c r="CG2126">
        <v>1.97</v>
      </c>
      <c r="CH2126">
        <v>3.42</v>
      </c>
      <c r="CI2126">
        <v>0.86</v>
      </c>
      <c r="CJ2126">
        <v>2.2400000000000002</v>
      </c>
      <c r="CK2126" s="3"/>
      <c r="CL2126" s="3"/>
      <c r="CM2126" s="3"/>
      <c r="CN2126" s="1">
        <v>3114</v>
      </c>
      <c r="CO2126">
        <v>897</v>
      </c>
      <c r="CP2126" s="1">
        <v>1569</v>
      </c>
      <c r="CQ2126">
        <v>394</v>
      </c>
      <c r="CR2126" s="1">
        <v>1028</v>
      </c>
      <c r="CS2126" s="3"/>
      <c r="CT2126" s="3"/>
      <c r="CU2126" s="3"/>
      <c r="CV2126">
        <v>5.8</v>
      </c>
      <c r="CW2126">
        <v>20.8</v>
      </c>
      <c r="CX2126">
        <v>10.84</v>
      </c>
      <c r="CY2126">
        <v>42.12</v>
      </c>
      <c r="CZ2126">
        <v>26.21</v>
      </c>
      <c r="DA2126" s="3"/>
      <c r="DB2126" s="3"/>
      <c r="DC2126" s="3"/>
      <c r="DD2126">
        <v>0.4</v>
      </c>
      <c r="DE2126">
        <v>0.41</v>
      </c>
      <c r="DF2126">
        <v>0.36</v>
      </c>
      <c r="DG2126">
        <v>0.35</v>
      </c>
      <c r="DH2126">
        <v>0.56999999999999995</v>
      </c>
      <c r="DI2126" s="3"/>
      <c r="DJ2126" s="3"/>
      <c r="DK2126" s="3"/>
      <c r="DL2126" s="6">
        <f>(CM2126*3+CL2126*2+CK2126)/6</f>
        <v>0</v>
      </c>
      <c r="DM2126">
        <f>BH2126+(BH2126*(CG2126-8.25)/8.25)</f>
        <v>713.9757575757576</v>
      </c>
      <c r="DN2126">
        <f>BI2126+(BI2126*(CH2126-8.25)/8.25)</f>
        <v>1252.7563636363636</v>
      </c>
      <c r="DO2126">
        <f>BJ2126+(BJ2126*(CI2126-8.25)/8.25)</f>
        <v>315.75030303030326</v>
      </c>
      <c r="DP2126">
        <f>BK2126+(BK2126*(CJ2126-8.25)/8.25)</f>
        <v>822.14787878787911</v>
      </c>
      <c r="DQ2126">
        <f>BL2126+(BL2126*(CK2126-8.25)/8.25)</f>
        <v>0</v>
      </c>
      <c r="DR2126">
        <f>BM2126+(BM2126*(CL2126-8.25)/8.25)</f>
        <v>0</v>
      </c>
      <c r="DS2126">
        <f>BN2126+(BN2126*(CM2126-8.25)/8.25)</f>
        <v>0</v>
      </c>
      <c r="DT2126" s="8">
        <f>DM2126*10^8/$I2126</f>
        <v>10817.814508723601</v>
      </c>
      <c r="DU2126" s="8">
        <f>DN2126*10^8/$I2126</f>
        <v>18981.157024793389</v>
      </c>
      <c r="DV2126" s="8">
        <f>DO2126*10^8/$I2126</f>
        <v>4784.0955004591406</v>
      </c>
      <c r="DW2126" s="8">
        <f>DP2126*10^8/$I2126</f>
        <v>12456.786042240594</v>
      </c>
      <c r="DX2126" s="8">
        <f>DQ2126*10^8/$I2126</f>
        <v>0</v>
      </c>
      <c r="DY2126" s="8">
        <f>DR2126*10^8/$I2126</f>
        <v>0</v>
      </c>
      <c r="DZ2126" s="8">
        <f>DS2126*10^8/$I2126</f>
        <v>0</v>
      </c>
      <c r="EA2126" s="8">
        <f>DT2126*10^8/$I2126</f>
        <v>163906.28043520608</v>
      </c>
      <c r="EB2126" s="8">
        <f>DZ2126*0.8</f>
        <v>0</v>
      </c>
      <c r="EC2126" s="10">
        <f>G2126-E2126</f>
        <v>10450</v>
      </c>
      <c r="ED2126" s="4">
        <f>EC2126/E2126*100</f>
        <v>36.159169550173011</v>
      </c>
      <c r="EE2126" s="4">
        <f>DY2126-G2126</f>
        <v>-39350</v>
      </c>
      <c r="EF2126" s="12">
        <f>EE2126/G2126</f>
        <v>-1</v>
      </c>
      <c r="EG2126" s="4">
        <f>G2126-F2126</f>
        <v>350</v>
      </c>
    </row>
    <row r="2127" spans="1:137" x14ac:dyDescent="0.3">
      <c r="A2127">
        <v>2126</v>
      </c>
      <c r="B2127" t="s">
        <v>6550</v>
      </c>
      <c r="C2127" t="s">
        <v>4391</v>
      </c>
      <c r="D2127" t="str">
        <f>VLOOKUP(C2127,Sheet1!$A$2:$B$3197,2,FALSE)</f>
        <v>섬유,의류,신발,호화품</v>
      </c>
      <c r="E2127">
        <v>2135</v>
      </c>
      <c r="F2127">
        <v>3110</v>
      </c>
      <c r="G2127" s="7">
        <v>3000</v>
      </c>
      <c r="H2127" t="s">
        <v>2044</v>
      </c>
      <c r="I2127" s="7">
        <f>VALUE(LEFT(H2127,FIND("/",H2127)-1)) + VALUE(MID(H2127,FIND("/",H2127)+1,LEN(H2127)))</f>
        <v>16503790</v>
      </c>
      <c r="J2127" s="1">
        <v>70461</v>
      </c>
      <c r="K2127" s="1">
        <f>G2127*I2127/(10^8)</f>
        <v>495.11369999999999</v>
      </c>
      <c r="L2127" s="1">
        <v>1703</v>
      </c>
      <c r="M2127" s="1">
        <v>1399</v>
      </c>
      <c r="N2127" s="1">
        <v>1274</v>
      </c>
      <c r="O2127">
        <v>950</v>
      </c>
      <c r="P2127">
        <v>600</v>
      </c>
      <c r="Q2127" s="3"/>
      <c r="R2127" s="3"/>
      <c r="S2127" s="3"/>
      <c r="T2127">
        <v>79</v>
      </c>
      <c r="U2127">
        <v>0</v>
      </c>
      <c r="V2127">
        <v>-9</v>
      </c>
      <c r="W2127">
        <v>-280</v>
      </c>
      <c r="X2127">
        <v>-137</v>
      </c>
      <c r="Y2127" s="3"/>
      <c r="Z2127" s="3"/>
      <c r="AA2127" s="3"/>
      <c r="AB2127">
        <v>34</v>
      </c>
      <c r="AC2127">
        <v>-36</v>
      </c>
      <c r="AD2127">
        <v>2</v>
      </c>
      <c r="AE2127">
        <v>-334</v>
      </c>
      <c r="AF2127">
        <v>-138</v>
      </c>
      <c r="AG2127" s="3"/>
      <c r="AH2127" s="3"/>
      <c r="AI2127" s="3"/>
      <c r="AJ2127" s="1">
        <v>1249</v>
      </c>
      <c r="AK2127" s="1">
        <v>1099</v>
      </c>
      <c r="AL2127" s="1">
        <v>1152</v>
      </c>
      <c r="AM2127">
        <v>820</v>
      </c>
      <c r="AN2127">
        <v>679</v>
      </c>
      <c r="AO2127" s="3"/>
      <c r="AP2127" s="3"/>
      <c r="AQ2127" s="3"/>
      <c r="AR2127">
        <v>455</v>
      </c>
      <c r="AS2127">
        <v>378</v>
      </c>
      <c r="AT2127">
        <v>438</v>
      </c>
      <c r="AU2127">
        <v>367</v>
      </c>
      <c r="AV2127">
        <v>370</v>
      </c>
      <c r="AW2127" s="3"/>
      <c r="AX2127" s="3"/>
      <c r="AY2127" s="3"/>
      <c r="AZ2127">
        <v>794</v>
      </c>
      <c r="BA2127">
        <v>720</v>
      </c>
      <c r="BB2127">
        <v>714</v>
      </c>
      <c r="BC2127">
        <v>453</v>
      </c>
      <c r="BD2127">
        <v>309</v>
      </c>
      <c r="BE2127" s="3"/>
      <c r="BF2127" s="3"/>
      <c r="BG2127" s="3"/>
      <c r="BH2127">
        <v>794</v>
      </c>
      <c r="BI2127">
        <v>720</v>
      </c>
      <c r="BJ2127">
        <v>714</v>
      </c>
      <c r="BK2127">
        <v>453</v>
      </c>
      <c r="BL2127">
        <v>309</v>
      </c>
      <c r="BM2127" s="3"/>
      <c r="BN2127" s="3"/>
      <c r="BO2127" s="3"/>
      <c r="BP2127">
        <v>87</v>
      </c>
      <c r="BQ2127">
        <v>87</v>
      </c>
      <c r="BR2127">
        <v>87</v>
      </c>
      <c r="BS2127">
        <v>87</v>
      </c>
      <c r="BT2127">
        <v>87</v>
      </c>
      <c r="BU2127" s="3"/>
      <c r="BV2127" s="3"/>
      <c r="BW2127" s="3"/>
      <c r="BX2127">
        <v>2.68</v>
      </c>
      <c r="BY2127">
        <v>-3.09</v>
      </c>
      <c r="BZ2127">
        <v>0.22</v>
      </c>
      <c r="CA2127">
        <v>-33.909999999999997</v>
      </c>
      <c r="CB2127">
        <v>-18.41</v>
      </c>
      <c r="CC2127" s="3"/>
      <c r="CD2127" s="3"/>
      <c r="CE2127" s="3"/>
      <c r="CF2127">
        <v>4.21</v>
      </c>
      <c r="CG2127">
        <v>-4.79</v>
      </c>
      <c r="CH2127">
        <v>0.34</v>
      </c>
      <c r="CI2127">
        <v>-57.29</v>
      </c>
      <c r="CJ2127">
        <v>-36.200000000000003</v>
      </c>
      <c r="CK2127" s="3"/>
      <c r="CL2127" s="3"/>
      <c r="CM2127" s="3"/>
      <c r="CN2127">
        <v>207</v>
      </c>
      <c r="CO2127">
        <v>-220</v>
      </c>
      <c r="CP2127">
        <v>15</v>
      </c>
      <c r="CQ2127" s="1">
        <v>-2026</v>
      </c>
      <c r="CR2127">
        <v>-836</v>
      </c>
      <c r="CS2127" s="3"/>
      <c r="CT2127" s="3"/>
      <c r="CU2127" s="3"/>
      <c r="CV2127">
        <v>43.67</v>
      </c>
      <c r="CW2127" t="s">
        <v>2</v>
      </c>
      <c r="CX2127">
        <v>351.03</v>
      </c>
      <c r="CY2127" t="s">
        <v>2</v>
      </c>
      <c r="CZ2127" t="s">
        <v>2</v>
      </c>
      <c r="DA2127" s="3"/>
      <c r="DB2127" s="3"/>
      <c r="DC2127" s="3"/>
      <c r="DD2127">
        <v>1.7</v>
      </c>
      <c r="DE2127">
        <v>1.07</v>
      </c>
      <c r="DF2127">
        <v>1.05</v>
      </c>
      <c r="DG2127">
        <v>1.34</v>
      </c>
      <c r="DH2127">
        <v>0.97</v>
      </c>
      <c r="DI2127" s="3"/>
      <c r="DJ2127" s="3"/>
      <c r="DK2127" s="3"/>
      <c r="DL2127" s="6">
        <f>(CM2127*3+CL2127*2+CK2127)/6</f>
        <v>0</v>
      </c>
      <c r="DM2127">
        <f>BH2127+(BH2127*(CG2127-8.25)/8.25)</f>
        <v>-461.00121212121212</v>
      </c>
      <c r="DN2127">
        <f>BI2127+(BI2127*(CH2127-8.25)/8.25)</f>
        <v>29.672727272727343</v>
      </c>
      <c r="DO2127">
        <f>BJ2127+(BJ2127*(CI2127-8.25)/8.25)</f>
        <v>-4958.1890909090907</v>
      </c>
      <c r="DP2127">
        <f>BK2127+(BK2127*(CJ2127-8.25)/8.25)</f>
        <v>-1987.7090909090912</v>
      </c>
      <c r="DQ2127">
        <f>BL2127+(BL2127*(CK2127-8.25)/8.25)</f>
        <v>0</v>
      </c>
      <c r="DR2127">
        <f>BM2127+(BM2127*(CL2127-8.25)/8.25)</f>
        <v>0</v>
      </c>
      <c r="DS2127">
        <f>BN2127+(BN2127*(CM2127-8.25)/8.25)</f>
        <v>0</v>
      </c>
      <c r="DT2127" s="8">
        <f>DM2127*10^8/$I2127</f>
        <v>-2793.3051264055844</v>
      </c>
      <c r="DU2127" s="8">
        <f>DN2127*10^8/$I2127</f>
        <v>179.79341274172381</v>
      </c>
      <c r="DV2127" s="8">
        <f>DO2127*10^8/$I2127</f>
        <v>-30042.73012992222</v>
      </c>
      <c r="DW2127" s="8">
        <f>DP2127*10^8/$I2127</f>
        <v>-12043.955303049124</v>
      </c>
      <c r="DX2127" s="8">
        <f>DQ2127*10^8/$I2127</f>
        <v>0</v>
      </c>
      <c r="DY2127" s="8">
        <f>DR2127*10^8/$I2127</f>
        <v>0</v>
      </c>
      <c r="DZ2127" s="8">
        <f>DS2127*10^8/$I2127</f>
        <v>0</v>
      </c>
      <c r="EA2127" s="8">
        <f>DT2127*10^8/$I2127</f>
        <v>-16925.234303184807</v>
      </c>
      <c r="EB2127" s="8">
        <f>DZ2127*0.8</f>
        <v>0</v>
      </c>
      <c r="EC2127" s="10">
        <f>G2127-E2127</f>
        <v>865</v>
      </c>
      <c r="ED2127" s="4">
        <f>EC2127/E2127*100</f>
        <v>40.515222482435597</v>
      </c>
      <c r="EE2127" s="4">
        <f>DY2127-G2127</f>
        <v>-3000</v>
      </c>
      <c r="EF2127" s="12">
        <f>EE2127/G2127</f>
        <v>-1</v>
      </c>
      <c r="EG2127" s="4">
        <f>G2127-F2127</f>
        <v>-110</v>
      </c>
    </row>
    <row r="2128" spans="1:137" x14ac:dyDescent="0.3">
      <c r="A2128">
        <v>2127</v>
      </c>
      <c r="B2128" t="s">
        <v>6198</v>
      </c>
      <c r="C2128" t="s">
        <v>4392</v>
      </c>
      <c r="D2128" t="str">
        <f>VLOOKUP(C2128,Sheet1!$A$2:$B$3197,2,FALSE)</f>
        <v>생명과학도구및서비스</v>
      </c>
      <c r="E2128" t="e">
        <v>#N/A</v>
      </c>
      <c r="F2128">
        <v>1205</v>
      </c>
      <c r="G2128" s="7">
        <v>1205</v>
      </c>
      <c r="H2128" t="s">
        <v>2045</v>
      </c>
      <c r="I2128" s="7">
        <f>VALUE(LEFT(H2128,FIND("/",H2128)-1)) + VALUE(MID(H2128,FIND("/",H2128)+1,LEN(H2128)))</f>
        <v>29766225</v>
      </c>
      <c r="J2128" s="1">
        <v>92165</v>
      </c>
      <c r="K2128" s="1">
        <f>G2128*I2128/(10^8)</f>
        <v>358.68301124999999</v>
      </c>
      <c r="L2128">
        <v>288</v>
      </c>
      <c r="M2128">
        <v>350</v>
      </c>
      <c r="N2128">
        <v>390</v>
      </c>
      <c r="O2128">
        <v>446</v>
      </c>
      <c r="P2128">
        <v>525</v>
      </c>
      <c r="Q2128" s="3"/>
      <c r="R2128" s="3"/>
      <c r="S2128" s="3"/>
      <c r="T2128">
        <v>11</v>
      </c>
      <c r="U2128">
        <v>14</v>
      </c>
      <c r="V2128">
        <v>16</v>
      </c>
      <c r="W2128">
        <v>2</v>
      </c>
      <c r="X2128">
        <v>0</v>
      </c>
      <c r="Y2128" s="3"/>
      <c r="Z2128" s="3"/>
      <c r="AA2128" s="3"/>
      <c r="AB2128">
        <v>14</v>
      </c>
      <c r="AC2128">
        <v>43</v>
      </c>
      <c r="AD2128">
        <v>25</v>
      </c>
      <c r="AE2128">
        <v>-218</v>
      </c>
      <c r="AF2128">
        <v>-51</v>
      </c>
      <c r="AG2128" s="3"/>
      <c r="AH2128" s="3"/>
      <c r="AI2128" s="3"/>
      <c r="AJ2128">
        <v>267</v>
      </c>
      <c r="AK2128">
        <v>329</v>
      </c>
      <c r="AL2128">
        <v>340</v>
      </c>
      <c r="AM2128">
        <v>812</v>
      </c>
      <c r="AN2128">
        <v>412</v>
      </c>
      <c r="AO2128" s="3"/>
      <c r="AP2128" s="3"/>
      <c r="AQ2128" s="3"/>
      <c r="AR2128">
        <v>52</v>
      </c>
      <c r="AS2128">
        <v>71</v>
      </c>
      <c r="AT2128">
        <v>56</v>
      </c>
      <c r="AU2128">
        <v>749</v>
      </c>
      <c r="AV2128">
        <v>287</v>
      </c>
      <c r="AW2128" s="3"/>
      <c r="AX2128" s="3"/>
      <c r="AY2128" s="3"/>
      <c r="AZ2128">
        <v>216</v>
      </c>
      <c r="BA2128">
        <v>258</v>
      </c>
      <c r="BB2128">
        <v>284</v>
      </c>
      <c r="BC2128">
        <v>64</v>
      </c>
      <c r="BD2128">
        <v>125</v>
      </c>
      <c r="BE2128" s="3"/>
      <c r="BF2128" s="3"/>
      <c r="BG2128" s="3"/>
      <c r="BH2128">
        <v>216</v>
      </c>
      <c r="BI2128">
        <v>258</v>
      </c>
      <c r="BJ2128">
        <v>284</v>
      </c>
      <c r="BK2128">
        <v>64</v>
      </c>
      <c r="BL2128">
        <v>125</v>
      </c>
      <c r="BM2128" s="3"/>
      <c r="BN2128" s="3"/>
      <c r="BO2128" s="3"/>
      <c r="BP2128">
        <v>88</v>
      </c>
      <c r="BQ2128">
        <v>88</v>
      </c>
      <c r="BR2128">
        <v>88</v>
      </c>
      <c r="BS2128">
        <v>88</v>
      </c>
      <c r="BT2128">
        <v>140</v>
      </c>
      <c r="BU2128" s="3"/>
      <c r="BV2128" s="3"/>
      <c r="BW2128" s="3"/>
      <c r="BX2128">
        <v>5.73</v>
      </c>
      <c r="BY2128">
        <v>14.34</v>
      </c>
      <c r="BZ2128">
        <v>7.48</v>
      </c>
      <c r="CA2128">
        <v>-37.869999999999997</v>
      </c>
      <c r="CB2128">
        <v>-8.2799999999999994</v>
      </c>
      <c r="CC2128" s="3"/>
      <c r="CD2128" s="3"/>
      <c r="CE2128" s="3"/>
      <c r="CF2128">
        <v>7.22</v>
      </c>
      <c r="CG2128">
        <v>18.05</v>
      </c>
      <c r="CH2128">
        <v>9.24</v>
      </c>
      <c r="CI2128">
        <v>-125.65</v>
      </c>
      <c r="CJ2128">
        <v>-53.74</v>
      </c>
      <c r="CK2128" s="3"/>
      <c r="CL2128" s="3"/>
      <c r="CM2128" s="3"/>
      <c r="CN2128">
        <v>79</v>
      </c>
      <c r="CO2128">
        <v>243</v>
      </c>
      <c r="CP2128">
        <v>142</v>
      </c>
      <c r="CQ2128" s="1">
        <v>-1240</v>
      </c>
      <c r="CR2128">
        <v>-249</v>
      </c>
      <c r="CS2128" s="3"/>
      <c r="CT2128" s="3"/>
      <c r="CU2128" s="3"/>
      <c r="CV2128">
        <v>66.33</v>
      </c>
      <c r="CW2128">
        <v>19.53</v>
      </c>
      <c r="CX2128">
        <v>41.77</v>
      </c>
      <c r="CY2128" t="s">
        <v>2</v>
      </c>
      <c r="CZ2128" t="s">
        <v>2</v>
      </c>
      <c r="DA2128" s="3"/>
      <c r="DB2128" s="3"/>
      <c r="DC2128" s="3"/>
      <c r="DD2128">
        <v>4.29</v>
      </c>
      <c r="DE2128">
        <v>3.23</v>
      </c>
      <c r="DF2128">
        <v>3.69</v>
      </c>
      <c r="DG2128">
        <v>12.04</v>
      </c>
      <c r="DH2128">
        <v>2.7</v>
      </c>
      <c r="DI2128" s="3"/>
      <c r="DJ2128" s="3"/>
      <c r="DK2128" s="3"/>
      <c r="DL2128" s="6">
        <f>(CM2128*3+CL2128*2+CK2128)/6</f>
        <v>0</v>
      </c>
      <c r="DM2128">
        <f>BH2128+(BH2128*(CG2128-8.25)/8.25)</f>
        <v>472.58181818181822</v>
      </c>
      <c r="DN2128">
        <f>BI2128+(BI2128*(CH2128-8.25)/8.25)</f>
        <v>288.95999999999998</v>
      </c>
      <c r="DO2128">
        <f>BJ2128+(BJ2128*(CI2128-8.25)/8.25)</f>
        <v>-4325.4060606060602</v>
      </c>
      <c r="DP2128">
        <f>BK2128+(BK2128*(CJ2128-8.25)/8.25)</f>
        <v>-416.89212121212125</v>
      </c>
      <c r="DQ2128">
        <f>BL2128+(BL2128*(CK2128-8.25)/8.25)</f>
        <v>0</v>
      </c>
      <c r="DR2128">
        <f>BM2128+(BM2128*(CL2128-8.25)/8.25)</f>
        <v>0</v>
      </c>
      <c r="DS2128">
        <f>BN2128+(BN2128*(CM2128-8.25)/8.25)</f>
        <v>0</v>
      </c>
      <c r="DT2128" s="8">
        <f>DM2128*10^8/$I2128</f>
        <v>1587.6444466230375</v>
      </c>
      <c r="DU2128" s="8">
        <f>DN2128*10^8/$I2128</f>
        <v>970.76468379849973</v>
      </c>
      <c r="DV2128" s="8">
        <f>DO2128*10^8/$I2128</f>
        <v>-14531.255006659596</v>
      </c>
      <c r="DW2128" s="8">
        <f>DP2128*10^8/$I2128</f>
        <v>-1400.5542228217428</v>
      </c>
      <c r="DX2128" s="8">
        <f>DQ2128*10^8/$I2128</f>
        <v>0</v>
      </c>
      <c r="DY2128" s="8">
        <f>DR2128*10^8/$I2128</f>
        <v>0</v>
      </c>
      <c r="DZ2128" s="8">
        <f>DS2128*10^8/$I2128</f>
        <v>0</v>
      </c>
      <c r="EA2128" s="8">
        <f>DT2128*10^8/$I2128</f>
        <v>5333.7110991502532</v>
      </c>
      <c r="EB2128" s="8">
        <f>DZ2128*0.8</f>
        <v>0</v>
      </c>
      <c r="EC2128" s="10" t="e">
        <f>G2128-E2128</f>
        <v>#N/A</v>
      </c>
      <c r="ED2128" s="4" t="e">
        <f>EC2128/E2128*100</f>
        <v>#N/A</v>
      </c>
      <c r="EE2128" s="4">
        <f>DY2128-G2128</f>
        <v>-1205</v>
      </c>
      <c r="EF2128" s="12">
        <f>EE2128/G2128</f>
        <v>-1</v>
      </c>
      <c r="EG2128" s="4">
        <f>G2128-F2128</f>
        <v>0</v>
      </c>
    </row>
    <row r="2129" spans="1:137" x14ac:dyDescent="0.3">
      <c r="A2129">
        <v>2128</v>
      </c>
      <c r="B2129" t="s">
        <v>6289</v>
      </c>
      <c r="C2129" t="s">
        <v>4393</v>
      </c>
      <c r="D2129" t="str">
        <f>VLOOKUP(C2129,Sheet1!$A$2:$B$3197,2,FALSE)</f>
        <v>디스플레이장비및부품</v>
      </c>
      <c r="E2129">
        <v>1990</v>
      </c>
      <c r="F2129">
        <v>1640</v>
      </c>
      <c r="G2129" s="7">
        <v>1695</v>
      </c>
      <c r="H2129" t="s">
        <v>2046</v>
      </c>
      <c r="I2129" s="7">
        <f>VALUE(LEFT(H2129,FIND("/",H2129)-1)) + VALUE(MID(H2129,FIND("/",H2129)+1,LEN(H2129)))</f>
        <v>56032293</v>
      </c>
      <c r="J2129">
        <v>0</v>
      </c>
      <c r="K2129" s="1">
        <f>G2129*I2129/(10^8)</f>
        <v>949.74736634999999</v>
      </c>
      <c r="L2129">
        <v>177</v>
      </c>
      <c r="M2129">
        <v>166</v>
      </c>
      <c r="N2129">
        <v>144</v>
      </c>
      <c r="O2129">
        <v>135</v>
      </c>
      <c r="P2129">
        <v>136</v>
      </c>
      <c r="Q2129" s="3"/>
      <c r="R2129" s="3"/>
      <c r="S2129" s="3"/>
      <c r="T2129">
        <v>11</v>
      </c>
      <c r="U2129">
        <v>15</v>
      </c>
      <c r="V2129">
        <v>7</v>
      </c>
      <c r="W2129">
        <v>0</v>
      </c>
      <c r="X2129">
        <v>-10</v>
      </c>
      <c r="Y2129" s="3"/>
      <c r="Z2129" s="3"/>
      <c r="AA2129" s="3"/>
      <c r="AB2129">
        <v>6</v>
      </c>
      <c r="AC2129">
        <v>-9</v>
      </c>
      <c r="AD2129">
        <v>-23</v>
      </c>
      <c r="AE2129">
        <v>-138</v>
      </c>
      <c r="AF2129">
        <v>-116</v>
      </c>
      <c r="AG2129" s="3"/>
      <c r="AH2129" s="3"/>
      <c r="AI2129" s="3"/>
      <c r="AJ2129">
        <v>692</v>
      </c>
      <c r="AK2129">
        <v>951</v>
      </c>
      <c r="AL2129" s="1">
        <v>1114</v>
      </c>
      <c r="AM2129" s="1">
        <v>1022</v>
      </c>
      <c r="AN2129" s="1">
        <v>1052</v>
      </c>
      <c r="AO2129" s="3"/>
      <c r="AP2129" s="3"/>
      <c r="AQ2129" s="3"/>
      <c r="AR2129">
        <v>54</v>
      </c>
      <c r="AS2129">
        <v>262</v>
      </c>
      <c r="AT2129">
        <v>357</v>
      </c>
      <c r="AU2129">
        <v>139</v>
      </c>
      <c r="AV2129">
        <v>210</v>
      </c>
      <c r="AW2129" s="3"/>
      <c r="AX2129" s="3"/>
      <c r="AY2129" s="3"/>
      <c r="AZ2129">
        <v>638</v>
      </c>
      <c r="BA2129">
        <v>689</v>
      </c>
      <c r="BB2129">
        <v>758</v>
      </c>
      <c r="BC2129">
        <v>883</v>
      </c>
      <c r="BD2129">
        <v>843</v>
      </c>
      <c r="BE2129" s="3"/>
      <c r="BF2129" s="3"/>
      <c r="BG2129" s="3"/>
      <c r="BH2129">
        <v>638</v>
      </c>
      <c r="BI2129">
        <v>689</v>
      </c>
      <c r="BJ2129">
        <v>758</v>
      </c>
      <c r="BK2129">
        <v>883</v>
      </c>
      <c r="BL2129">
        <v>843</v>
      </c>
      <c r="BM2129" s="3"/>
      <c r="BN2129" s="3"/>
      <c r="BO2129" s="3"/>
      <c r="BP2129">
        <v>241</v>
      </c>
      <c r="BQ2129">
        <v>263</v>
      </c>
      <c r="BR2129">
        <v>295</v>
      </c>
      <c r="BS2129">
        <v>391</v>
      </c>
      <c r="BT2129">
        <v>451</v>
      </c>
      <c r="BU2129" s="3"/>
      <c r="BV2129" s="3"/>
      <c r="BW2129" s="3"/>
      <c r="BX2129">
        <v>0.83</v>
      </c>
      <c r="BY2129">
        <v>-1.04</v>
      </c>
      <c r="BZ2129">
        <v>-2.2599999999999998</v>
      </c>
      <c r="CA2129">
        <v>-12.89</v>
      </c>
      <c r="CB2129">
        <v>-11.15</v>
      </c>
      <c r="CC2129" s="3"/>
      <c r="CD2129" s="3"/>
      <c r="CE2129" s="3"/>
      <c r="CF2129">
        <v>0.95</v>
      </c>
      <c r="CG2129">
        <v>-1.29</v>
      </c>
      <c r="CH2129">
        <v>-3.23</v>
      </c>
      <c r="CI2129">
        <v>-16.79</v>
      </c>
      <c r="CJ2129">
        <v>-13.4</v>
      </c>
      <c r="CK2129" s="3"/>
      <c r="CL2129" s="3"/>
      <c r="CM2129" s="3"/>
      <c r="CN2129">
        <v>25</v>
      </c>
      <c r="CO2129">
        <v>-33</v>
      </c>
      <c r="CP2129">
        <v>-79</v>
      </c>
      <c r="CQ2129">
        <v>-352</v>
      </c>
      <c r="CR2129">
        <v>-275</v>
      </c>
      <c r="CS2129" s="3"/>
      <c r="CT2129" s="3"/>
      <c r="CU2129" s="3"/>
      <c r="CV2129">
        <v>121.47</v>
      </c>
      <c r="CW2129" t="s">
        <v>2</v>
      </c>
      <c r="CX2129" t="s">
        <v>2</v>
      </c>
      <c r="CY2129" t="s">
        <v>2</v>
      </c>
      <c r="CZ2129" t="s">
        <v>2</v>
      </c>
      <c r="DA2129" s="3"/>
      <c r="DB2129" s="3"/>
      <c r="DC2129" s="3"/>
      <c r="DD2129">
        <v>1.08</v>
      </c>
      <c r="DE2129">
        <v>1.2</v>
      </c>
      <c r="DF2129">
        <v>0.94</v>
      </c>
      <c r="DG2129">
        <v>0.91</v>
      </c>
      <c r="DH2129">
        <v>0.95</v>
      </c>
      <c r="DI2129" s="3"/>
      <c r="DJ2129" s="3"/>
      <c r="DK2129" s="3"/>
      <c r="DL2129" s="6">
        <f>(CM2129*3+CL2129*2+CK2129)/6</f>
        <v>0</v>
      </c>
      <c r="DM2129">
        <f>BH2129+(BH2129*(CG2129-8.25)/8.25)</f>
        <v>-99.759999999999991</v>
      </c>
      <c r="DN2129">
        <f>BI2129+(BI2129*(CH2129-8.25)/8.25)</f>
        <v>-269.75393939393939</v>
      </c>
      <c r="DO2129">
        <f>BJ2129+(BJ2129*(CI2129-8.25)/8.25)</f>
        <v>-1542.6448484848484</v>
      </c>
      <c r="DP2129">
        <f>BK2129+(BK2129*(CJ2129-8.25)/8.25)</f>
        <v>-1434.2060606060604</v>
      </c>
      <c r="DQ2129">
        <f>BL2129+(BL2129*(CK2129-8.25)/8.25)</f>
        <v>0</v>
      </c>
      <c r="DR2129">
        <f>BM2129+(BM2129*(CL2129-8.25)/8.25)</f>
        <v>0</v>
      </c>
      <c r="DS2129">
        <f>BN2129+(BN2129*(CM2129-8.25)/8.25)</f>
        <v>0</v>
      </c>
      <c r="DT2129" s="8">
        <f>DM2129*10^8/$I2129</f>
        <v>-178.04018836066552</v>
      </c>
      <c r="DU2129" s="8">
        <f>DN2129*10^8/$I2129</f>
        <v>-481.42584383248317</v>
      </c>
      <c r="DV2129" s="8">
        <f>DO2129*10^8/$I2129</f>
        <v>-2753.1353187435116</v>
      </c>
      <c r="DW2129" s="8">
        <f>DP2129*10^8/$I2129</f>
        <v>-2559.6062267272559</v>
      </c>
      <c r="DX2129" s="8">
        <f>DQ2129*10^8/$I2129</f>
        <v>0</v>
      </c>
      <c r="DY2129" s="8">
        <f>DR2129*10^8/$I2129</f>
        <v>0</v>
      </c>
      <c r="DZ2129" s="8">
        <f>DS2129*10^8/$I2129</f>
        <v>0</v>
      </c>
      <c r="EA2129" s="8">
        <f>DT2129*10^8/$I2129</f>
        <v>-317.74567633822431</v>
      </c>
      <c r="EB2129" s="8">
        <f>DZ2129*0.8</f>
        <v>0</v>
      </c>
      <c r="EC2129" s="10">
        <f>G2129-E2129</f>
        <v>-295</v>
      </c>
      <c r="ED2129" s="4">
        <f>EC2129/E2129*100</f>
        <v>-14.824120603015075</v>
      </c>
      <c r="EE2129" s="4">
        <f>DY2129-G2129</f>
        <v>-1695</v>
      </c>
      <c r="EF2129" s="12">
        <f>EE2129/G2129</f>
        <v>-1</v>
      </c>
      <c r="EG2129" s="4">
        <f>G2129-F2129</f>
        <v>55</v>
      </c>
    </row>
    <row r="2130" spans="1:137" x14ac:dyDescent="0.3">
      <c r="A2130">
        <v>2129</v>
      </c>
      <c r="B2130" t="s">
        <v>6842</v>
      </c>
      <c r="C2130" t="s">
        <v>4394</v>
      </c>
      <c r="D2130" t="str">
        <f>VLOOKUP(C2130,Sheet1!$A$2:$B$3197,2,FALSE)</f>
        <v>포장재</v>
      </c>
      <c r="E2130">
        <v>6110</v>
      </c>
      <c r="F2130">
        <v>5080</v>
      </c>
      <c r="G2130" s="7">
        <v>5140</v>
      </c>
      <c r="H2130" t="s">
        <v>2023</v>
      </c>
      <c r="I2130" s="7">
        <f>VALUE(LEFT(H2130,FIND("/",H2130)-1)) + VALUE(MID(H2130,FIND("/",H2130)+1,LEN(H2130)))</f>
        <v>25000000</v>
      </c>
      <c r="J2130">
        <v>0</v>
      </c>
      <c r="K2130" s="1">
        <f>G2130*I2130/(10^8)</f>
        <v>1285</v>
      </c>
      <c r="L2130">
        <v>591</v>
      </c>
      <c r="M2130">
        <v>570</v>
      </c>
      <c r="N2130">
        <v>569</v>
      </c>
      <c r="O2130">
        <v>584</v>
      </c>
      <c r="P2130">
        <v>565</v>
      </c>
      <c r="Q2130" s="3"/>
      <c r="R2130" s="3"/>
      <c r="S2130" s="3"/>
      <c r="T2130">
        <v>40</v>
      </c>
      <c r="U2130">
        <v>27</v>
      </c>
      <c r="V2130">
        <v>23</v>
      </c>
      <c r="W2130">
        <v>26</v>
      </c>
      <c r="X2130">
        <v>20</v>
      </c>
      <c r="Y2130" s="3"/>
      <c r="Z2130" s="3"/>
      <c r="AA2130" s="3"/>
      <c r="AB2130">
        <v>31</v>
      </c>
      <c r="AC2130">
        <v>28</v>
      </c>
      <c r="AD2130">
        <v>18</v>
      </c>
      <c r="AE2130">
        <v>18</v>
      </c>
      <c r="AF2130">
        <v>23</v>
      </c>
      <c r="AG2130" s="3"/>
      <c r="AH2130" s="3"/>
      <c r="AI2130" s="3"/>
      <c r="AJ2130">
        <v>535</v>
      </c>
      <c r="AK2130">
        <v>538</v>
      </c>
      <c r="AL2130">
        <v>529</v>
      </c>
      <c r="AM2130">
        <v>706</v>
      </c>
      <c r="AN2130">
        <v>813</v>
      </c>
      <c r="AO2130" s="3"/>
      <c r="AP2130" s="3"/>
      <c r="AQ2130" s="3"/>
      <c r="AR2130">
        <v>137</v>
      </c>
      <c r="AS2130">
        <v>121</v>
      </c>
      <c r="AT2130">
        <v>101</v>
      </c>
      <c r="AU2130">
        <v>308</v>
      </c>
      <c r="AV2130">
        <v>363</v>
      </c>
      <c r="AW2130" s="3"/>
      <c r="AX2130" s="3"/>
      <c r="AY2130" s="3"/>
      <c r="AZ2130">
        <v>398</v>
      </c>
      <c r="BA2130">
        <v>417</v>
      </c>
      <c r="BB2130">
        <v>428</v>
      </c>
      <c r="BC2130">
        <v>398</v>
      </c>
      <c r="BD2130">
        <v>449</v>
      </c>
      <c r="BE2130" s="3"/>
      <c r="BF2130" s="3"/>
      <c r="BG2130" s="3"/>
      <c r="BH2130">
        <v>398</v>
      </c>
      <c r="BI2130">
        <v>417</v>
      </c>
      <c r="BJ2130">
        <v>428</v>
      </c>
      <c r="BK2130">
        <v>398</v>
      </c>
      <c r="BL2130">
        <v>449</v>
      </c>
      <c r="BM2130" s="3"/>
      <c r="BN2130" s="3"/>
      <c r="BO2130" s="3"/>
      <c r="BP2130">
        <v>125</v>
      </c>
      <c r="BQ2130">
        <v>125</v>
      </c>
      <c r="BR2130">
        <v>125</v>
      </c>
      <c r="BS2130">
        <v>125</v>
      </c>
      <c r="BT2130">
        <v>125</v>
      </c>
      <c r="BU2130" s="3"/>
      <c r="BV2130" s="3"/>
      <c r="BW2130" s="3"/>
      <c r="BX2130">
        <v>5.95</v>
      </c>
      <c r="BY2130">
        <v>5.3</v>
      </c>
      <c r="BZ2130">
        <v>3.33</v>
      </c>
      <c r="CA2130">
        <v>2.93</v>
      </c>
      <c r="CB2130">
        <v>3.07</v>
      </c>
      <c r="CC2130" s="3"/>
      <c r="CD2130" s="3"/>
      <c r="CE2130" s="3"/>
      <c r="CF2130">
        <v>7.97</v>
      </c>
      <c r="CG2130">
        <v>6.98</v>
      </c>
      <c r="CH2130">
        <v>4.2</v>
      </c>
      <c r="CI2130">
        <v>4.38</v>
      </c>
      <c r="CJ2130">
        <v>5.51</v>
      </c>
      <c r="CK2130" s="3"/>
      <c r="CL2130" s="3"/>
      <c r="CM2130" s="3"/>
      <c r="CN2130">
        <v>123</v>
      </c>
      <c r="CO2130">
        <v>114</v>
      </c>
      <c r="CP2130">
        <v>71</v>
      </c>
      <c r="CQ2130">
        <v>72</v>
      </c>
      <c r="CR2130">
        <v>93</v>
      </c>
      <c r="CS2130" s="3"/>
      <c r="CT2130" s="3"/>
      <c r="CU2130" s="3"/>
      <c r="CV2130">
        <v>38.43</v>
      </c>
      <c r="CW2130">
        <v>18.97</v>
      </c>
      <c r="CX2130">
        <v>26.13</v>
      </c>
      <c r="CY2130">
        <v>29.94</v>
      </c>
      <c r="CZ2130">
        <v>71.87</v>
      </c>
      <c r="DA2130" s="3"/>
      <c r="DB2130" s="3"/>
      <c r="DC2130" s="3"/>
      <c r="DD2130">
        <v>2.96</v>
      </c>
      <c r="DE2130">
        <v>1.29</v>
      </c>
      <c r="DF2130">
        <v>1.08</v>
      </c>
      <c r="DG2130">
        <v>1.36</v>
      </c>
      <c r="DH2130">
        <v>3.74</v>
      </c>
      <c r="DI2130" s="3"/>
      <c r="DJ2130" s="3"/>
      <c r="DK2130" s="3"/>
      <c r="DL2130" s="6">
        <f>(CM2130*3+CL2130*2+CK2130)/6</f>
        <v>0</v>
      </c>
      <c r="DM2130">
        <f>BH2130+(BH2130*(CG2130-8.25)/8.25)</f>
        <v>336.73212121212123</v>
      </c>
      <c r="DN2130">
        <f>BI2130+(BI2130*(CH2130-8.25)/8.25)</f>
        <v>212.29090909090911</v>
      </c>
      <c r="DO2130">
        <f>BJ2130+(BJ2130*(CI2130-8.25)/8.25)</f>
        <v>227.2290909090909</v>
      </c>
      <c r="DP2130">
        <f>BK2130+(BK2130*(CJ2130-8.25)/8.25)</f>
        <v>265.81575757575757</v>
      </c>
      <c r="DQ2130">
        <f>BL2130+(BL2130*(CK2130-8.25)/8.25)</f>
        <v>0</v>
      </c>
      <c r="DR2130">
        <f>BM2130+(BM2130*(CL2130-8.25)/8.25)</f>
        <v>0</v>
      </c>
      <c r="DS2130">
        <f>BN2130+(BN2130*(CM2130-8.25)/8.25)</f>
        <v>0</v>
      </c>
      <c r="DT2130" s="8">
        <f>DM2130*10^8/$I2130</f>
        <v>1346.9284848484849</v>
      </c>
      <c r="DU2130" s="8">
        <f>DN2130*10^8/$I2130</f>
        <v>849.16363636363644</v>
      </c>
      <c r="DV2130" s="8">
        <f>DO2130*10^8/$I2130</f>
        <v>908.91636363636349</v>
      </c>
      <c r="DW2130" s="8">
        <f>DP2130*10^8/$I2130</f>
        <v>1063.2630303030303</v>
      </c>
      <c r="DX2130" s="8">
        <f>DQ2130*10^8/$I2130</f>
        <v>0</v>
      </c>
      <c r="DY2130" s="8">
        <f>DR2130*10^8/$I2130</f>
        <v>0</v>
      </c>
      <c r="DZ2130" s="8">
        <f>DS2130*10^8/$I2130</f>
        <v>0</v>
      </c>
      <c r="EA2130" s="8">
        <f>DT2130*10^8/$I2130</f>
        <v>5387.7139393939397</v>
      </c>
      <c r="EB2130" s="8">
        <f>DZ2130*0.8</f>
        <v>0</v>
      </c>
      <c r="EC2130" s="10">
        <f>G2130-E2130</f>
        <v>-970</v>
      </c>
      <c r="ED2130" s="4">
        <f>EC2130/E2130*100</f>
        <v>-15.875613747954173</v>
      </c>
      <c r="EE2130" s="4">
        <f>DY2130-G2130</f>
        <v>-5140</v>
      </c>
      <c r="EF2130" s="12">
        <f>EE2130/G2130</f>
        <v>-1</v>
      </c>
      <c r="EG2130" s="4">
        <f>G2130-F2130</f>
        <v>60</v>
      </c>
    </row>
    <row r="2131" spans="1:137" x14ac:dyDescent="0.3">
      <c r="A2131">
        <v>2130</v>
      </c>
      <c r="B2131" t="s">
        <v>7447</v>
      </c>
      <c r="C2131" t="s">
        <v>4395</v>
      </c>
      <c r="D2131" t="str">
        <f>VLOOKUP(C2131,Sheet1!$A$2:$B$3197,2,FALSE)</f>
        <v>통신장비</v>
      </c>
      <c r="E2131">
        <v>12450</v>
      </c>
      <c r="F2131">
        <v>14100</v>
      </c>
      <c r="G2131" s="7">
        <v>13850</v>
      </c>
      <c r="H2131" t="s">
        <v>2047</v>
      </c>
      <c r="I2131" s="7">
        <f>VALUE(LEFT(H2131,FIND("/",H2131)-1)) + VALUE(MID(H2131,FIND("/",H2131)+1,LEN(H2131)))</f>
        <v>16318522</v>
      </c>
      <c r="J2131">
        <v>0</v>
      </c>
      <c r="K2131" s="1">
        <f>G2131*I2131/(10^8)</f>
        <v>2260.1152969999998</v>
      </c>
      <c r="L2131" s="1">
        <v>11016</v>
      </c>
      <c r="M2131" s="1">
        <v>13046</v>
      </c>
      <c r="N2131" s="1">
        <v>14396</v>
      </c>
      <c r="O2131" s="1">
        <v>14950</v>
      </c>
      <c r="P2131" s="1">
        <v>15895</v>
      </c>
      <c r="Q2131" s="3"/>
      <c r="R2131" s="3"/>
      <c r="S2131" s="3"/>
      <c r="T2131">
        <v>303</v>
      </c>
      <c r="U2131">
        <v>524</v>
      </c>
      <c r="V2131">
        <v>325</v>
      </c>
      <c r="W2131">
        <v>362</v>
      </c>
      <c r="X2131">
        <v>481</v>
      </c>
      <c r="Y2131" s="3"/>
      <c r="Z2131" s="3"/>
      <c r="AA2131" s="3"/>
      <c r="AB2131">
        <v>385</v>
      </c>
      <c r="AC2131">
        <v>437</v>
      </c>
      <c r="AD2131">
        <v>297</v>
      </c>
      <c r="AE2131">
        <v>339</v>
      </c>
      <c r="AF2131">
        <v>498</v>
      </c>
      <c r="AG2131" s="3"/>
      <c r="AH2131" s="3"/>
      <c r="AI2131" s="3"/>
      <c r="AJ2131" s="1">
        <v>3761</v>
      </c>
      <c r="AK2131" s="1">
        <v>4681</v>
      </c>
      <c r="AL2131" s="1">
        <v>5680</v>
      </c>
      <c r="AM2131" s="1">
        <v>5595</v>
      </c>
      <c r="AN2131" s="1">
        <v>6131</v>
      </c>
      <c r="AO2131" s="3"/>
      <c r="AP2131" s="3"/>
      <c r="AQ2131" s="3"/>
      <c r="AR2131" s="1">
        <v>1634</v>
      </c>
      <c r="AS2131" s="1">
        <v>1988</v>
      </c>
      <c r="AT2131" s="1">
        <v>2648</v>
      </c>
      <c r="AU2131" s="1">
        <v>2280</v>
      </c>
      <c r="AV2131" s="1">
        <v>2533</v>
      </c>
      <c r="AW2131" s="3"/>
      <c r="AX2131" s="3"/>
      <c r="AY2131" s="3"/>
      <c r="AZ2131" s="1">
        <v>2127</v>
      </c>
      <c r="BA2131" s="1">
        <v>2692</v>
      </c>
      <c r="BB2131" s="1">
        <v>3031</v>
      </c>
      <c r="BC2131" s="1">
        <v>3315</v>
      </c>
      <c r="BD2131" s="1">
        <v>3598</v>
      </c>
      <c r="BE2131" s="3"/>
      <c r="BF2131" s="3"/>
      <c r="BG2131" s="3"/>
      <c r="BH2131" s="1">
        <v>1279</v>
      </c>
      <c r="BI2131" s="1">
        <v>1647</v>
      </c>
      <c r="BJ2131" s="1">
        <v>1876</v>
      </c>
      <c r="BK2131" s="1">
        <v>2017</v>
      </c>
      <c r="BL2131" s="1">
        <v>2197</v>
      </c>
      <c r="BM2131" s="3"/>
      <c r="BN2131" s="3"/>
      <c r="BO2131" s="3"/>
      <c r="BP2131">
        <v>73</v>
      </c>
      <c r="BQ2131">
        <v>83</v>
      </c>
      <c r="BR2131">
        <v>83</v>
      </c>
      <c r="BS2131">
        <v>83</v>
      </c>
      <c r="BT2131">
        <v>83</v>
      </c>
      <c r="BU2131" s="3"/>
      <c r="BV2131" s="3"/>
      <c r="BW2131" s="3"/>
      <c r="BX2131">
        <v>10.86</v>
      </c>
      <c r="BY2131">
        <v>10.34</v>
      </c>
      <c r="BZ2131">
        <v>5.74</v>
      </c>
      <c r="CA2131">
        <v>6.02</v>
      </c>
      <c r="CB2131">
        <v>8.49</v>
      </c>
      <c r="CC2131" s="3"/>
      <c r="CD2131" s="3"/>
      <c r="CE2131" s="3"/>
      <c r="CF2131">
        <v>17.059999999999999</v>
      </c>
      <c r="CG2131">
        <v>17.28</v>
      </c>
      <c r="CH2131">
        <v>7.62</v>
      </c>
      <c r="CI2131">
        <v>7.12</v>
      </c>
      <c r="CJ2131">
        <v>12.77</v>
      </c>
      <c r="CK2131" s="3"/>
      <c r="CL2131" s="3"/>
      <c r="CM2131" s="3"/>
      <c r="CN2131" s="1">
        <v>1387</v>
      </c>
      <c r="CO2131" s="1">
        <v>1659</v>
      </c>
      <c r="CP2131">
        <v>822</v>
      </c>
      <c r="CQ2131">
        <v>849</v>
      </c>
      <c r="CR2131" s="1">
        <v>1649</v>
      </c>
      <c r="CS2131" s="3"/>
      <c r="CT2131" s="3"/>
      <c r="CU2131" s="3"/>
      <c r="CV2131">
        <v>8.08</v>
      </c>
      <c r="CW2131">
        <v>4.92</v>
      </c>
      <c r="CX2131">
        <v>12.02</v>
      </c>
      <c r="CY2131">
        <v>11.59</v>
      </c>
      <c r="CZ2131">
        <v>7.49</v>
      </c>
      <c r="DA2131" s="3"/>
      <c r="DB2131" s="3"/>
      <c r="DC2131" s="3"/>
      <c r="DD2131">
        <v>1.23</v>
      </c>
      <c r="DE2131">
        <v>0.8</v>
      </c>
      <c r="DF2131">
        <v>0.85</v>
      </c>
      <c r="DG2131">
        <v>0.79</v>
      </c>
      <c r="DH2131">
        <v>0.88</v>
      </c>
      <c r="DI2131" s="3"/>
      <c r="DJ2131" s="3"/>
      <c r="DK2131" s="3"/>
      <c r="DL2131" s="6">
        <f>(CM2131*3+CL2131*2+CK2131)/6</f>
        <v>0</v>
      </c>
      <c r="DM2131">
        <f>BH2131+(BH2131*(CG2131-8.25)/8.25)</f>
        <v>2678.9236363636364</v>
      </c>
      <c r="DN2131">
        <f>BI2131+(BI2131*(CH2131-8.25)/8.25)</f>
        <v>1521.2290909090909</v>
      </c>
      <c r="DO2131">
        <f>BJ2131+(BJ2131*(CI2131-8.25)/8.25)</f>
        <v>1619.0448484848484</v>
      </c>
      <c r="DP2131">
        <f>BK2131+(BK2131*(CJ2131-8.25)/8.25)</f>
        <v>3122.0715151515151</v>
      </c>
      <c r="DQ2131">
        <f>BL2131+(BL2131*(CK2131-8.25)/8.25)</f>
        <v>0</v>
      </c>
      <c r="DR2131">
        <f>BM2131+(BM2131*(CL2131-8.25)/8.25)</f>
        <v>0</v>
      </c>
      <c r="DS2131">
        <f>BN2131+(BN2131*(CM2131-8.25)/8.25)</f>
        <v>0</v>
      </c>
      <c r="DT2131" s="8">
        <f>DM2131*10^8/$I2131</f>
        <v>16416.459997808848</v>
      </c>
      <c r="DU2131" s="8">
        <f>DN2131*10^8/$I2131</f>
        <v>9322.1009286814751</v>
      </c>
      <c r="DV2131" s="8">
        <f>DO2131*10^8/$I2131</f>
        <v>9921.5164736417209</v>
      </c>
      <c r="DW2131" s="8">
        <f>DP2131*10^8/$I2131</f>
        <v>19132.072838162152</v>
      </c>
      <c r="DX2131" s="8">
        <f>DQ2131*10^8/$I2131</f>
        <v>0</v>
      </c>
      <c r="DY2131" s="8">
        <f>DR2131*10^8/$I2131</f>
        <v>0</v>
      </c>
      <c r="DZ2131" s="8">
        <f>DS2131*10^8/$I2131</f>
        <v>0</v>
      </c>
      <c r="EA2131" s="8">
        <f>DT2131*10^8/$I2131</f>
        <v>100600.16463383661</v>
      </c>
      <c r="EB2131" s="8">
        <f>DZ2131*0.8</f>
        <v>0</v>
      </c>
      <c r="EC2131" s="10">
        <f>G2131-E2131</f>
        <v>1400</v>
      </c>
      <c r="ED2131" s="4">
        <f>EC2131/E2131*100</f>
        <v>11.244979919678714</v>
      </c>
      <c r="EE2131" s="4">
        <f>DY2131-G2131</f>
        <v>-13850</v>
      </c>
      <c r="EF2131" s="12">
        <f>EE2131/G2131</f>
        <v>-1</v>
      </c>
      <c r="EG2131" s="4">
        <f>G2131-F2131</f>
        <v>-250</v>
      </c>
    </row>
    <row r="2132" spans="1:137" x14ac:dyDescent="0.3">
      <c r="A2132">
        <v>2131</v>
      </c>
      <c r="B2132" t="s">
        <v>6732</v>
      </c>
      <c r="C2132" t="s">
        <v>4396</v>
      </c>
      <c r="D2132" t="str">
        <f>VLOOKUP(C2132,Sheet1!$A$2:$B$3197,2,FALSE)</f>
        <v>디스플레이장비및부품</v>
      </c>
      <c r="E2132">
        <v>2265</v>
      </c>
      <c r="F2132">
        <v>4175</v>
      </c>
      <c r="G2132" s="7">
        <v>4305</v>
      </c>
      <c r="H2132" t="s">
        <v>2048</v>
      </c>
      <c r="I2132" s="7">
        <f>VALUE(LEFT(H2132,FIND("/",H2132)-1)) + VALUE(MID(H2132,FIND("/",H2132)+1,LEN(H2132)))</f>
        <v>25823346</v>
      </c>
      <c r="J2132">
        <v>0</v>
      </c>
      <c r="K2132" s="1">
        <f>G2132*I2132/(10^8)</f>
        <v>1111.6950452999999</v>
      </c>
      <c r="L2132" s="1">
        <v>15639</v>
      </c>
      <c r="M2132" s="1">
        <v>14962</v>
      </c>
      <c r="N2132" s="1">
        <v>13023</v>
      </c>
      <c r="O2132" s="1">
        <v>16977</v>
      </c>
      <c r="P2132" s="1">
        <v>16470</v>
      </c>
      <c r="Q2132" s="3"/>
      <c r="R2132" s="3"/>
      <c r="S2132" s="3"/>
      <c r="T2132">
        <v>-115</v>
      </c>
      <c r="U2132">
        <v>-37</v>
      </c>
      <c r="V2132">
        <v>-119</v>
      </c>
      <c r="W2132">
        <v>271</v>
      </c>
      <c r="X2132">
        <v>403</v>
      </c>
      <c r="Y2132" s="3"/>
      <c r="Z2132" s="3"/>
      <c r="AA2132" s="3"/>
      <c r="AB2132">
        <v>-681</v>
      </c>
      <c r="AC2132">
        <v>-233</v>
      </c>
      <c r="AD2132">
        <v>-353</v>
      </c>
      <c r="AE2132">
        <v>54</v>
      </c>
      <c r="AF2132">
        <v>173</v>
      </c>
      <c r="AG2132" s="3"/>
      <c r="AH2132" s="3"/>
      <c r="AI2132" s="3"/>
      <c r="AJ2132" s="1">
        <v>8889</v>
      </c>
      <c r="AK2132" s="1">
        <v>6828</v>
      </c>
      <c r="AL2132" s="1">
        <v>6766</v>
      </c>
      <c r="AM2132" s="1">
        <v>6750</v>
      </c>
      <c r="AN2132" s="1">
        <v>7124</v>
      </c>
      <c r="AO2132" s="3"/>
      <c r="AP2132" s="3"/>
      <c r="AQ2132" s="3"/>
      <c r="AR2132" s="1">
        <v>6218</v>
      </c>
      <c r="AS2132" s="1">
        <v>4873</v>
      </c>
      <c r="AT2132" s="1">
        <v>5176</v>
      </c>
      <c r="AU2132" s="1">
        <v>5099</v>
      </c>
      <c r="AV2132" s="1">
        <v>5277</v>
      </c>
      <c r="AW2132" s="3"/>
      <c r="AX2132" s="3"/>
      <c r="AY2132" s="3"/>
      <c r="AZ2132" s="1">
        <v>2671</v>
      </c>
      <c r="BA2132" s="1">
        <v>1955</v>
      </c>
      <c r="BB2132" s="1">
        <v>1590</v>
      </c>
      <c r="BC2132" s="1">
        <v>1651</v>
      </c>
      <c r="BD2132" s="1">
        <v>1847</v>
      </c>
      <c r="BE2132" s="3"/>
      <c r="BF2132" s="3"/>
      <c r="BG2132" s="3"/>
      <c r="BH2132">
        <v>820</v>
      </c>
      <c r="BI2132">
        <v>806</v>
      </c>
      <c r="BJ2132">
        <v>704</v>
      </c>
      <c r="BK2132">
        <v>697</v>
      </c>
      <c r="BL2132">
        <v>781</v>
      </c>
      <c r="BM2132" s="3"/>
      <c r="BN2132" s="3"/>
      <c r="BO2132" s="3"/>
      <c r="BP2132">
        <v>125</v>
      </c>
      <c r="BQ2132">
        <v>125</v>
      </c>
      <c r="BR2132">
        <v>125</v>
      </c>
      <c r="BS2132">
        <v>125</v>
      </c>
      <c r="BT2132">
        <v>125</v>
      </c>
      <c r="BU2132" s="3"/>
      <c r="BV2132" s="3"/>
      <c r="BW2132" s="3"/>
      <c r="BX2132">
        <v>-7.38</v>
      </c>
      <c r="BY2132">
        <v>-2.96</v>
      </c>
      <c r="BZ2132">
        <v>-5.19</v>
      </c>
      <c r="CA2132">
        <v>0.8</v>
      </c>
      <c r="CB2132">
        <v>2.5</v>
      </c>
      <c r="CC2132" s="3"/>
      <c r="CD2132" s="3"/>
      <c r="CE2132" s="3"/>
      <c r="CF2132">
        <v>-22.25</v>
      </c>
      <c r="CG2132">
        <v>-6.67</v>
      </c>
      <c r="CH2132">
        <v>-18.989999999999998</v>
      </c>
      <c r="CI2132">
        <v>1.69</v>
      </c>
      <c r="CJ2132">
        <v>7.75</v>
      </c>
      <c r="CK2132" s="3"/>
      <c r="CL2132" s="3"/>
      <c r="CM2132" s="3"/>
      <c r="CN2132">
        <v>-714</v>
      </c>
      <c r="CO2132">
        <v>-218</v>
      </c>
      <c r="CP2132">
        <v>-575</v>
      </c>
      <c r="CQ2132">
        <v>48</v>
      </c>
      <c r="CR2132">
        <v>230</v>
      </c>
      <c r="CS2132" s="3"/>
      <c r="CT2132" s="3"/>
      <c r="CU2132" s="3"/>
      <c r="CV2132" t="s">
        <v>2</v>
      </c>
      <c r="CW2132" t="s">
        <v>2</v>
      </c>
      <c r="CX2132" t="s">
        <v>2</v>
      </c>
      <c r="CY2132">
        <v>25.67</v>
      </c>
      <c r="CZ2132">
        <v>9.0500000000000007</v>
      </c>
      <c r="DA2132" s="3"/>
      <c r="DB2132" s="3"/>
      <c r="DC2132" s="3"/>
      <c r="DD2132">
        <v>0.61</v>
      </c>
      <c r="DE2132">
        <v>0.49</v>
      </c>
      <c r="DF2132">
        <v>0.34</v>
      </c>
      <c r="DG2132">
        <v>0.42</v>
      </c>
      <c r="DH2132">
        <v>0.64</v>
      </c>
      <c r="DI2132" s="3"/>
      <c r="DJ2132" s="3"/>
      <c r="DK2132" s="3"/>
      <c r="DL2132" s="6">
        <f>(CM2132*3+CL2132*2+CK2132)/6</f>
        <v>0</v>
      </c>
      <c r="DM2132">
        <f>BH2132+(BH2132*(CG2132-8.25)/8.25)</f>
        <v>-662.9575757575758</v>
      </c>
      <c r="DN2132">
        <f>BI2132+(BI2132*(CH2132-8.25)/8.25)</f>
        <v>-1855.2654545454543</v>
      </c>
      <c r="DO2132">
        <f>BJ2132+(BJ2132*(CI2132-8.25)/8.25)</f>
        <v>144.21333333333325</v>
      </c>
      <c r="DP2132">
        <f>BK2132+(BK2132*(CJ2132-8.25)/8.25)</f>
        <v>654.75757575757575</v>
      </c>
      <c r="DQ2132">
        <f>BL2132+(BL2132*(CK2132-8.25)/8.25)</f>
        <v>0</v>
      </c>
      <c r="DR2132">
        <f>BM2132+(BM2132*(CL2132-8.25)/8.25)</f>
        <v>0</v>
      </c>
      <c r="DS2132">
        <f>BN2132+(BN2132*(CM2132-8.25)/8.25)</f>
        <v>0</v>
      </c>
      <c r="DT2132" s="8">
        <f>DM2132*10^8/$I2132</f>
        <v>-2567.2799170083372</v>
      </c>
      <c r="DU2132" s="8">
        <f>DN2132*10^8/$I2132</f>
        <v>-7184.4502821030801</v>
      </c>
      <c r="DV2132" s="8">
        <f>DO2132*10^8/$I2132</f>
        <v>558.46106594138985</v>
      </c>
      <c r="DW2132" s="8">
        <f>DP2132*10^8/$I2132</f>
        <v>2535.5257051412927</v>
      </c>
      <c r="DX2132" s="8">
        <f>DQ2132*10^8/$I2132</f>
        <v>0</v>
      </c>
      <c r="DY2132" s="8">
        <f>DR2132*10^8/$I2132</f>
        <v>0</v>
      </c>
      <c r="DZ2132" s="8">
        <f>DS2132*10^8/$I2132</f>
        <v>0</v>
      </c>
      <c r="EA2132" s="8">
        <f>DT2132*10^8/$I2132</f>
        <v>-9941.7012691087239</v>
      </c>
      <c r="EB2132" s="8">
        <f>DZ2132*0.8</f>
        <v>0</v>
      </c>
      <c r="EC2132" s="10">
        <f>G2132-E2132</f>
        <v>2040</v>
      </c>
      <c r="ED2132" s="4">
        <f>EC2132/E2132*100</f>
        <v>90.066225165562912</v>
      </c>
      <c r="EE2132" s="4">
        <f>DY2132-G2132</f>
        <v>-4305</v>
      </c>
      <c r="EF2132" s="12">
        <f>EE2132/G2132</f>
        <v>-1</v>
      </c>
      <c r="EG2132" s="4">
        <f>G2132-F2132</f>
        <v>130</v>
      </c>
    </row>
    <row r="2133" spans="1:137" x14ac:dyDescent="0.3">
      <c r="A2133">
        <v>2132</v>
      </c>
      <c r="B2133" t="s">
        <v>5958</v>
      </c>
      <c r="C2133" t="s">
        <v>4397</v>
      </c>
      <c r="D2133" t="str">
        <f>VLOOKUP(C2133,Sheet1!$A$2:$B$3197,2,FALSE)</f>
        <v>디스플레이장비및부품</v>
      </c>
      <c r="E2133">
        <v>338300</v>
      </c>
      <c r="F2133">
        <v>320400</v>
      </c>
      <c r="G2133" s="7">
        <v>321800</v>
      </c>
      <c r="H2133" t="s">
        <v>2049</v>
      </c>
      <c r="I2133" s="7">
        <f>VALUE(LEFT(H2133,FIND("/",H2133)-1)) + VALUE(MID(H2133,FIND("/",H2133)+1,LEN(H2133)))</f>
        <v>10547673</v>
      </c>
      <c r="J2133" s="1">
        <v>752490</v>
      </c>
      <c r="K2133" s="1">
        <f>G2133*I2133/(10^8)</f>
        <v>33942.411714000002</v>
      </c>
      <c r="L2133" s="1">
        <v>4614</v>
      </c>
      <c r="M2133" s="1">
        <v>5123</v>
      </c>
      <c r="N2133" s="1">
        <v>6873</v>
      </c>
      <c r="O2133" s="1">
        <v>7722</v>
      </c>
      <c r="P2133" s="1">
        <v>9550</v>
      </c>
      <c r="Q2133" s="1">
        <v>11640</v>
      </c>
      <c r="R2133" s="1">
        <v>13435</v>
      </c>
      <c r="S2133" s="1">
        <v>15313</v>
      </c>
      <c r="T2133" s="1">
        <v>1541</v>
      </c>
      <c r="U2133" s="1">
        <v>1477</v>
      </c>
      <c r="V2133" s="1">
        <v>1829</v>
      </c>
      <c r="W2133" s="1">
        <v>2148</v>
      </c>
      <c r="X2133" s="1">
        <v>2339</v>
      </c>
      <c r="Y2133" s="1">
        <v>2885</v>
      </c>
      <c r="Z2133" s="1">
        <v>3566</v>
      </c>
      <c r="AA2133" s="1">
        <v>4195</v>
      </c>
      <c r="AB2133" s="1">
        <v>1105</v>
      </c>
      <c r="AC2133" s="1">
        <v>1041</v>
      </c>
      <c r="AD2133" s="1">
        <v>1234</v>
      </c>
      <c r="AE2133" s="1">
        <v>1433</v>
      </c>
      <c r="AF2133" s="1">
        <v>1520</v>
      </c>
      <c r="AG2133" s="1">
        <v>1983</v>
      </c>
      <c r="AH2133" s="1">
        <v>2517</v>
      </c>
      <c r="AI2133" s="1">
        <v>2974</v>
      </c>
      <c r="AJ2133" s="1">
        <v>9031</v>
      </c>
      <c r="AK2133" s="1">
        <v>11180</v>
      </c>
      <c r="AL2133" s="1">
        <v>13984</v>
      </c>
      <c r="AM2133" s="1">
        <v>16158</v>
      </c>
      <c r="AN2133" s="1">
        <v>20386</v>
      </c>
      <c r="AO2133" s="1">
        <v>21910</v>
      </c>
      <c r="AP2133" s="1">
        <v>24301</v>
      </c>
      <c r="AQ2133" s="1">
        <v>27089</v>
      </c>
      <c r="AR2133" s="1">
        <v>4660</v>
      </c>
      <c r="AS2133" s="1">
        <v>7099</v>
      </c>
      <c r="AT2133" s="1">
        <v>9951</v>
      </c>
      <c r="AU2133" s="1">
        <v>10955</v>
      </c>
      <c r="AV2133" s="1">
        <v>15339</v>
      </c>
      <c r="AW2133" s="1">
        <v>15272</v>
      </c>
      <c r="AX2133" s="1">
        <v>15532</v>
      </c>
      <c r="AY2133" s="1">
        <v>15753</v>
      </c>
      <c r="AZ2133" s="1">
        <v>4371</v>
      </c>
      <c r="BA2133" s="1">
        <v>4081</v>
      </c>
      <c r="BB2133" s="1">
        <v>4033</v>
      </c>
      <c r="BC2133" s="1">
        <v>5203</v>
      </c>
      <c r="BD2133" s="1">
        <v>5047</v>
      </c>
      <c r="BE2133" s="1">
        <v>6638</v>
      </c>
      <c r="BF2133" s="1">
        <v>8768</v>
      </c>
      <c r="BG2133" s="1">
        <v>11336</v>
      </c>
      <c r="BH2133" s="1">
        <v>4213</v>
      </c>
      <c r="BI2133" s="1">
        <v>3857</v>
      </c>
      <c r="BJ2133" s="1">
        <v>3762</v>
      </c>
      <c r="BK2133" s="1">
        <v>4718</v>
      </c>
      <c r="BL2133" s="1">
        <v>4372</v>
      </c>
      <c r="BM2133" s="1">
        <v>5697</v>
      </c>
      <c r="BN2133" s="1">
        <v>7430</v>
      </c>
      <c r="BO2133" s="1">
        <v>9577</v>
      </c>
      <c r="BP2133">
        <v>53</v>
      </c>
      <c r="BQ2133">
        <v>53</v>
      </c>
      <c r="BR2133">
        <v>53</v>
      </c>
      <c r="BS2133">
        <v>53</v>
      </c>
      <c r="BT2133">
        <v>53</v>
      </c>
      <c r="BU2133">
        <v>51</v>
      </c>
      <c r="BV2133">
        <v>52</v>
      </c>
      <c r="BW2133">
        <v>52</v>
      </c>
      <c r="BX2133">
        <v>14.09</v>
      </c>
      <c r="BY2133">
        <v>10.3</v>
      </c>
      <c r="BZ2133">
        <v>9.81</v>
      </c>
      <c r="CA2133">
        <v>9.51</v>
      </c>
      <c r="CB2133">
        <v>8.32</v>
      </c>
      <c r="CC2133">
        <v>9.3800000000000008</v>
      </c>
      <c r="CD2133">
        <v>10.89</v>
      </c>
      <c r="CE2133">
        <v>11.57</v>
      </c>
      <c r="CF2133">
        <v>27.24</v>
      </c>
      <c r="CG2133">
        <v>25.25</v>
      </c>
      <c r="CH2133">
        <v>29.57</v>
      </c>
      <c r="CI2133">
        <v>30.22</v>
      </c>
      <c r="CJ2133">
        <v>28.5</v>
      </c>
      <c r="CK2133">
        <v>34.1</v>
      </c>
      <c r="CL2133">
        <v>32.9</v>
      </c>
      <c r="CM2133">
        <v>30.22</v>
      </c>
      <c r="CN2133" s="1">
        <v>10299</v>
      </c>
      <c r="CO2133" s="1">
        <v>9660</v>
      </c>
      <c r="CP2133" s="1">
        <v>10682</v>
      </c>
      <c r="CQ2133" s="1">
        <v>12150</v>
      </c>
      <c r="CR2133" s="1">
        <v>12278</v>
      </c>
      <c r="CS2133" s="1">
        <v>16274</v>
      </c>
      <c r="CT2133" s="1">
        <v>20476</v>
      </c>
      <c r="CU2133" s="1">
        <v>24364</v>
      </c>
      <c r="CV2133">
        <v>17.420000000000002</v>
      </c>
      <c r="CW2133">
        <v>18.63</v>
      </c>
      <c r="CX2133">
        <v>14.14</v>
      </c>
      <c r="CY2133">
        <v>15.27</v>
      </c>
      <c r="CZ2133">
        <v>29.14</v>
      </c>
      <c r="DA2133">
        <v>19.77</v>
      </c>
      <c r="DB2133">
        <v>15.72</v>
      </c>
      <c r="DC2133">
        <v>13.21</v>
      </c>
      <c r="DD2133">
        <v>4.4800000000000004</v>
      </c>
      <c r="DE2133">
        <v>3.94</v>
      </c>
      <c r="DF2133">
        <v>2.81</v>
      </c>
      <c r="DG2133">
        <v>2.96</v>
      </c>
      <c r="DH2133">
        <v>4.99</v>
      </c>
      <c r="DI2133">
        <v>3.82</v>
      </c>
      <c r="DJ2133">
        <v>3.2</v>
      </c>
      <c r="DK2133">
        <v>2.66</v>
      </c>
      <c r="DL2133" s="6">
        <f>(CM2133*3+CL2133*2+CK2133)/6</f>
        <v>31.759999999999994</v>
      </c>
      <c r="DM2133">
        <f>BH2133+(BH2133*(CG2133-8.25)/8.25)</f>
        <v>12894.333333333334</v>
      </c>
      <c r="DN2133">
        <f>BI2133+(BI2133*(CH2133-8.25)/8.25)</f>
        <v>13824.423030303031</v>
      </c>
      <c r="DO2133">
        <f>BJ2133+(BJ2133*(CI2133-8.25)/8.25)</f>
        <v>13780.32</v>
      </c>
      <c r="DP2133">
        <f>BK2133+(BK2133*(CJ2133-8.25)/8.25)</f>
        <v>16298.545454545454</v>
      </c>
      <c r="DQ2133">
        <f>BL2133+(BL2133*(CK2133-8.25)/8.25)</f>
        <v>18070.933333333334</v>
      </c>
      <c r="DR2133">
        <f>BM2133+(BM2133*(CL2133-8.25)/8.25)</f>
        <v>22718.945454545454</v>
      </c>
      <c r="DS2133">
        <f>BN2133+(BN2133*(CM2133-8.25)/8.25)</f>
        <v>27216.315151515151</v>
      </c>
      <c r="DT2133" s="8">
        <f>DM2133*10^8/$I2133</f>
        <v>122248.1331506327</v>
      </c>
      <c r="DU2133" s="8">
        <f>DN2133*10^8/$I2133</f>
        <v>131066.09420203896</v>
      </c>
      <c r="DV2133" s="8">
        <f>DO2133*10^8/$I2133</f>
        <v>130647.96377362097</v>
      </c>
      <c r="DW2133" s="8">
        <f>DP2133*10^8/$I2133</f>
        <v>154522.66537411101</v>
      </c>
      <c r="DX2133" s="8">
        <f>DQ2133*10^8/$I2133</f>
        <v>171326.25682776983</v>
      </c>
      <c r="DY2133" s="8">
        <f>DR2133*10^8/$I2133</f>
        <v>215392.96349579148</v>
      </c>
      <c r="DZ2133" s="8">
        <f>DS2133*10^8/$I2133</f>
        <v>258031.46486921952</v>
      </c>
      <c r="EA2133" s="8">
        <f>DT2133*10^8/$I2133</f>
        <v>1159005.7176652395</v>
      </c>
      <c r="EB2133" s="8">
        <f>DZ2133*0.8</f>
        <v>206425.17189537562</v>
      </c>
      <c r="EC2133" s="10">
        <f>G2133-E2133</f>
        <v>-16500</v>
      </c>
      <c r="ED2133" s="4">
        <f>EC2133/E2133*100</f>
        <v>-4.8773278155483295</v>
      </c>
      <c r="EE2133" s="4">
        <f>DY2133-G2133</f>
        <v>-106407.03650420852</v>
      </c>
      <c r="EF2133" s="12">
        <f>EE2133/G2133</f>
        <v>-0.33066201523992705</v>
      </c>
      <c r="EG2133" s="4">
        <f>G2133-F2133</f>
        <v>1400</v>
      </c>
    </row>
    <row r="2134" spans="1:137" x14ac:dyDescent="0.3">
      <c r="A2134">
        <v>2133</v>
      </c>
      <c r="B2134" t="s">
        <v>5924</v>
      </c>
      <c r="C2134" t="s">
        <v>4398</v>
      </c>
      <c r="D2134" t="str">
        <f>VLOOKUP(C2134,Sheet1!$A$2:$B$3197,2,FALSE)</f>
        <v>반도체와반도체장비</v>
      </c>
      <c r="E2134">
        <v>43450</v>
      </c>
      <c r="F2134">
        <v>37300</v>
      </c>
      <c r="G2134" s="7">
        <v>37200</v>
      </c>
      <c r="H2134" t="s">
        <v>2050</v>
      </c>
      <c r="I2134" s="7">
        <f>VALUE(LEFT(H2134,FIND("/",H2134)-1)) + VALUE(MID(H2134,FIND("/",H2134)+1,LEN(H2134)))</f>
        <v>23059202</v>
      </c>
      <c r="J2134" s="1">
        <v>3000</v>
      </c>
      <c r="K2134" s="1">
        <f>G2134*I2134/(10^8)</f>
        <v>8578.0231440000007</v>
      </c>
      <c r="L2134" s="1">
        <v>2545</v>
      </c>
      <c r="M2134" s="1">
        <v>2850</v>
      </c>
      <c r="N2134" s="1">
        <v>2733</v>
      </c>
      <c r="O2134" s="1">
        <v>3563</v>
      </c>
      <c r="P2134" s="1">
        <v>3436</v>
      </c>
      <c r="Q2134" s="1">
        <v>4774</v>
      </c>
      <c r="R2134" s="1">
        <v>6685</v>
      </c>
      <c r="S2134" s="1">
        <v>8355</v>
      </c>
      <c r="T2134">
        <v>82</v>
      </c>
      <c r="U2134">
        <v>193</v>
      </c>
      <c r="V2134">
        <v>220</v>
      </c>
      <c r="W2134">
        <v>616</v>
      </c>
      <c r="X2134">
        <v>-36</v>
      </c>
      <c r="Y2134">
        <v>445</v>
      </c>
      <c r="Z2134">
        <v>985</v>
      </c>
      <c r="AA2134" s="1">
        <v>1455</v>
      </c>
      <c r="AB2134">
        <v>180</v>
      </c>
      <c r="AC2134">
        <v>39</v>
      </c>
      <c r="AD2134">
        <v>229</v>
      </c>
      <c r="AE2134">
        <v>311</v>
      </c>
      <c r="AF2134">
        <v>-627</v>
      </c>
      <c r="AG2134">
        <v>307</v>
      </c>
      <c r="AH2134">
        <v>771</v>
      </c>
      <c r="AI2134" s="1">
        <v>1143</v>
      </c>
      <c r="AJ2134" s="1">
        <v>2986</v>
      </c>
      <c r="AK2134" s="1">
        <v>3081</v>
      </c>
      <c r="AL2134" s="1">
        <v>2820</v>
      </c>
      <c r="AM2134" s="1">
        <v>5216</v>
      </c>
      <c r="AN2134" s="1">
        <v>8017</v>
      </c>
      <c r="AO2134" s="1">
        <v>8722</v>
      </c>
      <c r="AP2134" s="1">
        <v>9487</v>
      </c>
      <c r="AQ2134" s="1">
        <v>11595</v>
      </c>
      <c r="AR2134" s="1">
        <v>1828</v>
      </c>
      <c r="AS2134" s="1">
        <v>1872</v>
      </c>
      <c r="AT2134" s="1">
        <v>1408</v>
      </c>
      <c r="AU2134" s="1">
        <v>3310</v>
      </c>
      <c r="AV2134" s="1">
        <v>5411</v>
      </c>
      <c r="AW2134" s="1">
        <v>6005</v>
      </c>
      <c r="AX2134" s="1">
        <v>6078</v>
      </c>
      <c r="AY2134" s="1">
        <v>6690</v>
      </c>
      <c r="AZ2134" s="1">
        <v>1158</v>
      </c>
      <c r="BA2134" s="1">
        <v>1209</v>
      </c>
      <c r="BB2134" s="1">
        <v>1412</v>
      </c>
      <c r="BC2134" s="1">
        <v>1906</v>
      </c>
      <c r="BD2134" s="1">
        <v>2606</v>
      </c>
      <c r="BE2134" s="1">
        <v>2717</v>
      </c>
      <c r="BF2134" s="1">
        <v>3406</v>
      </c>
      <c r="BG2134" s="1">
        <v>4905</v>
      </c>
      <c r="BH2134" s="1">
        <v>1308</v>
      </c>
      <c r="BI2134" s="1">
        <v>1312</v>
      </c>
      <c r="BJ2134" s="1">
        <v>1617</v>
      </c>
      <c r="BK2134" s="1">
        <v>2105</v>
      </c>
      <c r="BL2134" s="1">
        <v>2081</v>
      </c>
      <c r="BM2134" s="1">
        <v>2253</v>
      </c>
      <c r="BN2134" s="1">
        <v>2840</v>
      </c>
      <c r="BO2134" s="1">
        <v>3830</v>
      </c>
      <c r="BP2134">
        <v>110</v>
      </c>
      <c r="BQ2134">
        <v>111</v>
      </c>
      <c r="BR2134">
        <v>116</v>
      </c>
      <c r="BS2134">
        <v>116</v>
      </c>
      <c r="BT2134">
        <v>116</v>
      </c>
      <c r="BU2134">
        <v>119</v>
      </c>
      <c r="BV2134">
        <v>119</v>
      </c>
      <c r="BW2134">
        <v>120</v>
      </c>
      <c r="BX2134">
        <v>5.49</v>
      </c>
      <c r="BY2134">
        <v>1.3</v>
      </c>
      <c r="BZ2134">
        <v>7.78</v>
      </c>
      <c r="CA2134">
        <v>7.74</v>
      </c>
      <c r="CB2134">
        <v>-9.4700000000000006</v>
      </c>
      <c r="CC2134">
        <v>3.67</v>
      </c>
      <c r="CD2134">
        <v>8.4700000000000006</v>
      </c>
      <c r="CE2134">
        <v>10.84</v>
      </c>
      <c r="CF2134">
        <v>15.21</v>
      </c>
      <c r="CG2134">
        <v>5.05</v>
      </c>
      <c r="CH2134">
        <v>17.13</v>
      </c>
      <c r="CI2134">
        <v>17.12</v>
      </c>
      <c r="CJ2134">
        <v>-23.33</v>
      </c>
      <c r="CK2134">
        <v>11.61</v>
      </c>
      <c r="CL2134">
        <v>24.67</v>
      </c>
      <c r="CM2134">
        <v>27.05</v>
      </c>
      <c r="CN2134">
        <v>845</v>
      </c>
      <c r="CO2134">
        <v>302</v>
      </c>
      <c r="CP2134" s="1">
        <v>1104</v>
      </c>
      <c r="CQ2134" s="1">
        <v>1380</v>
      </c>
      <c r="CR2134" s="1">
        <v>-2115</v>
      </c>
      <c r="CS2134" s="1">
        <v>1091</v>
      </c>
      <c r="CT2134" s="1">
        <v>2725</v>
      </c>
      <c r="CU2134" s="1">
        <v>3912</v>
      </c>
      <c r="CV2134">
        <v>9.8000000000000007</v>
      </c>
      <c r="CW2134">
        <v>31.29</v>
      </c>
      <c r="CX2134">
        <v>8.89</v>
      </c>
      <c r="CY2134">
        <v>17.43</v>
      </c>
      <c r="CZ2134" t="s">
        <v>2</v>
      </c>
      <c r="DA2134">
        <v>34.11</v>
      </c>
      <c r="DB2134">
        <v>13.65</v>
      </c>
      <c r="DC2134">
        <v>9.51</v>
      </c>
      <c r="DD2134">
        <v>1.32</v>
      </c>
      <c r="DE2134">
        <v>1.52</v>
      </c>
      <c r="DF2134">
        <v>1.34</v>
      </c>
      <c r="DG2134">
        <v>2.64</v>
      </c>
      <c r="DH2134">
        <v>4.71</v>
      </c>
      <c r="DI2134">
        <v>3.81</v>
      </c>
      <c r="DJ2134">
        <v>3.02</v>
      </c>
      <c r="DK2134">
        <v>2.2400000000000002</v>
      </c>
      <c r="DL2134" s="6">
        <f>(CM2134*3+CL2134*2+CK2134)/6</f>
        <v>23.683333333333337</v>
      </c>
      <c r="DM2134">
        <f>BH2134+(BH2134*(CG2134-8.25)/8.25)</f>
        <v>800.65454545454543</v>
      </c>
      <c r="DN2134">
        <f>BI2134+(BI2134*(CH2134-8.25)/8.25)</f>
        <v>2724.1890909090907</v>
      </c>
      <c r="DO2134">
        <f>BJ2134+(BJ2134*(CI2134-8.25)/8.25)</f>
        <v>3355.5200000000004</v>
      </c>
      <c r="DP2134">
        <f>BK2134+(BK2134*(CJ2134-8.25)/8.25)</f>
        <v>-5952.6848484848479</v>
      </c>
      <c r="DQ2134">
        <f>BL2134+(BL2134*(CK2134-8.25)/8.25)</f>
        <v>2928.5345454545454</v>
      </c>
      <c r="DR2134">
        <f>BM2134+(BM2134*(CL2134-8.25)/8.25)</f>
        <v>6737.1527272727271</v>
      </c>
      <c r="DS2134">
        <f>BN2134+(BN2134*(CM2134-8.25)/8.25)</f>
        <v>9311.757575757576</v>
      </c>
      <c r="DT2134" s="8">
        <f>DM2134*10^8/$I2134</f>
        <v>3472.1693554466692</v>
      </c>
      <c r="DU2134" s="8">
        <f>DN2134*10^8/$I2134</f>
        <v>11813.891438693719</v>
      </c>
      <c r="DV2134" s="8">
        <f>DO2134*10^8/$I2134</f>
        <v>14551.761158083444</v>
      </c>
      <c r="DW2134" s="8">
        <f>DP2134*10^8/$I2134</f>
        <v>-25814.791199126699</v>
      </c>
      <c r="DX2134" s="8">
        <f>DQ2134*10^8/$I2134</f>
        <v>12700.068915891128</v>
      </c>
      <c r="DY2134" s="8">
        <f>DR2134*10^8/$I2134</f>
        <v>29216.764427809459</v>
      </c>
      <c r="DZ2134" s="8">
        <f>DS2134*10^8/$I2134</f>
        <v>40381.959339952766</v>
      </c>
      <c r="EA2134" s="8">
        <f>DT2134*10^8/$I2134</f>
        <v>15057.630161905296</v>
      </c>
      <c r="EB2134" s="8">
        <f>DZ2134*0.8</f>
        <v>32305.567471962215</v>
      </c>
      <c r="EC2134" s="10">
        <f>G2134-E2134</f>
        <v>-6250</v>
      </c>
      <c r="ED2134" s="4">
        <f>EC2134/E2134*100</f>
        <v>-14.384349827387801</v>
      </c>
      <c r="EE2134" s="4">
        <f>DY2134-G2134</f>
        <v>-7983.2355721905406</v>
      </c>
      <c r="EF2134" s="12">
        <f>EE2134/G2134</f>
        <v>-0.2146031067793156</v>
      </c>
      <c r="EG2134" s="4">
        <f>G2134-F2134</f>
        <v>-100</v>
      </c>
    </row>
    <row r="2135" spans="1:137" x14ac:dyDescent="0.3">
      <c r="A2135">
        <v>2134</v>
      </c>
      <c r="B2135" t="s">
        <v>6593</v>
      </c>
      <c r="C2135" t="s">
        <v>4399</v>
      </c>
      <c r="D2135" t="str">
        <f>VLOOKUP(C2135,Sheet1!$A$2:$B$3197,2,FALSE)</f>
        <v>디스플레이장비및부품</v>
      </c>
      <c r="E2135">
        <v>3390</v>
      </c>
      <c r="F2135">
        <v>3380</v>
      </c>
      <c r="G2135" s="7">
        <v>3325</v>
      </c>
      <c r="H2135" t="s">
        <v>2051</v>
      </c>
      <c r="I2135" s="7">
        <f>VALUE(LEFT(H2135,FIND("/",H2135)-1)) + VALUE(MID(H2135,FIND("/",H2135)+1,LEN(H2135)))</f>
        <v>43885224</v>
      </c>
      <c r="J2135">
        <v>0</v>
      </c>
      <c r="K2135" s="1">
        <f>G2135*I2135/(10^8)</f>
        <v>1459.183698</v>
      </c>
      <c r="L2135" s="1">
        <v>3898</v>
      </c>
      <c r="M2135" s="1">
        <v>4788</v>
      </c>
      <c r="N2135" s="1">
        <v>5144</v>
      </c>
      <c r="O2135" s="1">
        <v>5578</v>
      </c>
      <c r="P2135" s="1">
        <v>7645</v>
      </c>
      <c r="Q2135" s="3"/>
      <c r="R2135" s="3"/>
      <c r="S2135" s="3"/>
      <c r="T2135">
        <v>106</v>
      </c>
      <c r="U2135">
        <v>29</v>
      </c>
      <c r="V2135">
        <v>221</v>
      </c>
      <c r="W2135">
        <v>238</v>
      </c>
      <c r="X2135">
        <v>346</v>
      </c>
      <c r="Y2135" s="3"/>
      <c r="Z2135" s="3"/>
      <c r="AA2135" s="3"/>
      <c r="AB2135">
        <v>85</v>
      </c>
      <c r="AC2135">
        <v>13</v>
      </c>
      <c r="AD2135">
        <v>122</v>
      </c>
      <c r="AE2135">
        <v>86</v>
      </c>
      <c r="AF2135">
        <v>222</v>
      </c>
      <c r="AG2135" s="3"/>
      <c r="AH2135" s="3"/>
      <c r="AI2135" s="3"/>
      <c r="AJ2135" s="1">
        <v>2653</v>
      </c>
      <c r="AK2135" s="1">
        <v>2697</v>
      </c>
      <c r="AL2135" s="1">
        <v>2701</v>
      </c>
      <c r="AM2135" s="1">
        <v>4416</v>
      </c>
      <c r="AN2135" s="1">
        <v>4552</v>
      </c>
      <c r="AO2135" s="3"/>
      <c r="AP2135" s="3"/>
      <c r="AQ2135" s="3"/>
      <c r="AR2135">
        <v>952</v>
      </c>
      <c r="AS2135" s="1">
        <v>1081</v>
      </c>
      <c r="AT2135">
        <v>981</v>
      </c>
      <c r="AU2135" s="1">
        <v>2531</v>
      </c>
      <c r="AV2135" s="1">
        <v>2537</v>
      </c>
      <c r="AW2135" s="3"/>
      <c r="AX2135" s="3"/>
      <c r="AY2135" s="3"/>
      <c r="AZ2135" s="1">
        <v>1701</v>
      </c>
      <c r="BA2135" s="1">
        <v>1616</v>
      </c>
      <c r="BB2135" s="1">
        <v>1720</v>
      </c>
      <c r="BC2135" s="1">
        <v>1885</v>
      </c>
      <c r="BD2135" s="1">
        <v>2015</v>
      </c>
      <c r="BE2135" s="3"/>
      <c r="BF2135" s="3"/>
      <c r="BG2135" s="3"/>
      <c r="BH2135" s="1">
        <v>1457</v>
      </c>
      <c r="BI2135" s="1">
        <v>1398</v>
      </c>
      <c r="BJ2135" s="1">
        <v>1471</v>
      </c>
      <c r="BK2135" s="1">
        <v>1677</v>
      </c>
      <c r="BL2135" s="1">
        <v>1795</v>
      </c>
      <c r="BM2135" s="3"/>
      <c r="BN2135" s="3"/>
      <c r="BO2135" s="3"/>
      <c r="BP2135">
        <v>178</v>
      </c>
      <c r="BQ2135">
        <v>178</v>
      </c>
      <c r="BR2135">
        <v>178</v>
      </c>
      <c r="BS2135">
        <v>219</v>
      </c>
      <c r="BT2135">
        <v>219</v>
      </c>
      <c r="BU2135" s="3"/>
      <c r="BV2135" s="3"/>
      <c r="BW2135" s="3"/>
      <c r="BX2135">
        <v>3.26</v>
      </c>
      <c r="BY2135">
        <v>0.5</v>
      </c>
      <c r="BZ2135">
        <v>4.5</v>
      </c>
      <c r="CA2135">
        <v>2.4</v>
      </c>
      <c r="CB2135">
        <v>4.95</v>
      </c>
      <c r="CC2135" s="3"/>
      <c r="CD2135" s="3"/>
      <c r="CE2135" s="3"/>
      <c r="CF2135">
        <v>3.79</v>
      </c>
      <c r="CG2135">
        <v>1.42</v>
      </c>
      <c r="CH2135">
        <v>6.61</v>
      </c>
      <c r="CI2135">
        <v>2.7</v>
      </c>
      <c r="CJ2135">
        <v>9.36</v>
      </c>
      <c r="CK2135" s="3"/>
      <c r="CL2135" s="3"/>
      <c r="CM2135" s="3"/>
      <c r="CN2135">
        <v>154</v>
      </c>
      <c r="CO2135">
        <v>57</v>
      </c>
      <c r="CP2135">
        <v>266</v>
      </c>
      <c r="CQ2135">
        <v>111</v>
      </c>
      <c r="CR2135">
        <v>370</v>
      </c>
      <c r="CS2135" s="3"/>
      <c r="CT2135" s="3"/>
      <c r="CU2135" s="3"/>
      <c r="CV2135">
        <v>16.18</v>
      </c>
      <c r="CW2135">
        <v>31.17</v>
      </c>
      <c r="CX2135">
        <v>6.22</v>
      </c>
      <c r="CY2135">
        <v>18.88</v>
      </c>
      <c r="CZ2135">
        <v>9.2799999999999994</v>
      </c>
      <c r="DA2135" s="3"/>
      <c r="DB2135" s="3"/>
      <c r="DC2135" s="3"/>
      <c r="DD2135">
        <v>0.61</v>
      </c>
      <c r="DE2135">
        <v>0.45</v>
      </c>
      <c r="DF2135">
        <v>0.4</v>
      </c>
      <c r="DG2135">
        <v>0.55000000000000004</v>
      </c>
      <c r="DH2135">
        <v>0.83</v>
      </c>
      <c r="DI2135" s="3"/>
      <c r="DJ2135" s="3"/>
      <c r="DK2135" s="3"/>
      <c r="DL2135" s="6">
        <f>(CM2135*3+CL2135*2+CK2135)/6</f>
        <v>0</v>
      </c>
      <c r="DM2135">
        <f>BH2135+(BH2135*(CG2135-8.25)/8.25)</f>
        <v>250.78060606060603</v>
      </c>
      <c r="DN2135">
        <f>BI2135+(BI2135*(CH2135-8.25)/8.25)</f>
        <v>1120.0945454545456</v>
      </c>
      <c r="DO2135">
        <f>BJ2135+(BJ2135*(CI2135-8.25)/8.25)</f>
        <v>481.41818181818178</v>
      </c>
      <c r="DP2135">
        <f>BK2135+(BK2135*(CJ2135-8.25)/8.25)</f>
        <v>1902.6327272727272</v>
      </c>
      <c r="DQ2135">
        <f>BL2135+(BL2135*(CK2135-8.25)/8.25)</f>
        <v>0</v>
      </c>
      <c r="DR2135">
        <f>BM2135+(BM2135*(CL2135-8.25)/8.25)</f>
        <v>0</v>
      </c>
      <c r="DS2135">
        <f>BN2135+(BN2135*(CM2135-8.25)/8.25)</f>
        <v>0</v>
      </c>
      <c r="DT2135" s="8">
        <f>DM2135*10^8/$I2135</f>
        <v>571.44656721042611</v>
      </c>
      <c r="DU2135" s="8">
        <f>DN2135*10^8/$I2135</f>
        <v>2552.3272832207613</v>
      </c>
      <c r="DV2135" s="8">
        <f>DO2135*10^8/$I2135</f>
        <v>1096.9937895684018</v>
      </c>
      <c r="DW2135" s="8">
        <f>DP2135*10^8/$I2135</f>
        <v>4335.4745717436172</v>
      </c>
      <c r="DX2135" s="8">
        <f>DQ2135*10^8/$I2135</f>
        <v>0</v>
      </c>
      <c r="DY2135" s="8">
        <f>DR2135*10^8/$I2135</f>
        <v>0</v>
      </c>
      <c r="DZ2135" s="8">
        <f>DS2135*10^8/$I2135</f>
        <v>0</v>
      </c>
      <c r="EA2135" s="8">
        <f>DT2135*10^8/$I2135</f>
        <v>1302.1388866795487</v>
      </c>
      <c r="EB2135" s="8">
        <f>DZ2135*0.8</f>
        <v>0</v>
      </c>
      <c r="EC2135" s="10">
        <f>G2135-E2135</f>
        <v>-65</v>
      </c>
      <c r="ED2135" s="4">
        <f>EC2135/E2135*100</f>
        <v>-1.9174041297935103</v>
      </c>
      <c r="EE2135" s="4">
        <f>DY2135-G2135</f>
        <v>-3325</v>
      </c>
      <c r="EF2135" s="12">
        <f>EE2135/G2135</f>
        <v>-1</v>
      </c>
      <c r="EG2135" s="4">
        <f>G2135-F2135</f>
        <v>-55</v>
      </c>
    </row>
    <row r="2136" spans="1:137" x14ac:dyDescent="0.3">
      <c r="A2136">
        <v>2135</v>
      </c>
      <c r="B2136" t="s">
        <v>6242</v>
      </c>
      <c r="C2136" t="s">
        <v>4400</v>
      </c>
      <c r="D2136" t="str">
        <f>VLOOKUP(C2136,Sheet1!$A$2:$B$3197,2,FALSE)</f>
        <v>디스플레이장비및부품</v>
      </c>
      <c r="E2136">
        <v>1985</v>
      </c>
      <c r="F2136">
        <v>1530</v>
      </c>
      <c r="G2136" s="7">
        <v>1450</v>
      </c>
      <c r="H2136" t="s">
        <v>2052</v>
      </c>
      <c r="I2136" s="7">
        <f>VALUE(LEFT(H2136,FIND("/",H2136)-1)) + VALUE(MID(H2136,FIND("/",H2136)+1,LEN(H2136)))</f>
        <v>90231385</v>
      </c>
      <c r="J2136">
        <v>0</v>
      </c>
      <c r="K2136" s="1">
        <f>G2136*I2136/(10^8)</f>
        <v>1308.3550825</v>
      </c>
      <c r="L2136">
        <v>322</v>
      </c>
      <c r="M2136">
        <v>392</v>
      </c>
      <c r="N2136">
        <v>448</v>
      </c>
      <c r="O2136">
        <v>317</v>
      </c>
      <c r="P2136">
        <v>301</v>
      </c>
      <c r="Q2136" s="3"/>
      <c r="R2136" s="3"/>
      <c r="S2136" s="3"/>
      <c r="T2136">
        <v>41</v>
      </c>
      <c r="U2136">
        <v>42</v>
      </c>
      <c r="V2136">
        <v>49</v>
      </c>
      <c r="W2136">
        <v>-11</v>
      </c>
      <c r="X2136">
        <v>-14</v>
      </c>
      <c r="Y2136" s="3"/>
      <c r="Z2136" s="3"/>
      <c r="AA2136" s="3"/>
      <c r="AB2136">
        <v>42</v>
      </c>
      <c r="AC2136">
        <v>45</v>
      </c>
      <c r="AD2136">
        <v>64</v>
      </c>
      <c r="AE2136">
        <v>-56</v>
      </c>
      <c r="AF2136">
        <v>78</v>
      </c>
      <c r="AG2136" s="3"/>
      <c r="AH2136" s="3"/>
      <c r="AI2136" s="3"/>
      <c r="AJ2136">
        <v>589</v>
      </c>
      <c r="AK2136">
        <v>859</v>
      </c>
      <c r="AL2136" s="1">
        <v>1020</v>
      </c>
      <c r="AM2136" s="1">
        <v>1043</v>
      </c>
      <c r="AN2136" s="1">
        <v>1154</v>
      </c>
      <c r="AO2136" s="3"/>
      <c r="AP2136" s="3"/>
      <c r="AQ2136" s="3"/>
      <c r="AR2136">
        <v>89</v>
      </c>
      <c r="AS2136">
        <v>243</v>
      </c>
      <c r="AT2136">
        <v>346</v>
      </c>
      <c r="AU2136">
        <v>321</v>
      </c>
      <c r="AV2136">
        <v>242</v>
      </c>
      <c r="AW2136" s="3"/>
      <c r="AX2136" s="3"/>
      <c r="AY2136" s="3"/>
      <c r="AZ2136">
        <v>500</v>
      </c>
      <c r="BA2136">
        <v>616</v>
      </c>
      <c r="BB2136">
        <v>674</v>
      </c>
      <c r="BC2136">
        <v>721</v>
      </c>
      <c r="BD2136">
        <v>912</v>
      </c>
      <c r="BE2136" s="3"/>
      <c r="BF2136" s="3"/>
      <c r="BG2136" s="3"/>
      <c r="BH2136">
        <v>489</v>
      </c>
      <c r="BI2136">
        <v>606</v>
      </c>
      <c r="BJ2136">
        <v>663</v>
      </c>
      <c r="BK2136">
        <v>706</v>
      </c>
      <c r="BL2136">
        <v>907</v>
      </c>
      <c r="BM2136" s="3"/>
      <c r="BN2136" s="3"/>
      <c r="BO2136" s="3"/>
      <c r="BP2136">
        <v>332</v>
      </c>
      <c r="BQ2136">
        <v>364</v>
      </c>
      <c r="BR2136">
        <v>364</v>
      </c>
      <c r="BS2136">
        <v>406</v>
      </c>
      <c r="BT2136">
        <v>451</v>
      </c>
      <c r="BU2136" s="3"/>
      <c r="BV2136" s="3"/>
      <c r="BW2136" s="3"/>
      <c r="BX2136">
        <v>7.54</v>
      </c>
      <c r="BY2136">
        <v>6.18</v>
      </c>
      <c r="BZ2136">
        <v>6.79</v>
      </c>
      <c r="CA2136">
        <v>-5.42</v>
      </c>
      <c r="CB2136">
        <v>7.09</v>
      </c>
      <c r="CC2136" s="3"/>
      <c r="CD2136" s="3"/>
      <c r="CE2136" s="3"/>
      <c r="CF2136">
        <v>10.199999999999999</v>
      </c>
      <c r="CG2136">
        <v>8.17</v>
      </c>
      <c r="CH2136">
        <v>10.050000000000001</v>
      </c>
      <c r="CI2136">
        <v>-7.11</v>
      </c>
      <c r="CJ2136">
        <v>10.29</v>
      </c>
      <c r="CK2136" s="3"/>
      <c r="CL2136" s="3"/>
      <c r="CM2136" s="3"/>
      <c r="CN2136">
        <v>68</v>
      </c>
      <c r="CO2136">
        <v>62</v>
      </c>
      <c r="CP2136">
        <v>88</v>
      </c>
      <c r="CQ2136">
        <v>-65</v>
      </c>
      <c r="CR2136">
        <v>97</v>
      </c>
      <c r="CS2136" s="3"/>
      <c r="CT2136" s="3"/>
      <c r="CU2136" s="3"/>
      <c r="CV2136">
        <v>17.52</v>
      </c>
      <c r="CW2136">
        <v>25.04</v>
      </c>
      <c r="CX2136">
        <v>12.32</v>
      </c>
      <c r="CY2136" t="s">
        <v>2</v>
      </c>
      <c r="CZ2136">
        <v>15.72</v>
      </c>
      <c r="DA2136" s="3"/>
      <c r="DB2136" s="3"/>
      <c r="DC2136" s="3"/>
      <c r="DD2136">
        <v>1.61</v>
      </c>
      <c r="DE2136">
        <v>1.86</v>
      </c>
      <c r="DF2136">
        <v>1.18</v>
      </c>
      <c r="DG2136">
        <v>1</v>
      </c>
      <c r="DH2136">
        <v>1.5</v>
      </c>
      <c r="DI2136" s="3"/>
      <c r="DJ2136" s="3"/>
      <c r="DK2136" s="3"/>
      <c r="DL2136" s="6">
        <f>(CM2136*3+CL2136*2+CK2136)/6</f>
        <v>0</v>
      </c>
      <c r="DM2136">
        <f>BH2136+(BH2136*(CG2136-8.25)/8.25)</f>
        <v>484.25818181818181</v>
      </c>
      <c r="DN2136">
        <f>BI2136+(BI2136*(CH2136-8.25)/8.25)</f>
        <v>738.21818181818185</v>
      </c>
      <c r="DO2136">
        <f>BJ2136+(BJ2136*(CI2136-8.25)/8.25)</f>
        <v>-571.38545454545465</v>
      </c>
      <c r="DP2136">
        <f>BK2136+(BK2136*(CJ2136-8.25)/8.25)</f>
        <v>880.57454545454539</v>
      </c>
      <c r="DQ2136">
        <f>BL2136+(BL2136*(CK2136-8.25)/8.25)</f>
        <v>0</v>
      </c>
      <c r="DR2136">
        <f>BM2136+(BM2136*(CL2136-8.25)/8.25)</f>
        <v>0</v>
      </c>
      <c r="DS2136">
        <f>BN2136+(BN2136*(CM2136-8.25)/8.25)</f>
        <v>0</v>
      </c>
      <c r="DT2136" s="8">
        <f>DM2136*10^8/$I2136</f>
        <v>536.68485950668037</v>
      </c>
      <c r="DU2136" s="8">
        <f>DN2136*10^8/$I2136</f>
        <v>818.13903423756813</v>
      </c>
      <c r="DV2136" s="8">
        <f>DO2136*10^8/$I2136</f>
        <v>-633.24469035408754</v>
      </c>
      <c r="DW2136" s="8">
        <f>DP2136*10^8/$I2136</f>
        <v>975.90715852864878</v>
      </c>
      <c r="DX2136" s="8">
        <f>DQ2136*10^8/$I2136</f>
        <v>0</v>
      </c>
      <c r="DY2136" s="8">
        <f>DR2136*10^8/$I2136</f>
        <v>0</v>
      </c>
      <c r="DZ2136" s="8">
        <f>DS2136*10^8/$I2136</f>
        <v>0</v>
      </c>
      <c r="EA2136" s="8">
        <f>DT2136*10^8/$I2136</f>
        <v>594.78734534184571</v>
      </c>
      <c r="EB2136" s="8">
        <f>DZ2136*0.8</f>
        <v>0</v>
      </c>
      <c r="EC2136" s="10">
        <f>G2136-E2136</f>
        <v>-535</v>
      </c>
      <c r="ED2136" s="4">
        <f>EC2136/E2136*100</f>
        <v>-26.952141057934508</v>
      </c>
      <c r="EE2136" s="4">
        <f>DY2136-G2136</f>
        <v>-1450</v>
      </c>
      <c r="EF2136" s="12">
        <f>EE2136/G2136</f>
        <v>-1</v>
      </c>
      <c r="EG2136" s="4">
        <f>G2136-F2136</f>
        <v>-80</v>
      </c>
    </row>
    <row r="2137" spans="1:137" x14ac:dyDescent="0.3">
      <c r="A2137">
        <v>2136</v>
      </c>
      <c r="B2137" t="s">
        <v>5813</v>
      </c>
      <c r="C2137" t="s">
        <v>4401</v>
      </c>
      <c r="D2137" t="str">
        <f>VLOOKUP(C2137,Sheet1!$A$2:$B$3197,2,FALSE)</f>
        <v>반도체와반도체장비</v>
      </c>
      <c r="E2137">
        <v>8710</v>
      </c>
      <c r="F2137">
        <v>15000</v>
      </c>
      <c r="G2137" s="7">
        <v>13900</v>
      </c>
      <c r="H2137" t="s">
        <v>2053</v>
      </c>
      <c r="I2137" s="7">
        <f>VALUE(LEFT(H2137,FIND("/",H2137)-1)) + VALUE(MID(H2137,FIND("/",H2137)+1,LEN(H2137)))</f>
        <v>30664223</v>
      </c>
      <c r="J2137" s="1">
        <v>468254</v>
      </c>
      <c r="K2137" s="1">
        <f>G2137*I2137/(10^8)</f>
        <v>4262.3269970000001</v>
      </c>
      <c r="L2137" s="1">
        <v>1154</v>
      </c>
      <c r="M2137" s="1">
        <v>2093</v>
      </c>
      <c r="N2137" s="1">
        <v>2143</v>
      </c>
      <c r="O2137" s="1">
        <v>1790</v>
      </c>
      <c r="P2137" s="1">
        <v>2151</v>
      </c>
      <c r="Q2137" s="1">
        <v>2566</v>
      </c>
      <c r="R2137" s="1">
        <v>2951</v>
      </c>
      <c r="S2137" s="1">
        <v>3176</v>
      </c>
      <c r="T2137">
        <v>89</v>
      </c>
      <c r="U2137">
        <v>300</v>
      </c>
      <c r="V2137">
        <v>261</v>
      </c>
      <c r="W2137">
        <v>240</v>
      </c>
      <c r="X2137">
        <v>322</v>
      </c>
      <c r="Y2137">
        <v>442</v>
      </c>
      <c r="Z2137">
        <v>542</v>
      </c>
      <c r="AA2137">
        <v>612</v>
      </c>
      <c r="AB2137">
        <v>53</v>
      </c>
      <c r="AC2137">
        <v>223</v>
      </c>
      <c r="AD2137">
        <v>206</v>
      </c>
      <c r="AE2137">
        <v>213</v>
      </c>
      <c r="AF2137">
        <v>205</v>
      </c>
      <c r="AG2137">
        <v>360</v>
      </c>
      <c r="AH2137">
        <v>426</v>
      </c>
      <c r="AI2137">
        <v>478</v>
      </c>
      <c r="AJ2137">
        <v>957</v>
      </c>
      <c r="AK2137" s="1">
        <v>1300</v>
      </c>
      <c r="AL2137" s="1">
        <v>1413</v>
      </c>
      <c r="AM2137" s="1">
        <v>1677</v>
      </c>
      <c r="AN2137" s="1">
        <v>1972</v>
      </c>
      <c r="AO2137" s="1">
        <v>2351</v>
      </c>
      <c r="AP2137" s="1">
        <v>2831</v>
      </c>
      <c r="AQ2137" s="1">
        <v>3315</v>
      </c>
      <c r="AR2137">
        <v>276</v>
      </c>
      <c r="AS2137">
        <v>432</v>
      </c>
      <c r="AT2137">
        <v>370</v>
      </c>
      <c r="AU2137">
        <v>439</v>
      </c>
      <c r="AV2137">
        <v>500</v>
      </c>
      <c r="AW2137">
        <v>519</v>
      </c>
      <c r="AX2137">
        <v>575</v>
      </c>
      <c r="AY2137">
        <v>587</v>
      </c>
      <c r="AZ2137">
        <v>680</v>
      </c>
      <c r="BA2137">
        <v>868</v>
      </c>
      <c r="BB2137" s="1">
        <v>1042</v>
      </c>
      <c r="BC2137" s="1">
        <v>1238</v>
      </c>
      <c r="BD2137" s="1">
        <v>1472</v>
      </c>
      <c r="BE2137" s="1">
        <v>1832</v>
      </c>
      <c r="BF2137" s="1">
        <v>2256</v>
      </c>
      <c r="BG2137" s="1">
        <v>2728</v>
      </c>
      <c r="BH2137">
        <v>690</v>
      </c>
      <c r="BI2137">
        <v>891</v>
      </c>
      <c r="BJ2137" s="1">
        <v>1084</v>
      </c>
      <c r="BK2137" s="1">
        <v>1287</v>
      </c>
      <c r="BL2137" s="1">
        <v>1472</v>
      </c>
      <c r="BM2137" s="1">
        <v>1818</v>
      </c>
      <c r="BN2137" s="1">
        <v>2235</v>
      </c>
      <c r="BO2137" s="1">
        <v>2678</v>
      </c>
      <c r="BP2137">
        <v>153</v>
      </c>
      <c r="BQ2137">
        <v>153</v>
      </c>
      <c r="BR2137">
        <v>153</v>
      </c>
      <c r="BS2137">
        <v>153</v>
      </c>
      <c r="BT2137">
        <v>153</v>
      </c>
      <c r="BU2137">
        <v>153</v>
      </c>
      <c r="BV2137">
        <v>153</v>
      </c>
      <c r="BW2137">
        <v>153</v>
      </c>
      <c r="BX2137">
        <v>5.55</v>
      </c>
      <c r="BY2137">
        <v>19.73</v>
      </c>
      <c r="BZ2137">
        <v>15.16</v>
      </c>
      <c r="CA2137">
        <v>13.76</v>
      </c>
      <c r="CB2137">
        <v>11.26</v>
      </c>
      <c r="CC2137">
        <v>16.64</v>
      </c>
      <c r="CD2137">
        <v>16.440000000000001</v>
      </c>
      <c r="CE2137">
        <v>15.54</v>
      </c>
      <c r="CF2137">
        <v>9.67</v>
      </c>
      <c r="CG2137">
        <v>29.81</v>
      </c>
      <c r="CH2137">
        <v>22.72</v>
      </c>
      <c r="CI2137">
        <v>18.57</v>
      </c>
      <c r="CJ2137">
        <v>15.25</v>
      </c>
      <c r="CK2137">
        <v>21.76</v>
      </c>
      <c r="CL2137">
        <v>21.29</v>
      </c>
      <c r="CM2137">
        <v>19.66</v>
      </c>
      <c r="CN2137">
        <v>210</v>
      </c>
      <c r="CO2137">
        <v>769</v>
      </c>
      <c r="CP2137">
        <v>732</v>
      </c>
      <c r="CQ2137">
        <v>718</v>
      </c>
      <c r="CR2137">
        <v>686</v>
      </c>
      <c r="CS2137" s="1">
        <v>1167</v>
      </c>
      <c r="CT2137" s="1">
        <v>1407</v>
      </c>
      <c r="CU2137" s="1">
        <v>1575</v>
      </c>
      <c r="CV2137">
        <v>30.05</v>
      </c>
      <c r="CW2137">
        <v>8.17</v>
      </c>
      <c r="CX2137">
        <v>4.42</v>
      </c>
      <c r="CY2137">
        <v>7.56</v>
      </c>
      <c r="CZ2137">
        <v>12.49</v>
      </c>
      <c r="DA2137">
        <v>11.91</v>
      </c>
      <c r="DB2137">
        <v>9.8800000000000008</v>
      </c>
      <c r="DC2137">
        <v>8.82</v>
      </c>
      <c r="DD2137">
        <v>2.73</v>
      </c>
      <c r="DE2137">
        <v>2.08</v>
      </c>
      <c r="DF2137">
        <v>0.89</v>
      </c>
      <c r="DG2137">
        <v>1.26</v>
      </c>
      <c r="DH2137">
        <v>1.74</v>
      </c>
      <c r="DI2137">
        <v>2.2999999999999998</v>
      </c>
      <c r="DJ2137">
        <v>1.88</v>
      </c>
      <c r="DK2137">
        <v>1.57</v>
      </c>
      <c r="DL2137" s="6">
        <f>(CM2137*3+CL2137*2+CK2137)/6</f>
        <v>20.553333333333335</v>
      </c>
      <c r="DM2137">
        <f>BH2137+(BH2137*(CG2137-8.25)/8.25)</f>
        <v>2493.1999999999998</v>
      </c>
      <c r="DN2137">
        <f>BI2137+(BI2137*(CH2137-8.25)/8.25)</f>
        <v>2453.7599999999998</v>
      </c>
      <c r="DO2137">
        <f>BJ2137+(BJ2137*(CI2137-8.25)/8.25)</f>
        <v>2439.9854545454546</v>
      </c>
      <c r="DP2137">
        <f>BK2137+(BK2137*(CJ2137-8.25)/8.25)</f>
        <v>2379</v>
      </c>
      <c r="DQ2137">
        <f>BL2137+(BL2137*(CK2137-8.25)/8.25)</f>
        <v>3882.5115151515151</v>
      </c>
      <c r="DR2137">
        <f>BM2137+(BM2137*(CL2137-8.25)/8.25)</f>
        <v>4691.5418181818177</v>
      </c>
      <c r="DS2137">
        <f>BN2137+(BN2137*(CM2137-8.25)/8.25)</f>
        <v>5326.0727272727272</v>
      </c>
      <c r="DT2137" s="8">
        <f>DM2137*10^8/$I2137</f>
        <v>8130.6478889094942</v>
      </c>
      <c r="DU2137" s="8">
        <f>DN2137*10^8/$I2137</f>
        <v>8002.0289442846788</v>
      </c>
      <c r="DV2137" s="8">
        <f>DO2137*10^8/$I2137</f>
        <v>7957.1083687509526</v>
      </c>
      <c r="DW2137" s="8">
        <f>DP2137*10^8/$I2137</f>
        <v>7758.2269082767889</v>
      </c>
      <c r="DX2137" s="8">
        <f>DQ2137*10^8/$I2137</f>
        <v>12661.372555083215</v>
      </c>
      <c r="DY2137" s="8">
        <f>DR2137*10^8/$I2137</f>
        <v>15299.725084121053</v>
      </c>
      <c r="DZ2137" s="8">
        <f>DS2137*10^8/$I2137</f>
        <v>17369.01250448357</v>
      </c>
      <c r="EA2137" s="8">
        <f>DT2137*10^8/$I2137</f>
        <v>26515.095096032579</v>
      </c>
      <c r="EB2137" s="8">
        <f>DZ2137*0.8</f>
        <v>13895.210003586857</v>
      </c>
      <c r="EC2137" s="10">
        <f>G2137-E2137</f>
        <v>5190</v>
      </c>
      <c r="ED2137" s="4">
        <f>EC2137/E2137*100</f>
        <v>59.586681974741673</v>
      </c>
      <c r="EE2137" s="4">
        <f>DY2137-G2137</f>
        <v>1399.7250841210534</v>
      </c>
      <c r="EF2137" s="12">
        <f>EE2137/G2137</f>
        <v>0.10069964633964414</v>
      </c>
      <c r="EG2137" s="4">
        <f>G2137-F2137</f>
        <v>-1100</v>
      </c>
    </row>
    <row r="2138" spans="1:137" x14ac:dyDescent="0.3">
      <c r="A2138">
        <v>2137</v>
      </c>
      <c r="B2138" t="s">
        <v>6656</v>
      </c>
      <c r="C2138" t="s">
        <v>4402</v>
      </c>
      <c r="D2138" t="str">
        <f>VLOOKUP(C2138,Sheet1!$A$2:$B$3197,2,FALSE)</f>
        <v>도로와철도운송</v>
      </c>
      <c r="E2138">
        <v>3060</v>
      </c>
      <c r="F2138">
        <v>3865</v>
      </c>
      <c r="G2138" s="7">
        <v>3840</v>
      </c>
      <c r="H2138" t="s">
        <v>2054</v>
      </c>
      <c r="I2138" s="7">
        <f>VALUE(LEFT(H2138,FIND("/",H2138)-1)) + VALUE(MID(H2138,FIND("/",H2138)+1,LEN(H2138)))</f>
        <v>31278618</v>
      </c>
      <c r="J2138">
        <v>910</v>
      </c>
      <c r="K2138" s="1">
        <f>G2138*I2138/(10^8)</f>
        <v>1201.0989311999999</v>
      </c>
      <c r="L2138" s="1">
        <v>4407</v>
      </c>
      <c r="M2138" s="1">
        <v>4336</v>
      </c>
      <c r="N2138" s="1">
        <v>3930</v>
      </c>
      <c r="O2138" s="1">
        <v>3581</v>
      </c>
      <c r="P2138" s="1">
        <v>2941</v>
      </c>
      <c r="Q2138" s="3"/>
      <c r="R2138" s="3"/>
      <c r="S2138" s="3"/>
      <c r="T2138">
        <v>161</v>
      </c>
      <c r="U2138">
        <v>131</v>
      </c>
      <c r="V2138">
        <v>56</v>
      </c>
      <c r="W2138">
        <v>74</v>
      </c>
      <c r="X2138">
        <v>35</v>
      </c>
      <c r="Y2138" s="3"/>
      <c r="Z2138" s="3"/>
      <c r="AA2138" s="3"/>
      <c r="AB2138">
        <v>110</v>
      </c>
      <c r="AC2138">
        <v>120</v>
      </c>
      <c r="AD2138">
        <v>122</v>
      </c>
      <c r="AE2138">
        <v>217</v>
      </c>
      <c r="AF2138">
        <v>564</v>
      </c>
      <c r="AG2138" s="3"/>
      <c r="AH2138" s="3"/>
      <c r="AI2138" s="3"/>
      <c r="AJ2138" s="1">
        <v>3455</v>
      </c>
      <c r="AK2138" s="1">
        <v>3675</v>
      </c>
      <c r="AL2138" s="1">
        <v>3683</v>
      </c>
      <c r="AM2138" s="1">
        <v>3972</v>
      </c>
      <c r="AN2138" s="1">
        <v>4655</v>
      </c>
      <c r="AO2138" s="3"/>
      <c r="AP2138" s="3"/>
      <c r="AQ2138" s="3"/>
      <c r="AR2138" s="1">
        <v>2004</v>
      </c>
      <c r="AS2138" s="1">
        <v>1983</v>
      </c>
      <c r="AT2138" s="1">
        <v>1860</v>
      </c>
      <c r="AU2138" s="1">
        <v>1927</v>
      </c>
      <c r="AV2138" s="1">
        <v>2011</v>
      </c>
      <c r="AW2138" s="3"/>
      <c r="AX2138" s="3"/>
      <c r="AY2138" s="3"/>
      <c r="AZ2138" s="1">
        <v>1451</v>
      </c>
      <c r="BA2138" s="1">
        <v>1693</v>
      </c>
      <c r="BB2138" s="1">
        <v>1822</v>
      </c>
      <c r="BC2138" s="1">
        <v>2045</v>
      </c>
      <c r="BD2138" s="1">
        <v>2644</v>
      </c>
      <c r="BE2138" s="3"/>
      <c r="BF2138" s="3"/>
      <c r="BG2138" s="3"/>
      <c r="BH2138" s="1">
        <v>1385</v>
      </c>
      <c r="BI2138" s="1">
        <v>1615</v>
      </c>
      <c r="BJ2138" s="1">
        <v>1717</v>
      </c>
      <c r="BK2138" s="1">
        <v>1938</v>
      </c>
      <c r="BL2138" s="1">
        <v>2461</v>
      </c>
      <c r="BM2138" s="3"/>
      <c r="BN2138" s="3"/>
      <c r="BO2138" s="3"/>
      <c r="BP2138">
        <v>114</v>
      </c>
      <c r="BQ2138">
        <v>114</v>
      </c>
      <c r="BR2138">
        <v>136</v>
      </c>
      <c r="BS2138">
        <v>136</v>
      </c>
      <c r="BT2138">
        <v>136</v>
      </c>
      <c r="BU2138" s="3"/>
      <c r="BV2138" s="3"/>
      <c r="BW2138" s="3"/>
      <c r="BX2138">
        <v>3.2</v>
      </c>
      <c r="BY2138">
        <v>3.37</v>
      </c>
      <c r="BZ2138">
        <v>3.31</v>
      </c>
      <c r="CA2138">
        <v>5.68</v>
      </c>
      <c r="CB2138">
        <v>13.08</v>
      </c>
      <c r="CC2138" s="3"/>
      <c r="CD2138" s="3"/>
      <c r="CE2138" s="3"/>
      <c r="CF2138">
        <v>4.9000000000000004</v>
      </c>
      <c r="CG2138">
        <v>7.48</v>
      </c>
      <c r="CH2138">
        <v>7.08</v>
      </c>
      <c r="CI2138">
        <v>11.61</v>
      </c>
      <c r="CJ2138">
        <v>22.19</v>
      </c>
      <c r="CK2138" s="3"/>
      <c r="CL2138" s="3"/>
      <c r="CM2138" s="3"/>
      <c r="CN2138">
        <v>293</v>
      </c>
      <c r="CO2138">
        <v>494</v>
      </c>
      <c r="CP2138">
        <v>433</v>
      </c>
      <c r="CQ2138">
        <v>780</v>
      </c>
      <c r="CR2138" s="1">
        <v>1793</v>
      </c>
      <c r="CS2138" s="3"/>
      <c r="CT2138" s="3"/>
      <c r="CU2138" s="3"/>
      <c r="CV2138">
        <v>19.670000000000002</v>
      </c>
      <c r="CW2138">
        <v>7.83</v>
      </c>
      <c r="CX2138">
        <v>5.88</v>
      </c>
      <c r="CY2138">
        <v>3.62</v>
      </c>
      <c r="CZ2138">
        <v>1.65</v>
      </c>
      <c r="DA2138" s="3"/>
      <c r="DB2138" s="3"/>
      <c r="DC2138" s="3"/>
      <c r="DD2138">
        <v>0.89</v>
      </c>
      <c r="DE2138">
        <v>0.51</v>
      </c>
      <c r="DF2138">
        <v>0.37</v>
      </c>
      <c r="DG2138">
        <v>0.37</v>
      </c>
      <c r="DH2138">
        <v>0.31</v>
      </c>
      <c r="DI2138" s="3"/>
      <c r="DJ2138" s="3"/>
      <c r="DK2138" s="3"/>
      <c r="DL2138" s="6">
        <f>(CM2138*3+CL2138*2+CK2138)/6</f>
        <v>0</v>
      </c>
      <c r="DM2138">
        <f>BH2138+(BH2138*(CG2138-8.25)/8.25)</f>
        <v>1255.7333333333333</v>
      </c>
      <c r="DN2138">
        <f>BI2138+(BI2138*(CH2138-8.25)/8.25)</f>
        <v>1385.9636363636364</v>
      </c>
      <c r="DO2138">
        <f>BJ2138+(BJ2138*(CI2138-8.25)/8.25)</f>
        <v>2416.2872727272725</v>
      </c>
      <c r="DP2138">
        <f>BK2138+(BK2138*(CJ2138-8.25)/8.25)</f>
        <v>5212.6327272727276</v>
      </c>
      <c r="DQ2138">
        <f>BL2138+(BL2138*(CK2138-8.25)/8.25)</f>
        <v>0</v>
      </c>
      <c r="DR2138">
        <f>BM2138+(BM2138*(CL2138-8.25)/8.25)</f>
        <v>0</v>
      </c>
      <c r="DS2138">
        <f>BN2138+(BN2138*(CM2138-8.25)/8.25)</f>
        <v>0</v>
      </c>
      <c r="DT2138" s="8">
        <f>DM2138*10^8/$I2138</f>
        <v>4014.6701281154214</v>
      </c>
      <c r="DU2138" s="8">
        <f>DN2138*10^8/$I2138</f>
        <v>4431.0258092721251</v>
      </c>
      <c r="DV2138" s="8">
        <f>DO2138*10^8/$I2138</f>
        <v>7725.0448620436882</v>
      </c>
      <c r="DW2138" s="8">
        <f>DP2138*10^8/$I2138</f>
        <v>16665.163170804823</v>
      </c>
      <c r="DX2138" s="8">
        <f>DQ2138*10^8/$I2138</f>
        <v>0</v>
      </c>
      <c r="DY2138" s="8">
        <f>DR2138*10^8/$I2138</f>
        <v>0</v>
      </c>
      <c r="DZ2138" s="8">
        <f>DS2138*10^8/$I2138</f>
        <v>0</v>
      </c>
      <c r="EA2138" s="8">
        <f>DT2138*10^8/$I2138</f>
        <v>12835.190250782249</v>
      </c>
      <c r="EB2138" s="8">
        <f>DZ2138*0.8</f>
        <v>0</v>
      </c>
      <c r="EC2138" s="10">
        <f>G2138-E2138</f>
        <v>780</v>
      </c>
      <c r="ED2138" s="4">
        <f>EC2138/E2138*100</f>
        <v>25.490196078431371</v>
      </c>
      <c r="EE2138" s="4">
        <f>DY2138-G2138</f>
        <v>-3840</v>
      </c>
      <c r="EF2138" s="12">
        <f>EE2138/G2138</f>
        <v>-1</v>
      </c>
      <c r="EG2138" s="4">
        <f>G2138-F2138</f>
        <v>-25</v>
      </c>
    </row>
    <row r="2139" spans="1:137" x14ac:dyDescent="0.3">
      <c r="A2139">
        <v>2138</v>
      </c>
      <c r="B2139" t="s">
        <v>6841</v>
      </c>
      <c r="C2139" t="s">
        <v>4403</v>
      </c>
      <c r="D2139" t="str">
        <f>VLOOKUP(C2139,Sheet1!$A$2:$B$3197,2,FALSE)</f>
        <v>화장품</v>
      </c>
      <c r="E2139">
        <v>4890</v>
      </c>
      <c r="F2139">
        <v>4845</v>
      </c>
      <c r="G2139" s="7">
        <v>5120</v>
      </c>
      <c r="H2139" t="s">
        <v>2055</v>
      </c>
      <c r="I2139" s="7">
        <f>VALUE(LEFT(H2139,FIND("/",H2139)-1)) + VALUE(MID(H2139,FIND("/",H2139)+1,LEN(H2139)))</f>
        <v>40000000</v>
      </c>
      <c r="J2139" s="1">
        <v>16000</v>
      </c>
      <c r="K2139" s="1">
        <f>G2139*I2139/(10^8)</f>
        <v>2048</v>
      </c>
      <c r="L2139" s="1">
        <v>1240</v>
      </c>
      <c r="M2139" s="1">
        <v>1117</v>
      </c>
      <c r="N2139" s="1">
        <v>1157</v>
      </c>
      <c r="O2139" s="1">
        <v>1172</v>
      </c>
      <c r="P2139">
        <v>867</v>
      </c>
      <c r="Q2139" s="3"/>
      <c r="R2139" s="3"/>
      <c r="S2139" s="3"/>
      <c r="T2139">
        <v>40</v>
      </c>
      <c r="U2139">
        <v>22</v>
      </c>
      <c r="V2139">
        <v>20</v>
      </c>
      <c r="W2139">
        <v>31</v>
      </c>
      <c r="X2139">
        <v>-8</v>
      </c>
      <c r="Y2139" s="3"/>
      <c r="Z2139" s="3"/>
      <c r="AA2139" s="3"/>
      <c r="AB2139">
        <v>41</v>
      </c>
      <c r="AC2139">
        <v>18</v>
      </c>
      <c r="AD2139">
        <v>17</v>
      </c>
      <c r="AE2139">
        <v>5</v>
      </c>
      <c r="AF2139">
        <v>-5</v>
      </c>
      <c r="AG2139" s="3"/>
      <c r="AH2139" s="3"/>
      <c r="AI2139" s="3"/>
      <c r="AJ2139" s="1">
        <v>1185</v>
      </c>
      <c r="AK2139" s="1">
        <v>1211</v>
      </c>
      <c r="AL2139" s="1">
        <v>1226</v>
      </c>
      <c r="AM2139" s="1">
        <v>1223</v>
      </c>
      <c r="AN2139" s="1">
        <v>1142</v>
      </c>
      <c r="AO2139" s="3"/>
      <c r="AP2139" s="3"/>
      <c r="AQ2139" s="3"/>
      <c r="AR2139">
        <v>376</v>
      </c>
      <c r="AS2139">
        <v>437</v>
      </c>
      <c r="AT2139">
        <v>450</v>
      </c>
      <c r="AU2139">
        <v>447</v>
      </c>
      <c r="AV2139">
        <v>363</v>
      </c>
      <c r="AW2139" s="3"/>
      <c r="AX2139" s="3"/>
      <c r="AY2139" s="3"/>
      <c r="AZ2139">
        <v>810</v>
      </c>
      <c r="BA2139">
        <v>774</v>
      </c>
      <c r="BB2139">
        <v>776</v>
      </c>
      <c r="BC2139">
        <v>775</v>
      </c>
      <c r="BD2139">
        <v>779</v>
      </c>
      <c r="BE2139" s="3"/>
      <c r="BF2139" s="3"/>
      <c r="BG2139" s="3"/>
      <c r="BH2139">
        <v>813</v>
      </c>
      <c r="BI2139">
        <v>778</v>
      </c>
      <c r="BJ2139">
        <v>781</v>
      </c>
      <c r="BK2139">
        <v>781</v>
      </c>
      <c r="BL2139">
        <v>785</v>
      </c>
      <c r="BM2139" s="3"/>
      <c r="BN2139" s="3"/>
      <c r="BO2139" s="3"/>
      <c r="BP2139">
        <v>200</v>
      </c>
      <c r="BQ2139">
        <v>200</v>
      </c>
      <c r="BR2139">
        <v>200</v>
      </c>
      <c r="BS2139">
        <v>200</v>
      </c>
      <c r="BT2139">
        <v>200</v>
      </c>
      <c r="BU2139" s="3"/>
      <c r="BV2139" s="3"/>
      <c r="BW2139" s="3"/>
      <c r="BX2139">
        <v>3.39</v>
      </c>
      <c r="BY2139">
        <v>1.48</v>
      </c>
      <c r="BZ2139">
        <v>1.36</v>
      </c>
      <c r="CA2139">
        <v>0.42</v>
      </c>
      <c r="CB2139">
        <v>-0.46</v>
      </c>
      <c r="CC2139" s="3"/>
      <c r="CD2139" s="3"/>
      <c r="CE2139" s="3"/>
      <c r="CF2139">
        <v>5.09</v>
      </c>
      <c r="CG2139">
        <v>2.2799999999999998</v>
      </c>
      <c r="CH2139">
        <v>2.2200000000000002</v>
      </c>
      <c r="CI2139">
        <v>0.76</v>
      </c>
      <c r="CJ2139">
        <v>-0.63</v>
      </c>
      <c r="CK2139" s="3"/>
      <c r="CL2139" s="3"/>
      <c r="CM2139" s="3"/>
      <c r="CN2139">
        <v>102</v>
      </c>
      <c r="CO2139">
        <v>45</v>
      </c>
      <c r="CP2139">
        <v>43</v>
      </c>
      <c r="CQ2139">
        <v>15</v>
      </c>
      <c r="CR2139">
        <v>-12</v>
      </c>
      <c r="CS2139" s="3"/>
      <c r="CT2139" s="3"/>
      <c r="CU2139" s="3"/>
      <c r="CV2139">
        <v>62.51</v>
      </c>
      <c r="CW2139">
        <v>148.12</v>
      </c>
      <c r="CX2139">
        <v>98.54</v>
      </c>
      <c r="CY2139">
        <v>259.25</v>
      </c>
      <c r="CZ2139" t="s">
        <v>2</v>
      </c>
      <c r="DA2139" s="3"/>
      <c r="DB2139" s="3"/>
      <c r="DC2139" s="3"/>
      <c r="DD2139">
        <v>2.74</v>
      </c>
      <c r="DE2139">
        <v>2.86</v>
      </c>
      <c r="DF2139">
        <v>1.81</v>
      </c>
      <c r="DG2139">
        <v>1.63</v>
      </c>
      <c r="DH2139">
        <v>2.09</v>
      </c>
      <c r="DI2139" s="3"/>
      <c r="DJ2139" s="3"/>
      <c r="DK2139" s="3"/>
      <c r="DL2139" s="6">
        <f>(CM2139*3+CL2139*2+CK2139)/6</f>
        <v>0</v>
      </c>
      <c r="DM2139">
        <f>BH2139+(BH2139*(CG2139-8.25)/8.25)</f>
        <v>224.68363636363631</v>
      </c>
      <c r="DN2139">
        <f>BI2139+(BI2139*(CH2139-8.25)/8.25)</f>
        <v>209.35272727272741</v>
      </c>
      <c r="DO2139">
        <f>BJ2139+(BJ2139*(CI2139-8.25)/8.25)</f>
        <v>71.946666666666601</v>
      </c>
      <c r="DP2139">
        <f>BK2139+(BK2139*(CJ2139-8.25)/8.25)</f>
        <v>-59.6400000000001</v>
      </c>
      <c r="DQ2139">
        <f>BL2139+(BL2139*(CK2139-8.25)/8.25)</f>
        <v>0</v>
      </c>
      <c r="DR2139">
        <f>BM2139+(BM2139*(CL2139-8.25)/8.25)</f>
        <v>0</v>
      </c>
      <c r="DS2139">
        <f>BN2139+(BN2139*(CM2139-8.25)/8.25)</f>
        <v>0</v>
      </c>
      <c r="DT2139" s="8">
        <f>DM2139*10^8/$I2139</f>
        <v>561.70909090909083</v>
      </c>
      <c r="DU2139" s="8">
        <f>DN2139*10^8/$I2139</f>
        <v>523.38181818181852</v>
      </c>
      <c r="DV2139" s="8">
        <f>DO2139*10^8/$I2139</f>
        <v>179.8666666666665</v>
      </c>
      <c r="DW2139" s="8">
        <f>DP2139*10^8/$I2139</f>
        <v>-149.10000000000025</v>
      </c>
      <c r="DX2139" s="8">
        <f>DQ2139*10^8/$I2139</f>
        <v>0</v>
      </c>
      <c r="DY2139" s="8">
        <f>DR2139*10^8/$I2139</f>
        <v>0</v>
      </c>
      <c r="DZ2139" s="8">
        <f>DS2139*10^8/$I2139</f>
        <v>0</v>
      </c>
      <c r="EA2139" s="8">
        <f>DT2139*10^8/$I2139</f>
        <v>1404.272727272727</v>
      </c>
      <c r="EB2139" s="8">
        <f>DZ2139*0.8</f>
        <v>0</v>
      </c>
      <c r="EC2139" s="10">
        <f>G2139-E2139</f>
        <v>230</v>
      </c>
      <c r="ED2139" s="4">
        <f>EC2139/E2139*100</f>
        <v>4.703476482617587</v>
      </c>
      <c r="EE2139" s="4">
        <f>DY2139-G2139</f>
        <v>-5120</v>
      </c>
      <c r="EF2139" s="12">
        <f>EE2139/G2139</f>
        <v>-1</v>
      </c>
      <c r="EG2139" s="4">
        <f>G2139-F2139</f>
        <v>275</v>
      </c>
    </row>
    <row r="2140" spans="1:137" x14ac:dyDescent="0.3">
      <c r="A2140">
        <v>2139</v>
      </c>
      <c r="B2140" t="s">
        <v>6674</v>
      </c>
      <c r="C2140" t="s">
        <v>4404</v>
      </c>
      <c r="D2140" t="str">
        <f>VLOOKUP(C2140,Sheet1!$A$2:$B$3197,2,FALSE)</f>
        <v>상업서비스와공급품</v>
      </c>
      <c r="E2140">
        <v>4425</v>
      </c>
      <c r="F2140">
        <v>3990</v>
      </c>
      <c r="G2140" s="7">
        <v>3950</v>
      </c>
      <c r="H2140" t="s">
        <v>2056</v>
      </c>
      <c r="I2140" s="7">
        <f>VALUE(LEFT(H2140,FIND("/",H2140)-1)) + VALUE(MID(H2140,FIND("/",H2140)+1,LEN(H2140)))</f>
        <v>35500000</v>
      </c>
      <c r="J2140" s="1">
        <v>60000</v>
      </c>
      <c r="K2140" s="1">
        <f>G2140*I2140/(10^8)</f>
        <v>1402.25</v>
      </c>
      <c r="L2140">
        <v>353</v>
      </c>
      <c r="M2140">
        <v>428</v>
      </c>
      <c r="N2140">
        <v>499</v>
      </c>
      <c r="O2140">
        <v>526</v>
      </c>
      <c r="P2140">
        <v>509</v>
      </c>
      <c r="Q2140" s="3"/>
      <c r="R2140" s="3"/>
      <c r="S2140" s="3"/>
      <c r="T2140">
        <v>2</v>
      </c>
      <c r="U2140">
        <v>0</v>
      </c>
      <c r="V2140">
        <v>13</v>
      </c>
      <c r="W2140">
        <v>69</v>
      </c>
      <c r="X2140">
        <v>83</v>
      </c>
      <c r="Y2140" s="3"/>
      <c r="Z2140" s="3"/>
      <c r="AA2140" s="3"/>
      <c r="AB2140">
        <v>-4</v>
      </c>
      <c r="AC2140">
        <v>-3</v>
      </c>
      <c r="AD2140">
        <v>8</v>
      </c>
      <c r="AE2140">
        <v>51</v>
      </c>
      <c r="AF2140">
        <v>64</v>
      </c>
      <c r="AG2140" s="3"/>
      <c r="AH2140" s="3"/>
      <c r="AI2140" s="3"/>
      <c r="AJ2140">
        <v>177</v>
      </c>
      <c r="AK2140">
        <v>239</v>
      </c>
      <c r="AL2140">
        <v>241</v>
      </c>
      <c r="AM2140">
        <v>322</v>
      </c>
      <c r="AN2140">
        <v>360</v>
      </c>
      <c r="AO2140" s="3"/>
      <c r="AP2140" s="3"/>
      <c r="AQ2140" s="3"/>
      <c r="AR2140">
        <v>40</v>
      </c>
      <c r="AS2140">
        <v>54</v>
      </c>
      <c r="AT2140">
        <v>48</v>
      </c>
      <c r="AU2140">
        <v>78</v>
      </c>
      <c r="AV2140">
        <v>76</v>
      </c>
      <c r="AW2140" s="3"/>
      <c r="AX2140" s="3"/>
      <c r="AY2140" s="3"/>
      <c r="AZ2140">
        <v>137</v>
      </c>
      <c r="BA2140">
        <v>185</v>
      </c>
      <c r="BB2140">
        <v>193</v>
      </c>
      <c r="BC2140">
        <v>244</v>
      </c>
      <c r="BD2140">
        <v>284</v>
      </c>
      <c r="BE2140" s="3"/>
      <c r="BF2140" s="3"/>
      <c r="BG2140" s="3"/>
      <c r="BH2140">
        <v>137</v>
      </c>
      <c r="BI2140">
        <v>136</v>
      </c>
      <c r="BJ2140">
        <v>168</v>
      </c>
      <c r="BK2140">
        <v>217</v>
      </c>
      <c r="BL2140">
        <v>255</v>
      </c>
      <c r="BM2140" s="3"/>
      <c r="BN2140" s="3"/>
      <c r="BO2140" s="3"/>
      <c r="BP2140">
        <v>178</v>
      </c>
      <c r="BQ2140">
        <v>178</v>
      </c>
      <c r="BR2140">
        <v>178</v>
      </c>
      <c r="BS2140">
        <v>178</v>
      </c>
      <c r="BT2140">
        <v>178</v>
      </c>
      <c r="BU2140" s="3"/>
      <c r="BV2140" s="3"/>
      <c r="BW2140" s="3"/>
      <c r="BX2140">
        <v>-2.06</v>
      </c>
      <c r="BY2140">
        <v>-1.38</v>
      </c>
      <c r="BZ2140">
        <v>3.53</v>
      </c>
      <c r="CA2140">
        <v>18.16</v>
      </c>
      <c r="CB2140">
        <v>18.71</v>
      </c>
      <c r="CC2140" s="3"/>
      <c r="CD2140" s="3"/>
      <c r="CE2140" s="3"/>
      <c r="CF2140">
        <v>-2.65</v>
      </c>
      <c r="CG2140">
        <v>-0.86</v>
      </c>
      <c r="CH2140">
        <v>10.01</v>
      </c>
      <c r="CI2140">
        <v>25.42</v>
      </c>
      <c r="CJ2140">
        <v>26.34</v>
      </c>
      <c r="CK2140" s="3"/>
      <c r="CL2140" s="3"/>
      <c r="CM2140" s="3"/>
      <c r="CN2140">
        <v>-10</v>
      </c>
      <c r="CO2140">
        <v>-3</v>
      </c>
      <c r="CP2140">
        <v>43</v>
      </c>
      <c r="CQ2140">
        <v>138</v>
      </c>
      <c r="CR2140">
        <v>175</v>
      </c>
      <c r="CS2140" s="3"/>
      <c r="CT2140" s="3"/>
      <c r="CU2140" s="3"/>
      <c r="CV2140" t="s">
        <v>2</v>
      </c>
      <c r="CW2140" t="s">
        <v>2</v>
      </c>
      <c r="CX2140">
        <v>46.73</v>
      </c>
      <c r="CY2140">
        <v>18.46</v>
      </c>
      <c r="CZ2140">
        <v>25.36</v>
      </c>
      <c r="DA2140" s="3"/>
      <c r="DB2140" s="3"/>
      <c r="DC2140" s="3"/>
      <c r="DD2140">
        <v>2.97</v>
      </c>
      <c r="DE2140">
        <v>13.23</v>
      </c>
      <c r="DF2140">
        <v>4.09</v>
      </c>
      <c r="DG2140">
        <v>4.05</v>
      </c>
      <c r="DH2140">
        <v>6.04</v>
      </c>
      <c r="DI2140" s="3"/>
      <c r="DJ2140" s="3"/>
      <c r="DK2140" s="3"/>
      <c r="DL2140" s="6">
        <f>(CM2140*3+CL2140*2+CK2140)/6</f>
        <v>0</v>
      </c>
      <c r="DM2140">
        <f>BH2140+(BH2140*(CG2140-8.25)/8.25)</f>
        <v>-14.281212121212121</v>
      </c>
      <c r="DN2140">
        <f>BI2140+(BI2140*(CH2140-8.25)/8.25)</f>
        <v>165.01333333333332</v>
      </c>
      <c r="DO2140">
        <f>BJ2140+(BJ2140*(CI2140-8.25)/8.25)</f>
        <v>517.64363636363646</v>
      </c>
      <c r="DP2140">
        <f>BK2140+(BK2140*(CJ2140-8.25)/8.25)</f>
        <v>692.82181818181812</v>
      </c>
      <c r="DQ2140">
        <f>BL2140+(BL2140*(CK2140-8.25)/8.25)</f>
        <v>0</v>
      </c>
      <c r="DR2140">
        <f>BM2140+(BM2140*(CL2140-8.25)/8.25)</f>
        <v>0</v>
      </c>
      <c r="DS2140">
        <f>BN2140+(BN2140*(CM2140-8.25)/8.25)</f>
        <v>0</v>
      </c>
      <c r="DT2140" s="8">
        <f>DM2140*10^8/$I2140</f>
        <v>-40.228766538625692</v>
      </c>
      <c r="DU2140" s="8">
        <f>DN2140*10^8/$I2140</f>
        <v>464.82629107981217</v>
      </c>
      <c r="DV2140" s="8">
        <f>DO2140*10^8/$I2140</f>
        <v>1458.1510883482717</v>
      </c>
      <c r="DW2140" s="8">
        <f>DP2140*10^8/$I2140</f>
        <v>1951.610755441741</v>
      </c>
      <c r="DX2140" s="8">
        <f>DQ2140*10^8/$I2140</f>
        <v>0</v>
      </c>
      <c r="DY2140" s="8">
        <f>DR2140*10^8/$I2140</f>
        <v>0</v>
      </c>
      <c r="DZ2140" s="8">
        <f>DS2140*10^8/$I2140</f>
        <v>0</v>
      </c>
      <c r="EA2140" s="8">
        <f>DT2140*10^8/$I2140</f>
        <v>-113.32046912288928</v>
      </c>
      <c r="EB2140" s="8">
        <f>DZ2140*0.8</f>
        <v>0</v>
      </c>
      <c r="EC2140" s="10">
        <f>G2140-E2140</f>
        <v>-475</v>
      </c>
      <c r="ED2140" s="4">
        <f>EC2140/E2140*100</f>
        <v>-10.734463276836157</v>
      </c>
      <c r="EE2140" s="4">
        <f>DY2140-G2140</f>
        <v>-3950</v>
      </c>
      <c r="EF2140" s="12">
        <f>EE2140/G2140</f>
        <v>-1</v>
      </c>
      <c r="EG2140" s="4">
        <f>G2140-F2140</f>
        <v>-40</v>
      </c>
    </row>
    <row r="2141" spans="1:137" x14ac:dyDescent="0.3">
      <c r="A2141">
        <v>2140</v>
      </c>
      <c r="B2141" t="s">
        <v>6220</v>
      </c>
      <c r="C2141" t="s">
        <v>4405</v>
      </c>
      <c r="D2141" t="str">
        <f>VLOOKUP(C2141,Sheet1!$A$2:$B$3197,2,FALSE)</f>
        <v>교육서비스</v>
      </c>
      <c r="E2141" t="e">
        <v>#N/A</v>
      </c>
      <c r="F2141">
        <v>1305</v>
      </c>
      <c r="G2141" s="7">
        <v>1305</v>
      </c>
      <c r="H2141" t="s">
        <v>2057</v>
      </c>
      <c r="I2141" s="7">
        <f>VALUE(LEFT(H2141,FIND("/",H2141)-1)) + VALUE(MID(H2141,FIND("/",H2141)+1,LEN(H2141)))</f>
        <v>36223910</v>
      </c>
      <c r="J2141" s="1">
        <v>3800000</v>
      </c>
      <c r="K2141" s="1">
        <f>G2141*I2141/(10^8)</f>
        <v>472.72202549999997</v>
      </c>
      <c r="L2141">
        <v>159</v>
      </c>
      <c r="M2141">
        <v>128</v>
      </c>
      <c r="N2141">
        <v>87</v>
      </c>
      <c r="O2141">
        <v>81</v>
      </c>
      <c r="P2141">
        <v>41</v>
      </c>
      <c r="Q2141" s="3"/>
      <c r="R2141" s="3"/>
      <c r="S2141" s="3"/>
      <c r="T2141">
        <v>-4</v>
      </c>
      <c r="U2141">
        <v>-37</v>
      </c>
      <c r="V2141">
        <v>-47</v>
      </c>
      <c r="W2141">
        <v>-59</v>
      </c>
      <c r="X2141">
        <v>-38</v>
      </c>
      <c r="Y2141" s="3"/>
      <c r="Z2141" s="3"/>
      <c r="AA2141" s="3"/>
      <c r="AB2141">
        <v>-10</v>
      </c>
      <c r="AC2141">
        <v>-80</v>
      </c>
      <c r="AD2141">
        <v>-44</v>
      </c>
      <c r="AE2141">
        <v>-198</v>
      </c>
      <c r="AF2141">
        <v>-23</v>
      </c>
      <c r="AG2141" s="3"/>
      <c r="AH2141" s="3"/>
      <c r="AI2141" s="3"/>
      <c r="AJ2141">
        <v>179</v>
      </c>
      <c r="AK2141">
        <v>172</v>
      </c>
      <c r="AL2141">
        <v>425</v>
      </c>
      <c r="AM2141">
        <v>221</v>
      </c>
      <c r="AN2141">
        <v>231</v>
      </c>
      <c r="AO2141" s="3"/>
      <c r="AP2141" s="3"/>
      <c r="AQ2141" s="3"/>
      <c r="AR2141">
        <v>44</v>
      </c>
      <c r="AS2141">
        <v>38</v>
      </c>
      <c r="AT2141">
        <v>287</v>
      </c>
      <c r="AU2141">
        <v>209</v>
      </c>
      <c r="AV2141">
        <v>72</v>
      </c>
      <c r="AW2141" s="3"/>
      <c r="AX2141" s="3"/>
      <c r="AY2141" s="3"/>
      <c r="AZ2141">
        <v>135</v>
      </c>
      <c r="BA2141">
        <v>133</v>
      </c>
      <c r="BB2141">
        <v>138</v>
      </c>
      <c r="BC2141">
        <v>12</v>
      </c>
      <c r="BD2141">
        <v>159</v>
      </c>
      <c r="BE2141" s="3"/>
      <c r="BF2141" s="3"/>
      <c r="BG2141" s="3"/>
      <c r="BH2141">
        <v>135</v>
      </c>
      <c r="BI2141">
        <v>133</v>
      </c>
      <c r="BJ2141">
        <v>138</v>
      </c>
      <c r="BK2141">
        <v>12</v>
      </c>
      <c r="BL2141">
        <v>159</v>
      </c>
      <c r="BM2141" s="3"/>
      <c r="BN2141" s="3"/>
      <c r="BO2141" s="3"/>
      <c r="BP2141">
        <v>100</v>
      </c>
      <c r="BQ2141">
        <v>111</v>
      </c>
      <c r="BR2141">
        <v>114</v>
      </c>
      <c r="BS2141">
        <v>13</v>
      </c>
      <c r="BT2141">
        <v>181</v>
      </c>
      <c r="BU2141" s="3"/>
      <c r="BV2141" s="3"/>
      <c r="BW2141" s="3"/>
      <c r="BX2141">
        <v>-4.63</v>
      </c>
      <c r="BY2141">
        <v>-45.53</v>
      </c>
      <c r="BZ2141">
        <v>-14.69</v>
      </c>
      <c r="CA2141">
        <v>-61.24</v>
      </c>
      <c r="CB2141">
        <v>-10.32</v>
      </c>
      <c r="CC2141" s="3"/>
      <c r="CD2141" s="3"/>
      <c r="CE2141" s="3"/>
      <c r="CF2141">
        <v>-6.79</v>
      </c>
      <c r="CG2141">
        <v>-59.45</v>
      </c>
      <c r="CH2141">
        <v>-32.299999999999997</v>
      </c>
      <c r="CI2141">
        <v>-264.62</v>
      </c>
      <c r="CJ2141">
        <v>-27.37</v>
      </c>
      <c r="CK2141" s="3"/>
      <c r="CL2141" s="3"/>
      <c r="CM2141" s="3"/>
      <c r="CN2141">
        <v>-569</v>
      </c>
      <c r="CO2141" s="1">
        <v>-4386</v>
      </c>
      <c r="CP2141" s="1">
        <v>-2276</v>
      </c>
      <c r="CQ2141" s="1">
        <v>-8979</v>
      </c>
      <c r="CR2141">
        <v>-645</v>
      </c>
      <c r="CS2141" s="3"/>
      <c r="CT2141" s="3"/>
      <c r="CU2141" s="3"/>
      <c r="CV2141" t="s">
        <v>2</v>
      </c>
      <c r="CW2141" t="s">
        <v>2</v>
      </c>
      <c r="CX2141" t="s">
        <v>2</v>
      </c>
      <c r="CY2141" t="s">
        <v>2</v>
      </c>
      <c r="CZ2141" t="s">
        <v>2</v>
      </c>
      <c r="DA2141" s="3"/>
      <c r="DB2141" s="3"/>
      <c r="DC2141" s="3"/>
      <c r="DD2141">
        <v>0.54</v>
      </c>
      <c r="DE2141">
        <v>0.75</v>
      </c>
      <c r="DF2141">
        <v>0.5</v>
      </c>
      <c r="DG2141">
        <v>2.5</v>
      </c>
      <c r="DH2141">
        <v>2.98</v>
      </c>
      <c r="DI2141" s="3"/>
      <c r="DJ2141" s="3"/>
      <c r="DK2141" s="3"/>
      <c r="DL2141" s="6">
        <f>(CM2141*3+CL2141*2+CK2141)/6</f>
        <v>0</v>
      </c>
      <c r="DM2141">
        <f>BH2141+(BH2141*(CG2141-8.25)/8.25)</f>
        <v>-972.81818181818176</v>
      </c>
      <c r="DN2141">
        <f>BI2141+(BI2141*(CH2141-8.25)/8.25)</f>
        <v>-520.71515151515143</v>
      </c>
      <c r="DO2141">
        <f>BJ2141+(BJ2141*(CI2141-8.25)/8.25)</f>
        <v>-4426.3709090909088</v>
      </c>
      <c r="DP2141">
        <f>BK2141+(BK2141*(CJ2141-8.25)/8.25)</f>
        <v>-39.810909090909099</v>
      </c>
      <c r="DQ2141">
        <f>BL2141+(BL2141*(CK2141-8.25)/8.25)</f>
        <v>0</v>
      </c>
      <c r="DR2141">
        <f>BM2141+(BM2141*(CL2141-8.25)/8.25)</f>
        <v>0</v>
      </c>
      <c r="DS2141">
        <f>BN2141+(BN2141*(CM2141-8.25)/8.25)</f>
        <v>0</v>
      </c>
      <c r="DT2141" s="8">
        <f>DM2141*10^8/$I2141</f>
        <v>-2685.5692326371773</v>
      </c>
      <c r="DU2141" s="8">
        <f>DN2141*10^8/$I2141</f>
        <v>-1437.4901867720835</v>
      </c>
      <c r="DV2141" s="8">
        <f>DO2141*10^8/$I2141</f>
        <v>-12219.473019590952</v>
      </c>
      <c r="DW2141" s="8">
        <f>DP2141*10^8/$I2141</f>
        <v>-109.90229682800421</v>
      </c>
      <c r="DX2141" s="8">
        <f>DQ2141*10^8/$I2141</f>
        <v>0</v>
      </c>
      <c r="DY2141" s="8">
        <f>DR2141*10^8/$I2141</f>
        <v>0</v>
      </c>
      <c r="DZ2141" s="8">
        <f>DS2141*10^8/$I2141</f>
        <v>0</v>
      </c>
      <c r="EA2141" s="8">
        <f>DT2141*10^8/$I2141</f>
        <v>-7413.8027414411563</v>
      </c>
      <c r="EB2141" s="8">
        <f>DZ2141*0.8</f>
        <v>0</v>
      </c>
      <c r="EC2141" s="10" t="e">
        <f>G2141-E2141</f>
        <v>#N/A</v>
      </c>
      <c r="ED2141" s="4" t="e">
        <f>EC2141/E2141*100</f>
        <v>#N/A</v>
      </c>
      <c r="EE2141" s="4">
        <f>DY2141-G2141</f>
        <v>-1305</v>
      </c>
      <c r="EF2141" s="12">
        <f>EE2141/G2141</f>
        <v>-1</v>
      </c>
      <c r="EG2141" s="4">
        <f>G2141-F2141</f>
        <v>0</v>
      </c>
    </row>
    <row r="2142" spans="1:137" x14ac:dyDescent="0.3">
      <c r="A2142">
        <v>2141</v>
      </c>
      <c r="B2142" t="s">
        <v>6166</v>
      </c>
      <c r="C2142" t="s">
        <v>4406</v>
      </c>
      <c r="D2142" t="str">
        <f>VLOOKUP(C2142,Sheet1!$A$2:$B$3197,2,FALSE)</f>
        <v>전기제품</v>
      </c>
      <c r="E2142">
        <v>888</v>
      </c>
      <c r="F2142">
        <v>979</v>
      </c>
      <c r="G2142" s="7">
        <v>982</v>
      </c>
      <c r="H2142" t="s">
        <v>2058</v>
      </c>
      <c r="I2142" s="7">
        <f>VALUE(LEFT(H2142,FIND("/",H2142)-1)) + VALUE(MID(H2142,FIND("/",H2142)+1,LEN(H2142)))</f>
        <v>69588847</v>
      </c>
      <c r="J2142" s="1">
        <v>23974</v>
      </c>
      <c r="K2142" s="1">
        <f>G2142*I2142/(10^8)</f>
        <v>683.36247753999999</v>
      </c>
      <c r="L2142">
        <v>891</v>
      </c>
      <c r="M2142">
        <v>918</v>
      </c>
      <c r="N2142">
        <v>846</v>
      </c>
      <c r="O2142">
        <v>656</v>
      </c>
      <c r="P2142">
        <v>598</v>
      </c>
      <c r="Q2142" s="3"/>
      <c r="R2142" s="3"/>
      <c r="S2142" s="3"/>
      <c r="T2142">
        <v>27</v>
      </c>
      <c r="U2142">
        <v>8</v>
      </c>
      <c r="V2142">
        <v>-17</v>
      </c>
      <c r="W2142">
        <v>-18</v>
      </c>
      <c r="X2142">
        <v>-13</v>
      </c>
      <c r="Y2142" s="3"/>
      <c r="Z2142" s="3"/>
      <c r="AA2142" s="3"/>
      <c r="AB2142">
        <v>84</v>
      </c>
      <c r="AC2142">
        <v>-16</v>
      </c>
      <c r="AD2142">
        <v>-42</v>
      </c>
      <c r="AE2142">
        <v>41</v>
      </c>
      <c r="AF2142">
        <v>-34</v>
      </c>
      <c r="AG2142" s="3"/>
      <c r="AH2142" s="3"/>
      <c r="AI2142" s="3"/>
      <c r="AJ2142">
        <v>770</v>
      </c>
      <c r="AK2142">
        <v>753</v>
      </c>
      <c r="AL2142">
        <v>809</v>
      </c>
      <c r="AM2142" s="1">
        <v>1374</v>
      </c>
      <c r="AN2142" s="1">
        <v>1607</v>
      </c>
      <c r="AO2142" s="3"/>
      <c r="AP2142" s="3"/>
      <c r="AQ2142" s="3"/>
      <c r="AR2142">
        <v>396</v>
      </c>
      <c r="AS2142">
        <v>378</v>
      </c>
      <c r="AT2142">
        <v>468</v>
      </c>
      <c r="AU2142">
        <v>439</v>
      </c>
      <c r="AV2142">
        <v>502</v>
      </c>
      <c r="AW2142" s="3"/>
      <c r="AX2142" s="3"/>
      <c r="AY2142" s="3"/>
      <c r="AZ2142">
        <v>374</v>
      </c>
      <c r="BA2142">
        <v>375</v>
      </c>
      <c r="BB2142">
        <v>341</v>
      </c>
      <c r="BC2142">
        <v>935</v>
      </c>
      <c r="BD2142" s="1">
        <v>1105</v>
      </c>
      <c r="BE2142" s="3"/>
      <c r="BF2142" s="3"/>
      <c r="BG2142" s="3"/>
      <c r="BH2142">
        <v>374</v>
      </c>
      <c r="BI2142">
        <v>375</v>
      </c>
      <c r="BJ2142">
        <v>341</v>
      </c>
      <c r="BK2142">
        <v>935</v>
      </c>
      <c r="BL2142" s="1">
        <v>1105</v>
      </c>
      <c r="BM2142" s="3"/>
      <c r="BN2142" s="3"/>
      <c r="BO2142" s="3"/>
      <c r="BP2142">
        <v>303</v>
      </c>
      <c r="BQ2142">
        <v>324</v>
      </c>
      <c r="BR2142">
        <v>324</v>
      </c>
      <c r="BS2142">
        <v>348</v>
      </c>
      <c r="BT2142">
        <v>348</v>
      </c>
      <c r="BU2142" s="3"/>
      <c r="BV2142" s="3"/>
      <c r="BW2142" s="3"/>
      <c r="BX2142">
        <v>12.14</v>
      </c>
      <c r="BY2142">
        <v>-2.08</v>
      </c>
      <c r="BZ2142">
        <v>-5.35</v>
      </c>
      <c r="CA2142">
        <v>3.71</v>
      </c>
      <c r="CB2142">
        <v>-2.2599999999999998</v>
      </c>
      <c r="CC2142" s="3"/>
      <c r="CD2142" s="3"/>
      <c r="CE2142" s="3"/>
      <c r="CF2142">
        <v>25.81</v>
      </c>
      <c r="CG2142">
        <v>-4.2300000000000004</v>
      </c>
      <c r="CH2142">
        <v>-11.67</v>
      </c>
      <c r="CI2142">
        <v>6.35</v>
      </c>
      <c r="CJ2142">
        <v>-3.31</v>
      </c>
      <c r="CK2142" s="3"/>
      <c r="CL2142" s="3"/>
      <c r="CM2142" s="3"/>
      <c r="CN2142">
        <v>139</v>
      </c>
      <c r="CO2142">
        <v>-24</v>
      </c>
      <c r="CP2142">
        <v>-65</v>
      </c>
      <c r="CQ2142">
        <v>58</v>
      </c>
      <c r="CR2142">
        <v>-48</v>
      </c>
      <c r="CS2142" s="3"/>
      <c r="CT2142" s="3"/>
      <c r="CU2142" s="3"/>
      <c r="CV2142">
        <v>9.0500000000000007</v>
      </c>
      <c r="CW2142" t="s">
        <v>2</v>
      </c>
      <c r="CX2142" t="s">
        <v>2</v>
      </c>
      <c r="CY2142">
        <v>17.350000000000001</v>
      </c>
      <c r="CZ2142" t="s">
        <v>2</v>
      </c>
      <c r="DA2142" s="3"/>
      <c r="DB2142" s="3"/>
      <c r="DC2142" s="3"/>
      <c r="DD2142">
        <v>2.04</v>
      </c>
      <c r="DE2142">
        <v>2.0499999999999998</v>
      </c>
      <c r="DF2142">
        <v>2.21</v>
      </c>
      <c r="DG2142">
        <v>0.75</v>
      </c>
      <c r="DH2142">
        <v>0.54</v>
      </c>
      <c r="DI2142" s="3"/>
      <c r="DJ2142" s="3"/>
      <c r="DK2142" s="3"/>
      <c r="DL2142" s="6">
        <f>(CM2142*3+CL2142*2+CK2142)/6</f>
        <v>0</v>
      </c>
      <c r="DM2142">
        <f>BH2142+(BH2142*(CG2142-8.25)/8.25)</f>
        <v>-191.7600000000001</v>
      </c>
      <c r="DN2142">
        <f>BI2142+(BI2142*(CH2142-8.25)/8.25)</f>
        <v>-530.45454545454561</v>
      </c>
      <c r="DO2142">
        <f>BJ2142+(BJ2142*(CI2142-8.25)/8.25)</f>
        <v>262.46666666666664</v>
      </c>
      <c r="DP2142">
        <f>BK2142+(BK2142*(CJ2142-8.25)/8.25)</f>
        <v>-375.13333333333344</v>
      </c>
      <c r="DQ2142">
        <f>BL2142+(BL2142*(CK2142-8.25)/8.25)</f>
        <v>0</v>
      </c>
      <c r="DR2142">
        <f>BM2142+(BM2142*(CL2142-8.25)/8.25)</f>
        <v>0</v>
      </c>
      <c r="DS2142">
        <f>BN2142+(BN2142*(CM2142-8.25)/8.25)</f>
        <v>0</v>
      </c>
      <c r="DT2142" s="8">
        <f>DM2142*10^8/$I2142</f>
        <v>-275.56139850973551</v>
      </c>
      <c r="DU2142" s="8">
        <f>DN2142*10^8/$I2142</f>
        <v>-762.2694847272661</v>
      </c>
      <c r="DV2142" s="8">
        <f>DO2142*10^8/$I2142</f>
        <v>377.16771865277008</v>
      </c>
      <c r="DW2142" s="8">
        <f>DP2142*10^8/$I2142</f>
        <v>-539.0710573683358</v>
      </c>
      <c r="DX2142" s="8">
        <f>DQ2142*10^8/$I2142</f>
        <v>0</v>
      </c>
      <c r="DY2142" s="8">
        <f>DR2142*10^8/$I2142</f>
        <v>0</v>
      </c>
      <c r="DZ2142" s="8">
        <f>DS2142*10^8/$I2142</f>
        <v>0</v>
      </c>
      <c r="EA2142" s="8">
        <f>DT2142*10^8/$I2142</f>
        <v>-395.98500390405309</v>
      </c>
      <c r="EB2142" s="8">
        <f>DZ2142*0.8</f>
        <v>0</v>
      </c>
      <c r="EC2142" s="10">
        <f>G2142-E2142</f>
        <v>94</v>
      </c>
      <c r="ED2142" s="4">
        <f>EC2142/E2142*100</f>
        <v>10.585585585585585</v>
      </c>
      <c r="EE2142" s="4">
        <f>DY2142-G2142</f>
        <v>-982</v>
      </c>
      <c r="EF2142" s="12">
        <f>EE2142/G2142</f>
        <v>-1</v>
      </c>
      <c r="EG2142" s="4">
        <f>G2142-F2142</f>
        <v>3</v>
      </c>
    </row>
    <row r="2143" spans="1:137" x14ac:dyDescent="0.3">
      <c r="A2143">
        <v>2142</v>
      </c>
      <c r="B2143" t="s">
        <v>6713</v>
      </c>
      <c r="C2143" t="s">
        <v>4407</v>
      </c>
      <c r="D2143" t="str">
        <f>VLOOKUP(C2143,Sheet1!$A$2:$B$3197,2,FALSE)</f>
        <v>창업투자</v>
      </c>
      <c r="E2143">
        <v>2060</v>
      </c>
      <c r="F2143">
        <v>3890</v>
      </c>
      <c r="G2143" s="7">
        <v>4185</v>
      </c>
      <c r="H2143" t="s">
        <v>2055</v>
      </c>
      <c r="I2143" s="7">
        <f>VALUE(LEFT(H2143,FIND("/",H2143)-1)) + VALUE(MID(H2143,FIND("/",H2143)+1,LEN(H2143)))</f>
        <v>40000000</v>
      </c>
      <c r="J2143">
        <v>0</v>
      </c>
      <c r="K2143" s="1">
        <f>G2143*I2143/(10^8)</f>
        <v>1674</v>
      </c>
      <c r="L2143">
        <v>103</v>
      </c>
      <c r="M2143">
        <v>79</v>
      </c>
      <c r="N2143">
        <v>97</v>
      </c>
      <c r="O2143">
        <v>69</v>
      </c>
      <c r="P2143">
        <v>113</v>
      </c>
      <c r="Q2143" s="3"/>
      <c r="R2143" s="3"/>
      <c r="S2143" s="3"/>
      <c r="T2143">
        <v>28</v>
      </c>
      <c r="U2143">
        <v>5</v>
      </c>
      <c r="V2143">
        <v>21</v>
      </c>
      <c r="W2143">
        <v>-4</v>
      </c>
      <c r="X2143">
        <v>14</v>
      </c>
      <c r="Y2143" s="3"/>
      <c r="Z2143" s="3"/>
      <c r="AA2143" s="3"/>
      <c r="AB2143">
        <v>23</v>
      </c>
      <c r="AC2143">
        <v>5</v>
      </c>
      <c r="AD2143">
        <v>16</v>
      </c>
      <c r="AE2143">
        <v>-2</v>
      </c>
      <c r="AF2143">
        <v>13</v>
      </c>
      <c r="AG2143" s="3"/>
      <c r="AH2143" s="3"/>
      <c r="AI2143" s="3"/>
      <c r="AJ2143">
        <v>522</v>
      </c>
      <c r="AK2143">
        <v>488</v>
      </c>
      <c r="AL2143">
        <v>508</v>
      </c>
      <c r="AM2143">
        <v>509</v>
      </c>
      <c r="AN2143">
        <v>519</v>
      </c>
      <c r="AO2143" s="3"/>
      <c r="AP2143" s="3"/>
      <c r="AQ2143" s="3"/>
      <c r="AR2143">
        <v>18</v>
      </c>
      <c r="AS2143">
        <v>9</v>
      </c>
      <c r="AT2143">
        <v>6</v>
      </c>
      <c r="AU2143">
        <v>9</v>
      </c>
      <c r="AV2143">
        <v>6</v>
      </c>
      <c r="AW2143" s="3"/>
      <c r="AX2143" s="3"/>
      <c r="AY2143" s="3"/>
      <c r="AZ2143">
        <v>503</v>
      </c>
      <c r="BA2143">
        <v>479</v>
      </c>
      <c r="BB2143">
        <v>502</v>
      </c>
      <c r="BC2143">
        <v>500</v>
      </c>
      <c r="BD2143">
        <v>513</v>
      </c>
      <c r="BE2143" s="3"/>
      <c r="BF2143" s="3"/>
      <c r="BG2143" s="3"/>
      <c r="BH2143">
        <v>503</v>
      </c>
      <c r="BI2143">
        <v>479</v>
      </c>
      <c r="BJ2143">
        <v>502</v>
      </c>
      <c r="BK2143">
        <v>500</v>
      </c>
      <c r="BL2143">
        <v>513</v>
      </c>
      <c r="BM2143" s="3"/>
      <c r="BN2143" s="3"/>
      <c r="BO2143" s="3"/>
      <c r="BP2143">
        <v>200</v>
      </c>
      <c r="BQ2143">
        <v>200</v>
      </c>
      <c r="BR2143">
        <v>200</v>
      </c>
      <c r="BS2143">
        <v>200</v>
      </c>
      <c r="BT2143">
        <v>200</v>
      </c>
      <c r="BU2143" s="3"/>
      <c r="BV2143" s="3"/>
      <c r="BW2143" s="3"/>
      <c r="BX2143">
        <v>4.4000000000000004</v>
      </c>
      <c r="BY2143">
        <v>1.05</v>
      </c>
      <c r="BZ2143">
        <v>3.22</v>
      </c>
      <c r="CA2143">
        <v>-0.34</v>
      </c>
      <c r="CB2143">
        <v>2.58</v>
      </c>
      <c r="CC2143" s="3"/>
      <c r="CD2143" s="3"/>
      <c r="CE2143" s="3"/>
      <c r="CF2143">
        <v>4.55</v>
      </c>
      <c r="CG2143">
        <v>1.08</v>
      </c>
      <c r="CH2143">
        <v>3.27</v>
      </c>
      <c r="CI2143">
        <v>-0.35</v>
      </c>
      <c r="CJ2143">
        <v>2.62</v>
      </c>
      <c r="CK2143" s="3"/>
      <c r="CL2143" s="3"/>
      <c r="CM2143" s="3"/>
      <c r="CN2143">
        <v>58</v>
      </c>
      <c r="CO2143">
        <v>13</v>
      </c>
      <c r="CP2143">
        <v>40</v>
      </c>
      <c r="CQ2143">
        <v>-4</v>
      </c>
      <c r="CR2143">
        <v>33</v>
      </c>
      <c r="CS2143" s="3"/>
      <c r="CT2143" s="3"/>
      <c r="CU2143" s="3"/>
      <c r="CV2143">
        <v>59.92</v>
      </c>
      <c r="CW2143">
        <v>174.72</v>
      </c>
      <c r="CX2143">
        <v>42.05</v>
      </c>
      <c r="CY2143" t="s">
        <v>2</v>
      </c>
      <c r="CZ2143">
        <v>58.68</v>
      </c>
      <c r="DA2143" s="3"/>
      <c r="DB2143" s="3"/>
      <c r="DC2143" s="3"/>
      <c r="DD2143">
        <v>2.76</v>
      </c>
      <c r="DE2143">
        <v>1.94</v>
      </c>
      <c r="DF2143">
        <v>1.34</v>
      </c>
      <c r="DG2143">
        <v>1.6</v>
      </c>
      <c r="DH2143">
        <v>1.52</v>
      </c>
      <c r="DI2143" s="3"/>
      <c r="DJ2143" s="3"/>
      <c r="DK2143" s="3"/>
      <c r="DL2143" s="6">
        <f>(CM2143*3+CL2143*2+CK2143)/6</f>
        <v>0</v>
      </c>
      <c r="DM2143">
        <f>BH2143+(BH2143*(CG2143-8.25)/8.25)</f>
        <v>65.847272727272752</v>
      </c>
      <c r="DN2143">
        <f>BI2143+(BI2143*(CH2143-8.25)/8.25)</f>
        <v>189.85818181818183</v>
      </c>
      <c r="DO2143">
        <f>BJ2143+(BJ2143*(CI2143-8.25)/8.25)</f>
        <v>-21.296969696969654</v>
      </c>
      <c r="DP2143">
        <f>BK2143+(BK2143*(CJ2143-8.25)/8.25)</f>
        <v>158.78787878787881</v>
      </c>
      <c r="DQ2143">
        <f>BL2143+(BL2143*(CK2143-8.25)/8.25)</f>
        <v>0</v>
      </c>
      <c r="DR2143">
        <f>BM2143+(BM2143*(CL2143-8.25)/8.25)</f>
        <v>0</v>
      </c>
      <c r="DS2143">
        <f>BN2143+(BN2143*(CM2143-8.25)/8.25)</f>
        <v>0</v>
      </c>
      <c r="DT2143" s="8">
        <f>DM2143*10^8/$I2143</f>
        <v>164.61818181818188</v>
      </c>
      <c r="DU2143" s="8">
        <f>DN2143*10^8/$I2143</f>
        <v>474.64545454545458</v>
      </c>
      <c r="DV2143" s="8">
        <f>DO2143*10^8/$I2143</f>
        <v>-53.242424242424136</v>
      </c>
      <c r="DW2143" s="8">
        <f>DP2143*10^8/$I2143</f>
        <v>396.96969696969705</v>
      </c>
      <c r="DX2143" s="8">
        <f>DQ2143*10^8/$I2143</f>
        <v>0</v>
      </c>
      <c r="DY2143" s="8">
        <f>DR2143*10^8/$I2143</f>
        <v>0</v>
      </c>
      <c r="DZ2143" s="8">
        <f>DS2143*10^8/$I2143</f>
        <v>0</v>
      </c>
      <c r="EA2143" s="8">
        <f>DT2143*10^8/$I2143</f>
        <v>411.54545454545467</v>
      </c>
      <c r="EB2143" s="8">
        <f>DZ2143*0.8</f>
        <v>0</v>
      </c>
      <c r="EC2143" s="10">
        <f>G2143-E2143</f>
        <v>2125</v>
      </c>
      <c r="ED2143" s="4">
        <f>EC2143/E2143*100</f>
        <v>103.15533980582525</v>
      </c>
      <c r="EE2143" s="4">
        <f>DY2143-G2143</f>
        <v>-4185</v>
      </c>
      <c r="EF2143" s="12">
        <f>EE2143/G2143</f>
        <v>-1</v>
      </c>
      <c r="EG2143" s="4">
        <f>G2143-F2143</f>
        <v>295</v>
      </c>
    </row>
    <row r="2144" spans="1:137" x14ac:dyDescent="0.3">
      <c r="A2144">
        <v>2143</v>
      </c>
      <c r="B2144" t="s">
        <v>6599</v>
      </c>
      <c r="C2144" t="s">
        <v>4408</v>
      </c>
      <c r="D2144" t="str">
        <f>VLOOKUP(C2144,Sheet1!$A$2:$B$3197,2,FALSE)</f>
        <v>항공사</v>
      </c>
      <c r="E2144">
        <v>2920</v>
      </c>
      <c r="F2144">
        <v>3270</v>
      </c>
      <c r="G2144" s="7">
        <v>3380</v>
      </c>
      <c r="H2144" t="s">
        <v>2059</v>
      </c>
      <c r="I2144" s="7">
        <f>VALUE(LEFT(H2144,FIND("/",H2144)-1)) + VALUE(MID(H2144,FIND("/",H2144)+1,LEN(H2144)))</f>
        <v>23034277</v>
      </c>
      <c r="J2144">
        <v>0</v>
      </c>
      <c r="K2144" s="1">
        <f>G2144*I2144/(10^8)</f>
        <v>778.55856259999996</v>
      </c>
      <c r="L2144" s="1">
        <v>4528</v>
      </c>
      <c r="M2144" s="1">
        <v>6433</v>
      </c>
      <c r="N2144" s="1">
        <v>7611</v>
      </c>
      <c r="O2144" s="1">
        <v>8357</v>
      </c>
      <c r="P2144" s="1">
        <v>2936</v>
      </c>
      <c r="Q2144" s="3"/>
      <c r="R2144" s="3"/>
      <c r="S2144" s="3"/>
      <c r="T2144">
        <v>192</v>
      </c>
      <c r="U2144">
        <v>473</v>
      </c>
      <c r="V2144">
        <v>422</v>
      </c>
      <c r="W2144">
        <v>-247</v>
      </c>
      <c r="X2144" s="1">
        <v>-1742</v>
      </c>
      <c r="Y2144" s="3"/>
      <c r="Z2144" s="3"/>
      <c r="AA2144" s="3"/>
      <c r="AB2144">
        <v>66</v>
      </c>
      <c r="AC2144">
        <v>362</v>
      </c>
      <c r="AD2144">
        <v>328</v>
      </c>
      <c r="AE2144">
        <v>-490</v>
      </c>
      <c r="AF2144" s="1">
        <v>-1414</v>
      </c>
      <c r="AG2144" s="3"/>
      <c r="AH2144" s="3"/>
      <c r="AI2144" s="3"/>
      <c r="AJ2144" s="1">
        <v>2455</v>
      </c>
      <c r="AK2144" s="1">
        <v>3670</v>
      </c>
      <c r="AL2144" s="1">
        <v>5969</v>
      </c>
      <c r="AM2144" s="1">
        <v>9629</v>
      </c>
      <c r="AN2144" s="1">
        <v>8590</v>
      </c>
      <c r="AO2144" s="3"/>
      <c r="AP2144" s="3"/>
      <c r="AQ2144" s="3"/>
      <c r="AR2144" s="1">
        <v>1314</v>
      </c>
      <c r="AS2144" s="1">
        <v>2134</v>
      </c>
      <c r="AT2144" s="1">
        <v>2236</v>
      </c>
      <c r="AU2144" s="1">
        <v>6305</v>
      </c>
      <c r="AV2144" s="1">
        <v>6317</v>
      </c>
      <c r="AW2144" s="3"/>
      <c r="AX2144" s="3"/>
      <c r="AY2144" s="3"/>
      <c r="AZ2144" s="1">
        <v>1141</v>
      </c>
      <c r="BA2144" s="1">
        <v>1536</v>
      </c>
      <c r="BB2144" s="1">
        <v>3733</v>
      </c>
      <c r="BC2144" s="1">
        <v>3325</v>
      </c>
      <c r="BD2144" s="1">
        <v>2274</v>
      </c>
      <c r="BE2144" s="3"/>
      <c r="BF2144" s="3"/>
      <c r="BG2144" s="3"/>
      <c r="BH2144">
        <v>909</v>
      </c>
      <c r="BI2144" s="1">
        <v>1084</v>
      </c>
      <c r="BJ2144" s="1">
        <v>1835</v>
      </c>
      <c r="BK2144" s="1">
        <v>1682</v>
      </c>
      <c r="BL2144" s="1">
        <v>1282</v>
      </c>
      <c r="BM2144" s="3"/>
      <c r="BN2144" s="3"/>
      <c r="BO2144" s="3"/>
      <c r="BP2144">
        <v>116</v>
      </c>
      <c r="BQ2144">
        <v>116</v>
      </c>
      <c r="BR2144">
        <v>116</v>
      </c>
      <c r="BS2144">
        <v>116</v>
      </c>
      <c r="BT2144">
        <v>116</v>
      </c>
      <c r="BU2144" s="3"/>
      <c r="BV2144" s="3"/>
      <c r="BW2144" s="3"/>
      <c r="BX2144">
        <v>2.82</v>
      </c>
      <c r="BY2144">
        <v>11.81</v>
      </c>
      <c r="BZ2144">
        <v>6.81</v>
      </c>
      <c r="CA2144">
        <v>-6.28</v>
      </c>
      <c r="CB2144">
        <v>-15.52</v>
      </c>
      <c r="CC2144" s="3"/>
      <c r="CD2144" s="3"/>
      <c r="CE2144" s="3"/>
      <c r="CF2144">
        <v>6.07</v>
      </c>
      <c r="CG2144">
        <v>19.68</v>
      </c>
      <c r="CH2144">
        <v>11.59</v>
      </c>
      <c r="CI2144">
        <v>-9.2799999999999994</v>
      </c>
      <c r="CJ2144">
        <v>-27.15</v>
      </c>
      <c r="CK2144" s="3"/>
      <c r="CL2144" s="3"/>
      <c r="CM2144" s="3"/>
      <c r="CN2144">
        <v>234</v>
      </c>
      <c r="CO2144">
        <v>851</v>
      </c>
      <c r="CP2144">
        <v>735</v>
      </c>
      <c r="CQ2144">
        <v>-708</v>
      </c>
      <c r="CR2144" s="1">
        <v>-1747</v>
      </c>
      <c r="CS2144" s="3"/>
      <c r="CT2144" s="3"/>
      <c r="CU2144" s="3"/>
      <c r="CV2144">
        <v>19.62</v>
      </c>
      <c r="CW2144">
        <v>10.87</v>
      </c>
      <c r="CX2144">
        <v>7.35</v>
      </c>
      <c r="CY2144" t="s">
        <v>2</v>
      </c>
      <c r="CZ2144" t="s">
        <v>2</v>
      </c>
      <c r="DA2144" s="3"/>
      <c r="DB2144" s="3"/>
      <c r="DC2144" s="3"/>
      <c r="DD2144">
        <v>1.1599999999999999</v>
      </c>
      <c r="DE2144">
        <v>1.97</v>
      </c>
      <c r="DF2144">
        <v>0.68</v>
      </c>
      <c r="DG2144">
        <v>0.51</v>
      </c>
      <c r="DH2144">
        <v>0.54</v>
      </c>
      <c r="DI2144" s="3"/>
      <c r="DJ2144" s="3"/>
      <c r="DK2144" s="3"/>
      <c r="DL2144" s="6">
        <f>(CM2144*3+CL2144*2+CK2144)/6</f>
        <v>0</v>
      </c>
      <c r="DM2144">
        <f>BH2144+(BH2144*(CG2144-8.25)/8.25)</f>
        <v>2168.3781818181815</v>
      </c>
      <c r="DN2144">
        <f>BI2144+(BI2144*(CH2144-8.25)/8.25)</f>
        <v>1522.8557575757577</v>
      </c>
      <c r="DO2144">
        <f>BJ2144+(BJ2144*(CI2144-8.25)/8.25)</f>
        <v>-2064.0969696969701</v>
      </c>
      <c r="DP2144">
        <f>BK2144+(BK2144*(CJ2144-8.25)/8.25)</f>
        <v>-5535.3090909090906</v>
      </c>
      <c r="DQ2144">
        <f>BL2144+(BL2144*(CK2144-8.25)/8.25)</f>
        <v>0</v>
      </c>
      <c r="DR2144">
        <f>BM2144+(BM2144*(CL2144-8.25)/8.25)</f>
        <v>0</v>
      </c>
      <c r="DS2144">
        <f>BN2144+(BN2144*(CM2144-8.25)/8.25)</f>
        <v>0</v>
      </c>
      <c r="DT2144" s="8">
        <f>DM2144*10^8/$I2144</f>
        <v>9413.7019443596237</v>
      </c>
      <c r="DU2144" s="8">
        <f>DN2144*10^8/$I2144</f>
        <v>6611.2592011277702</v>
      </c>
      <c r="DV2144" s="8">
        <f>DO2144*10^8/$I2144</f>
        <v>-8960.9800633072628</v>
      </c>
      <c r="DW2144" s="8">
        <f>DP2144*10^8/$I2144</f>
        <v>-24030.748136392955</v>
      </c>
      <c r="DX2144" s="8">
        <f>DQ2144*10^8/$I2144</f>
        <v>0</v>
      </c>
      <c r="DY2144" s="8">
        <f>DR2144*10^8/$I2144</f>
        <v>0</v>
      </c>
      <c r="DZ2144" s="8">
        <f>DS2144*10^8/$I2144</f>
        <v>0</v>
      </c>
      <c r="EA2144" s="8">
        <f>DT2144*10^8/$I2144</f>
        <v>40868.232783514861</v>
      </c>
      <c r="EB2144" s="8">
        <f>DZ2144*0.8</f>
        <v>0</v>
      </c>
      <c r="EC2144" s="10">
        <f>G2144-E2144</f>
        <v>460</v>
      </c>
      <c r="ED2144" s="4">
        <f>EC2144/E2144*100</f>
        <v>15.753424657534246</v>
      </c>
      <c r="EE2144" s="4">
        <f>DY2144-G2144</f>
        <v>-3380</v>
      </c>
      <c r="EF2144" s="12">
        <f>EE2144/G2144</f>
        <v>-1</v>
      </c>
      <c r="EG2144" s="4">
        <f>G2144-F2144</f>
        <v>110</v>
      </c>
    </row>
    <row r="2145" spans="1:137" x14ac:dyDescent="0.3">
      <c r="A2145">
        <v>2144</v>
      </c>
      <c r="B2145" t="s">
        <v>5943</v>
      </c>
      <c r="C2145" t="s">
        <v>7935</v>
      </c>
      <c r="D2145" t="str">
        <f>VLOOKUP(C2145,Sheet1!$A$2:$B$3197,2,FALSE)</f>
        <v>방송과엔터테인먼트</v>
      </c>
      <c r="E2145">
        <v>146500</v>
      </c>
      <c r="F2145">
        <v>151800</v>
      </c>
      <c r="G2145" s="7">
        <v>156600</v>
      </c>
      <c r="H2145" t="s">
        <v>2060</v>
      </c>
      <c r="I2145" s="7">
        <f>VALUE(LEFT(H2145,FIND("/",H2145)-1)) + VALUE(MID(H2145,FIND("/",H2145)+1,LEN(H2145)))</f>
        <v>21929154</v>
      </c>
      <c r="J2145">
        <v>750</v>
      </c>
      <c r="K2145" s="1">
        <f>G2145*I2145/(10^8)</f>
        <v>34341.055163999998</v>
      </c>
      <c r="L2145" s="1">
        <v>22086</v>
      </c>
      <c r="M2145" s="1">
        <v>22600</v>
      </c>
      <c r="N2145" s="1">
        <v>23604</v>
      </c>
      <c r="O2145" s="1">
        <v>37897</v>
      </c>
      <c r="P2145" s="1">
        <v>33912</v>
      </c>
      <c r="Q2145" s="1">
        <v>36353</v>
      </c>
      <c r="R2145" s="1">
        <v>39750</v>
      </c>
      <c r="S2145" s="1">
        <v>42848</v>
      </c>
      <c r="T2145" s="1">
        <v>1789</v>
      </c>
      <c r="U2145" s="1">
        <v>2245</v>
      </c>
      <c r="V2145" s="1">
        <v>1821</v>
      </c>
      <c r="W2145" s="1">
        <v>2694</v>
      </c>
      <c r="X2145" s="1">
        <v>2721</v>
      </c>
      <c r="Y2145" s="1">
        <v>3038</v>
      </c>
      <c r="Z2145" s="1">
        <v>3406</v>
      </c>
      <c r="AA2145" s="1">
        <v>3781</v>
      </c>
      <c r="AB2145">
        <v>326</v>
      </c>
      <c r="AC2145" s="1">
        <v>1434</v>
      </c>
      <c r="AD2145" s="1">
        <v>1842</v>
      </c>
      <c r="AE2145">
        <v>586</v>
      </c>
      <c r="AF2145">
        <v>656</v>
      </c>
      <c r="AG2145" s="1">
        <v>2099</v>
      </c>
      <c r="AH2145" s="1">
        <v>2342</v>
      </c>
      <c r="AI2145" s="1">
        <v>2515</v>
      </c>
      <c r="AJ2145" s="1">
        <v>27536</v>
      </c>
      <c r="AK2145" s="1">
        <v>28018</v>
      </c>
      <c r="AL2145" s="1">
        <v>67549</v>
      </c>
      <c r="AM2145" s="1">
        <v>54349</v>
      </c>
      <c r="AN2145" s="1">
        <v>62799</v>
      </c>
      <c r="AO2145" s="1">
        <v>63862</v>
      </c>
      <c r="AP2145" s="1">
        <v>67102</v>
      </c>
      <c r="AQ2145" s="1">
        <v>70878</v>
      </c>
      <c r="AR2145" s="1">
        <v>13907</v>
      </c>
      <c r="AS2145" s="1">
        <v>13177</v>
      </c>
      <c r="AT2145" s="1">
        <v>33293</v>
      </c>
      <c r="AU2145" s="1">
        <v>22830</v>
      </c>
      <c r="AV2145" s="1">
        <v>24947</v>
      </c>
      <c r="AW2145" s="1">
        <v>24787</v>
      </c>
      <c r="AX2145" s="1">
        <v>25700</v>
      </c>
      <c r="AY2145" s="1">
        <v>26643</v>
      </c>
      <c r="AZ2145" s="1">
        <v>13629</v>
      </c>
      <c r="BA2145" s="1">
        <v>14841</v>
      </c>
      <c r="BB2145" s="1">
        <v>34256</v>
      </c>
      <c r="BC2145" s="1">
        <v>31519</v>
      </c>
      <c r="BD2145" s="1">
        <v>37852</v>
      </c>
      <c r="BE2145" s="1">
        <v>39075</v>
      </c>
      <c r="BF2145" s="1">
        <v>41402</v>
      </c>
      <c r="BG2145" s="1">
        <v>44235</v>
      </c>
      <c r="BH2145" s="1">
        <v>9174</v>
      </c>
      <c r="BI2145" s="1">
        <v>10283</v>
      </c>
      <c r="BJ2145" s="1">
        <v>27632</v>
      </c>
      <c r="BK2145" s="1">
        <v>29465</v>
      </c>
      <c r="BL2145" s="1">
        <v>34373</v>
      </c>
      <c r="BM2145" s="1">
        <v>35639</v>
      </c>
      <c r="BN2145" s="1">
        <v>37745</v>
      </c>
      <c r="BO2145" s="1">
        <v>40268</v>
      </c>
      <c r="BP2145">
        <v>311</v>
      </c>
      <c r="BQ2145">
        <v>311</v>
      </c>
      <c r="BR2145" s="1">
        <v>1106</v>
      </c>
      <c r="BS2145" s="1">
        <v>1106</v>
      </c>
      <c r="BT2145" s="1">
        <v>1106</v>
      </c>
      <c r="BU2145" s="1">
        <v>1108</v>
      </c>
      <c r="BV2145" s="1">
        <v>1108</v>
      </c>
      <c r="BW2145" s="1">
        <v>1108</v>
      </c>
      <c r="BX2145">
        <v>1.1299999999999999</v>
      </c>
      <c r="BY2145">
        <v>5.16</v>
      </c>
      <c r="BZ2145">
        <v>3.86</v>
      </c>
      <c r="CA2145">
        <v>0.96</v>
      </c>
      <c r="CB2145">
        <v>1.1200000000000001</v>
      </c>
      <c r="CC2145">
        <v>3.31</v>
      </c>
      <c r="CD2145">
        <v>3.58</v>
      </c>
      <c r="CE2145">
        <v>3.65</v>
      </c>
      <c r="CF2145">
        <v>2.56</v>
      </c>
      <c r="CG2145">
        <v>13.45</v>
      </c>
      <c r="CH2145">
        <v>8.58</v>
      </c>
      <c r="CI2145">
        <v>3.65</v>
      </c>
      <c r="CJ2145">
        <v>1.78</v>
      </c>
      <c r="CK2145">
        <v>5.41</v>
      </c>
      <c r="CL2145">
        <v>5.72</v>
      </c>
      <c r="CM2145">
        <v>5.76</v>
      </c>
      <c r="CN2145" s="1">
        <v>3769</v>
      </c>
      <c r="CO2145" s="1">
        <v>21054</v>
      </c>
      <c r="CP2145" s="1">
        <v>11549</v>
      </c>
      <c r="CQ2145" s="1">
        <v>4754</v>
      </c>
      <c r="CR2145" s="1">
        <v>2596</v>
      </c>
      <c r="CS2145" s="1">
        <v>8639</v>
      </c>
      <c r="CT2145" s="1">
        <v>9567</v>
      </c>
      <c r="CU2145" s="1">
        <v>10245</v>
      </c>
      <c r="CV2145">
        <v>43.22</v>
      </c>
      <c r="CW2145">
        <v>10.97</v>
      </c>
      <c r="CX2145">
        <v>17.48</v>
      </c>
      <c r="CY2145">
        <v>33.57</v>
      </c>
      <c r="CZ2145">
        <v>53.74</v>
      </c>
      <c r="DA2145">
        <v>18.13</v>
      </c>
      <c r="DB2145">
        <v>16.37</v>
      </c>
      <c r="DC2145">
        <v>15.29</v>
      </c>
      <c r="DD2145">
        <v>1.0900000000000001</v>
      </c>
      <c r="DE2145">
        <v>1.38</v>
      </c>
      <c r="DF2145">
        <v>1.35</v>
      </c>
      <c r="DG2145">
        <v>1.01</v>
      </c>
      <c r="DH2145">
        <v>0.83</v>
      </c>
      <c r="DI2145">
        <v>0.9</v>
      </c>
      <c r="DJ2145">
        <v>0.85</v>
      </c>
      <c r="DK2145">
        <v>0.8</v>
      </c>
      <c r="DL2145" s="6">
        <f>(CM2145*3+CL2145*2+CK2145)/6</f>
        <v>5.6883333333333326</v>
      </c>
      <c r="DM2145">
        <f>BH2145+(BH2145*(CG2145-8.25)/8.25)</f>
        <v>14956.4</v>
      </c>
      <c r="DN2145">
        <f>BI2145+(BI2145*(CH2145-8.25)/8.25)</f>
        <v>10694.32</v>
      </c>
      <c r="DO2145">
        <f>BJ2145+(BJ2145*(CI2145-8.25)/8.25)</f>
        <v>12225.066666666668</v>
      </c>
      <c r="DP2145">
        <f>BK2145+(BK2145*(CJ2145-8.25)/8.25)</f>
        <v>6357.2969696969703</v>
      </c>
      <c r="DQ2145">
        <f>BL2145+(BL2145*(CK2145-8.25)/8.25)</f>
        <v>22540.355151515152</v>
      </c>
      <c r="DR2145">
        <f>BM2145+(BM2145*(CL2145-8.25)/8.25)</f>
        <v>24709.706666666665</v>
      </c>
      <c r="DS2145">
        <f>BN2145+(BN2145*(CM2145-8.25)/8.25)</f>
        <v>26352.872727272726</v>
      </c>
      <c r="DT2145" s="8">
        <f>DM2145*10^8/$I2145</f>
        <v>68203.269492293228</v>
      </c>
      <c r="DU2145" s="8">
        <f>DN2145*10^8/$I2145</f>
        <v>48767.590395872088</v>
      </c>
      <c r="DV2145" s="8">
        <f>DO2145*10^8/$I2145</f>
        <v>55748.008640309003</v>
      </c>
      <c r="DW2145" s="8">
        <f>DP2145*10^8/$I2145</f>
        <v>28990.160631353905</v>
      </c>
      <c r="DX2145" s="8">
        <f>DQ2145*10^8/$I2145</f>
        <v>102787.16247564841</v>
      </c>
      <c r="DY2145" s="8">
        <f>DR2145*10^8/$I2145</f>
        <v>112679.70787503551</v>
      </c>
      <c r="DZ2145" s="8">
        <f>DS2145*10^8/$I2145</f>
        <v>120172.77423138496</v>
      </c>
      <c r="EA2145" s="8">
        <f>DT2145*10^8/$I2145</f>
        <v>311016.41902051138</v>
      </c>
      <c r="EB2145" s="8">
        <f>DZ2145*0.8</f>
        <v>96138.219385107979</v>
      </c>
      <c r="EC2145" s="10">
        <f>G2145-E2145</f>
        <v>10100</v>
      </c>
      <c r="ED2145" s="4">
        <f>EC2145/E2145*100</f>
        <v>6.8941979522184296</v>
      </c>
      <c r="EE2145" s="4">
        <f>DY2145-G2145</f>
        <v>-43920.292124964486</v>
      </c>
      <c r="EF2145" s="12">
        <f>EE2145/G2145</f>
        <v>-0.28046163553617171</v>
      </c>
      <c r="EG2145" s="4">
        <f>G2145-F2145</f>
        <v>4800</v>
      </c>
    </row>
    <row r="2146" spans="1:137" x14ac:dyDescent="0.3">
      <c r="A2146">
        <v>2145</v>
      </c>
      <c r="B2146" t="s">
        <v>6824</v>
      </c>
      <c r="C2146" t="s">
        <v>4409</v>
      </c>
      <c r="D2146" t="str">
        <f>VLOOKUP(C2146,Sheet1!$A$2:$B$3197,2,FALSE)</f>
        <v>식품</v>
      </c>
      <c r="E2146">
        <v>4395</v>
      </c>
      <c r="F2146">
        <v>5050</v>
      </c>
      <c r="G2146" s="7">
        <v>5010</v>
      </c>
      <c r="H2146" t="s">
        <v>2061</v>
      </c>
      <c r="I2146" s="7">
        <f>VALUE(LEFT(H2146,FIND("/",H2146)-1)) + VALUE(MID(H2146,FIND("/",H2146)+1,LEN(H2146)))</f>
        <v>65145845</v>
      </c>
      <c r="J2146">
        <v>0</v>
      </c>
      <c r="K2146" s="1">
        <f>G2146*I2146/(10^8)</f>
        <v>3263.8068345000002</v>
      </c>
      <c r="L2146" s="1">
        <v>14014</v>
      </c>
      <c r="M2146" s="1">
        <v>13981</v>
      </c>
      <c r="N2146" s="1">
        <v>15094</v>
      </c>
      <c r="O2146" s="1">
        <v>16149</v>
      </c>
      <c r="P2146" s="1">
        <v>16083</v>
      </c>
      <c r="Q2146" s="3"/>
      <c r="R2146" s="3"/>
      <c r="S2146" s="3"/>
      <c r="T2146">
        <v>790</v>
      </c>
      <c r="U2146" s="1">
        <v>1060</v>
      </c>
      <c r="V2146">
        <v>930</v>
      </c>
      <c r="W2146">
        <v>416</v>
      </c>
      <c r="X2146">
        <v>470</v>
      </c>
      <c r="Y2146" s="3"/>
      <c r="Z2146" s="3"/>
      <c r="AA2146" s="3"/>
      <c r="AB2146">
        <v>331</v>
      </c>
      <c r="AC2146">
        <v>509</v>
      </c>
      <c r="AD2146">
        <v>417</v>
      </c>
      <c r="AE2146">
        <v>-130</v>
      </c>
      <c r="AF2146">
        <v>845</v>
      </c>
      <c r="AG2146" s="3"/>
      <c r="AH2146" s="3"/>
      <c r="AI2146" s="3"/>
      <c r="AJ2146" s="1">
        <v>15099</v>
      </c>
      <c r="AK2146" s="1">
        <v>14808</v>
      </c>
      <c r="AL2146" s="1">
        <v>17037</v>
      </c>
      <c r="AM2146" s="1">
        <v>17866</v>
      </c>
      <c r="AN2146" s="1">
        <v>17991</v>
      </c>
      <c r="AO2146" s="3"/>
      <c r="AP2146" s="3"/>
      <c r="AQ2146" s="3"/>
      <c r="AR2146" s="1">
        <v>9718</v>
      </c>
      <c r="AS2146" s="1">
        <v>8952</v>
      </c>
      <c r="AT2146" s="1">
        <v>10420</v>
      </c>
      <c r="AU2146" s="1">
        <v>10567</v>
      </c>
      <c r="AV2146" s="1">
        <v>10389</v>
      </c>
      <c r="AW2146" s="3"/>
      <c r="AX2146" s="3"/>
      <c r="AY2146" s="3"/>
      <c r="AZ2146" s="1">
        <v>5380</v>
      </c>
      <c r="BA2146" s="1">
        <v>5856</v>
      </c>
      <c r="BB2146" s="1">
        <v>6617</v>
      </c>
      <c r="BC2146" s="1">
        <v>7299</v>
      </c>
      <c r="BD2146" s="1">
        <v>7602</v>
      </c>
      <c r="BE2146" s="3"/>
      <c r="BF2146" s="3"/>
      <c r="BG2146" s="3"/>
      <c r="BH2146" s="1">
        <v>3135</v>
      </c>
      <c r="BI2146" s="1">
        <v>3458</v>
      </c>
      <c r="BJ2146" s="1">
        <v>3790</v>
      </c>
      <c r="BK2146" s="1">
        <v>4180</v>
      </c>
      <c r="BL2146" s="1">
        <v>4523</v>
      </c>
      <c r="BM2146" s="3"/>
      <c r="BN2146" s="3"/>
      <c r="BO2146" s="3"/>
      <c r="BP2146">
        <v>269</v>
      </c>
      <c r="BQ2146">
        <v>285</v>
      </c>
      <c r="BR2146">
        <v>293</v>
      </c>
      <c r="BS2146">
        <v>293</v>
      </c>
      <c r="BT2146">
        <v>282</v>
      </c>
      <c r="BU2146" s="3"/>
      <c r="BV2146" s="3"/>
      <c r="BW2146" s="3"/>
      <c r="BX2146">
        <v>2.14</v>
      </c>
      <c r="BY2146">
        <v>3.4</v>
      </c>
      <c r="BZ2146">
        <v>2.62</v>
      </c>
      <c r="CA2146">
        <v>-0.75</v>
      </c>
      <c r="CB2146">
        <v>4.71</v>
      </c>
      <c r="CC2146" s="3"/>
      <c r="CD2146" s="3"/>
      <c r="CE2146" s="3"/>
      <c r="CF2146">
        <v>7.91</v>
      </c>
      <c r="CG2146">
        <v>9.0299999999999994</v>
      </c>
      <c r="CH2146">
        <v>8.75</v>
      </c>
      <c r="CI2146">
        <v>1.45</v>
      </c>
      <c r="CJ2146">
        <v>21.17</v>
      </c>
      <c r="CK2146" s="3"/>
      <c r="CL2146" s="3"/>
      <c r="CM2146" s="3"/>
      <c r="CN2146">
        <v>437</v>
      </c>
      <c r="CO2146">
        <v>530</v>
      </c>
      <c r="CP2146">
        <v>547</v>
      </c>
      <c r="CQ2146">
        <v>100</v>
      </c>
      <c r="CR2146" s="1">
        <v>1633</v>
      </c>
      <c r="CS2146" s="3"/>
      <c r="CT2146" s="3"/>
      <c r="CU2146" s="3"/>
      <c r="CV2146">
        <v>14.03</v>
      </c>
      <c r="CW2146">
        <v>12.09</v>
      </c>
      <c r="CX2146">
        <v>11.04</v>
      </c>
      <c r="CY2146">
        <v>49.77</v>
      </c>
      <c r="CZ2146">
        <v>2.5099999999999998</v>
      </c>
      <c r="DA2146" s="3"/>
      <c r="DB2146" s="3"/>
      <c r="DC2146" s="3"/>
      <c r="DD2146">
        <v>1.04</v>
      </c>
      <c r="DE2146">
        <v>1.04</v>
      </c>
      <c r="DF2146">
        <v>0.92</v>
      </c>
      <c r="DG2146">
        <v>0.69</v>
      </c>
      <c r="DH2146">
        <v>0.5</v>
      </c>
      <c r="DI2146" s="3"/>
      <c r="DJ2146" s="3"/>
      <c r="DK2146" s="3"/>
      <c r="DL2146" s="6">
        <f>(CM2146*3+CL2146*2+CK2146)/6</f>
        <v>0</v>
      </c>
      <c r="DM2146">
        <f>BH2146+(BH2146*(CG2146-8.25)/8.25)</f>
        <v>3431.3999999999996</v>
      </c>
      <c r="DN2146">
        <f>BI2146+(BI2146*(CH2146-8.25)/8.25)</f>
        <v>3667.5757575757575</v>
      </c>
      <c r="DO2146">
        <f>BJ2146+(BJ2146*(CI2146-8.25)/8.25)</f>
        <v>666.12121212121201</v>
      </c>
      <c r="DP2146">
        <f>BK2146+(BK2146*(CJ2146-8.25)/8.25)</f>
        <v>10726.133333333335</v>
      </c>
      <c r="DQ2146">
        <f>BL2146+(BL2146*(CK2146-8.25)/8.25)</f>
        <v>0</v>
      </c>
      <c r="DR2146">
        <f>BM2146+(BM2146*(CL2146-8.25)/8.25)</f>
        <v>0</v>
      </c>
      <c r="DS2146">
        <f>BN2146+(BN2146*(CM2146-8.25)/8.25)</f>
        <v>0</v>
      </c>
      <c r="DT2146" s="8">
        <f>DM2146*10^8/$I2146</f>
        <v>5267.2584107244284</v>
      </c>
      <c r="DU2146" s="8">
        <f>DN2146*10^8/$I2146</f>
        <v>5629.7922877134488</v>
      </c>
      <c r="DV2146" s="8">
        <f>DO2146*10^8/$I2146</f>
        <v>1022.507593724837</v>
      </c>
      <c r="DW2146" s="8">
        <f>DP2146*10^8/$I2146</f>
        <v>16464.800377266325</v>
      </c>
      <c r="DX2146" s="8">
        <f>DQ2146*10^8/$I2146</f>
        <v>0</v>
      </c>
      <c r="DY2146" s="8">
        <f>DR2146*10^8/$I2146</f>
        <v>0</v>
      </c>
      <c r="DZ2146" s="8">
        <f>DS2146*10^8/$I2146</f>
        <v>0</v>
      </c>
      <c r="EA2146" s="8">
        <f>DT2146*10^8/$I2146</f>
        <v>8085.3328569526238</v>
      </c>
      <c r="EB2146" s="8">
        <f>DZ2146*0.8</f>
        <v>0</v>
      </c>
      <c r="EC2146" s="10">
        <f>G2146-E2146</f>
        <v>615</v>
      </c>
      <c r="ED2146" s="4">
        <f>EC2146/E2146*100</f>
        <v>13.993174061433447</v>
      </c>
      <c r="EE2146" s="4">
        <f>DY2146-G2146</f>
        <v>-5010</v>
      </c>
      <c r="EF2146" s="12">
        <f>EE2146/G2146</f>
        <v>-1</v>
      </c>
      <c r="EG2146" s="4">
        <f>G2146-F2146</f>
        <v>-40</v>
      </c>
    </row>
    <row r="2147" spans="1:137" x14ac:dyDescent="0.3">
      <c r="A2147">
        <v>2146</v>
      </c>
      <c r="B2147" t="s">
        <v>6520</v>
      </c>
      <c r="C2147" t="s">
        <v>4410</v>
      </c>
      <c r="D2147" t="str">
        <f>VLOOKUP(C2147,Sheet1!$A$2:$B$3197,2,FALSE)</f>
        <v>통신장비</v>
      </c>
      <c r="E2147">
        <v>2670</v>
      </c>
      <c r="F2147">
        <v>2820</v>
      </c>
      <c r="G2147" s="7">
        <v>2840</v>
      </c>
      <c r="H2147" t="s">
        <v>2062</v>
      </c>
      <c r="I2147" s="7">
        <f>VALUE(LEFT(H2147,FIND("/",H2147)-1)) + VALUE(MID(H2147,FIND("/",H2147)+1,LEN(H2147)))</f>
        <v>14577340</v>
      </c>
      <c r="J2147">
        <v>100</v>
      </c>
      <c r="K2147" s="1">
        <f>G2147*I2147/(10^8)</f>
        <v>413.99645600000002</v>
      </c>
      <c r="L2147">
        <v>592</v>
      </c>
      <c r="M2147">
        <v>635</v>
      </c>
      <c r="N2147">
        <v>564</v>
      </c>
      <c r="O2147">
        <v>671</v>
      </c>
      <c r="P2147">
        <v>688</v>
      </c>
      <c r="Q2147" s="3"/>
      <c r="R2147" s="3"/>
      <c r="S2147" s="3"/>
      <c r="T2147">
        <v>-29</v>
      </c>
      <c r="U2147">
        <v>-32</v>
      </c>
      <c r="V2147">
        <v>-29</v>
      </c>
      <c r="W2147">
        <v>40</v>
      </c>
      <c r="X2147">
        <v>4</v>
      </c>
      <c r="Y2147" s="3"/>
      <c r="Z2147" s="3"/>
      <c r="AA2147" s="3"/>
      <c r="AB2147">
        <v>-26</v>
      </c>
      <c r="AC2147">
        <v>-55</v>
      </c>
      <c r="AD2147">
        <v>-33</v>
      </c>
      <c r="AE2147">
        <v>35</v>
      </c>
      <c r="AF2147">
        <v>3</v>
      </c>
      <c r="AG2147" s="3"/>
      <c r="AH2147" s="3"/>
      <c r="AI2147" s="3"/>
      <c r="AJ2147">
        <v>742</v>
      </c>
      <c r="AK2147">
        <v>701</v>
      </c>
      <c r="AL2147">
        <v>562</v>
      </c>
      <c r="AM2147">
        <v>668</v>
      </c>
      <c r="AN2147">
        <v>708</v>
      </c>
      <c r="AO2147" s="3"/>
      <c r="AP2147" s="3"/>
      <c r="AQ2147" s="3"/>
      <c r="AR2147">
        <v>343</v>
      </c>
      <c r="AS2147">
        <v>351</v>
      </c>
      <c r="AT2147">
        <v>245</v>
      </c>
      <c r="AU2147">
        <v>321</v>
      </c>
      <c r="AV2147">
        <v>357</v>
      </c>
      <c r="AW2147" s="3"/>
      <c r="AX2147" s="3"/>
      <c r="AY2147" s="3"/>
      <c r="AZ2147">
        <v>399</v>
      </c>
      <c r="BA2147">
        <v>350</v>
      </c>
      <c r="BB2147">
        <v>316</v>
      </c>
      <c r="BC2147">
        <v>347</v>
      </c>
      <c r="BD2147">
        <v>351</v>
      </c>
      <c r="BE2147" s="3"/>
      <c r="BF2147" s="3"/>
      <c r="BG2147" s="3"/>
      <c r="BH2147">
        <v>366</v>
      </c>
      <c r="BI2147">
        <v>324</v>
      </c>
      <c r="BJ2147">
        <v>291</v>
      </c>
      <c r="BK2147">
        <v>320</v>
      </c>
      <c r="BL2147">
        <v>321</v>
      </c>
      <c r="BM2147" s="3"/>
      <c r="BN2147" s="3"/>
      <c r="BO2147" s="3"/>
      <c r="BP2147">
        <v>73</v>
      </c>
      <c r="BQ2147">
        <v>73</v>
      </c>
      <c r="BR2147">
        <v>73</v>
      </c>
      <c r="BS2147">
        <v>73</v>
      </c>
      <c r="BT2147">
        <v>73</v>
      </c>
      <c r="BU2147" s="3"/>
      <c r="BV2147" s="3"/>
      <c r="BW2147" s="3"/>
      <c r="BX2147">
        <v>-3.51</v>
      </c>
      <c r="BY2147">
        <v>-7.67</v>
      </c>
      <c r="BZ2147">
        <v>-5.27</v>
      </c>
      <c r="CA2147">
        <v>5.69</v>
      </c>
      <c r="CB2147">
        <v>0.49</v>
      </c>
      <c r="CC2147" s="3"/>
      <c r="CD2147" s="3"/>
      <c r="CE2147" s="3"/>
      <c r="CF2147">
        <v>-6.62</v>
      </c>
      <c r="CG2147">
        <v>-13.79</v>
      </c>
      <c r="CH2147">
        <v>-10.68</v>
      </c>
      <c r="CI2147">
        <v>10.87</v>
      </c>
      <c r="CJ2147">
        <v>0.15</v>
      </c>
      <c r="CK2147" s="3"/>
      <c r="CL2147" s="3"/>
      <c r="CM2147" s="3"/>
      <c r="CN2147">
        <v>-171</v>
      </c>
      <c r="CO2147">
        <v>-327</v>
      </c>
      <c r="CP2147">
        <v>-225</v>
      </c>
      <c r="CQ2147">
        <v>228</v>
      </c>
      <c r="CR2147">
        <v>3</v>
      </c>
      <c r="CS2147" s="3"/>
      <c r="CT2147" s="3"/>
      <c r="CU2147" s="3"/>
      <c r="CV2147" t="s">
        <v>2</v>
      </c>
      <c r="CW2147" t="s">
        <v>2</v>
      </c>
      <c r="CX2147" t="s">
        <v>2</v>
      </c>
      <c r="CY2147">
        <v>9.18</v>
      </c>
      <c r="CZ2147">
        <v>778.21</v>
      </c>
      <c r="DA2147" s="3"/>
      <c r="DB2147" s="3"/>
      <c r="DC2147" s="3"/>
      <c r="DD2147">
        <v>1.38</v>
      </c>
      <c r="DE2147">
        <v>1.28</v>
      </c>
      <c r="DF2147">
        <v>1.36</v>
      </c>
      <c r="DG2147">
        <v>0.94</v>
      </c>
      <c r="DH2147">
        <v>1.17</v>
      </c>
      <c r="DI2147" s="3"/>
      <c r="DJ2147" s="3"/>
      <c r="DK2147" s="3"/>
      <c r="DL2147" s="6">
        <f>(CM2147*3+CL2147*2+CK2147)/6</f>
        <v>0</v>
      </c>
      <c r="DM2147">
        <f>BH2147+(BH2147*(CG2147-8.25)/8.25)</f>
        <v>-611.77454545454543</v>
      </c>
      <c r="DN2147">
        <f>BI2147+(BI2147*(CH2147-8.25)/8.25)</f>
        <v>-419.43272727272722</v>
      </c>
      <c r="DO2147">
        <f>BJ2147+(BJ2147*(CI2147-8.25)/8.25)</f>
        <v>383.41454545454542</v>
      </c>
      <c r="DP2147">
        <f>BK2147+(BK2147*(CJ2147-8.25)/8.25)</f>
        <v>5.818181818181813</v>
      </c>
      <c r="DQ2147">
        <f>BL2147+(BL2147*(CK2147-8.25)/8.25)</f>
        <v>0</v>
      </c>
      <c r="DR2147">
        <f>BM2147+(BM2147*(CL2147-8.25)/8.25)</f>
        <v>0</v>
      </c>
      <c r="DS2147">
        <f>BN2147+(BN2147*(CM2147-8.25)/8.25)</f>
        <v>0</v>
      </c>
      <c r="DT2147" s="8">
        <f>DM2147*10^8/$I2147</f>
        <v>-4196.7501989700822</v>
      </c>
      <c r="DU2147" s="8">
        <f>DN2147*10^8/$I2147</f>
        <v>-2877.2926149265036</v>
      </c>
      <c r="DV2147" s="8">
        <f>DO2147*10^8/$I2147</f>
        <v>2630.2092525422709</v>
      </c>
      <c r="DW2147" s="8">
        <f>DP2147*10^8/$I2147</f>
        <v>39.912506796039693</v>
      </c>
      <c r="DX2147" s="8">
        <f>DQ2147*10^8/$I2147</f>
        <v>0</v>
      </c>
      <c r="DY2147" s="8">
        <f>DR2147*10^8/$I2147</f>
        <v>0</v>
      </c>
      <c r="DZ2147" s="8">
        <f>DS2147*10^8/$I2147</f>
        <v>0</v>
      </c>
      <c r="EA2147" s="8">
        <f>DT2147*10^8/$I2147</f>
        <v>-28789.547331475307</v>
      </c>
      <c r="EB2147" s="8">
        <f>DZ2147*0.8</f>
        <v>0</v>
      </c>
      <c r="EC2147" s="10">
        <f>G2147-E2147</f>
        <v>170</v>
      </c>
      <c r="ED2147" s="4">
        <f>EC2147/E2147*100</f>
        <v>6.3670411985018731</v>
      </c>
      <c r="EE2147" s="4">
        <f>DY2147-G2147</f>
        <v>-2840</v>
      </c>
      <c r="EF2147" s="12">
        <f>EE2147/G2147</f>
        <v>-1</v>
      </c>
      <c r="EG2147" s="4">
        <f>G2147-F2147</f>
        <v>20</v>
      </c>
    </row>
    <row r="2148" spans="1:137" x14ac:dyDescent="0.3">
      <c r="A2148">
        <v>2147</v>
      </c>
      <c r="B2148" t="s">
        <v>6243</v>
      </c>
      <c r="C2148" t="s">
        <v>4411</v>
      </c>
      <c r="D2148" t="str">
        <f>VLOOKUP(C2148,Sheet1!$A$2:$B$3197,2,FALSE)</f>
        <v>방송과엔터테인먼트</v>
      </c>
      <c r="E2148">
        <v>1500</v>
      </c>
      <c r="F2148">
        <v>1450</v>
      </c>
      <c r="G2148" s="7">
        <v>1465</v>
      </c>
      <c r="H2148" t="s">
        <v>2063</v>
      </c>
      <c r="I2148" s="7">
        <f>VALUE(LEFT(H2148,FIND("/",H2148)-1)) + VALUE(MID(H2148,FIND("/",H2148)+1,LEN(H2148)))</f>
        <v>73488503</v>
      </c>
      <c r="J2148">
        <v>0</v>
      </c>
      <c r="K2148" s="1">
        <f>G2148*I2148/(10^8)</f>
        <v>1076.6065689500001</v>
      </c>
      <c r="L2148">
        <v>417</v>
      </c>
      <c r="M2148">
        <v>314</v>
      </c>
      <c r="N2148">
        <v>300</v>
      </c>
      <c r="O2148">
        <v>170</v>
      </c>
      <c r="P2148">
        <v>152</v>
      </c>
      <c r="Q2148" s="3"/>
      <c r="R2148" s="3"/>
      <c r="S2148" s="3"/>
      <c r="T2148">
        <v>150</v>
      </c>
      <c r="U2148">
        <v>-13</v>
      </c>
      <c r="V2148">
        <v>-230</v>
      </c>
      <c r="W2148">
        <v>-177</v>
      </c>
      <c r="X2148">
        <v>-24</v>
      </c>
      <c r="Y2148" s="3"/>
      <c r="Z2148" s="3"/>
      <c r="AA2148" s="3"/>
      <c r="AB2148">
        <v>334</v>
      </c>
      <c r="AC2148">
        <v>-314</v>
      </c>
      <c r="AD2148">
        <v>809</v>
      </c>
      <c r="AE2148">
        <v>-241</v>
      </c>
      <c r="AF2148">
        <v>-76</v>
      </c>
      <c r="AG2148" s="3"/>
      <c r="AH2148" s="3"/>
      <c r="AI2148" s="3"/>
      <c r="AJ2148">
        <v>688</v>
      </c>
      <c r="AK2148">
        <v>721</v>
      </c>
      <c r="AL2148" s="1">
        <v>1140</v>
      </c>
      <c r="AM2148" s="1">
        <v>1032</v>
      </c>
      <c r="AN2148" s="1">
        <v>1048</v>
      </c>
      <c r="AO2148" s="3"/>
      <c r="AP2148" s="3"/>
      <c r="AQ2148" s="3"/>
      <c r="AR2148">
        <v>235</v>
      </c>
      <c r="AS2148">
        <v>348</v>
      </c>
      <c r="AT2148">
        <v>233</v>
      </c>
      <c r="AU2148">
        <v>322</v>
      </c>
      <c r="AV2148">
        <v>320</v>
      </c>
      <c r="AW2148" s="3"/>
      <c r="AX2148" s="3"/>
      <c r="AY2148" s="3"/>
      <c r="AZ2148">
        <v>452</v>
      </c>
      <c r="BA2148">
        <v>373</v>
      </c>
      <c r="BB2148">
        <v>907</v>
      </c>
      <c r="BC2148">
        <v>710</v>
      </c>
      <c r="BD2148">
        <v>729</v>
      </c>
      <c r="BE2148" s="3"/>
      <c r="BF2148" s="3"/>
      <c r="BG2148" s="3"/>
      <c r="BH2148">
        <v>327</v>
      </c>
      <c r="BI2148">
        <v>198</v>
      </c>
      <c r="BJ2148">
        <v>925</v>
      </c>
      <c r="BK2148">
        <v>762</v>
      </c>
      <c r="BL2148">
        <v>771</v>
      </c>
      <c r="BM2148" s="3"/>
      <c r="BN2148" s="3"/>
      <c r="BO2148" s="3"/>
      <c r="BP2148">
        <v>335</v>
      </c>
      <c r="BQ2148">
        <v>339</v>
      </c>
      <c r="BR2148">
        <v>352</v>
      </c>
      <c r="BS2148">
        <v>353</v>
      </c>
      <c r="BT2148">
        <v>367</v>
      </c>
      <c r="BU2148" s="3"/>
      <c r="BV2148" s="3"/>
      <c r="BW2148" s="3"/>
      <c r="BX2148">
        <v>57.33</v>
      </c>
      <c r="BY2148">
        <v>-44.58</v>
      </c>
      <c r="BZ2148">
        <v>86.93</v>
      </c>
      <c r="CA2148">
        <v>-22.15</v>
      </c>
      <c r="CB2148">
        <v>-7.28</v>
      </c>
      <c r="CC2148" s="3"/>
      <c r="CD2148" s="3"/>
      <c r="CE2148" s="3"/>
      <c r="CF2148">
        <v>98.97</v>
      </c>
      <c r="CG2148">
        <v>-82.89</v>
      </c>
      <c r="CH2148">
        <v>153.19</v>
      </c>
      <c r="CI2148">
        <v>-22.31</v>
      </c>
      <c r="CJ2148">
        <v>-10.52</v>
      </c>
      <c r="CK2148" s="3"/>
      <c r="CL2148" s="3"/>
      <c r="CM2148" s="3"/>
      <c r="CN2148">
        <v>426</v>
      </c>
      <c r="CO2148">
        <v>-323</v>
      </c>
      <c r="CP2148" s="1">
        <v>1223</v>
      </c>
      <c r="CQ2148">
        <v>-267</v>
      </c>
      <c r="CR2148">
        <v>-110</v>
      </c>
      <c r="CS2148" s="3"/>
      <c r="CT2148" s="3"/>
      <c r="CU2148" s="3"/>
      <c r="CV2148">
        <v>6.22</v>
      </c>
      <c r="CW2148" t="s">
        <v>2</v>
      </c>
      <c r="CX2148">
        <v>1</v>
      </c>
      <c r="CY2148" t="s">
        <v>2</v>
      </c>
      <c r="CZ2148" t="s">
        <v>2</v>
      </c>
      <c r="DA2148" s="3"/>
      <c r="DB2148" s="3"/>
      <c r="DC2148" s="3"/>
      <c r="DD2148">
        <v>4.95</v>
      </c>
      <c r="DE2148">
        <v>5.43</v>
      </c>
      <c r="DF2148">
        <v>0.9</v>
      </c>
      <c r="DG2148">
        <v>1.47</v>
      </c>
      <c r="DH2148">
        <v>1.35</v>
      </c>
      <c r="DI2148" s="3"/>
      <c r="DJ2148" s="3"/>
      <c r="DK2148" s="3"/>
      <c r="DL2148" s="6">
        <f>(CM2148*3+CL2148*2+CK2148)/6</f>
        <v>0</v>
      </c>
      <c r="DM2148">
        <f>BH2148+(BH2148*(CG2148-8.25)/8.25)</f>
        <v>-3285.4581818181819</v>
      </c>
      <c r="DN2148">
        <f>BI2148+(BI2148*(CH2148-8.25)/8.25)</f>
        <v>3676.56</v>
      </c>
      <c r="DO2148">
        <f>BJ2148+(BJ2148*(CI2148-8.25)/8.25)</f>
        <v>-2501.4242424242425</v>
      </c>
      <c r="DP2148">
        <f>BK2148+(BK2148*(CJ2148-8.25)/8.25)</f>
        <v>-971.66545454545462</v>
      </c>
      <c r="DQ2148">
        <f>BL2148+(BL2148*(CK2148-8.25)/8.25)</f>
        <v>0</v>
      </c>
      <c r="DR2148">
        <f>BM2148+(BM2148*(CL2148-8.25)/8.25)</f>
        <v>0</v>
      </c>
      <c r="DS2148">
        <f>BN2148+(BN2148*(CM2148-8.25)/8.25)</f>
        <v>0</v>
      </c>
      <c r="DT2148" s="8">
        <f>DM2148*10^8/$I2148</f>
        <v>-4470.7104481610977</v>
      </c>
      <c r="DU2148" s="8">
        <f>DN2148*10^8/$I2148</f>
        <v>5002.9050122302806</v>
      </c>
      <c r="DV2148" s="8">
        <f>DO2148*10^8/$I2148</f>
        <v>-3403.8307222345279</v>
      </c>
      <c r="DW2148" s="8">
        <f>DP2148*10^8/$I2148</f>
        <v>-1322.2006366702756</v>
      </c>
      <c r="DX2148" s="8">
        <f>DQ2148*10^8/$I2148</f>
        <v>0</v>
      </c>
      <c r="DY2148" s="8">
        <f>DR2148*10^8/$I2148</f>
        <v>0</v>
      </c>
      <c r="DZ2148" s="8">
        <f>DS2148*10^8/$I2148</f>
        <v>0</v>
      </c>
      <c r="EA2148" s="8">
        <f>DT2148*10^8/$I2148</f>
        <v>-6083.5508489825916</v>
      </c>
      <c r="EB2148" s="8">
        <f>DZ2148*0.8</f>
        <v>0</v>
      </c>
      <c r="EC2148" s="10">
        <f>G2148-E2148</f>
        <v>-35</v>
      </c>
      <c r="ED2148" s="4">
        <f>EC2148/E2148*100</f>
        <v>-2.3333333333333335</v>
      </c>
      <c r="EE2148" s="4">
        <f>DY2148-G2148</f>
        <v>-1465</v>
      </c>
      <c r="EF2148" s="12">
        <f>EE2148/G2148</f>
        <v>-1</v>
      </c>
      <c r="EG2148" s="4">
        <f>G2148-F2148</f>
        <v>15</v>
      </c>
    </row>
    <row r="2149" spans="1:137" x14ac:dyDescent="0.3">
      <c r="A2149">
        <v>2148</v>
      </c>
      <c r="B2149" t="s">
        <v>6994</v>
      </c>
      <c r="C2149" t="s">
        <v>4412</v>
      </c>
      <c r="D2149" t="str">
        <f>VLOOKUP(C2149,Sheet1!$A$2:$B$3197,2,FALSE)</f>
        <v>건강관리기술</v>
      </c>
      <c r="E2149">
        <v>6300</v>
      </c>
      <c r="F2149">
        <v>6100</v>
      </c>
      <c r="G2149" s="7">
        <v>6460</v>
      </c>
      <c r="H2149" t="s">
        <v>2064</v>
      </c>
      <c r="I2149" s="7">
        <f>VALUE(LEFT(H2149,FIND("/",H2149)-1)) + VALUE(MID(H2149,FIND("/",H2149)+1,LEN(H2149)))</f>
        <v>27345997</v>
      </c>
      <c r="J2149">
        <v>0</v>
      </c>
      <c r="K2149" s="1">
        <f>G2149*I2149/(10^8)</f>
        <v>1766.5514062</v>
      </c>
      <c r="L2149">
        <v>745</v>
      </c>
      <c r="M2149">
        <v>741</v>
      </c>
      <c r="N2149">
        <v>844</v>
      </c>
      <c r="O2149">
        <v>803</v>
      </c>
      <c r="P2149">
        <v>820</v>
      </c>
      <c r="Q2149" s="3"/>
      <c r="R2149" s="3"/>
      <c r="S2149" s="3"/>
      <c r="T2149">
        <v>60</v>
      </c>
      <c r="U2149">
        <v>24</v>
      </c>
      <c r="V2149">
        <v>153</v>
      </c>
      <c r="W2149">
        <v>3</v>
      </c>
      <c r="X2149">
        <v>73</v>
      </c>
      <c r="Y2149" s="3"/>
      <c r="Z2149" s="3"/>
      <c r="AA2149" s="3"/>
      <c r="AB2149">
        <v>36</v>
      </c>
      <c r="AC2149">
        <v>-62</v>
      </c>
      <c r="AD2149">
        <v>101</v>
      </c>
      <c r="AE2149">
        <v>58</v>
      </c>
      <c r="AF2149">
        <v>51</v>
      </c>
      <c r="AG2149" s="3"/>
      <c r="AH2149" s="3"/>
      <c r="AI2149" s="3"/>
      <c r="AJ2149" s="1">
        <v>1913</v>
      </c>
      <c r="AK2149" s="1">
        <v>1874</v>
      </c>
      <c r="AL2149" s="1">
        <v>1973</v>
      </c>
      <c r="AM2149" s="1">
        <v>2081</v>
      </c>
      <c r="AN2149" s="1">
        <v>2178</v>
      </c>
      <c r="AO2149" s="3"/>
      <c r="AP2149" s="3"/>
      <c r="AQ2149" s="3"/>
      <c r="AR2149">
        <v>237</v>
      </c>
      <c r="AS2149">
        <v>222</v>
      </c>
      <c r="AT2149">
        <v>197</v>
      </c>
      <c r="AU2149">
        <v>251</v>
      </c>
      <c r="AV2149">
        <v>326</v>
      </c>
      <c r="AW2149" s="3"/>
      <c r="AX2149" s="3"/>
      <c r="AY2149" s="3"/>
      <c r="AZ2149" s="1">
        <v>1677</v>
      </c>
      <c r="BA2149" s="1">
        <v>1652</v>
      </c>
      <c r="BB2149" s="1">
        <v>1776</v>
      </c>
      <c r="BC2149" s="1">
        <v>1830</v>
      </c>
      <c r="BD2149" s="1">
        <v>1852</v>
      </c>
      <c r="BE2149" s="3"/>
      <c r="BF2149" s="3"/>
      <c r="BG2149" s="3"/>
      <c r="BH2149" s="1">
        <v>1289</v>
      </c>
      <c r="BI2149" s="1">
        <v>1275</v>
      </c>
      <c r="BJ2149" s="1">
        <v>1388</v>
      </c>
      <c r="BK2149" s="1">
        <v>1403</v>
      </c>
      <c r="BL2149" s="1">
        <v>1387</v>
      </c>
      <c r="BM2149" s="3"/>
      <c r="BN2149" s="3"/>
      <c r="BO2149" s="3"/>
      <c r="BP2149">
        <v>137</v>
      </c>
      <c r="BQ2149">
        <v>137</v>
      </c>
      <c r="BR2149">
        <v>137</v>
      </c>
      <c r="BS2149">
        <v>137</v>
      </c>
      <c r="BT2149">
        <v>137</v>
      </c>
      <c r="BU2149" s="3"/>
      <c r="BV2149" s="3"/>
      <c r="BW2149" s="3"/>
      <c r="BX2149">
        <v>1.88</v>
      </c>
      <c r="BY2149">
        <v>-3.25</v>
      </c>
      <c r="BZ2149">
        <v>5.23</v>
      </c>
      <c r="CA2149">
        <v>2.85</v>
      </c>
      <c r="CB2149">
        <v>2.41</v>
      </c>
      <c r="CC2149" s="3"/>
      <c r="CD2149" s="3"/>
      <c r="CE2149" s="3"/>
      <c r="CF2149">
        <v>0.3</v>
      </c>
      <c r="CG2149">
        <v>-4.4000000000000004</v>
      </c>
      <c r="CH2149">
        <v>7.46</v>
      </c>
      <c r="CI2149">
        <v>1.27</v>
      </c>
      <c r="CJ2149">
        <v>1.04</v>
      </c>
      <c r="CK2149" s="3"/>
      <c r="CL2149" s="3"/>
      <c r="CM2149" s="3"/>
      <c r="CN2149">
        <v>14</v>
      </c>
      <c r="CO2149">
        <v>-206</v>
      </c>
      <c r="CP2149">
        <v>363</v>
      </c>
      <c r="CQ2149">
        <v>65</v>
      </c>
      <c r="CR2149">
        <v>53</v>
      </c>
      <c r="CS2149" s="3"/>
      <c r="CT2149" s="3"/>
      <c r="CU2149" s="3"/>
      <c r="CV2149">
        <v>365.83</v>
      </c>
      <c r="CW2149" t="s">
        <v>2</v>
      </c>
      <c r="CX2149">
        <v>12.3</v>
      </c>
      <c r="CY2149">
        <v>62.11</v>
      </c>
      <c r="CZ2149">
        <v>114.31</v>
      </c>
      <c r="DA2149" s="3"/>
      <c r="DB2149" s="3"/>
      <c r="DC2149" s="3"/>
      <c r="DD2149">
        <v>1</v>
      </c>
      <c r="DE2149">
        <v>1.07</v>
      </c>
      <c r="DF2149">
        <v>0.81</v>
      </c>
      <c r="DG2149">
        <v>0.72</v>
      </c>
      <c r="DH2149">
        <v>1.0900000000000001</v>
      </c>
      <c r="DI2149" s="3"/>
      <c r="DJ2149" s="3"/>
      <c r="DK2149" s="3"/>
      <c r="DL2149" s="6">
        <f>(CM2149*3+CL2149*2+CK2149)/6</f>
        <v>0</v>
      </c>
      <c r="DM2149">
        <f>BH2149+(BH2149*(CG2149-8.25)/8.25)</f>
        <v>-687.4666666666667</v>
      </c>
      <c r="DN2149">
        <f>BI2149+(BI2149*(CH2149-8.25)/8.25)</f>
        <v>1152.909090909091</v>
      </c>
      <c r="DO2149">
        <f>BJ2149+(BJ2149*(CI2149-8.25)/8.25)</f>
        <v>213.66787878787886</v>
      </c>
      <c r="DP2149">
        <f>BK2149+(BK2149*(CJ2149-8.25)/8.25)</f>
        <v>176.86303030303043</v>
      </c>
      <c r="DQ2149">
        <f>BL2149+(BL2149*(CK2149-8.25)/8.25)</f>
        <v>0</v>
      </c>
      <c r="DR2149">
        <f>BM2149+(BM2149*(CL2149-8.25)/8.25)</f>
        <v>0</v>
      </c>
      <c r="DS2149">
        <f>BN2149+(BN2149*(CM2149-8.25)/8.25)</f>
        <v>0</v>
      </c>
      <c r="DT2149" s="8">
        <f>DM2149*10^8/$I2149</f>
        <v>-2513.9572225750876</v>
      </c>
      <c r="DU2149" s="8">
        <f>DN2149*10^8/$I2149</f>
        <v>4216.0067921790933</v>
      </c>
      <c r="DV2149" s="8">
        <f>DO2149*10^8/$I2149</f>
        <v>781.3497485130232</v>
      </c>
      <c r="DW2149" s="8">
        <f>DP2149*10^8/$I2149</f>
        <v>646.76021979754637</v>
      </c>
      <c r="DX2149" s="8">
        <f>DQ2149*10^8/$I2149</f>
        <v>0</v>
      </c>
      <c r="DY2149" s="8">
        <f>DR2149*10^8/$I2149</f>
        <v>0</v>
      </c>
      <c r="DZ2149" s="8">
        <f>DS2149*10^8/$I2149</f>
        <v>0</v>
      </c>
      <c r="EA2149" s="8">
        <f>DT2149*10^8/$I2149</f>
        <v>-9193.1452437996231</v>
      </c>
      <c r="EB2149" s="8">
        <f>DZ2149*0.8</f>
        <v>0</v>
      </c>
      <c r="EC2149" s="10">
        <f>G2149-E2149</f>
        <v>160</v>
      </c>
      <c r="ED2149" s="4">
        <f>EC2149/E2149*100</f>
        <v>2.5396825396825395</v>
      </c>
      <c r="EE2149" s="4">
        <f>DY2149-G2149</f>
        <v>-6460</v>
      </c>
      <c r="EF2149" s="12">
        <f>EE2149/G2149</f>
        <v>-1</v>
      </c>
      <c r="EG2149" s="4">
        <f>G2149-F2149</f>
        <v>360</v>
      </c>
    </row>
    <row r="2150" spans="1:137" x14ac:dyDescent="0.3">
      <c r="A2150">
        <v>2149</v>
      </c>
      <c r="B2150" t="s">
        <v>7179</v>
      </c>
      <c r="C2150" t="s">
        <v>4413</v>
      </c>
      <c r="D2150" t="str">
        <f>VLOOKUP(C2150,Sheet1!$A$2:$B$3197,2,FALSE)</f>
        <v>호텔,레스토랑,레저</v>
      </c>
      <c r="E2150">
        <v>5160</v>
      </c>
      <c r="F2150">
        <v>8310</v>
      </c>
      <c r="G2150" s="7">
        <v>8460</v>
      </c>
      <c r="H2150" t="s">
        <v>2065</v>
      </c>
      <c r="I2150" s="7">
        <f>VALUE(LEFT(H2150,FIND("/",H2150)-1)) + VALUE(MID(H2150,FIND("/",H2150)+1,LEN(H2150)))</f>
        <v>20047970</v>
      </c>
      <c r="J2150" s="1">
        <v>1478045</v>
      </c>
      <c r="K2150" s="1">
        <f>G2150*I2150/(10^8)</f>
        <v>1696.058262</v>
      </c>
      <c r="L2150">
        <v>808</v>
      </c>
      <c r="M2150" s="1">
        <v>1731</v>
      </c>
      <c r="N2150">
        <v>730</v>
      </c>
      <c r="O2150" s="1">
        <v>1198</v>
      </c>
      <c r="P2150" s="1">
        <v>1037</v>
      </c>
      <c r="Q2150" s="3"/>
      <c r="R2150" s="3"/>
      <c r="S2150" s="3"/>
      <c r="T2150">
        <v>-86</v>
      </c>
      <c r="U2150">
        <v>149</v>
      </c>
      <c r="V2150">
        <v>-47</v>
      </c>
      <c r="W2150">
        <v>80</v>
      </c>
      <c r="X2150">
        <v>48</v>
      </c>
      <c r="Y2150" s="3"/>
      <c r="Z2150" s="3"/>
      <c r="AA2150" s="3"/>
      <c r="AB2150">
        <v>-67</v>
      </c>
      <c r="AC2150">
        <v>187</v>
      </c>
      <c r="AD2150">
        <v>14</v>
      </c>
      <c r="AE2150">
        <v>153</v>
      </c>
      <c r="AF2150">
        <v>52</v>
      </c>
      <c r="AG2150" s="3"/>
      <c r="AH2150" s="3"/>
      <c r="AI2150" s="3"/>
      <c r="AJ2150" s="1">
        <v>1103</v>
      </c>
      <c r="AK2150" s="1">
        <v>1295</v>
      </c>
      <c r="AL2150" s="1">
        <v>1221</v>
      </c>
      <c r="AM2150" s="1">
        <v>1557</v>
      </c>
      <c r="AN2150" s="1">
        <v>1553</v>
      </c>
      <c r="AO2150" s="3"/>
      <c r="AP2150" s="3"/>
      <c r="AQ2150" s="3"/>
      <c r="AR2150">
        <v>316</v>
      </c>
      <c r="AS2150">
        <v>340</v>
      </c>
      <c r="AT2150">
        <v>277</v>
      </c>
      <c r="AU2150">
        <v>473</v>
      </c>
      <c r="AV2150">
        <v>425</v>
      </c>
      <c r="AW2150" s="3"/>
      <c r="AX2150" s="3"/>
      <c r="AY2150" s="3"/>
      <c r="AZ2150">
        <v>787</v>
      </c>
      <c r="BA2150">
        <v>955</v>
      </c>
      <c r="BB2150">
        <v>945</v>
      </c>
      <c r="BC2150" s="1">
        <v>1083</v>
      </c>
      <c r="BD2150" s="1">
        <v>1128</v>
      </c>
      <c r="BE2150" s="3"/>
      <c r="BF2150" s="3"/>
      <c r="BG2150" s="3"/>
      <c r="BH2150">
        <v>787</v>
      </c>
      <c r="BI2150">
        <v>955</v>
      </c>
      <c r="BJ2150">
        <v>945</v>
      </c>
      <c r="BK2150" s="1">
        <v>1083</v>
      </c>
      <c r="BL2150" s="1">
        <v>1128</v>
      </c>
      <c r="BM2150" s="3"/>
      <c r="BN2150" s="3"/>
      <c r="BO2150" s="3"/>
      <c r="BP2150">
        <v>100</v>
      </c>
      <c r="BQ2150">
        <v>100</v>
      </c>
      <c r="BR2150">
        <v>100</v>
      </c>
      <c r="BS2150">
        <v>100</v>
      </c>
      <c r="BT2150">
        <v>100</v>
      </c>
      <c r="BU2150" s="3"/>
      <c r="BV2150" s="3"/>
      <c r="BW2150" s="3"/>
      <c r="BX2150">
        <v>-6.17</v>
      </c>
      <c r="BY2150">
        <v>15.62</v>
      </c>
      <c r="BZ2150">
        <v>1.1399999999999999</v>
      </c>
      <c r="CA2150">
        <v>11.04</v>
      </c>
      <c r="CB2150">
        <v>3.37</v>
      </c>
      <c r="CC2150" s="3"/>
      <c r="CD2150" s="3"/>
      <c r="CE2150" s="3"/>
      <c r="CF2150">
        <v>-8.26</v>
      </c>
      <c r="CG2150">
        <v>21.5</v>
      </c>
      <c r="CH2150">
        <v>1.51</v>
      </c>
      <c r="CI2150">
        <v>15.13</v>
      </c>
      <c r="CJ2150">
        <v>4.74</v>
      </c>
      <c r="CK2150" s="3"/>
      <c r="CL2150" s="3"/>
      <c r="CM2150" s="3"/>
      <c r="CN2150">
        <v>-337</v>
      </c>
      <c r="CO2150">
        <v>934</v>
      </c>
      <c r="CP2150">
        <v>72</v>
      </c>
      <c r="CQ2150">
        <v>765</v>
      </c>
      <c r="CR2150">
        <v>261</v>
      </c>
      <c r="CS2150" s="3"/>
      <c r="CT2150" s="3"/>
      <c r="CU2150" s="3"/>
      <c r="CV2150" t="s">
        <v>2</v>
      </c>
      <c r="CW2150">
        <v>7.23</v>
      </c>
      <c r="CX2150">
        <v>84.96</v>
      </c>
      <c r="CY2150">
        <v>6.26</v>
      </c>
      <c r="CZ2150">
        <v>19.170000000000002</v>
      </c>
      <c r="DA2150" s="3"/>
      <c r="DB2150" s="3"/>
      <c r="DC2150" s="3"/>
      <c r="DD2150">
        <v>1.57</v>
      </c>
      <c r="DE2150">
        <v>1.39</v>
      </c>
      <c r="DF2150">
        <v>1.26</v>
      </c>
      <c r="DG2150">
        <v>0.86</v>
      </c>
      <c r="DH2150">
        <v>0.87</v>
      </c>
      <c r="DI2150" s="3"/>
      <c r="DJ2150" s="3"/>
      <c r="DK2150" s="3"/>
      <c r="DL2150" s="6">
        <f>(CM2150*3+CL2150*2+CK2150)/6</f>
        <v>0</v>
      </c>
      <c r="DM2150">
        <f>BH2150+(BH2150*(CG2150-8.25)/8.25)</f>
        <v>2050.969696969697</v>
      </c>
      <c r="DN2150">
        <f>BI2150+(BI2150*(CH2150-8.25)/8.25)</f>
        <v>174.79393939393947</v>
      </c>
      <c r="DO2150">
        <f>BJ2150+(BJ2150*(CI2150-8.25)/8.25)</f>
        <v>1733.0727272727272</v>
      </c>
      <c r="DP2150">
        <f>BK2150+(BK2150*(CJ2150-8.25)/8.25)</f>
        <v>622.23272727272729</v>
      </c>
      <c r="DQ2150">
        <f>BL2150+(BL2150*(CK2150-8.25)/8.25)</f>
        <v>0</v>
      </c>
      <c r="DR2150">
        <f>BM2150+(BM2150*(CL2150-8.25)/8.25)</f>
        <v>0</v>
      </c>
      <c r="DS2150">
        <f>BN2150+(BN2150*(CM2150-8.25)/8.25)</f>
        <v>0</v>
      </c>
      <c r="DT2150" s="8">
        <f>DM2150*10^8/$I2150</f>
        <v>10230.311083714196</v>
      </c>
      <c r="DU2150" s="8">
        <f>DN2150*10^8/$I2150</f>
        <v>871.87849639609135</v>
      </c>
      <c r="DV2150" s="8">
        <f>DO2150*10^8/$I2150</f>
        <v>8644.6294925258135</v>
      </c>
      <c r="DW2150" s="8">
        <f>DP2150*10^8/$I2150</f>
        <v>3103.7193654655671</v>
      </c>
      <c r="DX2150" s="8">
        <f>DQ2150*10^8/$I2150</f>
        <v>0</v>
      </c>
      <c r="DY2150" s="8">
        <f>DR2150*10^8/$I2150</f>
        <v>0</v>
      </c>
      <c r="DZ2150" s="8">
        <f>DS2150*10^8/$I2150</f>
        <v>0</v>
      </c>
      <c r="EA2150" s="8">
        <f>DT2150*10^8/$I2150</f>
        <v>51029.161973577349</v>
      </c>
      <c r="EB2150" s="8">
        <f>DZ2150*0.8</f>
        <v>0</v>
      </c>
      <c r="EC2150" s="10">
        <f>G2150-E2150</f>
        <v>3300</v>
      </c>
      <c r="ED2150" s="4">
        <f>EC2150/E2150*100</f>
        <v>63.953488372093027</v>
      </c>
      <c r="EE2150" s="4">
        <f>DY2150-G2150</f>
        <v>-8460</v>
      </c>
      <c r="EF2150" s="12">
        <f>EE2150/G2150</f>
        <v>-1</v>
      </c>
      <c r="EG2150" s="4">
        <f>G2150-F2150</f>
        <v>150</v>
      </c>
    </row>
    <row r="2151" spans="1:137" x14ac:dyDescent="0.3">
      <c r="A2151">
        <v>2150</v>
      </c>
      <c r="B2151" t="s">
        <v>7482</v>
      </c>
      <c r="C2151" t="s">
        <v>4414</v>
      </c>
      <c r="D2151" t="str">
        <f>VLOOKUP(C2151,Sheet1!$A$2:$B$3197,2,FALSE)</f>
        <v>제약</v>
      </c>
      <c r="E2151" s="7">
        <v>23300</v>
      </c>
      <c r="F2151" s="7">
        <v>15250</v>
      </c>
      <c r="G2151" s="7">
        <v>14650</v>
      </c>
      <c r="H2151" t="s">
        <v>2066</v>
      </c>
      <c r="I2151" s="7">
        <f>VALUE(LEFT(H2151,FIND("/",H2151)-1)) + VALUE(MID(H2151,FIND("/",H2151)+1,LEN(H2151)))</f>
        <v>11217186</v>
      </c>
      <c r="J2151" s="1">
        <v>10300</v>
      </c>
      <c r="K2151" s="1">
        <f>G2151*I2151/(10^8)</f>
        <v>1643.317749</v>
      </c>
      <c r="L2151">
        <v>502</v>
      </c>
      <c r="M2151">
        <v>509</v>
      </c>
      <c r="N2151">
        <v>533</v>
      </c>
      <c r="O2151">
        <v>606</v>
      </c>
      <c r="P2151">
        <v>614</v>
      </c>
      <c r="Q2151" s="3"/>
      <c r="R2151" s="3"/>
      <c r="S2151" s="3"/>
      <c r="T2151">
        <v>105</v>
      </c>
      <c r="U2151">
        <v>92</v>
      </c>
      <c r="V2151">
        <v>60</v>
      </c>
      <c r="W2151">
        <v>94</v>
      </c>
      <c r="X2151">
        <v>68</v>
      </c>
      <c r="Y2151" s="3"/>
      <c r="Z2151" s="3"/>
      <c r="AA2151" s="3"/>
      <c r="AB2151">
        <v>94</v>
      </c>
      <c r="AC2151">
        <v>82</v>
      </c>
      <c r="AD2151">
        <v>57</v>
      </c>
      <c r="AE2151">
        <v>73</v>
      </c>
      <c r="AF2151">
        <v>75</v>
      </c>
      <c r="AG2151" s="3"/>
      <c r="AH2151" s="3"/>
      <c r="AI2151" s="3"/>
      <c r="AJ2151">
        <v>952</v>
      </c>
      <c r="AK2151" s="1">
        <v>1025</v>
      </c>
      <c r="AL2151" s="1">
        <v>1064</v>
      </c>
      <c r="AM2151" s="1">
        <v>1178</v>
      </c>
      <c r="AN2151" s="1">
        <v>1248</v>
      </c>
      <c r="AO2151" s="3"/>
      <c r="AP2151" s="3"/>
      <c r="AQ2151" s="3"/>
      <c r="AR2151">
        <v>114</v>
      </c>
      <c r="AS2151">
        <v>116</v>
      </c>
      <c r="AT2151">
        <v>112</v>
      </c>
      <c r="AU2151">
        <v>166</v>
      </c>
      <c r="AV2151">
        <v>173</v>
      </c>
      <c r="AW2151" s="3"/>
      <c r="AX2151" s="3"/>
      <c r="AY2151" s="3"/>
      <c r="AZ2151">
        <v>839</v>
      </c>
      <c r="BA2151">
        <v>909</v>
      </c>
      <c r="BB2151">
        <v>952</v>
      </c>
      <c r="BC2151" s="1">
        <v>1012</v>
      </c>
      <c r="BD2151" s="1">
        <v>1075</v>
      </c>
      <c r="BE2151" s="3"/>
      <c r="BF2151" s="3"/>
      <c r="BG2151" s="3"/>
      <c r="BH2151">
        <v>839</v>
      </c>
      <c r="BI2151">
        <v>909</v>
      </c>
      <c r="BJ2151">
        <v>952</v>
      </c>
      <c r="BK2151" s="1">
        <v>1012</v>
      </c>
      <c r="BL2151" s="1">
        <v>1075</v>
      </c>
      <c r="BM2151" s="3"/>
      <c r="BN2151" s="3"/>
      <c r="BO2151" s="3"/>
      <c r="BP2151">
        <v>40</v>
      </c>
      <c r="BQ2151">
        <v>40</v>
      </c>
      <c r="BR2151">
        <v>40</v>
      </c>
      <c r="BS2151">
        <v>40</v>
      </c>
      <c r="BT2151">
        <v>55</v>
      </c>
      <c r="BU2151" s="3"/>
      <c r="BV2151" s="3"/>
      <c r="BW2151" s="3"/>
      <c r="BX2151">
        <v>10.26</v>
      </c>
      <c r="BY2151">
        <v>8.2899999999999991</v>
      </c>
      <c r="BZ2151">
        <v>5.47</v>
      </c>
      <c r="CA2151">
        <v>6.47</v>
      </c>
      <c r="CB2151">
        <v>6.22</v>
      </c>
      <c r="CC2151" s="3"/>
      <c r="CD2151" s="3"/>
      <c r="CE2151" s="3"/>
      <c r="CF2151">
        <v>11.55</v>
      </c>
      <c r="CG2151">
        <v>9.3800000000000008</v>
      </c>
      <c r="CH2151">
        <v>6.14</v>
      </c>
      <c r="CI2151">
        <v>7.39</v>
      </c>
      <c r="CJ2151">
        <v>7.23</v>
      </c>
      <c r="CK2151" s="3"/>
      <c r="CL2151" s="3"/>
      <c r="CM2151" s="3"/>
      <c r="CN2151">
        <v>834</v>
      </c>
      <c r="CO2151">
        <v>731</v>
      </c>
      <c r="CP2151">
        <v>509</v>
      </c>
      <c r="CQ2151">
        <v>647</v>
      </c>
      <c r="CR2151">
        <v>673</v>
      </c>
      <c r="CS2151" s="3"/>
      <c r="CT2151" s="3"/>
      <c r="CU2151" s="3"/>
      <c r="CV2151">
        <v>11.54</v>
      </c>
      <c r="CW2151">
        <v>11.78</v>
      </c>
      <c r="CX2151">
        <v>13.42</v>
      </c>
      <c r="CY2151">
        <v>10.75</v>
      </c>
      <c r="CZ2151">
        <v>34.5</v>
      </c>
      <c r="DA2151" s="3"/>
      <c r="DB2151" s="3"/>
      <c r="DC2151" s="3"/>
      <c r="DD2151">
        <v>1.27</v>
      </c>
      <c r="DE2151">
        <v>1.05</v>
      </c>
      <c r="DF2151">
        <v>0.8</v>
      </c>
      <c r="DG2151">
        <v>0.76</v>
      </c>
      <c r="DH2151">
        <v>2.4</v>
      </c>
      <c r="DI2151" s="3"/>
      <c r="DJ2151" s="3"/>
      <c r="DK2151" s="3"/>
      <c r="DL2151" s="6">
        <f>(CM2151*3+CL2151*2+CK2151)/6</f>
        <v>0</v>
      </c>
      <c r="DM2151">
        <f>BH2151+(BH2151*(CG2151-8.25)/8.25)</f>
        <v>953.91757575757583</v>
      </c>
      <c r="DN2151">
        <f>BI2151+(BI2151*(CH2151-8.25)/8.25)</f>
        <v>676.51636363636362</v>
      </c>
      <c r="DO2151">
        <f>BJ2151+(BJ2151*(CI2151-8.25)/8.25)</f>
        <v>852.76121212121211</v>
      </c>
      <c r="DP2151">
        <f>BK2151+(BK2151*(CJ2151-8.25)/8.25)</f>
        <v>886.88000000000011</v>
      </c>
      <c r="DQ2151">
        <f>BL2151+(BL2151*(CK2151-8.25)/8.25)</f>
        <v>0</v>
      </c>
      <c r="DR2151">
        <f>BM2151+(BM2151*(CL2151-8.25)/8.25)</f>
        <v>0</v>
      </c>
      <c r="DS2151">
        <f>BN2151+(BN2151*(CM2151-8.25)/8.25)</f>
        <v>0</v>
      </c>
      <c r="DT2151" s="8">
        <f>DM2151*10^8/$I2151</f>
        <v>8504.0720173274822</v>
      </c>
      <c r="DU2151" s="8">
        <f>DN2151*10^8/$I2151</f>
        <v>6031.0702134774583</v>
      </c>
      <c r="DV2151" s="8">
        <f>DO2151*10^8/$I2151</f>
        <v>7602.2739760329569</v>
      </c>
      <c r="DW2151" s="8">
        <f>DP2151*10^8/$I2151</f>
        <v>7906.4392798693016</v>
      </c>
      <c r="DX2151" s="8">
        <f>DQ2151*10^8/$I2151</f>
        <v>0</v>
      </c>
      <c r="DY2151" s="8">
        <f>DR2151*10^8/$I2151</f>
        <v>0</v>
      </c>
      <c r="DZ2151" s="8">
        <f>DS2151*10^8/$I2151</f>
        <v>0</v>
      </c>
      <c r="EA2151" s="8">
        <f>DT2151*10^8/$I2151</f>
        <v>75812.882280167963</v>
      </c>
      <c r="EB2151" s="8">
        <f>DZ2151*0.8</f>
        <v>0</v>
      </c>
      <c r="EC2151" s="10">
        <f>G2151-E2151</f>
        <v>-8650</v>
      </c>
      <c r="ED2151" s="4">
        <f>EC2151/E2151*100</f>
        <v>-37.124463519313302</v>
      </c>
      <c r="EE2151" s="4">
        <f>DY2151-G2151</f>
        <v>-14650</v>
      </c>
      <c r="EF2151" s="12">
        <f>EE2151/G2151</f>
        <v>-1</v>
      </c>
      <c r="EG2151" s="4">
        <f>G2151-F2151</f>
        <v>-600</v>
      </c>
    </row>
    <row r="2152" spans="1:137" x14ac:dyDescent="0.3">
      <c r="A2152">
        <v>2151</v>
      </c>
      <c r="B2152" t="s">
        <v>6706</v>
      </c>
      <c r="C2152" t="s">
        <v>4415</v>
      </c>
      <c r="D2152" t="str">
        <f>VLOOKUP(C2152,Sheet1!$A$2:$B$3197,2,FALSE)</f>
        <v>제약</v>
      </c>
      <c r="E2152" s="7">
        <v>5270</v>
      </c>
      <c r="F2152" s="7">
        <v>4150</v>
      </c>
      <c r="G2152" s="7">
        <v>4115</v>
      </c>
      <c r="H2152" t="s">
        <v>2067</v>
      </c>
      <c r="I2152" s="7">
        <f>VALUE(LEFT(H2152,FIND("/",H2152)-1)) + VALUE(MID(H2152,FIND("/",H2152)+1,LEN(H2152)))</f>
        <v>30979827</v>
      </c>
      <c r="J2152">
        <v>0</v>
      </c>
      <c r="K2152" s="1">
        <f>G2152*I2152/(10^8)</f>
        <v>1274.81988105</v>
      </c>
      <c r="L2152">
        <v>556</v>
      </c>
      <c r="M2152">
        <v>589</v>
      </c>
      <c r="N2152">
        <v>631</v>
      </c>
      <c r="O2152">
        <v>675</v>
      </c>
      <c r="P2152">
        <v>654</v>
      </c>
      <c r="Q2152" s="3"/>
      <c r="R2152" s="3"/>
      <c r="S2152" s="3"/>
      <c r="T2152">
        <v>0</v>
      </c>
      <c r="U2152">
        <v>3</v>
      </c>
      <c r="V2152">
        <v>13</v>
      </c>
      <c r="W2152">
        <v>-4</v>
      </c>
      <c r="X2152">
        <v>-18</v>
      </c>
      <c r="Y2152" s="3"/>
      <c r="Z2152" s="3"/>
      <c r="AA2152" s="3"/>
      <c r="AB2152">
        <v>1</v>
      </c>
      <c r="AC2152">
        <v>14</v>
      </c>
      <c r="AD2152">
        <v>6</v>
      </c>
      <c r="AE2152">
        <v>-11</v>
      </c>
      <c r="AF2152">
        <v>-16</v>
      </c>
      <c r="AG2152" s="3"/>
      <c r="AH2152" s="3"/>
      <c r="AI2152" s="3"/>
      <c r="AJ2152">
        <v>751</v>
      </c>
      <c r="AK2152">
        <v>835</v>
      </c>
      <c r="AL2152">
        <v>840</v>
      </c>
      <c r="AM2152">
        <v>867</v>
      </c>
      <c r="AN2152">
        <v>824</v>
      </c>
      <c r="AO2152" s="3"/>
      <c r="AP2152" s="3"/>
      <c r="AQ2152" s="3"/>
      <c r="AR2152">
        <v>280</v>
      </c>
      <c r="AS2152">
        <v>303</v>
      </c>
      <c r="AT2152">
        <v>311</v>
      </c>
      <c r="AU2152">
        <v>350</v>
      </c>
      <c r="AV2152">
        <v>256</v>
      </c>
      <c r="AW2152" s="3"/>
      <c r="AX2152" s="3"/>
      <c r="AY2152" s="3"/>
      <c r="AZ2152">
        <v>471</v>
      </c>
      <c r="BA2152">
        <v>532</v>
      </c>
      <c r="BB2152">
        <v>529</v>
      </c>
      <c r="BC2152">
        <v>517</v>
      </c>
      <c r="BD2152">
        <v>567</v>
      </c>
      <c r="BE2152" s="3"/>
      <c r="BF2152" s="3"/>
      <c r="BG2152" s="3"/>
      <c r="BH2152">
        <v>478</v>
      </c>
      <c r="BI2152">
        <v>542</v>
      </c>
      <c r="BJ2152">
        <v>540</v>
      </c>
      <c r="BK2152">
        <v>531</v>
      </c>
      <c r="BL2152">
        <v>583</v>
      </c>
      <c r="BM2152" s="3"/>
      <c r="BN2152" s="3"/>
      <c r="BO2152" s="3"/>
      <c r="BP2152">
        <v>142</v>
      </c>
      <c r="BQ2152">
        <v>142</v>
      </c>
      <c r="BR2152">
        <v>142</v>
      </c>
      <c r="BS2152">
        <v>142</v>
      </c>
      <c r="BT2152">
        <v>155</v>
      </c>
      <c r="BU2152" s="3"/>
      <c r="BV2152" s="3"/>
      <c r="BW2152" s="3"/>
      <c r="BX2152">
        <v>0.15</v>
      </c>
      <c r="BY2152">
        <v>1.74</v>
      </c>
      <c r="BZ2152">
        <v>0.74</v>
      </c>
      <c r="CA2152">
        <v>-1.31</v>
      </c>
      <c r="CB2152">
        <v>-1.9</v>
      </c>
      <c r="CC2152" s="3"/>
      <c r="CD2152" s="3"/>
      <c r="CE2152" s="3"/>
      <c r="CF2152">
        <v>0.34</v>
      </c>
      <c r="CG2152">
        <v>3.18</v>
      </c>
      <c r="CH2152">
        <v>1.19</v>
      </c>
      <c r="CI2152">
        <v>-1.69</v>
      </c>
      <c r="CJ2152">
        <v>-2.37</v>
      </c>
      <c r="CK2152" s="3"/>
      <c r="CL2152" s="3"/>
      <c r="CM2152" s="3"/>
      <c r="CN2152">
        <v>6</v>
      </c>
      <c r="CO2152">
        <v>57</v>
      </c>
      <c r="CP2152">
        <v>23</v>
      </c>
      <c r="CQ2152">
        <v>-32</v>
      </c>
      <c r="CR2152">
        <v>-43</v>
      </c>
      <c r="CS2152" s="3"/>
      <c r="CT2152" s="3"/>
      <c r="CU2152" s="3"/>
      <c r="CV2152">
        <v>803.3</v>
      </c>
      <c r="CW2152">
        <v>80.8</v>
      </c>
      <c r="CX2152">
        <v>192.74</v>
      </c>
      <c r="CY2152" t="s">
        <v>2</v>
      </c>
      <c r="CZ2152" t="s">
        <v>2</v>
      </c>
      <c r="DA2152" s="3"/>
      <c r="DB2152" s="3"/>
      <c r="DC2152" s="3"/>
      <c r="DD2152">
        <v>2.74</v>
      </c>
      <c r="DE2152">
        <v>2.42</v>
      </c>
      <c r="DF2152">
        <v>2.29</v>
      </c>
      <c r="DG2152">
        <v>2.0299999999999998</v>
      </c>
      <c r="DH2152">
        <v>2.65</v>
      </c>
      <c r="DI2152" s="3"/>
      <c r="DJ2152" s="3"/>
      <c r="DK2152" s="3"/>
      <c r="DL2152" s="6">
        <f>(CM2152*3+CL2152*2+CK2152)/6</f>
        <v>0</v>
      </c>
      <c r="DM2152">
        <f>BH2152+(BH2152*(CG2152-8.25)/8.25)</f>
        <v>184.24727272727273</v>
      </c>
      <c r="DN2152">
        <f>BI2152+(BI2152*(CH2152-8.25)/8.25)</f>
        <v>78.17939393939389</v>
      </c>
      <c r="DO2152">
        <f>BJ2152+(BJ2152*(CI2152-8.25)/8.25)</f>
        <v>-110.61818181818171</v>
      </c>
      <c r="DP2152">
        <f>BK2152+(BK2152*(CJ2152-8.25)/8.25)</f>
        <v>-152.54181818181826</v>
      </c>
      <c r="DQ2152">
        <f>BL2152+(BL2152*(CK2152-8.25)/8.25)</f>
        <v>0</v>
      </c>
      <c r="DR2152">
        <f>BM2152+(BM2152*(CL2152-8.25)/8.25)</f>
        <v>0</v>
      </c>
      <c r="DS2152">
        <f>BN2152+(BN2152*(CM2152-8.25)/8.25)</f>
        <v>0</v>
      </c>
      <c r="DT2152" s="8">
        <f>DM2152*10^8/$I2152</f>
        <v>594.7330587974966</v>
      </c>
      <c r="DU2152" s="8">
        <f>DN2152*10^8/$I2152</f>
        <v>252.35581186232542</v>
      </c>
      <c r="DV2152" s="8">
        <f>DO2152*10^8/$I2152</f>
        <v>-357.06520187534198</v>
      </c>
      <c r="DW2152" s="8">
        <f>DP2152*10^8/$I2152</f>
        <v>-492.39080057425195</v>
      </c>
      <c r="DX2152" s="8">
        <f>DQ2152*10^8/$I2152</f>
        <v>0</v>
      </c>
      <c r="DY2152" s="8">
        <f>DR2152*10^8/$I2152</f>
        <v>0</v>
      </c>
      <c r="DZ2152" s="8">
        <f>DS2152*10^8/$I2152</f>
        <v>0</v>
      </c>
      <c r="EA2152" s="8">
        <f>DT2152*10^8/$I2152</f>
        <v>1919.7429953288524</v>
      </c>
      <c r="EB2152" s="8">
        <f>DZ2152*0.8</f>
        <v>0</v>
      </c>
      <c r="EC2152" s="10">
        <f>G2152-E2152</f>
        <v>-1155</v>
      </c>
      <c r="ED2152" s="4">
        <f>EC2152/E2152*100</f>
        <v>-21.916508538899432</v>
      </c>
      <c r="EE2152" s="4">
        <f>DY2152-G2152</f>
        <v>-4115</v>
      </c>
      <c r="EF2152" s="12">
        <f>EE2152/G2152</f>
        <v>-1</v>
      </c>
      <c r="EG2152" s="4">
        <f>G2152-F2152</f>
        <v>-35</v>
      </c>
    </row>
    <row r="2153" spans="1:137" x14ac:dyDescent="0.3">
      <c r="A2153">
        <v>2152</v>
      </c>
      <c r="B2153" t="s">
        <v>6357</v>
      </c>
      <c r="C2153" t="s">
        <v>4416</v>
      </c>
      <c r="D2153" t="str">
        <f>VLOOKUP(C2153,Sheet1!$A$2:$B$3197,2,FALSE)</f>
        <v>통신장비</v>
      </c>
      <c r="E2153">
        <v>2558.33</v>
      </c>
      <c r="F2153">
        <v>2080</v>
      </c>
      <c r="G2153" s="7">
        <v>2150</v>
      </c>
      <c r="H2153" t="s">
        <v>2068</v>
      </c>
      <c r="I2153" s="7">
        <f>VALUE(LEFT(H2153,FIND("/",H2153)-1)) + VALUE(MID(H2153,FIND("/",H2153)+1,LEN(H2153)))</f>
        <v>37481284</v>
      </c>
      <c r="J2153" s="1">
        <v>8665</v>
      </c>
      <c r="K2153" s="1">
        <f>G2153*I2153/(10^8)</f>
        <v>805.84760600000004</v>
      </c>
      <c r="L2153" s="1">
        <v>2527</v>
      </c>
      <c r="M2153" s="1">
        <v>2558</v>
      </c>
      <c r="N2153" s="1">
        <v>2580</v>
      </c>
      <c r="O2153" s="1">
        <v>2467</v>
      </c>
      <c r="P2153" s="1">
        <v>2420</v>
      </c>
      <c r="Q2153" s="3"/>
      <c r="R2153" s="3"/>
      <c r="S2153" s="3"/>
      <c r="T2153">
        <v>50</v>
      </c>
      <c r="U2153">
        <v>31</v>
      </c>
      <c r="V2153">
        <v>31</v>
      </c>
      <c r="W2153">
        <v>35</v>
      </c>
      <c r="X2153">
        <v>29</v>
      </c>
      <c r="Y2153" s="3"/>
      <c r="Z2153" s="3"/>
      <c r="AA2153" s="3"/>
      <c r="AB2153">
        <v>12</v>
      </c>
      <c r="AC2153">
        <v>-37</v>
      </c>
      <c r="AD2153">
        <v>-4</v>
      </c>
      <c r="AE2153">
        <v>-4</v>
      </c>
      <c r="AF2153">
        <v>-67</v>
      </c>
      <c r="AG2153" s="3"/>
      <c r="AH2153" s="3"/>
      <c r="AI2153" s="3"/>
      <c r="AJ2153" s="1">
        <v>1567</v>
      </c>
      <c r="AK2153" s="1">
        <v>1447</v>
      </c>
      <c r="AL2153" s="1">
        <v>1715</v>
      </c>
      <c r="AM2153" s="1">
        <v>1829</v>
      </c>
      <c r="AN2153" s="1">
        <v>1826</v>
      </c>
      <c r="AO2153" s="3"/>
      <c r="AP2153" s="3"/>
      <c r="AQ2153" s="3"/>
      <c r="AR2153" s="1">
        <v>1211</v>
      </c>
      <c r="AS2153" s="1">
        <v>1010</v>
      </c>
      <c r="AT2153" s="1">
        <v>1303</v>
      </c>
      <c r="AU2153" s="1">
        <v>1434</v>
      </c>
      <c r="AV2153" s="1">
        <v>1371</v>
      </c>
      <c r="AW2153" s="3"/>
      <c r="AX2153" s="3"/>
      <c r="AY2153" s="3"/>
      <c r="AZ2153">
        <v>356</v>
      </c>
      <c r="BA2153">
        <v>438</v>
      </c>
      <c r="BB2153">
        <v>412</v>
      </c>
      <c r="BC2153">
        <v>396</v>
      </c>
      <c r="BD2153">
        <v>455</v>
      </c>
      <c r="BE2153" s="3"/>
      <c r="BF2153" s="3"/>
      <c r="BG2153" s="3"/>
      <c r="BH2153">
        <v>346</v>
      </c>
      <c r="BI2153">
        <v>427</v>
      </c>
      <c r="BJ2153">
        <v>400</v>
      </c>
      <c r="BK2153">
        <v>383</v>
      </c>
      <c r="BL2153">
        <v>443</v>
      </c>
      <c r="BM2153" s="3"/>
      <c r="BN2153" s="3"/>
      <c r="BO2153" s="3"/>
      <c r="BP2153">
        <v>85</v>
      </c>
      <c r="BQ2153">
        <v>96</v>
      </c>
      <c r="BR2153">
        <v>96</v>
      </c>
      <c r="BS2153">
        <v>96</v>
      </c>
      <c r="BT2153">
        <v>108</v>
      </c>
      <c r="BU2153" s="3"/>
      <c r="BV2153" s="3"/>
      <c r="BW2153" s="3"/>
      <c r="BX2153">
        <v>0.73</v>
      </c>
      <c r="BY2153">
        <v>-2.48</v>
      </c>
      <c r="BZ2153">
        <v>-0.24</v>
      </c>
      <c r="CA2153">
        <v>-0.2</v>
      </c>
      <c r="CB2153">
        <v>-3.65</v>
      </c>
      <c r="CC2153" s="3"/>
      <c r="CD2153" s="3"/>
      <c r="CE2153" s="3"/>
      <c r="CF2153">
        <v>3.28</v>
      </c>
      <c r="CG2153">
        <v>-9.6999999999999993</v>
      </c>
      <c r="CH2153">
        <v>-1.06</v>
      </c>
      <c r="CI2153">
        <v>-1.01</v>
      </c>
      <c r="CJ2153">
        <v>-16.13</v>
      </c>
      <c r="CK2153" s="3"/>
      <c r="CL2153" s="3"/>
      <c r="CM2153" s="3"/>
      <c r="CN2153">
        <v>53</v>
      </c>
      <c r="CO2153">
        <v>-158</v>
      </c>
      <c r="CP2153">
        <v>-19</v>
      </c>
      <c r="CQ2153">
        <v>-17</v>
      </c>
      <c r="CR2153">
        <v>-249</v>
      </c>
      <c r="CS2153" s="3"/>
      <c r="CT2153" s="3"/>
      <c r="CU2153" s="3"/>
      <c r="CV2153">
        <v>58.21</v>
      </c>
      <c r="CW2153" t="s">
        <v>2</v>
      </c>
      <c r="CX2153" t="s">
        <v>2</v>
      </c>
      <c r="CY2153" t="s">
        <v>2</v>
      </c>
      <c r="CZ2153" t="s">
        <v>2</v>
      </c>
      <c r="DA2153" s="3"/>
      <c r="DB2153" s="3"/>
      <c r="DC2153" s="3"/>
      <c r="DD2153">
        <v>1.68</v>
      </c>
      <c r="DE2153">
        <v>1.88</v>
      </c>
      <c r="DF2153">
        <v>1.24</v>
      </c>
      <c r="DG2153">
        <v>0.94</v>
      </c>
      <c r="DH2153">
        <v>1.39</v>
      </c>
      <c r="DI2153" s="3"/>
      <c r="DJ2153" s="3"/>
      <c r="DK2153" s="3"/>
      <c r="DL2153" s="6">
        <f>(CM2153*3+CL2153*2+CK2153)/6</f>
        <v>0</v>
      </c>
      <c r="DM2153">
        <f>BH2153+(BH2153*(CG2153-8.25)/8.25)</f>
        <v>-406.81212121212116</v>
      </c>
      <c r="DN2153">
        <f>BI2153+(BI2153*(CH2153-8.25)/8.25)</f>
        <v>-54.863030303030371</v>
      </c>
      <c r="DO2153">
        <f>BJ2153+(BJ2153*(CI2153-8.25)/8.25)</f>
        <v>-48.969696969696997</v>
      </c>
      <c r="DP2153">
        <f>BK2153+(BK2153*(CJ2153-8.25)/8.25)</f>
        <v>-748.82303030303024</v>
      </c>
      <c r="DQ2153">
        <f>BL2153+(BL2153*(CK2153-8.25)/8.25)</f>
        <v>0</v>
      </c>
      <c r="DR2153">
        <f>BM2153+(BM2153*(CL2153-8.25)/8.25)</f>
        <v>0</v>
      </c>
      <c r="DS2153">
        <f>BN2153+(BN2153*(CM2153-8.25)/8.25)</f>
        <v>0</v>
      </c>
      <c r="DT2153" s="8">
        <f>DM2153*10^8/$I2153</f>
        <v>-1085.374026172959</v>
      </c>
      <c r="DU2153" s="8">
        <f>DN2153*10^8/$I2153</f>
        <v>-146.37446866289417</v>
      </c>
      <c r="DV2153" s="8">
        <f>DO2153*10^8/$I2153</f>
        <v>-130.65106566172332</v>
      </c>
      <c r="DW2153" s="8">
        <f>DP2153*10^8/$I2153</f>
        <v>-1997.858532015686</v>
      </c>
      <c r="DX2153" s="8">
        <f>DQ2153*10^8/$I2153</f>
        <v>0</v>
      </c>
      <c r="DY2153" s="8">
        <f>DR2153*10^8/$I2153</f>
        <v>0</v>
      </c>
      <c r="DZ2153" s="8">
        <f>DS2153*10^8/$I2153</f>
        <v>0</v>
      </c>
      <c r="EA2153" s="8">
        <f>DT2153*10^8/$I2153</f>
        <v>-2895.77599895713</v>
      </c>
      <c r="EB2153" s="8">
        <f>DZ2153*0.8</f>
        <v>0</v>
      </c>
      <c r="EC2153" s="10">
        <f>G2153-E2153</f>
        <v>-408.32999999999993</v>
      </c>
      <c r="ED2153" s="4">
        <f>EC2153/E2153*100</f>
        <v>-15.9608025547916</v>
      </c>
      <c r="EE2153" s="4">
        <f>DY2153-G2153</f>
        <v>-2150</v>
      </c>
      <c r="EF2153" s="12">
        <f>EE2153/G2153</f>
        <v>-1</v>
      </c>
      <c r="EG2153" s="4">
        <f>G2153-F2153</f>
        <v>70</v>
      </c>
    </row>
    <row r="2154" spans="1:137" x14ac:dyDescent="0.3">
      <c r="A2154">
        <v>2153</v>
      </c>
      <c r="B2154" t="s">
        <v>6010</v>
      </c>
      <c r="C2154" t="s">
        <v>4417</v>
      </c>
      <c r="D2154" t="str">
        <f>VLOOKUP(C2154,Sheet1!$A$2:$B$3197,2,FALSE)</f>
        <v>인터넷과카탈로그소매</v>
      </c>
      <c r="E2154">
        <v>2280</v>
      </c>
      <c r="F2154">
        <v>4875</v>
      </c>
      <c r="G2154" s="7">
        <v>5140</v>
      </c>
      <c r="H2154" t="s">
        <v>2069</v>
      </c>
      <c r="I2154" s="7">
        <f>VALUE(LEFT(H2154,FIND("/",H2154)-1)) + VALUE(MID(H2154,FIND("/",H2154)+1,LEN(H2154)))</f>
        <v>81189163</v>
      </c>
      <c r="J2154" s="1">
        <v>64034</v>
      </c>
      <c r="K2154" s="1">
        <f>G2154*I2154/(10^8)</f>
        <v>4173.1229782</v>
      </c>
      <c r="L2154" s="1">
        <v>38458</v>
      </c>
      <c r="M2154" s="1">
        <v>35415</v>
      </c>
      <c r="N2154" s="1">
        <v>34409</v>
      </c>
      <c r="O2154" s="1">
        <v>34123</v>
      </c>
      <c r="P2154" s="1">
        <v>31692</v>
      </c>
      <c r="Q2154" s="1">
        <v>33394</v>
      </c>
      <c r="R2154" s="1">
        <v>35083</v>
      </c>
      <c r="S2154" s="1">
        <v>36748</v>
      </c>
      <c r="T2154">
        <v>495</v>
      </c>
      <c r="U2154">
        <v>298</v>
      </c>
      <c r="V2154">
        <v>200</v>
      </c>
      <c r="W2154">
        <v>452</v>
      </c>
      <c r="X2154">
        <v>-112</v>
      </c>
      <c r="Y2154">
        <v>-61</v>
      </c>
      <c r="Z2154">
        <v>340</v>
      </c>
      <c r="AA2154">
        <v>512</v>
      </c>
      <c r="AB2154">
        <v>-390</v>
      </c>
      <c r="AC2154">
        <v>-636</v>
      </c>
      <c r="AD2154">
        <v>-42</v>
      </c>
      <c r="AE2154">
        <v>65</v>
      </c>
      <c r="AF2154">
        <v>-258</v>
      </c>
      <c r="AG2154">
        <v>-95</v>
      </c>
      <c r="AH2154">
        <v>200</v>
      </c>
      <c r="AI2154">
        <v>327</v>
      </c>
      <c r="AJ2154" s="1">
        <v>20735</v>
      </c>
      <c r="AK2154" s="1">
        <v>18045</v>
      </c>
      <c r="AL2154" s="1">
        <v>18097</v>
      </c>
      <c r="AM2154" s="1">
        <v>17801</v>
      </c>
      <c r="AN2154" s="1">
        <v>16029</v>
      </c>
      <c r="AO2154" s="1">
        <v>16211</v>
      </c>
      <c r="AP2154" s="1">
        <v>16864</v>
      </c>
      <c r="AQ2154" s="1">
        <v>17637</v>
      </c>
      <c r="AR2154" s="1">
        <v>12332</v>
      </c>
      <c r="AS2154" s="1">
        <v>10622</v>
      </c>
      <c r="AT2154" s="1">
        <v>10952</v>
      </c>
      <c r="AU2154" s="1">
        <v>11105</v>
      </c>
      <c r="AV2154" s="1">
        <v>9931</v>
      </c>
      <c r="AW2154" s="1">
        <v>10224</v>
      </c>
      <c r="AX2154" s="1">
        <v>10692</v>
      </c>
      <c r="AY2154" s="1">
        <v>11154</v>
      </c>
      <c r="AZ2154" s="1">
        <v>8403</v>
      </c>
      <c r="BA2154" s="1">
        <v>7423</v>
      </c>
      <c r="BB2154" s="1">
        <v>7145</v>
      </c>
      <c r="BC2154" s="1">
        <v>6696</v>
      </c>
      <c r="BD2154" s="1">
        <v>6098</v>
      </c>
      <c r="BE2154" s="1">
        <v>5987</v>
      </c>
      <c r="BF2154" s="1">
        <v>6172</v>
      </c>
      <c r="BG2154" s="1">
        <v>6483</v>
      </c>
      <c r="BH2154" s="1">
        <v>3869</v>
      </c>
      <c r="BI2154" s="1">
        <v>3161</v>
      </c>
      <c r="BJ2154" s="1">
        <v>3038</v>
      </c>
      <c r="BK2154" s="1">
        <v>2926</v>
      </c>
      <c r="BL2154" s="1">
        <v>2983</v>
      </c>
      <c r="BM2154" s="1">
        <v>2830</v>
      </c>
      <c r="BN2154" s="1">
        <v>2979</v>
      </c>
      <c r="BO2154" s="1">
        <v>3228</v>
      </c>
      <c r="BP2154">
        <v>304</v>
      </c>
      <c r="BQ2154">
        <v>304</v>
      </c>
      <c r="BR2154">
        <v>304</v>
      </c>
      <c r="BS2154">
        <v>304</v>
      </c>
      <c r="BT2154">
        <v>418</v>
      </c>
      <c r="BU2154">
        <v>418</v>
      </c>
      <c r="BV2154">
        <v>418</v>
      </c>
      <c r="BW2154">
        <v>418</v>
      </c>
      <c r="BX2154">
        <v>-1.87</v>
      </c>
      <c r="BY2154">
        <v>-3.28</v>
      </c>
      <c r="BZ2154">
        <v>-0.23</v>
      </c>
      <c r="CA2154">
        <v>0.36</v>
      </c>
      <c r="CB2154">
        <v>-1.53</v>
      </c>
      <c r="CC2154">
        <v>-0.59</v>
      </c>
      <c r="CD2154">
        <v>1.21</v>
      </c>
      <c r="CE2154">
        <v>1.9</v>
      </c>
      <c r="CF2154">
        <v>-14.59</v>
      </c>
      <c r="CG2154">
        <v>-20.37</v>
      </c>
      <c r="CH2154">
        <v>-2.8</v>
      </c>
      <c r="CI2154">
        <v>-1.6</v>
      </c>
      <c r="CJ2154">
        <v>-10.72</v>
      </c>
      <c r="CK2154">
        <v>-4.75</v>
      </c>
      <c r="CL2154">
        <v>5.65</v>
      </c>
      <c r="CM2154">
        <v>8.5399999999999991</v>
      </c>
      <c r="CN2154" s="1">
        <v>-1034</v>
      </c>
      <c r="CO2154" s="1">
        <v>-1223</v>
      </c>
      <c r="CP2154">
        <v>-148</v>
      </c>
      <c r="CQ2154">
        <v>-81</v>
      </c>
      <c r="CR2154">
        <v>-454</v>
      </c>
      <c r="CS2154">
        <v>-170</v>
      </c>
      <c r="CT2154">
        <v>202</v>
      </c>
      <c r="CU2154">
        <v>326</v>
      </c>
      <c r="CV2154" t="s">
        <v>2</v>
      </c>
      <c r="CW2154" t="s">
        <v>2</v>
      </c>
      <c r="CX2154" t="s">
        <v>2</v>
      </c>
      <c r="CY2154" t="s">
        <v>2</v>
      </c>
      <c r="CZ2154" t="s">
        <v>2</v>
      </c>
      <c r="DA2154" t="s">
        <v>2</v>
      </c>
      <c r="DB2154">
        <v>25.45</v>
      </c>
      <c r="DC2154">
        <v>15.75</v>
      </c>
      <c r="DD2154">
        <v>0.74</v>
      </c>
      <c r="DE2154">
        <v>0.7</v>
      </c>
      <c r="DF2154">
        <v>0.43</v>
      </c>
      <c r="DG2154">
        <v>0.4</v>
      </c>
      <c r="DH2154">
        <v>0.55000000000000004</v>
      </c>
      <c r="DI2154">
        <v>1.37</v>
      </c>
      <c r="DJ2154">
        <v>1.31</v>
      </c>
      <c r="DK2154">
        <v>1.21</v>
      </c>
      <c r="DL2154" s="6">
        <f>(CM2154*3+CL2154*2+CK2154)/6</f>
        <v>5.3616666666666672</v>
      </c>
      <c r="DM2154">
        <f>BH2154+(BH2154*(CG2154-8.25)/8.25)</f>
        <v>-9552.9127272727274</v>
      </c>
      <c r="DN2154">
        <f>BI2154+(BI2154*(CH2154-8.25)/8.25)</f>
        <v>-1072.8242424242426</v>
      </c>
      <c r="DO2154">
        <f>BJ2154+(BJ2154*(CI2154-8.25)/8.25)</f>
        <v>-589.18787878787862</v>
      </c>
      <c r="DP2154">
        <f>BK2154+(BK2154*(CJ2154-8.25)/8.25)</f>
        <v>-3802.0266666666657</v>
      </c>
      <c r="DQ2154">
        <f>BL2154+(BL2154*(CK2154-8.25)/8.25)</f>
        <v>-1717.484848484848</v>
      </c>
      <c r="DR2154">
        <f>BM2154+(BM2154*(CL2154-8.25)/8.25)</f>
        <v>1938.1212121212122</v>
      </c>
      <c r="DS2154">
        <f>BN2154+(BN2154*(CM2154-8.25)/8.25)</f>
        <v>3083.7163636363634</v>
      </c>
      <c r="DT2154" s="8">
        <f>DM2154*10^8/$I2154</f>
        <v>-11766.241175897732</v>
      </c>
      <c r="DU2154" s="8">
        <f>DN2154*10^8/$I2154</f>
        <v>-1321.3884744990444</v>
      </c>
      <c r="DV2154" s="8">
        <f>DO2154*10^8/$I2154</f>
        <v>-725.69768798808616</v>
      </c>
      <c r="DW2154" s="8">
        <f>DP2154*10^8/$I2154</f>
        <v>-4682.9238363581426</v>
      </c>
      <c r="DX2154" s="8">
        <f>DQ2154*10^8/$I2154</f>
        <v>-2115.4114478121273</v>
      </c>
      <c r="DY2154" s="8">
        <f>DR2154*10^8/$I2154</f>
        <v>2387.1673761696647</v>
      </c>
      <c r="DZ2154" s="8">
        <f>DS2154*10^8/$I2154</f>
        <v>3798.1871590871847</v>
      </c>
      <c r="EA2154" s="8">
        <f>DT2154*10^8/$I2154</f>
        <v>-14492.378959366451</v>
      </c>
      <c r="EB2154" s="8">
        <f>DZ2154*0.8</f>
        <v>3038.549727269748</v>
      </c>
      <c r="EC2154" s="10">
        <f>G2154-E2154</f>
        <v>2860</v>
      </c>
      <c r="ED2154" s="4">
        <f>EC2154/E2154*100</f>
        <v>125.43859649122805</v>
      </c>
      <c r="EE2154" s="4">
        <f>DY2154-G2154</f>
        <v>-2752.8326238303353</v>
      </c>
      <c r="EF2154" s="12">
        <f>EE2154/G2154</f>
        <v>-0.5355705493833337</v>
      </c>
      <c r="EG2154" s="4">
        <f>G2154-F2154</f>
        <v>265</v>
      </c>
    </row>
    <row r="2155" spans="1:137" x14ac:dyDescent="0.3">
      <c r="A2155">
        <v>2154</v>
      </c>
      <c r="B2155" t="s">
        <v>6670</v>
      </c>
      <c r="C2155" t="s">
        <v>4418</v>
      </c>
      <c r="D2155" t="str">
        <f>VLOOKUP(C2155,Sheet1!$A$2:$B$3197,2,FALSE)</f>
        <v>철강</v>
      </c>
      <c r="E2155">
        <v>3435</v>
      </c>
      <c r="F2155">
        <v>3950</v>
      </c>
      <c r="G2155" s="7">
        <v>3925</v>
      </c>
      <c r="H2155" t="s">
        <v>2070</v>
      </c>
      <c r="I2155" s="7">
        <f>VALUE(LEFT(H2155,FIND("/",H2155)-1)) + VALUE(MID(H2155,FIND("/",H2155)+1,LEN(H2155)))</f>
        <v>54244482</v>
      </c>
      <c r="J2155">
        <v>0</v>
      </c>
      <c r="K2155" s="1">
        <f>G2155*I2155/(10^8)</f>
        <v>2129.0959185000002</v>
      </c>
      <c r="L2155" s="1">
        <v>7549</v>
      </c>
      <c r="M2155" s="1">
        <v>7844</v>
      </c>
      <c r="N2155" s="1">
        <v>7578</v>
      </c>
      <c r="O2155" s="1">
        <v>6737</v>
      </c>
      <c r="P2155" s="1">
        <v>5782</v>
      </c>
      <c r="Q2155" s="3"/>
      <c r="R2155" s="3"/>
      <c r="S2155" s="3"/>
      <c r="T2155">
        <v>505</v>
      </c>
      <c r="U2155">
        <v>384</v>
      </c>
      <c r="V2155">
        <v>148</v>
      </c>
      <c r="W2155">
        <v>329</v>
      </c>
      <c r="X2155">
        <v>185</v>
      </c>
      <c r="Y2155" s="3"/>
      <c r="Z2155" s="3"/>
      <c r="AA2155" s="3"/>
      <c r="AB2155">
        <v>304</v>
      </c>
      <c r="AC2155">
        <v>228</v>
      </c>
      <c r="AD2155">
        <v>20</v>
      </c>
      <c r="AE2155">
        <v>181</v>
      </c>
      <c r="AF2155">
        <v>81</v>
      </c>
      <c r="AG2155" s="3"/>
      <c r="AH2155" s="3"/>
      <c r="AI2155" s="3"/>
      <c r="AJ2155" s="1">
        <v>8360</v>
      </c>
      <c r="AK2155" s="1">
        <v>8270</v>
      </c>
      <c r="AL2155" s="1">
        <v>7816</v>
      </c>
      <c r="AM2155" s="1">
        <v>7529</v>
      </c>
      <c r="AN2155" s="1">
        <v>7417</v>
      </c>
      <c r="AO2155" s="3"/>
      <c r="AP2155" s="3"/>
      <c r="AQ2155" s="3"/>
      <c r="AR2155" s="1">
        <v>3215</v>
      </c>
      <c r="AS2155" s="1">
        <v>3020</v>
      </c>
      <c r="AT2155" s="1">
        <v>2605</v>
      </c>
      <c r="AU2155" s="1">
        <v>2231</v>
      </c>
      <c r="AV2155" s="1">
        <v>2114</v>
      </c>
      <c r="AW2155" s="3"/>
      <c r="AX2155" s="3"/>
      <c r="AY2155" s="3"/>
      <c r="AZ2155" s="1">
        <v>5144</v>
      </c>
      <c r="BA2155" s="1">
        <v>5250</v>
      </c>
      <c r="BB2155" s="1">
        <v>5211</v>
      </c>
      <c r="BC2155" s="1">
        <v>5298</v>
      </c>
      <c r="BD2155" s="1">
        <v>5303</v>
      </c>
      <c r="BE2155" s="3"/>
      <c r="BF2155" s="3"/>
      <c r="BG2155" s="3"/>
      <c r="BH2155" s="1">
        <v>3586</v>
      </c>
      <c r="BI2155" s="1">
        <v>3700</v>
      </c>
      <c r="BJ2155" s="1">
        <v>3759</v>
      </c>
      <c r="BK2155" s="1">
        <v>3826</v>
      </c>
      <c r="BL2155" s="1">
        <v>3840</v>
      </c>
      <c r="BM2155" s="3"/>
      <c r="BN2155" s="3"/>
      <c r="BO2155" s="3"/>
      <c r="BP2155">
        <v>542</v>
      </c>
      <c r="BQ2155">
        <v>542</v>
      </c>
      <c r="BR2155">
        <v>542</v>
      </c>
      <c r="BS2155">
        <v>542</v>
      </c>
      <c r="BT2155">
        <v>542</v>
      </c>
      <c r="BU2155" s="3"/>
      <c r="BV2155" s="3"/>
      <c r="BW2155" s="3"/>
      <c r="BX2155">
        <v>3.74</v>
      </c>
      <c r="BY2155">
        <v>2.74</v>
      </c>
      <c r="BZ2155">
        <v>0.25</v>
      </c>
      <c r="CA2155">
        <v>2.36</v>
      </c>
      <c r="CB2155">
        <v>1.0900000000000001</v>
      </c>
      <c r="CC2155" s="3"/>
      <c r="CD2155" s="3"/>
      <c r="CE2155" s="3"/>
      <c r="CF2155">
        <v>6.56</v>
      </c>
      <c r="CG2155">
        <v>5.41</v>
      </c>
      <c r="CH2155">
        <v>2.82</v>
      </c>
      <c r="CI2155">
        <v>3.58</v>
      </c>
      <c r="CJ2155">
        <v>1.71</v>
      </c>
      <c r="CK2155" s="3"/>
      <c r="CL2155" s="3"/>
      <c r="CM2155" s="3"/>
      <c r="CN2155">
        <v>419</v>
      </c>
      <c r="CO2155">
        <v>364</v>
      </c>
      <c r="CP2155">
        <v>194</v>
      </c>
      <c r="CQ2155">
        <v>250</v>
      </c>
      <c r="CR2155">
        <v>121</v>
      </c>
      <c r="CS2155" s="3"/>
      <c r="CT2155" s="3"/>
      <c r="CU2155" s="3"/>
      <c r="CV2155">
        <v>10.89</v>
      </c>
      <c r="CW2155">
        <v>10.82</v>
      </c>
      <c r="CX2155">
        <v>12.6</v>
      </c>
      <c r="CY2155">
        <v>10.38</v>
      </c>
      <c r="CZ2155">
        <v>28.15</v>
      </c>
      <c r="DA2155" s="3"/>
      <c r="DB2155" s="3"/>
      <c r="DC2155" s="3"/>
      <c r="DD2155">
        <v>0.66</v>
      </c>
      <c r="DE2155">
        <v>0.56000000000000005</v>
      </c>
      <c r="DF2155">
        <v>0.34</v>
      </c>
      <c r="DG2155">
        <v>0.36</v>
      </c>
      <c r="DH2155">
        <v>0.46</v>
      </c>
      <c r="DI2155" s="3"/>
      <c r="DJ2155" s="3"/>
      <c r="DK2155" s="3"/>
      <c r="DL2155" s="6">
        <f>(CM2155*3+CL2155*2+CK2155)/6</f>
        <v>0</v>
      </c>
      <c r="DM2155">
        <f>BH2155+(BH2155*(CG2155-8.25)/8.25)</f>
        <v>2351.5466666666666</v>
      </c>
      <c r="DN2155">
        <f>BI2155+(BI2155*(CH2155-8.25)/8.25)</f>
        <v>1264.7272727272725</v>
      </c>
      <c r="DO2155">
        <f>BJ2155+(BJ2155*(CI2155-8.25)/8.25)</f>
        <v>1631.1781818181821</v>
      </c>
      <c r="DP2155">
        <f>BK2155+(BK2155*(CJ2155-8.25)/8.25)</f>
        <v>793.02545454545452</v>
      </c>
      <c r="DQ2155">
        <f>BL2155+(BL2155*(CK2155-8.25)/8.25)</f>
        <v>0</v>
      </c>
      <c r="DR2155">
        <f>BM2155+(BM2155*(CL2155-8.25)/8.25)</f>
        <v>0</v>
      </c>
      <c r="DS2155">
        <f>BN2155+(BN2155*(CM2155-8.25)/8.25)</f>
        <v>0</v>
      </c>
      <c r="DT2155" s="8">
        <f>DM2155*10^8/$I2155</f>
        <v>4335.0891739857825</v>
      </c>
      <c r="DU2155" s="8">
        <f>DN2155*10^8/$I2155</f>
        <v>2331.5316620172953</v>
      </c>
      <c r="DV2155" s="8">
        <f>DO2155*10^8/$I2155</f>
        <v>3007.0859222476897</v>
      </c>
      <c r="DW2155" s="8">
        <f>DP2155*10^8/$I2155</f>
        <v>1461.946773766693</v>
      </c>
      <c r="DX2155" s="8">
        <f>DQ2155*10^8/$I2155</f>
        <v>0</v>
      </c>
      <c r="DY2155" s="8">
        <f>DR2155*10^8/$I2155</f>
        <v>0</v>
      </c>
      <c r="DZ2155" s="8">
        <f>DS2155*10^8/$I2155</f>
        <v>0</v>
      </c>
      <c r="EA2155" s="8">
        <f>DT2155*10^8/$I2155</f>
        <v>7991.7606623762813</v>
      </c>
      <c r="EB2155" s="8">
        <f>DZ2155*0.8</f>
        <v>0</v>
      </c>
      <c r="EC2155" s="10">
        <f>G2155-E2155</f>
        <v>490</v>
      </c>
      <c r="ED2155" s="4">
        <f>EC2155/E2155*100</f>
        <v>14.264919941775837</v>
      </c>
      <c r="EE2155" s="4">
        <f>DY2155-G2155</f>
        <v>-3925</v>
      </c>
      <c r="EF2155" s="12">
        <f>EE2155/G2155</f>
        <v>-1</v>
      </c>
      <c r="EG2155" s="4">
        <f>G2155-F2155</f>
        <v>-25</v>
      </c>
    </row>
    <row r="2156" spans="1:137" x14ac:dyDescent="0.3">
      <c r="A2156">
        <v>2155</v>
      </c>
      <c r="B2156" t="s">
        <v>7337</v>
      </c>
      <c r="C2156" t="s">
        <v>4419</v>
      </c>
      <c r="D2156" t="str">
        <f>VLOOKUP(C2156,Sheet1!$A$2:$B$3197,2,FALSE)</f>
        <v>식품</v>
      </c>
      <c r="E2156">
        <v>8280</v>
      </c>
      <c r="F2156">
        <v>11700</v>
      </c>
      <c r="G2156" s="7">
        <v>11100</v>
      </c>
      <c r="H2156" t="s">
        <v>2071</v>
      </c>
      <c r="I2156" s="7">
        <f>VALUE(LEFT(H2156,FIND("/",H2156)-1)) + VALUE(MID(H2156,FIND("/",H2156)+1,LEN(H2156)))</f>
        <v>13718304</v>
      </c>
      <c r="J2156" s="1">
        <v>363430</v>
      </c>
      <c r="K2156" s="1">
        <f>G2156*I2156/(10^8)</f>
        <v>1522.7317439999999</v>
      </c>
      <c r="L2156" s="1">
        <v>16222</v>
      </c>
      <c r="M2156" s="1">
        <v>14936</v>
      </c>
      <c r="N2156" s="1">
        <v>14908</v>
      </c>
      <c r="O2156" s="1">
        <v>15908</v>
      </c>
      <c r="P2156" s="1">
        <v>16617</v>
      </c>
      <c r="Q2156" s="3"/>
      <c r="R2156" s="3"/>
      <c r="S2156" s="3"/>
      <c r="T2156">
        <v>596</v>
      </c>
      <c r="U2156">
        <v>631</v>
      </c>
      <c r="V2156">
        <v>670</v>
      </c>
      <c r="W2156">
        <v>844</v>
      </c>
      <c r="X2156">
        <v>834</v>
      </c>
      <c r="Y2156" s="3"/>
      <c r="Z2156" s="3"/>
      <c r="AA2156" s="3"/>
      <c r="AB2156">
        <v>337</v>
      </c>
      <c r="AC2156">
        <v>196</v>
      </c>
      <c r="AD2156">
        <v>630</v>
      </c>
      <c r="AE2156">
        <v>672</v>
      </c>
      <c r="AF2156">
        <v>413</v>
      </c>
      <c r="AG2156" s="3"/>
      <c r="AH2156" s="3"/>
      <c r="AI2156" s="3"/>
      <c r="AJ2156" s="1">
        <v>8856</v>
      </c>
      <c r="AK2156" s="1">
        <v>8871</v>
      </c>
      <c r="AL2156" s="1">
        <v>8489</v>
      </c>
      <c r="AM2156" s="1">
        <v>9565</v>
      </c>
      <c r="AN2156" s="1">
        <v>10168</v>
      </c>
      <c r="AO2156" s="3"/>
      <c r="AP2156" s="3"/>
      <c r="AQ2156" s="3"/>
      <c r="AR2156" s="1">
        <v>4512</v>
      </c>
      <c r="AS2156" s="1">
        <v>4166</v>
      </c>
      <c r="AT2156" s="1">
        <v>3329</v>
      </c>
      <c r="AU2156" s="1">
        <v>3826</v>
      </c>
      <c r="AV2156" s="1">
        <v>4278</v>
      </c>
      <c r="AW2156" s="3"/>
      <c r="AX2156" s="3"/>
      <c r="AY2156" s="3"/>
      <c r="AZ2156" s="1">
        <v>4344</v>
      </c>
      <c r="BA2156" s="1">
        <v>4704</v>
      </c>
      <c r="BB2156" s="1">
        <v>5161</v>
      </c>
      <c r="BC2156" s="1">
        <v>5738</v>
      </c>
      <c r="BD2156" s="1">
        <v>5890</v>
      </c>
      <c r="BE2156" s="3"/>
      <c r="BF2156" s="3"/>
      <c r="BG2156" s="3"/>
      <c r="BH2156" s="1">
        <v>3996</v>
      </c>
      <c r="BI2156" s="1">
        <v>2525</v>
      </c>
      <c r="BJ2156" s="1">
        <v>2727</v>
      </c>
      <c r="BK2156" s="1">
        <v>2913</v>
      </c>
      <c r="BL2156" s="1">
        <v>2870</v>
      </c>
      <c r="BM2156" s="3"/>
      <c r="BN2156" s="3"/>
      <c r="BO2156" s="3"/>
      <c r="BP2156">
        <v>68</v>
      </c>
      <c r="BQ2156">
        <v>69</v>
      </c>
      <c r="BR2156">
        <v>69</v>
      </c>
      <c r="BS2156">
        <v>69</v>
      </c>
      <c r="BT2156">
        <v>69</v>
      </c>
      <c r="BU2156" s="3"/>
      <c r="BV2156" s="3"/>
      <c r="BW2156" s="3"/>
      <c r="BX2156">
        <v>3.91</v>
      </c>
      <c r="BY2156">
        <v>2.21</v>
      </c>
      <c r="BZ2156">
        <v>7.26</v>
      </c>
      <c r="CA2156">
        <v>7.45</v>
      </c>
      <c r="CB2156">
        <v>4.18</v>
      </c>
      <c r="CC2156" s="3"/>
      <c r="CD2156" s="3"/>
      <c r="CE2156" s="3"/>
      <c r="CF2156">
        <v>10.51</v>
      </c>
      <c r="CG2156">
        <v>0.18</v>
      </c>
      <c r="CH2156">
        <v>9.68</v>
      </c>
      <c r="CI2156">
        <v>8.01</v>
      </c>
      <c r="CJ2156">
        <v>0.68</v>
      </c>
      <c r="CK2156" s="3"/>
      <c r="CL2156" s="3"/>
      <c r="CM2156" s="3"/>
      <c r="CN2156" s="1">
        <v>2964</v>
      </c>
      <c r="CO2156">
        <v>58</v>
      </c>
      <c r="CP2156" s="1">
        <v>1852</v>
      </c>
      <c r="CQ2156" s="1">
        <v>1646</v>
      </c>
      <c r="CR2156">
        <v>144</v>
      </c>
      <c r="CS2156" s="3"/>
      <c r="CT2156" s="3"/>
      <c r="CU2156" s="3"/>
      <c r="CV2156">
        <v>6.71</v>
      </c>
      <c r="CW2156">
        <v>267.82</v>
      </c>
      <c r="CX2156">
        <v>5.64</v>
      </c>
      <c r="CY2156">
        <v>6.44</v>
      </c>
      <c r="CZ2156">
        <v>58.79</v>
      </c>
      <c r="DA2156" s="3"/>
      <c r="DB2156" s="3"/>
      <c r="DC2156" s="3"/>
      <c r="DD2156">
        <v>0.64</v>
      </c>
      <c r="DE2156">
        <v>0.81</v>
      </c>
      <c r="DF2156">
        <v>0.5</v>
      </c>
      <c r="DG2156">
        <v>0.48</v>
      </c>
      <c r="DH2156">
        <v>0.38</v>
      </c>
      <c r="DI2156" s="3"/>
      <c r="DJ2156" s="3"/>
      <c r="DK2156" s="3"/>
      <c r="DL2156" s="6">
        <f>(CM2156*3+CL2156*2+CK2156)/6</f>
        <v>0</v>
      </c>
      <c r="DM2156">
        <f>BH2156+(BH2156*(CG2156-8.25)/8.25)</f>
        <v>87.185454545454377</v>
      </c>
      <c r="DN2156">
        <f>BI2156+(BI2156*(CH2156-8.25)/8.25)</f>
        <v>2962.6666666666665</v>
      </c>
      <c r="DO2156">
        <f>BJ2156+(BJ2156*(CI2156-8.25)/8.25)</f>
        <v>2647.6690909090908</v>
      </c>
      <c r="DP2156">
        <f>BK2156+(BK2156*(CJ2156-8.25)/8.25)</f>
        <v>240.10181818181809</v>
      </c>
      <c r="DQ2156">
        <f>BL2156+(BL2156*(CK2156-8.25)/8.25)</f>
        <v>0</v>
      </c>
      <c r="DR2156">
        <f>BM2156+(BM2156*(CL2156-8.25)/8.25)</f>
        <v>0</v>
      </c>
      <c r="DS2156">
        <f>BN2156+(BN2156*(CM2156-8.25)/8.25)</f>
        <v>0</v>
      </c>
      <c r="DT2156" s="8">
        <f>DM2156*10^8/$I2156</f>
        <v>635.54105919692677</v>
      </c>
      <c r="DU2156" s="8">
        <f>DN2156*10^8/$I2156</f>
        <v>21596.450017922525</v>
      </c>
      <c r="DV2156" s="8">
        <f>DO2156*10^8/$I2156</f>
        <v>19300.265476760764</v>
      </c>
      <c r="DW2156" s="8">
        <f>DP2156*10^8/$I2156</f>
        <v>1750.229606967582</v>
      </c>
      <c r="DX2156" s="8">
        <f>DQ2156*10^8/$I2156</f>
        <v>0</v>
      </c>
      <c r="DY2156" s="8">
        <f>DR2156*10^8/$I2156</f>
        <v>0</v>
      </c>
      <c r="DZ2156" s="8">
        <f>DS2156*10^8/$I2156</f>
        <v>0</v>
      </c>
      <c r="EA2156" s="8">
        <f>DT2156*10^8/$I2156</f>
        <v>4632.7961473730775</v>
      </c>
      <c r="EB2156" s="8">
        <f>DZ2156*0.8</f>
        <v>0</v>
      </c>
      <c r="EC2156" s="10">
        <f>G2156-E2156</f>
        <v>2820</v>
      </c>
      <c r="ED2156" s="4">
        <f>EC2156/E2156*100</f>
        <v>34.057971014492757</v>
      </c>
      <c r="EE2156" s="4">
        <f>DY2156-G2156</f>
        <v>-11100</v>
      </c>
      <c r="EF2156" s="12">
        <f>EE2156/G2156</f>
        <v>-1</v>
      </c>
      <c r="EG2156" s="4">
        <f>G2156-F2156</f>
        <v>-600</v>
      </c>
    </row>
    <row r="2157" spans="1:137" x14ac:dyDescent="0.3">
      <c r="A2157">
        <v>2156</v>
      </c>
      <c r="B2157" t="s">
        <v>7526</v>
      </c>
      <c r="C2157" t="s">
        <v>4420</v>
      </c>
      <c r="D2157" t="str">
        <f>VLOOKUP(C2157,Sheet1!$A$2:$B$3197,2,FALSE)</f>
        <v>부동산</v>
      </c>
      <c r="E2157">
        <v>12100</v>
      </c>
      <c r="F2157">
        <v>15100</v>
      </c>
      <c r="G2157" s="7">
        <v>15750</v>
      </c>
      <c r="H2157" t="s">
        <v>2072</v>
      </c>
      <c r="I2157" s="7">
        <f>VALUE(LEFT(H2157,FIND("/",H2157)-1)) + VALUE(MID(H2157,FIND("/",H2157)+1,LEN(H2157)))</f>
        <v>26356298</v>
      </c>
      <c r="J2157">
        <v>0</v>
      </c>
      <c r="K2157" s="1">
        <f>G2157*I2157/(10^8)</f>
        <v>4151.116935</v>
      </c>
      <c r="L2157">
        <v>121</v>
      </c>
      <c r="M2157">
        <v>122</v>
      </c>
      <c r="N2157">
        <v>149</v>
      </c>
      <c r="O2157">
        <v>203</v>
      </c>
      <c r="P2157" s="1">
        <v>4794</v>
      </c>
      <c r="Q2157" s="3"/>
      <c r="R2157" s="3"/>
      <c r="S2157" s="3"/>
      <c r="T2157">
        <v>24</v>
      </c>
      <c r="U2157">
        <v>24</v>
      </c>
      <c r="V2157">
        <v>27</v>
      </c>
      <c r="W2157">
        <v>52</v>
      </c>
      <c r="X2157">
        <v>231</v>
      </c>
      <c r="Y2157" s="3"/>
      <c r="Z2157" s="3"/>
      <c r="AA2157" s="3"/>
      <c r="AB2157">
        <v>63</v>
      </c>
      <c r="AC2157">
        <v>34</v>
      </c>
      <c r="AD2157">
        <v>8</v>
      </c>
      <c r="AE2157">
        <v>23</v>
      </c>
      <c r="AF2157" s="1">
        <v>3485</v>
      </c>
      <c r="AG2157" s="3"/>
      <c r="AH2157" s="3"/>
      <c r="AI2157" s="3"/>
      <c r="AJ2157" s="1">
        <v>1605</v>
      </c>
      <c r="AK2157" s="1">
        <v>1700</v>
      </c>
      <c r="AL2157" s="1">
        <v>1917</v>
      </c>
      <c r="AM2157" s="1">
        <v>2123</v>
      </c>
      <c r="AN2157" s="1">
        <v>12925</v>
      </c>
      <c r="AO2157" s="3"/>
      <c r="AP2157" s="3"/>
      <c r="AQ2157" s="3"/>
      <c r="AR2157">
        <v>193</v>
      </c>
      <c r="AS2157">
        <v>269</v>
      </c>
      <c r="AT2157">
        <v>492</v>
      </c>
      <c r="AU2157">
        <v>728</v>
      </c>
      <c r="AV2157" s="1">
        <v>6108</v>
      </c>
      <c r="AW2157" s="3"/>
      <c r="AX2157" s="3"/>
      <c r="AY2157" s="3"/>
      <c r="AZ2157" s="1">
        <v>1411</v>
      </c>
      <c r="BA2157" s="1">
        <v>1431</v>
      </c>
      <c r="BB2157" s="1">
        <v>1424</v>
      </c>
      <c r="BC2157" s="1">
        <v>1395</v>
      </c>
      <c r="BD2157" s="1">
        <v>6817</v>
      </c>
      <c r="BE2157" s="3"/>
      <c r="BF2157" s="3"/>
      <c r="BG2157" s="3"/>
      <c r="BH2157" s="1">
        <v>1411</v>
      </c>
      <c r="BI2157" s="1">
        <v>1431</v>
      </c>
      <c r="BJ2157" s="1">
        <v>1424</v>
      </c>
      <c r="BK2157" s="1">
        <v>1395</v>
      </c>
      <c r="BL2157" s="1">
        <v>6034</v>
      </c>
      <c r="BM2157" s="3"/>
      <c r="BN2157" s="3"/>
      <c r="BO2157" s="3"/>
      <c r="BP2157">
        <v>49</v>
      </c>
      <c r="BQ2157">
        <v>49</v>
      </c>
      <c r="BR2157">
        <v>49</v>
      </c>
      <c r="BS2157">
        <v>49</v>
      </c>
      <c r="BT2157">
        <v>91</v>
      </c>
      <c r="BU2157" s="3"/>
      <c r="BV2157" s="3"/>
      <c r="BW2157" s="3"/>
      <c r="BX2157">
        <v>4.04</v>
      </c>
      <c r="BY2157">
        <v>2.06</v>
      </c>
      <c r="BZ2157">
        <v>0.42</v>
      </c>
      <c r="CA2157">
        <v>1.1499999999999999</v>
      </c>
      <c r="CB2157">
        <v>46.32</v>
      </c>
      <c r="CC2157" s="3"/>
      <c r="CD2157" s="3"/>
      <c r="CE2157" s="3"/>
      <c r="CF2157">
        <v>4.53</v>
      </c>
      <c r="CG2157">
        <v>2.39</v>
      </c>
      <c r="CH2157">
        <v>0.53</v>
      </c>
      <c r="CI2157">
        <v>1.65</v>
      </c>
      <c r="CJ2157">
        <v>92.94</v>
      </c>
      <c r="CK2157" s="3"/>
      <c r="CL2157" s="3"/>
      <c r="CM2157" s="3"/>
      <c r="CN2157">
        <v>642</v>
      </c>
      <c r="CO2157">
        <v>348</v>
      </c>
      <c r="CP2157">
        <v>77</v>
      </c>
      <c r="CQ2157">
        <v>238</v>
      </c>
      <c r="CR2157" s="1">
        <v>24709</v>
      </c>
      <c r="CS2157" s="3"/>
      <c r="CT2157" s="3"/>
      <c r="CU2157" s="3"/>
      <c r="CV2157">
        <v>21.41</v>
      </c>
      <c r="CW2157">
        <v>35.25</v>
      </c>
      <c r="CX2157">
        <v>135.07</v>
      </c>
      <c r="CY2157">
        <v>42.91</v>
      </c>
      <c r="CZ2157">
        <v>0.49</v>
      </c>
      <c r="DA2157" s="3"/>
      <c r="DB2157" s="3"/>
      <c r="DC2157" s="3"/>
      <c r="DD2157">
        <v>0.95</v>
      </c>
      <c r="DE2157">
        <v>0.84</v>
      </c>
      <c r="DF2157">
        <v>0.72</v>
      </c>
      <c r="DG2157">
        <v>0.72</v>
      </c>
      <c r="DH2157">
        <v>0.36</v>
      </c>
      <c r="DI2157" s="3"/>
      <c r="DJ2157" s="3"/>
      <c r="DK2157" s="3"/>
      <c r="DL2157" s="6">
        <f>(CM2157*3+CL2157*2+CK2157)/6</f>
        <v>0</v>
      </c>
      <c r="DM2157">
        <f>BH2157+(BH2157*(CG2157-8.25)/8.25)</f>
        <v>408.76242424242434</v>
      </c>
      <c r="DN2157">
        <f>BI2157+(BI2157*(CH2157-8.25)/8.25)</f>
        <v>91.930909090909154</v>
      </c>
      <c r="DO2157">
        <f>BJ2157+(BJ2157*(CI2157-8.25)/8.25)</f>
        <v>284.79999999999995</v>
      </c>
      <c r="DP2157">
        <f>BK2157+(BK2157*(CJ2157-8.25)/8.25)</f>
        <v>15715.309090909092</v>
      </c>
      <c r="DQ2157">
        <f>BL2157+(BL2157*(CK2157-8.25)/8.25)</f>
        <v>0</v>
      </c>
      <c r="DR2157">
        <f>BM2157+(BM2157*(CL2157-8.25)/8.25)</f>
        <v>0</v>
      </c>
      <c r="DS2157">
        <f>BN2157+(BN2157*(CM2157-8.25)/8.25)</f>
        <v>0</v>
      </c>
      <c r="DT2157" s="8">
        <f>DM2157*10^8/$I2157</f>
        <v>1550.9098593528738</v>
      </c>
      <c r="DU2157" s="8">
        <f>DN2157*10^8/$I2157</f>
        <v>348.80053750685761</v>
      </c>
      <c r="DV2157" s="8">
        <f>DO2157*10^8/$I2157</f>
        <v>1080.5766424404519</v>
      </c>
      <c r="DW2157" s="8">
        <f>DP2157*10^8/$I2157</f>
        <v>59626.390211967904</v>
      </c>
      <c r="DX2157" s="8">
        <f>DQ2157*10^8/$I2157</f>
        <v>0</v>
      </c>
      <c r="DY2157" s="8">
        <f>DR2157*10^8/$I2157</f>
        <v>0</v>
      </c>
      <c r="DZ2157" s="8">
        <f>DS2157*10^8/$I2157</f>
        <v>0</v>
      </c>
      <c r="EA2157" s="8">
        <f>DT2157*10^8/$I2157</f>
        <v>5884.3994682139119</v>
      </c>
      <c r="EB2157" s="8">
        <f>DZ2157*0.8</f>
        <v>0</v>
      </c>
      <c r="EC2157" s="10">
        <f>G2157-E2157</f>
        <v>3650</v>
      </c>
      <c r="ED2157" s="4">
        <f>EC2157/E2157*100</f>
        <v>30.165289256198346</v>
      </c>
      <c r="EE2157" s="4">
        <f>DY2157-G2157</f>
        <v>-15750</v>
      </c>
      <c r="EF2157" s="12">
        <f>EE2157/G2157</f>
        <v>-1</v>
      </c>
      <c r="EG2157" s="4">
        <f>G2157-F2157</f>
        <v>650</v>
      </c>
    </row>
    <row r="2158" spans="1:137" x14ac:dyDescent="0.3">
      <c r="A2158">
        <v>2157</v>
      </c>
      <c r="B2158" t="s">
        <v>7799</v>
      </c>
      <c r="C2158" t="s">
        <v>4421</v>
      </c>
      <c r="D2158" t="str">
        <f>VLOOKUP(C2158,Sheet1!$A$2:$B$3197,2,FALSE)</f>
        <v>생물공학</v>
      </c>
      <c r="E2158">
        <v>54200</v>
      </c>
      <c r="F2158">
        <v>41800</v>
      </c>
      <c r="G2158" s="7">
        <v>41150</v>
      </c>
      <c r="H2158" t="s">
        <v>2073</v>
      </c>
      <c r="I2158" s="7">
        <f>VALUE(LEFT(H2158,FIND("/",H2158)-1)) + VALUE(MID(H2158,FIND("/",H2158)+1,LEN(H2158)))</f>
        <v>12681216</v>
      </c>
      <c r="J2158" s="1">
        <v>2350</v>
      </c>
      <c r="K2158" s="1">
        <f>G2158*I2158/(10^8)</f>
        <v>5218.3203839999996</v>
      </c>
      <c r="L2158">
        <v>285</v>
      </c>
      <c r="M2158">
        <v>195</v>
      </c>
      <c r="N2158">
        <v>296</v>
      </c>
      <c r="O2158">
        <v>379</v>
      </c>
      <c r="P2158">
        <v>408</v>
      </c>
      <c r="Q2158" s="3"/>
      <c r="R2158" s="3"/>
      <c r="S2158" s="3"/>
      <c r="T2158">
        <v>8</v>
      </c>
      <c r="U2158">
        <v>32</v>
      </c>
      <c r="V2158">
        <v>38</v>
      </c>
      <c r="W2158">
        <v>57</v>
      </c>
      <c r="X2158">
        <v>12</v>
      </c>
      <c r="Y2158" s="3"/>
      <c r="Z2158" s="3"/>
      <c r="AA2158" s="3"/>
      <c r="AB2158">
        <v>-1</v>
      </c>
      <c r="AC2158">
        <v>7</v>
      </c>
      <c r="AD2158">
        <v>139</v>
      </c>
      <c r="AE2158">
        <v>111</v>
      </c>
      <c r="AF2158">
        <v>20</v>
      </c>
      <c r="AG2158" s="3"/>
      <c r="AH2158" s="3"/>
      <c r="AI2158" s="3"/>
      <c r="AJ2158">
        <v>517</v>
      </c>
      <c r="AK2158" s="1">
        <v>1204</v>
      </c>
      <c r="AL2158" s="1">
        <v>1254</v>
      </c>
      <c r="AM2158" s="1">
        <v>1537</v>
      </c>
      <c r="AN2158" s="1">
        <v>1737</v>
      </c>
      <c r="AO2158" s="3"/>
      <c r="AP2158" s="3"/>
      <c r="AQ2158" s="3"/>
      <c r="AR2158">
        <v>126</v>
      </c>
      <c r="AS2158">
        <v>722</v>
      </c>
      <c r="AT2158">
        <v>579</v>
      </c>
      <c r="AU2158">
        <v>686</v>
      </c>
      <c r="AV2158">
        <v>724</v>
      </c>
      <c r="AW2158" s="3"/>
      <c r="AX2158" s="3"/>
      <c r="AY2158" s="3"/>
      <c r="AZ2158">
        <v>392</v>
      </c>
      <c r="BA2158">
        <v>482</v>
      </c>
      <c r="BB2158">
        <v>675</v>
      </c>
      <c r="BC2158">
        <v>851</v>
      </c>
      <c r="BD2158" s="1">
        <v>1013</v>
      </c>
      <c r="BE2158" s="3"/>
      <c r="BF2158" s="3"/>
      <c r="BG2158" s="3"/>
      <c r="BH2158">
        <v>392</v>
      </c>
      <c r="BI2158">
        <v>482</v>
      </c>
      <c r="BJ2158">
        <v>671</v>
      </c>
      <c r="BK2158">
        <v>846</v>
      </c>
      <c r="BL2158" s="1">
        <v>1008</v>
      </c>
      <c r="BM2158" s="3"/>
      <c r="BN2158" s="3"/>
      <c r="BO2158" s="3"/>
      <c r="BP2158">
        <v>58</v>
      </c>
      <c r="BQ2158">
        <v>58</v>
      </c>
      <c r="BR2158">
        <v>59</v>
      </c>
      <c r="BS2158">
        <v>61</v>
      </c>
      <c r="BT2158">
        <v>63</v>
      </c>
      <c r="BU2158" s="3"/>
      <c r="BV2158" s="3"/>
      <c r="BW2158" s="3"/>
      <c r="BX2158">
        <v>-0.18</v>
      </c>
      <c r="BY2158">
        <v>0.83</v>
      </c>
      <c r="BZ2158">
        <v>11.32</v>
      </c>
      <c r="CA2158">
        <v>7.92</v>
      </c>
      <c r="CB2158">
        <v>1.23</v>
      </c>
      <c r="CC2158" s="3"/>
      <c r="CD2158" s="3"/>
      <c r="CE2158" s="3"/>
      <c r="CF2158">
        <v>-0.24</v>
      </c>
      <c r="CG2158">
        <v>1.64</v>
      </c>
      <c r="CH2158">
        <v>24.18</v>
      </c>
      <c r="CI2158">
        <v>14.52</v>
      </c>
      <c r="CJ2158">
        <v>2.14</v>
      </c>
      <c r="CK2158" s="3"/>
      <c r="CL2158" s="3"/>
      <c r="CM2158" s="3"/>
      <c r="CN2158">
        <v>-8</v>
      </c>
      <c r="CO2158">
        <v>61</v>
      </c>
      <c r="CP2158" s="1">
        <v>1176</v>
      </c>
      <c r="CQ2158">
        <v>910</v>
      </c>
      <c r="CR2158">
        <v>159</v>
      </c>
      <c r="CS2158" s="3"/>
      <c r="CT2158" s="3"/>
      <c r="CU2158" s="3"/>
      <c r="CV2158" t="s">
        <v>2</v>
      </c>
      <c r="CW2158">
        <v>793.43</v>
      </c>
      <c r="CX2158">
        <v>42.95</v>
      </c>
      <c r="CY2158">
        <v>51.61</v>
      </c>
      <c r="CZ2158">
        <v>322.13</v>
      </c>
      <c r="DA2158" s="3"/>
      <c r="DB2158" s="3"/>
      <c r="DC2158" s="3"/>
      <c r="DD2158">
        <v>8.07</v>
      </c>
      <c r="DE2158">
        <v>11.77</v>
      </c>
      <c r="DF2158">
        <v>8.89</v>
      </c>
      <c r="DG2158">
        <v>6.55</v>
      </c>
      <c r="DH2158">
        <v>6.21</v>
      </c>
      <c r="DI2158" s="3"/>
      <c r="DJ2158" s="3"/>
      <c r="DK2158" s="3"/>
      <c r="DL2158" s="6">
        <f>(CM2158*3+CL2158*2+CK2158)/6</f>
        <v>0</v>
      </c>
      <c r="DM2158">
        <f>BH2158+(BH2158*(CG2158-8.25)/8.25)</f>
        <v>77.92484848484844</v>
      </c>
      <c r="DN2158">
        <f>BI2158+(BI2158*(CH2158-8.25)/8.25)</f>
        <v>1412.6981818181819</v>
      </c>
      <c r="DO2158">
        <f>BJ2158+(BJ2158*(CI2158-8.25)/8.25)</f>
        <v>1180.96</v>
      </c>
      <c r="DP2158">
        <f>BK2158+(BK2158*(CJ2158-8.25)/8.25)</f>
        <v>219.44727272727278</v>
      </c>
      <c r="DQ2158">
        <f>BL2158+(BL2158*(CK2158-8.25)/8.25)</f>
        <v>0</v>
      </c>
      <c r="DR2158">
        <f>BM2158+(BM2158*(CL2158-8.25)/8.25)</f>
        <v>0</v>
      </c>
      <c r="DS2158">
        <f>BN2158+(BN2158*(CM2158-8.25)/8.25)</f>
        <v>0</v>
      </c>
      <c r="DT2158" s="8">
        <f>DM2158*10^8/$I2158</f>
        <v>614.49034922872102</v>
      </c>
      <c r="DU2158" s="8">
        <f>DN2158*10^8/$I2158</f>
        <v>11140.084529891943</v>
      </c>
      <c r="DV2158" s="8">
        <f>DO2158*10^8/$I2158</f>
        <v>9312.6715923772608</v>
      </c>
      <c r="DW2158" s="8">
        <f>DP2158*10^8/$I2158</f>
        <v>1730.4907725510925</v>
      </c>
      <c r="DX2158" s="8">
        <f>DQ2158*10^8/$I2158</f>
        <v>0</v>
      </c>
      <c r="DY2158" s="8">
        <f>DR2158*10^8/$I2158</f>
        <v>0</v>
      </c>
      <c r="DZ2158" s="8">
        <f>DS2158*10^8/$I2158</f>
        <v>0</v>
      </c>
      <c r="EA2158" s="8">
        <f>DT2158*10^8/$I2158</f>
        <v>4845.6737053348907</v>
      </c>
      <c r="EB2158" s="8">
        <f>DZ2158*0.8</f>
        <v>0</v>
      </c>
      <c r="EC2158" s="10">
        <f>G2158-E2158</f>
        <v>-13050</v>
      </c>
      <c r="ED2158" s="4">
        <f>EC2158/E2158*100</f>
        <v>-24.077490774907748</v>
      </c>
      <c r="EE2158" s="4">
        <f>DY2158-G2158</f>
        <v>-41150</v>
      </c>
      <c r="EF2158" s="12">
        <f>EE2158/G2158</f>
        <v>-1</v>
      </c>
      <c r="EG2158" s="4">
        <f>G2158-F2158</f>
        <v>-650</v>
      </c>
    </row>
    <row r="2159" spans="1:137" x14ac:dyDescent="0.3">
      <c r="A2159">
        <v>2158</v>
      </c>
      <c r="B2159" t="s">
        <v>6112</v>
      </c>
      <c r="C2159" t="s">
        <v>4422</v>
      </c>
      <c r="D2159" t="str">
        <f>VLOOKUP(C2159,Sheet1!$A$2:$B$3197,2,FALSE)</f>
        <v>기계</v>
      </c>
      <c r="E2159" t="e">
        <v>#N/A</v>
      </c>
      <c r="F2159">
        <v>370</v>
      </c>
      <c r="G2159" s="7">
        <v>370</v>
      </c>
      <c r="H2159" t="s">
        <v>2074</v>
      </c>
      <c r="I2159" s="7">
        <f>VALUE(LEFT(H2159,FIND("/",H2159)-1)) + VALUE(MID(H2159,FIND("/",H2159)+1,LEN(H2159)))</f>
        <v>73956044</v>
      </c>
      <c r="J2159" s="1">
        <v>1672240</v>
      </c>
      <c r="K2159" s="1">
        <f>G2159*I2159/(10^8)</f>
        <v>273.63736280000001</v>
      </c>
      <c r="L2159">
        <v>311</v>
      </c>
      <c r="M2159">
        <v>332</v>
      </c>
      <c r="N2159">
        <v>276</v>
      </c>
      <c r="O2159">
        <v>265</v>
      </c>
      <c r="P2159">
        <v>181</v>
      </c>
      <c r="Q2159" s="3"/>
      <c r="R2159" s="3"/>
      <c r="S2159" s="3"/>
      <c r="T2159">
        <v>5</v>
      </c>
      <c r="U2159">
        <v>39</v>
      </c>
      <c r="V2159">
        <v>-37</v>
      </c>
      <c r="W2159">
        <v>-49</v>
      </c>
      <c r="X2159">
        <v>-30</v>
      </c>
      <c r="Y2159" s="3"/>
      <c r="Z2159" s="3"/>
      <c r="AA2159" s="3"/>
      <c r="AB2159">
        <v>-463</v>
      </c>
      <c r="AC2159">
        <v>32</v>
      </c>
      <c r="AD2159">
        <v>-143</v>
      </c>
      <c r="AE2159">
        <v>-188</v>
      </c>
      <c r="AF2159">
        <v>-27</v>
      </c>
      <c r="AG2159" s="3"/>
      <c r="AH2159" s="3"/>
      <c r="AI2159" s="3"/>
      <c r="AJ2159">
        <v>786</v>
      </c>
      <c r="AK2159">
        <v>597</v>
      </c>
      <c r="AL2159">
        <v>461</v>
      </c>
      <c r="AM2159">
        <v>548</v>
      </c>
      <c r="AN2159">
        <v>559</v>
      </c>
      <c r="AO2159" s="3"/>
      <c r="AP2159" s="3"/>
      <c r="AQ2159" s="3"/>
      <c r="AR2159">
        <v>673</v>
      </c>
      <c r="AS2159">
        <v>577</v>
      </c>
      <c r="AT2159">
        <v>394</v>
      </c>
      <c r="AU2159">
        <v>511</v>
      </c>
      <c r="AV2159">
        <v>528</v>
      </c>
      <c r="AW2159" s="3"/>
      <c r="AX2159" s="3"/>
      <c r="AY2159" s="3"/>
      <c r="AZ2159">
        <v>113</v>
      </c>
      <c r="BA2159">
        <v>20</v>
      </c>
      <c r="BB2159">
        <v>67</v>
      </c>
      <c r="BC2159">
        <v>37</v>
      </c>
      <c r="BD2159">
        <v>31</v>
      </c>
      <c r="BE2159" s="3"/>
      <c r="BF2159" s="3"/>
      <c r="BG2159" s="3"/>
      <c r="BH2159">
        <v>142</v>
      </c>
      <c r="BI2159">
        <v>161</v>
      </c>
      <c r="BJ2159">
        <v>70</v>
      </c>
      <c r="BK2159">
        <v>39</v>
      </c>
      <c r="BL2159">
        <v>34</v>
      </c>
      <c r="BM2159" s="3"/>
      <c r="BN2159" s="3"/>
      <c r="BO2159" s="3"/>
      <c r="BP2159">
        <v>462</v>
      </c>
      <c r="BQ2159">
        <v>46</v>
      </c>
      <c r="BR2159">
        <v>52</v>
      </c>
      <c r="BS2159">
        <v>64</v>
      </c>
      <c r="BT2159">
        <v>67</v>
      </c>
      <c r="BU2159" s="3"/>
      <c r="BV2159" s="3"/>
      <c r="BW2159" s="3"/>
      <c r="BX2159">
        <v>-36.57</v>
      </c>
      <c r="BY2159">
        <v>4.66</v>
      </c>
      <c r="BZ2159">
        <v>-26.98</v>
      </c>
      <c r="CA2159">
        <v>-37.24</v>
      </c>
      <c r="CB2159">
        <v>-4.8099999999999996</v>
      </c>
      <c r="CC2159" s="3"/>
      <c r="CD2159" s="3"/>
      <c r="CE2159" s="3"/>
      <c r="CF2159">
        <v>-122.08</v>
      </c>
      <c r="CG2159">
        <v>11.05</v>
      </c>
      <c r="CH2159">
        <v>-122.03</v>
      </c>
      <c r="CI2159">
        <v>-343.62</v>
      </c>
      <c r="CJ2159">
        <v>-71.8</v>
      </c>
      <c r="CK2159" s="3"/>
      <c r="CL2159" s="3"/>
      <c r="CM2159" s="3"/>
      <c r="CN2159" s="1">
        <v>-2804</v>
      </c>
      <c r="CO2159">
        <v>181</v>
      </c>
      <c r="CP2159" s="1">
        <v>-1087</v>
      </c>
      <c r="CQ2159">
        <v>-292</v>
      </c>
      <c r="CR2159">
        <v>-39</v>
      </c>
      <c r="CS2159" s="3"/>
      <c r="CT2159" s="3"/>
      <c r="CU2159" s="3"/>
      <c r="CV2159" t="s">
        <v>2</v>
      </c>
      <c r="CW2159">
        <v>7.57</v>
      </c>
      <c r="CX2159" t="s">
        <v>2</v>
      </c>
      <c r="CY2159" t="s">
        <v>2</v>
      </c>
      <c r="CZ2159" t="s">
        <v>2</v>
      </c>
      <c r="DA2159" s="3"/>
      <c r="DB2159" s="3"/>
      <c r="DC2159" s="3"/>
      <c r="DD2159">
        <v>0.82</v>
      </c>
      <c r="DE2159">
        <v>0.73</v>
      </c>
      <c r="DF2159">
        <v>5.71</v>
      </c>
      <c r="DG2159">
        <v>11.77</v>
      </c>
      <c r="DH2159">
        <v>5.35</v>
      </c>
      <c r="DI2159" s="3"/>
      <c r="DJ2159" s="3"/>
      <c r="DK2159" s="3"/>
      <c r="DL2159" s="6">
        <f>(CM2159*3+CL2159*2+CK2159)/6</f>
        <v>0</v>
      </c>
      <c r="DM2159">
        <f>BH2159+(BH2159*(CG2159-8.25)/8.25)</f>
        <v>190.19393939393939</v>
      </c>
      <c r="DN2159">
        <f>BI2159+(BI2159*(CH2159-8.25)/8.25)</f>
        <v>-2381.4339393939395</v>
      </c>
      <c r="DO2159">
        <f>BJ2159+(BJ2159*(CI2159-8.25)/8.25)</f>
        <v>-2915.5636363636368</v>
      </c>
      <c r="DP2159">
        <f>BK2159+(BK2159*(CJ2159-8.25)/8.25)</f>
        <v>-339.41818181818178</v>
      </c>
      <c r="DQ2159">
        <f>BL2159+(BL2159*(CK2159-8.25)/8.25)</f>
        <v>0</v>
      </c>
      <c r="DR2159">
        <f>BM2159+(BM2159*(CL2159-8.25)/8.25)</f>
        <v>0</v>
      </c>
      <c r="DS2159">
        <f>BN2159+(BN2159*(CM2159-8.25)/8.25)</f>
        <v>0</v>
      </c>
      <c r="DT2159" s="8">
        <f>DM2159*10^8/$I2159</f>
        <v>257.17159694742378</v>
      </c>
      <c r="DU2159" s="8">
        <f>DN2159*10^8/$I2159</f>
        <v>-3220.0666917688832</v>
      </c>
      <c r="DV2159" s="8">
        <f>DO2159*10^8/$I2159</f>
        <v>-3942.2925817444161</v>
      </c>
      <c r="DW2159" s="8">
        <f>DP2159*10^8/$I2159</f>
        <v>-458.94583249772222</v>
      </c>
      <c r="DX2159" s="8">
        <f>DQ2159*10^8/$I2159</f>
        <v>0</v>
      </c>
      <c r="DY2159" s="8">
        <f>DR2159*10^8/$I2159</f>
        <v>0</v>
      </c>
      <c r="DZ2159" s="8">
        <f>DS2159*10^8/$I2159</f>
        <v>0</v>
      </c>
      <c r="EA2159" s="8">
        <f>DT2159*10^8/$I2159</f>
        <v>347.73574009370185</v>
      </c>
      <c r="EB2159" s="8">
        <f>DZ2159*0.8</f>
        <v>0</v>
      </c>
      <c r="EC2159" s="10" t="e">
        <f>G2159-E2159</f>
        <v>#N/A</v>
      </c>
      <c r="ED2159" s="4" t="e">
        <f>EC2159/E2159*100</f>
        <v>#N/A</v>
      </c>
      <c r="EE2159" s="4">
        <f>DY2159-G2159</f>
        <v>-370</v>
      </c>
      <c r="EF2159" s="12">
        <f>EE2159/G2159</f>
        <v>-1</v>
      </c>
      <c r="EG2159" s="4">
        <f>G2159-F2159</f>
        <v>0</v>
      </c>
    </row>
    <row r="2160" spans="1:137" x14ac:dyDescent="0.3">
      <c r="A2160">
        <v>2159</v>
      </c>
      <c r="B2160" t="s">
        <v>7216</v>
      </c>
      <c r="C2160" t="s">
        <v>4423</v>
      </c>
      <c r="D2160" t="str">
        <f>VLOOKUP(C2160,Sheet1!$A$2:$B$3197,2,FALSE)</f>
        <v>다각화된통신서비스</v>
      </c>
      <c r="E2160">
        <v>9010</v>
      </c>
      <c r="F2160">
        <v>8950</v>
      </c>
      <c r="G2160" s="7">
        <v>9060</v>
      </c>
      <c r="H2160" t="s">
        <v>2075</v>
      </c>
      <c r="I2160" s="7">
        <f>VALUE(LEFT(H2160,FIND("/",H2160)-1)) + VALUE(MID(H2160,FIND("/",H2160)+1,LEN(H2160)))</f>
        <v>37444271</v>
      </c>
      <c r="J2160" s="1">
        <v>3000</v>
      </c>
      <c r="K2160" s="1">
        <f>G2160*I2160/(10^8)</f>
        <v>3392.4509526000002</v>
      </c>
      <c r="L2160" s="1">
        <v>3364</v>
      </c>
      <c r="M2160" s="1">
        <v>3766</v>
      </c>
      <c r="N2160" s="1">
        <v>4435</v>
      </c>
      <c r="O2160" s="1">
        <v>4988</v>
      </c>
      <c r="P2160" s="1">
        <v>4952</v>
      </c>
      <c r="Q2160" s="3"/>
      <c r="R2160" s="3"/>
      <c r="S2160" s="3"/>
      <c r="T2160">
        <v>362</v>
      </c>
      <c r="U2160">
        <v>378</v>
      </c>
      <c r="V2160">
        <v>335</v>
      </c>
      <c r="W2160">
        <v>342</v>
      </c>
      <c r="X2160">
        <v>211</v>
      </c>
      <c r="Y2160" s="3"/>
      <c r="Z2160" s="3"/>
      <c r="AA2160" s="3"/>
      <c r="AB2160">
        <v>280</v>
      </c>
      <c r="AC2160">
        <v>249</v>
      </c>
      <c r="AD2160">
        <v>250</v>
      </c>
      <c r="AE2160">
        <v>245</v>
      </c>
      <c r="AF2160">
        <v>106</v>
      </c>
      <c r="AG2160" s="3"/>
      <c r="AH2160" s="3"/>
      <c r="AI2160" s="3"/>
      <c r="AJ2160" s="1">
        <v>2376</v>
      </c>
      <c r="AK2160" s="1">
        <v>2649</v>
      </c>
      <c r="AL2160" s="1">
        <v>2886</v>
      </c>
      <c r="AM2160" s="1">
        <v>3536</v>
      </c>
      <c r="AN2160" s="1">
        <v>3256</v>
      </c>
      <c r="AO2160" s="3"/>
      <c r="AP2160" s="3"/>
      <c r="AQ2160" s="3"/>
      <c r="AR2160">
        <v>906</v>
      </c>
      <c r="AS2160">
        <v>975</v>
      </c>
      <c r="AT2160" s="1">
        <v>1040</v>
      </c>
      <c r="AU2160" s="1">
        <v>1513</v>
      </c>
      <c r="AV2160" s="1">
        <v>1190</v>
      </c>
      <c r="AW2160" s="3"/>
      <c r="AX2160" s="3"/>
      <c r="AY2160" s="3"/>
      <c r="AZ2160" s="1">
        <v>1471</v>
      </c>
      <c r="BA2160" s="1">
        <v>1674</v>
      </c>
      <c r="BB2160" s="1">
        <v>1846</v>
      </c>
      <c r="BC2160" s="1">
        <v>2023</v>
      </c>
      <c r="BD2160" s="1">
        <v>2066</v>
      </c>
      <c r="BE2160" s="3"/>
      <c r="BF2160" s="3"/>
      <c r="BG2160" s="3"/>
      <c r="BH2160" s="1">
        <v>1471</v>
      </c>
      <c r="BI2160" s="1">
        <v>1674</v>
      </c>
      <c r="BJ2160" s="1">
        <v>1845</v>
      </c>
      <c r="BK2160" s="1">
        <v>2022</v>
      </c>
      <c r="BL2160" s="1">
        <v>2066</v>
      </c>
      <c r="BM2160" s="3"/>
      <c r="BN2160" s="3"/>
      <c r="BO2160" s="3"/>
      <c r="BP2160">
        <v>194</v>
      </c>
      <c r="BQ2160">
        <v>194</v>
      </c>
      <c r="BR2160">
        <v>194</v>
      </c>
      <c r="BS2160">
        <v>194</v>
      </c>
      <c r="BT2160">
        <v>194</v>
      </c>
      <c r="BU2160" s="3"/>
      <c r="BV2160" s="3"/>
      <c r="BW2160" s="3"/>
      <c r="BX2160">
        <v>12.56</v>
      </c>
      <c r="BY2160">
        <v>9.92</v>
      </c>
      <c r="BZ2160">
        <v>9.02</v>
      </c>
      <c r="CA2160">
        <v>7.64</v>
      </c>
      <c r="CB2160">
        <v>3.13</v>
      </c>
      <c r="CC2160" s="3"/>
      <c r="CD2160" s="3"/>
      <c r="CE2160" s="3"/>
      <c r="CF2160">
        <v>20.99</v>
      </c>
      <c r="CG2160">
        <v>15.85</v>
      </c>
      <c r="CH2160">
        <v>14.21</v>
      </c>
      <c r="CI2160">
        <v>12.7</v>
      </c>
      <c r="CJ2160">
        <v>5.24</v>
      </c>
      <c r="CK2160" s="3"/>
      <c r="CL2160" s="3"/>
      <c r="CM2160" s="3"/>
      <c r="CN2160">
        <v>721</v>
      </c>
      <c r="CO2160">
        <v>642</v>
      </c>
      <c r="CP2160">
        <v>644</v>
      </c>
      <c r="CQ2160">
        <v>634</v>
      </c>
      <c r="CR2160">
        <v>285</v>
      </c>
      <c r="CS2160" s="3"/>
      <c r="CT2160" s="3"/>
      <c r="CU2160" s="3"/>
      <c r="CV2160">
        <v>14.64</v>
      </c>
      <c r="CW2160">
        <v>18.93</v>
      </c>
      <c r="CX2160">
        <v>14.5</v>
      </c>
      <c r="CY2160">
        <v>10.84</v>
      </c>
      <c r="CZ2160">
        <v>31.77</v>
      </c>
      <c r="DA2160" s="3"/>
      <c r="DB2160" s="3"/>
      <c r="DC2160" s="3"/>
      <c r="DD2160">
        <v>2.78</v>
      </c>
      <c r="DE2160">
        <v>2.74</v>
      </c>
      <c r="DF2160">
        <v>1.89</v>
      </c>
      <c r="DG2160">
        <v>1.26</v>
      </c>
      <c r="DH2160">
        <v>1.59</v>
      </c>
      <c r="DI2160" s="3"/>
      <c r="DJ2160" s="3"/>
      <c r="DK2160" s="3"/>
      <c r="DL2160" s="6">
        <f>(CM2160*3+CL2160*2+CK2160)/6</f>
        <v>0</v>
      </c>
      <c r="DM2160">
        <f>BH2160+(BH2160*(CG2160-8.25)/8.25)</f>
        <v>2826.1030303030302</v>
      </c>
      <c r="DN2160">
        <f>BI2160+(BI2160*(CH2160-8.25)/8.25)</f>
        <v>2883.338181818182</v>
      </c>
      <c r="DO2160">
        <f>BJ2160+(BJ2160*(CI2160-8.25)/8.25)</f>
        <v>2840.181818181818</v>
      </c>
      <c r="DP2160">
        <f>BK2160+(BK2160*(CJ2160-8.25)/8.25)</f>
        <v>1284.2763636363638</v>
      </c>
      <c r="DQ2160">
        <f>BL2160+(BL2160*(CK2160-8.25)/8.25)</f>
        <v>0</v>
      </c>
      <c r="DR2160">
        <f>BM2160+(BM2160*(CL2160-8.25)/8.25)</f>
        <v>0</v>
      </c>
      <c r="DS2160">
        <f>BN2160+(BN2160*(CM2160-8.25)/8.25)</f>
        <v>0</v>
      </c>
      <c r="DT2160" s="8">
        <f>DM2160*10^8/$I2160</f>
        <v>7547.4911243512533</v>
      </c>
      <c r="DU2160" s="8">
        <f>DN2160*10^8/$I2160</f>
        <v>7700.3453527461697</v>
      </c>
      <c r="DV2160" s="8">
        <f>DO2160*10^8/$I2160</f>
        <v>7585.0904352813232</v>
      </c>
      <c r="DW2160" s="8">
        <f>DP2160*10^8/$I2160</f>
        <v>3429.8340689724305</v>
      </c>
      <c r="DX2160" s="8">
        <f>DQ2160*10^8/$I2160</f>
        <v>0</v>
      </c>
      <c r="DY2160" s="8">
        <f>DR2160*10^8/$I2160</f>
        <v>0</v>
      </c>
      <c r="DZ2160" s="8">
        <f>DS2160*10^8/$I2160</f>
        <v>0</v>
      </c>
      <c r="EA2160" s="8">
        <f>DT2160*10^8/$I2160</f>
        <v>20156.597852716252</v>
      </c>
      <c r="EB2160" s="8">
        <f>DZ2160*0.8</f>
        <v>0</v>
      </c>
      <c r="EC2160" s="10">
        <f>G2160-E2160</f>
        <v>50</v>
      </c>
      <c r="ED2160" s="4">
        <f>EC2160/E2160*100</f>
        <v>0.55493895671476134</v>
      </c>
      <c r="EE2160" s="4">
        <f>DY2160-G2160</f>
        <v>-9060</v>
      </c>
      <c r="EF2160" s="12">
        <f>EE2160/G2160</f>
        <v>-1</v>
      </c>
      <c r="EG2160" s="4">
        <f>G2160-F2160</f>
        <v>110</v>
      </c>
    </row>
    <row r="2161" spans="1:137" x14ac:dyDescent="0.3">
      <c r="A2161">
        <v>2160</v>
      </c>
      <c r="B2161" t="s">
        <v>6540</v>
      </c>
      <c r="C2161" t="s">
        <v>4424</v>
      </c>
      <c r="D2161" t="str">
        <f>VLOOKUP(C2161,Sheet1!$A$2:$B$3197,2,FALSE)</f>
        <v>기계</v>
      </c>
      <c r="E2161">
        <v>5660</v>
      </c>
      <c r="F2161">
        <v>3365</v>
      </c>
      <c r="G2161" s="7">
        <v>2940</v>
      </c>
      <c r="H2161" t="s">
        <v>2076</v>
      </c>
      <c r="I2161" s="7">
        <f>VALUE(LEFT(H2161,FIND("/",H2161)-1)) + VALUE(MID(H2161,FIND("/",H2161)+1,LEN(H2161)))</f>
        <v>42459225</v>
      </c>
      <c r="J2161" s="1">
        <v>9910</v>
      </c>
      <c r="K2161" s="1">
        <f>G2161*I2161/(10^8)</f>
        <v>1248.301215</v>
      </c>
      <c r="L2161" s="1">
        <v>2269</v>
      </c>
      <c r="M2161" s="1">
        <v>2597</v>
      </c>
      <c r="N2161" s="1">
        <v>1912</v>
      </c>
      <c r="O2161" s="1">
        <v>1266</v>
      </c>
      <c r="P2161" s="1">
        <v>1150</v>
      </c>
      <c r="Q2161" s="3"/>
      <c r="R2161" s="3"/>
      <c r="S2161" s="3"/>
      <c r="T2161">
        <v>55</v>
      </c>
      <c r="U2161">
        <v>96</v>
      </c>
      <c r="V2161">
        <v>-1</v>
      </c>
      <c r="W2161">
        <v>-370</v>
      </c>
      <c r="X2161">
        <v>40</v>
      </c>
      <c r="Y2161" s="3"/>
      <c r="Z2161" s="3"/>
      <c r="AA2161" s="3"/>
      <c r="AB2161">
        <v>34</v>
      </c>
      <c r="AC2161">
        <v>121</v>
      </c>
      <c r="AD2161">
        <v>2</v>
      </c>
      <c r="AE2161">
        <v>-296</v>
      </c>
      <c r="AF2161">
        <v>84</v>
      </c>
      <c r="AG2161" s="3"/>
      <c r="AH2161" s="3"/>
      <c r="AI2161" s="3"/>
      <c r="AJ2161" s="1">
        <v>1438</v>
      </c>
      <c r="AK2161" s="1">
        <v>1448</v>
      </c>
      <c r="AL2161" s="1">
        <v>1475</v>
      </c>
      <c r="AM2161" s="1">
        <v>1236</v>
      </c>
      <c r="AN2161" s="1">
        <v>1145</v>
      </c>
      <c r="AO2161" s="3"/>
      <c r="AP2161" s="3"/>
      <c r="AQ2161" s="3"/>
      <c r="AR2161">
        <v>703</v>
      </c>
      <c r="AS2161">
        <v>594</v>
      </c>
      <c r="AT2161">
        <v>635</v>
      </c>
      <c r="AU2161">
        <v>705</v>
      </c>
      <c r="AV2161">
        <v>518</v>
      </c>
      <c r="AW2161" s="3"/>
      <c r="AX2161" s="3"/>
      <c r="AY2161" s="3"/>
      <c r="AZ2161">
        <v>735</v>
      </c>
      <c r="BA2161">
        <v>855</v>
      </c>
      <c r="BB2161">
        <v>840</v>
      </c>
      <c r="BC2161">
        <v>531</v>
      </c>
      <c r="BD2161">
        <v>626</v>
      </c>
      <c r="BE2161" s="3"/>
      <c r="BF2161" s="3"/>
      <c r="BG2161" s="3"/>
      <c r="BH2161">
        <v>735</v>
      </c>
      <c r="BI2161">
        <v>855</v>
      </c>
      <c r="BJ2161">
        <v>841</v>
      </c>
      <c r="BK2161">
        <v>533</v>
      </c>
      <c r="BL2161">
        <v>632</v>
      </c>
      <c r="BM2161" s="3"/>
      <c r="BN2161" s="3"/>
      <c r="BO2161" s="3"/>
      <c r="BP2161">
        <v>56</v>
      </c>
      <c r="BQ2161">
        <v>83</v>
      </c>
      <c r="BR2161">
        <v>84</v>
      </c>
      <c r="BS2161">
        <v>85</v>
      </c>
      <c r="BT2161">
        <v>85</v>
      </c>
      <c r="BU2161" s="3"/>
      <c r="BV2161" s="3"/>
      <c r="BW2161" s="3"/>
      <c r="BX2161">
        <v>2.81</v>
      </c>
      <c r="BY2161">
        <v>8.41</v>
      </c>
      <c r="BZ2161">
        <v>0.17</v>
      </c>
      <c r="CA2161">
        <v>-21.86</v>
      </c>
      <c r="CB2161">
        <v>7.05</v>
      </c>
      <c r="CC2161" s="3"/>
      <c r="CD2161" s="3"/>
      <c r="CE2161" s="3"/>
      <c r="CF2161">
        <v>4.79</v>
      </c>
      <c r="CG2161">
        <v>15.3</v>
      </c>
      <c r="CH2161">
        <v>0.4</v>
      </c>
      <c r="CI2161">
        <v>-42.64</v>
      </c>
      <c r="CJ2161">
        <v>15.01</v>
      </c>
      <c r="CK2161" s="3"/>
      <c r="CL2161" s="3"/>
      <c r="CM2161" s="3"/>
      <c r="CN2161">
        <v>82</v>
      </c>
      <c r="CO2161">
        <v>286</v>
      </c>
      <c r="CP2161">
        <v>8</v>
      </c>
      <c r="CQ2161">
        <v>-690</v>
      </c>
      <c r="CR2161">
        <v>206</v>
      </c>
      <c r="CS2161" s="3"/>
      <c r="CT2161" s="3"/>
      <c r="CU2161" s="3"/>
      <c r="CV2161">
        <v>24.88</v>
      </c>
      <c r="CW2161">
        <v>6.16</v>
      </c>
      <c r="CX2161">
        <v>274.77</v>
      </c>
      <c r="CY2161" t="s">
        <v>2</v>
      </c>
      <c r="CZ2161">
        <v>26.22</v>
      </c>
      <c r="DA2161" s="3"/>
      <c r="DB2161" s="3"/>
      <c r="DC2161" s="3"/>
      <c r="DD2161">
        <v>1.1399999999999999</v>
      </c>
      <c r="DE2161">
        <v>0.85</v>
      </c>
      <c r="DF2161">
        <v>1.08</v>
      </c>
      <c r="DG2161">
        <v>1.39</v>
      </c>
      <c r="DH2161">
        <v>3.52</v>
      </c>
      <c r="DI2161" s="3"/>
      <c r="DJ2161" s="3"/>
      <c r="DK2161" s="3"/>
      <c r="DL2161" s="6">
        <f>(CM2161*3+CL2161*2+CK2161)/6</f>
        <v>0</v>
      </c>
      <c r="DM2161">
        <f>BH2161+(BH2161*(CG2161-8.25)/8.25)</f>
        <v>1363.0909090909092</v>
      </c>
      <c r="DN2161">
        <f>BI2161+(BI2161*(CH2161-8.25)/8.25)</f>
        <v>41.454545454545496</v>
      </c>
      <c r="DO2161">
        <f>BJ2161+(BJ2161*(CI2161-8.25)/8.25)</f>
        <v>-4346.6957575757569</v>
      </c>
      <c r="DP2161">
        <f>BK2161+(BK2161*(CJ2161-8.25)/8.25)</f>
        <v>969.73696969696971</v>
      </c>
      <c r="DQ2161">
        <f>BL2161+(BL2161*(CK2161-8.25)/8.25)</f>
        <v>0</v>
      </c>
      <c r="DR2161">
        <f>BM2161+(BM2161*(CL2161-8.25)/8.25)</f>
        <v>0</v>
      </c>
      <c r="DS2161">
        <f>BN2161+(BN2161*(CM2161-8.25)/8.25)</f>
        <v>0</v>
      </c>
      <c r="DT2161" s="8">
        <f>DM2161*10^8/$I2161</f>
        <v>3210.352777496314</v>
      </c>
      <c r="DU2161" s="8">
        <f>DN2161*10^8/$I2161</f>
        <v>97.633777947066861</v>
      </c>
      <c r="DV2161" s="8">
        <f>DO2161*10^8/$I2161</f>
        <v>-10237.341255229592</v>
      </c>
      <c r="DW2161" s="8">
        <f>DP2161*10^8/$I2161</f>
        <v>2283.9252711206336</v>
      </c>
      <c r="DX2161" s="8">
        <f>DQ2161*10^8/$I2161</f>
        <v>0</v>
      </c>
      <c r="DY2161" s="8">
        <f>DR2161*10^8/$I2161</f>
        <v>0</v>
      </c>
      <c r="DZ2161" s="8">
        <f>DS2161*10^8/$I2161</f>
        <v>0</v>
      </c>
      <c r="EA2161" s="8">
        <f>DT2161*10^8/$I2161</f>
        <v>7561.0253778685646</v>
      </c>
      <c r="EB2161" s="8">
        <f>DZ2161*0.8</f>
        <v>0</v>
      </c>
      <c r="EC2161" s="10">
        <f>G2161-E2161</f>
        <v>-2720</v>
      </c>
      <c r="ED2161" s="4">
        <f>EC2161/E2161*100</f>
        <v>-48.056537102473499</v>
      </c>
      <c r="EE2161" s="4">
        <f>DY2161-G2161</f>
        <v>-2940</v>
      </c>
      <c r="EF2161" s="12">
        <f>EE2161/G2161</f>
        <v>-1</v>
      </c>
      <c r="EG2161" s="4">
        <f>G2161-F2161</f>
        <v>-425</v>
      </c>
    </row>
    <row r="2162" spans="1:137" x14ac:dyDescent="0.3">
      <c r="A2162">
        <v>2161</v>
      </c>
      <c r="B2162" t="s">
        <v>7416</v>
      </c>
      <c r="C2162" t="s">
        <v>4425</v>
      </c>
      <c r="D2162" t="str">
        <f>VLOOKUP(C2162,Sheet1!$A$2:$B$3197,2,FALSE)</f>
        <v>화학</v>
      </c>
      <c r="E2162">
        <v>12300</v>
      </c>
      <c r="F2162">
        <v>13150</v>
      </c>
      <c r="G2162" s="7">
        <v>12900</v>
      </c>
      <c r="H2162" t="s">
        <v>2077</v>
      </c>
      <c r="I2162" s="7">
        <f>VALUE(LEFT(H2162,FIND("/",H2162)-1)) + VALUE(MID(H2162,FIND("/",H2162)+1,LEN(H2162)))</f>
        <v>28457565</v>
      </c>
      <c r="J2162">
        <v>0</v>
      </c>
      <c r="K2162" s="1">
        <f>G2162*I2162/(10^8)</f>
        <v>3671.025885</v>
      </c>
      <c r="L2162" s="1">
        <v>3350</v>
      </c>
      <c r="M2162" s="1">
        <v>2310</v>
      </c>
      <c r="N2162" s="1">
        <v>1881</v>
      </c>
      <c r="O2162" s="1">
        <v>2533</v>
      </c>
      <c r="P2162" s="1">
        <v>3880</v>
      </c>
      <c r="Q2162" s="3"/>
      <c r="R2162" s="3"/>
      <c r="S2162" s="3"/>
      <c r="T2162">
        <v>133</v>
      </c>
      <c r="U2162">
        <v>-252</v>
      </c>
      <c r="V2162">
        <v>-85</v>
      </c>
      <c r="W2162">
        <v>269</v>
      </c>
      <c r="X2162">
        <v>320</v>
      </c>
      <c r="Y2162" s="3"/>
      <c r="Z2162" s="3"/>
      <c r="AA2162" s="3"/>
      <c r="AB2162">
        <v>87</v>
      </c>
      <c r="AC2162">
        <v>-322</v>
      </c>
      <c r="AD2162">
        <v>-100</v>
      </c>
      <c r="AE2162">
        <v>169</v>
      </c>
      <c r="AF2162">
        <v>213</v>
      </c>
      <c r="AG2162" s="3"/>
      <c r="AH2162" s="3"/>
      <c r="AI2162" s="3"/>
      <c r="AJ2162" s="1">
        <v>2800</v>
      </c>
      <c r="AK2162" s="1">
        <v>2240</v>
      </c>
      <c r="AL2162" s="1">
        <v>2051</v>
      </c>
      <c r="AM2162" s="1">
        <v>2631</v>
      </c>
      <c r="AN2162" s="1">
        <v>2465</v>
      </c>
      <c r="AO2162" s="3"/>
      <c r="AP2162" s="3"/>
      <c r="AQ2162" s="3"/>
      <c r="AR2162" s="1">
        <v>1616</v>
      </c>
      <c r="AS2162" s="1">
        <v>1398</v>
      </c>
      <c r="AT2162" s="1">
        <v>1311</v>
      </c>
      <c r="AU2162" s="1">
        <v>1682</v>
      </c>
      <c r="AV2162" s="1">
        <v>1367</v>
      </c>
      <c r="AW2162" s="3"/>
      <c r="AX2162" s="3"/>
      <c r="AY2162" s="3"/>
      <c r="AZ2162" s="1">
        <v>1185</v>
      </c>
      <c r="BA2162">
        <v>841</v>
      </c>
      <c r="BB2162">
        <v>739</v>
      </c>
      <c r="BC2162">
        <v>949</v>
      </c>
      <c r="BD2162" s="1">
        <v>1098</v>
      </c>
      <c r="BE2162" s="3"/>
      <c r="BF2162" s="3"/>
      <c r="BG2162" s="3"/>
      <c r="BH2162" s="1">
        <v>1196</v>
      </c>
      <c r="BI2162">
        <v>863</v>
      </c>
      <c r="BJ2162">
        <v>739</v>
      </c>
      <c r="BK2162">
        <v>949</v>
      </c>
      <c r="BL2162" s="1">
        <v>1098</v>
      </c>
      <c r="BM2162" s="3"/>
      <c r="BN2162" s="3"/>
      <c r="BO2162" s="3"/>
      <c r="BP2162">
        <v>138</v>
      </c>
      <c r="BQ2162">
        <v>138</v>
      </c>
      <c r="BR2162">
        <v>138</v>
      </c>
      <c r="BS2162">
        <v>138</v>
      </c>
      <c r="BT2162">
        <v>141</v>
      </c>
      <c r="BU2162" s="3"/>
      <c r="BV2162" s="3"/>
      <c r="BW2162" s="3"/>
      <c r="BX2162">
        <v>3.08</v>
      </c>
      <c r="BY2162">
        <v>-12.78</v>
      </c>
      <c r="BZ2162">
        <v>-4.68</v>
      </c>
      <c r="CA2162">
        <v>7.21</v>
      </c>
      <c r="CB2162">
        <v>8.35</v>
      </c>
      <c r="CC2162" s="3"/>
      <c r="CD2162" s="3"/>
      <c r="CE2162" s="3"/>
      <c r="CF2162">
        <v>8.3800000000000008</v>
      </c>
      <c r="CG2162">
        <v>-30.05</v>
      </c>
      <c r="CH2162">
        <v>-15.26</v>
      </c>
      <c r="CI2162">
        <v>19.989999999999998</v>
      </c>
      <c r="CJ2162">
        <v>20.79</v>
      </c>
      <c r="CK2162" s="3"/>
      <c r="CL2162" s="3"/>
      <c r="CM2162" s="3"/>
      <c r="CN2162">
        <v>362</v>
      </c>
      <c r="CO2162" s="1">
        <v>-1147</v>
      </c>
      <c r="CP2162">
        <v>-453</v>
      </c>
      <c r="CQ2162">
        <v>625</v>
      </c>
      <c r="CR2162">
        <v>774</v>
      </c>
      <c r="CS2162" s="3"/>
      <c r="CT2162" s="3"/>
      <c r="CU2162" s="3"/>
      <c r="CV2162">
        <v>15.9</v>
      </c>
      <c r="CW2162" t="s">
        <v>2</v>
      </c>
      <c r="CX2162" t="s">
        <v>2</v>
      </c>
      <c r="CY2162">
        <v>16.87</v>
      </c>
      <c r="CZ2162">
        <v>15.18</v>
      </c>
      <c r="DA2162" s="3"/>
      <c r="DB2162" s="3"/>
      <c r="DC2162" s="3"/>
      <c r="DD2162">
        <v>1.27</v>
      </c>
      <c r="DE2162">
        <v>1.53</v>
      </c>
      <c r="DF2162">
        <v>2.71</v>
      </c>
      <c r="DG2162">
        <v>2.91</v>
      </c>
      <c r="DH2162">
        <v>2.75</v>
      </c>
      <c r="DI2162" s="3"/>
      <c r="DJ2162" s="3"/>
      <c r="DK2162" s="3"/>
      <c r="DL2162" s="6">
        <f>(CM2162*3+CL2162*2+CK2162)/6</f>
        <v>0</v>
      </c>
      <c r="DM2162">
        <f>BH2162+(BH2162*(CG2162-8.25)/8.25)</f>
        <v>-4356.3393939393936</v>
      </c>
      <c r="DN2162">
        <f>BI2162+(BI2162*(CH2162-8.25)/8.25)</f>
        <v>-1596.2884848484846</v>
      </c>
      <c r="DO2162">
        <f>BJ2162+(BJ2162*(CI2162-8.25)/8.25)</f>
        <v>1790.6193939393938</v>
      </c>
      <c r="DP2162">
        <f>BK2162+(BK2162*(CJ2162-8.25)/8.25)</f>
        <v>2391.4799999999996</v>
      </c>
      <c r="DQ2162">
        <f>BL2162+(BL2162*(CK2162-8.25)/8.25)</f>
        <v>0</v>
      </c>
      <c r="DR2162">
        <f>BM2162+(BM2162*(CL2162-8.25)/8.25)</f>
        <v>0</v>
      </c>
      <c r="DS2162">
        <f>BN2162+(BN2162*(CM2162-8.25)/8.25)</f>
        <v>0</v>
      </c>
      <c r="DT2162" s="8">
        <f>DM2162*10^8/$I2162</f>
        <v>-15308.194478126972</v>
      </c>
      <c r="DU2162" s="8">
        <f>DN2162*10^8/$I2162</f>
        <v>-5609.3642757153839</v>
      </c>
      <c r="DV2162" s="8">
        <f>DO2162*10^8/$I2162</f>
        <v>6292.2438864301776</v>
      </c>
      <c r="DW2162" s="8">
        <f>DP2162*10^8/$I2162</f>
        <v>8403.670517839455</v>
      </c>
      <c r="DX2162" s="8">
        <f>DQ2162*10^8/$I2162</f>
        <v>0</v>
      </c>
      <c r="DY2162" s="8">
        <f>DR2162*10^8/$I2162</f>
        <v>0</v>
      </c>
      <c r="DZ2162" s="8">
        <f>DS2162*10^8/$I2162</f>
        <v>0</v>
      </c>
      <c r="EA2162" s="8">
        <f>DT2162*10^8/$I2162</f>
        <v>-53793.058113464635</v>
      </c>
      <c r="EB2162" s="8">
        <f>DZ2162*0.8</f>
        <v>0</v>
      </c>
      <c r="EC2162" s="10">
        <f>G2162-E2162</f>
        <v>600</v>
      </c>
      <c r="ED2162" s="4">
        <f>EC2162/E2162*100</f>
        <v>4.8780487804878048</v>
      </c>
      <c r="EE2162" s="4">
        <f>DY2162-G2162</f>
        <v>-12900</v>
      </c>
      <c r="EF2162" s="12">
        <f>EE2162/G2162</f>
        <v>-1</v>
      </c>
      <c r="EG2162" s="4">
        <f>G2162-F2162</f>
        <v>-250</v>
      </c>
    </row>
    <row r="2163" spans="1:137" x14ac:dyDescent="0.3">
      <c r="A2163">
        <v>2162</v>
      </c>
      <c r="B2163" t="s">
        <v>6397</v>
      </c>
      <c r="C2163" t="s">
        <v>4426</v>
      </c>
      <c r="D2163" t="str">
        <f>VLOOKUP(C2163,Sheet1!$A$2:$B$3197,2,FALSE)</f>
        <v>게임엔터테인먼트</v>
      </c>
      <c r="E2163">
        <v>2515</v>
      </c>
      <c r="F2163">
        <v>2200</v>
      </c>
      <c r="G2163" s="7">
        <v>2230</v>
      </c>
      <c r="H2163" t="s">
        <v>2078</v>
      </c>
      <c r="I2163" s="7">
        <f>VALUE(LEFT(H2163,FIND("/",H2163)-1)) + VALUE(MID(H2163,FIND("/",H2163)+1,LEN(H2163)))</f>
        <v>19671496</v>
      </c>
      <c r="J2163">
        <v>0</v>
      </c>
      <c r="K2163" s="1">
        <f>G2163*I2163/(10^8)</f>
        <v>438.67436079999999</v>
      </c>
      <c r="L2163">
        <v>109</v>
      </c>
      <c r="M2163">
        <v>76</v>
      </c>
      <c r="N2163">
        <v>64</v>
      </c>
      <c r="O2163">
        <v>61</v>
      </c>
      <c r="P2163">
        <v>38</v>
      </c>
      <c r="Q2163" s="3"/>
      <c r="R2163" s="3"/>
      <c r="S2163" s="3"/>
      <c r="T2163">
        <v>16</v>
      </c>
      <c r="U2163">
        <v>-55</v>
      </c>
      <c r="V2163">
        <v>-59</v>
      </c>
      <c r="W2163">
        <v>-45</v>
      </c>
      <c r="X2163">
        <v>-35</v>
      </c>
      <c r="Y2163" s="3"/>
      <c r="Z2163" s="3"/>
      <c r="AA2163" s="3"/>
      <c r="AB2163">
        <v>-3</v>
      </c>
      <c r="AC2163">
        <v>-97</v>
      </c>
      <c r="AD2163">
        <v>-87</v>
      </c>
      <c r="AE2163">
        <v>-57</v>
      </c>
      <c r="AF2163">
        <v>-82</v>
      </c>
      <c r="AG2163" s="3"/>
      <c r="AH2163" s="3"/>
      <c r="AI2163" s="3"/>
      <c r="AJ2163">
        <v>673</v>
      </c>
      <c r="AK2163">
        <v>503</v>
      </c>
      <c r="AL2163">
        <v>199</v>
      </c>
      <c r="AM2163">
        <v>149</v>
      </c>
      <c r="AN2163">
        <v>210</v>
      </c>
      <c r="AO2163" s="3"/>
      <c r="AP2163" s="3"/>
      <c r="AQ2163" s="3"/>
      <c r="AR2163">
        <v>356</v>
      </c>
      <c r="AS2163">
        <v>288</v>
      </c>
      <c r="AT2163">
        <v>18</v>
      </c>
      <c r="AU2163">
        <v>25</v>
      </c>
      <c r="AV2163">
        <v>139</v>
      </c>
      <c r="AW2163" s="3"/>
      <c r="AX2163" s="3"/>
      <c r="AY2163" s="3"/>
      <c r="AZ2163">
        <v>317</v>
      </c>
      <c r="BA2163">
        <v>215</v>
      </c>
      <c r="BB2163">
        <v>181</v>
      </c>
      <c r="BC2163">
        <v>124</v>
      </c>
      <c r="BD2163">
        <v>71</v>
      </c>
      <c r="BE2163" s="3"/>
      <c r="BF2163" s="3"/>
      <c r="BG2163" s="3"/>
      <c r="BH2163">
        <v>328</v>
      </c>
      <c r="BI2163">
        <v>215</v>
      </c>
      <c r="BJ2163">
        <v>181</v>
      </c>
      <c r="BK2163">
        <v>124</v>
      </c>
      <c r="BL2163">
        <v>71</v>
      </c>
      <c r="BM2163" s="3"/>
      <c r="BN2163" s="3"/>
      <c r="BO2163" s="3"/>
      <c r="BP2163">
        <v>74</v>
      </c>
      <c r="BQ2163">
        <v>74</v>
      </c>
      <c r="BR2163">
        <v>80</v>
      </c>
      <c r="BS2163">
        <v>80</v>
      </c>
      <c r="BT2163">
        <v>86</v>
      </c>
      <c r="BU2163" s="3"/>
      <c r="BV2163" s="3"/>
      <c r="BW2163" s="3"/>
      <c r="BX2163">
        <v>-0.46</v>
      </c>
      <c r="BY2163">
        <v>-16.55</v>
      </c>
      <c r="BZ2163">
        <v>-24.75</v>
      </c>
      <c r="CA2163">
        <v>-33.03</v>
      </c>
      <c r="CB2163">
        <v>-45.6</v>
      </c>
      <c r="CC2163" s="3"/>
      <c r="CD2163" s="3"/>
      <c r="CE2163" s="3"/>
      <c r="CF2163">
        <v>-1.06</v>
      </c>
      <c r="CG2163">
        <v>-35.840000000000003</v>
      </c>
      <c r="CH2163">
        <v>-43.86</v>
      </c>
      <c r="CI2163">
        <v>-37.729999999999997</v>
      </c>
      <c r="CJ2163">
        <v>-84.16</v>
      </c>
      <c r="CK2163" s="3"/>
      <c r="CL2163" s="3"/>
      <c r="CM2163" s="3"/>
      <c r="CN2163">
        <v>-20</v>
      </c>
      <c r="CO2163">
        <v>-655</v>
      </c>
      <c r="CP2163">
        <v>-543</v>
      </c>
      <c r="CQ2163">
        <v>-359</v>
      </c>
      <c r="CR2163">
        <v>-498</v>
      </c>
      <c r="CS2163" s="3"/>
      <c r="CT2163" s="3"/>
      <c r="CU2163" s="3"/>
      <c r="CV2163" t="s">
        <v>2</v>
      </c>
      <c r="CW2163" t="s">
        <v>2</v>
      </c>
      <c r="CX2163" t="s">
        <v>2</v>
      </c>
      <c r="CY2163" t="s">
        <v>2</v>
      </c>
      <c r="CZ2163" t="s">
        <v>2</v>
      </c>
      <c r="DA2163" s="3"/>
      <c r="DB2163" s="3"/>
      <c r="DC2163" s="3"/>
      <c r="DD2163">
        <v>3.29</v>
      </c>
      <c r="DE2163">
        <v>3.01</v>
      </c>
      <c r="DF2163">
        <v>3.08</v>
      </c>
      <c r="DG2163">
        <v>3.79</v>
      </c>
      <c r="DH2163">
        <v>7.06</v>
      </c>
      <c r="DI2163" s="3"/>
      <c r="DJ2163" s="3"/>
      <c r="DK2163" s="3"/>
      <c r="DL2163" s="6">
        <f>(CM2163*3+CL2163*2+CK2163)/6</f>
        <v>0</v>
      </c>
      <c r="DM2163">
        <f>BH2163+(BH2163*(CG2163-8.25)/8.25)</f>
        <v>-1424.9115151515152</v>
      </c>
      <c r="DN2163">
        <f>BI2163+(BI2163*(CH2163-8.25)/8.25)</f>
        <v>-1143.0181818181818</v>
      </c>
      <c r="DO2163">
        <f>BJ2163+(BJ2163*(CI2163-8.25)/8.25)</f>
        <v>-827.7733333333332</v>
      </c>
      <c r="DP2163">
        <f>BK2163+(BK2163*(CJ2163-8.25)/8.25)</f>
        <v>-1264.9503030303031</v>
      </c>
      <c r="DQ2163">
        <f>BL2163+(BL2163*(CK2163-8.25)/8.25)</f>
        <v>0</v>
      </c>
      <c r="DR2163">
        <f>BM2163+(BM2163*(CL2163-8.25)/8.25)</f>
        <v>0</v>
      </c>
      <c r="DS2163">
        <f>BN2163+(BN2163*(CM2163-8.25)/8.25)</f>
        <v>0</v>
      </c>
      <c r="DT2163" s="8">
        <f>DM2163*10^8/$I2163</f>
        <v>-7243.5340715902603</v>
      </c>
      <c r="DU2163" s="8">
        <f>DN2163*10^8/$I2163</f>
        <v>-5810.5300268885585</v>
      </c>
      <c r="DV2163" s="8">
        <f>DO2163*10^8/$I2163</f>
        <v>-4207.9836395428856</v>
      </c>
      <c r="DW2163" s="8">
        <f>DP2163*10^8/$I2163</f>
        <v>-6430.3716556702302</v>
      </c>
      <c r="DX2163" s="8">
        <f>DQ2163*10^8/$I2163</f>
        <v>0</v>
      </c>
      <c r="DY2163" s="8">
        <f>DR2163*10^8/$I2163</f>
        <v>0</v>
      </c>
      <c r="DZ2163" s="8">
        <f>DS2163*10^8/$I2163</f>
        <v>0</v>
      </c>
      <c r="EA2163" s="8">
        <f>DT2163*10^8/$I2163</f>
        <v>-36822.487072616437</v>
      </c>
      <c r="EB2163" s="8">
        <f>DZ2163*0.8</f>
        <v>0</v>
      </c>
      <c r="EC2163" s="10">
        <f>G2163-E2163</f>
        <v>-285</v>
      </c>
      <c r="ED2163" s="4">
        <f>EC2163/E2163*100</f>
        <v>-11.332007952286283</v>
      </c>
      <c r="EE2163" s="4">
        <f>DY2163-G2163</f>
        <v>-2230</v>
      </c>
      <c r="EF2163" s="12">
        <f>EE2163/G2163</f>
        <v>-1</v>
      </c>
      <c r="EG2163" s="4">
        <f>G2163-F2163</f>
        <v>30</v>
      </c>
    </row>
    <row r="2164" spans="1:137" x14ac:dyDescent="0.3">
      <c r="A2164">
        <v>2163</v>
      </c>
      <c r="B2164" t="s">
        <v>7344</v>
      </c>
      <c r="C2164" t="s">
        <v>4427</v>
      </c>
      <c r="D2164" t="str">
        <f>VLOOKUP(C2164,Sheet1!$A$2:$B$3197,2,FALSE)</f>
        <v>반도체와반도체장비</v>
      </c>
      <c r="E2164">
        <v>10900</v>
      </c>
      <c r="F2164">
        <v>11200</v>
      </c>
      <c r="G2164" s="7">
        <v>11200</v>
      </c>
      <c r="H2164" t="s">
        <v>2079</v>
      </c>
      <c r="I2164" s="7">
        <f>VALUE(LEFT(H2164,FIND("/",H2164)-1)) + VALUE(MID(H2164,FIND("/",H2164)+1,LEN(H2164)))</f>
        <v>21807689</v>
      </c>
      <c r="J2164" s="1">
        <v>357540</v>
      </c>
      <c r="K2164" s="1">
        <f>G2164*I2164/(10^8)</f>
        <v>2442.4611679999998</v>
      </c>
      <c r="L2164" s="1">
        <v>6196</v>
      </c>
      <c r="M2164" s="1">
        <v>6862</v>
      </c>
      <c r="N2164" s="1">
        <v>7065</v>
      </c>
      <c r="O2164" s="1">
        <v>7316</v>
      </c>
      <c r="P2164" s="1">
        <v>8758</v>
      </c>
      <c r="Q2164" s="3"/>
      <c r="R2164" s="3"/>
      <c r="S2164" s="3"/>
      <c r="T2164" s="1">
        <v>1255</v>
      </c>
      <c r="U2164" s="1">
        <v>1787</v>
      </c>
      <c r="V2164" s="1">
        <v>1737</v>
      </c>
      <c r="W2164" s="1">
        <v>1267</v>
      </c>
      <c r="X2164" s="1">
        <v>1110</v>
      </c>
      <c r="Y2164" s="3"/>
      <c r="Z2164" s="3"/>
      <c r="AA2164" s="3"/>
      <c r="AB2164" s="1">
        <v>1068</v>
      </c>
      <c r="AC2164" s="1">
        <v>1480</v>
      </c>
      <c r="AD2164" s="1">
        <v>1332</v>
      </c>
      <c r="AE2164">
        <v>769</v>
      </c>
      <c r="AF2164">
        <v>801</v>
      </c>
      <c r="AG2164" s="3"/>
      <c r="AH2164" s="3"/>
      <c r="AI2164" s="3"/>
      <c r="AJ2164" s="1">
        <v>13328</v>
      </c>
      <c r="AK2164" s="1">
        <v>15841</v>
      </c>
      <c r="AL2164" s="1">
        <v>17828</v>
      </c>
      <c r="AM2164" s="1">
        <v>18314</v>
      </c>
      <c r="AN2164" s="1">
        <v>19829</v>
      </c>
      <c r="AO2164" s="3"/>
      <c r="AP2164" s="3"/>
      <c r="AQ2164" s="3"/>
      <c r="AR2164" s="1">
        <v>7171</v>
      </c>
      <c r="AS2164" s="1">
        <v>8395</v>
      </c>
      <c r="AT2164" s="1">
        <v>9340</v>
      </c>
      <c r="AU2164" s="1">
        <v>9577</v>
      </c>
      <c r="AV2164" s="1">
        <v>10650</v>
      </c>
      <c r="AW2164" s="3"/>
      <c r="AX2164" s="3"/>
      <c r="AY2164" s="3"/>
      <c r="AZ2164" s="1">
        <v>6157</v>
      </c>
      <c r="BA2164" s="1">
        <v>7446</v>
      </c>
      <c r="BB2164" s="1">
        <v>8488</v>
      </c>
      <c r="BC2164" s="1">
        <v>8737</v>
      </c>
      <c r="BD2164" s="1">
        <v>9178</v>
      </c>
      <c r="BE2164" s="3"/>
      <c r="BF2164" s="3"/>
      <c r="BG2164" s="3"/>
      <c r="BH2164" s="1">
        <v>2503</v>
      </c>
      <c r="BI2164" s="1">
        <v>2996</v>
      </c>
      <c r="BJ2164" s="1">
        <v>2987</v>
      </c>
      <c r="BK2164" s="1">
        <v>3051</v>
      </c>
      <c r="BL2164" s="1">
        <v>3522</v>
      </c>
      <c r="BM2164" s="3"/>
      <c r="BN2164" s="3"/>
      <c r="BO2164" s="3"/>
      <c r="BP2164">
        <v>109</v>
      </c>
      <c r="BQ2164">
        <v>109</v>
      </c>
      <c r="BR2164">
        <v>109</v>
      </c>
      <c r="BS2164">
        <v>109</v>
      </c>
      <c r="BT2164">
        <v>109</v>
      </c>
      <c r="BU2164" s="3"/>
      <c r="BV2164" s="3"/>
      <c r="BW2164" s="3"/>
      <c r="BX2164">
        <v>9.15</v>
      </c>
      <c r="BY2164">
        <v>10.15</v>
      </c>
      <c r="BZ2164">
        <v>7.91</v>
      </c>
      <c r="CA2164">
        <v>4.26</v>
      </c>
      <c r="CB2164">
        <v>4.2</v>
      </c>
      <c r="CC2164" s="3"/>
      <c r="CD2164" s="3"/>
      <c r="CE2164" s="3"/>
      <c r="CF2164">
        <v>13.85</v>
      </c>
      <c r="CG2164">
        <v>16.27</v>
      </c>
      <c r="CH2164">
        <v>8.4700000000000006</v>
      </c>
      <c r="CI2164">
        <v>2.34</v>
      </c>
      <c r="CJ2164">
        <v>8.42</v>
      </c>
      <c r="CK2164" s="3"/>
      <c r="CL2164" s="3"/>
      <c r="CM2164" s="3"/>
      <c r="CN2164" s="1">
        <v>1502</v>
      </c>
      <c r="CO2164" s="1">
        <v>2051</v>
      </c>
      <c r="CP2164" s="1">
        <v>1162</v>
      </c>
      <c r="CQ2164">
        <v>324</v>
      </c>
      <c r="CR2164" s="1">
        <v>1269</v>
      </c>
      <c r="CS2164" s="3"/>
      <c r="CT2164" s="3"/>
      <c r="CU2164" s="3"/>
      <c r="CV2164">
        <v>6.23</v>
      </c>
      <c r="CW2164">
        <v>5.48</v>
      </c>
      <c r="CX2164">
        <v>7.24</v>
      </c>
      <c r="CY2164">
        <v>23.77</v>
      </c>
      <c r="CZ2164">
        <v>8.31</v>
      </c>
      <c r="DA2164" s="3"/>
      <c r="DB2164" s="3"/>
      <c r="DC2164" s="3"/>
      <c r="DD2164">
        <v>0.79</v>
      </c>
      <c r="DE2164">
        <v>0.81</v>
      </c>
      <c r="DF2164">
        <v>0.61</v>
      </c>
      <c r="DG2164">
        <v>0.54</v>
      </c>
      <c r="DH2164">
        <v>0.64</v>
      </c>
      <c r="DI2164" s="3"/>
      <c r="DJ2164" s="3"/>
      <c r="DK2164" s="3"/>
      <c r="DL2164" s="6">
        <f>(CM2164*3+CL2164*2+CK2164)/6</f>
        <v>0</v>
      </c>
      <c r="DM2164">
        <f>BH2164+(BH2164*(CG2164-8.25)/8.25)</f>
        <v>4936.2193939393937</v>
      </c>
      <c r="DN2164">
        <f>BI2164+(BI2164*(CH2164-8.25)/8.25)</f>
        <v>3075.8933333333334</v>
      </c>
      <c r="DO2164">
        <f>BJ2164+(BJ2164*(CI2164-8.25)/8.25)</f>
        <v>847.22181818181798</v>
      </c>
      <c r="DP2164">
        <f>BK2164+(BK2164*(CJ2164-8.25)/8.25)</f>
        <v>3113.869090909091</v>
      </c>
      <c r="DQ2164">
        <f>BL2164+(BL2164*(CK2164-8.25)/8.25)</f>
        <v>0</v>
      </c>
      <c r="DR2164">
        <f>BM2164+(BM2164*(CL2164-8.25)/8.25)</f>
        <v>0</v>
      </c>
      <c r="DS2164">
        <f>BN2164+(BN2164*(CM2164-8.25)/8.25)</f>
        <v>0</v>
      </c>
      <c r="DT2164" s="8">
        <f>DM2164*10^8/$I2164</f>
        <v>22635.224639985438</v>
      </c>
      <c r="DU2164" s="8">
        <f>DN2164*10^8/$I2164</f>
        <v>14104.627653729531</v>
      </c>
      <c r="DV2164" s="8">
        <f>DO2164*10^8/$I2164</f>
        <v>3884.9683622222324</v>
      </c>
      <c r="DW2164" s="8">
        <f>DP2164*10^8/$I2164</f>
        <v>14278.766956503696</v>
      </c>
      <c r="DX2164" s="8">
        <f>DQ2164*10^8/$I2164</f>
        <v>0</v>
      </c>
      <c r="DY2164" s="8">
        <f>DR2164*10^8/$I2164</f>
        <v>0</v>
      </c>
      <c r="DZ2164" s="8">
        <f>DS2164*10^8/$I2164</f>
        <v>0</v>
      </c>
      <c r="EA2164" s="8">
        <f>DT2164*10^8/$I2164</f>
        <v>103794.69663193307</v>
      </c>
      <c r="EB2164" s="8">
        <f>DZ2164*0.8</f>
        <v>0</v>
      </c>
      <c r="EC2164" s="10">
        <f>G2164-E2164</f>
        <v>300</v>
      </c>
      <c r="ED2164" s="4">
        <f>EC2164/E2164*100</f>
        <v>2.7522935779816518</v>
      </c>
      <c r="EE2164" s="4">
        <f>DY2164-G2164</f>
        <v>-11200</v>
      </c>
      <c r="EF2164" s="12">
        <f>EE2164/G2164</f>
        <v>-1</v>
      </c>
      <c r="EG2164" s="4">
        <f>G2164-F2164</f>
        <v>0</v>
      </c>
    </row>
    <row r="2165" spans="1:137" x14ac:dyDescent="0.3">
      <c r="A2165">
        <v>2164</v>
      </c>
      <c r="B2165" t="s">
        <v>7761</v>
      </c>
      <c r="C2165" t="s">
        <v>4428</v>
      </c>
      <c r="D2165" t="str">
        <f>VLOOKUP(C2165,Sheet1!$A$2:$B$3197,2,FALSE)</f>
        <v>포장재</v>
      </c>
      <c r="E2165">
        <v>14300</v>
      </c>
      <c r="F2165">
        <v>27850</v>
      </c>
      <c r="G2165" s="7">
        <v>33950</v>
      </c>
      <c r="H2165" t="s">
        <v>2080</v>
      </c>
      <c r="I2165" s="7">
        <f>VALUE(LEFT(H2165,FIND("/",H2165)-1)) + VALUE(MID(H2165,FIND("/",H2165)+1,LEN(H2165)))</f>
        <v>22189819</v>
      </c>
      <c r="J2165">
        <v>0</v>
      </c>
      <c r="K2165" s="1">
        <f>G2165*I2165/(10^8)</f>
        <v>7533.4435505000001</v>
      </c>
      <c r="L2165">
        <v>497</v>
      </c>
      <c r="M2165">
        <v>512</v>
      </c>
      <c r="N2165">
        <v>533</v>
      </c>
      <c r="O2165">
        <v>465</v>
      </c>
      <c r="P2165">
        <v>351</v>
      </c>
      <c r="Q2165" s="3"/>
      <c r="R2165" s="3"/>
      <c r="S2165" s="3"/>
      <c r="T2165">
        <v>32</v>
      </c>
      <c r="U2165">
        <v>18</v>
      </c>
      <c r="V2165">
        <v>17</v>
      </c>
      <c r="W2165">
        <v>4</v>
      </c>
      <c r="X2165">
        <v>-19</v>
      </c>
      <c r="Y2165" s="3"/>
      <c r="Z2165" s="3"/>
      <c r="AA2165" s="3"/>
      <c r="AB2165">
        <v>53</v>
      </c>
      <c r="AC2165">
        <v>44</v>
      </c>
      <c r="AD2165">
        <v>44</v>
      </c>
      <c r="AE2165">
        <v>43</v>
      </c>
      <c r="AF2165">
        <v>-76</v>
      </c>
      <c r="AG2165" s="3"/>
      <c r="AH2165" s="3"/>
      <c r="AI2165" s="3"/>
      <c r="AJ2165">
        <v>856</v>
      </c>
      <c r="AK2165">
        <v>891</v>
      </c>
      <c r="AL2165">
        <v>969</v>
      </c>
      <c r="AM2165">
        <v>991</v>
      </c>
      <c r="AN2165" s="1">
        <v>1204</v>
      </c>
      <c r="AO2165" s="3"/>
      <c r="AP2165" s="3"/>
      <c r="AQ2165" s="3"/>
      <c r="AR2165">
        <v>361</v>
      </c>
      <c r="AS2165">
        <v>358</v>
      </c>
      <c r="AT2165">
        <v>418</v>
      </c>
      <c r="AU2165">
        <v>387</v>
      </c>
      <c r="AV2165">
        <v>555</v>
      </c>
      <c r="AW2165" s="3"/>
      <c r="AX2165" s="3"/>
      <c r="AY2165" s="3"/>
      <c r="AZ2165">
        <v>495</v>
      </c>
      <c r="BA2165">
        <v>534</v>
      </c>
      <c r="BB2165">
        <v>551</v>
      </c>
      <c r="BC2165">
        <v>604</v>
      </c>
      <c r="BD2165">
        <v>649</v>
      </c>
      <c r="BE2165" s="3"/>
      <c r="BF2165" s="3"/>
      <c r="BG2165" s="3"/>
      <c r="BH2165">
        <v>448</v>
      </c>
      <c r="BI2165">
        <v>485</v>
      </c>
      <c r="BJ2165">
        <v>515</v>
      </c>
      <c r="BK2165">
        <v>559</v>
      </c>
      <c r="BL2165">
        <v>615</v>
      </c>
      <c r="BM2165" s="3"/>
      <c r="BN2165" s="3"/>
      <c r="BO2165" s="3"/>
      <c r="BP2165">
        <v>110</v>
      </c>
      <c r="BQ2165">
        <v>110</v>
      </c>
      <c r="BR2165">
        <v>110</v>
      </c>
      <c r="BS2165">
        <v>110</v>
      </c>
      <c r="BT2165">
        <v>111</v>
      </c>
      <c r="BU2165" s="3"/>
      <c r="BV2165" s="3"/>
      <c r="BW2165" s="3"/>
      <c r="BX2165">
        <v>6.49</v>
      </c>
      <c r="BY2165">
        <v>5.0199999999999996</v>
      </c>
      <c r="BZ2165">
        <v>4.74</v>
      </c>
      <c r="CA2165">
        <v>4.38</v>
      </c>
      <c r="CB2165">
        <v>-6.94</v>
      </c>
      <c r="CC2165" s="3"/>
      <c r="CD2165" s="3"/>
      <c r="CE2165" s="3"/>
      <c r="CF2165">
        <v>10.84</v>
      </c>
      <c r="CG2165">
        <v>8.2899999999999991</v>
      </c>
      <c r="CH2165">
        <v>8.11</v>
      </c>
      <c r="CI2165">
        <v>7.75</v>
      </c>
      <c r="CJ2165">
        <v>-10.87</v>
      </c>
      <c r="CK2165" s="3"/>
      <c r="CL2165" s="3"/>
      <c r="CM2165" s="3"/>
      <c r="CN2165">
        <v>212</v>
      </c>
      <c r="CO2165">
        <v>176</v>
      </c>
      <c r="CP2165">
        <v>185</v>
      </c>
      <c r="CQ2165">
        <v>189</v>
      </c>
      <c r="CR2165">
        <v>-290</v>
      </c>
      <c r="CS2165" s="3"/>
      <c r="CT2165" s="3"/>
      <c r="CU2165" s="3"/>
      <c r="CV2165">
        <v>10.79</v>
      </c>
      <c r="CW2165">
        <v>10.25</v>
      </c>
      <c r="CX2165">
        <v>10.8</v>
      </c>
      <c r="CY2165">
        <v>16.920000000000002</v>
      </c>
      <c r="CZ2165" t="s">
        <v>2</v>
      </c>
      <c r="DA2165" s="3"/>
      <c r="DB2165" s="3"/>
      <c r="DC2165" s="3"/>
      <c r="DD2165">
        <v>0.9</v>
      </c>
      <c r="DE2165">
        <v>0.67</v>
      </c>
      <c r="DF2165">
        <v>0.7</v>
      </c>
      <c r="DG2165">
        <v>1.05</v>
      </c>
      <c r="DH2165">
        <v>4.68</v>
      </c>
      <c r="DI2165" s="3"/>
      <c r="DJ2165" s="3"/>
      <c r="DK2165" s="3"/>
      <c r="DL2165" s="6">
        <f>(CM2165*3+CL2165*2+CK2165)/6</f>
        <v>0</v>
      </c>
      <c r="DM2165">
        <f>BH2165+(BH2165*(CG2165-8.25)/8.25)</f>
        <v>450.17212121212117</v>
      </c>
      <c r="DN2165">
        <f>BI2165+(BI2165*(CH2165-8.25)/8.25)</f>
        <v>476.76969696969695</v>
      </c>
      <c r="DO2165">
        <f>BJ2165+(BJ2165*(CI2165-8.25)/8.25)</f>
        <v>483.78787878787881</v>
      </c>
      <c r="DP2165">
        <f>BK2165+(BK2165*(CJ2165-8.25)/8.25)</f>
        <v>-736.52484848484823</v>
      </c>
      <c r="DQ2165">
        <f>BL2165+(BL2165*(CK2165-8.25)/8.25)</f>
        <v>0</v>
      </c>
      <c r="DR2165">
        <f>BM2165+(BM2165*(CL2165-8.25)/8.25)</f>
        <v>0</v>
      </c>
      <c r="DS2165">
        <f>BN2165+(BN2165*(CM2165-8.25)/8.25)</f>
        <v>0</v>
      </c>
      <c r="DT2165" s="8">
        <f>DM2165*10^8/$I2165</f>
        <v>2028.7327319439657</v>
      </c>
      <c r="DU2165" s="8">
        <f>DN2165*10^8/$I2165</f>
        <v>2148.5966017555029</v>
      </c>
      <c r="DV2165" s="8">
        <f>DO2165*10^8/$I2165</f>
        <v>2180.224538054496</v>
      </c>
      <c r="DW2165" s="8">
        <f>DP2165*10^8/$I2165</f>
        <v>-3319.2016955381573</v>
      </c>
      <c r="DX2165" s="8">
        <f>DQ2165*10^8/$I2165</f>
        <v>0</v>
      </c>
      <c r="DY2165" s="8">
        <f>DR2165*10^8/$I2165</f>
        <v>0</v>
      </c>
      <c r="DZ2165" s="8">
        <f>DS2165*10^8/$I2165</f>
        <v>0</v>
      </c>
      <c r="EA2165" s="8">
        <f>DT2165*10^8/$I2165</f>
        <v>9142.6285718868003</v>
      </c>
      <c r="EB2165" s="8">
        <f>DZ2165*0.8</f>
        <v>0</v>
      </c>
      <c r="EC2165" s="10">
        <f>G2165-E2165</f>
        <v>19650</v>
      </c>
      <c r="ED2165" s="4">
        <f>EC2165/E2165*100</f>
        <v>137.41258741258741</v>
      </c>
      <c r="EE2165" s="4">
        <f>DY2165-G2165</f>
        <v>-33950</v>
      </c>
      <c r="EF2165" s="12">
        <f>EE2165/G2165</f>
        <v>-1</v>
      </c>
      <c r="EG2165" s="4">
        <f>G2165-F2165</f>
        <v>6100</v>
      </c>
    </row>
    <row r="2166" spans="1:137" x14ac:dyDescent="0.3">
      <c r="A2166">
        <v>2165</v>
      </c>
      <c r="B2166" t="s">
        <v>7117</v>
      </c>
      <c r="C2166" t="s">
        <v>4429</v>
      </c>
      <c r="D2166" t="str">
        <f>VLOOKUP(C2166,Sheet1!$A$2:$B$3197,2,FALSE)</f>
        <v>전자장비와기기</v>
      </c>
      <c r="E2166">
        <v>8930</v>
      </c>
      <c r="F2166">
        <v>8000</v>
      </c>
      <c r="G2166" s="7">
        <v>7830</v>
      </c>
      <c r="H2166" t="s">
        <v>2081</v>
      </c>
      <c r="I2166" s="7">
        <f>VALUE(LEFT(H2166,FIND("/",H2166)-1)) + VALUE(MID(H2166,FIND("/",H2166)+1,LEN(H2166)))</f>
        <v>19114432</v>
      </c>
      <c r="J2166">
        <v>20</v>
      </c>
      <c r="K2166" s="1">
        <f>G2166*I2166/(10^8)</f>
        <v>1496.6600255999999</v>
      </c>
      <c r="L2166" s="1">
        <v>1898</v>
      </c>
      <c r="M2166" s="1">
        <v>2845</v>
      </c>
      <c r="N2166" s="1">
        <v>2747</v>
      </c>
      <c r="O2166" s="1">
        <v>2092</v>
      </c>
      <c r="P2166" s="1">
        <v>2398</v>
      </c>
      <c r="Q2166" s="3"/>
      <c r="R2166" s="3"/>
      <c r="S2166" s="3"/>
      <c r="T2166">
        <v>77</v>
      </c>
      <c r="U2166">
        <v>162</v>
      </c>
      <c r="V2166">
        <v>137</v>
      </c>
      <c r="W2166">
        <v>25</v>
      </c>
      <c r="X2166">
        <v>117</v>
      </c>
      <c r="Y2166" s="3"/>
      <c r="Z2166" s="3"/>
      <c r="AA2166" s="3"/>
      <c r="AB2166">
        <v>46</v>
      </c>
      <c r="AC2166">
        <v>133</v>
      </c>
      <c r="AD2166">
        <v>99</v>
      </c>
      <c r="AE2166">
        <v>10</v>
      </c>
      <c r="AF2166">
        <v>109</v>
      </c>
      <c r="AG2166" s="3"/>
      <c r="AH2166" s="3"/>
      <c r="AI2166" s="3"/>
      <c r="AJ2166" s="1">
        <v>1022</v>
      </c>
      <c r="AK2166" s="1">
        <v>1139</v>
      </c>
      <c r="AL2166" s="1">
        <v>1333</v>
      </c>
      <c r="AM2166" s="1">
        <v>1303</v>
      </c>
      <c r="AN2166" s="1">
        <v>1417</v>
      </c>
      <c r="AO2166" s="3"/>
      <c r="AP2166" s="3"/>
      <c r="AQ2166" s="3"/>
      <c r="AR2166">
        <v>347</v>
      </c>
      <c r="AS2166">
        <v>337</v>
      </c>
      <c r="AT2166">
        <v>448</v>
      </c>
      <c r="AU2166">
        <v>419</v>
      </c>
      <c r="AV2166">
        <v>420</v>
      </c>
      <c r="AW2166" s="3"/>
      <c r="AX2166" s="3"/>
      <c r="AY2166" s="3"/>
      <c r="AZ2166">
        <v>674</v>
      </c>
      <c r="BA2166">
        <v>803</v>
      </c>
      <c r="BB2166">
        <v>885</v>
      </c>
      <c r="BC2166">
        <v>885</v>
      </c>
      <c r="BD2166">
        <v>997</v>
      </c>
      <c r="BE2166" s="3"/>
      <c r="BF2166" s="3"/>
      <c r="BG2166" s="3"/>
      <c r="BH2166">
        <v>656</v>
      </c>
      <c r="BI2166">
        <v>778</v>
      </c>
      <c r="BJ2166">
        <v>856</v>
      </c>
      <c r="BK2166">
        <v>853</v>
      </c>
      <c r="BL2166">
        <v>960</v>
      </c>
      <c r="BM2166" s="3"/>
      <c r="BN2166" s="3"/>
      <c r="BO2166" s="3"/>
      <c r="BP2166">
        <v>96</v>
      </c>
      <c r="BQ2166">
        <v>96</v>
      </c>
      <c r="BR2166">
        <v>96</v>
      </c>
      <c r="BS2166">
        <v>96</v>
      </c>
      <c r="BT2166">
        <v>96</v>
      </c>
      <c r="BU2166" s="3"/>
      <c r="BV2166" s="3"/>
      <c r="BW2166" s="3"/>
      <c r="BX2166">
        <v>4.5999999999999996</v>
      </c>
      <c r="BY2166">
        <v>12.33</v>
      </c>
      <c r="BZ2166">
        <v>8.01</v>
      </c>
      <c r="CA2166">
        <v>0.73</v>
      </c>
      <c r="CB2166">
        <v>8.0299999999999994</v>
      </c>
      <c r="CC2166" s="3"/>
      <c r="CD2166" s="3"/>
      <c r="CE2166" s="3"/>
      <c r="CF2166">
        <v>6.84</v>
      </c>
      <c r="CG2166">
        <v>17.73</v>
      </c>
      <c r="CH2166">
        <v>11.55</v>
      </c>
      <c r="CI2166">
        <v>0.83</v>
      </c>
      <c r="CJ2166">
        <v>11.52</v>
      </c>
      <c r="CK2166" s="3"/>
      <c r="CL2166" s="3"/>
      <c r="CM2166" s="3"/>
      <c r="CN2166">
        <v>227</v>
      </c>
      <c r="CO2166">
        <v>665</v>
      </c>
      <c r="CP2166">
        <v>494</v>
      </c>
      <c r="CQ2166">
        <v>37</v>
      </c>
      <c r="CR2166">
        <v>546</v>
      </c>
      <c r="CS2166" s="3"/>
      <c r="CT2166" s="3"/>
      <c r="CU2166" s="3"/>
      <c r="CV2166">
        <v>30.17</v>
      </c>
      <c r="CW2166">
        <v>13.25</v>
      </c>
      <c r="CX2166">
        <v>9.84</v>
      </c>
      <c r="CY2166">
        <v>134.37</v>
      </c>
      <c r="CZ2166">
        <v>16.07</v>
      </c>
      <c r="DA2166" s="3"/>
      <c r="DB2166" s="3"/>
      <c r="DC2166" s="3"/>
      <c r="DD2166">
        <v>1.97</v>
      </c>
      <c r="DE2166">
        <v>2.13</v>
      </c>
      <c r="DF2166">
        <v>1.07</v>
      </c>
      <c r="DG2166">
        <v>1.1000000000000001</v>
      </c>
      <c r="DH2166">
        <v>1.74</v>
      </c>
      <c r="DI2166" s="3"/>
      <c r="DJ2166" s="3"/>
      <c r="DK2166" s="3"/>
      <c r="DL2166" s="6">
        <f>(CM2166*3+CL2166*2+CK2166)/6</f>
        <v>0</v>
      </c>
      <c r="DM2166">
        <f>BH2166+(BH2166*(CG2166-8.25)/8.25)</f>
        <v>1409.8036363636365</v>
      </c>
      <c r="DN2166">
        <f>BI2166+(BI2166*(CH2166-8.25)/8.25)</f>
        <v>1089.2</v>
      </c>
      <c r="DO2166">
        <f>BJ2166+(BJ2166*(CI2166-8.25)/8.25)</f>
        <v>86.118787878787884</v>
      </c>
      <c r="DP2166">
        <f>BK2166+(BK2166*(CJ2166-8.25)/8.25)</f>
        <v>1191.0981818181817</v>
      </c>
      <c r="DQ2166">
        <f>BL2166+(BL2166*(CK2166-8.25)/8.25)</f>
        <v>0</v>
      </c>
      <c r="DR2166">
        <f>BM2166+(BM2166*(CL2166-8.25)/8.25)</f>
        <v>0</v>
      </c>
      <c r="DS2166">
        <f>BN2166+(BN2166*(CM2166-8.25)/8.25)</f>
        <v>0</v>
      </c>
      <c r="DT2166" s="8">
        <f>DM2166*10^8/$I2166</f>
        <v>7375.597853829172</v>
      </c>
      <c r="DU2166" s="8">
        <f>DN2166*10^8/$I2166</f>
        <v>5698.3121444571307</v>
      </c>
      <c r="DV2166" s="8">
        <f>DO2166*10^8/$I2166</f>
        <v>450.54327472973239</v>
      </c>
      <c r="DW2166" s="8">
        <f>DP2166*10^8/$I2166</f>
        <v>6231.4076704878371</v>
      </c>
      <c r="DX2166" s="8">
        <f>DQ2166*10^8/$I2166</f>
        <v>0</v>
      </c>
      <c r="DY2166" s="8">
        <f>DR2166*10^8/$I2166</f>
        <v>0</v>
      </c>
      <c r="DZ2166" s="8">
        <f>DS2166*10^8/$I2166</f>
        <v>0</v>
      </c>
      <c r="EA2166" s="8">
        <f>DT2166*10^8/$I2166</f>
        <v>38586.539499730738</v>
      </c>
      <c r="EB2166" s="8">
        <f>DZ2166*0.8</f>
        <v>0</v>
      </c>
      <c r="EC2166" s="10">
        <f>G2166-E2166</f>
        <v>-1100</v>
      </c>
      <c r="ED2166" s="4">
        <f>EC2166/E2166*100</f>
        <v>-12.318029115341545</v>
      </c>
      <c r="EE2166" s="4">
        <f>DY2166-G2166</f>
        <v>-7830</v>
      </c>
      <c r="EF2166" s="12">
        <f>EE2166/G2166</f>
        <v>-1</v>
      </c>
      <c r="EG2166" s="4">
        <f>G2166-F2166</f>
        <v>-170</v>
      </c>
    </row>
    <row r="2167" spans="1:137" x14ac:dyDescent="0.3">
      <c r="A2167">
        <v>2166</v>
      </c>
      <c r="B2167" t="s">
        <v>7239</v>
      </c>
      <c r="C2167" t="s">
        <v>4430</v>
      </c>
      <c r="D2167" t="str">
        <f>VLOOKUP(C2167,Sheet1!$A$2:$B$3197,2,FALSE)</f>
        <v>철강</v>
      </c>
      <c r="E2167">
        <v>4885</v>
      </c>
      <c r="F2167">
        <v>9190</v>
      </c>
      <c r="G2167" s="7">
        <v>9330</v>
      </c>
      <c r="H2167" t="s">
        <v>2082</v>
      </c>
      <c r="I2167" s="7">
        <f>VALUE(LEFT(H2167,FIND("/",H2167)-1)) + VALUE(MID(H2167,FIND("/",H2167)+1,LEN(H2167)))</f>
        <v>41642703</v>
      </c>
      <c r="J2167" s="1">
        <v>10000</v>
      </c>
      <c r="K2167" s="1">
        <f>G2167*I2167/(10^8)</f>
        <v>3885.2641899</v>
      </c>
      <c r="L2167" s="1">
        <v>2665</v>
      </c>
      <c r="M2167" s="1">
        <v>2578</v>
      </c>
      <c r="N2167" s="1">
        <v>3010</v>
      </c>
      <c r="O2167" s="1">
        <v>2887</v>
      </c>
      <c r="P2167" s="1">
        <v>2554</v>
      </c>
      <c r="Q2167" s="3"/>
      <c r="R2167" s="3"/>
      <c r="S2167" s="3"/>
      <c r="T2167">
        <v>140</v>
      </c>
      <c r="U2167">
        <v>122</v>
      </c>
      <c r="V2167">
        <v>190</v>
      </c>
      <c r="W2167">
        <v>131</v>
      </c>
      <c r="X2167">
        <v>116</v>
      </c>
      <c r="Y2167" s="3"/>
      <c r="Z2167" s="3"/>
      <c r="AA2167" s="3"/>
      <c r="AB2167">
        <v>31</v>
      </c>
      <c r="AC2167">
        <v>99</v>
      </c>
      <c r="AD2167">
        <v>141</v>
      </c>
      <c r="AE2167">
        <v>106</v>
      </c>
      <c r="AF2167">
        <v>94</v>
      </c>
      <c r="AG2167" s="3"/>
      <c r="AH2167" s="3"/>
      <c r="AI2167" s="3"/>
      <c r="AJ2167" s="1">
        <v>1615</v>
      </c>
      <c r="AK2167" s="1">
        <v>1429</v>
      </c>
      <c r="AL2167" s="1">
        <v>1227</v>
      </c>
      <c r="AM2167" s="1">
        <v>1290</v>
      </c>
      <c r="AN2167" s="1">
        <v>1303</v>
      </c>
      <c r="AO2167" s="3"/>
      <c r="AP2167" s="3"/>
      <c r="AQ2167" s="3"/>
      <c r="AR2167">
        <v>847</v>
      </c>
      <c r="AS2167">
        <v>602</v>
      </c>
      <c r="AT2167">
        <v>345</v>
      </c>
      <c r="AU2167">
        <v>391</v>
      </c>
      <c r="AV2167">
        <v>339</v>
      </c>
      <c r="AW2167" s="3"/>
      <c r="AX2167" s="3"/>
      <c r="AY2167" s="3"/>
      <c r="AZ2167">
        <v>768</v>
      </c>
      <c r="BA2167">
        <v>827</v>
      </c>
      <c r="BB2167">
        <v>883</v>
      </c>
      <c r="BC2167">
        <v>900</v>
      </c>
      <c r="BD2167">
        <v>964</v>
      </c>
      <c r="BE2167" s="3"/>
      <c r="BF2167" s="3"/>
      <c r="BG2167" s="3"/>
      <c r="BH2167">
        <v>768</v>
      </c>
      <c r="BI2167">
        <v>827</v>
      </c>
      <c r="BJ2167">
        <v>883</v>
      </c>
      <c r="BK2167">
        <v>900</v>
      </c>
      <c r="BL2167">
        <v>964</v>
      </c>
      <c r="BM2167" s="3"/>
      <c r="BN2167" s="3"/>
      <c r="BO2167" s="3"/>
      <c r="BP2167">
        <v>208</v>
      </c>
      <c r="BQ2167">
        <v>208</v>
      </c>
      <c r="BR2167">
        <v>208</v>
      </c>
      <c r="BS2167">
        <v>208</v>
      </c>
      <c r="BT2167">
        <v>208</v>
      </c>
      <c r="BU2167" s="3"/>
      <c r="BV2167" s="3"/>
      <c r="BW2167" s="3"/>
      <c r="BX2167">
        <v>1.71</v>
      </c>
      <c r="BY2167">
        <v>6.49</v>
      </c>
      <c r="BZ2167">
        <v>10.62</v>
      </c>
      <c r="CA2167">
        <v>8.4</v>
      </c>
      <c r="CB2167">
        <v>7.26</v>
      </c>
      <c r="CC2167" s="3"/>
      <c r="CD2167" s="3"/>
      <c r="CE2167" s="3"/>
      <c r="CF2167">
        <v>4.0599999999999996</v>
      </c>
      <c r="CG2167">
        <v>12.39</v>
      </c>
      <c r="CH2167">
        <v>16.5</v>
      </c>
      <c r="CI2167">
        <v>11.87</v>
      </c>
      <c r="CJ2167">
        <v>10.1</v>
      </c>
      <c r="CK2167" s="3"/>
      <c r="CL2167" s="3"/>
      <c r="CM2167" s="3"/>
      <c r="CN2167">
        <v>75</v>
      </c>
      <c r="CO2167">
        <v>237</v>
      </c>
      <c r="CP2167">
        <v>339</v>
      </c>
      <c r="CQ2167">
        <v>254</v>
      </c>
      <c r="CR2167">
        <v>226</v>
      </c>
      <c r="CS2167" s="3"/>
      <c r="CT2167" s="3"/>
      <c r="CU2167" s="3"/>
      <c r="CV2167">
        <v>40.909999999999997</v>
      </c>
      <c r="CW2167">
        <v>9.65</v>
      </c>
      <c r="CX2167">
        <v>19.399999999999999</v>
      </c>
      <c r="CY2167">
        <v>18.82</v>
      </c>
      <c r="CZ2167">
        <v>20.399999999999999</v>
      </c>
      <c r="DA2167" s="3"/>
      <c r="DB2167" s="3"/>
      <c r="DC2167" s="3"/>
      <c r="DD2167">
        <v>1.66</v>
      </c>
      <c r="DE2167">
        <v>1.1499999999999999</v>
      </c>
      <c r="DF2167">
        <v>3.1</v>
      </c>
      <c r="DG2167">
        <v>2.21</v>
      </c>
      <c r="DH2167">
        <v>1.99</v>
      </c>
      <c r="DI2167" s="3"/>
      <c r="DJ2167" s="3"/>
      <c r="DK2167" s="3"/>
      <c r="DL2167" s="6">
        <f>(CM2167*3+CL2167*2+CK2167)/6</f>
        <v>0</v>
      </c>
      <c r="DM2167">
        <f>BH2167+(BH2167*(CG2167-8.25)/8.25)</f>
        <v>1153.3963636363637</v>
      </c>
      <c r="DN2167">
        <f>BI2167+(BI2167*(CH2167-8.25)/8.25)</f>
        <v>1654</v>
      </c>
      <c r="DO2167">
        <f>BJ2167+(BJ2167*(CI2167-8.25)/8.25)</f>
        <v>1270.4496969696968</v>
      </c>
      <c r="DP2167">
        <f>BK2167+(BK2167*(CJ2167-8.25)/8.25)</f>
        <v>1101.8181818181818</v>
      </c>
      <c r="DQ2167">
        <f>BL2167+(BL2167*(CK2167-8.25)/8.25)</f>
        <v>0</v>
      </c>
      <c r="DR2167">
        <f>BM2167+(BM2167*(CL2167-8.25)/8.25)</f>
        <v>0</v>
      </c>
      <c r="DS2167">
        <f>BN2167+(BN2167*(CM2167-8.25)/8.25)</f>
        <v>0</v>
      </c>
      <c r="DT2167" s="8">
        <f>DM2167*10^8/$I2167</f>
        <v>2769.7442301868919</v>
      </c>
      <c r="DU2167" s="8">
        <f>DN2167*10^8/$I2167</f>
        <v>3971.8843418977872</v>
      </c>
      <c r="DV2167" s="8">
        <f>DO2167*10^8/$I2167</f>
        <v>3050.8338927223258</v>
      </c>
      <c r="DW2167" s="8">
        <f>DP2167*10^8/$I2167</f>
        <v>2645.8853591184552</v>
      </c>
      <c r="DX2167" s="8">
        <f>DQ2167*10^8/$I2167</f>
        <v>0</v>
      </c>
      <c r="DY2167" s="8">
        <f>DR2167*10^8/$I2167</f>
        <v>0</v>
      </c>
      <c r="DZ2167" s="8">
        <f>DS2167*10^8/$I2167</f>
        <v>0</v>
      </c>
      <c r="EA2167" s="8">
        <f>DT2167*10^8/$I2167</f>
        <v>6651.2114503875791</v>
      </c>
      <c r="EB2167" s="8">
        <f>DZ2167*0.8</f>
        <v>0</v>
      </c>
      <c r="EC2167" s="10">
        <f>G2167-E2167</f>
        <v>4445</v>
      </c>
      <c r="ED2167" s="4">
        <f>EC2167/E2167*100</f>
        <v>90.992835209825998</v>
      </c>
      <c r="EE2167" s="4">
        <f>DY2167-G2167</f>
        <v>-9330</v>
      </c>
      <c r="EF2167" s="12">
        <f>EE2167/G2167</f>
        <v>-1</v>
      </c>
      <c r="EG2167" s="4">
        <f>G2167-F2167</f>
        <v>140</v>
      </c>
    </row>
    <row r="2168" spans="1:137" x14ac:dyDescent="0.3">
      <c r="A2168">
        <v>2167</v>
      </c>
      <c r="B2168" t="s">
        <v>7184</v>
      </c>
      <c r="C2168" t="s">
        <v>4431</v>
      </c>
      <c r="D2168" t="str">
        <f>VLOOKUP(C2168,Sheet1!$A$2:$B$3197,2,FALSE)</f>
        <v>기계</v>
      </c>
      <c r="E2168">
        <v>11450</v>
      </c>
      <c r="F2168">
        <v>8640</v>
      </c>
      <c r="G2168" s="7">
        <v>8540</v>
      </c>
      <c r="H2168" t="s">
        <v>2083</v>
      </c>
      <c r="I2168" s="7">
        <f>VALUE(LEFT(H2168,FIND("/",H2168)-1)) + VALUE(MID(H2168,FIND("/",H2168)+1,LEN(H2168)))</f>
        <v>14655470</v>
      </c>
      <c r="J2168">
        <v>0</v>
      </c>
      <c r="K2168" s="1">
        <f>G2168*I2168/(10^8)</f>
        <v>1251.5771380000001</v>
      </c>
      <c r="L2168">
        <v>843</v>
      </c>
      <c r="M2168">
        <v>688</v>
      </c>
      <c r="N2168">
        <v>532</v>
      </c>
      <c r="O2168">
        <v>747</v>
      </c>
      <c r="P2168">
        <v>788</v>
      </c>
      <c r="Q2168">
        <v>789</v>
      </c>
      <c r="R2168">
        <v>850</v>
      </c>
      <c r="S2168">
        <v>917</v>
      </c>
      <c r="T2168">
        <v>54</v>
      </c>
      <c r="U2168">
        <v>14</v>
      </c>
      <c r="V2168">
        <v>-28</v>
      </c>
      <c r="W2168">
        <v>66</v>
      </c>
      <c r="X2168">
        <v>120</v>
      </c>
      <c r="Y2168">
        <v>106</v>
      </c>
      <c r="Z2168">
        <v>110</v>
      </c>
      <c r="AA2168">
        <v>124</v>
      </c>
      <c r="AB2168">
        <v>48</v>
      </c>
      <c r="AC2168">
        <v>-3</v>
      </c>
      <c r="AD2168">
        <v>-62</v>
      </c>
      <c r="AE2168">
        <v>99</v>
      </c>
      <c r="AF2168">
        <v>100</v>
      </c>
      <c r="AG2168">
        <v>91</v>
      </c>
      <c r="AH2168">
        <v>96</v>
      </c>
      <c r="AI2168">
        <v>108</v>
      </c>
      <c r="AJ2168" s="1">
        <v>1060</v>
      </c>
      <c r="AK2168">
        <v>991</v>
      </c>
      <c r="AL2168">
        <v>816</v>
      </c>
      <c r="AM2168">
        <v>878</v>
      </c>
      <c r="AN2168">
        <v>928</v>
      </c>
      <c r="AO2168" s="1">
        <v>1033</v>
      </c>
      <c r="AP2168" s="1">
        <v>1127</v>
      </c>
      <c r="AQ2168" s="1">
        <v>1234</v>
      </c>
      <c r="AR2168">
        <v>615</v>
      </c>
      <c r="AS2168">
        <v>562</v>
      </c>
      <c r="AT2168">
        <v>517</v>
      </c>
      <c r="AU2168">
        <v>461</v>
      </c>
      <c r="AV2168">
        <v>478</v>
      </c>
      <c r="AW2168">
        <v>503</v>
      </c>
      <c r="AX2168">
        <v>514</v>
      </c>
      <c r="AY2168">
        <v>525</v>
      </c>
      <c r="AZ2168">
        <v>445</v>
      </c>
      <c r="BA2168">
        <v>429</v>
      </c>
      <c r="BB2168">
        <v>300</v>
      </c>
      <c r="BC2168">
        <v>417</v>
      </c>
      <c r="BD2168">
        <v>450</v>
      </c>
      <c r="BE2168">
        <v>530</v>
      </c>
      <c r="BF2168">
        <v>613</v>
      </c>
      <c r="BG2168">
        <v>709</v>
      </c>
      <c r="BH2168">
        <v>414</v>
      </c>
      <c r="BI2168">
        <v>399</v>
      </c>
      <c r="BJ2168">
        <v>274</v>
      </c>
      <c r="BK2168">
        <v>383</v>
      </c>
      <c r="BL2168">
        <v>411</v>
      </c>
      <c r="BM2168" s="3"/>
      <c r="BN2168" s="3"/>
      <c r="BO2168" s="3"/>
      <c r="BP2168">
        <v>69</v>
      </c>
      <c r="BQ2168">
        <v>73</v>
      </c>
      <c r="BR2168">
        <v>73</v>
      </c>
      <c r="BS2168">
        <v>73</v>
      </c>
      <c r="BT2168">
        <v>73</v>
      </c>
      <c r="BU2168">
        <v>73</v>
      </c>
      <c r="BV2168">
        <v>73</v>
      </c>
      <c r="BW2168">
        <v>73</v>
      </c>
      <c r="BX2168">
        <v>3.95</v>
      </c>
      <c r="BY2168">
        <v>-0.34</v>
      </c>
      <c r="BZ2168">
        <v>-6.86</v>
      </c>
      <c r="CA2168">
        <v>11.63</v>
      </c>
      <c r="CB2168">
        <v>11.04</v>
      </c>
      <c r="CC2168">
        <v>9.2799999999999994</v>
      </c>
      <c r="CD2168">
        <v>8.89</v>
      </c>
      <c r="CE2168">
        <v>9.15</v>
      </c>
      <c r="CF2168">
        <v>9.39</v>
      </c>
      <c r="CG2168">
        <v>-1.0900000000000001</v>
      </c>
      <c r="CH2168">
        <v>-16.96</v>
      </c>
      <c r="CI2168">
        <v>28.18</v>
      </c>
      <c r="CJ2168">
        <v>22.93</v>
      </c>
      <c r="CK2168">
        <v>21.15</v>
      </c>
      <c r="CL2168" s="3"/>
      <c r="CM2168" s="3"/>
      <c r="CN2168">
        <v>308</v>
      </c>
      <c r="CO2168">
        <v>-31</v>
      </c>
      <c r="CP2168">
        <v>-390</v>
      </c>
      <c r="CQ2168">
        <v>632</v>
      </c>
      <c r="CR2168">
        <v>621</v>
      </c>
      <c r="CS2168">
        <v>594</v>
      </c>
      <c r="CT2168">
        <v>621</v>
      </c>
      <c r="CU2168">
        <v>703</v>
      </c>
      <c r="CV2168">
        <v>17.12</v>
      </c>
      <c r="CW2168" t="s">
        <v>2</v>
      </c>
      <c r="CX2168" t="s">
        <v>2</v>
      </c>
      <c r="CY2168">
        <v>6.45</v>
      </c>
      <c r="CZ2168">
        <v>18.510000000000002</v>
      </c>
      <c r="DA2168">
        <v>14.39</v>
      </c>
      <c r="DB2168">
        <v>13.75</v>
      </c>
      <c r="DC2168">
        <v>12.15</v>
      </c>
      <c r="DD2168">
        <v>1.76</v>
      </c>
      <c r="DE2168">
        <v>1.54</v>
      </c>
      <c r="DF2168">
        <v>2.16</v>
      </c>
      <c r="DG2168">
        <v>1.56</v>
      </c>
      <c r="DH2168">
        <v>4.0999999999999996</v>
      </c>
      <c r="DI2168" s="3"/>
      <c r="DJ2168" s="3"/>
      <c r="DK2168" s="3"/>
      <c r="DL2168" s="6">
        <f>(CM2168*3+CL2168*2+CK2168)/6</f>
        <v>3.5249999999999999</v>
      </c>
      <c r="DM2168">
        <f>BH2168+(BH2168*(CG2168-8.25)/8.25)</f>
        <v>-54.698181818181808</v>
      </c>
      <c r="DN2168">
        <f>BI2168+(BI2168*(CH2168-8.25)/8.25)</f>
        <v>-820.24727272727273</v>
      </c>
      <c r="DO2168">
        <f>BJ2168+(BJ2168*(CI2168-8.25)/8.25)</f>
        <v>935.91757575757572</v>
      </c>
      <c r="DP2168">
        <f>BK2168+(BK2168*(CJ2168-8.25)/8.25)</f>
        <v>1064.5078787878788</v>
      </c>
      <c r="DQ2168">
        <f>BL2168+(BL2168*(CK2168-8.25)/8.25)</f>
        <v>1053.6545454545453</v>
      </c>
      <c r="DR2168">
        <f>BM2168+(BM2168*(CL2168-8.25)/8.25)</f>
        <v>0</v>
      </c>
      <c r="DS2168">
        <f>BN2168+(BN2168*(CM2168-8.25)/8.25)</f>
        <v>0</v>
      </c>
      <c r="DT2168" s="8">
        <f>DM2168*10^8/$I2168</f>
        <v>-373.22707370136754</v>
      </c>
      <c r="DU2168" s="8">
        <f>DN2168*10^8/$I2168</f>
        <v>-5596.867741036438</v>
      </c>
      <c r="DV2168" s="8">
        <f>DO2168*10^8/$I2168</f>
        <v>6386.1314291358494</v>
      </c>
      <c r="DW2168" s="8">
        <f>DP2168*10^8/$I2168</f>
        <v>7263.5533271050244</v>
      </c>
      <c r="DX2168" s="8">
        <f>DQ2168*10^8/$I2168</f>
        <v>7189.4967916726337</v>
      </c>
      <c r="DY2168" s="8">
        <f>DR2168*10^8/$I2168</f>
        <v>0</v>
      </c>
      <c r="DZ2168" s="8">
        <f>DS2168*10^8/$I2168</f>
        <v>0</v>
      </c>
      <c r="EA2168" s="8">
        <f>DT2168*10^8/$I2168</f>
        <v>-2546.6742022014141</v>
      </c>
      <c r="EB2168" s="8">
        <f>DZ2168*0.8</f>
        <v>0</v>
      </c>
      <c r="EC2168" s="10">
        <f>G2168-E2168</f>
        <v>-2910</v>
      </c>
      <c r="ED2168" s="4">
        <f>EC2168/E2168*100</f>
        <v>-25.414847161572052</v>
      </c>
      <c r="EE2168" s="4">
        <f>DY2168-G2168</f>
        <v>-8540</v>
      </c>
      <c r="EF2168" s="12">
        <f>EE2168/G2168</f>
        <v>-1</v>
      </c>
      <c r="EG2168" s="4">
        <f>G2168-F2168</f>
        <v>-100</v>
      </c>
    </row>
    <row r="2169" spans="1:137" x14ac:dyDescent="0.3">
      <c r="A2169">
        <v>2168</v>
      </c>
      <c r="B2169" t="s">
        <v>6175</v>
      </c>
      <c r="C2169" t="s">
        <v>4432</v>
      </c>
      <c r="D2169" t="str">
        <f>VLOOKUP(C2169,Sheet1!$A$2:$B$3197,2,FALSE)</f>
        <v>섬유,의류,신발,호화품</v>
      </c>
      <c r="E2169">
        <v>1470</v>
      </c>
      <c r="F2169">
        <v>1055</v>
      </c>
      <c r="G2169" s="7">
        <v>1055</v>
      </c>
      <c r="H2169" t="s">
        <v>2084</v>
      </c>
      <c r="I2169" s="7">
        <f>VALUE(LEFT(H2169,FIND("/",H2169)-1)) + VALUE(MID(H2169,FIND("/",H2169)+1,LEN(H2169)))</f>
        <v>49908224</v>
      </c>
      <c r="J2169" s="1">
        <v>183375</v>
      </c>
      <c r="K2169" s="1">
        <f>G2169*I2169/(10^8)</f>
        <v>526.5317632</v>
      </c>
      <c r="L2169" s="1">
        <v>1266</v>
      </c>
      <c r="M2169" s="1">
        <v>1193</v>
      </c>
      <c r="N2169" s="1">
        <v>1284</v>
      </c>
      <c r="O2169" s="1">
        <v>1212</v>
      </c>
      <c r="P2169" s="1">
        <v>1120</v>
      </c>
      <c r="Q2169" s="3"/>
      <c r="R2169" s="3"/>
      <c r="S2169" s="3"/>
      <c r="T2169">
        <v>-42</v>
      </c>
      <c r="U2169">
        <v>-49</v>
      </c>
      <c r="V2169">
        <v>25</v>
      </c>
      <c r="W2169">
        <v>-88</v>
      </c>
      <c r="X2169">
        <v>-233</v>
      </c>
      <c r="Y2169" s="3"/>
      <c r="Z2169" s="3"/>
      <c r="AA2169" s="3"/>
      <c r="AB2169">
        <v>-42</v>
      </c>
      <c r="AC2169">
        <v>-99</v>
      </c>
      <c r="AD2169">
        <v>36</v>
      </c>
      <c r="AE2169">
        <v>-98</v>
      </c>
      <c r="AF2169">
        <v>-248</v>
      </c>
      <c r="AG2169" s="3"/>
      <c r="AH2169" s="3"/>
      <c r="AI2169" s="3"/>
      <c r="AJ2169" s="1">
        <v>1114</v>
      </c>
      <c r="AK2169">
        <v>991</v>
      </c>
      <c r="AL2169" s="1">
        <v>1029</v>
      </c>
      <c r="AM2169" s="1">
        <v>1108</v>
      </c>
      <c r="AN2169" s="1">
        <v>1198</v>
      </c>
      <c r="AO2169" s="3"/>
      <c r="AP2169" s="3"/>
      <c r="AQ2169" s="3"/>
      <c r="AR2169">
        <v>302</v>
      </c>
      <c r="AS2169">
        <v>280</v>
      </c>
      <c r="AT2169">
        <v>159</v>
      </c>
      <c r="AU2169">
        <v>330</v>
      </c>
      <c r="AV2169">
        <v>332</v>
      </c>
      <c r="AW2169" s="3"/>
      <c r="AX2169" s="3"/>
      <c r="AY2169" s="3"/>
      <c r="AZ2169">
        <v>811</v>
      </c>
      <c r="BA2169">
        <v>711</v>
      </c>
      <c r="BB2169">
        <v>870</v>
      </c>
      <c r="BC2169">
        <v>778</v>
      </c>
      <c r="BD2169">
        <v>866</v>
      </c>
      <c r="BE2169" s="3"/>
      <c r="BF2169" s="3"/>
      <c r="BG2169" s="3"/>
      <c r="BH2169">
        <v>811</v>
      </c>
      <c r="BI2169">
        <v>711</v>
      </c>
      <c r="BJ2169">
        <v>870</v>
      </c>
      <c r="BK2169">
        <v>778</v>
      </c>
      <c r="BL2169">
        <v>866</v>
      </c>
      <c r="BM2169" s="3"/>
      <c r="BN2169" s="3"/>
      <c r="BO2169" s="3"/>
      <c r="BP2169">
        <v>132</v>
      </c>
      <c r="BQ2169">
        <v>132</v>
      </c>
      <c r="BR2169">
        <v>150</v>
      </c>
      <c r="BS2169">
        <v>150</v>
      </c>
      <c r="BT2169">
        <v>250</v>
      </c>
      <c r="BU2169" s="3"/>
      <c r="BV2169" s="3"/>
      <c r="BW2169" s="3"/>
      <c r="BX2169">
        <v>-3.7</v>
      </c>
      <c r="BY2169">
        <v>-9.42</v>
      </c>
      <c r="BZ2169">
        <v>3.58</v>
      </c>
      <c r="CA2169">
        <v>-9.19</v>
      </c>
      <c r="CB2169">
        <v>-21.5</v>
      </c>
      <c r="CC2169" s="3"/>
      <c r="CD2169" s="3"/>
      <c r="CE2169" s="3"/>
      <c r="CF2169">
        <v>-5.03</v>
      </c>
      <c r="CG2169">
        <v>-13.02</v>
      </c>
      <c r="CH2169">
        <v>4.58</v>
      </c>
      <c r="CI2169">
        <v>-11.92</v>
      </c>
      <c r="CJ2169">
        <v>-30.15</v>
      </c>
      <c r="CK2169" s="3"/>
      <c r="CL2169" s="3"/>
      <c r="CM2169" s="3"/>
      <c r="CN2169">
        <v>-136</v>
      </c>
      <c r="CO2169">
        <v>-323</v>
      </c>
      <c r="CP2169">
        <v>115</v>
      </c>
      <c r="CQ2169">
        <v>-283</v>
      </c>
      <c r="CR2169">
        <v>-537</v>
      </c>
      <c r="CS2169" s="3"/>
      <c r="CT2169" s="3"/>
      <c r="CU2169" s="3"/>
      <c r="CV2169" t="s">
        <v>2</v>
      </c>
      <c r="CW2169" t="s">
        <v>2</v>
      </c>
      <c r="CX2169">
        <v>32.72</v>
      </c>
      <c r="CY2169" t="s">
        <v>2</v>
      </c>
      <c r="CZ2169" t="s">
        <v>2</v>
      </c>
      <c r="DA2169" s="3"/>
      <c r="DB2169" s="3"/>
      <c r="DC2169" s="3"/>
      <c r="DD2169">
        <v>0.76</v>
      </c>
      <c r="DE2169">
        <v>0.68</v>
      </c>
      <c r="DF2169">
        <v>1.49</v>
      </c>
      <c r="DG2169">
        <v>1.34</v>
      </c>
      <c r="DH2169">
        <v>0.79</v>
      </c>
      <c r="DI2169" s="3"/>
      <c r="DJ2169" s="3"/>
      <c r="DK2169" s="3"/>
      <c r="DL2169" s="6">
        <f>(CM2169*3+CL2169*2+CK2169)/6</f>
        <v>0</v>
      </c>
      <c r="DM2169">
        <f>BH2169+(BH2169*(CG2169-8.25)/8.25)</f>
        <v>-1279.9054545454546</v>
      </c>
      <c r="DN2169">
        <f>BI2169+(BI2169*(CH2169-8.25)/8.25)</f>
        <v>394.71272727272731</v>
      </c>
      <c r="DO2169">
        <f>BJ2169+(BJ2169*(CI2169-8.25)/8.25)</f>
        <v>-1257.0181818181818</v>
      </c>
      <c r="DP2169">
        <f>BK2169+(BK2169*(CJ2169-8.25)/8.25)</f>
        <v>-2843.2363636363634</v>
      </c>
      <c r="DQ2169">
        <f>BL2169+(BL2169*(CK2169-8.25)/8.25)</f>
        <v>0</v>
      </c>
      <c r="DR2169">
        <f>BM2169+(BM2169*(CL2169-8.25)/8.25)</f>
        <v>0</v>
      </c>
      <c r="DS2169">
        <f>BN2169+(BN2169*(CM2169-8.25)/8.25)</f>
        <v>0</v>
      </c>
      <c r="DT2169" s="8">
        <f>DM2169*10^8/$I2169</f>
        <v>-2564.5181334151553</v>
      </c>
      <c r="DU2169" s="8">
        <f>DN2169*10^8/$I2169</f>
        <v>790.87712532653393</v>
      </c>
      <c r="DV2169" s="8">
        <f>DO2169*10^8/$I2169</f>
        <v>-2518.6594133627791</v>
      </c>
      <c r="DW2169" s="8">
        <f>DP2169*10^8/$I2169</f>
        <v>-5696.9295554102737</v>
      </c>
      <c r="DX2169" s="8">
        <f>DQ2169*10^8/$I2169</f>
        <v>0</v>
      </c>
      <c r="DY2169" s="8">
        <f>DR2169*10^8/$I2169</f>
        <v>0</v>
      </c>
      <c r="DZ2169" s="8">
        <f>DS2169*10^8/$I2169</f>
        <v>0</v>
      </c>
      <c r="EA2169" s="8">
        <f>DT2169*10^8/$I2169</f>
        <v>-5138.4680276644494</v>
      </c>
      <c r="EB2169" s="8">
        <f>DZ2169*0.8</f>
        <v>0</v>
      </c>
      <c r="EC2169" s="10">
        <f>G2169-E2169</f>
        <v>-415</v>
      </c>
      <c r="ED2169" s="4">
        <f>EC2169/E2169*100</f>
        <v>-28.2312925170068</v>
      </c>
      <c r="EE2169" s="4">
        <f>DY2169-G2169</f>
        <v>-1055</v>
      </c>
      <c r="EF2169" s="12">
        <f>EE2169/G2169</f>
        <v>-1</v>
      </c>
      <c r="EG2169" s="4">
        <f>G2169-F2169</f>
        <v>0</v>
      </c>
    </row>
    <row r="2170" spans="1:137" x14ac:dyDescent="0.3">
      <c r="A2170">
        <v>2169</v>
      </c>
      <c r="B2170" t="s">
        <v>7157</v>
      </c>
      <c r="C2170" t="s">
        <v>4433</v>
      </c>
      <c r="D2170" t="str">
        <f>VLOOKUP(C2170,Sheet1!$A$2:$B$3197,2,FALSE)</f>
        <v>전자장비와기기</v>
      </c>
      <c r="E2170">
        <v>12550</v>
      </c>
      <c r="F2170">
        <v>8570</v>
      </c>
      <c r="G2170" s="7">
        <v>8260</v>
      </c>
      <c r="H2170" t="s">
        <v>2085</v>
      </c>
      <c r="I2170" s="7">
        <f>VALUE(LEFT(H2170,FIND("/",H2170)-1)) + VALUE(MID(H2170,FIND("/",H2170)+1,LEN(H2170)))</f>
        <v>14331185</v>
      </c>
      <c r="J2170">
        <v>0</v>
      </c>
      <c r="K2170" s="1">
        <f>G2170*I2170/(10^8)</f>
        <v>1183.755881</v>
      </c>
      <c r="L2170">
        <v>566</v>
      </c>
      <c r="M2170">
        <v>137</v>
      </c>
      <c r="N2170">
        <v>455</v>
      </c>
      <c r="O2170">
        <v>387</v>
      </c>
      <c r="P2170">
        <v>275</v>
      </c>
      <c r="Q2170">
        <v>270</v>
      </c>
      <c r="R2170" s="3"/>
      <c r="S2170" s="3"/>
      <c r="T2170">
        <v>-1</v>
      </c>
      <c r="U2170">
        <v>4</v>
      </c>
      <c r="V2170">
        <v>17</v>
      </c>
      <c r="W2170">
        <v>10</v>
      </c>
      <c r="X2170">
        <v>-28</v>
      </c>
      <c r="Y2170">
        <v>-18</v>
      </c>
      <c r="Z2170" s="3"/>
      <c r="AA2170" s="3"/>
      <c r="AB2170">
        <v>29</v>
      </c>
      <c r="AC2170">
        <v>-43</v>
      </c>
      <c r="AD2170">
        <v>11</v>
      </c>
      <c r="AE2170">
        <v>9</v>
      </c>
      <c r="AF2170">
        <v>-24</v>
      </c>
      <c r="AG2170">
        <v>-15</v>
      </c>
      <c r="AH2170" s="3"/>
      <c r="AI2170" s="3"/>
      <c r="AJ2170" s="1">
        <v>1132</v>
      </c>
      <c r="AK2170">
        <v>837</v>
      </c>
      <c r="AL2170">
        <v>809</v>
      </c>
      <c r="AM2170">
        <v>812</v>
      </c>
      <c r="AN2170">
        <v>799</v>
      </c>
      <c r="AO2170" s="3"/>
      <c r="AP2170" s="3"/>
      <c r="AQ2170" s="3"/>
      <c r="AR2170">
        <v>81</v>
      </c>
      <c r="AS2170">
        <v>96</v>
      </c>
      <c r="AT2170">
        <v>65</v>
      </c>
      <c r="AU2170">
        <v>54</v>
      </c>
      <c r="AV2170">
        <v>49</v>
      </c>
      <c r="AW2170" s="3"/>
      <c r="AX2170" s="3"/>
      <c r="AY2170" s="3"/>
      <c r="AZ2170" s="1">
        <v>1051</v>
      </c>
      <c r="BA2170">
        <v>741</v>
      </c>
      <c r="BB2170">
        <v>745</v>
      </c>
      <c r="BC2170">
        <v>759</v>
      </c>
      <c r="BD2170">
        <v>750</v>
      </c>
      <c r="BE2170" s="3"/>
      <c r="BF2170" s="3"/>
      <c r="BG2170" s="3"/>
      <c r="BH2170" s="1">
        <v>1043</v>
      </c>
      <c r="BI2170">
        <v>735</v>
      </c>
      <c r="BJ2170">
        <v>738</v>
      </c>
      <c r="BK2170">
        <v>751</v>
      </c>
      <c r="BL2170">
        <v>741</v>
      </c>
      <c r="BM2170" s="3"/>
      <c r="BN2170" s="3"/>
      <c r="BO2170" s="3"/>
      <c r="BP2170">
        <v>77</v>
      </c>
      <c r="BQ2170">
        <v>77</v>
      </c>
      <c r="BR2170">
        <v>77</v>
      </c>
      <c r="BS2170">
        <v>77</v>
      </c>
      <c r="BT2170">
        <v>77</v>
      </c>
      <c r="BU2170" s="3"/>
      <c r="BV2170" s="3"/>
      <c r="BW2170" s="3"/>
      <c r="BX2170">
        <v>2.38</v>
      </c>
      <c r="BY2170">
        <v>-4.3600000000000003</v>
      </c>
      <c r="BZ2170">
        <v>1.34</v>
      </c>
      <c r="CA2170">
        <v>1.1100000000000001</v>
      </c>
      <c r="CB2170">
        <v>-3.03</v>
      </c>
      <c r="CC2170" s="3"/>
      <c r="CD2170" s="3"/>
      <c r="CE2170" s="3"/>
      <c r="CF2170">
        <v>2.2400000000000002</v>
      </c>
      <c r="CG2170">
        <v>-4.84</v>
      </c>
      <c r="CH2170">
        <v>1.42</v>
      </c>
      <c r="CI2170">
        <v>1.1299999999999999</v>
      </c>
      <c r="CJ2170">
        <v>-3.36</v>
      </c>
      <c r="CK2170" s="3"/>
      <c r="CL2170" s="3"/>
      <c r="CM2170" s="3"/>
      <c r="CN2170">
        <v>161</v>
      </c>
      <c r="CO2170">
        <v>-300</v>
      </c>
      <c r="CP2170">
        <v>73</v>
      </c>
      <c r="CQ2170">
        <v>59</v>
      </c>
      <c r="CR2170">
        <v>-175</v>
      </c>
      <c r="CS2170">
        <v>-102</v>
      </c>
      <c r="CT2170" s="3"/>
      <c r="CU2170" s="3"/>
      <c r="CV2170">
        <v>29.82</v>
      </c>
      <c r="CW2170" t="s">
        <v>2</v>
      </c>
      <c r="CX2170">
        <v>61.9</v>
      </c>
      <c r="CY2170">
        <v>80.56</v>
      </c>
      <c r="CZ2170" t="s">
        <v>2</v>
      </c>
      <c r="DA2170" s="3"/>
      <c r="DB2170" s="3"/>
      <c r="DC2170" s="3"/>
      <c r="DD2170">
        <v>0.66</v>
      </c>
      <c r="DE2170">
        <v>0.8</v>
      </c>
      <c r="DF2170">
        <v>0.66</v>
      </c>
      <c r="DG2170">
        <v>0.68</v>
      </c>
      <c r="DH2170">
        <v>0.68</v>
      </c>
      <c r="DI2170" s="3"/>
      <c r="DJ2170" s="3"/>
      <c r="DK2170" s="3"/>
      <c r="DL2170" s="6">
        <f>(CM2170*3+CL2170*2+CK2170)/6</f>
        <v>0</v>
      </c>
      <c r="DM2170">
        <f>BH2170+(BH2170*(CG2170-8.25)/8.25)</f>
        <v>-611.8933333333332</v>
      </c>
      <c r="DN2170">
        <f>BI2170+(BI2170*(CH2170-8.25)/8.25)</f>
        <v>126.5090909090909</v>
      </c>
      <c r="DO2170">
        <f>BJ2170+(BJ2170*(CI2170-8.25)/8.25)</f>
        <v>101.08363636363629</v>
      </c>
      <c r="DP2170">
        <f>BK2170+(BK2170*(CJ2170-8.25)/8.25)</f>
        <v>-305.86181818181808</v>
      </c>
      <c r="DQ2170">
        <f>BL2170+(BL2170*(CK2170-8.25)/8.25)</f>
        <v>0</v>
      </c>
      <c r="DR2170">
        <f>BM2170+(BM2170*(CL2170-8.25)/8.25)</f>
        <v>0</v>
      </c>
      <c r="DS2170">
        <f>BN2170+(BN2170*(CM2170-8.25)/8.25)</f>
        <v>0</v>
      </c>
      <c r="DT2170" s="8">
        <f>DM2170*10^8/$I2170</f>
        <v>-4269.6632088228098</v>
      </c>
      <c r="DU2170" s="8">
        <f>DN2170*10^8/$I2170</f>
        <v>882.75387491746778</v>
      </c>
      <c r="DV2170" s="8">
        <f>DO2170*10^8/$I2170</f>
        <v>705.34039134681666</v>
      </c>
      <c r="DW2170" s="8">
        <f>DP2170*10^8/$I2170</f>
        <v>-2134.2395494986499</v>
      </c>
      <c r="DX2170" s="8">
        <f>DQ2170*10^8/$I2170</f>
        <v>0</v>
      </c>
      <c r="DY2170" s="8">
        <f>DR2170*10^8/$I2170</f>
        <v>0</v>
      </c>
      <c r="DZ2170" s="8">
        <f>DS2170*10^8/$I2170</f>
        <v>0</v>
      </c>
      <c r="EA2170" s="8">
        <f>DT2170*10^8/$I2170</f>
        <v>-29792.81342626454</v>
      </c>
      <c r="EB2170" s="8">
        <f>DZ2170*0.8</f>
        <v>0</v>
      </c>
      <c r="EC2170" s="10">
        <f>G2170-E2170</f>
        <v>-4290</v>
      </c>
      <c r="ED2170" s="4">
        <f>EC2170/E2170*100</f>
        <v>-34.183266932270918</v>
      </c>
      <c r="EE2170" s="4">
        <f>DY2170-G2170</f>
        <v>-8260</v>
      </c>
      <c r="EF2170" s="12">
        <f>EE2170/G2170</f>
        <v>-1</v>
      </c>
      <c r="EG2170" s="4">
        <f>G2170-F2170</f>
        <v>-310</v>
      </c>
    </row>
    <row r="2171" spans="1:137" x14ac:dyDescent="0.3">
      <c r="A2171">
        <v>2170</v>
      </c>
      <c r="B2171" t="s">
        <v>5734</v>
      </c>
      <c r="C2171" t="s">
        <v>4434</v>
      </c>
      <c r="D2171" t="str">
        <f>VLOOKUP(C2171,Sheet1!$A$2:$B$3197,2,FALSE)</f>
        <v>섬유,의류,신발,호화품</v>
      </c>
      <c r="E2171">
        <v>5510</v>
      </c>
      <c r="F2171">
        <v>6690</v>
      </c>
      <c r="G2171" s="7">
        <v>6480</v>
      </c>
      <c r="H2171" t="s">
        <v>2086</v>
      </c>
      <c r="I2171" s="7">
        <f>VALUE(LEFT(H2171,FIND("/",H2171)-1)) + VALUE(MID(H2171,FIND("/",H2171)+1,LEN(H2171)))</f>
        <v>88500234</v>
      </c>
      <c r="J2171" s="1">
        <v>18041</v>
      </c>
      <c r="K2171" s="1">
        <f>G2171*I2171/(10^8)</f>
        <v>5734.8151631999999</v>
      </c>
      <c r="L2171" s="1">
        <v>2497</v>
      </c>
      <c r="M2171" s="1">
        <v>3094</v>
      </c>
      <c r="N2171" s="1">
        <v>3394</v>
      </c>
      <c r="O2171" s="1">
        <v>3947</v>
      </c>
      <c r="P2171" s="1">
        <v>4264</v>
      </c>
      <c r="Q2171" s="1">
        <v>4755</v>
      </c>
      <c r="R2171" s="1">
        <v>5207</v>
      </c>
      <c r="S2171" s="1">
        <v>5670</v>
      </c>
      <c r="T2171">
        <v>345</v>
      </c>
      <c r="U2171">
        <v>620</v>
      </c>
      <c r="V2171">
        <v>710</v>
      </c>
      <c r="W2171">
        <v>761</v>
      </c>
      <c r="X2171">
        <v>801</v>
      </c>
      <c r="Y2171">
        <v>915</v>
      </c>
      <c r="Z2171">
        <v>994</v>
      </c>
      <c r="AA2171" s="1">
        <v>1060</v>
      </c>
      <c r="AB2171">
        <v>220</v>
      </c>
      <c r="AC2171">
        <v>467</v>
      </c>
      <c r="AD2171">
        <v>534</v>
      </c>
      <c r="AE2171">
        <v>544</v>
      </c>
      <c r="AF2171">
        <v>608</v>
      </c>
      <c r="AG2171">
        <v>658</v>
      </c>
      <c r="AH2171">
        <v>719</v>
      </c>
      <c r="AI2171">
        <v>740</v>
      </c>
      <c r="AJ2171" s="1">
        <v>2085</v>
      </c>
      <c r="AK2171" s="1">
        <v>2730</v>
      </c>
      <c r="AL2171" s="1">
        <v>3218</v>
      </c>
      <c r="AM2171" s="1">
        <v>3644</v>
      </c>
      <c r="AN2171" s="1">
        <v>3723</v>
      </c>
      <c r="AO2171" s="1">
        <v>4619</v>
      </c>
      <c r="AP2171" s="1">
        <v>5354</v>
      </c>
      <c r="AQ2171" s="1">
        <v>5590</v>
      </c>
      <c r="AR2171">
        <v>733</v>
      </c>
      <c r="AS2171" s="1">
        <v>1009</v>
      </c>
      <c r="AT2171" s="1">
        <v>1026</v>
      </c>
      <c r="AU2171" s="1">
        <v>1080</v>
      </c>
      <c r="AV2171">
        <v>832</v>
      </c>
      <c r="AW2171" s="1">
        <v>1102</v>
      </c>
      <c r="AX2171" s="1">
        <v>1210</v>
      </c>
      <c r="AY2171">
        <v>970</v>
      </c>
      <c r="AZ2171" s="1">
        <v>1352</v>
      </c>
      <c r="BA2171" s="1">
        <v>1721</v>
      </c>
      <c r="BB2171" s="1">
        <v>2192</v>
      </c>
      <c r="BC2171" s="1">
        <v>2563</v>
      </c>
      <c r="BD2171" s="1">
        <v>2892</v>
      </c>
      <c r="BE2171" s="1">
        <v>3517</v>
      </c>
      <c r="BF2171" s="1">
        <v>4144</v>
      </c>
      <c r="BG2171" s="1">
        <v>4620</v>
      </c>
      <c r="BH2171" s="1">
        <v>1312</v>
      </c>
      <c r="BI2171" s="1">
        <v>1665</v>
      </c>
      <c r="BJ2171" s="1">
        <v>2085</v>
      </c>
      <c r="BK2171" s="1">
        <v>2439</v>
      </c>
      <c r="BL2171" s="1">
        <v>2862</v>
      </c>
      <c r="BM2171" s="1">
        <v>3424</v>
      </c>
      <c r="BN2171" s="1">
        <v>4032</v>
      </c>
      <c r="BO2171" s="1">
        <v>4590</v>
      </c>
      <c r="BP2171">
        <v>465</v>
      </c>
      <c r="BQ2171">
        <v>465</v>
      </c>
      <c r="BR2171">
        <v>465</v>
      </c>
      <c r="BS2171">
        <v>465</v>
      </c>
      <c r="BT2171">
        <v>465</v>
      </c>
      <c r="BU2171">
        <v>463</v>
      </c>
      <c r="BV2171">
        <v>463</v>
      </c>
      <c r="BW2171">
        <v>470</v>
      </c>
      <c r="BX2171">
        <v>11.26</v>
      </c>
      <c r="BY2171">
        <v>19.38</v>
      </c>
      <c r="BZ2171">
        <v>17.940000000000001</v>
      </c>
      <c r="CA2171">
        <v>15.86</v>
      </c>
      <c r="CB2171">
        <v>16.5</v>
      </c>
      <c r="CC2171">
        <v>15.78</v>
      </c>
      <c r="CD2171">
        <v>14.43</v>
      </c>
      <c r="CE2171">
        <v>13.52</v>
      </c>
      <c r="CF2171">
        <v>16.190000000000001</v>
      </c>
      <c r="CG2171">
        <v>29.71</v>
      </c>
      <c r="CH2171">
        <v>26.8</v>
      </c>
      <c r="CI2171">
        <v>22.72</v>
      </c>
      <c r="CJ2171">
        <v>22.98</v>
      </c>
      <c r="CK2171">
        <v>20.399999999999999</v>
      </c>
      <c r="CL2171">
        <v>18.82</v>
      </c>
      <c r="CM2171">
        <v>17.260000000000002</v>
      </c>
      <c r="CN2171">
        <v>215</v>
      </c>
      <c r="CO2171">
        <v>483</v>
      </c>
      <c r="CP2171">
        <v>555</v>
      </c>
      <c r="CQ2171">
        <v>568</v>
      </c>
      <c r="CR2171">
        <v>684</v>
      </c>
      <c r="CS2171">
        <v>724</v>
      </c>
      <c r="CT2171">
        <v>793</v>
      </c>
      <c r="CU2171">
        <v>841</v>
      </c>
      <c r="CV2171">
        <v>14.41</v>
      </c>
      <c r="CW2171">
        <v>11.15</v>
      </c>
      <c r="CX2171">
        <v>8.57</v>
      </c>
      <c r="CY2171">
        <v>9.93</v>
      </c>
      <c r="CZ2171">
        <v>8.2899999999999991</v>
      </c>
      <c r="DA2171">
        <v>8.9499999999999993</v>
      </c>
      <c r="DB2171">
        <v>8.17</v>
      </c>
      <c r="DC2171">
        <v>7.71</v>
      </c>
      <c r="DD2171">
        <v>2.13</v>
      </c>
      <c r="DE2171">
        <v>2.89</v>
      </c>
      <c r="DF2171">
        <v>2</v>
      </c>
      <c r="DG2171">
        <v>1.99</v>
      </c>
      <c r="DH2171">
        <v>1.66</v>
      </c>
      <c r="DI2171">
        <v>1.6</v>
      </c>
      <c r="DJ2171">
        <v>1.37</v>
      </c>
      <c r="DK2171">
        <v>1.21</v>
      </c>
      <c r="DL2171" s="6">
        <f>(CM2171*3+CL2171*2+CK2171)/6</f>
        <v>18.303333333333331</v>
      </c>
      <c r="DM2171">
        <f>BH2171+(BH2171*(CG2171-8.25)/8.25)</f>
        <v>4724.7903030303032</v>
      </c>
      <c r="DN2171">
        <f>BI2171+(BI2171*(CH2171-8.25)/8.25)</f>
        <v>5408.7272727272721</v>
      </c>
      <c r="DO2171">
        <f>BJ2171+(BJ2171*(CI2171-8.25)/8.25)</f>
        <v>5741.9636363636364</v>
      </c>
      <c r="DP2171">
        <f>BK2171+(BK2171*(CJ2171-8.25)/8.25)</f>
        <v>6793.7236363636366</v>
      </c>
      <c r="DQ2171">
        <f>BL2171+(BL2171*(CK2171-8.25)/8.25)</f>
        <v>7076.9454545454537</v>
      </c>
      <c r="DR2171">
        <f>BM2171+(BM2171*(CL2171-8.25)/8.25)</f>
        <v>7810.8703030303031</v>
      </c>
      <c r="DS2171">
        <f>BN2171+(BN2171*(CM2171-8.25)/8.25)</f>
        <v>8435.4327272727278</v>
      </c>
      <c r="DT2171" s="8">
        <f>DM2171*10^8/$I2171</f>
        <v>5338.73198914966</v>
      </c>
      <c r="DU2171" s="8">
        <f>DN2171*10^8/$I2171</f>
        <v>6111.540081043483</v>
      </c>
      <c r="DV2171" s="8">
        <f>DO2171*10^8/$I2171</f>
        <v>6488.0773494493096</v>
      </c>
      <c r="DW2171" s="8">
        <f>DP2171*10^8/$I2171</f>
        <v>7676.5035857008425</v>
      </c>
      <c r="DX2171" s="8">
        <f>DQ2171*10^8/$I2171</f>
        <v>7996.5273928489887</v>
      </c>
      <c r="DY2171" s="8">
        <f>DR2171*10^8/$I2171</f>
        <v>8825.81881425342</v>
      </c>
      <c r="DZ2171" s="8">
        <f>DS2171*10^8/$I2171</f>
        <v>9531.5372016674301</v>
      </c>
      <c r="EA2171" s="8">
        <f>DT2171*10^8/$I2171</f>
        <v>6032.449574257239</v>
      </c>
      <c r="EB2171" s="8">
        <f>DZ2171*0.8</f>
        <v>7625.2297613339442</v>
      </c>
      <c r="EC2171" s="10">
        <f>G2171-E2171</f>
        <v>970</v>
      </c>
      <c r="ED2171" s="4">
        <f>EC2171/E2171*100</f>
        <v>17.604355716878402</v>
      </c>
      <c r="EE2171" s="4">
        <f>DY2171-G2171</f>
        <v>2345.81881425342</v>
      </c>
      <c r="EF2171" s="12">
        <f>EE2171/G2171</f>
        <v>0.3620090762736759</v>
      </c>
      <c r="EG2171" s="4">
        <f>G2171-F2171</f>
        <v>-210</v>
      </c>
    </row>
    <row r="2172" spans="1:137" x14ac:dyDescent="0.3">
      <c r="A2172">
        <v>2171</v>
      </c>
      <c r="B2172" t="s">
        <v>7132</v>
      </c>
      <c r="C2172" t="s">
        <v>4435</v>
      </c>
      <c r="D2172" t="str">
        <f>VLOOKUP(C2172,Sheet1!$A$2:$B$3197,2,FALSE)</f>
        <v>통신장비</v>
      </c>
      <c r="E2172">
        <v>7140</v>
      </c>
      <c r="F2172">
        <v>7720</v>
      </c>
      <c r="G2172" s="7">
        <v>8020</v>
      </c>
      <c r="H2172" t="s">
        <v>2087</v>
      </c>
      <c r="I2172" s="7">
        <f>VALUE(LEFT(H2172,FIND("/",H2172)-1)) + VALUE(MID(H2172,FIND("/",H2172)+1,LEN(H2172)))</f>
        <v>17530500</v>
      </c>
      <c r="J2172" s="1">
        <v>748000</v>
      </c>
      <c r="K2172" s="1">
        <f>G2172*I2172/(10^8)</f>
        <v>1405.9460999999999</v>
      </c>
      <c r="L2172" s="1">
        <v>1139</v>
      </c>
      <c r="M2172" s="1">
        <v>1431</v>
      </c>
      <c r="N2172" s="1">
        <v>1636</v>
      </c>
      <c r="O2172" s="1">
        <v>1339</v>
      </c>
      <c r="P2172" s="1">
        <v>1189</v>
      </c>
      <c r="Q2172" s="3"/>
      <c r="R2172" s="3"/>
      <c r="S2172" s="3"/>
      <c r="T2172">
        <v>88</v>
      </c>
      <c r="U2172">
        <v>127</v>
      </c>
      <c r="V2172">
        <v>172</v>
      </c>
      <c r="W2172">
        <v>133</v>
      </c>
      <c r="X2172">
        <v>109</v>
      </c>
      <c r="Y2172" s="3"/>
      <c r="Z2172" s="3"/>
      <c r="AA2172" s="3"/>
      <c r="AB2172">
        <v>72</v>
      </c>
      <c r="AC2172">
        <v>107</v>
      </c>
      <c r="AD2172">
        <v>139</v>
      </c>
      <c r="AE2172">
        <v>82</v>
      </c>
      <c r="AF2172">
        <v>73</v>
      </c>
      <c r="AG2172" s="3"/>
      <c r="AH2172" s="3"/>
      <c r="AI2172" s="3"/>
      <c r="AJ2172" s="1">
        <v>1178</v>
      </c>
      <c r="AK2172" s="1">
        <v>1289</v>
      </c>
      <c r="AL2172" s="1">
        <v>1476</v>
      </c>
      <c r="AM2172" s="1">
        <v>1474</v>
      </c>
      <c r="AN2172" s="1">
        <v>1513</v>
      </c>
      <c r="AO2172" s="3"/>
      <c r="AP2172" s="3"/>
      <c r="AQ2172" s="3"/>
      <c r="AR2172">
        <v>237</v>
      </c>
      <c r="AS2172">
        <v>266</v>
      </c>
      <c r="AT2172">
        <v>345</v>
      </c>
      <c r="AU2172">
        <v>295</v>
      </c>
      <c r="AV2172">
        <v>288</v>
      </c>
      <c r="AW2172" s="3"/>
      <c r="AX2172" s="3"/>
      <c r="AY2172" s="3"/>
      <c r="AZ2172">
        <v>940</v>
      </c>
      <c r="BA2172" s="1">
        <v>1023</v>
      </c>
      <c r="BB2172" s="1">
        <v>1131</v>
      </c>
      <c r="BC2172" s="1">
        <v>1179</v>
      </c>
      <c r="BD2172" s="1">
        <v>1225</v>
      </c>
      <c r="BE2172" s="3"/>
      <c r="BF2172" s="3"/>
      <c r="BG2172" s="3"/>
      <c r="BH2172">
        <v>940</v>
      </c>
      <c r="BI2172" s="1">
        <v>1023</v>
      </c>
      <c r="BJ2172" s="1">
        <v>1131</v>
      </c>
      <c r="BK2172" s="1">
        <v>1179</v>
      </c>
      <c r="BL2172" s="1">
        <v>1225</v>
      </c>
      <c r="BM2172" s="3"/>
      <c r="BN2172" s="3"/>
      <c r="BO2172" s="3"/>
      <c r="BP2172">
        <v>88</v>
      </c>
      <c r="BQ2172">
        <v>88</v>
      </c>
      <c r="BR2172">
        <v>88</v>
      </c>
      <c r="BS2172">
        <v>88</v>
      </c>
      <c r="BT2172">
        <v>88</v>
      </c>
      <c r="BU2172" s="3"/>
      <c r="BV2172" s="3"/>
      <c r="BW2172" s="3"/>
      <c r="BX2172">
        <v>6.34</v>
      </c>
      <c r="BY2172">
        <v>8.6999999999999993</v>
      </c>
      <c r="BZ2172">
        <v>10.039999999999999</v>
      </c>
      <c r="CA2172">
        <v>5.57</v>
      </c>
      <c r="CB2172">
        <v>4.87</v>
      </c>
      <c r="CC2172" s="3"/>
      <c r="CD2172" s="3"/>
      <c r="CE2172" s="3"/>
      <c r="CF2172">
        <v>7.89</v>
      </c>
      <c r="CG2172">
        <v>10.92</v>
      </c>
      <c r="CH2172">
        <v>12.88</v>
      </c>
      <c r="CI2172">
        <v>7.12</v>
      </c>
      <c r="CJ2172">
        <v>6.06</v>
      </c>
      <c r="CK2172" s="3"/>
      <c r="CL2172" s="3"/>
      <c r="CM2172" s="3"/>
      <c r="CN2172">
        <v>412</v>
      </c>
      <c r="CO2172">
        <v>612</v>
      </c>
      <c r="CP2172">
        <v>791</v>
      </c>
      <c r="CQ2172">
        <v>469</v>
      </c>
      <c r="CR2172">
        <v>415</v>
      </c>
      <c r="CS2172" s="3"/>
      <c r="CT2172" s="3"/>
      <c r="CU2172" s="3"/>
      <c r="CV2172">
        <v>23.55</v>
      </c>
      <c r="CW2172">
        <v>12.98</v>
      </c>
      <c r="CX2172">
        <v>8.5299999999999994</v>
      </c>
      <c r="CY2172">
        <v>13.97</v>
      </c>
      <c r="CZ2172">
        <v>16.43</v>
      </c>
      <c r="DA2172" s="3"/>
      <c r="DB2172" s="3"/>
      <c r="DC2172" s="3"/>
      <c r="DD2172">
        <v>1.75</v>
      </c>
      <c r="DE2172">
        <v>1.32</v>
      </c>
      <c r="DF2172">
        <v>1.02</v>
      </c>
      <c r="DG2172">
        <v>0.95</v>
      </c>
      <c r="DH2172">
        <v>0.95</v>
      </c>
      <c r="DI2172" s="3"/>
      <c r="DJ2172" s="3"/>
      <c r="DK2172" s="3"/>
      <c r="DL2172" s="6">
        <f>(CM2172*3+CL2172*2+CK2172)/6</f>
        <v>0</v>
      </c>
      <c r="DM2172">
        <f>BH2172+(BH2172*(CG2172-8.25)/8.25)</f>
        <v>1244.2181818181818</v>
      </c>
      <c r="DN2172">
        <f>BI2172+(BI2172*(CH2172-8.25)/8.25)</f>
        <v>1597.1200000000001</v>
      </c>
      <c r="DO2172">
        <f>BJ2172+(BJ2172*(CI2172-8.25)/8.25)</f>
        <v>976.08727272727276</v>
      </c>
      <c r="DP2172">
        <f>BK2172+(BK2172*(CJ2172-8.25)/8.25)</f>
        <v>866.02909090909088</v>
      </c>
      <c r="DQ2172">
        <f>BL2172+(BL2172*(CK2172-8.25)/8.25)</f>
        <v>0</v>
      </c>
      <c r="DR2172">
        <f>BM2172+(BM2172*(CL2172-8.25)/8.25)</f>
        <v>0</v>
      </c>
      <c r="DS2172">
        <f>BN2172+(BN2172*(CM2172-8.25)/8.25)</f>
        <v>0</v>
      </c>
      <c r="DT2172" s="8">
        <f>DM2172*10^8/$I2172</f>
        <v>7097.4483432770421</v>
      </c>
      <c r="DU2172" s="8">
        <f>DN2172*10^8/$I2172</f>
        <v>9110.5216622458011</v>
      </c>
      <c r="DV2172" s="8">
        <f>DO2172*10^8/$I2172</f>
        <v>5567.9374389051809</v>
      </c>
      <c r="DW2172" s="8">
        <f>DP2172*10^8/$I2172</f>
        <v>4940.1277254447441</v>
      </c>
      <c r="DX2172" s="8">
        <f>DQ2172*10^8/$I2172</f>
        <v>0</v>
      </c>
      <c r="DY2172" s="8">
        <f>DR2172*10^8/$I2172</f>
        <v>0</v>
      </c>
      <c r="DZ2172" s="8">
        <f>DS2172*10^8/$I2172</f>
        <v>0</v>
      </c>
      <c r="EA2172" s="8">
        <f>DT2172*10^8/$I2172</f>
        <v>40486.285863364094</v>
      </c>
      <c r="EB2172" s="8">
        <f>DZ2172*0.8</f>
        <v>0</v>
      </c>
      <c r="EC2172" s="10">
        <f>G2172-E2172</f>
        <v>880</v>
      </c>
      <c r="ED2172" s="4">
        <f>EC2172/E2172*100</f>
        <v>12.324929971988796</v>
      </c>
      <c r="EE2172" s="4">
        <f>DY2172-G2172</f>
        <v>-8020</v>
      </c>
      <c r="EF2172" s="12">
        <f>EE2172/G2172</f>
        <v>-1</v>
      </c>
      <c r="EG2172" s="4">
        <f>G2172-F2172</f>
        <v>300</v>
      </c>
    </row>
    <row r="2173" spans="1:137" x14ac:dyDescent="0.3">
      <c r="A2173">
        <v>2172</v>
      </c>
      <c r="B2173" t="s">
        <v>7031</v>
      </c>
      <c r="C2173" t="s">
        <v>4436</v>
      </c>
      <c r="D2173" t="str">
        <f>VLOOKUP(C2173,Sheet1!$A$2:$B$3197,2,FALSE)</f>
        <v>전기장비</v>
      </c>
      <c r="E2173">
        <v>5510</v>
      </c>
      <c r="F2173">
        <v>6530</v>
      </c>
      <c r="G2173" s="7">
        <v>6830</v>
      </c>
      <c r="H2173" t="s">
        <v>2088</v>
      </c>
      <c r="I2173" s="7">
        <f>VALUE(LEFT(H2173,FIND("/",H2173)-1)) + VALUE(MID(H2173,FIND("/",H2173)+1,LEN(H2173)))</f>
        <v>16062409</v>
      </c>
      <c r="J2173">
        <v>90</v>
      </c>
      <c r="K2173" s="1">
        <f>G2173*I2173/(10^8)</f>
        <v>1097.0625347</v>
      </c>
      <c r="L2173">
        <v>399</v>
      </c>
      <c r="M2173">
        <v>477</v>
      </c>
      <c r="N2173">
        <v>425</v>
      </c>
      <c r="O2173">
        <v>452</v>
      </c>
      <c r="P2173">
        <v>442</v>
      </c>
      <c r="Q2173" s="3"/>
      <c r="R2173" s="3"/>
      <c r="S2173" s="3"/>
      <c r="T2173">
        <v>-43</v>
      </c>
      <c r="U2173">
        <v>-12</v>
      </c>
      <c r="V2173">
        <v>28</v>
      </c>
      <c r="W2173">
        <v>57</v>
      </c>
      <c r="X2173">
        <v>38</v>
      </c>
      <c r="Y2173" s="3"/>
      <c r="Z2173" s="3"/>
      <c r="AA2173" s="3"/>
      <c r="AB2173">
        <v>-27</v>
      </c>
      <c r="AC2173">
        <v>-6</v>
      </c>
      <c r="AD2173">
        <v>29</v>
      </c>
      <c r="AE2173">
        <v>56</v>
      </c>
      <c r="AF2173">
        <v>35</v>
      </c>
      <c r="AG2173" s="3"/>
      <c r="AH2173" s="3"/>
      <c r="AI2173" s="3"/>
      <c r="AJ2173">
        <v>622</v>
      </c>
      <c r="AK2173">
        <v>579</v>
      </c>
      <c r="AL2173">
        <v>590</v>
      </c>
      <c r="AM2173">
        <v>643</v>
      </c>
      <c r="AN2173">
        <v>712</v>
      </c>
      <c r="AO2173" s="3"/>
      <c r="AP2173" s="3"/>
      <c r="AQ2173" s="3"/>
      <c r="AR2173">
        <v>116</v>
      </c>
      <c r="AS2173">
        <v>87</v>
      </c>
      <c r="AT2173">
        <v>77</v>
      </c>
      <c r="AU2173">
        <v>82</v>
      </c>
      <c r="AV2173">
        <v>125</v>
      </c>
      <c r="AW2173" s="3"/>
      <c r="AX2173" s="3"/>
      <c r="AY2173" s="3"/>
      <c r="AZ2173">
        <v>505</v>
      </c>
      <c r="BA2173">
        <v>492</v>
      </c>
      <c r="BB2173">
        <v>513</v>
      </c>
      <c r="BC2173">
        <v>561</v>
      </c>
      <c r="BD2173">
        <v>588</v>
      </c>
      <c r="BE2173" s="3"/>
      <c r="BF2173" s="3"/>
      <c r="BG2173" s="3"/>
      <c r="BH2173">
        <v>505</v>
      </c>
      <c r="BI2173">
        <v>492</v>
      </c>
      <c r="BJ2173">
        <v>513</v>
      </c>
      <c r="BK2173">
        <v>561</v>
      </c>
      <c r="BL2173">
        <v>588</v>
      </c>
      <c r="BM2173" s="3"/>
      <c r="BN2173" s="3"/>
      <c r="BO2173" s="3"/>
      <c r="BP2173">
        <v>80</v>
      </c>
      <c r="BQ2173">
        <v>80</v>
      </c>
      <c r="BR2173">
        <v>80</v>
      </c>
      <c r="BS2173">
        <v>80</v>
      </c>
      <c r="BT2173">
        <v>80</v>
      </c>
      <c r="BU2173" s="3"/>
      <c r="BV2173" s="3"/>
      <c r="BW2173" s="3"/>
      <c r="BX2173">
        <v>-4.1900000000000004</v>
      </c>
      <c r="BY2173">
        <v>-0.92</v>
      </c>
      <c r="BZ2173">
        <v>5.01</v>
      </c>
      <c r="CA2173">
        <v>9.06</v>
      </c>
      <c r="CB2173">
        <v>5.2</v>
      </c>
      <c r="CC2173" s="3"/>
      <c r="CD2173" s="3"/>
      <c r="CE2173" s="3"/>
      <c r="CF2173">
        <v>-5.15</v>
      </c>
      <c r="CG2173">
        <v>-1.1100000000000001</v>
      </c>
      <c r="CH2173">
        <v>5.83</v>
      </c>
      <c r="CI2173">
        <v>10.4</v>
      </c>
      <c r="CJ2173">
        <v>6.14</v>
      </c>
      <c r="CK2173" s="3"/>
      <c r="CL2173" s="3"/>
      <c r="CM2173" s="3"/>
      <c r="CN2173">
        <v>-168</v>
      </c>
      <c r="CO2173">
        <v>-34</v>
      </c>
      <c r="CP2173">
        <v>182</v>
      </c>
      <c r="CQ2173">
        <v>348</v>
      </c>
      <c r="CR2173">
        <v>219</v>
      </c>
      <c r="CS2173" s="3"/>
      <c r="CT2173" s="3"/>
      <c r="CU2173" s="3"/>
      <c r="CV2173" t="s">
        <v>2</v>
      </c>
      <c r="CW2173" t="s">
        <v>2</v>
      </c>
      <c r="CX2173">
        <v>45.74</v>
      </c>
      <c r="CY2173">
        <v>19.36</v>
      </c>
      <c r="CZ2173">
        <v>24.1</v>
      </c>
      <c r="DA2173" s="3"/>
      <c r="DB2173" s="3"/>
      <c r="DC2173" s="3"/>
      <c r="DD2173">
        <v>1.82</v>
      </c>
      <c r="DE2173">
        <v>1.93</v>
      </c>
      <c r="DF2173">
        <v>2.61</v>
      </c>
      <c r="DG2173">
        <v>1.93</v>
      </c>
      <c r="DH2173">
        <v>1.45</v>
      </c>
      <c r="DI2173" s="3"/>
      <c r="DJ2173" s="3"/>
      <c r="DK2173" s="3"/>
      <c r="DL2173" s="6">
        <f>(CM2173*3+CL2173*2+CK2173)/6</f>
        <v>0</v>
      </c>
      <c r="DM2173">
        <f>BH2173+(BH2173*(CG2173-8.25)/8.25)</f>
        <v>-67.945454545454481</v>
      </c>
      <c r="DN2173">
        <f>BI2173+(BI2173*(CH2173-8.25)/8.25)</f>
        <v>347.68</v>
      </c>
      <c r="DO2173">
        <f>BJ2173+(BJ2173*(CI2173-8.25)/8.25)</f>
        <v>646.69090909090914</v>
      </c>
      <c r="DP2173">
        <f>BK2173+(BK2173*(CJ2173-8.25)/8.25)</f>
        <v>417.52</v>
      </c>
      <c r="DQ2173">
        <f>BL2173+(BL2173*(CK2173-8.25)/8.25)</f>
        <v>0</v>
      </c>
      <c r="DR2173">
        <f>BM2173+(BM2173*(CL2173-8.25)/8.25)</f>
        <v>0</v>
      </c>
      <c r="DS2173">
        <f>BN2173+(BN2173*(CM2173-8.25)/8.25)</f>
        <v>0</v>
      </c>
      <c r="DT2173" s="8">
        <f>DM2173*10^8/$I2173</f>
        <v>-423.00911740856856</v>
      </c>
      <c r="DU2173" s="8">
        <f>DN2173*10^8/$I2173</f>
        <v>2164.5570100973023</v>
      </c>
      <c r="DV2173" s="8">
        <f>DO2173*10^8/$I2173</f>
        <v>4026.1140722472519</v>
      </c>
      <c r="DW2173" s="8">
        <f>DP2173*10^8/$I2173</f>
        <v>2599.3610298430331</v>
      </c>
      <c r="DX2173" s="8">
        <f>DQ2173*10^8/$I2173</f>
        <v>0</v>
      </c>
      <c r="DY2173" s="8">
        <f>DR2173*10^8/$I2173</f>
        <v>0</v>
      </c>
      <c r="DZ2173" s="8">
        <f>DS2173*10^8/$I2173</f>
        <v>0</v>
      </c>
      <c r="EA2173" s="8">
        <f>DT2173*10^8/$I2173</f>
        <v>-2633.5347170438044</v>
      </c>
      <c r="EB2173" s="8">
        <f>DZ2173*0.8</f>
        <v>0</v>
      </c>
      <c r="EC2173" s="10">
        <f>G2173-E2173</f>
        <v>1320</v>
      </c>
      <c r="ED2173" s="4">
        <f>EC2173/E2173*100</f>
        <v>23.95644283121597</v>
      </c>
      <c r="EE2173" s="4">
        <f>DY2173-G2173</f>
        <v>-6830</v>
      </c>
      <c r="EF2173" s="12">
        <f>EE2173/G2173</f>
        <v>-1</v>
      </c>
      <c r="EG2173" s="4">
        <f>G2173-F2173</f>
        <v>300</v>
      </c>
    </row>
    <row r="2174" spans="1:137" x14ac:dyDescent="0.3">
      <c r="A2174">
        <v>2173</v>
      </c>
      <c r="B2174" t="s">
        <v>6210</v>
      </c>
      <c r="C2174" t="s">
        <v>4437</v>
      </c>
      <c r="D2174" t="str">
        <f>VLOOKUP(C2174,Sheet1!$A$2:$B$3197,2,FALSE)</f>
        <v>디스플레이장비및부품</v>
      </c>
      <c r="E2174">
        <v>1120</v>
      </c>
      <c r="F2174">
        <v>1340</v>
      </c>
      <c r="G2174" s="7">
        <v>1275</v>
      </c>
      <c r="H2174" t="s">
        <v>2089</v>
      </c>
      <c r="I2174" s="7">
        <f>VALUE(LEFT(H2174,FIND("/",H2174)-1)) + VALUE(MID(H2174,FIND("/",H2174)+1,LEN(H2174)))</f>
        <v>32579342</v>
      </c>
      <c r="J2174" s="1">
        <v>6860</v>
      </c>
      <c r="K2174" s="1">
        <f>G2174*I2174/(10^8)</f>
        <v>415.38661050000002</v>
      </c>
      <c r="L2174" s="1">
        <v>1117</v>
      </c>
      <c r="M2174" s="1">
        <v>1177</v>
      </c>
      <c r="N2174" s="1">
        <v>1248</v>
      </c>
      <c r="O2174">
        <v>701</v>
      </c>
      <c r="P2174">
        <v>564</v>
      </c>
      <c r="Q2174" s="3"/>
      <c r="R2174" s="3"/>
      <c r="S2174" s="3"/>
      <c r="T2174">
        <v>39</v>
      </c>
      <c r="U2174">
        <v>3</v>
      </c>
      <c r="V2174">
        <v>-74</v>
      </c>
      <c r="W2174">
        <v>-49</v>
      </c>
      <c r="X2174">
        <v>-17</v>
      </c>
      <c r="Y2174" s="3"/>
      <c r="Z2174" s="3"/>
      <c r="AA2174" s="3"/>
      <c r="AB2174">
        <v>-12</v>
      </c>
      <c r="AC2174">
        <v>5</v>
      </c>
      <c r="AD2174">
        <v>-38</v>
      </c>
      <c r="AE2174">
        <v>-80</v>
      </c>
      <c r="AF2174">
        <v>-74</v>
      </c>
      <c r="AG2174" s="3"/>
      <c r="AH2174" s="3"/>
      <c r="AI2174" s="3"/>
      <c r="AJ2174" s="1">
        <v>1100</v>
      </c>
      <c r="AK2174" s="1">
        <v>1070</v>
      </c>
      <c r="AL2174" s="1">
        <v>1037</v>
      </c>
      <c r="AM2174">
        <v>833</v>
      </c>
      <c r="AN2174">
        <v>784</v>
      </c>
      <c r="AO2174" s="3"/>
      <c r="AP2174" s="3"/>
      <c r="AQ2174" s="3"/>
      <c r="AR2174">
        <v>634</v>
      </c>
      <c r="AS2174">
        <v>612</v>
      </c>
      <c r="AT2174">
        <v>611</v>
      </c>
      <c r="AU2174">
        <v>477</v>
      </c>
      <c r="AV2174">
        <v>418</v>
      </c>
      <c r="AW2174" s="3"/>
      <c r="AX2174" s="3"/>
      <c r="AY2174" s="3"/>
      <c r="AZ2174">
        <v>466</v>
      </c>
      <c r="BA2174">
        <v>458</v>
      </c>
      <c r="BB2174">
        <v>426</v>
      </c>
      <c r="BC2174">
        <v>355</v>
      </c>
      <c r="BD2174">
        <v>366</v>
      </c>
      <c r="BE2174" s="3"/>
      <c r="BF2174" s="3"/>
      <c r="BG2174" s="3"/>
      <c r="BH2174">
        <v>466</v>
      </c>
      <c r="BI2174">
        <v>458</v>
      </c>
      <c r="BJ2174">
        <v>426</v>
      </c>
      <c r="BK2174">
        <v>355</v>
      </c>
      <c r="BL2174">
        <v>366</v>
      </c>
      <c r="BM2174" s="3"/>
      <c r="BN2174" s="3"/>
      <c r="BO2174" s="3"/>
      <c r="BP2174">
        <v>326</v>
      </c>
      <c r="BQ2174">
        <v>326</v>
      </c>
      <c r="BR2174">
        <v>326</v>
      </c>
      <c r="BS2174">
        <v>326</v>
      </c>
      <c r="BT2174">
        <v>326</v>
      </c>
      <c r="BU2174" s="3"/>
      <c r="BV2174" s="3"/>
      <c r="BW2174" s="3"/>
      <c r="BX2174">
        <v>-1.06</v>
      </c>
      <c r="BY2174">
        <v>0.47</v>
      </c>
      <c r="BZ2174">
        <v>-3.59</v>
      </c>
      <c r="CA2174">
        <v>-8.5399999999999991</v>
      </c>
      <c r="CB2174">
        <v>-9.1999999999999993</v>
      </c>
      <c r="CC2174" s="3"/>
      <c r="CD2174" s="3"/>
      <c r="CE2174" s="3"/>
      <c r="CF2174">
        <v>-2.56</v>
      </c>
      <c r="CG2174">
        <v>1.1000000000000001</v>
      </c>
      <c r="CH2174">
        <v>-8.56</v>
      </c>
      <c r="CI2174">
        <v>-20.420000000000002</v>
      </c>
      <c r="CJ2174">
        <v>-20.63</v>
      </c>
      <c r="CK2174" s="3"/>
      <c r="CL2174" s="3"/>
      <c r="CM2174" s="3"/>
      <c r="CN2174">
        <v>-37</v>
      </c>
      <c r="CO2174">
        <v>16</v>
      </c>
      <c r="CP2174">
        <v>-116</v>
      </c>
      <c r="CQ2174">
        <v>-245</v>
      </c>
      <c r="CR2174">
        <v>-228</v>
      </c>
      <c r="CS2174" s="3"/>
      <c r="CT2174" s="3"/>
      <c r="CU2174" s="3"/>
      <c r="CV2174" t="s">
        <v>2</v>
      </c>
      <c r="CW2174">
        <v>71.010000000000005</v>
      </c>
      <c r="CX2174" t="s">
        <v>2</v>
      </c>
      <c r="CY2174" t="s">
        <v>2</v>
      </c>
      <c r="CZ2174" t="s">
        <v>2</v>
      </c>
      <c r="DA2174" s="3"/>
      <c r="DB2174" s="3"/>
      <c r="DC2174" s="3"/>
      <c r="DD2174">
        <v>0.96</v>
      </c>
      <c r="DE2174">
        <v>0.76</v>
      </c>
      <c r="DF2174">
        <v>0.77</v>
      </c>
      <c r="DG2174">
        <v>1.1200000000000001</v>
      </c>
      <c r="DH2174">
        <v>0.95</v>
      </c>
      <c r="DI2174" s="3"/>
      <c r="DJ2174" s="3"/>
      <c r="DK2174" s="3"/>
      <c r="DL2174" s="6">
        <f>(CM2174*3+CL2174*2+CK2174)/6</f>
        <v>0</v>
      </c>
      <c r="DM2174">
        <f>BH2174+(BH2174*(CG2174-8.25)/8.25)</f>
        <v>62.133333333333326</v>
      </c>
      <c r="DN2174">
        <f>BI2174+(BI2174*(CH2174-8.25)/8.25)</f>
        <v>-475.20969696969712</v>
      </c>
      <c r="DO2174">
        <f>BJ2174+(BJ2174*(CI2174-8.25)/8.25)</f>
        <v>-1054.4145454545455</v>
      </c>
      <c r="DP2174">
        <f>BK2174+(BK2174*(CJ2174-8.25)/8.25)</f>
        <v>-887.71515151515155</v>
      </c>
      <c r="DQ2174">
        <f>BL2174+(BL2174*(CK2174-8.25)/8.25)</f>
        <v>0</v>
      </c>
      <c r="DR2174">
        <f>BM2174+(BM2174*(CL2174-8.25)/8.25)</f>
        <v>0</v>
      </c>
      <c r="DS2174">
        <f>BN2174+(BN2174*(CM2174-8.25)/8.25)</f>
        <v>0</v>
      </c>
      <c r="DT2174" s="8">
        <f>DM2174*10^8/$I2174</f>
        <v>190.71389880536361</v>
      </c>
      <c r="DU2174" s="8">
        <f>DN2174*10^8/$I2174</f>
        <v>-1458.6227584636213</v>
      </c>
      <c r="DV2174" s="8">
        <f>DO2174*10^8/$I2174</f>
        <v>-3236.451323831358</v>
      </c>
      <c r="DW2174" s="8">
        <f>DP2174*10^8/$I2174</f>
        <v>-2724.7792528012124</v>
      </c>
      <c r="DX2174" s="8">
        <f>DQ2174*10^8/$I2174</f>
        <v>0</v>
      </c>
      <c r="DY2174" s="8">
        <f>DR2174*10^8/$I2174</f>
        <v>0</v>
      </c>
      <c r="DZ2174" s="8">
        <f>DS2174*10^8/$I2174</f>
        <v>0</v>
      </c>
      <c r="EA2174" s="8">
        <f>DT2174*10^8/$I2174</f>
        <v>585.38290553984677</v>
      </c>
      <c r="EB2174" s="8">
        <f>DZ2174*0.8</f>
        <v>0</v>
      </c>
      <c r="EC2174" s="10">
        <f>G2174-E2174</f>
        <v>155</v>
      </c>
      <c r="ED2174" s="4">
        <f>EC2174/E2174*100</f>
        <v>13.839285714285715</v>
      </c>
      <c r="EE2174" s="4">
        <f>DY2174-G2174</f>
        <v>-1275</v>
      </c>
      <c r="EF2174" s="12">
        <f>EE2174/G2174</f>
        <v>-1</v>
      </c>
      <c r="EG2174" s="4">
        <f>G2174-F2174</f>
        <v>-65</v>
      </c>
    </row>
    <row r="2175" spans="1:137" x14ac:dyDescent="0.3">
      <c r="A2175">
        <v>2174</v>
      </c>
      <c r="B2175" t="s">
        <v>6097</v>
      </c>
      <c r="C2175" t="s">
        <v>4438</v>
      </c>
      <c r="D2175" t="str">
        <f>VLOOKUP(C2175,Sheet1!$A$2:$B$3197,2,FALSE)</f>
        <v>전자장비와기기</v>
      </c>
      <c r="E2175" t="e">
        <v>#N/A</v>
      </c>
      <c r="F2175">
        <v>204</v>
      </c>
      <c r="G2175" s="7">
        <v>204</v>
      </c>
      <c r="H2175" t="s">
        <v>2090</v>
      </c>
      <c r="I2175" s="7">
        <f>VALUE(LEFT(H2175,FIND("/",H2175)-1)) + VALUE(MID(H2175,FIND("/",H2175)+1,LEN(H2175)))</f>
        <v>129772391</v>
      </c>
      <c r="J2175" s="1">
        <v>1000000</v>
      </c>
      <c r="K2175" s="1">
        <f>G2175*I2175/(10^8)</f>
        <v>264.73567764000001</v>
      </c>
      <c r="L2175">
        <v>311</v>
      </c>
      <c r="M2175">
        <v>40</v>
      </c>
      <c r="N2175">
        <v>89</v>
      </c>
      <c r="O2175">
        <v>23</v>
      </c>
      <c r="P2175">
        <v>53</v>
      </c>
      <c r="Q2175" s="3"/>
      <c r="R2175" s="3"/>
      <c r="S2175" s="3"/>
      <c r="T2175">
        <v>1</v>
      </c>
      <c r="U2175">
        <v>-63</v>
      </c>
      <c r="V2175">
        <v>-50</v>
      </c>
      <c r="W2175">
        <v>-68</v>
      </c>
      <c r="X2175">
        <v>-39</v>
      </c>
      <c r="Y2175" s="3"/>
      <c r="Z2175" s="3"/>
      <c r="AA2175" s="3"/>
      <c r="AB2175">
        <v>-107</v>
      </c>
      <c r="AC2175">
        <v>-535</v>
      </c>
      <c r="AD2175">
        <v>-69</v>
      </c>
      <c r="AE2175">
        <v>-520</v>
      </c>
      <c r="AF2175">
        <v>-374</v>
      </c>
      <c r="AG2175" s="3"/>
      <c r="AH2175" s="3"/>
      <c r="AI2175" s="3"/>
      <c r="AJ2175" s="1">
        <v>1055</v>
      </c>
      <c r="AK2175">
        <v>416</v>
      </c>
      <c r="AL2175">
        <v>541</v>
      </c>
      <c r="AM2175">
        <v>797</v>
      </c>
      <c r="AN2175">
        <v>394</v>
      </c>
      <c r="AO2175" s="3"/>
      <c r="AP2175" s="3"/>
      <c r="AQ2175" s="3"/>
      <c r="AR2175">
        <v>672</v>
      </c>
      <c r="AS2175">
        <v>211</v>
      </c>
      <c r="AT2175">
        <v>265</v>
      </c>
      <c r="AU2175">
        <v>431</v>
      </c>
      <c r="AV2175">
        <v>382</v>
      </c>
      <c r="AW2175" s="3"/>
      <c r="AX2175" s="3"/>
      <c r="AY2175" s="3"/>
      <c r="AZ2175">
        <v>383</v>
      </c>
      <c r="BA2175">
        <v>205</v>
      </c>
      <c r="BB2175">
        <v>277</v>
      </c>
      <c r="BC2175">
        <v>366</v>
      </c>
      <c r="BD2175">
        <v>12</v>
      </c>
      <c r="BE2175" s="3"/>
      <c r="BF2175" s="3"/>
      <c r="BG2175" s="3"/>
      <c r="BH2175">
        <v>185</v>
      </c>
      <c r="BI2175">
        <v>205</v>
      </c>
      <c r="BJ2175">
        <v>254</v>
      </c>
      <c r="BK2175">
        <v>360</v>
      </c>
      <c r="BL2175">
        <v>11</v>
      </c>
      <c r="BM2175" s="3"/>
      <c r="BN2175" s="3"/>
      <c r="BO2175" s="3"/>
      <c r="BP2175">
        <v>164</v>
      </c>
      <c r="BQ2175">
        <v>271</v>
      </c>
      <c r="BR2175">
        <v>445</v>
      </c>
      <c r="BS2175">
        <v>626</v>
      </c>
      <c r="BT2175">
        <v>649</v>
      </c>
      <c r="BU2175" s="3"/>
      <c r="BV2175" s="3"/>
      <c r="BW2175" s="3"/>
      <c r="BX2175">
        <v>-15.42</v>
      </c>
      <c r="BY2175">
        <v>-72.81</v>
      </c>
      <c r="BZ2175">
        <v>-14.42</v>
      </c>
      <c r="CA2175">
        <v>-77.760000000000005</v>
      </c>
      <c r="CB2175">
        <v>-62.86</v>
      </c>
      <c r="CC2175" s="3"/>
      <c r="CD2175" s="3"/>
      <c r="CE2175" s="3"/>
      <c r="CF2175">
        <v>-30.25</v>
      </c>
      <c r="CG2175">
        <v>-266.81</v>
      </c>
      <c r="CH2175">
        <v>-26.38</v>
      </c>
      <c r="CI2175">
        <v>-162.33000000000001</v>
      </c>
      <c r="CJ2175">
        <v>-199.01</v>
      </c>
      <c r="CK2175" s="3"/>
      <c r="CL2175" s="3"/>
      <c r="CM2175" s="3"/>
      <c r="CN2175">
        <v>-180</v>
      </c>
      <c r="CO2175" s="1">
        <v>-1180</v>
      </c>
      <c r="CP2175">
        <v>-100</v>
      </c>
      <c r="CQ2175">
        <v>-416</v>
      </c>
      <c r="CR2175">
        <v>-284</v>
      </c>
      <c r="CS2175" s="3"/>
      <c r="CT2175" s="3"/>
      <c r="CU2175" s="3"/>
      <c r="CV2175" t="s">
        <v>2</v>
      </c>
      <c r="CW2175" t="s">
        <v>2</v>
      </c>
      <c r="CX2175" t="s">
        <v>2</v>
      </c>
      <c r="CY2175" t="s">
        <v>2</v>
      </c>
      <c r="CZ2175" t="s">
        <v>2</v>
      </c>
      <c r="DA2175" s="3"/>
      <c r="DB2175" s="3"/>
      <c r="DC2175" s="3"/>
      <c r="DD2175">
        <v>5.89</v>
      </c>
      <c r="DE2175">
        <v>4.7300000000000004</v>
      </c>
      <c r="DF2175">
        <v>1.53</v>
      </c>
      <c r="DG2175">
        <v>3.31</v>
      </c>
      <c r="DH2175">
        <v>23.95</v>
      </c>
      <c r="DI2175" s="3"/>
      <c r="DJ2175" s="3"/>
      <c r="DK2175" s="3"/>
      <c r="DL2175" s="6">
        <f>(CM2175*3+CL2175*2+CK2175)/6</f>
        <v>0</v>
      </c>
      <c r="DM2175">
        <f>BH2175+(BH2175*(CG2175-8.25)/8.25)</f>
        <v>-5983.0121212121212</v>
      </c>
      <c r="DN2175">
        <f>BI2175+(BI2175*(CH2175-8.25)/8.25)</f>
        <v>-655.50303030303019</v>
      </c>
      <c r="DO2175">
        <f>BJ2175+(BJ2175*(CI2175-8.25)/8.25)</f>
        <v>-4997.7963636363638</v>
      </c>
      <c r="DP2175">
        <f>BK2175+(BK2175*(CJ2175-8.25)/8.25)</f>
        <v>-8684.0727272727254</v>
      </c>
      <c r="DQ2175">
        <f>BL2175+(BL2175*(CK2175-8.25)/8.25)</f>
        <v>0</v>
      </c>
      <c r="DR2175">
        <f>BM2175+(BM2175*(CL2175-8.25)/8.25)</f>
        <v>0</v>
      </c>
      <c r="DS2175">
        <f>BN2175+(BN2175*(CM2175-8.25)/8.25)</f>
        <v>0</v>
      </c>
      <c r="DT2175" s="8">
        <f>DM2175*10^8/$I2175</f>
        <v>-4610.389062810842</v>
      </c>
      <c r="DU2175" s="8">
        <f>DN2175*10^8/$I2175</f>
        <v>-505.11747934353014</v>
      </c>
      <c r="DV2175" s="8">
        <f>DO2175*10^8/$I2175</f>
        <v>-3851.2015730960552</v>
      </c>
      <c r="DW2175" s="8">
        <f>DP2175*10^8/$I2175</f>
        <v>-6691.7721561227345</v>
      </c>
      <c r="DX2175" s="8">
        <f>DQ2175*10^8/$I2175</f>
        <v>0</v>
      </c>
      <c r="DY2175" s="8">
        <f>DR2175*10^8/$I2175</f>
        <v>0</v>
      </c>
      <c r="DZ2175" s="8">
        <f>DS2175*10^8/$I2175</f>
        <v>0</v>
      </c>
      <c r="EA2175" s="8">
        <f>DT2175*10^8/$I2175</f>
        <v>-3552.6732822629756</v>
      </c>
      <c r="EB2175" s="8">
        <f>DZ2175*0.8</f>
        <v>0</v>
      </c>
      <c r="EC2175" s="10" t="e">
        <f>G2175-E2175</f>
        <v>#N/A</v>
      </c>
      <c r="ED2175" s="4" t="e">
        <f>EC2175/E2175*100</f>
        <v>#N/A</v>
      </c>
      <c r="EE2175" s="4">
        <f>DY2175-G2175</f>
        <v>-204</v>
      </c>
      <c r="EF2175" s="12">
        <f>EE2175/G2175</f>
        <v>-1</v>
      </c>
      <c r="EG2175" s="4">
        <f>G2175-F2175</f>
        <v>0</v>
      </c>
    </row>
    <row r="2176" spans="1:137" x14ac:dyDescent="0.3">
      <c r="A2176">
        <v>2175</v>
      </c>
      <c r="B2176" t="s">
        <v>6642</v>
      </c>
      <c r="C2176" t="s">
        <v>4439</v>
      </c>
      <c r="D2176" t="str">
        <f>VLOOKUP(C2176,Sheet1!$A$2:$B$3197,2,FALSE)</f>
        <v>출판</v>
      </c>
      <c r="E2176">
        <v>3250</v>
      </c>
      <c r="F2176">
        <v>3740</v>
      </c>
      <c r="G2176" s="7">
        <v>3760</v>
      </c>
      <c r="H2176" t="s">
        <v>2091</v>
      </c>
      <c r="I2176" s="7">
        <f>VALUE(LEFT(H2176,FIND("/",H2176)-1)) + VALUE(MID(H2176,FIND("/",H2176)+1,LEN(H2176)))</f>
        <v>37115267</v>
      </c>
      <c r="J2176">
        <v>0</v>
      </c>
      <c r="K2176" s="1">
        <f>G2176*I2176/(10^8)</f>
        <v>1395.5340392000001</v>
      </c>
      <c r="L2176">
        <v>391</v>
      </c>
      <c r="M2176">
        <v>395</v>
      </c>
      <c r="N2176">
        <v>397</v>
      </c>
      <c r="O2176">
        <v>338</v>
      </c>
      <c r="P2176">
        <v>304</v>
      </c>
      <c r="Q2176" s="3"/>
      <c r="R2176" s="3"/>
      <c r="S2176" s="3"/>
      <c r="T2176">
        <v>46</v>
      </c>
      <c r="U2176">
        <v>54</v>
      </c>
      <c r="V2176">
        <v>64</v>
      </c>
      <c r="W2176">
        <v>29</v>
      </c>
      <c r="X2176">
        <v>15</v>
      </c>
      <c r="Y2176" s="3"/>
      <c r="Z2176" s="3"/>
      <c r="AA2176" s="3"/>
      <c r="AB2176">
        <v>47</v>
      </c>
      <c r="AC2176">
        <v>53</v>
      </c>
      <c r="AD2176">
        <v>51</v>
      </c>
      <c r="AE2176">
        <v>35</v>
      </c>
      <c r="AF2176">
        <v>18</v>
      </c>
      <c r="AG2176" s="3"/>
      <c r="AH2176" s="3"/>
      <c r="AI2176" s="3"/>
      <c r="AJ2176">
        <v>718</v>
      </c>
      <c r="AK2176">
        <v>772</v>
      </c>
      <c r="AL2176">
        <v>806</v>
      </c>
      <c r="AM2176">
        <v>859</v>
      </c>
      <c r="AN2176">
        <v>850</v>
      </c>
      <c r="AO2176" s="3"/>
      <c r="AP2176" s="3"/>
      <c r="AQ2176" s="3"/>
      <c r="AR2176">
        <v>63</v>
      </c>
      <c r="AS2176">
        <v>75</v>
      </c>
      <c r="AT2176">
        <v>70</v>
      </c>
      <c r="AU2176">
        <v>86</v>
      </c>
      <c r="AV2176">
        <v>60</v>
      </c>
      <c r="AW2176" s="3"/>
      <c r="AX2176" s="3"/>
      <c r="AY2176" s="3"/>
      <c r="AZ2176">
        <v>655</v>
      </c>
      <c r="BA2176">
        <v>696</v>
      </c>
      <c r="BB2176">
        <v>736</v>
      </c>
      <c r="BC2176">
        <v>773</v>
      </c>
      <c r="BD2176">
        <v>791</v>
      </c>
      <c r="BE2176" s="3"/>
      <c r="BF2176" s="3"/>
      <c r="BG2176" s="3"/>
      <c r="BH2176">
        <v>655</v>
      </c>
      <c r="BI2176">
        <v>693</v>
      </c>
      <c r="BJ2176">
        <v>733</v>
      </c>
      <c r="BK2176">
        <v>768</v>
      </c>
      <c r="BL2176">
        <v>786</v>
      </c>
      <c r="BM2176" s="3"/>
      <c r="BN2176" s="3"/>
      <c r="BO2176" s="3"/>
      <c r="BP2176">
        <v>186</v>
      </c>
      <c r="BQ2176">
        <v>186</v>
      </c>
      <c r="BR2176">
        <v>186</v>
      </c>
      <c r="BS2176">
        <v>186</v>
      </c>
      <c r="BT2176">
        <v>186</v>
      </c>
      <c r="BU2176" s="3"/>
      <c r="BV2176" s="3"/>
      <c r="BW2176" s="3"/>
      <c r="BX2176">
        <v>6.58</v>
      </c>
      <c r="BY2176">
        <v>7.12</v>
      </c>
      <c r="BZ2176">
        <v>6.51</v>
      </c>
      <c r="CA2176">
        <v>4.16</v>
      </c>
      <c r="CB2176">
        <v>2.15</v>
      </c>
      <c r="CC2176" s="3"/>
      <c r="CD2176" s="3"/>
      <c r="CE2176" s="3"/>
      <c r="CF2176">
        <v>7.28</v>
      </c>
      <c r="CG2176">
        <v>7.85</v>
      </c>
      <c r="CH2176">
        <v>7.24</v>
      </c>
      <c r="CI2176">
        <v>4.54</v>
      </c>
      <c r="CJ2176">
        <v>2.3199999999999998</v>
      </c>
      <c r="CK2176" s="3"/>
      <c r="CL2176" s="3"/>
      <c r="CM2176" s="3"/>
      <c r="CN2176">
        <v>125</v>
      </c>
      <c r="CO2176">
        <v>142</v>
      </c>
      <c r="CP2176">
        <v>139</v>
      </c>
      <c r="CQ2176">
        <v>92</v>
      </c>
      <c r="CR2176">
        <v>49</v>
      </c>
      <c r="CS2176" s="3"/>
      <c r="CT2176" s="3"/>
      <c r="CU2176" s="3"/>
      <c r="CV2176">
        <v>23.61</v>
      </c>
      <c r="CW2176">
        <v>14.46</v>
      </c>
      <c r="CX2176">
        <v>13.84</v>
      </c>
      <c r="CY2176">
        <v>23.68</v>
      </c>
      <c r="CZ2176">
        <v>62.64</v>
      </c>
      <c r="DA2176" s="3"/>
      <c r="DB2176" s="3"/>
      <c r="DC2176" s="3"/>
      <c r="DD2176">
        <v>1.68</v>
      </c>
      <c r="DE2176">
        <v>1.1000000000000001</v>
      </c>
      <c r="DF2176">
        <v>0.98</v>
      </c>
      <c r="DG2176">
        <v>1.05</v>
      </c>
      <c r="DH2176">
        <v>1.44</v>
      </c>
      <c r="DI2176" s="3"/>
      <c r="DJ2176" s="3"/>
      <c r="DK2176" s="3"/>
      <c r="DL2176" s="6">
        <f>(CM2176*3+CL2176*2+CK2176)/6</f>
        <v>0</v>
      </c>
      <c r="DM2176">
        <f>BH2176+(BH2176*(CG2176-8.25)/8.25)</f>
        <v>623.24242424242425</v>
      </c>
      <c r="DN2176">
        <f>BI2176+(BI2176*(CH2176-8.25)/8.25)</f>
        <v>608.16000000000008</v>
      </c>
      <c r="DO2176">
        <f>BJ2176+(BJ2176*(CI2176-8.25)/8.25)</f>
        <v>403.37212121212121</v>
      </c>
      <c r="DP2176">
        <f>BK2176+(BK2176*(CJ2176-8.25)/8.25)</f>
        <v>215.97090909090912</v>
      </c>
      <c r="DQ2176">
        <f>BL2176+(BL2176*(CK2176-8.25)/8.25)</f>
        <v>0</v>
      </c>
      <c r="DR2176">
        <f>BM2176+(BM2176*(CL2176-8.25)/8.25)</f>
        <v>0</v>
      </c>
      <c r="DS2176">
        <f>BN2176+(BN2176*(CM2176-8.25)/8.25)</f>
        <v>0</v>
      </c>
      <c r="DT2176" s="8">
        <f>DM2176*10^8/$I2176</f>
        <v>1679.2077078212162</v>
      </c>
      <c r="DU2176" s="8">
        <f>DN2176*10^8/$I2176</f>
        <v>1638.5709955959635</v>
      </c>
      <c r="DV2176" s="8">
        <f>DO2176*10^8/$I2176</f>
        <v>1086.8091591854134</v>
      </c>
      <c r="DW2176" s="8">
        <f>DP2176*10^8/$I2176</f>
        <v>581.89237623134738</v>
      </c>
      <c r="DX2176" s="8">
        <f>DQ2176*10^8/$I2176</f>
        <v>0</v>
      </c>
      <c r="DY2176" s="8">
        <f>DR2176*10^8/$I2176</f>
        <v>0</v>
      </c>
      <c r="DZ2176" s="8">
        <f>DS2176*10^8/$I2176</f>
        <v>0</v>
      </c>
      <c r="EA2176" s="8">
        <f>DT2176*10^8/$I2176</f>
        <v>4524.3045343610656</v>
      </c>
      <c r="EB2176" s="8">
        <f>DZ2176*0.8</f>
        <v>0</v>
      </c>
      <c r="EC2176" s="10">
        <f>G2176-E2176</f>
        <v>510</v>
      </c>
      <c r="ED2176" s="4">
        <f>EC2176/E2176*100</f>
        <v>15.692307692307692</v>
      </c>
      <c r="EE2176" s="4">
        <f>DY2176-G2176</f>
        <v>-3760</v>
      </c>
      <c r="EF2176" s="12">
        <f>EE2176/G2176</f>
        <v>-1</v>
      </c>
      <c r="EG2176" s="4">
        <f>G2176-F2176</f>
        <v>20</v>
      </c>
    </row>
    <row r="2177" spans="1:137" x14ac:dyDescent="0.3">
      <c r="A2177">
        <v>2176</v>
      </c>
      <c r="B2177" t="s">
        <v>6227</v>
      </c>
      <c r="C2177" t="s">
        <v>4440</v>
      </c>
      <c r="D2177" t="str">
        <f>VLOOKUP(C2177,Sheet1!$A$2:$B$3197,2,FALSE)</f>
        <v>제약</v>
      </c>
      <c r="E2177" s="7">
        <v>1460</v>
      </c>
      <c r="F2177" s="7">
        <v>1345</v>
      </c>
      <c r="G2177" s="7">
        <v>1385</v>
      </c>
      <c r="H2177" t="s">
        <v>2092</v>
      </c>
      <c r="I2177" s="7">
        <f>VALUE(LEFT(H2177,FIND("/",H2177)-1)) + VALUE(MID(H2177,FIND("/",H2177)+1,LEN(H2177)))</f>
        <v>66900777</v>
      </c>
      <c r="J2177" s="1">
        <v>1000</v>
      </c>
      <c r="K2177" s="1">
        <f>G2177*I2177/(10^8)</f>
        <v>926.57576144999996</v>
      </c>
      <c r="L2177">
        <v>232</v>
      </c>
      <c r="M2177">
        <v>181</v>
      </c>
      <c r="N2177">
        <v>350</v>
      </c>
      <c r="O2177">
        <v>196</v>
      </c>
      <c r="P2177">
        <v>222</v>
      </c>
      <c r="Q2177" s="3"/>
      <c r="R2177" s="3"/>
      <c r="S2177" s="3"/>
      <c r="T2177">
        <v>14</v>
      </c>
      <c r="U2177">
        <v>-22</v>
      </c>
      <c r="V2177">
        <v>-18</v>
      </c>
      <c r="W2177">
        <v>-103</v>
      </c>
      <c r="X2177">
        <v>-6</v>
      </c>
      <c r="Y2177" s="3"/>
      <c r="Z2177" s="3"/>
      <c r="AA2177" s="3"/>
      <c r="AB2177">
        <v>-20</v>
      </c>
      <c r="AC2177">
        <v>-67</v>
      </c>
      <c r="AD2177">
        <v>-120</v>
      </c>
      <c r="AE2177">
        <v>-216</v>
      </c>
      <c r="AF2177">
        <v>-64</v>
      </c>
      <c r="AG2177" s="3"/>
      <c r="AH2177" s="3"/>
      <c r="AI2177" s="3"/>
      <c r="AJ2177">
        <v>457</v>
      </c>
      <c r="AK2177">
        <v>551</v>
      </c>
      <c r="AL2177">
        <v>782</v>
      </c>
      <c r="AM2177">
        <v>614</v>
      </c>
      <c r="AN2177">
        <v>464</v>
      </c>
      <c r="AO2177" s="3"/>
      <c r="AP2177" s="3"/>
      <c r="AQ2177" s="3"/>
      <c r="AR2177">
        <v>215</v>
      </c>
      <c r="AS2177">
        <v>219</v>
      </c>
      <c r="AT2177">
        <v>314</v>
      </c>
      <c r="AU2177">
        <v>271</v>
      </c>
      <c r="AV2177">
        <v>74</v>
      </c>
      <c r="AW2177" s="3"/>
      <c r="AX2177" s="3"/>
      <c r="AY2177" s="3"/>
      <c r="AZ2177">
        <v>242</v>
      </c>
      <c r="BA2177">
        <v>333</v>
      </c>
      <c r="BB2177">
        <v>469</v>
      </c>
      <c r="BC2177">
        <v>344</v>
      </c>
      <c r="BD2177">
        <v>389</v>
      </c>
      <c r="BE2177" s="3"/>
      <c r="BF2177" s="3"/>
      <c r="BG2177" s="3"/>
      <c r="BH2177">
        <v>240</v>
      </c>
      <c r="BI2177">
        <v>331</v>
      </c>
      <c r="BJ2177">
        <v>466</v>
      </c>
      <c r="BK2177">
        <v>332</v>
      </c>
      <c r="BL2177">
        <v>387</v>
      </c>
      <c r="BM2177" s="3"/>
      <c r="BN2177" s="3"/>
      <c r="BO2177" s="3"/>
      <c r="BP2177">
        <v>118</v>
      </c>
      <c r="BQ2177">
        <v>167</v>
      </c>
      <c r="BR2177">
        <v>233</v>
      </c>
      <c r="BS2177">
        <v>266</v>
      </c>
      <c r="BT2177">
        <v>314</v>
      </c>
      <c r="BU2177" s="3"/>
      <c r="BV2177" s="3"/>
      <c r="BW2177" s="3"/>
      <c r="BX2177">
        <v>-5.53</v>
      </c>
      <c r="BY2177">
        <v>-13.29</v>
      </c>
      <c r="BZ2177">
        <v>-17.95</v>
      </c>
      <c r="CA2177">
        <v>-30.98</v>
      </c>
      <c r="CB2177">
        <v>-11.88</v>
      </c>
      <c r="CC2177" s="3"/>
      <c r="CD2177" s="3"/>
      <c r="CE2177" s="3"/>
      <c r="CF2177">
        <v>-9.51</v>
      </c>
      <c r="CG2177">
        <v>-23.22</v>
      </c>
      <c r="CH2177">
        <v>-30.15</v>
      </c>
      <c r="CI2177">
        <v>-54</v>
      </c>
      <c r="CJ2177">
        <v>-17.45</v>
      </c>
      <c r="CK2177" s="3"/>
      <c r="CL2177" s="3"/>
      <c r="CM2177" s="3"/>
      <c r="CN2177">
        <v>-88</v>
      </c>
      <c r="CO2177">
        <v>-211</v>
      </c>
      <c r="CP2177">
        <v>-264</v>
      </c>
      <c r="CQ2177">
        <v>-405</v>
      </c>
      <c r="CR2177">
        <v>-101</v>
      </c>
      <c r="CS2177" s="3"/>
      <c r="CT2177" s="3"/>
      <c r="CU2177" s="3"/>
      <c r="CV2177" t="s">
        <v>2</v>
      </c>
      <c r="CW2177" t="s">
        <v>2</v>
      </c>
      <c r="CX2177" t="s">
        <v>2</v>
      </c>
      <c r="CY2177" t="s">
        <v>2</v>
      </c>
      <c r="CZ2177" t="s">
        <v>2</v>
      </c>
      <c r="DA2177" s="3"/>
      <c r="DB2177" s="3"/>
      <c r="DC2177" s="3"/>
      <c r="DD2177">
        <v>1.85</v>
      </c>
      <c r="DE2177">
        <v>1.78</v>
      </c>
      <c r="DF2177">
        <v>1.65</v>
      </c>
      <c r="DG2177">
        <v>2.06</v>
      </c>
      <c r="DH2177">
        <v>2.2599999999999998</v>
      </c>
      <c r="DI2177" s="3"/>
      <c r="DJ2177" s="3"/>
      <c r="DK2177" s="3"/>
      <c r="DL2177" s="6">
        <f>(CM2177*3+CL2177*2+CK2177)/6</f>
        <v>0</v>
      </c>
      <c r="DM2177">
        <f>BH2177+(BH2177*(CG2177-8.25)/8.25)</f>
        <v>-675.49090909090899</v>
      </c>
      <c r="DN2177">
        <f>BI2177+(BI2177*(CH2177-8.25)/8.25)</f>
        <v>-1209.6545454545453</v>
      </c>
      <c r="DO2177">
        <f>BJ2177+(BJ2177*(CI2177-8.25)/8.25)</f>
        <v>-3050.181818181818</v>
      </c>
      <c r="DP2177">
        <f>BK2177+(BK2177*(CJ2177-8.25)/8.25)</f>
        <v>-702.23030303030305</v>
      </c>
      <c r="DQ2177">
        <f>BL2177+(BL2177*(CK2177-8.25)/8.25)</f>
        <v>0</v>
      </c>
      <c r="DR2177">
        <f>BM2177+(BM2177*(CL2177-8.25)/8.25)</f>
        <v>0</v>
      </c>
      <c r="DS2177">
        <f>BN2177+(BN2177*(CM2177-8.25)/8.25)</f>
        <v>0</v>
      </c>
      <c r="DT2177" s="8">
        <f>DM2177*10^8/$I2177</f>
        <v>-1009.6906783173968</v>
      </c>
      <c r="DU2177" s="8">
        <f>DN2177*10^8/$I2177</f>
        <v>-1808.1322814151251</v>
      </c>
      <c r="DV2177" s="8">
        <f>DO2177*10^8/$I2177</f>
        <v>-4559.2621714719671</v>
      </c>
      <c r="DW2177" s="8">
        <f>DP2177*10^8/$I2177</f>
        <v>-1049.6594128201277</v>
      </c>
      <c r="DX2177" s="8">
        <f>DQ2177*10^8/$I2177</f>
        <v>0</v>
      </c>
      <c r="DY2177" s="8">
        <f>DR2177*10^8/$I2177</f>
        <v>0</v>
      </c>
      <c r="DZ2177" s="8">
        <f>DS2177*10^8/$I2177</f>
        <v>0</v>
      </c>
      <c r="EA2177" s="8">
        <f>DT2177*10^8/$I2177</f>
        <v>-1509.2361009759225</v>
      </c>
      <c r="EB2177" s="8">
        <f>DZ2177*0.8</f>
        <v>0</v>
      </c>
      <c r="EC2177" s="10">
        <f>G2177-E2177</f>
        <v>-75</v>
      </c>
      <c r="ED2177" s="4">
        <f>EC2177/E2177*100</f>
        <v>-5.1369863013698627</v>
      </c>
      <c r="EE2177" s="4">
        <f>DY2177-G2177</f>
        <v>-1385</v>
      </c>
      <c r="EF2177" s="12">
        <f>EE2177/G2177</f>
        <v>-1</v>
      </c>
      <c r="EG2177" s="4">
        <f>G2177-F2177</f>
        <v>40</v>
      </c>
    </row>
    <row r="2178" spans="1:137" x14ac:dyDescent="0.3">
      <c r="A2178">
        <v>2177</v>
      </c>
      <c r="B2178" t="s">
        <v>7207</v>
      </c>
      <c r="C2178" t="s">
        <v>4441</v>
      </c>
      <c r="D2178" t="str">
        <f>VLOOKUP(C2178,Sheet1!$A$2:$B$3197,2,FALSE)</f>
        <v>기계</v>
      </c>
      <c r="E2178">
        <v>6500</v>
      </c>
      <c r="F2178">
        <v>9240</v>
      </c>
      <c r="G2178" s="7">
        <v>8990</v>
      </c>
      <c r="H2178" t="s">
        <v>2093</v>
      </c>
      <c r="I2178" s="7">
        <f>VALUE(LEFT(H2178,FIND("/",H2178)-1)) + VALUE(MID(H2178,FIND("/",H2178)+1,LEN(H2178)))</f>
        <v>34193728</v>
      </c>
      <c r="J2178" s="1">
        <v>2703510</v>
      </c>
      <c r="K2178" s="1">
        <f>G2178*I2178/(10^8)</f>
        <v>3074.0161472</v>
      </c>
      <c r="L2178" s="1">
        <v>3347</v>
      </c>
      <c r="M2178" s="1">
        <v>3866</v>
      </c>
      <c r="N2178" s="1">
        <v>3909</v>
      </c>
      <c r="O2178" s="1">
        <v>4280</v>
      </c>
      <c r="P2178" s="1">
        <v>3742</v>
      </c>
      <c r="Q2178" s="3"/>
      <c r="R2178" s="3"/>
      <c r="S2178" s="3"/>
      <c r="T2178">
        <v>418</v>
      </c>
      <c r="U2178">
        <v>593</v>
      </c>
      <c r="V2178">
        <v>457</v>
      </c>
      <c r="W2178">
        <v>132</v>
      </c>
      <c r="X2178">
        <v>-158</v>
      </c>
      <c r="Y2178" s="3"/>
      <c r="Z2178" s="3"/>
      <c r="AA2178" s="3"/>
      <c r="AB2178">
        <v>184</v>
      </c>
      <c r="AC2178">
        <v>356</v>
      </c>
      <c r="AD2178">
        <v>219</v>
      </c>
      <c r="AE2178">
        <v>6</v>
      </c>
      <c r="AF2178">
        <v>-366</v>
      </c>
      <c r="AG2178" s="3"/>
      <c r="AH2178" s="3"/>
      <c r="AI2178" s="3"/>
      <c r="AJ2178" s="1">
        <v>6661</v>
      </c>
      <c r="AK2178" s="1">
        <v>7415</v>
      </c>
      <c r="AL2178" s="1">
        <v>8318</v>
      </c>
      <c r="AM2178" s="1">
        <v>8470</v>
      </c>
      <c r="AN2178" s="1">
        <v>8545</v>
      </c>
      <c r="AO2178" s="3"/>
      <c r="AP2178" s="3"/>
      <c r="AQ2178" s="3"/>
      <c r="AR2178" s="1">
        <v>3954</v>
      </c>
      <c r="AS2178" s="1">
        <v>4206</v>
      </c>
      <c r="AT2178" s="1">
        <v>4970</v>
      </c>
      <c r="AU2178" s="1">
        <v>5161</v>
      </c>
      <c r="AV2178" s="1">
        <v>5566</v>
      </c>
      <c r="AW2178" s="3"/>
      <c r="AX2178" s="3"/>
      <c r="AY2178" s="3"/>
      <c r="AZ2178" s="1">
        <v>2707</v>
      </c>
      <c r="BA2178" s="1">
        <v>3209</v>
      </c>
      <c r="BB2178" s="1">
        <v>3348</v>
      </c>
      <c r="BC2178" s="1">
        <v>3310</v>
      </c>
      <c r="BD2178" s="1">
        <v>2979</v>
      </c>
      <c r="BE2178" s="3"/>
      <c r="BF2178" s="3"/>
      <c r="BG2178" s="3"/>
      <c r="BH2178" s="1">
        <v>2705</v>
      </c>
      <c r="BI2178" s="1">
        <v>3168</v>
      </c>
      <c r="BJ2178" s="1">
        <v>3308</v>
      </c>
      <c r="BK2178" s="1">
        <v>3264</v>
      </c>
      <c r="BL2178" s="1">
        <v>2931</v>
      </c>
      <c r="BM2178" s="3"/>
      <c r="BN2178" s="3"/>
      <c r="BO2178" s="3"/>
      <c r="BP2178">
        <v>150</v>
      </c>
      <c r="BQ2178">
        <v>160</v>
      </c>
      <c r="BR2178">
        <v>160</v>
      </c>
      <c r="BS2178">
        <v>160</v>
      </c>
      <c r="BT2178">
        <v>178</v>
      </c>
      <c r="BU2178" s="3"/>
      <c r="BV2178" s="3"/>
      <c r="BW2178" s="3"/>
      <c r="BX2178">
        <v>2.85</v>
      </c>
      <c r="BY2178">
        <v>5.05</v>
      </c>
      <c r="BZ2178">
        <v>2.78</v>
      </c>
      <c r="CA2178">
        <v>7.0000000000000007E-2</v>
      </c>
      <c r="CB2178">
        <v>-4.3099999999999996</v>
      </c>
      <c r="CC2178" s="3"/>
      <c r="CD2178" s="3"/>
      <c r="CE2178" s="3"/>
      <c r="CF2178">
        <v>7</v>
      </c>
      <c r="CG2178">
        <v>12.03</v>
      </c>
      <c r="CH2178">
        <v>6.8</v>
      </c>
      <c r="CI2178">
        <v>0.42</v>
      </c>
      <c r="CJ2178">
        <v>-11.33</v>
      </c>
      <c r="CK2178" s="3"/>
      <c r="CL2178" s="3"/>
      <c r="CM2178" s="3"/>
      <c r="CN2178">
        <v>638</v>
      </c>
      <c r="CO2178" s="1">
        <v>1186</v>
      </c>
      <c r="CP2178">
        <v>700</v>
      </c>
      <c r="CQ2178">
        <v>44</v>
      </c>
      <c r="CR2178" s="1">
        <v>-1114</v>
      </c>
      <c r="CS2178" s="3"/>
      <c r="CT2178" s="3"/>
      <c r="CU2178" s="3"/>
      <c r="CV2178">
        <v>14.25</v>
      </c>
      <c r="CW2178">
        <v>12.77</v>
      </c>
      <c r="CX2178">
        <v>13.32</v>
      </c>
      <c r="CY2178">
        <v>171.77</v>
      </c>
      <c r="CZ2178" t="s">
        <v>2</v>
      </c>
      <c r="DA2178" s="3"/>
      <c r="DB2178" s="3"/>
      <c r="DC2178" s="3"/>
      <c r="DD2178">
        <v>0.98</v>
      </c>
      <c r="DE2178">
        <v>1.5</v>
      </c>
      <c r="DF2178">
        <v>0.89</v>
      </c>
      <c r="DG2178">
        <v>0.73</v>
      </c>
      <c r="DH2178">
        <v>0.74</v>
      </c>
      <c r="DI2178" s="3"/>
      <c r="DJ2178" s="3"/>
      <c r="DK2178" s="3"/>
      <c r="DL2178" s="6">
        <f>(CM2178*3+CL2178*2+CK2178)/6</f>
        <v>0</v>
      </c>
      <c r="DM2178">
        <f>BH2178+(BH2178*(CG2178-8.25)/8.25)</f>
        <v>3944.3818181818178</v>
      </c>
      <c r="DN2178">
        <f>BI2178+(BI2178*(CH2178-8.25)/8.25)</f>
        <v>2611.1999999999998</v>
      </c>
      <c r="DO2178">
        <f>BJ2178+(BJ2178*(CI2178-8.25)/8.25)</f>
        <v>168.40727272727281</v>
      </c>
      <c r="DP2178">
        <f>BK2178+(BK2178*(CJ2178-8.25)/8.25)</f>
        <v>-4482.5599999999995</v>
      </c>
      <c r="DQ2178">
        <f>BL2178+(BL2178*(CK2178-8.25)/8.25)</f>
        <v>0</v>
      </c>
      <c r="DR2178">
        <f>BM2178+(BM2178*(CL2178-8.25)/8.25)</f>
        <v>0</v>
      </c>
      <c r="DS2178">
        <f>BN2178+(BN2178*(CM2178-8.25)/8.25)</f>
        <v>0</v>
      </c>
      <c r="DT2178" s="8">
        <f>DM2178*10^8/$I2178</f>
        <v>11535.395667245812</v>
      </c>
      <c r="DU2178" s="8">
        <f>DN2178*10^8/$I2178</f>
        <v>7636.4881887110987</v>
      </c>
      <c r="DV2178" s="8">
        <f>DO2178*10^8/$I2178</f>
        <v>492.50924826702959</v>
      </c>
      <c r="DW2178" s="8">
        <f>DP2178*10^8/$I2178</f>
        <v>-13109.304723954052</v>
      </c>
      <c r="DX2178" s="8">
        <f>DQ2178*10^8/$I2178</f>
        <v>0</v>
      </c>
      <c r="DY2178" s="8">
        <f>DR2178*10^8/$I2178</f>
        <v>0</v>
      </c>
      <c r="DZ2178" s="8">
        <f>DS2178*10^8/$I2178</f>
        <v>0</v>
      </c>
      <c r="EA2178" s="8">
        <f>DT2178*10^8/$I2178</f>
        <v>33735.413895922116</v>
      </c>
      <c r="EB2178" s="8">
        <f>DZ2178*0.8</f>
        <v>0</v>
      </c>
      <c r="EC2178" s="10">
        <f>G2178-E2178</f>
        <v>2490</v>
      </c>
      <c r="ED2178" s="4">
        <f>EC2178/E2178*100</f>
        <v>38.307692307692307</v>
      </c>
      <c r="EE2178" s="4">
        <f>DY2178-G2178</f>
        <v>-8990</v>
      </c>
      <c r="EF2178" s="12">
        <f>EE2178/G2178</f>
        <v>-1</v>
      </c>
      <c r="EG2178" s="4">
        <f>G2178-F2178</f>
        <v>-250</v>
      </c>
    </row>
    <row r="2179" spans="1:137" x14ac:dyDescent="0.3">
      <c r="A2179">
        <v>2178</v>
      </c>
      <c r="B2179" t="s">
        <v>7509</v>
      </c>
      <c r="C2179" t="s">
        <v>4442</v>
      </c>
      <c r="D2179" t="str">
        <f>VLOOKUP(C2179,Sheet1!$A$2:$B$3197,2,FALSE)</f>
        <v>건설</v>
      </c>
      <c r="E2179">
        <v>7320</v>
      </c>
      <c r="F2179">
        <v>14650</v>
      </c>
      <c r="G2179" s="7">
        <v>15450</v>
      </c>
      <c r="H2179" t="s">
        <v>2094</v>
      </c>
      <c r="I2179" s="7">
        <f>VALUE(LEFT(H2179,FIND("/",H2179)-1)) + VALUE(MID(H2179,FIND("/",H2179)+1,LEN(H2179)))</f>
        <v>15625726</v>
      </c>
      <c r="J2179">
        <v>0</v>
      </c>
      <c r="K2179" s="1">
        <f>G2179*I2179/(10^8)</f>
        <v>2414.1746670000002</v>
      </c>
      <c r="L2179" s="1">
        <v>1381</v>
      </c>
      <c r="M2179" s="1">
        <v>1480</v>
      </c>
      <c r="N2179" s="1">
        <v>1862</v>
      </c>
      <c r="O2179" s="1">
        <v>1932</v>
      </c>
      <c r="P2179" s="1">
        <v>1989</v>
      </c>
      <c r="Q2179" s="3"/>
      <c r="R2179" s="3"/>
      <c r="S2179" s="3"/>
      <c r="T2179">
        <v>7</v>
      </c>
      <c r="U2179">
        <v>9</v>
      </c>
      <c r="V2179">
        <v>11</v>
      </c>
      <c r="W2179">
        <v>9</v>
      </c>
      <c r="X2179">
        <v>35</v>
      </c>
      <c r="Y2179" s="3"/>
      <c r="Z2179" s="3"/>
      <c r="AA2179" s="3"/>
      <c r="AB2179">
        <v>-69</v>
      </c>
      <c r="AC2179">
        <v>4</v>
      </c>
      <c r="AD2179">
        <v>7</v>
      </c>
      <c r="AE2179">
        <v>8</v>
      </c>
      <c r="AF2179">
        <v>24</v>
      </c>
      <c r="AG2179" s="3"/>
      <c r="AH2179" s="3"/>
      <c r="AI2179" s="3"/>
      <c r="AJ2179" s="1">
        <v>1180</v>
      </c>
      <c r="AK2179" s="1">
        <v>1176</v>
      </c>
      <c r="AL2179" s="1">
        <v>1479</v>
      </c>
      <c r="AM2179" s="1">
        <v>1722</v>
      </c>
      <c r="AN2179" s="1">
        <v>1759</v>
      </c>
      <c r="AO2179" s="3"/>
      <c r="AP2179" s="3"/>
      <c r="AQ2179" s="3"/>
      <c r="AR2179">
        <v>540</v>
      </c>
      <c r="AS2179">
        <v>524</v>
      </c>
      <c r="AT2179">
        <v>626</v>
      </c>
      <c r="AU2179">
        <v>857</v>
      </c>
      <c r="AV2179">
        <v>846</v>
      </c>
      <c r="AW2179" s="3"/>
      <c r="AX2179" s="3"/>
      <c r="AY2179" s="3"/>
      <c r="AZ2179">
        <v>640</v>
      </c>
      <c r="BA2179">
        <v>652</v>
      </c>
      <c r="BB2179">
        <v>853</v>
      </c>
      <c r="BC2179">
        <v>865</v>
      </c>
      <c r="BD2179">
        <v>913</v>
      </c>
      <c r="BE2179" s="3"/>
      <c r="BF2179" s="3"/>
      <c r="BG2179" s="3"/>
      <c r="BH2179">
        <v>640</v>
      </c>
      <c r="BI2179">
        <v>652</v>
      </c>
      <c r="BJ2179">
        <v>853</v>
      </c>
      <c r="BK2179">
        <v>865</v>
      </c>
      <c r="BL2179">
        <v>913</v>
      </c>
      <c r="BM2179" s="3"/>
      <c r="BN2179" s="3"/>
      <c r="BO2179" s="3"/>
      <c r="BP2179">
        <v>50</v>
      </c>
      <c r="BQ2179">
        <v>50</v>
      </c>
      <c r="BR2179">
        <v>75</v>
      </c>
      <c r="BS2179">
        <v>76</v>
      </c>
      <c r="BT2179">
        <v>78</v>
      </c>
      <c r="BU2179" s="3"/>
      <c r="BV2179" s="3"/>
      <c r="BW2179" s="3"/>
      <c r="BX2179">
        <v>-5.7</v>
      </c>
      <c r="BY2179">
        <v>0.37</v>
      </c>
      <c r="BZ2179">
        <v>0.53</v>
      </c>
      <c r="CA2179">
        <v>0.49</v>
      </c>
      <c r="CB2179">
        <v>1.37</v>
      </c>
      <c r="CC2179" s="3"/>
      <c r="CD2179" s="3"/>
      <c r="CE2179" s="3"/>
      <c r="CF2179">
        <v>-10.23</v>
      </c>
      <c r="CG2179">
        <v>0.68</v>
      </c>
      <c r="CH2179">
        <v>0.94</v>
      </c>
      <c r="CI2179">
        <v>0.91</v>
      </c>
      <c r="CJ2179">
        <v>2.7</v>
      </c>
      <c r="CK2179" s="3"/>
      <c r="CL2179" s="3"/>
      <c r="CM2179" s="3"/>
      <c r="CN2179">
        <v>-653</v>
      </c>
      <c r="CO2179">
        <v>41</v>
      </c>
      <c r="CP2179">
        <v>62</v>
      </c>
      <c r="CQ2179">
        <v>52</v>
      </c>
      <c r="CR2179">
        <v>155</v>
      </c>
      <c r="CS2179" s="3"/>
      <c r="CT2179" s="3"/>
      <c r="CU2179" s="3"/>
      <c r="CV2179" t="s">
        <v>2</v>
      </c>
      <c r="CW2179">
        <v>82.52</v>
      </c>
      <c r="CX2179">
        <v>89.21</v>
      </c>
      <c r="CY2179">
        <v>121.93</v>
      </c>
      <c r="CZ2179">
        <v>46.31</v>
      </c>
      <c r="DA2179" s="3"/>
      <c r="DB2179" s="3"/>
      <c r="DC2179" s="3"/>
      <c r="DD2179">
        <v>0.68</v>
      </c>
      <c r="DE2179">
        <v>0.55000000000000004</v>
      </c>
      <c r="DF2179">
        <v>0.97</v>
      </c>
      <c r="DG2179">
        <v>1.1200000000000001</v>
      </c>
      <c r="DH2179">
        <v>1.23</v>
      </c>
      <c r="DI2179" s="3"/>
      <c r="DJ2179" s="3"/>
      <c r="DK2179" s="3"/>
      <c r="DL2179" s="6">
        <f>(CM2179*3+CL2179*2+CK2179)/6</f>
        <v>0</v>
      </c>
      <c r="DM2179">
        <f>BH2179+(BH2179*(CG2179-8.25)/8.25)</f>
        <v>52.75151515151515</v>
      </c>
      <c r="DN2179">
        <f>BI2179+(BI2179*(CH2179-8.25)/8.25)</f>
        <v>74.288484848484813</v>
      </c>
      <c r="DO2179">
        <f>BJ2179+(BJ2179*(CI2179-8.25)/8.25)</f>
        <v>94.088484848484882</v>
      </c>
      <c r="DP2179">
        <f>BK2179+(BK2179*(CJ2179-8.25)/8.25)</f>
        <v>283.09090909090912</v>
      </c>
      <c r="DQ2179">
        <f>BL2179+(BL2179*(CK2179-8.25)/8.25)</f>
        <v>0</v>
      </c>
      <c r="DR2179">
        <f>BM2179+(BM2179*(CL2179-8.25)/8.25)</f>
        <v>0</v>
      </c>
      <c r="DS2179">
        <f>BN2179+(BN2179*(CM2179-8.25)/8.25)</f>
        <v>0</v>
      </c>
      <c r="DT2179" s="8">
        <f>DM2179*10^8/$I2179</f>
        <v>337.59401100156981</v>
      </c>
      <c r="DU2179" s="8">
        <f>DN2179*10^8/$I2179</f>
        <v>475.42421291967372</v>
      </c>
      <c r="DV2179" s="8">
        <f>DO2179*10^8/$I2179</f>
        <v>602.13832527515763</v>
      </c>
      <c r="DW2179" s="8">
        <f>DP2179*10^8/$I2179</f>
        <v>1811.6976394626984</v>
      </c>
      <c r="DX2179" s="8">
        <f>DQ2179*10^8/$I2179</f>
        <v>0</v>
      </c>
      <c r="DY2179" s="8">
        <f>DR2179*10^8/$I2179</f>
        <v>0</v>
      </c>
      <c r="DZ2179" s="8">
        <f>DS2179*10^8/$I2179</f>
        <v>0</v>
      </c>
      <c r="EA2179" s="8">
        <f>DT2179*10^8/$I2179</f>
        <v>2160.5012848783463</v>
      </c>
      <c r="EB2179" s="8">
        <f>DZ2179*0.8</f>
        <v>0</v>
      </c>
      <c r="EC2179" s="10">
        <f>G2179-E2179</f>
        <v>8130</v>
      </c>
      <c r="ED2179" s="4">
        <f>EC2179/E2179*100</f>
        <v>111.0655737704918</v>
      </c>
      <c r="EE2179" s="4">
        <f>DY2179-G2179</f>
        <v>-15450</v>
      </c>
      <c r="EF2179" s="12">
        <f>EE2179/G2179</f>
        <v>-1</v>
      </c>
      <c r="EG2179" s="4">
        <f>G2179-F2179</f>
        <v>800</v>
      </c>
    </row>
    <row r="2180" spans="1:137" x14ac:dyDescent="0.3">
      <c r="A2180">
        <v>2179</v>
      </c>
      <c r="B2180" t="s">
        <v>6834</v>
      </c>
      <c r="C2180" t="s">
        <v>4443</v>
      </c>
      <c r="D2180" t="str">
        <f>VLOOKUP(C2180,Sheet1!$A$2:$B$3197,2,FALSE)</f>
        <v>통신장비</v>
      </c>
      <c r="E2180">
        <v>3960</v>
      </c>
      <c r="F2180">
        <v>4910</v>
      </c>
      <c r="G2180" s="7">
        <v>5060</v>
      </c>
      <c r="H2180" t="s">
        <v>2095</v>
      </c>
      <c r="I2180" s="7">
        <f>VALUE(LEFT(H2180,FIND("/",H2180)-1)) + VALUE(MID(H2180,FIND("/",H2180)+1,LEN(H2180)))</f>
        <v>15772574</v>
      </c>
      <c r="J2180" s="1">
        <v>30000</v>
      </c>
      <c r="K2180" s="1">
        <f>G2180*I2180/(10^8)</f>
        <v>798.09224440000003</v>
      </c>
      <c r="L2180" s="1">
        <v>1598</v>
      </c>
      <c r="M2180" s="1">
        <v>1671</v>
      </c>
      <c r="N2180" s="1">
        <v>1602</v>
      </c>
      <c r="O2180" s="1">
        <v>1315</v>
      </c>
      <c r="P2180" s="1">
        <v>1353</v>
      </c>
      <c r="Q2180" s="3"/>
      <c r="R2180" s="3"/>
      <c r="S2180" s="3"/>
      <c r="T2180">
        <v>45</v>
      </c>
      <c r="U2180">
        <v>86</v>
      </c>
      <c r="V2180">
        <v>124</v>
      </c>
      <c r="W2180">
        <v>-5</v>
      </c>
      <c r="X2180">
        <v>57</v>
      </c>
      <c r="Y2180" s="3"/>
      <c r="Z2180" s="3"/>
      <c r="AA2180" s="3"/>
      <c r="AB2180">
        <v>40</v>
      </c>
      <c r="AC2180">
        <v>56</v>
      </c>
      <c r="AD2180">
        <v>109</v>
      </c>
      <c r="AE2180">
        <v>-3</v>
      </c>
      <c r="AF2180">
        <v>158</v>
      </c>
      <c r="AG2180" s="3"/>
      <c r="AH2180" s="3"/>
      <c r="AI2180" s="3"/>
      <c r="AJ2180" s="1">
        <v>1149</v>
      </c>
      <c r="AK2180" s="1">
        <v>1309</v>
      </c>
      <c r="AL2180" s="1">
        <v>1473</v>
      </c>
      <c r="AM2180" s="1">
        <v>1574</v>
      </c>
      <c r="AN2180" s="1">
        <v>2056</v>
      </c>
      <c r="AO2180" s="3"/>
      <c r="AP2180" s="3"/>
      <c r="AQ2180" s="3"/>
      <c r="AR2180">
        <v>441</v>
      </c>
      <c r="AS2180">
        <v>556</v>
      </c>
      <c r="AT2180">
        <v>356</v>
      </c>
      <c r="AU2180">
        <v>428</v>
      </c>
      <c r="AV2180">
        <v>638</v>
      </c>
      <c r="AW2180" s="3"/>
      <c r="AX2180" s="3"/>
      <c r="AY2180" s="3"/>
      <c r="AZ2180">
        <v>707</v>
      </c>
      <c r="BA2180">
        <v>753</v>
      </c>
      <c r="BB2180" s="1">
        <v>1118</v>
      </c>
      <c r="BC2180" s="1">
        <v>1147</v>
      </c>
      <c r="BD2180" s="1">
        <v>1418</v>
      </c>
      <c r="BE2180" s="3"/>
      <c r="BF2180" s="3"/>
      <c r="BG2180" s="3"/>
      <c r="BH2180">
        <v>705</v>
      </c>
      <c r="BI2180">
        <v>752</v>
      </c>
      <c r="BJ2180">
        <v>904</v>
      </c>
      <c r="BK2180">
        <v>891</v>
      </c>
      <c r="BL2180" s="1">
        <v>1069</v>
      </c>
      <c r="BM2180" s="3"/>
      <c r="BN2180" s="3"/>
      <c r="BO2180" s="3"/>
      <c r="BP2180">
        <v>79</v>
      </c>
      <c r="BQ2180">
        <v>79</v>
      </c>
      <c r="BR2180">
        <v>79</v>
      </c>
      <c r="BS2180">
        <v>79</v>
      </c>
      <c r="BT2180">
        <v>79</v>
      </c>
      <c r="BU2180" s="3"/>
      <c r="BV2180" s="3"/>
      <c r="BW2180" s="3"/>
      <c r="BX2180">
        <v>3.52</v>
      </c>
      <c r="BY2180">
        <v>4.57</v>
      </c>
      <c r="BZ2180">
        <v>7.84</v>
      </c>
      <c r="CA2180">
        <v>-0.17</v>
      </c>
      <c r="CB2180">
        <v>8.68</v>
      </c>
      <c r="CC2180" s="3"/>
      <c r="CD2180" s="3"/>
      <c r="CE2180" s="3"/>
      <c r="CF2180">
        <v>5.84</v>
      </c>
      <c r="CG2180">
        <v>7.75</v>
      </c>
      <c r="CH2180">
        <v>13.22</v>
      </c>
      <c r="CI2180">
        <v>-1.1100000000000001</v>
      </c>
      <c r="CJ2180">
        <v>12.4</v>
      </c>
      <c r="CK2180" s="3"/>
      <c r="CL2180" s="3"/>
      <c r="CM2180" s="3"/>
      <c r="CN2180">
        <v>255</v>
      </c>
      <c r="CO2180">
        <v>358</v>
      </c>
      <c r="CP2180">
        <v>694</v>
      </c>
      <c r="CQ2180">
        <v>-63</v>
      </c>
      <c r="CR2180">
        <v>770</v>
      </c>
      <c r="CS2180" s="3"/>
      <c r="CT2180" s="3"/>
      <c r="CU2180" s="3"/>
      <c r="CV2180">
        <v>15.98</v>
      </c>
      <c r="CW2180">
        <v>8.07</v>
      </c>
      <c r="CX2180">
        <v>6.68</v>
      </c>
      <c r="CY2180" t="s">
        <v>2</v>
      </c>
      <c r="CZ2180">
        <v>4.95</v>
      </c>
      <c r="DA2180" s="3"/>
      <c r="DB2180" s="3"/>
      <c r="DC2180" s="3"/>
      <c r="DD2180">
        <v>0.87</v>
      </c>
      <c r="DE2180">
        <v>0.57999999999999996</v>
      </c>
      <c r="DF2180">
        <v>0.77</v>
      </c>
      <c r="DG2180">
        <v>0.56000000000000005</v>
      </c>
      <c r="DH2180">
        <v>0.54</v>
      </c>
      <c r="DI2180" s="3"/>
      <c r="DJ2180" s="3"/>
      <c r="DK2180" s="3"/>
      <c r="DL2180" s="6">
        <f>(CM2180*3+CL2180*2+CK2180)/6</f>
        <v>0</v>
      </c>
      <c r="DM2180">
        <f>BH2180+(BH2180*(CG2180-8.25)/8.25)</f>
        <v>662.27272727272725</v>
      </c>
      <c r="DN2180">
        <f>BI2180+(BI2180*(CH2180-8.25)/8.25)</f>
        <v>1205.0230303030303</v>
      </c>
      <c r="DO2180">
        <f>BJ2180+(BJ2180*(CI2180-8.25)/8.25)</f>
        <v>-121.62909090909079</v>
      </c>
      <c r="DP2180">
        <f>BK2180+(BK2180*(CJ2180-8.25)/8.25)</f>
        <v>1339.2</v>
      </c>
      <c r="DQ2180">
        <f>BL2180+(BL2180*(CK2180-8.25)/8.25)</f>
        <v>0</v>
      </c>
      <c r="DR2180">
        <f>BM2180+(BM2180*(CL2180-8.25)/8.25)</f>
        <v>0</v>
      </c>
      <c r="DS2180">
        <f>BN2180+(BN2180*(CM2180-8.25)/8.25)</f>
        <v>0</v>
      </c>
      <c r="DT2180" s="8">
        <f>DM2180*10^8/$I2180</f>
        <v>4198.8880652753778</v>
      </c>
      <c r="DU2180" s="8">
        <f>DN2180*10^8/$I2180</f>
        <v>7639.9897081036379</v>
      </c>
      <c r="DV2180" s="8">
        <f>DO2180*10^8/$I2180</f>
        <v>-771.14294032851444</v>
      </c>
      <c r="DW2180" s="8">
        <f>DP2180*10^8/$I2180</f>
        <v>8490.6876962504666</v>
      </c>
      <c r="DX2180" s="8">
        <f>DQ2180*10^8/$I2180</f>
        <v>0</v>
      </c>
      <c r="DY2180" s="8">
        <f>DR2180*10^8/$I2180</f>
        <v>0</v>
      </c>
      <c r="DZ2180" s="8">
        <f>DS2180*10^8/$I2180</f>
        <v>0</v>
      </c>
      <c r="EA2180" s="8">
        <f>DT2180*10^8/$I2180</f>
        <v>26621.451040745651</v>
      </c>
      <c r="EB2180" s="8">
        <f>DZ2180*0.8</f>
        <v>0</v>
      </c>
      <c r="EC2180" s="10">
        <f>G2180-E2180</f>
        <v>1100</v>
      </c>
      <c r="ED2180" s="4">
        <f>EC2180/E2180*100</f>
        <v>27.777777777777779</v>
      </c>
      <c r="EE2180" s="4">
        <f>DY2180-G2180</f>
        <v>-5060</v>
      </c>
      <c r="EF2180" s="12">
        <f>EE2180/G2180</f>
        <v>-1</v>
      </c>
      <c r="EG2180" s="4">
        <f>G2180-F2180</f>
        <v>150</v>
      </c>
    </row>
    <row r="2181" spans="1:137" x14ac:dyDescent="0.3">
      <c r="A2181">
        <v>2180</v>
      </c>
      <c r="B2181" t="s">
        <v>7596</v>
      </c>
      <c r="C2181" t="s">
        <v>4444</v>
      </c>
      <c r="D2181" t="str">
        <f>VLOOKUP(C2181,Sheet1!$A$2:$B$3197,2,FALSE)</f>
        <v>전자장비와기기</v>
      </c>
      <c r="E2181">
        <v>12550</v>
      </c>
      <c r="F2181">
        <v>14450</v>
      </c>
      <c r="G2181" s="7">
        <v>19200</v>
      </c>
      <c r="H2181" t="s">
        <v>2096</v>
      </c>
      <c r="I2181" s="7">
        <f>VALUE(LEFT(H2181,FIND("/",H2181)-1)) + VALUE(MID(H2181,FIND("/",H2181)+1,LEN(H2181)))</f>
        <v>3503285</v>
      </c>
      <c r="J2181">
        <v>0</v>
      </c>
      <c r="K2181" s="1">
        <f>G2181*I2181/(10^8)</f>
        <v>672.63072</v>
      </c>
      <c r="L2181">
        <v>283</v>
      </c>
      <c r="M2181">
        <v>344</v>
      </c>
      <c r="N2181">
        <v>269</v>
      </c>
      <c r="O2181">
        <v>290</v>
      </c>
      <c r="P2181">
        <v>253</v>
      </c>
      <c r="Q2181" s="3"/>
      <c r="R2181" s="3"/>
      <c r="S2181" s="3"/>
      <c r="T2181">
        <v>11</v>
      </c>
      <c r="U2181">
        <v>24</v>
      </c>
      <c r="V2181">
        <v>-14</v>
      </c>
      <c r="W2181">
        <v>9</v>
      </c>
      <c r="X2181">
        <v>2</v>
      </c>
      <c r="Y2181" s="3"/>
      <c r="Z2181" s="3"/>
      <c r="AA2181" s="3"/>
      <c r="AB2181">
        <v>53</v>
      </c>
      <c r="AC2181">
        <v>73</v>
      </c>
      <c r="AD2181">
        <v>-8</v>
      </c>
      <c r="AE2181">
        <v>21</v>
      </c>
      <c r="AF2181">
        <v>1</v>
      </c>
      <c r="AG2181" s="3"/>
      <c r="AH2181" s="3"/>
      <c r="AI2181" s="3"/>
      <c r="AJ2181">
        <v>658</v>
      </c>
      <c r="AK2181">
        <v>720</v>
      </c>
      <c r="AL2181">
        <v>611</v>
      </c>
      <c r="AM2181">
        <v>584</v>
      </c>
      <c r="AN2181">
        <v>577</v>
      </c>
      <c r="AO2181" s="3"/>
      <c r="AP2181" s="3"/>
      <c r="AQ2181" s="3"/>
      <c r="AR2181">
        <v>64</v>
      </c>
      <c r="AS2181">
        <v>71</v>
      </c>
      <c r="AT2181">
        <v>50</v>
      </c>
      <c r="AU2181">
        <v>61</v>
      </c>
      <c r="AV2181">
        <v>53</v>
      </c>
      <c r="AW2181" s="3"/>
      <c r="AX2181" s="3"/>
      <c r="AY2181" s="3"/>
      <c r="AZ2181">
        <v>594</v>
      </c>
      <c r="BA2181">
        <v>649</v>
      </c>
      <c r="BB2181">
        <v>561</v>
      </c>
      <c r="BC2181">
        <v>523</v>
      </c>
      <c r="BD2181">
        <v>524</v>
      </c>
      <c r="BE2181" s="3"/>
      <c r="BF2181" s="3"/>
      <c r="BG2181" s="3"/>
      <c r="BH2181">
        <v>583</v>
      </c>
      <c r="BI2181">
        <v>634</v>
      </c>
      <c r="BJ2181">
        <v>551</v>
      </c>
      <c r="BK2181">
        <v>521</v>
      </c>
      <c r="BL2181">
        <v>528</v>
      </c>
      <c r="BM2181" s="3"/>
      <c r="BN2181" s="3"/>
      <c r="BO2181" s="3"/>
      <c r="BP2181">
        <v>46</v>
      </c>
      <c r="BQ2181">
        <v>47</v>
      </c>
      <c r="BR2181">
        <v>48</v>
      </c>
      <c r="BS2181">
        <v>49</v>
      </c>
      <c r="BT2181">
        <v>50</v>
      </c>
      <c r="BU2181" s="3"/>
      <c r="BV2181" s="3"/>
      <c r="BW2181" s="3"/>
      <c r="BX2181">
        <v>8.4600000000000009</v>
      </c>
      <c r="BY2181">
        <v>10.56</v>
      </c>
      <c r="BZ2181">
        <v>-1.18</v>
      </c>
      <c r="CA2181">
        <v>3.48</v>
      </c>
      <c r="CB2181">
        <v>0.15</v>
      </c>
      <c r="CC2181" s="3"/>
      <c r="CD2181" s="3"/>
      <c r="CE2181" s="3"/>
      <c r="CF2181">
        <v>10.130000000000001</v>
      </c>
      <c r="CG2181">
        <v>11.87</v>
      </c>
      <c r="CH2181">
        <v>-0.4</v>
      </c>
      <c r="CI2181">
        <v>5.3</v>
      </c>
      <c r="CJ2181">
        <v>1.53</v>
      </c>
      <c r="CK2181" s="3"/>
      <c r="CL2181" s="3"/>
      <c r="CM2181" s="3"/>
      <c r="CN2181">
        <v>846</v>
      </c>
      <c r="CO2181" s="1">
        <v>1078</v>
      </c>
      <c r="CP2181">
        <v>-35</v>
      </c>
      <c r="CQ2181">
        <v>707</v>
      </c>
      <c r="CR2181">
        <v>229</v>
      </c>
      <c r="CS2181" s="3"/>
      <c r="CT2181" s="3"/>
      <c r="CU2181" s="3"/>
      <c r="CV2181">
        <v>13.93</v>
      </c>
      <c r="CW2181">
        <v>11.61</v>
      </c>
      <c r="CX2181" t="s">
        <v>2</v>
      </c>
      <c r="CY2181">
        <v>17.100000000000001</v>
      </c>
      <c r="CZ2181">
        <v>53.88</v>
      </c>
      <c r="DA2181" s="3"/>
      <c r="DB2181" s="3"/>
      <c r="DC2181" s="3"/>
      <c r="DD2181">
        <v>0.96</v>
      </c>
      <c r="DE2181">
        <v>0.95</v>
      </c>
      <c r="DF2181">
        <v>0.92</v>
      </c>
      <c r="DG2181">
        <v>0.77</v>
      </c>
      <c r="DH2181">
        <v>0.77</v>
      </c>
      <c r="DI2181" s="3"/>
      <c r="DJ2181" s="3"/>
      <c r="DK2181" s="3"/>
      <c r="DL2181" s="6">
        <f>(CM2181*3+CL2181*2+CK2181)/6</f>
        <v>0</v>
      </c>
      <c r="DM2181">
        <f>BH2181+(BH2181*(CG2181-8.25)/8.25)</f>
        <v>838.81333333333328</v>
      </c>
      <c r="DN2181">
        <f>BI2181+(BI2181*(CH2181-8.25)/8.25)</f>
        <v>-30.739393939393949</v>
      </c>
      <c r="DO2181">
        <f>BJ2181+(BJ2181*(CI2181-8.25)/8.25)</f>
        <v>353.9757575757576</v>
      </c>
      <c r="DP2181">
        <f>BK2181+(BK2181*(CJ2181-8.25)/8.25)</f>
        <v>96.621818181818185</v>
      </c>
      <c r="DQ2181">
        <f>BL2181+(BL2181*(CK2181-8.25)/8.25)</f>
        <v>0</v>
      </c>
      <c r="DR2181">
        <f>BM2181+(BM2181*(CL2181-8.25)/8.25)</f>
        <v>0</v>
      </c>
      <c r="DS2181">
        <f>BN2181+(BN2181*(CM2181-8.25)/8.25)</f>
        <v>0</v>
      </c>
      <c r="DT2181" s="8">
        <f>DM2181*10^8/$I2181</f>
        <v>23943.622438178259</v>
      </c>
      <c r="DU2181" s="8">
        <f>DN2181*10^8/$I2181</f>
        <v>-877.44485359866383</v>
      </c>
      <c r="DV2181" s="8">
        <f>DO2181*10^8/$I2181</f>
        <v>10104.109644969154</v>
      </c>
      <c r="DW2181" s="8">
        <f>DP2181*10^8/$I2181</f>
        <v>2758.0347639948841</v>
      </c>
      <c r="DX2181" s="8">
        <f>DQ2181*10^8/$I2181</f>
        <v>0</v>
      </c>
      <c r="DY2181" s="8">
        <f>DR2181*10^8/$I2181</f>
        <v>0</v>
      </c>
      <c r="DZ2181" s="8">
        <f>DS2181*10^8/$I2181</f>
        <v>0</v>
      </c>
      <c r="EA2181" s="8">
        <f>DT2181*10^8/$I2181</f>
        <v>683462.02030888898</v>
      </c>
      <c r="EB2181" s="8">
        <f>DZ2181*0.8</f>
        <v>0</v>
      </c>
      <c r="EC2181" s="10">
        <f>G2181-E2181</f>
        <v>6650</v>
      </c>
      <c r="ED2181" s="4">
        <f>EC2181/E2181*100</f>
        <v>52.988047808764939</v>
      </c>
      <c r="EE2181" s="4">
        <f>DY2181-G2181</f>
        <v>-19200</v>
      </c>
      <c r="EF2181" s="12">
        <f>EE2181/G2181</f>
        <v>-1</v>
      </c>
      <c r="EG2181" s="4">
        <f>G2181-F2181</f>
        <v>4750</v>
      </c>
    </row>
    <row r="2182" spans="1:137" x14ac:dyDescent="0.3">
      <c r="A2182">
        <v>2181</v>
      </c>
      <c r="B2182" t="s">
        <v>6329</v>
      </c>
      <c r="C2182" t="s">
        <v>4445</v>
      </c>
      <c r="D2182" t="str">
        <f>VLOOKUP(C2182,Sheet1!$A$2:$B$3197,2,FALSE)</f>
        <v>IT서비스</v>
      </c>
      <c r="E2182">
        <v>2020</v>
      </c>
      <c r="F2182">
        <v>1860</v>
      </c>
      <c r="G2182" s="7">
        <v>1940</v>
      </c>
      <c r="H2182" t="s">
        <v>2097</v>
      </c>
      <c r="I2182" s="7">
        <f>VALUE(LEFT(H2182,FIND("/",H2182)-1)) + VALUE(MID(H2182,FIND("/",H2182)+1,LEN(H2182)))</f>
        <v>35932943</v>
      </c>
      <c r="J2182" s="1">
        <v>1889978</v>
      </c>
      <c r="K2182" s="1">
        <f>G2182*I2182/(10^8)</f>
        <v>697.09909419999997</v>
      </c>
      <c r="L2182" s="1">
        <v>1157</v>
      </c>
      <c r="M2182" s="1">
        <v>1425</v>
      </c>
      <c r="N2182" s="1">
        <v>1336</v>
      </c>
      <c r="O2182">
        <v>950</v>
      </c>
      <c r="P2182">
        <v>789</v>
      </c>
      <c r="Q2182" s="3"/>
      <c r="R2182" s="3"/>
      <c r="S2182" s="3"/>
      <c r="T2182">
        <v>11</v>
      </c>
      <c r="U2182">
        <v>5</v>
      </c>
      <c r="V2182">
        <v>14</v>
      </c>
      <c r="W2182">
        <v>2</v>
      </c>
      <c r="X2182">
        <v>40</v>
      </c>
      <c r="Y2182" s="3"/>
      <c r="Z2182" s="3"/>
      <c r="AA2182" s="3"/>
      <c r="AB2182">
        <v>-9</v>
      </c>
      <c r="AC2182">
        <v>-8</v>
      </c>
      <c r="AD2182">
        <v>-6</v>
      </c>
      <c r="AE2182">
        <v>-34</v>
      </c>
      <c r="AF2182">
        <v>9</v>
      </c>
      <c r="AG2182" s="3"/>
      <c r="AH2182" s="3"/>
      <c r="AI2182" s="3"/>
      <c r="AJ2182">
        <v>659</v>
      </c>
      <c r="AK2182">
        <v>802</v>
      </c>
      <c r="AL2182">
        <v>815</v>
      </c>
      <c r="AM2182">
        <v>594</v>
      </c>
      <c r="AN2182">
        <v>705</v>
      </c>
      <c r="AO2182" s="3"/>
      <c r="AP2182" s="3"/>
      <c r="AQ2182" s="3"/>
      <c r="AR2182">
        <v>341</v>
      </c>
      <c r="AS2182">
        <v>460</v>
      </c>
      <c r="AT2182">
        <v>454</v>
      </c>
      <c r="AU2182">
        <v>265</v>
      </c>
      <c r="AV2182">
        <v>281</v>
      </c>
      <c r="AW2182" s="3"/>
      <c r="AX2182" s="3"/>
      <c r="AY2182" s="3"/>
      <c r="AZ2182">
        <v>318</v>
      </c>
      <c r="BA2182">
        <v>342</v>
      </c>
      <c r="BB2182">
        <v>361</v>
      </c>
      <c r="BC2182">
        <v>329</v>
      </c>
      <c r="BD2182">
        <v>424</v>
      </c>
      <c r="BE2182" s="3"/>
      <c r="BF2182" s="3"/>
      <c r="BG2182" s="3"/>
      <c r="BH2182">
        <v>318</v>
      </c>
      <c r="BI2182">
        <v>342</v>
      </c>
      <c r="BJ2182">
        <v>361</v>
      </c>
      <c r="BK2182">
        <v>329</v>
      </c>
      <c r="BL2182">
        <v>368</v>
      </c>
      <c r="BM2182" s="3"/>
      <c r="BN2182" s="3"/>
      <c r="BO2182" s="3"/>
      <c r="BP2182">
        <v>155</v>
      </c>
      <c r="BQ2182">
        <v>155</v>
      </c>
      <c r="BR2182">
        <v>164</v>
      </c>
      <c r="BS2182">
        <v>169</v>
      </c>
      <c r="BT2182">
        <v>180</v>
      </c>
      <c r="BU2182" s="3"/>
      <c r="BV2182" s="3"/>
      <c r="BW2182" s="3"/>
      <c r="BX2182">
        <v>-1.6</v>
      </c>
      <c r="BY2182">
        <v>-1.06</v>
      </c>
      <c r="BZ2182">
        <v>-0.71</v>
      </c>
      <c r="CA2182">
        <v>-4.79</v>
      </c>
      <c r="CB2182">
        <v>1.39</v>
      </c>
      <c r="CC2182" s="3"/>
      <c r="CD2182" s="3"/>
      <c r="CE2182" s="3"/>
      <c r="CF2182">
        <v>-2.83</v>
      </c>
      <c r="CG2182">
        <v>-2.35</v>
      </c>
      <c r="CH2182">
        <v>-1.64</v>
      </c>
      <c r="CI2182">
        <v>-9.7899999999999991</v>
      </c>
      <c r="CJ2182">
        <v>-1.77</v>
      </c>
      <c r="CK2182" s="3"/>
      <c r="CL2182" s="3"/>
      <c r="CM2182" s="3"/>
      <c r="CN2182">
        <v>-29</v>
      </c>
      <c r="CO2182">
        <v>-25</v>
      </c>
      <c r="CP2182">
        <v>-18</v>
      </c>
      <c r="CQ2182">
        <v>-100</v>
      </c>
      <c r="CR2182">
        <v>-18</v>
      </c>
      <c r="CS2182" s="3"/>
      <c r="CT2182" s="3"/>
      <c r="CU2182" s="3"/>
      <c r="CV2182" t="s">
        <v>2</v>
      </c>
      <c r="CW2182" t="s">
        <v>2</v>
      </c>
      <c r="CX2182" t="s">
        <v>2</v>
      </c>
      <c r="CY2182" t="s">
        <v>2</v>
      </c>
      <c r="CZ2182" t="s">
        <v>2</v>
      </c>
      <c r="DA2182" s="3"/>
      <c r="DB2182" s="3"/>
      <c r="DC2182" s="3"/>
      <c r="DD2182">
        <v>1.8</v>
      </c>
      <c r="DE2182">
        <v>1.58</v>
      </c>
      <c r="DF2182">
        <v>1.1299999999999999</v>
      </c>
      <c r="DG2182">
        <v>2.46</v>
      </c>
      <c r="DH2182">
        <v>1.94</v>
      </c>
      <c r="DI2182" s="3"/>
      <c r="DJ2182" s="3"/>
      <c r="DK2182" s="3"/>
      <c r="DL2182" s="6">
        <f>(CM2182*3+CL2182*2+CK2182)/6</f>
        <v>0</v>
      </c>
      <c r="DM2182">
        <f>BH2182+(BH2182*(CG2182-8.25)/8.25)</f>
        <v>-90.581818181818164</v>
      </c>
      <c r="DN2182">
        <f>BI2182+(BI2182*(CH2182-8.25)/8.25)</f>
        <v>-67.985454545454559</v>
      </c>
      <c r="DO2182">
        <f>BJ2182+(BJ2182*(CI2182-8.25)/8.25)</f>
        <v>-428.38666666666666</v>
      </c>
      <c r="DP2182">
        <f>BK2182+(BK2182*(CJ2182-8.25)/8.25)</f>
        <v>-70.585454545454525</v>
      </c>
      <c r="DQ2182">
        <f>BL2182+(BL2182*(CK2182-8.25)/8.25)</f>
        <v>0</v>
      </c>
      <c r="DR2182">
        <f>BM2182+(BM2182*(CL2182-8.25)/8.25)</f>
        <v>0</v>
      </c>
      <c r="DS2182">
        <f>BN2182+(BN2182*(CM2182-8.25)/8.25)</f>
        <v>0</v>
      </c>
      <c r="DT2182" s="8">
        <f>DM2182*10^8/$I2182</f>
        <v>-252.08572028686368</v>
      </c>
      <c r="DU2182" s="8">
        <f>DN2182*10^8/$I2182</f>
        <v>-189.20090832931373</v>
      </c>
      <c r="DV2182" s="8">
        <f>DO2182*10^8/$I2182</f>
        <v>-1192.1836367999879</v>
      </c>
      <c r="DW2182" s="8">
        <f>DP2182*10^8/$I2182</f>
        <v>-196.43660844995225</v>
      </c>
      <c r="DX2182" s="8">
        <f>DQ2182*10^8/$I2182</f>
        <v>0</v>
      </c>
      <c r="DY2182" s="8">
        <f>DR2182*10^8/$I2182</f>
        <v>0</v>
      </c>
      <c r="DZ2182" s="8">
        <f>DS2182*10^8/$I2182</f>
        <v>0</v>
      </c>
      <c r="EA2182" s="8">
        <f>DT2182*10^8/$I2182</f>
        <v>-701.54487565035708</v>
      </c>
      <c r="EB2182" s="8">
        <f>DZ2182*0.8</f>
        <v>0</v>
      </c>
      <c r="EC2182" s="10">
        <f>G2182-E2182</f>
        <v>-80</v>
      </c>
      <c r="ED2182" s="4">
        <f>EC2182/E2182*100</f>
        <v>-3.9603960396039604</v>
      </c>
      <c r="EE2182" s="4">
        <f>DY2182-G2182</f>
        <v>-1940</v>
      </c>
      <c r="EF2182" s="12">
        <f>EE2182/G2182</f>
        <v>-1</v>
      </c>
      <c r="EG2182" s="4">
        <f>G2182-F2182</f>
        <v>80</v>
      </c>
    </row>
    <row r="2183" spans="1:137" x14ac:dyDescent="0.3">
      <c r="A2183">
        <v>2182</v>
      </c>
      <c r="B2183" t="s">
        <v>6882</v>
      </c>
      <c r="C2183" t="s">
        <v>4446</v>
      </c>
      <c r="D2183" t="str">
        <f>VLOOKUP(C2183,Sheet1!$A$2:$B$3197,2,FALSE)</f>
        <v>건강관리장비와용품</v>
      </c>
      <c r="E2183">
        <v>4870</v>
      </c>
      <c r="F2183">
        <v>5410</v>
      </c>
      <c r="G2183" s="7">
        <v>5510</v>
      </c>
      <c r="H2183" t="s">
        <v>2098</v>
      </c>
      <c r="I2183" s="7">
        <f>VALUE(LEFT(H2183,FIND("/",H2183)-1)) + VALUE(MID(H2183,FIND("/",H2183)+1,LEN(H2183)))</f>
        <v>18193230</v>
      </c>
      <c r="J2183">
        <v>49</v>
      </c>
      <c r="K2183" s="1">
        <f>G2183*I2183/(10^8)</f>
        <v>1002.446973</v>
      </c>
      <c r="L2183">
        <v>648</v>
      </c>
      <c r="M2183">
        <v>672</v>
      </c>
      <c r="N2183">
        <v>803</v>
      </c>
      <c r="O2183">
        <v>904</v>
      </c>
      <c r="P2183">
        <v>875</v>
      </c>
      <c r="Q2183" s="3"/>
      <c r="R2183" s="3"/>
      <c r="S2183" s="3"/>
      <c r="T2183">
        <v>24</v>
      </c>
      <c r="U2183">
        <v>4</v>
      </c>
      <c r="V2183">
        <v>28</v>
      </c>
      <c r="W2183">
        <v>42</v>
      </c>
      <c r="X2183">
        <v>46</v>
      </c>
      <c r="Y2183" s="3"/>
      <c r="Z2183" s="3"/>
      <c r="AA2183" s="3"/>
      <c r="AB2183">
        <v>841</v>
      </c>
      <c r="AC2183">
        <v>152</v>
      </c>
      <c r="AD2183">
        <v>-824</v>
      </c>
      <c r="AE2183">
        <v>349</v>
      </c>
      <c r="AF2183">
        <v>794</v>
      </c>
      <c r="AG2183" s="3"/>
      <c r="AH2183" s="3"/>
      <c r="AI2183" s="3"/>
      <c r="AJ2183" s="1">
        <v>1892</v>
      </c>
      <c r="AK2183" s="1">
        <v>2227</v>
      </c>
      <c r="AL2183" s="1">
        <v>1343</v>
      </c>
      <c r="AM2183" s="1">
        <v>1795</v>
      </c>
      <c r="AN2183" s="1">
        <v>2821</v>
      </c>
      <c r="AO2183" s="3"/>
      <c r="AP2183" s="3"/>
      <c r="AQ2183" s="3"/>
      <c r="AR2183">
        <v>637</v>
      </c>
      <c r="AS2183">
        <v>815</v>
      </c>
      <c r="AT2183">
        <v>660</v>
      </c>
      <c r="AU2183">
        <v>729</v>
      </c>
      <c r="AV2183">
        <v>940</v>
      </c>
      <c r="AW2183" s="3"/>
      <c r="AX2183" s="3"/>
      <c r="AY2183" s="3"/>
      <c r="AZ2183" s="1">
        <v>1255</v>
      </c>
      <c r="BA2183" s="1">
        <v>1411</v>
      </c>
      <c r="BB2183">
        <v>683</v>
      </c>
      <c r="BC2183" s="1">
        <v>1066</v>
      </c>
      <c r="BD2183" s="1">
        <v>1881</v>
      </c>
      <c r="BE2183" s="3"/>
      <c r="BF2183" s="3"/>
      <c r="BG2183" s="3"/>
      <c r="BH2183" s="1">
        <v>1244</v>
      </c>
      <c r="BI2183" s="1">
        <v>1390</v>
      </c>
      <c r="BJ2183">
        <v>670</v>
      </c>
      <c r="BK2183" s="1">
        <v>1058</v>
      </c>
      <c r="BL2183" s="1">
        <v>1872</v>
      </c>
      <c r="BM2183" s="3"/>
      <c r="BN2183" s="3"/>
      <c r="BO2183" s="3"/>
      <c r="BP2183">
        <v>63</v>
      </c>
      <c r="BQ2183">
        <v>63</v>
      </c>
      <c r="BR2183">
        <v>90</v>
      </c>
      <c r="BS2183">
        <v>91</v>
      </c>
      <c r="BT2183">
        <v>91</v>
      </c>
      <c r="BU2183" s="3"/>
      <c r="BV2183" s="3"/>
      <c r="BW2183" s="3"/>
      <c r="BX2183">
        <v>53.1</v>
      </c>
      <c r="BY2183">
        <v>7.36</v>
      </c>
      <c r="BZ2183">
        <v>-46.17</v>
      </c>
      <c r="CA2183">
        <v>22.22</v>
      </c>
      <c r="CB2183">
        <v>34.4</v>
      </c>
      <c r="CC2183" s="3"/>
      <c r="CD2183" s="3"/>
      <c r="CE2183" s="3"/>
      <c r="CF2183">
        <v>99.91</v>
      </c>
      <c r="CG2183">
        <v>10.76</v>
      </c>
      <c r="CH2183">
        <v>-81.709999999999994</v>
      </c>
      <c r="CI2183">
        <v>40.06</v>
      </c>
      <c r="CJ2183">
        <v>54.24</v>
      </c>
      <c r="CK2183" s="3"/>
      <c r="CL2183" s="3"/>
      <c r="CM2183" s="3"/>
      <c r="CN2183" s="1">
        <v>6190</v>
      </c>
      <c r="CO2183" s="1">
        <v>1046</v>
      </c>
      <c r="CP2183" s="1">
        <v>-5063</v>
      </c>
      <c r="CQ2183" s="1">
        <v>1928</v>
      </c>
      <c r="CR2183" s="1">
        <v>4367</v>
      </c>
      <c r="CS2183" s="3"/>
      <c r="CT2183" s="3"/>
      <c r="CU2183" s="3"/>
      <c r="CV2183">
        <v>0.86</v>
      </c>
      <c r="CW2183">
        <v>5.4</v>
      </c>
      <c r="CX2183" t="s">
        <v>2</v>
      </c>
      <c r="CY2183">
        <v>2.19</v>
      </c>
      <c r="CZ2183">
        <v>1.0900000000000001</v>
      </c>
      <c r="DA2183" s="3"/>
      <c r="DB2183" s="3"/>
      <c r="DC2183" s="3"/>
      <c r="DD2183">
        <v>0.57999999999999996</v>
      </c>
      <c r="DE2183">
        <v>0.55000000000000004</v>
      </c>
      <c r="DF2183">
        <v>1.1299999999999999</v>
      </c>
      <c r="DG2183">
        <v>0.73</v>
      </c>
      <c r="DH2183">
        <v>0.46</v>
      </c>
      <c r="DI2183" s="3"/>
      <c r="DJ2183" s="3"/>
      <c r="DK2183" s="3"/>
      <c r="DL2183" s="6">
        <f>(CM2183*3+CL2183*2+CK2183)/6</f>
        <v>0</v>
      </c>
      <c r="DM2183">
        <f>BH2183+(BH2183*(CG2183-8.25)/8.25)</f>
        <v>1622.4775757575758</v>
      </c>
      <c r="DN2183">
        <f>BI2183+(BI2183*(CH2183-8.25)/8.25)</f>
        <v>-13766.896969696969</v>
      </c>
      <c r="DO2183">
        <f>BJ2183+(BJ2183*(CI2183-8.25)/8.25)</f>
        <v>3253.3575757575759</v>
      </c>
      <c r="DP2183">
        <f>BK2183+(BK2183*(CJ2183-8.25)/8.25)</f>
        <v>6955.8690909090919</v>
      </c>
      <c r="DQ2183">
        <f>BL2183+(BL2183*(CK2183-8.25)/8.25)</f>
        <v>0</v>
      </c>
      <c r="DR2183">
        <f>BM2183+(BM2183*(CL2183-8.25)/8.25)</f>
        <v>0</v>
      </c>
      <c r="DS2183">
        <f>BN2183+(BN2183*(CM2183-8.25)/8.25)</f>
        <v>0</v>
      </c>
      <c r="DT2183" s="8">
        <f>DM2183*10^8/$I2183</f>
        <v>8918.0292655981139</v>
      </c>
      <c r="DU2183" s="8">
        <f>DN2183*10^8/$I2183</f>
        <v>-75670.438782431534</v>
      </c>
      <c r="DV2183" s="8">
        <f>DO2183*10^8/$I2183</f>
        <v>17882.242876924964</v>
      </c>
      <c r="DW2183" s="8">
        <f>DP2183*10^8/$I2183</f>
        <v>38233.28288000037</v>
      </c>
      <c r="DX2183" s="8">
        <f>DQ2183*10^8/$I2183</f>
        <v>0</v>
      </c>
      <c r="DY2183" s="8">
        <f>DR2183*10^8/$I2183</f>
        <v>0</v>
      </c>
      <c r="DZ2183" s="8">
        <f>DS2183*10^8/$I2183</f>
        <v>0</v>
      </c>
      <c r="EA2183" s="8">
        <f>DT2183*10^8/$I2183</f>
        <v>49018.394565440627</v>
      </c>
      <c r="EB2183" s="8">
        <f>DZ2183*0.8</f>
        <v>0</v>
      </c>
      <c r="EC2183" s="10">
        <f>G2183-E2183</f>
        <v>640</v>
      </c>
      <c r="ED2183" s="4">
        <f>EC2183/E2183*100</f>
        <v>13.141683778234087</v>
      </c>
      <c r="EE2183" s="4">
        <f>DY2183-G2183</f>
        <v>-5510</v>
      </c>
      <c r="EF2183" s="12">
        <f>EE2183/G2183</f>
        <v>-1</v>
      </c>
      <c r="EG2183" s="4">
        <f>G2183-F2183</f>
        <v>100</v>
      </c>
    </row>
    <row r="2184" spans="1:137" x14ac:dyDescent="0.3">
      <c r="A2184">
        <v>2183</v>
      </c>
      <c r="B2184" t="s">
        <v>6319</v>
      </c>
      <c r="C2184" t="s">
        <v>4447</v>
      </c>
      <c r="D2184" t="str">
        <f>VLOOKUP(C2184,Sheet1!$A$2:$B$3197,2,FALSE)</f>
        <v>섬유,의류,신발,호화품</v>
      </c>
      <c r="E2184">
        <v>2450</v>
      </c>
      <c r="F2184">
        <v>1935</v>
      </c>
      <c r="G2184" s="7">
        <v>1890</v>
      </c>
      <c r="H2184" t="s">
        <v>2099</v>
      </c>
      <c r="I2184" s="7">
        <f>VALUE(LEFT(H2184,FIND("/",H2184)-1)) + VALUE(MID(H2184,FIND("/",H2184)+1,LEN(H2184)))</f>
        <v>40693679</v>
      </c>
      <c r="J2184" s="1">
        <v>207000</v>
      </c>
      <c r="K2184" s="1">
        <f>G2184*I2184/(10^8)</f>
        <v>769.1105331</v>
      </c>
      <c r="L2184">
        <v>464</v>
      </c>
      <c r="M2184">
        <v>441</v>
      </c>
      <c r="N2184">
        <v>427</v>
      </c>
      <c r="O2184">
        <v>408</v>
      </c>
      <c r="P2184">
        <v>291</v>
      </c>
      <c r="Q2184" s="3"/>
      <c r="R2184" s="3"/>
      <c r="S2184" s="3"/>
      <c r="T2184">
        <v>3</v>
      </c>
      <c r="U2184">
        <v>4</v>
      </c>
      <c r="V2184">
        <v>-4</v>
      </c>
      <c r="W2184">
        <v>-13</v>
      </c>
      <c r="X2184">
        <v>-66</v>
      </c>
      <c r="Y2184" s="3"/>
      <c r="Z2184" s="3"/>
      <c r="AA2184" s="3"/>
      <c r="AB2184">
        <v>-6</v>
      </c>
      <c r="AC2184">
        <v>1</v>
      </c>
      <c r="AD2184">
        <v>-36</v>
      </c>
      <c r="AE2184">
        <v>-27</v>
      </c>
      <c r="AF2184">
        <v>-81</v>
      </c>
      <c r="AG2184" s="3"/>
      <c r="AH2184" s="3"/>
      <c r="AI2184" s="3"/>
      <c r="AJ2184">
        <v>473</v>
      </c>
      <c r="AK2184">
        <v>470</v>
      </c>
      <c r="AL2184">
        <v>466</v>
      </c>
      <c r="AM2184">
        <v>673</v>
      </c>
      <c r="AN2184">
        <v>523</v>
      </c>
      <c r="AO2184" s="3"/>
      <c r="AP2184" s="3"/>
      <c r="AQ2184" s="3"/>
      <c r="AR2184">
        <v>182</v>
      </c>
      <c r="AS2184">
        <v>168</v>
      </c>
      <c r="AT2184">
        <v>222</v>
      </c>
      <c r="AU2184">
        <v>205</v>
      </c>
      <c r="AV2184">
        <v>187</v>
      </c>
      <c r="AW2184" s="3"/>
      <c r="AX2184" s="3"/>
      <c r="AY2184" s="3"/>
      <c r="AZ2184">
        <v>291</v>
      </c>
      <c r="BA2184">
        <v>302</v>
      </c>
      <c r="BB2184">
        <v>244</v>
      </c>
      <c r="BC2184">
        <v>468</v>
      </c>
      <c r="BD2184">
        <v>336</v>
      </c>
      <c r="BE2184" s="3"/>
      <c r="BF2184" s="3"/>
      <c r="BG2184" s="3"/>
      <c r="BH2184">
        <v>291</v>
      </c>
      <c r="BI2184">
        <v>302</v>
      </c>
      <c r="BJ2184">
        <v>244</v>
      </c>
      <c r="BK2184">
        <v>468</v>
      </c>
      <c r="BL2184">
        <v>336</v>
      </c>
      <c r="BM2184" s="3"/>
      <c r="BN2184" s="3"/>
      <c r="BO2184" s="3"/>
      <c r="BP2184">
        <v>184</v>
      </c>
      <c r="BQ2184">
        <v>192</v>
      </c>
      <c r="BR2184">
        <v>192</v>
      </c>
      <c r="BS2184">
        <v>203</v>
      </c>
      <c r="BT2184">
        <v>203</v>
      </c>
      <c r="BU2184" s="3"/>
      <c r="BV2184" s="3"/>
      <c r="BW2184" s="3"/>
      <c r="BX2184">
        <v>-1.36</v>
      </c>
      <c r="BY2184">
        <v>0.18</v>
      </c>
      <c r="BZ2184">
        <v>-7.65</v>
      </c>
      <c r="CA2184">
        <v>-4.8</v>
      </c>
      <c r="CB2184">
        <v>-13.6</v>
      </c>
      <c r="CC2184" s="3"/>
      <c r="CD2184" s="3"/>
      <c r="CE2184" s="3"/>
      <c r="CF2184">
        <v>-2.2400000000000002</v>
      </c>
      <c r="CG2184">
        <v>0.28000000000000003</v>
      </c>
      <c r="CH2184">
        <v>-13.11</v>
      </c>
      <c r="CI2184">
        <v>-7.68</v>
      </c>
      <c r="CJ2184">
        <v>-20.239999999999998</v>
      </c>
      <c r="CK2184" s="3"/>
      <c r="CL2184" s="3"/>
      <c r="CM2184" s="3"/>
      <c r="CN2184">
        <v>-17</v>
      </c>
      <c r="CO2184">
        <v>2</v>
      </c>
      <c r="CP2184">
        <v>-93</v>
      </c>
      <c r="CQ2184">
        <v>-67</v>
      </c>
      <c r="CR2184">
        <v>-200</v>
      </c>
      <c r="CS2184" s="3"/>
      <c r="CT2184" s="3"/>
      <c r="CU2184" s="3"/>
      <c r="CV2184" t="s">
        <v>2</v>
      </c>
      <c r="CW2184" s="2">
        <v>1518.05</v>
      </c>
      <c r="CX2184" t="s">
        <v>2</v>
      </c>
      <c r="CY2184" t="s">
        <v>2</v>
      </c>
      <c r="CZ2184" t="s">
        <v>2</v>
      </c>
      <c r="DA2184" s="3"/>
      <c r="DB2184" s="3"/>
      <c r="DC2184" s="3"/>
      <c r="DD2184">
        <v>4.96</v>
      </c>
      <c r="DE2184">
        <v>4.21</v>
      </c>
      <c r="DF2184">
        <v>4.66</v>
      </c>
      <c r="DG2184">
        <v>2.89</v>
      </c>
      <c r="DH2184">
        <v>2.96</v>
      </c>
      <c r="DI2184" s="3"/>
      <c r="DJ2184" s="3"/>
      <c r="DK2184" s="3"/>
      <c r="DL2184" s="6">
        <f>(CM2184*3+CL2184*2+CK2184)/6</f>
        <v>0</v>
      </c>
      <c r="DM2184">
        <f>BH2184+(BH2184*(CG2184-8.25)/8.25)</f>
        <v>9.8763636363636351</v>
      </c>
      <c r="DN2184">
        <f>BI2184+(BI2184*(CH2184-8.25)/8.25)</f>
        <v>-479.90545454545463</v>
      </c>
      <c r="DO2184">
        <f>BJ2184+(BJ2184*(CI2184-8.25)/8.25)</f>
        <v>-227.14181818181817</v>
      </c>
      <c r="DP2184">
        <f>BK2184+(BK2184*(CJ2184-8.25)/8.25)</f>
        <v>-1148.1599999999999</v>
      </c>
      <c r="DQ2184">
        <f>BL2184+(BL2184*(CK2184-8.25)/8.25)</f>
        <v>0</v>
      </c>
      <c r="DR2184">
        <f>BM2184+(BM2184*(CL2184-8.25)/8.25)</f>
        <v>0</v>
      </c>
      <c r="DS2184">
        <f>BN2184+(BN2184*(CM2184-8.25)/8.25)</f>
        <v>0</v>
      </c>
      <c r="DT2184" s="8">
        <f>DM2184*10^8/$I2184</f>
        <v>24.27001902768151</v>
      </c>
      <c r="DU2184" s="8">
        <f>DN2184*10^8/$I2184</f>
        <v>-1179.3120365092934</v>
      </c>
      <c r="DV2184" s="8">
        <f>DO2184*10^8/$I2184</f>
        <v>-558.17469386785638</v>
      </c>
      <c r="DW2184" s="8">
        <f>DP2184*10^8/$I2184</f>
        <v>-2821.470135447817</v>
      </c>
      <c r="DX2184" s="8">
        <f>DQ2184*10^8/$I2184</f>
        <v>0</v>
      </c>
      <c r="DY2184" s="8">
        <f>DR2184*10^8/$I2184</f>
        <v>0</v>
      </c>
      <c r="DZ2184" s="8">
        <f>DS2184*10^8/$I2184</f>
        <v>0</v>
      </c>
      <c r="EA2184" s="8">
        <f>DT2184*10^8/$I2184</f>
        <v>59.640759017343967</v>
      </c>
      <c r="EB2184" s="8">
        <f>DZ2184*0.8</f>
        <v>0</v>
      </c>
      <c r="EC2184" s="10">
        <f>G2184-E2184</f>
        <v>-560</v>
      </c>
      <c r="ED2184" s="4">
        <f>EC2184/E2184*100</f>
        <v>-22.857142857142858</v>
      </c>
      <c r="EE2184" s="4">
        <f>DY2184-G2184</f>
        <v>-1890</v>
      </c>
      <c r="EF2184" s="12">
        <f>EE2184/G2184</f>
        <v>-1</v>
      </c>
      <c r="EG2184" s="4">
        <f>G2184-F2184</f>
        <v>-45</v>
      </c>
    </row>
    <row r="2185" spans="1:137" x14ac:dyDescent="0.3">
      <c r="A2185">
        <v>2184</v>
      </c>
      <c r="B2185" t="s">
        <v>7373</v>
      </c>
      <c r="C2185" t="s">
        <v>4448</v>
      </c>
      <c r="D2185" t="str">
        <f>VLOOKUP(C2185,Sheet1!$A$2:$B$3197,2,FALSE)</f>
        <v>전자제품</v>
      </c>
      <c r="E2185">
        <v>11000</v>
      </c>
      <c r="F2185">
        <v>12000</v>
      </c>
      <c r="G2185" s="7">
        <v>11850</v>
      </c>
      <c r="H2185" t="s">
        <v>1903</v>
      </c>
      <c r="I2185" s="7">
        <f>VALUE(LEFT(H2185,FIND("/",H2185)-1)) + VALUE(MID(H2185,FIND("/",H2185)+1,LEN(H2185)))</f>
        <v>6000000</v>
      </c>
      <c r="J2185">
        <v>0</v>
      </c>
      <c r="K2185" s="1">
        <f>G2185*I2185/(10^8)</f>
        <v>711</v>
      </c>
      <c r="L2185">
        <v>982</v>
      </c>
      <c r="M2185" s="1">
        <v>1088</v>
      </c>
      <c r="N2185">
        <v>877</v>
      </c>
      <c r="O2185" s="1">
        <v>1352</v>
      </c>
      <c r="P2185" s="1">
        <v>1290</v>
      </c>
      <c r="Q2185" s="3"/>
      <c r="R2185" s="3"/>
      <c r="S2185" s="3"/>
      <c r="T2185">
        <v>42</v>
      </c>
      <c r="U2185">
        <v>48</v>
      </c>
      <c r="V2185">
        <v>10</v>
      </c>
      <c r="W2185">
        <v>117</v>
      </c>
      <c r="X2185">
        <v>115</v>
      </c>
      <c r="Y2185" s="3"/>
      <c r="Z2185" s="3"/>
      <c r="AA2185" s="3"/>
      <c r="AB2185">
        <v>58</v>
      </c>
      <c r="AC2185">
        <v>28</v>
      </c>
      <c r="AD2185">
        <v>16</v>
      </c>
      <c r="AE2185">
        <v>121</v>
      </c>
      <c r="AF2185">
        <v>66</v>
      </c>
      <c r="AG2185" s="3"/>
      <c r="AH2185" s="3"/>
      <c r="AI2185" s="3"/>
      <c r="AJ2185">
        <v>838</v>
      </c>
      <c r="AK2185">
        <v>797</v>
      </c>
      <c r="AL2185">
        <v>784</v>
      </c>
      <c r="AM2185">
        <v>964</v>
      </c>
      <c r="AN2185" s="1">
        <v>1017</v>
      </c>
      <c r="AO2185" s="3"/>
      <c r="AP2185" s="3"/>
      <c r="AQ2185" s="3"/>
      <c r="AR2185">
        <v>210</v>
      </c>
      <c r="AS2185">
        <v>164</v>
      </c>
      <c r="AT2185">
        <v>137</v>
      </c>
      <c r="AU2185">
        <v>197</v>
      </c>
      <c r="AV2185">
        <v>201</v>
      </c>
      <c r="AW2185" s="3"/>
      <c r="AX2185" s="3"/>
      <c r="AY2185" s="3"/>
      <c r="AZ2185">
        <v>629</v>
      </c>
      <c r="BA2185">
        <v>633</v>
      </c>
      <c r="BB2185">
        <v>648</v>
      </c>
      <c r="BC2185">
        <v>767</v>
      </c>
      <c r="BD2185">
        <v>816</v>
      </c>
      <c r="BE2185" s="3"/>
      <c r="BF2185" s="3"/>
      <c r="BG2185" s="3"/>
      <c r="BH2185">
        <v>628</v>
      </c>
      <c r="BI2185">
        <v>633</v>
      </c>
      <c r="BJ2185">
        <v>647</v>
      </c>
      <c r="BK2185">
        <v>766</v>
      </c>
      <c r="BL2185">
        <v>815</v>
      </c>
      <c r="BM2185" s="3"/>
      <c r="BN2185" s="3"/>
      <c r="BO2185" s="3"/>
      <c r="BP2185">
        <v>30</v>
      </c>
      <c r="BQ2185">
        <v>30</v>
      </c>
      <c r="BR2185">
        <v>30</v>
      </c>
      <c r="BS2185">
        <v>30</v>
      </c>
      <c r="BT2185">
        <v>30</v>
      </c>
      <c r="BU2185" s="3"/>
      <c r="BV2185" s="3"/>
      <c r="BW2185" s="3"/>
      <c r="BX2185">
        <v>7.15</v>
      </c>
      <c r="BY2185">
        <v>3.39</v>
      </c>
      <c r="BZ2185">
        <v>2.02</v>
      </c>
      <c r="CA2185">
        <v>13.83</v>
      </c>
      <c r="CB2185">
        <v>6.64</v>
      </c>
      <c r="CC2185" s="3"/>
      <c r="CD2185" s="3"/>
      <c r="CE2185" s="3"/>
      <c r="CF2185">
        <v>9.57</v>
      </c>
      <c r="CG2185">
        <v>4.38</v>
      </c>
      <c r="CH2185">
        <v>2.4900000000000002</v>
      </c>
      <c r="CI2185">
        <v>17.149999999999999</v>
      </c>
      <c r="CJ2185">
        <v>8.36</v>
      </c>
      <c r="CK2185" s="3"/>
      <c r="CL2185" s="3"/>
      <c r="CM2185" s="3"/>
      <c r="CN2185">
        <v>965</v>
      </c>
      <c r="CO2185">
        <v>461</v>
      </c>
      <c r="CP2185">
        <v>266</v>
      </c>
      <c r="CQ2185" s="1">
        <v>2019</v>
      </c>
      <c r="CR2185" s="1">
        <v>1102</v>
      </c>
      <c r="CS2185" s="3"/>
      <c r="CT2185" s="3"/>
      <c r="CU2185" s="3"/>
      <c r="CV2185">
        <v>8.23</v>
      </c>
      <c r="CW2185">
        <v>20.79</v>
      </c>
      <c r="CX2185">
        <v>27.16</v>
      </c>
      <c r="CY2185">
        <v>5.67</v>
      </c>
      <c r="CZ2185">
        <v>10.16</v>
      </c>
      <c r="DA2185" s="3"/>
      <c r="DB2185" s="3"/>
      <c r="DC2185" s="3"/>
      <c r="DD2185">
        <v>0.76</v>
      </c>
      <c r="DE2185">
        <v>0.91</v>
      </c>
      <c r="DF2185">
        <v>0.67</v>
      </c>
      <c r="DG2185">
        <v>0.9</v>
      </c>
      <c r="DH2185">
        <v>0.82</v>
      </c>
      <c r="DI2185" s="3"/>
      <c r="DJ2185" s="3"/>
      <c r="DK2185" s="3"/>
      <c r="DL2185" s="6">
        <f>(CM2185*3+CL2185*2+CK2185)/6</f>
        <v>0</v>
      </c>
      <c r="DM2185">
        <f>BH2185+(BH2185*(CG2185-8.25)/8.25)</f>
        <v>333.41090909090906</v>
      </c>
      <c r="DN2185">
        <f>BI2185+(BI2185*(CH2185-8.25)/8.25)</f>
        <v>191.0509090909091</v>
      </c>
      <c r="DO2185">
        <f>BJ2185+(BJ2185*(CI2185-8.25)/8.25)</f>
        <v>1344.9757575757576</v>
      </c>
      <c r="DP2185">
        <f>BK2185+(BK2185*(CJ2185-8.25)/8.25)</f>
        <v>776.21333333333325</v>
      </c>
      <c r="DQ2185">
        <f>BL2185+(BL2185*(CK2185-8.25)/8.25)</f>
        <v>0</v>
      </c>
      <c r="DR2185">
        <f>BM2185+(BM2185*(CL2185-8.25)/8.25)</f>
        <v>0</v>
      </c>
      <c r="DS2185">
        <f>BN2185+(BN2185*(CM2185-8.25)/8.25)</f>
        <v>0</v>
      </c>
      <c r="DT2185" s="8">
        <f>DM2185*10^8/$I2185</f>
        <v>5556.8484848484841</v>
      </c>
      <c r="DU2185" s="8">
        <f>DN2185*10^8/$I2185</f>
        <v>3184.1818181818185</v>
      </c>
      <c r="DV2185" s="8">
        <f>DO2185*10^8/$I2185</f>
        <v>22416.262626262625</v>
      </c>
      <c r="DW2185" s="8">
        <f>DP2185*10^8/$I2185</f>
        <v>12936.888888888889</v>
      </c>
      <c r="DX2185" s="8">
        <f>DQ2185*10^8/$I2185</f>
        <v>0</v>
      </c>
      <c r="DY2185" s="8">
        <f>DR2185*10^8/$I2185</f>
        <v>0</v>
      </c>
      <c r="DZ2185" s="8">
        <f>DS2185*10^8/$I2185</f>
        <v>0</v>
      </c>
      <c r="EA2185" s="8">
        <f>DT2185*10^8/$I2185</f>
        <v>92614.141414141399</v>
      </c>
      <c r="EB2185" s="8">
        <f>DZ2185*0.8</f>
        <v>0</v>
      </c>
      <c r="EC2185" s="10">
        <f>G2185-E2185</f>
        <v>850</v>
      </c>
      <c r="ED2185" s="4">
        <f>EC2185/E2185*100</f>
        <v>7.7272727272727266</v>
      </c>
      <c r="EE2185" s="4">
        <f>DY2185-G2185</f>
        <v>-11850</v>
      </c>
      <c r="EF2185" s="12">
        <f>EE2185/G2185</f>
        <v>-1</v>
      </c>
      <c r="EG2185" s="4">
        <f>G2185-F2185</f>
        <v>-150</v>
      </c>
    </row>
    <row r="2186" spans="1:137" x14ac:dyDescent="0.3">
      <c r="A2186">
        <v>2185</v>
      </c>
      <c r="B2186" t="s">
        <v>7252</v>
      </c>
      <c r="C2186" t="s">
        <v>4449</v>
      </c>
      <c r="D2186" t="str">
        <f>VLOOKUP(C2186,Sheet1!$A$2:$B$3197,2,FALSE)</f>
        <v>건강관리기술</v>
      </c>
      <c r="E2186">
        <v>11050</v>
      </c>
      <c r="F2186">
        <v>9090</v>
      </c>
      <c r="G2186" s="7">
        <v>9520</v>
      </c>
      <c r="H2186" t="s">
        <v>2100</v>
      </c>
      <c r="I2186" s="7">
        <f>VALUE(LEFT(H2186,FIND("/",H2186)-1)) + VALUE(MID(H2186,FIND("/",H2186)+1,LEN(H2186)))</f>
        <v>16623293</v>
      </c>
      <c r="J2186">
        <v>514</v>
      </c>
      <c r="K2186" s="1">
        <f>G2186*I2186/(10^8)</f>
        <v>1582.5374936000001</v>
      </c>
      <c r="L2186">
        <v>348</v>
      </c>
      <c r="M2186">
        <v>319</v>
      </c>
      <c r="N2186">
        <v>328</v>
      </c>
      <c r="O2186">
        <v>374</v>
      </c>
      <c r="P2186">
        <v>373</v>
      </c>
      <c r="Q2186" s="3"/>
      <c r="R2186" s="3"/>
      <c r="S2186" s="3"/>
      <c r="T2186">
        <v>35</v>
      </c>
      <c r="U2186">
        <v>43</v>
      </c>
      <c r="V2186">
        <v>-22</v>
      </c>
      <c r="W2186">
        <v>61</v>
      </c>
      <c r="X2186">
        <v>55</v>
      </c>
      <c r="Y2186" s="3"/>
      <c r="Z2186" s="3"/>
      <c r="AA2186" s="3"/>
      <c r="AB2186">
        <v>42</v>
      </c>
      <c r="AC2186">
        <v>36</v>
      </c>
      <c r="AD2186">
        <v>-2</v>
      </c>
      <c r="AE2186">
        <v>71</v>
      </c>
      <c r="AF2186">
        <v>65</v>
      </c>
      <c r="AG2186" s="3"/>
      <c r="AH2186" s="3"/>
      <c r="AI2186" s="3"/>
      <c r="AJ2186">
        <v>522</v>
      </c>
      <c r="AK2186">
        <v>536</v>
      </c>
      <c r="AL2186">
        <v>561</v>
      </c>
      <c r="AM2186">
        <v>625</v>
      </c>
      <c r="AN2186">
        <v>706</v>
      </c>
      <c r="AO2186" s="3"/>
      <c r="AP2186" s="3"/>
      <c r="AQ2186" s="3"/>
      <c r="AR2186">
        <v>123</v>
      </c>
      <c r="AS2186">
        <v>113</v>
      </c>
      <c r="AT2186">
        <v>140</v>
      </c>
      <c r="AU2186">
        <v>134</v>
      </c>
      <c r="AV2186">
        <v>159</v>
      </c>
      <c r="AW2186" s="3"/>
      <c r="AX2186" s="3"/>
      <c r="AY2186" s="3"/>
      <c r="AZ2186">
        <v>399</v>
      </c>
      <c r="BA2186">
        <v>424</v>
      </c>
      <c r="BB2186">
        <v>421</v>
      </c>
      <c r="BC2186">
        <v>490</v>
      </c>
      <c r="BD2186">
        <v>547</v>
      </c>
      <c r="BE2186" s="3"/>
      <c r="BF2186" s="3"/>
      <c r="BG2186" s="3"/>
      <c r="BH2186">
        <v>399</v>
      </c>
      <c r="BI2186">
        <v>424</v>
      </c>
      <c r="BJ2186">
        <v>421</v>
      </c>
      <c r="BK2186">
        <v>490</v>
      </c>
      <c r="BL2186">
        <v>547</v>
      </c>
      <c r="BM2186" s="3"/>
      <c r="BN2186" s="3"/>
      <c r="BO2186" s="3"/>
      <c r="BP2186">
        <v>83</v>
      </c>
      <c r="BQ2186">
        <v>83</v>
      </c>
      <c r="BR2186">
        <v>83</v>
      </c>
      <c r="BS2186">
        <v>83</v>
      </c>
      <c r="BT2186">
        <v>83</v>
      </c>
      <c r="BU2186" s="3"/>
      <c r="BV2186" s="3"/>
      <c r="BW2186" s="3"/>
      <c r="BX2186">
        <v>8.14</v>
      </c>
      <c r="BY2186">
        <v>6.77</v>
      </c>
      <c r="BZ2186">
        <v>-0.43</v>
      </c>
      <c r="CA2186">
        <v>11.97</v>
      </c>
      <c r="CB2186">
        <v>9.73</v>
      </c>
      <c r="CC2186" s="3"/>
      <c r="CD2186" s="3"/>
      <c r="CE2186" s="3"/>
      <c r="CF2186">
        <v>10.97</v>
      </c>
      <c r="CG2186">
        <v>8.7100000000000009</v>
      </c>
      <c r="CH2186">
        <v>-0.55000000000000004</v>
      </c>
      <c r="CI2186">
        <v>15.57</v>
      </c>
      <c r="CJ2186">
        <v>12.49</v>
      </c>
      <c r="CK2186" s="3"/>
      <c r="CL2186" s="3"/>
      <c r="CM2186" s="3"/>
      <c r="CN2186">
        <v>250</v>
      </c>
      <c r="CO2186">
        <v>216</v>
      </c>
      <c r="CP2186">
        <v>-14</v>
      </c>
      <c r="CQ2186">
        <v>427</v>
      </c>
      <c r="CR2186">
        <v>389</v>
      </c>
      <c r="CS2186" s="3"/>
      <c r="CT2186" s="3"/>
      <c r="CU2186" s="3"/>
      <c r="CV2186">
        <v>21.9</v>
      </c>
      <c r="CW2186">
        <v>25.84</v>
      </c>
      <c r="CX2186" t="s">
        <v>2</v>
      </c>
      <c r="CY2186">
        <v>10.23</v>
      </c>
      <c r="CZ2186">
        <v>28.5</v>
      </c>
      <c r="DA2186" s="3"/>
      <c r="DB2186" s="3"/>
      <c r="DC2186" s="3"/>
      <c r="DD2186">
        <v>2.21</v>
      </c>
      <c r="DE2186">
        <v>2.12</v>
      </c>
      <c r="DF2186">
        <v>1.94</v>
      </c>
      <c r="DG2186">
        <v>1.44</v>
      </c>
      <c r="DH2186">
        <v>3.3</v>
      </c>
      <c r="DI2186" s="3"/>
      <c r="DJ2186" s="3"/>
      <c r="DK2186" s="3"/>
      <c r="DL2186" s="6">
        <f>(CM2186*3+CL2186*2+CK2186)/6</f>
        <v>0</v>
      </c>
      <c r="DM2186">
        <f>BH2186+(BH2186*(CG2186-8.25)/8.25)</f>
        <v>421.24727272727279</v>
      </c>
      <c r="DN2186">
        <f>BI2186+(BI2186*(CH2186-8.25)/8.25)</f>
        <v>-28.266666666666708</v>
      </c>
      <c r="DO2186">
        <f>BJ2186+(BJ2186*(CI2186-8.25)/8.25)</f>
        <v>794.54181818181814</v>
      </c>
      <c r="DP2186">
        <f>BK2186+(BK2186*(CJ2186-8.25)/8.25)</f>
        <v>741.83030303030296</v>
      </c>
      <c r="DQ2186">
        <f>BL2186+(BL2186*(CK2186-8.25)/8.25)</f>
        <v>0</v>
      </c>
      <c r="DR2186">
        <f>BM2186+(BM2186*(CL2186-8.25)/8.25)</f>
        <v>0</v>
      </c>
      <c r="DS2186">
        <f>BN2186+(BN2186*(CM2186-8.25)/8.25)</f>
        <v>0</v>
      </c>
      <c r="DT2186" s="8">
        <f>DM2186*10^8/$I2186</f>
        <v>2534.0783726020641</v>
      </c>
      <c r="DU2186" s="8">
        <f>DN2186*10^8/$I2186</f>
        <v>-170.04252206026032</v>
      </c>
      <c r="DV2186" s="8">
        <f>DO2186*10^8/$I2186</f>
        <v>4779.6896690795147</v>
      </c>
      <c r="DW2186" s="8">
        <f>DP2186*10^8/$I2186</f>
        <v>4462.595365613196</v>
      </c>
      <c r="DX2186" s="8">
        <f>DQ2186*10^8/$I2186</f>
        <v>0</v>
      </c>
      <c r="DY2186" s="8">
        <f>DR2186*10^8/$I2186</f>
        <v>0</v>
      </c>
      <c r="DZ2186" s="8">
        <f>DS2186*10^8/$I2186</f>
        <v>0</v>
      </c>
      <c r="EA2186" s="8">
        <f>DT2186*10^8/$I2186</f>
        <v>15244.141895363719</v>
      </c>
      <c r="EB2186" s="8">
        <f>DZ2186*0.8</f>
        <v>0</v>
      </c>
      <c r="EC2186" s="10">
        <f>G2186-E2186</f>
        <v>-1530</v>
      </c>
      <c r="ED2186" s="4">
        <f>EC2186/E2186*100</f>
        <v>-13.846153846153847</v>
      </c>
      <c r="EE2186" s="4">
        <f>DY2186-G2186</f>
        <v>-9520</v>
      </c>
      <c r="EF2186" s="12">
        <f>EE2186/G2186</f>
        <v>-1</v>
      </c>
      <c r="EG2186" s="4">
        <f>G2186-F2186</f>
        <v>430</v>
      </c>
    </row>
    <row r="2187" spans="1:137" x14ac:dyDescent="0.3">
      <c r="A2187">
        <v>2186</v>
      </c>
      <c r="B2187" t="s">
        <v>7199</v>
      </c>
      <c r="C2187" t="s">
        <v>4450</v>
      </c>
      <c r="D2187" t="str">
        <f>VLOOKUP(C2187,Sheet1!$A$2:$B$3197,2,FALSE)</f>
        <v>철강</v>
      </c>
      <c r="E2187">
        <v>12050</v>
      </c>
      <c r="F2187">
        <v>9870</v>
      </c>
      <c r="G2187" s="7">
        <v>8830</v>
      </c>
      <c r="H2187" t="s">
        <v>2101</v>
      </c>
      <c r="I2187" s="7">
        <f>VALUE(LEFT(H2187,FIND("/",H2187)-1)) + VALUE(MID(H2187,FIND("/",H2187)+1,LEN(H2187)))</f>
        <v>17936367</v>
      </c>
      <c r="J2187" s="1">
        <v>1800</v>
      </c>
      <c r="K2187" s="1">
        <f>G2187*I2187/(10^8)</f>
        <v>1583.7812061</v>
      </c>
      <c r="L2187">
        <v>669</v>
      </c>
      <c r="M2187" s="1">
        <v>1149</v>
      </c>
      <c r="N2187" s="1">
        <v>1050</v>
      </c>
      <c r="O2187">
        <v>707</v>
      </c>
      <c r="P2187">
        <v>64</v>
      </c>
      <c r="Q2187" s="3"/>
      <c r="R2187" s="3"/>
      <c r="S2187" s="3"/>
      <c r="T2187">
        <v>-13</v>
      </c>
      <c r="U2187">
        <v>5</v>
      </c>
      <c r="V2187">
        <v>-68</v>
      </c>
      <c r="W2187">
        <v>-18</v>
      </c>
      <c r="X2187">
        <v>-27</v>
      </c>
      <c r="Y2187" s="3"/>
      <c r="Z2187" s="3"/>
      <c r="AA2187" s="3"/>
      <c r="AB2187">
        <v>-63</v>
      </c>
      <c r="AC2187">
        <v>3</v>
      </c>
      <c r="AD2187">
        <v>-100</v>
      </c>
      <c r="AE2187">
        <v>-35</v>
      </c>
      <c r="AF2187">
        <v>-354</v>
      </c>
      <c r="AG2187" s="3"/>
      <c r="AH2187" s="3"/>
      <c r="AI2187" s="3"/>
      <c r="AJ2187">
        <v>392</v>
      </c>
      <c r="AK2187">
        <v>358</v>
      </c>
      <c r="AL2187">
        <v>436</v>
      </c>
      <c r="AM2187">
        <v>412</v>
      </c>
      <c r="AN2187">
        <v>409</v>
      </c>
      <c r="AO2187" s="3"/>
      <c r="AP2187" s="3"/>
      <c r="AQ2187" s="3"/>
      <c r="AR2187">
        <v>158</v>
      </c>
      <c r="AS2187">
        <v>85</v>
      </c>
      <c r="AT2187">
        <v>263</v>
      </c>
      <c r="AU2187">
        <v>203</v>
      </c>
      <c r="AV2187">
        <v>376</v>
      </c>
      <c r="AW2187" s="3"/>
      <c r="AX2187" s="3"/>
      <c r="AY2187" s="3"/>
      <c r="AZ2187">
        <v>234</v>
      </c>
      <c r="BA2187">
        <v>273</v>
      </c>
      <c r="BB2187">
        <v>173</v>
      </c>
      <c r="BC2187">
        <v>209</v>
      </c>
      <c r="BD2187">
        <v>33</v>
      </c>
      <c r="BE2187" s="3"/>
      <c r="BF2187" s="3"/>
      <c r="BG2187" s="3"/>
      <c r="BH2187">
        <v>234</v>
      </c>
      <c r="BI2187">
        <v>273</v>
      </c>
      <c r="BJ2187">
        <v>173</v>
      </c>
      <c r="BK2187">
        <v>209</v>
      </c>
      <c r="BL2187">
        <v>33</v>
      </c>
      <c r="BM2187" s="3"/>
      <c r="BN2187" s="3"/>
      <c r="BO2187" s="3"/>
      <c r="BP2187">
        <v>300</v>
      </c>
      <c r="BQ2187">
        <v>338</v>
      </c>
      <c r="BR2187">
        <v>338</v>
      </c>
      <c r="BS2187">
        <v>368</v>
      </c>
      <c r="BT2187">
        <v>48</v>
      </c>
      <c r="BU2187" s="3"/>
      <c r="BV2187" s="3"/>
      <c r="BW2187" s="3"/>
      <c r="BX2187">
        <v>-17.940000000000001</v>
      </c>
      <c r="BY2187">
        <v>0.73</v>
      </c>
      <c r="BZ2187">
        <v>-25.12</v>
      </c>
      <c r="CA2187">
        <v>-8.2200000000000006</v>
      </c>
      <c r="CB2187">
        <v>-86.12</v>
      </c>
      <c r="CC2187" s="3"/>
      <c r="CD2187" s="3"/>
      <c r="CE2187" s="3"/>
      <c r="CF2187">
        <v>-164.42</v>
      </c>
      <c r="CG2187">
        <v>1.08</v>
      </c>
      <c r="CH2187">
        <v>-44.67</v>
      </c>
      <c r="CI2187">
        <v>-18.239999999999998</v>
      </c>
      <c r="CJ2187">
        <v>-291.98</v>
      </c>
      <c r="CK2187" s="3"/>
      <c r="CL2187" s="3"/>
      <c r="CM2187" s="3"/>
      <c r="CN2187" s="1">
        <v>-1256</v>
      </c>
      <c r="CO2187">
        <v>40</v>
      </c>
      <c r="CP2187" s="1">
        <v>-1476</v>
      </c>
      <c r="CQ2187">
        <v>-474</v>
      </c>
      <c r="CR2187" s="1">
        <v>-3721</v>
      </c>
      <c r="CS2187" s="3"/>
      <c r="CT2187" s="3"/>
      <c r="CU2187" s="3"/>
      <c r="CV2187" t="s">
        <v>2</v>
      </c>
      <c r="CW2187">
        <v>134.65</v>
      </c>
      <c r="CX2187" t="s">
        <v>2</v>
      </c>
      <c r="CY2187" t="s">
        <v>2</v>
      </c>
      <c r="CZ2187" t="s">
        <v>2</v>
      </c>
      <c r="DA2187" s="3"/>
      <c r="DB2187" s="3"/>
      <c r="DC2187" s="3"/>
      <c r="DD2187">
        <v>1.83</v>
      </c>
      <c r="DE2187">
        <v>1.21</v>
      </c>
      <c r="DF2187">
        <v>2.5299999999999998</v>
      </c>
      <c r="DG2187">
        <v>1.31</v>
      </c>
      <c r="DH2187">
        <v>27.84</v>
      </c>
      <c r="DI2187" s="3"/>
      <c r="DJ2187" s="3"/>
      <c r="DK2187" s="3"/>
      <c r="DL2187" s="6">
        <f>(CM2187*3+CL2187*2+CK2187)/6</f>
        <v>0</v>
      </c>
      <c r="DM2187">
        <f>BH2187+(BH2187*(CG2187-8.25)/8.25)</f>
        <v>30.632727272727266</v>
      </c>
      <c r="DN2187">
        <f>BI2187+(BI2187*(CH2187-8.25)/8.25)</f>
        <v>-1478.1709090909092</v>
      </c>
      <c r="DO2187">
        <f>BJ2187+(BJ2187*(CI2187-8.25)/8.25)</f>
        <v>-382.48727272727263</v>
      </c>
      <c r="DP2187">
        <f>BK2187+(BK2187*(CJ2187-8.25)/8.25)</f>
        <v>-7396.8266666666677</v>
      </c>
      <c r="DQ2187">
        <f>BL2187+(BL2187*(CK2187-8.25)/8.25)</f>
        <v>0</v>
      </c>
      <c r="DR2187">
        <f>BM2187+(BM2187*(CL2187-8.25)/8.25)</f>
        <v>0</v>
      </c>
      <c r="DS2187">
        <f>BN2187+(BN2187*(CM2187-8.25)/8.25)</f>
        <v>0</v>
      </c>
      <c r="DT2187" s="8">
        <f>DM2187*10^8/$I2187</f>
        <v>170.78557364892939</v>
      </c>
      <c r="DU2187" s="8">
        <f>DN2187*10^8/$I2187</f>
        <v>-8241.1946025129237</v>
      </c>
      <c r="DV2187" s="8">
        <f>DO2187*10^8/$I2187</f>
        <v>-2132.4679224464612</v>
      </c>
      <c r="DW2187" s="8">
        <f>DP2187*10^8/$I2187</f>
        <v>-41239.269171213251</v>
      </c>
      <c r="DX2187" s="8">
        <f>DQ2187*10^8/$I2187</f>
        <v>0</v>
      </c>
      <c r="DY2187" s="8">
        <f>DR2187*10^8/$I2187</f>
        <v>0</v>
      </c>
      <c r="DZ2187" s="8">
        <f>DS2187*10^8/$I2187</f>
        <v>0</v>
      </c>
      <c r="EA2187" s="8">
        <f>DT2187*10^8/$I2187</f>
        <v>952.17483924659541</v>
      </c>
      <c r="EB2187" s="8">
        <f>DZ2187*0.8</f>
        <v>0</v>
      </c>
      <c r="EC2187" s="10">
        <f>G2187-E2187</f>
        <v>-3220</v>
      </c>
      <c r="ED2187" s="4">
        <f>EC2187/E2187*100</f>
        <v>-26.721991701244814</v>
      </c>
      <c r="EE2187" s="4">
        <f>DY2187-G2187</f>
        <v>-8830</v>
      </c>
      <c r="EF2187" s="12">
        <f>EE2187/G2187</f>
        <v>-1</v>
      </c>
      <c r="EG2187" s="4">
        <f>G2187-F2187</f>
        <v>-1040</v>
      </c>
    </row>
    <row r="2188" spans="1:137" x14ac:dyDescent="0.3">
      <c r="A2188">
        <v>2187</v>
      </c>
      <c r="B2188" t="s">
        <v>6697</v>
      </c>
      <c r="C2188" t="s">
        <v>4451</v>
      </c>
      <c r="D2188" t="str">
        <f>VLOOKUP(C2188,Sheet1!$A$2:$B$3197,2,FALSE)</f>
        <v>컴퓨터와주변기기</v>
      </c>
      <c r="E2188" t="e">
        <v>#N/A</v>
      </c>
      <c r="F2188">
        <v>4075</v>
      </c>
      <c r="G2188" s="7">
        <v>4075</v>
      </c>
      <c r="H2188" t="s">
        <v>2102</v>
      </c>
      <c r="I2188" s="7">
        <f>VALUE(LEFT(H2188,FIND("/",H2188)-1)) + VALUE(MID(H2188,FIND("/",H2188)+1,LEN(H2188)))</f>
        <v>25022811</v>
      </c>
      <c r="J2188">
        <v>0</v>
      </c>
      <c r="K2188" s="1">
        <f>G2188*I2188/(10^8)</f>
        <v>1019.67954825</v>
      </c>
      <c r="L2188">
        <v>513</v>
      </c>
      <c r="M2188">
        <v>529</v>
      </c>
      <c r="N2188">
        <v>493</v>
      </c>
      <c r="O2188">
        <v>515</v>
      </c>
      <c r="P2188">
        <v>546</v>
      </c>
      <c r="Q2188" s="3"/>
      <c r="R2188" s="3"/>
      <c r="S2188" s="3"/>
      <c r="T2188">
        <v>-13</v>
      </c>
      <c r="U2188">
        <v>-2</v>
      </c>
      <c r="V2188">
        <v>-46</v>
      </c>
      <c r="W2188">
        <v>-34</v>
      </c>
      <c r="X2188">
        <v>-15</v>
      </c>
      <c r="Y2188" s="3"/>
      <c r="Z2188" s="3"/>
      <c r="AA2188" s="3"/>
      <c r="AB2188">
        <v>-59</v>
      </c>
      <c r="AC2188">
        <v>-22</v>
      </c>
      <c r="AD2188">
        <v>-58</v>
      </c>
      <c r="AE2188">
        <v>-185</v>
      </c>
      <c r="AF2188">
        <v>-66</v>
      </c>
      <c r="AG2188" s="3"/>
      <c r="AH2188" s="3"/>
      <c r="AI2188" s="3"/>
      <c r="AJ2188">
        <v>294</v>
      </c>
      <c r="AK2188">
        <v>360</v>
      </c>
      <c r="AL2188">
        <v>521</v>
      </c>
      <c r="AM2188">
        <v>418</v>
      </c>
      <c r="AN2188">
        <v>417</v>
      </c>
      <c r="AO2188" s="3"/>
      <c r="AP2188" s="3"/>
      <c r="AQ2188" s="3"/>
      <c r="AR2188">
        <v>180</v>
      </c>
      <c r="AS2188">
        <v>135</v>
      </c>
      <c r="AT2188">
        <v>337</v>
      </c>
      <c r="AU2188">
        <v>193</v>
      </c>
      <c r="AV2188">
        <v>190</v>
      </c>
      <c r="AW2188" s="3"/>
      <c r="AX2188" s="3"/>
      <c r="AY2188" s="3"/>
      <c r="AZ2188">
        <v>115</v>
      </c>
      <c r="BA2188">
        <v>225</v>
      </c>
      <c r="BB2188">
        <v>184</v>
      </c>
      <c r="BC2188">
        <v>225</v>
      </c>
      <c r="BD2188">
        <v>228</v>
      </c>
      <c r="BE2188" s="3"/>
      <c r="BF2188" s="3"/>
      <c r="BG2188" s="3"/>
      <c r="BH2188">
        <v>115</v>
      </c>
      <c r="BI2188">
        <v>225</v>
      </c>
      <c r="BJ2188">
        <v>184</v>
      </c>
      <c r="BK2188">
        <v>225</v>
      </c>
      <c r="BL2188">
        <v>228</v>
      </c>
      <c r="BM2188" s="3"/>
      <c r="BN2188" s="3"/>
      <c r="BO2188" s="3"/>
      <c r="BP2188">
        <v>60</v>
      </c>
      <c r="BQ2188">
        <v>71</v>
      </c>
      <c r="BR2188">
        <v>73</v>
      </c>
      <c r="BS2188">
        <v>85</v>
      </c>
      <c r="BT2188">
        <v>110</v>
      </c>
      <c r="BU2188" s="3"/>
      <c r="BV2188" s="3"/>
      <c r="BW2188" s="3"/>
      <c r="BX2188">
        <v>-20.9</v>
      </c>
      <c r="BY2188">
        <v>-6.84</v>
      </c>
      <c r="BZ2188">
        <v>-13.08</v>
      </c>
      <c r="CA2188">
        <v>-39.450000000000003</v>
      </c>
      <c r="CB2188">
        <v>-15.77</v>
      </c>
      <c r="CC2188" s="3"/>
      <c r="CD2188" s="3"/>
      <c r="CE2188" s="3"/>
      <c r="CF2188">
        <v>-58.92</v>
      </c>
      <c r="CG2188">
        <v>-13.14</v>
      </c>
      <c r="CH2188">
        <v>-28.15</v>
      </c>
      <c r="CI2188">
        <v>-90.55</v>
      </c>
      <c r="CJ2188">
        <v>-29.09</v>
      </c>
      <c r="CK2188" s="3"/>
      <c r="CL2188" s="3"/>
      <c r="CM2188" s="3"/>
      <c r="CN2188">
        <v>-495</v>
      </c>
      <c r="CO2188">
        <v>-161</v>
      </c>
      <c r="CP2188">
        <v>-395</v>
      </c>
      <c r="CQ2188" s="1">
        <v>-1090</v>
      </c>
      <c r="CR2188">
        <v>-358</v>
      </c>
      <c r="CS2188" s="3"/>
      <c r="CT2188" s="3"/>
      <c r="CU2188" s="3"/>
      <c r="CV2188" t="s">
        <v>2</v>
      </c>
      <c r="CW2188" t="s">
        <v>2</v>
      </c>
      <c r="CX2188" t="s">
        <v>2</v>
      </c>
      <c r="CY2188" t="s">
        <v>2</v>
      </c>
      <c r="CZ2188" t="s">
        <v>2</v>
      </c>
      <c r="DA2188" s="3"/>
      <c r="DB2188" s="3"/>
      <c r="DC2188" s="3"/>
      <c r="DD2188">
        <v>9.3699999999999992</v>
      </c>
      <c r="DE2188">
        <v>4.67</v>
      </c>
      <c r="DF2188">
        <v>4.8899999999999997</v>
      </c>
      <c r="DG2188">
        <v>3.09</v>
      </c>
      <c r="DH2188">
        <v>3.93</v>
      </c>
      <c r="DI2188" s="3"/>
      <c r="DJ2188" s="3"/>
      <c r="DK2188" s="3"/>
      <c r="DL2188" s="6">
        <f>(CM2188*3+CL2188*2+CK2188)/6</f>
        <v>0</v>
      </c>
      <c r="DM2188">
        <f>BH2188+(BH2188*(CG2188-8.25)/8.25)</f>
        <v>-183.16363636363633</v>
      </c>
      <c r="DN2188">
        <f>BI2188+(BI2188*(CH2188-8.25)/8.25)</f>
        <v>-767.72727272727275</v>
      </c>
      <c r="DO2188">
        <f>BJ2188+(BJ2188*(CI2188-8.25)/8.25)</f>
        <v>-2019.5393939393939</v>
      </c>
      <c r="DP2188">
        <f>BK2188+(BK2188*(CJ2188-8.25)/8.25)</f>
        <v>-793.36363636363637</v>
      </c>
      <c r="DQ2188">
        <f>BL2188+(BL2188*(CK2188-8.25)/8.25)</f>
        <v>0</v>
      </c>
      <c r="DR2188">
        <f>BM2188+(BM2188*(CL2188-8.25)/8.25)</f>
        <v>0</v>
      </c>
      <c r="DS2188">
        <f>BN2188+(BN2188*(CM2188-8.25)/8.25)</f>
        <v>0</v>
      </c>
      <c r="DT2188" s="8">
        <f>DM2188*10^8/$I2188</f>
        <v>-731.98665155420122</v>
      </c>
      <c r="DU2188" s="8">
        <f>DN2188*10^8/$I2188</f>
        <v>-3068.1096249628899</v>
      </c>
      <c r="DV2188" s="8">
        <f>DO2188*10^8/$I2188</f>
        <v>-8070.793460972046</v>
      </c>
      <c r="DW2188" s="8">
        <f>DP2188*10^8/$I2188</f>
        <v>-3170.5615982298564</v>
      </c>
      <c r="DX2188" s="8">
        <f>DQ2188*10^8/$I2188</f>
        <v>0</v>
      </c>
      <c r="DY2188" s="8">
        <f>DR2188*10^8/$I2188</f>
        <v>0</v>
      </c>
      <c r="DZ2188" s="8">
        <f>DS2188*10^8/$I2188</f>
        <v>0</v>
      </c>
      <c r="EA2188" s="8">
        <f>DT2188*10^8/$I2188</f>
        <v>-2925.2774660456862</v>
      </c>
      <c r="EB2188" s="8">
        <f>DZ2188*0.8</f>
        <v>0</v>
      </c>
      <c r="EC2188" s="10" t="e">
        <f>G2188-E2188</f>
        <v>#N/A</v>
      </c>
      <c r="ED2188" s="4" t="e">
        <f>EC2188/E2188*100</f>
        <v>#N/A</v>
      </c>
      <c r="EE2188" s="4">
        <f>DY2188-G2188</f>
        <v>-4075</v>
      </c>
      <c r="EF2188" s="12">
        <f>EE2188/G2188</f>
        <v>-1</v>
      </c>
      <c r="EG2188" s="4">
        <f>G2188-F2188</f>
        <v>0</v>
      </c>
    </row>
    <row r="2189" spans="1:137" x14ac:dyDescent="0.3">
      <c r="A2189">
        <v>2188</v>
      </c>
      <c r="B2189" t="s">
        <v>6092</v>
      </c>
      <c r="C2189" t="s">
        <v>4452</v>
      </c>
      <c r="D2189" t="str">
        <f>VLOOKUP(C2189,Sheet1!$A$2:$B$3197,2,FALSE)</f>
        <v>방송과엔터테인먼트</v>
      </c>
      <c r="E2189">
        <v>150.66</v>
      </c>
      <c r="F2189">
        <v>136</v>
      </c>
      <c r="G2189" s="7">
        <v>130</v>
      </c>
      <c r="H2189" t="s">
        <v>2103</v>
      </c>
      <c r="I2189" s="7">
        <f>VALUE(LEFT(H2189,FIND("/",H2189)-1)) + VALUE(MID(H2189,FIND("/",H2189)+1,LEN(H2189)))</f>
        <v>396808660</v>
      </c>
      <c r="J2189" s="1">
        <v>12501690</v>
      </c>
      <c r="K2189" s="1">
        <f>G2189*I2189/(10^8)</f>
        <v>515.85125800000003</v>
      </c>
      <c r="L2189">
        <v>155</v>
      </c>
      <c r="M2189">
        <v>133</v>
      </c>
      <c r="N2189">
        <v>136</v>
      </c>
      <c r="O2189">
        <v>185</v>
      </c>
      <c r="P2189">
        <v>164</v>
      </c>
      <c r="Q2189" s="3"/>
      <c r="R2189" s="3"/>
      <c r="S2189" s="3"/>
      <c r="T2189">
        <v>-32</v>
      </c>
      <c r="U2189">
        <v>-64</v>
      </c>
      <c r="V2189">
        <v>4</v>
      </c>
      <c r="W2189">
        <v>6</v>
      </c>
      <c r="X2189">
        <v>-7</v>
      </c>
      <c r="Y2189" s="3"/>
      <c r="Z2189" s="3"/>
      <c r="AA2189" s="3"/>
      <c r="AB2189">
        <v>-38</v>
      </c>
      <c r="AC2189">
        <v>-88</v>
      </c>
      <c r="AD2189">
        <v>-92</v>
      </c>
      <c r="AE2189">
        <v>-158</v>
      </c>
      <c r="AF2189">
        <v>-28</v>
      </c>
      <c r="AG2189" s="3"/>
      <c r="AH2189" s="3"/>
      <c r="AI2189" s="3"/>
      <c r="AJ2189">
        <v>356</v>
      </c>
      <c r="AK2189">
        <v>567</v>
      </c>
      <c r="AL2189">
        <v>465</v>
      </c>
      <c r="AM2189">
        <v>350</v>
      </c>
      <c r="AN2189">
        <v>288</v>
      </c>
      <c r="AO2189" s="3"/>
      <c r="AP2189" s="3"/>
      <c r="AQ2189" s="3"/>
      <c r="AR2189">
        <v>137</v>
      </c>
      <c r="AS2189">
        <v>101</v>
      </c>
      <c r="AT2189">
        <v>90</v>
      </c>
      <c r="AU2189">
        <v>113</v>
      </c>
      <c r="AV2189">
        <v>79</v>
      </c>
      <c r="AW2189" s="3"/>
      <c r="AX2189" s="3"/>
      <c r="AY2189" s="3"/>
      <c r="AZ2189">
        <v>220</v>
      </c>
      <c r="BA2189">
        <v>465</v>
      </c>
      <c r="BB2189">
        <v>375</v>
      </c>
      <c r="BC2189">
        <v>237</v>
      </c>
      <c r="BD2189">
        <v>209</v>
      </c>
      <c r="BE2189" s="3"/>
      <c r="BF2189" s="3"/>
      <c r="BG2189" s="3"/>
      <c r="BH2189">
        <v>245</v>
      </c>
      <c r="BI2189">
        <v>475</v>
      </c>
      <c r="BJ2189">
        <v>392</v>
      </c>
      <c r="BK2189">
        <v>254</v>
      </c>
      <c r="BL2189">
        <v>225</v>
      </c>
      <c r="BM2189" s="3"/>
      <c r="BN2189" s="3"/>
      <c r="BO2189" s="3"/>
      <c r="BP2189">
        <v>250</v>
      </c>
      <c r="BQ2189">
        <v>364</v>
      </c>
      <c r="BR2189">
        <v>364</v>
      </c>
      <c r="BS2189">
        <v>364</v>
      </c>
      <c r="BT2189">
        <v>364</v>
      </c>
      <c r="BU2189" s="3"/>
      <c r="BV2189" s="3"/>
      <c r="BW2189" s="3"/>
      <c r="BX2189">
        <v>-9.7799999999999994</v>
      </c>
      <c r="BY2189">
        <v>-19.149999999999999</v>
      </c>
      <c r="BZ2189">
        <v>-17.829999999999998</v>
      </c>
      <c r="CA2189">
        <v>-38.69</v>
      </c>
      <c r="CB2189">
        <v>-8.69</v>
      </c>
      <c r="CC2189" s="3"/>
      <c r="CD2189" s="3"/>
      <c r="CE2189" s="3"/>
      <c r="CF2189">
        <v>-12.15</v>
      </c>
      <c r="CG2189">
        <v>-24.08</v>
      </c>
      <c r="CH2189">
        <v>-19.62</v>
      </c>
      <c r="CI2189">
        <v>-48.87</v>
      </c>
      <c r="CJ2189">
        <v>-11.7</v>
      </c>
      <c r="CK2189" s="3"/>
      <c r="CL2189" s="3"/>
      <c r="CM2189" s="3"/>
      <c r="CN2189">
        <v>-13</v>
      </c>
      <c r="CO2189">
        <v>-30</v>
      </c>
      <c r="CP2189">
        <v>-23</v>
      </c>
      <c r="CQ2189">
        <v>-43</v>
      </c>
      <c r="CR2189">
        <v>-8</v>
      </c>
      <c r="CS2189" s="3"/>
      <c r="CT2189" s="3"/>
      <c r="CU2189" s="3"/>
      <c r="CV2189" t="s">
        <v>2</v>
      </c>
      <c r="CW2189" t="s">
        <v>2</v>
      </c>
      <c r="CX2189" t="s">
        <v>2</v>
      </c>
      <c r="CY2189" t="s">
        <v>2</v>
      </c>
      <c r="CZ2189" t="s">
        <v>2</v>
      </c>
      <c r="DA2189" s="3"/>
      <c r="DB2189" s="3"/>
      <c r="DC2189" s="3"/>
      <c r="DD2189">
        <v>2.76</v>
      </c>
      <c r="DE2189">
        <v>1.65</v>
      </c>
      <c r="DF2189">
        <v>0.76</v>
      </c>
      <c r="DG2189">
        <v>1.46</v>
      </c>
      <c r="DH2189">
        <v>2.14</v>
      </c>
      <c r="DI2189" s="3"/>
      <c r="DJ2189" s="3"/>
      <c r="DK2189" s="3"/>
      <c r="DL2189" s="6">
        <f>(CM2189*3+CL2189*2+CK2189)/6</f>
        <v>0</v>
      </c>
      <c r="DM2189">
        <f>BH2189+(BH2189*(CG2189-8.25)/8.25)</f>
        <v>-715.10303030303021</v>
      </c>
      <c r="DN2189">
        <f>BI2189+(BI2189*(CH2189-8.25)/8.25)</f>
        <v>-1129.6363636363637</v>
      </c>
      <c r="DO2189">
        <f>BJ2189+(BJ2189*(CI2189-8.25)/8.25)</f>
        <v>-2322.065454545454</v>
      </c>
      <c r="DP2189">
        <f>BK2189+(BK2189*(CJ2189-8.25)/8.25)</f>
        <v>-360.21818181818185</v>
      </c>
      <c r="DQ2189">
        <f>BL2189+(BL2189*(CK2189-8.25)/8.25)</f>
        <v>0</v>
      </c>
      <c r="DR2189">
        <f>BM2189+(BM2189*(CL2189-8.25)/8.25)</f>
        <v>0</v>
      </c>
      <c r="DS2189">
        <f>BN2189+(BN2189*(CM2189-8.25)/8.25)</f>
        <v>0</v>
      </c>
      <c r="DT2189" s="8">
        <f>DM2189*10^8/$I2189</f>
        <v>-180.21356446782946</v>
      </c>
      <c r="DU2189" s="8">
        <f>DN2189*10^8/$I2189</f>
        <v>-284.68037054341596</v>
      </c>
      <c r="DV2189" s="8">
        <f>DO2189*10^8/$I2189</f>
        <v>-585.18517578357637</v>
      </c>
      <c r="DW2189" s="8">
        <f>DP2189*10^8/$I2189</f>
        <v>-90.778810577919813</v>
      </c>
      <c r="DX2189" s="8">
        <f>DQ2189*10^8/$I2189</f>
        <v>0</v>
      </c>
      <c r="DY2189" s="8">
        <f>DR2189*10^8/$I2189</f>
        <v>0</v>
      </c>
      <c r="DZ2189" s="8">
        <f>DS2189*10^8/$I2189</f>
        <v>0</v>
      </c>
      <c r="EA2189" s="8">
        <f>DT2189*10^8/$I2189</f>
        <v>-45.415733736211671</v>
      </c>
      <c r="EB2189" s="8">
        <f>DZ2189*0.8</f>
        <v>0</v>
      </c>
      <c r="EC2189" s="10">
        <f>G2189-E2189</f>
        <v>-20.659999999999997</v>
      </c>
      <c r="ED2189" s="4">
        <f>EC2189/E2189*100</f>
        <v>-13.712996150272133</v>
      </c>
      <c r="EE2189" s="4">
        <f>DY2189-G2189</f>
        <v>-130</v>
      </c>
      <c r="EF2189" s="12">
        <f>EE2189/G2189</f>
        <v>-1</v>
      </c>
      <c r="EG2189" s="4">
        <f>G2189-F2189</f>
        <v>-6</v>
      </c>
    </row>
    <row r="2190" spans="1:137" x14ac:dyDescent="0.3">
      <c r="A2190">
        <v>2189</v>
      </c>
      <c r="B2190" t="s">
        <v>7123</v>
      </c>
      <c r="C2190" t="s">
        <v>4453</v>
      </c>
      <c r="D2190" t="str">
        <f>VLOOKUP(C2190,Sheet1!$A$2:$B$3197,2,FALSE)</f>
        <v>건강관리기술</v>
      </c>
      <c r="E2190">
        <v>9780</v>
      </c>
      <c r="F2190">
        <v>7660</v>
      </c>
      <c r="G2190" s="7">
        <v>7910</v>
      </c>
      <c r="H2190" t="s">
        <v>2104</v>
      </c>
      <c r="I2190" s="7">
        <f>VALUE(LEFT(H2190,FIND("/",H2190)-1)) + VALUE(MID(H2190,FIND("/",H2190)+1,LEN(H2190)))</f>
        <v>52197139</v>
      </c>
      <c r="J2190">
        <v>0</v>
      </c>
      <c r="K2190" s="1">
        <f>G2190*I2190/(10^8)</f>
        <v>4128.7936949000004</v>
      </c>
      <c r="L2190">
        <v>682</v>
      </c>
      <c r="M2190">
        <v>821</v>
      </c>
      <c r="N2190">
        <v>999</v>
      </c>
      <c r="O2190" s="1">
        <v>1109</v>
      </c>
      <c r="P2190" s="1">
        <v>1078</v>
      </c>
      <c r="Q2190" s="3"/>
      <c r="R2190" s="3"/>
      <c r="S2190" s="3"/>
      <c r="T2190">
        <v>63</v>
      </c>
      <c r="U2190">
        <v>75</v>
      </c>
      <c r="V2190">
        <v>96</v>
      </c>
      <c r="W2190">
        <v>124</v>
      </c>
      <c r="X2190">
        <v>134</v>
      </c>
      <c r="Y2190" s="3"/>
      <c r="Z2190" s="3"/>
      <c r="AA2190" s="3"/>
      <c r="AB2190">
        <v>51</v>
      </c>
      <c r="AC2190">
        <v>35</v>
      </c>
      <c r="AD2190">
        <v>61</v>
      </c>
      <c r="AE2190">
        <v>73</v>
      </c>
      <c r="AF2190">
        <v>68</v>
      </c>
      <c r="AG2190" s="3"/>
      <c r="AH2190" s="3"/>
      <c r="AI2190" s="3"/>
      <c r="AJ2190">
        <v>648</v>
      </c>
      <c r="AK2190">
        <v>691</v>
      </c>
      <c r="AL2190" s="1">
        <v>1299</v>
      </c>
      <c r="AM2190" s="1">
        <v>1367</v>
      </c>
      <c r="AN2190" s="1">
        <v>1542</v>
      </c>
      <c r="AO2190" s="3"/>
      <c r="AP2190" s="3"/>
      <c r="AQ2190" s="3"/>
      <c r="AR2190">
        <v>183</v>
      </c>
      <c r="AS2190">
        <v>225</v>
      </c>
      <c r="AT2190">
        <v>255</v>
      </c>
      <c r="AU2190">
        <v>309</v>
      </c>
      <c r="AV2190">
        <v>447</v>
      </c>
      <c r="AW2190" s="3"/>
      <c r="AX2190" s="3"/>
      <c r="AY2190" s="3"/>
      <c r="AZ2190">
        <v>466</v>
      </c>
      <c r="BA2190">
        <v>466</v>
      </c>
      <c r="BB2190" s="1">
        <v>1044</v>
      </c>
      <c r="BC2190" s="1">
        <v>1059</v>
      </c>
      <c r="BD2190" s="1">
        <v>1095</v>
      </c>
      <c r="BE2190" s="3"/>
      <c r="BF2190" s="3"/>
      <c r="BG2190" s="3"/>
      <c r="BH2190">
        <v>466</v>
      </c>
      <c r="BI2190">
        <v>465</v>
      </c>
      <c r="BJ2190" s="1">
        <v>1017</v>
      </c>
      <c r="BK2190" s="1">
        <v>1026</v>
      </c>
      <c r="BL2190" s="1">
        <v>1065</v>
      </c>
      <c r="BM2190" s="3"/>
      <c r="BN2190" s="3"/>
      <c r="BO2190" s="3"/>
      <c r="BP2190">
        <v>201</v>
      </c>
      <c r="BQ2190">
        <v>201</v>
      </c>
      <c r="BR2190">
        <v>261</v>
      </c>
      <c r="BS2190">
        <v>261</v>
      </c>
      <c r="BT2190">
        <v>261</v>
      </c>
      <c r="BU2190" s="3"/>
      <c r="BV2190" s="3"/>
      <c r="BW2190" s="3"/>
      <c r="BX2190">
        <v>7.86</v>
      </c>
      <c r="BY2190">
        <v>5.29</v>
      </c>
      <c r="BZ2190">
        <v>6.12</v>
      </c>
      <c r="CA2190">
        <v>5.5</v>
      </c>
      <c r="CB2190">
        <v>4.71</v>
      </c>
      <c r="CC2190" s="3"/>
      <c r="CD2190" s="3"/>
      <c r="CE2190" s="3"/>
      <c r="CF2190">
        <v>11.04</v>
      </c>
      <c r="CG2190">
        <v>7.65</v>
      </c>
      <c r="CH2190">
        <v>7.78</v>
      </c>
      <c r="CI2190">
        <v>6.66</v>
      </c>
      <c r="CJ2190">
        <v>5.96</v>
      </c>
      <c r="CK2190" s="3"/>
      <c r="CL2190" s="3"/>
      <c r="CM2190" s="3"/>
      <c r="CN2190">
        <v>126</v>
      </c>
      <c r="CO2190">
        <v>88</v>
      </c>
      <c r="CP2190">
        <v>119</v>
      </c>
      <c r="CQ2190">
        <v>130</v>
      </c>
      <c r="CR2190">
        <v>119</v>
      </c>
      <c r="CS2190" s="3"/>
      <c r="CT2190" s="3"/>
      <c r="CU2190" s="3"/>
      <c r="CV2190">
        <v>27.86</v>
      </c>
      <c r="CW2190">
        <v>41.31</v>
      </c>
      <c r="CX2190">
        <v>36.909999999999997</v>
      </c>
      <c r="CY2190">
        <v>44.08</v>
      </c>
      <c r="CZ2190">
        <v>80.38</v>
      </c>
      <c r="DA2190" s="3"/>
      <c r="DB2190" s="3"/>
      <c r="DC2190" s="3"/>
      <c r="DD2190">
        <v>2.87</v>
      </c>
      <c r="DE2190">
        <v>2.85</v>
      </c>
      <c r="DF2190">
        <v>2.1800000000000002</v>
      </c>
      <c r="DG2190">
        <v>2.74</v>
      </c>
      <c r="DH2190">
        <v>4.43</v>
      </c>
      <c r="DI2190" s="3"/>
      <c r="DJ2190" s="3"/>
      <c r="DK2190" s="3"/>
      <c r="DL2190" s="6">
        <f>(CM2190*3+CL2190*2+CK2190)/6</f>
        <v>0</v>
      </c>
      <c r="DM2190">
        <f>BH2190+(BH2190*(CG2190-8.25)/8.25)</f>
        <v>432.10909090909092</v>
      </c>
      <c r="DN2190">
        <f>BI2190+(BI2190*(CH2190-8.25)/8.25)</f>
        <v>438.5090909090909</v>
      </c>
      <c r="DO2190">
        <f>BJ2190+(BJ2190*(CI2190-8.25)/8.25)</f>
        <v>820.99636363636364</v>
      </c>
      <c r="DP2190">
        <f>BK2190+(BK2190*(CJ2190-8.25)/8.25)</f>
        <v>741.20727272727277</v>
      </c>
      <c r="DQ2190">
        <f>BL2190+(BL2190*(CK2190-8.25)/8.25)</f>
        <v>0</v>
      </c>
      <c r="DR2190">
        <f>BM2190+(BM2190*(CL2190-8.25)/8.25)</f>
        <v>0</v>
      </c>
      <c r="DS2190">
        <f>BN2190+(BN2190*(CM2190-8.25)/8.25)</f>
        <v>0</v>
      </c>
      <c r="DT2190" s="8">
        <f>DM2190*10^8/$I2190</f>
        <v>827.84056595341553</v>
      </c>
      <c r="DU2190" s="8">
        <f>DN2190*10^8/$I2190</f>
        <v>840.10177436945514</v>
      </c>
      <c r="DV2190" s="8">
        <f>DO2190*10^8/$I2190</f>
        <v>1572.8761755244166</v>
      </c>
      <c r="DW2190" s="8">
        <f>DP2190*10^8/$I2190</f>
        <v>1420.015132873993</v>
      </c>
      <c r="DX2190" s="8">
        <f>DQ2190*10^8/$I2190</f>
        <v>0</v>
      </c>
      <c r="DY2190" s="8">
        <f>DR2190*10^8/$I2190</f>
        <v>0</v>
      </c>
      <c r="DZ2190" s="8">
        <f>DS2190*10^8/$I2190</f>
        <v>0</v>
      </c>
      <c r="EA2190" s="8">
        <f>DT2190*10^8/$I2190</f>
        <v>1585.9883928761221</v>
      </c>
      <c r="EB2190" s="8">
        <f>DZ2190*0.8</f>
        <v>0</v>
      </c>
      <c r="EC2190" s="10">
        <f>G2190-E2190</f>
        <v>-1870</v>
      </c>
      <c r="ED2190" s="4">
        <f>EC2190/E2190*100</f>
        <v>-19.120654396728014</v>
      </c>
      <c r="EE2190" s="4">
        <f>DY2190-G2190</f>
        <v>-7910</v>
      </c>
      <c r="EF2190" s="12">
        <f>EE2190/G2190</f>
        <v>-1</v>
      </c>
      <c r="EG2190" s="4">
        <f>G2190-F2190</f>
        <v>250</v>
      </c>
    </row>
    <row r="2191" spans="1:137" x14ac:dyDescent="0.3">
      <c r="A2191">
        <v>2190</v>
      </c>
      <c r="B2191" t="s">
        <v>6254</v>
      </c>
      <c r="C2191" t="s">
        <v>4454</v>
      </c>
      <c r="D2191" t="str">
        <f>VLOOKUP(C2191,Sheet1!$A$2:$B$3197,2,FALSE)</f>
        <v>반도체와반도체장비</v>
      </c>
      <c r="E2191">
        <v>1340</v>
      </c>
      <c r="F2191">
        <v>1520</v>
      </c>
      <c r="G2191" s="7">
        <v>1530</v>
      </c>
      <c r="H2191" t="s">
        <v>2105</v>
      </c>
      <c r="I2191" s="7">
        <f>VALUE(LEFT(H2191,FIND("/",H2191)-1)) + VALUE(MID(H2191,FIND("/",H2191)+1,LEN(H2191)))</f>
        <v>33132064</v>
      </c>
      <c r="J2191" s="1">
        <v>7169</v>
      </c>
      <c r="K2191" s="1">
        <f>G2191*I2191/(10^8)</f>
        <v>506.92057920000002</v>
      </c>
      <c r="L2191">
        <v>565</v>
      </c>
      <c r="M2191">
        <v>612</v>
      </c>
      <c r="N2191">
        <v>754</v>
      </c>
      <c r="O2191">
        <v>560</v>
      </c>
      <c r="P2191">
        <v>587</v>
      </c>
      <c r="Q2191" s="3"/>
      <c r="R2191" s="3"/>
      <c r="S2191" s="3"/>
      <c r="T2191">
        <v>-33</v>
      </c>
      <c r="U2191">
        <v>18</v>
      </c>
      <c r="V2191">
        <v>36</v>
      </c>
      <c r="W2191">
        <v>-5</v>
      </c>
      <c r="X2191">
        <v>-37</v>
      </c>
      <c r="Y2191" s="3"/>
      <c r="Z2191" s="3"/>
      <c r="AA2191" s="3"/>
      <c r="AB2191">
        <v>-92</v>
      </c>
      <c r="AC2191">
        <v>5</v>
      </c>
      <c r="AD2191">
        <v>35</v>
      </c>
      <c r="AE2191">
        <v>-12</v>
      </c>
      <c r="AF2191">
        <v>-52</v>
      </c>
      <c r="AG2191" s="3"/>
      <c r="AH2191" s="3"/>
      <c r="AI2191" s="3"/>
      <c r="AJ2191">
        <v>479</v>
      </c>
      <c r="AK2191">
        <v>521</v>
      </c>
      <c r="AL2191">
        <v>645</v>
      </c>
      <c r="AM2191">
        <v>687</v>
      </c>
      <c r="AN2191">
        <v>599</v>
      </c>
      <c r="AO2191" s="3"/>
      <c r="AP2191" s="3"/>
      <c r="AQ2191" s="3"/>
      <c r="AR2191">
        <v>238</v>
      </c>
      <c r="AS2191">
        <v>277</v>
      </c>
      <c r="AT2191">
        <v>350</v>
      </c>
      <c r="AU2191">
        <v>327</v>
      </c>
      <c r="AV2191">
        <v>227</v>
      </c>
      <c r="AW2191" s="3"/>
      <c r="AX2191" s="3"/>
      <c r="AY2191" s="3"/>
      <c r="AZ2191">
        <v>241</v>
      </c>
      <c r="BA2191">
        <v>243</v>
      </c>
      <c r="BB2191">
        <v>295</v>
      </c>
      <c r="BC2191">
        <v>360</v>
      </c>
      <c r="BD2191">
        <v>372</v>
      </c>
      <c r="BE2191" s="3"/>
      <c r="BF2191" s="3"/>
      <c r="BG2191" s="3"/>
      <c r="BH2191">
        <v>241</v>
      </c>
      <c r="BI2191">
        <v>243</v>
      </c>
      <c r="BJ2191">
        <v>295</v>
      </c>
      <c r="BK2191">
        <v>360</v>
      </c>
      <c r="BL2191">
        <v>372</v>
      </c>
      <c r="BM2191" s="3"/>
      <c r="BN2191" s="3"/>
      <c r="BO2191" s="3"/>
      <c r="BP2191">
        <v>103</v>
      </c>
      <c r="BQ2191">
        <v>103</v>
      </c>
      <c r="BR2191">
        <v>107</v>
      </c>
      <c r="BS2191">
        <v>131</v>
      </c>
      <c r="BT2191">
        <v>164</v>
      </c>
      <c r="BU2191" s="3"/>
      <c r="BV2191" s="3"/>
      <c r="BW2191" s="3"/>
      <c r="BX2191">
        <v>-17.95</v>
      </c>
      <c r="BY2191">
        <v>0.98</v>
      </c>
      <c r="BZ2191">
        <v>6.07</v>
      </c>
      <c r="CA2191">
        <v>-1.83</v>
      </c>
      <c r="CB2191">
        <v>-8.01</v>
      </c>
      <c r="CC2191" s="3"/>
      <c r="CD2191" s="3"/>
      <c r="CE2191" s="3"/>
      <c r="CF2191">
        <v>-32.08</v>
      </c>
      <c r="CG2191">
        <v>2.0299999999999998</v>
      </c>
      <c r="CH2191">
        <v>13.15</v>
      </c>
      <c r="CI2191">
        <v>-3.72</v>
      </c>
      <c r="CJ2191">
        <v>-14.08</v>
      </c>
      <c r="CK2191" s="3"/>
      <c r="CL2191" s="3"/>
      <c r="CM2191" s="3"/>
      <c r="CN2191">
        <v>-448</v>
      </c>
      <c r="CO2191">
        <v>24</v>
      </c>
      <c r="CP2191">
        <v>165</v>
      </c>
      <c r="CQ2191">
        <v>-51</v>
      </c>
      <c r="CR2191">
        <v>-162</v>
      </c>
      <c r="CS2191" s="3"/>
      <c r="CT2191" s="3"/>
      <c r="CU2191" s="3"/>
      <c r="CV2191" t="s">
        <v>2</v>
      </c>
      <c r="CW2191">
        <v>83.6</v>
      </c>
      <c r="CX2191">
        <v>10.54</v>
      </c>
      <c r="CY2191" t="s">
        <v>2</v>
      </c>
      <c r="CZ2191" t="s">
        <v>2</v>
      </c>
      <c r="DA2191" s="3"/>
      <c r="DB2191" s="3"/>
      <c r="DC2191" s="3"/>
      <c r="DD2191">
        <v>2.02</v>
      </c>
      <c r="DE2191">
        <v>1.68</v>
      </c>
      <c r="DF2191">
        <v>1.26</v>
      </c>
      <c r="DG2191">
        <v>1.17</v>
      </c>
      <c r="DH2191">
        <v>1.1399999999999999</v>
      </c>
      <c r="DI2191" s="3"/>
      <c r="DJ2191" s="3"/>
      <c r="DK2191" s="3"/>
      <c r="DL2191" s="6">
        <f>(CM2191*3+CL2191*2+CK2191)/6</f>
        <v>0</v>
      </c>
      <c r="DM2191">
        <f>BH2191+(BH2191*(CG2191-8.25)/8.25)</f>
        <v>59.300606060606043</v>
      </c>
      <c r="DN2191">
        <f>BI2191+(BI2191*(CH2191-8.25)/8.25)</f>
        <v>387.32727272727277</v>
      </c>
      <c r="DO2191">
        <f>BJ2191+(BJ2191*(CI2191-8.25)/8.25)</f>
        <v>-133.0181818181818</v>
      </c>
      <c r="DP2191">
        <f>BK2191+(BK2191*(CJ2191-8.25)/8.25)</f>
        <v>-614.39999999999986</v>
      </c>
      <c r="DQ2191">
        <f>BL2191+(BL2191*(CK2191-8.25)/8.25)</f>
        <v>0</v>
      </c>
      <c r="DR2191">
        <f>BM2191+(BM2191*(CL2191-8.25)/8.25)</f>
        <v>0</v>
      </c>
      <c r="DS2191">
        <f>BN2191+(BN2191*(CM2191-8.25)/8.25)</f>
        <v>0</v>
      </c>
      <c r="DT2191" s="8">
        <f>DM2191*10^8/$I2191</f>
        <v>178.98252901058638</v>
      </c>
      <c r="DU2191" s="8">
        <f>DN2191*10^8/$I2191</f>
        <v>1169.0405787193722</v>
      </c>
      <c r="DV2191" s="8">
        <f>DO2191*10^8/$I2191</f>
        <v>-401.47870599966785</v>
      </c>
      <c r="DW2191" s="8">
        <f>DP2191*10^8/$I2191</f>
        <v>-1854.3969974221945</v>
      </c>
      <c r="DX2191" s="8">
        <f>DQ2191*10^8/$I2191</f>
        <v>0</v>
      </c>
      <c r="DY2191" s="8">
        <f>DR2191*10^8/$I2191</f>
        <v>0</v>
      </c>
      <c r="DZ2191" s="8">
        <f>DS2191*10^8/$I2191</f>
        <v>0</v>
      </c>
      <c r="EA2191" s="8">
        <f>DT2191*10^8/$I2191</f>
        <v>540.20941469443721</v>
      </c>
      <c r="EB2191" s="8">
        <f>DZ2191*0.8</f>
        <v>0</v>
      </c>
      <c r="EC2191" s="10">
        <f>G2191-E2191</f>
        <v>190</v>
      </c>
      <c r="ED2191" s="4">
        <f>EC2191/E2191*100</f>
        <v>14.17910447761194</v>
      </c>
      <c r="EE2191" s="4">
        <f>DY2191-G2191</f>
        <v>-1530</v>
      </c>
      <c r="EF2191" s="12">
        <f>EE2191/G2191</f>
        <v>-1</v>
      </c>
      <c r="EG2191" s="4">
        <f>G2191-F2191</f>
        <v>10</v>
      </c>
    </row>
    <row r="2192" spans="1:137" x14ac:dyDescent="0.3">
      <c r="A2192">
        <v>2191</v>
      </c>
      <c r="B2192" t="s">
        <v>6675</v>
      </c>
      <c r="C2192" t="s">
        <v>4455</v>
      </c>
      <c r="D2192" t="str">
        <f>VLOOKUP(C2192,Sheet1!$A$2:$B$3197,2,FALSE)</f>
        <v>전자제품</v>
      </c>
      <c r="E2192">
        <v>3080</v>
      </c>
      <c r="F2192">
        <v>3895</v>
      </c>
      <c r="G2192" s="7">
        <v>3970</v>
      </c>
      <c r="H2192" t="s">
        <v>2106</v>
      </c>
      <c r="I2192" s="7">
        <f>VALUE(LEFT(H2192,FIND("/",H2192)-1)) + VALUE(MID(H2192,FIND("/",H2192)+1,LEN(H2192)))</f>
        <v>13931609</v>
      </c>
      <c r="J2192" s="1">
        <v>40280</v>
      </c>
      <c r="K2192" s="1">
        <f>G2192*I2192/(10^8)</f>
        <v>553.08487730000002</v>
      </c>
      <c r="L2192">
        <v>779</v>
      </c>
      <c r="M2192">
        <v>836</v>
      </c>
      <c r="N2192">
        <v>685</v>
      </c>
      <c r="O2192">
        <v>754</v>
      </c>
      <c r="P2192">
        <v>556</v>
      </c>
      <c r="Q2192" s="3"/>
      <c r="R2192" s="3"/>
      <c r="S2192" s="3"/>
      <c r="T2192">
        <v>3</v>
      </c>
      <c r="U2192">
        <v>23</v>
      </c>
      <c r="V2192">
        <v>-18</v>
      </c>
      <c r="W2192">
        <v>5</v>
      </c>
      <c r="X2192">
        <v>-27</v>
      </c>
      <c r="Y2192" s="3"/>
      <c r="Z2192" s="3"/>
      <c r="AA2192" s="3"/>
      <c r="AB2192">
        <v>9</v>
      </c>
      <c r="AC2192">
        <v>17</v>
      </c>
      <c r="AD2192">
        <v>-16</v>
      </c>
      <c r="AE2192">
        <v>9</v>
      </c>
      <c r="AF2192">
        <v>-25</v>
      </c>
      <c r="AG2192" s="3"/>
      <c r="AH2192" s="3"/>
      <c r="AI2192" s="3"/>
      <c r="AJ2192">
        <v>962</v>
      </c>
      <c r="AK2192">
        <v>989</v>
      </c>
      <c r="AL2192">
        <v>998</v>
      </c>
      <c r="AM2192" s="1">
        <v>1059</v>
      </c>
      <c r="AN2192" s="1">
        <v>1058</v>
      </c>
      <c r="AO2192" s="3"/>
      <c r="AP2192" s="3"/>
      <c r="AQ2192" s="3"/>
      <c r="AR2192">
        <v>163</v>
      </c>
      <c r="AS2192">
        <v>182</v>
      </c>
      <c r="AT2192">
        <v>222</v>
      </c>
      <c r="AU2192">
        <v>277</v>
      </c>
      <c r="AV2192">
        <v>290</v>
      </c>
      <c r="AW2192" s="3"/>
      <c r="AX2192" s="3"/>
      <c r="AY2192" s="3"/>
      <c r="AZ2192">
        <v>799</v>
      </c>
      <c r="BA2192">
        <v>806</v>
      </c>
      <c r="BB2192">
        <v>776</v>
      </c>
      <c r="BC2192">
        <v>782</v>
      </c>
      <c r="BD2192">
        <v>768</v>
      </c>
      <c r="BE2192" s="3"/>
      <c r="BF2192" s="3"/>
      <c r="BG2192" s="3"/>
      <c r="BH2192">
        <v>803</v>
      </c>
      <c r="BI2192">
        <v>810</v>
      </c>
      <c r="BJ2192">
        <v>779</v>
      </c>
      <c r="BK2192">
        <v>786</v>
      </c>
      <c r="BL2192">
        <v>767</v>
      </c>
      <c r="BM2192" s="3"/>
      <c r="BN2192" s="3"/>
      <c r="BO2192" s="3"/>
      <c r="BP2192">
        <v>70</v>
      </c>
      <c r="BQ2192">
        <v>70</v>
      </c>
      <c r="BR2192">
        <v>70</v>
      </c>
      <c r="BS2192">
        <v>70</v>
      </c>
      <c r="BT2192">
        <v>70</v>
      </c>
      <c r="BU2192" s="3"/>
      <c r="BV2192" s="3"/>
      <c r="BW2192" s="3"/>
      <c r="BX2192">
        <v>0.9</v>
      </c>
      <c r="BY2192">
        <v>1.72</v>
      </c>
      <c r="BZ2192">
        <v>-1.6</v>
      </c>
      <c r="CA2192">
        <v>0.88</v>
      </c>
      <c r="CB2192">
        <v>-2.3199999999999998</v>
      </c>
      <c r="CC2192" s="3"/>
      <c r="CD2192" s="3"/>
      <c r="CE2192" s="3"/>
      <c r="CF2192">
        <v>1.07</v>
      </c>
      <c r="CG2192">
        <v>2.0699999999999998</v>
      </c>
      <c r="CH2192">
        <v>-2</v>
      </c>
      <c r="CI2192">
        <v>1.1499999999999999</v>
      </c>
      <c r="CJ2192">
        <v>-3.17</v>
      </c>
      <c r="CK2192" s="3"/>
      <c r="CL2192" s="3"/>
      <c r="CM2192" s="3"/>
      <c r="CN2192">
        <v>62</v>
      </c>
      <c r="CO2192">
        <v>120</v>
      </c>
      <c r="CP2192">
        <v>-114</v>
      </c>
      <c r="CQ2192">
        <v>64</v>
      </c>
      <c r="CR2192">
        <v>-176</v>
      </c>
      <c r="CS2192" s="3"/>
      <c r="CT2192" s="3"/>
      <c r="CU2192" s="3"/>
      <c r="CV2192">
        <v>69.81</v>
      </c>
      <c r="CW2192">
        <v>38.31</v>
      </c>
      <c r="CX2192" t="s">
        <v>2</v>
      </c>
      <c r="CY2192">
        <v>51.51</v>
      </c>
      <c r="CZ2192" t="s">
        <v>2</v>
      </c>
      <c r="DA2192" s="3"/>
      <c r="DB2192" s="3"/>
      <c r="DC2192" s="3"/>
      <c r="DD2192">
        <v>0.75</v>
      </c>
      <c r="DE2192">
        <v>0.79</v>
      </c>
      <c r="DF2192">
        <v>0.61</v>
      </c>
      <c r="DG2192">
        <v>0.59</v>
      </c>
      <c r="DH2192">
        <v>0.56000000000000005</v>
      </c>
      <c r="DI2192" s="3"/>
      <c r="DJ2192" s="3"/>
      <c r="DK2192" s="3"/>
      <c r="DL2192" s="6">
        <f>(CM2192*3+CL2192*2+CK2192)/6</f>
        <v>0</v>
      </c>
      <c r="DM2192">
        <f>BH2192+(BH2192*(CG2192-8.25)/8.25)</f>
        <v>201.48000000000002</v>
      </c>
      <c r="DN2192">
        <f>BI2192+(BI2192*(CH2192-8.25)/8.25)</f>
        <v>-196.36363636363637</v>
      </c>
      <c r="DO2192">
        <f>BJ2192+(BJ2192*(CI2192-8.25)/8.25)</f>
        <v>108.58787878787882</v>
      </c>
      <c r="DP2192">
        <f>BK2192+(BK2192*(CJ2192-8.25)/8.25)</f>
        <v>-302.01454545454544</v>
      </c>
      <c r="DQ2192">
        <f>BL2192+(BL2192*(CK2192-8.25)/8.25)</f>
        <v>0</v>
      </c>
      <c r="DR2192">
        <f>BM2192+(BM2192*(CL2192-8.25)/8.25)</f>
        <v>0</v>
      </c>
      <c r="DS2192">
        <f>BN2192+(BN2192*(CM2192-8.25)/8.25)</f>
        <v>0</v>
      </c>
      <c r="DT2192" s="8">
        <f>DM2192*10^8/$I2192</f>
        <v>1446.2076849845557</v>
      </c>
      <c r="DU2192" s="8">
        <f>DN2192*10^8/$I2192</f>
        <v>-1409.4828268840761</v>
      </c>
      <c r="DV2192" s="8">
        <f>DO2192*10^8/$I2192</f>
        <v>779.43530275561727</v>
      </c>
      <c r="DW2192" s="8">
        <f>DP2192*10^8/$I2192</f>
        <v>-2167.8367908153714</v>
      </c>
      <c r="DX2192" s="8">
        <f>DQ2192*10^8/$I2192</f>
        <v>0</v>
      </c>
      <c r="DY2192" s="8">
        <f>DR2192*10^8/$I2192</f>
        <v>0</v>
      </c>
      <c r="DZ2192" s="8">
        <f>DS2192*10^8/$I2192</f>
        <v>0</v>
      </c>
      <c r="EA2192" s="8">
        <f>DT2192*10^8/$I2192</f>
        <v>10380.765674550266</v>
      </c>
      <c r="EB2192" s="8">
        <f>DZ2192*0.8</f>
        <v>0</v>
      </c>
      <c r="EC2192" s="10">
        <f>G2192-E2192</f>
        <v>890</v>
      </c>
      <c r="ED2192" s="4">
        <f>EC2192/E2192*100</f>
        <v>28.896103896103899</v>
      </c>
      <c r="EE2192" s="4">
        <f>DY2192-G2192</f>
        <v>-3970</v>
      </c>
      <c r="EF2192" s="12">
        <f>EE2192/G2192</f>
        <v>-1</v>
      </c>
      <c r="EG2192" s="4">
        <f>G2192-F2192</f>
        <v>75</v>
      </c>
    </row>
    <row r="2193" spans="1:137" x14ac:dyDescent="0.3">
      <c r="A2193">
        <v>2192</v>
      </c>
      <c r="B2193" t="s">
        <v>6716</v>
      </c>
      <c r="C2193" t="s">
        <v>4456</v>
      </c>
      <c r="D2193" t="str">
        <f>VLOOKUP(C2193,Sheet1!$A$2:$B$3197,2,FALSE)</f>
        <v>전자제품</v>
      </c>
      <c r="E2193">
        <v>4455</v>
      </c>
      <c r="F2193">
        <v>4015</v>
      </c>
      <c r="G2193" s="7">
        <v>4195</v>
      </c>
      <c r="H2193" t="s">
        <v>2107</v>
      </c>
      <c r="I2193" s="7">
        <f>VALUE(LEFT(H2193,FIND("/",H2193)-1)) + VALUE(MID(H2193,FIND("/",H2193)+1,LEN(H2193)))</f>
        <v>12577506</v>
      </c>
      <c r="J2193" s="1">
        <v>805141</v>
      </c>
      <c r="K2193" s="1">
        <f>G2193*I2193/(10^8)</f>
        <v>527.62637670000004</v>
      </c>
      <c r="L2193">
        <v>56</v>
      </c>
      <c r="M2193">
        <v>41</v>
      </c>
      <c r="N2193">
        <v>31</v>
      </c>
      <c r="O2193">
        <v>93</v>
      </c>
      <c r="P2193">
        <v>51</v>
      </c>
      <c r="Q2193" s="3"/>
      <c r="R2193" s="3"/>
      <c r="S2193" s="3"/>
      <c r="T2193">
        <v>35</v>
      </c>
      <c r="U2193">
        <v>-108</v>
      </c>
      <c r="V2193">
        <v>-151</v>
      </c>
      <c r="W2193">
        <v>10</v>
      </c>
      <c r="X2193">
        <v>-204</v>
      </c>
      <c r="Y2193" s="3"/>
      <c r="Z2193" s="3"/>
      <c r="AA2193" s="3"/>
      <c r="AB2193">
        <v>-24</v>
      </c>
      <c r="AC2193">
        <v>-291</v>
      </c>
      <c r="AD2193">
        <v>-137</v>
      </c>
      <c r="AE2193">
        <v>58</v>
      </c>
      <c r="AF2193">
        <v>-219</v>
      </c>
      <c r="AG2193" s="3"/>
      <c r="AH2193" s="3"/>
      <c r="AI2193" s="3"/>
      <c r="AJ2193" s="1">
        <v>2215</v>
      </c>
      <c r="AK2193" s="1">
        <v>1926</v>
      </c>
      <c r="AL2193" s="1">
        <v>1642</v>
      </c>
      <c r="AM2193" s="1">
        <v>1696</v>
      </c>
      <c r="AN2193" s="1">
        <v>1535</v>
      </c>
      <c r="AO2193" s="3"/>
      <c r="AP2193" s="3"/>
      <c r="AQ2193" s="3"/>
      <c r="AR2193">
        <v>288</v>
      </c>
      <c r="AS2193">
        <v>280</v>
      </c>
      <c r="AT2193">
        <v>145</v>
      </c>
      <c r="AU2193">
        <v>165</v>
      </c>
      <c r="AV2193">
        <v>239</v>
      </c>
      <c r="AW2193" s="3"/>
      <c r="AX2193" s="3"/>
      <c r="AY2193" s="3"/>
      <c r="AZ2193" s="1">
        <v>1927</v>
      </c>
      <c r="BA2193" s="1">
        <v>1647</v>
      </c>
      <c r="BB2193" s="1">
        <v>1497</v>
      </c>
      <c r="BC2193" s="1">
        <v>1531</v>
      </c>
      <c r="BD2193" s="1">
        <v>1297</v>
      </c>
      <c r="BE2193" s="3"/>
      <c r="BF2193" s="3"/>
      <c r="BG2193" s="3"/>
      <c r="BH2193" s="1">
        <v>1930</v>
      </c>
      <c r="BI2193" s="1">
        <v>1650</v>
      </c>
      <c r="BJ2193" s="1">
        <v>1497</v>
      </c>
      <c r="BK2193" s="1">
        <v>1531</v>
      </c>
      <c r="BL2193" s="1">
        <v>1297</v>
      </c>
      <c r="BM2193" s="3"/>
      <c r="BN2193" s="3"/>
      <c r="BO2193" s="3"/>
      <c r="BP2193">
        <v>63</v>
      </c>
      <c r="BQ2193">
        <v>63</v>
      </c>
      <c r="BR2193">
        <v>63</v>
      </c>
      <c r="BS2193">
        <v>63</v>
      </c>
      <c r="BT2193">
        <v>63</v>
      </c>
      <c r="BU2193" s="3"/>
      <c r="BV2193" s="3"/>
      <c r="BW2193" s="3"/>
      <c r="BX2193">
        <v>-1.1000000000000001</v>
      </c>
      <c r="BY2193">
        <v>-14.06</v>
      </c>
      <c r="BZ2193">
        <v>-7.7</v>
      </c>
      <c r="CA2193">
        <v>3.49</v>
      </c>
      <c r="CB2193">
        <v>-13.55</v>
      </c>
      <c r="CC2193" s="3"/>
      <c r="CD2193" s="3"/>
      <c r="CE2193" s="3"/>
      <c r="CF2193">
        <v>-1.24</v>
      </c>
      <c r="CG2193">
        <v>-16.25</v>
      </c>
      <c r="CH2193">
        <v>-8.73</v>
      </c>
      <c r="CI2193">
        <v>3.85</v>
      </c>
      <c r="CJ2193">
        <v>-15.48</v>
      </c>
      <c r="CK2193" s="3"/>
      <c r="CL2193" s="3"/>
      <c r="CM2193" s="3"/>
      <c r="CN2193">
        <v>-194</v>
      </c>
      <c r="CO2193" s="1">
        <v>-2313</v>
      </c>
      <c r="CP2193" s="1">
        <v>-1092</v>
      </c>
      <c r="CQ2193">
        <v>464</v>
      </c>
      <c r="CR2193" s="1">
        <v>-1740</v>
      </c>
      <c r="CS2193" s="3"/>
      <c r="CT2193" s="3"/>
      <c r="CU2193" s="3"/>
      <c r="CV2193" t="s">
        <v>2</v>
      </c>
      <c r="CW2193" t="s">
        <v>2</v>
      </c>
      <c r="CX2193" t="s">
        <v>2</v>
      </c>
      <c r="CY2193">
        <v>6.77</v>
      </c>
      <c r="CZ2193" t="s">
        <v>2</v>
      </c>
      <c r="DA2193" s="3"/>
      <c r="DB2193" s="3"/>
      <c r="DC2193" s="3"/>
      <c r="DD2193">
        <v>0.42</v>
      </c>
      <c r="DE2193">
        <v>0.32</v>
      </c>
      <c r="DF2193">
        <v>0.22</v>
      </c>
      <c r="DG2193">
        <v>0.23</v>
      </c>
      <c r="DH2193">
        <v>0.39</v>
      </c>
      <c r="DI2193" s="3"/>
      <c r="DJ2193" s="3"/>
      <c r="DK2193" s="3"/>
      <c r="DL2193" s="6">
        <f>(CM2193*3+CL2193*2+CK2193)/6</f>
        <v>0</v>
      </c>
      <c r="DM2193">
        <f>BH2193+(BH2193*(CG2193-8.25)/8.25)</f>
        <v>-3801.515151515152</v>
      </c>
      <c r="DN2193">
        <f>BI2193+(BI2193*(CH2193-8.25)/8.25)</f>
        <v>-1746</v>
      </c>
      <c r="DO2193">
        <f>BJ2193+(BJ2193*(CI2193-8.25)/8.25)</f>
        <v>698.6</v>
      </c>
      <c r="DP2193">
        <f>BK2193+(BK2193*(CJ2193-8.25)/8.25)</f>
        <v>-2872.7127272727266</v>
      </c>
      <c r="DQ2193">
        <f>BL2193+(BL2193*(CK2193-8.25)/8.25)</f>
        <v>0</v>
      </c>
      <c r="DR2193">
        <f>BM2193+(BM2193*(CL2193-8.25)/8.25)</f>
        <v>0</v>
      </c>
      <c r="DS2193">
        <f>BN2193+(BN2193*(CM2193-8.25)/8.25)</f>
        <v>0</v>
      </c>
      <c r="DT2193" s="8">
        <f>DM2193*10^8/$I2193</f>
        <v>-30224.71348067854</v>
      </c>
      <c r="DU2193" s="8">
        <f>DN2193*10^8/$I2193</f>
        <v>-13881.925399200763</v>
      </c>
      <c r="DV2193" s="8">
        <f>DO2193*10^8/$I2193</f>
        <v>5554.3603000467656</v>
      </c>
      <c r="DW2193" s="8">
        <f>DP2193*10^8/$I2193</f>
        <v>-22840.082344406965</v>
      </c>
      <c r="DX2193" s="8">
        <f>DQ2193*10^8/$I2193</f>
        <v>0</v>
      </c>
      <c r="DY2193" s="8">
        <f>DR2193*10^8/$I2193</f>
        <v>0</v>
      </c>
      <c r="DZ2193" s="8">
        <f>DS2193*10^8/$I2193</f>
        <v>0</v>
      </c>
      <c r="EA2193" s="8">
        <f>DT2193*10^8/$I2193</f>
        <v>-240307.68485165932</v>
      </c>
      <c r="EB2193" s="8">
        <f>DZ2193*0.8</f>
        <v>0</v>
      </c>
      <c r="EC2193" s="10">
        <f>G2193-E2193</f>
        <v>-260</v>
      </c>
      <c r="ED2193" s="4">
        <f>EC2193/E2193*100</f>
        <v>-5.8361391694725029</v>
      </c>
      <c r="EE2193" s="4">
        <f>DY2193-G2193</f>
        <v>-4195</v>
      </c>
      <c r="EF2193" s="12">
        <f>EE2193/G2193</f>
        <v>-1</v>
      </c>
      <c r="EG2193" s="4">
        <f>G2193-F2193</f>
        <v>180</v>
      </c>
    </row>
    <row r="2194" spans="1:137" x14ac:dyDescent="0.3">
      <c r="A2194">
        <v>2193</v>
      </c>
      <c r="B2194" t="s">
        <v>6621</v>
      </c>
      <c r="C2194" t="s">
        <v>4457</v>
      </c>
      <c r="D2194" t="str">
        <f>VLOOKUP(C2194,Sheet1!$A$2:$B$3197,2,FALSE)</f>
        <v>항공화물운송과물류</v>
      </c>
      <c r="E2194">
        <v>2050</v>
      </c>
      <c r="F2194">
        <v>3800</v>
      </c>
      <c r="G2194" s="7">
        <v>3610</v>
      </c>
      <c r="H2194" t="s">
        <v>2108</v>
      </c>
      <c r="I2194" s="7">
        <f>VALUE(LEFT(H2194,FIND("/",H2194)-1)) + VALUE(MID(H2194,FIND("/",H2194)+1,LEN(H2194)))</f>
        <v>16213590</v>
      </c>
      <c r="J2194">
        <v>0</v>
      </c>
      <c r="K2194" s="1">
        <f>G2194*I2194/(10^8)</f>
        <v>585.31059900000002</v>
      </c>
      <c r="L2194">
        <v>925</v>
      </c>
      <c r="M2194">
        <v>909</v>
      </c>
      <c r="N2194">
        <v>976</v>
      </c>
      <c r="O2194">
        <v>961</v>
      </c>
      <c r="P2194">
        <v>834</v>
      </c>
      <c r="Q2194" s="3"/>
      <c r="R2194" s="3"/>
      <c r="S2194" s="3"/>
      <c r="T2194">
        <v>28</v>
      </c>
      <c r="U2194">
        <v>29</v>
      </c>
      <c r="V2194">
        <v>33</v>
      </c>
      <c r="W2194">
        <v>25</v>
      </c>
      <c r="X2194">
        <v>-14</v>
      </c>
      <c r="Y2194" s="3"/>
      <c r="Z2194" s="3"/>
      <c r="AA2194" s="3"/>
      <c r="AB2194">
        <v>25</v>
      </c>
      <c r="AC2194">
        <v>20</v>
      </c>
      <c r="AD2194">
        <v>26</v>
      </c>
      <c r="AE2194">
        <v>33</v>
      </c>
      <c r="AF2194">
        <v>-31</v>
      </c>
      <c r="AG2194" s="3"/>
      <c r="AH2194" s="3"/>
      <c r="AI2194" s="3"/>
      <c r="AJ2194">
        <v>869</v>
      </c>
      <c r="AK2194">
        <v>844</v>
      </c>
      <c r="AL2194">
        <v>902</v>
      </c>
      <c r="AM2194">
        <v>987</v>
      </c>
      <c r="AN2194" s="1">
        <v>1113</v>
      </c>
      <c r="AO2194" s="3"/>
      <c r="AP2194" s="3"/>
      <c r="AQ2194" s="3"/>
      <c r="AR2194">
        <v>272</v>
      </c>
      <c r="AS2194">
        <v>237</v>
      </c>
      <c r="AT2194">
        <v>276</v>
      </c>
      <c r="AU2194">
        <v>338</v>
      </c>
      <c r="AV2194">
        <v>511</v>
      </c>
      <c r="AW2194" s="3"/>
      <c r="AX2194" s="3"/>
      <c r="AY2194" s="3"/>
      <c r="AZ2194">
        <v>597</v>
      </c>
      <c r="BA2194">
        <v>607</v>
      </c>
      <c r="BB2194">
        <v>626</v>
      </c>
      <c r="BC2194">
        <v>649</v>
      </c>
      <c r="BD2194">
        <v>601</v>
      </c>
      <c r="BE2194" s="3"/>
      <c r="BF2194" s="3"/>
      <c r="BG2194" s="3"/>
      <c r="BH2194">
        <v>597</v>
      </c>
      <c r="BI2194">
        <v>607</v>
      </c>
      <c r="BJ2194">
        <v>626</v>
      </c>
      <c r="BK2194">
        <v>649</v>
      </c>
      <c r="BL2194">
        <v>601</v>
      </c>
      <c r="BM2194" s="3"/>
      <c r="BN2194" s="3"/>
      <c r="BO2194" s="3"/>
      <c r="BP2194">
        <v>162</v>
      </c>
      <c r="BQ2194">
        <v>162</v>
      </c>
      <c r="BR2194">
        <v>162</v>
      </c>
      <c r="BS2194">
        <v>162</v>
      </c>
      <c r="BT2194">
        <v>162</v>
      </c>
      <c r="BU2194" s="3"/>
      <c r="BV2194" s="3"/>
      <c r="BW2194" s="3"/>
      <c r="BX2194">
        <v>2.79</v>
      </c>
      <c r="BY2194">
        <v>2.31</v>
      </c>
      <c r="BZ2194">
        <v>2.95</v>
      </c>
      <c r="CA2194">
        <v>3.5</v>
      </c>
      <c r="CB2194">
        <v>-2.99</v>
      </c>
      <c r="CC2194" s="3"/>
      <c r="CD2194" s="3"/>
      <c r="CE2194" s="3"/>
      <c r="CF2194">
        <v>4.3099999999999996</v>
      </c>
      <c r="CG2194">
        <v>3.29</v>
      </c>
      <c r="CH2194">
        <v>4.18</v>
      </c>
      <c r="CI2194">
        <v>5.18</v>
      </c>
      <c r="CJ2194">
        <v>-5.03</v>
      </c>
      <c r="CK2194" s="3"/>
      <c r="CL2194" s="3"/>
      <c r="CM2194" s="3"/>
      <c r="CN2194">
        <v>157</v>
      </c>
      <c r="CO2194">
        <v>122</v>
      </c>
      <c r="CP2194">
        <v>159</v>
      </c>
      <c r="CQ2194">
        <v>204</v>
      </c>
      <c r="CR2194">
        <v>-194</v>
      </c>
      <c r="CS2194" s="3"/>
      <c r="CT2194" s="3"/>
      <c r="CU2194" s="3"/>
      <c r="CV2194">
        <v>16.93</v>
      </c>
      <c r="CW2194">
        <v>16.670000000000002</v>
      </c>
      <c r="CX2194">
        <v>12.47</v>
      </c>
      <c r="CY2194">
        <v>9.82</v>
      </c>
      <c r="CZ2194" t="s">
        <v>2</v>
      </c>
      <c r="DA2194" s="3"/>
      <c r="DB2194" s="3"/>
      <c r="DC2194" s="3"/>
      <c r="DD2194">
        <v>0.71</v>
      </c>
      <c r="DE2194">
        <v>0.54</v>
      </c>
      <c r="DF2194">
        <v>0.51</v>
      </c>
      <c r="DG2194">
        <v>0.49</v>
      </c>
      <c r="DH2194">
        <v>0.53</v>
      </c>
      <c r="DI2194" s="3"/>
      <c r="DJ2194" s="3"/>
      <c r="DK2194" s="3"/>
      <c r="DL2194" s="6">
        <f>(CM2194*3+CL2194*2+CK2194)/6</f>
        <v>0</v>
      </c>
      <c r="DM2194">
        <f>BH2194+(BH2194*(CG2194-8.25)/8.25)</f>
        <v>238.07636363636362</v>
      </c>
      <c r="DN2194">
        <f>BI2194+(BI2194*(CH2194-8.25)/8.25)</f>
        <v>307.54666666666662</v>
      </c>
      <c r="DO2194">
        <f>BJ2194+(BJ2194*(CI2194-8.25)/8.25)</f>
        <v>393.05212121212116</v>
      </c>
      <c r="DP2194">
        <f>BK2194+(BK2194*(CJ2194-8.25)/8.25)</f>
        <v>-395.69333333333338</v>
      </c>
      <c r="DQ2194">
        <f>BL2194+(BL2194*(CK2194-8.25)/8.25)</f>
        <v>0</v>
      </c>
      <c r="DR2194">
        <f>BM2194+(BM2194*(CL2194-8.25)/8.25)</f>
        <v>0</v>
      </c>
      <c r="DS2194">
        <f>BN2194+(BN2194*(CM2194-8.25)/8.25)</f>
        <v>0</v>
      </c>
      <c r="DT2194" s="8">
        <f>DM2194*10^8/$I2194</f>
        <v>1468.3753791502293</v>
      </c>
      <c r="DU2194" s="8">
        <f>DN2194*10^8/$I2194</f>
        <v>1896.844971820964</v>
      </c>
      <c r="DV2194" s="8">
        <f>DO2194*10^8/$I2194</f>
        <v>2424.2140156012406</v>
      </c>
      <c r="DW2194" s="8">
        <f>DP2194*10^8/$I2194</f>
        <v>-2440.5041285325051</v>
      </c>
      <c r="DX2194" s="8">
        <f>DQ2194*10^8/$I2194</f>
        <v>0</v>
      </c>
      <c r="DY2194" s="8">
        <f>DR2194*10^8/$I2194</f>
        <v>0</v>
      </c>
      <c r="DZ2194" s="8">
        <f>DS2194*10^8/$I2194</f>
        <v>0</v>
      </c>
      <c r="EA2194" s="8">
        <f>DT2194*10^8/$I2194</f>
        <v>9056.4481965451778</v>
      </c>
      <c r="EB2194" s="8">
        <f>DZ2194*0.8</f>
        <v>0</v>
      </c>
      <c r="EC2194" s="10">
        <f>G2194-E2194</f>
        <v>1560</v>
      </c>
      <c r="ED2194" s="4">
        <f>EC2194/E2194*100</f>
        <v>76.097560975609753</v>
      </c>
      <c r="EE2194" s="4">
        <f>DY2194-G2194</f>
        <v>-3610</v>
      </c>
      <c r="EF2194" s="12">
        <f>EE2194/G2194</f>
        <v>-1</v>
      </c>
      <c r="EG2194" s="4">
        <f>G2194-F2194</f>
        <v>-190</v>
      </c>
    </row>
    <row r="2195" spans="1:137" x14ac:dyDescent="0.3">
      <c r="A2195">
        <v>2194</v>
      </c>
      <c r="B2195" t="s">
        <v>6657</v>
      </c>
      <c r="C2195" t="s">
        <v>4458</v>
      </c>
      <c r="D2195" t="str">
        <f>VLOOKUP(C2195,Sheet1!$A$2:$B$3197,2,FALSE)</f>
        <v>전기제품</v>
      </c>
      <c r="E2195">
        <v>3040</v>
      </c>
      <c r="F2195">
        <v>3340</v>
      </c>
      <c r="G2195" s="7">
        <v>3845</v>
      </c>
      <c r="H2195" t="s">
        <v>2109</v>
      </c>
      <c r="I2195" s="7">
        <f>VALUE(LEFT(H2195,FIND("/",H2195)-1)) + VALUE(MID(H2195,FIND("/",H2195)+1,LEN(H2195)))</f>
        <v>30044502</v>
      </c>
      <c r="J2195">
        <v>0</v>
      </c>
      <c r="K2195" s="1">
        <f>G2195*I2195/(10^8)</f>
        <v>1155.2111018999999</v>
      </c>
      <c r="L2195">
        <v>479</v>
      </c>
      <c r="M2195">
        <v>503</v>
      </c>
      <c r="N2195">
        <v>501</v>
      </c>
      <c r="O2195">
        <v>544</v>
      </c>
      <c r="P2195">
        <v>576</v>
      </c>
      <c r="Q2195" s="3"/>
      <c r="R2195" s="3"/>
      <c r="S2195" s="3"/>
      <c r="T2195">
        <v>-93</v>
      </c>
      <c r="U2195">
        <v>-16</v>
      </c>
      <c r="V2195">
        <v>-30</v>
      </c>
      <c r="W2195">
        <v>3</v>
      </c>
      <c r="X2195">
        <v>7</v>
      </c>
      <c r="Y2195" s="3"/>
      <c r="Z2195" s="3"/>
      <c r="AA2195" s="3"/>
      <c r="AB2195">
        <v>-97</v>
      </c>
      <c r="AC2195">
        <v>-36</v>
      </c>
      <c r="AD2195">
        <v>-39</v>
      </c>
      <c r="AE2195">
        <v>-11</v>
      </c>
      <c r="AF2195">
        <v>4</v>
      </c>
      <c r="AG2195" s="3"/>
      <c r="AH2195" s="3"/>
      <c r="AI2195" s="3"/>
      <c r="AJ2195">
        <v>446</v>
      </c>
      <c r="AK2195">
        <v>439</v>
      </c>
      <c r="AL2195">
        <v>425</v>
      </c>
      <c r="AM2195">
        <v>498</v>
      </c>
      <c r="AN2195">
        <v>523</v>
      </c>
      <c r="AO2195" s="3"/>
      <c r="AP2195" s="3"/>
      <c r="AQ2195" s="3"/>
      <c r="AR2195">
        <v>255</v>
      </c>
      <c r="AS2195">
        <v>292</v>
      </c>
      <c r="AT2195">
        <v>282</v>
      </c>
      <c r="AU2195">
        <v>228</v>
      </c>
      <c r="AV2195">
        <v>248</v>
      </c>
      <c r="AW2195" s="3"/>
      <c r="AX2195" s="3"/>
      <c r="AY2195" s="3"/>
      <c r="AZ2195">
        <v>191</v>
      </c>
      <c r="BA2195">
        <v>147</v>
      </c>
      <c r="BB2195">
        <v>143</v>
      </c>
      <c r="BC2195">
        <v>270</v>
      </c>
      <c r="BD2195">
        <v>275</v>
      </c>
      <c r="BE2195" s="3"/>
      <c r="BF2195" s="3"/>
      <c r="BG2195" s="3"/>
      <c r="BH2195">
        <v>191</v>
      </c>
      <c r="BI2195">
        <v>147</v>
      </c>
      <c r="BJ2195">
        <v>143</v>
      </c>
      <c r="BK2195">
        <v>270</v>
      </c>
      <c r="BL2195">
        <v>275</v>
      </c>
      <c r="BM2195" s="3"/>
      <c r="BN2195" s="3"/>
      <c r="BO2195" s="3"/>
      <c r="BP2195">
        <v>246</v>
      </c>
      <c r="BQ2195">
        <v>246</v>
      </c>
      <c r="BR2195">
        <v>271</v>
      </c>
      <c r="BS2195">
        <v>150</v>
      </c>
      <c r="BT2195">
        <v>150</v>
      </c>
      <c r="BU2195" s="3"/>
      <c r="BV2195" s="3"/>
      <c r="BW2195" s="3"/>
      <c r="BX2195">
        <v>-20.100000000000001</v>
      </c>
      <c r="BY2195">
        <v>-8.08</v>
      </c>
      <c r="BZ2195">
        <v>-9.1300000000000008</v>
      </c>
      <c r="CA2195">
        <v>-2.39</v>
      </c>
      <c r="CB2195">
        <v>0.78</v>
      </c>
      <c r="CC2195" s="3"/>
      <c r="CD2195" s="3"/>
      <c r="CE2195" s="3"/>
      <c r="CF2195">
        <v>-53.17</v>
      </c>
      <c r="CG2195">
        <v>-21.12</v>
      </c>
      <c r="CH2195">
        <v>-27.13</v>
      </c>
      <c r="CI2195">
        <v>-5.33</v>
      </c>
      <c r="CJ2195">
        <v>1.46</v>
      </c>
      <c r="CK2195" s="3"/>
      <c r="CL2195" s="3"/>
      <c r="CM2195" s="3"/>
      <c r="CN2195">
        <v>-607</v>
      </c>
      <c r="CO2195">
        <v>-202</v>
      </c>
      <c r="CP2195">
        <v>-222</v>
      </c>
      <c r="CQ2195">
        <v>-52</v>
      </c>
      <c r="CR2195">
        <v>13</v>
      </c>
      <c r="CS2195" s="3"/>
      <c r="CT2195" s="3"/>
      <c r="CU2195" s="3"/>
      <c r="CV2195" t="s">
        <v>2</v>
      </c>
      <c r="CW2195" t="s">
        <v>2</v>
      </c>
      <c r="CX2195" t="s">
        <v>2</v>
      </c>
      <c r="CY2195" t="s">
        <v>2</v>
      </c>
      <c r="CZ2195">
        <v>225.93</v>
      </c>
      <c r="DA2195" s="3"/>
      <c r="DB2195" s="3"/>
      <c r="DC2195" s="3"/>
      <c r="DD2195">
        <v>2.98</v>
      </c>
      <c r="DE2195">
        <v>3.6</v>
      </c>
      <c r="DF2195">
        <v>3.17</v>
      </c>
      <c r="DG2195">
        <v>1.85</v>
      </c>
      <c r="DH2195">
        <v>3.27</v>
      </c>
      <c r="DI2195" s="3"/>
      <c r="DJ2195" s="3"/>
      <c r="DK2195" s="3"/>
      <c r="DL2195" s="6">
        <f>(CM2195*3+CL2195*2+CK2195)/6</f>
        <v>0</v>
      </c>
      <c r="DM2195">
        <f>BH2195+(BH2195*(CG2195-8.25)/8.25)</f>
        <v>-488.96000000000004</v>
      </c>
      <c r="DN2195">
        <f>BI2195+(BI2195*(CH2195-8.25)/8.25)</f>
        <v>-483.4072727272727</v>
      </c>
      <c r="DO2195">
        <f>BJ2195+(BJ2195*(CI2195-8.25)/8.25)</f>
        <v>-92.386666666666684</v>
      </c>
      <c r="DP2195">
        <f>BK2195+(BK2195*(CJ2195-8.25)/8.25)</f>
        <v>47.781818181818181</v>
      </c>
      <c r="DQ2195">
        <f>BL2195+(BL2195*(CK2195-8.25)/8.25)</f>
        <v>0</v>
      </c>
      <c r="DR2195">
        <f>BM2195+(BM2195*(CL2195-8.25)/8.25)</f>
        <v>0</v>
      </c>
      <c r="DS2195">
        <f>BN2195+(BN2195*(CM2195-8.25)/8.25)</f>
        <v>0</v>
      </c>
      <c r="DT2195" s="8">
        <f>DM2195*10^8/$I2195</f>
        <v>-1627.4525036227926</v>
      </c>
      <c r="DU2195" s="8">
        <f>DN2195*10^8/$I2195</f>
        <v>-1608.9708284306816</v>
      </c>
      <c r="DV2195" s="8">
        <f>DO2195*10^8/$I2195</f>
        <v>-307.49941092938298</v>
      </c>
      <c r="DW2195" s="8">
        <f>DP2195*10^8/$I2195</f>
        <v>159.036812065709</v>
      </c>
      <c r="DX2195" s="8">
        <f>DQ2195*10^8/$I2195</f>
        <v>0</v>
      </c>
      <c r="DY2195" s="8">
        <f>DR2195*10^8/$I2195</f>
        <v>0</v>
      </c>
      <c r="DZ2195" s="8">
        <f>DS2195*10^8/$I2195</f>
        <v>0</v>
      </c>
      <c r="EA2195" s="8">
        <f>DT2195*10^8/$I2195</f>
        <v>-5416.8063881464659</v>
      </c>
      <c r="EB2195" s="8">
        <f>DZ2195*0.8</f>
        <v>0</v>
      </c>
      <c r="EC2195" s="10">
        <f>G2195-E2195</f>
        <v>805</v>
      </c>
      <c r="ED2195" s="4">
        <f>EC2195/E2195*100</f>
        <v>26.480263157894733</v>
      </c>
      <c r="EE2195" s="4">
        <f>DY2195-G2195</f>
        <v>-3845</v>
      </c>
      <c r="EF2195" s="12">
        <f>EE2195/G2195</f>
        <v>-1</v>
      </c>
      <c r="EG2195" s="4">
        <f>G2195-F2195</f>
        <v>505</v>
      </c>
    </row>
    <row r="2196" spans="1:137" x14ac:dyDescent="0.3">
      <c r="A2196">
        <v>2195</v>
      </c>
      <c r="B2196" t="s">
        <v>6604</v>
      </c>
      <c r="C2196" t="s">
        <v>4459</v>
      </c>
      <c r="D2196" t="str">
        <f>VLOOKUP(C2196,Sheet1!$A$2:$B$3197,2,FALSE)</f>
        <v>자동차부품</v>
      </c>
      <c r="E2196">
        <v>2905</v>
      </c>
      <c r="F2196">
        <v>3485</v>
      </c>
      <c r="G2196" s="7">
        <v>3460</v>
      </c>
      <c r="H2196" t="s">
        <v>2110</v>
      </c>
      <c r="I2196" s="7">
        <f>VALUE(LEFT(H2196,FIND("/",H2196)-1)) + VALUE(MID(H2196,FIND("/",H2196)+1,LEN(H2196)))</f>
        <v>28000000</v>
      </c>
      <c r="J2196" s="1">
        <v>1699134</v>
      </c>
      <c r="K2196" s="1">
        <f>G2196*I2196/(10^8)</f>
        <v>968.8</v>
      </c>
      <c r="L2196" s="1">
        <v>1993</v>
      </c>
      <c r="M2196" s="1">
        <v>1795</v>
      </c>
      <c r="N2196" s="1">
        <v>1523</v>
      </c>
      <c r="O2196" s="1">
        <v>1642</v>
      </c>
      <c r="P2196" s="1">
        <v>1282</v>
      </c>
      <c r="Q2196" s="3"/>
      <c r="R2196" s="3"/>
      <c r="S2196" s="3"/>
      <c r="T2196">
        <v>86</v>
      </c>
      <c r="U2196">
        <v>29</v>
      </c>
      <c r="V2196">
        <v>-10</v>
      </c>
      <c r="W2196">
        <v>-46</v>
      </c>
      <c r="X2196">
        <v>66</v>
      </c>
      <c r="Y2196" s="3"/>
      <c r="Z2196" s="3"/>
      <c r="AA2196" s="3"/>
      <c r="AB2196">
        <v>104</v>
      </c>
      <c r="AC2196">
        <v>5</v>
      </c>
      <c r="AD2196">
        <v>-40</v>
      </c>
      <c r="AE2196">
        <v>-139</v>
      </c>
      <c r="AF2196">
        <v>23</v>
      </c>
      <c r="AG2196" s="3"/>
      <c r="AH2196" s="3"/>
      <c r="AI2196" s="3"/>
      <c r="AJ2196" s="1">
        <v>2581</v>
      </c>
      <c r="AK2196" s="1">
        <v>2535</v>
      </c>
      <c r="AL2196" s="1">
        <v>2365</v>
      </c>
      <c r="AM2196" s="1">
        <v>2214</v>
      </c>
      <c r="AN2196" s="1">
        <v>2136</v>
      </c>
      <c r="AO2196" s="3"/>
      <c r="AP2196" s="3"/>
      <c r="AQ2196" s="3"/>
      <c r="AR2196" s="1">
        <v>1237</v>
      </c>
      <c r="AS2196" s="1">
        <v>1251</v>
      </c>
      <c r="AT2196" s="1">
        <v>1128</v>
      </c>
      <c r="AU2196" s="1">
        <v>1114</v>
      </c>
      <c r="AV2196">
        <v>972</v>
      </c>
      <c r="AW2196" s="3"/>
      <c r="AX2196" s="3"/>
      <c r="AY2196" s="3"/>
      <c r="AZ2196" s="1">
        <v>1345</v>
      </c>
      <c r="BA2196" s="1">
        <v>1284</v>
      </c>
      <c r="BB2196" s="1">
        <v>1237</v>
      </c>
      <c r="BC2196" s="1">
        <v>1100</v>
      </c>
      <c r="BD2196" s="1">
        <v>1164</v>
      </c>
      <c r="BE2196" s="3"/>
      <c r="BF2196" s="3"/>
      <c r="BG2196" s="3"/>
      <c r="BH2196" s="1">
        <v>1344</v>
      </c>
      <c r="BI2196" s="1">
        <v>1283</v>
      </c>
      <c r="BJ2196" s="1">
        <v>1234</v>
      </c>
      <c r="BK2196" s="1">
        <v>1097</v>
      </c>
      <c r="BL2196" s="1">
        <v>1161</v>
      </c>
      <c r="BM2196" s="3"/>
      <c r="BN2196" s="3"/>
      <c r="BO2196" s="3"/>
      <c r="BP2196">
        <v>130</v>
      </c>
      <c r="BQ2196">
        <v>130</v>
      </c>
      <c r="BR2196">
        <v>130</v>
      </c>
      <c r="BS2196">
        <v>130</v>
      </c>
      <c r="BT2196">
        <v>140</v>
      </c>
      <c r="BU2196" s="3"/>
      <c r="BV2196" s="3"/>
      <c r="BW2196" s="3"/>
      <c r="BX2196">
        <v>3.84</v>
      </c>
      <c r="BY2196">
        <v>0.21</v>
      </c>
      <c r="BZ2196">
        <v>-1.65</v>
      </c>
      <c r="CA2196">
        <v>-6.08</v>
      </c>
      <c r="CB2196">
        <v>1.05</v>
      </c>
      <c r="CC2196" s="3"/>
      <c r="CD2196" s="3"/>
      <c r="CE2196" s="3"/>
      <c r="CF2196">
        <v>8.08</v>
      </c>
      <c r="CG2196">
        <v>0.41</v>
      </c>
      <c r="CH2196">
        <v>-3.19</v>
      </c>
      <c r="CI2196">
        <v>-11.97</v>
      </c>
      <c r="CJ2196">
        <v>1.97</v>
      </c>
      <c r="CK2196" s="3"/>
      <c r="CL2196" s="3"/>
      <c r="CM2196" s="3"/>
      <c r="CN2196">
        <v>401</v>
      </c>
      <c r="CO2196">
        <v>20</v>
      </c>
      <c r="CP2196">
        <v>-154</v>
      </c>
      <c r="CQ2196">
        <v>-537</v>
      </c>
      <c r="CR2196">
        <v>84</v>
      </c>
      <c r="CS2196" s="3"/>
      <c r="CT2196" s="3"/>
      <c r="CU2196" s="3"/>
      <c r="CV2196">
        <v>11.39</v>
      </c>
      <c r="CW2196">
        <v>295.07</v>
      </c>
      <c r="CX2196" t="s">
        <v>2</v>
      </c>
      <c r="CY2196" t="s">
        <v>2</v>
      </c>
      <c r="CZ2196">
        <v>34.270000000000003</v>
      </c>
      <c r="DA2196" s="3"/>
      <c r="DB2196" s="3"/>
      <c r="DC2196" s="3"/>
      <c r="DD2196">
        <v>0.87</v>
      </c>
      <c r="DE2196">
        <v>1.21</v>
      </c>
      <c r="DF2196">
        <v>0.79</v>
      </c>
      <c r="DG2196">
        <v>0.47</v>
      </c>
      <c r="DH2196">
        <v>0.68</v>
      </c>
      <c r="DI2196" s="3"/>
      <c r="DJ2196" s="3"/>
      <c r="DK2196" s="3"/>
      <c r="DL2196" s="6">
        <f>(CM2196*3+CL2196*2+CK2196)/6</f>
        <v>0</v>
      </c>
      <c r="DM2196">
        <f>BH2196+(BH2196*(CG2196-8.25)/8.25)</f>
        <v>66.792727272727461</v>
      </c>
      <c r="DN2196">
        <f>BI2196+(BI2196*(CH2196-8.25)/8.25)</f>
        <v>-496.09333333333325</v>
      </c>
      <c r="DO2196">
        <f>BJ2196+(BJ2196*(CI2196-8.25)/8.25)</f>
        <v>-1790.4218181818183</v>
      </c>
      <c r="DP2196">
        <f>BK2196+(BK2196*(CJ2196-8.25)/8.25)</f>
        <v>261.95030303030308</v>
      </c>
      <c r="DQ2196">
        <f>BL2196+(BL2196*(CK2196-8.25)/8.25)</f>
        <v>0</v>
      </c>
      <c r="DR2196">
        <f>BM2196+(BM2196*(CL2196-8.25)/8.25)</f>
        <v>0</v>
      </c>
      <c r="DS2196">
        <f>BN2196+(BN2196*(CM2196-8.25)/8.25)</f>
        <v>0</v>
      </c>
      <c r="DT2196" s="8">
        <f>DM2196*10^8/$I2196</f>
        <v>238.54545454545521</v>
      </c>
      <c r="DU2196" s="8">
        <f>DN2196*10^8/$I2196</f>
        <v>-1771.7619047619046</v>
      </c>
      <c r="DV2196" s="8">
        <f>DO2196*10^8/$I2196</f>
        <v>-6394.3636363636369</v>
      </c>
      <c r="DW2196" s="8">
        <f>DP2196*10^8/$I2196</f>
        <v>935.53679653679671</v>
      </c>
      <c r="DX2196" s="8">
        <f>DQ2196*10^8/$I2196</f>
        <v>0</v>
      </c>
      <c r="DY2196" s="8">
        <f>DR2196*10^8/$I2196</f>
        <v>0</v>
      </c>
      <c r="DZ2196" s="8">
        <f>DS2196*10^8/$I2196</f>
        <v>0</v>
      </c>
      <c r="EA2196" s="8">
        <f>DT2196*10^8/$I2196</f>
        <v>851.94805194805429</v>
      </c>
      <c r="EB2196" s="8">
        <f>DZ2196*0.8</f>
        <v>0</v>
      </c>
      <c r="EC2196" s="10">
        <f>G2196-E2196</f>
        <v>555</v>
      </c>
      <c r="ED2196" s="4">
        <f>EC2196/E2196*100</f>
        <v>19.104991394148023</v>
      </c>
      <c r="EE2196" s="4">
        <f>DY2196-G2196</f>
        <v>-3460</v>
      </c>
      <c r="EF2196" s="12">
        <f>EE2196/G2196</f>
        <v>-1</v>
      </c>
      <c r="EG2196" s="4">
        <f>G2196-F2196</f>
        <v>-25</v>
      </c>
    </row>
    <row r="2197" spans="1:137" x14ac:dyDescent="0.3">
      <c r="A2197">
        <v>2196</v>
      </c>
      <c r="B2197" t="s">
        <v>6229</v>
      </c>
      <c r="C2197" t="s">
        <v>4460</v>
      </c>
      <c r="D2197" t="str">
        <f>VLOOKUP(C2197,Sheet1!$A$2:$B$3197,2,FALSE)</f>
        <v>컴퓨터와주변기기</v>
      </c>
      <c r="E2197">
        <v>1360</v>
      </c>
      <c r="F2197">
        <v>1270</v>
      </c>
      <c r="G2197" s="7">
        <v>1400</v>
      </c>
      <c r="H2197" t="s">
        <v>2111</v>
      </c>
      <c r="I2197" s="7">
        <f>VALUE(LEFT(H2197,FIND("/",H2197)-1)) + VALUE(MID(H2197,FIND("/",H2197)+1,LEN(H2197)))</f>
        <v>57693009</v>
      </c>
      <c r="J2197">
        <v>0</v>
      </c>
      <c r="K2197" s="1">
        <f>G2197*I2197/(10^8)</f>
        <v>807.70212600000002</v>
      </c>
      <c r="L2197">
        <v>87</v>
      </c>
      <c r="M2197">
        <v>52</v>
      </c>
      <c r="N2197">
        <v>103</v>
      </c>
      <c r="O2197">
        <v>154</v>
      </c>
      <c r="P2197">
        <v>156</v>
      </c>
      <c r="Q2197" s="3"/>
      <c r="R2197" s="3"/>
      <c r="S2197" s="3"/>
      <c r="T2197">
        <v>-88</v>
      </c>
      <c r="U2197">
        <v>-87</v>
      </c>
      <c r="V2197">
        <v>-36</v>
      </c>
      <c r="W2197">
        <v>-79</v>
      </c>
      <c r="X2197">
        <v>-64</v>
      </c>
      <c r="Y2197" s="3"/>
      <c r="Z2197" s="3"/>
      <c r="AA2197" s="3"/>
      <c r="AB2197">
        <v>-133</v>
      </c>
      <c r="AC2197">
        <v>-131</v>
      </c>
      <c r="AD2197">
        <v>-45</v>
      </c>
      <c r="AE2197">
        <v>-73</v>
      </c>
      <c r="AF2197">
        <v>-156</v>
      </c>
      <c r="AG2197" s="3"/>
      <c r="AH2197" s="3"/>
      <c r="AI2197" s="3"/>
      <c r="AJ2197">
        <v>455</v>
      </c>
      <c r="AK2197">
        <v>326</v>
      </c>
      <c r="AL2197">
        <v>307</v>
      </c>
      <c r="AM2197">
        <v>683</v>
      </c>
      <c r="AN2197">
        <v>612</v>
      </c>
      <c r="AO2197" s="3"/>
      <c r="AP2197" s="3"/>
      <c r="AQ2197" s="3"/>
      <c r="AR2197">
        <v>219</v>
      </c>
      <c r="AS2197">
        <v>121</v>
      </c>
      <c r="AT2197">
        <v>134</v>
      </c>
      <c r="AU2197">
        <v>455</v>
      </c>
      <c r="AV2197">
        <v>115</v>
      </c>
      <c r="AW2197" s="3"/>
      <c r="AX2197" s="3"/>
      <c r="AY2197" s="3"/>
      <c r="AZ2197">
        <v>236</v>
      </c>
      <c r="BA2197">
        <v>204</v>
      </c>
      <c r="BB2197">
        <v>173</v>
      </c>
      <c r="BC2197">
        <v>228</v>
      </c>
      <c r="BD2197">
        <v>497</v>
      </c>
      <c r="BE2197" s="3"/>
      <c r="BF2197" s="3"/>
      <c r="BG2197" s="3"/>
      <c r="BH2197">
        <v>224</v>
      </c>
      <c r="BI2197">
        <v>204</v>
      </c>
      <c r="BJ2197">
        <v>184</v>
      </c>
      <c r="BK2197">
        <v>227</v>
      </c>
      <c r="BL2197">
        <v>510</v>
      </c>
      <c r="BM2197" s="3"/>
      <c r="BN2197" s="3"/>
      <c r="BO2197" s="3"/>
      <c r="BP2197">
        <v>84</v>
      </c>
      <c r="BQ2197">
        <v>103</v>
      </c>
      <c r="BR2197">
        <v>105</v>
      </c>
      <c r="BS2197">
        <v>119</v>
      </c>
      <c r="BT2197">
        <v>261</v>
      </c>
      <c r="BU2197" s="3"/>
      <c r="BV2197" s="3"/>
      <c r="BW2197" s="3"/>
      <c r="BX2197">
        <v>-31.36</v>
      </c>
      <c r="BY2197">
        <v>-33.630000000000003</v>
      </c>
      <c r="BZ2197">
        <v>-14.19</v>
      </c>
      <c r="CA2197">
        <v>-14.75</v>
      </c>
      <c r="CB2197">
        <v>-24.01</v>
      </c>
      <c r="CC2197" s="3"/>
      <c r="CD2197" s="3"/>
      <c r="CE2197" s="3"/>
      <c r="CF2197">
        <v>-58.24</v>
      </c>
      <c r="CG2197">
        <v>-59.57</v>
      </c>
      <c r="CH2197">
        <v>-18.670000000000002</v>
      </c>
      <c r="CI2197">
        <v>-29.57</v>
      </c>
      <c r="CJ2197">
        <v>-38.340000000000003</v>
      </c>
      <c r="CK2197" s="3"/>
      <c r="CL2197" s="3"/>
      <c r="CM2197" s="3"/>
      <c r="CN2197">
        <v>-833</v>
      </c>
      <c r="CO2197">
        <v>-620</v>
      </c>
      <c r="CP2197">
        <v>-175</v>
      </c>
      <c r="CQ2197">
        <v>-255</v>
      </c>
      <c r="CR2197">
        <v>-282</v>
      </c>
      <c r="CS2197" s="3"/>
      <c r="CT2197" s="3"/>
      <c r="CU2197" s="3"/>
      <c r="CV2197" t="s">
        <v>2</v>
      </c>
      <c r="CW2197" t="s">
        <v>2</v>
      </c>
      <c r="CX2197" t="s">
        <v>2</v>
      </c>
      <c r="CY2197" t="s">
        <v>2</v>
      </c>
      <c r="CZ2197" t="s">
        <v>2</v>
      </c>
      <c r="DA2197" s="3"/>
      <c r="DB2197" s="3"/>
      <c r="DC2197" s="3"/>
      <c r="DD2197">
        <v>4.4400000000000004</v>
      </c>
      <c r="DE2197">
        <v>2.79</v>
      </c>
      <c r="DF2197">
        <v>1.8</v>
      </c>
      <c r="DG2197">
        <v>2.17</v>
      </c>
      <c r="DH2197">
        <v>1.4</v>
      </c>
      <c r="DI2197" s="3"/>
      <c r="DJ2197" s="3"/>
      <c r="DK2197" s="3"/>
      <c r="DL2197" s="6">
        <f>(CM2197*3+CL2197*2+CK2197)/6</f>
        <v>0</v>
      </c>
      <c r="DM2197">
        <f>BH2197+(BH2197*(CG2197-8.25)/8.25)</f>
        <v>-1617.4157575757574</v>
      </c>
      <c r="DN2197">
        <f>BI2197+(BI2197*(CH2197-8.25)/8.25)</f>
        <v>-461.6581818181819</v>
      </c>
      <c r="DO2197">
        <f>BJ2197+(BJ2197*(CI2197-8.25)/8.25)</f>
        <v>-659.50060606060606</v>
      </c>
      <c r="DP2197">
        <f>BK2197+(BK2197*(CJ2197-8.25)/8.25)</f>
        <v>-1054.9309090909092</v>
      </c>
      <c r="DQ2197">
        <f>BL2197+(BL2197*(CK2197-8.25)/8.25)</f>
        <v>0</v>
      </c>
      <c r="DR2197">
        <f>BM2197+(BM2197*(CL2197-8.25)/8.25)</f>
        <v>0</v>
      </c>
      <c r="DS2197">
        <f>BN2197+(BN2197*(CM2197-8.25)/8.25)</f>
        <v>0</v>
      </c>
      <c r="DT2197" s="8">
        <f>DM2197*10^8/$I2197</f>
        <v>-2803.4865672819342</v>
      </c>
      <c r="DU2197" s="8">
        <f>DN2197*10^8/$I2197</f>
        <v>-800.19778794720503</v>
      </c>
      <c r="DV2197" s="8">
        <f>DO2197*10^8/$I2197</f>
        <v>-1143.120488065731</v>
      </c>
      <c r="DW2197" s="8">
        <f>DP2197*10^8/$I2197</f>
        <v>-1828.5246815448802</v>
      </c>
      <c r="DX2197" s="8">
        <f>DQ2197*10^8/$I2197</f>
        <v>0</v>
      </c>
      <c r="DY2197" s="8">
        <f>DR2197*10^8/$I2197</f>
        <v>0</v>
      </c>
      <c r="DZ2197" s="8">
        <f>DS2197*10^8/$I2197</f>
        <v>0</v>
      </c>
      <c r="EA2197" s="8">
        <f>DT2197*10^8/$I2197</f>
        <v>-4859.3176467567055</v>
      </c>
      <c r="EB2197" s="8">
        <f>DZ2197*0.8</f>
        <v>0</v>
      </c>
      <c r="EC2197" s="10">
        <f>G2197-E2197</f>
        <v>40</v>
      </c>
      <c r="ED2197" s="4">
        <f>EC2197/E2197*100</f>
        <v>2.9411764705882351</v>
      </c>
      <c r="EE2197" s="4">
        <f>DY2197-G2197</f>
        <v>-1400</v>
      </c>
      <c r="EF2197" s="12">
        <f>EE2197/G2197</f>
        <v>-1</v>
      </c>
      <c r="EG2197" s="4">
        <f>G2197-F2197</f>
        <v>130</v>
      </c>
    </row>
    <row r="2198" spans="1:137" x14ac:dyDescent="0.3">
      <c r="A2198">
        <v>2197</v>
      </c>
      <c r="B2198" t="s">
        <v>7410</v>
      </c>
      <c r="C2198" t="s">
        <v>4461</v>
      </c>
      <c r="D2198" t="str">
        <f>VLOOKUP(C2198,Sheet1!$A$2:$B$3197,2,FALSE)</f>
        <v>반도체와반도체장비</v>
      </c>
      <c r="E2198">
        <v>8490</v>
      </c>
      <c r="F2198">
        <v>11100</v>
      </c>
      <c r="G2198" s="7">
        <v>12800</v>
      </c>
      <c r="H2198" t="s">
        <v>2112</v>
      </c>
      <c r="I2198" s="7">
        <f>VALUE(LEFT(H2198,FIND("/",H2198)-1)) + VALUE(MID(H2198,FIND("/",H2198)+1,LEN(H2198)))</f>
        <v>21562395</v>
      </c>
      <c r="J2198" s="1">
        <v>29703</v>
      </c>
      <c r="K2198" s="1">
        <f>G2198*I2198/(10^8)</f>
        <v>2759.9865599999998</v>
      </c>
      <c r="L2198" s="1">
        <v>1631</v>
      </c>
      <c r="M2198" s="1">
        <v>2754</v>
      </c>
      <c r="N2198">
        <v>569</v>
      </c>
      <c r="O2198">
        <v>295</v>
      </c>
      <c r="P2198">
        <v>398</v>
      </c>
      <c r="Q2198" s="3"/>
      <c r="R2198" s="3"/>
      <c r="S2198" s="3"/>
      <c r="T2198">
        <v>253</v>
      </c>
      <c r="U2198">
        <v>577</v>
      </c>
      <c r="V2198">
        <v>86</v>
      </c>
      <c r="W2198">
        <v>73</v>
      </c>
      <c r="X2198">
        <v>-25</v>
      </c>
      <c r="Y2198" s="3"/>
      <c r="Z2198" s="3"/>
      <c r="AA2198" s="3"/>
      <c r="AB2198">
        <v>196</v>
      </c>
      <c r="AC2198">
        <v>394</v>
      </c>
      <c r="AD2198">
        <v>535</v>
      </c>
      <c r="AE2198">
        <v>126</v>
      </c>
      <c r="AF2198">
        <v>592</v>
      </c>
      <c r="AG2198" s="3"/>
      <c r="AH2198" s="3"/>
      <c r="AI2198" s="3"/>
      <c r="AJ2198" s="1">
        <v>2355</v>
      </c>
      <c r="AK2198" s="1">
        <v>2767</v>
      </c>
      <c r="AL2198" s="1">
        <v>3198</v>
      </c>
      <c r="AM2198" s="1">
        <v>1256</v>
      </c>
      <c r="AN2198" s="1">
        <v>2392</v>
      </c>
      <c r="AO2198" s="3"/>
      <c r="AP2198" s="3"/>
      <c r="AQ2198" s="3"/>
      <c r="AR2198">
        <v>365</v>
      </c>
      <c r="AS2198">
        <v>484</v>
      </c>
      <c r="AT2198">
        <v>482</v>
      </c>
      <c r="AU2198">
        <v>116</v>
      </c>
      <c r="AV2198">
        <v>417</v>
      </c>
      <c r="AW2198" s="3"/>
      <c r="AX2198" s="3"/>
      <c r="AY2198" s="3"/>
      <c r="AZ2198" s="1">
        <v>1989</v>
      </c>
      <c r="BA2198" s="1">
        <v>2283</v>
      </c>
      <c r="BB2198" s="1">
        <v>2716</v>
      </c>
      <c r="BC2198" s="1">
        <v>1140</v>
      </c>
      <c r="BD2198" s="1">
        <v>1975</v>
      </c>
      <c r="BE2198" s="3"/>
      <c r="BF2198" s="3"/>
      <c r="BG2198" s="3"/>
      <c r="BH2198" s="1">
        <v>1989</v>
      </c>
      <c r="BI2198" s="1">
        <v>2283</v>
      </c>
      <c r="BJ2198" s="1">
        <v>2716</v>
      </c>
      <c r="BK2198" s="1">
        <v>1140</v>
      </c>
      <c r="BL2198" s="1">
        <v>1975</v>
      </c>
      <c r="BM2198" s="3"/>
      <c r="BN2198" s="3"/>
      <c r="BO2198" s="3"/>
      <c r="BP2198">
        <v>102</v>
      </c>
      <c r="BQ2198">
        <v>102</v>
      </c>
      <c r="BR2198">
        <v>102</v>
      </c>
      <c r="BS2198">
        <v>80</v>
      </c>
      <c r="BT2198">
        <v>108</v>
      </c>
      <c r="BU2198" s="3"/>
      <c r="BV2198" s="3"/>
      <c r="BW2198" s="3"/>
      <c r="BX2198">
        <v>8.8800000000000008</v>
      </c>
      <c r="BY2198">
        <v>15.4</v>
      </c>
      <c r="BZ2198">
        <v>17.940000000000001</v>
      </c>
      <c r="CA2198">
        <v>5.66</v>
      </c>
      <c r="CB2198">
        <v>32.450000000000003</v>
      </c>
      <c r="CC2198" s="3"/>
      <c r="CD2198" s="3"/>
      <c r="CE2198" s="3"/>
      <c r="CF2198">
        <v>10.29</v>
      </c>
      <c r="CG2198">
        <v>18.47</v>
      </c>
      <c r="CH2198">
        <v>21.41</v>
      </c>
      <c r="CI2198">
        <v>6.54</v>
      </c>
      <c r="CJ2198">
        <v>38.01</v>
      </c>
      <c r="CK2198" s="3"/>
      <c r="CL2198" s="3"/>
      <c r="CM2198" s="3"/>
      <c r="CN2198">
        <v>966</v>
      </c>
      <c r="CO2198" s="1">
        <v>1940</v>
      </c>
      <c r="CP2198" s="1">
        <v>2632</v>
      </c>
      <c r="CQ2198" s="1">
        <v>1370</v>
      </c>
      <c r="CR2198" s="1">
        <v>2942</v>
      </c>
      <c r="CS2198" s="3"/>
      <c r="CT2198" s="3"/>
      <c r="CU2198" s="3"/>
      <c r="CV2198">
        <v>11.89</v>
      </c>
      <c r="CW2198">
        <v>11.25</v>
      </c>
      <c r="CX2198">
        <v>3.96</v>
      </c>
      <c r="CY2198">
        <v>6.23</v>
      </c>
      <c r="CZ2198">
        <v>2.82</v>
      </c>
      <c r="DA2198" s="3"/>
      <c r="DB2198" s="3"/>
      <c r="DC2198" s="3"/>
      <c r="DD2198">
        <v>1.17</v>
      </c>
      <c r="DE2198">
        <v>1.94</v>
      </c>
      <c r="DF2198">
        <v>0.77</v>
      </c>
      <c r="DG2198">
        <v>0.41</v>
      </c>
      <c r="DH2198">
        <v>0.83</v>
      </c>
      <c r="DI2198" s="3"/>
      <c r="DJ2198" s="3"/>
      <c r="DK2198" s="3"/>
      <c r="DL2198" s="6">
        <f>(CM2198*3+CL2198*2+CK2198)/6</f>
        <v>0</v>
      </c>
      <c r="DM2198">
        <f>BH2198+(BH2198*(CG2198-8.25)/8.25)</f>
        <v>4452.949090909091</v>
      </c>
      <c r="DN2198">
        <f>BI2198+(BI2198*(CH2198-8.25)/8.25)</f>
        <v>5924.7309090909093</v>
      </c>
      <c r="DO2198">
        <f>BJ2198+(BJ2198*(CI2198-8.25)/8.25)</f>
        <v>2153.0472727272727</v>
      </c>
      <c r="DP2198">
        <f>BK2198+(BK2198*(CJ2198-8.25)/8.25)</f>
        <v>5252.2909090909088</v>
      </c>
      <c r="DQ2198">
        <f>BL2198+(BL2198*(CK2198-8.25)/8.25)</f>
        <v>0</v>
      </c>
      <c r="DR2198">
        <f>BM2198+(BM2198*(CL2198-8.25)/8.25)</f>
        <v>0</v>
      </c>
      <c r="DS2198">
        <f>BN2198+(BN2198*(CM2198-8.25)/8.25)</f>
        <v>0</v>
      </c>
      <c r="DT2198" s="8">
        <f>DM2198*10^8/$I2198</f>
        <v>20651.458666391609</v>
      </c>
      <c r="DU2198" s="8">
        <f>DN2198*10^8/$I2198</f>
        <v>27477.146713483868</v>
      </c>
      <c r="DV2198" s="8">
        <f>DO2198*10^8/$I2198</f>
        <v>9985.195395628698</v>
      </c>
      <c r="DW2198" s="8">
        <f>DP2198*10^8/$I2198</f>
        <v>24358.569208526736</v>
      </c>
      <c r="DX2198" s="8">
        <f>DQ2198*10^8/$I2198</f>
        <v>0</v>
      </c>
      <c r="DY2198" s="8">
        <f>DR2198*10^8/$I2198</f>
        <v>0</v>
      </c>
      <c r="DZ2198" s="8">
        <f>DS2198*10^8/$I2198</f>
        <v>0</v>
      </c>
      <c r="EA2198" s="8">
        <f>DT2198*10^8/$I2198</f>
        <v>95775.347155970419</v>
      </c>
      <c r="EB2198" s="8">
        <f>DZ2198*0.8</f>
        <v>0</v>
      </c>
      <c r="EC2198" s="10">
        <f>G2198-E2198</f>
        <v>4310</v>
      </c>
      <c r="ED2198" s="4">
        <f>EC2198/E2198*100</f>
        <v>50.765606595995294</v>
      </c>
      <c r="EE2198" s="4">
        <f>DY2198-G2198</f>
        <v>-12800</v>
      </c>
      <c r="EF2198" s="12">
        <f>EE2198/G2198</f>
        <v>-1</v>
      </c>
      <c r="EG2198" s="4">
        <f>G2198-F2198</f>
        <v>1700</v>
      </c>
    </row>
    <row r="2199" spans="1:137" x14ac:dyDescent="0.3">
      <c r="A2199">
        <v>2198</v>
      </c>
      <c r="B2199" t="s">
        <v>7126</v>
      </c>
      <c r="C2199" t="s">
        <v>4462</v>
      </c>
      <c r="D2199" t="str">
        <f>VLOOKUP(C2199,Sheet1!$A$2:$B$3197,2,FALSE)</f>
        <v>건설</v>
      </c>
      <c r="E2199">
        <v>6050</v>
      </c>
      <c r="F2199">
        <v>6860</v>
      </c>
      <c r="G2199" s="7">
        <v>7930</v>
      </c>
      <c r="H2199" t="s">
        <v>2113</v>
      </c>
      <c r="I2199" s="7">
        <f>VALUE(LEFT(H2199,FIND("/",H2199)-1)) + VALUE(MID(H2199,FIND("/",H2199)+1,LEN(H2199)))</f>
        <v>10530000</v>
      </c>
      <c r="J2199" s="1">
        <v>8755</v>
      </c>
      <c r="K2199" s="1">
        <f>G2199*I2199/(10^8)</f>
        <v>835.029</v>
      </c>
      <c r="L2199" s="1">
        <v>3878</v>
      </c>
      <c r="M2199" s="1">
        <v>6025</v>
      </c>
      <c r="N2199" s="1">
        <v>4738</v>
      </c>
      <c r="O2199" s="1">
        <v>6157</v>
      </c>
      <c r="P2199" s="1">
        <v>6412</v>
      </c>
      <c r="Q2199" s="3"/>
      <c r="R2199" s="3"/>
      <c r="S2199" s="3"/>
      <c r="T2199">
        <v>197</v>
      </c>
      <c r="U2199">
        <v>291</v>
      </c>
      <c r="V2199">
        <v>280</v>
      </c>
      <c r="W2199">
        <v>-89</v>
      </c>
      <c r="X2199">
        <v>71</v>
      </c>
      <c r="Y2199" s="3"/>
      <c r="Z2199" s="3"/>
      <c r="AA2199" s="3"/>
      <c r="AB2199">
        <v>141</v>
      </c>
      <c r="AC2199">
        <v>216</v>
      </c>
      <c r="AD2199">
        <v>212</v>
      </c>
      <c r="AE2199">
        <v>-76</v>
      </c>
      <c r="AF2199">
        <v>67</v>
      </c>
      <c r="AG2199" s="3"/>
      <c r="AH2199" s="3"/>
      <c r="AI2199" s="3"/>
      <c r="AJ2199" s="1">
        <v>2081</v>
      </c>
      <c r="AK2199" s="1">
        <v>2577</v>
      </c>
      <c r="AL2199" s="1">
        <v>2464</v>
      </c>
      <c r="AM2199" s="1">
        <v>2891</v>
      </c>
      <c r="AN2199" s="1">
        <v>3120</v>
      </c>
      <c r="AO2199" s="3"/>
      <c r="AP2199" s="3"/>
      <c r="AQ2199" s="3"/>
      <c r="AR2199">
        <v>908</v>
      </c>
      <c r="AS2199" s="1">
        <v>1208</v>
      </c>
      <c r="AT2199">
        <v>875</v>
      </c>
      <c r="AU2199" s="1">
        <v>1407</v>
      </c>
      <c r="AV2199" s="1">
        <v>1591</v>
      </c>
      <c r="AW2199" s="3"/>
      <c r="AX2199" s="3"/>
      <c r="AY2199" s="3"/>
      <c r="AZ2199" s="1">
        <v>1173</v>
      </c>
      <c r="BA2199" s="1">
        <v>1369</v>
      </c>
      <c r="BB2199" s="1">
        <v>1589</v>
      </c>
      <c r="BC2199" s="1">
        <v>1484</v>
      </c>
      <c r="BD2199" s="1">
        <v>1529</v>
      </c>
      <c r="BE2199" s="3"/>
      <c r="BF2199" s="3"/>
      <c r="BG2199" s="3"/>
      <c r="BH2199" s="1">
        <v>1168</v>
      </c>
      <c r="BI2199" s="1">
        <v>1384</v>
      </c>
      <c r="BJ2199" s="1">
        <v>1610</v>
      </c>
      <c r="BK2199" s="1">
        <v>1501</v>
      </c>
      <c r="BL2199" s="1">
        <v>1548</v>
      </c>
      <c r="BM2199" s="3"/>
      <c r="BN2199" s="3"/>
      <c r="BO2199" s="3"/>
      <c r="BP2199">
        <v>53</v>
      </c>
      <c r="BQ2199">
        <v>53</v>
      </c>
      <c r="BR2199">
        <v>53</v>
      </c>
      <c r="BS2199">
        <v>53</v>
      </c>
      <c r="BT2199">
        <v>53</v>
      </c>
      <c r="BU2199" s="3"/>
      <c r="BV2199" s="3"/>
      <c r="BW2199" s="3"/>
      <c r="BX2199">
        <v>7.61</v>
      </c>
      <c r="BY2199">
        <v>9.27</v>
      </c>
      <c r="BZ2199">
        <v>8.39</v>
      </c>
      <c r="CA2199">
        <v>-2.83</v>
      </c>
      <c r="CB2199">
        <v>2.2400000000000002</v>
      </c>
      <c r="CC2199" s="3"/>
      <c r="CD2199" s="3"/>
      <c r="CE2199" s="3"/>
      <c r="CF2199">
        <v>12.85</v>
      </c>
      <c r="CG2199">
        <v>18.52</v>
      </c>
      <c r="CH2199">
        <v>14.53</v>
      </c>
      <c r="CI2199">
        <v>-5.21</v>
      </c>
      <c r="CJ2199">
        <v>4.55</v>
      </c>
      <c r="CK2199" s="3"/>
      <c r="CL2199" s="3"/>
      <c r="CM2199" s="3"/>
      <c r="CN2199" s="1">
        <v>1347</v>
      </c>
      <c r="CO2199" s="1">
        <v>2245</v>
      </c>
      <c r="CP2199" s="1">
        <v>2065</v>
      </c>
      <c r="CQ2199">
        <v>-770</v>
      </c>
      <c r="CR2199">
        <v>658</v>
      </c>
      <c r="CS2199" s="3"/>
      <c r="CT2199" s="3"/>
      <c r="CU2199" s="3"/>
      <c r="CV2199">
        <v>6.03</v>
      </c>
      <c r="CW2199">
        <v>5.52</v>
      </c>
      <c r="CX2199">
        <v>4.45</v>
      </c>
      <c r="CY2199" t="s">
        <v>2</v>
      </c>
      <c r="CZ2199">
        <v>9.17</v>
      </c>
      <c r="DA2199" s="3"/>
      <c r="DB2199" s="3"/>
      <c r="DC2199" s="3"/>
      <c r="DD2199">
        <v>0.72</v>
      </c>
      <c r="DE2199">
        <v>0.93</v>
      </c>
      <c r="DF2199">
        <v>0.59</v>
      </c>
      <c r="DG2199">
        <v>0.55000000000000004</v>
      </c>
      <c r="DH2199">
        <v>0.41</v>
      </c>
      <c r="DI2199" s="3"/>
      <c r="DJ2199" s="3"/>
      <c r="DK2199" s="3"/>
      <c r="DL2199" s="6">
        <f>(CM2199*3+CL2199*2+CK2199)/6</f>
        <v>0</v>
      </c>
      <c r="DM2199">
        <f>BH2199+(BH2199*(CG2199-8.25)/8.25)</f>
        <v>2621.9830303030303</v>
      </c>
      <c r="DN2199">
        <f>BI2199+(BI2199*(CH2199-8.25)/8.25)</f>
        <v>2437.5175757575753</v>
      </c>
      <c r="DO2199">
        <f>BJ2199+(BJ2199*(CI2199-8.25)/8.25)</f>
        <v>-1016.7393939393942</v>
      </c>
      <c r="DP2199">
        <f>BK2199+(BK2199*(CJ2199-8.25)/8.25)</f>
        <v>827.82424242424247</v>
      </c>
      <c r="DQ2199">
        <f>BL2199+(BL2199*(CK2199-8.25)/8.25)</f>
        <v>0</v>
      </c>
      <c r="DR2199">
        <f>BM2199+(BM2199*(CL2199-8.25)/8.25)</f>
        <v>0</v>
      </c>
      <c r="DS2199">
        <f>BN2199+(BN2199*(CM2199-8.25)/8.25)</f>
        <v>0</v>
      </c>
      <c r="DT2199" s="8">
        <f>DM2199*10^8/$I2199</f>
        <v>24900.123744568191</v>
      </c>
      <c r="DU2199" s="8">
        <f>DN2199*10^8/$I2199</f>
        <v>23148.315059426168</v>
      </c>
      <c r="DV2199" s="8">
        <f>DO2199*10^8/$I2199</f>
        <v>-9655.6447667558805</v>
      </c>
      <c r="DW2199" s="8">
        <f>DP2199*10^8/$I2199</f>
        <v>7861.5787504676391</v>
      </c>
      <c r="DX2199" s="8">
        <f>DQ2199*10^8/$I2199</f>
        <v>0</v>
      </c>
      <c r="DY2199" s="8">
        <f>DR2199*10^8/$I2199</f>
        <v>0</v>
      </c>
      <c r="DZ2199" s="8">
        <f>DS2199*10^8/$I2199</f>
        <v>0</v>
      </c>
      <c r="EA2199" s="8">
        <f>DT2199*10^8/$I2199</f>
        <v>236468.41162932751</v>
      </c>
      <c r="EB2199" s="8">
        <f>DZ2199*0.8</f>
        <v>0</v>
      </c>
      <c r="EC2199" s="10">
        <f>G2199-E2199</f>
        <v>1880</v>
      </c>
      <c r="ED2199" s="4">
        <f>EC2199/E2199*100</f>
        <v>31.074380165289256</v>
      </c>
      <c r="EE2199" s="4">
        <f>DY2199-G2199</f>
        <v>-7930</v>
      </c>
      <c r="EF2199" s="12">
        <f>EE2199/G2199</f>
        <v>-1</v>
      </c>
      <c r="EG2199" s="4">
        <f>G2199-F2199</f>
        <v>1070</v>
      </c>
    </row>
    <row r="2200" spans="1:137" x14ac:dyDescent="0.3">
      <c r="A2200">
        <v>2199</v>
      </c>
      <c r="B2200" t="s">
        <v>6536</v>
      </c>
      <c r="C2200" t="s">
        <v>4463</v>
      </c>
      <c r="D2200" t="str">
        <f>VLOOKUP(C2200,Sheet1!$A$2:$B$3197,2,FALSE)</f>
        <v>자동차부품</v>
      </c>
      <c r="E2200">
        <v>1920</v>
      </c>
      <c r="F2200">
        <v>2150</v>
      </c>
      <c r="G2200" s="7">
        <v>2925</v>
      </c>
      <c r="H2200" t="s">
        <v>2114</v>
      </c>
      <c r="I2200" s="7">
        <f>VALUE(LEFT(H2200,FIND("/",H2200)-1)) + VALUE(MID(H2200,FIND("/",H2200)+1,LEN(H2200)))</f>
        <v>29891328</v>
      </c>
      <c r="J2200">
        <v>0</v>
      </c>
      <c r="K2200" s="1">
        <f>G2200*I2200/(10^8)</f>
        <v>874.32134399999995</v>
      </c>
      <c r="L2200" s="1">
        <v>1208</v>
      </c>
      <c r="M2200" s="1">
        <v>1333</v>
      </c>
      <c r="N2200" s="1">
        <v>1527</v>
      </c>
      <c r="O2200" s="1">
        <v>1412</v>
      </c>
      <c r="P2200" s="1">
        <v>1383</v>
      </c>
      <c r="Q2200" s="3"/>
      <c r="R2200" s="3"/>
      <c r="S2200" s="3"/>
      <c r="T2200">
        <v>50</v>
      </c>
      <c r="U2200">
        <v>6</v>
      </c>
      <c r="V2200">
        <v>5</v>
      </c>
      <c r="W2200">
        <v>57</v>
      </c>
      <c r="X2200">
        <v>9</v>
      </c>
      <c r="Y2200" s="3"/>
      <c r="Z2200" s="3"/>
      <c r="AA2200" s="3"/>
      <c r="AB2200">
        <v>32</v>
      </c>
      <c r="AC2200">
        <v>-21</v>
      </c>
      <c r="AD2200">
        <v>-9</v>
      </c>
      <c r="AE2200">
        <v>35</v>
      </c>
      <c r="AF2200">
        <v>-36</v>
      </c>
      <c r="AG2200" s="3"/>
      <c r="AH2200" s="3"/>
      <c r="AI2200" s="3"/>
      <c r="AJ2200" s="1">
        <v>2012</v>
      </c>
      <c r="AK2200" s="1">
        <v>2312</v>
      </c>
      <c r="AL2200" s="1">
        <v>2277</v>
      </c>
      <c r="AM2200" s="1">
        <v>2335</v>
      </c>
      <c r="AN2200" s="1">
        <v>2333</v>
      </c>
      <c r="AO2200" s="3"/>
      <c r="AP2200" s="3"/>
      <c r="AQ2200" s="3"/>
      <c r="AR2200" s="1">
        <v>1137</v>
      </c>
      <c r="AS2200" s="1">
        <v>1398</v>
      </c>
      <c r="AT2200" s="1">
        <v>1198</v>
      </c>
      <c r="AU2200" s="1">
        <v>1191</v>
      </c>
      <c r="AV2200" s="1">
        <v>1240</v>
      </c>
      <c r="AW2200" s="3"/>
      <c r="AX2200" s="3"/>
      <c r="AY2200" s="3"/>
      <c r="AZ2200">
        <v>875</v>
      </c>
      <c r="BA2200">
        <v>914</v>
      </c>
      <c r="BB2200" s="1">
        <v>1079</v>
      </c>
      <c r="BC2200" s="1">
        <v>1143</v>
      </c>
      <c r="BD2200" s="1">
        <v>1094</v>
      </c>
      <c r="BE2200" s="3"/>
      <c r="BF2200" s="3"/>
      <c r="BG2200" s="3"/>
      <c r="BH2200">
        <v>859</v>
      </c>
      <c r="BI2200">
        <v>887</v>
      </c>
      <c r="BJ2200" s="1">
        <v>1049</v>
      </c>
      <c r="BK2200" s="1">
        <v>1105</v>
      </c>
      <c r="BL2200" s="1">
        <v>1060</v>
      </c>
      <c r="BM2200" s="3"/>
      <c r="BN2200" s="3"/>
      <c r="BO2200" s="3"/>
      <c r="BP2200">
        <v>74</v>
      </c>
      <c r="BQ2200">
        <v>89</v>
      </c>
      <c r="BR2200">
        <v>149</v>
      </c>
      <c r="BS2200">
        <v>149</v>
      </c>
      <c r="BT2200">
        <v>149</v>
      </c>
      <c r="BU2200" s="3"/>
      <c r="BV2200" s="3"/>
      <c r="BW2200" s="3"/>
      <c r="BX2200">
        <v>1.6</v>
      </c>
      <c r="BY2200">
        <v>-0.99</v>
      </c>
      <c r="BZ2200">
        <v>-0.38</v>
      </c>
      <c r="CA2200">
        <v>1.54</v>
      </c>
      <c r="CB2200">
        <v>-1.54</v>
      </c>
      <c r="CC2200" s="3"/>
      <c r="CD2200" s="3"/>
      <c r="CE2200" s="3"/>
      <c r="CF2200">
        <v>3.63</v>
      </c>
      <c r="CG2200">
        <v>-3.13</v>
      </c>
      <c r="CH2200">
        <v>-1.1499999999999999</v>
      </c>
      <c r="CI2200">
        <v>2.94</v>
      </c>
      <c r="CJ2200">
        <v>-3.12</v>
      </c>
      <c r="CK2200" s="3"/>
      <c r="CL2200" s="3"/>
      <c r="CM2200" s="3"/>
      <c r="CN2200">
        <v>182</v>
      </c>
      <c r="CO2200">
        <v>-149</v>
      </c>
      <c r="CP2200">
        <v>-39</v>
      </c>
      <c r="CQ2200">
        <v>106</v>
      </c>
      <c r="CR2200">
        <v>-113</v>
      </c>
      <c r="CS2200" s="3"/>
      <c r="CT2200" s="3"/>
      <c r="CU2200" s="3"/>
      <c r="CV2200">
        <v>13.38</v>
      </c>
      <c r="CW2200" t="s">
        <v>2</v>
      </c>
      <c r="CX2200" t="s">
        <v>2</v>
      </c>
      <c r="CY2200">
        <v>15.68</v>
      </c>
      <c r="CZ2200" t="s">
        <v>2</v>
      </c>
      <c r="DA2200" s="3"/>
      <c r="DB2200" s="3"/>
      <c r="DC2200" s="3"/>
      <c r="DD2200">
        <v>0.48</v>
      </c>
      <c r="DE2200">
        <v>0.46</v>
      </c>
      <c r="DF2200">
        <v>0.4</v>
      </c>
      <c r="DG2200">
        <v>0.45</v>
      </c>
      <c r="DH2200">
        <v>0.54</v>
      </c>
      <c r="DI2200" s="3"/>
      <c r="DJ2200" s="3"/>
      <c r="DK2200" s="3"/>
      <c r="DL2200" s="6">
        <f>(CM2200*3+CL2200*2+CK2200)/6</f>
        <v>0</v>
      </c>
      <c r="DM2200">
        <f>BH2200+(BH2200*(CG2200-8.25)/8.25)</f>
        <v>-325.8993939393938</v>
      </c>
      <c r="DN2200">
        <f>BI2200+(BI2200*(CH2200-8.25)/8.25)</f>
        <v>-123.64242424242434</v>
      </c>
      <c r="DO2200">
        <f>BJ2200+(BJ2200*(CI2200-8.25)/8.25)</f>
        <v>373.82545454545448</v>
      </c>
      <c r="DP2200">
        <f>BK2200+(BK2200*(CJ2200-8.25)/8.25)</f>
        <v>-417.89090909090919</v>
      </c>
      <c r="DQ2200">
        <f>BL2200+(BL2200*(CK2200-8.25)/8.25)</f>
        <v>0</v>
      </c>
      <c r="DR2200">
        <f>BM2200+(BM2200*(CL2200-8.25)/8.25)</f>
        <v>0</v>
      </c>
      <c r="DS2200">
        <f>BN2200+(BN2200*(CM2200-8.25)/8.25)</f>
        <v>0</v>
      </c>
      <c r="DT2200" s="8">
        <f>DM2200*10^8/$I2200</f>
        <v>-1090.2807461060072</v>
      </c>
      <c r="DU2200" s="8">
        <f>DN2200*10^8/$I2200</f>
        <v>-413.63978289095866</v>
      </c>
      <c r="DV2200" s="8">
        <f>DO2200*10^8/$I2200</f>
        <v>1250.6150765380999</v>
      </c>
      <c r="DW2200" s="8">
        <f>DP2200*10^8/$I2200</f>
        <v>-1398.0339350961897</v>
      </c>
      <c r="DX2200" s="8">
        <f>DQ2200*10^8/$I2200</f>
        <v>0</v>
      </c>
      <c r="DY2200" s="8">
        <f>DR2200*10^8/$I2200</f>
        <v>0</v>
      </c>
      <c r="DZ2200" s="8">
        <f>DS2200*10^8/$I2200</f>
        <v>0</v>
      </c>
      <c r="EA2200" s="8">
        <f>DT2200*10^8/$I2200</f>
        <v>-3647.4817917290502</v>
      </c>
      <c r="EB2200" s="8">
        <f>DZ2200*0.8</f>
        <v>0</v>
      </c>
      <c r="EC2200" s="10">
        <f>G2200-E2200</f>
        <v>1005</v>
      </c>
      <c r="ED2200" s="4">
        <f>EC2200/E2200*100</f>
        <v>52.34375</v>
      </c>
      <c r="EE2200" s="4">
        <f>DY2200-G2200</f>
        <v>-2925</v>
      </c>
      <c r="EF2200" s="12">
        <f>EE2200/G2200</f>
        <v>-1</v>
      </c>
      <c r="EG2200" s="4">
        <f>G2200-F2200</f>
        <v>775</v>
      </c>
    </row>
    <row r="2201" spans="1:137" x14ac:dyDescent="0.3">
      <c r="A2201">
        <v>2200</v>
      </c>
      <c r="B2201" t="s">
        <v>7408</v>
      </c>
      <c r="C2201" t="s">
        <v>4464</v>
      </c>
      <c r="D2201" t="str">
        <f>VLOOKUP(C2201,Sheet1!$A$2:$B$3197,2,FALSE)</f>
        <v>문구류</v>
      </c>
      <c r="E2201">
        <v>9730</v>
      </c>
      <c r="F2201">
        <v>12600</v>
      </c>
      <c r="G2201" s="7">
        <v>12750</v>
      </c>
      <c r="H2201" t="s">
        <v>2115</v>
      </c>
      <c r="I2201" s="7">
        <f>VALUE(LEFT(H2201,FIND("/",H2201)-1)) + VALUE(MID(H2201,FIND("/",H2201)+1,LEN(H2201)))</f>
        <v>15980000</v>
      </c>
      <c r="J2201">
        <v>40</v>
      </c>
      <c r="K2201" s="1">
        <f>G2201*I2201/(10^8)</f>
        <v>2037.45</v>
      </c>
      <c r="L2201">
        <v>496</v>
      </c>
      <c r="M2201">
        <v>509</v>
      </c>
      <c r="N2201">
        <v>483</v>
      </c>
      <c r="O2201">
        <v>527</v>
      </c>
      <c r="P2201">
        <v>489</v>
      </c>
      <c r="Q2201" s="3"/>
      <c r="R2201" s="3"/>
      <c r="S2201" s="3"/>
      <c r="T2201">
        <v>25</v>
      </c>
      <c r="U2201">
        <v>38</v>
      </c>
      <c r="V2201">
        <v>32</v>
      </c>
      <c r="W2201">
        <v>25</v>
      </c>
      <c r="X2201">
        <v>17</v>
      </c>
      <c r="Y2201" s="3"/>
      <c r="Z2201" s="3"/>
      <c r="AA2201" s="3"/>
      <c r="AB2201">
        <v>28</v>
      </c>
      <c r="AC2201">
        <v>36</v>
      </c>
      <c r="AD2201">
        <v>26</v>
      </c>
      <c r="AE2201">
        <v>23</v>
      </c>
      <c r="AF2201" s="1">
        <v>1207</v>
      </c>
      <c r="AG2201" s="3"/>
      <c r="AH2201" s="3"/>
      <c r="AI2201" s="3"/>
      <c r="AJ2201">
        <v>814</v>
      </c>
      <c r="AK2201">
        <v>824</v>
      </c>
      <c r="AL2201">
        <v>820</v>
      </c>
      <c r="AM2201">
        <v>892</v>
      </c>
      <c r="AN2201" s="1">
        <v>2383</v>
      </c>
      <c r="AO2201" s="3"/>
      <c r="AP2201" s="3"/>
      <c r="AQ2201" s="3"/>
      <c r="AR2201">
        <v>194</v>
      </c>
      <c r="AS2201">
        <v>174</v>
      </c>
      <c r="AT2201">
        <v>152</v>
      </c>
      <c r="AU2201">
        <v>211</v>
      </c>
      <c r="AV2201">
        <v>495</v>
      </c>
      <c r="AW2201" s="3"/>
      <c r="AX2201" s="3"/>
      <c r="AY2201" s="3"/>
      <c r="AZ2201">
        <v>620</v>
      </c>
      <c r="BA2201">
        <v>650</v>
      </c>
      <c r="BB2201">
        <v>668</v>
      </c>
      <c r="BC2201">
        <v>681</v>
      </c>
      <c r="BD2201" s="1">
        <v>1889</v>
      </c>
      <c r="BE2201" s="3"/>
      <c r="BF2201" s="3"/>
      <c r="BG2201" s="3"/>
      <c r="BH2201">
        <v>620</v>
      </c>
      <c r="BI2201">
        <v>650</v>
      </c>
      <c r="BJ2201">
        <v>668</v>
      </c>
      <c r="BK2201">
        <v>681</v>
      </c>
      <c r="BL2201" s="1">
        <v>1889</v>
      </c>
      <c r="BM2201" s="3"/>
      <c r="BN2201" s="3"/>
      <c r="BO2201" s="3"/>
      <c r="BP2201">
        <v>80</v>
      </c>
      <c r="BQ2201">
        <v>80</v>
      </c>
      <c r="BR2201">
        <v>80</v>
      </c>
      <c r="BS2201">
        <v>80</v>
      </c>
      <c r="BT2201">
        <v>80</v>
      </c>
      <c r="BU2201" s="3"/>
      <c r="BV2201" s="3"/>
      <c r="BW2201" s="3"/>
      <c r="BX2201">
        <v>3.46</v>
      </c>
      <c r="BY2201">
        <v>4.37</v>
      </c>
      <c r="BZ2201">
        <v>3.17</v>
      </c>
      <c r="CA2201">
        <v>2.71</v>
      </c>
      <c r="CB2201">
        <v>73.7</v>
      </c>
      <c r="CC2201" s="3"/>
      <c r="CD2201" s="3"/>
      <c r="CE2201" s="3"/>
      <c r="CF2201">
        <v>4.6500000000000004</v>
      </c>
      <c r="CG2201">
        <v>5.64</v>
      </c>
      <c r="CH2201">
        <v>3.95</v>
      </c>
      <c r="CI2201">
        <v>3.44</v>
      </c>
      <c r="CJ2201">
        <v>93.94</v>
      </c>
      <c r="CK2201" s="3"/>
      <c r="CL2201" s="3"/>
      <c r="CM2201" s="3"/>
      <c r="CN2201">
        <v>178</v>
      </c>
      <c r="CO2201">
        <v>224</v>
      </c>
      <c r="CP2201">
        <v>163</v>
      </c>
      <c r="CQ2201">
        <v>145</v>
      </c>
      <c r="CR2201" s="1">
        <v>7553</v>
      </c>
      <c r="CS2201" s="3"/>
      <c r="CT2201" s="3"/>
      <c r="CU2201" s="3"/>
      <c r="CV2201">
        <v>38.26</v>
      </c>
      <c r="CW2201">
        <v>25.89</v>
      </c>
      <c r="CX2201">
        <v>64.150000000000006</v>
      </c>
      <c r="CY2201">
        <v>71.39</v>
      </c>
      <c r="CZ2201">
        <v>1.28</v>
      </c>
      <c r="DA2201" s="3"/>
      <c r="DB2201" s="3"/>
      <c r="DC2201" s="3"/>
      <c r="DD2201">
        <v>1.69</v>
      </c>
      <c r="DE2201">
        <v>1.38</v>
      </c>
      <c r="DF2201">
        <v>2.42</v>
      </c>
      <c r="DG2201">
        <v>2.35</v>
      </c>
      <c r="DH2201">
        <v>0.81</v>
      </c>
      <c r="DI2201" s="3"/>
      <c r="DJ2201" s="3"/>
      <c r="DK2201" s="3"/>
      <c r="DL2201" s="6">
        <f>(CM2201*3+CL2201*2+CK2201)/6</f>
        <v>0</v>
      </c>
      <c r="DM2201">
        <f>BH2201+(BH2201*(CG2201-8.25)/8.25)</f>
        <v>423.85454545454542</v>
      </c>
      <c r="DN2201">
        <f>BI2201+(BI2201*(CH2201-8.25)/8.25)</f>
        <v>311.21212121212119</v>
      </c>
      <c r="DO2201">
        <f>BJ2201+(BJ2201*(CI2201-8.25)/8.25)</f>
        <v>278.53575757575754</v>
      </c>
      <c r="DP2201">
        <f>BK2201+(BK2201*(CJ2201-8.25)/8.25)</f>
        <v>7754.32</v>
      </c>
      <c r="DQ2201">
        <f>BL2201+(BL2201*(CK2201-8.25)/8.25)</f>
        <v>0</v>
      </c>
      <c r="DR2201">
        <f>BM2201+(BM2201*(CL2201-8.25)/8.25)</f>
        <v>0</v>
      </c>
      <c r="DS2201">
        <f>BN2201+(BN2201*(CM2201-8.25)/8.25)</f>
        <v>0</v>
      </c>
      <c r="DT2201" s="8">
        <f>DM2201*10^8/$I2201</f>
        <v>2652.4064171122996</v>
      </c>
      <c r="DU2201" s="8">
        <f>DN2201*10^8/$I2201</f>
        <v>1947.5101452573292</v>
      </c>
      <c r="DV2201" s="8">
        <f>DO2201*10^8/$I2201</f>
        <v>1743.027268934653</v>
      </c>
      <c r="DW2201" s="8">
        <f>DP2201*10^8/$I2201</f>
        <v>48525.156445556946</v>
      </c>
      <c r="DX2201" s="8">
        <f>DQ2201*10^8/$I2201</f>
        <v>0</v>
      </c>
      <c r="DY2201" s="8">
        <f>DR2201*10^8/$I2201</f>
        <v>0</v>
      </c>
      <c r="DZ2201" s="8">
        <f>DS2201*10^8/$I2201</f>
        <v>0</v>
      </c>
      <c r="EA2201" s="8">
        <f>DT2201*10^8/$I2201</f>
        <v>16598.28796691051</v>
      </c>
      <c r="EB2201" s="8">
        <f>DZ2201*0.8</f>
        <v>0</v>
      </c>
      <c r="EC2201" s="10">
        <f>G2201-E2201</f>
        <v>3020</v>
      </c>
      <c r="ED2201" s="4">
        <f>EC2201/E2201*100</f>
        <v>31.038026721479962</v>
      </c>
      <c r="EE2201" s="4">
        <f>DY2201-G2201</f>
        <v>-12750</v>
      </c>
      <c r="EF2201" s="12">
        <f>EE2201/G2201</f>
        <v>-1</v>
      </c>
      <c r="EG2201" s="4">
        <f>G2201-F2201</f>
        <v>150</v>
      </c>
    </row>
    <row r="2202" spans="1:137" x14ac:dyDescent="0.3">
      <c r="A2202">
        <v>2201</v>
      </c>
      <c r="B2202" t="s">
        <v>7012</v>
      </c>
      <c r="C2202" t="s">
        <v>4465</v>
      </c>
      <c r="D2202" t="str">
        <f>VLOOKUP(C2202,Sheet1!$A$2:$B$3197,2,FALSE)</f>
        <v>반도체와반도체장비</v>
      </c>
      <c r="E2202">
        <v>6080</v>
      </c>
      <c r="F2202">
        <v>6790</v>
      </c>
      <c r="G2202" s="7">
        <v>6620</v>
      </c>
      <c r="H2202" t="s">
        <v>2116</v>
      </c>
      <c r="I2202" s="7">
        <f>VALUE(LEFT(H2202,FIND("/",H2202)-1)) + VALUE(MID(H2202,FIND("/",H2202)+1,LEN(H2202)))</f>
        <v>77237981</v>
      </c>
      <c r="J2202" s="1">
        <v>1000</v>
      </c>
      <c r="K2202" s="1">
        <f>G2202*I2202/(10^8)</f>
        <v>5113.1543422000004</v>
      </c>
      <c r="L2202" s="1">
        <v>2949</v>
      </c>
      <c r="M2202" s="1">
        <v>4820</v>
      </c>
      <c r="N2202" s="1">
        <v>5002</v>
      </c>
      <c r="O2202" s="1">
        <v>4508</v>
      </c>
      <c r="P2202" s="1">
        <v>6460</v>
      </c>
      <c r="Q2202" s="3"/>
      <c r="R2202" s="3"/>
      <c r="S2202" s="3"/>
      <c r="T2202">
        <v>404</v>
      </c>
      <c r="U2202">
        <v>763</v>
      </c>
      <c r="V2202">
        <v>785</v>
      </c>
      <c r="W2202">
        <v>616</v>
      </c>
      <c r="X2202">
        <v>867</v>
      </c>
      <c r="Y2202" s="3"/>
      <c r="Z2202" s="3"/>
      <c r="AA2202" s="3"/>
      <c r="AB2202" s="1">
        <v>2068</v>
      </c>
      <c r="AC2202">
        <v>807</v>
      </c>
      <c r="AD2202">
        <v>964</v>
      </c>
      <c r="AE2202">
        <v>490</v>
      </c>
      <c r="AF2202">
        <v>969</v>
      </c>
      <c r="AG2202" s="3"/>
      <c r="AH2202" s="3"/>
      <c r="AI2202" s="3"/>
      <c r="AJ2202" s="1">
        <v>8626</v>
      </c>
      <c r="AK2202" s="1">
        <v>10612</v>
      </c>
      <c r="AL2202" s="1">
        <v>12091</v>
      </c>
      <c r="AM2202" s="1">
        <v>12252</v>
      </c>
      <c r="AN2202" s="1">
        <v>16077</v>
      </c>
      <c r="AO2202" s="3"/>
      <c r="AP2202" s="3"/>
      <c r="AQ2202" s="3"/>
      <c r="AR2202" s="1">
        <v>1327</v>
      </c>
      <c r="AS2202" s="1">
        <v>2457</v>
      </c>
      <c r="AT2202" s="1">
        <v>3114</v>
      </c>
      <c r="AU2202" s="1">
        <v>2866</v>
      </c>
      <c r="AV2202" s="1">
        <v>4931</v>
      </c>
      <c r="AW2202" s="3"/>
      <c r="AX2202" s="3"/>
      <c r="AY2202" s="3"/>
      <c r="AZ2202" s="1">
        <v>7300</v>
      </c>
      <c r="BA2202" s="1">
        <v>8155</v>
      </c>
      <c r="BB2202" s="1">
        <v>8976</v>
      </c>
      <c r="BC2202" s="1">
        <v>9386</v>
      </c>
      <c r="BD2202" s="1">
        <v>11145</v>
      </c>
      <c r="BE2202" s="3"/>
      <c r="BF2202" s="3"/>
      <c r="BG2202" s="3"/>
      <c r="BH2202" s="1">
        <v>5965</v>
      </c>
      <c r="BI2202" s="1">
        <v>6701</v>
      </c>
      <c r="BJ2202" s="1">
        <v>7338</v>
      </c>
      <c r="BK2202" s="1">
        <v>7684</v>
      </c>
      <c r="BL2202" s="1">
        <v>8570</v>
      </c>
      <c r="BM2202" s="3"/>
      <c r="BN2202" s="3"/>
      <c r="BO2202" s="3"/>
      <c r="BP2202">
        <v>386</v>
      </c>
      <c r="BQ2202">
        <v>386</v>
      </c>
      <c r="BR2202">
        <v>386</v>
      </c>
      <c r="BS2202">
        <v>386</v>
      </c>
      <c r="BT2202">
        <v>386</v>
      </c>
      <c r="BU2202" s="3"/>
      <c r="BV2202" s="3"/>
      <c r="BW2202" s="3"/>
      <c r="BX2202">
        <v>27.2</v>
      </c>
      <c r="BY2202">
        <v>8.3800000000000008</v>
      </c>
      <c r="BZ2202">
        <v>8.49</v>
      </c>
      <c r="CA2202">
        <v>4.0199999999999996</v>
      </c>
      <c r="CB2202">
        <v>6.84</v>
      </c>
      <c r="CC2202" s="3"/>
      <c r="CD2202" s="3"/>
      <c r="CE2202" s="3"/>
      <c r="CF2202">
        <v>39.15</v>
      </c>
      <c r="CG2202">
        <v>11.35</v>
      </c>
      <c r="CH2202">
        <v>10.83</v>
      </c>
      <c r="CI2202">
        <v>4.42</v>
      </c>
      <c r="CJ2202">
        <v>9.68</v>
      </c>
      <c r="CK2202" s="3"/>
      <c r="CL2202" s="3"/>
      <c r="CM2202" s="3"/>
      <c r="CN2202" s="1">
        <v>3011</v>
      </c>
      <c r="CO2202">
        <v>931</v>
      </c>
      <c r="CP2202">
        <v>984</v>
      </c>
      <c r="CQ2202">
        <v>429</v>
      </c>
      <c r="CR2202" s="1">
        <v>1018</v>
      </c>
      <c r="CS2202" s="3"/>
      <c r="CT2202" s="3"/>
      <c r="CU2202" s="3"/>
      <c r="CV2202">
        <v>2.2400000000000002</v>
      </c>
      <c r="CW2202">
        <v>8.48</v>
      </c>
      <c r="CX2202">
        <v>3.57</v>
      </c>
      <c r="CY2202">
        <v>12.71</v>
      </c>
      <c r="CZ2202">
        <v>6.23</v>
      </c>
      <c r="DA2202" s="3"/>
      <c r="DB2202" s="3"/>
      <c r="DC2202" s="3"/>
      <c r="DD2202">
        <v>0.86</v>
      </c>
      <c r="DE2202">
        <v>0.9</v>
      </c>
      <c r="DF2202">
        <v>0.36</v>
      </c>
      <c r="DG2202">
        <v>0.54</v>
      </c>
      <c r="DH2202">
        <v>0.56999999999999995</v>
      </c>
      <c r="DI2202" s="3"/>
      <c r="DJ2202" s="3"/>
      <c r="DK2202" s="3"/>
      <c r="DL2202" s="6">
        <f>(CM2202*3+CL2202*2+CK2202)/6</f>
        <v>0</v>
      </c>
      <c r="DM2202">
        <f>BH2202+(BH2202*(CG2202-8.25)/8.25)</f>
        <v>8206.3939393939399</v>
      </c>
      <c r="DN2202">
        <f>BI2202+(BI2202*(CH2202-8.25)/8.25)</f>
        <v>8796.5854545454549</v>
      </c>
      <c r="DO2202">
        <f>BJ2202+(BJ2202*(CI2202-8.25)/8.25)</f>
        <v>3931.389090909091</v>
      </c>
      <c r="DP2202">
        <f>BK2202+(BK2202*(CJ2202-8.25)/8.25)</f>
        <v>9015.8933333333334</v>
      </c>
      <c r="DQ2202">
        <f>BL2202+(BL2202*(CK2202-8.25)/8.25)</f>
        <v>0</v>
      </c>
      <c r="DR2202">
        <f>BM2202+(BM2202*(CL2202-8.25)/8.25)</f>
        <v>0</v>
      </c>
      <c r="DS2202">
        <f>BN2202+(BN2202*(CM2202-8.25)/8.25)</f>
        <v>0</v>
      </c>
      <c r="DT2202" s="8">
        <f>DM2202*10^8/$I2202</f>
        <v>10624.816745784616</v>
      </c>
      <c r="DU2202" s="8">
        <f>DN2202*10^8/$I2202</f>
        <v>11388.937593469016</v>
      </c>
      <c r="DV2202" s="8">
        <f>DO2202*10^8/$I2202</f>
        <v>5089.9687433687468</v>
      </c>
      <c r="DW2202" s="8">
        <f>DP2202*10^8/$I2202</f>
        <v>11672.875464382392</v>
      </c>
      <c r="DX2202" s="8">
        <f>DQ2202*10^8/$I2202</f>
        <v>0</v>
      </c>
      <c r="DY2202" s="8">
        <f>DR2202*10^8/$I2202</f>
        <v>0</v>
      </c>
      <c r="DZ2202" s="8">
        <f>DS2202*10^8/$I2202</f>
        <v>0</v>
      </c>
      <c r="EA2202" s="8">
        <f>DT2202*10^8/$I2202</f>
        <v>13755.948314838286</v>
      </c>
      <c r="EB2202" s="8">
        <f>DZ2202*0.8</f>
        <v>0</v>
      </c>
      <c r="EC2202" s="10">
        <f>G2202-E2202</f>
        <v>540</v>
      </c>
      <c r="ED2202" s="4">
        <f>EC2202/E2202*100</f>
        <v>8.8815789473684212</v>
      </c>
      <c r="EE2202" s="4">
        <f>DY2202-G2202</f>
        <v>-6620</v>
      </c>
      <c r="EF2202" s="12">
        <f>EE2202/G2202</f>
        <v>-1</v>
      </c>
      <c r="EG2202" s="4">
        <f>G2202-F2202</f>
        <v>-170</v>
      </c>
    </row>
    <row r="2203" spans="1:137" x14ac:dyDescent="0.3">
      <c r="A2203">
        <v>2202</v>
      </c>
      <c r="B2203" t="s">
        <v>5791</v>
      </c>
      <c r="C2203" t="s">
        <v>4466</v>
      </c>
      <c r="D2203" t="str">
        <f>VLOOKUP(C2203,Sheet1!$A$2:$B$3197,2,FALSE)</f>
        <v>소프트웨어</v>
      </c>
      <c r="E2203">
        <v>18450</v>
      </c>
      <c r="F2203">
        <v>18900</v>
      </c>
      <c r="G2203" s="7">
        <v>19150</v>
      </c>
      <c r="H2203" t="s">
        <v>2117</v>
      </c>
      <c r="I2203" s="7">
        <f>VALUE(LEFT(H2203,FIND("/",H2203)-1)) + VALUE(MID(H2203,FIND("/",H2203)+1,LEN(H2203)))</f>
        <v>24778156</v>
      </c>
      <c r="J2203" s="1">
        <v>1406646</v>
      </c>
      <c r="K2203" s="1">
        <f>G2203*I2203/(10^8)</f>
        <v>4745.0168739999999</v>
      </c>
      <c r="L2203" s="1">
        <v>1012</v>
      </c>
      <c r="M2203" s="1">
        <v>1212</v>
      </c>
      <c r="N2203" s="1">
        <v>2129</v>
      </c>
      <c r="O2203" s="1">
        <v>3193</v>
      </c>
      <c r="P2203" s="1">
        <v>4014</v>
      </c>
      <c r="Q2203" s="1">
        <v>4378</v>
      </c>
      <c r="R2203" s="1">
        <v>4853</v>
      </c>
      <c r="S2203" s="1">
        <v>5394</v>
      </c>
      <c r="T2203">
        <v>290</v>
      </c>
      <c r="U2203">
        <v>290</v>
      </c>
      <c r="V2203">
        <v>424</v>
      </c>
      <c r="W2203">
        <v>332</v>
      </c>
      <c r="X2203">
        <v>682</v>
      </c>
      <c r="Y2203">
        <v>690</v>
      </c>
      <c r="Z2203">
        <v>760</v>
      </c>
      <c r="AA2203">
        <v>866</v>
      </c>
      <c r="AB2203">
        <v>153</v>
      </c>
      <c r="AC2203">
        <v>204</v>
      </c>
      <c r="AD2203">
        <v>108</v>
      </c>
      <c r="AE2203">
        <v>221</v>
      </c>
      <c r="AF2203">
        <v>466</v>
      </c>
      <c r="AG2203">
        <v>477</v>
      </c>
      <c r="AH2203">
        <v>549</v>
      </c>
      <c r="AI2203">
        <v>663</v>
      </c>
      <c r="AJ2203" s="1">
        <v>2286</v>
      </c>
      <c r="AK2203" s="1">
        <v>5458</v>
      </c>
      <c r="AL2203" s="1">
        <v>6551</v>
      </c>
      <c r="AM2203" s="1">
        <v>6517</v>
      </c>
      <c r="AN2203" s="1">
        <v>7223</v>
      </c>
      <c r="AO2203" s="1">
        <v>7633</v>
      </c>
      <c r="AP2203" s="1">
        <v>8281</v>
      </c>
      <c r="AQ2203" s="1">
        <v>9014</v>
      </c>
      <c r="AR2203">
        <v>425</v>
      </c>
      <c r="AS2203" s="1">
        <v>3208</v>
      </c>
      <c r="AT2203" s="1">
        <v>3485</v>
      </c>
      <c r="AU2203" s="1">
        <v>3180</v>
      </c>
      <c r="AV2203" s="1">
        <v>2698</v>
      </c>
      <c r="AW2203" s="1">
        <v>2657</v>
      </c>
      <c r="AX2203" s="1">
        <v>2757</v>
      </c>
      <c r="AY2203" s="1">
        <v>2880</v>
      </c>
      <c r="AZ2203" s="1">
        <v>1862</v>
      </c>
      <c r="BA2203" s="1">
        <v>2250</v>
      </c>
      <c r="BB2203" s="1">
        <v>3066</v>
      </c>
      <c r="BC2203" s="1">
        <v>3337</v>
      </c>
      <c r="BD2203" s="1">
        <v>4525</v>
      </c>
      <c r="BE2203" s="1">
        <v>4976</v>
      </c>
      <c r="BF2203" s="1">
        <v>5525</v>
      </c>
      <c r="BG2203" s="1">
        <v>6134</v>
      </c>
      <c r="BH2203" s="1">
        <v>1586</v>
      </c>
      <c r="BI2203" s="1">
        <v>1851</v>
      </c>
      <c r="BJ2203" s="1">
        <v>1988</v>
      </c>
      <c r="BK2203" s="1">
        <v>2354</v>
      </c>
      <c r="BL2203" s="1">
        <v>2687</v>
      </c>
      <c r="BM2203" s="1">
        <v>3123</v>
      </c>
      <c r="BN2203" s="1">
        <v>3644</v>
      </c>
      <c r="BO2203" s="1">
        <v>4219</v>
      </c>
      <c r="BP2203">
        <v>122</v>
      </c>
      <c r="BQ2203">
        <v>122</v>
      </c>
      <c r="BR2203">
        <v>122</v>
      </c>
      <c r="BS2203">
        <v>129</v>
      </c>
      <c r="BT2203">
        <v>129</v>
      </c>
      <c r="BU2203">
        <v>130</v>
      </c>
      <c r="BV2203">
        <v>130</v>
      </c>
      <c r="BW2203">
        <v>130</v>
      </c>
      <c r="BX2203">
        <v>6.91</v>
      </c>
      <c r="BY2203">
        <v>5.28</v>
      </c>
      <c r="BZ2203">
        <v>1.79</v>
      </c>
      <c r="CA2203">
        <v>3.39</v>
      </c>
      <c r="CB2203">
        <v>6.78</v>
      </c>
      <c r="CC2203">
        <v>6.41</v>
      </c>
      <c r="CD2203">
        <v>6.9</v>
      </c>
      <c r="CE2203">
        <v>7.67</v>
      </c>
      <c r="CF2203">
        <v>9.61</v>
      </c>
      <c r="CG2203">
        <v>11.74</v>
      </c>
      <c r="CH2203">
        <v>3.39</v>
      </c>
      <c r="CI2203">
        <v>8.8699999999999992</v>
      </c>
      <c r="CJ2203">
        <v>14.72</v>
      </c>
      <c r="CK2203">
        <v>14.79</v>
      </c>
      <c r="CL2203">
        <v>14.51</v>
      </c>
      <c r="CM2203">
        <v>15.1</v>
      </c>
      <c r="CN2203">
        <v>646</v>
      </c>
      <c r="CO2203">
        <v>874</v>
      </c>
      <c r="CP2203">
        <v>282</v>
      </c>
      <c r="CQ2203">
        <v>788</v>
      </c>
      <c r="CR2203" s="1">
        <v>1510</v>
      </c>
      <c r="CS2203" s="1">
        <v>1733</v>
      </c>
      <c r="CT2203" s="1">
        <v>1982</v>
      </c>
      <c r="CU2203" s="1">
        <v>2395</v>
      </c>
      <c r="CV2203">
        <v>25.62</v>
      </c>
      <c r="CW2203">
        <v>20.54</v>
      </c>
      <c r="CX2203">
        <v>46.04</v>
      </c>
      <c r="CY2203">
        <v>12.69</v>
      </c>
      <c r="CZ2203">
        <v>12.49</v>
      </c>
      <c r="DA2203">
        <v>11.05</v>
      </c>
      <c r="DB2203">
        <v>9.66</v>
      </c>
      <c r="DC2203">
        <v>7.99</v>
      </c>
      <c r="DD2203">
        <v>2.2000000000000002</v>
      </c>
      <c r="DE2203">
        <v>2.0699999999999998</v>
      </c>
      <c r="DF2203">
        <v>1.4</v>
      </c>
      <c r="DG2203">
        <v>0.97</v>
      </c>
      <c r="DH2203">
        <v>1.63</v>
      </c>
      <c r="DI2203">
        <v>1.45</v>
      </c>
      <c r="DJ2203">
        <v>1.25</v>
      </c>
      <c r="DK2203">
        <v>1.0900000000000001</v>
      </c>
      <c r="DL2203" s="6">
        <f>(CM2203*3+CL2203*2+CK2203)/6</f>
        <v>14.851666666666665</v>
      </c>
      <c r="DM2203">
        <f>BH2203+(BH2203*(CG2203-8.25)/8.25)</f>
        <v>2256.9260606060607</v>
      </c>
      <c r="DN2203">
        <f>BI2203+(BI2203*(CH2203-8.25)/8.25)</f>
        <v>760.59272727272742</v>
      </c>
      <c r="DO2203">
        <f>BJ2203+(BJ2203*(CI2203-8.25)/8.25)</f>
        <v>2137.4012121212118</v>
      </c>
      <c r="DP2203">
        <f>BK2203+(BK2203*(CJ2203-8.25)/8.25)</f>
        <v>4200.1066666666666</v>
      </c>
      <c r="DQ2203">
        <f>BL2203+(BL2203*(CK2203-8.25)/8.25)</f>
        <v>4817.0581818181818</v>
      </c>
      <c r="DR2203">
        <f>BM2203+(BM2203*(CL2203-8.25)/8.25)</f>
        <v>5492.6945454545457</v>
      </c>
      <c r="DS2203">
        <f>BN2203+(BN2203*(CM2203-8.25)/8.25)</f>
        <v>6669.6242424242428</v>
      </c>
      <c r="DT2203" s="8">
        <f>DM2203*10^8/$I2203</f>
        <v>9108.531161907531</v>
      </c>
      <c r="DU2203" s="8">
        <f>DN2203*10^8/$I2203</f>
        <v>3069.6098905533058</v>
      </c>
      <c r="DV2203" s="8">
        <f>DO2203*10^8/$I2203</f>
        <v>8626.1512443509182</v>
      </c>
      <c r="DW2203" s="8">
        <f>DP2203*10^8/$I2203</f>
        <v>16950.844391595027</v>
      </c>
      <c r="DX2203" s="8">
        <f>DQ2203*10^8/$I2203</f>
        <v>19440.745234706657</v>
      </c>
      <c r="DY2203" s="8">
        <f>DR2203*10^8/$I2203</f>
        <v>22167.487142524027</v>
      </c>
      <c r="DZ2203" s="8">
        <f>DS2203*10^8/$I2203</f>
        <v>26917.355118856478</v>
      </c>
      <c r="EA2203" s="8">
        <f>DT2203*10^8/$I2203</f>
        <v>36760.326966653738</v>
      </c>
      <c r="EB2203" s="8">
        <f>DZ2203*0.8</f>
        <v>21533.884095085185</v>
      </c>
      <c r="EC2203" s="10">
        <f>G2203-E2203</f>
        <v>700</v>
      </c>
      <c r="ED2203" s="4">
        <f>EC2203/E2203*100</f>
        <v>3.7940379403794036</v>
      </c>
      <c r="EE2203" s="4">
        <f>DY2203-G2203</f>
        <v>3017.4871425240271</v>
      </c>
      <c r="EF2203" s="12">
        <f>EE2203/G2203</f>
        <v>0.15757113015791263</v>
      </c>
      <c r="EG2203" s="4">
        <f>G2203-F2203</f>
        <v>250</v>
      </c>
    </row>
    <row r="2204" spans="1:137" x14ac:dyDescent="0.3">
      <c r="A2204">
        <v>2203</v>
      </c>
      <c r="B2204" t="s">
        <v>6133</v>
      </c>
      <c r="C2204" t="s">
        <v>4467</v>
      </c>
      <c r="D2204" t="str">
        <f>VLOOKUP(C2204,Sheet1!$A$2:$B$3197,2,FALSE)</f>
        <v>기타금융</v>
      </c>
      <c r="E2204">
        <v>441</v>
      </c>
      <c r="F2204">
        <v>677</v>
      </c>
      <c r="G2204" s="7">
        <v>663</v>
      </c>
      <c r="H2204" t="s">
        <v>2118</v>
      </c>
      <c r="I2204" s="7">
        <f>VALUE(LEFT(H2204,FIND("/",H2204)-1)) + VALUE(MID(H2204,FIND("/",H2204)+1,LEN(H2204)))</f>
        <v>151184408</v>
      </c>
      <c r="J2204" s="1">
        <v>26600</v>
      </c>
      <c r="K2204" s="1">
        <f>G2204*I2204/(10^8)</f>
        <v>1002.35262504</v>
      </c>
      <c r="L2204">
        <v>114</v>
      </c>
      <c r="M2204">
        <v>35</v>
      </c>
      <c r="N2204">
        <v>87</v>
      </c>
      <c r="O2204">
        <v>32</v>
      </c>
      <c r="P2204">
        <v>-24</v>
      </c>
      <c r="Q2204" s="3"/>
      <c r="R2204" s="3"/>
      <c r="S2204" s="3"/>
      <c r="T2204">
        <v>23</v>
      </c>
      <c r="U2204">
        <v>-58</v>
      </c>
      <c r="V2204">
        <v>-13</v>
      </c>
      <c r="W2204">
        <v>-71</v>
      </c>
      <c r="X2204">
        <v>-71</v>
      </c>
      <c r="Y2204" s="3"/>
      <c r="Z2204" s="3"/>
      <c r="AA2204" s="3"/>
      <c r="AB2204">
        <v>25</v>
      </c>
      <c r="AC2204">
        <v>-69</v>
      </c>
      <c r="AD2204">
        <v>-12</v>
      </c>
      <c r="AE2204">
        <v>-42</v>
      </c>
      <c r="AF2204">
        <v>-69</v>
      </c>
      <c r="AG2204" s="3"/>
      <c r="AH2204" s="3"/>
      <c r="AI2204" s="3"/>
      <c r="AJ2204">
        <v>532</v>
      </c>
      <c r="AK2204" s="1">
        <v>1020</v>
      </c>
      <c r="AL2204" s="1">
        <v>1444</v>
      </c>
      <c r="AM2204">
        <v>647</v>
      </c>
      <c r="AN2204">
        <v>490</v>
      </c>
      <c r="AO2204" s="3"/>
      <c r="AP2204" s="3"/>
      <c r="AQ2204" s="3"/>
      <c r="AR2204">
        <v>211</v>
      </c>
      <c r="AS2204">
        <v>639</v>
      </c>
      <c r="AT2204">
        <v>972</v>
      </c>
      <c r="AU2204">
        <v>273</v>
      </c>
      <c r="AV2204">
        <v>180</v>
      </c>
      <c r="AW2204" s="3"/>
      <c r="AX2204" s="3"/>
      <c r="AY2204" s="3"/>
      <c r="AZ2204">
        <v>321</v>
      </c>
      <c r="BA2204">
        <v>381</v>
      </c>
      <c r="BB2204">
        <v>472</v>
      </c>
      <c r="BC2204">
        <v>374</v>
      </c>
      <c r="BD2204">
        <v>310</v>
      </c>
      <c r="BE2204" s="3"/>
      <c r="BF2204" s="3"/>
      <c r="BG2204" s="3"/>
      <c r="BH2204">
        <v>278</v>
      </c>
      <c r="BI2204">
        <v>343</v>
      </c>
      <c r="BJ2204">
        <v>415</v>
      </c>
      <c r="BK2204">
        <v>374</v>
      </c>
      <c r="BL2204">
        <v>310</v>
      </c>
      <c r="BM2204" s="3"/>
      <c r="BN2204" s="3"/>
      <c r="BO2204" s="3"/>
      <c r="BP2204">
        <v>286</v>
      </c>
      <c r="BQ2204">
        <v>402</v>
      </c>
      <c r="BR2204">
        <v>486</v>
      </c>
      <c r="BS2204">
        <v>496</v>
      </c>
      <c r="BT2204">
        <v>496</v>
      </c>
      <c r="BU2204" s="3"/>
      <c r="BV2204" s="3"/>
      <c r="BW2204" s="3"/>
      <c r="BX2204">
        <v>5.63</v>
      </c>
      <c r="BY2204">
        <v>-8.86</v>
      </c>
      <c r="BZ2204">
        <v>-0.97</v>
      </c>
      <c r="CA2204">
        <v>-4.05</v>
      </c>
      <c r="CB2204">
        <v>-12.07</v>
      </c>
      <c r="CC2204" s="3"/>
      <c r="CD2204" s="3"/>
      <c r="CE2204" s="3"/>
      <c r="CF2204">
        <v>8.7899999999999991</v>
      </c>
      <c r="CG2204">
        <v>-20.59</v>
      </c>
      <c r="CH2204">
        <v>-2.2799999999999998</v>
      </c>
      <c r="CI2204">
        <v>-9.3000000000000007</v>
      </c>
      <c r="CJ2204">
        <v>-20.059999999999999</v>
      </c>
      <c r="CK2204" s="3"/>
      <c r="CL2204" s="3"/>
      <c r="CM2204" s="3"/>
      <c r="CN2204">
        <v>39</v>
      </c>
      <c r="CO2204">
        <v>-88</v>
      </c>
      <c r="CP2204">
        <v>-9</v>
      </c>
      <c r="CQ2204">
        <v>-37</v>
      </c>
      <c r="CR2204">
        <v>-69</v>
      </c>
      <c r="CS2204" s="3"/>
      <c r="CT2204" s="3"/>
      <c r="CU2204" s="3"/>
      <c r="CV2204">
        <v>16.190000000000001</v>
      </c>
      <c r="CW2204" t="s">
        <v>2</v>
      </c>
      <c r="CX2204" t="s">
        <v>2</v>
      </c>
      <c r="CY2204" t="s">
        <v>2</v>
      </c>
      <c r="CZ2204" t="s">
        <v>2</v>
      </c>
      <c r="DA2204" s="3"/>
      <c r="DB2204" s="3"/>
      <c r="DC2204" s="3"/>
      <c r="DD2204">
        <v>1.3</v>
      </c>
      <c r="DE2204">
        <v>2.0499999999999998</v>
      </c>
      <c r="DF2204">
        <v>1.22</v>
      </c>
      <c r="DG2204">
        <v>1.19</v>
      </c>
      <c r="DH2204">
        <v>0.83</v>
      </c>
      <c r="DI2204" s="3"/>
      <c r="DJ2204" s="3"/>
      <c r="DK2204" s="3"/>
      <c r="DL2204" s="6">
        <f>(CM2204*3+CL2204*2+CK2204)/6</f>
        <v>0</v>
      </c>
      <c r="DM2204">
        <f>BH2204+(BH2204*(CG2204-8.25)/8.25)</f>
        <v>-693.820606060606</v>
      </c>
      <c r="DN2204">
        <f>BI2204+(BI2204*(CH2204-8.25)/8.25)</f>
        <v>-94.792727272727291</v>
      </c>
      <c r="DO2204">
        <f>BJ2204+(BJ2204*(CI2204-8.25)/8.25)</f>
        <v>-467.81818181818187</v>
      </c>
      <c r="DP2204">
        <f>BK2204+(BK2204*(CJ2204-8.25)/8.25)</f>
        <v>-909.38666666666654</v>
      </c>
      <c r="DQ2204">
        <f>BL2204+(BL2204*(CK2204-8.25)/8.25)</f>
        <v>0</v>
      </c>
      <c r="DR2204">
        <f>BM2204+(BM2204*(CL2204-8.25)/8.25)</f>
        <v>0</v>
      </c>
      <c r="DS2204">
        <f>BN2204+(BN2204*(CM2204-8.25)/8.25)</f>
        <v>0</v>
      </c>
      <c r="DT2204" s="8">
        <f>DM2204*10^8/$I2204</f>
        <v>-458.92338716609316</v>
      </c>
      <c r="DU2204" s="8">
        <f>DN2204*10^8/$I2204</f>
        <v>-62.700068430818142</v>
      </c>
      <c r="DV2204" s="8">
        <f>DO2204*10^8/$I2204</f>
        <v>-309.43546891302566</v>
      </c>
      <c r="DW2204" s="8">
        <f>DP2204*10^8/$I2204</f>
        <v>-601.50823666066583</v>
      </c>
      <c r="DX2204" s="8">
        <f>DQ2204*10^8/$I2204</f>
        <v>0</v>
      </c>
      <c r="DY2204" s="8">
        <f>DR2204*10^8/$I2204</f>
        <v>0</v>
      </c>
      <c r="DZ2204" s="8">
        <f>DS2204*10^8/$I2204</f>
        <v>0</v>
      </c>
      <c r="EA2204" s="8">
        <f>DT2204*10^8/$I2204</f>
        <v>-303.55206151026709</v>
      </c>
      <c r="EB2204" s="8">
        <f>DZ2204*0.8</f>
        <v>0</v>
      </c>
      <c r="EC2204" s="10">
        <f>G2204-E2204</f>
        <v>222</v>
      </c>
      <c r="ED2204" s="4">
        <f>EC2204/E2204*100</f>
        <v>50.34013605442177</v>
      </c>
      <c r="EE2204" s="4">
        <f>DY2204-G2204</f>
        <v>-663</v>
      </c>
      <c r="EF2204" s="12">
        <f>EE2204/G2204</f>
        <v>-1</v>
      </c>
      <c r="EG2204" s="4">
        <f>G2204-F2204</f>
        <v>-14</v>
      </c>
    </row>
    <row r="2205" spans="1:137" x14ac:dyDescent="0.3">
      <c r="A2205">
        <v>2204</v>
      </c>
      <c r="B2205" t="s">
        <v>6159</v>
      </c>
      <c r="C2205" t="s">
        <v>4468</v>
      </c>
      <c r="D2205" t="str">
        <f>VLOOKUP(C2205,Sheet1!$A$2:$B$3197,2,FALSE)</f>
        <v>철강</v>
      </c>
      <c r="E2205">
        <v>873</v>
      </c>
      <c r="F2205">
        <v>909</v>
      </c>
      <c r="G2205" s="7">
        <v>925</v>
      </c>
      <c r="H2205" t="s">
        <v>2119</v>
      </c>
      <c r="I2205" s="7">
        <f>VALUE(LEFT(H2205,FIND("/",H2205)-1)) + VALUE(MID(H2205,FIND("/",H2205)+1,LEN(H2205)))</f>
        <v>77355292</v>
      </c>
      <c r="J2205" s="1">
        <v>780290</v>
      </c>
      <c r="K2205" s="1">
        <f>G2205*I2205/(10^8)</f>
        <v>715.53645100000006</v>
      </c>
      <c r="L2205" s="1">
        <v>1857</v>
      </c>
      <c r="M2205" s="1">
        <v>2053</v>
      </c>
      <c r="N2205" s="1">
        <v>2099</v>
      </c>
      <c r="O2205" s="1">
        <v>2042</v>
      </c>
      <c r="P2205" s="1">
        <v>1417</v>
      </c>
      <c r="Q2205" s="3"/>
      <c r="R2205" s="3"/>
      <c r="S2205" s="3"/>
      <c r="T2205">
        <v>119</v>
      </c>
      <c r="U2205">
        <v>102</v>
      </c>
      <c r="V2205">
        <v>60</v>
      </c>
      <c r="W2205">
        <v>46</v>
      </c>
      <c r="X2205">
        <v>-86</v>
      </c>
      <c r="Y2205" s="3"/>
      <c r="Z2205" s="3"/>
      <c r="AA2205" s="3"/>
      <c r="AB2205">
        <v>56</v>
      </c>
      <c r="AC2205">
        <v>40</v>
      </c>
      <c r="AD2205">
        <v>21</v>
      </c>
      <c r="AE2205">
        <v>7</v>
      </c>
      <c r="AF2205">
        <v>-265</v>
      </c>
      <c r="AG2205" s="3"/>
      <c r="AH2205" s="3"/>
      <c r="AI2205" s="3"/>
      <c r="AJ2205" s="1">
        <v>1412</v>
      </c>
      <c r="AK2205" s="1">
        <v>1511</v>
      </c>
      <c r="AL2205" s="1">
        <v>1573</v>
      </c>
      <c r="AM2205" s="1">
        <v>1480</v>
      </c>
      <c r="AN2205" s="1">
        <v>1183</v>
      </c>
      <c r="AO2205" s="3"/>
      <c r="AP2205" s="3"/>
      <c r="AQ2205" s="3"/>
      <c r="AR2205" s="1">
        <v>1002</v>
      </c>
      <c r="AS2205">
        <v>820</v>
      </c>
      <c r="AT2205">
        <v>849</v>
      </c>
      <c r="AU2205">
        <v>759</v>
      </c>
      <c r="AV2205">
        <v>673</v>
      </c>
      <c r="AW2205" s="3"/>
      <c r="AX2205" s="3"/>
      <c r="AY2205" s="3"/>
      <c r="AZ2205">
        <v>410</v>
      </c>
      <c r="BA2205">
        <v>690</v>
      </c>
      <c r="BB2205">
        <v>724</v>
      </c>
      <c r="BC2205">
        <v>722</v>
      </c>
      <c r="BD2205">
        <v>510</v>
      </c>
      <c r="BE2205" s="3"/>
      <c r="BF2205" s="3"/>
      <c r="BG2205" s="3"/>
      <c r="BH2205">
        <v>410</v>
      </c>
      <c r="BI2205">
        <v>690</v>
      </c>
      <c r="BJ2205">
        <v>724</v>
      </c>
      <c r="BK2205">
        <v>722</v>
      </c>
      <c r="BL2205">
        <v>510</v>
      </c>
      <c r="BM2205" s="3"/>
      <c r="BN2205" s="3"/>
      <c r="BO2205" s="3"/>
      <c r="BP2205">
        <v>272</v>
      </c>
      <c r="BQ2205">
        <v>387</v>
      </c>
      <c r="BR2205">
        <v>387</v>
      </c>
      <c r="BS2205">
        <v>387</v>
      </c>
      <c r="BT2205">
        <v>387</v>
      </c>
      <c r="BU2205" s="3"/>
      <c r="BV2205" s="3"/>
      <c r="BW2205" s="3"/>
      <c r="BX2205">
        <v>3.79</v>
      </c>
      <c r="BY2205">
        <v>2.75</v>
      </c>
      <c r="BZ2205">
        <v>1.38</v>
      </c>
      <c r="CA2205">
        <v>0.45</v>
      </c>
      <c r="CB2205">
        <v>-19.91</v>
      </c>
      <c r="CC2205" s="3"/>
      <c r="CD2205" s="3"/>
      <c r="CE2205" s="3"/>
      <c r="CF2205">
        <v>14.56</v>
      </c>
      <c r="CG2205">
        <v>7.3</v>
      </c>
      <c r="CH2205">
        <v>3.01</v>
      </c>
      <c r="CI2205">
        <v>0.96</v>
      </c>
      <c r="CJ2205">
        <v>-43.03</v>
      </c>
      <c r="CK2205" s="3"/>
      <c r="CL2205" s="3"/>
      <c r="CM2205" s="3"/>
      <c r="CN2205">
        <v>95</v>
      </c>
      <c r="CO2205">
        <v>56</v>
      </c>
      <c r="CP2205">
        <v>28</v>
      </c>
      <c r="CQ2205">
        <v>9</v>
      </c>
      <c r="CR2205">
        <v>-343</v>
      </c>
      <c r="CS2205" s="3"/>
      <c r="CT2205" s="3"/>
      <c r="CU2205" s="3"/>
      <c r="CV2205">
        <v>12.59</v>
      </c>
      <c r="CW2205">
        <v>17.329999999999998</v>
      </c>
      <c r="CX2205">
        <v>35.630000000000003</v>
      </c>
      <c r="CY2205">
        <v>110.81</v>
      </c>
      <c r="CZ2205" t="s">
        <v>2</v>
      </c>
      <c r="DA2205" s="3"/>
      <c r="DB2205" s="3"/>
      <c r="DC2205" s="3"/>
      <c r="DD2205">
        <v>1.67</v>
      </c>
      <c r="DE2205">
        <v>1.07</v>
      </c>
      <c r="DF2205">
        <v>1.03</v>
      </c>
      <c r="DG2205">
        <v>1.05</v>
      </c>
      <c r="DH2205">
        <v>1.24</v>
      </c>
      <c r="DI2205" s="3"/>
      <c r="DJ2205" s="3"/>
      <c r="DK2205" s="3"/>
      <c r="DL2205" s="6">
        <f>(CM2205*3+CL2205*2+CK2205)/6</f>
        <v>0</v>
      </c>
      <c r="DM2205">
        <f>BH2205+(BH2205*(CG2205-8.25)/8.25)</f>
        <v>362.78787878787875</v>
      </c>
      <c r="DN2205">
        <f>BI2205+(BI2205*(CH2205-8.25)/8.25)</f>
        <v>251.74545454545449</v>
      </c>
      <c r="DO2205">
        <f>BJ2205+(BJ2205*(CI2205-8.25)/8.25)</f>
        <v>84.24727272727273</v>
      </c>
      <c r="DP2205">
        <f>BK2205+(BK2205*(CJ2205-8.25)/8.25)</f>
        <v>-3765.7769696969699</v>
      </c>
      <c r="DQ2205">
        <f>BL2205+(BL2205*(CK2205-8.25)/8.25)</f>
        <v>0</v>
      </c>
      <c r="DR2205">
        <f>BM2205+(BM2205*(CL2205-8.25)/8.25)</f>
        <v>0</v>
      </c>
      <c r="DS2205">
        <f>BN2205+(BN2205*(CM2205-8.25)/8.25)</f>
        <v>0</v>
      </c>
      <c r="DT2205" s="8">
        <f>DM2205*10^8/$I2205</f>
        <v>468.98908841023922</v>
      </c>
      <c r="DU2205" s="8">
        <f>DN2205*10^8/$I2205</f>
        <v>325.44050708961771</v>
      </c>
      <c r="DV2205" s="8">
        <f>DO2205*10^8/$I2205</f>
        <v>108.90951420269053</v>
      </c>
      <c r="DW2205" s="8">
        <f>DP2205*10^8/$I2205</f>
        <v>-4868.1568802002193</v>
      </c>
      <c r="DX2205" s="8">
        <f>DQ2205*10^8/$I2205</f>
        <v>0</v>
      </c>
      <c r="DY2205" s="8">
        <f>DR2205*10^8/$I2205</f>
        <v>0</v>
      </c>
      <c r="DZ2205" s="8">
        <f>DS2205*10^8/$I2205</f>
        <v>0</v>
      </c>
      <c r="EA2205" s="8">
        <f>DT2205*10^8/$I2205</f>
        <v>606.27925547774953</v>
      </c>
      <c r="EB2205" s="8">
        <f>DZ2205*0.8</f>
        <v>0</v>
      </c>
      <c r="EC2205" s="10">
        <f>G2205-E2205</f>
        <v>52</v>
      </c>
      <c r="ED2205" s="4">
        <f>EC2205/E2205*100</f>
        <v>5.9564719358533784</v>
      </c>
      <c r="EE2205" s="4">
        <f>DY2205-G2205</f>
        <v>-925</v>
      </c>
      <c r="EF2205" s="12">
        <f>EE2205/G2205</f>
        <v>-1</v>
      </c>
      <c r="EG2205" s="4">
        <f>G2205-F2205</f>
        <v>16</v>
      </c>
    </row>
    <row r="2206" spans="1:137" x14ac:dyDescent="0.3">
      <c r="A2206">
        <v>2205</v>
      </c>
      <c r="B2206" t="s">
        <v>6124</v>
      </c>
      <c r="C2206" t="s">
        <v>4469</v>
      </c>
      <c r="D2206" t="str">
        <f>VLOOKUP(C2206,Sheet1!$A$2:$B$3197,2,FALSE)</f>
        <v>통신장비</v>
      </c>
      <c r="E2206">
        <v>600</v>
      </c>
      <c r="F2206">
        <v>562</v>
      </c>
      <c r="G2206" s="7">
        <v>545</v>
      </c>
      <c r="H2206" t="s">
        <v>2120</v>
      </c>
      <c r="I2206" s="7">
        <f>VALUE(LEFT(H2206,FIND("/",H2206)-1)) + VALUE(MID(H2206,FIND("/",H2206)+1,LEN(H2206)))</f>
        <v>84417839</v>
      </c>
      <c r="J2206" s="1">
        <v>171055</v>
      </c>
      <c r="K2206" s="1">
        <f>G2206*I2206/(10^8)</f>
        <v>460.07722254999999</v>
      </c>
      <c r="L2206">
        <v>264</v>
      </c>
      <c r="M2206">
        <v>215</v>
      </c>
      <c r="N2206">
        <v>231</v>
      </c>
      <c r="O2206">
        <v>261</v>
      </c>
      <c r="P2206">
        <v>252</v>
      </c>
      <c r="Q2206" s="3"/>
      <c r="R2206" s="3"/>
      <c r="S2206" s="3"/>
      <c r="T2206">
        <v>13</v>
      </c>
      <c r="U2206">
        <v>2</v>
      </c>
      <c r="V2206">
        <v>-13</v>
      </c>
      <c r="W2206">
        <v>-26</v>
      </c>
      <c r="X2206">
        <v>-36</v>
      </c>
      <c r="Y2206" s="3"/>
      <c r="Z2206" s="3"/>
      <c r="AA2206" s="3"/>
      <c r="AB2206">
        <v>1</v>
      </c>
      <c r="AC2206">
        <v>-34</v>
      </c>
      <c r="AD2206">
        <v>-51</v>
      </c>
      <c r="AE2206">
        <v>-64</v>
      </c>
      <c r="AF2206">
        <v>-193</v>
      </c>
      <c r="AG2206" s="3"/>
      <c r="AH2206" s="3"/>
      <c r="AI2206" s="3"/>
      <c r="AJ2206">
        <v>291</v>
      </c>
      <c r="AK2206">
        <v>290</v>
      </c>
      <c r="AL2206">
        <v>284</v>
      </c>
      <c r="AM2206">
        <v>631</v>
      </c>
      <c r="AN2206">
        <v>386</v>
      </c>
      <c r="AO2206" s="3"/>
      <c r="AP2206" s="3"/>
      <c r="AQ2206" s="3"/>
      <c r="AR2206">
        <v>210</v>
      </c>
      <c r="AS2206">
        <v>154</v>
      </c>
      <c r="AT2206">
        <v>177</v>
      </c>
      <c r="AU2206">
        <v>403</v>
      </c>
      <c r="AV2206">
        <v>144</v>
      </c>
      <c r="AW2206" s="3"/>
      <c r="AX2206" s="3"/>
      <c r="AY2206" s="3"/>
      <c r="AZ2206">
        <v>81</v>
      </c>
      <c r="BA2206">
        <v>136</v>
      </c>
      <c r="BB2206">
        <v>107</v>
      </c>
      <c r="BC2206">
        <v>228</v>
      </c>
      <c r="BD2206">
        <v>242</v>
      </c>
      <c r="BE2206" s="3"/>
      <c r="BF2206" s="3"/>
      <c r="BG2206" s="3"/>
      <c r="BH2206">
        <v>81</v>
      </c>
      <c r="BI2206">
        <v>136</v>
      </c>
      <c r="BJ2206">
        <v>96</v>
      </c>
      <c r="BK2206">
        <v>222</v>
      </c>
      <c r="BL2206">
        <v>242</v>
      </c>
      <c r="BM2206" s="3"/>
      <c r="BN2206" s="3"/>
      <c r="BO2206" s="3"/>
      <c r="BP2206">
        <v>113</v>
      </c>
      <c r="BQ2206">
        <v>160</v>
      </c>
      <c r="BR2206">
        <v>164</v>
      </c>
      <c r="BS2206">
        <v>61</v>
      </c>
      <c r="BT2206">
        <v>80</v>
      </c>
      <c r="BU2206" s="3"/>
      <c r="BV2206" s="3"/>
      <c r="BW2206" s="3"/>
      <c r="BX2206">
        <v>0.38</v>
      </c>
      <c r="BY2206">
        <v>-11.55</v>
      </c>
      <c r="BZ2206">
        <v>-17.850000000000001</v>
      </c>
      <c r="CA2206">
        <v>-14.02</v>
      </c>
      <c r="CB2206">
        <v>-37.979999999999997</v>
      </c>
      <c r="CC2206" s="3"/>
      <c r="CD2206" s="3"/>
      <c r="CE2206" s="3"/>
      <c r="CF2206">
        <v>1.21</v>
      </c>
      <c r="CG2206">
        <v>-31.04</v>
      </c>
      <c r="CH2206">
        <v>-42.86</v>
      </c>
      <c r="CI2206">
        <v>-38.68</v>
      </c>
      <c r="CJ2206">
        <v>-82.72</v>
      </c>
      <c r="CK2206" s="3"/>
      <c r="CL2206" s="3"/>
      <c r="CM2206" s="3"/>
      <c r="CN2206">
        <v>4</v>
      </c>
      <c r="CO2206">
        <v>-123</v>
      </c>
      <c r="CP2206">
        <v>-151</v>
      </c>
      <c r="CQ2206">
        <v>-134</v>
      </c>
      <c r="CR2206">
        <v>-241</v>
      </c>
      <c r="CS2206" s="3"/>
      <c r="CT2206" s="3"/>
      <c r="CU2206" s="3"/>
      <c r="CV2206">
        <v>401.27</v>
      </c>
      <c r="CW2206" t="s">
        <v>2</v>
      </c>
      <c r="CX2206" t="s">
        <v>2</v>
      </c>
      <c r="CY2206" t="s">
        <v>2</v>
      </c>
      <c r="CZ2206" t="s">
        <v>2</v>
      </c>
      <c r="DA2206" s="3"/>
      <c r="DB2206" s="3"/>
      <c r="DC2206" s="3"/>
      <c r="DD2206">
        <v>4.66</v>
      </c>
      <c r="DE2206">
        <v>2.66</v>
      </c>
      <c r="DF2206">
        <v>1.71</v>
      </c>
      <c r="DG2206">
        <v>2.72</v>
      </c>
      <c r="DH2206">
        <v>1.88</v>
      </c>
      <c r="DI2206" s="3"/>
      <c r="DJ2206" s="3"/>
      <c r="DK2206" s="3"/>
      <c r="DL2206" s="6">
        <f>(CM2206*3+CL2206*2+CK2206)/6</f>
        <v>0</v>
      </c>
      <c r="DM2206">
        <f>BH2206+(BH2206*(CG2206-8.25)/8.25)</f>
        <v>-304.75636363636363</v>
      </c>
      <c r="DN2206">
        <f>BI2206+(BI2206*(CH2206-8.25)/8.25)</f>
        <v>-706.54060606060602</v>
      </c>
      <c r="DO2206">
        <f>BJ2206+(BJ2206*(CI2206-8.25)/8.25)</f>
        <v>-450.09454545454537</v>
      </c>
      <c r="DP2206">
        <f>BK2206+(BK2206*(CJ2206-8.25)/8.25)</f>
        <v>-2225.92</v>
      </c>
      <c r="DQ2206">
        <f>BL2206+(BL2206*(CK2206-8.25)/8.25)</f>
        <v>0</v>
      </c>
      <c r="DR2206">
        <f>BM2206+(BM2206*(CL2206-8.25)/8.25)</f>
        <v>0</v>
      </c>
      <c r="DS2206">
        <f>BN2206+(BN2206*(CM2206-8.25)/8.25)</f>
        <v>0</v>
      </c>
      <c r="DT2206" s="8">
        <f>DM2206*10^8/$I2206</f>
        <v>-361.00943502754632</v>
      </c>
      <c r="DU2206" s="8">
        <f>DN2206*10^8/$I2206</f>
        <v>-836.95651823142032</v>
      </c>
      <c r="DV2206" s="8">
        <f>DO2206*10^8/$I2206</f>
        <v>-533.17468296546349</v>
      </c>
      <c r="DW2206" s="8">
        <f>DP2206*10^8/$I2206</f>
        <v>-2636.7886531660683</v>
      </c>
      <c r="DX2206" s="8">
        <f>DQ2206*10^8/$I2206</f>
        <v>0</v>
      </c>
      <c r="DY2206" s="8">
        <f>DR2206*10^8/$I2206</f>
        <v>0</v>
      </c>
      <c r="DZ2206" s="8">
        <f>DS2206*10^8/$I2206</f>
        <v>0</v>
      </c>
      <c r="EA2206" s="8">
        <f>DT2206*10^8/$I2206</f>
        <v>-427.64590909220777</v>
      </c>
      <c r="EB2206" s="8">
        <f>DZ2206*0.8</f>
        <v>0</v>
      </c>
      <c r="EC2206" s="10">
        <f>G2206-E2206</f>
        <v>-55</v>
      </c>
      <c r="ED2206" s="4">
        <f>EC2206/E2206*100</f>
        <v>-9.1666666666666661</v>
      </c>
      <c r="EE2206" s="4">
        <f>DY2206-G2206</f>
        <v>-545</v>
      </c>
      <c r="EF2206" s="12">
        <f>EE2206/G2206</f>
        <v>-1</v>
      </c>
      <c r="EG2206" s="4">
        <f>G2206-F2206</f>
        <v>-17</v>
      </c>
    </row>
    <row r="2207" spans="1:137" x14ac:dyDescent="0.3">
      <c r="A2207">
        <v>2206</v>
      </c>
      <c r="B2207" t="s">
        <v>7757</v>
      </c>
      <c r="C2207" t="s">
        <v>4470</v>
      </c>
      <c r="D2207" t="str">
        <f>VLOOKUP(C2207,Sheet1!$A$2:$B$3197,2,FALSE)</f>
        <v>조선</v>
      </c>
      <c r="E2207">
        <v>48550</v>
      </c>
      <c r="F2207">
        <v>32550</v>
      </c>
      <c r="G2207" s="7">
        <v>33700</v>
      </c>
      <c r="H2207" t="s">
        <v>2121</v>
      </c>
      <c r="I2207" s="7">
        <f>VALUE(LEFT(H2207,FIND("/",H2207)-1)) + VALUE(MID(H2207,FIND("/",H2207)+1,LEN(H2207)))</f>
        <v>106078858</v>
      </c>
      <c r="J2207">
        <v>0</v>
      </c>
      <c r="K2207" s="1">
        <f>G2207*I2207/(10^8)</f>
        <v>35748.575146000003</v>
      </c>
      <c r="L2207">
        <v>301</v>
      </c>
      <c r="M2207">
        <v>230</v>
      </c>
      <c r="N2207">
        <v>362</v>
      </c>
      <c r="O2207">
        <v>384</v>
      </c>
      <c r="P2207">
        <v>562</v>
      </c>
      <c r="Q2207" s="3"/>
      <c r="R2207" s="3"/>
      <c r="S2207" s="3"/>
      <c r="T2207">
        <v>-210</v>
      </c>
      <c r="U2207">
        <v>-261</v>
      </c>
      <c r="V2207">
        <v>-293</v>
      </c>
      <c r="W2207">
        <v>-487</v>
      </c>
      <c r="X2207">
        <v>-613</v>
      </c>
      <c r="Y2207" s="3"/>
      <c r="Z2207" s="3"/>
      <c r="AA2207" s="3"/>
      <c r="AB2207">
        <v>-233</v>
      </c>
      <c r="AC2207">
        <v>-213</v>
      </c>
      <c r="AD2207">
        <v>135</v>
      </c>
      <c r="AE2207">
        <v>-597</v>
      </c>
      <c r="AF2207">
        <v>-887</v>
      </c>
      <c r="AG2207" s="3"/>
      <c r="AH2207" s="3"/>
      <c r="AI2207" s="3"/>
      <c r="AJ2207" s="1">
        <v>1867</v>
      </c>
      <c r="AK2207" s="1">
        <v>1882</v>
      </c>
      <c r="AL2207" s="1">
        <v>3040</v>
      </c>
      <c r="AM2207" s="1">
        <v>3626</v>
      </c>
      <c r="AN2207" s="1">
        <v>7065</v>
      </c>
      <c r="AO2207" s="3"/>
      <c r="AP2207" s="3"/>
      <c r="AQ2207" s="3"/>
      <c r="AR2207">
        <v>626</v>
      </c>
      <c r="AS2207">
        <v>745</v>
      </c>
      <c r="AT2207">
        <v>945</v>
      </c>
      <c r="AU2207" s="1">
        <v>1734</v>
      </c>
      <c r="AV2207" s="1">
        <v>1490</v>
      </c>
      <c r="AW2207" s="3"/>
      <c r="AX2207" s="3"/>
      <c r="AY2207" s="3"/>
      <c r="AZ2207" s="1">
        <v>1241</v>
      </c>
      <c r="BA2207" s="1">
        <v>1137</v>
      </c>
      <c r="BB2207" s="1">
        <v>2095</v>
      </c>
      <c r="BC2207" s="1">
        <v>1892</v>
      </c>
      <c r="BD2207" s="1">
        <v>5574</v>
      </c>
      <c r="BE2207" s="3"/>
      <c r="BF2207" s="3"/>
      <c r="BG2207" s="3"/>
      <c r="BH2207">
        <v>887</v>
      </c>
      <c r="BI2207">
        <v>772</v>
      </c>
      <c r="BJ2207" s="1">
        <v>1747</v>
      </c>
      <c r="BK2207" s="1">
        <v>1849</v>
      </c>
      <c r="BL2207" s="1">
        <v>4798</v>
      </c>
      <c r="BM2207" s="3"/>
      <c r="BN2207" s="3"/>
      <c r="BO2207" s="3"/>
      <c r="BP2207">
        <v>179</v>
      </c>
      <c r="BQ2207">
        <v>182</v>
      </c>
      <c r="BR2207">
        <v>196</v>
      </c>
      <c r="BS2207">
        <v>214</v>
      </c>
      <c r="BT2207">
        <v>265</v>
      </c>
      <c r="BU2207" s="3"/>
      <c r="BV2207" s="3"/>
      <c r="BW2207" s="3"/>
      <c r="BX2207">
        <v>-12.5</v>
      </c>
      <c r="BY2207">
        <v>-11.38</v>
      </c>
      <c r="BZ2207">
        <v>5.49</v>
      </c>
      <c r="CA2207">
        <v>-17.899999999999999</v>
      </c>
      <c r="CB2207">
        <v>-16.600000000000001</v>
      </c>
      <c r="CC2207" s="3"/>
      <c r="CD2207" s="3"/>
      <c r="CE2207" s="3"/>
      <c r="CF2207">
        <v>-15.24</v>
      </c>
      <c r="CG2207">
        <v>-19.920000000000002</v>
      </c>
      <c r="CH2207">
        <v>20.12</v>
      </c>
      <c r="CI2207">
        <v>-24.69</v>
      </c>
      <c r="CJ2207">
        <v>-24.1</v>
      </c>
      <c r="CK2207" s="3"/>
      <c r="CL2207" s="3"/>
      <c r="CM2207" s="3"/>
      <c r="CN2207">
        <v>-163</v>
      </c>
      <c r="CO2207">
        <v>-202</v>
      </c>
      <c r="CP2207">
        <v>289</v>
      </c>
      <c r="CQ2207">
        <v>-490</v>
      </c>
      <c r="CR2207">
        <v>-782</v>
      </c>
      <c r="CS2207" s="3"/>
      <c r="CT2207" s="3"/>
      <c r="CU2207" s="3"/>
      <c r="CV2207" t="s">
        <v>2</v>
      </c>
      <c r="CW2207" t="s">
        <v>2</v>
      </c>
      <c r="CX2207">
        <v>122.84</v>
      </c>
      <c r="CY2207" t="s">
        <v>2</v>
      </c>
      <c r="CZ2207" t="s">
        <v>2</v>
      </c>
      <c r="DA2207" s="3"/>
      <c r="DB2207" s="3"/>
      <c r="DC2207" s="3"/>
      <c r="DD2207">
        <v>5.3</v>
      </c>
      <c r="DE2207">
        <v>18.14</v>
      </c>
      <c r="DF2207">
        <v>18.05</v>
      </c>
      <c r="DG2207">
        <v>26.64</v>
      </c>
      <c r="DH2207">
        <v>10.130000000000001</v>
      </c>
      <c r="DI2207" s="3"/>
      <c r="DJ2207" s="3"/>
      <c r="DK2207" s="3"/>
      <c r="DL2207" s="6">
        <f>(CM2207*3+CL2207*2+CK2207)/6</f>
        <v>0</v>
      </c>
      <c r="DM2207">
        <f>BH2207+(BH2207*(CG2207-8.25)/8.25)</f>
        <v>-2141.7018181818185</v>
      </c>
      <c r="DN2207">
        <f>BI2207+(BI2207*(CH2207-8.25)/8.25)</f>
        <v>1882.7442424242427</v>
      </c>
      <c r="DO2207">
        <f>BJ2207+(BJ2207*(CI2207-8.25)/8.25)</f>
        <v>-5228.2945454545443</v>
      </c>
      <c r="DP2207">
        <f>BK2207+(BK2207*(CJ2207-8.25)/8.25)</f>
        <v>-5401.3212121212127</v>
      </c>
      <c r="DQ2207">
        <f>BL2207+(BL2207*(CK2207-8.25)/8.25)</f>
        <v>0</v>
      </c>
      <c r="DR2207">
        <f>BM2207+(BM2207*(CL2207-8.25)/8.25)</f>
        <v>0</v>
      </c>
      <c r="DS2207">
        <f>BN2207+(BN2207*(CM2207-8.25)/8.25)</f>
        <v>0</v>
      </c>
      <c r="DT2207" s="8">
        <f>DM2207*10^8/$I2207</f>
        <v>-2018.9714129292554</v>
      </c>
      <c r="DU2207" s="8">
        <f>DN2207*10^8/$I2207</f>
        <v>1774.8534231243727</v>
      </c>
      <c r="DV2207" s="8">
        <f>DO2207*10^8/$I2207</f>
        <v>-4928.6866808601426</v>
      </c>
      <c r="DW2207" s="8">
        <f>DP2207*10^8/$I2207</f>
        <v>-5091.7980396444436</v>
      </c>
      <c r="DX2207" s="8">
        <f>DQ2207*10^8/$I2207</f>
        <v>0</v>
      </c>
      <c r="DY2207" s="8">
        <f>DR2207*10^8/$I2207</f>
        <v>0</v>
      </c>
      <c r="DZ2207" s="8">
        <f>DS2207*10^8/$I2207</f>
        <v>0</v>
      </c>
      <c r="EA2207" s="8">
        <f>DT2207*10^8/$I2207</f>
        <v>-1903.2740840114016</v>
      </c>
      <c r="EB2207" s="8">
        <f>DZ2207*0.8</f>
        <v>0</v>
      </c>
      <c r="EC2207" s="10">
        <f>G2207-E2207</f>
        <v>-14850</v>
      </c>
      <c r="ED2207" s="4">
        <f>EC2207/E2207*100</f>
        <v>-30.587023686920702</v>
      </c>
      <c r="EE2207" s="4">
        <f>DY2207-G2207</f>
        <v>-33700</v>
      </c>
      <c r="EF2207" s="12">
        <f>EE2207/G2207</f>
        <v>-1</v>
      </c>
      <c r="EG2207" s="4">
        <f>G2207-F2207</f>
        <v>1150</v>
      </c>
    </row>
    <row r="2208" spans="1:137" x14ac:dyDescent="0.3">
      <c r="A2208">
        <v>2207</v>
      </c>
      <c r="B2208" t="s">
        <v>6351</v>
      </c>
      <c r="C2208" t="s">
        <v>4471</v>
      </c>
      <c r="D2208" t="str">
        <f>VLOOKUP(C2208,Sheet1!$A$2:$B$3197,2,FALSE)</f>
        <v>식품</v>
      </c>
      <c r="E2208">
        <v>1190</v>
      </c>
      <c r="F2208">
        <v>2130</v>
      </c>
      <c r="G2208" s="7">
        <v>2115</v>
      </c>
      <c r="H2208" t="s">
        <v>2122</v>
      </c>
      <c r="I2208" s="7">
        <f>VALUE(LEFT(H2208,FIND("/",H2208)-1)) + VALUE(MID(H2208,FIND("/",H2208)+1,LEN(H2208)))</f>
        <v>111416600</v>
      </c>
      <c r="J2208" s="1">
        <v>12612</v>
      </c>
      <c r="K2208" s="1">
        <f>G2208*I2208/(10^8)</f>
        <v>2356.4610899999998</v>
      </c>
      <c r="L2208" s="1">
        <v>9005</v>
      </c>
      <c r="M2208" s="1">
        <v>8386</v>
      </c>
      <c r="N2208" s="1">
        <v>9216</v>
      </c>
      <c r="O2208" s="1">
        <v>8710</v>
      </c>
      <c r="P2208" s="1">
        <v>9654</v>
      </c>
      <c r="Q2208" s="3"/>
      <c r="R2208" s="3"/>
      <c r="S2208" s="3"/>
      <c r="T2208">
        <v>236</v>
      </c>
      <c r="U2208">
        <v>206</v>
      </c>
      <c r="V2208">
        <v>192</v>
      </c>
      <c r="W2208">
        <v>104</v>
      </c>
      <c r="X2208">
        <v>220</v>
      </c>
      <c r="Y2208" s="3"/>
      <c r="Z2208" s="3"/>
      <c r="AA2208" s="3"/>
      <c r="AB2208">
        <v>129</v>
      </c>
      <c r="AC2208">
        <v>128</v>
      </c>
      <c r="AD2208">
        <v>-90</v>
      </c>
      <c r="AE2208">
        <v>-138</v>
      </c>
      <c r="AF2208">
        <v>272</v>
      </c>
      <c r="AG2208" s="3"/>
      <c r="AH2208" s="3"/>
      <c r="AI2208" s="3"/>
      <c r="AJ2208" s="1">
        <v>6640</v>
      </c>
      <c r="AK2208" s="1">
        <v>5674</v>
      </c>
      <c r="AL2208" s="1">
        <v>6584</v>
      </c>
      <c r="AM2208" s="1">
        <v>6454</v>
      </c>
      <c r="AN2208" s="1">
        <v>6550</v>
      </c>
      <c r="AO2208" s="3"/>
      <c r="AP2208" s="3"/>
      <c r="AQ2208" s="3"/>
      <c r="AR2208" s="1">
        <v>4971</v>
      </c>
      <c r="AS2208" s="1">
        <v>3977</v>
      </c>
      <c r="AT2208" s="1">
        <v>4889</v>
      </c>
      <c r="AU2208" s="1">
        <v>4765</v>
      </c>
      <c r="AV2208" s="1">
        <v>4518</v>
      </c>
      <c r="AW2208" s="3"/>
      <c r="AX2208" s="3"/>
      <c r="AY2208" s="3"/>
      <c r="AZ2208" s="1">
        <v>1669</v>
      </c>
      <c r="BA2208" s="1">
        <v>1696</v>
      </c>
      <c r="BB2208" s="1">
        <v>1696</v>
      </c>
      <c r="BC2208" s="1">
        <v>1689</v>
      </c>
      <c r="BD2208" s="1">
        <v>2032</v>
      </c>
      <c r="BE2208" s="3"/>
      <c r="BF2208" s="3"/>
      <c r="BG2208" s="3"/>
      <c r="BH2208" s="1">
        <v>1377</v>
      </c>
      <c r="BI2208" s="1">
        <v>1544</v>
      </c>
      <c r="BJ2208" s="1">
        <v>1487</v>
      </c>
      <c r="BK2208" s="1">
        <v>1620</v>
      </c>
      <c r="BL2208" s="1">
        <v>2062</v>
      </c>
      <c r="BM2208" s="3"/>
      <c r="BN2208" s="3"/>
      <c r="BO2208" s="3"/>
      <c r="BP2208">
        <v>460</v>
      </c>
      <c r="BQ2208">
        <v>460</v>
      </c>
      <c r="BR2208">
        <v>460</v>
      </c>
      <c r="BS2208">
        <v>575</v>
      </c>
      <c r="BT2208">
        <v>575</v>
      </c>
      <c r="BU2208" s="3"/>
      <c r="BV2208" s="3"/>
      <c r="BW2208" s="3"/>
      <c r="BX2208">
        <v>1.81</v>
      </c>
      <c r="BY2208">
        <v>2.08</v>
      </c>
      <c r="BZ2208">
        <v>-1.46</v>
      </c>
      <c r="CA2208">
        <v>-2.11</v>
      </c>
      <c r="CB2208">
        <v>4.18</v>
      </c>
      <c r="CC2208" s="3"/>
      <c r="CD2208" s="3"/>
      <c r="CE2208" s="3"/>
      <c r="CF2208">
        <v>12.82</v>
      </c>
      <c r="CG2208">
        <v>9.4600000000000009</v>
      </c>
      <c r="CH2208">
        <v>-3.93</v>
      </c>
      <c r="CI2208">
        <v>-3.3</v>
      </c>
      <c r="CJ2208">
        <v>14.74</v>
      </c>
      <c r="CK2208" s="3"/>
      <c r="CL2208" s="3"/>
      <c r="CM2208" s="3"/>
      <c r="CN2208">
        <v>177</v>
      </c>
      <c r="CO2208">
        <v>156</v>
      </c>
      <c r="CP2208">
        <v>-67</v>
      </c>
      <c r="CQ2208">
        <v>-57</v>
      </c>
      <c r="CR2208">
        <v>244</v>
      </c>
      <c r="CS2208" s="3"/>
      <c r="CT2208" s="3"/>
      <c r="CU2208" s="3"/>
      <c r="CV2208">
        <v>8.77</v>
      </c>
      <c r="CW2208">
        <v>8.48</v>
      </c>
      <c r="CX2208" t="s">
        <v>2</v>
      </c>
      <c r="CY2208" t="s">
        <v>2</v>
      </c>
      <c r="CZ2208">
        <v>4.74</v>
      </c>
      <c r="DA2208" s="3"/>
      <c r="DB2208" s="3"/>
      <c r="DC2208" s="3"/>
      <c r="DD2208">
        <v>0.99</v>
      </c>
      <c r="DE2208">
        <v>0.75</v>
      </c>
      <c r="DF2208">
        <v>0.6</v>
      </c>
      <c r="DG2208">
        <v>0.77</v>
      </c>
      <c r="DH2208">
        <v>0.62</v>
      </c>
      <c r="DI2208" s="3"/>
      <c r="DJ2208" s="3"/>
      <c r="DK2208" s="3"/>
      <c r="DL2208" s="6">
        <f>(CM2208*3+CL2208*2+CK2208)/6</f>
        <v>0</v>
      </c>
      <c r="DM2208">
        <f>BH2208+(BH2208*(CG2208-8.25)/8.25)</f>
        <v>1578.96</v>
      </c>
      <c r="DN2208">
        <f>BI2208+(BI2208*(CH2208-8.25)/8.25)</f>
        <v>-735.50545454545454</v>
      </c>
      <c r="DO2208">
        <f>BJ2208+(BJ2208*(CI2208-8.25)/8.25)</f>
        <v>-594.80000000000018</v>
      </c>
      <c r="DP2208">
        <f>BK2208+(BK2208*(CJ2208-8.25)/8.25)</f>
        <v>2894.4</v>
      </c>
      <c r="DQ2208">
        <f>BL2208+(BL2208*(CK2208-8.25)/8.25)</f>
        <v>0</v>
      </c>
      <c r="DR2208">
        <f>BM2208+(BM2208*(CL2208-8.25)/8.25)</f>
        <v>0</v>
      </c>
      <c r="DS2208">
        <f>BN2208+(BN2208*(CM2208-8.25)/8.25)</f>
        <v>0</v>
      </c>
      <c r="DT2208" s="8">
        <f>DM2208*10^8/$I2208</f>
        <v>1417.1676392925292</v>
      </c>
      <c r="DU2208" s="8">
        <f>DN2208*10^8/$I2208</f>
        <v>-660.13992039377843</v>
      </c>
      <c r="DV2208" s="8">
        <f>DO2208*10^8/$I2208</f>
        <v>-533.85222668794427</v>
      </c>
      <c r="DW2208" s="8">
        <f>DP2208*10^8/$I2208</f>
        <v>2597.8175603994378</v>
      </c>
      <c r="DX2208" s="8">
        <f>DQ2208*10^8/$I2208</f>
        <v>0</v>
      </c>
      <c r="DY2208" s="8">
        <f>DR2208*10^8/$I2208</f>
        <v>0</v>
      </c>
      <c r="DZ2208" s="8">
        <f>DS2208*10^8/$I2208</f>
        <v>0</v>
      </c>
      <c r="EA2208" s="8">
        <f>DT2208*10^8/$I2208</f>
        <v>1271.9537656799159</v>
      </c>
      <c r="EB2208" s="8">
        <f>DZ2208*0.8</f>
        <v>0</v>
      </c>
      <c r="EC2208" s="10">
        <f>G2208-E2208</f>
        <v>925</v>
      </c>
      <c r="ED2208" s="4">
        <f>EC2208/E2208*100</f>
        <v>77.731092436974791</v>
      </c>
      <c r="EE2208" s="4">
        <f>DY2208-G2208</f>
        <v>-2115</v>
      </c>
      <c r="EF2208" s="12">
        <f>EE2208/G2208</f>
        <v>-1</v>
      </c>
      <c r="EG2208" s="4">
        <f>G2208-F2208</f>
        <v>-15</v>
      </c>
    </row>
    <row r="2209" spans="1:137" x14ac:dyDescent="0.3">
      <c r="A2209">
        <v>2208</v>
      </c>
      <c r="B2209" t="s">
        <v>7553</v>
      </c>
      <c r="C2209" t="s">
        <v>4472</v>
      </c>
      <c r="D2209" t="str">
        <f>VLOOKUP(C2209,Sheet1!$A$2:$B$3197,2,FALSE)</f>
        <v>포장재</v>
      </c>
      <c r="E2209">
        <v>11600</v>
      </c>
      <c r="F2209">
        <v>17100</v>
      </c>
      <c r="G2209" s="7">
        <v>17100</v>
      </c>
      <c r="H2209" t="s">
        <v>2123</v>
      </c>
      <c r="I2209" s="7">
        <f>VALUE(LEFT(H2209,FIND("/",H2209)-1)) + VALUE(MID(H2209,FIND("/",H2209)+1,LEN(H2209)))</f>
        <v>16170000</v>
      </c>
      <c r="J2209" s="1">
        <v>19252</v>
      </c>
      <c r="K2209" s="1">
        <f>G2209*I2209/(10^8)</f>
        <v>2765.07</v>
      </c>
      <c r="L2209" s="1">
        <v>2569</v>
      </c>
      <c r="M2209" s="1">
        <v>3239</v>
      </c>
      <c r="N2209" s="1">
        <v>3762</v>
      </c>
      <c r="O2209" s="1">
        <v>3670</v>
      </c>
      <c r="P2209" s="1">
        <v>4034</v>
      </c>
      <c r="Q2209" s="3"/>
      <c r="R2209" s="3"/>
      <c r="S2209" s="3"/>
      <c r="T2209">
        <v>166</v>
      </c>
      <c r="U2209">
        <v>77</v>
      </c>
      <c r="V2209">
        <v>551</v>
      </c>
      <c r="W2209">
        <v>457</v>
      </c>
      <c r="X2209">
        <v>469</v>
      </c>
      <c r="Y2209" s="3"/>
      <c r="Z2209" s="3"/>
      <c r="AA2209" s="3"/>
      <c r="AB2209">
        <v>403</v>
      </c>
      <c r="AC2209">
        <v>92</v>
      </c>
      <c r="AD2209">
        <v>647</v>
      </c>
      <c r="AE2209">
        <v>321</v>
      </c>
      <c r="AF2209">
        <v>415</v>
      </c>
      <c r="AG2209" s="3"/>
      <c r="AH2209" s="3"/>
      <c r="AI2209" s="3"/>
      <c r="AJ2209" s="1">
        <v>5749</v>
      </c>
      <c r="AK2209" s="1">
        <v>5118</v>
      </c>
      <c r="AL2209" s="1">
        <v>5427</v>
      </c>
      <c r="AM2209" s="1">
        <v>5308</v>
      </c>
      <c r="AN2209" s="1">
        <v>5866</v>
      </c>
      <c r="AO2209" s="3"/>
      <c r="AP2209" s="3"/>
      <c r="AQ2209" s="3"/>
      <c r="AR2209" s="1">
        <v>2449</v>
      </c>
      <c r="AS2209" s="1">
        <v>2122</v>
      </c>
      <c r="AT2209" s="1">
        <v>1758</v>
      </c>
      <c r="AU2209" s="1">
        <v>1331</v>
      </c>
      <c r="AV2209" s="1">
        <v>1517</v>
      </c>
      <c r="AW2209" s="3"/>
      <c r="AX2209" s="3"/>
      <c r="AY2209" s="3"/>
      <c r="AZ2209" s="1">
        <v>3299</v>
      </c>
      <c r="BA2209" s="1">
        <v>2997</v>
      </c>
      <c r="BB2209" s="1">
        <v>3669</v>
      </c>
      <c r="BC2209" s="1">
        <v>3977</v>
      </c>
      <c r="BD2209" s="1">
        <v>4349</v>
      </c>
      <c r="BE2209" s="3"/>
      <c r="BF2209" s="3"/>
      <c r="BG2209" s="3"/>
      <c r="BH2209" s="1">
        <v>2658</v>
      </c>
      <c r="BI2209" s="1">
        <v>2748</v>
      </c>
      <c r="BJ2209" s="1">
        <v>3365</v>
      </c>
      <c r="BK2209" s="1">
        <v>3598</v>
      </c>
      <c r="BL2209" s="1">
        <v>3918</v>
      </c>
      <c r="BM2209" s="3"/>
      <c r="BN2209" s="3"/>
      <c r="BO2209" s="3"/>
      <c r="BP2209">
        <v>70</v>
      </c>
      <c r="BQ2209">
        <v>70</v>
      </c>
      <c r="BR2209">
        <v>74</v>
      </c>
      <c r="BS2209">
        <v>81</v>
      </c>
      <c r="BT2209">
        <v>81</v>
      </c>
      <c r="BU2209" s="3"/>
      <c r="BV2209" s="3"/>
      <c r="BW2209" s="3"/>
      <c r="BX2209">
        <v>7.28</v>
      </c>
      <c r="BY2209">
        <v>1.68</v>
      </c>
      <c r="BZ2209">
        <v>12.26</v>
      </c>
      <c r="CA2209">
        <v>5.98</v>
      </c>
      <c r="CB2209">
        <v>7.43</v>
      </c>
      <c r="CC2209" s="3"/>
      <c r="CD2209" s="3"/>
      <c r="CE2209" s="3"/>
      <c r="CF2209">
        <v>12.34</v>
      </c>
      <c r="CG2209">
        <v>2.65</v>
      </c>
      <c r="CH2209">
        <v>19.309999999999999</v>
      </c>
      <c r="CI2209">
        <v>8.26</v>
      </c>
      <c r="CJ2209">
        <v>9.64</v>
      </c>
      <c r="CK2209" s="3"/>
      <c r="CL2209" s="3"/>
      <c r="CM2209" s="3"/>
      <c r="CN2209" s="1">
        <v>1915</v>
      </c>
      <c r="CO2209">
        <v>442</v>
      </c>
      <c r="CP2209" s="1">
        <v>3650</v>
      </c>
      <c r="CQ2209" s="1">
        <v>1779</v>
      </c>
      <c r="CR2209" s="1">
        <v>2241</v>
      </c>
      <c r="CS2209" s="3"/>
      <c r="CT2209" s="3"/>
      <c r="CU2209" s="3"/>
      <c r="CV2209">
        <v>4.0999999999999996</v>
      </c>
      <c r="CW2209">
        <v>13.74</v>
      </c>
      <c r="CX2209">
        <v>2.2200000000000002</v>
      </c>
      <c r="CY2209">
        <v>4.62</v>
      </c>
      <c r="CZ2209">
        <v>5.36</v>
      </c>
      <c r="DA2209" s="3"/>
      <c r="DB2209" s="3"/>
      <c r="DC2209" s="3"/>
      <c r="DD2209">
        <v>0.48</v>
      </c>
      <c r="DE2209">
        <v>0.36</v>
      </c>
      <c r="DF2209">
        <v>0.39</v>
      </c>
      <c r="DG2209">
        <v>0.37</v>
      </c>
      <c r="DH2209">
        <v>0.49</v>
      </c>
      <c r="DI2209" s="3"/>
      <c r="DJ2209" s="3"/>
      <c r="DK2209" s="3"/>
      <c r="DL2209" s="6">
        <f>(CM2209*3+CL2209*2+CK2209)/6</f>
        <v>0</v>
      </c>
      <c r="DM2209">
        <f>BH2209+(BH2209*(CG2209-8.25)/8.25)</f>
        <v>853.78181818181838</v>
      </c>
      <c r="DN2209">
        <f>BI2209+(BI2209*(CH2209-8.25)/8.25)</f>
        <v>6431.9854545454546</v>
      </c>
      <c r="DO2209">
        <f>BJ2209+(BJ2209*(CI2209-8.25)/8.25)</f>
        <v>3369.0787878787878</v>
      </c>
      <c r="DP2209">
        <f>BK2209+(BK2209*(CJ2209-8.25)/8.25)</f>
        <v>4204.2084848484847</v>
      </c>
      <c r="DQ2209">
        <f>BL2209+(BL2209*(CK2209-8.25)/8.25)</f>
        <v>0</v>
      </c>
      <c r="DR2209">
        <f>BM2209+(BM2209*(CL2209-8.25)/8.25)</f>
        <v>0</v>
      </c>
      <c r="DS2209">
        <f>BN2209+(BN2209*(CM2209-8.25)/8.25)</f>
        <v>0</v>
      </c>
      <c r="DT2209" s="8">
        <f>DM2209*10^8/$I2209</f>
        <v>5280.035981334684</v>
      </c>
      <c r="DU2209" s="8">
        <f>DN2209*10^8/$I2209</f>
        <v>39777.275538314498</v>
      </c>
      <c r="DV2209" s="8">
        <f>DO2209*10^8/$I2209</f>
        <v>20835.36665354847</v>
      </c>
      <c r="DW2209" s="8">
        <f>DP2209*10^8/$I2209</f>
        <v>26000.052472779742</v>
      </c>
      <c r="DX2209" s="8">
        <f>DQ2209*10^8/$I2209</f>
        <v>0</v>
      </c>
      <c r="DY2209" s="8">
        <f>DR2209*10^8/$I2209</f>
        <v>0</v>
      </c>
      <c r="DZ2209" s="8">
        <f>DS2209*10^8/$I2209</f>
        <v>0</v>
      </c>
      <c r="EA2209" s="8">
        <f>DT2209*10^8/$I2209</f>
        <v>32653.283743566382</v>
      </c>
      <c r="EB2209" s="8">
        <f>DZ2209*0.8</f>
        <v>0</v>
      </c>
      <c r="EC2209" s="10">
        <f>G2209-E2209</f>
        <v>5500</v>
      </c>
      <c r="ED2209" s="4">
        <f>EC2209/E2209*100</f>
        <v>47.413793103448278</v>
      </c>
      <c r="EE2209" s="4">
        <f>DY2209-G2209</f>
        <v>-17100</v>
      </c>
      <c r="EF2209" s="12">
        <f>EE2209/G2209</f>
        <v>-1</v>
      </c>
      <c r="EG2209" s="4">
        <f>G2209-F2209</f>
        <v>0</v>
      </c>
    </row>
    <row r="2210" spans="1:137" x14ac:dyDescent="0.3">
      <c r="A2210">
        <v>2209</v>
      </c>
      <c r="B2210" t="s">
        <v>7546</v>
      </c>
      <c r="C2210" t="s">
        <v>4473</v>
      </c>
      <c r="D2210" t="str">
        <f>VLOOKUP(C2210,Sheet1!$A$2:$B$3197,2,FALSE)</f>
        <v>건축제품</v>
      </c>
      <c r="E2210">
        <v>8810</v>
      </c>
      <c r="F2210">
        <v>16150</v>
      </c>
      <c r="G2210" s="7">
        <v>16650</v>
      </c>
      <c r="H2210" t="s">
        <v>2124</v>
      </c>
      <c r="I2210" s="7">
        <f>VALUE(LEFT(H2210,FIND("/",H2210)-1)) + VALUE(MID(H2210,FIND("/",H2210)+1,LEN(H2210)))</f>
        <v>14700000</v>
      </c>
      <c r="J2210" s="1">
        <v>405634</v>
      </c>
      <c r="K2210" s="1">
        <f>G2210*I2210/(10^8)</f>
        <v>2447.5500000000002</v>
      </c>
      <c r="L2210" s="1">
        <v>2680</v>
      </c>
      <c r="M2210" s="1">
        <v>2540</v>
      </c>
      <c r="N2210" s="1">
        <v>1889</v>
      </c>
      <c r="O2210" s="1">
        <v>1442</v>
      </c>
      <c r="P2210" s="1">
        <v>1165</v>
      </c>
      <c r="Q2210" s="3"/>
      <c r="R2210" s="3"/>
      <c r="S2210" s="3"/>
      <c r="T2210">
        <v>462</v>
      </c>
      <c r="U2210">
        <v>456</v>
      </c>
      <c r="V2210">
        <v>437</v>
      </c>
      <c r="W2210">
        <v>114</v>
      </c>
      <c r="X2210">
        <v>-127</v>
      </c>
      <c r="Y2210" s="3"/>
      <c r="Z2210" s="3"/>
      <c r="AA2210" s="3"/>
      <c r="AB2210">
        <v>378</v>
      </c>
      <c r="AC2210">
        <v>351</v>
      </c>
      <c r="AD2210">
        <v>395</v>
      </c>
      <c r="AE2210">
        <v>137</v>
      </c>
      <c r="AF2210">
        <v>7</v>
      </c>
      <c r="AG2210" s="3"/>
      <c r="AH2210" s="3"/>
      <c r="AI2210" s="3"/>
      <c r="AJ2210" s="1">
        <v>3499</v>
      </c>
      <c r="AK2210" s="1">
        <v>3756</v>
      </c>
      <c r="AL2210" s="1">
        <v>3736</v>
      </c>
      <c r="AM2210" s="1">
        <v>3964</v>
      </c>
      <c r="AN2210" s="1">
        <v>3959</v>
      </c>
      <c r="AO2210" s="3"/>
      <c r="AP2210" s="3"/>
      <c r="AQ2210" s="3"/>
      <c r="AR2210">
        <v>607</v>
      </c>
      <c r="AS2210">
        <v>533</v>
      </c>
      <c r="AT2210">
        <v>433</v>
      </c>
      <c r="AU2210">
        <v>541</v>
      </c>
      <c r="AV2210">
        <v>564</v>
      </c>
      <c r="AW2210" s="3"/>
      <c r="AX2210" s="3"/>
      <c r="AY2210" s="3"/>
      <c r="AZ2210" s="1">
        <v>2892</v>
      </c>
      <c r="BA2210" s="1">
        <v>3222</v>
      </c>
      <c r="BB2210" s="1">
        <v>3303</v>
      </c>
      <c r="BC2210" s="1">
        <v>3423</v>
      </c>
      <c r="BD2210" s="1">
        <v>3396</v>
      </c>
      <c r="BE2210" s="3"/>
      <c r="BF2210" s="3"/>
      <c r="BG2210" s="3"/>
      <c r="BH2210" s="1">
        <v>2892</v>
      </c>
      <c r="BI2210" s="1">
        <v>3222</v>
      </c>
      <c r="BJ2210" s="1">
        <v>3303</v>
      </c>
      <c r="BK2210" s="1">
        <v>3423</v>
      </c>
      <c r="BL2210" s="1">
        <v>3396</v>
      </c>
      <c r="BM2210" s="3"/>
      <c r="BN2210" s="3"/>
      <c r="BO2210" s="3"/>
      <c r="BP2210">
        <v>74</v>
      </c>
      <c r="BQ2210">
        <v>74</v>
      </c>
      <c r="BR2210">
        <v>74</v>
      </c>
      <c r="BS2210">
        <v>74</v>
      </c>
      <c r="BT2210">
        <v>74</v>
      </c>
      <c r="BU2210" s="3"/>
      <c r="BV2210" s="3"/>
      <c r="BW2210" s="3"/>
      <c r="BX2210">
        <v>12.77</v>
      </c>
      <c r="BY2210">
        <v>9.68</v>
      </c>
      <c r="BZ2210">
        <v>10.55</v>
      </c>
      <c r="CA2210">
        <v>3.56</v>
      </c>
      <c r="CB2210">
        <v>0.18</v>
      </c>
      <c r="CC2210" s="3"/>
      <c r="CD2210" s="3"/>
      <c r="CE2210" s="3"/>
      <c r="CF2210">
        <v>15.79</v>
      </c>
      <c r="CG2210">
        <v>11.49</v>
      </c>
      <c r="CH2210">
        <v>12.12</v>
      </c>
      <c r="CI2210">
        <v>4.07</v>
      </c>
      <c r="CJ2210">
        <v>0.21</v>
      </c>
      <c r="CK2210" s="3"/>
      <c r="CL2210" s="3"/>
      <c r="CM2210" s="3"/>
      <c r="CN2210" s="1">
        <v>3094</v>
      </c>
      <c r="CO2210" s="1">
        <v>2389</v>
      </c>
      <c r="CP2210" s="1">
        <v>2690</v>
      </c>
      <c r="CQ2210">
        <v>932</v>
      </c>
      <c r="CR2210">
        <v>48</v>
      </c>
      <c r="CS2210" s="3"/>
      <c r="CT2210" s="3"/>
      <c r="CU2210" s="3"/>
      <c r="CV2210">
        <v>4.53</v>
      </c>
      <c r="CW2210">
        <v>5.04</v>
      </c>
      <c r="CX2210">
        <v>4.28</v>
      </c>
      <c r="CY2210">
        <v>8.9700000000000006</v>
      </c>
      <c r="CZ2210">
        <v>179.61</v>
      </c>
      <c r="DA2210" s="3"/>
      <c r="DB2210" s="3"/>
      <c r="DC2210" s="3"/>
      <c r="DD2210">
        <v>0.71</v>
      </c>
      <c r="DE2210">
        <v>0.55000000000000004</v>
      </c>
      <c r="DF2210">
        <v>0.47</v>
      </c>
      <c r="DG2210">
        <v>0.33</v>
      </c>
      <c r="DH2210">
        <v>0.34</v>
      </c>
      <c r="DI2210" s="3"/>
      <c r="DJ2210" s="3"/>
      <c r="DK2210" s="3"/>
      <c r="DL2210" s="6">
        <f>(CM2210*3+CL2210*2+CK2210)/6</f>
        <v>0</v>
      </c>
      <c r="DM2210">
        <f>BH2210+(BH2210*(CG2210-8.25)/8.25)</f>
        <v>4027.7672727272729</v>
      </c>
      <c r="DN2210">
        <f>BI2210+(BI2210*(CH2210-8.25)/8.25)</f>
        <v>4733.4109090909087</v>
      </c>
      <c r="DO2210">
        <f>BJ2210+(BJ2210*(CI2210-8.25)/8.25)</f>
        <v>1629.48</v>
      </c>
      <c r="DP2210">
        <f>BK2210+(BK2210*(CJ2210-8.25)/8.25)</f>
        <v>87.130909090909427</v>
      </c>
      <c r="DQ2210">
        <f>BL2210+(BL2210*(CK2210-8.25)/8.25)</f>
        <v>0</v>
      </c>
      <c r="DR2210">
        <f>BM2210+(BM2210*(CL2210-8.25)/8.25)</f>
        <v>0</v>
      </c>
      <c r="DS2210">
        <f>BN2210+(BN2210*(CM2210-8.25)/8.25)</f>
        <v>0</v>
      </c>
      <c r="DT2210" s="8">
        <f>DM2210*10^8/$I2210</f>
        <v>27399.777365491653</v>
      </c>
      <c r="DU2210" s="8">
        <f>DN2210*10^8/$I2210</f>
        <v>32200.074211502782</v>
      </c>
      <c r="DV2210" s="8">
        <f>DO2210*10^8/$I2210</f>
        <v>11084.897959183674</v>
      </c>
      <c r="DW2210" s="8">
        <f>DP2210*10^8/$I2210</f>
        <v>592.72727272727502</v>
      </c>
      <c r="DX2210" s="8">
        <f>DQ2210*10^8/$I2210</f>
        <v>0</v>
      </c>
      <c r="DY2210" s="8">
        <f>DR2210*10^8/$I2210</f>
        <v>0</v>
      </c>
      <c r="DZ2210" s="8">
        <f>DS2210*10^8/$I2210</f>
        <v>0</v>
      </c>
      <c r="EA2210" s="8">
        <f>DT2210*10^8/$I2210</f>
        <v>186393.0433026643</v>
      </c>
      <c r="EB2210" s="8">
        <f>DZ2210*0.8</f>
        <v>0</v>
      </c>
      <c r="EC2210" s="10">
        <f>G2210-E2210</f>
        <v>7840</v>
      </c>
      <c r="ED2210" s="4">
        <f>EC2210/E2210*100</f>
        <v>88.989784335981838</v>
      </c>
      <c r="EE2210" s="4">
        <f>DY2210-G2210</f>
        <v>-16650</v>
      </c>
      <c r="EF2210" s="12">
        <f>EE2210/G2210</f>
        <v>-1</v>
      </c>
      <c r="EG2210" s="4">
        <f>G2210-F2210</f>
        <v>500</v>
      </c>
    </row>
    <row r="2211" spans="1:137" x14ac:dyDescent="0.3">
      <c r="A2211">
        <v>2210</v>
      </c>
      <c r="B2211" t="s">
        <v>7820</v>
      </c>
      <c r="C2211" t="s">
        <v>4474</v>
      </c>
      <c r="D2211" t="str">
        <f>VLOOKUP(C2211,Sheet1!$A$2:$B$3197,2,FALSE)</f>
        <v>가구</v>
      </c>
      <c r="E2211">
        <v>39050</v>
      </c>
      <c r="F2211">
        <v>44100</v>
      </c>
      <c r="G2211" s="7">
        <v>46300</v>
      </c>
      <c r="H2211" t="s">
        <v>1276</v>
      </c>
      <c r="I2211" s="7">
        <f>VALUE(LEFT(H2211,FIND("/",H2211)-1)) + VALUE(MID(H2211,FIND("/",H2211)+1,LEN(H2211)))</f>
        <v>11090000</v>
      </c>
      <c r="J2211">
        <v>0</v>
      </c>
      <c r="K2211" s="1">
        <f>G2211*I2211/(10^8)</f>
        <v>5134.67</v>
      </c>
      <c r="L2211" s="1">
        <v>2037</v>
      </c>
      <c r="M2211" s="1">
        <v>2061</v>
      </c>
      <c r="N2211" s="1">
        <v>2450</v>
      </c>
      <c r="O2211" s="1">
        <v>2774</v>
      </c>
      <c r="P2211" s="1">
        <v>2895</v>
      </c>
      <c r="Q2211" s="3"/>
      <c r="R2211" s="3"/>
      <c r="S2211" s="3"/>
      <c r="T2211">
        <v>358</v>
      </c>
      <c r="U2211">
        <v>314</v>
      </c>
      <c r="V2211">
        <v>403</v>
      </c>
      <c r="W2211">
        <v>499</v>
      </c>
      <c r="X2211">
        <v>493</v>
      </c>
      <c r="Y2211" s="3"/>
      <c r="Z2211" s="3"/>
      <c r="AA2211" s="3"/>
      <c r="AB2211">
        <v>303</v>
      </c>
      <c r="AC2211">
        <v>264</v>
      </c>
      <c r="AD2211">
        <v>303</v>
      </c>
      <c r="AE2211">
        <v>442</v>
      </c>
      <c r="AF2211">
        <v>493</v>
      </c>
      <c r="AG2211" s="3"/>
      <c r="AH2211" s="3"/>
      <c r="AI2211" s="3"/>
      <c r="AJ2211" s="1">
        <v>4047</v>
      </c>
      <c r="AK2211" s="1">
        <v>4259</v>
      </c>
      <c r="AL2211" s="1">
        <v>4771</v>
      </c>
      <c r="AM2211" s="1">
        <v>5197</v>
      </c>
      <c r="AN2211" s="1">
        <v>5759</v>
      </c>
      <c r="AO2211" s="3"/>
      <c r="AP2211" s="3"/>
      <c r="AQ2211" s="3"/>
      <c r="AR2211">
        <v>337</v>
      </c>
      <c r="AS2211">
        <v>332</v>
      </c>
      <c r="AT2211">
        <v>455</v>
      </c>
      <c r="AU2211">
        <v>512</v>
      </c>
      <c r="AV2211">
        <v>690</v>
      </c>
      <c r="AW2211" s="3"/>
      <c r="AX2211" s="3"/>
      <c r="AY2211" s="3"/>
      <c r="AZ2211" s="1">
        <v>3710</v>
      </c>
      <c r="BA2211" s="1">
        <v>3927</v>
      </c>
      <c r="BB2211" s="1">
        <v>4316</v>
      </c>
      <c r="BC2211" s="1">
        <v>4685</v>
      </c>
      <c r="BD2211" s="1">
        <v>5069</v>
      </c>
      <c r="BE2211" s="3"/>
      <c r="BF2211" s="3"/>
      <c r="BG2211" s="3"/>
      <c r="BH2211" s="1">
        <v>3708</v>
      </c>
      <c r="BI2211" s="1">
        <v>3925</v>
      </c>
      <c r="BJ2211" s="1">
        <v>4316</v>
      </c>
      <c r="BK2211" s="1">
        <v>4685</v>
      </c>
      <c r="BL2211" s="1">
        <v>5069</v>
      </c>
      <c r="BM2211" s="3"/>
      <c r="BN2211" s="3"/>
      <c r="BO2211" s="3"/>
      <c r="BP2211">
        <v>111</v>
      </c>
      <c r="BQ2211">
        <v>111</v>
      </c>
      <c r="BR2211">
        <v>111</v>
      </c>
      <c r="BS2211">
        <v>111</v>
      </c>
      <c r="BT2211">
        <v>111</v>
      </c>
      <c r="BU2211" s="3"/>
      <c r="BV2211" s="3"/>
      <c r="BW2211" s="3"/>
      <c r="BX2211">
        <v>7.69</v>
      </c>
      <c r="BY2211">
        <v>6.36</v>
      </c>
      <c r="BZ2211">
        <v>6.71</v>
      </c>
      <c r="CA2211">
        <v>8.8699999999999992</v>
      </c>
      <c r="CB2211">
        <v>9</v>
      </c>
      <c r="CC2211" s="3"/>
      <c r="CD2211" s="3"/>
      <c r="CE2211" s="3"/>
      <c r="CF2211">
        <v>8.41</v>
      </c>
      <c r="CG2211">
        <v>6.94</v>
      </c>
      <c r="CH2211">
        <v>7.36</v>
      </c>
      <c r="CI2211">
        <v>9.82</v>
      </c>
      <c r="CJ2211">
        <v>10.11</v>
      </c>
      <c r="CK2211" s="3"/>
      <c r="CL2211" s="3"/>
      <c r="CM2211" s="3"/>
      <c r="CN2211" s="1">
        <v>2732</v>
      </c>
      <c r="CO2211" s="1">
        <v>2387</v>
      </c>
      <c r="CP2211" s="1">
        <v>2733</v>
      </c>
      <c r="CQ2211" s="1">
        <v>3987</v>
      </c>
      <c r="CR2211" s="1">
        <v>4448</v>
      </c>
      <c r="CS2211" s="3"/>
      <c r="CT2211" s="3"/>
      <c r="CU2211" s="3"/>
      <c r="CV2211">
        <v>11.61</v>
      </c>
      <c r="CW2211">
        <v>16.38</v>
      </c>
      <c r="CX2211">
        <v>8.56</v>
      </c>
      <c r="CY2211">
        <v>8.77</v>
      </c>
      <c r="CZ2211">
        <v>8.57</v>
      </c>
      <c r="DA2211" s="3"/>
      <c r="DB2211" s="3"/>
      <c r="DC2211" s="3"/>
      <c r="DD2211">
        <v>0.92</v>
      </c>
      <c r="DE2211">
        <v>1.08</v>
      </c>
      <c r="DF2211">
        <v>0.59</v>
      </c>
      <c r="DG2211">
        <v>0.82</v>
      </c>
      <c r="DH2211">
        <v>0.82</v>
      </c>
      <c r="DI2211" s="3"/>
      <c r="DJ2211" s="3"/>
      <c r="DK2211" s="3"/>
      <c r="DL2211" s="6">
        <f>(CM2211*3+CL2211*2+CK2211)/6</f>
        <v>0</v>
      </c>
      <c r="DM2211">
        <f>BH2211+(BH2211*(CG2211-8.25)/8.25)</f>
        <v>3119.2145454545457</v>
      </c>
      <c r="DN2211">
        <f>BI2211+(BI2211*(CH2211-8.25)/8.25)</f>
        <v>3501.575757575758</v>
      </c>
      <c r="DO2211">
        <f>BJ2211+(BJ2211*(CI2211-8.25)/8.25)</f>
        <v>5137.3478787878794</v>
      </c>
      <c r="DP2211">
        <f>BK2211+(BK2211*(CJ2211-8.25)/8.25)</f>
        <v>5741.2545454545452</v>
      </c>
      <c r="DQ2211">
        <f>BL2211+(BL2211*(CK2211-8.25)/8.25)</f>
        <v>0</v>
      </c>
      <c r="DR2211">
        <f>BM2211+(BM2211*(CL2211-8.25)/8.25)</f>
        <v>0</v>
      </c>
      <c r="DS2211">
        <f>BN2211+(BN2211*(CM2211-8.25)/8.25)</f>
        <v>0</v>
      </c>
      <c r="DT2211" s="8">
        <f>DM2211*10^8/$I2211</f>
        <v>28126.371014017546</v>
      </c>
      <c r="DU2211" s="8">
        <f>DN2211*10^8/$I2211</f>
        <v>31574.172746399981</v>
      </c>
      <c r="DV2211" s="8">
        <f>DO2211*10^8/$I2211</f>
        <v>46324.146787988095</v>
      </c>
      <c r="DW2211" s="8">
        <f>DP2211*10^8/$I2211</f>
        <v>51769.653250266405</v>
      </c>
      <c r="DX2211" s="8">
        <f>DQ2211*10^8/$I2211</f>
        <v>0</v>
      </c>
      <c r="DY2211" s="8">
        <f>DR2211*10^8/$I2211</f>
        <v>0</v>
      </c>
      <c r="DZ2211" s="8">
        <f>DS2211*10^8/$I2211</f>
        <v>0</v>
      </c>
      <c r="EA2211" s="8">
        <f>DT2211*10^8/$I2211</f>
        <v>253619.21563586604</v>
      </c>
      <c r="EB2211" s="8">
        <f>DZ2211*0.8</f>
        <v>0</v>
      </c>
      <c r="EC2211" s="10">
        <f>G2211-E2211</f>
        <v>7250</v>
      </c>
      <c r="ED2211" s="4">
        <f>EC2211/E2211*100</f>
        <v>18.565941101152369</v>
      </c>
      <c r="EE2211" s="4">
        <f>DY2211-G2211</f>
        <v>-46300</v>
      </c>
      <c r="EF2211" s="12">
        <f>EE2211/G2211</f>
        <v>-1</v>
      </c>
      <c r="EG2211" s="4">
        <f>G2211-F2211</f>
        <v>2200</v>
      </c>
    </row>
    <row r="2212" spans="1:137" x14ac:dyDescent="0.3">
      <c r="A2212">
        <v>2211</v>
      </c>
      <c r="B2212" t="s">
        <v>6883</v>
      </c>
      <c r="C2212" t="s">
        <v>4475</v>
      </c>
      <c r="D2212" t="str">
        <f>VLOOKUP(C2212,Sheet1!$A$2:$B$3197,2,FALSE)</f>
        <v>화학</v>
      </c>
      <c r="E2212">
        <v>1855</v>
      </c>
      <c r="F2212">
        <v>5290</v>
      </c>
      <c r="G2212" s="7">
        <v>5530</v>
      </c>
      <c r="H2212" t="s">
        <v>2125</v>
      </c>
      <c r="I2212" s="7">
        <f>VALUE(LEFT(H2212,FIND("/",H2212)-1)) + VALUE(MID(H2212,FIND("/",H2212)+1,LEN(H2212)))</f>
        <v>35399906</v>
      </c>
      <c r="J2212" s="1">
        <v>9400</v>
      </c>
      <c r="K2212" s="1">
        <f>G2212*I2212/(10^8)</f>
        <v>1957.6148017999999</v>
      </c>
      <c r="L2212" s="1">
        <v>2077</v>
      </c>
      <c r="M2212" s="1">
        <v>2402</v>
      </c>
      <c r="N2212" s="1">
        <v>2211</v>
      </c>
      <c r="O2212" s="1">
        <v>2039</v>
      </c>
      <c r="P2212" s="1">
        <v>1954</v>
      </c>
      <c r="Q2212" s="3"/>
      <c r="R2212" s="3"/>
      <c r="S2212" s="3"/>
      <c r="T2212">
        <v>25</v>
      </c>
      <c r="U2212">
        <v>34</v>
      </c>
      <c r="V2212">
        <v>-15</v>
      </c>
      <c r="W2212">
        <v>-18</v>
      </c>
      <c r="X2212">
        <v>34</v>
      </c>
      <c r="Y2212" s="3"/>
      <c r="Z2212" s="3"/>
      <c r="AA2212" s="3"/>
      <c r="AB2212">
        <v>20</v>
      </c>
      <c r="AC2212">
        <v>16</v>
      </c>
      <c r="AD2212">
        <v>-37</v>
      </c>
      <c r="AE2212">
        <v>38</v>
      </c>
      <c r="AF2212">
        <v>31</v>
      </c>
      <c r="AG2212" s="3"/>
      <c r="AH2212" s="3"/>
      <c r="AI2212" s="3"/>
      <c r="AJ2212" s="1">
        <v>1151</v>
      </c>
      <c r="AK2212" s="1">
        <v>1551</v>
      </c>
      <c r="AL2212" s="1">
        <v>1517</v>
      </c>
      <c r="AM2212" s="1">
        <v>1429</v>
      </c>
      <c r="AN2212" s="1">
        <v>1269</v>
      </c>
      <c r="AO2212" s="3"/>
      <c r="AP2212" s="3"/>
      <c r="AQ2212" s="3"/>
      <c r="AR2212">
        <v>464</v>
      </c>
      <c r="AS2212">
        <v>771</v>
      </c>
      <c r="AT2212">
        <v>768</v>
      </c>
      <c r="AU2212">
        <v>623</v>
      </c>
      <c r="AV2212">
        <v>430</v>
      </c>
      <c r="AW2212" s="3"/>
      <c r="AX2212" s="3"/>
      <c r="AY2212" s="3"/>
      <c r="AZ2212">
        <v>687</v>
      </c>
      <c r="BA2212">
        <v>779</v>
      </c>
      <c r="BB2212">
        <v>750</v>
      </c>
      <c r="BC2212">
        <v>806</v>
      </c>
      <c r="BD2212">
        <v>839</v>
      </c>
      <c r="BE2212" s="3"/>
      <c r="BF2212" s="3"/>
      <c r="BG2212" s="3"/>
      <c r="BH2212">
        <v>688</v>
      </c>
      <c r="BI2212">
        <v>779</v>
      </c>
      <c r="BJ2212">
        <v>750</v>
      </c>
      <c r="BK2212">
        <v>806</v>
      </c>
      <c r="BL2212">
        <v>839</v>
      </c>
      <c r="BM2212" s="3"/>
      <c r="BN2212" s="3"/>
      <c r="BO2212" s="3"/>
      <c r="BP2212">
        <v>137</v>
      </c>
      <c r="BQ2212">
        <v>177</v>
      </c>
      <c r="BR2212">
        <v>177</v>
      </c>
      <c r="BS2212">
        <v>177</v>
      </c>
      <c r="BT2212">
        <v>177</v>
      </c>
      <c r="BU2212" s="3"/>
      <c r="BV2212" s="3"/>
      <c r="BW2212" s="3"/>
      <c r="BX2212">
        <v>1.83</v>
      </c>
      <c r="BY2212">
        <v>1.17</v>
      </c>
      <c r="BZ2212">
        <v>-2.4300000000000002</v>
      </c>
      <c r="CA2212">
        <v>2.61</v>
      </c>
      <c r="CB2212">
        <v>2.2799999999999998</v>
      </c>
      <c r="CC2212" s="3"/>
      <c r="CD2212" s="3"/>
      <c r="CE2212" s="3"/>
      <c r="CF2212">
        <v>3.18</v>
      </c>
      <c r="CG2212">
        <v>2.25</v>
      </c>
      <c r="CH2212">
        <v>-4.87</v>
      </c>
      <c r="CI2212">
        <v>4.9400000000000004</v>
      </c>
      <c r="CJ2212">
        <v>3.75</v>
      </c>
      <c r="CK2212" s="3"/>
      <c r="CL2212" s="3"/>
      <c r="CM2212" s="3"/>
      <c r="CN2212">
        <v>72</v>
      </c>
      <c r="CO2212">
        <v>54</v>
      </c>
      <c r="CP2212">
        <v>-105</v>
      </c>
      <c r="CQ2212">
        <v>108</v>
      </c>
      <c r="CR2212">
        <v>87</v>
      </c>
      <c r="CS2212" s="3"/>
      <c r="CT2212" s="3"/>
      <c r="CU2212" s="3"/>
      <c r="CV2212">
        <v>33.33</v>
      </c>
      <c r="CW2212">
        <v>34.770000000000003</v>
      </c>
      <c r="CX2212" t="s">
        <v>2</v>
      </c>
      <c r="CY2212">
        <v>20.05</v>
      </c>
      <c r="CZ2212">
        <v>20.11</v>
      </c>
      <c r="DA2212" s="3"/>
      <c r="DB2212" s="3"/>
      <c r="DC2212" s="3"/>
      <c r="DD2212">
        <v>1.03</v>
      </c>
      <c r="DE2212">
        <v>0.86</v>
      </c>
      <c r="DF2212">
        <v>1.1499999999999999</v>
      </c>
      <c r="DG2212">
        <v>0.96</v>
      </c>
      <c r="DH2212">
        <v>0.74</v>
      </c>
      <c r="DI2212" s="3"/>
      <c r="DJ2212" s="3"/>
      <c r="DK2212" s="3"/>
      <c r="DL2212" s="6">
        <f>(CM2212*3+CL2212*2+CK2212)/6</f>
        <v>0</v>
      </c>
      <c r="DM2212">
        <f>BH2212+(BH2212*(CG2212-8.25)/8.25)</f>
        <v>187.63636363636363</v>
      </c>
      <c r="DN2212">
        <f>BI2212+(BI2212*(CH2212-8.25)/8.25)</f>
        <v>-459.84606060606075</v>
      </c>
      <c r="DO2212">
        <f>BJ2212+(BJ2212*(CI2212-8.25)/8.25)</f>
        <v>449.09090909090912</v>
      </c>
      <c r="DP2212">
        <f>BK2212+(BK2212*(CJ2212-8.25)/8.25)</f>
        <v>366.36363636363637</v>
      </c>
      <c r="DQ2212">
        <f>BL2212+(BL2212*(CK2212-8.25)/8.25)</f>
        <v>0</v>
      </c>
      <c r="DR2212">
        <f>BM2212+(BM2212*(CL2212-8.25)/8.25)</f>
        <v>0</v>
      </c>
      <c r="DS2212">
        <f>BN2212+(BN2212*(CM2212-8.25)/8.25)</f>
        <v>0</v>
      </c>
      <c r="DT2212" s="8">
        <f>DM2212*10^8/$I2212</f>
        <v>530.04763243259356</v>
      </c>
      <c r="DU2212" s="8">
        <f>DN2212*10^8/$I2212</f>
        <v>-1299.0036205352092</v>
      </c>
      <c r="DV2212" s="8">
        <f>DO2212*10^8/$I2212</f>
        <v>1268.6217559190952</v>
      </c>
      <c r="DW2212" s="8">
        <f>DP2212*10^8/$I2212</f>
        <v>1034.9282745655776</v>
      </c>
      <c r="DX2212" s="8">
        <f>DQ2212*10^8/$I2212</f>
        <v>0</v>
      </c>
      <c r="DY2212" s="8">
        <f>DR2212*10^8/$I2212</f>
        <v>0</v>
      </c>
      <c r="DZ2212" s="8">
        <f>DS2212*10^8/$I2212</f>
        <v>0</v>
      </c>
      <c r="EA2212" s="8">
        <f>DT2212*10^8/$I2212</f>
        <v>1497.3136720549301</v>
      </c>
      <c r="EB2212" s="8">
        <f>DZ2212*0.8</f>
        <v>0</v>
      </c>
      <c r="EC2212" s="10">
        <f>G2212-E2212</f>
        <v>3675</v>
      </c>
      <c r="ED2212" s="4">
        <f>EC2212/E2212*100</f>
        <v>198.11320754716982</v>
      </c>
      <c r="EE2212" s="4">
        <f>DY2212-G2212</f>
        <v>-5530</v>
      </c>
      <c r="EF2212" s="12">
        <f>EE2212/G2212</f>
        <v>-1</v>
      </c>
      <c r="EG2212" s="4">
        <f>G2212-F2212</f>
        <v>240</v>
      </c>
    </row>
    <row r="2213" spans="1:137" x14ac:dyDescent="0.3">
      <c r="A2213">
        <v>2212</v>
      </c>
      <c r="B2213" t="s">
        <v>7226</v>
      </c>
      <c r="C2213" t="s">
        <v>4476</v>
      </c>
      <c r="D2213" t="str">
        <f>VLOOKUP(C2213,Sheet1!$A$2:$B$3197,2,FALSE)</f>
        <v>기타금융</v>
      </c>
      <c r="E2213">
        <v>6860</v>
      </c>
      <c r="F2213">
        <v>9100</v>
      </c>
      <c r="G2213" s="7">
        <v>9140</v>
      </c>
      <c r="H2213" t="s">
        <v>2126</v>
      </c>
      <c r="I2213" s="7">
        <f>VALUE(LEFT(H2213,FIND("/",H2213)-1)) + VALUE(MID(H2213,FIND("/",H2213)+1,LEN(H2213)))</f>
        <v>26446135</v>
      </c>
      <c r="J2213" s="1">
        <v>851283</v>
      </c>
      <c r="K2213" s="1">
        <f>G2213*I2213/(10^8)</f>
        <v>2417.176739</v>
      </c>
      <c r="L2213" s="1">
        <v>4385</v>
      </c>
      <c r="M2213" s="1">
        <v>4425</v>
      </c>
      <c r="N2213" s="1">
        <v>4636</v>
      </c>
      <c r="O2213" s="1">
        <v>4954</v>
      </c>
      <c r="P2213" s="1">
        <v>3732</v>
      </c>
      <c r="Q2213" s="3"/>
      <c r="R2213" s="3"/>
      <c r="S2213" s="3"/>
      <c r="T2213">
        <v>511</v>
      </c>
      <c r="U2213">
        <v>473</v>
      </c>
      <c r="V2213">
        <v>480</v>
      </c>
      <c r="W2213">
        <v>539</v>
      </c>
      <c r="X2213">
        <v>601</v>
      </c>
      <c r="Y2213" s="3"/>
      <c r="Z2213" s="3"/>
      <c r="AA2213" s="3"/>
      <c r="AB2213">
        <v>330</v>
      </c>
      <c r="AC2213">
        <v>362</v>
      </c>
      <c r="AD2213">
        <v>320</v>
      </c>
      <c r="AE2213">
        <v>406</v>
      </c>
      <c r="AF2213">
        <v>459</v>
      </c>
      <c r="AG2213" s="3"/>
      <c r="AH2213" s="3"/>
      <c r="AI2213" s="3"/>
      <c r="AJ2213" s="1">
        <v>9461</v>
      </c>
      <c r="AK2213" s="1">
        <v>11148</v>
      </c>
      <c r="AL2213" s="1">
        <v>11407</v>
      </c>
      <c r="AM2213" s="1">
        <v>10367</v>
      </c>
      <c r="AN2213" s="1">
        <v>10967</v>
      </c>
      <c r="AO2213" s="3"/>
      <c r="AP2213" s="3"/>
      <c r="AQ2213" s="3"/>
      <c r="AR2213" s="1">
        <v>6614</v>
      </c>
      <c r="AS2213" s="1">
        <v>7975</v>
      </c>
      <c r="AT2213" s="1">
        <v>8072</v>
      </c>
      <c r="AU2213" s="1">
        <v>6684</v>
      </c>
      <c r="AV2213" s="1">
        <v>6826</v>
      </c>
      <c r="AW2213" s="3"/>
      <c r="AX2213" s="3"/>
      <c r="AY2213" s="3"/>
      <c r="AZ2213" s="1">
        <v>2847</v>
      </c>
      <c r="BA2213" s="1">
        <v>3173</v>
      </c>
      <c r="BB2213" s="1">
        <v>3334</v>
      </c>
      <c r="BC2213" s="1">
        <v>3683</v>
      </c>
      <c r="BD2213" s="1">
        <v>4141</v>
      </c>
      <c r="BE2213" s="3"/>
      <c r="BF2213" s="3"/>
      <c r="BG2213" s="3"/>
      <c r="BH2213" s="1">
        <v>2847</v>
      </c>
      <c r="BI2213" s="1">
        <v>3173</v>
      </c>
      <c r="BJ2213" s="1">
        <v>3334</v>
      </c>
      <c r="BK2213" s="1">
        <v>3683</v>
      </c>
      <c r="BL2213" s="1">
        <v>4103</v>
      </c>
      <c r="BM2213" s="3"/>
      <c r="BN2213" s="3"/>
      <c r="BO2213" s="3"/>
      <c r="BP2213">
        <v>138</v>
      </c>
      <c r="BQ2213">
        <v>138</v>
      </c>
      <c r="BR2213">
        <v>138</v>
      </c>
      <c r="BS2213">
        <v>138</v>
      </c>
      <c r="BT2213">
        <v>138</v>
      </c>
      <c r="BU2213" s="3"/>
      <c r="BV2213" s="3"/>
      <c r="BW2213" s="3"/>
      <c r="BX2213">
        <v>3.82</v>
      </c>
      <c r="BY2213">
        <v>3.51</v>
      </c>
      <c r="BZ2213">
        <v>2.84</v>
      </c>
      <c r="CA2213">
        <v>3.73</v>
      </c>
      <c r="CB2213">
        <v>4.3</v>
      </c>
      <c r="CC2213" s="3"/>
      <c r="CD2213" s="3"/>
      <c r="CE2213" s="3"/>
      <c r="CF2213">
        <v>12.22</v>
      </c>
      <c r="CG2213">
        <v>12.03</v>
      </c>
      <c r="CH2213">
        <v>9.83</v>
      </c>
      <c r="CI2213">
        <v>11.57</v>
      </c>
      <c r="CJ2213">
        <v>11.78</v>
      </c>
      <c r="CK2213" s="3"/>
      <c r="CL2213" s="3"/>
      <c r="CM2213" s="3"/>
      <c r="CN2213" s="1">
        <v>1233</v>
      </c>
      <c r="CO2213" s="1">
        <v>1354</v>
      </c>
      <c r="CP2213" s="1">
        <v>1196</v>
      </c>
      <c r="CQ2213" s="1">
        <v>1531</v>
      </c>
      <c r="CR2213" s="1">
        <v>1735</v>
      </c>
      <c r="CS2213" s="3"/>
      <c r="CT2213" s="3"/>
      <c r="CU2213" s="3"/>
      <c r="CV2213">
        <v>5.34</v>
      </c>
      <c r="CW2213">
        <v>4.42</v>
      </c>
      <c r="CX2213">
        <v>4.41</v>
      </c>
      <c r="CY2213">
        <v>4.6399999999999997</v>
      </c>
      <c r="CZ2213">
        <v>4.03</v>
      </c>
      <c r="DA2213" s="3"/>
      <c r="DB2213" s="3"/>
      <c r="DC2213" s="3"/>
      <c r="DD2213">
        <v>0.62</v>
      </c>
      <c r="DE2213">
        <v>0.5</v>
      </c>
      <c r="DF2213">
        <v>0.42</v>
      </c>
      <c r="DG2213">
        <v>0.51</v>
      </c>
      <c r="DH2213">
        <v>0.45</v>
      </c>
      <c r="DI2213" s="3"/>
      <c r="DJ2213" s="3"/>
      <c r="DK2213" s="3"/>
      <c r="DL2213" s="6">
        <f>(CM2213*3+CL2213*2+CK2213)/6</f>
        <v>0</v>
      </c>
      <c r="DM2213">
        <f>BH2213+(BH2213*(CG2213-8.25)/8.25)</f>
        <v>4151.443636363636</v>
      </c>
      <c r="DN2213">
        <f>BI2213+(BI2213*(CH2213-8.25)/8.25)</f>
        <v>3780.6775757575761</v>
      </c>
      <c r="DO2213">
        <f>BJ2213+(BJ2213*(CI2213-8.25)/8.25)</f>
        <v>4675.6824242424245</v>
      </c>
      <c r="DP2213">
        <f>BK2213+(BK2213*(CJ2213-8.25)/8.25)</f>
        <v>5258.877575757575</v>
      </c>
      <c r="DQ2213">
        <f>BL2213+(BL2213*(CK2213-8.25)/8.25)</f>
        <v>0</v>
      </c>
      <c r="DR2213">
        <f>BM2213+(BM2213*(CL2213-8.25)/8.25)</f>
        <v>0</v>
      </c>
      <c r="DS2213">
        <f>BN2213+(BN2213*(CM2213-8.25)/8.25)</f>
        <v>0</v>
      </c>
      <c r="DT2213" s="8">
        <f>DM2213*10^8/$I2213</f>
        <v>15697.732906391182</v>
      </c>
      <c r="DU2213" s="8">
        <f>DN2213*10^8/$I2213</f>
        <v>14295.766000429085</v>
      </c>
      <c r="DV2213" s="8">
        <f>DO2213*10^8/$I2213</f>
        <v>17680.021765911821</v>
      </c>
      <c r="DW2213" s="8">
        <f>DP2213*10^8/$I2213</f>
        <v>19885.240606075615</v>
      </c>
      <c r="DX2213" s="8">
        <f>DQ2213*10^8/$I2213</f>
        <v>0</v>
      </c>
      <c r="DY2213" s="8">
        <f>DR2213*10^8/$I2213</f>
        <v>0</v>
      </c>
      <c r="DZ2213" s="8">
        <f>DS2213*10^8/$I2213</f>
        <v>0</v>
      </c>
      <c r="EA2213" s="8">
        <f>DT2213*10^8/$I2213</f>
        <v>59357.380223579668</v>
      </c>
      <c r="EB2213" s="8">
        <f>DZ2213*0.8</f>
        <v>0</v>
      </c>
      <c r="EC2213" s="10">
        <f>G2213-E2213</f>
        <v>2280</v>
      </c>
      <c r="ED2213" s="4">
        <f>EC2213/E2213*100</f>
        <v>33.236151603498541</v>
      </c>
      <c r="EE2213" s="4">
        <f>DY2213-G2213</f>
        <v>-9140</v>
      </c>
      <c r="EF2213" s="12">
        <f>EE2213/G2213</f>
        <v>-1</v>
      </c>
      <c r="EG2213" s="4">
        <f>G2213-F2213</f>
        <v>40</v>
      </c>
    </row>
    <row r="2214" spans="1:137" x14ac:dyDescent="0.3">
      <c r="A2214">
        <v>2213</v>
      </c>
      <c r="B2214" t="s">
        <v>6734</v>
      </c>
      <c r="C2214" t="s">
        <v>4477</v>
      </c>
      <c r="D2214" t="str">
        <f>VLOOKUP(C2214,Sheet1!$A$2:$B$3197,2,FALSE)</f>
        <v>기계</v>
      </c>
      <c r="E2214">
        <v>5120</v>
      </c>
      <c r="F2214">
        <v>3970</v>
      </c>
      <c r="G2214" s="7">
        <v>4330</v>
      </c>
      <c r="H2214" t="s">
        <v>2127</v>
      </c>
      <c r="I2214" s="7">
        <f>VALUE(LEFT(H2214,FIND("/",H2214)-1)) + VALUE(MID(H2214,FIND("/",H2214)+1,LEN(H2214)))</f>
        <v>121733115</v>
      </c>
      <c r="J2214">
        <v>0</v>
      </c>
      <c r="K2214" s="1">
        <f>G2214*I2214/(10^8)</f>
        <v>5271.0438795</v>
      </c>
      <c r="L2214">
        <v>525</v>
      </c>
      <c r="M2214" s="1">
        <v>1867</v>
      </c>
      <c r="N2214" s="1">
        <v>1652</v>
      </c>
      <c r="O2214">
        <v>759</v>
      </c>
      <c r="P2214">
        <v>802</v>
      </c>
      <c r="Q2214" s="3"/>
      <c r="R2214" s="3"/>
      <c r="S2214" s="3"/>
      <c r="T2214">
        <v>-98</v>
      </c>
      <c r="U2214">
        <v>160</v>
      </c>
      <c r="V2214">
        <v>10</v>
      </c>
      <c r="W2214">
        <v>-138</v>
      </c>
      <c r="X2214">
        <v>-117</v>
      </c>
      <c r="Y2214" s="3"/>
      <c r="Z2214" s="3"/>
      <c r="AA2214" s="3"/>
      <c r="AB2214">
        <v>-326</v>
      </c>
      <c r="AC2214">
        <v>11</v>
      </c>
      <c r="AD2214">
        <v>-144</v>
      </c>
      <c r="AE2214">
        <v>-41</v>
      </c>
      <c r="AF2214">
        <v>-234</v>
      </c>
      <c r="AG2214" s="3"/>
      <c r="AH2214" s="3"/>
      <c r="AI2214" s="3"/>
      <c r="AJ2214" s="1">
        <v>2398</v>
      </c>
      <c r="AK2214" s="1">
        <v>2670</v>
      </c>
      <c r="AL2214" s="1">
        <v>2297</v>
      </c>
      <c r="AM2214" s="1">
        <v>2364</v>
      </c>
      <c r="AN2214" s="1">
        <v>2567</v>
      </c>
      <c r="AO2214" s="3"/>
      <c r="AP2214" s="3"/>
      <c r="AQ2214" s="3"/>
      <c r="AR2214" s="1">
        <v>2109</v>
      </c>
      <c r="AS2214" s="1">
        <v>2222</v>
      </c>
      <c r="AT2214" s="1">
        <v>1576</v>
      </c>
      <c r="AU2214" s="1">
        <v>1652</v>
      </c>
      <c r="AV2214" s="1">
        <v>1810</v>
      </c>
      <c r="AW2214" s="3"/>
      <c r="AX2214" s="3"/>
      <c r="AY2214" s="3"/>
      <c r="AZ2214">
        <v>290</v>
      </c>
      <c r="BA2214">
        <v>448</v>
      </c>
      <c r="BB2214">
        <v>720</v>
      </c>
      <c r="BC2214">
        <v>712</v>
      </c>
      <c r="BD2214">
        <v>757</v>
      </c>
      <c r="BE2214" s="3"/>
      <c r="BF2214" s="3"/>
      <c r="BG2214" s="3"/>
      <c r="BH2214">
        <v>231</v>
      </c>
      <c r="BI2214">
        <v>448</v>
      </c>
      <c r="BJ2214">
        <v>720</v>
      </c>
      <c r="BK2214">
        <v>712</v>
      </c>
      <c r="BL2214">
        <v>757</v>
      </c>
      <c r="BM2214" s="3"/>
      <c r="BN2214" s="3"/>
      <c r="BO2214" s="3"/>
      <c r="BP2214">
        <v>345</v>
      </c>
      <c r="BQ2214">
        <v>399</v>
      </c>
      <c r="BR2214">
        <v>487</v>
      </c>
      <c r="BS2214">
        <v>487</v>
      </c>
      <c r="BT2214">
        <v>606</v>
      </c>
      <c r="BU2214" s="3"/>
      <c r="BV2214" s="3"/>
      <c r="BW2214" s="3"/>
      <c r="BX2214">
        <v>-13.64</v>
      </c>
      <c r="BY2214">
        <v>0.44</v>
      </c>
      <c r="BZ2214">
        <v>-5.82</v>
      </c>
      <c r="CA2214">
        <v>-1.75</v>
      </c>
      <c r="CB2214">
        <v>-9.5</v>
      </c>
      <c r="CC2214" s="3"/>
      <c r="CD2214" s="3"/>
      <c r="CE2214" s="3"/>
      <c r="CF2214">
        <v>-100.82</v>
      </c>
      <c r="CG2214">
        <v>3.29</v>
      </c>
      <c r="CH2214">
        <v>-24.74</v>
      </c>
      <c r="CI2214">
        <v>-5.71</v>
      </c>
      <c r="CJ2214">
        <v>-31.87</v>
      </c>
      <c r="CK2214" s="3"/>
      <c r="CL2214" s="3"/>
      <c r="CM2214" s="3"/>
      <c r="CN2214">
        <v>-460</v>
      </c>
      <c r="CO2214">
        <v>14</v>
      </c>
      <c r="CP2214">
        <v>-150</v>
      </c>
      <c r="CQ2214">
        <v>-42</v>
      </c>
      <c r="CR2214">
        <v>-218</v>
      </c>
      <c r="CS2214" s="3"/>
      <c r="CT2214" s="3"/>
      <c r="CU2214" s="3"/>
      <c r="CV2214" t="s">
        <v>2</v>
      </c>
      <c r="CW2214">
        <v>280.7</v>
      </c>
      <c r="CX2214" t="s">
        <v>2</v>
      </c>
      <c r="CY2214" t="s">
        <v>2</v>
      </c>
      <c r="CZ2214" t="s">
        <v>2</v>
      </c>
      <c r="DA2214" s="3"/>
      <c r="DB2214" s="3"/>
      <c r="DC2214" s="3"/>
      <c r="DD2214">
        <v>4.1500000000000004</v>
      </c>
      <c r="DE2214">
        <v>6.99</v>
      </c>
      <c r="DF2214">
        <v>2.13</v>
      </c>
      <c r="DG2214">
        <v>1.37</v>
      </c>
      <c r="DH2214">
        <v>7.85</v>
      </c>
      <c r="DI2214" s="3"/>
      <c r="DJ2214" s="3"/>
      <c r="DK2214" s="3"/>
      <c r="DL2214" s="6">
        <f>(CM2214*3+CL2214*2+CK2214)/6</f>
        <v>0</v>
      </c>
      <c r="DM2214">
        <f>BH2214+(BH2214*(CG2214-8.25)/8.25)</f>
        <v>92.12</v>
      </c>
      <c r="DN2214">
        <f>BI2214+(BI2214*(CH2214-8.25)/8.25)</f>
        <v>-1343.4569696969693</v>
      </c>
      <c r="DO2214">
        <f>BJ2214+(BJ2214*(CI2214-8.25)/8.25)</f>
        <v>-498.32727272727288</v>
      </c>
      <c r="DP2214">
        <f>BK2214+(BK2214*(CJ2214-8.25)/8.25)</f>
        <v>-2750.4775757575762</v>
      </c>
      <c r="DQ2214">
        <f>BL2214+(BL2214*(CK2214-8.25)/8.25)</f>
        <v>0</v>
      </c>
      <c r="DR2214">
        <f>BM2214+(BM2214*(CL2214-8.25)/8.25)</f>
        <v>0</v>
      </c>
      <c r="DS2214">
        <f>BN2214+(BN2214*(CM2214-8.25)/8.25)</f>
        <v>0</v>
      </c>
      <c r="DT2214" s="8">
        <f>DM2214*10^8/$I2214</f>
        <v>75.673739228639633</v>
      </c>
      <c r="DU2214" s="8">
        <f>DN2214*10^8/$I2214</f>
        <v>-1103.6084714475344</v>
      </c>
      <c r="DV2214" s="8">
        <f>DO2214*10^8/$I2214</f>
        <v>-409.36048726533687</v>
      </c>
      <c r="DW2214" s="8">
        <f>DP2214*10^8/$I2214</f>
        <v>-2259.4325100097672</v>
      </c>
      <c r="DX2214" s="8">
        <f>DQ2214*10^8/$I2214</f>
        <v>0</v>
      </c>
      <c r="DY2214" s="8">
        <f>DR2214*10^8/$I2214</f>
        <v>0</v>
      </c>
      <c r="DZ2214" s="8">
        <f>DS2214*10^8/$I2214</f>
        <v>0</v>
      </c>
      <c r="EA2214" s="8">
        <f>DT2214*10^8/$I2214</f>
        <v>62.163643170257849</v>
      </c>
      <c r="EB2214" s="8">
        <f>DZ2214*0.8</f>
        <v>0</v>
      </c>
      <c r="EC2214" s="10">
        <f>G2214-E2214</f>
        <v>-790</v>
      </c>
      <c r="ED2214" s="4">
        <f>EC2214/E2214*100</f>
        <v>-15.4296875</v>
      </c>
      <c r="EE2214" s="4">
        <f>DY2214-G2214</f>
        <v>-4330</v>
      </c>
      <c r="EF2214" s="12">
        <f>EE2214/G2214</f>
        <v>-1</v>
      </c>
      <c r="EG2214" s="4">
        <f>G2214-F2214</f>
        <v>360</v>
      </c>
    </row>
    <row r="2215" spans="1:137" x14ac:dyDescent="0.3">
      <c r="A2215">
        <v>2214</v>
      </c>
      <c r="B2215" t="s">
        <v>7249</v>
      </c>
      <c r="C2215" t="s">
        <v>4478</v>
      </c>
      <c r="D2215" t="str">
        <f>VLOOKUP(C2215,Sheet1!$A$2:$B$3197,2,FALSE)</f>
        <v>호텔,레스토랑,레저</v>
      </c>
      <c r="E2215">
        <v>8480</v>
      </c>
      <c r="F2215">
        <v>9000</v>
      </c>
      <c r="G2215" s="7">
        <v>9480</v>
      </c>
      <c r="H2215" t="s">
        <v>2128</v>
      </c>
      <c r="I2215" s="7">
        <f>VALUE(LEFT(H2215,FIND("/",H2215)-1)) + VALUE(MID(H2215,FIND("/",H2215)+1,LEN(H2215)))</f>
        <v>85178787</v>
      </c>
      <c r="J2215">
        <v>0</v>
      </c>
      <c r="K2215" s="1">
        <f>G2215*I2215/(10^8)</f>
        <v>8074.9490076000002</v>
      </c>
      <c r="L2215" s="1">
        <v>1349</v>
      </c>
      <c r="M2215" s="1">
        <v>1505</v>
      </c>
      <c r="N2215" s="1">
        <v>1622</v>
      </c>
      <c r="O2215" s="1">
        <v>1427</v>
      </c>
      <c r="P2215" s="1">
        <v>1141</v>
      </c>
      <c r="Q2215" s="3"/>
      <c r="R2215" s="3"/>
      <c r="S2215" s="3"/>
      <c r="T2215">
        <v>357</v>
      </c>
      <c r="U2215">
        <v>125</v>
      </c>
      <c r="V2215">
        <v>127</v>
      </c>
      <c r="W2215">
        <v>47</v>
      </c>
      <c r="X2215">
        <v>-317</v>
      </c>
      <c r="Y2215" s="3"/>
      <c r="Z2215" s="3"/>
      <c r="AA2215" s="3"/>
      <c r="AB2215">
        <v>274</v>
      </c>
      <c r="AC2215">
        <v>26</v>
      </c>
      <c r="AD2215">
        <v>-203</v>
      </c>
      <c r="AE2215">
        <v>-80</v>
      </c>
      <c r="AF2215">
        <v>-448</v>
      </c>
      <c r="AG2215" s="3"/>
      <c r="AH2215" s="3"/>
      <c r="AI2215" s="3"/>
      <c r="AJ2215" s="1">
        <v>6732</v>
      </c>
      <c r="AK2215" s="1">
        <v>7304</v>
      </c>
      <c r="AL2215" s="1">
        <v>7751</v>
      </c>
      <c r="AM2215" s="1">
        <v>8460</v>
      </c>
      <c r="AN2215" s="1">
        <v>11437</v>
      </c>
      <c r="AO2215" s="3"/>
      <c r="AP2215" s="3"/>
      <c r="AQ2215" s="3"/>
      <c r="AR2215" s="1">
        <v>3613</v>
      </c>
      <c r="AS2215" s="1">
        <v>3997</v>
      </c>
      <c r="AT2215" s="1">
        <v>4380</v>
      </c>
      <c r="AU2215" s="1">
        <v>4526</v>
      </c>
      <c r="AV2215" s="1">
        <v>7770</v>
      </c>
      <c r="AW2215" s="3"/>
      <c r="AX2215" s="3"/>
      <c r="AY2215" s="3"/>
      <c r="AZ2215" s="1">
        <v>3118</v>
      </c>
      <c r="BA2215" s="1">
        <v>3307</v>
      </c>
      <c r="BB2215" s="1">
        <v>3371</v>
      </c>
      <c r="BC2215" s="1">
        <v>3934</v>
      </c>
      <c r="BD2215" s="1">
        <v>3667</v>
      </c>
      <c r="BE2215" s="3"/>
      <c r="BF2215" s="3"/>
      <c r="BG2215" s="3"/>
      <c r="BH2215" s="1">
        <v>3118</v>
      </c>
      <c r="BI2215" s="1">
        <v>3307</v>
      </c>
      <c r="BJ2215" s="1">
        <v>3212</v>
      </c>
      <c r="BK2215" s="1">
        <v>3767</v>
      </c>
      <c r="BL2215" s="1">
        <v>3415</v>
      </c>
      <c r="BM2215" s="3"/>
      <c r="BN2215" s="3"/>
      <c r="BO2215" s="3"/>
      <c r="BP2215">
        <v>82</v>
      </c>
      <c r="BQ2215">
        <v>82</v>
      </c>
      <c r="BR2215">
        <v>82</v>
      </c>
      <c r="BS2215">
        <v>85</v>
      </c>
      <c r="BT2215">
        <v>85</v>
      </c>
      <c r="BU2215" s="3"/>
      <c r="BV2215" s="3"/>
      <c r="BW2215" s="3"/>
      <c r="BX2215">
        <v>4.47</v>
      </c>
      <c r="BY2215">
        <v>0.37</v>
      </c>
      <c r="BZ2215">
        <v>-2.69</v>
      </c>
      <c r="CA2215">
        <v>-0.98</v>
      </c>
      <c r="CB2215">
        <v>-4.5</v>
      </c>
      <c r="CC2215" s="3"/>
      <c r="CD2215" s="3"/>
      <c r="CE2215" s="3"/>
      <c r="CF2215">
        <v>9.2200000000000006</v>
      </c>
      <c r="CG2215">
        <v>0.82</v>
      </c>
      <c r="CH2215">
        <v>-6.21</v>
      </c>
      <c r="CI2215">
        <v>-2.02</v>
      </c>
      <c r="CJ2215">
        <v>-10.96</v>
      </c>
      <c r="CK2215" s="3"/>
      <c r="CL2215" s="3"/>
      <c r="CM2215" s="3"/>
      <c r="CN2215">
        <v>332</v>
      </c>
      <c r="CO2215">
        <v>32</v>
      </c>
      <c r="CP2215">
        <v>-246</v>
      </c>
      <c r="CQ2215">
        <v>-83</v>
      </c>
      <c r="CR2215">
        <v>-462</v>
      </c>
      <c r="CS2215" s="3"/>
      <c r="CT2215" s="3"/>
      <c r="CU2215" s="3"/>
      <c r="CV2215">
        <v>20.36</v>
      </c>
      <c r="CW2215">
        <v>180.38</v>
      </c>
      <c r="CX2215" t="s">
        <v>2</v>
      </c>
      <c r="CY2215" t="s">
        <v>2</v>
      </c>
      <c r="CZ2215" t="s">
        <v>2</v>
      </c>
      <c r="DA2215" s="3"/>
      <c r="DB2215" s="3"/>
      <c r="DC2215" s="3"/>
      <c r="DD2215">
        <v>1.73</v>
      </c>
      <c r="DE2215">
        <v>1.39</v>
      </c>
      <c r="DF2215">
        <v>4.66</v>
      </c>
      <c r="DG2215">
        <v>2.34</v>
      </c>
      <c r="DH2215">
        <v>2.0099999999999998</v>
      </c>
      <c r="DI2215" s="3"/>
      <c r="DJ2215" s="3"/>
      <c r="DK2215" s="3"/>
      <c r="DL2215" s="6">
        <f>(CM2215*3+CL2215*2+CK2215)/6</f>
        <v>0</v>
      </c>
      <c r="DM2215">
        <f>BH2215+(BH2215*(CG2215-8.25)/8.25)</f>
        <v>309.91030303030311</v>
      </c>
      <c r="DN2215">
        <f>BI2215+(BI2215*(CH2215-8.25)/8.25)</f>
        <v>-2489.2690909090907</v>
      </c>
      <c r="DO2215">
        <f>BJ2215+(BJ2215*(CI2215-8.25)/8.25)</f>
        <v>-786.45333333333292</v>
      </c>
      <c r="DP2215">
        <f>BK2215+(BK2215*(CJ2215-8.25)/8.25)</f>
        <v>-5004.4024242424257</v>
      </c>
      <c r="DQ2215">
        <f>BL2215+(BL2215*(CK2215-8.25)/8.25)</f>
        <v>0</v>
      </c>
      <c r="DR2215">
        <f>BM2215+(BM2215*(CL2215-8.25)/8.25)</f>
        <v>0</v>
      </c>
      <c r="DS2215">
        <f>BN2215+(BN2215*(CM2215-8.25)/8.25)</f>
        <v>0</v>
      </c>
      <c r="DT2215" s="8">
        <f>DM2215*10^8/$I2215</f>
        <v>363.83507437163092</v>
      </c>
      <c r="DU2215" s="8">
        <f>DN2215*10^8/$I2215</f>
        <v>-2922.4049538403156</v>
      </c>
      <c r="DV2215" s="8">
        <f>DO2215*10^8/$I2215</f>
        <v>-923.29717413483831</v>
      </c>
      <c r="DW2215" s="8">
        <f>DP2215*10^8/$I2215</f>
        <v>-5875.1745598847583</v>
      </c>
      <c r="DX2215" s="8">
        <f>DQ2215*10^8/$I2215</f>
        <v>0</v>
      </c>
      <c r="DY2215" s="8">
        <f>DR2215*10^8/$I2215</f>
        <v>0</v>
      </c>
      <c r="DZ2215" s="8">
        <f>DS2215*10^8/$I2215</f>
        <v>0</v>
      </c>
      <c r="EA2215" s="8">
        <f>DT2215*10^8/$I2215</f>
        <v>427.14282180565795</v>
      </c>
      <c r="EB2215" s="8">
        <f>DZ2215*0.8</f>
        <v>0</v>
      </c>
      <c r="EC2215" s="10">
        <f>G2215-E2215</f>
        <v>1000</v>
      </c>
      <c r="ED2215" s="4">
        <f>EC2215/E2215*100</f>
        <v>11.79245283018868</v>
      </c>
      <c r="EE2215" s="4">
        <f>DY2215-G2215</f>
        <v>-9480</v>
      </c>
      <c r="EF2215" s="12">
        <f>EE2215/G2215</f>
        <v>-1</v>
      </c>
      <c r="EG2215" s="4">
        <f>G2215-F2215</f>
        <v>480</v>
      </c>
    </row>
    <row r="2216" spans="1:137" x14ac:dyDescent="0.3">
      <c r="A2216">
        <v>2215</v>
      </c>
      <c r="B2216" t="s">
        <v>6989</v>
      </c>
      <c r="C2216" t="s">
        <v>4479</v>
      </c>
      <c r="D2216" t="str">
        <f>VLOOKUP(C2216,Sheet1!$A$2:$B$3197,2,FALSE)</f>
        <v>철강</v>
      </c>
      <c r="E2216">
        <v>4660</v>
      </c>
      <c r="F2216">
        <v>5910</v>
      </c>
      <c r="G2216" s="7">
        <v>6430</v>
      </c>
      <c r="H2216" t="s">
        <v>2129</v>
      </c>
      <c r="I2216" s="7">
        <f>VALUE(LEFT(H2216,FIND("/",H2216)-1)) + VALUE(MID(H2216,FIND("/",H2216)+1,LEN(H2216)))</f>
        <v>6405405</v>
      </c>
      <c r="J2216">
        <v>0</v>
      </c>
      <c r="K2216" s="1">
        <f>G2216*I2216/(10^8)</f>
        <v>411.86754150000002</v>
      </c>
      <c r="L2216">
        <v>382</v>
      </c>
      <c r="M2216">
        <v>425</v>
      </c>
      <c r="N2216">
        <v>436</v>
      </c>
      <c r="O2216">
        <v>430</v>
      </c>
      <c r="P2216">
        <v>430</v>
      </c>
      <c r="Q2216" s="3"/>
      <c r="R2216" s="3"/>
      <c r="S2216" s="3"/>
      <c r="T2216">
        <v>1</v>
      </c>
      <c r="U2216">
        <v>8</v>
      </c>
      <c r="V2216">
        <v>3</v>
      </c>
      <c r="W2216">
        <v>-12</v>
      </c>
      <c r="X2216">
        <v>-24</v>
      </c>
      <c r="Y2216" s="3"/>
      <c r="Z2216" s="3"/>
      <c r="AA2216" s="3"/>
      <c r="AB2216">
        <v>0</v>
      </c>
      <c r="AC2216">
        <v>5</v>
      </c>
      <c r="AD2216">
        <v>3</v>
      </c>
      <c r="AE2216">
        <v>-10</v>
      </c>
      <c r="AF2216">
        <v>-32</v>
      </c>
      <c r="AG2216" s="3"/>
      <c r="AH2216" s="3"/>
      <c r="AI2216" s="3"/>
      <c r="AJ2216">
        <v>405</v>
      </c>
      <c r="AK2216">
        <v>388</v>
      </c>
      <c r="AL2216">
        <v>362</v>
      </c>
      <c r="AM2216">
        <v>361</v>
      </c>
      <c r="AN2216">
        <v>362</v>
      </c>
      <c r="AO2216" s="3"/>
      <c r="AP2216" s="3"/>
      <c r="AQ2216" s="3"/>
      <c r="AR2216">
        <v>121</v>
      </c>
      <c r="AS2216">
        <v>99</v>
      </c>
      <c r="AT2216">
        <v>71</v>
      </c>
      <c r="AU2216">
        <v>80</v>
      </c>
      <c r="AV2216">
        <v>114</v>
      </c>
      <c r="AW2216" s="3"/>
      <c r="AX2216" s="3"/>
      <c r="AY2216" s="3"/>
      <c r="AZ2216">
        <v>285</v>
      </c>
      <c r="BA2216">
        <v>290</v>
      </c>
      <c r="BB2216">
        <v>291</v>
      </c>
      <c r="BC2216">
        <v>281</v>
      </c>
      <c r="BD2216">
        <v>249</v>
      </c>
      <c r="BE2216" s="3"/>
      <c r="BF2216" s="3"/>
      <c r="BG2216" s="3"/>
      <c r="BH2216">
        <v>285</v>
      </c>
      <c r="BI2216">
        <v>290</v>
      </c>
      <c r="BJ2216">
        <v>291</v>
      </c>
      <c r="BK2216">
        <v>281</v>
      </c>
      <c r="BL2216">
        <v>249</v>
      </c>
      <c r="BM2216" s="3"/>
      <c r="BN2216" s="3"/>
      <c r="BO2216" s="3"/>
      <c r="BP2216">
        <v>32</v>
      </c>
      <c r="BQ2216">
        <v>32</v>
      </c>
      <c r="BR2216">
        <v>32</v>
      </c>
      <c r="BS2216">
        <v>32</v>
      </c>
      <c r="BT2216">
        <v>32</v>
      </c>
      <c r="BU2216" s="3"/>
      <c r="BV2216" s="3"/>
      <c r="BW2216" s="3"/>
      <c r="BX2216">
        <v>-0.04</v>
      </c>
      <c r="BY2216">
        <v>1.37</v>
      </c>
      <c r="BZ2216">
        <v>0.71</v>
      </c>
      <c r="CA2216">
        <v>-2.71</v>
      </c>
      <c r="CB2216">
        <v>-8.8000000000000007</v>
      </c>
      <c r="CC2216" s="3"/>
      <c r="CD2216" s="3"/>
      <c r="CE2216" s="3"/>
      <c r="CF2216">
        <v>-0.06</v>
      </c>
      <c r="CG2216">
        <v>1.89</v>
      </c>
      <c r="CH2216">
        <v>0.92</v>
      </c>
      <c r="CI2216">
        <v>-3.42</v>
      </c>
      <c r="CJ2216">
        <v>-12.03</v>
      </c>
      <c r="CK2216" s="3"/>
      <c r="CL2216" s="3"/>
      <c r="CM2216" s="3"/>
      <c r="CN2216">
        <v>-3</v>
      </c>
      <c r="CO2216">
        <v>85</v>
      </c>
      <c r="CP2216">
        <v>42</v>
      </c>
      <c r="CQ2216">
        <v>-153</v>
      </c>
      <c r="CR2216">
        <v>-497</v>
      </c>
      <c r="CS2216" s="3"/>
      <c r="CT2216" s="3"/>
      <c r="CU2216" s="3"/>
      <c r="CV2216" t="s">
        <v>2</v>
      </c>
      <c r="CW2216">
        <v>38.57</v>
      </c>
      <c r="CX2216">
        <v>86.24</v>
      </c>
      <c r="CY2216" t="s">
        <v>2</v>
      </c>
      <c r="CZ2216" t="s">
        <v>2</v>
      </c>
      <c r="DA2216" s="3"/>
      <c r="DB2216" s="3"/>
      <c r="DC2216" s="3"/>
      <c r="DD2216">
        <v>1.01</v>
      </c>
      <c r="DE2216">
        <v>0.72</v>
      </c>
      <c r="DF2216">
        <v>0.79</v>
      </c>
      <c r="DG2216">
        <v>0.85</v>
      </c>
      <c r="DH2216">
        <v>0.96</v>
      </c>
      <c r="DI2216" s="3"/>
      <c r="DJ2216" s="3"/>
      <c r="DK2216" s="3"/>
      <c r="DL2216" s="6">
        <f>(CM2216*3+CL2216*2+CK2216)/6</f>
        <v>0</v>
      </c>
      <c r="DM2216">
        <f>BH2216+(BH2216*(CG2216-8.25)/8.25)</f>
        <v>65.290909090909082</v>
      </c>
      <c r="DN2216">
        <f>BI2216+(BI2216*(CH2216-8.25)/8.25)</f>
        <v>32.339393939393972</v>
      </c>
      <c r="DO2216">
        <f>BJ2216+(BJ2216*(CI2216-8.25)/8.25)</f>
        <v>-120.63272727272727</v>
      </c>
      <c r="DP2216">
        <f>BK2216+(BK2216*(CJ2216-8.25)/8.25)</f>
        <v>-409.74909090909091</v>
      </c>
      <c r="DQ2216">
        <f>BL2216+(BL2216*(CK2216-8.25)/8.25)</f>
        <v>0</v>
      </c>
      <c r="DR2216">
        <f>BM2216+(BM2216*(CL2216-8.25)/8.25)</f>
        <v>0</v>
      </c>
      <c r="DS2216">
        <f>BN2216+(BN2216*(CM2216-8.25)/8.25)</f>
        <v>0</v>
      </c>
      <c r="DT2216" s="8">
        <f>DM2216*10^8/$I2216</f>
        <v>1019.3096157215521</v>
      </c>
      <c r="DU2216" s="8">
        <f>DN2216*10^8/$I2216</f>
        <v>504.8766461979215</v>
      </c>
      <c r="DV2216" s="8">
        <f>DO2216*10^8/$I2216</f>
        <v>-1883.2958614283914</v>
      </c>
      <c r="DW2216" s="8">
        <f>DP2216*10^8/$I2216</f>
        <v>-6396.927140580352</v>
      </c>
      <c r="DX2216" s="8">
        <f>DQ2216*10^8/$I2216</f>
        <v>0</v>
      </c>
      <c r="DY2216" s="8">
        <f>DR2216*10^8/$I2216</f>
        <v>0</v>
      </c>
      <c r="DZ2216" s="8">
        <f>DS2216*10^8/$I2216</f>
        <v>0</v>
      </c>
      <c r="EA2216" s="8">
        <f>DT2216*10^8/$I2216</f>
        <v>15913.273488898081</v>
      </c>
      <c r="EB2216" s="8">
        <f>DZ2216*0.8</f>
        <v>0</v>
      </c>
      <c r="EC2216" s="10">
        <f>G2216-E2216</f>
        <v>1770</v>
      </c>
      <c r="ED2216" s="4">
        <f>EC2216/E2216*100</f>
        <v>37.982832618025753</v>
      </c>
      <c r="EE2216" s="4">
        <f>DY2216-G2216</f>
        <v>-6430</v>
      </c>
      <c r="EF2216" s="12">
        <f>EE2216/G2216</f>
        <v>-1</v>
      </c>
      <c r="EG2216" s="4">
        <f>G2216-F2216</f>
        <v>520</v>
      </c>
    </row>
    <row r="2217" spans="1:137" x14ac:dyDescent="0.3">
      <c r="A2217">
        <v>2216</v>
      </c>
      <c r="B2217" t="s">
        <v>6283</v>
      </c>
      <c r="C2217" t="s">
        <v>4480</v>
      </c>
      <c r="D2217" t="str">
        <f>VLOOKUP(C2217,Sheet1!$A$2:$B$3197,2,FALSE)</f>
        <v>전자장비와기기</v>
      </c>
      <c r="E2217">
        <v>1375</v>
      </c>
      <c r="F2217">
        <v>1700</v>
      </c>
      <c r="G2217" s="7">
        <v>1665</v>
      </c>
      <c r="H2217" t="s">
        <v>2130</v>
      </c>
      <c r="I2217" s="7">
        <f>VALUE(LEFT(H2217,FIND("/",H2217)-1)) + VALUE(MID(H2217,FIND("/",H2217)+1,LEN(H2217)))</f>
        <v>21045467</v>
      </c>
      <c r="J2217">
        <v>0</v>
      </c>
      <c r="K2217" s="1">
        <f>G2217*I2217/(10^8)</f>
        <v>350.40702555000001</v>
      </c>
      <c r="L2217">
        <v>885</v>
      </c>
      <c r="M2217">
        <v>989</v>
      </c>
      <c r="N2217" s="1">
        <v>1026</v>
      </c>
      <c r="O2217">
        <v>859</v>
      </c>
      <c r="P2217">
        <v>634</v>
      </c>
      <c r="Q2217" s="3"/>
      <c r="R2217" s="3"/>
      <c r="S2217" s="3"/>
      <c r="T2217">
        <v>35</v>
      </c>
      <c r="U2217">
        <v>31</v>
      </c>
      <c r="V2217">
        <v>32</v>
      </c>
      <c r="W2217">
        <v>-39</v>
      </c>
      <c r="X2217">
        <v>-155</v>
      </c>
      <c r="Y2217" s="3"/>
      <c r="Z2217" s="3"/>
      <c r="AA2217" s="3"/>
      <c r="AB2217">
        <v>2</v>
      </c>
      <c r="AC2217">
        <v>20</v>
      </c>
      <c r="AD2217">
        <v>-57</v>
      </c>
      <c r="AE2217">
        <v>-75</v>
      </c>
      <c r="AF2217">
        <v>-185</v>
      </c>
      <c r="AG2217" s="3"/>
      <c r="AH2217" s="3"/>
      <c r="AI2217" s="3"/>
      <c r="AJ2217" s="1">
        <v>1283</v>
      </c>
      <c r="AK2217" s="1">
        <v>1259</v>
      </c>
      <c r="AL2217" s="1">
        <v>1189</v>
      </c>
      <c r="AM2217" s="1">
        <v>1124</v>
      </c>
      <c r="AN2217">
        <v>913</v>
      </c>
      <c r="AO2217" s="3"/>
      <c r="AP2217" s="3"/>
      <c r="AQ2217" s="3"/>
      <c r="AR2217">
        <v>544</v>
      </c>
      <c r="AS2217">
        <v>438</v>
      </c>
      <c r="AT2217">
        <v>448</v>
      </c>
      <c r="AU2217">
        <v>454</v>
      </c>
      <c r="AV2217">
        <v>448</v>
      </c>
      <c r="AW2217" s="3"/>
      <c r="AX2217" s="3"/>
      <c r="AY2217" s="3"/>
      <c r="AZ2217">
        <v>738</v>
      </c>
      <c r="BA2217">
        <v>822</v>
      </c>
      <c r="BB2217">
        <v>741</v>
      </c>
      <c r="BC2217">
        <v>670</v>
      </c>
      <c r="BD2217">
        <v>464</v>
      </c>
      <c r="BE2217" s="3"/>
      <c r="BF2217" s="3"/>
      <c r="BG2217" s="3"/>
      <c r="BH2217">
        <v>736</v>
      </c>
      <c r="BI2217">
        <v>820</v>
      </c>
      <c r="BJ2217">
        <v>739</v>
      </c>
      <c r="BK2217">
        <v>670</v>
      </c>
      <c r="BL2217">
        <v>464</v>
      </c>
      <c r="BM2217" s="3"/>
      <c r="BN2217" s="3"/>
      <c r="BO2217" s="3"/>
      <c r="BP2217">
        <v>100</v>
      </c>
      <c r="BQ2217">
        <v>105</v>
      </c>
      <c r="BR2217">
        <v>105</v>
      </c>
      <c r="BS2217">
        <v>105</v>
      </c>
      <c r="BT2217">
        <v>105</v>
      </c>
      <c r="BU2217" s="3"/>
      <c r="BV2217" s="3"/>
      <c r="BW2217" s="3"/>
      <c r="BX2217">
        <v>0.16</v>
      </c>
      <c r="BY2217">
        <v>1.55</v>
      </c>
      <c r="BZ2217">
        <v>-4.6500000000000004</v>
      </c>
      <c r="CA2217">
        <v>-6.45</v>
      </c>
      <c r="CB2217">
        <v>-18.190000000000001</v>
      </c>
      <c r="CC2217" s="3"/>
      <c r="CD2217" s="3"/>
      <c r="CE2217" s="3"/>
      <c r="CF2217">
        <v>0.39</v>
      </c>
      <c r="CG2217">
        <v>2.63</v>
      </c>
      <c r="CH2217">
        <v>-7.32</v>
      </c>
      <c r="CI2217">
        <v>-10.51</v>
      </c>
      <c r="CJ2217">
        <v>-32.68</v>
      </c>
      <c r="CK2217" s="3"/>
      <c r="CL2217" s="3"/>
      <c r="CM2217" s="3"/>
      <c r="CN2217">
        <v>14</v>
      </c>
      <c r="CO2217">
        <v>98</v>
      </c>
      <c r="CP2217">
        <v>-271</v>
      </c>
      <c r="CQ2217">
        <v>-352</v>
      </c>
      <c r="CR2217">
        <v>-880</v>
      </c>
      <c r="CS2217" s="3"/>
      <c r="CT2217" s="3"/>
      <c r="CU2217" s="3"/>
      <c r="CV2217">
        <v>188.19</v>
      </c>
      <c r="CW2217">
        <v>33</v>
      </c>
      <c r="CX2217" t="s">
        <v>2</v>
      </c>
      <c r="CY2217" t="s">
        <v>2</v>
      </c>
      <c r="CZ2217" t="s">
        <v>2</v>
      </c>
      <c r="DA2217" s="3"/>
      <c r="DB2217" s="3"/>
      <c r="DC2217" s="3"/>
      <c r="DD2217">
        <v>0.7</v>
      </c>
      <c r="DE2217">
        <v>0.82</v>
      </c>
      <c r="DF2217">
        <v>0.82</v>
      </c>
      <c r="DG2217">
        <v>0.77</v>
      </c>
      <c r="DH2217">
        <v>0.76</v>
      </c>
      <c r="DI2217" s="3"/>
      <c r="DJ2217" s="3"/>
      <c r="DK2217" s="3"/>
      <c r="DL2217" s="6">
        <f>(CM2217*3+CL2217*2+CK2217)/6</f>
        <v>0</v>
      </c>
      <c r="DM2217">
        <f>BH2217+(BH2217*(CG2217-8.25)/8.25)</f>
        <v>234.62787878787884</v>
      </c>
      <c r="DN2217">
        <f>BI2217+(BI2217*(CH2217-8.25)/8.25)</f>
        <v>-727.56363636363631</v>
      </c>
      <c r="DO2217">
        <f>BJ2217+(BJ2217*(CI2217-8.25)/8.25)</f>
        <v>-941.44121212121195</v>
      </c>
      <c r="DP2217">
        <f>BK2217+(BK2217*(CJ2217-8.25)/8.25)</f>
        <v>-2654.0121212121212</v>
      </c>
      <c r="DQ2217">
        <f>BL2217+(BL2217*(CK2217-8.25)/8.25)</f>
        <v>0</v>
      </c>
      <c r="DR2217">
        <f>BM2217+(BM2217*(CL2217-8.25)/8.25)</f>
        <v>0</v>
      </c>
      <c r="DS2217">
        <f>BN2217+(BN2217*(CM2217-8.25)/8.25)</f>
        <v>0</v>
      </c>
      <c r="DT2217" s="8">
        <f>DM2217*10^8/$I2217</f>
        <v>1114.8618312336753</v>
      </c>
      <c r="DU2217" s="8">
        <f>DN2217*10^8/$I2217</f>
        <v>-3457.1037856448438</v>
      </c>
      <c r="DV2217" s="8">
        <f>DO2217*10^8/$I2217</f>
        <v>-4473.3681230319671</v>
      </c>
      <c r="DW2217" s="8">
        <f>DP2217*10^8/$I2217</f>
        <v>-12610.849268453492</v>
      </c>
      <c r="DX2217" s="8">
        <f>DQ2217*10^8/$I2217</f>
        <v>0</v>
      </c>
      <c r="DY2217" s="8">
        <f>DR2217*10^8/$I2217</f>
        <v>0</v>
      </c>
      <c r="DZ2217" s="8">
        <f>DS2217*10^8/$I2217</f>
        <v>0</v>
      </c>
      <c r="EA2217" s="8">
        <f>DT2217*10^8/$I2217</f>
        <v>5297.3964950916761</v>
      </c>
      <c r="EB2217" s="8">
        <f>DZ2217*0.8</f>
        <v>0</v>
      </c>
      <c r="EC2217" s="10">
        <f>G2217-E2217</f>
        <v>290</v>
      </c>
      <c r="ED2217" s="4">
        <f>EC2217/E2217*100</f>
        <v>21.09090909090909</v>
      </c>
      <c r="EE2217" s="4">
        <f>DY2217-G2217</f>
        <v>-1665</v>
      </c>
      <c r="EF2217" s="12">
        <f>EE2217/G2217</f>
        <v>-1</v>
      </c>
      <c r="EG2217" s="4">
        <f>G2217-F2217</f>
        <v>-35</v>
      </c>
    </row>
    <row r="2218" spans="1:137" x14ac:dyDescent="0.3">
      <c r="A2218">
        <v>2217</v>
      </c>
      <c r="B2218" t="s">
        <v>7035</v>
      </c>
      <c r="C2218" t="s">
        <v>4481</v>
      </c>
      <c r="D2218" t="str">
        <f>VLOOKUP(C2218,Sheet1!$A$2:$B$3197,2,FALSE)</f>
        <v>자동차부품</v>
      </c>
      <c r="E2218">
        <v>6210</v>
      </c>
      <c r="F2218">
        <v>6250</v>
      </c>
      <c r="G2218" s="7">
        <v>6850</v>
      </c>
      <c r="H2218" t="s">
        <v>1157</v>
      </c>
      <c r="I2218" s="7">
        <f>VALUE(LEFT(H2218,FIND("/",H2218)-1)) + VALUE(MID(H2218,FIND("/",H2218)+1,LEN(H2218)))</f>
        <v>80000000</v>
      </c>
      <c r="J2218" s="1">
        <v>10065</v>
      </c>
      <c r="K2218" s="1">
        <f>G2218*I2218/(10^8)</f>
        <v>5480</v>
      </c>
      <c r="L2218" s="1">
        <v>38285</v>
      </c>
      <c r="M2218" s="1">
        <v>33664</v>
      </c>
      <c r="N2218" s="1">
        <v>34569</v>
      </c>
      <c r="O2218" s="1">
        <v>33895</v>
      </c>
      <c r="P2218" s="1">
        <v>29703</v>
      </c>
      <c r="Q2218" s="3"/>
      <c r="R2218" s="3"/>
      <c r="S2218" s="3"/>
      <c r="T2218" s="1">
        <v>1316</v>
      </c>
      <c r="U2218">
        <v>608</v>
      </c>
      <c r="V2218">
        <v>754</v>
      </c>
      <c r="W2218">
        <v>734</v>
      </c>
      <c r="X2218">
        <v>53</v>
      </c>
      <c r="Y2218" s="3"/>
      <c r="Z2218" s="3"/>
      <c r="AA2218" s="3"/>
      <c r="AB2218">
        <v>389</v>
      </c>
      <c r="AC2218">
        <v>293</v>
      </c>
      <c r="AD2218">
        <v>185</v>
      </c>
      <c r="AE2218">
        <v>295</v>
      </c>
      <c r="AF2218">
        <v>-629</v>
      </c>
      <c r="AG2218" s="3"/>
      <c r="AH2218" s="3"/>
      <c r="AI2218" s="3"/>
      <c r="AJ2218" s="1">
        <v>34859</v>
      </c>
      <c r="AK2218" s="1">
        <v>33852</v>
      </c>
      <c r="AL2218" s="1">
        <v>33177</v>
      </c>
      <c r="AM2218" s="1">
        <v>34655</v>
      </c>
      <c r="AN2218" s="1">
        <v>33415</v>
      </c>
      <c r="AO2218" s="3"/>
      <c r="AP2218" s="3"/>
      <c r="AQ2218" s="3"/>
      <c r="AR2218" s="1">
        <v>22964</v>
      </c>
      <c r="AS2218" s="1">
        <v>22016</v>
      </c>
      <c r="AT2218" s="1">
        <v>20382</v>
      </c>
      <c r="AU2218" s="1">
        <v>21493</v>
      </c>
      <c r="AV2218" s="1">
        <v>20911</v>
      </c>
      <c r="AW2218" s="3"/>
      <c r="AX2218" s="3"/>
      <c r="AY2218" s="3"/>
      <c r="AZ2218" s="1">
        <v>11895</v>
      </c>
      <c r="BA2218" s="1">
        <v>11836</v>
      </c>
      <c r="BB2218" s="1">
        <v>12795</v>
      </c>
      <c r="BC2218" s="1">
        <v>13162</v>
      </c>
      <c r="BD2218" s="1">
        <v>12503</v>
      </c>
      <c r="BE2218" s="3"/>
      <c r="BF2218" s="3"/>
      <c r="BG2218" s="3"/>
      <c r="BH2218" s="1">
        <v>9589</v>
      </c>
      <c r="BI2218" s="1">
        <v>9595</v>
      </c>
      <c r="BJ2218" s="1">
        <v>10443</v>
      </c>
      <c r="BK2218" s="1">
        <v>10843</v>
      </c>
      <c r="BL2218" s="1">
        <v>10276</v>
      </c>
      <c r="BM2218" s="3"/>
      <c r="BN2218" s="3"/>
      <c r="BO2218" s="3"/>
      <c r="BP2218">
        <v>300</v>
      </c>
      <c r="BQ2218">
        <v>300</v>
      </c>
      <c r="BR2218">
        <v>400</v>
      </c>
      <c r="BS2218">
        <v>400</v>
      </c>
      <c r="BT2218">
        <v>400</v>
      </c>
      <c r="BU2218" s="3"/>
      <c r="BV2218" s="3"/>
      <c r="BW2218" s="3"/>
      <c r="BX2218">
        <v>1.1599999999999999</v>
      </c>
      <c r="BY2218">
        <v>0.85</v>
      </c>
      <c r="BZ2218">
        <v>0.55000000000000004</v>
      </c>
      <c r="CA2218">
        <v>0.87</v>
      </c>
      <c r="CB2218">
        <v>-1.85</v>
      </c>
      <c r="CC2218" s="3"/>
      <c r="CD2218" s="3"/>
      <c r="CE2218" s="3"/>
      <c r="CF2218">
        <v>4.38</v>
      </c>
      <c r="CG2218">
        <v>3.34</v>
      </c>
      <c r="CH2218">
        <v>2.42</v>
      </c>
      <c r="CI2218">
        <v>3.69</v>
      </c>
      <c r="CJ2218">
        <v>-4.93</v>
      </c>
      <c r="CK2218" s="3"/>
      <c r="CL2218" s="3"/>
      <c r="CM2218" s="3"/>
      <c r="CN2218">
        <v>680</v>
      </c>
      <c r="CO2218">
        <v>529</v>
      </c>
      <c r="CP2218">
        <v>344</v>
      </c>
      <c r="CQ2218">
        <v>491</v>
      </c>
      <c r="CR2218">
        <v>-651</v>
      </c>
      <c r="CS2218" s="3"/>
      <c r="CT2218" s="3"/>
      <c r="CU2218" s="3"/>
      <c r="CV2218">
        <v>10.77</v>
      </c>
      <c r="CW2218">
        <v>11.74</v>
      </c>
      <c r="CX2218">
        <v>10.58</v>
      </c>
      <c r="CY2218">
        <v>7.63</v>
      </c>
      <c r="CZ2218" t="s">
        <v>2</v>
      </c>
      <c r="DA2218" s="3"/>
      <c r="DB2218" s="3"/>
      <c r="DC2218" s="3"/>
      <c r="DD2218">
        <v>0.46</v>
      </c>
      <c r="DE2218">
        <v>0.39</v>
      </c>
      <c r="DF2218">
        <v>0.28000000000000003</v>
      </c>
      <c r="DG2218">
        <v>0.28000000000000003</v>
      </c>
      <c r="DH2218">
        <v>0.44</v>
      </c>
      <c r="DI2218" s="3"/>
      <c r="DJ2218" s="3"/>
      <c r="DK2218" s="3"/>
      <c r="DL2218" s="6">
        <f>(CM2218*3+CL2218*2+CK2218)/6</f>
        <v>0</v>
      </c>
      <c r="DM2218">
        <f>BH2218+(BH2218*(CG2218-8.25)/8.25)</f>
        <v>3882.0921212121211</v>
      </c>
      <c r="DN2218">
        <f>BI2218+(BI2218*(CH2218-8.25)/8.25)</f>
        <v>2814.5333333333338</v>
      </c>
      <c r="DO2218">
        <f>BJ2218+(BJ2218*(CI2218-8.25)/8.25)</f>
        <v>4670.869090909091</v>
      </c>
      <c r="DP2218">
        <f>BK2218+(BK2218*(CJ2218-8.25)/8.25)</f>
        <v>-6479.5139393939389</v>
      </c>
      <c r="DQ2218">
        <f>BL2218+(BL2218*(CK2218-8.25)/8.25)</f>
        <v>0</v>
      </c>
      <c r="DR2218">
        <f>BM2218+(BM2218*(CL2218-8.25)/8.25)</f>
        <v>0</v>
      </c>
      <c r="DS2218">
        <f>BN2218+(BN2218*(CM2218-8.25)/8.25)</f>
        <v>0</v>
      </c>
      <c r="DT2218" s="8">
        <f>DM2218*10^8/$I2218</f>
        <v>4852.6151515151514</v>
      </c>
      <c r="DU2218" s="8">
        <f>DN2218*10^8/$I2218</f>
        <v>3518.166666666667</v>
      </c>
      <c r="DV2218" s="8">
        <f>DO2218*10^8/$I2218</f>
        <v>5838.5863636363638</v>
      </c>
      <c r="DW2218" s="8">
        <f>DP2218*10^8/$I2218</f>
        <v>-8099.3924242424237</v>
      </c>
      <c r="DX2218" s="8">
        <f>DQ2218*10^8/$I2218</f>
        <v>0</v>
      </c>
      <c r="DY2218" s="8">
        <f>DR2218*10^8/$I2218</f>
        <v>0</v>
      </c>
      <c r="DZ2218" s="8">
        <f>DS2218*10^8/$I2218</f>
        <v>0</v>
      </c>
      <c r="EA2218" s="8">
        <f>DT2218*10^8/$I2218</f>
        <v>6065.768939393939</v>
      </c>
      <c r="EB2218" s="8">
        <f>DZ2218*0.8</f>
        <v>0</v>
      </c>
      <c r="EC2218" s="10">
        <f>G2218-E2218</f>
        <v>640</v>
      </c>
      <c r="ED2218" s="4">
        <f>EC2218/E2218*100</f>
        <v>10.305958132045088</v>
      </c>
      <c r="EE2218" s="4">
        <f>DY2218-G2218</f>
        <v>-6850</v>
      </c>
      <c r="EF2218" s="12">
        <f>EE2218/G2218</f>
        <v>-1</v>
      </c>
      <c r="EG2218" s="4">
        <f>G2218-F2218</f>
        <v>600</v>
      </c>
    </row>
    <row r="2219" spans="1:137" x14ac:dyDescent="0.3">
      <c r="A2219">
        <v>2218</v>
      </c>
      <c r="B2219" t="s">
        <v>6337</v>
      </c>
      <c r="C2219" t="s">
        <v>4482</v>
      </c>
      <c r="D2219" t="str">
        <f>VLOOKUP(C2219,Sheet1!$A$2:$B$3197,2,FALSE)</f>
        <v>IT서비스</v>
      </c>
      <c r="E2219">
        <v>1895</v>
      </c>
      <c r="F2219">
        <v>1790</v>
      </c>
      <c r="G2219" s="7">
        <v>2015</v>
      </c>
      <c r="H2219" t="s">
        <v>2131</v>
      </c>
      <c r="I2219" s="7">
        <f>VALUE(LEFT(H2219,FIND("/",H2219)-1)) + VALUE(MID(H2219,FIND("/",H2219)+1,LEN(H2219)))</f>
        <v>38428915</v>
      </c>
      <c r="J2219">
        <v>0</v>
      </c>
      <c r="K2219" s="1">
        <f>G2219*I2219/(10^8)</f>
        <v>774.34263725000005</v>
      </c>
      <c r="L2219" s="1">
        <v>1504</v>
      </c>
      <c r="M2219" s="1">
        <v>1604</v>
      </c>
      <c r="N2219" s="1">
        <v>1701</v>
      </c>
      <c r="O2219" s="1">
        <v>2075</v>
      </c>
      <c r="P2219" s="1">
        <v>1759</v>
      </c>
      <c r="Q2219" s="3"/>
      <c r="R2219" s="3"/>
      <c r="S2219" s="3"/>
      <c r="T2219">
        <v>13</v>
      </c>
      <c r="U2219">
        <v>17</v>
      </c>
      <c r="V2219">
        <v>-15</v>
      </c>
      <c r="W2219">
        <v>18</v>
      </c>
      <c r="X2219">
        <v>21</v>
      </c>
      <c r="Y2219" s="3"/>
      <c r="Z2219" s="3"/>
      <c r="AA2219" s="3"/>
      <c r="AB2219">
        <v>14</v>
      </c>
      <c r="AC2219">
        <v>17</v>
      </c>
      <c r="AD2219">
        <v>9</v>
      </c>
      <c r="AE2219">
        <v>16</v>
      </c>
      <c r="AF2219">
        <v>15</v>
      </c>
      <c r="AG2219" s="3"/>
      <c r="AH2219" s="3"/>
      <c r="AI2219" s="3"/>
      <c r="AJ2219">
        <v>455</v>
      </c>
      <c r="AK2219">
        <v>534</v>
      </c>
      <c r="AL2219">
        <v>668</v>
      </c>
      <c r="AM2219">
        <v>612</v>
      </c>
      <c r="AN2219">
        <v>825</v>
      </c>
      <c r="AO2219" s="3"/>
      <c r="AP2219" s="3"/>
      <c r="AQ2219" s="3"/>
      <c r="AR2219">
        <v>229</v>
      </c>
      <c r="AS2219">
        <v>297</v>
      </c>
      <c r="AT2219">
        <v>428</v>
      </c>
      <c r="AU2219">
        <v>362</v>
      </c>
      <c r="AV2219">
        <v>564</v>
      </c>
      <c r="AW2219" s="3"/>
      <c r="AX2219" s="3"/>
      <c r="AY2219" s="3"/>
      <c r="AZ2219">
        <v>226</v>
      </c>
      <c r="BA2219">
        <v>237</v>
      </c>
      <c r="BB2219">
        <v>240</v>
      </c>
      <c r="BC2219">
        <v>249</v>
      </c>
      <c r="BD2219">
        <v>260</v>
      </c>
      <c r="BE2219" s="3"/>
      <c r="BF2219" s="3"/>
      <c r="BG2219" s="3"/>
      <c r="BH2219">
        <v>226</v>
      </c>
      <c r="BI2219">
        <v>237</v>
      </c>
      <c r="BJ2219">
        <v>240</v>
      </c>
      <c r="BK2219">
        <v>249</v>
      </c>
      <c r="BL2219">
        <v>260</v>
      </c>
      <c r="BM2219" s="3"/>
      <c r="BN2219" s="3"/>
      <c r="BO2219" s="3"/>
      <c r="BP2219">
        <v>192</v>
      </c>
      <c r="BQ2219">
        <v>192</v>
      </c>
      <c r="BR2219">
        <v>192</v>
      </c>
      <c r="BS2219">
        <v>192</v>
      </c>
      <c r="BT2219">
        <v>192</v>
      </c>
      <c r="BU2219" s="3"/>
      <c r="BV2219" s="3"/>
      <c r="BW2219" s="3"/>
      <c r="BX2219">
        <v>3.19</v>
      </c>
      <c r="BY2219">
        <v>3.35</v>
      </c>
      <c r="BZ2219">
        <v>1.42</v>
      </c>
      <c r="CA2219">
        <v>2.44</v>
      </c>
      <c r="CB2219">
        <v>2.1</v>
      </c>
      <c r="CC2219" s="3"/>
      <c r="CD2219" s="3"/>
      <c r="CE2219" s="3"/>
      <c r="CF2219">
        <v>6.18</v>
      </c>
      <c r="CG2219">
        <v>7.15</v>
      </c>
      <c r="CH2219">
        <v>3.57</v>
      </c>
      <c r="CI2219">
        <v>6.4</v>
      </c>
      <c r="CJ2219">
        <v>5.91</v>
      </c>
      <c r="CK2219" s="3"/>
      <c r="CL2219" s="3"/>
      <c r="CM2219" s="3"/>
      <c r="CN2219">
        <v>36</v>
      </c>
      <c r="CO2219">
        <v>43</v>
      </c>
      <c r="CP2219">
        <v>22</v>
      </c>
      <c r="CQ2219">
        <v>41</v>
      </c>
      <c r="CR2219">
        <v>39</v>
      </c>
      <c r="CS2219" s="3"/>
      <c r="CT2219" s="3"/>
      <c r="CU2219" s="3"/>
      <c r="CV2219">
        <v>42.01</v>
      </c>
      <c r="CW2219">
        <v>40.42</v>
      </c>
      <c r="CX2219">
        <v>56.21</v>
      </c>
      <c r="CY2219">
        <v>33.07</v>
      </c>
      <c r="CZ2219">
        <v>24.2</v>
      </c>
      <c r="DA2219" s="3"/>
      <c r="DB2219" s="3"/>
      <c r="DC2219" s="3"/>
      <c r="DD2219">
        <v>2.5499999999999998</v>
      </c>
      <c r="DE2219">
        <v>2.82</v>
      </c>
      <c r="DF2219">
        <v>2</v>
      </c>
      <c r="DG2219">
        <v>2.0699999999999998</v>
      </c>
      <c r="DH2219">
        <v>1.4</v>
      </c>
      <c r="DI2219" s="3"/>
      <c r="DJ2219" s="3"/>
      <c r="DK2219" s="3"/>
      <c r="DL2219" s="6">
        <f>(CM2219*3+CL2219*2+CK2219)/6</f>
        <v>0</v>
      </c>
      <c r="DM2219">
        <f>BH2219+(BH2219*(CG2219-8.25)/8.25)</f>
        <v>195.86666666666667</v>
      </c>
      <c r="DN2219">
        <f>BI2219+(BI2219*(CH2219-8.25)/8.25)</f>
        <v>102.55636363636364</v>
      </c>
      <c r="DO2219">
        <f>BJ2219+(BJ2219*(CI2219-8.25)/8.25)</f>
        <v>186.18181818181819</v>
      </c>
      <c r="DP2219">
        <f>BK2219+(BK2219*(CJ2219-8.25)/8.25)</f>
        <v>178.37454545454545</v>
      </c>
      <c r="DQ2219">
        <f>BL2219+(BL2219*(CK2219-8.25)/8.25)</f>
        <v>0</v>
      </c>
      <c r="DR2219">
        <f>BM2219+(BM2219*(CL2219-8.25)/8.25)</f>
        <v>0</v>
      </c>
      <c r="DS2219">
        <f>BN2219+(BN2219*(CM2219-8.25)/8.25)</f>
        <v>0</v>
      </c>
      <c r="DT2219" s="8">
        <f>DM2219*10^8/$I2219</f>
        <v>509.68565380174454</v>
      </c>
      <c r="DU2219" s="8">
        <f>DN2219*10^8/$I2219</f>
        <v>266.87290972530354</v>
      </c>
      <c r="DV2219" s="8">
        <f>DO2219*10^8/$I2219</f>
        <v>484.48367116744828</v>
      </c>
      <c r="DW2219" s="8">
        <f>DP2219*10^8/$I2219</f>
        <v>464.16752972220382</v>
      </c>
      <c r="DX2219" s="8">
        <f>DQ2219*10^8/$I2219</f>
        <v>0</v>
      </c>
      <c r="DY2219" s="8">
        <f>DR2219*10^8/$I2219</f>
        <v>0</v>
      </c>
      <c r="DZ2219" s="8">
        <f>DS2219*10^8/$I2219</f>
        <v>0</v>
      </c>
      <c r="EA2219" s="8">
        <f>DT2219*10^8/$I2219</f>
        <v>1326.3076873280042</v>
      </c>
      <c r="EB2219" s="8">
        <f>DZ2219*0.8</f>
        <v>0</v>
      </c>
      <c r="EC2219" s="10">
        <f>G2219-E2219</f>
        <v>120</v>
      </c>
      <c r="ED2219" s="4">
        <f>EC2219/E2219*100</f>
        <v>6.3324538258575203</v>
      </c>
      <c r="EE2219" s="4">
        <f>DY2219-G2219</f>
        <v>-2015</v>
      </c>
      <c r="EF2219" s="12">
        <f>EE2219/G2219</f>
        <v>-1</v>
      </c>
      <c r="EG2219" s="4">
        <f>G2219-F2219</f>
        <v>225</v>
      </c>
    </row>
    <row r="2220" spans="1:137" x14ac:dyDescent="0.3">
      <c r="A2220">
        <v>2219</v>
      </c>
      <c r="B2220" t="s">
        <v>7197</v>
      </c>
      <c r="C2220" t="s">
        <v>4483</v>
      </c>
      <c r="D2220" t="str">
        <f>VLOOKUP(C2220,Sheet1!$A$2:$B$3197,2,FALSE)</f>
        <v>호텔,레스토랑,레저</v>
      </c>
      <c r="E2220">
        <v>7790</v>
      </c>
      <c r="F2220">
        <v>8030</v>
      </c>
      <c r="G2220" s="7">
        <v>8730</v>
      </c>
      <c r="H2220" t="s">
        <v>2132</v>
      </c>
      <c r="I2220" s="7">
        <f>VALUE(LEFT(H2220,FIND("/",H2220)-1)) + VALUE(MID(H2220,FIND("/",H2220)+1,LEN(H2220)))</f>
        <v>59258931</v>
      </c>
      <c r="J2220" s="1">
        <v>20400</v>
      </c>
      <c r="K2220" s="1">
        <f>G2220*I2220/(10^8)</f>
        <v>5173.3046763000002</v>
      </c>
      <c r="L2220">
        <v>467</v>
      </c>
      <c r="M2220">
        <v>575</v>
      </c>
      <c r="N2220" s="1">
        <v>1081</v>
      </c>
      <c r="O2220" s="1">
        <v>1279</v>
      </c>
      <c r="P2220">
        <v>848</v>
      </c>
      <c r="Q2220" s="1">
        <v>1105</v>
      </c>
      <c r="R2220" s="1">
        <v>1396</v>
      </c>
      <c r="S2220" s="3"/>
      <c r="T2220">
        <v>110</v>
      </c>
      <c r="U2220">
        <v>-91</v>
      </c>
      <c r="V2220">
        <v>0</v>
      </c>
      <c r="W2220">
        <v>144</v>
      </c>
      <c r="X2220">
        <v>-227</v>
      </c>
      <c r="Y2220">
        <v>87</v>
      </c>
      <c r="Z2220">
        <v>319</v>
      </c>
      <c r="AA2220" s="3"/>
      <c r="AB2220">
        <v>28</v>
      </c>
      <c r="AC2220">
        <v>-85</v>
      </c>
      <c r="AD2220">
        <v>-104</v>
      </c>
      <c r="AE2220">
        <v>0</v>
      </c>
      <c r="AF2220">
        <v>-352</v>
      </c>
      <c r="AG2220">
        <v>-203</v>
      </c>
      <c r="AH2220">
        <v>39</v>
      </c>
      <c r="AI2220" s="3"/>
      <c r="AJ2220" s="1">
        <v>11099</v>
      </c>
      <c r="AK2220" s="1">
        <v>17363</v>
      </c>
      <c r="AL2220" s="1">
        <v>17247</v>
      </c>
      <c r="AM2220" s="1">
        <v>18112</v>
      </c>
      <c r="AN2220" s="1">
        <v>19789</v>
      </c>
      <c r="AO2220" s="3"/>
      <c r="AP2220" s="3"/>
      <c r="AQ2220" s="3"/>
      <c r="AR2220" s="1">
        <v>6574</v>
      </c>
      <c r="AS2220" s="1">
        <v>10704</v>
      </c>
      <c r="AT2220" s="1">
        <v>10762</v>
      </c>
      <c r="AU2220" s="1">
        <v>11388</v>
      </c>
      <c r="AV2220" s="1">
        <v>13487</v>
      </c>
      <c r="AW2220" s="3"/>
      <c r="AX2220" s="3"/>
      <c r="AY2220" s="3"/>
      <c r="AZ2220" s="1">
        <v>4525</v>
      </c>
      <c r="BA2220" s="1">
        <v>6659</v>
      </c>
      <c r="BB2220" s="1">
        <v>6484</v>
      </c>
      <c r="BC2220" s="1">
        <v>6724</v>
      </c>
      <c r="BD2220" s="1">
        <v>6303</v>
      </c>
      <c r="BE2220" s="3"/>
      <c r="BF2220" s="3"/>
      <c r="BG2220" s="3"/>
      <c r="BH2220" s="1">
        <v>4525</v>
      </c>
      <c r="BI2220" s="1">
        <v>6659</v>
      </c>
      <c r="BJ2220" s="1">
        <v>6484</v>
      </c>
      <c r="BK2220" s="1">
        <v>6724</v>
      </c>
      <c r="BL2220" s="1">
        <v>6259</v>
      </c>
      <c r="BM2220" s="3"/>
      <c r="BN2220" s="3"/>
      <c r="BO2220" s="3"/>
      <c r="BP2220">
        <v>172</v>
      </c>
      <c r="BQ2220">
        <v>236</v>
      </c>
      <c r="BR2220">
        <v>259</v>
      </c>
      <c r="BS2220">
        <v>277</v>
      </c>
      <c r="BT2220">
        <v>291</v>
      </c>
      <c r="BU2220" s="3"/>
      <c r="BV2220" s="3"/>
      <c r="BW2220" s="3"/>
      <c r="BX2220">
        <v>0.28000000000000003</v>
      </c>
      <c r="BY2220">
        <v>-0.6</v>
      </c>
      <c r="BZ2220">
        <v>-0.6</v>
      </c>
      <c r="CA2220">
        <v>0</v>
      </c>
      <c r="CB2220">
        <v>-1.86</v>
      </c>
      <c r="CC2220">
        <v>-1.03</v>
      </c>
      <c r="CD2220" s="3"/>
      <c r="CE2220" s="3"/>
      <c r="CF2220">
        <v>0.67</v>
      </c>
      <c r="CG2220">
        <v>-1.52</v>
      </c>
      <c r="CH2220">
        <v>-1.58</v>
      </c>
      <c r="CI2220">
        <v>0.01</v>
      </c>
      <c r="CJ2220">
        <v>-5.34</v>
      </c>
      <c r="CK2220" s="3"/>
      <c r="CL2220" s="3"/>
      <c r="CM2220" s="3"/>
      <c r="CN2220">
        <v>51</v>
      </c>
      <c r="CO2220">
        <v>-151</v>
      </c>
      <c r="CP2220">
        <v>-175</v>
      </c>
      <c r="CQ2220">
        <v>1</v>
      </c>
      <c r="CR2220">
        <v>-585</v>
      </c>
      <c r="CS2220" s="3"/>
      <c r="CT2220" s="3"/>
      <c r="CU2220" s="3"/>
      <c r="CV2220">
        <v>228.31</v>
      </c>
      <c r="CW2220" t="s">
        <v>2</v>
      </c>
      <c r="CX2220" t="s">
        <v>2</v>
      </c>
      <c r="CY2220" s="2">
        <v>10753.62</v>
      </c>
      <c r="CZ2220" t="s">
        <v>2</v>
      </c>
      <c r="DA2220" s="3"/>
      <c r="DB2220" s="3"/>
      <c r="DC2220" s="3"/>
      <c r="DD2220">
        <v>1.35</v>
      </c>
      <c r="DE2220">
        <v>1.02</v>
      </c>
      <c r="DF2220">
        <v>0.76</v>
      </c>
      <c r="DG2220">
        <v>0.74</v>
      </c>
      <c r="DH2220">
        <v>0.7</v>
      </c>
      <c r="DI2220" s="3"/>
      <c r="DJ2220" s="3"/>
      <c r="DK2220" s="3"/>
      <c r="DL2220" s="6">
        <f>(CM2220*3+CL2220*2+CK2220)/6</f>
        <v>0</v>
      </c>
      <c r="DM2220">
        <f>BH2220+(BH2220*(CG2220-8.25)/8.25)</f>
        <v>-833.69696969696997</v>
      </c>
      <c r="DN2220">
        <f>BI2220+(BI2220*(CH2220-8.25)/8.25)</f>
        <v>-1275.2993939393937</v>
      </c>
      <c r="DO2220">
        <f>BJ2220+(BJ2220*(CI2220-8.25)/8.25)</f>
        <v>7.8593939393931578</v>
      </c>
      <c r="DP2220">
        <f>BK2220+(BK2220*(CJ2220-8.25)/8.25)</f>
        <v>-4352.2618181818179</v>
      </c>
      <c r="DQ2220">
        <f>BL2220+(BL2220*(CK2220-8.25)/8.25)</f>
        <v>0</v>
      </c>
      <c r="DR2220">
        <f>BM2220+(BM2220*(CL2220-8.25)/8.25)</f>
        <v>0</v>
      </c>
      <c r="DS2220">
        <f>BN2220+(BN2220*(CM2220-8.25)/8.25)</f>
        <v>0</v>
      </c>
      <c r="DT2220" s="8">
        <f>DM2220*10^8/$I2220</f>
        <v>-1406.8714295520617</v>
      </c>
      <c r="DU2220" s="8">
        <f>DN2220*10^8/$I2220</f>
        <v>-2152.0796484489292</v>
      </c>
      <c r="DV2220" s="8">
        <f>DO2220*10^8/$I2220</f>
        <v>13.262800740352805</v>
      </c>
      <c r="DW2220" s="8">
        <f>DP2220*10^8/$I2220</f>
        <v>-7344.482502024578</v>
      </c>
      <c r="DX2220" s="8">
        <f>DQ2220*10^8/$I2220</f>
        <v>0</v>
      </c>
      <c r="DY2220" s="8">
        <f>DR2220*10^8/$I2220</f>
        <v>0</v>
      </c>
      <c r="DZ2220" s="8">
        <f>DS2220*10^8/$I2220</f>
        <v>0</v>
      </c>
      <c r="EA2220" s="8">
        <f>DT2220*10^8/$I2220</f>
        <v>-2374.1086884474203</v>
      </c>
      <c r="EB2220" s="8">
        <f>DZ2220*0.8</f>
        <v>0</v>
      </c>
      <c r="EC2220" s="10">
        <f>G2220-E2220</f>
        <v>940</v>
      </c>
      <c r="ED2220" s="4">
        <f>EC2220/E2220*100</f>
        <v>12.066752246469834</v>
      </c>
      <c r="EE2220" s="4">
        <f>DY2220-G2220</f>
        <v>-8730</v>
      </c>
      <c r="EF2220" s="12">
        <f>EE2220/G2220</f>
        <v>-1</v>
      </c>
      <c r="EG2220" s="4">
        <f>G2220-F2220</f>
        <v>700</v>
      </c>
    </row>
    <row r="2221" spans="1:137" x14ac:dyDescent="0.3">
      <c r="A2221">
        <v>2220</v>
      </c>
      <c r="B2221" t="s">
        <v>7829</v>
      </c>
      <c r="C2221" t="s">
        <v>4484</v>
      </c>
      <c r="D2221" t="str">
        <f>VLOOKUP(C2221,Sheet1!$A$2:$B$3197,2,FALSE)</f>
        <v>건설</v>
      </c>
      <c r="E2221">
        <v>49600</v>
      </c>
      <c r="F2221">
        <v>50200</v>
      </c>
      <c r="G2221" s="7">
        <v>51500</v>
      </c>
      <c r="H2221" t="s">
        <v>2133</v>
      </c>
      <c r="I2221" s="7">
        <f>VALUE(LEFT(H2221,FIND("/",H2221)-1)) + VALUE(MID(H2221,FIND("/",H2221)+1,LEN(H2221)))</f>
        <v>8400000</v>
      </c>
      <c r="J2221">
        <v>0</v>
      </c>
      <c r="K2221" s="1">
        <f>G2221*I2221/(10^8)</f>
        <v>4326</v>
      </c>
      <c r="L2221">
        <v>651</v>
      </c>
      <c r="M2221">
        <v>526</v>
      </c>
      <c r="N2221">
        <v>271</v>
      </c>
      <c r="O2221">
        <v>240</v>
      </c>
      <c r="P2221">
        <v>355</v>
      </c>
      <c r="Q2221" s="3"/>
      <c r="R2221" s="3"/>
      <c r="S2221" s="3"/>
      <c r="T2221">
        <v>44</v>
      </c>
      <c r="U2221">
        <v>95</v>
      </c>
      <c r="V2221">
        <v>13</v>
      </c>
      <c r="W2221">
        <v>-4</v>
      </c>
      <c r="X2221">
        <v>22</v>
      </c>
      <c r="Y2221" s="3"/>
      <c r="Z2221" s="3"/>
      <c r="AA2221" s="3"/>
      <c r="AB2221">
        <v>58</v>
      </c>
      <c r="AC2221">
        <v>107</v>
      </c>
      <c r="AD2221">
        <v>10</v>
      </c>
      <c r="AE2221">
        <v>8</v>
      </c>
      <c r="AF2221">
        <v>-19</v>
      </c>
      <c r="AG2221" s="3"/>
      <c r="AH2221" s="3"/>
      <c r="AI2221" s="3"/>
      <c r="AJ2221">
        <v>979</v>
      </c>
      <c r="AK2221" s="1">
        <v>1005</v>
      </c>
      <c r="AL2221">
        <v>988</v>
      </c>
      <c r="AM2221" s="1">
        <v>1020</v>
      </c>
      <c r="AN2221" s="1">
        <v>1114</v>
      </c>
      <c r="AO2221" s="3"/>
      <c r="AP2221" s="3"/>
      <c r="AQ2221" s="3"/>
      <c r="AR2221">
        <v>206</v>
      </c>
      <c r="AS2221">
        <v>134</v>
      </c>
      <c r="AT2221">
        <v>115</v>
      </c>
      <c r="AU2221">
        <v>148</v>
      </c>
      <c r="AV2221">
        <v>261</v>
      </c>
      <c r="AW2221" s="3"/>
      <c r="AX2221" s="3"/>
      <c r="AY2221" s="3"/>
      <c r="AZ2221">
        <v>773</v>
      </c>
      <c r="BA2221">
        <v>871</v>
      </c>
      <c r="BB2221">
        <v>873</v>
      </c>
      <c r="BC2221">
        <v>873</v>
      </c>
      <c r="BD2221">
        <v>853</v>
      </c>
      <c r="BE2221" s="3"/>
      <c r="BF2221" s="3"/>
      <c r="BG2221" s="3"/>
      <c r="BH2221">
        <v>773</v>
      </c>
      <c r="BI2221">
        <v>871</v>
      </c>
      <c r="BJ2221">
        <v>873</v>
      </c>
      <c r="BK2221">
        <v>873</v>
      </c>
      <c r="BL2221">
        <v>853</v>
      </c>
      <c r="BM2221" s="3"/>
      <c r="BN2221" s="3"/>
      <c r="BO2221" s="3"/>
      <c r="BP2221">
        <v>42</v>
      </c>
      <c r="BQ2221">
        <v>42</v>
      </c>
      <c r="BR2221">
        <v>42</v>
      </c>
      <c r="BS2221">
        <v>42</v>
      </c>
      <c r="BT2221">
        <v>42</v>
      </c>
      <c r="BU2221" s="3"/>
      <c r="BV2221" s="3"/>
      <c r="BW2221" s="3"/>
      <c r="BX2221">
        <v>6.16</v>
      </c>
      <c r="BY2221">
        <v>10.78</v>
      </c>
      <c r="BZ2221">
        <v>0.99</v>
      </c>
      <c r="CA2221">
        <v>0.84</v>
      </c>
      <c r="CB2221">
        <v>-1.81</v>
      </c>
      <c r="CC2221" s="3"/>
      <c r="CD2221" s="3"/>
      <c r="CE2221" s="3"/>
      <c r="CF2221">
        <v>7.75</v>
      </c>
      <c r="CG2221">
        <v>13.01</v>
      </c>
      <c r="CH2221">
        <v>1.1299999999999999</v>
      </c>
      <c r="CI2221">
        <v>0.96</v>
      </c>
      <c r="CJ2221">
        <v>-2.2400000000000002</v>
      </c>
      <c r="CK2221" s="3"/>
      <c r="CL2221" s="3"/>
      <c r="CM2221" s="3"/>
      <c r="CN2221">
        <v>691</v>
      </c>
      <c r="CO2221" s="1">
        <v>1273</v>
      </c>
      <c r="CP2221">
        <v>117</v>
      </c>
      <c r="CQ2221">
        <v>100</v>
      </c>
      <c r="CR2221">
        <v>-230</v>
      </c>
      <c r="CS2221" s="3"/>
      <c r="CT2221" s="3"/>
      <c r="CU2221" s="3"/>
      <c r="CV2221">
        <v>11.86</v>
      </c>
      <c r="CW2221">
        <v>5.92</v>
      </c>
      <c r="CX2221">
        <v>49.12</v>
      </c>
      <c r="CY2221">
        <v>62.16</v>
      </c>
      <c r="CZ2221" t="s">
        <v>2</v>
      </c>
      <c r="DA2221" s="3"/>
      <c r="DB2221" s="3"/>
      <c r="DC2221" s="3"/>
      <c r="DD2221">
        <v>0.89</v>
      </c>
      <c r="DE2221">
        <v>0.73</v>
      </c>
      <c r="DF2221">
        <v>0.55000000000000004</v>
      </c>
      <c r="DG2221">
        <v>0.6</v>
      </c>
      <c r="DH2221">
        <v>3.16</v>
      </c>
      <c r="DI2221" s="3"/>
      <c r="DJ2221" s="3"/>
      <c r="DK2221" s="3"/>
      <c r="DL2221" s="6">
        <f>(CM2221*3+CL2221*2+CK2221)/6</f>
        <v>0</v>
      </c>
      <c r="DM2221">
        <f>BH2221+(BH2221*(CG2221-8.25)/8.25)</f>
        <v>1218.9975757575758</v>
      </c>
      <c r="DN2221">
        <f>BI2221+(BI2221*(CH2221-8.25)/8.25)</f>
        <v>119.30060606060601</v>
      </c>
      <c r="DO2221">
        <f>BJ2221+(BJ2221*(CI2221-8.25)/8.25)</f>
        <v>101.58545454545458</v>
      </c>
      <c r="DP2221">
        <f>BK2221+(BK2221*(CJ2221-8.25)/8.25)</f>
        <v>-237.03272727272724</v>
      </c>
      <c r="DQ2221">
        <f>BL2221+(BL2221*(CK2221-8.25)/8.25)</f>
        <v>0</v>
      </c>
      <c r="DR2221">
        <f>BM2221+(BM2221*(CL2221-8.25)/8.25)</f>
        <v>0</v>
      </c>
      <c r="DS2221">
        <f>BN2221+(BN2221*(CM2221-8.25)/8.25)</f>
        <v>0</v>
      </c>
      <c r="DT2221" s="8">
        <f>DM2221*10^8/$I2221</f>
        <v>14511.875901875901</v>
      </c>
      <c r="DU2221" s="8">
        <f>DN2221*10^8/$I2221</f>
        <v>1420.2453102453098</v>
      </c>
      <c r="DV2221" s="8">
        <f>DO2221*10^8/$I2221</f>
        <v>1209.3506493506497</v>
      </c>
      <c r="DW2221" s="8">
        <f>DP2221*10^8/$I2221</f>
        <v>-2821.8181818181815</v>
      </c>
      <c r="DX2221" s="8">
        <f>DQ2221*10^8/$I2221</f>
        <v>0</v>
      </c>
      <c r="DY2221" s="8">
        <f>DR2221*10^8/$I2221</f>
        <v>0</v>
      </c>
      <c r="DZ2221" s="8">
        <f>DS2221*10^8/$I2221</f>
        <v>0</v>
      </c>
      <c r="EA2221" s="8">
        <f>DT2221*10^8/$I2221</f>
        <v>172760.42740328453</v>
      </c>
      <c r="EB2221" s="8">
        <f>DZ2221*0.8</f>
        <v>0</v>
      </c>
      <c r="EC2221" s="10">
        <f>G2221-E2221</f>
        <v>1900</v>
      </c>
      <c r="ED2221" s="4">
        <f>EC2221/E2221*100</f>
        <v>3.8306451612903225</v>
      </c>
      <c r="EE2221" s="4">
        <f>DY2221-G2221</f>
        <v>-51500</v>
      </c>
      <c r="EF2221" s="12">
        <f>EE2221/G2221</f>
        <v>-1</v>
      </c>
      <c r="EG2221" s="4">
        <f>G2221-F2221</f>
        <v>1300</v>
      </c>
    </row>
    <row r="2222" spans="1:137" x14ac:dyDescent="0.3">
      <c r="A2222">
        <v>2221</v>
      </c>
      <c r="B2222" t="s">
        <v>5986</v>
      </c>
      <c r="C2222" t="s">
        <v>4485</v>
      </c>
      <c r="D2222" t="str">
        <f>VLOOKUP(C2222,Sheet1!$A$2:$B$3197,2,FALSE)</f>
        <v>건축자재</v>
      </c>
      <c r="E2222">
        <v>55300</v>
      </c>
      <c r="F2222">
        <v>70100</v>
      </c>
      <c r="G2222" s="7">
        <v>69600</v>
      </c>
      <c r="H2222" t="s">
        <v>2134</v>
      </c>
      <c r="I2222" s="7">
        <f>VALUE(LEFT(H2222,FIND("/",H2222)-1)) + VALUE(MID(H2222,FIND("/",H2222)+1,LEN(H2222)))</f>
        <v>20201177</v>
      </c>
      <c r="J2222" s="1">
        <v>9471</v>
      </c>
      <c r="K2222" s="1">
        <f>G2222*I2222/(10^8)</f>
        <v>14060.019192</v>
      </c>
      <c r="L2222" s="1">
        <v>6907</v>
      </c>
      <c r="M2222" s="1">
        <v>7021</v>
      </c>
      <c r="N2222" s="1">
        <v>7600</v>
      </c>
      <c r="O2222" s="1">
        <v>7174</v>
      </c>
      <c r="P2222" s="1">
        <v>7449</v>
      </c>
      <c r="Q2222" s="1">
        <v>9223</v>
      </c>
      <c r="R2222" s="1">
        <v>10985</v>
      </c>
      <c r="S2222" s="1">
        <v>12224</v>
      </c>
      <c r="T2222">
        <v>828</v>
      </c>
      <c r="U2222">
        <v>902</v>
      </c>
      <c r="V2222">
        <v>841</v>
      </c>
      <c r="W2222">
        <v>585</v>
      </c>
      <c r="X2222">
        <v>668</v>
      </c>
      <c r="Y2222" s="1">
        <v>1105</v>
      </c>
      <c r="Z2222" s="1">
        <v>1347</v>
      </c>
      <c r="AA2222" s="1">
        <v>1471</v>
      </c>
      <c r="AB2222">
        <v>585</v>
      </c>
      <c r="AC2222">
        <v>622</v>
      </c>
      <c r="AD2222">
        <v>510</v>
      </c>
      <c r="AE2222">
        <v>434</v>
      </c>
      <c r="AF2222">
        <v>403</v>
      </c>
      <c r="AG2222">
        <v>811</v>
      </c>
      <c r="AH2222">
        <v>983</v>
      </c>
      <c r="AI2222" s="1">
        <v>1117</v>
      </c>
      <c r="AJ2222" s="1">
        <v>12109</v>
      </c>
      <c r="AK2222" s="1">
        <v>12241</v>
      </c>
      <c r="AL2222" s="1">
        <v>12298</v>
      </c>
      <c r="AM2222" s="1">
        <v>14406</v>
      </c>
      <c r="AN2222" s="1">
        <v>15864</v>
      </c>
      <c r="AO2222" s="1">
        <v>17558</v>
      </c>
      <c r="AP2222" s="1">
        <v>18458</v>
      </c>
      <c r="AQ2222" s="1">
        <v>19159</v>
      </c>
      <c r="AR2222" s="1">
        <v>5814</v>
      </c>
      <c r="AS2222" s="1">
        <v>5636</v>
      </c>
      <c r="AT2222" s="1">
        <v>5513</v>
      </c>
      <c r="AU2222" s="1">
        <v>7629</v>
      </c>
      <c r="AV2222" s="1">
        <v>8854</v>
      </c>
      <c r="AW2222" s="1">
        <v>9848</v>
      </c>
      <c r="AX2222" s="1">
        <v>9929</v>
      </c>
      <c r="AY2222" s="1">
        <v>9951</v>
      </c>
      <c r="AZ2222" s="1">
        <v>6295</v>
      </c>
      <c r="BA2222" s="1">
        <v>6605</v>
      </c>
      <c r="BB2222" s="1">
        <v>6785</v>
      </c>
      <c r="BC2222" s="1">
        <v>6777</v>
      </c>
      <c r="BD2222" s="1">
        <v>7011</v>
      </c>
      <c r="BE2222" s="1">
        <v>7710</v>
      </c>
      <c r="BF2222" s="1">
        <v>8529</v>
      </c>
      <c r="BG2222" s="1">
        <v>9208</v>
      </c>
      <c r="BH2222" s="1">
        <v>4604</v>
      </c>
      <c r="BI2222" s="1">
        <v>4824</v>
      </c>
      <c r="BJ2222" s="1">
        <v>5164</v>
      </c>
      <c r="BK2222" s="1">
        <v>5297</v>
      </c>
      <c r="BL2222" s="1">
        <v>5553</v>
      </c>
      <c r="BM2222" s="1">
        <v>6224</v>
      </c>
      <c r="BN2222" s="1">
        <v>7002</v>
      </c>
      <c r="BO2222" s="1">
        <v>7398</v>
      </c>
      <c r="BP2222">
        <v>77</v>
      </c>
      <c r="BQ2222">
        <v>77</v>
      </c>
      <c r="BR2222">
        <v>77</v>
      </c>
      <c r="BS2222">
        <v>106</v>
      </c>
      <c r="BT2222">
        <v>106</v>
      </c>
      <c r="BU2222">
        <v>106</v>
      </c>
      <c r="BV2222">
        <v>106</v>
      </c>
      <c r="BW2222">
        <v>106</v>
      </c>
      <c r="BX2222">
        <v>4.97</v>
      </c>
      <c r="BY2222">
        <v>5.1100000000000003</v>
      </c>
      <c r="BZ2222">
        <v>4.1500000000000004</v>
      </c>
      <c r="CA2222">
        <v>3.25</v>
      </c>
      <c r="CB2222">
        <v>2.66</v>
      </c>
      <c r="CC2222">
        <v>4.8499999999999996</v>
      </c>
      <c r="CD2222">
        <v>5.46</v>
      </c>
      <c r="CE2222">
        <v>5.94</v>
      </c>
      <c r="CF2222">
        <v>7.72</v>
      </c>
      <c r="CG2222">
        <v>7.26</v>
      </c>
      <c r="CH2222">
        <v>7.02</v>
      </c>
      <c r="CI2222">
        <v>5.3</v>
      </c>
      <c r="CJ2222">
        <v>4.33</v>
      </c>
      <c r="CK2222">
        <v>9.59</v>
      </c>
      <c r="CL2222">
        <v>10.72</v>
      </c>
      <c r="CM2222">
        <v>10.88</v>
      </c>
      <c r="CN2222" s="1">
        <v>1690</v>
      </c>
      <c r="CO2222" s="1">
        <v>1694</v>
      </c>
      <c r="CP2222" s="1">
        <v>1736</v>
      </c>
      <c r="CQ2222" s="1">
        <v>1371</v>
      </c>
      <c r="CR2222" s="1">
        <v>1162</v>
      </c>
      <c r="CS2222" s="1">
        <v>2795</v>
      </c>
      <c r="CT2222" s="1">
        <v>3509</v>
      </c>
      <c r="CU2222" s="1">
        <v>3876</v>
      </c>
      <c r="CV2222">
        <v>12.88</v>
      </c>
      <c r="CW2222">
        <v>13.29</v>
      </c>
      <c r="CX2222">
        <v>11.78</v>
      </c>
      <c r="CY2222">
        <v>12.36</v>
      </c>
      <c r="CZ2222">
        <v>42.68</v>
      </c>
      <c r="DA2222">
        <v>24.9</v>
      </c>
      <c r="DB2222">
        <v>19.84</v>
      </c>
      <c r="DC2222">
        <v>17.96</v>
      </c>
      <c r="DD2222">
        <v>0.9</v>
      </c>
      <c r="DE2222">
        <v>0.89</v>
      </c>
      <c r="DF2222">
        <v>0.76</v>
      </c>
      <c r="DG2222">
        <v>0.62</v>
      </c>
      <c r="DH2222">
        <v>1.75</v>
      </c>
      <c r="DI2222">
        <v>2.2000000000000002</v>
      </c>
      <c r="DJ2222">
        <v>1.96</v>
      </c>
      <c r="DK2222">
        <v>1.86</v>
      </c>
      <c r="DL2222" s="6">
        <f>(CM2222*3+CL2222*2+CK2222)/6</f>
        <v>10.611666666666666</v>
      </c>
      <c r="DM2222">
        <f>BH2222+(BH2222*(CG2222-8.25)/8.25)</f>
        <v>4051.52</v>
      </c>
      <c r="DN2222">
        <f>BI2222+(BI2222*(CH2222-8.25)/8.25)</f>
        <v>4104.7854545454538</v>
      </c>
      <c r="DO2222">
        <f>BJ2222+(BJ2222*(CI2222-8.25)/8.25)</f>
        <v>3317.4787878787874</v>
      </c>
      <c r="DP2222">
        <f>BK2222+(BK2222*(CJ2222-8.25)/8.25)</f>
        <v>2780.1224242424246</v>
      </c>
      <c r="DQ2222">
        <f>BL2222+(BL2222*(CK2222-8.25)/8.25)</f>
        <v>6454.9418181818182</v>
      </c>
      <c r="DR2222">
        <f>BM2222+(BM2222*(CL2222-8.25)/8.25)</f>
        <v>8087.4278787878793</v>
      </c>
      <c r="DS2222">
        <f>BN2222+(BN2222*(CM2222-8.25)/8.25)</f>
        <v>9234.152727272729</v>
      </c>
      <c r="DT2222" s="8">
        <f>DM2222*10^8/$I2222</f>
        <v>20055.861101558588</v>
      </c>
      <c r="DU2222" s="8">
        <f>DN2222*10^8/$I2222</f>
        <v>20319.536106957799</v>
      </c>
      <c r="DV2222" s="8">
        <f>DO2222*10^8/$I2222</f>
        <v>16422.205438221681</v>
      </c>
      <c r="DW2222" s="8">
        <f>DP2222*10^8/$I2222</f>
        <v>13762.180412767158</v>
      </c>
      <c r="DX2222" s="8">
        <f>DQ2222*10^8/$I2222</f>
        <v>31953.295682631848</v>
      </c>
      <c r="DY2222" s="8">
        <f>DR2222*10^8/$I2222</f>
        <v>40034.438977431266</v>
      </c>
      <c r="DZ2222" s="8">
        <f>DS2222*10^8/$I2222</f>
        <v>45710.963907067046</v>
      </c>
      <c r="EA2222" s="8">
        <f>DT2222*10^8/$I2222</f>
        <v>99280.65627838709</v>
      </c>
      <c r="EB2222" s="8">
        <f>DZ2222*0.8</f>
        <v>36568.771125653635</v>
      </c>
      <c r="EC2222" s="10">
        <f>G2222-E2222</f>
        <v>14300</v>
      </c>
      <c r="ED2222" s="4">
        <f>EC2222/E2222*100</f>
        <v>25.858951175406869</v>
      </c>
      <c r="EE2222" s="4">
        <f>DY2222-G2222</f>
        <v>-29565.561022568734</v>
      </c>
      <c r="EF2222" s="12">
        <f>EE2222/G2222</f>
        <v>-0.42479254342771172</v>
      </c>
      <c r="EG2222" s="4">
        <f>G2222-F2222</f>
        <v>-500</v>
      </c>
    </row>
    <row r="2223" spans="1:137" x14ac:dyDescent="0.3">
      <c r="A2223">
        <v>2222</v>
      </c>
      <c r="B2223" t="s">
        <v>7576</v>
      </c>
      <c r="C2223" t="s">
        <v>4486</v>
      </c>
      <c r="D2223" t="str">
        <f>VLOOKUP(C2223,Sheet1!$A$2:$B$3197,2,FALSE)</f>
        <v>식품</v>
      </c>
      <c r="E2223">
        <v>8630</v>
      </c>
      <c r="F2223">
        <v>18400</v>
      </c>
      <c r="G2223" s="7">
        <v>18550</v>
      </c>
      <c r="H2223" t="s">
        <v>2135</v>
      </c>
      <c r="I2223" s="7">
        <f>VALUE(LEFT(H2223,FIND("/",H2223)-1)) + VALUE(MID(H2223,FIND("/",H2223)+1,LEN(H2223)))</f>
        <v>4000000</v>
      </c>
      <c r="J2223">
        <v>0</v>
      </c>
      <c r="K2223" s="1">
        <f>G2223*I2223/(10^8)</f>
        <v>742</v>
      </c>
      <c r="L2223">
        <v>805</v>
      </c>
      <c r="M2223">
        <v>820</v>
      </c>
      <c r="N2223">
        <v>725</v>
      </c>
      <c r="O2223">
        <v>894</v>
      </c>
      <c r="P2223">
        <v>627</v>
      </c>
      <c r="Q2223" s="3"/>
      <c r="R2223" s="3"/>
      <c r="S2223" s="3"/>
      <c r="T2223">
        <v>13</v>
      </c>
      <c r="U2223">
        <v>11</v>
      </c>
      <c r="V2223">
        <v>9</v>
      </c>
      <c r="W2223">
        <v>21</v>
      </c>
      <c r="X2223">
        <v>3</v>
      </c>
      <c r="Y2223" s="3"/>
      <c r="Z2223" s="3"/>
      <c r="AA2223" s="3"/>
      <c r="AB2223">
        <v>4</v>
      </c>
      <c r="AC2223">
        <v>2</v>
      </c>
      <c r="AD2223">
        <v>-18</v>
      </c>
      <c r="AE2223">
        <v>7</v>
      </c>
      <c r="AF2223">
        <v>-14</v>
      </c>
      <c r="AG2223" s="3"/>
      <c r="AH2223" s="3"/>
      <c r="AI2223" s="3"/>
      <c r="AJ2223">
        <v>488</v>
      </c>
      <c r="AK2223">
        <v>502</v>
      </c>
      <c r="AL2223">
        <v>476</v>
      </c>
      <c r="AM2223">
        <v>480</v>
      </c>
      <c r="AN2223">
        <v>408</v>
      </c>
      <c r="AO2223" s="3"/>
      <c r="AP2223" s="3"/>
      <c r="AQ2223" s="3"/>
      <c r="AR2223">
        <v>325</v>
      </c>
      <c r="AS2223">
        <v>343</v>
      </c>
      <c r="AT2223">
        <v>332</v>
      </c>
      <c r="AU2223">
        <v>322</v>
      </c>
      <c r="AV2223">
        <v>264</v>
      </c>
      <c r="AW2223" s="3"/>
      <c r="AX2223" s="3"/>
      <c r="AY2223" s="3"/>
      <c r="AZ2223">
        <v>163</v>
      </c>
      <c r="BA2223">
        <v>159</v>
      </c>
      <c r="BB2223">
        <v>145</v>
      </c>
      <c r="BC2223">
        <v>159</v>
      </c>
      <c r="BD2223">
        <v>144</v>
      </c>
      <c r="BE2223" s="3"/>
      <c r="BF2223" s="3"/>
      <c r="BG2223" s="3"/>
      <c r="BH2223">
        <v>163</v>
      </c>
      <c r="BI2223">
        <v>159</v>
      </c>
      <c r="BJ2223">
        <v>145</v>
      </c>
      <c r="BK2223">
        <v>159</v>
      </c>
      <c r="BL2223">
        <v>144</v>
      </c>
      <c r="BM2223" s="3"/>
      <c r="BN2223" s="3"/>
      <c r="BO2223" s="3"/>
      <c r="BP2223">
        <v>20</v>
      </c>
      <c r="BQ2223">
        <v>20</v>
      </c>
      <c r="BR2223">
        <v>20</v>
      </c>
      <c r="BS2223">
        <v>20</v>
      </c>
      <c r="BT2223">
        <v>20</v>
      </c>
      <c r="BU2223" s="3"/>
      <c r="BV2223" s="3"/>
      <c r="BW2223" s="3"/>
      <c r="BX2223">
        <v>0.81</v>
      </c>
      <c r="BY2223">
        <v>0.48</v>
      </c>
      <c r="BZ2223">
        <v>-3.67</v>
      </c>
      <c r="CA2223">
        <v>1.52</v>
      </c>
      <c r="CB2223">
        <v>-3.08</v>
      </c>
      <c r="CC2223" s="3"/>
      <c r="CD2223" s="3"/>
      <c r="CE2223" s="3"/>
      <c r="CF2223">
        <v>2.21</v>
      </c>
      <c r="CG2223">
        <v>1.47</v>
      </c>
      <c r="CH2223">
        <v>-11.79</v>
      </c>
      <c r="CI2223">
        <v>4.79</v>
      </c>
      <c r="CJ2223">
        <v>-9.0500000000000007</v>
      </c>
      <c r="CK2223" s="3"/>
      <c r="CL2223" s="3"/>
      <c r="CM2223" s="3"/>
      <c r="CN2223">
        <v>90</v>
      </c>
      <c r="CO2223">
        <v>59</v>
      </c>
      <c r="CP2223">
        <v>-448</v>
      </c>
      <c r="CQ2223">
        <v>182</v>
      </c>
      <c r="CR2223">
        <v>-343</v>
      </c>
      <c r="CS2223" s="3"/>
      <c r="CT2223" s="3"/>
      <c r="CU2223" s="3"/>
      <c r="CV2223">
        <v>92.31</v>
      </c>
      <c r="CW2223">
        <v>94.85</v>
      </c>
      <c r="CX2223" t="s">
        <v>2</v>
      </c>
      <c r="CY2223">
        <v>43.57</v>
      </c>
      <c r="CZ2223" t="s">
        <v>2</v>
      </c>
      <c r="DA2223" s="3"/>
      <c r="DB2223" s="3"/>
      <c r="DC2223" s="3"/>
      <c r="DD2223">
        <v>2.04</v>
      </c>
      <c r="DE2223">
        <v>1.41</v>
      </c>
      <c r="DF2223">
        <v>1.31</v>
      </c>
      <c r="DG2223">
        <v>2</v>
      </c>
      <c r="DH2223">
        <v>2.36</v>
      </c>
      <c r="DI2223" s="3"/>
      <c r="DJ2223" s="3"/>
      <c r="DK2223" s="3"/>
      <c r="DL2223" s="6">
        <f>(CM2223*3+CL2223*2+CK2223)/6</f>
        <v>0</v>
      </c>
      <c r="DM2223">
        <f>BH2223+(BH2223*(CG2223-8.25)/8.25)</f>
        <v>29.043636363636352</v>
      </c>
      <c r="DN2223">
        <f>BI2223+(BI2223*(CH2223-8.25)/8.25)</f>
        <v>-227.22545454545451</v>
      </c>
      <c r="DO2223">
        <f>BJ2223+(BJ2223*(CI2223-8.25)/8.25)</f>
        <v>84.187878787878788</v>
      </c>
      <c r="DP2223">
        <f>BK2223+(BK2223*(CJ2223-8.25)/8.25)</f>
        <v>-174.41818181818184</v>
      </c>
      <c r="DQ2223">
        <f>BL2223+(BL2223*(CK2223-8.25)/8.25)</f>
        <v>0</v>
      </c>
      <c r="DR2223">
        <f>BM2223+(BM2223*(CL2223-8.25)/8.25)</f>
        <v>0</v>
      </c>
      <c r="DS2223">
        <f>BN2223+(BN2223*(CM2223-8.25)/8.25)</f>
        <v>0</v>
      </c>
      <c r="DT2223" s="8">
        <f>DM2223*10^8/$I2223</f>
        <v>726.09090909090878</v>
      </c>
      <c r="DU2223" s="8">
        <f>DN2223*10^8/$I2223</f>
        <v>-5680.6363636363631</v>
      </c>
      <c r="DV2223" s="8">
        <f>DO2223*10^8/$I2223</f>
        <v>2104.69696969697</v>
      </c>
      <c r="DW2223" s="8">
        <f>DP2223*10^8/$I2223</f>
        <v>-4360.454545454546</v>
      </c>
      <c r="DX2223" s="8">
        <f>DQ2223*10^8/$I2223</f>
        <v>0</v>
      </c>
      <c r="DY2223" s="8">
        <f>DR2223*10^8/$I2223</f>
        <v>0</v>
      </c>
      <c r="DZ2223" s="8">
        <f>DS2223*10^8/$I2223</f>
        <v>0</v>
      </c>
      <c r="EA2223" s="8">
        <f>DT2223*10^8/$I2223</f>
        <v>18152.272727272721</v>
      </c>
      <c r="EB2223" s="8">
        <f>DZ2223*0.8</f>
        <v>0</v>
      </c>
      <c r="EC2223" s="10">
        <f>G2223-E2223</f>
        <v>9920</v>
      </c>
      <c r="ED2223" s="4">
        <f>EC2223/E2223*100</f>
        <v>114.94785631517961</v>
      </c>
      <c r="EE2223" s="4">
        <f>DY2223-G2223</f>
        <v>-18550</v>
      </c>
      <c r="EF2223" s="12">
        <f>EE2223/G2223</f>
        <v>-1</v>
      </c>
      <c r="EG2223" s="4">
        <f>G2223-F2223</f>
        <v>150</v>
      </c>
    </row>
    <row r="2224" spans="1:137" x14ac:dyDescent="0.3">
      <c r="A2224">
        <v>2223</v>
      </c>
      <c r="B2224" t="s">
        <v>6686</v>
      </c>
      <c r="C2224" t="s">
        <v>4487</v>
      </c>
      <c r="D2224" t="str">
        <f>VLOOKUP(C2224,Sheet1!$A$2:$B$3197,2,FALSE)</f>
        <v>식품</v>
      </c>
      <c r="E2224">
        <v>2435</v>
      </c>
      <c r="F2224">
        <v>4025</v>
      </c>
      <c r="G2224" s="7">
        <v>4025</v>
      </c>
      <c r="H2224" t="s">
        <v>2136</v>
      </c>
      <c r="I2224" s="7">
        <f>VALUE(LEFT(H2224,FIND("/",H2224)-1)) + VALUE(MID(H2224,FIND("/",H2224)+1,LEN(H2224)))</f>
        <v>16715858</v>
      </c>
      <c r="J2224" s="1">
        <v>358381</v>
      </c>
      <c r="K2224" s="1">
        <f>G2224*I2224/(10^8)</f>
        <v>672.81328450000001</v>
      </c>
      <c r="L2224">
        <v>808</v>
      </c>
      <c r="M2224">
        <v>797</v>
      </c>
      <c r="N2224">
        <v>637</v>
      </c>
      <c r="O2224">
        <v>643</v>
      </c>
      <c r="P2224">
        <v>657</v>
      </c>
      <c r="Q2224" s="3"/>
      <c r="R2224" s="3"/>
      <c r="S2224" s="3"/>
      <c r="T2224">
        <v>19</v>
      </c>
      <c r="U2224">
        <v>29</v>
      </c>
      <c r="V2224">
        <v>4</v>
      </c>
      <c r="W2224">
        <v>-17</v>
      </c>
      <c r="X2224">
        <v>14</v>
      </c>
      <c r="Y2224" s="3"/>
      <c r="Z2224" s="3"/>
      <c r="AA2224" s="3"/>
      <c r="AB2224">
        <v>8</v>
      </c>
      <c r="AC2224">
        <v>68</v>
      </c>
      <c r="AD2224">
        <v>10</v>
      </c>
      <c r="AE2224">
        <v>-65</v>
      </c>
      <c r="AF2224">
        <v>11</v>
      </c>
      <c r="AG2224" s="3"/>
      <c r="AH2224" s="3"/>
      <c r="AI2224" s="3"/>
      <c r="AJ2224" s="1">
        <v>1063</v>
      </c>
      <c r="AK2224" s="1">
        <v>1055</v>
      </c>
      <c r="AL2224" s="1">
        <v>1052</v>
      </c>
      <c r="AM2224" s="1">
        <v>1015</v>
      </c>
      <c r="AN2224" s="1">
        <v>1014</v>
      </c>
      <c r="AO2224" s="3"/>
      <c r="AP2224" s="3"/>
      <c r="AQ2224" s="3"/>
      <c r="AR2224">
        <v>542</v>
      </c>
      <c r="AS2224">
        <v>469</v>
      </c>
      <c r="AT2224">
        <v>458</v>
      </c>
      <c r="AU2224">
        <v>490</v>
      </c>
      <c r="AV2224">
        <v>482</v>
      </c>
      <c r="AW2224" s="3"/>
      <c r="AX2224" s="3"/>
      <c r="AY2224" s="3"/>
      <c r="AZ2224">
        <v>521</v>
      </c>
      <c r="BA2224">
        <v>586</v>
      </c>
      <c r="BB2224">
        <v>594</v>
      </c>
      <c r="BC2224">
        <v>524</v>
      </c>
      <c r="BD2224">
        <v>532</v>
      </c>
      <c r="BE2224" s="3"/>
      <c r="BF2224" s="3"/>
      <c r="BG2224" s="3"/>
      <c r="BH2224">
        <v>523</v>
      </c>
      <c r="BI2224">
        <v>584</v>
      </c>
      <c r="BJ2224">
        <v>591</v>
      </c>
      <c r="BK2224">
        <v>522</v>
      </c>
      <c r="BL2224">
        <v>530</v>
      </c>
      <c r="BM2224" s="3"/>
      <c r="BN2224" s="3"/>
      <c r="BO2224" s="3"/>
      <c r="BP2224">
        <v>81</v>
      </c>
      <c r="BQ2224">
        <v>84</v>
      </c>
      <c r="BR2224">
        <v>84</v>
      </c>
      <c r="BS2224">
        <v>84</v>
      </c>
      <c r="BT2224">
        <v>84</v>
      </c>
      <c r="BU2224" s="3"/>
      <c r="BV2224" s="3"/>
      <c r="BW2224" s="3"/>
      <c r="BX2224">
        <v>0.73</v>
      </c>
      <c r="BY2224">
        <v>6.38</v>
      </c>
      <c r="BZ2224">
        <v>0.96</v>
      </c>
      <c r="CA2224">
        <v>-6.29</v>
      </c>
      <c r="CB2224">
        <v>1.0900000000000001</v>
      </c>
      <c r="CC2224" s="3"/>
      <c r="CD2224" s="3"/>
      <c r="CE2224" s="3"/>
      <c r="CF2224">
        <v>1.63</v>
      </c>
      <c r="CG2224">
        <v>12.24</v>
      </c>
      <c r="CH2224">
        <v>1.7</v>
      </c>
      <c r="CI2224">
        <v>-11.61</v>
      </c>
      <c r="CJ2224">
        <v>2.17</v>
      </c>
      <c r="CK2224" s="3"/>
      <c r="CL2224" s="3"/>
      <c r="CM2224" s="3"/>
      <c r="CN2224">
        <v>54</v>
      </c>
      <c r="CO2224">
        <v>416</v>
      </c>
      <c r="CP2224">
        <v>60</v>
      </c>
      <c r="CQ2224">
        <v>-386</v>
      </c>
      <c r="CR2224">
        <v>68</v>
      </c>
      <c r="CS2224" s="3"/>
      <c r="CT2224" s="3"/>
      <c r="CU2224" s="3"/>
      <c r="CV2224">
        <v>106.34</v>
      </c>
      <c r="CW2224">
        <v>5.23</v>
      </c>
      <c r="CX2224">
        <v>37.47</v>
      </c>
      <c r="CY2224" t="s">
        <v>2</v>
      </c>
      <c r="CZ2224">
        <v>34.08</v>
      </c>
      <c r="DA2224" s="3"/>
      <c r="DB2224" s="3"/>
      <c r="DC2224" s="3"/>
      <c r="DD2224">
        <v>1.74</v>
      </c>
      <c r="DE2224">
        <v>0.6</v>
      </c>
      <c r="DF2224">
        <v>0.61</v>
      </c>
      <c r="DG2224">
        <v>0.72</v>
      </c>
      <c r="DH2224">
        <v>0.71</v>
      </c>
      <c r="DI2224" s="3"/>
      <c r="DJ2224" s="3"/>
      <c r="DK2224" s="3"/>
      <c r="DL2224" s="6">
        <f>(CM2224*3+CL2224*2+CK2224)/6</f>
        <v>0</v>
      </c>
      <c r="DM2224">
        <f>BH2224+(BH2224*(CG2224-8.25)/8.25)</f>
        <v>775.94181818181823</v>
      </c>
      <c r="DN2224">
        <f>BI2224+(BI2224*(CH2224-8.25)/8.25)</f>
        <v>120.33939393939397</v>
      </c>
      <c r="DO2224">
        <f>BJ2224+(BJ2224*(CI2224-8.25)/8.25)</f>
        <v>-831.69818181818187</v>
      </c>
      <c r="DP2224">
        <f>BK2224+(BK2224*(CJ2224-8.25)/8.25)</f>
        <v>137.30181818181813</v>
      </c>
      <c r="DQ2224">
        <f>BL2224+(BL2224*(CK2224-8.25)/8.25)</f>
        <v>0</v>
      </c>
      <c r="DR2224">
        <f>BM2224+(BM2224*(CL2224-8.25)/8.25)</f>
        <v>0</v>
      </c>
      <c r="DS2224">
        <f>BN2224+(BN2224*(CM2224-8.25)/8.25)</f>
        <v>0</v>
      </c>
      <c r="DT2224" s="8">
        <f>DM2224*10^8/$I2224</f>
        <v>4641.9502856617846</v>
      </c>
      <c r="DU2224" s="8">
        <f>DN2224*10^8/$I2224</f>
        <v>719.91155906800589</v>
      </c>
      <c r="DV2224" s="8">
        <f>DO2224*10^8/$I2224</f>
        <v>-4975.5039903915304</v>
      </c>
      <c r="DW2224" s="8">
        <f>DP2224*10^8/$I2224</f>
        <v>821.38660296000444</v>
      </c>
      <c r="DX2224" s="8">
        <f>DQ2224*10^8/$I2224</f>
        <v>0</v>
      </c>
      <c r="DY2224" s="8">
        <f>DR2224*10^8/$I2224</f>
        <v>0</v>
      </c>
      <c r="DZ2224" s="8">
        <f>DS2224*10^8/$I2224</f>
        <v>0</v>
      </c>
      <c r="EA2224" s="8">
        <f>DT2224*10^8/$I2224</f>
        <v>27769.739882103477</v>
      </c>
      <c r="EB2224" s="8">
        <f>DZ2224*0.8</f>
        <v>0</v>
      </c>
      <c r="EC2224" s="10">
        <f>G2224-E2224</f>
        <v>1590</v>
      </c>
      <c r="ED2224" s="4">
        <f>EC2224/E2224*100</f>
        <v>65.297741273100613</v>
      </c>
      <c r="EE2224" s="4">
        <f>DY2224-G2224</f>
        <v>-4025</v>
      </c>
      <c r="EF2224" s="12">
        <f>EE2224/G2224</f>
        <v>-1</v>
      </c>
      <c r="EG2224" s="4">
        <f>G2224-F2224</f>
        <v>0</v>
      </c>
    </row>
    <row r="2225" spans="1:137" x14ac:dyDescent="0.3">
      <c r="A2225">
        <v>2224</v>
      </c>
      <c r="B2225" t="s">
        <v>6305</v>
      </c>
      <c r="C2225" t="s">
        <v>4488</v>
      </c>
      <c r="D2225" t="str">
        <f>VLOOKUP(C2225,Sheet1!$A$2:$B$3197,2,FALSE)</f>
        <v>식품</v>
      </c>
      <c r="E2225">
        <v>2715</v>
      </c>
      <c r="F2225">
        <v>1835</v>
      </c>
      <c r="G2225" s="7">
        <v>1800</v>
      </c>
      <c r="H2225" t="s">
        <v>2137</v>
      </c>
      <c r="I2225" s="7">
        <f>VALUE(LEFT(H2225,FIND("/",H2225)-1)) + VALUE(MID(H2225,FIND("/",H2225)+1,LEN(H2225)))</f>
        <v>28269988</v>
      </c>
      <c r="J2225">
        <v>125</v>
      </c>
      <c r="K2225" s="1">
        <f>G2225*I2225/(10^8)</f>
        <v>508.85978399999999</v>
      </c>
      <c r="L2225" s="1">
        <v>1281</v>
      </c>
      <c r="M2225" s="1">
        <v>1250</v>
      </c>
      <c r="N2225" s="1">
        <v>1099</v>
      </c>
      <c r="O2225">
        <v>922</v>
      </c>
      <c r="P2225">
        <v>773</v>
      </c>
      <c r="Q2225" s="3"/>
      <c r="R2225" s="3"/>
      <c r="S2225" s="3"/>
      <c r="T2225">
        <v>26</v>
      </c>
      <c r="U2225">
        <v>0</v>
      </c>
      <c r="V2225">
        <v>0</v>
      </c>
      <c r="W2225">
        <v>-78</v>
      </c>
      <c r="X2225">
        <v>-103</v>
      </c>
      <c r="Y2225" s="3"/>
      <c r="Z2225" s="3"/>
      <c r="AA2225" s="3"/>
      <c r="AB2225">
        <v>8</v>
      </c>
      <c r="AC2225">
        <v>9</v>
      </c>
      <c r="AD2225">
        <v>-35</v>
      </c>
      <c r="AE2225">
        <v>-67</v>
      </c>
      <c r="AF2225">
        <v>-156</v>
      </c>
      <c r="AG2225" s="3"/>
      <c r="AH2225" s="3"/>
      <c r="AI2225" s="3"/>
      <c r="AJ2225" s="1">
        <v>1226</v>
      </c>
      <c r="AK2225" s="1">
        <v>1227</v>
      </c>
      <c r="AL2225" s="1">
        <v>1371</v>
      </c>
      <c r="AM2225" s="1">
        <v>1291</v>
      </c>
      <c r="AN2225" s="1">
        <v>1400</v>
      </c>
      <c r="AO2225" s="3"/>
      <c r="AP2225" s="3"/>
      <c r="AQ2225" s="3"/>
      <c r="AR2225">
        <v>769</v>
      </c>
      <c r="AS2225">
        <v>768</v>
      </c>
      <c r="AT2225">
        <v>945</v>
      </c>
      <c r="AU2225">
        <v>932</v>
      </c>
      <c r="AV2225">
        <v>810</v>
      </c>
      <c r="AW2225" s="3"/>
      <c r="AX2225" s="3"/>
      <c r="AY2225" s="3"/>
      <c r="AZ2225">
        <v>457</v>
      </c>
      <c r="BA2225">
        <v>459</v>
      </c>
      <c r="BB2225">
        <v>427</v>
      </c>
      <c r="BC2225">
        <v>359</v>
      </c>
      <c r="BD2225">
        <v>591</v>
      </c>
      <c r="BE2225" s="3"/>
      <c r="BF2225" s="3"/>
      <c r="BG2225" s="3"/>
      <c r="BH2225">
        <v>456</v>
      </c>
      <c r="BI2225">
        <v>458</v>
      </c>
      <c r="BJ2225">
        <v>426</v>
      </c>
      <c r="BK2225">
        <v>359</v>
      </c>
      <c r="BL2225">
        <v>590</v>
      </c>
      <c r="BM2225" s="3"/>
      <c r="BN2225" s="3"/>
      <c r="BO2225" s="3"/>
      <c r="BP2225">
        <v>104</v>
      </c>
      <c r="BQ2225">
        <v>104</v>
      </c>
      <c r="BR2225">
        <v>104</v>
      </c>
      <c r="BS2225">
        <v>104</v>
      </c>
      <c r="BT2225">
        <v>136</v>
      </c>
      <c r="BU2225" s="3"/>
      <c r="BV2225" s="3"/>
      <c r="BW2225" s="3"/>
      <c r="BX2225">
        <v>0.63</v>
      </c>
      <c r="BY2225">
        <v>0.7</v>
      </c>
      <c r="BZ2225">
        <v>-2.71</v>
      </c>
      <c r="CA2225">
        <v>-5.01</v>
      </c>
      <c r="CB2225">
        <v>-11.62</v>
      </c>
      <c r="CC2225" s="3"/>
      <c r="CD2225" s="3"/>
      <c r="CE2225" s="3"/>
      <c r="CF2225">
        <v>1.71</v>
      </c>
      <c r="CG2225">
        <v>1.87</v>
      </c>
      <c r="CH2225">
        <v>-7.89</v>
      </c>
      <c r="CI2225">
        <v>-16.98</v>
      </c>
      <c r="CJ2225">
        <v>-32.96</v>
      </c>
      <c r="CK2225" s="3"/>
      <c r="CL2225" s="3"/>
      <c r="CM2225" s="3"/>
      <c r="CN2225">
        <v>38</v>
      </c>
      <c r="CO2225">
        <v>41</v>
      </c>
      <c r="CP2225">
        <v>-168</v>
      </c>
      <c r="CQ2225">
        <v>-320</v>
      </c>
      <c r="CR2225">
        <v>-575</v>
      </c>
      <c r="CS2225" s="3"/>
      <c r="CT2225" s="3"/>
      <c r="CU2225" s="3"/>
      <c r="CV2225">
        <v>66.3</v>
      </c>
      <c r="CW2225">
        <v>45.5</v>
      </c>
      <c r="CX2225" t="s">
        <v>2</v>
      </c>
      <c r="CY2225" t="s">
        <v>2</v>
      </c>
      <c r="CZ2225" t="s">
        <v>2</v>
      </c>
      <c r="DA2225" s="3"/>
      <c r="DB2225" s="3"/>
      <c r="DC2225" s="3"/>
      <c r="DD2225">
        <v>1.1100000000000001</v>
      </c>
      <c r="DE2225">
        <v>0.82</v>
      </c>
      <c r="DF2225">
        <v>1.1000000000000001</v>
      </c>
      <c r="DG2225">
        <v>1.08</v>
      </c>
      <c r="DH2225">
        <v>1.19</v>
      </c>
      <c r="DI2225" s="3"/>
      <c r="DJ2225" s="3"/>
      <c r="DK2225" s="3"/>
      <c r="DL2225" s="6">
        <f>(CM2225*3+CL2225*2+CK2225)/6</f>
        <v>0</v>
      </c>
      <c r="DM2225">
        <f>BH2225+(BH2225*(CG2225-8.25)/8.25)</f>
        <v>103.36000000000001</v>
      </c>
      <c r="DN2225">
        <f>BI2225+(BI2225*(CH2225-8.25)/8.25)</f>
        <v>-438.01454545454544</v>
      </c>
      <c r="DO2225">
        <f>BJ2225+(BJ2225*(CI2225-8.25)/8.25)</f>
        <v>-876.78545454545451</v>
      </c>
      <c r="DP2225">
        <f>BK2225+(BK2225*(CJ2225-8.25)/8.25)</f>
        <v>-1434.2593939393939</v>
      </c>
      <c r="DQ2225">
        <f>BL2225+(BL2225*(CK2225-8.25)/8.25)</f>
        <v>0</v>
      </c>
      <c r="DR2225">
        <f>BM2225+(BM2225*(CL2225-8.25)/8.25)</f>
        <v>0</v>
      </c>
      <c r="DS2225">
        <f>BN2225+(BN2225*(CM2225-8.25)/8.25)</f>
        <v>0</v>
      </c>
      <c r="DT2225" s="8">
        <f>DM2225*10^8/$I2225</f>
        <v>365.6174173119565</v>
      </c>
      <c r="DU2225" s="8">
        <f>DN2225*10^8/$I2225</f>
        <v>-1549.397705632367</v>
      </c>
      <c r="DV2225" s="8">
        <f>DO2225*10^8/$I2225</f>
        <v>-3101.4709116447257</v>
      </c>
      <c r="DW2225" s="8">
        <f>DP2225*10^8/$I2225</f>
        <v>-5073.4347462029127</v>
      </c>
      <c r="DX2225" s="8">
        <f>DQ2225*10^8/$I2225</f>
        <v>0</v>
      </c>
      <c r="DY2225" s="8">
        <f>DR2225*10^8/$I2225</f>
        <v>0</v>
      </c>
      <c r="DZ2225" s="8">
        <f>DS2225*10^8/$I2225</f>
        <v>0</v>
      </c>
      <c r="EA2225" s="8">
        <f>DT2225*10^8/$I2225</f>
        <v>1293.3058808230003</v>
      </c>
      <c r="EB2225" s="8">
        <f>DZ2225*0.8</f>
        <v>0</v>
      </c>
      <c r="EC2225" s="10">
        <f>G2225-E2225</f>
        <v>-915</v>
      </c>
      <c r="ED2225" s="4">
        <f>EC2225/E2225*100</f>
        <v>-33.701657458563538</v>
      </c>
      <c r="EE2225" s="4">
        <f>DY2225-G2225</f>
        <v>-1800</v>
      </c>
      <c r="EF2225" s="12">
        <f>EE2225/G2225</f>
        <v>-1</v>
      </c>
      <c r="EG2225" s="4">
        <f>G2225-F2225</f>
        <v>-35</v>
      </c>
    </row>
    <row r="2226" spans="1:137" x14ac:dyDescent="0.3">
      <c r="A2226">
        <v>2225</v>
      </c>
      <c r="B2226" t="s">
        <v>6830</v>
      </c>
      <c r="C2226" t="s">
        <v>4489</v>
      </c>
      <c r="D2226" t="str">
        <f>VLOOKUP(C2226,Sheet1!$A$2:$B$3197,2,FALSE)</f>
        <v>철강</v>
      </c>
      <c r="E2226">
        <v>3415</v>
      </c>
      <c r="F2226">
        <v>5050</v>
      </c>
      <c r="G2226" s="7">
        <v>5030</v>
      </c>
      <c r="H2226" t="s">
        <v>2138</v>
      </c>
      <c r="I2226" s="7">
        <f>VALUE(LEFT(H2226,FIND("/",H2226)-1)) + VALUE(MID(H2226,FIND("/",H2226)+1,LEN(H2226)))</f>
        <v>24522254</v>
      </c>
      <c r="J2226" s="1">
        <v>113455</v>
      </c>
      <c r="K2226" s="1">
        <f>G2226*I2226/(10^8)</f>
        <v>1233.4693761999999</v>
      </c>
      <c r="L2226" s="1">
        <v>1534</v>
      </c>
      <c r="M2226" s="1">
        <v>1667</v>
      </c>
      <c r="N2226" s="1">
        <v>1927</v>
      </c>
      <c r="O2226" s="1">
        <v>1855</v>
      </c>
      <c r="P2226" s="1">
        <v>1872</v>
      </c>
      <c r="Q2226" s="3"/>
      <c r="R2226" s="3"/>
      <c r="S2226" s="3"/>
      <c r="T2226">
        <v>67</v>
      </c>
      <c r="U2226">
        <v>68</v>
      </c>
      <c r="V2226">
        <v>72</v>
      </c>
      <c r="W2226">
        <v>67</v>
      </c>
      <c r="X2226">
        <v>52</v>
      </c>
      <c r="Y2226" s="3"/>
      <c r="Z2226" s="3"/>
      <c r="AA2226" s="3"/>
      <c r="AB2226">
        <v>25</v>
      </c>
      <c r="AC2226">
        <v>39</v>
      </c>
      <c r="AD2226">
        <v>68</v>
      </c>
      <c r="AE2226">
        <v>31</v>
      </c>
      <c r="AF2226">
        <v>21</v>
      </c>
      <c r="AG2226" s="3"/>
      <c r="AH2226" s="3"/>
      <c r="AI2226" s="3"/>
      <c r="AJ2226" s="1">
        <v>1664</v>
      </c>
      <c r="AK2226" s="1">
        <v>1824</v>
      </c>
      <c r="AL2226" s="1">
        <v>2346</v>
      </c>
      <c r="AM2226" s="1">
        <v>2290</v>
      </c>
      <c r="AN2226" s="1">
        <v>2210</v>
      </c>
      <c r="AO2226" s="3"/>
      <c r="AP2226" s="3"/>
      <c r="AQ2226" s="3"/>
      <c r="AR2226">
        <v>844</v>
      </c>
      <c r="AS2226">
        <v>981</v>
      </c>
      <c r="AT2226" s="1">
        <v>1451</v>
      </c>
      <c r="AU2226" s="1">
        <v>1378</v>
      </c>
      <c r="AV2226" s="1">
        <v>1297</v>
      </c>
      <c r="AW2226" s="3"/>
      <c r="AX2226" s="3"/>
      <c r="AY2226" s="3"/>
      <c r="AZ2226">
        <v>820</v>
      </c>
      <c r="BA2226">
        <v>843</v>
      </c>
      <c r="BB2226">
        <v>895</v>
      </c>
      <c r="BC2226">
        <v>912</v>
      </c>
      <c r="BD2226">
        <v>913</v>
      </c>
      <c r="BE2226" s="3"/>
      <c r="BF2226" s="3"/>
      <c r="BG2226" s="3"/>
      <c r="BH2226">
        <v>820</v>
      </c>
      <c r="BI2226">
        <v>835</v>
      </c>
      <c r="BJ2226">
        <v>878</v>
      </c>
      <c r="BK2226">
        <v>890</v>
      </c>
      <c r="BL2226">
        <v>887</v>
      </c>
      <c r="BM2226" s="3"/>
      <c r="BN2226" s="3"/>
      <c r="BO2226" s="3"/>
      <c r="BP2226">
        <v>123</v>
      </c>
      <c r="BQ2226">
        <v>123</v>
      </c>
      <c r="BR2226">
        <v>123</v>
      </c>
      <c r="BS2226">
        <v>123</v>
      </c>
      <c r="BT2226">
        <v>123</v>
      </c>
      <c r="BU2226" s="3"/>
      <c r="BV2226" s="3"/>
      <c r="BW2226" s="3"/>
      <c r="BX2226">
        <v>1.57</v>
      </c>
      <c r="BY2226">
        <v>2.25</v>
      </c>
      <c r="BZ2226">
        <v>3.27</v>
      </c>
      <c r="CA2226">
        <v>1.33</v>
      </c>
      <c r="CB2226">
        <v>0.93</v>
      </c>
      <c r="CC2226" s="3"/>
      <c r="CD2226" s="3"/>
      <c r="CE2226" s="3"/>
      <c r="CF2226">
        <v>3.04</v>
      </c>
      <c r="CG2226">
        <v>4.7</v>
      </c>
      <c r="CH2226">
        <v>7.74</v>
      </c>
      <c r="CI2226">
        <v>2.95</v>
      </c>
      <c r="CJ2226">
        <v>2.0099999999999998</v>
      </c>
      <c r="CK2226" s="3"/>
      <c r="CL2226" s="3"/>
      <c r="CM2226" s="3"/>
      <c r="CN2226">
        <v>102</v>
      </c>
      <c r="CO2226">
        <v>158</v>
      </c>
      <c r="CP2226">
        <v>271</v>
      </c>
      <c r="CQ2226">
        <v>106</v>
      </c>
      <c r="CR2226">
        <v>73</v>
      </c>
      <c r="CS2226" s="3"/>
      <c r="CT2226" s="3"/>
      <c r="CU2226" s="3"/>
      <c r="CV2226">
        <v>32.61</v>
      </c>
      <c r="CW2226">
        <v>17.62</v>
      </c>
      <c r="CX2226">
        <v>10.17</v>
      </c>
      <c r="CY2226">
        <v>28.64</v>
      </c>
      <c r="CZ2226">
        <v>46.85</v>
      </c>
      <c r="DA2226" s="3"/>
      <c r="DB2226" s="3"/>
      <c r="DC2226" s="3"/>
      <c r="DD2226">
        <v>0.96</v>
      </c>
      <c r="DE2226">
        <v>0.8</v>
      </c>
      <c r="DF2226">
        <v>0.75</v>
      </c>
      <c r="DG2226">
        <v>0.82</v>
      </c>
      <c r="DH2226">
        <v>0.9</v>
      </c>
      <c r="DI2226" s="3"/>
      <c r="DJ2226" s="3"/>
      <c r="DK2226" s="3"/>
      <c r="DL2226" s="6">
        <f>(CM2226*3+CL2226*2+CK2226)/6</f>
        <v>0</v>
      </c>
      <c r="DM2226">
        <f>BH2226+(BH2226*(CG2226-8.25)/8.25)</f>
        <v>467.15151515151513</v>
      </c>
      <c r="DN2226">
        <f>BI2226+(BI2226*(CH2226-8.25)/8.25)</f>
        <v>783.38181818181818</v>
      </c>
      <c r="DO2226">
        <f>BJ2226+(BJ2226*(CI2226-8.25)/8.25)</f>
        <v>313.9515151515152</v>
      </c>
      <c r="DP2226">
        <f>BK2226+(BK2226*(CJ2226-8.25)/8.25)</f>
        <v>216.83636363636356</v>
      </c>
      <c r="DQ2226">
        <f>BL2226+(BL2226*(CK2226-8.25)/8.25)</f>
        <v>0</v>
      </c>
      <c r="DR2226">
        <f>BM2226+(BM2226*(CL2226-8.25)/8.25)</f>
        <v>0</v>
      </c>
      <c r="DS2226">
        <f>BN2226+(BN2226*(CM2226-8.25)/8.25)</f>
        <v>0</v>
      </c>
      <c r="DT2226" s="8">
        <f>DM2226*10^8/$I2226</f>
        <v>1905.0105065852231</v>
      </c>
      <c r="DU2226" s="8">
        <f>DN2226*10^8/$I2226</f>
        <v>3194.575091595651</v>
      </c>
      <c r="DV2226" s="8">
        <f>DO2226*10^8/$I2226</f>
        <v>1280.2718508319635</v>
      </c>
      <c r="DW2226" s="8">
        <f>DP2226*10^8/$I2226</f>
        <v>884.24320063059281</v>
      </c>
      <c r="DX2226" s="8">
        <f>DQ2226*10^8/$I2226</f>
        <v>0</v>
      </c>
      <c r="DY2226" s="8">
        <f>DR2226*10^8/$I2226</f>
        <v>0</v>
      </c>
      <c r="DZ2226" s="8">
        <f>DS2226*10^8/$I2226</f>
        <v>0</v>
      </c>
      <c r="EA2226" s="8">
        <f>DT2226*10^8/$I2226</f>
        <v>7768.4967563961418</v>
      </c>
      <c r="EB2226" s="8">
        <f>DZ2226*0.8</f>
        <v>0</v>
      </c>
      <c r="EC2226" s="10">
        <f>G2226-E2226</f>
        <v>1615</v>
      </c>
      <c r="ED2226" s="4">
        <f>EC2226/E2226*100</f>
        <v>47.291361639824302</v>
      </c>
      <c r="EE2226" s="4">
        <f>DY2226-G2226</f>
        <v>-5030</v>
      </c>
      <c r="EF2226" s="12">
        <f>EE2226/G2226</f>
        <v>-1</v>
      </c>
      <c r="EG2226" s="4">
        <f>G2226-F2226</f>
        <v>-20</v>
      </c>
    </row>
    <row r="2227" spans="1:137" x14ac:dyDescent="0.3">
      <c r="A2227">
        <v>2226</v>
      </c>
      <c r="B2227" t="s">
        <v>6182</v>
      </c>
      <c r="C2227" t="s">
        <v>4490</v>
      </c>
      <c r="D2227" t="str">
        <f>VLOOKUP(C2227,Sheet1!$A$2:$B$3197,2,FALSE)</f>
        <v>자동차부품</v>
      </c>
      <c r="E2227">
        <v>1120</v>
      </c>
      <c r="F2227">
        <v>1165</v>
      </c>
      <c r="G2227" s="7">
        <v>1120</v>
      </c>
      <c r="H2227" t="s">
        <v>2139</v>
      </c>
      <c r="I2227" s="7">
        <f>VALUE(LEFT(H2227,FIND("/",H2227)-1)) + VALUE(MID(H2227,FIND("/",H2227)+1,LEN(H2227)))</f>
        <v>100941343</v>
      </c>
      <c r="J2227" s="1">
        <v>50000</v>
      </c>
      <c r="K2227" s="1">
        <f>G2227*I2227/(10^8)</f>
        <v>1130.5430415999999</v>
      </c>
      <c r="L2227" s="1">
        <v>3655</v>
      </c>
      <c r="M2227" s="1">
        <v>3506</v>
      </c>
      <c r="N2227" s="1">
        <v>3481</v>
      </c>
      <c r="O2227" s="1">
        <v>3774</v>
      </c>
      <c r="P2227" s="1">
        <v>3042</v>
      </c>
      <c r="Q2227" s="3"/>
      <c r="R2227" s="3"/>
      <c r="S2227" s="3"/>
      <c r="T2227">
        <v>76</v>
      </c>
      <c r="U2227">
        <v>21</v>
      </c>
      <c r="V2227">
        <v>-14</v>
      </c>
      <c r="W2227">
        <v>-69</v>
      </c>
      <c r="X2227">
        <v>19</v>
      </c>
      <c r="Y2227" s="3"/>
      <c r="Z2227" s="3"/>
      <c r="AA2227" s="3"/>
      <c r="AB2227">
        <v>15</v>
      </c>
      <c r="AC2227">
        <v>-41</v>
      </c>
      <c r="AD2227">
        <v>-28</v>
      </c>
      <c r="AE2227">
        <v>-99</v>
      </c>
      <c r="AF2227">
        <v>-3</v>
      </c>
      <c r="AG2227" s="3"/>
      <c r="AH2227" s="3"/>
      <c r="AI2227" s="3"/>
      <c r="AJ2227" s="1">
        <v>1171</v>
      </c>
      <c r="AK2227" s="1">
        <v>1069</v>
      </c>
      <c r="AL2227" s="1">
        <v>1098</v>
      </c>
      <c r="AM2227" s="1">
        <v>1105</v>
      </c>
      <c r="AN2227" s="1">
        <v>1159</v>
      </c>
      <c r="AO2227" s="3"/>
      <c r="AP2227" s="3"/>
      <c r="AQ2227" s="3"/>
      <c r="AR2227">
        <v>679</v>
      </c>
      <c r="AS2227">
        <v>601</v>
      </c>
      <c r="AT2227">
        <v>668</v>
      </c>
      <c r="AU2227">
        <v>725</v>
      </c>
      <c r="AV2227">
        <v>774</v>
      </c>
      <c r="AW2227" s="3"/>
      <c r="AX2227" s="3"/>
      <c r="AY2227" s="3"/>
      <c r="AZ2227">
        <v>492</v>
      </c>
      <c r="BA2227">
        <v>468</v>
      </c>
      <c r="BB2227">
        <v>430</v>
      </c>
      <c r="BC2227">
        <v>381</v>
      </c>
      <c r="BD2227">
        <v>385</v>
      </c>
      <c r="BE2227" s="3"/>
      <c r="BF2227" s="3"/>
      <c r="BG2227" s="3"/>
      <c r="BH2227">
        <v>492</v>
      </c>
      <c r="BI2227">
        <v>468</v>
      </c>
      <c r="BJ2227">
        <v>434</v>
      </c>
      <c r="BK2227">
        <v>385</v>
      </c>
      <c r="BL2227">
        <v>388</v>
      </c>
      <c r="BM2227" s="3"/>
      <c r="BN2227" s="3"/>
      <c r="BO2227" s="3"/>
      <c r="BP2227">
        <v>496</v>
      </c>
      <c r="BQ2227">
        <v>496</v>
      </c>
      <c r="BR2227">
        <v>498</v>
      </c>
      <c r="BS2227">
        <v>498</v>
      </c>
      <c r="BT2227">
        <v>498</v>
      </c>
      <c r="BU2227" s="3"/>
      <c r="BV2227" s="3"/>
      <c r="BW2227" s="3"/>
      <c r="BX2227">
        <v>1.32</v>
      </c>
      <c r="BY2227">
        <v>-3.65</v>
      </c>
      <c r="BZ2227">
        <v>-2.58</v>
      </c>
      <c r="CA2227">
        <v>-9.0299999999999994</v>
      </c>
      <c r="CB2227">
        <v>-0.28000000000000003</v>
      </c>
      <c r="CC2227" s="3"/>
      <c r="CD2227" s="3"/>
      <c r="CE2227" s="3"/>
      <c r="CF2227">
        <v>3.99</v>
      </c>
      <c r="CG2227">
        <v>-8.52</v>
      </c>
      <c r="CH2227">
        <v>-6.19</v>
      </c>
      <c r="CI2227">
        <v>-24.15</v>
      </c>
      <c r="CJ2227">
        <v>-1.05</v>
      </c>
      <c r="CK2227" s="3"/>
      <c r="CL2227" s="3"/>
      <c r="CM2227" s="3"/>
      <c r="CN2227">
        <v>16</v>
      </c>
      <c r="CO2227">
        <v>-41</v>
      </c>
      <c r="CP2227">
        <v>-28</v>
      </c>
      <c r="CQ2227">
        <v>-99</v>
      </c>
      <c r="CR2227">
        <v>-4</v>
      </c>
      <c r="CS2227" s="3"/>
      <c r="CT2227" s="3"/>
      <c r="CU2227" s="3"/>
      <c r="CV2227">
        <v>71.31</v>
      </c>
      <c r="CW2227" t="s">
        <v>2</v>
      </c>
      <c r="CX2227" t="s">
        <v>2</v>
      </c>
      <c r="CY2227" t="s">
        <v>2</v>
      </c>
      <c r="CZ2227" t="s">
        <v>2</v>
      </c>
      <c r="DA2227" s="3"/>
      <c r="DB2227" s="3"/>
      <c r="DC2227" s="3"/>
      <c r="DD2227">
        <v>2.2400000000000002</v>
      </c>
      <c r="DE2227">
        <v>3.57</v>
      </c>
      <c r="DF2227">
        <v>1.94</v>
      </c>
      <c r="DG2227">
        <v>2.57</v>
      </c>
      <c r="DH2227">
        <v>2.58</v>
      </c>
      <c r="DI2227" s="3"/>
      <c r="DJ2227" s="3"/>
      <c r="DK2227" s="3"/>
      <c r="DL2227" s="6">
        <f>(CM2227*3+CL2227*2+CK2227)/6</f>
        <v>0</v>
      </c>
      <c r="DM2227">
        <f>BH2227+(BH2227*(CG2227-8.25)/8.25)</f>
        <v>-508.1018181818182</v>
      </c>
      <c r="DN2227">
        <f>BI2227+(BI2227*(CH2227-8.25)/8.25)</f>
        <v>-351.14181818181828</v>
      </c>
      <c r="DO2227">
        <f>BJ2227+(BJ2227*(CI2227-8.25)/8.25)</f>
        <v>-1270.4363636363635</v>
      </c>
      <c r="DP2227">
        <f>BK2227+(BK2227*(CJ2227-8.25)/8.25)</f>
        <v>-49.000000000000057</v>
      </c>
      <c r="DQ2227">
        <f>BL2227+(BL2227*(CK2227-8.25)/8.25)</f>
        <v>0</v>
      </c>
      <c r="DR2227">
        <f>BM2227+(BM2227*(CL2227-8.25)/8.25)</f>
        <v>0</v>
      </c>
      <c r="DS2227">
        <f>BN2227+(BN2227*(CM2227-8.25)/8.25)</f>
        <v>0</v>
      </c>
      <c r="DT2227" s="8">
        <f>DM2227*10^8/$I2227</f>
        <v>-503.36344165920025</v>
      </c>
      <c r="DU2227" s="8">
        <f>DN2227*10^8/$I2227</f>
        <v>-347.86719469525815</v>
      </c>
      <c r="DV2227" s="8">
        <f>DO2227*10^8/$I2227</f>
        <v>-1258.5887267582357</v>
      </c>
      <c r="DW2227" s="8">
        <f>DP2227*10^8/$I2227</f>
        <v>-48.543043458417287</v>
      </c>
      <c r="DX2227" s="8">
        <f>DQ2227*10^8/$I2227</f>
        <v>0</v>
      </c>
      <c r="DY2227" s="8">
        <f>DR2227*10^8/$I2227</f>
        <v>0</v>
      </c>
      <c r="DZ2227" s="8">
        <f>DS2227*10^8/$I2227</f>
        <v>0</v>
      </c>
      <c r="EA2227" s="8">
        <f>DT2227*10^8/$I2227</f>
        <v>-498.66925354777595</v>
      </c>
      <c r="EB2227" s="8">
        <f>DZ2227*0.8</f>
        <v>0</v>
      </c>
      <c r="EC2227" s="10">
        <f>G2227-E2227</f>
        <v>0</v>
      </c>
      <c r="ED2227" s="4">
        <f>EC2227/E2227*100</f>
        <v>0</v>
      </c>
      <c r="EE2227" s="4">
        <f>DY2227-G2227</f>
        <v>-1120</v>
      </c>
      <c r="EF2227" s="12">
        <f>EE2227/G2227</f>
        <v>-1</v>
      </c>
      <c r="EG2227" s="4">
        <f>G2227-F2227</f>
        <v>-45</v>
      </c>
    </row>
    <row r="2228" spans="1:137" x14ac:dyDescent="0.3">
      <c r="A2228">
        <v>2227</v>
      </c>
      <c r="B2228" t="s">
        <v>6632</v>
      </c>
      <c r="C2228" t="s">
        <v>4491</v>
      </c>
      <c r="D2228" t="str">
        <f>VLOOKUP(C2228,Sheet1!$A$2:$B$3197,2,FALSE)</f>
        <v>핸드셋</v>
      </c>
      <c r="E2228">
        <v>4145</v>
      </c>
      <c r="F2228">
        <v>3635</v>
      </c>
      <c r="G2228" s="7">
        <v>3680</v>
      </c>
      <c r="H2228" t="s">
        <v>2140</v>
      </c>
      <c r="I2228" s="7">
        <f>VALUE(LEFT(H2228,FIND("/",H2228)-1)) + VALUE(MID(H2228,FIND("/",H2228)+1,LEN(H2228)))</f>
        <v>73242958</v>
      </c>
      <c r="J2228" s="1">
        <v>729870</v>
      </c>
      <c r="K2228" s="1">
        <f>G2228*I2228/(10^8)</f>
        <v>2695.3408543999999</v>
      </c>
      <c r="L2228" s="1">
        <v>1550</v>
      </c>
      <c r="M2228" s="1">
        <v>1812</v>
      </c>
      <c r="N2228" s="1">
        <v>1654</v>
      </c>
      <c r="O2228" s="1">
        <v>2171</v>
      </c>
      <c r="P2228" s="1">
        <v>2155</v>
      </c>
      <c r="Q2228" s="3"/>
      <c r="R2228" s="3"/>
      <c r="S2228" s="3"/>
      <c r="T2228">
        <v>107</v>
      </c>
      <c r="U2228">
        <v>249</v>
      </c>
      <c r="V2228">
        <v>34</v>
      </c>
      <c r="W2228">
        <v>167</v>
      </c>
      <c r="X2228">
        <v>-47</v>
      </c>
      <c r="Y2228" s="3"/>
      <c r="Z2228" s="3"/>
      <c r="AA2228" s="3"/>
      <c r="AB2228">
        <v>-42</v>
      </c>
      <c r="AC2228">
        <v>-138</v>
      </c>
      <c r="AD2228">
        <v>6</v>
      </c>
      <c r="AE2228">
        <v>62</v>
      </c>
      <c r="AF2228">
        <v>-90</v>
      </c>
      <c r="AG2228" s="3"/>
      <c r="AH2228" s="3"/>
      <c r="AI2228" s="3"/>
      <c r="AJ2228" s="1">
        <v>1395</v>
      </c>
      <c r="AK2228" s="1">
        <v>1506</v>
      </c>
      <c r="AL2228" s="1">
        <v>1584</v>
      </c>
      <c r="AM2228" s="1">
        <v>1536</v>
      </c>
      <c r="AN2228" s="1">
        <v>1635</v>
      </c>
      <c r="AO2228" s="3"/>
      <c r="AP2228" s="3"/>
      <c r="AQ2228" s="3"/>
      <c r="AR2228">
        <v>715</v>
      </c>
      <c r="AS2228">
        <v>960</v>
      </c>
      <c r="AT2228">
        <v>901</v>
      </c>
      <c r="AU2228">
        <v>709</v>
      </c>
      <c r="AV2228">
        <v>881</v>
      </c>
      <c r="AW2228" s="3"/>
      <c r="AX2228" s="3"/>
      <c r="AY2228" s="3"/>
      <c r="AZ2228">
        <v>681</v>
      </c>
      <c r="BA2228">
        <v>546</v>
      </c>
      <c r="BB2228">
        <v>682</v>
      </c>
      <c r="BC2228">
        <v>826</v>
      </c>
      <c r="BD2228">
        <v>754</v>
      </c>
      <c r="BE2228" s="3"/>
      <c r="BF2228" s="3"/>
      <c r="BG2228" s="3"/>
      <c r="BH2228">
        <v>682</v>
      </c>
      <c r="BI2228">
        <v>547</v>
      </c>
      <c r="BJ2228">
        <v>685</v>
      </c>
      <c r="BK2228">
        <v>828</v>
      </c>
      <c r="BL2228">
        <v>753</v>
      </c>
      <c r="BM2228" s="3"/>
      <c r="BN2228" s="3"/>
      <c r="BO2228" s="3"/>
      <c r="BP2228">
        <v>326</v>
      </c>
      <c r="BQ2228">
        <v>332</v>
      </c>
      <c r="BR2228">
        <v>355</v>
      </c>
      <c r="BS2228">
        <v>367</v>
      </c>
      <c r="BT2228">
        <v>371</v>
      </c>
      <c r="BU2228" s="3"/>
      <c r="BV2228" s="3"/>
      <c r="BW2228" s="3"/>
      <c r="BX2228">
        <v>-3.06</v>
      </c>
      <c r="BY2228">
        <v>-9.51</v>
      </c>
      <c r="BZ2228">
        <v>0.38</v>
      </c>
      <c r="CA2228">
        <v>3.97</v>
      </c>
      <c r="CB2228">
        <v>-5.66</v>
      </c>
      <c r="CC2228" s="3"/>
      <c r="CD2228" s="3"/>
      <c r="CE2228" s="3"/>
      <c r="CF2228">
        <v>-6.44</v>
      </c>
      <c r="CG2228">
        <v>-22.54</v>
      </c>
      <c r="CH2228">
        <v>1.1100000000000001</v>
      </c>
      <c r="CI2228">
        <v>8.27</v>
      </c>
      <c r="CJ2228">
        <v>-11.27</v>
      </c>
      <c r="CK2228" s="3"/>
      <c r="CL2228" s="3"/>
      <c r="CM2228" s="3"/>
      <c r="CN2228">
        <v>-65</v>
      </c>
      <c r="CO2228">
        <v>-214</v>
      </c>
      <c r="CP2228">
        <v>10</v>
      </c>
      <c r="CQ2228">
        <v>86</v>
      </c>
      <c r="CR2228">
        <v>-123</v>
      </c>
      <c r="CS2228" s="3"/>
      <c r="CT2228" s="3"/>
      <c r="CU2228" s="3"/>
      <c r="CV2228" t="s">
        <v>2</v>
      </c>
      <c r="CW2228" t="s">
        <v>2</v>
      </c>
      <c r="CX2228">
        <v>291.58</v>
      </c>
      <c r="CY2228">
        <v>31.83</v>
      </c>
      <c r="CZ2228" t="s">
        <v>2</v>
      </c>
      <c r="DA2228" s="3"/>
      <c r="DB2228" s="3"/>
      <c r="DC2228" s="3"/>
      <c r="DD2228">
        <v>1.54</v>
      </c>
      <c r="DE2228">
        <v>5.74</v>
      </c>
      <c r="DF2228">
        <v>2.82</v>
      </c>
      <c r="DG2228">
        <v>2.34</v>
      </c>
      <c r="DH2228">
        <v>3.92</v>
      </c>
      <c r="DI2228" s="3"/>
      <c r="DJ2228" s="3"/>
      <c r="DK2228" s="3"/>
      <c r="DL2228" s="6">
        <f>(CM2228*3+CL2228*2+CK2228)/6</f>
        <v>0</v>
      </c>
      <c r="DM2228">
        <f>BH2228+(BH2228*(CG2228-8.25)/8.25)</f>
        <v>-1863.3066666666664</v>
      </c>
      <c r="DN2228">
        <f>BI2228+(BI2228*(CH2228-8.25)/8.25)</f>
        <v>73.596363636363662</v>
      </c>
      <c r="DO2228">
        <f>BJ2228+(BJ2228*(CI2228-8.25)/8.25)</f>
        <v>686.66060606060603</v>
      </c>
      <c r="DP2228">
        <f>BK2228+(BK2228*(CJ2228-8.25)/8.25)</f>
        <v>-1131.0981818181817</v>
      </c>
      <c r="DQ2228">
        <f>BL2228+(BL2228*(CK2228-8.25)/8.25)</f>
        <v>0</v>
      </c>
      <c r="DR2228">
        <f>BM2228+(BM2228*(CL2228-8.25)/8.25)</f>
        <v>0</v>
      </c>
      <c r="DS2228">
        <f>BN2228+(BN2228*(CM2228-8.25)/8.25)</f>
        <v>0</v>
      </c>
      <c r="DT2228" s="8">
        <f>DM2228*10^8/$I2228</f>
        <v>-2544.0079395300586</v>
      </c>
      <c r="DU2228" s="8">
        <f>DN2228*10^8/$I2228</f>
        <v>100.48251141954651</v>
      </c>
      <c r="DV2228" s="8">
        <f>DO2228*10^8/$I2228</f>
        <v>937.51075162830807</v>
      </c>
      <c r="DW2228" s="8">
        <f>DP2228*10^8/$I2228</f>
        <v>-1544.3098049346693</v>
      </c>
      <c r="DX2228" s="8">
        <f>DQ2228*10^8/$I2228</f>
        <v>0</v>
      </c>
      <c r="DY2228" s="8">
        <f>DR2228*10^8/$I2228</f>
        <v>0</v>
      </c>
      <c r="DZ2228" s="8">
        <f>DS2228*10^8/$I2228</f>
        <v>0</v>
      </c>
      <c r="EA2228" s="8">
        <f>DT2228*10^8/$I2228</f>
        <v>-3473.3823004937331</v>
      </c>
      <c r="EB2228" s="8">
        <f>DZ2228*0.8</f>
        <v>0</v>
      </c>
      <c r="EC2228" s="10">
        <f>G2228-E2228</f>
        <v>-465</v>
      </c>
      <c r="ED2228" s="4">
        <f>EC2228/E2228*100</f>
        <v>-11.218335343787695</v>
      </c>
      <c r="EE2228" s="4">
        <f>DY2228-G2228</f>
        <v>-3680</v>
      </c>
      <c r="EF2228" s="12">
        <f>EE2228/G2228</f>
        <v>-1</v>
      </c>
      <c r="EG2228" s="4">
        <f>G2228-F2228</f>
        <v>45</v>
      </c>
    </row>
    <row r="2229" spans="1:137" x14ac:dyDescent="0.3">
      <c r="A2229">
        <v>2228</v>
      </c>
      <c r="B2229" t="s">
        <v>7346</v>
      </c>
      <c r="C2229" t="s">
        <v>4492</v>
      </c>
      <c r="D2229" t="str">
        <f>VLOOKUP(C2229,Sheet1!$A$2:$B$3197,2,FALSE)</f>
        <v>가정용기기와용품</v>
      </c>
      <c r="E2229">
        <v>4155</v>
      </c>
      <c r="F2229">
        <v>8950</v>
      </c>
      <c r="G2229" s="7">
        <v>11250</v>
      </c>
      <c r="H2229" t="s">
        <v>962</v>
      </c>
      <c r="I2229" s="7">
        <f>VALUE(LEFT(H2229,FIND("/",H2229)-1)) + VALUE(MID(H2229,FIND("/",H2229)+1,LEN(H2229)))</f>
        <v>10000000</v>
      </c>
      <c r="J2229" s="1">
        <v>601320</v>
      </c>
      <c r="K2229" s="1">
        <f>G2229*I2229/(10^8)</f>
        <v>1125</v>
      </c>
      <c r="L2229">
        <v>761</v>
      </c>
      <c r="M2229">
        <v>671</v>
      </c>
      <c r="N2229">
        <v>618</v>
      </c>
      <c r="O2229">
        <v>546</v>
      </c>
      <c r="P2229">
        <v>577</v>
      </c>
      <c r="Q2229" s="3"/>
      <c r="R2229" s="3"/>
      <c r="S2229" s="3"/>
      <c r="T2229">
        <v>22</v>
      </c>
      <c r="U2229">
        <v>16</v>
      </c>
      <c r="V2229">
        <v>9</v>
      </c>
      <c r="W2229">
        <v>-13</v>
      </c>
      <c r="X2229">
        <v>5</v>
      </c>
      <c r="Y2229" s="3"/>
      <c r="Z2229" s="3"/>
      <c r="AA2229" s="3"/>
      <c r="AB2229">
        <v>18</v>
      </c>
      <c r="AC2229">
        <v>14</v>
      </c>
      <c r="AD2229">
        <v>12</v>
      </c>
      <c r="AE2229">
        <v>54</v>
      </c>
      <c r="AF2229">
        <v>23</v>
      </c>
      <c r="AG2229" s="3"/>
      <c r="AH2229" s="3"/>
      <c r="AI2229" s="3"/>
      <c r="AJ2229">
        <v>514</v>
      </c>
      <c r="AK2229">
        <v>486</v>
      </c>
      <c r="AL2229">
        <v>485</v>
      </c>
      <c r="AM2229">
        <v>524</v>
      </c>
      <c r="AN2229">
        <v>491</v>
      </c>
      <c r="AO2229" s="3"/>
      <c r="AP2229" s="3"/>
      <c r="AQ2229" s="3"/>
      <c r="AR2229">
        <v>204</v>
      </c>
      <c r="AS2229">
        <v>165</v>
      </c>
      <c r="AT2229">
        <v>154</v>
      </c>
      <c r="AU2229">
        <v>142</v>
      </c>
      <c r="AV2229">
        <v>96</v>
      </c>
      <c r="AW2229" s="3"/>
      <c r="AX2229" s="3"/>
      <c r="AY2229" s="3"/>
      <c r="AZ2229">
        <v>309</v>
      </c>
      <c r="BA2229">
        <v>321</v>
      </c>
      <c r="BB2229">
        <v>331</v>
      </c>
      <c r="BC2229">
        <v>383</v>
      </c>
      <c r="BD2229">
        <v>395</v>
      </c>
      <c r="BE2229" s="3"/>
      <c r="BF2229" s="3"/>
      <c r="BG2229" s="3"/>
      <c r="BH2229">
        <v>309</v>
      </c>
      <c r="BI2229">
        <v>321</v>
      </c>
      <c r="BJ2229">
        <v>331</v>
      </c>
      <c r="BK2229">
        <v>383</v>
      </c>
      <c r="BL2229">
        <v>395</v>
      </c>
      <c r="BM2229" s="3"/>
      <c r="BN2229" s="3"/>
      <c r="BO2229" s="3"/>
      <c r="BP2229">
        <v>50</v>
      </c>
      <c r="BQ2229">
        <v>50</v>
      </c>
      <c r="BR2229">
        <v>50</v>
      </c>
      <c r="BS2229">
        <v>50</v>
      </c>
      <c r="BT2229">
        <v>50</v>
      </c>
      <c r="BU2229" s="3"/>
      <c r="BV2229" s="3"/>
      <c r="BW2229" s="3"/>
      <c r="BX2229">
        <v>3.66</v>
      </c>
      <c r="BY2229">
        <v>2.87</v>
      </c>
      <c r="BZ2229">
        <v>2.46</v>
      </c>
      <c r="CA2229">
        <v>10.74</v>
      </c>
      <c r="CB2229">
        <v>4.55</v>
      </c>
      <c r="CC2229" s="3"/>
      <c r="CD2229" s="3"/>
      <c r="CE2229" s="3"/>
      <c r="CF2229">
        <v>5.81</v>
      </c>
      <c r="CG2229">
        <v>4.55</v>
      </c>
      <c r="CH2229">
        <v>3.67</v>
      </c>
      <c r="CI2229">
        <v>15.19</v>
      </c>
      <c r="CJ2229">
        <v>5.94</v>
      </c>
      <c r="CK2229" s="3"/>
      <c r="CL2229" s="3"/>
      <c r="CM2229" s="3"/>
      <c r="CN2229">
        <v>175</v>
      </c>
      <c r="CO2229">
        <v>144</v>
      </c>
      <c r="CP2229">
        <v>120</v>
      </c>
      <c r="CQ2229">
        <v>542</v>
      </c>
      <c r="CR2229">
        <v>231</v>
      </c>
      <c r="CS2229" s="3"/>
      <c r="CT2229" s="3"/>
      <c r="CU2229" s="3"/>
      <c r="CV2229">
        <v>17.13</v>
      </c>
      <c r="CW2229">
        <v>18.75</v>
      </c>
      <c r="CX2229">
        <v>18.75</v>
      </c>
      <c r="CY2229">
        <v>4.1100000000000003</v>
      </c>
      <c r="CZ2229">
        <v>17.03</v>
      </c>
      <c r="DA2229" s="3"/>
      <c r="DB2229" s="3"/>
      <c r="DC2229" s="3"/>
      <c r="DD2229">
        <v>0.97</v>
      </c>
      <c r="DE2229">
        <v>0.83</v>
      </c>
      <c r="DF2229">
        <v>0.67</v>
      </c>
      <c r="DG2229">
        <v>0.57999999999999996</v>
      </c>
      <c r="DH2229">
        <v>0.97</v>
      </c>
      <c r="DI2229" s="3"/>
      <c r="DJ2229" s="3"/>
      <c r="DK2229" s="3"/>
      <c r="DL2229" s="6">
        <f>(CM2229*3+CL2229*2+CK2229)/6</f>
        <v>0</v>
      </c>
      <c r="DM2229">
        <f>BH2229+(BH2229*(CG2229-8.25)/8.25)</f>
        <v>170.41818181818184</v>
      </c>
      <c r="DN2229">
        <f>BI2229+(BI2229*(CH2229-8.25)/8.25)</f>
        <v>142.79636363636362</v>
      </c>
      <c r="DO2229">
        <f>BJ2229+(BJ2229*(CI2229-8.25)/8.25)</f>
        <v>609.44121212121217</v>
      </c>
      <c r="DP2229">
        <f>BK2229+(BK2229*(CJ2229-8.25)/8.25)</f>
        <v>275.76</v>
      </c>
      <c r="DQ2229">
        <f>BL2229+(BL2229*(CK2229-8.25)/8.25)</f>
        <v>0</v>
      </c>
      <c r="DR2229">
        <f>BM2229+(BM2229*(CL2229-8.25)/8.25)</f>
        <v>0</v>
      </c>
      <c r="DS2229">
        <f>BN2229+(BN2229*(CM2229-8.25)/8.25)</f>
        <v>0</v>
      </c>
      <c r="DT2229" s="8">
        <f>DM2229*10^8/$I2229</f>
        <v>1704.1818181818185</v>
      </c>
      <c r="DU2229" s="8">
        <f>DN2229*10^8/$I2229</f>
        <v>1427.9636363636362</v>
      </c>
      <c r="DV2229" s="8">
        <f>DO2229*10^8/$I2229</f>
        <v>6094.4121212121217</v>
      </c>
      <c r="DW2229" s="8">
        <f>DP2229*10^8/$I2229</f>
        <v>2757.6</v>
      </c>
      <c r="DX2229" s="8">
        <f>DQ2229*10^8/$I2229</f>
        <v>0</v>
      </c>
      <c r="DY2229" s="8">
        <f>DR2229*10^8/$I2229</f>
        <v>0</v>
      </c>
      <c r="DZ2229" s="8">
        <f>DS2229*10^8/$I2229</f>
        <v>0</v>
      </c>
      <c r="EA2229" s="8">
        <f>DT2229*10^8/$I2229</f>
        <v>17041.818181818184</v>
      </c>
      <c r="EB2229" s="8">
        <f>DZ2229*0.8</f>
        <v>0</v>
      </c>
      <c r="EC2229" s="10">
        <f>G2229-E2229</f>
        <v>7095</v>
      </c>
      <c r="ED2229" s="4">
        <f>EC2229/E2229*100</f>
        <v>170.75812274368232</v>
      </c>
      <c r="EE2229" s="4">
        <f>DY2229-G2229</f>
        <v>-11250</v>
      </c>
      <c r="EF2229" s="12">
        <f>EE2229/G2229</f>
        <v>-1</v>
      </c>
      <c r="EG2229" s="4">
        <f>G2229-F2229</f>
        <v>2300</v>
      </c>
    </row>
    <row r="2230" spans="1:137" x14ac:dyDescent="0.3">
      <c r="A2230">
        <v>2229</v>
      </c>
      <c r="B2230" t="s">
        <v>5727</v>
      </c>
      <c r="C2230" t="s">
        <v>4493</v>
      </c>
      <c r="D2230" t="str">
        <f>VLOOKUP(C2230,Sheet1!$A$2:$B$3197,2,FALSE)</f>
        <v>레저용장비와제품</v>
      </c>
      <c r="E2230">
        <v>9010</v>
      </c>
      <c r="F2230">
        <v>15150</v>
      </c>
      <c r="G2230" s="7">
        <v>15650</v>
      </c>
      <c r="H2230" t="s">
        <v>2141</v>
      </c>
      <c r="I2230" s="7">
        <f>VALUE(LEFT(H2230,FIND("/",H2230)-1)) + VALUE(MID(H2230,FIND("/",H2230)+1,LEN(H2230)))</f>
        <v>13273577</v>
      </c>
      <c r="J2230" s="1">
        <v>18892</v>
      </c>
      <c r="K2230" s="1">
        <f>G2230*I2230/(10^8)</f>
        <v>2077.3148004999998</v>
      </c>
      <c r="L2230" s="1">
        <v>1428</v>
      </c>
      <c r="M2230" s="1">
        <v>1111</v>
      </c>
      <c r="N2230">
        <v>796</v>
      </c>
      <c r="O2230">
        <v>871</v>
      </c>
      <c r="P2230" s="1">
        <v>1208</v>
      </c>
      <c r="Q2230" s="1">
        <v>1560</v>
      </c>
      <c r="R2230" s="1">
        <v>1957</v>
      </c>
      <c r="S2230" s="1">
        <v>2250</v>
      </c>
      <c r="T2230">
        <v>58</v>
      </c>
      <c r="U2230">
        <v>3</v>
      </c>
      <c r="V2230">
        <v>-170</v>
      </c>
      <c r="W2230">
        <v>-82</v>
      </c>
      <c r="X2230">
        <v>109</v>
      </c>
      <c r="Y2230">
        <v>267</v>
      </c>
      <c r="Z2230">
        <v>358</v>
      </c>
      <c r="AA2230">
        <v>413</v>
      </c>
      <c r="AB2230">
        <v>65</v>
      </c>
      <c r="AC2230">
        <v>33</v>
      </c>
      <c r="AD2230">
        <v>-154</v>
      </c>
      <c r="AE2230">
        <v>-83</v>
      </c>
      <c r="AF2230">
        <v>132</v>
      </c>
      <c r="AG2230">
        <v>195</v>
      </c>
      <c r="AH2230">
        <v>300</v>
      </c>
      <c r="AI2230">
        <v>367</v>
      </c>
      <c r="AJ2230" s="1">
        <v>1608</v>
      </c>
      <c r="AK2230" s="1">
        <v>1671</v>
      </c>
      <c r="AL2230" s="1">
        <v>1618</v>
      </c>
      <c r="AM2230" s="1">
        <v>1467</v>
      </c>
      <c r="AN2230" s="1">
        <v>1269</v>
      </c>
      <c r="AO2230" s="1">
        <v>1430</v>
      </c>
      <c r="AP2230" s="1">
        <v>1692</v>
      </c>
      <c r="AQ2230" s="1">
        <v>2018</v>
      </c>
      <c r="AR2230">
        <v>573</v>
      </c>
      <c r="AS2230">
        <v>631</v>
      </c>
      <c r="AT2230">
        <v>728</v>
      </c>
      <c r="AU2230">
        <v>672</v>
      </c>
      <c r="AV2230">
        <v>335</v>
      </c>
      <c r="AW2230">
        <v>296</v>
      </c>
      <c r="AX2230">
        <v>304</v>
      </c>
      <c r="AY2230">
        <v>310</v>
      </c>
      <c r="AZ2230" s="1">
        <v>1035</v>
      </c>
      <c r="BA2230" s="1">
        <v>1040</v>
      </c>
      <c r="BB2230">
        <v>890</v>
      </c>
      <c r="BC2230">
        <v>795</v>
      </c>
      <c r="BD2230">
        <v>934</v>
      </c>
      <c r="BE2230" s="1">
        <v>1134</v>
      </c>
      <c r="BF2230" s="1">
        <v>1388</v>
      </c>
      <c r="BG2230" s="1">
        <v>1708</v>
      </c>
      <c r="BH2230" s="1">
        <v>1018</v>
      </c>
      <c r="BI2230" s="1">
        <v>1026</v>
      </c>
      <c r="BJ2230">
        <v>889</v>
      </c>
      <c r="BK2230">
        <v>795</v>
      </c>
      <c r="BL2230">
        <v>934</v>
      </c>
      <c r="BM2230" s="1">
        <v>1134</v>
      </c>
      <c r="BN2230" s="1">
        <v>1388</v>
      </c>
      <c r="BO2230" s="1">
        <v>1708</v>
      </c>
      <c r="BP2230">
        <v>66</v>
      </c>
      <c r="BQ2230">
        <v>66</v>
      </c>
      <c r="BR2230">
        <v>66</v>
      </c>
      <c r="BS2230">
        <v>66</v>
      </c>
      <c r="BT2230">
        <v>66</v>
      </c>
      <c r="BU2230">
        <v>66</v>
      </c>
      <c r="BV2230">
        <v>66</v>
      </c>
      <c r="BW2230">
        <v>66</v>
      </c>
      <c r="BX2230">
        <v>4.46</v>
      </c>
      <c r="BY2230">
        <v>2.04</v>
      </c>
      <c r="BZ2230">
        <v>-9.34</v>
      </c>
      <c r="CA2230">
        <v>-5.39</v>
      </c>
      <c r="CB2230">
        <v>9.6199999999999992</v>
      </c>
      <c r="CC2230">
        <v>14.41</v>
      </c>
      <c r="CD2230">
        <v>19.22</v>
      </c>
      <c r="CE2230">
        <v>19.78</v>
      </c>
      <c r="CF2230">
        <v>7.59</v>
      </c>
      <c r="CG2230">
        <v>3.62</v>
      </c>
      <c r="CH2230">
        <v>-14.59</v>
      </c>
      <c r="CI2230">
        <v>-9.1999999999999993</v>
      </c>
      <c r="CJ2230">
        <v>15.22</v>
      </c>
      <c r="CK2230">
        <v>18.63</v>
      </c>
      <c r="CL2230">
        <v>21.05</v>
      </c>
      <c r="CM2230">
        <v>20.09</v>
      </c>
      <c r="CN2230">
        <v>573</v>
      </c>
      <c r="CO2230">
        <v>278</v>
      </c>
      <c r="CP2230" s="1">
        <v>-1053</v>
      </c>
      <c r="CQ2230">
        <v>-584</v>
      </c>
      <c r="CR2230">
        <v>991</v>
      </c>
      <c r="CS2230" s="1">
        <v>1452</v>
      </c>
      <c r="CT2230" s="1">
        <v>2000</v>
      </c>
      <c r="CU2230" s="1">
        <v>2343</v>
      </c>
      <c r="CV2230">
        <v>22.24</v>
      </c>
      <c r="CW2230">
        <v>32.61</v>
      </c>
      <c r="CX2230" t="s">
        <v>2</v>
      </c>
      <c r="CY2230" t="s">
        <v>2</v>
      </c>
      <c r="CZ2230">
        <v>9.07</v>
      </c>
      <c r="DA2230">
        <v>10.78</v>
      </c>
      <c r="DB2230">
        <v>7.82</v>
      </c>
      <c r="DC2230">
        <v>6.68</v>
      </c>
      <c r="DD2230">
        <v>1.56</v>
      </c>
      <c r="DE2230">
        <v>1.1000000000000001</v>
      </c>
      <c r="DF2230">
        <v>0.89</v>
      </c>
      <c r="DG2230">
        <v>0.83</v>
      </c>
      <c r="DH2230">
        <v>1.19</v>
      </c>
      <c r="DI2230">
        <v>1.73</v>
      </c>
      <c r="DJ2230">
        <v>1.43</v>
      </c>
      <c r="DK2230">
        <v>1.17</v>
      </c>
      <c r="DL2230" s="6">
        <f>(CM2230*3+CL2230*2+CK2230)/6</f>
        <v>20.166666666666668</v>
      </c>
      <c r="DM2230">
        <f>BH2230+(BH2230*(CG2230-8.25)/8.25)</f>
        <v>446.68606060606055</v>
      </c>
      <c r="DN2230">
        <f>BI2230+(BI2230*(CH2230-8.25)/8.25)</f>
        <v>-1814.4654545454546</v>
      </c>
      <c r="DO2230">
        <f>BJ2230+(BJ2230*(CI2230-8.25)/8.25)</f>
        <v>-991.36969696969686</v>
      </c>
      <c r="DP2230">
        <f>BK2230+(BK2230*(CJ2230-8.25)/8.25)</f>
        <v>1466.6545454545455</v>
      </c>
      <c r="DQ2230">
        <f>BL2230+(BL2230*(CK2230-8.25)/8.25)</f>
        <v>2109.1418181818181</v>
      </c>
      <c r="DR2230">
        <f>BM2230+(BM2230*(CL2230-8.25)/8.25)</f>
        <v>2893.4181818181819</v>
      </c>
      <c r="DS2230">
        <f>BN2230+(BN2230*(CM2230-8.25)/8.25)</f>
        <v>3379.990303030303</v>
      </c>
      <c r="DT2230" s="8">
        <f>DM2230*10^8/$I2230</f>
        <v>3365.2274786672842</v>
      </c>
      <c r="DU2230" s="8">
        <f>DN2230*10^8/$I2230</f>
        <v>-13669.754991781452</v>
      </c>
      <c r="DV2230" s="8">
        <f>DO2230*10^8/$I2230</f>
        <v>-7468.7455911070301</v>
      </c>
      <c r="DW2230" s="8">
        <f>DP2230*10^8/$I2230</f>
        <v>11049.429595764168</v>
      </c>
      <c r="DX2230" s="8">
        <f>DQ2230*10^8/$I2230</f>
        <v>15889.77724830178</v>
      </c>
      <c r="DY2230" s="8">
        <f>DR2230*10^8/$I2230</f>
        <v>21798.330486335235</v>
      </c>
      <c r="DZ2230" s="8">
        <f>DS2230*10^8/$I2230</f>
        <v>25464.05014285375</v>
      </c>
      <c r="EA2230" s="8">
        <f>DT2230*10^8/$I2230</f>
        <v>25352.830504296497</v>
      </c>
      <c r="EB2230" s="8">
        <f>DZ2230*0.8</f>
        <v>20371.240114283002</v>
      </c>
      <c r="EC2230" s="10">
        <f>G2230-E2230</f>
        <v>6640</v>
      </c>
      <c r="ED2230" s="4">
        <f>EC2230/E2230*100</f>
        <v>73.695893451720309</v>
      </c>
      <c r="EE2230" s="4">
        <f>DY2230-G2230</f>
        <v>6148.330486335235</v>
      </c>
      <c r="EF2230" s="12">
        <f>EE2230/G2230</f>
        <v>0.39286456781694795</v>
      </c>
      <c r="EG2230" s="4">
        <f>G2230-F2230</f>
        <v>500</v>
      </c>
    </row>
    <row r="2231" spans="1:137" x14ac:dyDescent="0.3">
      <c r="A2231">
        <v>2230</v>
      </c>
      <c r="B2231" t="s">
        <v>6959</v>
      </c>
      <c r="C2231" t="s">
        <v>4494</v>
      </c>
      <c r="D2231" t="str">
        <f>VLOOKUP(C2231,Sheet1!$A$2:$B$3197,2,FALSE)</f>
        <v>가정용품</v>
      </c>
      <c r="E2231" t="e">
        <v>#N/A</v>
      </c>
      <c r="F2231">
        <v>6200</v>
      </c>
      <c r="G2231" s="7">
        <v>6200</v>
      </c>
      <c r="H2231" t="s">
        <v>2142</v>
      </c>
      <c r="I2231" s="7">
        <f>VALUE(LEFT(H2231,FIND("/",H2231)-1)) + VALUE(MID(H2231,FIND("/",H2231)+1,LEN(H2231)))</f>
        <v>11800000</v>
      </c>
      <c r="J2231">
        <v>0</v>
      </c>
      <c r="K2231" s="1">
        <f>G2231*I2231/(10^8)</f>
        <v>731.6</v>
      </c>
      <c r="L2231" s="1">
        <v>1359</v>
      </c>
      <c r="M2231" s="1">
        <v>1207</v>
      </c>
      <c r="N2231" s="1">
        <v>1078</v>
      </c>
      <c r="O2231">
        <v>973</v>
      </c>
      <c r="P2231">
        <v>716</v>
      </c>
      <c r="Q2231" s="3"/>
      <c r="R2231" s="3"/>
      <c r="S2231" s="3"/>
      <c r="T2231">
        <v>67</v>
      </c>
      <c r="U2231">
        <v>59</v>
      </c>
      <c r="V2231">
        <v>34</v>
      </c>
      <c r="W2231">
        <v>-1</v>
      </c>
      <c r="X2231">
        <v>13</v>
      </c>
      <c r="Y2231" s="3"/>
      <c r="Z2231" s="3"/>
      <c r="AA2231" s="3"/>
      <c r="AB2231">
        <v>27</v>
      </c>
      <c r="AC2231">
        <v>60</v>
      </c>
      <c r="AD2231">
        <v>32</v>
      </c>
      <c r="AE2231">
        <v>326</v>
      </c>
      <c r="AF2231">
        <v>42</v>
      </c>
      <c r="AG2231" s="3"/>
      <c r="AH2231" s="3"/>
      <c r="AI2231" s="3"/>
      <c r="AJ2231">
        <v>976</v>
      </c>
      <c r="AK2231">
        <v>991</v>
      </c>
      <c r="AL2231" s="1">
        <v>1195</v>
      </c>
      <c r="AM2231" s="1">
        <v>1397</v>
      </c>
      <c r="AN2231" s="1">
        <v>1397</v>
      </c>
      <c r="AO2231" s="3"/>
      <c r="AP2231" s="3"/>
      <c r="AQ2231" s="3"/>
      <c r="AR2231">
        <v>560</v>
      </c>
      <c r="AS2231">
        <v>519</v>
      </c>
      <c r="AT2231">
        <v>696</v>
      </c>
      <c r="AU2231">
        <v>567</v>
      </c>
      <c r="AV2231">
        <v>524</v>
      </c>
      <c r="AW2231" s="3"/>
      <c r="AX2231" s="3"/>
      <c r="AY2231" s="3"/>
      <c r="AZ2231">
        <v>416</v>
      </c>
      <c r="BA2231">
        <v>472</v>
      </c>
      <c r="BB2231">
        <v>499</v>
      </c>
      <c r="BC2231">
        <v>829</v>
      </c>
      <c r="BD2231">
        <v>873</v>
      </c>
      <c r="BE2231" s="3"/>
      <c r="BF2231" s="3"/>
      <c r="BG2231" s="3"/>
      <c r="BH2231">
        <v>416</v>
      </c>
      <c r="BI2231">
        <v>472</v>
      </c>
      <c r="BJ2231">
        <v>499</v>
      </c>
      <c r="BK2231">
        <v>829</v>
      </c>
      <c r="BL2231">
        <v>873</v>
      </c>
      <c r="BM2231" s="3"/>
      <c r="BN2231" s="3"/>
      <c r="BO2231" s="3"/>
      <c r="BP2231">
        <v>55</v>
      </c>
      <c r="BQ2231">
        <v>57</v>
      </c>
      <c r="BR2231">
        <v>59</v>
      </c>
      <c r="BS2231">
        <v>59</v>
      </c>
      <c r="BT2231">
        <v>59</v>
      </c>
      <c r="BU2231" s="3"/>
      <c r="BV2231" s="3"/>
      <c r="BW2231" s="3"/>
      <c r="BX2231">
        <v>2.84</v>
      </c>
      <c r="BY2231">
        <v>6.09</v>
      </c>
      <c r="BZ2231">
        <v>2.91</v>
      </c>
      <c r="CA2231">
        <v>25.18</v>
      </c>
      <c r="CB2231">
        <v>3.02</v>
      </c>
      <c r="CC2231" s="3"/>
      <c r="CD2231" s="3"/>
      <c r="CE2231" s="3"/>
      <c r="CF2231">
        <v>6.4</v>
      </c>
      <c r="CG2231">
        <v>13.48</v>
      </c>
      <c r="CH2231">
        <v>6.55</v>
      </c>
      <c r="CI2231">
        <v>49.13</v>
      </c>
      <c r="CJ2231">
        <v>4.95</v>
      </c>
      <c r="CK2231" s="3"/>
      <c r="CL2231" s="3"/>
      <c r="CM2231" s="3"/>
      <c r="CN2231">
        <v>228</v>
      </c>
      <c r="CO2231">
        <v>507</v>
      </c>
      <c r="CP2231">
        <v>270</v>
      </c>
      <c r="CQ2231" s="1">
        <v>2765</v>
      </c>
      <c r="CR2231">
        <v>357</v>
      </c>
      <c r="CS2231" s="3"/>
      <c r="CT2231" s="3"/>
      <c r="CU2231" s="3"/>
      <c r="CV2231">
        <v>128.52000000000001</v>
      </c>
      <c r="CW2231">
        <v>47.71</v>
      </c>
      <c r="CX2231">
        <v>69.739999999999995</v>
      </c>
      <c r="CY2231">
        <v>6.26</v>
      </c>
      <c r="CZ2231">
        <v>23.48</v>
      </c>
      <c r="DA2231" s="3"/>
      <c r="DB2231" s="3"/>
      <c r="DC2231" s="3"/>
      <c r="DD2231">
        <v>7.69</v>
      </c>
      <c r="DE2231">
        <v>5.64</v>
      </c>
      <c r="DF2231">
        <v>4.1500000000000004</v>
      </c>
      <c r="DG2231">
        <v>2.36</v>
      </c>
      <c r="DH2231">
        <v>1.0900000000000001</v>
      </c>
      <c r="DI2231" s="3"/>
      <c r="DJ2231" s="3"/>
      <c r="DK2231" s="3"/>
      <c r="DL2231" s="6">
        <f>(CM2231*3+CL2231*2+CK2231)/6</f>
        <v>0</v>
      </c>
      <c r="DM2231">
        <f>BH2231+(BH2231*(CG2231-8.25)/8.25)</f>
        <v>679.71878787878791</v>
      </c>
      <c r="DN2231">
        <f>BI2231+(BI2231*(CH2231-8.25)/8.25)</f>
        <v>374.73939393939395</v>
      </c>
      <c r="DO2231">
        <f>BJ2231+(BJ2231*(CI2231-8.25)/8.25)</f>
        <v>2971.6206060606064</v>
      </c>
      <c r="DP2231">
        <f>BK2231+(BK2231*(CJ2231-8.25)/8.25)</f>
        <v>497.40000000000003</v>
      </c>
      <c r="DQ2231">
        <f>BL2231+(BL2231*(CK2231-8.25)/8.25)</f>
        <v>0</v>
      </c>
      <c r="DR2231">
        <f>BM2231+(BM2231*(CL2231-8.25)/8.25)</f>
        <v>0</v>
      </c>
      <c r="DS2231">
        <f>BN2231+(BN2231*(CM2231-8.25)/8.25)</f>
        <v>0</v>
      </c>
      <c r="DT2231" s="8">
        <f>DM2231*10^8/$I2231</f>
        <v>5760.328710837186</v>
      </c>
      <c r="DU2231" s="8">
        <f>DN2231*10^8/$I2231</f>
        <v>3175.7575757575755</v>
      </c>
      <c r="DV2231" s="8">
        <f>DO2231*10^8/$I2231</f>
        <v>25183.225475089886</v>
      </c>
      <c r="DW2231" s="8">
        <f>DP2231*10^8/$I2231</f>
        <v>4215.2542372881353</v>
      </c>
      <c r="DX2231" s="8">
        <f>DQ2231*10^8/$I2231</f>
        <v>0</v>
      </c>
      <c r="DY2231" s="8">
        <f>DR2231*10^8/$I2231</f>
        <v>0</v>
      </c>
      <c r="DZ2231" s="8">
        <f>DS2231*10^8/$I2231</f>
        <v>0</v>
      </c>
      <c r="EA2231" s="8">
        <f>DT2231*10^8/$I2231</f>
        <v>48816.345007094802</v>
      </c>
      <c r="EB2231" s="8">
        <f>DZ2231*0.8</f>
        <v>0</v>
      </c>
      <c r="EC2231" s="10" t="e">
        <f>G2231-E2231</f>
        <v>#N/A</v>
      </c>
      <c r="ED2231" s="4" t="e">
        <f>EC2231/E2231*100</f>
        <v>#N/A</v>
      </c>
      <c r="EE2231" s="4">
        <f>DY2231-G2231</f>
        <v>-6200</v>
      </c>
      <c r="EF2231" s="12">
        <f>EE2231/G2231</f>
        <v>-1</v>
      </c>
      <c r="EG2231" s="4">
        <f>G2231-F2231</f>
        <v>0</v>
      </c>
    </row>
    <row r="2232" spans="1:137" x14ac:dyDescent="0.3">
      <c r="A2232">
        <v>2231</v>
      </c>
      <c r="B2232" t="s">
        <v>6424</v>
      </c>
      <c r="C2232" t="s">
        <v>4495</v>
      </c>
      <c r="D2232" t="str">
        <f>VLOOKUP(C2232,Sheet1!$A$2:$B$3197,2,FALSE)</f>
        <v>전기장비</v>
      </c>
      <c r="E2232">
        <v>1855</v>
      </c>
      <c r="F2232">
        <v>2270</v>
      </c>
      <c r="G2232" s="7">
        <v>2300</v>
      </c>
      <c r="H2232" t="s">
        <v>2143</v>
      </c>
      <c r="I2232" s="7">
        <f>VALUE(LEFT(H2232,FIND("/",H2232)-1)) + VALUE(MID(H2232,FIND("/",H2232)+1,LEN(H2232)))</f>
        <v>32950848</v>
      </c>
      <c r="J2232">
        <v>0</v>
      </c>
      <c r="K2232" s="1">
        <f>G2232*I2232/(10^8)</f>
        <v>757.86950400000001</v>
      </c>
      <c r="L2232" s="1">
        <v>3583</v>
      </c>
      <c r="M2232" s="1">
        <v>4711</v>
      </c>
      <c r="N2232" s="1">
        <v>4638</v>
      </c>
      <c r="O2232" s="1">
        <v>4948</v>
      </c>
      <c r="P2232" s="1">
        <v>4922</v>
      </c>
      <c r="Q2232" s="3"/>
      <c r="R2232" s="3"/>
      <c r="S2232" s="3"/>
      <c r="T2232">
        <v>91</v>
      </c>
      <c r="U2232">
        <v>174</v>
      </c>
      <c r="V2232">
        <v>53</v>
      </c>
      <c r="W2232">
        <v>103</v>
      </c>
      <c r="X2232">
        <v>108</v>
      </c>
      <c r="Y2232" s="3"/>
      <c r="Z2232" s="3"/>
      <c r="AA2232" s="3"/>
      <c r="AB2232">
        <v>32</v>
      </c>
      <c r="AC2232">
        <v>61</v>
      </c>
      <c r="AD2232">
        <v>44</v>
      </c>
      <c r="AE2232">
        <v>68</v>
      </c>
      <c r="AF2232">
        <v>24</v>
      </c>
      <c r="AG2232" s="3"/>
      <c r="AH2232" s="3"/>
      <c r="AI2232" s="3"/>
      <c r="AJ2232" s="1">
        <v>1560</v>
      </c>
      <c r="AK2232" s="1">
        <v>1991</v>
      </c>
      <c r="AL2232" s="1">
        <v>2014</v>
      </c>
      <c r="AM2232" s="1">
        <v>2194</v>
      </c>
      <c r="AN2232" s="1">
        <v>2148</v>
      </c>
      <c r="AO2232" s="3"/>
      <c r="AP2232" s="3"/>
      <c r="AQ2232" s="3"/>
      <c r="AR2232" s="1">
        <v>1100</v>
      </c>
      <c r="AS2232" s="1">
        <v>1197</v>
      </c>
      <c r="AT2232" s="1">
        <v>1188</v>
      </c>
      <c r="AU2232" s="1">
        <v>1261</v>
      </c>
      <c r="AV2232" s="1">
        <v>1189</v>
      </c>
      <c r="AW2232" s="3"/>
      <c r="AX2232" s="3"/>
      <c r="AY2232" s="3"/>
      <c r="AZ2232">
        <v>461</v>
      </c>
      <c r="BA2232">
        <v>794</v>
      </c>
      <c r="BB2232">
        <v>826</v>
      </c>
      <c r="BC2232">
        <v>933</v>
      </c>
      <c r="BD2232">
        <v>959</v>
      </c>
      <c r="BE2232" s="3"/>
      <c r="BF2232" s="3"/>
      <c r="BG2232" s="3"/>
      <c r="BH2232">
        <v>461</v>
      </c>
      <c r="BI2232">
        <v>768</v>
      </c>
      <c r="BJ2232">
        <v>799</v>
      </c>
      <c r="BK2232">
        <v>901</v>
      </c>
      <c r="BL2232">
        <v>925</v>
      </c>
      <c r="BM2232" s="3"/>
      <c r="BN2232" s="3"/>
      <c r="BO2232" s="3"/>
      <c r="BP2232">
        <v>106</v>
      </c>
      <c r="BQ2232">
        <v>156</v>
      </c>
      <c r="BR2232">
        <v>156</v>
      </c>
      <c r="BS2232">
        <v>165</v>
      </c>
      <c r="BT2232">
        <v>165</v>
      </c>
      <c r="BU2232" s="3"/>
      <c r="BV2232" s="3"/>
      <c r="BW2232" s="3"/>
      <c r="BX2232">
        <v>2.2799999999999998</v>
      </c>
      <c r="BY2232">
        <v>3.45</v>
      </c>
      <c r="BZ2232">
        <v>2.2000000000000002</v>
      </c>
      <c r="CA2232">
        <v>3.24</v>
      </c>
      <c r="CB2232">
        <v>1.0900000000000001</v>
      </c>
      <c r="CC2232" s="3"/>
      <c r="CD2232" s="3"/>
      <c r="CE2232" s="3"/>
      <c r="CF2232">
        <v>7.09</v>
      </c>
      <c r="CG2232">
        <v>9.9</v>
      </c>
      <c r="CH2232">
        <v>5.43</v>
      </c>
      <c r="CI2232">
        <v>7.57</v>
      </c>
      <c r="CJ2232">
        <v>2.02</v>
      </c>
      <c r="CK2232" s="3"/>
      <c r="CL2232" s="3"/>
      <c r="CM2232" s="3"/>
      <c r="CN2232">
        <v>141</v>
      </c>
      <c r="CO2232">
        <v>201</v>
      </c>
      <c r="CP2232">
        <v>136</v>
      </c>
      <c r="CQ2232">
        <v>195</v>
      </c>
      <c r="CR2232">
        <v>56</v>
      </c>
      <c r="CS2232" s="3"/>
      <c r="CT2232" s="3"/>
      <c r="CU2232" s="3"/>
      <c r="CV2232">
        <v>24.21</v>
      </c>
      <c r="CW2232">
        <v>12.18</v>
      </c>
      <c r="CX2232">
        <v>15.41</v>
      </c>
      <c r="CY2232">
        <v>8.6199999999999992</v>
      </c>
      <c r="CZ2232">
        <v>32.409999999999997</v>
      </c>
      <c r="DA2232" s="3"/>
      <c r="DB2232" s="3"/>
      <c r="DC2232" s="3"/>
      <c r="DD2232">
        <v>1.65</v>
      </c>
      <c r="DE2232">
        <v>0.99</v>
      </c>
      <c r="DF2232">
        <v>0.82</v>
      </c>
      <c r="DG2232">
        <v>0.61</v>
      </c>
      <c r="DH2232">
        <v>0.64</v>
      </c>
      <c r="DI2232" s="3"/>
      <c r="DJ2232" s="3"/>
      <c r="DK2232" s="3"/>
      <c r="DL2232" s="6">
        <f>(CM2232*3+CL2232*2+CK2232)/6</f>
        <v>0</v>
      </c>
      <c r="DM2232">
        <f>BH2232+(BH2232*(CG2232-8.25)/8.25)</f>
        <v>553.20000000000005</v>
      </c>
      <c r="DN2232">
        <f>BI2232+(BI2232*(CH2232-8.25)/8.25)</f>
        <v>505.48363636363632</v>
      </c>
      <c r="DO2232">
        <f>BJ2232+(BJ2232*(CI2232-8.25)/8.25)</f>
        <v>733.14303030303029</v>
      </c>
      <c r="DP2232">
        <f>BK2232+(BK2232*(CJ2232-8.25)/8.25)</f>
        <v>220.60848484848475</v>
      </c>
      <c r="DQ2232">
        <f>BL2232+(BL2232*(CK2232-8.25)/8.25)</f>
        <v>0</v>
      </c>
      <c r="DR2232">
        <f>BM2232+(BM2232*(CL2232-8.25)/8.25)</f>
        <v>0</v>
      </c>
      <c r="DS2232">
        <f>BN2232+(BN2232*(CM2232-8.25)/8.25)</f>
        <v>0</v>
      </c>
      <c r="DT2232" s="8">
        <f>DM2232*10^8/$I2232</f>
        <v>1678.8642283197084</v>
      </c>
      <c r="DU2232" s="8">
        <f>DN2232*10^8/$I2232</f>
        <v>1534.0534979968841</v>
      </c>
      <c r="DV2232" s="8">
        <f>DO2232*10^8/$I2232</f>
        <v>2224.9595224469799</v>
      </c>
      <c r="DW2232" s="8">
        <f>DP2232*10^8/$I2232</f>
        <v>669.50776152554488</v>
      </c>
      <c r="DX2232" s="8">
        <f>DQ2232*10^8/$I2232</f>
        <v>0</v>
      </c>
      <c r="DY2232" s="8">
        <f>DR2232*10^8/$I2232</f>
        <v>0</v>
      </c>
      <c r="DZ2232" s="8">
        <f>DS2232*10^8/$I2232</f>
        <v>0</v>
      </c>
      <c r="EA2232" s="8">
        <f>DT2232*10^8/$I2232</f>
        <v>5095.05621318064</v>
      </c>
      <c r="EB2232" s="8">
        <f>DZ2232*0.8</f>
        <v>0</v>
      </c>
      <c r="EC2232" s="10">
        <f>G2232-E2232</f>
        <v>445</v>
      </c>
      <c r="ED2232" s="4">
        <f>EC2232/E2232*100</f>
        <v>23.98921832884097</v>
      </c>
      <c r="EE2232" s="4">
        <f>DY2232-G2232</f>
        <v>-2300</v>
      </c>
      <c r="EF2232" s="12">
        <f>EE2232/G2232</f>
        <v>-1</v>
      </c>
      <c r="EG2232" s="4">
        <f>G2232-F2232</f>
        <v>30</v>
      </c>
    </row>
    <row r="2233" spans="1:137" x14ac:dyDescent="0.3">
      <c r="A2233">
        <v>2232</v>
      </c>
      <c r="B2233" t="s">
        <v>6527</v>
      </c>
      <c r="C2233" t="s">
        <v>4496</v>
      </c>
      <c r="D2233" t="str">
        <f>VLOOKUP(C2233,Sheet1!$A$2:$B$3197,2,FALSE)</f>
        <v>자동차부품</v>
      </c>
      <c r="E2233">
        <v>2850</v>
      </c>
      <c r="F2233">
        <v>3025</v>
      </c>
      <c r="G2233" s="7">
        <v>2895</v>
      </c>
      <c r="H2233" t="s">
        <v>2144</v>
      </c>
      <c r="I2233" s="7">
        <f>VALUE(LEFT(H2233,FIND("/",H2233)-1)) + VALUE(MID(H2233,FIND("/",H2233)+1,LEN(H2233)))</f>
        <v>35819005</v>
      </c>
      <c r="J2233" s="1">
        <v>234100</v>
      </c>
      <c r="K2233" s="1">
        <f>G2233*I2233/(10^8)</f>
        <v>1036.96019475</v>
      </c>
      <c r="L2233" s="1">
        <v>6458</v>
      </c>
      <c r="M2233" s="1">
        <v>5634</v>
      </c>
      <c r="N2233" s="1">
        <v>5965</v>
      </c>
      <c r="O2233" s="1">
        <v>5313</v>
      </c>
      <c r="P2233" s="1">
        <v>4864</v>
      </c>
      <c r="Q2233" s="3"/>
      <c r="R2233" s="3"/>
      <c r="S2233" s="3"/>
      <c r="T2233">
        <v>293</v>
      </c>
      <c r="U2233">
        <v>-146</v>
      </c>
      <c r="V2233">
        <v>165</v>
      </c>
      <c r="W2233">
        <v>-152</v>
      </c>
      <c r="X2233">
        <v>139</v>
      </c>
      <c r="Y2233" s="3"/>
      <c r="Z2233" s="3"/>
      <c r="AA2233" s="3"/>
      <c r="AB2233">
        <v>98</v>
      </c>
      <c r="AC2233">
        <v>-321</v>
      </c>
      <c r="AD2233">
        <v>-266</v>
      </c>
      <c r="AE2233">
        <v>-765</v>
      </c>
      <c r="AF2233">
        <v>46</v>
      </c>
      <c r="AG2233" s="3"/>
      <c r="AH2233" s="3"/>
      <c r="AI2233" s="3"/>
      <c r="AJ2233" s="1">
        <v>6140</v>
      </c>
      <c r="AK2233" s="1">
        <v>6572</v>
      </c>
      <c r="AL2233" s="1">
        <v>6382</v>
      </c>
      <c r="AM2233" s="1">
        <v>5649</v>
      </c>
      <c r="AN2233" s="1">
        <v>5223</v>
      </c>
      <c r="AO2233" s="3"/>
      <c r="AP2233" s="3"/>
      <c r="AQ2233" s="3"/>
      <c r="AR2233" s="1">
        <v>4673</v>
      </c>
      <c r="AS2233" s="1">
        <v>4767</v>
      </c>
      <c r="AT2233" s="1">
        <v>4747</v>
      </c>
      <c r="AU2233" s="1">
        <v>4725</v>
      </c>
      <c r="AV2233" s="1">
        <v>4231</v>
      </c>
      <c r="AW2233" s="3"/>
      <c r="AX2233" s="3"/>
      <c r="AY2233" s="3"/>
      <c r="AZ2233" s="1">
        <v>1467</v>
      </c>
      <c r="BA2233" s="1">
        <v>1806</v>
      </c>
      <c r="BB2233" s="1">
        <v>1634</v>
      </c>
      <c r="BC2233">
        <v>924</v>
      </c>
      <c r="BD2233">
        <v>992</v>
      </c>
      <c r="BE2233" s="3"/>
      <c r="BF2233" s="3"/>
      <c r="BG2233" s="3"/>
      <c r="BH2233" s="1">
        <v>1255</v>
      </c>
      <c r="BI2233" s="1">
        <v>1570</v>
      </c>
      <c r="BJ2233" s="1">
        <v>1427</v>
      </c>
      <c r="BK2233">
        <v>764</v>
      </c>
      <c r="BL2233">
        <v>834</v>
      </c>
      <c r="BM2233" s="3"/>
      <c r="BN2233" s="3"/>
      <c r="BO2233" s="3"/>
      <c r="BP2233">
        <v>88</v>
      </c>
      <c r="BQ2233">
        <v>88</v>
      </c>
      <c r="BR2233">
        <v>179</v>
      </c>
      <c r="BS2233">
        <v>179</v>
      </c>
      <c r="BT2233">
        <v>179</v>
      </c>
      <c r="BU2233" s="3"/>
      <c r="BV2233" s="3"/>
      <c r="BW2233" s="3"/>
      <c r="BX2233">
        <v>1.65</v>
      </c>
      <c r="BY2233">
        <v>-5.0599999999999996</v>
      </c>
      <c r="BZ2233">
        <v>-4.1100000000000003</v>
      </c>
      <c r="CA2233">
        <v>-12.72</v>
      </c>
      <c r="CB2233">
        <v>0.85</v>
      </c>
      <c r="CC2233" s="3"/>
      <c r="CD2233" s="3"/>
      <c r="CE2233" s="3"/>
      <c r="CF2233">
        <v>6.36</v>
      </c>
      <c r="CG2233">
        <v>-23.28</v>
      </c>
      <c r="CH2233">
        <v>-15.97</v>
      </c>
      <c r="CI2233">
        <v>-65.12</v>
      </c>
      <c r="CJ2233">
        <v>6.01</v>
      </c>
      <c r="CK2233" s="3"/>
      <c r="CL2233" s="3"/>
      <c r="CM2233" s="3"/>
      <c r="CN2233">
        <v>273</v>
      </c>
      <c r="CO2233" s="1">
        <v>-1152</v>
      </c>
      <c r="CP2233">
        <v>-776</v>
      </c>
      <c r="CQ2233" s="1">
        <v>-1992</v>
      </c>
      <c r="CR2233">
        <v>134</v>
      </c>
      <c r="CS2233" s="3"/>
      <c r="CT2233" s="3"/>
      <c r="CU2233" s="3"/>
      <c r="CV2233">
        <v>12.41</v>
      </c>
      <c r="CW2233" t="s">
        <v>2</v>
      </c>
      <c r="CX2233" t="s">
        <v>2</v>
      </c>
      <c r="CY2233" t="s">
        <v>2</v>
      </c>
      <c r="CZ2233">
        <v>18.649999999999999</v>
      </c>
      <c r="DA2233" s="3"/>
      <c r="DB2233" s="3"/>
      <c r="DC2233" s="3"/>
      <c r="DD2233">
        <v>0.7</v>
      </c>
      <c r="DE2233">
        <v>0.37</v>
      </c>
      <c r="DF2233">
        <v>0.34</v>
      </c>
      <c r="DG2233">
        <v>0.56999999999999995</v>
      </c>
      <c r="DH2233">
        <v>1.05</v>
      </c>
      <c r="DI2233" s="3"/>
      <c r="DJ2233" s="3"/>
      <c r="DK2233" s="3"/>
      <c r="DL2233" s="6">
        <f>(CM2233*3+CL2233*2+CK2233)/6</f>
        <v>0</v>
      </c>
      <c r="DM2233">
        <f>BH2233+(BH2233*(CG2233-8.25)/8.25)</f>
        <v>-3541.3818181818187</v>
      </c>
      <c r="DN2233">
        <f>BI2233+(BI2233*(CH2233-8.25)/8.25)</f>
        <v>-3039.1393939393938</v>
      </c>
      <c r="DO2233">
        <f>BJ2233+(BJ2233*(CI2233-8.25)/8.25)</f>
        <v>-11263.786666666667</v>
      </c>
      <c r="DP2233">
        <f>BK2233+(BK2233*(CJ2233-8.25)/8.25)</f>
        <v>556.56242424242419</v>
      </c>
      <c r="DQ2233">
        <f>BL2233+(BL2233*(CK2233-8.25)/8.25)</f>
        <v>0</v>
      </c>
      <c r="DR2233">
        <f>BM2233+(BM2233*(CL2233-8.25)/8.25)</f>
        <v>0</v>
      </c>
      <c r="DS2233">
        <f>BN2233+(BN2233*(CM2233-8.25)/8.25)</f>
        <v>0</v>
      </c>
      <c r="DT2233" s="8">
        <f>DM2233*10^8/$I2233</f>
        <v>-9886.8793764143338</v>
      </c>
      <c r="DU2233" s="8">
        <f>DN2233*10^8/$I2233</f>
        <v>-8484.711939763245</v>
      </c>
      <c r="DV2233" s="8">
        <f>DO2233*10^8/$I2233</f>
        <v>-31446.397426915315</v>
      </c>
      <c r="DW2233" s="8">
        <f>DP2233*10^8/$I2233</f>
        <v>1553.818773699672</v>
      </c>
      <c r="DX2233" s="8">
        <f>DQ2233*10^8/$I2233</f>
        <v>0</v>
      </c>
      <c r="DY2233" s="8">
        <f>DR2233*10^8/$I2233</f>
        <v>0</v>
      </c>
      <c r="DZ2233" s="8">
        <f>DS2233*10^8/$I2233</f>
        <v>0</v>
      </c>
      <c r="EA2233" s="8">
        <f>DT2233*10^8/$I2233</f>
        <v>-27602.328362874217</v>
      </c>
      <c r="EB2233" s="8">
        <f>DZ2233*0.8</f>
        <v>0</v>
      </c>
      <c r="EC2233" s="10">
        <f>G2233-E2233</f>
        <v>45</v>
      </c>
      <c r="ED2233" s="4">
        <f>EC2233/E2233*100</f>
        <v>1.5789473684210527</v>
      </c>
      <c r="EE2233" s="4">
        <f>DY2233-G2233</f>
        <v>-2895</v>
      </c>
      <c r="EF2233" s="12">
        <f>EE2233/G2233</f>
        <v>-1</v>
      </c>
      <c r="EG2233" s="4">
        <f>G2233-F2233</f>
        <v>-130</v>
      </c>
    </row>
    <row r="2234" spans="1:137" x14ac:dyDescent="0.3">
      <c r="A2234">
        <v>2233</v>
      </c>
      <c r="B2234" t="s">
        <v>6936</v>
      </c>
      <c r="C2234" t="s">
        <v>4497</v>
      </c>
      <c r="D2234" t="str">
        <f>VLOOKUP(C2234,Sheet1!$A$2:$B$3197,2,FALSE)</f>
        <v>포장재</v>
      </c>
      <c r="E2234">
        <v>4955</v>
      </c>
      <c r="F2234">
        <v>6190</v>
      </c>
      <c r="G2234" s="7">
        <v>6020</v>
      </c>
      <c r="H2234" t="s">
        <v>2145</v>
      </c>
      <c r="I2234" s="7">
        <f>VALUE(LEFT(H2234,FIND("/",H2234)-1)) + VALUE(MID(H2234,FIND("/",H2234)+1,LEN(H2234)))</f>
        <v>15903199</v>
      </c>
      <c r="J2234">
        <v>0</v>
      </c>
      <c r="K2234" s="1">
        <f>G2234*I2234/(10^8)</f>
        <v>957.37257980000004</v>
      </c>
      <c r="L2234" s="1">
        <v>1862</v>
      </c>
      <c r="M2234" s="1">
        <v>1971</v>
      </c>
      <c r="N2234" s="1">
        <v>1963</v>
      </c>
      <c r="O2234" s="1">
        <v>1973</v>
      </c>
      <c r="P2234" s="1">
        <v>2122</v>
      </c>
      <c r="Q2234" s="3"/>
      <c r="R2234" s="3"/>
      <c r="S2234" s="3"/>
      <c r="T2234">
        <v>190</v>
      </c>
      <c r="U2234">
        <v>130</v>
      </c>
      <c r="V2234">
        <v>56</v>
      </c>
      <c r="W2234">
        <v>84</v>
      </c>
      <c r="X2234">
        <v>157</v>
      </c>
      <c r="Y2234" s="3"/>
      <c r="Z2234" s="3"/>
      <c r="AA2234" s="3"/>
      <c r="AB2234">
        <v>145</v>
      </c>
      <c r="AC2234">
        <v>96</v>
      </c>
      <c r="AD2234">
        <v>36</v>
      </c>
      <c r="AE2234">
        <v>54</v>
      </c>
      <c r="AF2234">
        <v>120</v>
      </c>
      <c r="AG2234" s="3"/>
      <c r="AH2234" s="3"/>
      <c r="AI2234" s="3"/>
      <c r="AJ2234" s="1">
        <v>1485</v>
      </c>
      <c r="AK2234" s="1">
        <v>1544</v>
      </c>
      <c r="AL2234" s="1">
        <v>1510</v>
      </c>
      <c r="AM2234" s="1">
        <v>1575</v>
      </c>
      <c r="AN2234" s="1">
        <v>1692</v>
      </c>
      <c r="AO2234" s="3"/>
      <c r="AP2234" s="3"/>
      <c r="AQ2234" s="3"/>
      <c r="AR2234">
        <v>552</v>
      </c>
      <c r="AS2234">
        <v>543</v>
      </c>
      <c r="AT2234">
        <v>474</v>
      </c>
      <c r="AU2234">
        <v>506</v>
      </c>
      <c r="AV2234">
        <v>529</v>
      </c>
      <c r="AW2234" s="3"/>
      <c r="AX2234" s="3"/>
      <c r="AY2234" s="3"/>
      <c r="AZ2234">
        <v>933</v>
      </c>
      <c r="BA2234" s="1">
        <v>1001</v>
      </c>
      <c r="BB2234" s="1">
        <v>1036</v>
      </c>
      <c r="BC2234" s="1">
        <v>1069</v>
      </c>
      <c r="BD2234" s="1">
        <v>1163</v>
      </c>
      <c r="BE2234" s="3"/>
      <c r="BF2234" s="3"/>
      <c r="BG2234" s="3"/>
      <c r="BH2234">
        <v>933</v>
      </c>
      <c r="BI2234" s="1">
        <v>1001</v>
      </c>
      <c r="BJ2234" s="1">
        <v>1036</v>
      </c>
      <c r="BK2234" s="1">
        <v>1069</v>
      </c>
      <c r="BL2234" s="1">
        <v>1163</v>
      </c>
      <c r="BM2234" s="3"/>
      <c r="BN2234" s="3"/>
      <c r="BO2234" s="3"/>
      <c r="BP2234">
        <v>80</v>
      </c>
      <c r="BQ2234">
        <v>80</v>
      </c>
      <c r="BR2234">
        <v>80</v>
      </c>
      <c r="BS2234">
        <v>80</v>
      </c>
      <c r="BT2234">
        <v>80</v>
      </c>
      <c r="BU2234" s="3"/>
      <c r="BV2234" s="3"/>
      <c r="BW2234" s="3"/>
      <c r="BX2234">
        <v>10.19</v>
      </c>
      <c r="BY2234">
        <v>6.35</v>
      </c>
      <c r="BZ2234">
        <v>2.38</v>
      </c>
      <c r="CA2234">
        <v>3.48</v>
      </c>
      <c r="CB2234">
        <v>7.37</v>
      </c>
      <c r="CC2234" s="3"/>
      <c r="CD2234" s="3"/>
      <c r="CE2234" s="3"/>
      <c r="CF2234">
        <v>16.75</v>
      </c>
      <c r="CG2234">
        <v>9.9499999999999993</v>
      </c>
      <c r="CH2234">
        <v>3.56</v>
      </c>
      <c r="CI2234">
        <v>5.0999999999999996</v>
      </c>
      <c r="CJ2234">
        <v>10.79</v>
      </c>
      <c r="CK2234" s="3"/>
      <c r="CL2234" s="3"/>
      <c r="CM2234" s="3"/>
      <c r="CN2234">
        <v>912</v>
      </c>
      <c r="CO2234">
        <v>605</v>
      </c>
      <c r="CP2234">
        <v>228</v>
      </c>
      <c r="CQ2234">
        <v>337</v>
      </c>
      <c r="CR2234">
        <v>757</v>
      </c>
      <c r="CS2234" s="3"/>
      <c r="CT2234" s="3"/>
      <c r="CU2234" s="3"/>
      <c r="CV2234">
        <v>7.44</v>
      </c>
      <c r="CW2234">
        <v>10.96</v>
      </c>
      <c r="CX2234">
        <v>21.58</v>
      </c>
      <c r="CY2234">
        <v>12.48</v>
      </c>
      <c r="CZ2234">
        <v>6.23</v>
      </c>
      <c r="DA2234" s="3"/>
      <c r="DB2234" s="3"/>
      <c r="DC2234" s="3"/>
      <c r="DD2234">
        <v>1.1599999999999999</v>
      </c>
      <c r="DE2234">
        <v>1.05</v>
      </c>
      <c r="DF2234">
        <v>0.76</v>
      </c>
      <c r="DG2234">
        <v>0.63</v>
      </c>
      <c r="DH2234">
        <v>0.65</v>
      </c>
      <c r="DI2234" s="3"/>
      <c r="DJ2234" s="3"/>
      <c r="DK2234" s="3"/>
      <c r="DL2234" s="6">
        <f>(CM2234*3+CL2234*2+CK2234)/6</f>
        <v>0</v>
      </c>
      <c r="DM2234">
        <f>BH2234+(BH2234*(CG2234-8.25)/8.25)</f>
        <v>1125.2545454545455</v>
      </c>
      <c r="DN2234">
        <f>BI2234+(BI2234*(CH2234-8.25)/8.25)</f>
        <v>431.94666666666672</v>
      </c>
      <c r="DO2234">
        <f>BJ2234+(BJ2234*(CI2234-8.25)/8.25)</f>
        <v>640.43636363636358</v>
      </c>
      <c r="DP2234">
        <f>BK2234+(BK2234*(CJ2234-8.25)/8.25)</f>
        <v>1398.1224242424241</v>
      </c>
      <c r="DQ2234">
        <f>BL2234+(BL2234*(CK2234-8.25)/8.25)</f>
        <v>0</v>
      </c>
      <c r="DR2234">
        <f>BM2234+(BM2234*(CL2234-8.25)/8.25)</f>
        <v>0</v>
      </c>
      <c r="DS2234">
        <f>BN2234+(BN2234*(CM2234-8.25)/8.25)</f>
        <v>0</v>
      </c>
      <c r="DT2234" s="8">
        <f>DM2234*10^8/$I2234</f>
        <v>7075.6490279379977</v>
      </c>
      <c r="DU2234" s="8">
        <f>DN2234*10^8/$I2234</f>
        <v>2716.0992368055427</v>
      </c>
      <c r="DV2234" s="8">
        <f>DO2234*10^8/$I2234</f>
        <v>4027.0914275572077</v>
      </c>
      <c r="DW2234" s="8">
        <f>DP2234*10^8/$I2234</f>
        <v>8791.4539976669093</v>
      </c>
      <c r="DX2234" s="8">
        <f>DQ2234*10^8/$I2234</f>
        <v>0</v>
      </c>
      <c r="DY2234" s="8">
        <f>DR2234*10^8/$I2234</f>
        <v>0</v>
      </c>
      <c r="DZ2234" s="8">
        <f>DS2234*10^8/$I2234</f>
        <v>0</v>
      </c>
      <c r="EA2234" s="8">
        <f>DT2234*10^8/$I2234</f>
        <v>44491.98571896131</v>
      </c>
      <c r="EB2234" s="8">
        <f>DZ2234*0.8</f>
        <v>0</v>
      </c>
      <c r="EC2234" s="10">
        <f>G2234-E2234</f>
        <v>1065</v>
      </c>
      <c r="ED2234" s="4">
        <f>EC2234/E2234*100</f>
        <v>21.493440968718467</v>
      </c>
      <c r="EE2234" s="4">
        <f>DY2234-G2234</f>
        <v>-6020</v>
      </c>
      <c r="EF2234" s="12">
        <f>EE2234/G2234</f>
        <v>-1</v>
      </c>
      <c r="EG2234" s="4">
        <f>G2234-F2234</f>
        <v>-170</v>
      </c>
    </row>
    <row r="2235" spans="1:137" x14ac:dyDescent="0.3">
      <c r="A2235">
        <v>2234</v>
      </c>
      <c r="B2235" t="s">
        <v>6955</v>
      </c>
      <c r="C2235" t="s">
        <v>4498</v>
      </c>
      <c r="D2235" t="str">
        <f>VLOOKUP(C2235,Sheet1!$A$2:$B$3197,2,FALSE)</f>
        <v>건설</v>
      </c>
      <c r="E2235">
        <v>5210</v>
      </c>
      <c r="F2235">
        <v>6170</v>
      </c>
      <c r="G2235" s="7">
        <v>6190</v>
      </c>
      <c r="H2235" t="s">
        <v>2146</v>
      </c>
      <c r="I2235" s="7">
        <f>VALUE(LEFT(H2235,FIND("/",H2235)-1)) + VALUE(MID(H2235,FIND("/",H2235)+1,LEN(H2235)))</f>
        <v>90808100</v>
      </c>
      <c r="J2235">
        <v>0</v>
      </c>
      <c r="K2235" s="1">
        <f>G2235*I2235/(10^8)</f>
        <v>5621.0213899999999</v>
      </c>
      <c r="L2235" s="1">
        <v>5344</v>
      </c>
      <c r="M2235" s="1">
        <v>5630</v>
      </c>
      <c r="N2235" s="1">
        <v>6079</v>
      </c>
      <c r="O2235" s="1">
        <v>6426</v>
      </c>
      <c r="P2235" s="1">
        <v>6306</v>
      </c>
      <c r="Q2235" s="3"/>
      <c r="R2235" s="3"/>
      <c r="S2235" s="3"/>
      <c r="T2235" s="1">
        <v>1311</v>
      </c>
      <c r="U2235" s="1">
        <v>1430</v>
      </c>
      <c r="V2235" s="1">
        <v>1601</v>
      </c>
      <c r="W2235" s="1">
        <v>1061</v>
      </c>
      <c r="X2235" s="1">
        <v>1876</v>
      </c>
      <c r="Y2235" s="3"/>
      <c r="Z2235" s="3"/>
      <c r="AA2235" s="3"/>
      <c r="AB2235">
        <v>980</v>
      </c>
      <c r="AC2235" s="1">
        <v>1006</v>
      </c>
      <c r="AD2235" s="1">
        <v>1219</v>
      </c>
      <c r="AE2235">
        <v>847</v>
      </c>
      <c r="AF2235" s="1">
        <v>1444</v>
      </c>
      <c r="AG2235" s="3"/>
      <c r="AH2235" s="3"/>
      <c r="AI2235" s="3"/>
      <c r="AJ2235" s="1">
        <v>6540</v>
      </c>
      <c r="AK2235" s="1">
        <v>7036</v>
      </c>
      <c r="AL2235" s="1">
        <v>8777</v>
      </c>
      <c r="AM2235" s="1">
        <v>9298</v>
      </c>
      <c r="AN2235" s="1">
        <v>10650</v>
      </c>
      <c r="AO2235" s="3"/>
      <c r="AP2235" s="3"/>
      <c r="AQ2235" s="3"/>
      <c r="AR2235" s="1">
        <v>1497</v>
      </c>
      <c r="AS2235" s="1">
        <v>1088</v>
      </c>
      <c r="AT2235" s="1">
        <v>1744</v>
      </c>
      <c r="AU2235" s="1">
        <v>1587</v>
      </c>
      <c r="AV2235" s="1">
        <v>1642</v>
      </c>
      <c r="AW2235" s="3"/>
      <c r="AX2235" s="3"/>
      <c r="AY2235" s="3"/>
      <c r="AZ2235" s="1">
        <v>5043</v>
      </c>
      <c r="BA2235" s="1">
        <v>5948</v>
      </c>
      <c r="BB2235" s="1">
        <v>7033</v>
      </c>
      <c r="BC2235" s="1">
        <v>7711</v>
      </c>
      <c r="BD2235" s="1">
        <v>9008</v>
      </c>
      <c r="BE2235" s="3"/>
      <c r="BF2235" s="3"/>
      <c r="BG2235" s="3"/>
      <c r="BH2235" s="1">
        <v>5043</v>
      </c>
      <c r="BI2235" s="1">
        <v>5948</v>
      </c>
      <c r="BJ2235" s="1">
        <v>7033</v>
      </c>
      <c r="BK2235" s="1">
        <v>7711</v>
      </c>
      <c r="BL2235" s="1">
        <v>9008</v>
      </c>
      <c r="BM2235" s="3"/>
      <c r="BN2235" s="3"/>
      <c r="BO2235" s="3"/>
      <c r="BP2235">
        <v>454</v>
      </c>
      <c r="BQ2235">
        <v>454</v>
      </c>
      <c r="BR2235">
        <v>454</v>
      </c>
      <c r="BS2235">
        <v>454</v>
      </c>
      <c r="BT2235">
        <v>454</v>
      </c>
      <c r="BU2235" s="3"/>
      <c r="BV2235" s="3"/>
      <c r="BW2235" s="3"/>
      <c r="BX2235">
        <v>16.329999999999998</v>
      </c>
      <c r="BY2235">
        <v>14.82</v>
      </c>
      <c r="BZ2235">
        <v>15.42</v>
      </c>
      <c r="CA2235">
        <v>9.3699999999999992</v>
      </c>
      <c r="CB2235">
        <v>14.48</v>
      </c>
      <c r="CC2235" s="3"/>
      <c r="CD2235" s="3"/>
      <c r="CE2235" s="3"/>
      <c r="CF2235">
        <v>21.35</v>
      </c>
      <c r="CG2235">
        <v>18.309999999999999</v>
      </c>
      <c r="CH2235">
        <v>18.79</v>
      </c>
      <c r="CI2235">
        <v>11.49</v>
      </c>
      <c r="CJ2235">
        <v>17.28</v>
      </c>
      <c r="CK2235" s="3"/>
      <c r="CL2235" s="3"/>
      <c r="CM2235" s="3"/>
      <c r="CN2235" s="1">
        <v>1079</v>
      </c>
      <c r="CO2235" s="1">
        <v>1108</v>
      </c>
      <c r="CP2235" s="1">
        <v>1343</v>
      </c>
      <c r="CQ2235">
        <v>933</v>
      </c>
      <c r="CR2235" s="1">
        <v>1590</v>
      </c>
      <c r="CS2235" s="3"/>
      <c r="CT2235" s="3"/>
      <c r="CU2235" s="3"/>
      <c r="CV2235">
        <v>3.95</v>
      </c>
      <c r="CW2235">
        <v>4.49</v>
      </c>
      <c r="CX2235">
        <v>2.98</v>
      </c>
      <c r="CY2235">
        <v>4.38</v>
      </c>
      <c r="CZ2235">
        <v>3.18</v>
      </c>
      <c r="DA2235" s="3"/>
      <c r="DB2235" s="3"/>
      <c r="DC2235" s="3"/>
      <c r="DD2235">
        <v>0.77</v>
      </c>
      <c r="DE2235">
        <v>0.76</v>
      </c>
      <c r="DF2235">
        <v>0.52</v>
      </c>
      <c r="DG2235">
        <v>0.48</v>
      </c>
      <c r="DH2235">
        <v>0.51</v>
      </c>
      <c r="DI2235" s="3"/>
      <c r="DJ2235" s="3"/>
      <c r="DK2235" s="3"/>
      <c r="DL2235" s="6">
        <f>(CM2235*3+CL2235*2+CK2235)/6</f>
        <v>0</v>
      </c>
      <c r="DM2235">
        <f>BH2235+(BH2235*(CG2235-8.25)/8.25)</f>
        <v>11192.403636363637</v>
      </c>
      <c r="DN2235">
        <f>BI2235+(BI2235*(CH2235-8.25)/8.25)</f>
        <v>13547.020606060607</v>
      </c>
      <c r="DO2235">
        <f>BJ2235+(BJ2235*(CI2235-8.25)/8.25)</f>
        <v>9795.050909090909</v>
      </c>
      <c r="DP2235">
        <f>BK2235+(BK2235*(CJ2235-8.25)/8.25)</f>
        <v>16151.04</v>
      </c>
      <c r="DQ2235">
        <f>BL2235+(BL2235*(CK2235-8.25)/8.25)</f>
        <v>0</v>
      </c>
      <c r="DR2235">
        <f>BM2235+(BM2235*(CL2235-8.25)/8.25)</f>
        <v>0</v>
      </c>
      <c r="DS2235">
        <f>BN2235+(BN2235*(CM2235-8.25)/8.25)</f>
        <v>0</v>
      </c>
      <c r="DT2235" s="8">
        <f>DM2235*10^8/$I2235</f>
        <v>12325.336216002359</v>
      </c>
      <c r="DU2235" s="8">
        <f>DN2235*10^8/$I2235</f>
        <v>14918.29540102767</v>
      </c>
      <c r="DV2235" s="8">
        <f>DO2235*10^8/$I2235</f>
        <v>10786.538765915055</v>
      </c>
      <c r="DW2235" s="8">
        <f>DP2235*10^8/$I2235</f>
        <v>17785.902358930536</v>
      </c>
      <c r="DX2235" s="8">
        <f>DQ2235*10^8/$I2235</f>
        <v>0</v>
      </c>
      <c r="DY2235" s="8">
        <f>DR2235*10^8/$I2235</f>
        <v>0</v>
      </c>
      <c r="DZ2235" s="8">
        <f>DS2235*10^8/$I2235</f>
        <v>0</v>
      </c>
      <c r="EA2235" s="8">
        <f>DT2235*10^8/$I2235</f>
        <v>13572.948025564194</v>
      </c>
      <c r="EB2235" s="8">
        <f>DZ2235*0.8</f>
        <v>0</v>
      </c>
      <c r="EC2235" s="10">
        <f>G2235-E2235</f>
        <v>980</v>
      </c>
      <c r="ED2235" s="4">
        <f>EC2235/E2235*100</f>
        <v>18.809980806142036</v>
      </c>
      <c r="EE2235" s="4">
        <f>DY2235-G2235</f>
        <v>-6190</v>
      </c>
      <c r="EF2235" s="12">
        <f>EE2235/G2235</f>
        <v>-1</v>
      </c>
      <c r="EG2235" s="4">
        <f>G2235-F2235</f>
        <v>20</v>
      </c>
    </row>
    <row r="2236" spans="1:137" x14ac:dyDescent="0.3">
      <c r="A2236">
        <v>2235</v>
      </c>
      <c r="B2236" t="s">
        <v>6971</v>
      </c>
      <c r="C2236" t="s">
        <v>4499</v>
      </c>
      <c r="D2236" t="str">
        <f>VLOOKUP(C2236,Sheet1!$A$2:$B$3197,2,FALSE)</f>
        <v>자동차부품</v>
      </c>
      <c r="E2236" t="e">
        <v>#N/A</v>
      </c>
      <c r="F2236">
        <v>6280</v>
      </c>
      <c r="G2236" s="7">
        <v>6280</v>
      </c>
      <c r="H2236" t="s">
        <v>2147</v>
      </c>
      <c r="I2236" s="7">
        <f>VALUE(LEFT(H2236,FIND("/",H2236)-1)) + VALUE(MID(H2236,FIND("/",H2236)+1,LEN(H2236)))</f>
        <v>8350000</v>
      </c>
      <c r="J2236">
        <v>0</v>
      </c>
      <c r="K2236" s="1">
        <f>G2236*I2236/(10^8)</f>
        <v>524.38</v>
      </c>
      <c r="L2236">
        <v>761</v>
      </c>
      <c r="M2236">
        <v>719</v>
      </c>
      <c r="N2236">
        <v>869</v>
      </c>
      <c r="O2236" s="1">
        <v>1153</v>
      </c>
      <c r="P2236" s="1">
        <v>1558</v>
      </c>
      <c r="Q2236" s="3"/>
      <c r="R2236" s="3"/>
      <c r="S2236" s="3"/>
      <c r="T2236">
        <v>28</v>
      </c>
      <c r="U2236">
        <v>49</v>
      </c>
      <c r="V2236">
        <v>31</v>
      </c>
      <c r="W2236">
        <v>126</v>
      </c>
      <c r="X2236">
        <v>140</v>
      </c>
      <c r="Y2236" s="3"/>
      <c r="Z2236" s="3"/>
      <c r="AA2236" s="3"/>
      <c r="AB2236">
        <v>38</v>
      </c>
      <c r="AC2236">
        <v>65</v>
      </c>
      <c r="AD2236">
        <v>58</v>
      </c>
      <c r="AE2236">
        <v>131</v>
      </c>
      <c r="AF2236">
        <v>184</v>
      </c>
      <c r="AG2236" s="3"/>
      <c r="AH2236" s="3"/>
      <c r="AI2236" s="3"/>
      <c r="AJ2236" s="1">
        <v>2464</v>
      </c>
      <c r="AK2236" s="1">
        <v>2529</v>
      </c>
      <c r="AL2236" s="1">
        <v>2430</v>
      </c>
      <c r="AM2236" s="1">
        <v>2840</v>
      </c>
      <c r="AN2236" s="1">
        <v>3179</v>
      </c>
      <c r="AO2236" s="3"/>
      <c r="AP2236" s="3"/>
      <c r="AQ2236" s="3"/>
      <c r="AR2236">
        <v>612</v>
      </c>
      <c r="AS2236">
        <v>668</v>
      </c>
      <c r="AT2236">
        <v>673</v>
      </c>
      <c r="AU2236">
        <v>950</v>
      </c>
      <c r="AV2236" s="1">
        <v>1110</v>
      </c>
      <c r="AW2236" s="3"/>
      <c r="AX2236" s="3"/>
      <c r="AY2236" s="3"/>
      <c r="AZ2236" s="1">
        <v>1853</v>
      </c>
      <c r="BA2236" s="1">
        <v>1862</v>
      </c>
      <c r="BB2236" s="1">
        <v>1757</v>
      </c>
      <c r="BC2236" s="1">
        <v>1891</v>
      </c>
      <c r="BD2236" s="1">
        <v>2069</v>
      </c>
      <c r="BE2236" s="3"/>
      <c r="BF2236" s="3"/>
      <c r="BG2236" s="3"/>
      <c r="BH2236" s="1">
        <v>1853</v>
      </c>
      <c r="BI2236" s="1">
        <v>1862</v>
      </c>
      <c r="BJ2236" s="1">
        <v>1757</v>
      </c>
      <c r="BK2236" s="1">
        <v>1891</v>
      </c>
      <c r="BL2236" s="1">
        <v>2069</v>
      </c>
      <c r="BM2236" s="3"/>
      <c r="BN2236" s="3"/>
      <c r="BO2236" s="3"/>
      <c r="BP2236">
        <v>42</v>
      </c>
      <c r="BQ2236">
        <v>42</v>
      </c>
      <c r="BR2236">
        <v>42</v>
      </c>
      <c r="BS2236">
        <v>42</v>
      </c>
      <c r="BT2236">
        <v>42</v>
      </c>
      <c r="BU2236" s="3"/>
      <c r="BV2236" s="3"/>
      <c r="BW2236" s="3"/>
      <c r="BX2236">
        <v>1.51</v>
      </c>
      <c r="BY2236">
        <v>2.59</v>
      </c>
      <c r="BZ2236">
        <v>2.34</v>
      </c>
      <c r="CA2236">
        <v>4.9800000000000004</v>
      </c>
      <c r="CB2236">
        <v>6.1</v>
      </c>
      <c r="CC2236" s="3"/>
      <c r="CD2236" s="3"/>
      <c r="CE2236" s="3"/>
      <c r="CF2236">
        <v>2.0699999999999998</v>
      </c>
      <c r="CG2236">
        <v>3.49</v>
      </c>
      <c r="CH2236">
        <v>3.21</v>
      </c>
      <c r="CI2236">
        <v>7.2</v>
      </c>
      <c r="CJ2236">
        <v>9.27</v>
      </c>
      <c r="CK2236" s="3"/>
      <c r="CL2236" s="3"/>
      <c r="CM2236" s="3"/>
      <c r="CN2236">
        <v>451</v>
      </c>
      <c r="CO2236">
        <v>776</v>
      </c>
      <c r="CP2236">
        <v>696</v>
      </c>
      <c r="CQ2236" s="1">
        <v>1572</v>
      </c>
      <c r="CR2236" s="1">
        <v>2199</v>
      </c>
      <c r="CS2236" s="3"/>
      <c r="CT2236" s="3"/>
      <c r="CU2236" s="3"/>
      <c r="CV2236">
        <v>18.28</v>
      </c>
      <c r="CW2236">
        <v>8.75</v>
      </c>
      <c r="CX2236">
        <v>7.41</v>
      </c>
      <c r="CY2236">
        <v>4</v>
      </c>
      <c r="CZ2236">
        <v>2.86</v>
      </c>
      <c r="DA2236" s="3"/>
      <c r="DB2236" s="3"/>
      <c r="DC2236" s="3"/>
      <c r="DD2236">
        <v>0.37</v>
      </c>
      <c r="DE2236">
        <v>0.3</v>
      </c>
      <c r="DF2236">
        <v>0.25</v>
      </c>
      <c r="DG2236">
        <v>0.28000000000000003</v>
      </c>
      <c r="DH2236">
        <v>0.25</v>
      </c>
      <c r="DI2236" s="3"/>
      <c r="DJ2236" s="3"/>
      <c r="DK2236" s="3"/>
      <c r="DL2236" s="6">
        <f>(CM2236*3+CL2236*2+CK2236)/6</f>
        <v>0</v>
      </c>
      <c r="DM2236">
        <f>BH2236+(BH2236*(CG2236-8.25)/8.25)</f>
        <v>783.87515151515163</v>
      </c>
      <c r="DN2236">
        <f>BI2236+(BI2236*(CH2236-8.25)/8.25)</f>
        <v>724.48727272727274</v>
      </c>
      <c r="DO2236">
        <f>BJ2236+(BJ2236*(CI2236-8.25)/8.25)</f>
        <v>1533.3818181818183</v>
      </c>
      <c r="DP2236">
        <f>BK2236+(BK2236*(CJ2236-8.25)/8.25)</f>
        <v>2124.7963636363634</v>
      </c>
      <c r="DQ2236">
        <f>BL2236+(BL2236*(CK2236-8.25)/8.25)</f>
        <v>0</v>
      </c>
      <c r="DR2236">
        <f>BM2236+(BM2236*(CL2236-8.25)/8.25)</f>
        <v>0</v>
      </c>
      <c r="DS2236">
        <f>BN2236+(BN2236*(CM2236-8.25)/8.25)</f>
        <v>0</v>
      </c>
      <c r="DT2236" s="8">
        <f>DM2236*10^8/$I2236</f>
        <v>9387.7263654509188</v>
      </c>
      <c r="DU2236" s="8">
        <f>DN2236*10^8/$I2236</f>
        <v>8676.4942841589564</v>
      </c>
      <c r="DV2236" s="8">
        <f>DO2236*10^8/$I2236</f>
        <v>18363.854109961896</v>
      </c>
      <c r="DW2236" s="8">
        <f>DP2236*10^8/$I2236</f>
        <v>25446.663037561237</v>
      </c>
      <c r="DX2236" s="8">
        <f>DQ2236*10^8/$I2236</f>
        <v>0</v>
      </c>
      <c r="DY2236" s="8">
        <f>DR2236*10^8/$I2236</f>
        <v>0</v>
      </c>
      <c r="DZ2236" s="8">
        <f>DS2236*10^8/$I2236</f>
        <v>0</v>
      </c>
      <c r="EA2236" s="8">
        <f>DT2236*10^8/$I2236</f>
        <v>112427.86066408287</v>
      </c>
      <c r="EB2236" s="8">
        <f>DZ2236*0.8</f>
        <v>0</v>
      </c>
      <c r="EC2236" s="10" t="e">
        <f>G2236-E2236</f>
        <v>#N/A</v>
      </c>
      <c r="ED2236" s="4" t="e">
        <f>EC2236/E2236*100</f>
        <v>#N/A</v>
      </c>
      <c r="EE2236" s="4">
        <f>DY2236-G2236</f>
        <v>-6280</v>
      </c>
      <c r="EF2236" s="12">
        <f>EE2236/G2236</f>
        <v>-1</v>
      </c>
      <c r="EG2236" s="4">
        <f>G2236-F2236</f>
        <v>0</v>
      </c>
    </row>
    <row r="2237" spans="1:137" x14ac:dyDescent="0.3">
      <c r="A2237">
        <v>2236</v>
      </c>
      <c r="B2237" t="s">
        <v>6477</v>
      </c>
      <c r="C2237" t="s">
        <v>4500</v>
      </c>
      <c r="D2237" t="str">
        <f>VLOOKUP(C2237,Sheet1!$A$2:$B$3197,2,FALSE)</f>
        <v>전기장비</v>
      </c>
      <c r="E2237">
        <v>203</v>
      </c>
      <c r="F2237">
        <v>253</v>
      </c>
      <c r="G2237" s="7">
        <v>2560</v>
      </c>
      <c r="H2237" t="s">
        <v>2148</v>
      </c>
      <c r="I2237" s="7">
        <f>VALUE(LEFT(H2237,FIND("/",H2237)-1)) + VALUE(MID(H2237,FIND("/",H2237)+1,LEN(H2237)))</f>
        <v>83463623</v>
      </c>
      <c r="J2237">
        <v>0</v>
      </c>
      <c r="K2237" s="1">
        <f>G2237*I2237/(10^8)</f>
        <v>2136.6687487999998</v>
      </c>
      <c r="L2237">
        <v>457</v>
      </c>
      <c r="M2237">
        <v>474</v>
      </c>
      <c r="N2237">
        <v>420</v>
      </c>
      <c r="O2237">
        <v>568</v>
      </c>
      <c r="P2237">
        <v>533</v>
      </c>
      <c r="Q2237" s="3"/>
      <c r="R2237" s="3"/>
      <c r="S2237" s="3"/>
      <c r="T2237">
        <v>9</v>
      </c>
      <c r="U2237">
        <v>5</v>
      </c>
      <c r="V2237">
        <v>-37</v>
      </c>
      <c r="W2237">
        <v>6</v>
      </c>
      <c r="X2237">
        <v>-37</v>
      </c>
      <c r="Y2237" s="3"/>
      <c r="Z2237" s="3"/>
      <c r="AA2237" s="3"/>
      <c r="AB2237">
        <v>-43</v>
      </c>
      <c r="AC2237">
        <v>56</v>
      </c>
      <c r="AD2237">
        <v>-20</v>
      </c>
      <c r="AE2237">
        <v>-11</v>
      </c>
      <c r="AF2237">
        <v>-199</v>
      </c>
      <c r="AG2237" s="3"/>
      <c r="AH2237" s="3"/>
      <c r="AI2237" s="3"/>
      <c r="AJ2237">
        <v>920</v>
      </c>
      <c r="AK2237" s="1">
        <v>1130</v>
      </c>
      <c r="AL2237" s="1">
        <v>2044</v>
      </c>
      <c r="AM2237" s="1">
        <v>2261</v>
      </c>
      <c r="AN2237" s="1">
        <v>2555</v>
      </c>
      <c r="AO2237" s="3"/>
      <c r="AP2237" s="3"/>
      <c r="AQ2237" s="3"/>
      <c r="AR2237">
        <v>258</v>
      </c>
      <c r="AS2237">
        <v>88</v>
      </c>
      <c r="AT2237">
        <v>150</v>
      </c>
      <c r="AU2237">
        <v>165</v>
      </c>
      <c r="AV2237">
        <v>648</v>
      </c>
      <c r="AW2237" s="3"/>
      <c r="AX2237" s="3"/>
      <c r="AY2237" s="3"/>
      <c r="AZ2237">
        <v>663</v>
      </c>
      <c r="BA2237" s="1">
        <v>1042</v>
      </c>
      <c r="BB2237" s="1">
        <v>1894</v>
      </c>
      <c r="BC2237" s="1">
        <v>2096</v>
      </c>
      <c r="BD2237" s="1">
        <v>1906</v>
      </c>
      <c r="BE2237" s="3"/>
      <c r="BF2237" s="3"/>
      <c r="BG2237" s="3"/>
      <c r="BH2237">
        <v>663</v>
      </c>
      <c r="BI2237" s="1">
        <v>1042</v>
      </c>
      <c r="BJ2237" s="1">
        <v>1894</v>
      </c>
      <c r="BK2237" s="1">
        <v>2096</v>
      </c>
      <c r="BL2237" s="1">
        <v>1906</v>
      </c>
      <c r="BM2237" s="3"/>
      <c r="BN2237" s="3"/>
      <c r="BO2237" s="3"/>
      <c r="BP2237">
        <v>491</v>
      </c>
      <c r="BQ2237">
        <v>736</v>
      </c>
      <c r="BR2237" s="1">
        <v>1204</v>
      </c>
      <c r="BS2237" s="1">
        <v>1437</v>
      </c>
      <c r="BT2237" s="1">
        <v>1437</v>
      </c>
      <c r="BU2237" s="3"/>
      <c r="BV2237" s="3"/>
      <c r="BW2237" s="3"/>
      <c r="BX2237">
        <v>-5.01</v>
      </c>
      <c r="BY2237">
        <v>5.5</v>
      </c>
      <c r="BZ2237">
        <v>-1.24</v>
      </c>
      <c r="CA2237">
        <v>-0.5</v>
      </c>
      <c r="CB2237">
        <v>-8.27</v>
      </c>
      <c r="CC2237" s="3"/>
      <c r="CD2237" s="3"/>
      <c r="CE2237" s="3"/>
      <c r="CF2237">
        <v>-7.49</v>
      </c>
      <c r="CG2237">
        <v>6.62</v>
      </c>
      <c r="CH2237">
        <v>-1.34</v>
      </c>
      <c r="CI2237">
        <v>-0.54</v>
      </c>
      <c r="CJ2237">
        <v>-9.9499999999999993</v>
      </c>
      <c r="CK2237" s="3"/>
      <c r="CL2237" s="3"/>
      <c r="CM2237" s="3"/>
      <c r="CN2237">
        <v>-194</v>
      </c>
      <c r="CO2237">
        <v>172</v>
      </c>
      <c r="CP2237">
        <v>-39</v>
      </c>
      <c r="CQ2237">
        <v>-17</v>
      </c>
      <c r="CR2237">
        <v>-277</v>
      </c>
      <c r="CS2237" s="3"/>
      <c r="CT2237" s="3"/>
      <c r="CU2237" s="3"/>
      <c r="CV2237" t="s">
        <v>2</v>
      </c>
      <c r="CW2237">
        <v>16.97</v>
      </c>
      <c r="CX2237" t="s">
        <v>2</v>
      </c>
      <c r="CY2237" t="s">
        <v>2</v>
      </c>
      <c r="CZ2237" t="s">
        <v>2</v>
      </c>
      <c r="DA2237" s="3"/>
      <c r="DB2237" s="3"/>
      <c r="DC2237" s="3"/>
      <c r="DD2237">
        <v>1.67</v>
      </c>
      <c r="DE2237">
        <v>1.03</v>
      </c>
      <c r="DF2237">
        <v>0.74</v>
      </c>
      <c r="DG2237">
        <v>0.66</v>
      </c>
      <c r="DH2237">
        <v>0.65</v>
      </c>
      <c r="DI2237" s="3"/>
      <c r="DJ2237" s="3"/>
      <c r="DK2237" s="3"/>
      <c r="DL2237" s="6">
        <f>(CM2237*3+CL2237*2+CK2237)/6</f>
        <v>0</v>
      </c>
      <c r="DM2237">
        <f>BH2237+(BH2237*(CG2237-8.25)/8.25)</f>
        <v>532.00727272727272</v>
      </c>
      <c r="DN2237">
        <f>BI2237+(BI2237*(CH2237-8.25)/8.25)</f>
        <v>-169.24606060606061</v>
      </c>
      <c r="DO2237">
        <f>BJ2237+(BJ2237*(CI2237-8.25)/8.25)</f>
        <v>-123.97090909090889</v>
      </c>
      <c r="DP2237">
        <f>BK2237+(BK2237*(CJ2237-8.25)/8.25)</f>
        <v>-2527.9030303030304</v>
      </c>
      <c r="DQ2237">
        <f>BL2237+(BL2237*(CK2237-8.25)/8.25)</f>
        <v>0</v>
      </c>
      <c r="DR2237">
        <f>BM2237+(BM2237*(CL2237-8.25)/8.25)</f>
        <v>0</v>
      </c>
      <c r="DS2237">
        <f>BN2237+(BN2237*(CM2237-8.25)/8.25)</f>
        <v>0</v>
      </c>
      <c r="DT2237" s="8">
        <f>DM2237*10^8/$I2237</f>
        <v>637.41214867616361</v>
      </c>
      <c r="DU2237" s="8">
        <f>DN2237*10^8/$I2237</f>
        <v>-202.77823382536437</v>
      </c>
      <c r="DV2237" s="8">
        <f>DO2237*10^8/$I2237</f>
        <v>-148.5328633420441</v>
      </c>
      <c r="DW2237" s="8">
        <f>DP2237*10^8/$I2237</f>
        <v>-3028.748261147291</v>
      </c>
      <c r="DX2237" s="8">
        <f>DQ2237*10^8/$I2237</f>
        <v>0</v>
      </c>
      <c r="DY2237" s="8">
        <f>DR2237*10^8/$I2237</f>
        <v>0</v>
      </c>
      <c r="DZ2237" s="8">
        <f>DS2237*10^8/$I2237</f>
        <v>0</v>
      </c>
      <c r="EA2237" s="8">
        <f>DT2237*10^8/$I2237</f>
        <v>763.7005509288324</v>
      </c>
      <c r="EB2237" s="8">
        <f>DZ2237*0.8</f>
        <v>0</v>
      </c>
      <c r="EC2237" s="10">
        <f>G2237-E2237</f>
        <v>2357</v>
      </c>
      <c r="ED2237" s="4">
        <f>EC2237/E2237*100</f>
        <v>1161.0837438423646</v>
      </c>
      <c r="EE2237" s="4">
        <f>DY2237-G2237</f>
        <v>-2560</v>
      </c>
      <c r="EF2237" s="12">
        <f>EE2237/G2237</f>
        <v>-1</v>
      </c>
      <c r="EG2237" s="4">
        <f>G2237-F2237</f>
        <v>2307</v>
      </c>
    </row>
    <row r="2238" spans="1:137" x14ac:dyDescent="0.3">
      <c r="A2238">
        <v>2237</v>
      </c>
      <c r="B2238" t="s">
        <v>6819</v>
      </c>
      <c r="C2238" t="s">
        <v>4501</v>
      </c>
      <c r="D2238" t="str">
        <f>VLOOKUP(C2238,Sheet1!$A$2:$B$3197,2,FALSE)</f>
        <v>기계</v>
      </c>
      <c r="E2238">
        <v>5380</v>
      </c>
      <c r="F2238">
        <v>4685</v>
      </c>
      <c r="G2238" s="7">
        <v>4985</v>
      </c>
      <c r="H2238" t="s">
        <v>2149</v>
      </c>
      <c r="I2238" s="7">
        <f>VALUE(LEFT(H2238,FIND("/",H2238)-1)) + VALUE(MID(H2238,FIND("/",H2238)+1,LEN(H2238)))</f>
        <v>17718250</v>
      </c>
      <c r="J2238" s="1">
        <v>208896</v>
      </c>
      <c r="K2238" s="1">
        <f>G2238*I2238/(10^8)</f>
        <v>883.25476249999997</v>
      </c>
      <c r="L2238" s="1">
        <v>3402</v>
      </c>
      <c r="M2238" s="1">
        <v>3654</v>
      </c>
      <c r="N2238" s="1">
        <v>3750</v>
      </c>
      <c r="O2238" s="1">
        <v>3763</v>
      </c>
      <c r="P2238" s="1">
        <v>3348</v>
      </c>
      <c r="Q2238" s="3"/>
      <c r="R2238" s="3"/>
      <c r="S2238" s="3"/>
      <c r="T2238">
        <v>147</v>
      </c>
      <c r="U2238">
        <v>152</v>
      </c>
      <c r="V2238">
        <v>159</v>
      </c>
      <c r="W2238">
        <v>163</v>
      </c>
      <c r="X2238">
        <v>22</v>
      </c>
      <c r="Y2238" s="3"/>
      <c r="Z2238" s="3"/>
      <c r="AA2238" s="3"/>
      <c r="AB2238">
        <v>44</v>
      </c>
      <c r="AC2238">
        <v>128</v>
      </c>
      <c r="AD2238">
        <v>93</v>
      </c>
      <c r="AE2238">
        <v>71</v>
      </c>
      <c r="AF2238">
        <v>-59</v>
      </c>
      <c r="AG2238" s="3"/>
      <c r="AH2238" s="3"/>
      <c r="AI2238" s="3"/>
      <c r="AJ2238" s="1">
        <v>3959</v>
      </c>
      <c r="AK2238" s="1">
        <v>4180</v>
      </c>
      <c r="AL2238" s="1">
        <v>4086</v>
      </c>
      <c r="AM2238" s="1">
        <v>4124</v>
      </c>
      <c r="AN2238" s="1">
        <v>3786</v>
      </c>
      <c r="AO2238" s="3"/>
      <c r="AP2238" s="3"/>
      <c r="AQ2238" s="3"/>
      <c r="AR2238" s="1">
        <v>2637</v>
      </c>
      <c r="AS2238" s="1">
        <v>2795</v>
      </c>
      <c r="AT2238" s="1">
        <v>2602</v>
      </c>
      <c r="AU2238" s="1">
        <v>2540</v>
      </c>
      <c r="AV2238" s="1">
        <v>2308</v>
      </c>
      <c r="AW2238" s="3"/>
      <c r="AX2238" s="3"/>
      <c r="AY2238" s="3"/>
      <c r="AZ2238" s="1">
        <v>1321</v>
      </c>
      <c r="BA2238" s="1">
        <v>1385</v>
      </c>
      <c r="BB2238" s="1">
        <v>1484</v>
      </c>
      <c r="BC2238" s="1">
        <v>1584</v>
      </c>
      <c r="BD2238" s="1">
        <v>1478</v>
      </c>
      <c r="BE2238" s="3"/>
      <c r="BF2238" s="3"/>
      <c r="BG2238" s="3"/>
      <c r="BH2238" s="1">
        <v>1321</v>
      </c>
      <c r="BI2238" s="1">
        <v>1385</v>
      </c>
      <c r="BJ2238" s="1">
        <v>1484</v>
      </c>
      <c r="BK2238" s="1">
        <v>1584</v>
      </c>
      <c r="BL2238" s="1">
        <v>1478</v>
      </c>
      <c r="BM2238" s="3"/>
      <c r="BN2238" s="3"/>
      <c r="BO2238" s="3"/>
      <c r="BP2238">
        <v>74</v>
      </c>
      <c r="BQ2238">
        <v>74</v>
      </c>
      <c r="BR2238">
        <v>79</v>
      </c>
      <c r="BS2238">
        <v>87</v>
      </c>
      <c r="BT2238">
        <v>89</v>
      </c>
      <c r="BU2238" s="3"/>
      <c r="BV2238" s="3"/>
      <c r="BW2238" s="3"/>
      <c r="BX2238">
        <v>1.1399999999999999</v>
      </c>
      <c r="BY2238">
        <v>3.15</v>
      </c>
      <c r="BZ2238">
        <v>2.2599999999999998</v>
      </c>
      <c r="CA2238">
        <v>1.74</v>
      </c>
      <c r="CB2238">
        <v>-1.48</v>
      </c>
      <c r="CC2238" s="3"/>
      <c r="CD2238" s="3"/>
      <c r="CE2238" s="3"/>
      <c r="CF2238">
        <v>3.42</v>
      </c>
      <c r="CG2238">
        <v>9.48</v>
      </c>
      <c r="CH2238">
        <v>6.51</v>
      </c>
      <c r="CI2238">
        <v>4.66</v>
      </c>
      <c r="CJ2238">
        <v>-3.83</v>
      </c>
      <c r="CK2238" s="3"/>
      <c r="CL2238" s="3"/>
      <c r="CM2238" s="3"/>
      <c r="CN2238">
        <v>298</v>
      </c>
      <c r="CO2238">
        <v>862</v>
      </c>
      <c r="CP2238">
        <v>594</v>
      </c>
      <c r="CQ2238">
        <v>410</v>
      </c>
      <c r="CR2238">
        <v>-331</v>
      </c>
      <c r="CS2238" s="3"/>
      <c r="CT2238" s="3"/>
      <c r="CU2238" s="3"/>
      <c r="CV2238">
        <v>16.79</v>
      </c>
      <c r="CW2238">
        <v>5.65</v>
      </c>
      <c r="CX2238">
        <v>7.03</v>
      </c>
      <c r="CY2238">
        <v>11.42</v>
      </c>
      <c r="CZ2238" t="s">
        <v>2</v>
      </c>
      <c r="DA2238" s="3"/>
      <c r="DB2238" s="3"/>
      <c r="DC2238" s="3"/>
      <c r="DD2238">
        <v>0.55000000000000004</v>
      </c>
      <c r="DE2238">
        <v>0.51</v>
      </c>
      <c r="DF2238">
        <v>0.43</v>
      </c>
      <c r="DG2238">
        <v>0.5</v>
      </c>
      <c r="DH2238">
        <v>0.61</v>
      </c>
      <c r="DI2238" s="3"/>
      <c r="DJ2238" s="3"/>
      <c r="DK2238" s="3"/>
      <c r="DL2238" s="6">
        <f>(CM2238*3+CL2238*2+CK2238)/6</f>
        <v>0</v>
      </c>
      <c r="DM2238">
        <f>BH2238+(BH2238*(CG2238-8.25)/8.25)</f>
        <v>1517.949090909091</v>
      </c>
      <c r="DN2238">
        <f>BI2238+(BI2238*(CH2238-8.25)/8.25)</f>
        <v>1092.8909090909092</v>
      </c>
      <c r="DO2238">
        <f>BJ2238+(BJ2238*(CI2238-8.25)/8.25)</f>
        <v>838.23515151515153</v>
      </c>
      <c r="DP2238">
        <f>BK2238+(BK2238*(CJ2238-8.25)/8.25)</f>
        <v>-735.36000000000013</v>
      </c>
      <c r="DQ2238">
        <f>BL2238+(BL2238*(CK2238-8.25)/8.25)</f>
        <v>0</v>
      </c>
      <c r="DR2238">
        <f>BM2238+(BM2238*(CL2238-8.25)/8.25)</f>
        <v>0</v>
      </c>
      <c r="DS2238">
        <f>BN2238+(BN2238*(CM2238-8.25)/8.25)</f>
        <v>0</v>
      </c>
      <c r="DT2238" s="8">
        <f>DM2238*10^8/$I2238</f>
        <v>8567.1502033727429</v>
      </c>
      <c r="DU2238" s="8">
        <f>DN2238*10^8/$I2238</f>
        <v>6168.1650788927191</v>
      </c>
      <c r="DV2238" s="8">
        <f>DO2238*10^8/$I2238</f>
        <v>4730.9138967739564</v>
      </c>
      <c r="DW2238" s="8">
        <f>DP2238*10^8/$I2238</f>
        <v>-4150.2970101449082</v>
      </c>
      <c r="DX2238" s="8">
        <f>DQ2238*10^8/$I2238</f>
        <v>0</v>
      </c>
      <c r="DY2238" s="8">
        <f>DR2238*10^8/$I2238</f>
        <v>0</v>
      </c>
      <c r="DZ2238" s="8">
        <f>DS2238*10^8/$I2238</f>
        <v>0</v>
      </c>
      <c r="EA2238" s="8">
        <f>DT2238*10^8/$I2238</f>
        <v>48352.123959040779</v>
      </c>
      <c r="EB2238" s="8">
        <f>DZ2238*0.8</f>
        <v>0</v>
      </c>
      <c r="EC2238" s="10">
        <f>G2238-E2238</f>
        <v>-395</v>
      </c>
      <c r="ED2238" s="4">
        <f>EC2238/E2238*100</f>
        <v>-7.3420074349442377</v>
      </c>
      <c r="EE2238" s="4">
        <f>DY2238-G2238</f>
        <v>-4985</v>
      </c>
      <c r="EF2238" s="12">
        <f>EE2238/G2238</f>
        <v>-1</v>
      </c>
      <c r="EG2238" s="4">
        <f>G2238-F2238</f>
        <v>300</v>
      </c>
    </row>
    <row r="2239" spans="1:137" x14ac:dyDescent="0.3">
      <c r="A2239">
        <v>2238</v>
      </c>
      <c r="B2239" t="s">
        <v>7261</v>
      </c>
      <c r="C2239" t="s">
        <v>4502</v>
      </c>
      <c r="D2239" t="str">
        <f>VLOOKUP(C2239,Sheet1!$A$2:$B$3197,2,FALSE)</f>
        <v>자동차부품</v>
      </c>
      <c r="E2239">
        <v>7780</v>
      </c>
      <c r="F2239">
        <v>9430</v>
      </c>
      <c r="G2239" s="7">
        <v>9710</v>
      </c>
      <c r="H2239" t="s">
        <v>2150</v>
      </c>
      <c r="I2239" s="7">
        <f>VALUE(LEFT(H2239,FIND("/",H2239)-1)) + VALUE(MID(H2239,FIND("/",H2239)+1,LEN(H2239)))</f>
        <v>11500000</v>
      </c>
      <c r="J2239" s="1">
        <v>2700</v>
      </c>
      <c r="K2239" s="1">
        <f>G2239*I2239/(10^8)</f>
        <v>1116.6500000000001</v>
      </c>
      <c r="L2239" s="1">
        <v>1674</v>
      </c>
      <c r="M2239" s="1">
        <v>1643</v>
      </c>
      <c r="N2239" s="1">
        <v>1519</v>
      </c>
      <c r="O2239" s="1">
        <v>1478</v>
      </c>
      <c r="P2239" s="1">
        <v>1319</v>
      </c>
      <c r="Q2239" s="3"/>
      <c r="R2239" s="3"/>
      <c r="S2239" s="3"/>
      <c r="T2239">
        <v>185</v>
      </c>
      <c r="U2239">
        <v>184</v>
      </c>
      <c r="V2239">
        <v>146</v>
      </c>
      <c r="W2239">
        <v>127</v>
      </c>
      <c r="X2239">
        <v>61</v>
      </c>
      <c r="Y2239" s="3"/>
      <c r="Z2239" s="3"/>
      <c r="AA2239" s="3"/>
      <c r="AB2239">
        <v>143</v>
      </c>
      <c r="AC2239">
        <v>123</v>
      </c>
      <c r="AD2239">
        <v>128</v>
      </c>
      <c r="AE2239">
        <v>107</v>
      </c>
      <c r="AF2239">
        <v>33</v>
      </c>
      <c r="AG2239" s="3"/>
      <c r="AH2239" s="3"/>
      <c r="AI2239" s="3"/>
      <c r="AJ2239" s="1">
        <v>1419</v>
      </c>
      <c r="AK2239" s="1">
        <v>1498</v>
      </c>
      <c r="AL2239" s="1">
        <v>1456</v>
      </c>
      <c r="AM2239" s="1">
        <v>1439</v>
      </c>
      <c r="AN2239" s="1">
        <v>1512</v>
      </c>
      <c r="AO2239" s="3"/>
      <c r="AP2239" s="3"/>
      <c r="AQ2239" s="3"/>
      <c r="AR2239">
        <v>653</v>
      </c>
      <c r="AS2239">
        <v>647</v>
      </c>
      <c r="AT2239">
        <v>508</v>
      </c>
      <c r="AU2239">
        <v>414</v>
      </c>
      <c r="AV2239">
        <v>486</v>
      </c>
      <c r="AW2239" s="3"/>
      <c r="AX2239" s="3"/>
      <c r="AY2239" s="3"/>
      <c r="AZ2239">
        <v>766</v>
      </c>
      <c r="BA2239">
        <v>851</v>
      </c>
      <c r="BB2239">
        <v>947</v>
      </c>
      <c r="BC2239" s="1">
        <v>1025</v>
      </c>
      <c r="BD2239" s="1">
        <v>1026</v>
      </c>
      <c r="BE2239" s="3"/>
      <c r="BF2239" s="3"/>
      <c r="BG2239" s="3"/>
      <c r="BH2239">
        <v>766</v>
      </c>
      <c r="BI2239">
        <v>851</v>
      </c>
      <c r="BJ2239">
        <v>947</v>
      </c>
      <c r="BK2239" s="1">
        <v>1025</v>
      </c>
      <c r="BL2239" s="1">
        <v>1026</v>
      </c>
      <c r="BM2239" s="3"/>
      <c r="BN2239" s="3"/>
      <c r="BO2239" s="3"/>
      <c r="BP2239">
        <v>58</v>
      </c>
      <c r="BQ2239">
        <v>58</v>
      </c>
      <c r="BR2239">
        <v>58</v>
      </c>
      <c r="BS2239">
        <v>58</v>
      </c>
      <c r="BT2239">
        <v>58</v>
      </c>
      <c r="BU2239" s="3"/>
      <c r="BV2239" s="3"/>
      <c r="BW2239" s="3"/>
      <c r="BX2239">
        <v>10.6</v>
      </c>
      <c r="BY2239">
        <v>8.42</v>
      </c>
      <c r="BZ2239">
        <v>8.6300000000000008</v>
      </c>
      <c r="CA2239">
        <v>7.39</v>
      </c>
      <c r="CB2239">
        <v>2.25</v>
      </c>
      <c r="CC2239" s="3"/>
      <c r="CD2239" s="3"/>
      <c r="CE2239" s="3"/>
      <c r="CF2239">
        <v>20.16</v>
      </c>
      <c r="CG2239">
        <v>15.18</v>
      </c>
      <c r="CH2239">
        <v>14.18</v>
      </c>
      <c r="CI2239">
        <v>10.84</v>
      </c>
      <c r="CJ2239">
        <v>3.24</v>
      </c>
      <c r="CK2239" s="3"/>
      <c r="CL2239" s="3"/>
      <c r="CM2239" s="3"/>
      <c r="CN2239" s="1">
        <v>1241</v>
      </c>
      <c r="CO2239" s="1">
        <v>1068</v>
      </c>
      <c r="CP2239" s="1">
        <v>1109</v>
      </c>
      <c r="CQ2239">
        <v>930</v>
      </c>
      <c r="CR2239">
        <v>289</v>
      </c>
      <c r="CS2239" s="3"/>
      <c r="CT2239" s="3"/>
      <c r="CU2239" s="3"/>
      <c r="CV2239">
        <v>6.13</v>
      </c>
      <c r="CW2239">
        <v>6.58</v>
      </c>
      <c r="CX2239">
        <v>4.88</v>
      </c>
      <c r="CY2239">
        <v>6.65</v>
      </c>
      <c r="CZ2239">
        <v>25.72</v>
      </c>
      <c r="DA2239" s="3"/>
      <c r="DB2239" s="3"/>
      <c r="DC2239" s="3"/>
      <c r="DD2239">
        <v>1.1399999999999999</v>
      </c>
      <c r="DE2239">
        <v>0.95</v>
      </c>
      <c r="DF2239">
        <v>0.66</v>
      </c>
      <c r="DG2239">
        <v>0.69</v>
      </c>
      <c r="DH2239">
        <v>0.83</v>
      </c>
      <c r="DI2239" s="3"/>
      <c r="DJ2239" s="3"/>
      <c r="DK2239" s="3"/>
      <c r="DL2239" s="6">
        <f>(CM2239*3+CL2239*2+CK2239)/6</f>
        <v>0</v>
      </c>
      <c r="DM2239">
        <f>BH2239+(BH2239*(CG2239-8.25)/8.25)</f>
        <v>1409.44</v>
      </c>
      <c r="DN2239">
        <f>BI2239+(BI2239*(CH2239-8.25)/8.25)</f>
        <v>1462.6884848484847</v>
      </c>
      <c r="DO2239">
        <f>BJ2239+(BJ2239*(CI2239-8.25)/8.25)</f>
        <v>1244.300606060606</v>
      </c>
      <c r="DP2239">
        <f>BK2239+(BK2239*(CJ2239-8.25)/8.25)</f>
        <v>402.5454545454545</v>
      </c>
      <c r="DQ2239">
        <f>BL2239+(BL2239*(CK2239-8.25)/8.25)</f>
        <v>0</v>
      </c>
      <c r="DR2239">
        <f>BM2239+(BM2239*(CL2239-8.25)/8.25)</f>
        <v>0</v>
      </c>
      <c r="DS2239">
        <f>BN2239+(BN2239*(CM2239-8.25)/8.25)</f>
        <v>0</v>
      </c>
      <c r="DT2239" s="8">
        <f>DM2239*10^8/$I2239</f>
        <v>12256</v>
      </c>
      <c r="DU2239" s="8">
        <f>DN2239*10^8/$I2239</f>
        <v>12719.030303030302</v>
      </c>
      <c r="DV2239" s="8">
        <f>DO2239*10^8/$I2239</f>
        <v>10820.005270092226</v>
      </c>
      <c r="DW2239" s="8">
        <f>DP2239*10^8/$I2239</f>
        <v>3500.3952569169955</v>
      </c>
      <c r="DX2239" s="8">
        <f>DQ2239*10^8/$I2239</f>
        <v>0</v>
      </c>
      <c r="DY2239" s="8">
        <f>DR2239*10^8/$I2239</f>
        <v>0</v>
      </c>
      <c r="DZ2239" s="8">
        <f>DS2239*10^8/$I2239</f>
        <v>0</v>
      </c>
      <c r="EA2239" s="8">
        <f>DT2239*10^8/$I2239</f>
        <v>106573.91304347826</v>
      </c>
      <c r="EB2239" s="8">
        <f>DZ2239*0.8</f>
        <v>0</v>
      </c>
      <c r="EC2239" s="10">
        <f>G2239-E2239</f>
        <v>1930</v>
      </c>
      <c r="ED2239" s="4">
        <f>EC2239/E2239*100</f>
        <v>24.807197943444731</v>
      </c>
      <c r="EE2239" s="4">
        <f>DY2239-G2239</f>
        <v>-9710</v>
      </c>
      <c r="EF2239" s="12">
        <f>EE2239/G2239</f>
        <v>-1</v>
      </c>
      <c r="EG2239" s="4">
        <f>G2239-F2239</f>
        <v>280</v>
      </c>
    </row>
    <row r="2240" spans="1:137" x14ac:dyDescent="0.3">
      <c r="A2240">
        <v>2239</v>
      </c>
      <c r="B2240" t="s">
        <v>7078</v>
      </c>
      <c r="C2240" t="s">
        <v>4503</v>
      </c>
      <c r="D2240" t="str">
        <f>VLOOKUP(C2240,Sheet1!$A$2:$B$3197,2,FALSE)</f>
        <v>건설</v>
      </c>
      <c r="E2240">
        <v>5440</v>
      </c>
      <c r="F2240">
        <v>7070</v>
      </c>
      <c r="G2240" s="7">
        <v>7320</v>
      </c>
      <c r="H2240" t="s">
        <v>2151</v>
      </c>
      <c r="I2240" s="7">
        <f>VALUE(LEFT(H2240,FIND("/",H2240)-1)) + VALUE(MID(H2240,FIND("/",H2240)+1,LEN(H2240)))</f>
        <v>10668027</v>
      </c>
      <c r="J2240">
        <v>0</v>
      </c>
      <c r="K2240" s="1">
        <f>G2240*I2240/(10^8)</f>
        <v>780.8995764</v>
      </c>
      <c r="L2240" s="1">
        <v>1158</v>
      </c>
      <c r="M2240" s="1">
        <v>1958</v>
      </c>
      <c r="N2240" s="1">
        <v>2206</v>
      </c>
      <c r="O2240" s="1">
        <v>2565</v>
      </c>
      <c r="P2240" s="1">
        <v>1238</v>
      </c>
      <c r="Q2240" s="3"/>
      <c r="R2240" s="3"/>
      <c r="S2240" s="3"/>
      <c r="T2240">
        <v>16</v>
      </c>
      <c r="U2240">
        <v>132</v>
      </c>
      <c r="V2240">
        <v>117</v>
      </c>
      <c r="W2240">
        <v>69</v>
      </c>
      <c r="X2240">
        <v>31</v>
      </c>
      <c r="Y2240" s="3"/>
      <c r="Z2240" s="3"/>
      <c r="AA2240" s="3"/>
      <c r="AB2240">
        <v>23</v>
      </c>
      <c r="AC2240">
        <v>137</v>
      </c>
      <c r="AD2240">
        <v>109</v>
      </c>
      <c r="AE2240">
        <v>127</v>
      </c>
      <c r="AF2240">
        <v>-143</v>
      </c>
      <c r="AG2240" s="3"/>
      <c r="AH2240" s="3"/>
      <c r="AI2240" s="3"/>
      <c r="AJ2240">
        <v>947</v>
      </c>
      <c r="AK2240" s="1">
        <v>1537</v>
      </c>
      <c r="AL2240" s="1">
        <v>1862</v>
      </c>
      <c r="AM2240" s="1">
        <v>1916</v>
      </c>
      <c r="AN2240" s="1">
        <v>1739</v>
      </c>
      <c r="AO2240" s="3"/>
      <c r="AP2240" s="3"/>
      <c r="AQ2240" s="3"/>
      <c r="AR2240">
        <v>453</v>
      </c>
      <c r="AS2240">
        <v>894</v>
      </c>
      <c r="AT2240" s="1">
        <v>1108</v>
      </c>
      <c r="AU2240" s="1">
        <v>1055</v>
      </c>
      <c r="AV2240">
        <v>990</v>
      </c>
      <c r="AW2240" s="3"/>
      <c r="AX2240" s="3"/>
      <c r="AY2240" s="3"/>
      <c r="AZ2240">
        <v>493</v>
      </c>
      <c r="BA2240">
        <v>643</v>
      </c>
      <c r="BB2240">
        <v>754</v>
      </c>
      <c r="BC2240">
        <v>861</v>
      </c>
      <c r="BD2240">
        <v>749</v>
      </c>
      <c r="BE2240" s="3"/>
      <c r="BF2240" s="3"/>
      <c r="BG2240" s="3"/>
      <c r="BH2240">
        <v>493</v>
      </c>
      <c r="BI2240">
        <v>637</v>
      </c>
      <c r="BJ2240">
        <v>757</v>
      </c>
      <c r="BK2240">
        <v>871</v>
      </c>
      <c r="BL2240">
        <v>749</v>
      </c>
      <c r="BM2240" s="3"/>
      <c r="BN2240" s="3"/>
      <c r="BO2240" s="3"/>
      <c r="BP2240">
        <v>530</v>
      </c>
      <c r="BQ2240">
        <v>530</v>
      </c>
      <c r="BR2240">
        <v>530</v>
      </c>
      <c r="BS2240">
        <v>530</v>
      </c>
      <c r="BT2240">
        <v>530</v>
      </c>
      <c r="BU2240" s="3"/>
      <c r="BV2240" s="3"/>
      <c r="BW2240" s="3"/>
      <c r="BX2240">
        <v>2.36</v>
      </c>
      <c r="BY2240">
        <v>11.05</v>
      </c>
      <c r="BZ2240">
        <v>6.43</v>
      </c>
      <c r="CA2240">
        <v>6.74</v>
      </c>
      <c r="CB2240">
        <v>-7.83</v>
      </c>
      <c r="CC2240" s="3"/>
      <c r="CD2240" s="3"/>
      <c r="CE2240" s="3"/>
      <c r="CF2240">
        <v>4.72</v>
      </c>
      <c r="CG2240">
        <v>24.51</v>
      </c>
      <c r="CH2240">
        <v>16.89</v>
      </c>
      <c r="CI2240">
        <v>16.55</v>
      </c>
      <c r="CJ2240">
        <v>-17.68</v>
      </c>
      <c r="CK2240" s="3"/>
      <c r="CL2240" s="3"/>
      <c r="CM2240" s="3"/>
      <c r="CN2240">
        <v>226</v>
      </c>
      <c r="CO2240" s="1">
        <v>1376</v>
      </c>
      <c r="CP2240" s="1">
        <v>1170</v>
      </c>
      <c r="CQ2240" s="1">
        <v>1338</v>
      </c>
      <c r="CR2240" s="1">
        <v>-1422</v>
      </c>
      <c r="CS2240" s="3"/>
      <c r="CT2240" s="3"/>
      <c r="CU2240" s="3"/>
      <c r="CV2240">
        <v>30.5</v>
      </c>
      <c r="CW2240">
        <v>4.2</v>
      </c>
      <c r="CX2240">
        <v>3.51</v>
      </c>
      <c r="CY2240">
        <v>3.14</v>
      </c>
      <c r="CZ2240" t="s">
        <v>2</v>
      </c>
      <c r="DA2240" s="3"/>
      <c r="DB2240" s="3"/>
      <c r="DC2240" s="3"/>
      <c r="DD2240">
        <v>1.41</v>
      </c>
      <c r="DE2240">
        <v>0.91</v>
      </c>
      <c r="DF2240">
        <v>0.55000000000000004</v>
      </c>
      <c r="DG2240">
        <v>0.48</v>
      </c>
      <c r="DH2240">
        <v>0.65</v>
      </c>
      <c r="DI2240" s="3"/>
      <c r="DJ2240" s="3"/>
      <c r="DK2240" s="3"/>
      <c r="DL2240" s="6">
        <f>(CM2240*3+CL2240*2+CK2240)/6</f>
        <v>0</v>
      </c>
      <c r="DM2240">
        <f>BH2240+(BH2240*(CG2240-8.25)/8.25)</f>
        <v>1464.6581818181821</v>
      </c>
      <c r="DN2240">
        <f>BI2240+(BI2240*(CH2240-8.25)/8.25)</f>
        <v>1304.1127272727272</v>
      </c>
      <c r="DO2240">
        <f>BJ2240+(BJ2240*(CI2240-8.25)/8.25)</f>
        <v>1518.5878787878787</v>
      </c>
      <c r="DP2240">
        <f>BK2240+(BK2240*(CJ2240-8.25)/8.25)</f>
        <v>-1866.5793939393939</v>
      </c>
      <c r="DQ2240">
        <f>BL2240+(BL2240*(CK2240-8.25)/8.25)</f>
        <v>0</v>
      </c>
      <c r="DR2240">
        <f>BM2240+(BM2240*(CL2240-8.25)/8.25)</f>
        <v>0</v>
      </c>
      <c r="DS2240">
        <f>BN2240+(BN2240*(CM2240-8.25)/8.25)</f>
        <v>0</v>
      </c>
      <c r="DT2240" s="8">
        <f>DM2240*10^8/$I2240</f>
        <v>13729.419524511721</v>
      </c>
      <c r="DU2240" s="8">
        <f>DN2240*10^8/$I2240</f>
        <v>12224.497812695143</v>
      </c>
      <c r="DV2240" s="8">
        <f>DO2240*10^8/$I2240</f>
        <v>14234.945963183996</v>
      </c>
      <c r="DW2240" s="8">
        <f>DP2240*10^8/$I2240</f>
        <v>-17496.950410224814</v>
      </c>
      <c r="DX2240" s="8">
        <f>DQ2240*10^8/$I2240</f>
        <v>0</v>
      </c>
      <c r="DY2240" s="8">
        <f>DR2240*10^8/$I2240</f>
        <v>0</v>
      </c>
      <c r="DZ2240" s="8">
        <f>DS2240*10^8/$I2240</f>
        <v>0</v>
      </c>
      <c r="EA2240" s="8">
        <f>DT2240*10^8/$I2240</f>
        <v>128696.8951663857</v>
      </c>
      <c r="EB2240" s="8">
        <f>DZ2240*0.8</f>
        <v>0</v>
      </c>
      <c r="EC2240" s="10">
        <f>G2240-E2240</f>
        <v>1880</v>
      </c>
      <c r="ED2240" s="4">
        <f>EC2240/E2240*100</f>
        <v>34.558823529411761</v>
      </c>
      <c r="EE2240" s="4">
        <f>DY2240-G2240</f>
        <v>-7320</v>
      </c>
      <c r="EF2240" s="12">
        <f>EE2240/G2240</f>
        <v>-1</v>
      </c>
      <c r="EG2240" s="4">
        <f>G2240-F2240</f>
        <v>250</v>
      </c>
    </row>
    <row r="2241" spans="1:137" x14ac:dyDescent="0.3">
      <c r="A2241">
        <v>2240</v>
      </c>
      <c r="B2241" t="s">
        <v>7169</v>
      </c>
      <c r="C2241" t="s">
        <v>4504</v>
      </c>
      <c r="D2241" t="str">
        <f>VLOOKUP(C2241,Sheet1!$A$2:$B$3197,2,FALSE)</f>
        <v>석유와가스</v>
      </c>
      <c r="E2241">
        <v>7330</v>
      </c>
      <c r="F2241">
        <v>8780</v>
      </c>
      <c r="G2241" s="7">
        <v>8340</v>
      </c>
      <c r="H2241" t="s">
        <v>1504</v>
      </c>
      <c r="I2241" s="7">
        <f>VALUE(LEFT(H2241,FIND("/",H2241)-1)) + VALUE(MID(H2241,FIND("/",H2241)+1,LEN(H2241)))</f>
        <v>15000000</v>
      </c>
      <c r="J2241" s="1">
        <v>459183</v>
      </c>
      <c r="K2241" s="1">
        <f>G2241*I2241/(10^8)</f>
        <v>1251</v>
      </c>
      <c r="L2241" s="1">
        <v>1438</v>
      </c>
      <c r="M2241" s="1">
        <v>1555</v>
      </c>
      <c r="N2241" s="1">
        <v>1662</v>
      </c>
      <c r="O2241" s="1">
        <v>1507</v>
      </c>
      <c r="P2241" s="1">
        <v>1148</v>
      </c>
      <c r="Q2241" s="3"/>
      <c r="R2241" s="3"/>
      <c r="S2241" s="3"/>
      <c r="T2241">
        <v>10</v>
      </c>
      <c r="U2241">
        <v>8</v>
      </c>
      <c r="V2241">
        <v>11</v>
      </c>
      <c r="W2241">
        <v>5</v>
      </c>
      <c r="X2241">
        <v>-5</v>
      </c>
      <c r="Y2241" s="3"/>
      <c r="Z2241" s="3"/>
      <c r="AA2241" s="3"/>
      <c r="AB2241">
        <v>22</v>
      </c>
      <c r="AC2241">
        <v>21</v>
      </c>
      <c r="AD2241">
        <v>24</v>
      </c>
      <c r="AE2241">
        <v>83</v>
      </c>
      <c r="AF2241">
        <v>48</v>
      </c>
      <c r="AG2241" s="3"/>
      <c r="AH2241" s="3"/>
      <c r="AI2241" s="3"/>
      <c r="AJ2241">
        <v>791</v>
      </c>
      <c r="AK2241">
        <v>799</v>
      </c>
      <c r="AL2241">
        <v>752</v>
      </c>
      <c r="AM2241">
        <v>837</v>
      </c>
      <c r="AN2241">
        <v>837</v>
      </c>
      <c r="AO2241" s="3"/>
      <c r="AP2241" s="3"/>
      <c r="AQ2241" s="3"/>
      <c r="AR2241">
        <v>100</v>
      </c>
      <c r="AS2241">
        <v>102</v>
      </c>
      <c r="AT2241">
        <v>48</v>
      </c>
      <c r="AU2241">
        <v>67</v>
      </c>
      <c r="AV2241">
        <v>41</v>
      </c>
      <c r="AW2241" s="3"/>
      <c r="AX2241" s="3"/>
      <c r="AY2241" s="3"/>
      <c r="AZ2241">
        <v>692</v>
      </c>
      <c r="BA2241">
        <v>698</v>
      </c>
      <c r="BB2241">
        <v>704</v>
      </c>
      <c r="BC2241">
        <v>770</v>
      </c>
      <c r="BD2241">
        <v>796</v>
      </c>
      <c r="BE2241" s="3"/>
      <c r="BF2241" s="3"/>
      <c r="BG2241" s="3"/>
      <c r="BH2241">
        <v>692</v>
      </c>
      <c r="BI2241">
        <v>698</v>
      </c>
      <c r="BJ2241">
        <v>704</v>
      </c>
      <c r="BK2241">
        <v>770</v>
      </c>
      <c r="BL2241">
        <v>796</v>
      </c>
      <c r="BM2241" s="3"/>
      <c r="BN2241" s="3"/>
      <c r="BO2241" s="3"/>
      <c r="BP2241">
        <v>15</v>
      </c>
      <c r="BQ2241">
        <v>15</v>
      </c>
      <c r="BR2241">
        <v>15</v>
      </c>
      <c r="BS2241">
        <v>15</v>
      </c>
      <c r="BT2241">
        <v>15</v>
      </c>
      <c r="BU2241" s="3"/>
      <c r="BV2241" s="3"/>
      <c r="BW2241" s="3"/>
      <c r="BX2241">
        <v>2.77</v>
      </c>
      <c r="BY2241">
        <v>2.6</v>
      </c>
      <c r="BZ2241">
        <v>3.06</v>
      </c>
      <c r="CA2241">
        <v>10.44</v>
      </c>
      <c r="CB2241">
        <v>5.73</v>
      </c>
      <c r="CC2241" s="3"/>
      <c r="CD2241" s="3"/>
      <c r="CE2241" s="3"/>
      <c r="CF2241">
        <v>3.17</v>
      </c>
      <c r="CG2241">
        <v>2.97</v>
      </c>
      <c r="CH2241">
        <v>3.38</v>
      </c>
      <c r="CI2241">
        <v>11.25</v>
      </c>
      <c r="CJ2241">
        <v>6.12</v>
      </c>
      <c r="CK2241" s="3"/>
      <c r="CL2241" s="3"/>
      <c r="CM2241" s="3"/>
      <c r="CN2241">
        <v>145</v>
      </c>
      <c r="CO2241">
        <v>138</v>
      </c>
      <c r="CP2241">
        <v>158</v>
      </c>
      <c r="CQ2241">
        <v>553</v>
      </c>
      <c r="CR2241">
        <v>319</v>
      </c>
      <c r="CS2241" s="3"/>
      <c r="CT2241" s="3"/>
      <c r="CU2241" s="3"/>
      <c r="CV2241">
        <v>23.59</v>
      </c>
      <c r="CW2241">
        <v>20.16</v>
      </c>
      <c r="CX2241">
        <v>17.12</v>
      </c>
      <c r="CY2241">
        <v>9.6999999999999993</v>
      </c>
      <c r="CZ2241">
        <v>22.6</v>
      </c>
      <c r="DA2241" s="3"/>
      <c r="DB2241" s="3"/>
      <c r="DC2241" s="3"/>
      <c r="DD2241">
        <v>0.74</v>
      </c>
      <c r="DE2241">
        <v>0.59</v>
      </c>
      <c r="DF2241">
        <v>0.56999999999999995</v>
      </c>
      <c r="DG2241">
        <v>1.03</v>
      </c>
      <c r="DH2241">
        <v>1.35</v>
      </c>
      <c r="DI2241" s="3"/>
      <c r="DJ2241" s="3"/>
      <c r="DK2241" s="3"/>
      <c r="DL2241" s="6">
        <f>(CM2241*3+CL2241*2+CK2241)/6</f>
        <v>0</v>
      </c>
      <c r="DM2241">
        <f>BH2241+(BH2241*(CG2241-8.25)/8.25)</f>
        <v>249.12</v>
      </c>
      <c r="DN2241">
        <f>BI2241+(BI2241*(CH2241-8.25)/8.25)</f>
        <v>285.96848484848482</v>
      </c>
      <c r="DO2241">
        <f>BJ2241+(BJ2241*(CI2241-8.25)/8.25)</f>
        <v>960</v>
      </c>
      <c r="DP2241">
        <f>BK2241+(BK2241*(CJ2241-8.25)/8.25)</f>
        <v>571.20000000000005</v>
      </c>
      <c r="DQ2241">
        <f>BL2241+(BL2241*(CK2241-8.25)/8.25)</f>
        <v>0</v>
      </c>
      <c r="DR2241">
        <f>BM2241+(BM2241*(CL2241-8.25)/8.25)</f>
        <v>0</v>
      </c>
      <c r="DS2241">
        <f>BN2241+(BN2241*(CM2241-8.25)/8.25)</f>
        <v>0</v>
      </c>
      <c r="DT2241" s="8">
        <f>DM2241*10^8/$I2241</f>
        <v>1660.8</v>
      </c>
      <c r="DU2241" s="8">
        <f>DN2241*10^8/$I2241</f>
        <v>1906.4565656565653</v>
      </c>
      <c r="DV2241" s="8">
        <f>DO2241*10^8/$I2241</f>
        <v>6400</v>
      </c>
      <c r="DW2241" s="8">
        <f>DP2241*10^8/$I2241</f>
        <v>3808.0000000000005</v>
      </c>
      <c r="DX2241" s="8">
        <f>DQ2241*10^8/$I2241</f>
        <v>0</v>
      </c>
      <c r="DY2241" s="8">
        <f>DR2241*10^8/$I2241</f>
        <v>0</v>
      </c>
      <c r="DZ2241" s="8">
        <f>DS2241*10^8/$I2241</f>
        <v>0</v>
      </c>
      <c r="EA2241" s="8">
        <f>DT2241*10^8/$I2241</f>
        <v>11072</v>
      </c>
      <c r="EB2241" s="8">
        <f>DZ2241*0.8</f>
        <v>0</v>
      </c>
      <c r="EC2241" s="10">
        <f>G2241-E2241</f>
        <v>1010</v>
      </c>
      <c r="ED2241" s="4">
        <f>EC2241/E2241*100</f>
        <v>13.77899045020464</v>
      </c>
      <c r="EE2241" s="4">
        <f>DY2241-G2241</f>
        <v>-8340</v>
      </c>
      <c r="EF2241" s="12">
        <f>EE2241/G2241</f>
        <v>-1</v>
      </c>
      <c r="EG2241" s="4">
        <f>G2241-F2241</f>
        <v>-440</v>
      </c>
    </row>
    <row r="2242" spans="1:137" x14ac:dyDescent="0.3">
      <c r="A2242">
        <v>2241</v>
      </c>
      <c r="B2242" t="s">
        <v>7764</v>
      </c>
      <c r="C2242" t="s">
        <v>4505</v>
      </c>
      <c r="D2242" t="str">
        <f>VLOOKUP(C2242,Sheet1!$A$2:$B$3197,2,FALSE)</f>
        <v>제약</v>
      </c>
      <c r="E2242" s="7">
        <v>32050</v>
      </c>
      <c r="F2242" s="7">
        <v>36800</v>
      </c>
      <c r="G2242" s="7">
        <v>34550</v>
      </c>
      <c r="H2242" t="s">
        <v>1903</v>
      </c>
      <c r="I2242" s="7">
        <f>VALUE(LEFT(H2242,FIND("/",H2242)-1)) + VALUE(MID(H2242,FIND("/",H2242)+1,LEN(H2242)))</f>
        <v>6000000</v>
      </c>
      <c r="J2242" s="1">
        <v>373691</v>
      </c>
      <c r="K2242" s="1">
        <f>G2242*I2242/(10^8)</f>
        <v>2073</v>
      </c>
      <c r="L2242" s="1">
        <v>1394</v>
      </c>
      <c r="M2242" s="1">
        <v>1444</v>
      </c>
      <c r="N2242" s="1">
        <v>1587</v>
      </c>
      <c r="O2242" s="1">
        <v>1688</v>
      </c>
      <c r="P2242" s="1">
        <v>1661</v>
      </c>
      <c r="Q2242" s="3"/>
      <c r="R2242" s="3"/>
      <c r="S2242" s="3"/>
      <c r="T2242">
        <v>217</v>
      </c>
      <c r="U2242">
        <v>323</v>
      </c>
      <c r="V2242">
        <v>362</v>
      </c>
      <c r="W2242">
        <v>336</v>
      </c>
      <c r="X2242">
        <v>300</v>
      </c>
      <c r="Y2242" s="3"/>
      <c r="Z2242" s="3"/>
      <c r="AA2242" s="3"/>
      <c r="AB2242">
        <v>177</v>
      </c>
      <c r="AC2242">
        <v>248</v>
      </c>
      <c r="AD2242">
        <v>285</v>
      </c>
      <c r="AE2242">
        <v>282</v>
      </c>
      <c r="AF2242">
        <v>174</v>
      </c>
      <c r="AG2242" s="3"/>
      <c r="AH2242" s="3"/>
      <c r="AI2242" s="3"/>
      <c r="AJ2242" s="1">
        <v>1603</v>
      </c>
      <c r="AK2242" s="1">
        <v>1844</v>
      </c>
      <c r="AL2242" s="1">
        <v>2348</v>
      </c>
      <c r="AM2242" s="1">
        <v>2469</v>
      </c>
      <c r="AN2242" s="1">
        <v>2531</v>
      </c>
      <c r="AO2242" s="3"/>
      <c r="AP2242" s="3"/>
      <c r="AQ2242" s="3"/>
      <c r="AR2242">
        <v>674</v>
      </c>
      <c r="AS2242">
        <v>685</v>
      </c>
      <c r="AT2242">
        <v>944</v>
      </c>
      <c r="AU2242">
        <v>801</v>
      </c>
      <c r="AV2242">
        <v>712</v>
      </c>
      <c r="AW2242" s="3"/>
      <c r="AX2242" s="3"/>
      <c r="AY2242" s="3"/>
      <c r="AZ2242">
        <v>929</v>
      </c>
      <c r="BA2242" s="1">
        <v>1159</v>
      </c>
      <c r="BB2242" s="1">
        <v>1404</v>
      </c>
      <c r="BC2242" s="1">
        <v>1668</v>
      </c>
      <c r="BD2242" s="1">
        <v>1819</v>
      </c>
      <c r="BE2242" s="3"/>
      <c r="BF2242" s="3"/>
      <c r="BG2242" s="3"/>
      <c r="BH2242">
        <v>929</v>
      </c>
      <c r="BI2242" s="1">
        <v>1159</v>
      </c>
      <c r="BJ2242" s="1">
        <v>1404</v>
      </c>
      <c r="BK2242" s="1">
        <v>1668</v>
      </c>
      <c r="BL2242" s="1">
        <v>1819</v>
      </c>
      <c r="BM2242" s="3"/>
      <c r="BN2242" s="3"/>
      <c r="BO2242" s="3"/>
      <c r="BP2242">
        <v>30</v>
      </c>
      <c r="BQ2242">
        <v>30</v>
      </c>
      <c r="BR2242">
        <v>30</v>
      </c>
      <c r="BS2242">
        <v>30</v>
      </c>
      <c r="BT2242">
        <v>30</v>
      </c>
      <c r="BU2242" s="3"/>
      <c r="BV2242" s="3"/>
      <c r="BW2242" s="3"/>
      <c r="BX2242">
        <v>11.81</v>
      </c>
      <c r="BY2242">
        <v>14.41</v>
      </c>
      <c r="BZ2242">
        <v>13.61</v>
      </c>
      <c r="CA2242">
        <v>11.7</v>
      </c>
      <c r="CB2242">
        <v>6.95</v>
      </c>
      <c r="CC2242" s="3"/>
      <c r="CD2242" s="3"/>
      <c r="CE2242" s="3"/>
      <c r="CF2242">
        <v>20.8</v>
      </c>
      <c r="CG2242">
        <v>23.78</v>
      </c>
      <c r="CH2242">
        <v>22.26</v>
      </c>
      <c r="CI2242">
        <v>18.34</v>
      </c>
      <c r="CJ2242">
        <v>9.9700000000000006</v>
      </c>
      <c r="CK2242" s="3"/>
      <c r="CL2242" s="3"/>
      <c r="CM2242" s="3"/>
      <c r="CN2242" s="1">
        <v>2943</v>
      </c>
      <c r="CO2242" s="1">
        <v>4139</v>
      </c>
      <c r="CP2242" s="1">
        <v>4753</v>
      </c>
      <c r="CQ2242" s="1">
        <v>4694</v>
      </c>
      <c r="CR2242" s="1">
        <v>2897</v>
      </c>
      <c r="CS2242" s="3"/>
      <c r="CT2242" s="3"/>
      <c r="CU2242" s="3"/>
      <c r="CV2242">
        <v>9.4600000000000009</v>
      </c>
      <c r="CW2242">
        <v>9.89</v>
      </c>
      <c r="CX2242">
        <v>8.07</v>
      </c>
      <c r="CY2242">
        <v>6.74</v>
      </c>
      <c r="CZ2242">
        <v>11.37</v>
      </c>
      <c r="DA2242" s="3"/>
      <c r="DB2242" s="3"/>
      <c r="DC2242" s="3"/>
      <c r="DD2242">
        <v>1.8</v>
      </c>
      <c r="DE2242">
        <v>2.12</v>
      </c>
      <c r="DF2242">
        <v>1.64</v>
      </c>
      <c r="DG2242">
        <v>1.1399999999999999</v>
      </c>
      <c r="DH2242">
        <v>1.0900000000000001</v>
      </c>
      <c r="DI2242" s="3"/>
      <c r="DJ2242" s="3"/>
      <c r="DK2242" s="3"/>
      <c r="DL2242" s="6">
        <f>(CM2242*3+CL2242*2+CK2242)/6</f>
        <v>0</v>
      </c>
      <c r="DM2242">
        <f>BH2242+(BH2242*(CG2242-8.25)/8.25)</f>
        <v>2677.7721212121214</v>
      </c>
      <c r="DN2242">
        <f>BI2242+(BI2242*(CH2242-8.25)/8.25)</f>
        <v>3127.1927272727276</v>
      </c>
      <c r="DO2242">
        <f>BJ2242+(BJ2242*(CI2242-8.25)/8.25)</f>
        <v>3121.1345454545453</v>
      </c>
      <c r="DP2242">
        <f>BK2242+(BK2242*(CJ2242-8.25)/8.25)</f>
        <v>2015.7527272727275</v>
      </c>
      <c r="DQ2242">
        <f>BL2242+(BL2242*(CK2242-8.25)/8.25)</f>
        <v>0</v>
      </c>
      <c r="DR2242">
        <f>BM2242+(BM2242*(CL2242-8.25)/8.25)</f>
        <v>0</v>
      </c>
      <c r="DS2242">
        <f>BN2242+(BN2242*(CM2242-8.25)/8.25)</f>
        <v>0</v>
      </c>
      <c r="DT2242" s="8">
        <f>DM2242*10^8/$I2242</f>
        <v>44629.535353535357</v>
      </c>
      <c r="DU2242" s="8">
        <f>DN2242*10^8/$I2242</f>
        <v>52119.878787878792</v>
      </c>
      <c r="DV2242" s="8">
        <f>DO2242*10^8/$I2242</f>
        <v>52018.909090909088</v>
      </c>
      <c r="DW2242" s="8">
        <f>DP2242*10^8/$I2242</f>
        <v>33595.878787878792</v>
      </c>
      <c r="DX2242" s="8">
        <f>DQ2242*10^8/$I2242</f>
        <v>0</v>
      </c>
      <c r="DY2242" s="8">
        <f>DR2242*10^8/$I2242</f>
        <v>0</v>
      </c>
      <c r="DZ2242" s="8">
        <f>DS2242*10^8/$I2242</f>
        <v>0</v>
      </c>
      <c r="EA2242" s="8">
        <f>DT2242*10^8/$I2242</f>
        <v>743825.5892255893</v>
      </c>
      <c r="EB2242" s="8">
        <f>DZ2242*0.8</f>
        <v>0</v>
      </c>
      <c r="EC2242" s="10">
        <f>G2242-E2242</f>
        <v>2500</v>
      </c>
      <c r="ED2242" s="4">
        <f>EC2242/E2242*100</f>
        <v>7.8003120124804992</v>
      </c>
      <c r="EE2242" s="4">
        <f>DY2242-G2242</f>
        <v>-34550</v>
      </c>
      <c r="EF2242" s="12">
        <f>EE2242/G2242</f>
        <v>-1</v>
      </c>
      <c r="EG2242" s="4">
        <f>G2242-F2242</f>
        <v>-2250</v>
      </c>
    </row>
    <row r="2243" spans="1:137" x14ac:dyDescent="0.3">
      <c r="A2243">
        <v>2242</v>
      </c>
      <c r="B2243" t="s">
        <v>7113</v>
      </c>
      <c r="C2243" t="s">
        <v>4506</v>
      </c>
      <c r="D2243" t="str">
        <f>VLOOKUP(C2243,Sheet1!$A$2:$B$3197,2,FALSE)</f>
        <v>건설</v>
      </c>
      <c r="E2243">
        <v>5930</v>
      </c>
      <c r="F2243">
        <v>7750</v>
      </c>
      <c r="G2243" s="7">
        <v>7770</v>
      </c>
      <c r="H2243" t="s">
        <v>2152</v>
      </c>
      <c r="I2243" s="7">
        <f>VALUE(LEFT(H2243,FIND("/",H2243)-1)) + VALUE(MID(H2243,FIND("/",H2243)+1,LEN(H2243)))</f>
        <v>19805760</v>
      </c>
      <c r="J2243" s="1">
        <v>1627</v>
      </c>
      <c r="K2243" s="1">
        <f>G2243*I2243/(10^8)</f>
        <v>1538.9075519999999</v>
      </c>
      <c r="L2243" s="1">
        <v>1650</v>
      </c>
      <c r="M2243" s="1">
        <v>2108</v>
      </c>
      <c r="N2243" s="1">
        <v>1865</v>
      </c>
      <c r="O2243" s="1">
        <v>1384</v>
      </c>
      <c r="P2243" s="1">
        <v>1532</v>
      </c>
      <c r="Q2243" s="3"/>
      <c r="R2243" s="3"/>
      <c r="S2243" s="3"/>
      <c r="T2243">
        <v>16</v>
      </c>
      <c r="U2243">
        <v>17</v>
      </c>
      <c r="V2243">
        <v>1</v>
      </c>
      <c r="W2243">
        <v>1</v>
      </c>
      <c r="X2243">
        <v>8</v>
      </c>
      <c r="Y2243" s="3"/>
      <c r="Z2243" s="3"/>
      <c r="AA2243" s="3"/>
      <c r="AB2243">
        <v>14</v>
      </c>
      <c r="AC2243">
        <v>16</v>
      </c>
      <c r="AD2243">
        <v>5</v>
      </c>
      <c r="AE2243">
        <v>3</v>
      </c>
      <c r="AF2243">
        <v>3</v>
      </c>
      <c r="AG2243" s="3"/>
      <c r="AH2243" s="3"/>
      <c r="AI2243" s="3"/>
      <c r="AJ2243">
        <v>817</v>
      </c>
      <c r="AK2243">
        <v>845</v>
      </c>
      <c r="AL2243">
        <v>764</v>
      </c>
      <c r="AM2243">
        <v>854</v>
      </c>
      <c r="AN2243">
        <v>863</v>
      </c>
      <c r="AO2243" s="3"/>
      <c r="AP2243" s="3"/>
      <c r="AQ2243" s="3"/>
      <c r="AR2243">
        <v>395</v>
      </c>
      <c r="AS2243">
        <v>420</v>
      </c>
      <c r="AT2243">
        <v>336</v>
      </c>
      <c r="AU2243">
        <v>427</v>
      </c>
      <c r="AV2243">
        <v>436</v>
      </c>
      <c r="AW2243" s="3"/>
      <c r="AX2243" s="3"/>
      <c r="AY2243" s="3"/>
      <c r="AZ2243">
        <v>422</v>
      </c>
      <c r="BA2243">
        <v>425</v>
      </c>
      <c r="BB2243">
        <v>429</v>
      </c>
      <c r="BC2243">
        <v>427</v>
      </c>
      <c r="BD2243">
        <v>427</v>
      </c>
      <c r="BE2243" s="3"/>
      <c r="BF2243" s="3"/>
      <c r="BG2243" s="3"/>
      <c r="BH2243">
        <v>422</v>
      </c>
      <c r="BI2243">
        <v>425</v>
      </c>
      <c r="BJ2243">
        <v>429</v>
      </c>
      <c r="BK2243">
        <v>427</v>
      </c>
      <c r="BL2243">
        <v>427</v>
      </c>
      <c r="BM2243" s="3"/>
      <c r="BN2243" s="3"/>
      <c r="BO2243" s="3"/>
      <c r="BP2243">
        <v>99</v>
      </c>
      <c r="BQ2243">
        <v>99</v>
      </c>
      <c r="BR2243">
        <v>99</v>
      </c>
      <c r="BS2243">
        <v>99</v>
      </c>
      <c r="BT2243">
        <v>99</v>
      </c>
      <c r="BU2243" s="3"/>
      <c r="BV2243" s="3"/>
      <c r="BW2243" s="3"/>
      <c r="BX2243">
        <v>1.96</v>
      </c>
      <c r="BY2243">
        <v>1.97</v>
      </c>
      <c r="BZ2243">
        <v>0.59</v>
      </c>
      <c r="CA2243">
        <v>0.33</v>
      </c>
      <c r="CB2243">
        <v>0.35</v>
      </c>
      <c r="CC2243" s="3"/>
      <c r="CD2243" s="3"/>
      <c r="CE2243" s="3"/>
      <c r="CF2243">
        <v>3.38</v>
      </c>
      <c r="CG2243">
        <v>3.87</v>
      </c>
      <c r="CH2243">
        <v>1.1100000000000001</v>
      </c>
      <c r="CI2243">
        <v>0.63</v>
      </c>
      <c r="CJ2243">
        <v>0.7</v>
      </c>
      <c r="CK2243" s="3"/>
      <c r="CL2243" s="3"/>
      <c r="CM2243" s="3"/>
      <c r="CN2243">
        <v>71</v>
      </c>
      <c r="CO2243">
        <v>83</v>
      </c>
      <c r="CP2243">
        <v>24</v>
      </c>
      <c r="CQ2243">
        <v>14</v>
      </c>
      <c r="CR2243">
        <v>15</v>
      </c>
      <c r="CS2243" s="3"/>
      <c r="CT2243" s="3"/>
      <c r="CU2243" s="3"/>
      <c r="CV2243">
        <v>44.49</v>
      </c>
      <c r="CW2243">
        <v>54.54</v>
      </c>
      <c r="CX2243">
        <v>281.05</v>
      </c>
      <c r="CY2243">
        <v>340.35</v>
      </c>
      <c r="CZ2243">
        <v>350.64</v>
      </c>
      <c r="DA2243" s="3"/>
      <c r="DB2243" s="3"/>
      <c r="DC2243" s="3"/>
      <c r="DD2243">
        <v>1.49</v>
      </c>
      <c r="DE2243">
        <v>2.1</v>
      </c>
      <c r="DF2243">
        <v>3.11</v>
      </c>
      <c r="DG2243">
        <v>2.14</v>
      </c>
      <c r="DH2243">
        <v>2.4700000000000002</v>
      </c>
      <c r="DI2243" s="3"/>
      <c r="DJ2243" s="3"/>
      <c r="DK2243" s="3"/>
      <c r="DL2243" s="6">
        <f>(CM2243*3+CL2243*2+CK2243)/6</f>
        <v>0</v>
      </c>
      <c r="DM2243">
        <f>BH2243+(BH2243*(CG2243-8.25)/8.25)</f>
        <v>197.95636363636365</v>
      </c>
      <c r="DN2243">
        <f>BI2243+(BI2243*(CH2243-8.25)/8.25)</f>
        <v>57.181818181818187</v>
      </c>
      <c r="DO2243">
        <f>BJ2243+(BJ2243*(CI2243-8.25)/8.25)</f>
        <v>32.759999999999991</v>
      </c>
      <c r="DP2243">
        <f>BK2243+(BK2243*(CJ2243-8.25)/8.25)</f>
        <v>36.230303030303048</v>
      </c>
      <c r="DQ2243">
        <f>BL2243+(BL2243*(CK2243-8.25)/8.25)</f>
        <v>0</v>
      </c>
      <c r="DR2243">
        <f>BM2243+(BM2243*(CL2243-8.25)/8.25)</f>
        <v>0</v>
      </c>
      <c r="DS2243">
        <f>BN2243+(BN2243*(CM2243-8.25)/8.25)</f>
        <v>0</v>
      </c>
      <c r="DT2243" s="8">
        <f>DM2243*10^8/$I2243</f>
        <v>999.48885393119804</v>
      </c>
      <c r="DU2243" s="8">
        <f>DN2243*10^8/$I2243</f>
        <v>288.71307226694756</v>
      </c>
      <c r="DV2243" s="8">
        <f>DO2243*10^8/$I2243</f>
        <v>165.40642722117198</v>
      </c>
      <c r="DW2243" s="8">
        <f>DP2243*10^8/$I2243</f>
        <v>182.92811298482385</v>
      </c>
      <c r="DX2243" s="8">
        <f>DQ2243*10^8/$I2243</f>
        <v>0</v>
      </c>
      <c r="DY2243" s="8">
        <f>DR2243*10^8/$I2243</f>
        <v>0</v>
      </c>
      <c r="DZ2243" s="8">
        <f>DS2243*10^8/$I2243</f>
        <v>0</v>
      </c>
      <c r="EA2243" s="8">
        <f>DT2243*10^8/$I2243</f>
        <v>5046.4554449372199</v>
      </c>
      <c r="EB2243" s="8">
        <f>DZ2243*0.8</f>
        <v>0</v>
      </c>
      <c r="EC2243" s="10">
        <f>G2243-E2243</f>
        <v>1840</v>
      </c>
      <c r="ED2243" s="4">
        <f>EC2243/E2243*100</f>
        <v>31.02866779089376</v>
      </c>
      <c r="EE2243" s="4">
        <f>DY2243-G2243</f>
        <v>-7770</v>
      </c>
      <c r="EF2243" s="12">
        <f>EE2243/G2243</f>
        <v>-1</v>
      </c>
      <c r="EG2243" s="4">
        <f>G2243-F2243</f>
        <v>20</v>
      </c>
    </row>
    <row r="2244" spans="1:137" x14ac:dyDescent="0.3">
      <c r="A2244">
        <v>2243</v>
      </c>
      <c r="B2244" t="s">
        <v>7598</v>
      </c>
      <c r="C2244" t="s">
        <v>4507</v>
      </c>
      <c r="D2244" t="str">
        <f>VLOOKUP(C2244,Sheet1!$A$2:$B$3197,2,FALSE)</f>
        <v>음료</v>
      </c>
      <c r="E2244">
        <v>21250</v>
      </c>
      <c r="F2244">
        <v>19100</v>
      </c>
      <c r="G2244" s="7">
        <v>19350</v>
      </c>
      <c r="H2244" t="s">
        <v>1393</v>
      </c>
      <c r="I2244" s="7">
        <f>VALUE(LEFT(H2244,FIND("/",H2244)-1)) + VALUE(MID(H2244,FIND("/",H2244)+1,LEN(H2244)))</f>
        <v>12600000</v>
      </c>
      <c r="J2244">
        <v>0</v>
      </c>
      <c r="K2244" s="1">
        <f>G2244*I2244/(10^8)</f>
        <v>2438.1</v>
      </c>
      <c r="L2244">
        <v>968</v>
      </c>
      <c r="M2244" s="1">
        <v>1076</v>
      </c>
      <c r="N2244" s="1">
        <v>1205</v>
      </c>
      <c r="O2244" s="1">
        <v>1214</v>
      </c>
      <c r="P2244" s="1">
        <v>1180</v>
      </c>
      <c r="Q2244" s="3"/>
      <c r="R2244" s="3"/>
      <c r="S2244" s="3"/>
      <c r="T2244">
        <v>115</v>
      </c>
      <c r="U2244">
        <v>113</v>
      </c>
      <c r="V2244">
        <v>134</v>
      </c>
      <c r="W2244">
        <v>105</v>
      </c>
      <c r="X2244">
        <v>112</v>
      </c>
      <c r="Y2244" s="3"/>
      <c r="Z2244" s="3"/>
      <c r="AA2244" s="3"/>
      <c r="AB2244">
        <v>94</v>
      </c>
      <c r="AC2244">
        <v>146</v>
      </c>
      <c r="AD2244">
        <v>114</v>
      </c>
      <c r="AE2244">
        <v>91</v>
      </c>
      <c r="AF2244">
        <v>91</v>
      </c>
      <c r="AG2244" s="3"/>
      <c r="AH2244" s="3"/>
      <c r="AI2244" s="3"/>
      <c r="AJ2244" s="1">
        <v>1520</v>
      </c>
      <c r="AK2244" s="1">
        <v>1628</v>
      </c>
      <c r="AL2244" s="1">
        <v>1741</v>
      </c>
      <c r="AM2244" s="1">
        <v>1801</v>
      </c>
      <c r="AN2244" s="1">
        <v>1851</v>
      </c>
      <c r="AO2244" s="3"/>
      <c r="AP2244" s="3"/>
      <c r="AQ2244" s="3"/>
      <c r="AR2244">
        <v>340</v>
      </c>
      <c r="AS2244">
        <v>322</v>
      </c>
      <c r="AT2244">
        <v>332</v>
      </c>
      <c r="AU2244">
        <v>326</v>
      </c>
      <c r="AV2244">
        <v>295</v>
      </c>
      <c r="AW2244" s="3"/>
      <c r="AX2244" s="3"/>
      <c r="AY2244" s="3"/>
      <c r="AZ2244" s="1">
        <v>1180</v>
      </c>
      <c r="BA2244" s="1">
        <v>1306</v>
      </c>
      <c r="BB2244" s="1">
        <v>1409</v>
      </c>
      <c r="BC2244" s="1">
        <v>1475</v>
      </c>
      <c r="BD2244" s="1">
        <v>1556</v>
      </c>
      <c r="BE2244" s="3"/>
      <c r="BF2244" s="3"/>
      <c r="BG2244" s="3"/>
      <c r="BH2244" s="1">
        <v>1067</v>
      </c>
      <c r="BI2244" s="1">
        <v>1189</v>
      </c>
      <c r="BJ2244" s="1">
        <v>1283</v>
      </c>
      <c r="BK2244" s="1">
        <v>1337</v>
      </c>
      <c r="BL2244" s="1">
        <v>1408</v>
      </c>
      <c r="BM2244" s="3"/>
      <c r="BN2244" s="3"/>
      <c r="BO2244" s="3"/>
      <c r="BP2244">
        <v>63</v>
      </c>
      <c r="BQ2244">
        <v>63</v>
      </c>
      <c r="BR2244">
        <v>63</v>
      </c>
      <c r="BS2244">
        <v>63</v>
      </c>
      <c r="BT2244">
        <v>63</v>
      </c>
      <c r="BU2244" s="3"/>
      <c r="BV2244" s="3"/>
      <c r="BW2244" s="3"/>
      <c r="BX2244">
        <v>6.47</v>
      </c>
      <c r="BY2244">
        <v>9.25</v>
      </c>
      <c r="BZ2244">
        <v>6.78</v>
      </c>
      <c r="CA2244">
        <v>5.14</v>
      </c>
      <c r="CB2244">
        <v>5.01</v>
      </c>
      <c r="CC2244" s="3"/>
      <c r="CD2244" s="3"/>
      <c r="CE2244" s="3"/>
      <c r="CF2244">
        <v>8.66</v>
      </c>
      <c r="CG2244">
        <v>12.56</v>
      </c>
      <c r="CH2244">
        <v>8.4700000000000006</v>
      </c>
      <c r="CI2244">
        <v>5.95</v>
      </c>
      <c r="CJ2244">
        <v>5.98</v>
      </c>
      <c r="CK2244" s="3"/>
      <c r="CL2244" s="3"/>
      <c r="CM2244" s="3"/>
      <c r="CN2244">
        <v>713</v>
      </c>
      <c r="CO2244" s="1">
        <v>1124</v>
      </c>
      <c r="CP2244">
        <v>831</v>
      </c>
      <c r="CQ2244">
        <v>618</v>
      </c>
      <c r="CR2244">
        <v>651</v>
      </c>
      <c r="CS2244" s="3"/>
      <c r="CT2244" s="3"/>
      <c r="CU2244" s="3"/>
      <c r="CV2244">
        <v>10.42</v>
      </c>
      <c r="CW2244">
        <v>12.41</v>
      </c>
      <c r="CX2244">
        <v>23.11</v>
      </c>
      <c r="CY2244">
        <v>27.1</v>
      </c>
      <c r="CZ2244">
        <v>32.19</v>
      </c>
      <c r="DA2244" s="3"/>
      <c r="DB2244" s="3"/>
      <c r="DC2244" s="3"/>
      <c r="DD2244">
        <v>0.88</v>
      </c>
      <c r="DE2244">
        <v>1.48</v>
      </c>
      <c r="DF2244">
        <v>1.89</v>
      </c>
      <c r="DG2244">
        <v>1.58</v>
      </c>
      <c r="DH2244">
        <v>1.88</v>
      </c>
      <c r="DI2244" s="3"/>
      <c r="DJ2244" s="3"/>
      <c r="DK2244" s="3"/>
      <c r="DL2244" s="6">
        <f>(CM2244*3+CL2244*2+CK2244)/6</f>
        <v>0</v>
      </c>
      <c r="DM2244">
        <f>BH2244+(BH2244*(CG2244-8.25)/8.25)</f>
        <v>1624.4266666666667</v>
      </c>
      <c r="DN2244">
        <f>BI2244+(BI2244*(CH2244-8.25)/8.25)</f>
        <v>1220.7066666666667</v>
      </c>
      <c r="DO2244">
        <f>BJ2244+(BJ2244*(CI2244-8.25)/8.25)</f>
        <v>925.31515151515157</v>
      </c>
      <c r="DP2244">
        <f>BK2244+(BK2244*(CJ2244-8.25)/8.25)</f>
        <v>969.12242424242436</v>
      </c>
      <c r="DQ2244">
        <f>BL2244+(BL2244*(CK2244-8.25)/8.25)</f>
        <v>0</v>
      </c>
      <c r="DR2244">
        <f>BM2244+(BM2244*(CL2244-8.25)/8.25)</f>
        <v>0</v>
      </c>
      <c r="DS2244">
        <f>BN2244+(BN2244*(CM2244-8.25)/8.25)</f>
        <v>0</v>
      </c>
      <c r="DT2244" s="8">
        <f>DM2244*10^8/$I2244</f>
        <v>12892.275132275134</v>
      </c>
      <c r="DU2244" s="8">
        <f>DN2244*10^8/$I2244</f>
        <v>9688.1481481481478</v>
      </c>
      <c r="DV2244" s="8">
        <f>DO2244*10^8/$I2244</f>
        <v>7343.7710437710439</v>
      </c>
      <c r="DW2244" s="8">
        <f>DP2244*10^8/$I2244</f>
        <v>7691.4478114478125</v>
      </c>
      <c r="DX2244" s="8">
        <f>DQ2244*10^8/$I2244</f>
        <v>0</v>
      </c>
      <c r="DY2244" s="8">
        <f>DR2244*10^8/$I2244</f>
        <v>0</v>
      </c>
      <c r="DZ2244" s="8">
        <f>DS2244*10^8/$I2244</f>
        <v>0</v>
      </c>
      <c r="EA2244" s="8">
        <f>DT2244*10^8/$I2244</f>
        <v>102319.64390694551</v>
      </c>
      <c r="EB2244" s="8">
        <f>DZ2244*0.8</f>
        <v>0</v>
      </c>
      <c r="EC2244" s="10">
        <f>G2244-E2244</f>
        <v>-1900</v>
      </c>
      <c r="ED2244" s="4">
        <f>EC2244/E2244*100</f>
        <v>-8.9411764705882355</v>
      </c>
      <c r="EE2244" s="4">
        <f>DY2244-G2244</f>
        <v>-19350</v>
      </c>
      <c r="EF2244" s="12">
        <f>EE2244/G2244</f>
        <v>-1</v>
      </c>
      <c r="EG2244" s="4">
        <f>G2244-F2244</f>
        <v>250</v>
      </c>
    </row>
    <row r="2245" spans="1:137" x14ac:dyDescent="0.3">
      <c r="A2245">
        <v>2244</v>
      </c>
      <c r="B2245" t="s">
        <v>7478</v>
      </c>
      <c r="C2245" t="s">
        <v>4508</v>
      </c>
      <c r="D2245" t="str">
        <f>VLOOKUP(C2245,Sheet1!$A$2:$B$3197,2,FALSE)</f>
        <v>포장재</v>
      </c>
      <c r="E2245">
        <v>9690</v>
      </c>
      <c r="F2245">
        <v>15850</v>
      </c>
      <c r="G2245" s="7">
        <v>14600</v>
      </c>
      <c r="H2245" t="s">
        <v>1929</v>
      </c>
      <c r="I2245" s="7">
        <f>VALUE(LEFT(H2245,FIND("/",H2245)-1)) + VALUE(MID(H2245,FIND("/",H2245)+1,LEN(H2245)))</f>
        <v>9000000</v>
      </c>
      <c r="J2245">
        <v>1</v>
      </c>
      <c r="K2245" s="1">
        <f>G2245*I2245/(10^8)</f>
        <v>1314</v>
      </c>
      <c r="L2245">
        <v>674</v>
      </c>
      <c r="M2245" s="1">
        <v>1180</v>
      </c>
      <c r="N2245" s="1">
        <v>1465</v>
      </c>
      <c r="O2245" s="1">
        <v>1059</v>
      </c>
      <c r="P2245" s="1">
        <v>1287</v>
      </c>
      <c r="Q2245" s="3"/>
      <c r="R2245" s="3"/>
      <c r="S2245" s="3"/>
      <c r="T2245">
        <v>72</v>
      </c>
      <c r="U2245">
        <v>50</v>
      </c>
      <c r="V2245">
        <v>134</v>
      </c>
      <c r="W2245">
        <v>59</v>
      </c>
      <c r="X2245">
        <v>164</v>
      </c>
      <c r="Y2245" s="3"/>
      <c r="Z2245" s="3"/>
      <c r="AA2245" s="3"/>
      <c r="AB2245">
        <v>170</v>
      </c>
      <c r="AC2245">
        <v>33</v>
      </c>
      <c r="AD2245">
        <v>129</v>
      </c>
      <c r="AE2245">
        <v>25</v>
      </c>
      <c r="AF2245">
        <v>131</v>
      </c>
      <c r="AG2245" s="3"/>
      <c r="AH2245" s="3"/>
      <c r="AI2245" s="3"/>
      <c r="AJ2245" s="1">
        <v>1216</v>
      </c>
      <c r="AK2245" s="1">
        <v>2388</v>
      </c>
      <c r="AL2245" s="1">
        <v>2588</v>
      </c>
      <c r="AM2245" s="1">
        <v>2294</v>
      </c>
      <c r="AN2245" s="1">
        <v>2422</v>
      </c>
      <c r="AO2245" s="3"/>
      <c r="AP2245" s="3"/>
      <c r="AQ2245" s="3"/>
      <c r="AR2245">
        <v>231</v>
      </c>
      <c r="AS2245" s="1">
        <v>1085</v>
      </c>
      <c r="AT2245" s="1">
        <v>1065</v>
      </c>
      <c r="AU2245">
        <v>759</v>
      </c>
      <c r="AV2245">
        <v>571</v>
      </c>
      <c r="AW2245" s="3"/>
      <c r="AX2245" s="3"/>
      <c r="AY2245" s="3"/>
      <c r="AZ2245">
        <v>986</v>
      </c>
      <c r="BA2245" s="1">
        <v>1302</v>
      </c>
      <c r="BB2245" s="1">
        <v>1522</v>
      </c>
      <c r="BC2245" s="1">
        <v>1534</v>
      </c>
      <c r="BD2245" s="1">
        <v>1851</v>
      </c>
      <c r="BE2245" s="3"/>
      <c r="BF2245" s="3"/>
      <c r="BG2245" s="3"/>
      <c r="BH2245">
        <v>986</v>
      </c>
      <c r="BI2245" s="1">
        <v>1302</v>
      </c>
      <c r="BJ2245" s="1">
        <v>1522</v>
      </c>
      <c r="BK2245" s="1">
        <v>1534</v>
      </c>
      <c r="BL2245" s="1">
        <v>1851</v>
      </c>
      <c r="BM2245" s="3"/>
      <c r="BN2245" s="3"/>
      <c r="BO2245" s="3"/>
      <c r="BP2245">
        <v>45</v>
      </c>
      <c r="BQ2245">
        <v>45</v>
      </c>
      <c r="BR2245">
        <v>45</v>
      </c>
      <c r="BS2245">
        <v>45</v>
      </c>
      <c r="BT2245">
        <v>45</v>
      </c>
      <c r="BU2245" s="3"/>
      <c r="BV2245" s="3"/>
      <c r="BW2245" s="3"/>
      <c r="BX2245">
        <v>15.03</v>
      </c>
      <c r="BY2245">
        <v>1.81</v>
      </c>
      <c r="BZ2245">
        <v>5.18</v>
      </c>
      <c r="CA2245">
        <v>1.03</v>
      </c>
      <c r="CB2245">
        <v>5.55</v>
      </c>
      <c r="CC2245" s="3"/>
      <c r="CD2245" s="3"/>
      <c r="CE2245" s="3"/>
      <c r="CF2245">
        <v>18.850000000000001</v>
      </c>
      <c r="CG2245">
        <v>2.85</v>
      </c>
      <c r="CH2245">
        <v>9.1199999999999992</v>
      </c>
      <c r="CI2245">
        <v>1.64</v>
      </c>
      <c r="CJ2245">
        <v>7.73</v>
      </c>
      <c r="CK2245" s="3"/>
      <c r="CL2245" s="3"/>
      <c r="CM2245" s="3"/>
      <c r="CN2245" s="1">
        <v>1887</v>
      </c>
      <c r="CO2245">
        <v>362</v>
      </c>
      <c r="CP2245" s="1">
        <v>1430</v>
      </c>
      <c r="CQ2245">
        <v>279</v>
      </c>
      <c r="CR2245" s="1">
        <v>1453</v>
      </c>
      <c r="CS2245" s="3"/>
      <c r="CT2245" s="3"/>
      <c r="CU2245" s="3"/>
      <c r="CV2245">
        <v>4.91</v>
      </c>
      <c r="CW2245">
        <v>13.83</v>
      </c>
      <c r="CX2245">
        <v>5.05</v>
      </c>
      <c r="CY2245">
        <v>22.49</v>
      </c>
      <c r="CZ2245">
        <v>6.5</v>
      </c>
      <c r="DA2245" s="3"/>
      <c r="DB2245" s="3"/>
      <c r="DC2245" s="3"/>
      <c r="DD2245">
        <v>0.85</v>
      </c>
      <c r="DE2245">
        <v>0.34</v>
      </c>
      <c r="DF2245">
        <v>0.43</v>
      </c>
      <c r="DG2245">
        <v>0.37</v>
      </c>
      <c r="DH2245">
        <v>0.46</v>
      </c>
      <c r="DI2245" s="3"/>
      <c r="DJ2245" s="3"/>
      <c r="DK2245" s="3"/>
      <c r="DL2245" s="6">
        <f>(CM2245*3+CL2245*2+CK2245)/6</f>
        <v>0</v>
      </c>
      <c r="DM2245">
        <f>BH2245+(BH2245*(CG2245-8.25)/8.25)</f>
        <v>340.61818181818171</v>
      </c>
      <c r="DN2245">
        <f>BI2245+(BI2245*(CH2245-8.25)/8.25)</f>
        <v>1439.3018181818181</v>
      </c>
      <c r="DO2245">
        <f>BJ2245+(BJ2245*(CI2245-8.25)/8.25)</f>
        <v>302.55515151515146</v>
      </c>
      <c r="DP2245">
        <f>BK2245+(BK2245*(CJ2245-8.25)/8.25)</f>
        <v>1437.3115151515153</v>
      </c>
      <c r="DQ2245">
        <f>BL2245+(BL2245*(CK2245-8.25)/8.25)</f>
        <v>0</v>
      </c>
      <c r="DR2245">
        <f>BM2245+(BM2245*(CL2245-8.25)/8.25)</f>
        <v>0</v>
      </c>
      <c r="DS2245">
        <f>BN2245+(BN2245*(CM2245-8.25)/8.25)</f>
        <v>0</v>
      </c>
      <c r="DT2245" s="8">
        <f>DM2245*10^8/$I2245</f>
        <v>3784.6464646464638</v>
      </c>
      <c r="DU2245" s="8">
        <f>DN2245*10^8/$I2245</f>
        <v>15992.242424242424</v>
      </c>
      <c r="DV2245" s="8">
        <f>DO2245*10^8/$I2245</f>
        <v>3361.7239057239053</v>
      </c>
      <c r="DW2245" s="8">
        <f>DP2245*10^8/$I2245</f>
        <v>15970.127946127946</v>
      </c>
      <c r="DX2245" s="8">
        <f>DQ2245*10^8/$I2245</f>
        <v>0</v>
      </c>
      <c r="DY2245" s="8">
        <f>DR2245*10^8/$I2245</f>
        <v>0</v>
      </c>
      <c r="DZ2245" s="8">
        <f>DS2245*10^8/$I2245</f>
        <v>0</v>
      </c>
      <c r="EA2245" s="8">
        <f>DT2245*10^8/$I2245</f>
        <v>42051.62738496071</v>
      </c>
      <c r="EB2245" s="8">
        <f>DZ2245*0.8</f>
        <v>0</v>
      </c>
      <c r="EC2245" s="10">
        <f>G2245-E2245</f>
        <v>4910</v>
      </c>
      <c r="ED2245" s="4">
        <f>EC2245/E2245*100</f>
        <v>50.670794633642934</v>
      </c>
      <c r="EE2245" s="4">
        <f>DY2245-G2245</f>
        <v>-14600</v>
      </c>
      <c r="EF2245" s="12">
        <f>EE2245/G2245</f>
        <v>-1</v>
      </c>
      <c r="EG2245" s="4">
        <f>G2245-F2245</f>
        <v>-1250</v>
      </c>
    </row>
    <row r="2246" spans="1:137" x14ac:dyDescent="0.3">
      <c r="A2246">
        <v>2245</v>
      </c>
      <c r="B2246" t="s">
        <v>6564</v>
      </c>
      <c r="C2246" t="s">
        <v>4509</v>
      </c>
      <c r="D2246" t="str">
        <f>VLOOKUP(C2246,Sheet1!$A$2:$B$3197,2,FALSE)</f>
        <v>전기장비</v>
      </c>
      <c r="E2246">
        <v>4050</v>
      </c>
      <c r="F2246">
        <v>3120</v>
      </c>
      <c r="G2246" s="7">
        <v>3100</v>
      </c>
      <c r="H2246" t="s">
        <v>2153</v>
      </c>
      <c r="I2246" s="7">
        <f>VALUE(LEFT(H2246,FIND("/",H2246)-1)) + VALUE(MID(H2246,FIND("/",H2246)+1,LEN(H2246)))</f>
        <v>73741625</v>
      </c>
      <c r="J2246">
        <v>0</v>
      </c>
      <c r="K2246" s="1">
        <f>G2246*I2246/(10^8)</f>
        <v>2285.9903749999999</v>
      </c>
      <c r="L2246" s="1">
        <v>1165</v>
      </c>
      <c r="M2246" s="1">
        <v>1397</v>
      </c>
      <c r="N2246" s="1">
        <v>1671</v>
      </c>
      <c r="O2246" s="1">
        <v>1543</v>
      </c>
      <c r="P2246" s="1">
        <v>1361</v>
      </c>
      <c r="Q2246" s="3"/>
      <c r="R2246" s="3"/>
      <c r="S2246" s="3"/>
      <c r="T2246">
        <v>-15</v>
      </c>
      <c r="U2246">
        <v>150</v>
      </c>
      <c r="V2246">
        <v>155</v>
      </c>
      <c r="W2246">
        <v>-96</v>
      </c>
      <c r="X2246">
        <v>-227</v>
      </c>
      <c r="Y2246" s="3"/>
      <c r="Z2246" s="3"/>
      <c r="AA2246" s="3"/>
      <c r="AB2246">
        <v>-126</v>
      </c>
      <c r="AC2246">
        <v>132</v>
      </c>
      <c r="AD2246">
        <v>213</v>
      </c>
      <c r="AE2246">
        <v>-117</v>
      </c>
      <c r="AF2246">
        <v>-274</v>
      </c>
      <c r="AG2246" s="3"/>
      <c r="AH2246" s="3"/>
      <c r="AI2246" s="3"/>
      <c r="AJ2246" s="1">
        <v>1271</v>
      </c>
      <c r="AK2246" s="1">
        <v>1558</v>
      </c>
      <c r="AL2246" s="1">
        <v>3170</v>
      </c>
      <c r="AM2246" s="1">
        <v>2897</v>
      </c>
      <c r="AN2246" s="1">
        <v>2689</v>
      </c>
      <c r="AO2246" s="3"/>
      <c r="AP2246" s="3"/>
      <c r="AQ2246" s="3"/>
      <c r="AR2246">
        <v>667</v>
      </c>
      <c r="AS2246">
        <v>593</v>
      </c>
      <c r="AT2246" s="1">
        <v>1260</v>
      </c>
      <c r="AU2246" s="1">
        <v>1103</v>
      </c>
      <c r="AV2246" s="1">
        <v>1163</v>
      </c>
      <c r="AW2246" s="3"/>
      <c r="AX2246" s="3"/>
      <c r="AY2246" s="3"/>
      <c r="AZ2246">
        <v>604</v>
      </c>
      <c r="BA2246">
        <v>964</v>
      </c>
      <c r="BB2246" s="1">
        <v>1911</v>
      </c>
      <c r="BC2246" s="1">
        <v>1794</v>
      </c>
      <c r="BD2246" s="1">
        <v>1525</v>
      </c>
      <c r="BE2246" s="3"/>
      <c r="BF2246" s="3"/>
      <c r="BG2246" s="3"/>
      <c r="BH2246">
        <v>604</v>
      </c>
      <c r="BI2246">
        <v>966</v>
      </c>
      <c r="BJ2246" s="1">
        <v>1911</v>
      </c>
      <c r="BK2246" s="1">
        <v>1794</v>
      </c>
      <c r="BL2246" s="1">
        <v>1525</v>
      </c>
      <c r="BM2246" s="3"/>
      <c r="BN2246" s="3"/>
      <c r="BO2246" s="3"/>
      <c r="BP2246">
        <v>235</v>
      </c>
      <c r="BQ2246">
        <v>299</v>
      </c>
      <c r="BR2246">
        <v>369</v>
      </c>
      <c r="BS2246">
        <v>369</v>
      </c>
      <c r="BT2246">
        <v>369</v>
      </c>
      <c r="BU2246" s="3"/>
      <c r="BV2246" s="3"/>
      <c r="BW2246" s="3"/>
      <c r="BX2246">
        <v>-9.01</v>
      </c>
      <c r="BY2246">
        <v>9.34</v>
      </c>
      <c r="BZ2246">
        <v>9</v>
      </c>
      <c r="CA2246">
        <v>-3.86</v>
      </c>
      <c r="CB2246">
        <v>-9.81</v>
      </c>
      <c r="CC2246" s="3"/>
      <c r="CD2246" s="3"/>
      <c r="CE2246" s="3"/>
      <c r="CF2246">
        <v>-18.850000000000001</v>
      </c>
      <c r="CG2246">
        <v>16.93</v>
      </c>
      <c r="CH2246">
        <v>14.97</v>
      </c>
      <c r="CI2246">
        <v>-6.32</v>
      </c>
      <c r="CJ2246">
        <v>-16.510000000000002</v>
      </c>
      <c r="CK2246" s="3"/>
      <c r="CL2246" s="3"/>
      <c r="CM2246" s="3"/>
      <c r="CN2246">
        <v>-255</v>
      </c>
      <c r="CO2246">
        <v>255</v>
      </c>
      <c r="CP2246">
        <v>312</v>
      </c>
      <c r="CQ2246">
        <v>-159</v>
      </c>
      <c r="CR2246">
        <v>-372</v>
      </c>
      <c r="CS2246" s="3"/>
      <c r="CT2246" s="3"/>
      <c r="CU2246" s="3"/>
      <c r="CV2246" t="s">
        <v>2</v>
      </c>
      <c r="CW2246">
        <v>24.93</v>
      </c>
      <c r="CX2246">
        <v>16.36</v>
      </c>
      <c r="CY2246" t="s">
        <v>2</v>
      </c>
      <c r="CZ2246" t="s">
        <v>2</v>
      </c>
      <c r="DA2246" s="3"/>
      <c r="DB2246" s="3"/>
      <c r="DC2246" s="3"/>
      <c r="DD2246">
        <v>1.17</v>
      </c>
      <c r="DE2246">
        <v>4.1399999999999997</v>
      </c>
      <c r="DF2246">
        <v>1.97</v>
      </c>
      <c r="DG2246">
        <v>1.36</v>
      </c>
      <c r="DH2246">
        <v>1.87</v>
      </c>
      <c r="DI2246" s="3"/>
      <c r="DJ2246" s="3"/>
      <c r="DK2246" s="3"/>
      <c r="DL2246" s="6">
        <f>(CM2246*3+CL2246*2+CK2246)/6</f>
        <v>0</v>
      </c>
      <c r="DM2246">
        <f>BH2246+(BH2246*(CG2246-8.25)/8.25)</f>
        <v>1239.4812121212121</v>
      </c>
      <c r="DN2246">
        <f>BI2246+(BI2246*(CH2246-8.25)/8.25)</f>
        <v>1752.8509090909092</v>
      </c>
      <c r="DO2246">
        <f>BJ2246+(BJ2246*(CI2246-8.25)/8.25)</f>
        <v>-1463.9418181818182</v>
      </c>
      <c r="DP2246">
        <f>BK2246+(BK2246*(CJ2246-8.25)/8.25)</f>
        <v>-3590.1745454545453</v>
      </c>
      <c r="DQ2246">
        <f>BL2246+(BL2246*(CK2246-8.25)/8.25)</f>
        <v>0</v>
      </c>
      <c r="DR2246">
        <f>BM2246+(BM2246*(CL2246-8.25)/8.25)</f>
        <v>0</v>
      </c>
      <c r="DS2246">
        <f>BN2246+(BN2246*(CM2246-8.25)/8.25)</f>
        <v>0</v>
      </c>
      <c r="DT2246" s="8">
        <f>DM2246*10^8/$I2246</f>
        <v>1680.8433664449517</v>
      </c>
      <c r="DU2246" s="8">
        <f>DN2246*10^8/$I2246</f>
        <v>2377.016927808289</v>
      </c>
      <c r="DV2246" s="8">
        <f>DO2246*10^8/$I2246</f>
        <v>-1985.231296681919</v>
      </c>
      <c r="DW2246" s="8">
        <f>DP2246*10^8/$I2246</f>
        <v>-4868.5861553153263</v>
      </c>
      <c r="DX2246" s="8">
        <f>DQ2246*10^8/$I2246</f>
        <v>0</v>
      </c>
      <c r="DY2246" s="8">
        <f>DR2246*10^8/$I2246</f>
        <v>0</v>
      </c>
      <c r="DZ2246" s="8">
        <f>DS2246*10^8/$I2246</f>
        <v>0</v>
      </c>
      <c r="EA2246" s="8">
        <f>DT2246*10^8/$I2246</f>
        <v>2279.3684929576093</v>
      </c>
      <c r="EB2246" s="8">
        <f>DZ2246*0.8</f>
        <v>0</v>
      </c>
      <c r="EC2246" s="10">
        <f>G2246-E2246</f>
        <v>-950</v>
      </c>
      <c r="ED2246" s="4">
        <f>EC2246/E2246*100</f>
        <v>-23.456790123456788</v>
      </c>
      <c r="EE2246" s="4">
        <f>DY2246-G2246</f>
        <v>-3100</v>
      </c>
      <c r="EF2246" s="12">
        <f>EE2246/G2246</f>
        <v>-1</v>
      </c>
      <c r="EG2246" s="4">
        <f>G2246-F2246</f>
        <v>-20</v>
      </c>
    </row>
    <row r="2247" spans="1:137" x14ac:dyDescent="0.3">
      <c r="A2247">
        <v>2246</v>
      </c>
      <c r="B2247" t="s">
        <v>7004</v>
      </c>
      <c r="C2247" t="s">
        <v>4510</v>
      </c>
      <c r="D2247" t="str">
        <f>VLOOKUP(C2247,Sheet1!$A$2:$B$3197,2,FALSE)</f>
        <v>철강</v>
      </c>
      <c r="E2247">
        <v>5710</v>
      </c>
      <c r="F2247">
        <v>7450</v>
      </c>
      <c r="G2247" s="7">
        <v>6560</v>
      </c>
      <c r="H2247" t="s">
        <v>2154</v>
      </c>
      <c r="I2247" s="7">
        <f>VALUE(LEFT(H2247,FIND("/",H2247)-1)) + VALUE(MID(H2247,FIND("/",H2247)+1,LEN(H2247)))</f>
        <v>7345085</v>
      </c>
      <c r="J2247">
        <v>0</v>
      </c>
      <c r="K2247" s="1">
        <f>G2247*I2247/(10^8)</f>
        <v>481.83757600000001</v>
      </c>
      <c r="L2247">
        <v>582</v>
      </c>
      <c r="M2247">
        <v>553</v>
      </c>
      <c r="N2247">
        <v>242</v>
      </c>
      <c r="O2247">
        <v>266</v>
      </c>
      <c r="P2247">
        <v>219</v>
      </c>
      <c r="Q2247" s="3"/>
      <c r="R2247" s="3"/>
      <c r="S2247" s="3"/>
      <c r="T2247">
        <v>37</v>
      </c>
      <c r="U2247">
        <v>3</v>
      </c>
      <c r="V2247">
        <v>-21</v>
      </c>
      <c r="W2247">
        <v>-40</v>
      </c>
      <c r="X2247">
        <v>-42</v>
      </c>
      <c r="Y2247" s="3"/>
      <c r="Z2247" s="3"/>
      <c r="AA2247" s="3"/>
      <c r="AB2247">
        <v>-10</v>
      </c>
      <c r="AC2247">
        <v>-39</v>
      </c>
      <c r="AD2247">
        <v>-135</v>
      </c>
      <c r="AE2247">
        <v>39</v>
      </c>
      <c r="AF2247">
        <v>-88</v>
      </c>
      <c r="AG2247" s="3"/>
      <c r="AH2247" s="3"/>
      <c r="AI2247" s="3"/>
      <c r="AJ2247" s="1">
        <v>1226</v>
      </c>
      <c r="AK2247" s="1">
        <v>1197</v>
      </c>
      <c r="AL2247" s="1">
        <v>1448</v>
      </c>
      <c r="AM2247">
        <v>901</v>
      </c>
      <c r="AN2247">
        <v>912</v>
      </c>
      <c r="AO2247" s="3"/>
      <c r="AP2247" s="3"/>
      <c r="AQ2247" s="3"/>
      <c r="AR2247">
        <v>770</v>
      </c>
      <c r="AS2247">
        <v>784</v>
      </c>
      <c r="AT2247">
        <v>936</v>
      </c>
      <c r="AU2247">
        <v>358</v>
      </c>
      <c r="AV2247">
        <v>335</v>
      </c>
      <c r="AW2247" s="3"/>
      <c r="AX2247" s="3"/>
      <c r="AY2247" s="3"/>
      <c r="AZ2247">
        <v>456</v>
      </c>
      <c r="BA2247">
        <v>413</v>
      </c>
      <c r="BB2247">
        <v>512</v>
      </c>
      <c r="BC2247">
        <v>543</v>
      </c>
      <c r="BD2247">
        <v>577</v>
      </c>
      <c r="BE2247" s="3"/>
      <c r="BF2247" s="3"/>
      <c r="BG2247" s="3"/>
      <c r="BH2247">
        <v>456</v>
      </c>
      <c r="BI2247">
        <v>413</v>
      </c>
      <c r="BJ2247">
        <v>512</v>
      </c>
      <c r="BK2247">
        <v>543</v>
      </c>
      <c r="BL2247">
        <v>577</v>
      </c>
      <c r="BM2247" s="3"/>
      <c r="BN2247" s="3"/>
      <c r="BO2247" s="3"/>
      <c r="BP2247">
        <v>37</v>
      </c>
      <c r="BQ2247">
        <v>37</v>
      </c>
      <c r="BR2247">
        <v>37</v>
      </c>
      <c r="BS2247">
        <v>37</v>
      </c>
      <c r="BT2247">
        <v>37</v>
      </c>
      <c r="BU2247" s="3"/>
      <c r="BV2247" s="3"/>
      <c r="BW2247" s="3"/>
      <c r="BX2247">
        <v>-1.03</v>
      </c>
      <c r="BY2247">
        <v>-3.23</v>
      </c>
      <c r="BZ2247">
        <v>-10.19</v>
      </c>
      <c r="CA2247">
        <v>3.29</v>
      </c>
      <c r="CB2247">
        <v>-9.68</v>
      </c>
      <c r="CC2247" s="3"/>
      <c r="CD2247" s="3"/>
      <c r="CE2247" s="3"/>
      <c r="CF2247">
        <v>-3.51</v>
      </c>
      <c r="CG2247">
        <v>-9</v>
      </c>
      <c r="CH2247">
        <v>-29.11</v>
      </c>
      <c r="CI2247">
        <v>7.33</v>
      </c>
      <c r="CJ2247">
        <v>-15.66</v>
      </c>
      <c r="CK2247" s="3"/>
      <c r="CL2247" s="3"/>
      <c r="CM2247" s="3"/>
      <c r="CN2247">
        <v>-141</v>
      </c>
      <c r="CO2247">
        <v>-533</v>
      </c>
      <c r="CP2247" s="1">
        <v>-1835</v>
      </c>
      <c r="CQ2247">
        <v>527</v>
      </c>
      <c r="CR2247" s="1">
        <v>-1194</v>
      </c>
      <c r="CS2247" s="3"/>
      <c r="CT2247" s="3"/>
      <c r="CU2247" s="3"/>
      <c r="CV2247" t="s">
        <v>2</v>
      </c>
      <c r="CW2247" t="s">
        <v>2</v>
      </c>
      <c r="CX2247" t="s">
        <v>2</v>
      </c>
      <c r="CY2247">
        <v>6.08</v>
      </c>
      <c r="CZ2247" t="s">
        <v>2</v>
      </c>
      <c r="DA2247" s="3"/>
      <c r="DB2247" s="3"/>
      <c r="DC2247" s="3"/>
      <c r="DD2247">
        <v>0.72</v>
      </c>
      <c r="DE2247">
        <v>0.5</v>
      </c>
      <c r="DF2247">
        <v>0.43</v>
      </c>
      <c r="DG2247">
        <v>0.34</v>
      </c>
      <c r="DH2247">
        <v>0.79</v>
      </c>
      <c r="DI2247" s="3"/>
      <c r="DJ2247" s="3"/>
      <c r="DK2247" s="3"/>
      <c r="DL2247" s="6">
        <f>(CM2247*3+CL2247*2+CK2247)/6</f>
        <v>0</v>
      </c>
      <c r="DM2247">
        <f>BH2247+(BH2247*(CG2247-8.25)/8.25)</f>
        <v>-497.4545454545455</v>
      </c>
      <c r="DN2247">
        <f>BI2247+(BI2247*(CH2247-8.25)/8.25)</f>
        <v>-1457.2642424242424</v>
      </c>
      <c r="DO2247">
        <f>BJ2247+(BJ2247*(CI2247-8.25)/8.25)</f>
        <v>454.9042424242424</v>
      </c>
      <c r="DP2247">
        <f>BK2247+(BK2247*(CJ2247-8.25)/8.25)</f>
        <v>-1030.7127272727271</v>
      </c>
      <c r="DQ2247">
        <f>BL2247+(BL2247*(CK2247-8.25)/8.25)</f>
        <v>0</v>
      </c>
      <c r="DR2247">
        <f>BM2247+(BM2247*(CL2247-8.25)/8.25)</f>
        <v>0</v>
      </c>
      <c r="DS2247">
        <f>BN2247+(BN2247*(CM2247-8.25)/8.25)</f>
        <v>0</v>
      </c>
      <c r="DT2247" s="8">
        <f>DM2247*10^8/$I2247</f>
        <v>-6772.6179541087067</v>
      </c>
      <c r="DU2247" s="8">
        <f>DN2247*10^8/$I2247</f>
        <v>-19839.991537528054</v>
      </c>
      <c r="DV2247" s="8">
        <f>DO2247*10^8/$I2247</f>
        <v>6193.3148823225656</v>
      </c>
      <c r="DW2247" s="8">
        <f>DP2247*10^8/$I2247</f>
        <v>-14032.68617412497</v>
      </c>
      <c r="DX2247" s="8">
        <f>DQ2247*10^8/$I2247</f>
        <v>0</v>
      </c>
      <c r="DY2247" s="8">
        <f>DR2247*10^8/$I2247</f>
        <v>0</v>
      </c>
      <c r="DZ2247" s="8">
        <f>DS2247*10^8/$I2247</f>
        <v>0</v>
      </c>
      <c r="EA2247" s="8">
        <f>DT2247*10^8/$I2247</f>
        <v>-92206.120883675379</v>
      </c>
      <c r="EB2247" s="8">
        <f>DZ2247*0.8</f>
        <v>0</v>
      </c>
      <c r="EC2247" s="10">
        <f>G2247-E2247</f>
        <v>850</v>
      </c>
      <c r="ED2247" s="4">
        <f>EC2247/E2247*100</f>
        <v>14.886164623467602</v>
      </c>
      <c r="EE2247" s="4">
        <f>DY2247-G2247</f>
        <v>-6560</v>
      </c>
      <c r="EF2247" s="12">
        <f>EE2247/G2247</f>
        <v>-1</v>
      </c>
      <c r="EG2247" s="4">
        <f>G2247-F2247</f>
        <v>-890</v>
      </c>
    </row>
    <row r="2248" spans="1:137" x14ac:dyDescent="0.3">
      <c r="A2248">
        <v>2247</v>
      </c>
      <c r="B2248" t="s">
        <v>7347</v>
      </c>
      <c r="C2248" t="s">
        <v>4511</v>
      </c>
      <c r="D2248" t="str">
        <f>VLOOKUP(C2248,Sheet1!$A$2:$B$3197,2,FALSE)</f>
        <v>게임엔터테인먼트</v>
      </c>
      <c r="E2248">
        <v>9070</v>
      </c>
      <c r="F2248">
        <v>9820</v>
      </c>
      <c r="G2248" s="7">
        <v>11250</v>
      </c>
      <c r="H2248" t="s">
        <v>2155</v>
      </c>
      <c r="I2248" s="7">
        <f>VALUE(LEFT(H2248,FIND("/",H2248)-1)) + VALUE(MID(H2248,FIND("/",H2248)+1,LEN(H2248)))</f>
        <v>8703529</v>
      </c>
      <c r="J2248">
        <v>0</v>
      </c>
      <c r="K2248" s="1">
        <f>G2248*I2248/(10^8)</f>
        <v>979.14701249999996</v>
      </c>
      <c r="L2248">
        <v>118</v>
      </c>
      <c r="M2248">
        <v>119</v>
      </c>
      <c r="N2248">
        <v>118</v>
      </c>
      <c r="O2248">
        <v>560</v>
      </c>
      <c r="P2248">
        <v>430</v>
      </c>
      <c r="Q2248" s="3"/>
      <c r="R2248" s="3"/>
      <c r="S2248" s="3"/>
      <c r="T2248">
        <v>23</v>
      </c>
      <c r="U2248">
        <v>11</v>
      </c>
      <c r="V2248">
        <v>-19</v>
      </c>
      <c r="W2248">
        <v>136</v>
      </c>
      <c r="X2248">
        <v>136</v>
      </c>
      <c r="Y2248" s="3"/>
      <c r="Z2248" s="3"/>
      <c r="AA2248" s="3"/>
      <c r="AB2248">
        <v>20</v>
      </c>
      <c r="AC2248">
        <v>-28</v>
      </c>
      <c r="AD2248">
        <v>-75</v>
      </c>
      <c r="AE2248">
        <v>91</v>
      </c>
      <c r="AF2248">
        <v>134</v>
      </c>
      <c r="AG2248" s="3"/>
      <c r="AH2248" s="3"/>
      <c r="AI2248" s="3"/>
      <c r="AJ2248">
        <v>865</v>
      </c>
      <c r="AK2248">
        <v>880</v>
      </c>
      <c r="AL2248">
        <v>793</v>
      </c>
      <c r="AM2248" s="1">
        <v>1227</v>
      </c>
      <c r="AN2248" s="1">
        <v>1085</v>
      </c>
      <c r="AO2248" s="3"/>
      <c r="AP2248" s="3"/>
      <c r="AQ2248" s="3"/>
      <c r="AR2248">
        <v>757</v>
      </c>
      <c r="AS2248">
        <v>793</v>
      </c>
      <c r="AT2248">
        <v>751</v>
      </c>
      <c r="AU2248" s="1">
        <v>1046</v>
      </c>
      <c r="AV2248">
        <v>755</v>
      </c>
      <c r="AW2248" s="3"/>
      <c r="AX2248" s="3"/>
      <c r="AY2248" s="3"/>
      <c r="AZ2248">
        <v>109</v>
      </c>
      <c r="BA2248">
        <v>87</v>
      </c>
      <c r="BB2248">
        <v>42</v>
      </c>
      <c r="BC2248">
        <v>181</v>
      </c>
      <c r="BD2248">
        <v>331</v>
      </c>
      <c r="BE2248" s="3"/>
      <c r="BF2248" s="3"/>
      <c r="BG2248" s="3"/>
      <c r="BH2248">
        <v>109</v>
      </c>
      <c r="BI2248">
        <v>87</v>
      </c>
      <c r="BJ2248">
        <v>42</v>
      </c>
      <c r="BK2248">
        <v>181</v>
      </c>
      <c r="BL2248">
        <v>331</v>
      </c>
      <c r="BM2248" s="3"/>
      <c r="BN2248" s="3"/>
      <c r="BO2248" s="3"/>
      <c r="BP2248">
        <v>15</v>
      </c>
      <c r="BQ2248">
        <v>15</v>
      </c>
      <c r="BR2248">
        <v>18</v>
      </c>
      <c r="BS2248">
        <v>21</v>
      </c>
      <c r="BT2248">
        <v>44</v>
      </c>
      <c r="BU2248" s="3"/>
      <c r="BV2248" s="3"/>
      <c r="BW2248" s="3"/>
      <c r="BX2248">
        <v>2.4700000000000002</v>
      </c>
      <c r="BY2248">
        <v>-3.23</v>
      </c>
      <c r="BZ2248">
        <v>-9.02</v>
      </c>
      <c r="CA2248">
        <v>8.99</v>
      </c>
      <c r="CB2248">
        <v>11.55</v>
      </c>
      <c r="CC2248" s="3"/>
      <c r="CD2248" s="3"/>
      <c r="CE2248" s="3"/>
      <c r="CF2248">
        <v>24.8</v>
      </c>
      <c r="CG2248">
        <v>-28.87</v>
      </c>
      <c r="CH2248">
        <v>-117.02</v>
      </c>
      <c r="CI2248">
        <v>81.430000000000007</v>
      </c>
      <c r="CJ2248">
        <v>52.24</v>
      </c>
      <c r="CK2248" s="3"/>
      <c r="CL2248" s="3"/>
      <c r="CM2248" s="3"/>
      <c r="CN2248">
        <v>332</v>
      </c>
      <c r="CO2248">
        <v>-459</v>
      </c>
      <c r="CP2248" s="1">
        <v>-1052</v>
      </c>
      <c r="CQ2248" s="1">
        <v>1086</v>
      </c>
      <c r="CR2248" s="1">
        <v>1539</v>
      </c>
      <c r="CS2248" s="3"/>
      <c r="CT2248" s="3"/>
      <c r="CU2248" s="3"/>
      <c r="CV2248">
        <v>14.81</v>
      </c>
      <c r="CW2248" t="s">
        <v>2</v>
      </c>
      <c r="CX2248" t="s">
        <v>2</v>
      </c>
      <c r="CY2248">
        <v>8.08</v>
      </c>
      <c r="CZ2248">
        <v>5.98</v>
      </c>
      <c r="DA2248" s="3"/>
      <c r="DB2248" s="3"/>
      <c r="DC2248" s="3"/>
      <c r="DD2248">
        <v>2.77</v>
      </c>
      <c r="DE2248">
        <v>2.75</v>
      </c>
      <c r="DF2248">
        <v>5.84</v>
      </c>
      <c r="DG2248">
        <v>4.1399999999999997</v>
      </c>
      <c r="DH2248">
        <v>2.42</v>
      </c>
      <c r="DI2248" s="3"/>
      <c r="DJ2248" s="3"/>
      <c r="DK2248" s="3"/>
      <c r="DL2248" s="6">
        <f>(CM2248*3+CL2248*2+CK2248)/6</f>
        <v>0</v>
      </c>
      <c r="DM2248">
        <f>BH2248+(BH2248*(CG2248-8.25)/8.25)</f>
        <v>-381.43393939393945</v>
      </c>
      <c r="DN2248">
        <f>BI2248+(BI2248*(CH2248-8.25)/8.25)</f>
        <v>-1234.0290909090909</v>
      </c>
      <c r="DO2248">
        <f>BJ2248+(BJ2248*(CI2248-8.25)/8.25)</f>
        <v>414.55272727272734</v>
      </c>
      <c r="DP2248">
        <f>BK2248+(BK2248*(CJ2248-8.25)/8.25)</f>
        <v>1146.1139393939393</v>
      </c>
      <c r="DQ2248">
        <f>BL2248+(BL2248*(CK2248-8.25)/8.25)</f>
        <v>0</v>
      </c>
      <c r="DR2248">
        <f>BM2248+(BM2248*(CL2248-8.25)/8.25)</f>
        <v>0</v>
      </c>
      <c r="DS2248">
        <f>BN2248+(BN2248*(CM2248-8.25)/8.25)</f>
        <v>0</v>
      </c>
      <c r="DT2248" s="8">
        <f>DM2248*10^8/$I2248</f>
        <v>-4382.5204626070581</v>
      </c>
      <c r="DU2248" s="8">
        <f>DN2248*10^8/$I2248</f>
        <v>-14178.491171903843</v>
      </c>
      <c r="DV2248" s="8">
        <f>DO2248*10^8/$I2248</f>
        <v>4763.0418336369921</v>
      </c>
      <c r="DW2248" s="8">
        <f>DP2248*10^8/$I2248</f>
        <v>13168.381921792175</v>
      </c>
      <c r="DX2248" s="8">
        <f>DQ2248*10^8/$I2248</f>
        <v>0</v>
      </c>
      <c r="DY2248" s="8">
        <f>DR2248*10^8/$I2248</f>
        <v>0</v>
      </c>
      <c r="DZ2248" s="8">
        <f>DS2248*10^8/$I2248</f>
        <v>0</v>
      </c>
      <c r="EA2248" s="8">
        <f>DT2248*10^8/$I2248</f>
        <v>-50353.373471922227</v>
      </c>
      <c r="EB2248" s="8">
        <f>DZ2248*0.8</f>
        <v>0</v>
      </c>
      <c r="EC2248" s="10">
        <f>G2248-E2248</f>
        <v>2180</v>
      </c>
      <c r="ED2248" s="4">
        <f>EC2248/E2248*100</f>
        <v>24.035281146637267</v>
      </c>
      <c r="EE2248" s="4">
        <f>DY2248-G2248</f>
        <v>-11250</v>
      </c>
      <c r="EF2248" s="12">
        <f>EE2248/G2248</f>
        <v>-1</v>
      </c>
      <c r="EG2248" s="4">
        <f>G2248-F2248</f>
        <v>1430</v>
      </c>
    </row>
    <row r="2249" spans="1:137" x14ac:dyDescent="0.3">
      <c r="A2249">
        <v>2248</v>
      </c>
      <c r="B2249" t="s">
        <v>6151</v>
      </c>
      <c r="C2249" t="s">
        <v>4512</v>
      </c>
      <c r="D2249" t="str">
        <f>VLOOKUP(C2249,Sheet1!$A$2:$B$3197,2,FALSE)</f>
        <v>기타금융</v>
      </c>
      <c r="E2249">
        <v>585</v>
      </c>
      <c r="F2249">
        <v>850</v>
      </c>
      <c r="G2249" s="7">
        <v>853</v>
      </c>
      <c r="H2249" t="s">
        <v>2156</v>
      </c>
      <c r="I2249" s="7">
        <f>VALUE(LEFT(H2249,FIND("/",H2249)-1)) + VALUE(MID(H2249,FIND("/",H2249)+1,LEN(H2249)))</f>
        <v>315609576</v>
      </c>
      <c r="J2249" s="1">
        <v>599325</v>
      </c>
      <c r="K2249" s="1">
        <f>G2249*I2249/(10^8)</f>
        <v>2692.1496832799999</v>
      </c>
      <c r="L2249">
        <v>295</v>
      </c>
      <c r="M2249">
        <v>254</v>
      </c>
      <c r="N2249">
        <v>449</v>
      </c>
      <c r="O2249">
        <v>564</v>
      </c>
      <c r="P2249">
        <v>762</v>
      </c>
      <c r="Q2249" s="3"/>
      <c r="R2249" s="3"/>
      <c r="S2249" s="3"/>
      <c r="T2249">
        <v>144</v>
      </c>
      <c r="U2249">
        <v>96</v>
      </c>
      <c r="V2249">
        <v>208</v>
      </c>
      <c r="W2249">
        <v>269</v>
      </c>
      <c r="X2249">
        <v>420</v>
      </c>
      <c r="Y2249" s="3"/>
      <c r="Z2249" s="3"/>
      <c r="AA2249" s="3"/>
      <c r="AB2249">
        <v>104</v>
      </c>
      <c r="AC2249">
        <v>62</v>
      </c>
      <c r="AD2249">
        <v>168</v>
      </c>
      <c r="AE2249">
        <v>210</v>
      </c>
      <c r="AF2249">
        <v>321</v>
      </c>
      <c r="AG2249" s="3"/>
      <c r="AH2249" s="3"/>
      <c r="AI2249" s="3"/>
      <c r="AJ2249" s="1">
        <v>14733</v>
      </c>
      <c r="AK2249" s="1">
        <v>15819</v>
      </c>
      <c r="AL2249" s="1">
        <v>19342</v>
      </c>
      <c r="AM2249" s="1">
        <v>22634</v>
      </c>
      <c r="AN2249" s="1">
        <v>26780</v>
      </c>
      <c r="AO2249" s="3"/>
      <c r="AP2249" s="3"/>
      <c r="AQ2249" s="3"/>
      <c r="AR2249" s="1">
        <v>12750</v>
      </c>
      <c r="AS2249" s="1">
        <v>13810</v>
      </c>
      <c r="AT2249" s="1">
        <v>16785</v>
      </c>
      <c r="AU2249" s="1">
        <v>19803</v>
      </c>
      <c r="AV2249" s="1">
        <v>23712</v>
      </c>
      <c r="AW2249" s="3"/>
      <c r="AX2249" s="3"/>
      <c r="AY2249" s="3"/>
      <c r="AZ2249" s="1">
        <v>1983</v>
      </c>
      <c r="BA2249" s="1">
        <v>2009</v>
      </c>
      <c r="BB2249" s="1">
        <v>2557</v>
      </c>
      <c r="BC2249" s="1">
        <v>2831</v>
      </c>
      <c r="BD2249" s="1">
        <v>3067</v>
      </c>
      <c r="BE2249" s="3"/>
      <c r="BF2249" s="3"/>
      <c r="BG2249" s="3"/>
      <c r="BH2249" s="1">
        <v>1983</v>
      </c>
      <c r="BI2249" s="1">
        <v>2009</v>
      </c>
      <c r="BJ2249" s="1">
        <v>2557</v>
      </c>
      <c r="BK2249" s="1">
        <v>2831</v>
      </c>
      <c r="BL2249" s="1">
        <v>3067</v>
      </c>
      <c r="BM2249" s="3"/>
      <c r="BN2249" s="3"/>
      <c r="BO2249" s="3"/>
      <c r="BP2249">
        <v>841</v>
      </c>
      <c r="BQ2249">
        <v>841</v>
      </c>
      <c r="BR2249">
        <v>841</v>
      </c>
      <c r="BS2249" s="1">
        <v>1578</v>
      </c>
      <c r="BT2249" s="1">
        <v>1578</v>
      </c>
      <c r="BU2249" s="3"/>
      <c r="BV2249" s="3"/>
      <c r="BW2249" s="3"/>
      <c r="BX2249">
        <v>0.73</v>
      </c>
      <c r="BY2249">
        <v>0.41</v>
      </c>
      <c r="BZ2249">
        <v>0.96</v>
      </c>
      <c r="CA2249">
        <v>1</v>
      </c>
      <c r="CB2249">
        <v>1.3</v>
      </c>
      <c r="CC2249" s="3"/>
      <c r="CD2249" s="3"/>
      <c r="CE2249" s="3"/>
      <c r="CF2249">
        <v>5.32</v>
      </c>
      <c r="CG2249">
        <v>3.11</v>
      </c>
      <c r="CH2249">
        <v>7.37</v>
      </c>
      <c r="CI2249">
        <v>7.81</v>
      </c>
      <c r="CJ2249">
        <v>10.87</v>
      </c>
      <c r="CK2249" s="3"/>
      <c r="CL2249" s="3"/>
      <c r="CM2249" s="3"/>
      <c r="CN2249">
        <v>59</v>
      </c>
      <c r="CO2249">
        <v>36</v>
      </c>
      <c r="CP2249">
        <v>96</v>
      </c>
      <c r="CQ2249">
        <v>109</v>
      </c>
      <c r="CR2249">
        <v>102</v>
      </c>
      <c r="CS2249" s="3"/>
      <c r="CT2249" s="3"/>
      <c r="CU2249" s="3"/>
      <c r="CV2249">
        <v>11.68</v>
      </c>
      <c r="CW2249">
        <v>15.48</v>
      </c>
      <c r="CX2249">
        <v>5.61</v>
      </c>
      <c r="CY2249">
        <v>4.9800000000000004</v>
      </c>
      <c r="CZ2249">
        <v>5.7</v>
      </c>
      <c r="DA2249" s="3"/>
      <c r="DB2249" s="3"/>
      <c r="DC2249" s="3"/>
      <c r="DD2249">
        <v>0.6</v>
      </c>
      <c r="DE2249">
        <v>0.47</v>
      </c>
      <c r="DF2249">
        <v>0.37</v>
      </c>
      <c r="DG2249">
        <v>0.6</v>
      </c>
      <c r="DH2249">
        <v>0.59</v>
      </c>
      <c r="DI2249" s="3"/>
      <c r="DJ2249" s="3"/>
      <c r="DK2249" s="3"/>
      <c r="DL2249" s="6">
        <f>(CM2249*3+CL2249*2+CK2249)/6</f>
        <v>0</v>
      </c>
      <c r="DM2249">
        <f>BH2249+(BH2249*(CG2249-8.25)/8.25)</f>
        <v>747.53090909090906</v>
      </c>
      <c r="DN2249">
        <f>BI2249+(BI2249*(CH2249-8.25)/8.25)</f>
        <v>1794.7066666666667</v>
      </c>
      <c r="DO2249">
        <f>BJ2249+(BJ2249*(CI2249-8.25)/8.25)</f>
        <v>2420.6266666666666</v>
      </c>
      <c r="DP2249">
        <f>BK2249+(BK2249*(CJ2249-8.25)/8.25)</f>
        <v>3730.0569696969696</v>
      </c>
      <c r="DQ2249">
        <f>BL2249+(BL2249*(CK2249-8.25)/8.25)</f>
        <v>0</v>
      </c>
      <c r="DR2249">
        <f>BM2249+(BM2249*(CL2249-8.25)/8.25)</f>
        <v>0</v>
      </c>
      <c r="DS2249">
        <f>BN2249+(BN2249*(CM2249-8.25)/8.25)</f>
        <v>0</v>
      </c>
      <c r="DT2249" s="8">
        <f>DM2249*10^8/$I2249</f>
        <v>236.85305071063786</v>
      </c>
      <c r="DU2249" s="8">
        <f>DN2249*10^8/$I2249</f>
        <v>568.64772273787617</v>
      </c>
      <c r="DV2249" s="8">
        <f>DO2249*10^8/$I2249</f>
        <v>766.96870143973911</v>
      </c>
      <c r="DW2249" s="8">
        <f>DP2249*10^8/$I2249</f>
        <v>1181.857983199144</v>
      </c>
      <c r="DX2249" s="8">
        <f>DQ2249*10^8/$I2249</f>
        <v>0</v>
      </c>
      <c r="DY2249" s="8">
        <f>DR2249*10^8/$I2249</f>
        <v>0</v>
      </c>
      <c r="DZ2249" s="8">
        <f>DS2249*10^8/$I2249</f>
        <v>0</v>
      </c>
      <c r="EA2249" s="8">
        <f>DT2249*10^8/$I2249</f>
        <v>75.046218087703991</v>
      </c>
      <c r="EB2249" s="8">
        <f>DZ2249*0.8</f>
        <v>0</v>
      </c>
      <c r="EC2249" s="10">
        <f>G2249-E2249</f>
        <v>268</v>
      </c>
      <c r="ED2249" s="4">
        <f>EC2249/E2249*100</f>
        <v>45.811965811965813</v>
      </c>
      <c r="EE2249" s="4">
        <f>DY2249-G2249</f>
        <v>-853</v>
      </c>
      <c r="EF2249" s="12">
        <f>EE2249/G2249</f>
        <v>-1</v>
      </c>
      <c r="EG2249" s="4">
        <f>G2249-F2249</f>
        <v>3</v>
      </c>
    </row>
    <row r="2250" spans="1:137" x14ac:dyDescent="0.3">
      <c r="A2250">
        <v>2249</v>
      </c>
      <c r="B2250" t="s">
        <v>6461</v>
      </c>
      <c r="C2250" t="s">
        <v>4513</v>
      </c>
      <c r="D2250" t="str">
        <f>VLOOKUP(C2250,Sheet1!$A$2:$B$3197,2,FALSE)</f>
        <v>식품</v>
      </c>
      <c r="E2250">
        <v>1825</v>
      </c>
      <c r="F2250">
        <v>2290</v>
      </c>
      <c r="G2250" s="7">
        <v>2460</v>
      </c>
      <c r="H2250" t="s">
        <v>2157</v>
      </c>
      <c r="I2250" s="7">
        <f>VALUE(LEFT(H2250,FIND("/",H2250)-1)) + VALUE(MID(H2250,FIND("/",H2250)+1,LEN(H2250)))</f>
        <v>39403685</v>
      </c>
      <c r="J2250">
        <v>0</v>
      </c>
      <c r="K2250" s="1">
        <f>G2250*I2250/(10^8)</f>
        <v>969.33065099999999</v>
      </c>
      <c r="L2250" s="1">
        <v>3100</v>
      </c>
      <c r="M2250" s="1">
        <v>2992</v>
      </c>
      <c r="N2250" s="1">
        <v>3078</v>
      </c>
      <c r="O2250" s="1">
        <v>3435</v>
      </c>
      <c r="P2250" s="1">
        <v>3316</v>
      </c>
      <c r="Q2250" s="3"/>
      <c r="R2250" s="3"/>
      <c r="S2250" s="3"/>
      <c r="T2250">
        <v>66</v>
      </c>
      <c r="U2250">
        <v>-9</v>
      </c>
      <c r="V2250">
        <v>21</v>
      </c>
      <c r="W2250">
        <v>44</v>
      </c>
      <c r="X2250">
        <v>34</v>
      </c>
      <c r="Y2250" s="3"/>
      <c r="Z2250" s="3"/>
      <c r="AA2250" s="3"/>
      <c r="AB2250">
        <v>22</v>
      </c>
      <c r="AC2250">
        <v>19</v>
      </c>
      <c r="AD2250">
        <v>4</v>
      </c>
      <c r="AE2250">
        <v>-22</v>
      </c>
      <c r="AF2250">
        <v>23</v>
      </c>
      <c r="AG2250" s="3"/>
      <c r="AH2250" s="3"/>
      <c r="AI2250" s="3"/>
      <c r="AJ2250" s="1">
        <v>1882</v>
      </c>
      <c r="AK2250" s="1">
        <v>1669</v>
      </c>
      <c r="AL2250" s="1">
        <v>1735</v>
      </c>
      <c r="AM2250" s="1">
        <v>1766</v>
      </c>
      <c r="AN2250" s="1">
        <v>1526</v>
      </c>
      <c r="AO2250" s="3"/>
      <c r="AP2250" s="3"/>
      <c r="AQ2250" s="3"/>
      <c r="AR2250" s="1">
        <v>1237</v>
      </c>
      <c r="AS2250" s="1">
        <v>1023</v>
      </c>
      <c r="AT2250" s="1">
        <v>1115</v>
      </c>
      <c r="AU2250" s="1">
        <v>1146</v>
      </c>
      <c r="AV2250">
        <v>895</v>
      </c>
      <c r="AW2250" s="3"/>
      <c r="AX2250" s="3"/>
      <c r="AY2250" s="3"/>
      <c r="AZ2250">
        <v>645</v>
      </c>
      <c r="BA2250">
        <v>645</v>
      </c>
      <c r="BB2250">
        <v>620</v>
      </c>
      <c r="BC2250">
        <v>620</v>
      </c>
      <c r="BD2250">
        <v>630</v>
      </c>
      <c r="BE2250" s="3"/>
      <c r="BF2250" s="3"/>
      <c r="BG2250" s="3"/>
      <c r="BH2250">
        <v>645</v>
      </c>
      <c r="BI2250">
        <v>646</v>
      </c>
      <c r="BJ2250">
        <v>620</v>
      </c>
      <c r="BK2250">
        <v>618</v>
      </c>
      <c r="BL2250">
        <v>627</v>
      </c>
      <c r="BM2250" s="3"/>
      <c r="BN2250" s="3"/>
      <c r="BO2250" s="3"/>
      <c r="BP2250">
        <v>197</v>
      </c>
      <c r="BQ2250">
        <v>197</v>
      </c>
      <c r="BR2250">
        <v>197</v>
      </c>
      <c r="BS2250">
        <v>197</v>
      </c>
      <c r="BT2250">
        <v>197</v>
      </c>
      <c r="BU2250" s="3"/>
      <c r="BV2250" s="3"/>
      <c r="BW2250" s="3"/>
      <c r="BX2250">
        <v>1.17</v>
      </c>
      <c r="BY2250">
        <v>1.06</v>
      </c>
      <c r="BZ2250">
        <v>0.23</v>
      </c>
      <c r="CA2250">
        <v>-1.25</v>
      </c>
      <c r="CB2250">
        <v>1.41</v>
      </c>
      <c r="CC2250" s="3"/>
      <c r="CD2250" s="3"/>
      <c r="CE2250" s="3"/>
      <c r="CF2250">
        <v>3.83</v>
      </c>
      <c r="CG2250">
        <v>2.92</v>
      </c>
      <c r="CH2250">
        <v>0.56000000000000005</v>
      </c>
      <c r="CI2250">
        <v>-3.85</v>
      </c>
      <c r="CJ2250">
        <v>3.46</v>
      </c>
      <c r="CK2250" s="3"/>
      <c r="CL2250" s="3"/>
      <c r="CM2250" s="3"/>
      <c r="CN2250">
        <v>65</v>
      </c>
      <c r="CO2250">
        <v>48</v>
      </c>
      <c r="CP2250">
        <v>9</v>
      </c>
      <c r="CQ2250">
        <v>-60</v>
      </c>
      <c r="CR2250">
        <v>55</v>
      </c>
      <c r="CS2250" s="3"/>
      <c r="CT2250" s="3"/>
      <c r="CU2250" s="3"/>
      <c r="CV2250">
        <v>43.44</v>
      </c>
      <c r="CW2250">
        <v>41.55</v>
      </c>
      <c r="CX2250">
        <v>190.75</v>
      </c>
      <c r="CY2250" t="s">
        <v>2</v>
      </c>
      <c r="CZ2250">
        <v>32.32</v>
      </c>
      <c r="DA2250" s="3"/>
      <c r="DB2250" s="3"/>
      <c r="DC2250" s="3"/>
      <c r="DD2250">
        <v>1.72</v>
      </c>
      <c r="DE2250">
        <v>1.21</v>
      </c>
      <c r="DF2250">
        <v>1.1000000000000001</v>
      </c>
      <c r="DG2250">
        <v>1.1599999999999999</v>
      </c>
      <c r="DH2250">
        <v>1.1100000000000001</v>
      </c>
      <c r="DI2250" s="3"/>
      <c r="DJ2250" s="3"/>
      <c r="DK2250" s="3"/>
      <c r="DL2250" s="6">
        <f>(CM2250*3+CL2250*2+CK2250)/6</f>
        <v>0</v>
      </c>
      <c r="DM2250">
        <f>BH2250+(BH2250*(CG2250-8.25)/8.25)</f>
        <v>228.29090909090911</v>
      </c>
      <c r="DN2250">
        <f>BI2250+(BI2250*(CH2250-8.25)/8.25)</f>
        <v>43.849696969696993</v>
      </c>
      <c r="DO2250">
        <f>BJ2250+(BJ2250*(CI2250-8.25)/8.25)</f>
        <v>-289.33333333333337</v>
      </c>
      <c r="DP2250">
        <f>BK2250+(BK2250*(CJ2250-8.25)/8.25)</f>
        <v>259.18545454545455</v>
      </c>
      <c r="DQ2250">
        <f>BL2250+(BL2250*(CK2250-8.25)/8.25)</f>
        <v>0</v>
      </c>
      <c r="DR2250">
        <f>BM2250+(BM2250*(CL2250-8.25)/8.25)</f>
        <v>0</v>
      </c>
      <c r="DS2250">
        <f>BN2250+(BN2250*(CM2250-8.25)/8.25)</f>
        <v>0</v>
      </c>
      <c r="DT2250" s="8">
        <f>DM2250*10^8/$I2250</f>
        <v>579.36436424895066</v>
      </c>
      <c r="DU2250" s="8">
        <f>DN2250*10^8/$I2250</f>
        <v>111.28323904146779</v>
      </c>
      <c r="DV2250" s="8">
        <f>DO2250*10^8/$I2250</f>
        <v>-734.27988609018007</v>
      </c>
      <c r="DW2250" s="8">
        <f>DP2250*10^8/$I2250</f>
        <v>657.76958308710107</v>
      </c>
      <c r="DX2250" s="8">
        <f>DQ2250*10^8/$I2250</f>
        <v>0</v>
      </c>
      <c r="DY2250" s="8">
        <f>DR2250*10^8/$I2250</f>
        <v>0</v>
      </c>
      <c r="DZ2250" s="8">
        <f>DS2250*10^8/$I2250</f>
        <v>0</v>
      </c>
      <c r="EA2250" s="8">
        <f>DT2250*10^8/$I2250</f>
        <v>1470.3304126224505</v>
      </c>
      <c r="EB2250" s="8">
        <f>DZ2250*0.8</f>
        <v>0</v>
      </c>
      <c r="EC2250" s="10">
        <f>G2250-E2250</f>
        <v>635</v>
      </c>
      <c r="ED2250" s="4">
        <f>EC2250/E2250*100</f>
        <v>34.794520547945204</v>
      </c>
      <c r="EE2250" s="4">
        <f>DY2250-G2250</f>
        <v>-2460</v>
      </c>
      <c r="EF2250" s="12">
        <f>EE2250/G2250</f>
        <v>-1</v>
      </c>
      <c r="EG2250" s="4">
        <f>G2250-F2250</f>
        <v>170</v>
      </c>
    </row>
    <row r="2251" spans="1:137" x14ac:dyDescent="0.3">
      <c r="A2251">
        <v>2250</v>
      </c>
      <c r="B2251" t="s">
        <v>6494</v>
      </c>
      <c r="C2251" t="s">
        <v>4514</v>
      </c>
      <c r="D2251" t="str">
        <f>VLOOKUP(C2251,Sheet1!$A$2:$B$3197,2,FALSE)</f>
        <v>자동차부품</v>
      </c>
      <c r="E2251">
        <v>2695</v>
      </c>
      <c r="F2251">
        <v>2700</v>
      </c>
      <c r="G2251" s="7">
        <v>2665</v>
      </c>
      <c r="H2251" t="s">
        <v>2158</v>
      </c>
      <c r="I2251" s="7">
        <f>VALUE(LEFT(H2251,FIND("/",H2251)-1)) + VALUE(MID(H2251,FIND("/",H2251)+1,LEN(H2251)))</f>
        <v>56953560</v>
      </c>
      <c r="J2251" s="1">
        <v>108168</v>
      </c>
      <c r="K2251" s="1">
        <f>G2251*I2251/(10^8)</f>
        <v>1517.8123740000001</v>
      </c>
      <c r="L2251" s="1">
        <v>7312</v>
      </c>
      <c r="M2251" s="1">
        <v>7102</v>
      </c>
      <c r="N2251" s="1">
        <v>7180</v>
      </c>
      <c r="O2251" s="1">
        <v>7717</v>
      </c>
      <c r="P2251" s="1">
        <v>7885</v>
      </c>
      <c r="Q2251" s="3"/>
      <c r="R2251" s="3"/>
      <c r="S2251" s="3"/>
      <c r="T2251">
        <v>162</v>
      </c>
      <c r="U2251">
        <v>-143</v>
      </c>
      <c r="V2251">
        <v>17</v>
      </c>
      <c r="W2251">
        <v>109</v>
      </c>
      <c r="X2251">
        <v>-6</v>
      </c>
      <c r="Y2251" s="3"/>
      <c r="Z2251" s="3"/>
      <c r="AA2251" s="3"/>
      <c r="AB2251">
        <v>174</v>
      </c>
      <c r="AC2251">
        <v>-436</v>
      </c>
      <c r="AD2251">
        <v>-169</v>
      </c>
      <c r="AE2251">
        <v>-99</v>
      </c>
      <c r="AF2251">
        <v>-170</v>
      </c>
      <c r="AG2251" s="3"/>
      <c r="AH2251" s="3"/>
      <c r="AI2251" s="3"/>
      <c r="AJ2251" s="1">
        <v>6459</v>
      </c>
      <c r="AK2251" s="1">
        <v>5762</v>
      </c>
      <c r="AL2251" s="1">
        <v>6354</v>
      </c>
      <c r="AM2251" s="1">
        <v>6739</v>
      </c>
      <c r="AN2251" s="1">
        <v>6673</v>
      </c>
      <c r="AO2251" s="3"/>
      <c r="AP2251" s="3"/>
      <c r="AQ2251" s="3"/>
      <c r="AR2251" s="1">
        <v>4576</v>
      </c>
      <c r="AS2251" s="1">
        <v>4382</v>
      </c>
      <c r="AT2251" s="1">
        <v>5052</v>
      </c>
      <c r="AU2251" s="1">
        <v>5125</v>
      </c>
      <c r="AV2251" s="1">
        <v>5080</v>
      </c>
      <c r="AW2251" s="3"/>
      <c r="AX2251" s="3"/>
      <c r="AY2251" s="3"/>
      <c r="AZ2251" s="1">
        <v>1883</v>
      </c>
      <c r="BA2251" s="1">
        <v>1379</v>
      </c>
      <c r="BB2251" s="1">
        <v>1302</v>
      </c>
      <c r="BC2251" s="1">
        <v>1614</v>
      </c>
      <c r="BD2251" s="1">
        <v>1593</v>
      </c>
      <c r="BE2251" s="3"/>
      <c r="BF2251" s="3"/>
      <c r="BG2251" s="3"/>
      <c r="BH2251" s="1">
        <v>1713</v>
      </c>
      <c r="BI2251" s="1">
        <v>1266</v>
      </c>
      <c r="BJ2251" s="1">
        <v>1227</v>
      </c>
      <c r="BK2251" s="1">
        <v>1527</v>
      </c>
      <c r="BL2251" s="1">
        <v>1445</v>
      </c>
      <c r="BM2251" s="3"/>
      <c r="BN2251" s="3"/>
      <c r="BO2251" s="3"/>
      <c r="BP2251">
        <v>135</v>
      </c>
      <c r="BQ2251">
        <v>135</v>
      </c>
      <c r="BR2251">
        <v>135</v>
      </c>
      <c r="BS2251">
        <v>135</v>
      </c>
      <c r="BT2251">
        <v>272</v>
      </c>
      <c r="BU2251" s="3"/>
      <c r="BV2251" s="3"/>
      <c r="BW2251" s="3"/>
      <c r="BX2251">
        <v>2.83</v>
      </c>
      <c r="BY2251">
        <v>-7.13</v>
      </c>
      <c r="BZ2251">
        <v>-2.79</v>
      </c>
      <c r="CA2251">
        <v>-1.52</v>
      </c>
      <c r="CB2251">
        <v>-2.5299999999999998</v>
      </c>
      <c r="CC2251" s="3"/>
      <c r="CD2251" s="3"/>
      <c r="CE2251" s="3"/>
      <c r="CF2251">
        <v>9.74</v>
      </c>
      <c r="CG2251">
        <v>-27.13</v>
      </c>
      <c r="CH2251">
        <v>-10.9</v>
      </c>
      <c r="CI2251">
        <v>-8.51</v>
      </c>
      <c r="CJ2251">
        <v>-11.64</v>
      </c>
      <c r="CK2251" s="3"/>
      <c r="CL2251" s="3"/>
      <c r="CM2251" s="3"/>
      <c r="CN2251">
        <v>541</v>
      </c>
      <c r="CO2251" s="1">
        <v>-1368</v>
      </c>
      <c r="CP2251">
        <v>-460</v>
      </c>
      <c r="CQ2251">
        <v>-397</v>
      </c>
      <c r="CR2251">
        <v>-317</v>
      </c>
      <c r="CS2251" s="3"/>
      <c r="CT2251" s="3"/>
      <c r="CU2251" s="3"/>
      <c r="CV2251">
        <v>4.8099999999999996</v>
      </c>
      <c r="CW2251" t="s">
        <v>2</v>
      </c>
      <c r="CX2251" t="s">
        <v>2</v>
      </c>
      <c r="CY2251" t="s">
        <v>2</v>
      </c>
      <c r="CZ2251" t="s">
        <v>2</v>
      </c>
      <c r="DA2251" s="3"/>
      <c r="DB2251" s="3"/>
      <c r="DC2251" s="3"/>
      <c r="DD2251">
        <v>0.45</v>
      </c>
      <c r="DE2251">
        <v>0.46</v>
      </c>
      <c r="DF2251">
        <v>0.3</v>
      </c>
      <c r="DG2251">
        <v>0.25</v>
      </c>
      <c r="DH2251">
        <v>0.85</v>
      </c>
      <c r="DI2251" s="3"/>
      <c r="DJ2251" s="3"/>
      <c r="DK2251" s="3"/>
      <c r="DL2251" s="6">
        <f>(CM2251*3+CL2251*2+CK2251)/6</f>
        <v>0</v>
      </c>
      <c r="DM2251">
        <f>BH2251+(BH2251*(CG2251-8.25)/8.25)</f>
        <v>-5633.1745454545453</v>
      </c>
      <c r="DN2251">
        <f>BI2251+(BI2251*(CH2251-8.25)/8.25)</f>
        <v>-1672.6545454545453</v>
      </c>
      <c r="DO2251">
        <f>BJ2251+(BJ2251*(CI2251-8.25)/8.25)</f>
        <v>-1265.6690909090903</v>
      </c>
      <c r="DP2251">
        <f>BK2251+(BK2251*(CJ2251-8.25)/8.25)</f>
        <v>-2154.4581818181823</v>
      </c>
      <c r="DQ2251">
        <f>BL2251+(BL2251*(CK2251-8.25)/8.25)</f>
        <v>0</v>
      </c>
      <c r="DR2251">
        <f>BM2251+(BM2251*(CL2251-8.25)/8.25)</f>
        <v>0</v>
      </c>
      <c r="DS2251">
        <f>BN2251+(BN2251*(CM2251-8.25)/8.25)</f>
        <v>0</v>
      </c>
      <c r="DT2251" s="8">
        <f>DM2251*10^8/$I2251</f>
        <v>-9890.820776531873</v>
      </c>
      <c r="DU2251" s="8">
        <f>DN2251*10^8/$I2251</f>
        <v>-2936.8744384978663</v>
      </c>
      <c r="DV2251" s="8">
        <f>DO2251*10^8/$I2251</f>
        <v>-2222.2826648748387</v>
      </c>
      <c r="DW2251" s="8">
        <f>DP2251*10^8/$I2251</f>
        <v>-3782.8332097557773</v>
      </c>
      <c r="DX2251" s="8">
        <f>DQ2251*10^8/$I2251</f>
        <v>0</v>
      </c>
      <c r="DY2251" s="8">
        <f>DR2251*10^8/$I2251</f>
        <v>0</v>
      </c>
      <c r="DZ2251" s="8">
        <f>DS2251*10^8/$I2251</f>
        <v>0</v>
      </c>
      <c r="EA2251" s="8">
        <f>DT2251*10^8/$I2251</f>
        <v>-17366.466251682727</v>
      </c>
      <c r="EB2251" s="8">
        <f>DZ2251*0.8</f>
        <v>0</v>
      </c>
      <c r="EC2251" s="10">
        <f>G2251-E2251</f>
        <v>-30</v>
      </c>
      <c r="ED2251" s="4">
        <f>EC2251/E2251*100</f>
        <v>-1.1131725417439702</v>
      </c>
      <c r="EE2251" s="4">
        <f>DY2251-G2251</f>
        <v>-2665</v>
      </c>
      <c r="EF2251" s="12">
        <f>EE2251/G2251</f>
        <v>-1</v>
      </c>
      <c r="EG2251" s="4">
        <f>G2251-F2251</f>
        <v>-35</v>
      </c>
    </row>
    <row r="2252" spans="1:137" x14ac:dyDescent="0.3">
      <c r="A2252">
        <v>2251</v>
      </c>
      <c r="B2252" t="s">
        <v>6613</v>
      </c>
      <c r="C2252" t="s">
        <v>4515</v>
      </c>
      <c r="D2252" t="str">
        <f>VLOOKUP(C2252,Sheet1!$A$2:$B$3197,2,FALSE)</f>
        <v>기타금융</v>
      </c>
      <c r="E2252">
        <v>2400</v>
      </c>
      <c r="F2252">
        <v>3500</v>
      </c>
      <c r="G2252" s="7">
        <v>3550</v>
      </c>
      <c r="H2252" t="s">
        <v>2159</v>
      </c>
      <c r="I2252" s="7">
        <f>VALUE(LEFT(H2252,FIND("/",H2252)-1)) + VALUE(MID(H2252,FIND("/",H2252)+1,LEN(H2252)))</f>
        <v>37200000</v>
      </c>
      <c r="J2252">
        <v>0</v>
      </c>
      <c r="K2252" s="1">
        <f>G2252*I2252/(10^8)</f>
        <v>1320.6</v>
      </c>
      <c r="L2252">
        <v>207</v>
      </c>
      <c r="M2252">
        <v>121</v>
      </c>
      <c r="N2252">
        <v>152</v>
      </c>
      <c r="O2252">
        <v>405</v>
      </c>
      <c r="P2252">
        <v>885</v>
      </c>
      <c r="Q2252" s="3"/>
      <c r="R2252" s="3"/>
      <c r="S2252" s="3"/>
      <c r="T2252">
        <v>48</v>
      </c>
      <c r="U2252">
        <v>13</v>
      </c>
      <c r="V2252">
        <v>17</v>
      </c>
      <c r="W2252">
        <v>217</v>
      </c>
      <c r="X2252">
        <v>556</v>
      </c>
      <c r="Y2252" s="3"/>
      <c r="Z2252" s="3"/>
      <c r="AA2252" s="3"/>
      <c r="AB2252">
        <v>32</v>
      </c>
      <c r="AC2252">
        <v>29</v>
      </c>
      <c r="AD2252">
        <v>7</v>
      </c>
      <c r="AE2252">
        <v>147</v>
      </c>
      <c r="AF2252">
        <v>294</v>
      </c>
      <c r="AG2252" s="3"/>
      <c r="AH2252" s="3"/>
      <c r="AI2252" s="3"/>
      <c r="AJ2252" s="1">
        <v>3373</v>
      </c>
      <c r="AK2252" s="1">
        <v>3239</v>
      </c>
      <c r="AL2252" s="1">
        <v>3220</v>
      </c>
      <c r="AM2252" s="1">
        <v>4990</v>
      </c>
      <c r="AN2252" s="1">
        <v>5578</v>
      </c>
      <c r="AO2252" s="3"/>
      <c r="AP2252" s="3"/>
      <c r="AQ2252" s="3"/>
      <c r="AR2252" s="1">
        <v>2404</v>
      </c>
      <c r="AS2252" s="1">
        <v>2216</v>
      </c>
      <c r="AT2252" s="1">
        <v>2249</v>
      </c>
      <c r="AU2252" s="1">
        <v>3912</v>
      </c>
      <c r="AV2252" s="1">
        <v>4232</v>
      </c>
      <c r="AW2252" s="3"/>
      <c r="AX2252" s="3"/>
      <c r="AY2252" s="3"/>
      <c r="AZ2252">
        <v>969</v>
      </c>
      <c r="BA2252" s="1">
        <v>1024</v>
      </c>
      <c r="BB2252">
        <v>971</v>
      </c>
      <c r="BC2252" s="1">
        <v>1078</v>
      </c>
      <c r="BD2252" s="1">
        <v>1346</v>
      </c>
      <c r="BE2252" s="3"/>
      <c r="BF2252" s="3"/>
      <c r="BG2252" s="3"/>
      <c r="BH2252">
        <v>969</v>
      </c>
      <c r="BI2252" s="1">
        <v>1024</v>
      </c>
      <c r="BJ2252">
        <v>971</v>
      </c>
      <c r="BK2252" s="1">
        <v>1026</v>
      </c>
      <c r="BL2252" s="1">
        <v>1282</v>
      </c>
      <c r="BM2252" s="3"/>
      <c r="BN2252" s="3"/>
      <c r="BO2252" s="3"/>
      <c r="BP2252">
        <v>930</v>
      </c>
      <c r="BQ2252">
        <v>930</v>
      </c>
      <c r="BR2252">
        <v>930</v>
      </c>
      <c r="BS2252">
        <v>930</v>
      </c>
      <c r="BT2252">
        <v>930</v>
      </c>
      <c r="BU2252" s="3"/>
      <c r="BV2252" s="3"/>
      <c r="BW2252" s="3"/>
      <c r="BX2252">
        <v>0.78</v>
      </c>
      <c r="BY2252">
        <v>0.87</v>
      </c>
      <c r="BZ2252">
        <v>0.23</v>
      </c>
      <c r="CA2252">
        <v>3.59</v>
      </c>
      <c r="CB2252">
        <v>5.57</v>
      </c>
      <c r="CC2252" s="3"/>
      <c r="CD2252" s="3"/>
      <c r="CE2252" s="3"/>
      <c r="CF2252">
        <v>3.31</v>
      </c>
      <c r="CG2252">
        <v>2.9</v>
      </c>
      <c r="CH2252">
        <v>0.74</v>
      </c>
      <c r="CI2252">
        <v>14.28</v>
      </c>
      <c r="CJ2252">
        <v>25.3</v>
      </c>
      <c r="CK2252" s="3"/>
      <c r="CL2252" s="3"/>
      <c r="CM2252" s="3"/>
      <c r="CN2252">
        <v>85</v>
      </c>
      <c r="CO2252">
        <v>78</v>
      </c>
      <c r="CP2252">
        <v>20</v>
      </c>
      <c r="CQ2252">
        <v>383</v>
      </c>
      <c r="CR2252">
        <v>785</v>
      </c>
      <c r="CS2252" s="3"/>
      <c r="CT2252" s="3"/>
      <c r="CU2252" s="3"/>
      <c r="CV2252">
        <v>17.73</v>
      </c>
      <c r="CW2252">
        <v>16.940000000000001</v>
      </c>
      <c r="CX2252">
        <v>70.47</v>
      </c>
      <c r="CY2252">
        <v>4.9800000000000004</v>
      </c>
      <c r="CZ2252">
        <v>2.72</v>
      </c>
      <c r="DA2252" s="3"/>
      <c r="DB2252" s="3"/>
      <c r="DC2252" s="3"/>
      <c r="DD2252">
        <v>0.56000000000000005</v>
      </c>
      <c r="DE2252">
        <v>0.48</v>
      </c>
      <c r="DF2252">
        <v>0.53</v>
      </c>
      <c r="DG2252">
        <v>0.68</v>
      </c>
      <c r="DH2252">
        <v>0.6</v>
      </c>
      <c r="DI2252" s="3"/>
      <c r="DJ2252" s="3"/>
      <c r="DK2252" s="3"/>
      <c r="DL2252" s="6">
        <f>(CM2252*3+CL2252*2+CK2252)/6</f>
        <v>0</v>
      </c>
      <c r="DM2252">
        <f>BH2252+(BH2252*(CG2252-8.25)/8.25)</f>
        <v>340.61818181818182</v>
      </c>
      <c r="DN2252">
        <f>BI2252+(BI2252*(CH2252-8.25)/8.25)</f>
        <v>91.849696969696993</v>
      </c>
      <c r="DO2252">
        <f>BJ2252+(BJ2252*(CI2252-8.25)/8.25)</f>
        <v>1680.7127272727271</v>
      </c>
      <c r="DP2252">
        <f>BK2252+(BK2252*(CJ2252-8.25)/8.25)</f>
        <v>3146.4</v>
      </c>
      <c r="DQ2252">
        <f>BL2252+(BL2252*(CK2252-8.25)/8.25)</f>
        <v>0</v>
      </c>
      <c r="DR2252">
        <f>BM2252+(BM2252*(CL2252-8.25)/8.25)</f>
        <v>0</v>
      </c>
      <c r="DS2252">
        <f>BN2252+(BN2252*(CM2252-8.25)/8.25)</f>
        <v>0</v>
      </c>
      <c r="DT2252" s="8">
        <f>DM2252*10^8/$I2252</f>
        <v>915.64027370478993</v>
      </c>
      <c r="DU2252" s="8">
        <f>DN2252*10^8/$I2252</f>
        <v>246.90778755294892</v>
      </c>
      <c r="DV2252" s="8">
        <f>DO2252*10^8/$I2252</f>
        <v>4518.0449657869003</v>
      </c>
      <c r="DW2252" s="8">
        <f>DP2252*10^8/$I2252</f>
        <v>8458.0645161290322</v>
      </c>
      <c r="DX2252" s="8">
        <f>DQ2252*10^8/$I2252</f>
        <v>0</v>
      </c>
      <c r="DY2252" s="8">
        <f>DR2252*10^8/$I2252</f>
        <v>0</v>
      </c>
      <c r="DZ2252" s="8">
        <f>DS2252*10^8/$I2252</f>
        <v>0</v>
      </c>
      <c r="EA2252" s="8">
        <f>DT2252*10^8/$I2252</f>
        <v>2461.3985852279297</v>
      </c>
      <c r="EB2252" s="8">
        <f>DZ2252*0.8</f>
        <v>0</v>
      </c>
      <c r="EC2252" s="10">
        <f>G2252-E2252</f>
        <v>1150</v>
      </c>
      <c r="ED2252" s="4">
        <f>EC2252/E2252*100</f>
        <v>47.916666666666671</v>
      </c>
      <c r="EE2252" s="4">
        <f>DY2252-G2252</f>
        <v>-3550</v>
      </c>
      <c r="EF2252" s="12">
        <f>EE2252/G2252</f>
        <v>-1</v>
      </c>
      <c r="EG2252" s="4">
        <f>G2252-F2252</f>
        <v>50</v>
      </c>
    </row>
    <row r="2253" spans="1:137" x14ac:dyDescent="0.3">
      <c r="A2253">
        <v>2252</v>
      </c>
      <c r="B2253" t="s">
        <v>6507</v>
      </c>
      <c r="C2253" t="s">
        <v>4516</v>
      </c>
      <c r="D2253" t="str">
        <f>VLOOKUP(C2253,Sheet1!$A$2:$B$3197,2,FALSE)</f>
        <v>건축제품</v>
      </c>
      <c r="E2253">
        <v>3025</v>
      </c>
      <c r="F2253">
        <v>2785</v>
      </c>
      <c r="G2253" s="7">
        <v>2735</v>
      </c>
      <c r="H2253" t="s">
        <v>2160</v>
      </c>
      <c r="I2253" s="7">
        <f>VALUE(LEFT(H2253,FIND("/",H2253)-1)) + VALUE(MID(H2253,FIND("/",H2253)+1,LEN(H2253)))</f>
        <v>34895243</v>
      </c>
      <c r="J2253" s="1">
        <v>1000000</v>
      </c>
      <c r="K2253" s="1">
        <f>G2253*I2253/(10^8)</f>
        <v>954.38489604999995</v>
      </c>
      <c r="L2253">
        <v>515</v>
      </c>
      <c r="M2253">
        <v>629</v>
      </c>
      <c r="N2253">
        <v>563</v>
      </c>
      <c r="O2253">
        <v>730</v>
      </c>
      <c r="P2253">
        <v>644</v>
      </c>
      <c r="Q2253" s="3"/>
      <c r="R2253" s="3"/>
      <c r="S2253" s="3"/>
      <c r="T2253">
        <v>2</v>
      </c>
      <c r="U2253">
        <v>14</v>
      </c>
      <c r="V2253">
        <v>-9</v>
      </c>
      <c r="W2253">
        <v>10</v>
      </c>
      <c r="X2253">
        <v>-21</v>
      </c>
      <c r="Y2253" s="3"/>
      <c r="Z2253" s="3"/>
      <c r="AA2253" s="3"/>
      <c r="AB2253">
        <v>4</v>
      </c>
      <c r="AC2253">
        <v>14</v>
      </c>
      <c r="AD2253">
        <v>-4</v>
      </c>
      <c r="AE2253">
        <v>11</v>
      </c>
      <c r="AF2253">
        <v>-13</v>
      </c>
      <c r="AG2253" s="3"/>
      <c r="AH2253" s="3"/>
      <c r="AI2253" s="3"/>
      <c r="AJ2253">
        <v>657</v>
      </c>
      <c r="AK2253">
        <v>661</v>
      </c>
      <c r="AL2253">
        <v>603</v>
      </c>
      <c r="AM2253">
        <v>687</v>
      </c>
      <c r="AN2253">
        <v>700</v>
      </c>
      <c r="AO2253" s="3"/>
      <c r="AP2253" s="3"/>
      <c r="AQ2253" s="3"/>
      <c r="AR2253">
        <v>151</v>
      </c>
      <c r="AS2253">
        <v>135</v>
      </c>
      <c r="AT2253">
        <v>86</v>
      </c>
      <c r="AU2253">
        <v>158</v>
      </c>
      <c r="AV2253">
        <v>190</v>
      </c>
      <c r="AW2253" s="3"/>
      <c r="AX2253" s="3"/>
      <c r="AY2253" s="3"/>
      <c r="AZ2253">
        <v>506</v>
      </c>
      <c r="BA2253">
        <v>526</v>
      </c>
      <c r="BB2253">
        <v>517</v>
      </c>
      <c r="BC2253">
        <v>528</v>
      </c>
      <c r="BD2253">
        <v>510</v>
      </c>
      <c r="BE2253" s="3"/>
      <c r="BF2253" s="3"/>
      <c r="BG2253" s="3"/>
      <c r="BH2253">
        <v>506</v>
      </c>
      <c r="BI2253">
        <v>526</v>
      </c>
      <c r="BJ2253">
        <v>517</v>
      </c>
      <c r="BK2253">
        <v>528</v>
      </c>
      <c r="BL2253">
        <v>510</v>
      </c>
      <c r="BM2253" s="3"/>
      <c r="BN2253" s="3"/>
      <c r="BO2253" s="3"/>
      <c r="BP2253">
        <v>171</v>
      </c>
      <c r="BQ2253">
        <v>174</v>
      </c>
      <c r="BR2253">
        <v>174</v>
      </c>
      <c r="BS2253">
        <v>174</v>
      </c>
      <c r="BT2253">
        <v>174</v>
      </c>
      <c r="BU2253" s="3"/>
      <c r="BV2253" s="3"/>
      <c r="BW2253" s="3"/>
      <c r="BX2253">
        <v>0.6</v>
      </c>
      <c r="BY2253">
        <v>2.17</v>
      </c>
      <c r="BZ2253">
        <v>-0.56000000000000005</v>
      </c>
      <c r="CA2253">
        <v>1.69</v>
      </c>
      <c r="CB2253">
        <v>-1.88</v>
      </c>
      <c r="CC2253" s="3"/>
      <c r="CD2253" s="3"/>
      <c r="CE2253" s="3"/>
      <c r="CF2253">
        <v>0.77</v>
      </c>
      <c r="CG2253">
        <v>2.78</v>
      </c>
      <c r="CH2253">
        <v>-0.68</v>
      </c>
      <c r="CI2253">
        <v>2.08</v>
      </c>
      <c r="CJ2253">
        <v>-2.5099999999999998</v>
      </c>
      <c r="CK2253" s="3"/>
      <c r="CL2253" s="3"/>
      <c r="CM2253" s="3"/>
      <c r="CN2253">
        <v>11</v>
      </c>
      <c r="CO2253">
        <v>41</v>
      </c>
      <c r="CP2253">
        <v>-10</v>
      </c>
      <c r="CQ2253">
        <v>31</v>
      </c>
      <c r="CR2253">
        <v>-37</v>
      </c>
      <c r="CS2253" s="3"/>
      <c r="CT2253" s="3"/>
      <c r="CU2253" s="3"/>
      <c r="CV2253">
        <v>191.32</v>
      </c>
      <c r="CW2253">
        <v>27.38</v>
      </c>
      <c r="CX2253" t="s">
        <v>2</v>
      </c>
      <c r="CY2253">
        <v>62.76</v>
      </c>
      <c r="CZ2253" t="s">
        <v>2</v>
      </c>
      <c r="DA2253" s="3"/>
      <c r="DB2253" s="3"/>
      <c r="DC2253" s="3"/>
      <c r="DD2253">
        <v>1.46</v>
      </c>
      <c r="DE2253">
        <v>0.74</v>
      </c>
      <c r="DF2253">
        <v>1.05</v>
      </c>
      <c r="DG2253">
        <v>1.28</v>
      </c>
      <c r="DH2253">
        <v>1.87</v>
      </c>
      <c r="DI2253" s="3"/>
      <c r="DJ2253" s="3"/>
      <c r="DK2253" s="3"/>
      <c r="DL2253" s="6">
        <f>(CM2253*3+CL2253*2+CK2253)/6</f>
        <v>0</v>
      </c>
      <c r="DM2253">
        <f>BH2253+(BH2253*(CG2253-8.25)/8.25)</f>
        <v>170.50666666666666</v>
      </c>
      <c r="DN2253">
        <f>BI2253+(BI2253*(CH2253-8.25)/8.25)</f>
        <v>-43.355151515151533</v>
      </c>
      <c r="DO2253">
        <f>BJ2253+(BJ2253*(CI2253-8.25)/8.25)</f>
        <v>130.34666666666669</v>
      </c>
      <c r="DP2253">
        <f>BK2253+(BK2253*(CJ2253-8.25)/8.25)</f>
        <v>-160.63999999999999</v>
      </c>
      <c r="DQ2253">
        <f>BL2253+(BL2253*(CK2253-8.25)/8.25)</f>
        <v>0</v>
      </c>
      <c r="DR2253">
        <f>BM2253+(BM2253*(CL2253-8.25)/8.25)</f>
        <v>0</v>
      </c>
      <c r="DS2253">
        <f>BN2253+(BN2253*(CM2253-8.25)/8.25)</f>
        <v>0</v>
      </c>
      <c r="DT2253" s="8">
        <f>DM2253*10^8/$I2253</f>
        <v>488.62438546900694</v>
      </c>
      <c r="DU2253" s="8">
        <f>DN2253*10^8/$I2253</f>
        <v>-124.24373005555952</v>
      </c>
      <c r="DV2253" s="8">
        <f>DO2253*10^8/$I2253</f>
        <v>373.53706540076735</v>
      </c>
      <c r="DW2253" s="8">
        <f>DP2253*10^8/$I2253</f>
        <v>-460.34928027295865</v>
      </c>
      <c r="DX2253" s="8">
        <f>DQ2253*10^8/$I2253</f>
        <v>0</v>
      </c>
      <c r="DY2253" s="8">
        <f>DR2253*10^8/$I2253</f>
        <v>0</v>
      </c>
      <c r="DZ2253" s="8">
        <f>DS2253*10^8/$I2253</f>
        <v>0</v>
      </c>
      <c r="EA2253" s="8">
        <f>DT2253*10^8/$I2253</f>
        <v>1400.2607331578317</v>
      </c>
      <c r="EB2253" s="8">
        <f>DZ2253*0.8</f>
        <v>0</v>
      </c>
      <c r="EC2253" s="10">
        <f>G2253-E2253</f>
        <v>-290</v>
      </c>
      <c r="ED2253" s="4">
        <f>EC2253/E2253*100</f>
        <v>-9.5867768595041323</v>
      </c>
      <c r="EE2253" s="4">
        <f>DY2253-G2253</f>
        <v>-2735</v>
      </c>
      <c r="EF2253" s="12">
        <f>EE2253/G2253</f>
        <v>-1</v>
      </c>
      <c r="EG2253" s="4">
        <f>G2253-F2253</f>
        <v>-50</v>
      </c>
    </row>
    <row r="2254" spans="1:137" x14ac:dyDescent="0.3">
      <c r="A2254">
        <v>2253</v>
      </c>
      <c r="B2254" t="s">
        <v>6916</v>
      </c>
      <c r="C2254" t="s">
        <v>4517</v>
      </c>
      <c r="D2254" t="str">
        <f>VLOOKUP(C2254,Sheet1!$A$2:$B$3197,2,FALSE)</f>
        <v>건축자재</v>
      </c>
      <c r="E2254">
        <v>4965</v>
      </c>
      <c r="F2254">
        <v>5930</v>
      </c>
      <c r="G2254" s="7">
        <v>5880</v>
      </c>
      <c r="H2254" t="s">
        <v>2161</v>
      </c>
      <c r="I2254" s="7">
        <f>VALUE(LEFT(H2254,FIND("/",H2254)-1)) + VALUE(MID(H2254,FIND("/",H2254)+1,LEN(H2254)))</f>
        <v>77310863</v>
      </c>
      <c r="J2254" s="1">
        <v>56970</v>
      </c>
      <c r="K2254" s="1">
        <f>G2254*I2254/(10^8)</f>
        <v>4545.8787444</v>
      </c>
      <c r="L2254" s="1">
        <v>10746</v>
      </c>
      <c r="M2254" s="1">
        <v>12990</v>
      </c>
      <c r="N2254" s="1">
        <v>14510</v>
      </c>
      <c r="O2254" s="1">
        <v>14578</v>
      </c>
      <c r="P2254" s="1">
        <v>14438</v>
      </c>
      <c r="Q2254" s="3"/>
      <c r="R2254" s="3"/>
      <c r="S2254" s="3"/>
      <c r="T2254">
        <v>967</v>
      </c>
      <c r="U2254" s="1">
        <v>1117</v>
      </c>
      <c r="V2254" s="1">
        <v>1309</v>
      </c>
      <c r="W2254" s="1">
        <v>1280</v>
      </c>
      <c r="X2254" s="1">
        <v>1325</v>
      </c>
      <c r="Y2254" s="3"/>
      <c r="Z2254" s="3"/>
      <c r="AA2254" s="3"/>
      <c r="AB2254">
        <v>607</v>
      </c>
      <c r="AC2254">
        <v>858</v>
      </c>
      <c r="AD2254">
        <v>266</v>
      </c>
      <c r="AE2254">
        <v>196</v>
      </c>
      <c r="AF2254">
        <v>499</v>
      </c>
      <c r="AG2254" s="3"/>
      <c r="AH2254" s="3"/>
      <c r="AI2254" s="3"/>
      <c r="AJ2254" s="1">
        <v>15196</v>
      </c>
      <c r="AK2254" s="1">
        <v>36884</v>
      </c>
      <c r="AL2254" s="1">
        <v>41353</v>
      </c>
      <c r="AM2254" s="1">
        <v>45279</v>
      </c>
      <c r="AN2254" s="1">
        <v>47087</v>
      </c>
      <c r="AO2254" s="3"/>
      <c r="AP2254" s="3"/>
      <c r="AQ2254" s="3"/>
      <c r="AR2254" s="1">
        <v>8716</v>
      </c>
      <c r="AS2254" s="1">
        <v>29452</v>
      </c>
      <c r="AT2254" s="1">
        <v>33551</v>
      </c>
      <c r="AU2254" s="1">
        <v>37365</v>
      </c>
      <c r="AV2254" s="1">
        <v>39006</v>
      </c>
      <c r="AW2254" s="3"/>
      <c r="AX2254" s="3"/>
      <c r="AY2254" s="3"/>
      <c r="AZ2254" s="1">
        <v>6480</v>
      </c>
      <c r="BA2254" s="1">
        <v>7432</v>
      </c>
      <c r="BB2254" s="1">
        <v>7802</v>
      </c>
      <c r="BC2254" s="1">
        <v>7914</v>
      </c>
      <c r="BD2254" s="1">
        <v>8081</v>
      </c>
      <c r="BE2254" s="3"/>
      <c r="BF2254" s="3"/>
      <c r="BG2254" s="3"/>
      <c r="BH2254" s="1">
        <v>6331</v>
      </c>
      <c r="BI2254" s="1">
        <v>7284</v>
      </c>
      <c r="BJ2254" s="1">
        <v>7566</v>
      </c>
      <c r="BK2254" s="1">
        <v>7676</v>
      </c>
      <c r="BL2254" s="1">
        <v>8007</v>
      </c>
      <c r="BM2254" s="3"/>
      <c r="BN2254" s="3"/>
      <c r="BO2254" s="3"/>
      <c r="BP2254">
        <v>370</v>
      </c>
      <c r="BQ2254">
        <v>378</v>
      </c>
      <c r="BR2254">
        <v>386</v>
      </c>
      <c r="BS2254">
        <v>387</v>
      </c>
      <c r="BT2254">
        <v>387</v>
      </c>
      <c r="BU2254" s="3"/>
      <c r="BV2254" s="3"/>
      <c r="BW2254" s="3"/>
      <c r="BX2254">
        <v>4.18</v>
      </c>
      <c r="BY2254">
        <v>3.29</v>
      </c>
      <c r="BZ2254">
        <v>0.68</v>
      </c>
      <c r="CA2254">
        <v>0.45</v>
      </c>
      <c r="CB2254">
        <v>1.08</v>
      </c>
      <c r="CC2254" s="3"/>
      <c r="CD2254" s="3"/>
      <c r="CE2254" s="3"/>
      <c r="CF2254">
        <v>9.9499999999999993</v>
      </c>
      <c r="CG2254">
        <v>12.44</v>
      </c>
      <c r="CH2254">
        <v>3.15</v>
      </c>
      <c r="CI2254">
        <v>2.61</v>
      </c>
      <c r="CJ2254">
        <v>6.31</v>
      </c>
      <c r="CK2254" s="3"/>
      <c r="CL2254" s="3"/>
      <c r="CM2254" s="3"/>
      <c r="CN2254">
        <v>815</v>
      </c>
      <c r="CO2254" s="1">
        <v>1122</v>
      </c>
      <c r="CP2254">
        <v>303</v>
      </c>
      <c r="CQ2254">
        <v>257</v>
      </c>
      <c r="CR2254">
        <v>640</v>
      </c>
      <c r="CS2254" s="3"/>
      <c r="CT2254" s="3"/>
      <c r="CU2254" s="3"/>
      <c r="CV2254">
        <v>6.27</v>
      </c>
      <c r="CW2254">
        <v>4.3899999999999997</v>
      </c>
      <c r="CX2254">
        <v>20.61</v>
      </c>
      <c r="CY2254">
        <v>19.559999999999999</v>
      </c>
      <c r="CZ2254">
        <v>7.37</v>
      </c>
      <c r="DA2254" s="3"/>
      <c r="DB2254" s="3"/>
      <c r="DC2254" s="3"/>
      <c r="DD2254">
        <v>0.56000000000000005</v>
      </c>
      <c r="DE2254">
        <v>0.48</v>
      </c>
      <c r="DF2254">
        <v>0.62</v>
      </c>
      <c r="DG2254">
        <v>0.49</v>
      </c>
      <c r="DH2254">
        <v>0.44</v>
      </c>
      <c r="DI2254" s="3"/>
      <c r="DJ2254" s="3"/>
      <c r="DK2254" s="3"/>
      <c r="DL2254" s="6">
        <f>(CM2254*3+CL2254*2+CK2254)/6</f>
        <v>0</v>
      </c>
      <c r="DM2254">
        <f>BH2254+(BH2254*(CG2254-8.25)/8.25)</f>
        <v>9546.3806060606057</v>
      </c>
      <c r="DN2254">
        <f>BI2254+(BI2254*(CH2254-8.25)/8.25)</f>
        <v>2781.1636363636371</v>
      </c>
      <c r="DO2254">
        <f>BJ2254+(BJ2254*(CI2254-8.25)/8.25)</f>
        <v>2393.6072727272722</v>
      </c>
      <c r="DP2254">
        <f>BK2254+(BK2254*(CJ2254-8.25)/8.25)</f>
        <v>5870.9769696969697</v>
      </c>
      <c r="DQ2254">
        <f>BL2254+(BL2254*(CK2254-8.25)/8.25)</f>
        <v>0</v>
      </c>
      <c r="DR2254">
        <f>BM2254+(BM2254*(CL2254-8.25)/8.25)</f>
        <v>0</v>
      </c>
      <c r="DS2254">
        <f>BN2254+(BN2254*(CM2254-8.25)/8.25)</f>
        <v>0</v>
      </c>
      <c r="DT2254" s="8">
        <f>DM2254*10^8/$I2254</f>
        <v>12348.045585858492</v>
      </c>
      <c r="DU2254" s="8">
        <f>DN2254*10^8/$I2254</f>
        <v>3597.3775591712606</v>
      </c>
      <c r="DV2254" s="8">
        <f>DO2254*10^8/$I2254</f>
        <v>3096.0814300149154</v>
      </c>
      <c r="DW2254" s="8">
        <f>DP2254*10^8/$I2254</f>
        <v>7593.9871085088907</v>
      </c>
      <c r="DX2254" s="8">
        <f>DQ2254*10^8/$I2254</f>
        <v>0</v>
      </c>
      <c r="DY2254" s="8">
        <f>DR2254*10^8/$I2254</f>
        <v>0</v>
      </c>
      <c r="DZ2254" s="8">
        <f>DS2254*10^8/$I2254</f>
        <v>0</v>
      </c>
      <c r="EA2254" s="8">
        <f>DT2254*10^8/$I2254</f>
        <v>15971.941208130727</v>
      </c>
      <c r="EB2254" s="8">
        <f>DZ2254*0.8</f>
        <v>0</v>
      </c>
      <c r="EC2254" s="10">
        <f>G2254-E2254</f>
        <v>915</v>
      </c>
      <c r="ED2254" s="4">
        <f>EC2254/E2254*100</f>
        <v>18.429003021148034</v>
      </c>
      <c r="EE2254" s="4">
        <f>DY2254-G2254</f>
        <v>-5880</v>
      </c>
      <c r="EF2254" s="12">
        <f>EE2254/G2254</f>
        <v>-1</v>
      </c>
      <c r="EG2254" s="4">
        <f>G2254-F2254</f>
        <v>-50</v>
      </c>
    </row>
    <row r="2255" spans="1:137" x14ac:dyDescent="0.3">
      <c r="A2255">
        <v>2254</v>
      </c>
      <c r="B2255" t="s">
        <v>6606</v>
      </c>
      <c r="C2255" t="s">
        <v>4518</v>
      </c>
      <c r="D2255" t="str">
        <f>VLOOKUP(C2255,Sheet1!$A$2:$B$3197,2,FALSE)</f>
        <v>철강</v>
      </c>
      <c r="E2255">
        <v>2690</v>
      </c>
      <c r="F2255">
        <v>3400</v>
      </c>
      <c r="G2255" s="7">
        <v>3465</v>
      </c>
      <c r="H2255" t="s">
        <v>2162</v>
      </c>
      <c r="I2255" s="7">
        <f>VALUE(LEFT(H2255,FIND("/",H2255)-1)) + VALUE(MID(H2255,FIND("/",H2255)+1,LEN(H2255)))</f>
        <v>34515531</v>
      </c>
      <c r="J2255">
        <v>0</v>
      </c>
      <c r="K2255" s="1">
        <f>G2255*I2255/(10^8)</f>
        <v>1195.9631491499999</v>
      </c>
      <c r="L2255">
        <v>379</v>
      </c>
      <c r="M2255">
        <v>310</v>
      </c>
      <c r="N2255">
        <v>305</v>
      </c>
      <c r="O2255">
        <v>251</v>
      </c>
      <c r="P2255">
        <v>375</v>
      </c>
      <c r="Q2255" s="3"/>
      <c r="R2255" s="3"/>
      <c r="S2255" s="3"/>
      <c r="T2255">
        <v>3</v>
      </c>
      <c r="U2255">
        <v>11</v>
      </c>
      <c r="V2255">
        <v>7</v>
      </c>
      <c r="W2255">
        <v>-33</v>
      </c>
      <c r="X2255">
        <v>-36</v>
      </c>
      <c r="Y2255" s="3"/>
      <c r="Z2255" s="3"/>
      <c r="AA2255" s="3"/>
      <c r="AB2255">
        <v>-11</v>
      </c>
      <c r="AC2255">
        <v>16</v>
      </c>
      <c r="AD2255">
        <v>4</v>
      </c>
      <c r="AE2255">
        <v>-35</v>
      </c>
      <c r="AF2255">
        <v>-44</v>
      </c>
      <c r="AG2255" s="3"/>
      <c r="AH2255" s="3"/>
      <c r="AI2255" s="3"/>
      <c r="AJ2255">
        <v>948</v>
      </c>
      <c r="AK2255">
        <v>905</v>
      </c>
      <c r="AL2255">
        <v>886</v>
      </c>
      <c r="AM2255">
        <v>839</v>
      </c>
      <c r="AN2255">
        <v>995</v>
      </c>
      <c r="AO2255" s="3"/>
      <c r="AP2255" s="3"/>
      <c r="AQ2255" s="3"/>
      <c r="AR2255">
        <v>373</v>
      </c>
      <c r="AS2255">
        <v>312</v>
      </c>
      <c r="AT2255">
        <v>290</v>
      </c>
      <c r="AU2255">
        <v>228</v>
      </c>
      <c r="AV2255">
        <v>375</v>
      </c>
      <c r="AW2255" s="3"/>
      <c r="AX2255" s="3"/>
      <c r="AY2255" s="3"/>
      <c r="AZ2255">
        <v>575</v>
      </c>
      <c r="BA2255">
        <v>593</v>
      </c>
      <c r="BB2255">
        <v>596</v>
      </c>
      <c r="BC2255">
        <v>610</v>
      </c>
      <c r="BD2255">
        <v>620</v>
      </c>
      <c r="BE2255" s="3"/>
      <c r="BF2255" s="3"/>
      <c r="BG2255" s="3"/>
      <c r="BH2255">
        <v>575</v>
      </c>
      <c r="BI2255">
        <v>593</v>
      </c>
      <c r="BJ2255">
        <v>596</v>
      </c>
      <c r="BK2255">
        <v>610</v>
      </c>
      <c r="BL2255">
        <v>620</v>
      </c>
      <c r="BM2255" s="3"/>
      <c r="BN2255" s="3"/>
      <c r="BO2255" s="3"/>
      <c r="BP2255">
        <v>130</v>
      </c>
      <c r="BQ2255">
        <v>130</v>
      </c>
      <c r="BR2255">
        <v>130</v>
      </c>
      <c r="BS2255">
        <v>147</v>
      </c>
      <c r="BT2255">
        <v>147</v>
      </c>
      <c r="BU2255" s="3"/>
      <c r="BV2255" s="3"/>
      <c r="BW2255" s="3"/>
      <c r="BX2255">
        <v>-1.07</v>
      </c>
      <c r="BY2255">
        <v>1.77</v>
      </c>
      <c r="BZ2255">
        <v>0.4</v>
      </c>
      <c r="CA2255">
        <v>-4.08</v>
      </c>
      <c r="CB2255">
        <v>-4.78</v>
      </c>
      <c r="CC2255" s="3"/>
      <c r="CD2255" s="3"/>
      <c r="CE2255" s="3"/>
      <c r="CF2255">
        <v>-1.98</v>
      </c>
      <c r="CG2255">
        <v>2.81</v>
      </c>
      <c r="CH2255">
        <v>0.6</v>
      </c>
      <c r="CI2255">
        <v>-5.83</v>
      </c>
      <c r="CJ2255">
        <v>-7.12</v>
      </c>
      <c r="CK2255" s="3"/>
      <c r="CL2255" s="3"/>
      <c r="CM2255" s="3"/>
      <c r="CN2255">
        <v>-47</v>
      </c>
      <c r="CO2255">
        <v>63</v>
      </c>
      <c r="CP2255">
        <v>14</v>
      </c>
      <c r="CQ2255">
        <v>-122</v>
      </c>
      <c r="CR2255">
        <v>-149</v>
      </c>
      <c r="CS2255" s="3"/>
      <c r="CT2255" s="3"/>
      <c r="CU2255" s="3"/>
      <c r="CV2255" t="s">
        <v>2</v>
      </c>
      <c r="CW2255">
        <v>17.34</v>
      </c>
      <c r="CX2255">
        <v>98.33</v>
      </c>
      <c r="CY2255" t="s">
        <v>2</v>
      </c>
      <c r="CZ2255" t="s">
        <v>2</v>
      </c>
      <c r="DA2255" s="3"/>
      <c r="DB2255" s="3"/>
      <c r="DC2255" s="3"/>
      <c r="DD2255">
        <v>0.71</v>
      </c>
      <c r="DE2255">
        <v>0.48</v>
      </c>
      <c r="DF2255">
        <v>0.59</v>
      </c>
      <c r="DG2255">
        <v>1.08</v>
      </c>
      <c r="DH2255">
        <v>1.17</v>
      </c>
      <c r="DI2255" s="3"/>
      <c r="DJ2255" s="3"/>
      <c r="DK2255" s="3"/>
      <c r="DL2255" s="6">
        <f>(CM2255*3+CL2255*2+CK2255)/6</f>
        <v>0</v>
      </c>
      <c r="DM2255">
        <f>BH2255+(BH2255*(CG2255-8.25)/8.25)</f>
        <v>195.84848484848493</v>
      </c>
      <c r="DN2255">
        <f>BI2255+(BI2255*(CH2255-8.25)/8.25)</f>
        <v>43.127272727272725</v>
      </c>
      <c r="DO2255">
        <f>BJ2255+(BJ2255*(CI2255-8.25)/8.25)</f>
        <v>-421.1733333333334</v>
      </c>
      <c r="DP2255">
        <f>BK2255+(BK2255*(CJ2255-8.25)/8.25)</f>
        <v>-526.4484848484849</v>
      </c>
      <c r="DQ2255">
        <f>BL2255+(BL2255*(CK2255-8.25)/8.25)</f>
        <v>0</v>
      </c>
      <c r="DR2255">
        <f>BM2255+(BM2255*(CL2255-8.25)/8.25)</f>
        <v>0</v>
      </c>
      <c r="DS2255">
        <f>BN2255+(BN2255*(CM2255-8.25)/8.25)</f>
        <v>0</v>
      </c>
      <c r="DT2255" s="8">
        <f>DM2255*10^8/$I2255</f>
        <v>567.42132939656904</v>
      </c>
      <c r="DU2255" s="8">
        <f>DN2255*10^8/$I2255</f>
        <v>124.95033823258501</v>
      </c>
      <c r="DV2255" s="8">
        <f>DO2255*10^8/$I2255</f>
        <v>-1220.2429489881915</v>
      </c>
      <c r="DW2255" s="8">
        <f>DP2255*10^8/$I2255</f>
        <v>-1525.2510090268779</v>
      </c>
      <c r="DX2255" s="8">
        <f>DQ2255*10^8/$I2255</f>
        <v>0</v>
      </c>
      <c r="DY2255" s="8">
        <f>DR2255*10^8/$I2255</f>
        <v>0</v>
      </c>
      <c r="DZ2255" s="8">
        <f>DS2255*10^8/$I2255</f>
        <v>0</v>
      </c>
      <c r="EA2255" s="8">
        <f>DT2255*10^8/$I2255</f>
        <v>1643.9594378442825</v>
      </c>
      <c r="EB2255" s="8">
        <f>DZ2255*0.8</f>
        <v>0</v>
      </c>
      <c r="EC2255" s="10">
        <f>G2255-E2255</f>
        <v>775</v>
      </c>
      <c r="ED2255" s="4">
        <f>EC2255/E2255*100</f>
        <v>28.810408921933085</v>
      </c>
      <c r="EE2255" s="4">
        <f>DY2255-G2255</f>
        <v>-3465</v>
      </c>
      <c r="EF2255" s="12">
        <f>EE2255/G2255</f>
        <v>-1</v>
      </c>
      <c r="EG2255" s="4">
        <f>G2255-F2255</f>
        <v>65</v>
      </c>
    </row>
    <row r="2256" spans="1:137" x14ac:dyDescent="0.3">
      <c r="A2256">
        <v>2255</v>
      </c>
      <c r="B2256" t="s">
        <v>6567</v>
      </c>
      <c r="C2256" t="s">
        <v>4519</v>
      </c>
      <c r="D2256" t="str">
        <f>VLOOKUP(C2256,Sheet1!$A$2:$B$3197,2,FALSE)</f>
        <v>전기장비</v>
      </c>
      <c r="E2256">
        <v>1990</v>
      </c>
      <c r="F2256">
        <v>3100</v>
      </c>
      <c r="G2256" s="7">
        <v>3110</v>
      </c>
      <c r="H2256" t="s">
        <v>2163</v>
      </c>
      <c r="I2256" s="7">
        <f>VALUE(LEFT(H2256,FIND("/",H2256)-1)) + VALUE(MID(H2256,FIND("/",H2256)+1,LEN(H2256)))</f>
        <v>48911484</v>
      </c>
      <c r="J2256">
        <v>0</v>
      </c>
      <c r="K2256" s="1">
        <f>G2256*I2256/(10^8)</f>
        <v>1521.1471524000001</v>
      </c>
      <c r="L2256">
        <v>720</v>
      </c>
      <c r="M2256">
        <v>759</v>
      </c>
      <c r="N2256" s="1">
        <v>1057</v>
      </c>
      <c r="O2256" s="1">
        <v>1117</v>
      </c>
      <c r="P2256">
        <v>821</v>
      </c>
      <c r="Q2256" s="3"/>
      <c r="R2256" s="3"/>
      <c r="S2256" s="3"/>
      <c r="T2256">
        <v>-38</v>
      </c>
      <c r="U2256">
        <v>-64</v>
      </c>
      <c r="V2256">
        <v>-13</v>
      </c>
      <c r="W2256">
        <v>-11</v>
      </c>
      <c r="X2256">
        <v>23</v>
      </c>
      <c r="Y2256" s="3"/>
      <c r="Z2256" s="3"/>
      <c r="AA2256" s="3"/>
      <c r="AB2256">
        <v>5</v>
      </c>
      <c r="AC2256">
        <v>-94</v>
      </c>
      <c r="AD2256">
        <v>-61</v>
      </c>
      <c r="AE2256">
        <v>8</v>
      </c>
      <c r="AF2256">
        <v>16</v>
      </c>
      <c r="AG2256" s="3"/>
      <c r="AH2256" s="3"/>
      <c r="AI2256" s="3"/>
      <c r="AJ2256" s="1">
        <v>1287</v>
      </c>
      <c r="AK2256" s="1">
        <v>1236</v>
      </c>
      <c r="AL2256" s="1">
        <v>1243</v>
      </c>
      <c r="AM2256" s="1">
        <v>1256</v>
      </c>
      <c r="AN2256" s="1">
        <v>1228</v>
      </c>
      <c r="AO2256" s="3"/>
      <c r="AP2256" s="3"/>
      <c r="AQ2256" s="3"/>
      <c r="AR2256">
        <v>348</v>
      </c>
      <c r="AS2256">
        <v>393</v>
      </c>
      <c r="AT2256">
        <v>459</v>
      </c>
      <c r="AU2256">
        <v>457</v>
      </c>
      <c r="AV2256">
        <v>411</v>
      </c>
      <c r="AW2256" s="3"/>
      <c r="AX2256" s="3"/>
      <c r="AY2256" s="3"/>
      <c r="AZ2256">
        <v>939</v>
      </c>
      <c r="BA2256">
        <v>843</v>
      </c>
      <c r="BB2256">
        <v>784</v>
      </c>
      <c r="BC2256">
        <v>799</v>
      </c>
      <c r="BD2256">
        <v>817</v>
      </c>
      <c r="BE2256" s="3"/>
      <c r="BF2256" s="3"/>
      <c r="BG2256" s="3"/>
      <c r="BH2256">
        <v>937</v>
      </c>
      <c r="BI2256">
        <v>842</v>
      </c>
      <c r="BJ2256">
        <v>784</v>
      </c>
      <c r="BK2256">
        <v>799</v>
      </c>
      <c r="BL2256">
        <v>817</v>
      </c>
      <c r="BM2256" s="3"/>
      <c r="BN2256" s="3"/>
      <c r="BO2256" s="3"/>
      <c r="BP2256">
        <v>229</v>
      </c>
      <c r="BQ2256">
        <v>229</v>
      </c>
      <c r="BR2256">
        <v>229</v>
      </c>
      <c r="BS2256">
        <v>229</v>
      </c>
      <c r="BT2256">
        <v>230</v>
      </c>
      <c r="BU2256" s="3"/>
      <c r="BV2256" s="3"/>
      <c r="BW2256" s="3"/>
      <c r="BX2256">
        <v>0.42</v>
      </c>
      <c r="BY2256">
        <v>-7.45</v>
      </c>
      <c r="BZ2256">
        <v>-4.9400000000000004</v>
      </c>
      <c r="CA2256">
        <v>0.67</v>
      </c>
      <c r="CB2256">
        <v>1.3</v>
      </c>
      <c r="CC2256" s="3"/>
      <c r="CD2256" s="3"/>
      <c r="CE2256" s="3"/>
      <c r="CF2256">
        <v>0.65</v>
      </c>
      <c r="CG2256">
        <v>-10.59</v>
      </c>
      <c r="CH2256">
        <v>-7.34</v>
      </c>
      <c r="CI2256">
        <v>1.06</v>
      </c>
      <c r="CJ2256">
        <v>2</v>
      </c>
      <c r="CK2256" s="3"/>
      <c r="CL2256" s="3"/>
      <c r="CM2256" s="3"/>
      <c r="CN2256">
        <v>11</v>
      </c>
      <c r="CO2256">
        <v>-205</v>
      </c>
      <c r="CP2256">
        <v>-130</v>
      </c>
      <c r="CQ2256">
        <v>18</v>
      </c>
      <c r="CR2256">
        <v>35</v>
      </c>
      <c r="CS2256" s="3"/>
      <c r="CT2256" s="3"/>
      <c r="CU2256" s="3"/>
      <c r="CV2256">
        <v>575.80999999999995</v>
      </c>
      <c r="CW2256" t="s">
        <v>2</v>
      </c>
      <c r="CX2256" t="s">
        <v>2</v>
      </c>
      <c r="CY2256">
        <v>110.86</v>
      </c>
      <c r="CZ2256">
        <v>55.58</v>
      </c>
      <c r="DA2256" s="3"/>
      <c r="DB2256" s="3"/>
      <c r="DC2256" s="3"/>
      <c r="DD2256">
        <v>3.05</v>
      </c>
      <c r="DE2256">
        <v>1.34</v>
      </c>
      <c r="DF2256">
        <v>1.46</v>
      </c>
      <c r="DG2256">
        <v>1.1599999999999999</v>
      </c>
      <c r="DH2256">
        <v>1.0900000000000001</v>
      </c>
      <c r="DI2256" s="3"/>
      <c r="DJ2256" s="3"/>
      <c r="DK2256" s="3"/>
      <c r="DL2256" s="6">
        <f>(CM2256*3+CL2256*2+CK2256)/6</f>
        <v>0</v>
      </c>
      <c r="DM2256">
        <f>BH2256+(BH2256*(CG2256-8.25)/8.25)</f>
        <v>-1202.7672727272725</v>
      </c>
      <c r="DN2256">
        <f>BI2256+(BI2256*(CH2256-8.25)/8.25)</f>
        <v>-749.1248484848486</v>
      </c>
      <c r="DO2256">
        <f>BJ2256+(BJ2256*(CI2256-8.25)/8.25)</f>
        <v>100.73212121212123</v>
      </c>
      <c r="DP2256">
        <f>BK2256+(BK2256*(CJ2256-8.25)/8.25)</f>
        <v>193.69696969696975</v>
      </c>
      <c r="DQ2256">
        <f>BL2256+(BL2256*(CK2256-8.25)/8.25)</f>
        <v>0</v>
      </c>
      <c r="DR2256">
        <f>BM2256+(BM2256*(CL2256-8.25)/8.25)</f>
        <v>0</v>
      </c>
      <c r="DS2256">
        <f>BN2256+(BN2256*(CM2256-8.25)/8.25)</f>
        <v>0</v>
      </c>
      <c r="DT2256" s="8">
        <f>DM2256*10^8/$I2256</f>
        <v>-2459.0692703727259</v>
      </c>
      <c r="DU2256" s="8">
        <f>DN2256*10^8/$I2256</f>
        <v>-1531.5929659481374</v>
      </c>
      <c r="DV2256" s="8">
        <f>DO2256*10^8/$I2256</f>
        <v>205.94779175402084</v>
      </c>
      <c r="DW2256" s="8">
        <f>DP2256*10^8/$I2256</f>
        <v>396.01531962712431</v>
      </c>
      <c r="DX2256" s="8">
        <f>DQ2256*10^8/$I2256</f>
        <v>0</v>
      </c>
      <c r="DY2256" s="8">
        <f>DR2256*10^8/$I2256</f>
        <v>0</v>
      </c>
      <c r="DZ2256" s="8">
        <f>DS2256*10^8/$I2256</f>
        <v>0</v>
      </c>
      <c r="EA2256" s="8">
        <f>DT2256*10^8/$I2256</f>
        <v>-5027.5908013192275</v>
      </c>
      <c r="EB2256" s="8">
        <f>DZ2256*0.8</f>
        <v>0</v>
      </c>
      <c r="EC2256" s="10">
        <f>G2256-E2256</f>
        <v>1120</v>
      </c>
      <c r="ED2256" s="4">
        <f>EC2256/E2256*100</f>
        <v>56.281407035175882</v>
      </c>
      <c r="EE2256" s="4">
        <f>DY2256-G2256</f>
        <v>-3110</v>
      </c>
      <c r="EF2256" s="12">
        <f>EE2256/G2256</f>
        <v>-1</v>
      </c>
      <c r="EG2256" s="4">
        <f>G2256-F2256</f>
        <v>10</v>
      </c>
    </row>
    <row r="2257" spans="1:137" x14ac:dyDescent="0.3">
      <c r="A2257">
        <v>2256</v>
      </c>
      <c r="B2257" t="s">
        <v>7221</v>
      </c>
      <c r="C2257" t="s">
        <v>4520</v>
      </c>
      <c r="D2257" t="str">
        <f>VLOOKUP(C2257,Sheet1!$A$2:$B$3197,2,FALSE)</f>
        <v>화장품</v>
      </c>
      <c r="E2257">
        <v>8810</v>
      </c>
      <c r="F2257">
        <v>8970</v>
      </c>
      <c r="G2257" s="7">
        <v>9110</v>
      </c>
      <c r="H2257" t="s">
        <v>2164</v>
      </c>
      <c r="I2257" s="7">
        <f>VALUE(LEFT(H2257,FIND("/",H2257)-1)) + VALUE(MID(H2257,FIND("/",H2257)+1,LEN(H2257)))</f>
        <v>34159521</v>
      </c>
      <c r="J2257" s="1">
        <v>510990</v>
      </c>
      <c r="K2257" s="1">
        <f>G2257*I2257/(10^8)</f>
        <v>3111.9323631000002</v>
      </c>
      <c r="L2257">
        <v>411</v>
      </c>
      <c r="M2257">
        <v>699</v>
      </c>
      <c r="N2257" s="1">
        <v>1095</v>
      </c>
      <c r="O2257" s="1">
        <v>1128</v>
      </c>
      <c r="P2257" s="1">
        <v>1074</v>
      </c>
      <c r="Q2257" s="1">
        <v>1839</v>
      </c>
      <c r="R2257" s="3"/>
      <c r="S2257" s="3"/>
      <c r="T2257">
        <v>-87</v>
      </c>
      <c r="U2257">
        <v>-67</v>
      </c>
      <c r="V2257">
        <v>134</v>
      </c>
      <c r="W2257">
        <v>103</v>
      </c>
      <c r="X2257">
        <v>55</v>
      </c>
      <c r="Y2257">
        <v>405</v>
      </c>
      <c r="Z2257" s="3"/>
      <c r="AA2257" s="3"/>
      <c r="AB2257">
        <v>-146</v>
      </c>
      <c r="AC2257">
        <v>-130</v>
      </c>
      <c r="AD2257">
        <v>107</v>
      </c>
      <c r="AE2257">
        <v>34</v>
      </c>
      <c r="AF2257">
        <v>-13</v>
      </c>
      <c r="AG2257">
        <v>307</v>
      </c>
      <c r="AH2257" s="3"/>
      <c r="AI2257" s="3"/>
      <c r="AJ2257">
        <v>621</v>
      </c>
      <c r="AK2257">
        <v>741</v>
      </c>
      <c r="AL2257" s="1">
        <v>1240</v>
      </c>
      <c r="AM2257" s="1">
        <v>1359</v>
      </c>
      <c r="AN2257" s="1">
        <v>1589</v>
      </c>
      <c r="AO2257" s="1">
        <v>2685</v>
      </c>
      <c r="AP2257" s="3"/>
      <c r="AQ2257" s="3"/>
      <c r="AR2257">
        <v>287</v>
      </c>
      <c r="AS2257">
        <v>380</v>
      </c>
      <c r="AT2257">
        <v>542</v>
      </c>
      <c r="AU2257">
        <v>746</v>
      </c>
      <c r="AV2257">
        <v>885</v>
      </c>
      <c r="AW2257" s="1">
        <v>1440</v>
      </c>
      <c r="AX2257" s="3"/>
      <c r="AY2257" s="3"/>
      <c r="AZ2257">
        <v>334</v>
      </c>
      <c r="BA2257">
        <v>361</v>
      </c>
      <c r="BB2257">
        <v>697</v>
      </c>
      <c r="BC2257">
        <v>613</v>
      </c>
      <c r="BD2257">
        <v>704</v>
      </c>
      <c r="BE2257" s="1">
        <v>1245</v>
      </c>
      <c r="BF2257" s="3"/>
      <c r="BG2257" s="3"/>
      <c r="BH2257">
        <v>334</v>
      </c>
      <c r="BI2257">
        <v>257</v>
      </c>
      <c r="BJ2257">
        <v>534</v>
      </c>
      <c r="BK2257">
        <v>605</v>
      </c>
      <c r="BL2257">
        <v>706</v>
      </c>
      <c r="BM2257">
        <v>957</v>
      </c>
      <c r="BN2257" s="3"/>
      <c r="BO2257" s="3"/>
      <c r="BP2257">
        <v>87</v>
      </c>
      <c r="BQ2257">
        <v>107</v>
      </c>
      <c r="BR2257">
        <v>136</v>
      </c>
      <c r="BS2257">
        <v>192</v>
      </c>
      <c r="BT2257">
        <v>171</v>
      </c>
      <c r="BU2257" s="3"/>
      <c r="BV2257" s="3"/>
      <c r="BW2257" s="3"/>
      <c r="BX2257">
        <v>-23.39</v>
      </c>
      <c r="BY2257">
        <v>-19.100000000000001</v>
      </c>
      <c r="BZ2257">
        <v>10.81</v>
      </c>
      <c r="CA2257">
        <v>2.63</v>
      </c>
      <c r="CB2257">
        <v>-0.89</v>
      </c>
      <c r="CC2257">
        <v>14.36</v>
      </c>
      <c r="CD2257" s="3"/>
      <c r="CE2257" s="3"/>
      <c r="CF2257">
        <v>-58.5</v>
      </c>
      <c r="CG2257">
        <v>-48.88</v>
      </c>
      <c r="CH2257">
        <v>17.62</v>
      </c>
      <c r="CI2257">
        <v>4.9800000000000004</v>
      </c>
      <c r="CJ2257">
        <v>1.69</v>
      </c>
      <c r="CK2257">
        <v>30.55</v>
      </c>
      <c r="CL2257" s="3"/>
      <c r="CM2257" s="3"/>
      <c r="CN2257" s="1">
        <v>-1121</v>
      </c>
      <c r="CO2257">
        <v>-693</v>
      </c>
      <c r="CP2257">
        <v>257</v>
      </c>
      <c r="CQ2257">
        <v>96</v>
      </c>
      <c r="CR2257">
        <v>32</v>
      </c>
      <c r="CS2257">
        <v>744</v>
      </c>
      <c r="CT2257" s="3"/>
      <c r="CU2257" s="3"/>
      <c r="CV2257" t="s">
        <v>2</v>
      </c>
      <c r="CW2257" t="s">
        <v>2</v>
      </c>
      <c r="CX2257">
        <v>32.29</v>
      </c>
      <c r="CY2257">
        <v>93.94</v>
      </c>
      <c r="CZ2257">
        <v>276.24</v>
      </c>
      <c r="DA2257">
        <v>12.25</v>
      </c>
      <c r="DB2257" s="3"/>
      <c r="DC2257" s="3"/>
      <c r="DD2257">
        <v>2.59</v>
      </c>
      <c r="DE2257">
        <v>3.34</v>
      </c>
      <c r="DF2257">
        <v>4.05</v>
      </c>
      <c r="DG2257">
        <v>2.85</v>
      </c>
      <c r="DH2257">
        <v>3.48</v>
      </c>
      <c r="DI2257">
        <v>2.77</v>
      </c>
      <c r="DJ2257" s="3"/>
      <c r="DK2257" s="3"/>
      <c r="DL2257" s="6">
        <f>(CM2257*3+CL2257*2+CK2257)/6</f>
        <v>5.0916666666666668</v>
      </c>
      <c r="DM2257">
        <f>BH2257+(BH2257*(CG2257-8.25)/8.25)</f>
        <v>-1978.899393939394</v>
      </c>
      <c r="DN2257">
        <f>BI2257+(BI2257*(CH2257-8.25)/8.25)</f>
        <v>548.88969696969707</v>
      </c>
      <c r="DO2257">
        <f>BJ2257+(BJ2257*(CI2257-8.25)/8.25)</f>
        <v>322.34181818181821</v>
      </c>
      <c r="DP2257">
        <f>BK2257+(BK2257*(CJ2257-8.25)/8.25)</f>
        <v>123.93333333333334</v>
      </c>
      <c r="DQ2257">
        <f>BL2257+(BL2257*(CK2257-8.25)/8.25)</f>
        <v>2614.3393939393941</v>
      </c>
      <c r="DR2257">
        <f>BM2257+(BM2257*(CL2257-8.25)/8.25)</f>
        <v>0</v>
      </c>
      <c r="DS2257">
        <f>BN2257+(BN2257*(CM2257-8.25)/8.25)</f>
        <v>0</v>
      </c>
      <c r="DT2257" s="8">
        <f>DM2257*10^8/$I2257</f>
        <v>-5793.1122451611482</v>
      </c>
      <c r="DU2257" s="8">
        <f>DN2257*10^8/$I2257</f>
        <v>1606.8424875445328</v>
      </c>
      <c r="DV2257" s="8">
        <f>DO2257*10^8/$I2257</f>
        <v>943.63682143499079</v>
      </c>
      <c r="DW2257" s="8">
        <f>DP2257*10^8/$I2257</f>
        <v>362.80758542642718</v>
      </c>
      <c r="DX2257" s="8">
        <f>DQ2257*10^8/$I2257</f>
        <v>7653.3256831657391</v>
      </c>
      <c r="DY2257" s="8">
        <f>DR2257*10^8/$I2257</f>
        <v>0</v>
      </c>
      <c r="DZ2257" s="8">
        <f>DS2257*10^8/$I2257</f>
        <v>0</v>
      </c>
      <c r="EA2257" s="8">
        <f>DT2257*10^8/$I2257</f>
        <v>-16958.997303156415</v>
      </c>
      <c r="EB2257" s="8">
        <f>DZ2257*0.8</f>
        <v>0</v>
      </c>
      <c r="EC2257" s="10">
        <f>G2257-E2257</f>
        <v>300</v>
      </c>
      <c r="ED2257" s="4">
        <f>EC2257/E2257*100</f>
        <v>3.4052213393870598</v>
      </c>
      <c r="EE2257" s="4">
        <f>DY2257-G2257</f>
        <v>-9110</v>
      </c>
      <c r="EF2257" s="12">
        <f>EE2257/G2257</f>
        <v>-1</v>
      </c>
      <c r="EG2257" s="4">
        <f>G2257-F2257</f>
        <v>140</v>
      </c>
    </row>
    <row r="2258" spans="1:137" x14ac:dyDescent="0.3">
      <c r="A2258">
        <v>2257</v>
      </c>
      <c r="B2258" t="s">
        <v>6057</v>
      </c>
      <c r="C2258" t="s">
        <v>4521</v>
      </c>
      <c r="D2258" t="str">
        <f>VLOOKUP(C2258,Sheet1!$A$2:$B$3197,2,FALSE)</f>
        <v>기계</v>
      </c>
      <c r="E2258">
        <v>7580</v>
      </c>
      <c r="F2258">
        <v>11750</v>
      </c>
      <c r="G2258" s="7">
        <v>10900</v>
      </c>
      <c r="H2258" t="s">
        <v>2165</v>
      </c>
      <c r="I2258" s="7">
        <f>VALUE(LEFT(H2258,FIND("/",H2258)-1)) + VALUE(MID(H2258,FIND("/",H2258)+1,LEN(H2258)))</f>
        <v>26500000</v>
      </c>
      <c r="J2258" s="1">
        <v>50915</v>
      </c>
      <c r="K2258" s="1">
        <f>G2258*I2258/(10^8)</f>
        <v>2888.5</v>
      </c>
      <c r="L2258" s="1">
        <v>2448</v>
      </c>
      <c r="M2258" s="1">
        <v>1842</v>
      </c>
      <c r="N2258" s="1">
        <v>1586</v>
      </c>
      <c r="O2258" s="1">
        <v>1898</v>
      </c>
      <c r="P2258" s="1">
        <v>1884</v>
      </c>
      <c r="Q2258" s="1">
        <v>1927</v>
      </c>
      <c r="R2258" s="1">
        <v>2140</v>
      </c>
      <c r="S2258" s="1">
        <v>2288</v>
      </c>
      <c r="T2258">
        <v>37</v>
      </c>
      <c r="U2258">
        <v>45</v>
      </c>
      <c r="V2258">
        <v>40</v>
      </c>
      <c r="W2258">
        <v>29</v>
      </c>
      <c r="X2258">
        <v>-31</v>
      </c>
      <c r="Y2258">
        <v>43</v>
      </c>
      <c r="Z2258">
        <v>96</v>
      </c>
      <c r="AA2258">
        <v>128</v>
      </c>
      <c r="AB2258">
        <v>79</v>
      </c>
      <c r="AC2258">
        <v>-162</v>
      </c>
      <c r="AD2258">
        <v>100</v>
      </c>
      <c r="AE2258">
        <v>74</v>
      </c>
      <c r="AF2258">
        <v>-50</v>
      </c>
      <c r="AG2258">
        <v>44</v>
      </c>
      <c r="AH2258">
        <v>80</v>
      </c>
      <c r="AI2258">
        <v>105</v>
      </c>
      <c r="AJ2258" s="1">
        <v>4747</v>
      </c>
      <c r="AK2258" s="1">
        <v>4540</v>
      </c>
      <c r="AL2258" s="1">
        <v>4610</v>
      </c>
      <c r="AM2258" s="1">
        <v>4787</v>
      </c>
      <c r="AN2258" s="1">
        <v>4618</v>
      </c>
      <c r="AO2258" s="1">
        <v>4681</v>
      </c>
      <c r="AP2258" s="1">
        <v>4775</v>
      </c>
      <c r="AQ2258" s="1">
        <v>4883</v>
      </c>
      <c r="AR2258">
        <v>394</v>
      </c>
      <c r="AS2258">
        <v>348</v>
      </c>
      <c r="AT2258">
        <v>330</v>
      </c>
      <c r="AU2258">
        <v>447</v>
      </c>
      <c r="AV2258">
        <v>374</v>
      </c>
      <c r="AW2258">
        <v>381</v>
      </c>
      <c r="AX2258">
        <v>403</v>
      </c>
      <c r="AY2258">
        <v>428</v>
      </c>
      <c r="AZ2258" s="1">
        <v>4353</v>
      </c>
      <c r="BA2258" s="1">
        <v>4192</v>
      </c>
      <c r="BB2258" s="1">
        <v>4280</v>
      </c>
      <c r="BC2258" s="1">
        <v>4340</v>
      </c>
      <c r="BD2258" s="1">
        <v>4244</v>
      </c>
      <c r="BE2258" s="1">
        <v>4300</v>
      </c>
      <c r="BF2258" s="1">
        <v>4372</v>
      </c>
      <c r="BG2258" s="1">
        <v>4455</v>
      </c>
      <c r="BH2258" s="1">
        <v>4353</v>
      </c>
      <c r="BI2258" s="1">
        <v>4192</v>
      </c>
      <c r="BJ2258" s="1">
        <v>4240</v>
      </c>
      <c r="BK2258" s="1">
        <v>4281</v>
      </c>
      <c r="BL2258" s="1">
        <v>4215</v>
      </c>
      <c r="BM2258" s="1">
        <v>4290</v>
      </c>
      <c r="BN2258" s="1">
        <v>4368</v>
      </c>
      <c r="BO2258" s="1">
        <v>4455</v>
      </c>
      <c r="BP2258">
        <v>133</v>
      </c>
      <c r="BQ2258">
        <v>133</v>
      </c>
      <c r="BR2258">
        <v>133</v>
      </c>
      <c r="BS2258">
        <v>133</v>
      </c>
      <c r="BT2258">
        <v>133</v>
      </c>
      <c r="BU2258">
        <v>131</v>
      </c>
      <c r="BV2258">
        <v>131</v>
      </c>
      <c r="BW2258">
        <v>133</v>
      </c>
      <c r="BX2258">
        <v>1.66</v>
      </c>
      <c r="BY2258">
        <v>-3.49</v>
      </c>
      <c r="BZ2258">
        <v>2.19</v>
      </c>
      <c r="CA2258">
        <v>1.58</v>
      </c>
      <c r="CB2258">
        <v>-1.07</v>
      </c>
      <c r="CC2258">
        <v>0.94</v>
      </c>
      <c r="CD2258">
        <v>1.69</v>
      </c>
      <c r="CE2258">
        <v>2.17</v>
      </c>
      <c r="CF2258">
        <v>1.83</v>
      </c>
      <c r="CG2258">
        <v>-3.8</v>
      </c>
      <c r="CH2258">
        <v>2.39</v>
      </c>
      <c r="CI2258">
        <v>1.75</v>
      </c>
      <c r="CJ2258">
        <v>-1.18</v>
      </c>
      <c r="CK2258">
        <v>1.03</v>
      </c>
      <c r="CL2258">
        <v>1.79</v>
      </c>
      <c r="CM2258">
        <v>2.38</v>
      </c>
      <c r="CN2258">
        <v>299</v>
      </c>
      <c r="CO2258">
        <v>-612</v>
      </c>
      <c r="CP2258">
        <v>380</v>
      </c>
      <c r="CQ2258">
        <v>281</v>
      </c>
      <c r="CR2258">
        <v>-189</v>
      </c>
      <c r="CS2258">
        <v>166</v>
      </c>
      <c r="CT2258">
        <v>293</v>
      </c>
      <c r="CU2258">
        <v>396</v>
      </c>
      <c r="CV2258">
        <v>27.74</v>
      </c>
      <c r="CW2258" t="s">
        <v>2</v>
      </c>
      <c r="CX2258">
        <v>30.83</v>
      </c>
      <c r="CY2258">
        <v>36.35</v>
      </c>
      <c r="CZ2258" t="s">
        <v>2</v>
      </c>
      <c r="DA2258">
        <v>65.650000000000006</v>
      </c>
      <c r="DB2258">
        <v>37.19</v>
      </c>
      <c r="DC2258">
        <v>27.51</v>
      </c>
      <c r="DD2258">
        <v>0.49</v>
      </c>
      <c r="DE2258">
        <v>0.74</v>
      </c>
      <c r="DF2258">
        <v>0.71</v>
      </c>
      <c r="DG2258">
        <v>0.62</v>
      </c>
      <c r="DH2258">
        <v>0.47</v>
      </c>
      <c r="DI2258">
        <v>0.66</v>
      </c>
      <c r="DJ2258">
        <v>0.64</v>
      </c>
      <c r="DK2258">
        <v>0.63</v>
      </c>
      <c r="DL2258" s="6">
        <f>(CM2258*3+CL2258*2+CK2258)/6</f>
        <v>1.958333333333333</v>
      </c>
      <c r="DM2258">
        <f>BH2258+(BH2258*(CG2258-8.25)/8.25)</f>
        <v>-2005.0181818181818</v>
      </c>
      <c r="DN2258">
        <f>BI2258+(BI2258*(CH2258-8.25)/8.25)</f>
        <v>1214.4096969696971</v>
      </c>
      <c r="DO2258">
        <f>BJ2258+(BJ2258*(CI2258-8.25)/8.25)</f>
        <v>899.39393939393949</v>
      </c>
      <c r="DP2258">
        <f>BK2258+(BK2258*(CJ2258-8.25)/8.25)</f>
        <v>-612.3127272727279</v>
      </c>
      <c r="DQ2258">
        <f>BL2258+(BL2258*(CK2258-8.25)/8.25)</f>
        <v>526.23636363636388</v>
      </c>
      <c r="DR2258">
        <f>BM2258+(BM2258*(CL2258-8.25)/8.25)</f>
        <v>930.79999999999973</v>
      </c>
      <c r="DS2258">
        <f>BN2258+(BN2258*(CM2258-8.25)/8.25)</f>
        <v>1260.1018181818181</v>
      </c>
      <c r="DT2258" s="8">
        <f>DM2258*10^8/$I2258</f>
        <v>-7566.1063464837043</v>
      </c>
      <c r="DU2258" s="8">
        <f>DN2258*10^8/$I2258</f>
        <v>4582.6781017724416</v>
      </c>
      <c r="DV2258" s="8">
        <f>DO2258*10^8/$I2258</f>
        <v>3393.9393939393944</v>
      </c>
      <c r="DW2258" s="8">
        <f>DP2258*10^8/$I2258</f>
        <v>-2310.6140651801052</v>
      </c>
      <c r="DX2258" s="8">
        <f>DQ2258*10^8/$I2258</f>
        <v>1985.7975986277884</v>
      </c>
      <c r="DY2258" s="8">
        <f>DR2258*10^8/$I2258</f>
        <v>3512.452830188678</v>
      </c>
      <c r="DZ2258" s="8">
        <f>DS2258*10^8/$I2258</f>
        <v>4755.1012006861056</v>
      </c>
      <c r="EA2258" s="8">
        <f>DT2258*10^8/$I2258</f>
        <v>-28551.344703712093</v>
      </c>
      <c r="EB2258" s="8">
        <f>DZ2258*0.8</f>
        <v>3804.0809605488848</v>
      </c>
      <c r="EC2258" s="10">
        <f>G2258-E2258</f>
        <v>3320</v>
      </c>
      <c r="ED2258" s="4">
        <f>EC2258/E2258*100</f>
        <v>43.799472295514512</v>
      </c>
      <c r="EE2258" s="4">
        <f>DY2258-G2258</f>
        <v>-7387.5471698113215</v>
      </c>
      <c r="EF2258" s="12">
        <f>EE2258/G2258</f>
        <v>-0.67775662108360746</v>
      </c>
      <c r="EG2258" s="4">
        <f>G2258-F2258</f>
        <v>-850</v>
      </c>
    </row>
    <row r="2259" spans="1:137" x14ac:dyDescent="0.3">
      <c r="A2259">
        <v>2258</v>
      </c>
      <c r="B2259" t="s">
        <v>6820</v>
      </c>
      <c r="C2259" t="s">
        <v>4522</v>
      </c>
      <c r="D2259" t="str">
        <f>VLOOKUP(C2259,Sheet1!$A$2:$B$3197,2,FALSE)</f>
        <v>자동차부품</v>
      </c>
      <c r="E2259">
        <v>3630</v>
      </c>
      <c r="F2259">
        <v>5330</v>
      </c>
      <c r="G2259" s="7">
        <v>4990</v>
      </c>
      <c r="H2259" t="s">
        <v>2166</v>
      </c>
      <c r="I2259" s="7">
        <f>VALUE(LEFT(H2259,FIND("/",H2259)-1)) + VALUE(MID(H2259,FIND("/",H2259)+1,LEN(H2259)))</f>
        <v>12832968</v>
      </c>
      <c r="J2259">
        <v>0</v>
      </c>
      <c r="K2259" s="1">
        <f>G2259*I2259/(10^8)</f>
        <v>640.36510320000002</v>
      </c>
      <c r="L2259" s="1">
        <v>1173</v>
      </c>
      <c r="M2259" s="1">
        <v>1178</v>
      </c>
      <c r="N2259" s="1">
        <v>1175</v>
      </c>
      <c r="O2259" s="1">
        <v>1198</v>
      </c>
      <c r="P2259" s="1">
        <v>1106</v>
      </c>
      <c r="Q2259" s="3"/>
      <c r="R2259" s="3"/>
      <c r="S2259" s="3"/>
      <c r="T2259">
        <v>3</v>
      </c>
      <c r="U2259">
        <v>-63</v>
      </c>
      <c r="V2259">
        <v>27</v>
      </c>
      <c r="W2259">
        <v>64</v>
      </c>
      <c r="X2259">
        <v>15</v>
      </c>
      <c r="Y2259" s="3"/>
      <c r="Z2259" s="3"/>
      <c r="AA2259" s="3"/>
      <c r="AB2259">
        <v>11</v>
      </c>
      <c r="AC2259">
        <v>-163</v>
      </c>
      <c r="AD2259">
        <v>26</v>
      </c>
      <c r="AE2259">
        <v>58</v>
      </c>
      <c r="AF2259">
        <v>-21</v>
      </c>
      <c r="AG2259" s="3"/>
      <c r="AH2259" s="3"/>
      <c r="AI2259" s="3"/>
      <c r="AJ2259" s="1">
        <v>1353</v>
      </c>
      <c r="AK2259" s="1">
        <v>1292</v>
      </c>
      <c r="AL2259" s="1">
        <v>1346</v>
      </c>
      <c r="AM2259" s="1">
        <v>1331</v>
      </c>
      <c r="AN2259" s="1">
        <v>1334</v>
      </c>
      <c r="AO2259" s="3"/>
      <c r="AP2259" s="3"/>
      <c r="AQ2259" s="3"/>
      <c r="AR2259" s="1">
        <v>1000</v>
      </c>
      <c r="AS2259" s="1">
        <v>1081</v>
      </c>
      <c r="AT2259">
        <v>980</v>
      </c>
      <c r="AU2259">
        <v>912</v>
      </c>
      <c r="AV2259">
        <v>945</v>
      </c>
      <c r="AW2259" s="3"/>
      <c r="AX2259" s="3"/>
      <c r="AY2259" s="3"/>
      <c r="AZ2259">
        <v>353</v>
      </c>
      <c r="BA2259">
        <v>211</v>
      </c>
      <c r="BB2259">
        <v>367</v>
      </c>
      <c r="BC2259">
        <v>419</v>
      </c>
      <c r="BD2259">
        <v>389</v>
      </c>
      <c r="BE2259" s="3"/>
      <c r="BF2259" s="3"/>
      <c r="BG2259" s="3"/>
      <c r="BH2259">
        <v>353</v>
      </c>
      <c r="BI2259">
        <v>211</v>
      </c>
      <c r="BJ2259">
        <v>367</v>
      </c>
      <c r="BK2259">
        <v>419</v>
      </c>
      <c r="BL2259">
        <v>389</v>
      </c>
      <c r="BM2259" s="3"/>
      <c r="BN2259" s="3"/>
      <c r="BO2259" s="3"/>
      <c r="BP2259">
        <v>31</v>
      </c>
      <c r="BQ2259">
        <v>31</v>
      </c>
      <c r="BR2259">
        <v>64</v>
      </c>
      <c r="BS2259">
        <v>64</v>
      </c>
      <c r="BT2259">
        <v>64</v>
      </c>
      <c r="BU2259" s="3"/>
      <c r="BV2259" s="3"/>
      <c r="BW2259" s="3"/>
      <c r="BX2259">
        <v>0.85</v>
      </c>
      <c r="BY2259">
        <v>-12.34</v>
      </c>
      <c r="BZ2259">
        <v>1.95</v>
      </c>
      <c r="CA2259">
        <v>4.3099999999999996</v>
      </c>
      <c r="CB2259">
        <v>-1.56</v>
      </c>
      <c r="CC2259" s="3"/>
      <c r="CD2259" s="3"/>
      <c r="CE2259" s="3"/>
      <c r="CF2259">
        <v>3.11</v>
      </c>
      <c r="CG2259">
        <v>-57.87</v>
      </c>
      <c r="CH2259">
        <v>8.92</v>
      </c>
      <c r="CI2259">
        <v>14.69</v>
      </c>
      <c r="CJ2259">
        <v>-5.14</v>
      </c>
      <c r="CK2259" s="3"/>
      <c r="CL2259" s="3"/>
      <c r="CM2259" s="3"/>
      <c r="CN2259">
        <v>147</v>
      </c>
      <c r="CO2259" s="1">
        <v>-2200</v>
      </c>
      <c r="CP2259">
        <v>236</v>
      </c>
      <c r="CQ2259">
        <v>450</v>
      </c>
      <c r="CR2259">
        <v>-162</v>
      </c>
      <c r="CS2259" s="3"/>
      <c r="CT2259" s="3"/>
      <c r="CU2259" s="3"/>
      <c r="CV2259">
        <v>33.81</v>
      </c>
      <c r="CW2259" t="s">
        <v>2</v>
      </c>
      <c r="CX2259">
        <v>7.82</v>
      </c>
      <c r="CY2259">
        <v>3.64</v>
      </c>
      <c r="CZ2259" t="s">
        <v>2</v>
      </c>
      <c r="DA2259" s="3"/>
      <c r="DB2259" s="3"/>
      <c r="DC2259" s="3"/>
      <c r="DD2259">
        <v>1.03</v>
      </c>
      <c r="DE2259">
        <v>1</v>
      </c>
      <c r="DF2259">
        <v>0.64</v>
      </c>
      <c r="DG2259">
        <v>0.49</v>
      </c>
      <c r="DH2259">
        <v>1.24</v>
      </c>
      <c r="DI2259" s="3"/>
      <c r="DJ2259" s="3"/>
      <c r="DK2259" s="3"/>
      <c r="DL2259" s="6">
        <f>(CM2259*3+CL2259*2+CK2259)/6</f>
        <v>0</v>
      </c>
      <c r="DM2259">
        <f>BH2259+(BH2259*(CG2259-8.25)/8.25)</f>
        <v>-2476.1345454545453</v>
      </c>
      <c r="DN2259">
        <f>BI2259+(BI2259*(CH2259-8.25)/8.25)</f>
        <v>228.13575757575757</v>
      </c>
      <c r="DO2259">
        <f>BJ2259+(BJ2259*(CI2259-8.25)/8.25)</f>
        <v>653.48242424242426</v>
      </c>
      <c r="DP2259">
        <f>BK2259+(BK2259*(CJ2259-8.25)/8.25)</f>
        <v>-261.04969696969692</v>
      </c>
      <c r="DQ2259">
        <f>BL2259+(BL2259*(CK2259-8.25)/8.25)</f>
        <v>0</v>
      </c>
      <c r="DR2259">
        <f>BM2259+(BM2259*(CL2259-8.25)/8.25)</f>
        <v>0</v>
      </c>
      <c r="DS2259">
        <f>BN2259+(BN2259*(CM2259-8.25)/8.25)</f>
        <v>0</v>
      </c>
      <c r="DT2259" s="8">
        <f>DM2259*10^8/$I2259</f>
        <v>-19295.104183650619</v>
      </c>
      <c r="DU2259" s="8">
        <f>DN2259*10^8/$I2259</f>
        <v>1777.7318355017917</v>
      </c>
      <c r="DV2259" s="8">
        <f>DO2259*10^8/$I2259</f>
        <v>5092.2158010713047</v>
      </c>
      <c r="DW2259" s="8">
        <f>DP2259*10^8/$I2259</f>
        <v>-2034.2113918595987</v>
      </c>
      <c r="DX2259" s="8">
        <f>DQ2259*10^8/$I2259</f>
        <v>0</v>
      </c>
      <c r="DY2259" s="8">
        <f>DR2259*10^8/$I2259</f>
        <v>0</v>
      </c>
      <c r="DZ2259" s="8">
        <f>DS2259*10^8/$I2259</f>
        <v>0</v>
      </c>
      <c r="EA2259" s="8">
        <f>DT2259*10^8/$I2259</f>
        <v>-150355.74142825432</v>
      </c>
      <c r="EB2259" s="8">
        <f>DZ2259*0.8</f>
        <v>0</v>
      </c>
      <c r="EC2259" s="10">
        <f>G2259-E2259</f>
        <v>1360</v>
      </c>
      <c r="ED2259" s="4">
        <f>EC2259/E2259*100</f>
        <v>37.465564738292009</v>
      </c>
      <c r="EE2259" s="4">
        <f>DY2259-G2259</f>
        <v>-4990</v>
      </c>
      <c r="EF2259" s="12">
        <f>EE2259/G2259</f>
        <v>-1</v>
      </c>
      <c r="EG2259" s="4">
        <f>G2259-F2259</f>
        <v>-340</v>
      </c>
    </row>
    <row r="2260" spans="1:137" x14ac:dyDescent="0.3">
      <c r="A2260">
        <v>2259</v>
      </c>
      <c r="B2260" t="s">
        <v>6562</v>
      </c>
      <c r="C2260" t="s">
        <v>4523</v>
      </c>
      <c r="D2260" t="str">
        <f>VLOOKUP(C2260,Sheet1!$A$2:$B$3197,2,FALSE)</f>
        <v>무선통신서비스</v>
      </c>
      <c r="E2260">
        <v>2105</v>
      </c>
      <c r="F2260">
        <v>3125</v>
      </c>
      <c r="G2260" s="7">
        <v>3090</v>
      </c>
      <c r="H2260" t="s">
        <v>2167</v>
      </c>
      <c r="I2260" s="7">
        <f>VALUE(LEFT(H2260,FIND("/",H2260)-1)) + VALUE(MID(H2260,FIND("/",H2260)+1,LEN(H2260)))</f>
        <v>24277540</v>
      </c>
      <c r="J2260">
        <v>0</v>
      </c>
      <c r="K2260" s="1">
        <f>G2260*I2260/(10^8)</f>
        <v>750.17598599999997</v>
      </c>
      <c r="L2260">
        <v>38</v>
      </c>
      <c r="M2260">
        <v>40</v>
      </c>
      <c r="N2260">
        <v>47</v>
      </c>
      <c r="O2260">
        <v>42</v>
      </c>
      <c r="P2260">
        <v>42</v>
      </c>
      <c r="Q2260" s="3"/>
      <c r="R2260" s="3"/>
      <c r="S2260" s="3"/>
      <c r="T2260">
        <v>8</v>
      </c>
      <c r="U2260">
        <v>5</v>
      </c>
      <c r="V2260">
        <v>8</v>
      </c>
      <c r="W2260">
        <v>7</v>
      </c>
      <c r="X2260">
        <v>7</v>
      </c>
      <c r="Y2260" s="3"/>
      <c r="Z2260" s="3"/>
      <c r="AA2260" s="3"/>
      <c r="AB2260">
        <v>3</v>
      </c>
      <c r="AC2260">
        <v>4</v>
      </c>
      <c r="AD2260">
        <v>2</v>
      </c>
      <c r="AE2260">
        <v>2</v>
      </c>
      <c r="AF2260">
        <v>3</v>
      </c>
      <c r="AG2260" s="3"/>
      <c r="AH2260" s="3"/>
      <c r="AI2260" s="3"/>
      <c r="AJ2260">
        <v>325</v>
      </c>
      <c r="AK2260">
        <v>321</v>
      </c>
      <c r="AL2260">
        <v>319</v>
      </c>
      <c r="AM2260">
        <v>322</v>
      </c>
      <c r="AN2260">
        <v>324</v>
      </c>
      <c r="AO2260" s="3"/>
      <c r="AP2260" s="3"/>
      <c r="AQ2260" s="3"/>
      <c r="AR2260">
        <v>188</v>
      </c>
      <c r="AS2260">
        <v>180</v>
      </c>
      <c r="AT2260">
        <v>176</v>
      </c>
      <c r="AU2260">
        <v>177</v>
      </c>
      <c r="AV2260">
        <v>176</v>
      </c>
      <c r="AW2260" s="3"/>
      <c r="AX2260" s="3"/>
      <c r="AY2260" s="3"/>
      <c r="AZ2260">
        <v>137</v>
      </c>
      <c r="BA2260">
        <v>141</v>
      </c>
      <c r="BB2260">
        <v>142</v>
      </c>
      <c r="BC2260">
        <v>145</v>
      </c>
      <c r="BD2260">
        <v>148</v>
      </c>
      <c r="BE2260" s="3"/>
      <c r="BF2260" s="3"/>
      <c r="BG2260" s="3"/>
      <c r="BH2260">
        <v>137</v>
      </c>
      <c r="BI2260">
        <v>141</v>
      </c>
      <c r="BJ2260">
        <v>142</v>
      </c>
      <c r="BK2260">
        <v>145</v>
      </c>
      <c r="BL2260">
        <v>148</v>
      </c>
      <c r="BM2260" s="3"/>
      <c r="BN2260" s="3"/>
      <c r="BO2260" s="3"/>
      <c r="BP2260">
        <v>24</v>
      </c>
      <c r="BQ2260">
        <v>24</v>
      </c>
      <c r="BR2260">
        <v>24</v>
      </c>
      <c r="BS2260">
        <v>24</v>
      </c>
      <c r="BT2260">
        <v>24</v>
      </c>
      <c r="BU2260" s="3"/>
      <c r="BV2260" s="3"/>
      <c r="BW2260" s="3"/>
      <c r="BX2260">
        <v>0.77</v>
      </c>
      <c r="BY2260">
        <v>1.26</v>
      </c>
      <c r="BZ2260">
        <v>0.54</v>
      </c>
      <c r="CA2260">
        <v>0.71</v>
      </c>
      <c r="CB2260">
        <v>1.08</v>
      </c>
      <c r="CC2260" s="3"/>
      <c r="CD2260" s="3"/>
      <c r="CE2260" s="3"/>
      <c r="CF2260">
        <v>1.89</v>
      </c>
      <c r="CG2260">
        <v>2.94</v>
      </c>
      <c r="CH2260">
        <v>1.21</v>
      </c>
      <c r="CI2260">
        <v>1.59</v>
      </c>
      <c r="CJ2260">
        <v>2.38</v>
      </c>
      <c r="CK2260" s="3"/>
      <c r="CL2260" s="3"/>
      <c r="CM2260" s="3"/>
      <c r="CN2260">
        <v>11</v>
      </c>
      <c r="CO2260">
        <v>17</v>
      </c>
      <c r="CP2260">
        <v>7</v>
      </c>
      <c r="CQ2260">
        <v>9</v>
      </c>
      <c r="CR2260">
        <v>14</v>
      </c>
      <c r="CS2260" s="3"/>
      <c r="CT2260" s="3"/>
      <c r="CU2260" s="3"/>
      <c r="CV2260">
        <v>238.61</v>
      </c>
      <c r="CW2260">
        <v>153.24</v>
      </c>
      <c r="CX2260">
        <v>306.13</v>
      </c>
      <c r="CY2260">
        <v>213.43</v>
      </c>
      <c r="CZ2260">
        <v>146.58000000000001</v>
      </c>
      <c r="DA2260" s="3"/>
      <c r="DB2260" s="3"/>
      <c r="DC2260" s="3"/>
      <c r="DD2260">
        <v>4.46</v>
      </c>
      <c r="DE2260">
        <v>4.45</v>
      </c>
      <c r="DF2260">
        <v>3.68</v>
      </c>
      <c r="DG2260">
        <v>3.36</v>
      </c>
      <c r="DH2260">
        <v>3.44</v>
      </c>
      <c r="DI2260" s="3"/>
      <c r="DJ2260" s="3"/>
      <c r="DK2260" s="3"/>
      <c r="DL2260" s="6">
        <f>(CM2260*3+CL2260*2+CK2260)/6</f>
        <v>0</v>
      </c>
      <c r="DM2260">
        <f>BH2260+(BH2260*(CG2260-8.25)/8.25)</f>
        <v>48.821818181818173</v>
      </c>
      <c r="DN2260">
        <f>BI2260+(BI2260*(CH2260-8.25)/8.25)</f>
        <v>20.680000000000007</v>
      </c>
      <c r="DO2260">
        <f>BJ2260+(BJ2260*(CI2260-8.25)/8.25)</f>
        <v>27.36727272727272</v>
      </c>
      <c r="DP2260">
        <f>BK2260+(BK2260*(CJ2260-8.25)/8.25)</f>
        <v>41.830303030303028</v>
      </c>
      <c r="DQ2260">
        <f>BL2260+(BL2260*(CK2260-8.25)/8.25)</f>
        <v>0</v>
      </c>
      <c r="DR2260">
        <f>BM2260+(BM2260*(CL2260-8.25)/8.25)</f>
        <v>0</v>
      </c>
      <c r="DS2260">
        <f>BN2260+(BN2260*(CM2260-8.25)/8.25)</f>
        <v>0</v>
      </c>
      <c r="DT2260" s="8">
        <f>DM2260*10^8/$I2260</f>
        <v>201.09870350051187</v>
      </c>
      <c r="DU2260" s="8">
        <f>DN2260*10^8/$I2260</f>
        <v>85.181612305035884</v>
      </c>
      <c r="DV2260" s="8">
        <f>DO2260*10^8/$I2260</f>
        <v>112.72671253871982</v>
      </c>
      <c r="DW2260" s="8">
        <f>DP2260*10^8/$I2260</f>
        <v>172.30041853623979</v>
      </c>
      <c r="DX2260" s="8">
        <f>DQ2260*10^8/$I2260</f>
        <v>0</v>
      </c>
      <c r="DY2260" s="8">
        <f>DR2260*10^8/$I2260</f>
        <v>0</v>
      </c>
      <c r="DZ2260" s="8">
        <f>DS2260*10^8/$I2260</f>
        <v>0</v>
      </c>
      <c r="EA2260" s="8">
        <f>DT2260*10^8/$I2260</f>
        <v>828.33229190647762</v>
      </c>
      <c r="EB2260" s="8">
        <f>DZ2260*0.8</f>
        <v>0</v>
      </c>
      <c r="EC2260" s="10">
        <f>G2260-E2260</f>
        <v>985</v>
      </c>
      <c r="ED2260" s="4">
        <f>EC2260/E2260*100</f>
        <v>46.793349168646081</v>
      </c>
      <c r="EE2260" s="4">
        <f>DY2260-G2260</f>
        <v>-3090</v>
      </c>
      <c r="EF2260" s="12">
        <f>EE2260/G2260</f>
        <v>-1</v>
      </c>
      <c r="EG2260" s="4">
        <f>G2260-F2260</f>
        <v>-35</v>
      </c>
    </row>
    <row r="2261" spans="1:137" x14ac:dyDescent="0.3">
      <c r="A2261">
        <v>2260</v>
      </c>
      <c r="B2261" t="s">
        <v>7451</v>
      </c>
      <c r="C2261" t="s">
        <v>4524</v>
      </c>
      <c r="D2261" t="str">
        <f>VLOOKUP(C2261,Sheet1!$A$2:$B$3197,2,FALSE)</f>
        <v>철강</v>
      </c>
      <c r="E2261">
        <v>8900</v>
      </c>
      <c r="F2261">
        <v>14100</v>
      </c>
      <c r="G2261" s="7">
        <v>14000</v>
      </c>
      <c r="H2261" t="s">
        <v>2168</v>
      </c>
      <c r="I2261" s="7">
        <f>VALUE(LEFT(H2261,FIND("/",H2261)-1)) + VALUE(MID(H2261,FIND("/",H2261)+1,LEN(H2261)))</f>
        <v>4400000</v>
      </c>
      <c r="J2261" s="1">
        <v>220000</v>
      </c>
      <c r="K2261" s="1">
        <f>G2261*I2261/(10^8)</f>
        <v>616</v>
      </c>
      <c r="L2261" s="1">
        <v>2064</v>
      </c>
      <c r="M2261" s="1">
        <v>2340</v>
      </c>
      <c r="N2261" s="1">
        <v>2559</v>
      </c>
      <c r="O2261" s="1">
        <v>2558</v>
      </c>
      <c r="P2261" s="1">
        <v>2451</v>
      </c>
      <c r="Q2261" s="3"/>
      <c r="R2261" s="3"/>
      <c r="S2261" s="3"/>
      <c r="T2261">
        <v>74</v>
      </c>
      <c r="U2261">
        <v>92</v>
      </c>
      <c r="V2261">
        <v>95</v>
      </c>
      <c r="W2261">
        <v>92</v>
      </c>
      <c r="X2261">
        <v>23</v>
      </c>
      <c r="Y2261" s="3"/>
      <c r="Z2261" s="3"/>
      <c r="AA2261" s="3"/>
      <c r="AB2261">
        <v>52</v>
      </c>
      <c r="AC2261">
        <v>72</v>
      </c>
      <c r="AD2261">
        <v>67</v>
      </c>
      <c r="AE2261">
        <v>99</v>
      </c>
      <c r="AF2261">
        <v>15</v>
      </c>
      <c r="AG2261" s="3"/>
      <c r="AH2261" s="3"/>
      <c r="AI2261" s="3"/>
      <c r="AJ2261" s="1">
        <v>1658</v>
      </c>
      <c r="AK2261" s="1">
        <v>1967</v>
      </c>
      <c r="AL2261" s="1">
        <v>2028</v>
      </c>
      <c r="AM2261" s="1">
        <v>2240</v>
      </c>
      <c r="AN2261" s="1">
        <v>2309</v>
      </c>
      <c r="AO2261" s="3"/>
      <c r="AP2261" s="3"/>
      <c r="AQ2261" s="3"/>
      <c r="AR2261">
        <v>697</v>
      </c>
      <c r="AS2261">
        <v>935</v>
      </c>
      <c r="AT2261">
        <v>941</v>
      </c>
      <c r="AU2261" s="1">
        <v>1060</v>
      </c>
      <c r="AV2261" s="1">
        <v>1124</v>
      </c>
      <c r="AW2261" s="3"/>
      <c r="AX2261" s="3"/>
      <c r="AY2261" s="3"/>
      <c r="AZ2261">
        <v>961</v>
      </c>
      <c r="BA2261" s="1">
        <v>1032</v>
      </c>
      <c r="BB2261" s="1">
        <v>1086</v>
      </c>
      <c r="BC2261" s="1">
        <v>1180</v>
      </c>
      <c r="BD2261" s="1">
        <v>1185</v>
      </c>
      <c r="BE2261" s="3"/>
      <c r="BF2261" s="3"/>
      <c r="BG2261" s="3"/>
      <c r="BH2261">
        <v>961</v>
      </c>
      <c r="BI2261" s="1">
        <v>1032</v>
      </c>
      <c r="BJ2261" s="1">
        <v>1086</v>
      </c>
      <c r="BK2261" s="1">
        <v>1180</v>
      </c>
      <c r="BL2261" s="1">
        <v>1185</v>
      </c>
      <c r="BM2261" s="3"/>
      <c r="BN2261" s="3"/>
      <c r="BO2261" s="3"/>
      <c r="BP2261">
        <v>22</v>
      </c>
      <c r="BQ2261">
        <v>22</v>
      </c>
      <c r="BR2261">
        <v>22</v>
      </c>
      <c r="BS2261">
        <v>22</v>
      </c>
      <c r="BT2261">
        <v>22</v>
      </c>
      <c r="BU2261" s="3"/>
      <c r="BV2261" s="3"/>
      <c r="BW2261" s="3"/>
      <c r="BX2261">
        <v>3.16</v>
      </c>
      <c r="BY2261">
        <v>3.97</v>
      </c>
      <c r="BZ2261">
        <v>3.36</v>
      </c>
      <c r="CA2261">
        <v>4.66</v>
      </c>
      <c r="CB2261">
        <v>0.64</v>
      </c>
      <c r="CC2261" s="3"/>
      <c r="CD2261" s="3"/>
      <c r="CE2261" s="3"/>
      <c r="CF2261">
        <v>5.57</v>
      </c>
      <c r="CG2261">
        <v>7.22</v>
      </c>
      <c r="CH2261">
        <v>6.34</v>
      </c>
      <c r="CI2261">
        <v>8.77</v>
      </c>
      <c r="CJ2261">
        <v>1.23</v>
      </c>
      <c r="CK2261" s="3"/>
      <c r="CL2261" s="3"/>
      <c r="CM2261" s="3"/>
      <c r="CN2261" s="1">
        <v>1184</v>
      </c>
      <c r="CO2261" s="1">
        <v>1635</v>
      </c>
      <c r="CP2261" s="1">
        <v>1526</v>
      </c>
      <c r="CQ2261" s="1">
        <v>2259</v>
      </c>
      <c r="CR2261">
        <v>330</v>
      </c>
      <c r="CS2261" s="3"/>
      <c r="CT2261" s="3"/>
      <c r="CU2261" s="3"/>
      <c r="CV2261">
        <v>8.74</v>
      </c>
      <c r="CW2261">
        <v>6.04</v>
      </c>
      <c r="CX2261">
        <v>6</v>
      </c>
      <c r="CY2261">
        <v>3.97</v>
      </c>
      <c r="CZ2261">
        <v>26.64</v>
      </c>
      <c r="DA2261" s="3"/>
      <c r="DB2261" s="3"/>
      <c r="DC2261" s="3"/>
      <c r="DD2261">
        <v>0.47</v>
      </c>
      <c r="DE2261">
        <v>0.42</v>
      </c>
      <c r="DF2261">
        <v>0.37</v>
      </c>
      <c r="DG2261">
        <v>0.33</v>
      </c>
      <c r="DH2261">
        <v>0.33</v>
      </c>
      <c r="DI2261" s="3"/>
      <c r="DJ2261" s="3"/>
      <c r="DK2261" s="3"/>
      <c r="DL2261" s="6">
        <f>(CM2261*3+CL2261*2+CK2261)/6</f>
        <v>0</v>
      </c>
      <c r="DM2261">
        <f>BH2261+(BH2261*(CG2261-8.25)/8.25)</f>
        <v>841.02060606060604</v>
      </c>
      <c r="DN2261">
        <f>BI2261+(BI2261*(CH2261-8.25)/8.25)</f>
        <v>793.07636363636357</v>
      </c>
      <c r="DO2261">
        <f>BJ2261+(BJ2261*(CI2261-8.25)/8.25)</f>
        <v>1154.4509090909091</v>
      </c>
      <c r="DP2261">
        <f>BK2261+(BK2261*(CJ2261-8.25)/8.25)</f>
        <v>175.92727272727268</v>
      </c>
      <c r="DQ2261">
        <f>BL2261+(BL2261*(CK2261-8.25)/8.25)</f>
        <v>0</v>
      </c>
      <c r="DR2261">
        <f>BM2261+(BM2261*(CL2261-8.25)/8.25)</f>
        <v>0</v>
      </c>
      <c r="DS2261">
        <f>BN2261+(BN2261*(CM2261-8.25)/8.25)</f>
        <v>0</v>
      </c>
      <c r="DT2261" s="8">
        <f>DM2261*10^8/$I2261</f>
        <v>19114.104683195594</v>
      </c>
      <c r="DU2261" s="8">
        <f>DN2261*10^8/$I2261</f>
        <v>18024.462809917353</v>
      </c>
      <c r="DV2261" s="8">
        <f>DO2261*10^8/$I2261</f>
        <v>26237.520661157025</v>
      </c>
      <c r="DW2261" s="8">
        <f>DP2261*10^8/$I2261</f>
        <v>3998.3471074380154</v>
      </c>
      <c r="DX2261" s="8">
        <f>DQ2261*10^8/$I2261</f>
        <v>0</v>
      </c>
      <c r="DY2261" s="8">
        <f>DR2261*10^8/$I2261</f>
        <v>0</v>
      </c>
      <c r="DZ2261" s="8">
        <f>DS2261*10^8/$I2261</f>
        <v>0</v>
      </c>
      <c r="EA2261" s="8">
        <f>DT2261*10^8/$I2261</f>
        <v>434411.47007262713</v>
      </c>
      <c r="EB2261" s="8">
        <f>DZ2261*0.8</f>
        <v>0</v>
      </c>
      <c r="EC2261" s="10">
        <f>G2261-E2261</f>
        <v>5100</v>
      </c>
      <c r="ED2261" s="4">
        <f>EC2261/E2261*100</f>
        <v>57.303370786516851</v>
      </c>
      <c r="EE2261" s="4">
        <f>DY2261-G2261</f>
        <v>-14000</v>
      </c>
      <c r="EF2261" s="12">
        <f>EE2261/G2261</f>
        <v>-1</v>
      </c>
      <c r="EG2261" s="4">
        <f>G2261-F2261</f>
        <v>-100</v>
      </c>
    </row>
    <row r="2262" spans="1:137" x14ac:dyDescent="0.3">
      <c r="A2262">
        <v>2261</v>
      </c>
      <c r="B2262" t="s">
        <v>6308</v>
      </c>
      <c r="C2262" t="s">
        <v>4525</v>
      </c>
      <c r="D2262" t="str">
        <f>VLOOKUP(C2262,Sheet1!$A$2:$B$3197,2,FALSE)</f>
        <v>건설</v>
      </c>
      <c r="E2262">
        <v>1610</v>
      </c>
      <c r="F2262">
        <v>1765</v>
      </c>
      <c r="G2262" s="7">
        <v>1810</v>
      </c>
      <c r="H2262" t="s">
        <v>2169</v>
      </c>
      <c r="I2262" s="7">
        <f>VALUE(LEFT(H2262,FIND("/",H2262)-1)) + VALUE(MID(H2262,FIND("/",H2262)+1,LEN(H2262)))</f>
        <v>100894865</v>
      </c>
      <c r="J2262" s="1">
        <v>9600000</v>
      </c>
      <c r="K2262" s="1">
        <f>G2262*I2262/(10^8)</f>
        <v>1826.1970564999999</v>
      </c>
      <c r="L2262" s="1">
        <v>4996</v>
      </c>
      <c r="M2262" s="1">
        <v>5287</v>
      </c>
      <c r="N2262" s="1">
        <v>6402</v>
      </c>
      <c r="O2262" s="1">
        <v>5481</v>
      </c>
      <c r="P2262" s="1">
        <v>4852</v>
      </c>
      <c r="Q2262" s="3"/>
      <c r="R2262" s="3"/>
      <c r="S2262" s="3"/>
      <c r="T2262">
        <v>895</v>
      </c>
      <c r="U2262" s="1">
        <v>1031</v>
      </c>
      <c r="V2262">
        <v>652</v>
      </c>
      <c r="W2262">
        <v>240</v>
      </c>
      <c r="X2262">
        <v>285</v>
      </c>
      <c r="Y2262" s="3"/>
      <c r="Z2262" s="3"/>
      <c r="AA2262" s="3"/>
      <c r="AB2262">
        <v>647</v>
      </c>
      <c r="AC2262">
        <v>775</v>
      </c>
      <c r="AD2262">
        <v>421</v>
      </c>
      <c r="AE2262">
        <v>98</v>
      </c>
      <c r="AF2262">
        <v>182</v>
      </c>
      <c r="AG2262" s="3"/>
      <c r="AH2262" s="3"/>
      <c r="AI2262" s="3"/>
      <c r="AJ2262" s="1">
        <v>4127</v>
      </c>
      <c r="AK2262" s="1">
        <v>3919</v>
      </c>
      <c r="AL2262" s="1">
        <v>4724</v>
      </c>
      <c r="AM2262" s="1">
        <v>4694</v>
      </c>
      <c r="AN2262" s="1">
        <v>5432</v>
      </c>
      <c r="AO2262" s="3"/>
      <c r="AP2262" s="3"/>
      <c r="AQ2262" s="3"/>
      <c r="AR2262" s="1">
        <v>2003</v>
      </c>
      <c r="AS2262" s="1">
        <v>1054</v>
      </c>
      <c r="AT2262" s="1">
        <v>1740</v>
      </c>
      <c r="AU2262" s="1">
        <v>1673</v>
      </c>
      <c r="AV2262" s="1">
        <v>2255</v>
      </c>
      <c r="AW2262" s="3"/>
      <c r="AX2262" s="3"/>
      <c r="AY2262" s="3"/>
      <c r="AZ2262" s="1">
        <v>2124</v>
      </c>
      <c r="BA2262" s="1">
        <v>2864</v>
      </c>
      <c r="BB2262" s="1">
        <v>2984</v>
      </c>
      <c r="BC2262" s="1">
        <v>3021</v>
      </c>
      <c r="BD2262" s="1">
        <v>3178</v>
      </c>
      <c r="BE2262" s="3"/>
      <c r="BF2262" s="3"/>
      <c r="BG2262" s="3"/>
      <c r="BH2262" s="1">
        <v>2124</v>
      </c>
      <c r="BI2262" s="1">
        <v>2864</v>
      </c>
      <c r="BJ2262" s="1">
        <v>2984</v>
      </c>
      <c r="BK2262" s="1">
        <v>3021</v>
      </c>
      <c r="BL2262" s="1">
        <v>3178</v>
      </c>
      <c r="BM2262" s="3"/>
      <c r="BN2262" s="3"/>
      <c r="BO2262" s="3"/>
      <c r="BP2262">
        <v>504</v>
      </c>
      <c r="BQ2262">
        <v>504</v>
      </c>
      <c r="BR2262">
        <v>504</v>
      </c>
      <c r="BS2262">
        <v>504</v>
      </c>
      <c r="BT2262">
        <v>504</v>
      </c>
      <c r="BU2262" s="3"/>
      <c r="BV2262" s="3"/>
      <c r="BW2262" s="3"/>
      <c r="BX2262">
        <v>15.92</v>
      </c>
      <c r="BY2262">
        <v>19.260000000000002</v>
      </c>
      <c r="BZ2262">
        <v>9.75</v>
      </c>
      <c r="CA2262">
        <v>2.09</v>
      </c>
      <c r="CB2262">
        <v>3.59</v>
      </c>
      <c r="CC2262" s="3"/>
      <c r="CD2262" s="3"/>
      <c r="CE2262" s="3"/>
      <c r="CF2262">
        <v>35.69</v>
      </c>
      <c r="CG2262">
        <v>31.06</v>
      </c>
      <c r="CH2262">
        <v>14.41</v>
      </c>
      <c r="CI2262">
        <v>3.28</v>
      </c>
      <c r="CJ2262">
        <v>5.86</v>
      </c>
      <c r="CK2262" s="3"/>
      <c r="CL2262" s="3"/>
      <c r="CM2262" s="3"/>
      <c r="CN2262">
        <v>641</v>
      </c>
      <c r="CO2262">
        <v>768</v>
      </c>
      <c r="CP2262">
        <v>417</v>
      </c>
      <c r="CQ2262">
        <v>98</v>
      </c>
      <c r="CR2262">
        <v>180</v>
      </c>
      <c r="CS2262" s="3"/>
      <c r="CT2262" s="3"/>
      <c r="CU2262" s="3"/>
      <c r="CV2262">
        <v>3.56</v>
      </c>
      <c r="CW2262">
        <v>2.96</v>
      </c>
      <c r="CX2262">
        <v>4.46</v>
      </c>
      <c r="CY2262">
        <v>12.19</v>
      </c>
      <c r="CZ2262">
        <v>8.33</v>
      </c>
      <c r="DA2262" s="3"/>
      <c r="DB2262" s="3"/>
      <c r="DC2262" s="3"/>
      <c r="DD2262">
        <v>1.0900000000000001</v>
      </c>
      <c r="DE2262">
        <v>0.8</v>
      </c>
      <c r="DF2262">
        <v>0.63</v>
      </c>
      <c r="DG2262">
        <v>0.4</v>
      </c>
      <c r="DH2262">
        <v>0.48</v>
      </c>
      <c r="DI2262" s="3"/>
      <c r="DJ2262" s="3"/>
      <c r="DK2262" s="3"/>
      <c r="DL2262" s="6">
        <f>(CM2262*3+CL2262*2+CK2262)/6</f>
        <v>0</v>
      </c>
      <c r="DM2262">
        <f>BH2262+(BH2262*(CG2262-8.25)/8.25)</f>
        <v>7996.5381818181813</v>
      </c>
      <c r="DN2262">
        <f>BI2262+(BI2262*(CH2262-8.25)/8.25)</f>
        <v>5002.4533333333329</v>
      </c>
      <c r="DO2262">
        <f>BJ2262+(BJ2262*(CI2262-8.25)/8.25)</f>
        <v>1186.3660606060605</v>
      </c>
      <c r="DP2262">
        <f>BK2262+(BK2262*(CJ2262-8.25)/8.25)</f>
        <v>2145.8254545454547</v>
      </c>
      <c r="DQ2262">
        <f>BL2262+(BL2262*(CK2262-8.25)/8.25)</f>
        <v>0</v>
      </c>
      <c r="DR2262">
        <f>BM2262+(BM2262*(CL2262-8.25)/8.25)</f>
        <v>0</v>
      </c>
      <c r="DS2262">
        <f>BN2262+(BN2262*(CM2262-8.25)/8.25)</f>
        <v>0</v>
      </c>
      <c r="DT2262" s="8">
        <f>DM2262*10^8/$I2262</f>
        <v>7925.6146304553567</v>
      </c>
      <c r="DU2262" s="8">
        <f>DN2262*10^8/$I2262</f>
        <v>4958.085164525799</v>
      </c>
      <c r="DV2262" s="8">
        <f>DO2262*10^8/$I2262</f>
        <v>1175.8438455773348</v>
      </c>
      <c r="DW2262" s="8">
        <f>DP2262*10^8/$I2262</f>
        <v>2126.7935236797775</v>
      </c>
      <c r="DX2262" s="8">
        <f>DQ2262*10^8/$I2262</f>
        <v>0</v>
      </c>
      <c r="DY2262" s="8">
        <f>DR2262*10^8/$I2262</f>
        <v>0</v>
      </c>
      <c r="DZ2262" s="8">
        <f>DS2262*10^8/$I2262</f>
        <v>0</v>
      </c>
      <c r="EA2262" s="8">
        <f>DT2262*10^8/$I2262</f>
        <v>7855.3201200629546</v>
      </c>
      <c r="EB2262" s="8">
        <f>DZ2262*0.8</f>
        <v>0</v>
      </c>
      <c r="EC2262" s="10">
        <f>G2262-E2262</f>
        <v>200</v>
      </c>
      <c r="ED2262" s="4">
        <f>EC2262/E2262*100</f>
        <v>12.422360248447205</v>
      </c>
      <c r="EE2262" s="4">
        <f>DY2262-G2262</f>
        <v>-1810</v>
      </c>
      <c r="EF2262" s="12">
        <f>EE2262/G2262</f>
        <v>-1</v>
      </c>
      <c r="EG2262" s="4">
        <f>G2262-F2262</f>
        <v>45</v>
      </c>
    </row>
    <row r="2263" spans="1:137" x14ac:dyDescent="0.3">
      <c r="A2263">
        <v>2262</v>
      </c>
      <c r="B2263" t="s">
        <v>6551</v>
      </c>
      <c r="C2263" t="s">
        <v>4526</v>
      </c>
      <c r="D2263" t="str">
        <f>VLOOKUP(C2263,Sheet1!$A$2:$B$3197,2,FALSE)</f>
        <v>화장품</v>
      </c>
      <c r="E2263">
        <v>3095</v>
      </c>
      <c r="F2263">
        <v>3085</v>
      </c>
      <c r="G2263" s="7">
        <v>3000</v>
      </c>
      <c r="H2263" t="s">
        <v>2170</v>
      </c>
      <c r="I2263" s="7">
        <f>VALUE(LEFT(H2263,FIND("/",H2263)-1)) + VALUE(MID(H2263,FIND("/",H2263)+1,LEN(H2263)))</f>
        <v>29471487</v>
      </c>
      <c r="J2263" s="1">
        <v>1734700</v>
      </c>
      <c r="K2263" s="1">
        <f>G2263*I2263/(10^8)</f>
        <v>884.14460999999994</v>
      </c>
      <c r="L2263">
        <v>46</v>
      </c>
      <c r="M2263">
        <v>97</v>
      </c>
      <c r="N2263">
        <v>66</v>
      </c>
      <c r="O2263">
        <v>58</v>
      </c>
      <c r="P2263">
        <v>262</v>
      </c>
      <c r="Q2263" s="3"/>
      <c r="R2263" s="3"/>
      <c r="S2263" s="3"/>
      <c r="T2263">
        <v>-23</v>
      </c>
      <c r="U2263">
        <v>-29</v>
      </c>
      <c r="V2263">
        <v>-37</v>
      </c>
      <c r="W2263">
        <v>-27</v>
      </c>
      <c r="X2263">
        <v>1</v>
      </c>
      <c r="Y2263" s="3"/>
      <c r="Z2263" s="3"/>
      <c r="AA2263" s="3"/>
      <c r="AB2263">
        <v>-13</v>
      </c>
      <c r="AC2263">
        <v>-57</v>
      </c>
      <c r="AD2263">
        <v>-107</v>
      </c>
      <c r="AE2263">
        <v>-137</v>
      </c>
      <c r="AF2263">
        <v>-90</v>
      </c>
      <c r="AG2263" s="3"/>
      <c r="AH2263" s="3"/>
      <c r="AI2263" s="3"/>
      <c r="AJ2263">
        <v>409</v>
      </c>
      <c r="AK2263">
        <v>418</v>
      </c>
      <c r="AL2263">
        <v>392</v>
      </c>
      <c r="AM2263">
        <v>550</v>
      </c>
      <c r="AN2263">
        <v>517</v>
      </c>
      <c r="AO2263" s="3"/>
      <c r="AP2263" s="3"/>
      <c r="AQ2263" s="3"/>
      <c r="AR2263">
        <v>46</v>
      </c>
      <c r="AS2263">
        <v>110</v>
      </c>
      <c r="AT2263">
        <v>122</v>
      </c>
      <c r="AU2263">
        <v>72</v>
      </c>
      <c r="AV2263">
        <v>109</v>
      </c>
      <c r="AW2263" s="3"/>
      <c r="AX2263" s="3"/>
      <c r="AY2263" s="3"/>
      <c r="AZ2263">
        <v>363</v>
      </c>
      <c r="BA2263">
        <v>309</v>
      </c>
      <c r="BB2263">
        <v>270</v>
      </c>
      <c r="BC2263">
        <v>478</v>
      </c>
      <c r="BD2263">
        <v>409</v>
      </c>
      <c r="BE2263" s="3"/>
      <c r="BF2263" s="3"/>
      <c r="BG2263" s="3"/>
      <c r="BH2263">
        <v>387</v>
      </c>
      <c r="BI2263">
        <v>374</v>
      </c>
      <c r="BJ2263">
        <v>340</v>
      </c>
      <c r="BK2263">
        <v>490</v>
      </c>
      <c r="BL2263">
        <v>412</v>
      </c>
      <c r="BM2263" s="3"/>
      <c r="BN2263" s="3"/>
      <c r="BO2263" s="3"/>
      <c r="BP2263">
        <v>139</v>
      </c>
      <c r="BQ2263">
        <v>139</v>
      </c>
      <c r="BR2263">
        <v>164</v>
      </c>
      <c r="BS2263">
        <v>295</v>
      </c>
      <c r="BT2263">
        <v>295</v>
      </c>
      <c r="BU2263" s="3"/>
      <c r="BV2263" s="3"/>
      <c r="BW2263" s="3"/>
      <c r="BX2263">
        <v>-3.68</v>
      </c>
      <c r="BY2263">
        <v>-13.84</v>
      </c>
      <c r="BZ2263">
        <v>-26.42</v>
      </c>
      <c r="CA2263">
        <v>-29.09</v>
      </c>
      <c r="CB2263">
        <v>-16.82</v>
      </c>
      <c r="CC2263" s="3"/>
      <c r="CD2263" s="3"/>
      <c r="CE2263" s="3"/>
      <c r="CF2263">
        <v>-1.48</v>
      </c>
      <c r="CG2263">
        <v>-13.3</v>
      </c>
      <c r="CH2263">
        <v>-16.7</v>
      </c>
      <c r="CI2263">
        <v>-30.04</v>
      </c>
      <c r="CJ2263">
        <v>-19.829999999999998</v>
      </c>
      <c r="CK2263" s="3"/>
      <c r="CL2263" s="3"/>
      <c r="CM2263" s="3"/>
      <c r="CN2263">
        <v>-34</v>
      </c>
      <c r="CO2263">
        <v>-364</v>
      </c>
      <c r="CP2263">
        <v>-379</v>
      </c>
      <c r="CQ2263">
        <v>-736</v>
      </c>
      <c r="CR2263">
        <v>-303</v>
      </c>
      <c r="CS2263" s="3"/>
      <c r="CT2263" s="3"/>
      <c r="CU2263" s="3"/>
      <c r="CV2263" t="s">
        <v>2</v>
      </c>
      <c r="CW2263" t="s">
        <v>2</v>
      </c>
      <c r="CX2263" t="s">
        <v>2</v>
      </c>
      <c r="CY2263" t="s">
        <v>2</v>
      </c>
      <c r="CZ2263" t="s">
        <v>2</v>
      </c>
      <c r="DA2263" s="3"/>
      <c r="DB2263" s="3"/>
      <c r="DC2263" s="3"/>
      <c r="DD2263">
        <v>3.83</v>
      </c>
      <c r="DE2263">
        <v>1.37</v>
      </c>
      <c r="DF2263">
        <v>1.02</v>
      </c>
      <c r="DG2263">
        <v>1.42</v>
      </c>
      <c r="DH2263">
        <v>2.0299999999999998</v>
      </c>
      <c r="DI2263" s="3"/>
      <c r="DJ2263" s="3"/>
      <c r="DK2263" s="3"/>
      <c r="DL2263" s="6">
        <f>(CM2263*3+CL2263*2+CK2263)/6</f>
        <v>0</v>
      </c>
      <c r="DM2263">
        <f>BH2263+(BH2263*(CG2263-8.25)/8.25)</f>
        <v>-623.89090909090919</v>
      </c>
      <c r="DN2263">
        <f>BI2263+(BI2263*(CH2263-8.25)/8.25)</f>
        <v>-757.06666666666661</v>
      </c>
      <c r="DO2263">
        <f>BJ2263+(BJ2263*(CI2263-8.25)/8.25)</f>
        <v>-1238.0121212121212</v>
      </c>
      <c r="DP2263">
        <f>BK2263+(BK2263*(CJ2263-8.25)/8.25)</f>
        <v>-1177.7818181818182</v>
      </c>
      <c r="DQ2263">
        <f>BL2263+(BL2263*(CK2263-8.25)/8.25)</f>
        <v>0</v>
      </c>
      <c r="DR2263">
        <f>BM2263+(BM2263*(CL2263-8.25)/8.25)</f>
        <v>0</v>
      </c>
      <c r="DS2263">
        <f>BN2263+(BN2263*(CM2263-8.25)/8.25)</f>
        <v>0</v>
      </c>
      <c r="DT2263" s="8">
        <f>DM2263*10^8/$I2263</f>
        <v>-2116.9305406643011</v>
      </c>
      <c r="DU2263" s="8">
        <f>DN2263*10^8/$I2263</f>
        <v>-2568.8105478582283</v>
      </c>
      <c r="DV2263" s="8">
        <f>DO2263*10^8/$I2263</f>
        <v>-4200.7114239336524</v>
      </c>
      <c r="DW2263" s="8">
        <f>DP2263*10^8/$I2263</f>
        <v>-3996.3433748077186</v>
      </c>
      <c r="DX2263" s="8">
        <f>DQ2263*10^8/$I2263</f>
        <v>0</v>
      </c>
      <c r="DY2263" s="8">
        <f>DR2263*10^8/$I2263</f>
        <v>0</v>
      </c>
      <c r="DZ2263" s="8">
        <f>DS2263*10^8/$I2263</f>
        <v>0</v>
      </c>
      <c r="EA2263" s="8">
        <f>DT2263*10^8/$I2263</f>
        <v>-7182.9783840370901</v>
      </c>
      <c r="EB2263" s="8">
        <f>DZ2263*0.8</f>
        <v>0</v>
      </c>
      <c r="EC2263" s="10">
        <f>G2263-E2263</f>
        <v>-95</v>
      </c>
      <c r="ED2263" s="4">
        <f>EC2263/E2263*100</f>
        <v>-3.0694668820678515</v>
      </c>
      <c r="EE2263" s="4">
        <f>DY2263-G2263</f>
        <v>-3000</v>
      </c>
      <c r="EF2263" s="12">
        <f>EE2263/G2263</f>
        <v>-1</v>
      </c>
      <c r="EG2263" s="4">
        <f>G2263-F2263</f>
        <v>-85</v>
      </c>
    </row>
    <row r="2264" spans="1:137" x14ac:dyDescent="0.3">
      <c r="A2264">
        <v>2263</v>
      </c>
      <c r="B2264" t="s">
        <v>6618</v>
      </c>
      <c r="C2264" t="s">
        <v>4527</v>
      </c>
      <c r="D2264" t="str">
        <f>VLOOKUP(C2264,Sheet1!$A$2:$B$3197,2,FALSE)</f>
        <v>가정용기기와용품</v>
      </c>
      <c r="E2264">
        <v>2680</v>
      </c>
      <c r="F2264">
        <v>3510</v>
      </c>
      <c r="G2264" s="7">
        <v>3580</v>
      </c>
      <c r="H2264" t="s">
        <v>2171</v>
      </c>
      <c r="I2264" s="7">
        <f>VALUE(LEFT(H2264,FIND("/",H2264)-1)) + VALUE(MID(H2264,FIND("/",H2264)+1,LEN(H2264)))</f>
        <v>60052260</v>
      </c>
      <c r="J2264">
        <v>0</v>
      </c>
      <c r="K2264" s="1">
        <f>G2264*I2264/(10^8)</f>
        <v>2149.8709079999999</v>
      </c>
      <c r="L2264" s="1">
        <v>2570</v>
      </c>
      <c r="M2264" s="1">
        <v>3833</v>
      </c>
      <c r="N2264" s="1">
        <v>3486</v>
      </c>
      <c r="O2264" s="1">
        <v>3303</v>
      </c>
      <c r="P2264" s="1">
        <v>3350</v>
      </c>
      <c r="Q2264" s="3"/>
      <c r="R2264" s="3"/>
      <c r="S2264" s="3"/>
      <c r="T2264">
        <v>116</v>
      </c>
      <c r="U2264">
        <v>-38</v>
      </c>
      <c r="V2264">
        <v>40</v>
      </c>
      <c r="W2264">
        <v>-42</v>
      </c>
      <c r="X2264">
        <v>-2</v>
      </c>
      <c r="Y2264" s="3"/>
      <c r="Z2264" s="3"/>
      <c r="AA2264" s="3"/>
      <c r="AB2264">
        <v>100</v>
      </c>
      <c r="AC2264">
        <v>-18</v>
      </c>
      <c r="AD2264">
        <v>18</v>
      </c>
      <c r="AE2264">
        <v>-94</v>
      </c>
      <c r="AF2264">
        <v>-60</v>
      </c>
      <c r="AG2264" s="3"/>
      <c r="AH2264" s="3"/>
      <c r="AI2264" s="3"/>
      <c r="AJ2264" s="1">
        <v>2751</v>
      </c>
      <c r="AK2264" s="1">
        <v>2741</v>
      </c>
      <c r="AL2264" s="1">
        <v>2579</v>
      </c>
      <c r="AM2264" s="1">
        <v>2615</v>
      </c>
      <c r="AN2264" s="1">
        <v>2558</v>
      </c>
      <c r="AO2264" s="3"/>
      <c r="AP2264" s="3"/>
      <c r="AQ2264" s="3"/>
      <c r="AR2264">
        <v>809</v>
      </c>
      <c r="AS2264">
        <v>807</v>
      </c>
      <c r="AT2264">
        <v>637</v>
      </c>
      <c r="AU2264">
        <v>789</v>
      </c>
      <c r="AV2264">
        <v>788</v>
      </c>
      <c r="AW2264" s="3"/>
      <c r="AX2264" s="3"/>
      <c r="AY2264" s="3"/>
      <c r="AZ2264" s="1">
        <v>1942</v>
      </c>
      <c r="BA2264" s="1">
        <v>1934</v>
      </c>
      <c r="BB2264" s="1">
        <v>1942</v>
      </c>
      <c r="BC2264" s="1">
        <v>1826</v>
      </c>
      <c r="BD2264" s="1">
        <v>1770</v>
      </c>
      <c r="BE2264" s="3"/>
      <c r="BF2264" s="3"/>
      <c r="BG2264" s="3"/>
      <c r="BH2264" s="1">
        <v>1570</v>
      </c>
      <c r="BI2264" s="1">
        <v>1598</v>
      </c>
      <c r="BJ2264" s="1">
        <v>1612</v>
      </c>
      <c r="BK2264" s="1">
        <v>1826</v>
      </c>
      <c r="BL2264" s="1">
        <v>1770</v>
      </c>
      <c r="BM2264" s="3"/>
      <c r="BN2264" s="3"/>
      <c r="BO2264" s="3"/>
      <c r="BP2264">
        <v>236</v>
      </c>
      <c r="BQ2264">
        <v>236</v>
      </c>
      <c r="BR2264">
        <v>236</v>
      </c>
      <c r="BS2264">
        <v>300</v>
      </c>
      <c r="BT2264">
        <v>300</v>
      </c>
      <c r="BU2264" s="3"/>
      <c r="BV2264" s="3"/>
      <c r="BW2264" s="3"/>
      <c r="BX2264">
        <v>3.98</v>
      </c>
      <c r="BY2264">
        <v>-0.66</v>
      </c>
      <c r="BZ2264">
        <v>0.68</v>
      </c>
      <c r="CA2264">
        <v>-3.63</v>
      </c>
      <c r="CB2264">
        <v>-2.3199999999999998</v>
      </c>
      <c r="CC2264" s="3"/>
      <c r="CD2264" s="3"/>
      <c r="CE2264" s="3"/>
      <c r="CF2264">
        <v>4.3899999999999997</v>
      </c>
      <c r="CG2264">
        <v>1.29</v>
      </c>
      <c r="CH2264">
        <v>1.1000000000000001</v>
      </c>
      <c r="CI2264">
        <v>-4.6900000000000004</v>
      </c>
      <c r="CJ2264">
        <v>-3.33</v>
      </c>
      <c r="CK2264" s="3"/>
      <c r="CL2264" s="3"/>
      <c r="CM2264" s="3"/>
      <c r="CN2264">
        <v>189</v>
      </c>
      <c r="CO2264">
        <v>43</v>
      </c>
      <c r="CP2264">
        <v>37</v>
      </c>
      <c r="CQ2264">
        <v>-156</v>
      </c>
      <c r="CR2264">
        <v>-100</v>
      </c>
      <c r="CS2264" s="3"/>
      <c r="CT2264" s="3"/>
      <c r="CU2264" s="3"/>
      <c r="CV2264">
        <v>26.6</v>
      </c>
      <c r="CW2264">
        <v>71.66</v>
      </c>
      <c r="CX2264">
        <v>54.65</v>
      </c>
      <c r="CY2264" t="s">
        <v>2</v>
      </c>
      <c r="CZ2264" t="s">
        <v>2</v>
      </c>
      <c r="DA2264" s="3"/>
      <c r="DB2264" s="3"/>
      <c r="DC2264" s="3"/>
      <c r="DD2264">
        <v>1.38</v>
      </c>
      <c r="DE2264">
        <v>0.83</v>
      </c>
      <c r="DF2264">
        <v>0.54</v>
      </c>
      <c r="DG2264">
        <v>0.77</v>
      </c>
      <c r="DH2264">
        <v>0.85</v>
      </c>
      <c r="DI2264" s="3"/>
      <c r="DJ2264" s="3"/>
      <c r="DK2264" s="3"/>
      <c r="DL2264" s="6">
        <f>(CM2264*3+CL2264*2+CK2264)/6</f>
        <v>0</v>
      </c>
      <c r="DM2264">
        <f>BH2264+(BH2264*(CG2264-8.25)/8.25)</f>
        <v>245.4909090909091</v>
      </c>
      <c r="DN2264">
        <f>BI2264+(BI2264*(CH2264-8.25)/8.25)</f>
        <v>213.06666666666661</v>
      </c>
      <c r="DO2264">
        <f>BJ2264+(BJ2264*(CI2264-8.25)/8.25)</f>
        <v>-916.39757575757585</v>
      </c>
      <c r="DP2264">
        <f>BK2264+(BK2264*(CJ2264-8.25)/8.25)</f>
        <v>-737.04000000000042</v>
      </c>
      <c r="DQ2264">
        <f>BL2264+(BL2264*(CK2264-8.25)/8.25)</f>
        <v>0</v>
      </c>
      <c r="DR2264">
        <f>BM2264+(BM2264*(CL2264-8.25)/8.25)</f>
        <v>0</v>
      </c>
      <c r="DS2264">
        <f>BN2264+(BN2264*(CM2264-8.25)/8.25)</f>
        <v>0</v>
      </c>
      <c r="DT2264" s="8">
        <f>DM2264*10^8/$I2264</f>
        <v>408.79545431081044</v>
      </c>
      <c r="DU2264" s="8">
        <f>DN2264*10^8/$I2264</f>
        <v>354.80207850073685</v>
      </c>
      <c r="DV2264" s="8">
        <f>DO2264*10^8/$I2264</f>
        <v>-1526.0001468014291</v>
      </c>
      <c r="DW2264" s="8">
        <f>DP2264*10^8/$I2264</f>
        <v>-1227.3309947036139</v>
      </c>
      <c r="DX2264" s="8">
        <f>DQ2264*10^8/$I2264</f>
        <v>0</v>
      </c>
      <c r="DY2264" s="8">
        <f>DR2264*10^8/$I2264</f>
        <v>0</v>
      </c>
      <c r="DZ2264" s="8">
        <f>DS2264*10^8/$I2264</f>
        <v>0</v>
      </c>
      <c r="EA2264" s="8">
        <f>DT2264*10^8/$I2264</f>
        <v>680.73283888201786</v>
      </c>
      <c r="EB2264" s="8">
        <f>DZ2264*0.8</f>
        <v>0</v>
      </c>
      <c r="EC2264" s="10">
        <f>G2264-E2264</f>
        <v>900</v>
      </c>
      <c r="ED2264" s="4">
        <f>EC2264/E2264*100</f>
        <v>33.582089552238806</v>
      </c>
      <c r="EE2264" s="4">
        <f>DY2264-G2264</f>
        <v>-3580</v>
      </c>
      <c r="EF2264" s="12">
        <f>EE2264/G2264</f>
        <v>-1</v>
      </c>
      <c r="EG2264" s="4">
        <f>G2264-F2264</f>
        <v>70</v>
      </c>
    </row>
    <row r="2265" spans="1:137" x14ac:dyDescent="0.3">
      <c r="A2265">
        <v>2264</v>
      </c>
      <c r="B2265" t="s">
        <v>6260</v>
      </c>
      <c r="C2265" t="s">
        <v>4528</v>
      </c>
      <c r="D2265" t="str">
        <f>VLOOKUP(C2265,Sheet1!$A$2:$B$3197,2,FALSE)</f>
        <v>판매업체</v>
      </c>
      <c r="E2265">
        <v>1235</v>
      </c>
      <c r="F2265">
        <v>1450</v>
      </c>
      <c r="G2265" s="7">
        <v>1560</v>
      </c>
      <c r="H2265" t="s">
        <v>2172</v>
      </c>
      <c r="I2265" s="7">
        <f>VALUE(LEFT(H2265,FIND("/",H2265)-1)) + VALUE(MID(H2265,FIND("/",H2265)+1,LEN(H2265)))</f>
        <v>100800450</v>
      </c>
      <c r="J2265">
        <v>0</v>
      </c>
      <c r="K2265" s="1">
        <f>G2265*I2265/(10^8)</f>
        <v>1572.48702</v>
      </c>
      <c r="L2265" s="1">
        <v>2095</v>
      </c>
      <c r="M2265" s="1">
        <v>2355</v>
      </c>
      <c r="N2265" s="1">
        <v>2152</v>
      </c>
      <c r="O2265" s="1">
        <v>2013</v>
      </c>
      <c r="P2265" s="1">
        <v>1294</v>
      </c>
      <c r="Q2265" s="3"/>
      <c r="R2265" s="3"/>
      <c r="S2265" s="3"/>
      <c r="T2265">
        <v>30</v>
      </c>
      <c r="U2265">
        <v>78</v>
      </c>
      <c r="V2265">
        <v>49</v>
      </c>
      <c r="W2265">
        <v>27</v>
      </c>
      <c r="X2265">
        <v>-59</v>
      </c>
      <c r="Y2265" s="3"/>
      <c r="Z2265" s="3"/>
      <c r="AA2265" s="3"/>
      <c r="AB2265">
        <v>-16</v>
      </c>
      <c r="AC2265">
        <v>176</v>
      </c>
      <c r="AD2265">
        <v>-80</v>
      </c>
      <c r="AE2265">
        <v>633</v>
      </c>
      <c r="AF2265">
        <v>-42</v>
      </c>
      <c r="AG2265" s="3"/>
      <c r="AH2265" s="3"/>
      <c r="AI2265" s="3"/>
      <c r="AJ2265" s="1">
        <v>1490</v>
      </c>
      <c r="AK2265" s="1">
        <v>4191</v>
      </c>
      <c r="AL2265" s="1">
        <v>4123</v>
      </c>
      <c r="AM2265" s="1">
        <v>2437</v>
      </c>
      <c r="AN2265" s="1">
        <v>2287</v>
      </c>
      <c r="AO2265" s="3"/>
      <c r="AP2265" s="3"/>
      <c r="AQ2265" s="3"/>
      <c r="AR2265">
        <v>518</v>
      </c>
      <c r="AS2265" s="1">
        <v>2821</v>
      </c>
      <c r="AT2265" s="1">
        <v>2819</v>
      </c>
      <c r="AU2265">
        <v>780</v>
      </c>
      <c r="AV2265">
        <v>678</v>
      </c>
      <c r="AW2265" s="3"/>
      <c r="AX2265" s="3"/>
      <c r="AY2265" s="3"/>
      <c r="AZ2265">
        <v>972</v>
      </c>
      <c r="BA2265" s="1">
        <v>1369</v>
      </c>
      <c r="BB2265" s="1">
        <v>1304</v>
      </c>
      <c r="BC2265" s="1">
        <v>1656</v>
      </c>
      <c r="BD2265" s="1">
        <v>1608</v>
      </c>
      <c r="BE2265" s="3"/>
      <c r="BF2265" s="3"/>
      <c r="BG2265" s="3"/>
      <c r="BH2265">
        <v>973</v>
      </c>
      <c r="BI2265" s="1">
        <v>1064</v>
      </c>
      <c r="BJ2265" s="1">
        <v>1030</v>
      </c>
      <c r="BK2265" s="1">
        <v>1656</v>
      </c>
      <c r="BL2265" s="1">
        <v>1608</v>
      </c>
      <c r="BM2265" s="3"/>
      <c r="BN2265" s="3"/>
      <c r="BO2265" s="3"/>
      <c r="BP2265">
        <v>504</v>
      </c>
      <c r="BQ2265">
        <v>504</v>
      </c>
      <c r="BR2265">
        <v>504</v>
      </c>
      <c r="BS2265">
        <v>504</v>
      </c>
      <c r="BT2265">
        <v>504</v>
      </c>
      <c r="BU2265" s="3"/>
      <c r="BV2265" s="3"/>
      <c r="BW2265" s="3"/>
      <c r="BX2265">
        <v>-1.22</v>
      </c>
      <c r="BY2265">
        <v>6.21</v>
      </c>
      <c r="BZ2265">
        <v>-1.91</v>
      </c>
      <c r="CA2265">
        <v>19.3</v>
      </c>
      <c r="CB2265">
        <v>-1.77</v>
      </c>
      <c r="CC2265" s="3"/>
      <c r="CD2265" s="3"/>
      <c r="CE2265" s="3"/>
      <c r="CF2265">
        <v>-1.68</v>
      </c>
      <c r="CG2265">
        <v>10.98</v>
      </c>
      <c r="CH2265">
        <v>-4.07</v>
      </c>
      <c r="CI2265">
        <v>47.51</v>
      </c>
      <c r="CJ2265">
        <v>-2.56</v>
      </c>
      <c r="CK2265" s="3"/>
      <c r="CL2265" s="3"/>
      <c r="CM2265" s="3"/>
      <c r="CN2265">
        <v>-15</v>
      </c>
      <c r="CO2265">
        <v>111</v>
      </c>
      <c r="CP2265">
        <v>-42</v>
      </c>
      <c r="CQ2265">
        <v>633</v>
      </c>
      <c r="CR2265">
        <v>-41</v>
      </c>
      <c r="CS2265" s="3"/>
      <c r="CT2265" s="3"/>
      <c r="CU2265" s="3"/>
      <c r="CV2265" t="s">
        <v>2</v>
      </c>
      <c r="CW2265">
        <v>29.69</v>
      </c>
      <c r="CX2265" t="s">
        <v>2</v>
      </c>
      <c r="CY2265">
        <v>2.37</v>
      </c>
      <c r="CZ2265" t="s">
        <v>2</v>
      </c>
      <c r="DA2265" s="3"/>
      <c r="DB2265" s="3"/>
      <c r="DC2265" s="3"/>
      <c r="DD2265">
        <v>1.53</v>
      </c>
      <c r="DE2265">
        <v>3.12</v>
      </c>
      <c r="DF2265">
        <v>1.85</v>
      </c>
      <c r="DG2265">
        <v>0.91</v>
      </c>
      <c r="DH2265">
        <v>0.76</v>
      </c>
      <c r="DI2265" s="3"/>
      <c r="DJ2265" s="3"/>
      <c r="DK2265" s="3"/>
      <c r="DL2265" s="6">
        <f>(CM2265*3+CL2265*2+CK2265)/6</f>
        <v>0</v>
      </c>
      <c r="DM2265">
        <f>BH2265+(BH2265*(CG2265-8.25)/8.25)</f>
        <v>1294.9745454545455</v>
      </c>
      <c r="DN2265">
        <f>BI2265+(BI2265*(CH2265-8.25)/8.25)</f>
        <v>-524.90666666666652</v>
      </c>
      <c r="DO2265">
        <f>BJ2265+(BJ2265*(CI2265-8.25)/8.25)</f>
        <v>5931.5515151515146</v>
      </c>
      <c r="DP2265">
        <f>BK2265+(BK2265*(CJ2265-8.25)/8.25)</f>
        <v>-513.86181818181831</v>
      </c>
      <c r="DQ2265">
        <f>BL2265+(BL2265*(CK2265-8.25)/8.25)</f>
        <v>0</v>
      </c>
      <c r="DR2265">
        <f>BM2265+(BM2265*(CL2265-8.25)/8.25)</f>
        <v>0</v>
      </c>
      <c r="DS2265">
        <f>BN2265+(BN2265*(CM2265-8.25)/8.25)</f>
        <v>0</v>
      </c>
      <c r="DT2265" s="8">
        <f>DM2265*10^8/$I2265</f>
        <v>1284.6912344682444</v>
      </c>
      <c r="DU2265" s="8">
        <f>DN2265*10^8/$I2265</f>
        <v>-520.73841601566903</v>
      </c>
      <c r="DV2265" s="8">
        <f>DO2265*10^8/$I2265</f>
        <v>5884.4494396121399</v>
      </c>
      <c r="DW2265" s="8">
        <f>DP2265*10^8/$I2265</f>
        <v>-509.78127397429108</v>
      </c>
      <c r="DX2265" s="8">
        <f>DQ2265*10^8/$I2265</f>
        <v>0</v>
      </c>
      <c r="DY2265" s="8">
        <f>DR2265*10^8/$I2265</f>
        <v>0</v>
      </c>
      <c r="DZ2265" s="8">
        <f>DS2265*10^8/$I2265</f>
        <v>0</v>
      </c>
      <c r="EA2265" s="8">
        <f>DT2265*10^8/$I2265</f>
        <v>1274.4895826042882</v>
      </c>
      <c r="EB2265" s="8">
        <f>DZ2265*0.8</f>
        <v>0</v>
      </c>
      <c r="EC2265" s="10">
        <f>G2265-E2265</f>
        <v>325</v>
      </c>
      <c r="ED2265" s="4">
        <f>EC2265/E2265*100</f>
        <v>26.315789473684209</v>
      </c>
      <c r="EE2265" s="4">
        <f>DY2265-G2265</f>
        <v>-1560</v>
      </c>
      <c r="EF2265" s="12">
        <f>EE2265/G2265</f>
        <v>-1</v>
      </c>
      <c r="EG2265" s="4">
        <f>G2265-F2265</f>
        <v>110</v>
      </c>
    </row>
    <row r="2266" spans="1:137" x14ac:dyDescent="0.3">
      <c r="A2266">
        <v>2265</v>
      </c>
      <c r="B2266" t="s">
        <v>6583</v>
      </c>
      <c r="C2266" t="s">
        <v>4529</v>
      </c>
      <c r="D2266" t="str">
        <f>VLOOKUP(C2266,Sheet1!$A$2:$B$3197,2,FALSE)</f>
        <v>포장재</v>
      </c>
      <c r="E2266">
        <v>3210</v>
      </c>
      <c r="F2266">
        <v>3260</v>
      </c>
      <c r="G2266" s="7">
        <v>3260</v>
      </c>
      <c r="H2266" t="s">
        <v>2173</v>
      </c>
      <c r="I2266" s="7">
        <f>VALUE(LEFT(H2266,FIND("/",H2266)-1)) + VALUE(MID(H2266,FIND("/",H2266)+1,LEN(H2266)))</f>
        <v>26850000</v>
      </c>
      <c r="J2266" s="1">
        <v>1245269</v>
      </c>
      <c r="K2266" s="1">
        <f>G2266*I2266/(10^8)</f>
        <v>875.31</v>
      </c>
      <c r="L2266" s="1">
        <v>1951</v>
      </c>
      <c r="M2266" s="1">
        <v>2629</v>
      </c>
      <c r="N2266" s="1">
        <v>2818</v>
      </c>
      <c r="O2266" s="1">
        <v>2594</v>
      </c>
      <c r="P2266" s="1">
        <v>2140</v>
      </c>
      <c r="Q2266" s="3"/>
      <c r="R2266" s="3"/>
      <c r="S2266" s="3"/>
      <c r="T2266">
        <v>63</v>
      </c>
      <c r="U2266">
        <v>24</v>
      </c>
      <c r="V2266">
        <v>416</v>
      </c>
      <c r="W2266">
        <v>327</v>
      </c>
      <c r="X2266">
        <v>101</v>
      </c>
      <c r="Y2266" s="3"/>
      <c r="Z2266" s="3"/>
      <c r="AA2266" s="3"/>
      <c r="AB2266">
        <v>28</v>
      </c>
      <c r="AC2266">
        <v>-26</v>
      </c>
      <c r="AD2266">
        <v>305</v>
      </c>
      <c r="AE2266">
        <v>257</v>
      </c>
      <c r="AF2266">
        <v>32</v>
      </c>
      <c r="AG2266" s="3"/>
      <c r="AH2266" s="3"/>
      <c r="AI2266" s="3"/>
      <c r="AJ2266" s="1">
        <v>2140</v>
      </c>
      <c r="AK2266" s="1">
        <v>2322</v>
      </c>
      <c r="AL2266" s="1">
        <v>2208</v>
      </c>
      <c r="AM2266" s="1">
        <v>2321</v>
      </c>
      <c r="AN2266" s="1">
        <v>2383</v>
      </c>
      <c r="AO2266" s="3"/>
      <c r="AP2266" s="3"/>
      <c r="AQ2266" s="3"/>
      <c r="AR2266" s="1">
        <v>1147</v>
      </c>
      <c r="AS2266" s="1">
        <v>1369</v>
      </c>
      <c r="AT2266">
        <v>974</v>
      </c>
      <c r="AU2266">
        <v>849</v>
      </c>
      <c r="AV2266">
        <v>920</v>
      </c>
      <c r="AW2266" s="3"/>
      <c r="AX2266" s="3"/>
      <c r="AY2266" s="3"/>
      <c r="AZ2266">
        <v>993</v>
      </c>
      <c r="BA2266">
        <v>953</v>
      </c>
      <c r="BB2266" s="1">
        <v>1234</v>
      </c>
      <c r="BC2266" s="1">
        <v>1472</v>
      </c>
      <c r="BD2266" s="1">
        <v>1464</v>
      </c>
      <c r="BE2266" s="3"/>
      <c r="BF2266" s="3"/>
      <c r="BG2266" s="3"/>
      <c r="BH2266">
        <v>859</v>
      </c>
      <c r="BI2266">
        <v>846</v>
      </c>
      <c r="BJ2266" s="1">
        <v>1129</v>
      </c>
      <c r="BK2266" s="1">
        <v>1345</v>
      </c>
      <c r="BL2266" s="1">
        <v>1337</v>
      </c>
      <c r="BM2266" s="3"/>
      <c r="BN2266" s="3"/>
      <c r="BO2266" s="3"/>
      <c r="BP2266">
        <v>134</v>
      </c>
      <c r="BQ2266">
        <v>134</v>
      </c>
      <c r="BR2266">
        <v>134</v>
      </c>
      <c r="BS2266">
        <v>134</v>
      </c>
      <c r="BT2266">
        <v>134</v>
      </c>
      <c r="BU2266" s="3"/>
      <c r="BV2266" s="3"/>
      <c r="BW2266" s="3"/>
      <c r="BX2266">
        <v>1.38</v>
      </c>
      <c r="BY2266">
        <v>-1.17</v>
      </c>
      <c r="BZ2266">
        <v>13.47</v>
      </c>
      <c r="CA2266">
        <v>11.35</v>
      </c>
      <c r="CB2266">
        <v>1.35</v>
      </c>
      <c r="CC2266" s="3"/>
      <c r="CD2266" s="3"/>
      <c r="CE2266" s="3"/>
      <c r="CF2266">
        <v>3.92</v>
      </c>
      <c r="CG2266">
        <v>-0.25</v>
      </c>
      <c r="CH2266">
        <v>30.75</v>
      </c>
      <c r="CI2266">
        <v>19.02</v>
      </c>
      <c r="CJ2266">
        <v>2.46</v>
      </c>
      <c r="CK2266" s="3"/>
      <c r="CL2266" s="3"/>
      <c r="CM2266" s="3"/>
      <c r="CN2266">
        <v>122</v>
      </c>
      <c r="CO2266">
        <v>-8</v>
      </c>
      <c r="CP2266" s="1">
        <v>1131</v>
      </c>
      <c r="CQ2266">
        <v>876</v>
      </c>
      <c r="CR2266">
        <v>123</v>
      </c>
      <c r="CS2266" s="3"/>
      <c r="CT2266" s="3"/>
      <c r="CU2266" s="3"/>
      <c r="CV2266">
        <v>15.11</v>
      </c>
      <c r="CW2266" t="s">
        <v>2</v>
      </c>
      <c r="CX2266">
        <v>2.76</v>
      </c>
      <c r="CY2266">
        <v>3.71</v>
      </c>
      <c r="CZ2266">
        <v>25.68</v>
      </c>
      <c r="DA2266" s="3"/>
      <c r="DB2266" s="3"/>
      <c r="DC2266" s="3"/>
      <c r="DD2266">
        <v>0.55000000000000004</v>
      </c>
      <c r="DE2266">
        <v>0.48</v>
      </c>
      <c r="DF2266">
        <v>0.71</v>
      </c>
      <c r="DG2266">
        <v>0.62</v>
      </c>
      <c r="DH2266">
        <v>0.59</v>
      </c>
      <c r="DI2266" s="3"/>
      <c r="DJ2266" s="3"/>
      <c r="DK2266" s="3"/>
      <c r="DL2266" s="6">
        <f>(CM2266*3+CL2266*2+CK2266)/6</f>
        <v>0</v>
      </c>
      <c r="DM2266">
        <f>BH2266+(BH2266*(CG2266-8.25)/8.25)</f>
        <v>-26.030303030303003</v>
      </c>
      <c r="DN2266">
        <f>BI2266+(BI2266*(CH2266-8.25)/8.25)</f>
        <v>3153.2727272727275</v>
      </c>
      <c r="DO2266">
        <f>BJ2266+(BJ2266*(CI2266-8.25)/8.25)</f>
        <v>2602.8581818181819</v>
      </c>
      <c r="DP2266">
        <f>BK2266+(BK2266*(CJ2266-8.25)/8.25)</f>
        <v>401.0545454545454</v>
      </c>
      <c r="DQ2266">
        <f>BL2266+(BL2266*(CK2266-8.25)/8.25)</f>
        <v>0</v>
      </c>
      <c r="DR2266">
        <f>BM2266+(BM2266*(CL2266-8.25)/8.25)</f>
        <v>0</v>
      </c>
      <c r="DS2266">
        <f>BN2266+(BN2266*(CM2266-8.25)/8.25)</f>
        <v>0</v>
      </c>
      <c r="DT2266" s="8">
        <f>DM2266*10^8/$I2266</f>
        <v>-96.947124880085667</v>
      </c>
      <c r="DU2266" s="8">
        <f>DN2266*10^8/$I2266</f>
        <v>11744.032503809041</v>
      </c>
      <c r="DV2266" s="8">
        <f>DO2266*10^8/$I2266</f>
        <v>9694.0714406636198</v>
      </c>
      <c r="DW2266" s="8">
        <f>DP2266*10^8/$I2266</f>
        <v>1493.685457931268</v>
      </c>
      <c r="DX2266" s="8">
        <f>DQ2266*10^8/$I2266</f>
        <v>0</v>
      </c>
      <c r="DY2266" s="8">
        <f>DR2266*10^8/$I2266</f>
        <v>0</v>
      </c>
      <c r="DZ2266" s="8">
        <f>DS2266*10^8/$I2266</f>
        <v>0</v>
      </c>
      <c r="EA2266" s="8">
        <f>DT2266*10^8/$I2266</f>
        <v>-361.06936640627805</v>
      </c>
      <c r="EB2266" s="8">
        <f>DZ2266*0.8</f>
        <v>0</v>
      </c>
      <c r="EC2266" s="10">
        <f>G2266-E2266</f>
        <v>50</v>
      </c>
      <c r="ED2266" s="4">
        <f>EC2266/E2266*100</f>
        <v>1.557632398753894</v>
      </c>
      <c r="EE2266" s="4">
        <f>DY2266-G2266</f>
        <v>-3260</v>
      </c>
      <c r="EF2266" s="12">
        <f>EE2266/G2266</f>
        <v>-1</v>
      </c>
      <c r="EG2266" s="4">
        <f>G2266-F2266</f>
        <v>0</v>
      </c>
    </row>
    <row r="2267" spans="1:137" x14ac:dyDescent="0.3">
      <c r="A2267">
        <v>2266</v>
      </c>
      <c r="B2267" t="s">
        <v>7086</v>
      </c>
      <c r="C2267" t="s">
        <v>4530</v>
      </c>
      <c r="D2267" t="str">
        <f>VLOOKUP(C2267,Sheet1!$A$2:$B$3197,2,FALSE)</f>
        <v>자동차부품</v>
      </c>
      <c r="E2267">
        <v>9080</v>
      </c>
      <c r="F2267">
        <v>7250</v>
      </c>
      <c r="G2267" s="7">
        <v>7380</v>
      </c>
      <c r="H2267" t="s">
        <v>2174</v>
      </c>
      <c r="I2267" s="7">
        <f>VALUE(LEFT(H2267,FIND("/",H2267)-1)) + VALUE(MID(H2267,FIND("/",H2267)+1,LEN(H2267)))</f>
        <v>19320695</v>
      </c>
      <c r="J2267" s="1">
        <v>35510</v>
      </c>
      <c r="K2267" s="1">
        <f>G2267*I2267/(10^8)</f>
        <v>1425.867291</v>
      </c>
      <c r="L2267" s="1">
        <v>2547</v>
      </c>
      <c r="M2267" s="1">
        <v>2352</v>
      </c>
      <c r="N2267" s="1">
        <v>2131</v>
      </c>
      <c r="O2267" s="1">
        <v>2249</v>
      </c>
      <c r="P2267" s="1">
        <v>2156</v>
      </c>
      <c r="Q2267" s="3"/>
      <c r="R2267" s="3"/>
      <c r="S2267" s="3"/>
      <c r="T2267">
        <v>89</v>
      </c>
      <c r="U2267">
        <v>42</v>
      </c>
      <c r="V2267">
        <v>0</v>
      </c>
      <c r="W2267">
        <v>31</v>
      </c>
      <c r="X2267">
        <v>-13</v>
      </c>
      <c r="Y2267" s="3"/>
      <c r="Z2267" s="3"/>
      <c r="AA2267" s="3"/>
      <c r="AB2267">
        <v>79</v>
      </c>
      <c r="AC2267">
        <v>33</v>
      </c>
      <c r="AD2267">
        <v>23</v>
      </c>
      <c r="AE2267">
        <v>42</v>
      </c>
      <c r="AF2267">
        <v>-39</v>
      </c>
      <c r="AG2267" s="3"/>
      <c r="AH2267" s="3"/>
      <c r="AI2267" s="3"/>
      <c r="AJ2267" s="1">
        <v>1873</v>
      </c>
      <c r="AK2267" s="1">
        <v>1984</v>
      </c>
      <c r="AL2267" s="1">
        <v>1944</v>
      </c>
      <c r="AM2267" s="1">
        <v>2118</v>
      </c>
      <c r="AN2267" s="1">
        <v>2180</v>
      </c>
      <c r="AO2267" s="3"/>
      <c r="AP2267" s="3"/>
      <c r="AQ2267" s="3"/>
      <c r="AR2267" s="1">
        <v>1041</v>
      </c>
      <c r="AS2267" s="1">
        <v>1095</v>
      </c>
      <c r="AT2267" s="1">
        <v>1047</v>
      </c>
      <c r="AU2267" s="1">
        <v>1116</v>
      </c>
      <c r="AV2267" s="1">
        <v>1180</v>
      </c>
      <c r="AW2267" s="3"/>
      <c r="AX2267" s="3"/>
      <c r="AY2267" s="3"/>
      <c r="AZ2267">
        <v>832</v>
      </c>
      <c r="BA2267">
        <v>889</v>
      </c>
      <c r="BB2267">
        <v>896</v>
      </c>
      <c r="BC2267" s="1">
        <v>1002</v>
      </c>
      <c r="BD2267" s="1">
        <v>1000</v>
      </c>
      <c r="BE2267" s="3"/>
      <c r="BF2267" s="3"/>
      <c r="BG2267" s="3"/>
      <c r="BH2267">
        <v>832</v>
      </c>
      <c r="BI2267">
        <v>889</v>
      </c>
      <c r="BJ2267">
        <v>896</v>
      </c>
      <c r="BK2267" s="1">
        <v>1002</v>
      </c>
      <c r="BL2267" s="1">
        <v>1000</v>
      </c>
      <c r="BM2267" s="3"/>
      <c r="BN2267" s="3"/>
      <c r="BO2267" s="3"/>
      <c r="BP2267">
        <v>97</v>
      </c>
      <c r="BQ2267">
        <v>97</v>
      </c>
      <c r="BR2267">
        <v>97</v>
      </c>
      <c r="BS2267">
        <v>97</v>
      </c>
      <c r="BT2267">
        <v>97</v>
      </c>
      <c r="BU2267" s="3"/>
      <c r="BV2267" s="3"/>
      <c r="BW2267" s="3"/>
      <c r="BX2267">
        <v>4.3099999999999996</v>
      </c>
      <c r="BY2267">
        <v>1.69</v>
      </c>
      <c r="BZ2267">
        <v>1.17</v>
      </c>
      <c r="CA2267">
        <v>2.0499999999999998</v>
      </c>
      <c r="CB2267">
        <v>-1.83</v>
      </c>
      <c r="CC2267" s="3"/>
      <c r="CD2267" s="3"/>
      <c r="CE2267" s="3"/>
      <c r="CF2267">
        <v>9.7799999999999994</v>
      </c>
      <c r="CG2267">
        <v>3.78</v>
      </c>
      <c r="CH2267">
        <v>2.57</v>
      </c>
      <c r="CI2267">
        <v>4.3899999999999997</v>
      </c>
      <c r="CJ2267">
        <v>-3.92</v>
      </c>
      <c r="CK2267" s="3"/>
      <c r="CL2267" s="3"/>
      <c r="CM2267" s="3"/>
      <c r="CN2267">
        <v>407</v>
      </c>
      <c r="CO2267">
        <v>169</v>
      </c>
      <c r="CP2267">
        <v>119</v>
      </c>
      <c r="CQ2267">
        <v>216</v>
      </c>
      <c r="CR2267">
        <v>-203</v>
      </c>
      <c r="CS2267" s="3"/>
      <c r="CT2267" s="3"/>
      <c r="CU2267" s="3"/>
      <c r="CV2267">
        <v>8.8800000000000008</v>
      </c>
      <c r="CW2267">
        <v>38.57</v>
      </c>
      <c r="CX2267">
        <v>56.02</v>
      </c>
      <c r="CY2267">
        <v>28.51</v>
      </c>
      <c r="CZ2267" t="s">
        <v>2</v>
      </c>
      <c r="DA2267" s="3"/>
      <c r="DB2267" s="3"/>
      <c r="DC2267" s="3"/>
      <c r="DD2267">
        <v>0.81</v>
      </c>
      <c r="DE2267">
        <v>1.38</v>
      </c>
      <c r="DF2267">
        <v>1.4</v>
      </c>
      <c r="DG2267">
        <v>1.18</v>
      </c>
      <c r="DH2267">
        <v>1.74</v>
      </c>
      <c r="DI2267" s="3"/>
      <c r="DJ2267" s="3"/>
      <c r="DK2267" s="3"/>
      <c r="DL2267" s="6">
        <f>(CM2267*3+CL2267*2+CK2267)/6</f>
        <v>0</v>
      </c>
      <c r="DM2267">
        <f>BH2267+(BH2267*(CG2267-8.25)/8.25)</f>
        <v>381.20727272727265</v>
      </c>
      <c r="DN2267">
        <f>BI2267+(BI2267*(CH2267-8.25)/8.25)</f>
        <v>276.93696969696975</v>
      </c>
      <c r="DO2267">
        <f>BJ2267+(BJ2267*(CI2267-8.25)/8.25)</f>
        <v>476.78060606060603</v>
      </c>
      <c r="DP2267">
        <f>BK2267+(BK2267*(CJ2267-8.25)/8.25)</f>
        <v>-476.10181818181809</v>
      </c>
      <c r="DQ2267">
        <f>BL2267+(BL2267*(CK2267-8.25)/8.25)</f>
        <v>0</v>
      </c>
      <c r="DR2267">
        <f>BM2267+(BM2267*(CL2267-8.25)/8.25)</f>
        <v>0</v>
      </c>
      <c r="DS2267">
        <f>BN2267+(BN2267*(CM2267-8.25)/8.25)</f>
        <v>0</v>
      </c>
      <c r="DT2267" s="8">
        <f>DM2267*10^8/$I2267</f>
        <v>1973.0515528932715</v>
      </c>
      <c r="DU2267" s="8">
        <f>DN2267*10^8/$I2267</f>
        <v>1433.3696054772861</v>
      </c>
      <c r="DV2267" s="8">
        <f>DO2267*10^8/$I2267</f>
        <v>2467.719748490445</v>
      </c>
      <c r="DW2267" s="8">
        <f>DP2267*10^8/$I2267</f>
        <v>-2464.206480055806</v>
      </c>
      <c r="DX2267" s="8">
        <f>DQ2267*10^8/$I2267</f>
        <v>0</v>
      </c>
      <c r="DY2267" s="8">
        <f>DR2267*10^8/$I2267</f>
        <v>0</v>
      </c>
      <c r="DZ2267" s="8">
        <f>DS2267*10^8/$I2267</f>
        <v>0</v>
      </c>
      <c r="EA2267" s="8">
        <f>DT2267*10^8/$I2267</f>
        <v>10212.114796560225</v>
      </c>
      <c r="EB2267" s="8">
        <f>DZ2267*0.8</f>
        <v>0</v>
      </c>
      <c r="EC2267" s="10">
        <f>G2267-E2267</f>
        <v>-1700</v>
      </c>
      <c r="ED2267" s="4">
        <f>EC2267/E2267*100</f>
        <v>-18.722466960352424</v>
      </c>
      <c r="EE2267" s="4">
        <f>DY2267-G2267</f>
        <v>-7380</v>
      </c>
      <c r="EF2267" s="12">
        <f>EE2267/G2267</f>
        <v>-1</v>
      </c>
      <c r="EG2267" s="4">
        <f>G2267-F2267</f>
        <v>130</v>
      </c>
    </row>
    <row r="2268" spans="1:137" x14ac:dyDescent="0.3">
      <c r="A2268">
        <v>2267</v>
      </c>
      <c r="B2268" t="s">
        <v>7759</v>
      </c>
      <c r="C2268" t="s">
        <v>4531</v>
      </c>
      <c r="D2268" t="str">
        <f>VLOOKUP(C2268,Sheet1!$A$2:$B$3197,2,FALSE)</f>
        <v>음료</v>
      </c>
      <c r="E2268">
        <v>30500</v>
      </c>
      <c r="F2268">
        <v>33350</v>
      </c>
      <c r="G2268" s="7">
        <v>33750</v>
      </c>
      <c r="H2268" t="s">
        <v>2175</v>
      </c>
      <c r="I2268" s="7">
        <f>VALUE(LEFT(H2268,FIND("/",H2268)-1)) + VALUE(MID(H2268,FIND("/",H2268)+1,LEN(H2268)))</f>
        <v>6621120</v>
      </c>
      <c r="J2268" s="1">
        <v>611998</v>
      </c>
      <c r="K2268" s="1">
        <f>G2268*I2268/(10^8)</f>
        <v>2234.6280000000002</v>
      </c>
      <c r="L2268">
        <v>868</v>
      </c>
      <c r="M2268">
        <v>885</v>
      </c>
      <c r="N2268">
        <v>869</v>
      </c>
      <c r="O2268">
        <v>884</v>
      </c>
      <c r="P2268" s="1">
        <v>1019</v>
      </c>
      <c r="Q2268" s="3"/>
      <c r="R2268" s="3"/>
      <c r="S2268" s="3"/>
      <c r="T2268">
        <v>214</v>
      </c>
      <c r="U2268">
        <v>200</v>
      </c>
      <c r="V2268">
        <v>165</v>
      </c>
      <c r="W2268">
        <v>165</v>
      </c>
      <c r="X2268">
        <v>155</v>
      </c>
      <c r="Y2268" s="3"/>
      <c r="Z2268" s="3"/>
      <c r="AA2268" s="3"/>
      <c r="AB2268">
        <v>181</v>
      </c>
      <c r="AC2268">
        <v>155</v>
      </c>
      <c r="AD2268">
        <v>143</v>
      </c>
      <c r="AE2268">
        <v>143</v>
      </c>
      <c r="AF2268">
        <v>114</v>
      </c>
      <c r="AG2268" s="3"/>
      <c r="AH2268" s="3"/>
      <c r="AI2268" s="3"/>
      <c r="AJ2268" s="1">
        <v>1011</v>
      </c>
      <c r="AK2268" s="1">
        <v>1070</v>
      </c>
      <c r="AL2268" s="1">
        <v>1159</v>
      </c>
      <c r="AM2268">
        <v>911</v>
      </c>
      <c r="AN2268">
        <v>930</v>
      </c>
      <c r="AO2268" s="3"/>
      <c r="AP2268" s="3"/>
      <c r="AQ2268" s="3"/>
      <c r="AR2268">
        <v>163</v>
      </c>
      <c r="AS2268">
        <v>160</v>
      </c>
      <c r="AT2268">
        <v>146</v>
      </c>
      <c r="AU2268">
        <v>117</v>
      </c>
      <c r="AV2268">
        <v>120</v>
      </c>
      <c r="AW2268" s="3"/>
      <c r="AX2268" s="3"/>
      <c r="AY2268" s="3"/>
      <c r="AZ2268">
        <v>847</v>
      </c>
      <c r="BA2268">
        <v>910</v>
      </c>
      <c r="BB2268" s="1">
        <v>1013</v>
      </c>
      <c r="BC2268">
        <v>794</v>
      </c>
      <c r="BD2268">
        <v>810</v>
      </c>
      <c r="BE2268" s="3"/>
      <c r="BF2268" s="3"/>
      <c r="BG2268" s="3"/>
      <c r="BH2268">
        <v>837</v>
      </c>
      <c r="BI2268">
        <v>903</v>
      </c>
      <c r="BJ2268" s="1">
        <v>1004</v>
      </c>
      <c r="BK2268">
        <v>784</v>
      </c>
      <c r="BL2268">
        <v>799</v>
      </c>
      <c r="BM2268" s="3"/>
      <c r="BN2268" s="3"/>
      <c r="BO2268" s="3"/>
      <c r="BP2268">
        <v>40</v>
      </c>
      <c r="BQ2268">
        <v>40</v>
      </c>
      <c r="BR2268">
        <v>40</v>
      </c>
      <c r="BS2268">
        <v>35</v>
      </c>
      <c r="BT2268">
        <v>35</v>
      </c>
      <c r="BU2268" s="3"/>
      <c r="BV2268" s="3"/>
      <c r="BW2268" s="3"/>
      <c r="BX2268">
        <v>18.72</v>
      </c>
      <c r="BY2268">
        <v>14.9</v>
      </c>
      <c r="BZ2268">
        <v>12.8</v>
      </c>
      <c r="CA2268">
        <v>13.78</v>
      </c>
      <c r="CB2268">
        <v>12.39</v>
      </c>
      <c r="CC2268" s="3"/>
      <c r="CD2268" s="3"/>
      <c r="CE2268" s="3"/>
      <c r="CF2268">
        <v>22.71</v>
      </c>
      <c r="CG2268">
        <v>18.23</v>
      </c>
      <c r="CH2268">
        <v>14.75</v>
      </c>
      <c r="CI2268">
        <v>15.81</v>
      </c>
      <c r="CJ2268">
        <v>14.36</v>
      </c>
      <c r="CK2268" s="3"/>
      <c r="CL2268" s="3"/>
      <c r="CM2268" s="3"/>
      <c r="CN2268" s="1">
        <v>2384</v>
      </c>
      <c r="CO2268" s="1">
        <v>2107</v>
      </c>
      <c r="CP2268" s="1">
        <v>1869</v>
      </c>
      <c r="CQ2268" s="1">
        <v>1959</v>
      </c>
      <c r="CR2268" s="1">
        <v>1716</v>
      </c>
      <c r="CS2268" s="3"/>
      <c r="CT2268" s="3"/>
      <c r="CU2268" s="3"/>
      <c r="CV2268">
        <v>13.26</v>
      </c>
      <c r="CW2268">
        <v>16.86</v>
      </c>
      <c r="CX2268">
        <v>16.22</v>
      </c>
      <c r="CY2268">
        <v>15.67</v>
      </c>
      <c r="CZ2268">
        <v>17.89</v>
      </c>
      <c r="DA2268" s="3"/>
      <c r="DB2268" s="3"/>
      <c r="DC2268" s="3"/>
      <c r="DD2268">
        <v>2.84</v>
      </c>
      <c r="DE2268">
        <v>2.96</v>
      </c>
      <c r="DF2268">
        <v>2.27</v>
      </c>
      <c r="DG2268">
        <v>2.59</v>
      </c>
      <c r="DH2268">
        <v>2.54</v>
      </c>
      <c r="DI2268" s="3"/>
      <c r="DJ2268" s="3"/>
      <c r="DK2268" s="3"/>
      <c r="DL2268" s="6">
        <f>(CM2268*3+CL2268*2+CK2268)/6</f>
        <v>0</v>
      </c>
      <c r="DM2268">
        <f>BH2268+(BH2268*(CG2268-8.25)/8.25)</f>
        <v>1849.5163636363636</v>
      </c>
      <c r="DN2268">
        <f>BI2268+(BI2268*(CH2268-8.25)/8.25)</f>
        <v>1614.4545454545455</v>
      </c>
      <c r="DO2268">
        <f>BJ2268+(BJ2268*(CI2268-8.25)/8.25)</f>
        <v>1924.0290909090909</v>
      </c>
      <c r="DP2268">
        <f>BK2268+(BK2268*(CJ2268-8.25)/8.25)</f>
        <v>1364.6351515151514</v>
      </c>
      <c r="DQ2268">
        <f>BL2268+(BL2268*(CK2268-8.25)/8.25)</f>
        <v>0</v>
      </c>
      <c r="DR2268">
        <f>BM2268+(BM2268*(CL2268-8.25)/8.25)</f>
        <v>0</v>
      </c>
      <c r="DS2268">
        <f>BN2268+(BN2268*(CM2268-8.25)/8.25)</f>
        <v>0</v>
      </c>
      <c r="DT2268" s="8">
        <f>DM2268*10^8/$I2268</f>
        <v>27933.587725888723</v>
      </c>
      <c r="DU2268" s="8">
        <f>DN2268*10^8/$I2268</f>
        <v>24383.40560893845</v>
      </c>
      <c r="DV2268" s="8">
        <f>DO2268*10^8/$I2268</f>
        <v>29058.967227736259</v>
      </c>
      <c r="DW2268" s="8">
        <f>DP2268*10^8/$I2268</f>
        <v>20610.337095765542</v>
      </c>
      <c r="DX2268" s="8">
        <f>DQ2268*10^8/$I2268</f>
        <v>0</v>
      </c>
      <c r="DY2268" s="8">
        <f>DR2268*10^8/$I2268</f>
        <v>0</v>
      </c>
      <c r="DZ2268" s="8">
        <f>DS2268*10^8/$I2268</f>
        <v>0</v>
      </c>
      <c r="EA2268" s="8">
        <f>DT2268*10^8/$I2268</f>
        <v>421886.14201054687</v>
      </c>
      <c r="EB2268" s="8">
        <f>DZ2268*0.8</f>
        <v>0</v>
      </c>
      <c r="EC2268" s="10">
        <f>G2268-E2268</f>
        <v>3250</v>
      </c>
      <c r="ED2268" s="4">
        <f>EC2268/E2268*100</f>
        <v>10.655737704918032</v>
      </c>
      <c r="EE2268" s="4">
        <f>DY2268-G2268</f>
        <v>-33750</v>
      </c>
      <c r="EF2268" s="12">
        <f>EE2268/G2268</f>
        <v>-1</v>
      </c>
      <c r="EG2268" s="4">
        <f>G2268-F2268</f>
        <v>400</v>
      </c>
    </row>
    <row r="2269" spans="1:137" x14ac:dyDescent="0.3">
      <c r="A2269">
        <v>2268</v>
      </c>
      <c r="B2269" t="s">
        <v>7719</v>
      </c>
      <c r="C2269" t="s">
        <v>4532</v>
      </c>
      <c r="D2269" t="str">
        <f>VLOOKUP(C2269,Sheet1!$A$2:$B$3197,2,FALSE)</f>
        <v>자동차부품</v>
      </c>
      <c r="E2269">
        <v>9990</v>
      </c>
      <c r="F2269">
        <v>29350</v>
      </c>
      <c r="G2269" s="7">
        <v>28850</v>
      </c>
      <c r="H2269" t="s">
        <v>2176</v>
      </c>
      <c r="I2269" s="7">
        <f>VALUE(LEFT(H2269,FIND("/",H2269)-1)) + VALUE(MID(H2269,FIND("/",H2269)+1,LEN(H2269)))</f>
        <v>8178771</v>
      </c>
      <c r="J2269" s="1">
        <v>595336</v>
      </c>
      <c r="K2269" s="1">
        <f>G2269*I2269/(10^8)</f>
        <v>2359.5754335000001</v>
      </c>
      <c r="L2269">
        <v>209</v>
      </c>
      <c r="M2269">
        <v>222</v>
      </c>
      <c r="N2269">
        <v>218</v>
      </c>
      <c r="O2269">
        <v>221</v>
      </c>
      <c r="P2269">
        <v>167</v>
      </c>
      <c r="Q2269" s="3"/>
      <c r="R2269" s="3"/>
      <c r="S2269" s="3"/>
      <c r="T2269">
        <v>1</v>
      </c>
      <c r="U2269">
        <v>-2</v>
      </c>
      <c r="V2269">
        <v>1</v>
      </c>
      <c r="W2269">
        <v>2</v>
      </c>
      <c r="X2269">
        <v>-25</v>
      </c>
      <c r="Y2269" s="3"/>
      <c r="Z2269" s="3"/>
      <c r="AA2269" s="3"/>
      <c r="AB2269">
        <v>3</v>
      </c>
      <c r="AC2269">
        <v>-6</v>
      </c>
      <c r="AD2269">
        <v>1</v>
      </c>
      <c r="AE2269">
        <v>3</v>
      </c>
      <c r="AF2269">
        <v>-30</v>
      </c>
      <c r="AG2269" s="3"/>
      <c r="AH2269" s="3"/>
      <c r="AI2269" s="3"/>
      <c r="AJ2269">
        <v>367</v>
      </c>
      <c r="AK2269">
        <v>341</v>
      </c>
      <c r="AL2269">
        <v>359</v>
      </c>
      <c r="AM2269">
        <v>409</v>
      </c>
      <c r="AN2269">
        <v>443</v>
      </c>
      <c r="AO2269" s="3"/>
      <c r="AP2269" s="3"/>
      <c r="AQ2269" s="3"/>
      <c r="AR2269">
        <v>164</v>
      </c>
      <c r="AS2269">
        <v>137</v>
      </c>
      <c r="AT2269">
        <v>145</v>
      </c>
      <c r="AU2269">
        <v>189</v>
      </c>
      <c r="AV2269">
        <v>245</v>
      </c>
      <c r="AW2269" s="3"/>
      <c r="AX2269" s="3"/>
      <c r="AY2269" s="3"/>
      <c r="AZ2269">
        <v>203</v>
      </c>
      <c r="BA2269">
        <v>204</v>
      </c>
      <c r="BB2269">
        <v>214</v>
      </c>
      <c r="BC2269">
        <v>220</v>
      </c>
      <c r="BD2269">
        <v>199</v>
      </c>
      <c r="BE2269" s="3"/>
      <c r="BF2269" s="3"/>
      <c r="BG2269" s="3"/>
      <c r="BH2269">
        <v>203</v>
      </c>
      <c r="BI2269">
        <v>204</v>
      </c>
      <c r="BJ2269">
        <v>214</v>
      </c>
      <c r="BK2269">
        <v>220</v>
      </c>
      <c r="BL2269">
        <v>199</v>
      </c>
      <c r="BM2269" s="3"/>
      <c r="BN2269" s="3"/>
      <c r="BO2269" s="3"/>
      <c r="BP2269">
        <v>39</v>
      </c>
      <c r="BQ2269">
        <v>41</v>
      </c>
      <c r="BR2269">
        <v>41</v>
      </c>
      <c r="BS2269">
        <v>41</v>
      </c>
      <c r="BT2269">
        <v>41</v>
      </c>
      <c r="BU2269" s="3"/>
      <c r="BV2269" s="3"/>
      <c r="BW2269" s="3"/>
      <c r="BX2269">
        <v>0.7</v>
      </c>
      <c r="BY2269">
        <v>-1.59</v>
      </c>
      <c r="BZ2269">
        <v>0.36</v>
      </c>
      <c r="CA2269">
        <v>0.8</v>
      </c>
      <c r="CB2269">
        <v>-7.11</v>
      </c>
      <c r="CC2269" s="3"/>
      <c r="CD2269" s="3"/>
      <c r="CE2269" s="3"/>
      <c r="CF2269">
        <v>1.32</v>
      </c>
      <c r="CG2269">
        <v>-2.76</v>
      </c>
      <c r="CH2269">
        <v>0.6</v>
      </c>
      <c r="CI2269">
        <v>1.42</v>
      </c>
      <c r="CJ2269">
        <v>-14.48</v>
      </c>
      <c r="CK2269" s="3"/>
      <c r="CL2269" s="3"/>
      <c r="CM2269" s="3"/>
      <c r="CN2269">
        <v>34</v>
      </c>
      <c r="CO2269">
        <v>-70</v>
      </c>
      <c r="CP2269">
        <v>15</v>
      </c>
      <c r="CQ2269">
        <v>38</v>
      </c>
      <c r="CR2269">
        <v>-370</v>
      </c>
      <c r="CS2269" s="3"/>
      <c r="CT2269" s="3"/>
      <c r="CU2269" s="3"/>
      <c r="CV2269">
        <v>108.5</v>
      </c>
      <c r="CW2269" t="s">
        <v>2</v>
      </c>
      <c r="CX2269">
        <v>150.38</v>
      </c>
      <c r="CY2269">
        <v>63.68</v>
      </c>
      <c r="CZ2269" t="s">
        <v>2</v>
      </c>
      <c r="DA2269" s="3"/>
      <c r="DB2269" s="3"/>
      <c r="DC2269" s="3"/>
      <c r="DD2269">
        <v>1.39</v>
      </c>
      <c r="DE2269">
        <v>1.05</v>
      </c>
      <c r="DF2269">
        <v>0.87</v>
      </c>
      <c r="DG2269">
        <v>0.89</v>
      </c>
      <c r="DH2269">
        <v>3.59</v>
      </c>
      <c r="DI2269" s="3"/>
      <c r="DJ2269" s="3"/>
      <c r="DK2269" s="3"/>
      <c r="DL2269" s="6">
        <f>(CM2269*3+CL2269*2+CK2269)/6</f>
        <v>0</v>
      </c>
      <c r="DM2269">
        <f>BH2269+(BH2269*(CG2269-8.25)/8.25)</f>
        <v>-67.912727272727238</v>
      </c>
      <c r="DN2269">
        <f>BI2269+(BI2269*(CH2269-8.25)/8.25)</f>
        <v>14.836363636363615</v>
      </c>
      <c r="DO2269">
        <f>BJ2269+(BJ2269*(CI2269-8.25)/8.25)</f>
        <v>36.833939393939374</v>
      </c>
      <c r="DP2269">
        <f>BK2269+(BK2269*(CJ2269-8.25)/8.25)</f>
        <v>-386.13333333333333</v>
      </c>
      <c r="DQ2269">
        <f>BL2269+(BL2269*(CK2269-8.25)/8.25)</f>
        <v>0</v>
      </c>
      <c r="DR2269">
        <f>BM2269+(BM2269*(CL2269-8.25)/8.25)</f>
        <v>0</v>
      </c>
      <c r="DS2269">
        <f>BN2269+(BN2269*(CM2269-8.25)/8.25)</f>
        <v>0</v>
      </c>
      <c r="DT2269" s="8">
        <f>DM2269*10^8/$I2269</f>
        <v>-830.35369583923114</v>
      </c>
      <c r="DU2269" s="8">
        <f>DN2269*10^8/$I2269</f>
        <v>181.40089307260973</v>
      </c>
      <c r="DV2269" s="8">
        <f>DO2269*10^8/$I2269</f>
        <v>450.36032178843709</v>
      </c>
      <c r="DW2269" s="8">
        <f>DP2269*10^8/$I2269</f>
        <v>-4721.1657268962945</v>
      </c>
      <c r="DX2269" s="8">
        <f>DQ2269*10^8/$I2269</f>
        <v>0</v>
      </c>
      <c r="DY2269" s="8">
        <f>DR2269*10^8/$I2269</f>
        <v>0</v>
      </c>
      <c r="DZ2269" s="8">
        <f>DS2269*10^8/$I2269</f>
        <v>0</v>
      </c>
      <c r="EA2269" s="8">
        <f>DT2269*10^8/$I2269</f>
        <v>-10152.548541085587</v>
      </c>
      <c r="EB2269" s="8">
        <f>DZ2269*0.8</f>
        <v>0</v>
      </c>
      <c r="EC2269" s="10">
        <f>G2269-E2269</f>
        <v>18860</v>
      </c>
      <c r="ED2269" s="4">
        <f>EC2269/E2269*100</f>
        <v>188.78878878878879</v>
      </c>
      <c r="EE2269" s="4">
        <f>DY2269-G2269</f>
        <v>-28850</v>
      </c>
      <c r="EF2269" s="12">
        <f>EE2269/G2269</f>
        <v>-1</v>
      </c>
      <c r="EG2269" s="4">
        <f>G2269-F2269</f>
        <v>-500</v>
      </c>
    </row>
    <row r="2270" spans="1:137" x14ac:dyDescent="0.3">
      <c r="A2270">
        <v>2269</v>
      </c>
      <c r="B2270" t="s">
        <v>6427</v>
      </c>
      <c r="C2270" t="s">
        <v>4533</v>
      </c>
      <c r="D2270" t="str">
        <f>VLOOKUP(C2270,Sheet1!$A$2:$B$3197,2,FALSE)</f>
        <v>비철금속</v>
      </c>
      <c r="E2270">
        <v>2020</v>
      </c>
      <c r="F2270">
        <v>1675</v>
      </c>
      <c r="G2270" s="7">
        <v>2310</v>
      </c>
      <c r="H2270" t="s">
        <v>2177</v>
      </c>
      <c r="I2270" s="7">
        <f>VALUE(LEFT(H2270,FIND("/",H2270)-1)) + VALUE(MID(H2270,FIND("/",H2270)+1,LEN(H2270)))</f>
        <v>38092246</v>
      </c>
      <c r="J2270">
        <v>0</v>
      </c>
      <c r="K2270" s="1">
        <f>G2270*I2270/(10^8)</f>
        <v>879.93088260000002</v>
      </c>
      <c r="L2270" s="1">
        <v>3399</v>
      </c>
      <c r="M2270" s="1">
        <v>3457</v>
      </c>
      <c r="N2270" s="1">
        <v>2845</v>
      </c>
      <c r="O2270" s="1">
        <v>3199</v>
      </c>
      <c r="P2270" s="1">
        <v>2999</v>
      </c>
      <c r="Q2270" s="3"/>
      <c r="R2270" s="3"/>
      <c r="S2270" s="3"/>
      <c r="T2270">
        <v>-17</v>
      </c>
      <c r="U2270">
        <v>-43</v>
      </c>
      <c r="V2270">
        <v>42</v>
      </c>
      <c r="W2270">
        <v>75</v>
      </c>
      <c r="X2270">
        <v>88</v>
      </c>
      <c r="Y2270" s="3"/>
      <c r="Z2270" s="3"/>
      <c r="AA2270" s="3"/>
      <c r="AB2270">
        <v>-73</v>
      </c>
      <c r="AC2270">
        <v>-105</v>
      </c>
      <c r="AD2270">
        <v>-77</v>
      </c>
      <c r="AE2270">
        <v>-38</v>
      </c>
      <c r="AF2270">
        <v>-71</v>
      </c>
      <c r="AG2270" s="3"/>
      <c r="AH2270" s="3"/>
      <c r="AI2270" s="3"/>
      <c r="AJ2270" s="1">
        <v>2764</v>
      </c>
      <c r="AK2270" s="1">
        <v>2815</v>
      </c>
      <c r="AL2270" s="1">
        <v>2960</v>
      </c>
      <c r="AM2270" s="1">
        <v>3005</v>
      </c>
      <c r="AN2270" s="1">
        <v>2960</v>
      </c>
      <c r="AO2270" s="3"/>
      <c r="AP2270" s="3"/>
      <c r="AQ2270" s="3"/>
      <c r="AR2270" s="1">
        <v>2387</v>
      </c>
      <c r="AS2270" s="1">
        <v>2376</v>
      </c>
      <c r="AT2270" s="1">
        <v>2502</v>
      </c>
      <c r="AU2270" s="1">
        <v>2476</v>
      </c>
      <c r="AV2270" s="1">
        <v>2561</v>
      </c>
      <c r="AW2270" s="3"/>
      <c r="AX2270" s="3"/>
      <c r="AY2270" s="3"/>
      <c r="AZ2270">
        <v>377</v>
      </c>
      <c r="BA2270">
        <v>439</v>
      </c>
      <c r="BB2270">
        <v>457</v>
      </c>
      <c r="BC2270">
        <v>529</v>
      </c>
      <c r="BD2270">
        <v>399</v>
      </c>
      <c r="BE2270" s="3"/>
      <c r="BF2270" s="3"/>
      <c r="BG2270" s="3"/>
      <c r="BH2270">
        <v>223</v>
      </c>
      <c r="BI2270">
        <v>286</v>
      </c>
      <c r="BJ2270">
        <v>195</v>
      </c>
      <c r="BK2270">
        <v>248</v>
      </c>
      <c r="BL2270">
        <v>176</v>
      </c>
      <c r="BM2270" s="3"/>
      <c r="BN2270" s="3"/>
      <c r="BO2270" s="3"/>
      <c r="BP2270">
        <v>7</v>
      </c>
      <c r="BQ2270">
        <v>21</v>
      </c>
      <c r="BR2270">
        <v>21</v>
      </c>
      <c r="BS2270">
        <v>38</v>
      </c>
      <c r="BT2270">
        <v>38</v>
      </c>
      <c r="BU2270" s="3"/>
      <c r="BV2270" s="3"/>
      <c r="BW2270" s="3"/>
      <c r="BX2270">
        <v>-2.73</v>
      </c>
      <c r="BY2270">
        <v>-3.77</v>
      </c>
      <c r="BZ2270">
        <v>-2.67</v>
      </c>
      <c r="CA2270">
        <v>-1.27</v>
      </c>
      <c r="CB2270">
        <v>-2.37</v>
      </c>
      <c r="CC2270" s="3"/>
      <c r="CD2270" s="3"/>
      <c r="CE2270" s="3"/>
      <c r="CF2270">
        <v>-23.64</v>
      </c>
      <c r="CG2270">
        <v>-40.14</v>
      </c>
      <c r="CH2270">
        <v>-36.229999999999997</v>
      </c>
      <c r="CI2270">
        <v>-28.77</v>
      </c>
      <c r="CJ2270">
        <v>-39.36</v>
      </c>
      <c r="CK2270" s="3"/>
      <c r="CL2270" s="3"/>
      <c r="CM2270" s="3"/>
      <c r="CN2270">
        <v>-445</v>
      </c>
      <c r="CO2270">
        <v>-733</v>
      </c>
      <c r="CP2270">
        <v>-392</v>
      </c>
      <c r="CQ2270">
        <v>-225</v>
      </c>
      <c r="CR2270">
        <v>-219</v>
      </c>
      <c r="CS2270" s="3"/>
      <c r="CT2270" s="3"/>
      <c r="CU2270" s="3"/>
      <c r="CV2270" t="s">
        <v>2</v>
      </c>
      <c r="CW2270" t="s">
        <v>2</v>
      </c>
      <c r="CX2270" t="s">
        <v>2</v>
      </c>
      <c r="CY2270" t="s">
        <v>2</v>
      </c>
      <c r="CZ2270" t="s">
        <v>2</v>
      </c>
      <c r="DA2270" s="3"/>
      <c r="DB2270" s="3"/>
      <c r="DC2270" s="3"/>
      <c r="DD2270">
        <v>1.37</v>
      </c>
      <c r="DE2270">
        <v>1.1499999999999999</v>
      </c>
      <c r="DF2270">
        <v>1.17</v>
      </c>
      <c r="DG2270">
        <v>0.97</v>
      </c>
      <c r="DH2270">
        <v>4.2699999999999996</v>
      </c>
      <c r="DI2270" s="3"/>
      <c r="DJ2270" s="3"/>
      <c r="DK2270" s="3"/>
      <c r="DL2270" s="6">
        <f>(CM2270*3+CL2270*2+CK2270)/6</f>
        <v>0</v>
      </c>
      <c r="DM2270">
        <f>BH2270+(BH2270*(CG2270-8.25)/8.25)</f>
        <v>-1084.9963636363636</v>
      </c>
      <c r="DN2270">
        <f>BI2270+(BI2270*(CH2270-8.25)/8.25)</f>
        <v>-1255.9733333333331</v>
      </c>
      <c r="DO2270">
        <f>BJ2270+(BJ2270*(CI2270-8.25)/8.25)</f>
        <v>-680.0181818181818</v>
      </c>
      <c r="DP2270">
        <f>BK2270+(BK2270*(CJ2270-8.25)/8.25)</f>
        <v>-1183.1854545454546</v>
      </c>
      <c r="DQ2270">
        <f>BL2270+(BL2270*(CK2270-8.25)/8.25)</f>
        <v>0</v>
      </c>
      <c r="DR2270">
        <f>BM2270+(BM2270*(CL2270-8.25)/8.25)</f>
        <v>0</v>
      </c>
      <c r="DS2270">
        <f>BN2270+(BN2270*(CM2270-8.25)/8.25)</f>
        <v>0</v>
      </c>
      <c r="DT2270" s="8">
        <f>DM2270*10^8/$I2270</f>
        <v>-2848.3391702247322</v>
      </c>
      <c r="DU2270" s="8">
        <f>DN2270*10^8/$I2270</f>
        <v>-3297.1889694646338</v>
      </c>
      <c r="DV2270" s="8">
        <f>DO2270*10^8/$I2270</f>
        <v>-1785.1879403965359</v>
      </c>
      <c r="DW2270" s="8">
        <f>DP2270*10^8/$I2270</f>
        <v>-3106.1057794950043</v>
      </c>
      <c r="DX2270" s="8">
        <f>DQ2270*10^8/$I2270</f>
        <v>0</v>
      </c>
      <c r="DY2270" s="8">
        <f>DR2270*10^8/$I2270</f>
        <v>0</v>
      </c>
      <c r="DZ2270" s="8">
        <f>DS2270*10^8/$I2270</f>
        <v>0</v>
      </c>
      <c r="EA2270" s="8">
        <f>DT2270*10^8/$I2270</f>
        <v>-7477.4776216260179</v>
      </c>
      <c r="EB2270" s="8">
        <f>DZ2270*0.8</f>
        <v>0</v>
      </c>
      <c r="EC2270" s="10">
        <f>G2270-E2270</f>
        <v>290</v>
      </c>
      <c r="ED2270" s="4">
        <f>EC2270/E2270*100</f>
        <v>14.356435643564355</v>
      </c>
      <c r="EE2270" s="4">
        <f>DY2270-G2270</f>
        <v>-2310</v>
      </c>
      <c r="EF2270" s="12">
        <f>EE2270/G2270</f>
        <v>-1</v>
      </c>
      <c r="EG2270" s="4">
        <f>G2270-F2270</f>
        <v>635</v>
      </c>
    </row>
    <row r="2271" spans="1:137" x14ac:dyDescent="0.3">
      <c r="A2271">
        <v>2270</v>
      </c>
      <c r="B2271" t="s">
        <v>7114</v>
      </c>
      <c r="C2271" t="s">
        <v>4534</v>
      </c>
      <c r="D2271" t="str">
        <f>VLOOKUP(C2271,Sheet1!$A$2:$B$3197,2,FALSE)</f>
        <v>식품</v>
      </c>
      <c r="E2271">
        <v>7220</v>
      </c>
      <c r="F2271">
        <v>7810</v>
      </c>
      <c r="G2271" s="7">
        <v>7790</v>
      </c>
      <c r="H2271" t="s">
        <v>962</v>
      </c>
      <c r="I2271" s="7">
        <f>VALUE(LEFT(H2271,FIND("/",H2271)-1)) + VALUE(MID(H2271,FIND("/",H2271)+1,LEN(H2271)))</f>
        <v>10000000</v>
      </c>
      <c r="J2271" s="1">
        <v>279920</v>
      </c>
      <c r="K2271" s="1">
        <f>G2271*I2271/(10^8)</f>
        <v>779</v>
      </c>
      <c r="L2271" s="1">
        <v>1082</v>
      </c>
      <c r="M2271" s="1">
        <v>1169</v>
      </c>
      <c r="N2271" s="1">
        <v>1238</v>
      </c>
      <c r="O2271" s="1">
        <v>1439</v>
      </c>
      <c r="P2271" s="1">
        <v>1373</v>
      </c>
      <c r="Q2271" s="3"/>
      <c r="R2271" s="3"/>
      <c r="S2271" s="3"/>
      <c r="T2271">
        <v>38</v>
      </c>
      <c r="U2271">
        <v>48</v>
      </c>
      <c r="V2271">
        <v>75</v>
      </c>
      <c r="W2271">
        <v>86</v>
      </c>
      <c r="X2271">
        <v>62</v>
      </c>
      <c r="Y2271" s="3"/>
      <c r="Z2271" s="3"/>
      <c r="AA2271" s="3"/>
      <c r="AB2271">
        <v>22</v>
      </c>
      <c r="AC2271">
        <v>29</v>
      </c>
      <c r="AD2271">
        <v>54</v>
      </c>
      <c r="AE2271">
        <v>320</v>
      </c>
      <c r="AF2271">
        <v>57</v>
      </c>
      <c r="AG2271" s="3"/>
      <c r="AH2271" s="3"/>
      <c r="AI2271" s="3"/>
      <c r="AJ2271" s="1">
        <v>1305</v>
      </c>
      <c r="AK2271" s="1">
        <v>1277</v>
      </c>
      <c r="AL2271" s="1">
        <v>1313</v>
      </c>
      <c r="AM2271" s="1">
        <v>1495</v>
      </c>
      <c r="AN2271" s="1">
        <v>1418</v>
      </c>
      <c r="AO2271" s="3"/>
      <c r="AP2271" s="3"/>
      <c r="AQ2271" s="3"/>
      <c r="AR2271">
        <v>829</v>
      </c>
      <c r="AS2271">
        <v>795</v>
      </c>
      <c r="AT2271">
        <v>792</v>
      </c>
      <c r="AU2271">
        <v>666</v>
      </c>
      <c r="AV2271">
        <v>542</v>
      </c>
      <c r="AW2271" s="3"/>
      <c r="AX2271" s="3"/>
      <c r="AY2271" s="3"/>
      <c r="AZ2271">
        <v>476</v>
      </c>
      <c r="BA2271">
        <v>482</v>
      </c>
      <c r="BB2271">
        <v>521</v>
      </c>
      <c r="BC2271">
        <v>829</v>
      </c>
      <c r="BD2271">
        <v>876</v>
      </c>
      <c r="BE2271" s="3"/>
      <c r="BF2271" s="3"/>
      <c r="BG2271" s="3"/>
      <c r="BH2271">
        <v>434</v>
      </c>
      <c r="BI2271">
        <v>439</v>
      </c>
      <c r="BJ2271">
        <v>471</v>
      </c>
      <c r="BK2271">
        <v>768</v>
      </c>
      <c r="BL2271">
        <v>801</v>
      </c>
      <c r="BM2271" s="3"/>
      <c r="BN2271" s="3"/>
      <c r="BO2271" s="3"/>
      <c r="BP2271">
        <v>40</v>
      </c>
      <c r="BQ2271">
        <v>40</v>
      </c>
      <c r="BR2271">
        <v>40</v>
      </c>
      <c r="BS2271">
        <v>50</v>
      </c>
      <c r="BT2271">
        <v>50</v>
      </c>
      <c r="BU2271" s="3"/>
      <c r="BV2271" s="3"/>
      <c r="BW2271" s="3"/>
      <c r="BX2271">
        <v>1.78</v>
      </c>
      <c r="BY2271">
        <v>2.27</v>
      </c>
      <c r="BZ2271">
        <v>4.2</v>
      </c>
      <c r="CA2271">
        <v>22.78</v>
      </c>
      <c r="CB2271">
        <v>3.95</v>
      </c>
      <c r="CC2271" s="3"/>
      <c r="CD2271" s="3"/>
      <c r="CE2271" s="3"/>
      <c r="CF2271">
        <v>3.55</v>
      </c>
      <c r="CG2271">
        <v>5.95</v>
      </c>
      <c r="CH2271">
        <v>9.89</v>
      </c>
      <c r="CI2271">
        <v>50.19</v>
      </c>
      <c r="CJ2271">
        <v>5.23</v>
      </c>
      <c r="CK2271" s="3"/>
      <c r="CL2271" s="3"/>
      <c r="CM2271" s="3"/>
      <c r="CN2271">
        <v>154</v>
      </c>
      <c r="CO2271">
        <v>260</v>
      </c>
      <c r="CP2271">
        <v>450</v>
      </c>
      <c r="CQ2271" s="1">
        <v>3109</v>
      </c>
      <c r="CR2271">
        <v>411</v>
      </c>
      <c r="CS2271" s="3"/>
      <c r="CT2271" s="3"/>
      <c r="CU2271" s="3"/>
      <c r="CV2271">
        <v>38.14</v>
      </c>
      <c r="CW2271">
        <v>14.98</v>
      </c>
      <c r="CX2271">
        <v>10.58</v>
      </c>
      <c r="CY2271">
        <v>1.96</v>
      </c>
      <c r="CZ2271">
        <v>18.149999999999999</v>
      </c>
      <c r="DA2271" s="3"/>
      <c r="DB2271" s="3"/>
      <c r="DC2271" s="3"/>
      <c r="DD2271">
        <v>1.35</v>
      </c>
      <c r="DE2271">
        <v>0.87</v>
      </c>
      <c r="DF2271">
        <v>0.99</v>
      </c>
      <c r="DG2271">
        <v>0.78</v>
      </c>
      <c r="DH2271">
        <v>0.91</v>
      </c>
      <c r="DI2271" s="3"/>
      <c r="DJ2271" s="3"/>
      <c r="DK2271" s="3"/>
      <c r="DL2271" s="6">
        <f>(CM2271*3+CL2271*2+CK2271)/6</f>
        <v>0</v>
      </c>
      <c r="DM2271">
        <f>BH2271+(BH2271*(CG2271-8.25)/8.25)</f>
        <v>313.0060606060606</v>
      </c>
      <c r="DN2271">
        <f>BI2271+(BI2271*(CH2271-8.25)/8.25)</f>
        <v>526.26787878787877</v>
      </c>
      <c r="DO2271">
        <f>BJ2271+(BJ2271*(CI2271-8.25)/8.25)</f>
        <v>2865.3927272727269</v>
      </c>
      <c r="DP2271">
        <f>BK2271+(BK2271*(CJ2271-8.25)/8.25)</f>
        <v>486.86545454545461</v>
      </c>
      <c r="DQ2271">
        <f>BL2271+(BL2271*(CK2271-8.25)/8.25)</f>
        <v>0</v>
      </c>
      <c r="DR2271">
        <f>BM2271+(BM2271*(CL2271-8.25)/8.25)</f>
        <v>0</v>
      </c>
      <c r="DS2271">
        <f>BN2271+(BN2271*(CM2271-8.25)/8.25)</f>
        <v>0</v>
      </c>
      <c r="DT2271" s="8">
        <f>DM2271*10^8/$I2271</f>
        <v>3130.060606060606</v>
      </c>
      <c r="DU2271" s="8">
        <f>DN2271*10^8/$I2271</f>
        <v>5262.6787878787882</v>
      </c>
      <c r="DV2271" s="8">
        <f>DO2271*10^8/$I2271</f>
        <v>28653.927272727269</v>
      </c>
      <c r="DW2271" s="8">
        <f>DP2271*10^8/$I2271</f>
        <v>4868.6545454545467</v>
      </c>
      <c r="DX2271" s="8">
        <f>DQ2271*10^8/$I2271</f>
        <v>0</v>
      </c>
      <c r="DY2271" s="8">
        <f>DR2271*10^8/$I2271</f>
        <v>0</v>
      </c>
      <c r="DZ2271" s="8">
        <f>DS2271*10^8/$I2271</f>
        <v>0</v>
      </c>
      <c r="EA2271" s="8">
        <f>DT2271*10^8/$I2271</f>
        <v>31300.60606060606</v>
      </c>
      <c r="EB2271" s="8">
        <f>DZ2271*0.8</f>
        <v>0</v>
      </c>
      <c r="EC2271" s="10">
        <f>G2271-E2271</f>
        <v>570</v>
      </c>
      <c r="ED2271" s="4">
        <f>EC2271/E2271*100</f>
        <v>7.8947368421052628</v>
      </c>
      <c r="EE2271" s="4">
        <f>DY2271-G2271</f>
        <v>-7790</v>
      </c>
      <c r="EF2271" s="12">
        <f>EE2271/G2271</f>
        <v>-1</v>
      </c>
      <c r="EG2271" s="4">
        <f>G2271-F2271</f>
        <v>-20</v>
      </c>
    </row>
    <row r="2272" spans="1:137" x14ac:dyDescent="0.3">
      <c r="A2272">
        <v>2271</v>
      </c>
      <c r="B2272" t="s">
        <v>7614</v>
      </c>
      <c r="C2272" t="s">
        <v>4535</v>
      </c>
      <c r="D2272" t="str">
        <f>VLOOKUP(C2272,Sheet1!$A$2:$B$3197,2,FALSE)</f>
        <v>기타금융</v>
      </c>
      <c r="E2272">
        <v>8250</v>
      </c>
      <c r="F2272">
        <v>20750</v>
      </c>
      <c r="G2272" s="7">
        <v>20050</v>
      </c>
      <c r="H2272" t="s">
        <v>2178</v>
      </c>
      <c r="I2272" s="7">
        <f>VALUE(LEFT(H2272,FIND("/",H2272)-1)) + VALUE(MID(H2272,FIND("/",H2272)+1,LEN(H2272)))</f>
        <v>15082800</v>
      </c>
      <c r="J2272" s="1">
        <v>444377</v>
      </c>
      <c r="K2272" s="1">
        <f>G2272*I2272/(10^8)</f>
        <v>3024.1014</v>
      </c>
      <c r="L2272">
        <v>478</v>
      </c>
      <c r="M2272">
        <v>556</v>
      </c>
      <c r="N2272">
        <v>593</v>
      </c>
      <c r="O2272">
        <v>559</v>
      </c>
      <c r="P2272">
        <v>520</v>
      </c>
      <c r="Q2272" s="3"/>
      <c r="R2272" s="3"/>
      <c r="S2272" s="3"/>
      <c r="T2272">
        <v>283</v>
      </c>
      <c r="U2272">
        <v>265</v>
      </c>
      <c r="V2272">
        <v>293</v>
      </c>
      <c r="W2272">
        <v>321</v>
      </c>
      <c r="X2272">
        <v>254</v>
      </c>
      <c r="Y2272" s="3"/>
      <c r="Z2272" s="3"/>
      <c r="AA2272" s="3"/>
      <c r="AB2272">
        <v>261</v>
      </c>
      <c r="AC2272">
        <v>209</v>
      </c>
      <c r="AD2272">
        <v>244</v>
      </c>
      <c r="AE2272">
        <v>246</v>
      </c>
      <c r="AF2272">
        <v>219</v>
      </c>
      <c r="AG2272" s="3"/>
      <c r="AH2272" s="3"/>
      <c r="AI2272" s="3"/>
      <c r="AJ2272" s="1">
        <v>10566</v>
      </c>
      <c r="AK2272" s="1">
        <v>10291</v>
      </c>
      <c r="AL2272" s="1">
        <v>10481</v>
      </c>
      <c r="AM2272" s="1">
        <v>9954</v>
      </c>
      <c r="AN2272" s="1">
        <v>10761</v>
      </c>
      <c r="AO2272" s="3"/>
      <c r="AP2272" s="3"/>
      <c r="AQ2272" s="3"/>
      <c r="AR2272" s="1">
        <v>8405</v>
      </c>
      <c r="AS2272" s="1">
        <v>7979</v>
      </c>
      <c r="AT2272" s="1">
        <v>8005</v>
      </c>
      <c r="AU2272" s="1">
        <v>7300</v>
      </c>
      <c r="AV2272" s="1">
        <v>7984</v>
      </c>
      <c r="AW2272" s="3"/>
      <c r="AX2272" s="3"/>
      <c r="AY2272" s="3"/>
      <c r="AZ2272" s="1">
        <v>2161</v>
      </c>
      <c r="BA2272" s="1">
        <v>2312</v>
      </c>
      <c r="BB2272" s="1">
        <v>2476</v>
      </c>
      <c r="BC2272" s="1">
        <v>2654</v>
      </c>
      <c r="BD2272" s="1">
        <v>2777</v>
      </c>
      <c r="BE2272" s="3"/>
      <c r="BF2272" s="3"/>
      <c r="BG2272" s="3"/>
      <c r="BH2272" s="1">
        <v>2161</v>
      </c>
      <c r="BI2272" s="1">
        <v>2312</v>
      </c>
      <c r="BJ2272" s="1">
        <v>2476</v>
      </c>
      <c r="BK2272" s="1">
        <v>2654</v>
      </c>
      <c r="BL2272" s="1">
        <v>2777</v>
      </c>
      <c r="BM2272" s="3"/>
      <c r="BN2272" s="3"/>
      <c r="BO2272" s="3"/>
      <c r="BP2272">
        <v>151</v>
      </c>
      <c r="BQ2272">
        <v>151</v>
      </c>
      <c r="BR2272">
        <v>151</v>
      </c>
      <c r="BS2272">
        <v>151</v>
      </c>
      <c r="BT2272">
        <v>151</v>
      </c>
      <c r="BU2272" s="3"/>
      <c r="BV2272" s="3"/>
      <c r="BW2272" s="3"/>
      <c r="BX2272">
        <v>2.6</v>
      </c>
      <c r="BY2272">
        <v>2</v>
      </c>
      <c r="BZ2272">
        <v>2.35</v>
      </c>
      <c r="CA2272">
        <v>2.41</v>
      </c>
      <c r="CB2272">
        <v>2.11</v>
      </c>
      <c r="CC2272" s="3"/>
      <c r="CD2272" s="3"/>
      <c r="CE2272" s="3"/>
      <c r="CF2272">
        <v>12.77</v>
      </c>
      <c r="CG2272">
        <v>9.35</v>
      </c>
      <c r="CH2272">
        <v>10.18</v>
      </c>
      <c r="CI2272">
        <v>9.59</v>
      </c>
      <c r="CJ2272">
        <v>8.07</v>
      </c>
      <c r="CK2272" s="3"/>
      <c r="CL2272" s="3"/>
      <c r="CM2272" s="3"/>
      <c r="CN2272" s="1">
        <v>1728</v>
      </c>
      <c r="CO2272" s="1">
        <v>1386</v>
      </c>
      <c r="CP2272" s="1">
        <v>1616</v>
      </c>
      <c r="CQ2272" s="1">
        <v>1631</v>
      </c>
      <c r="CR2272" s="1">
        <v>1452</v>
      </c>
      <c r="CS2272" s="3"/>
      <c r="CT2272" s="3"/>
      <c r="CU2272" s="3"/>
      <c r="CV2272">
        <v>3.4</v>
      </c>
      <c r="CW2272">
        <v>5.19</v>
      </c>
      <c r="CX2272">
        <v>4.83</v>
      </c>
      <c r="CY2272">
        <v>4.8</v>
      </c>
      <c r="CZ2272">
        <v>5.7</v>
      </c>
      <c r="DA2272" s="3"/>
      <c r="DB2272" s="3"/>
      <c r="DC2272" s="3"/>
      <c r="DD2272">
        <v>0.4</v>
      </c>
      <c r="DE2272">
        <v>0.45</v>
      </c>
      <c r="DF2272">
        <v>0.46</v>
      </c>
      <c r="DG2272">
        <v>0.43</v>
      </c>
      <c r="DH2272">
        <v>0.43</v>
      </c>
      <c r="DI2272" s="3"/>
      <c r="DJ2272" s="3"/>
      <c r="DK2272" s="3"/>
      <c r="DL2272" s="6">
        <f>(CM2272*3+CL2272*2+CK2272)/6</f>
        <v>0</v>
      </c>
      <c r="DM2272">
        <f>BH2272+(BH2272*(CG2272-8.25)/8.25)</f>
        <v>2449.1333333333332</v>
      </c>
      <c r="DN2272">
        <f>BI2272+(BI2272*(CH2272-8.25)/8.25)</f>
        <v>2852.8678787878789</v>
      </c>
      <c r="DO2272">
        <f>BJ2272+(BJ2272*(CI2272-8.25)/8.25)</f>
        <v>2878.1624242424241</v>
      </c>
      <c r="DP2272">
        <f>BK2272+(BK2272*(CJ2272-8.25)/8.25)</f>
        <v>2596.0945454545454</v>
      </c>
      <c r="DQ2272">
        <f>BL2272+(BL2272*(CK2272-8.25)/8.25)</f>
        <v>0</v>
      </c>
      <c r="DR2272">
        <f>BM2272+(BM2272*(CL2272-8.25)/8.25)</f>
        <v>0</v>
      </c>
      <c r="DS2272">
        <f>BN2272+(BN2272*(CM2272-8.25)/8.25)</f>
        <v>0</v>
      </c>
      <c r="DT2272" s="8">
        <f>DM2272*10^8/$I2272</f>
        <v>16237.922224874248</v>
      </c>
      <c r="DU2272" s="8">
        <f>DN2272*10^8/$I2272</f>
        <v>18914.709992759163</v>
      </c>
      <c r="DV2272" s="8">
        <f>DO2272*10^8/$I2272</f>
        <v>19082.414566542182</v>
      </c>
      <c r="DW2272" s="8">
        <f>DP2272*10^8/$I2272</f>
        <v>17212.285155637848</v>
      </c>
      <c r="DX2272" s="8">
        <f>DQ2272*10^8/$I2272</f>
        <v>0</v>
      </c>
      <c r="DY2272" s="8">
        <f>DR2272*10^8/$I2272</f>
        <v>0</v>
      </c>
      <c r="DZ2272" s="8">
        <f>DS2272*10^8/$I2272</f>
        <v>0</v>
      </c>
      <c r="EA2272" s="8">
        <f>DT2272*10^8/$I2272</f>
        <v>107658.53969338749</v>
      </c>
      <c r="EB2272" s="8">
        <f>DZ2272*0.8</f>
        <v>0</v>
      </c>
      <c r="EC2272" s="10">
        <f>G2272-E2272</f>
        <v>11800</v>
      </c>
      <c r="ED2272" s="4">
        <f>EC2272/E2272*100</f>
        <v>143.03030303030303</v>
      </c>
      <c r="EE2272" s="4">
        <f>DY2272-G2272</f>
        <v>-20050</v>
      </c>
      <c r="EF2272" s="12">
        <f>EE2272/G2272</f>
        <v>-1</v>
      </c>
      <c r="EG2272" s="4">
        <f>G2272-F2272</f>
        <v>-700</v>
      </c>
    </row>
    <row r="2273" spans="1:137" x14ac:dyDescent="0.3">
      <c r="A2273">
        <v>2272</v>
      </c>
      <c r="B2273" t="s">
        <v>7124</v>
      </c>
      <c r="C2273" t="s">
        <v>4536</v>
      </c>
      <c r="D2273" t="str">
        <f>VLOOKUP(C2273,Sheet1!$A$2:$B$3197,2,FALSE)</f>
        <v>건강관리장비와용품</v>
      </c>
      <c r="E2273">
        <v>6750</v>
      </c>
      <c r="F2273">
        <v>8040</v>
      </c>
      <c r="G2273" s="7">
        <v>7920</v>
      </c>
      <c r="H2273" t="s">
        <v>1504</v>
      </c>
      <c r="I2273" s="7">
        <f>VALUE(LEFT(H2273,FIND("/",H2273)-1)) + VALUE(MID(H2273,FIND("/",H2273)+1,LEN(H2273)))</f>
        <v>15000000</v>
      </c>
      <c r="J2273" s="1">
        <v>40605</v>
      </c>
      <c r="K2273" s="1">
        <f>G2273*I2273/(10^8)</f>
        <v>1188</v>
      </c>
      <c r="L2273" s="1">
        <v>1060</v>
      </c>
      <c r="M2273">
        <v>986</v>
      </c>
      <c r="N2273" s="1">
        <v>1012</v>
      </c>
      <c r="O2273">
        <v>993</v>
      </c>
      <c r="P2273" s="1">
        <v>1042</v>
      </c>
      <c r="Q2273" s="3"/>
      <c r="R2273" s="3"/>
      <c r="S2273" s="3"/>
      <c r="T2273">
        <v>71</v>
      </c>
      <c r="U2273">
        <v>74</v>
      </c>
      <c r="V2273">
        <v>61</v>
      </c>
      <c r="W2273">
        <v>59</v>
      </c>
      <c r="X2273">
        <v>56</v>
      </c>
      <c r="Y2273" s="3"/>
      <c r="Z2273" s="3"/>
      <c r="AA2273" s="3"/>
      <c r="AB2273">
        <v>77</v>
      </c>
      <c r="AC2273">
        <v>59</v>
      </c>
      <c r="AD2273">
        <v>71</v>
      </c>
      <c r="AE2273">
        <v>49</v>
      </c>
      <c r="AF2273">
        <v>50</v>
      </c>
      <c r="AG2273" s="3"/>
      <c r="AH2273" s="3"/>
      <c r="AI2273" s="3"/>
      <c r="AJ2273" s="1">
        <v>1149</v>
      </c>
      <c r="AK2273" s="1">
        <v>1195</v>
      </c>
      <c r="AL2273" s="1">
        <v>1284</v>
      </c>
      <c r="AM2273" s="1">
        <v>1385</v>
      </c>
      <c r="AN2273" s="1">
        <v>1453</v>
      </c>
      <c r="AO2273" s="3"/>
      <c r="AP2273" s="3"/>
      <c r="AQ2273" s="3"/>
      <c r="AR2273">
        <v>179</v>
      </c>
      <c r="AS2273">
        <v>190</v>
      </c>
      <c r="AT2273">
        <v>234</v>
      </c>
      <c r="AU2273">
        <v>315</v>
      </c>
      <c r="AV2273">
        <v>358</v>
      </c>
      <c r="AW2273" s="3"/>
      <c r="AX2273" s="3"/>
      <c r="AY2273" s="3"/>
      <c r="AZ2273">
        <v>970</v>
      </c>
      <c r="BA2273" s="1">
        <v>1005</v>
      </c>
      <c r="BB2273" s="1">
        <v>1049</v>
      </c>
      <c r="BC2273" s="1">
        <v>1070</v>
      </c>
      <c r="BD2273" s="1">
        <v>1096</v>
      </c>
      <c r="BE2273" s="3"/>
      <c r="BF2273" s="3"/>
      <c r="BG2273" s="3"/>
      <c r="BH2273">
        <v>970</v>
      </c>
      <c r="BI2273" s="1">
        <v>1005</v>
      </c>
      <c r="BJ2273" s="1">
        <v>1049</v>
      </c>
      <c r="BK2273" s="1">
        <v>1070</v>
      </c>
      <c r="BL2273" s="1">
        <v>1096</v>
      </c>
      <c r="BM2273" s="3"/>
      <c r="BN2273" s="3"/>
      <c r="BO2273" s="3"/>
      <c r="BP2273">
        <v>50</v>
      </c>
      <c r="BQ2273">
        <v>50</v>
      </c>
      <c r="BR2273">
        <v>75</v>
      </c>
      <c r="BS2273">
        <v>75</v>
      </c>
      <c r="BT2273">
        <v>75</v>
      </c>
      <c r="BU2273" s="3"/>
      <c r="BV2273" s="3"/>
      <c r="BW2273" s="3"/>
      <c r="BX2273">
        <v>6.88</v>
      </c>
      <c r="BY2273">
        <v>5.04</v>
      </c>
      <c r="BZ2273">
        <v>5.72</v>
      </c>
      <c r="CA2273">
        <v>3.66</v>
      </c>
      <c r="CB2273">
        <v>3.5</v>
      </c>
      <c r="CC2273" s="3"/>
      <c r="CD2273" s="3"/>
      <c r="CE2273" s="3"/>
      <c r="CF2273">
        <v>8.19</v>
      </c>
      <c r="CG2273">
        <v>5.98</v>
      </c>
      <c r="CH2273">
        <v>6.9</v>
      </c>
      <c r="CI2273">
        <v>4.6100000000000003</v>
      </c>
      <c r="CJ2273">
        <v>4.58</v>
      </c>
      <c r="CK2273" s="3"/>
      <c r="CL2273" s="3"/>
      <c r="CM2273" s="3"/>
      <c r="CN2273">
        <v>515</v>
      </c>
      <c r="CO2273">
        <v>394</v>
      </c>
      <c r="CP2273">
        <v>473</v>
      </c>
      <c r="CQ2273">
        <v>326</v>
      </c>
      <c r="CR2273">
        <v>331</v>
      </c>
      <c r="CS2273" s="3"/>
      <c r="CT2273" s="3"/>
      <c r="CU2273" s="3"/>
      <c r="CV2273">
        <v>9.75</v>
      </c>
      <c r="CW2273">
        <v>13.15</v>
      </c>
      <c r="CX2273">
        <v>9.4700000000000006</v>
      </c>
      <c r="CY2273">
        <v>15.81</v>
      </c>
      <c r="CZ2273">
        <v>19.690000000000001</v>
      </c>
      <c r="DA2273" s="3"/>
      <c r="DB2273" s="3"/>
      <c r="DC2273" s="3"/>
      <c r="DD2273">
        <v>0.78</v>
      </c>
      <c r="DE2273">
        <v>0.77</v>
      </c>
      <c r="DF2273">
        <v>0.64</v>
      </c>
      <c r="DG2273">
        <v>0.72</v>
      </c>
      <c r="DH2273">
        <v>0.89</v>
      </c>
      <c r="DI2273" s="3"/>
      <c r="DJ2273" s="3"/>
      <c r="DK2273" s="3"/>
      <c r="DL2273" s="6">
        <f>(CM2273*3+CL2273*2+CK2273)/6</f>
        <v>0</v>
      </c>
      <c r="DM2273">
        <f>BH2273+(BH2273*(CG2273-8.25)/8.25)</f>
        <v>703.10303030303032</v>
      </c>
      <c r="DN2273">
        <f>BI2273+(BI2273*(CH2273-8.25)/8.25)</f>
        <v>840.54545454545462</v>
      </c>
      <c r="DO2273">
        <f>BJ2273+(BJ2273*(CI2273-8.25)/8.25)</f>
        <v>586.16848484848492</v>
      </c>
      <c r="DP2273">
        <f>BK2273+(BK2273*(CJ2273-8.25)/8.25)</f>
        <v>594.0121212121212</v>
      </c>
      <c r="DQ2273">
        <f>BL2273+(BL2273*(CK2273-8.25)/8.25)</f>
        <v>0</v>
      </c>
      <c r="DR2273">
        <f>BM2273+(BM2273*(CL2273-8.25)/8.25)</f>
        <v>0</v>
      </c>
      <c r="DS2273">
        <f>BN2273+(BN2273*(CM2273-8.25)/8.25)</f>
        <v>0</v>
      </c>
      <c r="DT2273" s="8">
        <f>DM2273*10^8/$I2273</f>
        <v>4687.3535353535362</v>
      </c>
      <c r="DU2273" s="8">
        <f>DN2273*10^8/$I2273</f>
        <v>5603.636363636364</v>
      </c>
      <c r="DV2273" s="8">
        <f>DO2273*10^8/$I2273</f>
        <v>3907.7898989898995</v>
      </c>
      <c r="DW2273" s="8">
        <f>DP2273*10^8/$I2273</f>
        <v>3960.0808080808079</v>
      </c>
      <c r="DX2273" s="8">
        <f>DQ2273*10^8/$I2273</f>
        <v>0</v>
      </c>
      <c r="DY2273" s="8">
        <f>DR2273*10^8/$I2273</f>
        <v>0</v>
      </c>
      <c r="DZ2273" s="8">
        <f>DS2273*10^8/$I2273</f>
        <v>0</v>
      </c>
      <c r="EA2273" s="8">
        <f>DT2273*10^8/$I2273</f>
        <v>31249.023569023575</v>
      </c>
      <c r="EB2273" s="8">
        <f>DZ2273*0.8</f>
        <v>0</v>
      </c>
      <c r="EC2273" s="10">
        <f>G2273-E2273</f>
        <v>1170</v>
      </c>
      <c r="ED2273" s="4">
        <f>EC2273/E2273*100</f>
        <v>17.333333333333336</v>
      </c>
      <c r="EE2273" s="4">
        <f>DY2273-G2273</f>
        <v>-7920</v>
      </c>
      <c r="EF2273" s="12">
        <f>EE2273/G2273</f>
        <v>-1</v>
      </c>
      <c r="EG2273" s="4">
        <f>G2273-F2273</f>
        <v>-120</v>
      </c>
    </row>
    <row r="2274" spans="1:137" x14ac:dyDescent="0.3">
      <c r="A2274">
        <v>2273</v>
      </c>
      <c r="B2274" t="s">
        <v>6481</v>
      </c>
      <c r="C2274" t="s">
        <v>4537</v>
      </c>
      <c r="D2274" t="str">
        <f>VLOOKUP(C2274,Sheet1!$A$2:$B$3197,2,FALSE)</f>
        <v>백화점과일반상점</v>
      </c>
      <c r="E2274">
        <v>1860</v>
      </c>
      <c r="F2274">
        <v>2635</v>
      </c>
      <c r="G2274" s="7">
        <v>2580</v>
      </c>
      <c r="H2274" t="s">
        <v>2179</v>
      </c>
      <c r="I2274" s="7">
        <f>VALUE(LEFT(H2274,FIND("/",H2274)-1)) + VALUE(MID(H2274,FIND("/",H2274)+1,LEN(H2274)))</f>
        <v>48200000</v>
      </c>
      <c r="J2274" s="1">
        <v>393950</v>
      </c>
      <c r="K2274" s="1">
        <f>G2274*I2274/(10^8)</f>
        <v>1243.56</v>
      </c>
      <c r="L2274">
        <v>697</v>
      </c>
      <c r="M2274">
        <v>524</v>
      </c>
      <c r="N2274">
        <v>524</v>
      </c>
      <c r="O2274">
        <v>590</v>
      </c>
      <c r="P2274">
        <v>491</v>
      </c>
      <c r="Q2274" s="3"/>
      <c r="R2274" s="3"/>
      <c r="S2274" s="3"/>
      <c r="T2274">
        <v>37</v>
      </c>
      <c r="U2274">
        <v>21</v>
      </c>
      <c r="V2274">
        <v>21</v>
      </c>
      <c r="W2274">
        <v>60</v>
      </c>
      <c r="X2274">
        <v>38</v>
      </c>
      <c r="Y2274" s="3"/>
      <c r="Z2274" s="3"/>
      <c r="AA2274" s="3"/>
      <c r="AB2274">
        <v>128</v>
      </c>
      <c r="AC2274">
        <v>-38</v>
      </c>
      <c r="AD2274">
        <v>19</v>
      </c>
      <c r="AE2274">
        <v>23</v>
      </c>
      <c r="AF2274">
        <v>102</v>
      </c>
      <c r="AG2274" s="3"/>
      <c r="AH2274" s="3"/>
      <c r="AI2274" s="3"/>
      <c r="AJ2274" s="1">
        <v>4131</v>
      </c>
      <c r="AK2274" s="1">
        <v>4365</v>
      </c>
      <c r="AL2274" s="1">
        <v>5613</v>
      </c>
      <c r="AM2274" s="1">
        <v>5779</v>
      </c>
      <c r="AN2274" s="1">
        <v>5783</v>
      </c>
      <c r="AO2274" s="3"/>
      <c r="AP2274" s="3"/>
      <c r="AQ2274" s="3"/>
      <c r="AR2274" s="1">
        <v>1763</v>
      </c>
      <c r="AS2274" s="1">
        <v>2050</v>
      </c>
      <c r="AT2274" s="1">
        <v>2750</v>
      </c>
      <c r="AU2274" s="1">
        <v>2877</v>
      </c>
      <c r="AV2274" s="1">
        <v>2795</v>
      </c>
      <c r="AW2274" s="3"/>
      <c r="AX2274" s="3"/>
      <c r="AY2274" s="3"/>
      <c r="AZ2274" s="1">
        <v>2368</v>
      </c>
      <c r="BA2274" s="1">
        <v>2315</v>
      </c>
      <c r="BB2274" s="1">
        <v>2863</v>
      </c>
      <c r="BC2274" s="1">
        <v>2902</v>
      </c>
      <c r="BD2274" s="1">
        <v>2988</v>
      </c>
      <c r="BE2274" s="3"/>
      <c r="BF2274" s="3"/>
      <c r="BG2274" s="3"/>
      <c r="BH2274" s="1">
        <v>2108</v>
      </c>
      <c r="BI2274" s="1">
        <v>2075</v>
      </c>
      <c r="BJ2274" s="1">
        <v>2517</v>
      </c>
      <c r="BK2274" s="1">
        <v>2556</v>
      </c>
      <c r="BL2274" s="1">
        <v>2629</v>
      </c>
      <c r="BM2274" s="3"/>
      <c r="BN2274" s="3"/>
      <c r="BO2274" s="3"/>
      <c r="BP2274">
        <v>241</v>
      </c>
      <c r="BQ2274">
        <v>241</v>
      </c>
      <c r="BR2274">
        <v>241</v>
      </c>
      <c r="BS2274">
        <v>241</v>
      </c>
      <c r="BT2274">
        <v>241</v>
      </c>
      <c r="BU2274" s="3"/>
      <c r="BV2274" s="3"/>
      <c r="BW2274" s="3"/>
      <c r="BX2274">
        <v>3.18</v>
      </c>
      <c r="BY2274">
        <v>-0.89</v>
      </c>
      <c r="BZ2274">
        <v>0.38</v>
      </c>
      <c r="CA2274">
        <v>0.41</v>
      </c>
      <c r="CB2274">
        <v>1.76</v>
      </c>
      <c r="CC2274" s="3"/>
      <c r="CD2274" s="3"/>
      <c r="CE2274" s="3"/>
      <c r="CF2274">
        <v>6.61</v>
      </c>
      <c r="CG2274">
        <v>-0.86</v>
      </c>
      <c r="CH2274">
        <v>1.02</v>
      </c>
      <c r="CI2274">
        <v>1.41</v>
      </c>
      <c r="CJ2274">
        <v>3.35</v>
      </c>
      <c r="CK2274" s="3"/>
      <c r="CL2274" s="3"/>
      <c r="CM2274" s="3"/>
      <c r="CN2274">
        <v>281</v>
      </c>
      <c r="CO2274">
        <v>-37</v>
      </c>
      <c r="CP2274">
        <v>49</v>
      </c>
      <c r="CQ2274">
        <v>74</v>
      </c>
      <c r="CR2274">
        <v>180</v>
      </c>
      <c r="CS2274" s="3"/>
      <c r="CT2274" s="3"/>
      <c r="CU2274" s="3"/>
      <c r="CV2274">
        <v>4.13</v>
      </c>
      <c r="CW2274" t="s">
        <v>2</v>
      </c>
      <c r="CX2274">
        <v>36.46</v>
      </c>
      <c r="CY2274">
        <v>22.67</v>
      </c>
      <c r="CZ2274">
        <v>10.39</v>
      </c>
      <c r="DA2274" s="3"/>
      <c r="DB2274" s="3"/>
      <c r="DC2274" s="3"/>
      <c r="DD2274">
        <v>0.26</v>
      </c>
      <c r="DE2274">
        <v>0.27</v>
      </c>
      <c r="DF2274">
        <v>0.33</v>
      </c>
      <c r="DG2274">
        <v>0.31</v>
      </c>
      <c r="DH2274">
        <v>0.34</v>
      </c>
      <c r="DI2274" s="3"/>
      <c r="DJ2274" s="3"/>
      <c r="DK2274" s="3"/>
      <c r="DL2274" s="6">
        <f>(CM2274*3+CL2274*2+CK2274)/6</f>
        <v>0</v>
      </c>
      <c r="DM2274">
        <f>BH2274+(BH2274*(CG2274-8.25)/8.25)</f>
        <v>-219.74303030303008</v>
      </c>
      <c r="DN2274">
        <f>BI2274+(BI2274*(CH2274-8.25)/8.25)</f>
        <v>256.5454545454545</v>
      </c>
      <c r="DO2274">
        <f>BJ2274+(BJ2274*(CI2274-8.25)/8.25)</f>
        <v>430.17818181818211</v>
      </c>
      <c r="DP2274">
        <f>BK2274+(BK2274*(CJ2274-8.25)/8.25)</f>
        <v>1037.890909090909</v>
      </c>
      <c r="DQ2274">
        <f>BL2274+(BL2274*(CK2274-8.25)/8.25)</f>
        <v>0</v>
      </c>
      <c r="DR2274">
        <f>BM2274+(BM2274*(CL2274-8.25)/8.25)</f>
        <v>0</v>
      </c>
      <c r="DS2274">
        <f>BN2274+(BN2274*(CM2274-8.25)/8.25)</f>
        <v>0</v>
      </c>
      <c r="DT2274" s="8">
        <f>DM2274*10^8/$I2274</f>
        <v>-455.89840311831966</v>
      </c>
      <c r="DU2274" s="8">
        <f>DN2274*10^8/$I2274</f>
        <v>532.25198038476037</v>
      </c>
      <c r="DV2274" s="8">
        <f>DO2274*10^8/$I2274</f>
        <v>892.48585439456872</v>
      </c>
      <c r="DW2274" s="8">
        <f>DP2274*10^8/$I2274</f>
        <v>2153.3006412674458</v>
      </c>
      <c r="DX2274" s="8">
        <f>DQ2274*10^8/$I2274</f>
        <v>0</v>
      </c>
      <c r="DY2274" s="8">
        <f>DR2274*10^8/$I2274</f>
        <v>0</v>
      </c>
      <c r="DZ2274" s="8">
        <f>DS2274*10^8/$I2274</f>
        <v>0</v>
      </c>
      <c r="EA2274" s="8">
        <f>DT2274*10^8/$I2274</f>
        <v>-945.84730937410711</v>
      </c>
      <c r="EB2274" s="8">
        <f>DZ2274*0.8</f>
        <v>0</v>
      </c>
      <c r="EC2274" s="10">
        <f>G2274-E2274</f>
        <v>720</v>
      </c>
      <c r="ED2274" s="4">
        <f>EC2274/E2274*100</f>
        <v>38.70967741935484</v>
      </c>
      <c r="EE2274" s="4">
        <f>DY2274-G2274</f>
        <v>-2580</v>
      </c>
      <c r="EF2274" s="12">
        <f>EE2274/G2274</f>
        <v>-1</v>
      </c>
      <c r="EG2274" s="4">
        <f>G2274-F2274</f>
        <v>-55</v>
      </c>
    </row>
    <row r="2275" spans="1:137" x14ac:dyDescent="0.3">
      <c r="A2275">
        <v>2274</v>
      </c>
      <c r="B2275" t="s">
        <v>6873</v>
      </c>
      <c r="C2275" t="s">
        <v>4538</v>
      </c>
      <c r="D2275" t="str">
        <f>VLOOKUP(C2275,Sheet1!$A$2:$B$3197,2,FALSE)</f>
        <v>식품</v>
      </c>
      <c r="E2275">
        <v>4960</v>
      </c>
      <c r="F2275">
        <v>5570</v>
      </c>
      <c r="G2275" s="7">
        <v>5460</v>
      </c>
      <c r="H2275" t="s">
        <v>2180</v>
      </c>
      <c r="I2275" s="7">
        <f>VALUE(LEFT(H2275,FIND("/",H2275)-1)) + VALUE(MID(H2275,FIND("/",H2275)+1,LEN(H2275)))</f>
        <v>17600000</v>
      </c>
      <c r="J2275" s="1">
        <v>38592</v>
      </c>
      <c r="K2275" s="1">
        <f>G2275*I2275/(10^8)</f>
        <v>960.96</v>
      </c>
      <c r="L2275" s="1">
        <v>1356</v>
      </c>
      <c r="M2275" s="1">
        <v>1420</v>
      </c>
      <c r="N2275" s="1">
        <v>1446</v>
      </c>
      <c r="O2275" s="1">
        <v>1507</v>
      </c>
      <c r="P2275" s="1">
        <v>1464</v>
      </c>
      <c r="Q2275" s="3"/>
      <c r="R2275" s="3"/>
      <c r="S2275" s="3"/>
      <c r="T2275">
        <v>129</v>
      </c>
      <c r="U2275">
        <v>128</v>
      </c>
      <c r="V2275">
        <v>135</v>
      </c>
      <c r="W2275">
        <v>147</v>
      </c>
      <c r="X2275">
        <v>129</v>
      </c>
      <c r="Y2275" s="3"/>
      <c r="Z2275" s="3"/>
      <c r="AA2275" s="3"/>
      <c r="AB2275">
        <v>99</v>
      </c>
      <c r="AC2275">
        <v>112</v>
      </c>
      <c r="AD2275">
        <v>107</v>
      </c>
      <c r="AE2275">
        <v>116</v>
      </c>
      <c r="AF2275">
        <v>89</v>
      </c>
      <c r="AG2275" s="3"/>
      <c r="AH2275" s="3"/>
      <c r="AI2275" s="3"/>
      <c r="AJ2275" s="1">
        <v>1403</v>
      </c>
      <c r="AK2275" s="1">
        <v>1424</v>
      </c>
      <c r="AL2275" s="1">
        <v>1478</v>
      </c>
      <c r="AM2275" s="1">
        <v>1595</v>
      </c>
      <c r="AN2275" s="1">
        <v>1666</v>
      </c>
      <c r="AO2275" s="3"/>
      <c r="AP2275" s="3"/>
      <c r="AQ2275" s="3"/>
      <c r="AR2275">
        <v>806</v>
      </c>
      <c r="AS2275">
        <v>716</v>
      </c>
      <c r="AT2275">
        <v>672</v>
      </c>
      <c r="AU2275">
        <v>682</v>
      </c>
      <c r="AV2275">
        <v>659</v>
      </c>
      <c r="AW2275" s="3"/>
      <c r="AX2275" s="3"/>
      <c r="AY2275" s="3"/>
      <c r="AZ2275">
        <v>597</v>
      </c>
      <c r="BA2275">
        <v>708</v>
      </c>
      <c r="BB2275">
        <v>806</v>
      </c>
      <c r="BC2275">
        <v>913</v>
      </c>
      <c r="BD2275" s="1">
        <v>1007</v>
      </c>
      <c r="BE2275" s="3"/>
      <c r="BF2275" s="3"/>
      <c r="BG2275" s="3"/>
      <c r="BH2275">
        <v>597</v>
      </c>
      <c r="BI2275">
        <v>708</v>
      </c>
      <c r="BJ2275">
        <v>806</v>
      </c>
      <c r="BK2275">
        <v>913</v>
      </c>
      <c r="BL2275" s="1">
        <v>1007</v>
      </c>
      <c r="BM2275" s="3"/>
      <c r="BN2275" s="3"/>
      <c r="BO2275" s="3"/>
      <c r="BP2275">
        <v>44</v>
      </c>
      <c r="BQ2275">
        <v>44</v>
      </c>
      <c r="BR2275">
        <v>88</v>
      </c>
      <c r="BS2275">
        <v>88</v>
      </c>
      <c r="BT2275">
        <v>88</v>
      </c>
      <c r="BU2275" s="3"/>
      <c r="BV2275" s="3"/>
      <c r="BW2275" s="3"/>
      <c r="BX2275">
        <v>7.36</v>
      </c>
      <c r="BY2275">
        <v>7.94</v>
      </c>
      <c r="BZ2275">
        <v>7.37</v>
      </c>
      <c r="CA2275">
        <v>7.55</v>
      </c>
      <c r="CB2275">
        <v>5.48</v>
      </c>
      <c r="CC2275" s="3"/>
      <c r="CD2275" s="3"/>
      <c r="CE2275" s="3"/>
      <c r="CF2275">
        <v>18.11</v>
      </c>
      <c r="CG2275">
        <v>17.21</v>
      </c>
      <c r="CH2275">
        <v>14.13</v>
      </c>
      <c r="CI2275">
        <v>13.5</v>
      </c>
      <c r="CJ2275">
        <v>9.31</v>
      </c>
      <c r="CK2275" s="3"/>
      <c r="CL2275" s="3"/>
      <c r="CM2275" s="3"/>
      <c r="CN2275">
        <v>563</v>
      </c>
      <c r="CO2275">
        <v>638</v>
      </c>
      <c r="CP2275">
        <v>608</v>
      </c>
      <c r="CQ2275">
        <v>659</v>
      </c>
      <c r="CR2275">
        <v>508</v>
      </c>
      <c r="CS2275" s="3"/>
      <c r="CT2275" s="3"/>
      <c r="CU2275" s="3"/>
      <c r="CV2275">
        <v>10.43</v>
      </c>
      <c r="CW2275">
        <v>7.87</v>
      </c>
      <c r="CX2275">
        <v>12.34</v>
      </c>
      <c r="CY2275">
        <v>7.18</v>
      </c>
      <c r="CZ2275">
        <v>9.86</v>
      </c>
      <c r="DA2275" s="3"/>
      <c r="DB2275" s="3"/>
      <c r="DC2275" s="3"/>
      <c r="DD2275">
        <v>1.73</v>
      </c>
      <c r="DE2275">
        <v>1.25</v>
      </c>
      <c r="DF2275">
        <v>1.64</v>
      </c>
      <c r="DG2275">
        <v>0.91</v>
      </c>
      <c r="DH2275">
        <v>0.88</v>
      </c>
      <c r="DI2275" s="3"/>
      <c r="DJ2275" s="3"/>
      <c r="DK2275" s="3"/>
      <c r="DL2275" s="6">
        <f>(CM2275*3+CL2275*2+CK2275)/6</f>
        <v>0</v>
      </c>
      <c r="DM2275">
        <f>BH2275+(BH2275*(CG2275-8.25)/8.25)</f>
        <v>1245.3781818181819</v>
      </c>
      <c r="DN2275">
        <f>BI2275+(BI2275*(CH2275-8.25)/8.25)</f>
        <v>1212.6109090909092</v>
      </c>
      <c r="DO2275">
        <f>BJ2275+(BJ2275*(CI2275-8.25)/8.25)</f>
        <v>1318.909090909091</v>
      </c>
      <c r="DP2275">
        <f>BK2275+(BK2275*(CJ2275-8.25)/8.25)</f>
        <v>1030.3066666666666</v>
      </c>
      <c r="DQ2275">
        <f>BL2275+(BL2275*(CK2275-8.25)/8.25)</f>
        <v>0</v>
      </c>
      <c r="DR2275">
        <f>BM2275+(BM2275*(CL2275-8.25)/8.25)</f>
        <v>0</v>
      </c>
      <c r="DS2275">
        <f>BN2275+(BN2275*(CM2275-8.25)/8.25)</f>
        <v>0</v>
      </c>
      <c r="DT2275" s="8">
        <f>DM2275*10^8/$I2275</f>
        <v>7076.0123966942156</v>
      </c>
      <c r="DU2275" s="8">
        <f>DN2275*10^8/$I2275</f>
        <v>6889.834710743803</v>
      </c>
      <c r="DV2275" s="8">
        <f>DO2275*10^8/$I2275</f>
        <v>7493.8016528925627</v>
      </c>
      <c r="DW2275" s="8">
        <f>DP2275*10^8/$I2275</f>
        <v>5854.015151515151</v>
      </c>
      <c r="DX2275" s="8">
        <f>DQ2275*10^8/$I2275</f>
        <v>0</v>
      </c>
      <c r="DY2275" s="8">
        <f>DR2275*10^8/$I2275</f>
        <v>0</v>
      </c>
      <c r="DZ2275" s="8">
        <f>DS2275*10^8/$I2275</f>
        <v>0</v>
      </c>
      <c r="EA2275" s="8">
        <f>DT2275*10^8/$I2275</f>
        <v>40204.615890308043</v>
      </c>
      <c r="EB2275" s="8">
        <f>DZ2275*0.8</f>
        <v>0</v>
      </c>
      <c r="EC2275" s="10">
        <f>G2275-E2275</f>
        <v>500</v>
      </c>
      <c r="ED2275" s="4">
        <f>EC2275/E2275*100</f>
        <v>10.080645161290322</v>
      </c>
      <c r="EE2275" s="4">
        <f>DY2275-G2275</f>
        <v>-5460</v>
      </c>
      <c r="EF2275" s="12">
        <f>EE2275/G2275</f>
        <v>-1</v>
      </c>
      <c r="EG2275" s="4">
        <f>G2275-F2275</f>
        <v>-110</v>
      </c>
    </row>
    <row r="2276" spans="1:137" x14ac:dyDescent="0.3">
      <c r="A2276">
        <v>2275</v>
      </c>
      <c r="B2276" t="s">
        <v>6091</v>
      </c>
      <c r="C2276" t="s">
        <v>4539</v>
      </c>
      <c r="D2276" t="str">
        <f>VLOOKUP(C2276,Sheet1!$A$2:$B$3197,2,FALSE)</f>
        <v>식품</v>
      </c>
      <c r="E2276" t="e">
        <v>#N/A</v>
      </c>
      <c r="F2276">
        <v>1770</v>
      </c>
      <c r="G2276" s="7">
        <v>119</v>
      </c>
      <c r="H2276" t="s">
        <v>2181</v>
      </c>
      <c r="I2276" s="7">
        <f>VALUE(LEFT(H2276,FIND("/",H2276)-1)) + VALUE(MID(H2276,FIND("/",H2276)+1,LEN(H2276)))</f>
        <v>45628344</v>
      </c>
      <c r="J2276" s="1">
        <v>3208758</v>
      </c>
      <c r="K2276" s="1">
        <f>G2276*I2276/(10^8)</f>
        <v>54.297729359999998</v>
      </c>
      <c r="L2276">
        <v>280</v>
      </c>
      <c r="M2276">
        <v>153</v>
      </c>
      <c r="N2276">
        <v>87</v>
      </c>
      <c r="O2276">
        <v>49</v>
      </c>
      <c r="P2276">
        <v>81</v>
      </c>
      <c r="Q2276" s="3"/>
      <c r="R2276" s="3"/>
      <c r="S2276" s="3"/>
      <c r="T2276">
        <v>-40</v>
      </c>
      <c r="U2276">
        <v>-89</v>
      </c>
      <c r="V2276">
        <v>-155</v>
      </c>
      <c r="W2276">
        <v>-47</v>
      </c>
      <c r="X2276">
        <v>-29</v>
      </c>
      <c r="Y2276" s="3"/>
      <c r="Z2276" s="3"/>
      <c r="AA2276" s="3"/>
      <c r="AB2276">
        <v>-233</v>
      </c>
      <c r="AC2276">
        <v>-186</v>
      </c>
      <c r="AD2276">
        <v>-109</v>
      </c>
      <c r="AE2276">
        <v>-418</v>
      </c>
      <c r="AF2276">
        <v>-43</v>
      </c>
      <c r="AG2276" s="3"/>
      <c r="AH2276" s="3"/>
      <c r="AI2276" s="3"/>
      <c r="AJ2276">
        <v>491</v>
      </c>
      <c r="AK2276">
        <v>463</v>
      </c>
      <c r="AL2276" s="1">
        <v>1061</v>
      </c>
      <c r="AM2276">
        <v>389</v>
      </c>
      <c r="AN2276">
        <v>320</v>
      </c>
      <c r="AO2276" s="3"/>
      <c r="AP2276" s="3"/>
      <c r="AQ2276" s="3"/>
      <c r="AR2276">
        <v>338</v>
      </c>
      <c r="AS2276">
        <v>199</v>
      </c>
      <c r="AT2276">
        <v>456</v>
      </c>
      <c r="AU2276">
        <v>140</v>
      </c>
      <c r="AV2276">
        <v>128</v>
      </c>
      <c r="AW2276" s="3"/>
      <c r="AX2276" s="3"/>
      <c r="AY2276" s="3"/>
      <c r="AZ2276">
        <v>153</v>
      </c>
      <c r="BA2276">
        <v>264</v>
      </c>
      <c r="BB2276">
        <v>606</v>
      </c>
      <c r="BC2276">
        <v>249</v>
      </c>
      <c r="BD2276">
        <v>192</v>
      </c>
      <c r="BE2276" s="3"/>
      <c r="BF2276" s="3"/>
      <c r="BG2276" s="3"/>
      <c r="BH2276">
        <v>153</v>
      </c>
      <c r="BI2276">
        <v>264</v>
      </c>
      <c r="BJ2276">
        <v>593</v>
      </c>
      <c r="BK2276">
        <v>249</v>
      </c>
      <c r="BL2276">
        <v>192</v>
      </c>
      <c r="BM2276" s="3"/>
      <c r="BN2276" s="3"/>
      <c r="BO2276" s="3"/>
      <c r="BP2276">
        <v>344</v>
      </c>
      <c r="BQ2276">
        <v>569</v>
      </c>
      <c r="BR2276">
        <v>159</v>
      </c>
      <c r="BS2276">
        <v>228</v>
      </c>
      <c r="BT2276">
        <v>228</v>
      </c>
      <c r="BU2276" s="3"/>
      <c r="BV2276" s="3"/>
      <c r="BW2276" s="3"/>
      <c r="BX2276">
        <v>-36.76</v>
      </c>
      <c r="BY2276">
        <v>-39.01</v>
      </c>
      <c r="BZ2276">
        <v>-14.36</v>
      </c>
      <c r="CA2276">
        <v>-57.59</v>
      </c>
      <c r="CB2276">
        <v>-12.24</v>
      </c>
      <c r="CC2276" s="3"/>
      <c r="CD2276" s="3"/>
      <c r="CE2276" s="3"/>
      <c r="CF2276">
        <v>-107.63</v>
      </c>
      <c r="CG2276">
        <v>-89.28</v>
      </c>
      <c r="CH2276">
        <v>-25.53</v>
      </c>
      <c r="CI2276">
        <v>-100.04</v>
      </c>
      <c r="CJ2276">
        <v>-19.690000000000001</v>
      </c>
      <c r="CK2276" s="3"/>
      <c r="CL2276" s="3"/>
      <c r="CM2276" s="3"/>
      <c r="CN2276" s="1">
        <v>-3526</v>
      </c>
      <c r="CO2276" s="1">
        <v>-1788</v>
      </c>
      <c r="CP2276">
        <v>-659</v>
      </c>
      <c r="CQ2276" s="1">
        <v>-1221</v>
      </c>
      <c r="CR2276">
        <v>-95</v>
      </c>
      <c r="CS2276" s="3"/>
      <c r="CT2276" s="3"/>
      <c r="CU2276" s="3"/>
      <c r="CV2276" t="s">
        <v>2</v>
      </c>
      <c r="CW2276" t="s">
        <v>2</v>
      </c>
      <c r="CX2276" t="s">
        <v>2</v>
      </c>
      <c r="CY2276" t="s">
        <v>2</v>
      </c>
      <c r="CZ2276" t="s">
        <v>2</v>
      </c>
      <c r="DA2276" s="3"/>
      <c r="DB2276" s="3"/>
      <c r="DC2276" s="3"/>
      <c r="DD2276">
        <v>6.63</v>
      </c>
      <c r="DE2276">
        <v>1.84</v>
      </c>
      <c r="DF2276">
        <v>1.75</v>
      </c>
      <c r="DG2276">
        <v>3.24</v>
      </c>
      <c r="DH2276">
        <v>4.21</v>
      </c>
      <c r="DI2276" s="3"/>
      <c r="DJ2276" s="3"/>
      <c r="DK2276" s="3"/>
      <c r="DL2276" s="6">
        <f>(CM2276*3+CL2276*2+CK2276)/6</f>
        <v>0</v>
      </c>
      <c r="DM2276">
        <f>BH2276+(BH2276*(CG2276-8.25)/8.25)</f>
        <v>-1655.7381818181818</v>
      </c>
      <c r="DN2276">
        <f>BI2276+(BI2276*(CH2276-8.25)/8.25)</f>
        <v>-816.96</v>
      </c>
      <c r="DO2276">
        <f>BJ2276+(BJ2276*(CI2276-8.25)/8.25)</f>
        <v>-7190.7539393939396</v>
      </c>
      <c r="DP2276">
        <f>BK2276+(BK2276*(CJ2276-8.25)/8.25)</f>
        <v>-594.28000000000009</v>
      </c>
      <c r="DQ2276">
        <f>BL2276+(BL2276*(CK2276-8.25)/8.25)</f>
        <v>0</v>
      </c>
      <c r="DR2276">
        <f>BM2276+(BM2276*(CL2276-8.25)/8.25)</f>
        <v>0</v>
      </c>
      <c r="DS2276">
        <f>BN2276+(BN2276*(CM2276-8.25)/8.25)</f>
        <v>0</v>
      </c>
      <c r="DT2276" s="8">
        <f>DM2276*10^8/$I2276</f>
        <v>-3628.7492305619985</v>
      </c>
      <c r="DU2276" s="8">
        <f>DN2276*10^8/$I2276</f>
        <v>-1790.4660313773386</v>
      </c>
      <c r="DV2276" s="8">
        <f>DO2276*10^8/$I2276</f>
        <v>-15759.401523303013</v>
      </c>
      <c r="DW2276" s="8">
        <f>DP2276*10^8/$I2276</f>
        <v>-1302.4360472078497</v>
      </c>
      <c r="DX2276" s="8">
        <f>DQ2276*10^8/$I2276</f>
        <v>0</v>
      </c>
      <c r="DY2276" s="8">
        <f>DR2276*10^8/$I2276</f>
        <v>0</v>
      </c>
      <c r="DZ2276" s="8">
        <f>DS2276*10^8/$I2276</f>
        <v>0</v>
      </c>
      <c r="EA2276" s="8">
        <f>DT2276*10^8/$I2276</f>
        <v>-7952.8400823882594</v>
      </c>
      <c r="EB2276" s="8">
        <f>DZ2276*0.8</f>
        <v>0</v>
      </c>
      <c r="EC2276" s="10" t="e">
        <f>G2276-E2276</f>
        <v>#N/A</v>
      </c>
      <c r="ED2276" s="4" t="e">
        <f>EC2276/E2276*100</f>
        <v>#N/A</v>
      </c>
      <c r="EE2276" s="4">
        <f>DY2276-G2276</f>
        <v>-119</v>
      </c>
      <c r="EF2276" s="12">
        <f>EE2276/G2276</f>
        <v>-1</v>
      </c>
      <c r="EG2276" s="4">
        <f>G2276-F2276</f>
        <v>-1651</v>
      </c>
    </row>
    <row r="2277" spans="1:137" x14ac:dyDescent="0.3">
      <c r="A2277">
        <v>2276</v>
      </c>
      <c r="B2277" t="s">
        <v>7428</v>
      </c>
      <c r="C2277" t="s">
        <v>4540</v>
      </c>
      <c r="D2277" t="str">
        <f>VLOOKUP(C2277,Sheet1!$A$2:$B$3197,2,FALSE)</f>
        <v>자동차부품</v>
      </c>
      <c r="E2277">
        <v>9330</v>
      </c>
      <c r="F2277">
        <v>12150</v>
      </c>
      <c r="G2277" s="7">
        <v>13200</v>
      </c>
      <c r="H2277" t="s">
        <v>2182</v>
      </c>
      <c r="I2277" s="7">
        <f>VALUE(LEFT(H2277,FIND("/",H2277)-1)) + VALUE(MID(H2277,FIND("/",H2277)+1,LEN(H2277)))</f>
        <v>3189166</v>
      </c>
      <c r="J2277">
        <v>0</v>
      </c>
      <c r="K2277" s="1">
        <f>G2277*I2277/(10^8)</f>
        <v>420.96991200000002</v>
      </c>
      <c r="L2277">
        <v>611</v>
      </c>
      <c r="M2277">
        <v>747</v>
      </c>
      <c r="N2277">
        <v>809</v>
      </c>
      <c r="O2277">
        <v>885</v>
      </c>
      <c r="P2277" s="1">
        <v>1111</v>
      </c>
      <c r="Q2277" s="3"/>
      <c r="R2277" s="3"/>
      <c r="S2277" s="3"/>
      <c r="T2277">
        <v>6</v>
      </c>
      <c r="U2277">
        <v>16</v>
      </c>
      <c r="V2277">
        <v>19</v>
      </c>
      <c r="W2277">
        <v>33</v>
      </c>
      <c r="X2277">
        <v>29</v>
      </c>
      <c r="Y2277" s="3"/>
      <c r="Z2277" s="3"/>
      <c r="AA2277" s="3"/>
      <c r="AB2277">
        <v>-3</v>
      </c>
      <c r="AC2277">
        <v>8</v>
      </c>
      <c r="AD2277">
        <v>9</v>
      </c>
      <c r="AE2277">
        <v>0</v>
      </c>
      <c r="AF2277">
        <v>15</v>
      </c>
      <c r="AG2277" s="3"/>
      <c r="AH2277" s="3"/>
      <c r="AI2277" s="3"/>
      <c r="AJ2277">
        <v>654</v>
      </c>
      <c r="AK2277">
        <v>694</v>
      </c>
      <c r="AL2277">
        <v>851</v>
      </c>
      <c r="AM2277" s="1">
        <v>1065</v>
      </c>
      <c r="AN2277" s="1">
        <v>1062</v>
      </c>
      <c r="AO2277" s="3"/>
      <c r="AP2277" s="3"/>
      <c r="AQ2277" s="3"/>
      <c r="AR2277">
        <v>390</v>
      </c>
      <c r="AS2277">
        <v>418</v>
      </c>
      <c r="AT2277">
        <v>520</v>
      </c>
      <c r="AU2277">
        <v>719</v>
      </c>
      <c r="AV2277">
        <v>702</v>
      </c>
      <c r="AW2277" s="3"/>
      <c r="AX2277" s="3"/>
      <c r="AY2277" s="3"/>
      <c r="AZ2277">
        <v>264</v>
      </c>
      <c r="BA2277">
        <v>276</v>
      </c>
      <c r="BB2277">
        <v>331</v>
      </c>
      <c r="BC2277">
        <v>346</v>
      </c>
      <c r="BD2277">
        <v>360</v>
      </c>
      <c r="BE2277" s="3"/>
      <c r="BF2277" s="3"/>
      <c r="BG2277" s="3"/>
      <c r="BH2277">
        <v>264</v>
      </c>
      <c r="BI2277">
        <v>276</v>
      </c>
      <c r="BJ2277">
        <v>331</v>
      </c>
      <c r="BK2277">
        <v>346</v>
      </c>
      <c r="BL2277">
        <v>360</v>
      </c>
      <c r="BM2277" s="3"/>
      <c r="BN2277" s="3"/>
      <c r="BO2277" s="3"/>
      <c r="BP2277">
        <v>24</v>
      </c>
      <c r="BQ2277">
        <v>24</v>
      </c>
      <c r="BR2277">
        <v>24</v>
      </c>
      <c r="BS2277">
        <v>26</v>
      </c>
      <c r="BT2277">
        <v>26</v>
      </c>
      <c r="BU2277" s="3"/>
      <c r="BV2277" s="3"/>
      <c r="BW2277" s="3"/>
      <c r="BX2277">
        <v>-0.39</v>
      </c>
      <c r="BY2277">
        <v>1.24</v>
      </c>
      <c r="BZ2277">
        <v>1.1100000000000001</v>
      </c>
      <c r="CA2277">
        <v>0</v>
      </c>
      <c r="CB2277">
        <v>1.43</v>
      </c>
      <c r="CC2277" s="3"/>
      <c r="CD2277" s="3"/>
      <c r="CE2277" s="3"/>
      <c r="CF2277">
        <v>-0.95</v>
      </c>
      <c r="CG2277">
        <v>3.1</v>
      </c>
      <c r="CH2277">
        <v>2.83</v>
      </c>
      <c r="CI2277">
        <v>0</v>
      </c>
      <c r="CJ2277">
        <v>4.32</v>
      </c>
      <c r="CK2277" s="3"/>
      <c r="CL2277" s="3"/>
      <c r="CM2277" s="3"/>
      <c r="CN2277">
        <v>-106</v>
      </c>
      <c r="CO2277">
        <v>349</v>
      </c>
      <c r="CP2277">
        <v>359</v>
      </c>
      <c r="CQ2277">
        <v>0</v>
      </c>
      <c r="CR2277">
        <v>584</v>
      </c>
      <c r="CS2277" s="3"/>
      <c r="CT2277" s="3"/>
      <c r="CU2277" s="3"/>
      <c r="CV2277" t="s">
        <v>2</v>
      </c>
      <c r="CW2277">
        <v>23.02</v>
      </c>
      <c r="CX2277">
        <v>27.48</v>
      </c>
      <c r="CY2277" s="2">
        <v>34191.360000000001</v>
      </c>
      <c r="CZ2277">
        <v>15.85</v>
      </c>
      <c r="DA2277" s="3"/>
      <c r="DB2277" s="3"/>
      <c r="DC2277" s="3"/>
      <c r="DD2277">
        <v>0.69</v>
      </c>
      <c r="DE2277">
        <v>0.7</v>
      </c>
      <c r="DF2277">
        <v>0.71</v>
      </c>
      <c r="DG2277">
        <v>0.75</v>
      </c>
      <c r="DH2277">
        <v>0.67</v>
      </c>
      <c r="DI2277" s="3"/>
      <c r="DJ2277" s="3"/>
      <c r="DK2277" s="3"/>
      <c r="DL2277" s="6">
        <f>(CM2277*3+CL2277*2+CK2277)/6</f>
        <v>0</v>
      </c>
      <c r="DM2277">
        <f>BH2277+(BH2277*(CG2277-8.25)/8.25)</f>
        <v>99.199999999999989</v>
      </c>
      <c r="DN2277">
        <f>BI2277+(BI2277*(CH2277-8.25)/8.25)</f>
        <v>94.676363636363618</v>
      </c>
      <c r="DO2277">
        <f>BJ2277+(BJ2277*(CI2277-8.25)/8.25)</f>
        <v>0</v>
      </c>
      <c r="DP2277">
        <f>BK2277+(BK2277*(CJ2277-8.25)/8.25)</f>
        <v>181.17818181818183</v>
      </c>
      <c r="DQ2277">
        <f>BL2277+(BL2277*(CK2277-8.25)/8.25)</f>
        <v>0</v>
      </c>
      <c r="DR2277">
        <f>BM2277+(BM2277*(CL2277-8.25)/8.25)</f>
        <v>0</v>
      </c>
      <c r="DS2277">
        <f>BN2277+(BN2277*(CM2277-8.25)/8.25)</f>
        <v>0</v>
      </c>
      <c r="DT2277" s="8">
        <f>DM2277*10^8/$I2277</f>
        <v>3110.5310918277687</v>
      </c>
      <c r="DU2277" s="8">
        <f>DN2277*10^8/$I2277</f>
        <v>2968.6872253235993</v>
      </c>
      <c r="DV2277" s="8">
        <f>DO2277*10^8/$I2277</f>
        <v>0</v>
      </c>
      <c r="DW2277" s="8">
        <f>DP2277*10^8/$I2277</f>
        <v>5681.0520938132995</v>
      </c>
      <c r="DX2277" s="8">
        <f>DQ2277*10^8/$I2277</f>
        <v>0</v>
      </c>
      <c r="DY2277" s="8">
        <f>DR2277*10^8/$I2277</f>
        <v>0</v>
      </c>
      <c r="DZ2277" s="8">
        <f>DS2277*10^8/$I2277</f>
        <v>0</v>
      </c>
      <c r="EA2277" s="8">
        <f>DT2277*10^8/$I2277</f>
        <v>97534.311222048913</v>
      </c>
      <c r="EB2277" s="8">
        <f>DZ2277*0.8</f>
        <v>0</v>
      </c>
      <c r="EC2277" s="10">
        <f>G2277-E2277</f>
        <v>3870</v>
      </c>
      <c r="ED2277" s="4">
        <f>EC2277/E2277*100</f>
        <v>41.479099678456592</v>
      </c>
      <c r="EE2277" s="4">
        <f>DY2277-G2277</f>
        <v>-13200</v>
      </c>
      <c r="EF2277" s="12">
        <f>EE2277/G2277</f>
        <v>-1</v>
      </c>
      <c r="EG2277" s="4">
        <f>G2277-F2277</f>
        <v>1050</v>
      </c>
    </row>
    <row r="2278" spans="1:137" x14ac:dyDescent="0.3">
      <c r="A2278">
        <v>2277</v>
      </c>
      <c r="B2278" t="s">
        <v>6771</v>
      </c>
      <c r="C2278" t="s">
        <v>4541</v>
      </c>
      <c r="D2278" t="str">
        <f>VLOOKUP(C2278,Sheet1!$A$2:$B$3197,2,FALSE)</f>
        <v>기계</v>
      </c>
      <c r="E2278">
        <v>1695</v>
      </c>
      <c r="F2278">
        <v>3690</v>
      </c>
      <c r="G2278" s="7">
        <v>4645</v>
      </c>
      <c r="H2278" t="s">
        <v>2183</v>
      </c>
      <c r="I2278" s="7">
        <f>VALUE(LEFT(H2278,FIND("/",H2278)-1)) + VALUE(MID(H2278,FIND("/",H2278)+1,LEN(H2278)))</f>
        <v>52922234</v>
      </c>
      <c r="J2278" s="1">
        <v>114000</v>
      </c>
      <c r="K2278" s="1">
        <f>G2278*I2278/(10^8)</f>
        <v>2458.2377692999999</v>
      </c>
      <c r="L2278">
        <v>873</v>
      </c>
      <c r="M2278" s="1">
        <v>1352</v>
      </c>
      <c r="N2278" s="1">
        <v>1366</v>
      </c>
      <c r="O2278" s="1">
        <v>1459</v>
      </c>
      <c r="P2278" s="1">
        <v>1612</v>
      </c>
      <c r="Q2278" s="3"/>
      <c r="R2278" s="3"/>
      <c r="S2278" s="3"/>
      <c r="T2278">
        <v>2</v>
      </c>
      <c r="U2278">
        <v>-124</v>
      </c>
      <c r="V2278">
        <v>-10</v>
      </c>
      <c r="W2278">
        <v>-110</v>
      </c>
      <c r="X2278">
        <v>88</v>
      </c>
      <c r="Y2278" s="3"/>
      <c r="Z2278" s="3"/>
      <c r="AA2278" s="3"/>
      <c r="AB2278">
        <v>-19</v>
      </c>
      <c r="AC2278">
        <v>-236</v>
      </c>
      <c r="AD2278">
        <v>-284</v>
      </c>
      <c r="AE2278">
        <v>-60</v>
      </c>
      <c r="AF2278">
        <v>-238</v>
      </c>
      <c r="AG2278" s="3"/>
      <c r="AH2278" s="3"/>
      <c r="AI2278" s="3"/>
      <c r="AJ2278" s="1">
        <v>2288</v>
      </c>
      <c r="AK2278" s="1">
        <v>2081</v>
      </c>
      <c r="AL2278" s="1">
        <v>1878</v>
      </c>
      <c r="AM2278" s="1">
        <v>2567</v>
      </c>
      <c r="AN2278" s="1">
        <v>2121</v>
      </c>
      <c r="AO2278" s="3"/>
      <c r="AP2278" s="3"/>
      <c r="AQ2278" s="3"/>
      <c r="AR2278" s="1">
        <v>1170</v>
      </c>
      <c r="AS2278" s="1">
        <v>1004</v>
      </c>
      <c r="AT2278">
        <v>977</v>
      </c>
      <c r="AU2278" s="1">
        <v>1520</v>
      </c>
      <c r="AV2278" s="1">
        <v>1305</v>
      </c>
      <c r="AW2278" s="3"/>
      <c r="AX2278" s="3"/>
      <c r="AY2278" s="3"/>
      <c r="AZ2278" s="1">
        <v>1118</v>
      </c>
      <c r="BA2278" s="1">
        <v>1077</v>
      </c>
      <c r="BB2278">
        <v>901</v>
      </c>
      <c r="BC2278" s="1">
        <v>1046</v>
      </c>
      <c r="BD2278">
        <v>816</v>
      </c>
      <c r="BE2278" s="3"/>
      <c r="BF2278" s="3"/>
      <c r="BG2278" s="3"/>
      <c r="BH2278">
        <v>988</v>
      </c>
      <c r="BI2278">
        <v>936</v>
      </c>
      <c r="BJ2278">
        <v>768</v>
      </c>
      <c r="BK2278">
        <v>922</v>
      </c>
      <c r="BL2278">
        <v>677</v>
      </c>
      <c r="BM2278" s="3"/>
      <c r="BN2278" s="3"/>
      <c r="BO2278" s="3"/>
      <c r="BP2278">
        <v>242</v>
      </c>
      <c r="BQ2278">
        <v>242</v>
      </c>
      <c r="BR2278">
        <v>248</v>
      </c>
      <c r="BS2278">
        <v>265</v>
      </c>
      <c r="BT2278">
        <v>265</v>
      </c>
      <c r="BU2278" s="3"/>
      <c r="BV2278" s="3"/>
      <c r="BW2278" s="3"/>
      <c r="BX2278">
        <v>-1.01</v>
      </c>
      <c r="BY2278">
        <v>-10.81</v>
      </c>
      <c r="BZ2278">
        <v>-14.37</v>
      </c>
      <c r="CA2278">
        <v>-2.71</v>
      </c>
      <c r="CB2278">
        <v>-10.16</v>
      </c>
      <c r="CC2278" s="3"/>
      <c r="CD2278" s="3"/>
      <c r="CE2278" s="3"/>
      <c r="CF2278">
        <v>-2.11</v>
      </c>
      <c r="CG2278">
        <v>-15.47</v>
      </c>
      <c r="CH2278">
        <v>-26.58</v>
      </c>
      <c r="CI2278">
        <v>2.2599999999999998</v>
      </c>
      <c r="CJ2278">
        <v>-28.57</v>
      </c>
      <c r="CK2278" s="3"/>
      <c r="CL2278" s="3"/>
      <c r="CM2278" s="3"/>
      <c r="CN2278">
        <v>-41</v>
      </c>
      <c r="CO2278">
        <v>-307</v>
      </c>
      <c r="CP2278">
        <v>-466</v>
      </c>
      <c r="CQ2278">
        <v>38</v>
      </c>
      <c r="CR2278">
        <v>-431</v>
      </c>
      <c r="CS2278" s="3"/>
      <c r="CT2278" s="3"/>
      <c r="CU2278" s="3"/>
      <c r="CV2278" t="s">
        <v>2</v>
      </c>
      <c r="CW2278" t="s">
        <v>2</v>
      </c>
      <c r="CX2278" t="s">
        <v>2</v>
      </c>
      <c r="CY2278">
        <v>58.82</v>
      </c>
      <c r="CZ2278" t="s">
        <v>2</v>
      </c>
      <c r="DA2278" s="3"/>
      <c r="DB2278" s="3"/>
      <c r="DC2278" s="3"/>
      <c r="DD2278">
        <v>3.86</v>
      </c>
      <c r="DE2278">
        <v>1.99</v>
      </c>
      <c r="DF2278">
        <v>1.61</v>
      </c>
      <c r="DG2278">
        <v>1.28</v>
      </c>
      <c r="DH2278">
        <v>1.31</v>
      </c>
      <c r="DI2278" s="3"/>
      <c r="DJ2278" s="3"/>
      <c r="DK2278" s="3"/>
      <c r="DL2278" s="6">
        <f>(CM2278*3+CL2278*2+CK2278)/6</f>
        <v>0</v>
      </c>
      <c r="DM2278">
        <f>BH2278+(BH2278*(CG2278-8.25)/8.25)</f>
        <v>-1852.6496969696968</v>
      </c>
      <c r="DN2278">
        <f>BI2278+(BI2278*(CH2278-8.25)/8.25)</f>
        <v>-3015.6218181818181</v>
      </c>
      <c r="DO2278">
        <f>BJ2278+(BJ2278*(CI2278-8.25)/8.25)</f>
        <v>210.38545454545454</v>
      </c>
      <c r="DP2278">
        <f>BK2278+(BK2278*(CJ2278-8.25)/8.25)</f>
        <v>-3192.9139393939395</v>
      </c>
      <c r="DQ2278">
        <f>BL2278+(BL2278*(CK2278-8.25)/8.25)</f>
        <v>0</v>
      </c>
      <c r="DR2278">
        <f>BM2278+(BM2278*(CL2278-8.25)/8.25)</f>
        <v>0</v>
      </c>
      <c r="DS2278">
        <f>BN2278+(BN2278*(CM2278-8.25)/8.25)</f>
        <v>0</v>
      </c>
      <c r="DT2278" s="8">
        <f>DM2278*10^8/$I2278</f>
        <v>-3500.7019865595562</v>
      </c>
      <c r="DU2278" s="8">
        <f>DN2278*10^8/$I2278</f>
        <v>-5698.2133788641995</v>
      </c>
      <c r="DV2278" s="8">
        <f>DO2278*10^8/$I2278</f>
        <v>397.5369870921445</v>
      </c>
      <c r="DW2278" s="8">
        <f>DP2278*10^8/$I2278</f>
        <v>-6033.2183622368229</v>
      </c>
      <c r="DX2278" s="8">
        <f>DQ2278*10^8/$I2278</f>
        <v>0</v>
      </c>
      <c r="DY2278" s="8">
        <f>DR2278*10^8/$I2278</f>
        <v>0</v>
      </c>
      <c r="DZ2278" s="8">
        <f>DS2278*10^8/$I2278</f>
        <v>0</v>
      </c>
      <c r="EA2278" s="8">
        <f>DT2278*10^8/$I2278</f>
        <v>-6614.8038772504506</v>
      </c>
      <c r="EB2278" s="8">
        <f>DZ2278*0.8</f>
        <v>0</v>
      </c>
      <c r="EC2278" s="10">
        <f>G2278-E2278</f>
        <v>2950</v>
      </c>
      <c r="ED2278" s="4">
        <f>EC2278/E2278*100</f>
        <v>174.04129793510324</v>
      </c>
      <c r="EE2278" s="4">
        <f>DY2278-G2278</f>
        <v>-4645</v>
      </c>
      <c r="EF2278" s="12">
        <f>EE2278/G2278</f>
        <v>-1</v>
      </c>
      <c r="EG2278" s="4">
        <f>G2278-F2278</f>
        <v>955</v>
      </c>
    </row>
    <row r="2279" spans="1:137" x14ac:dyDescent="0.3">
      <c r="A2279">
        <v>2278</v>
      </c>
      <c r="B2279" t="s">
        <v>7096</v>
      </c>
      <c r="C2279" t="s">
        <v>4542</v>
      </c>
      <c r="D2279" t="str">
        <f>VLOOKUP(C2279,Sheet1!$A$2:$B$3197,2,FALSE)</f>
        <v>자동차부품</v>
      </c>
      <c r="E2279">
        <v>5500</v>
      </c>
      <c r="F2279">
        <v>7760</v>
      </c>
      <c r="G2279" s="7">
        <v>7480</v>
      </c>
      <c r="H2279" t="s">
        <v>2184</v>
      </c>
      <c r="I2279" s="7">
        <f>VALUE(LEFT(H2279,FIND("/",H2279)-1)) + VALUE(MID(H2279,FIND("/",H2279)+1,LEN(H2279)))</f>
        <v>20037600</v>
      </c>
      <c r="J2279">
        <v>0</v>
      </c>
      <c r="K2279" s="1">
        <f>G2279*I2279/(10^8)</f>
        <v>1498.8124800000001</v>
      </c>
      <c r="L2279" s="1">
        <v>8236</v>
      </c>
      <c r="M2279" s="1">
        <v>7970</v>
      </c>
      <c r="N2279" s="1">
        <v>6970</v>
      </c>
      <c r="O2279" s="1">
        <v>6610</v>
      </c>
      <c r="P2279" s="1">
        <v>6426</v>
      </c>
      <c r="Q2279" s="3"/>
      <c r="R2279" s="3"/>
      <c r="S2279" s="3"/>
      <c r="T2279">
        <v>405</v>
      </c>
      <c r="U2279">
        <v>426</v>
      </c>
      <c r="V2279">
        <v>305</v>
      </c>
      <c r="W2279">
        <v>263</v>
      </c>
      <c r="X2279">
        <v>281</v>
      </c>
      <c r="Y2279" s="3"/>
      <c r="Z2279" s="3"/>
      <c r="AA2279" s="3"/>
      <c r="AB2279">
        <v>428</v>
      </c>
      <c r="AC2279">
        <v>340</v>
      </c>
      <c r="AD2279">
        <v>281</v>
      </c>
      <c r="AE2279">
        <v>404</v>
      </c>
      <c r="AF2279">
        <v>181</v>
      </c>
      <c r="AG2279" s="3"/>
      <c r="AH2279" s="3"/>
      <c r="AI2279" s="3"/>
      <c r="AJ2279" s="1">
        <v>4375</v>
      </c>
      <c r="AK2279" s="1">
        <v>4238</v>
      </c>
      <c r="AL2279" s="1">
        <v>4553</v>
      </c>
      <c r="AM2279" s="1">
        <v>4830</v>
      </c>
      <c r="AN2279" s="1">
        <v>5089</v>
      </c>
      <c r="AO2279" s="3"/>
      <c r="AP2279" s="3"/>
      <c r="AQ2279" s="3"/>
      <c r="AR2279" s="1">
        <v>2161</v>
      </c>
      <c r="AS2279" s="1">
        <v>1713</v>
      </c>
      <c r="AT2279" s="1">
        <v>1792</v>
      </c>
      <c r="AU2279" s="1">
        <v>1716</v>
      </c>
      <c r="AV2279" s="1">
        <v>1766</v>
      </c>
      <c r="AW2279" s="3"/>
      <c r="AX2279" s="3"/>
      <c r="AY2279" s="3"/>
      <c r="AZ2279" s="1">
        <v>2214</v>
      </c>
      <c r="BA2279" s="1">
        <v>2524</v>
      </c>
      <c r="BB2279" s="1">
        <v>2761</v>
      </c>
      <c r="BC2279" s="1">
        <v>3114</v>
      </c>
      <c r="BD2279" s="1">
        <v>3323</v>
      </c>
      <c r="BE2279" s="3"/>
      <c r="BF2279" s="3"/>
      <c r="BG2279" s="3"/>
      <c r="BH2279" s="1">
        <v>2214</v>
      </c>
      <c r="BI2279" s="1">
        <v>2524</v>
      </c>
      <c r="BJ2279" s="1">
        <v>2752</v>
      </c>
      <c r="BK2279" s="1">
        <v>3114</v>
      </c>
      <c r="BL2279" s="1">
        <v>3323</v>
      </c>
      <c r="BM2279" s="3"/>
      <c r="BN2279" s="3"/>
      <c r="BO2279" s="3"/>
      <c r="BP2279">
        <v>91</v>
      </c>
      <c r="BQ2279">
        <v>100</v>
      </c>
      <c r="BR2279">
        <v>100</v>
      </c>
      <c r="BS2279">
        <v>100</v>
      </c>
      <c r="BT2279">
        <v>100</v>
      </c>
      <c r="BU2279" s="3"/>
      <c r="BV2279" s="3"/>
      <c r="BW2279" s="3"/>
      <c r="BX2279">
        <v>11.5</v>
      </c>
      <c r="BY2279">
        <v>7.89</v>
      </c>
      <c r="BZ2279">
        <v>6.39</v>
      </c>
      <c r="CA2279">
        <v>8.61</v>
      </c>
      <c r="CB2279">
        <v>3.64</v>
      </c>
      <c r="CC2279" s="3"/>
      <c r="CD2279" s="3"/>
      <c r="CE2279" s="3"/>
      <c r="CF2279">
        <v>21</v>
      </c>
      <c r="CG2279">
        <v>14.33</v>
      </c>
      <c r="CH2279">
        <v>10.66</v>
      </c>
      <c r="CI2279">
        <v>13.32</v>
      </c>
      <c r="CJ2279">
        <v>5.61</v>
      </c>
      <c r="CK2279" s="3"/>
      <c r="CL2279" s="3"/>
      <c r="CM2279" s="3"/>
      <c r="CN2279" s="1">
        <v>2137</v>
      </c>
      <c r="CO2279" s="1">
        <v>1695</v>
      </c>
      <c r="CP2279" s="1">
        <v>1404</v>
      </c>
      <c r="CQ2279" s="1">
        <v>1950</v>
      </c>
      <c r="CR2279">
        <v>902</v>
      </c>
      <c r="CS2279" s="3"/>
      <c r="CT2279" s="3"/>
      <c r="CU2279" s="3"/>
      <c r="CV2279">
        <v>3.92</v>
      </c>
      <c r="CW2279">
        <v>4.6100000000000003</v>
      </c>
      <c r="CX2279">
        <v>3.82</v>
      </c>
      <c r="CY2279">
        <v>3.04</v>
      </c>
      <c r="CZ2279">
        <v>6.13</v>
      </c>
      <c r="DA2279" s="3"/>
      <c r="DB2279" s="3"/>
      <c r="DC2279" s="3"/>
      <c r="DD2279">
        <v>0.76</v>
      </c>
      <c r="DE2279">
        <v>0.62</v>
      </c>
      <c r="DF2279">
        <v>0.39</v>
      </c>
      <c r="DG2279">
        <v>0.38</v>
      </c>
      <c r="DH2279">
        <v>0.33</v>
      </c>
      <c r="DI2279" s="3"/>
      <c r="DJ2279" s="3"/>
      <c r="DK2279" s="3"/>
      <c r="DL2279" s="6">
        <f>(CM2279*3+CL2279*2+CK2279)/6</f>
        <v>0</v>
      </c>
      <c r="DM2279">
        <f>BH2279+(BH2279*(CG2279-8.25)/8.25)</f>
        <v>3845.6509090909094</v>
      </c>
      <c r="DN2279">
        <f>BI2279+(BI2279*(CH2279-8.25)/8.25)</f>
        <v>3261.3139393939396</v>
      </c>
      <c r="DO2279">
        <f>BJ2279+(BJ2279*(CI2279-8.25)/8.25)</f>
        <v>4443.2290909090916</v>
      </c>
      <c r="DP2279">
        <f>BK2279+(BK2279*(CJ2279-8.25)/8.25)</f>
        <v>2117.52</v>
      </c>
      <c r="DQ2279">
        <f>BL2279+(BL2279*(CK2279-8.25)/8.25)</f>
        <v>0</v>
      </c>
      <c r="DR2279">
        <f>BM2279+(BM2279*(CL2279-8.25)/8.25)</f>
        <v>0</v>
      </c>
      <c r="DS2279">
        <f>BN2279+(BN2279*(CM2279-8.25)/8.25)</f>
        <v>0</v>
      </c>
      <c r="DT2279" s="8">
        <f>DM2279*10^8/$I2279</f>
        <v>19192.173259726263</v>
      </c>
      <c r="DU2279" s="8">
        <f>DN2279*10^8/$I2279</f>
        <v>16275.970871730846</v>
      </c>
      <c r="DV2279" s="8">
        <f>DO2279*10^8/$I2279</f>
        <v>22174.457474493411</v>
      </c>
      <c r="DW2279" s="8">
        <f>DP2279*10^8/$I2279</f>
        <v>10567.732662594322</v>
      </c>
      <c r="DX2279" s="8">
        <f>DQ2279*10^8/$I2279</f>
        <v>0</v>
      </c>
      <c r="DY2279" s="8">
        <f>DR2279*10^8/$I2279</f>
        <v>0</v>
      </c>
      <c r="DZ2279" s="8">
        <f>DS2279*10^8/$I2279</f>
        <v>0</v>
      </c>
      <c r="EA2279" s="8">
        <f>DT2279*10^8/$I2279</f>
        <v>95780.798397643754</v>
      </c>
      <c r="EB2279" s="8">
        <f>DZ2279*0.8</f>
        <v>0</v>
      </c>
      <c r="EC2279" s="10">
        <f>G2279-E2279</f>
        <v>1980</v>
      </c>
      <c r="ED2279" s="4">
        <f>EC2279/E2279*100</f>
        <v>36</v>
      </c>
      <c r="EE2279" s="4">
        <f>DY2279-G2279</f>
        <v>-7480</v>
      </c>
      <c r="EF2279" s="12">
        <f>EE2279/G2279</f>
        <v>-1</v>
      </c>
      <c r="EG2279" s="4">
        <f>G2279-F2279</f>
        <v>-280</v>
      </c>
    </row>
    <row r="2280" spans="1:137" x14ac:dyDescent="0.3">
      <c r="A2280">
        <v>2279</v>
      </c>
      <c r="B2280" t="s">
        <v>6136</v>
      </c>
      <c r="C2280" t="s">
        <v>4543</v>
      </c>
      <c r="D2280" t="str">
        <f>VLOOKUP(C2280,Sheet1!$A$2:$B$3197,2,FALSE)</f>
        <v>창업투자</v>
      </c>
      <c r="E2280">
        <v>544</v>
      </c>
      <c r="F2280">
        <v>661</v>
      </c>
      <c r="G2280" s="7">
        <v>674</v>
      </c>
      <c r="H2280" t="s">
        <v>2185</v>
      </c>
      <c r="I2280" s="7">
        <f>VALUE(LEFT(H2280,FIND("/",H2280)-1)) + VALUE(MID(H2280,FIND("/",H2280)+1,LEN(H2280)))</f>
        <v>167901923</v>
      </c>
      <c r="J2280" s="1">
        <v>60000</v>
      </c>
      <c r="K2280" s="1">
        <f>G2280*I2280/(10^8)</f>
        <v>1131.6589610200001</v>
      </c>
      <c r="L2280">
        <v>97</v>
      </c>
      <c r="M2280">
        <v>218</v>
      </c>
      <c r="N2280">
        <v>-71</v>
      </c>
      <c r="O2280">
        <v>116</v>
      </c>
      <c r="P2280">
        <v>134</v>
      </c>
      <c r="Q2280" s="3"/>
      <c r="R2280" s="3"/>
      <c r="S2280" s="3"/>
      <c r="T2280">
        <v>39</v>
      </c>
      <c r="U2280">
        <v>149</v>
      </c>
      <c r="V2280">
        <v>-163</v>
      </c>
      <c r="W2280">
        <v>15</v>
      </c>
      <c r="X2280">
        <v>37</v>
      </c>
      <c r="Y2280" s="3"/>
      <c r="Z2280" s="3"/>
      <c r="AA2280" s="3"/>
      <c r="AB2280">
        <v>27</v>
      </c>
      <c r="AC2280">
        <v>96</v>
      </c>
      <c r="AD2280">
        <v>-139</v>
      </c>
      <c r="AE2280">
        <v>51</v>
      </c>
      <c r="AF2280">
        <v>22</v>
      </c>
      <c r="AG2280" s="3"/>
      <c r="AH2280" s="3"/>
      <c r="AI2280" s="3"/>
      <c r="AJ2280">
        <v>762</v>
      </c>
      <c r="AK2280" s="1">
        <v>1421</v>
      </c>
      <c r="AL2280" s="1">
        <v>1301</v>
      </c>
      <c r="AM2280" s="1">
        <v>1332</v>
      </c>
      <c r="AN2280" s="1">
        <v>1456</v>
      </c>
      <c r="AO2280" s="3"/>
      <c r="AP2280" s="3"/>
      <c r="AQ2280" s="3"/>
      <c r="AR2280">
        <v>149</v>
      </c>
      <c r="AS2280">
        <v>283</v>
      </c>
      <c r="AT2280">
        <v>250</v>
      </c>
      <c r="AU2280">
        <v>214</v>
      </c>
      <c r="AV2280">
        <v>163</v>
      </c>
      <c r="AW2280" s="3"/>
      <c r="AX2280" s="3"/>
      <c r="AY2280" s="3"/>
      <c r="AZ2280">
        <v>614</v>
      </c>
      <c r="BA2280" s="1">
        <v>1139</v>
      </c>
      <c r="BB2280" s="1">
        <v>1052</v>
      </c>
      <c r="BC2280" s="1">
        <v>1118</v>
      </c>
      <c r="BD2280" s="1">
        <v>1293</v>
      </c>
      <c r="BE2280" s="3"/>
      <c r="BF2280" s="3"/>
      <c r="BG2280" s="3"/>
      <c r="BH2280">
        <v>614</v>
      </c>
      <c r="BI2280" s="1">
        <v>1139</v>
      </c>
      <c r="BJ2280" s="1">
        <v>1052</v>
      </c>
      <c r="BK2280" s="1">
        <v>1118</v>
      </c>
      <c r="BL2280" s="1">
        <v>1293</v>
      </c>
      <c r="BM2280" s="3"/>
      <c r="BN2280" s="3"/>
      <c r="BO2280" s="3"/>
      <c r="BP2280">
        <v>471</v>
      </c>
      <c r="BQ2280">
        <v>671</v>
      </c>
      <c r="BR2280">
        <v>700</v>
      </c>
      <c r="BS2280">
        <v>700</v>
      </c>
      <c r="BT2280">
        <v>840</v>
      </c>
      <c r="BU2280" s="3"/>
      <c r="BV2280" s="3"/>
      <c r="BW2280" s="3"/>
      <c r="BX2280">
        <v>3.62</v>
      </c>
      <c r="BY2280">
        <v>8.81</v>
      </c>
      <c r="BZ2280">
        <v>-10.220000000000001</v>
      </c>
      <c r="CA2280">
        <v>3.87</v>
      </c>
      <c r="CB2280">
        <v>1.61</v>
      </c>
      <c r="CC2280" s="3"/>
      <c r="CD2280" s="3"/>
      <c r="CE2280" s="3"/>
      <c r="CF2280">
        <v>4.58</v>
      </c>
      <c r="CG2280">
        <v>10.98</v>
      </c>
      <c r="CH2280">
        <v>-12.7</v>
      </c>
      <c r="CI2280">
        <v>4.6900000000000004</v>
      </c>
      <c r="CJ2280">
        <v>1.87</v>
      </c>
      <c r="CK2280" s="3"/>
      <c r="CL2280" s="3"/>
      <c r="CM2280" s="3"/>
      <c r="CN2280">
        <v>29</v>
      </c>
      <c r="CO2280">
        <v>85</v>
      </c>
      <c r="CP2280">
        <v>-99</v>
      </c>
      <c r="CQ2280">
        <v>36</v>
      </c>
      <c r="CR2280">
        <v>13</v>
      </c>
      <c r="CS2280" s="3"/>
      <c r="CT2280" s="3"/>
      <c r="CU2280" s="3"/>
      <c r="CV2280">
        <v>56.26</v>
      </c>
      <c r="CW2280">
        <v>10.93</v>
      </c>
      <c r="CX2280" t="s">
        <v>2</v>
      </c>
      <c r="CY2280">
        <v>19.22</v>
      </c>
      <c r="CZ2280">
        <v>40.9</v>
      </c>
      <c r="DA2280" s="3"/>
      <c r="DB2280" s="3"/>
      <c r="DC2280" s="3"/>
      <c r="DD2280">
        <v>2.4700000000000002</v>
      </c>
      <c r="DE2280">
        <v>1.08</v>
      </c>
      <c r="DF2280">
        <v>0.81</v>
      </c>
      <c r="DG2280">
        <v>0.86</v>
      </c>
      <c r="DH2280">
        <v>0.7</v>
      </c>
      <c r="DI2280" s="3"/>
      <c r="DJ2280" s="3"/>
      <c r="DK2280" s="3"/>
      <c r="DL2280" s="6">
        <f>(CM2280*3+CL2280*2+CK2280)/6</f>
        <v>0</v>
      </c>
      <c r="DM2280">
        <f>BH2280+(BH2280*(CG2280-8.25)/8.25)</f>
        <v>817.17818181818188</v>
      </c>
      <c r="DN2280">
        <f>BI2280+(BI2280*(CH2280-8.25)/8.25)</f>
        <v>-1753.3696969696971</v>
      </c>
      <c r="DO2280">
        <f>BJ2280+(BJ2280*(CI2280-8.25)/8.25)</f>
        <v>598.04606060606068</v>
      </c>
      <c r="DP2280">
        <f>BK2280+(BK2280*(CJ2280-8.25)/8.25)</f>
        <v>253.4133333333333</v>
      </c>
      <c r="DQ2280">
        <f>BL2280+(BL2280*(CK2280-8.25)/8.25)</f>
        <v>0</v>
      </c>
      <c r="DR2280">
        <f>BM2280+(BM2280*(CL2280-8.25)/8.25)</f>
        <v>0</v>
      </c>
      <c r="DS2280">
        <f>BN2280+(BN2280*(CM2280-8.25)/8.25)</f>
        <v>0</v>
      </c>
      <c r="DT2280" s="8">
        <f>DM2280*10^8/$I2280</f>
        <v>486.69971565375215</v>
      </c>
      <c r="DU2280" s="8">
        <f>DN2280*10^8/$I2280</f>
        <v>-1044.2820818494718</v>
      </c>
      <c r="DV2280" s="8">
        <f>DO2280*10^8/$I2280</f>
        <v>356.18773741266841</v>
      </c>
      <c r="DW2280" s="8">
        <f>DP2280*10^8/$I2280</f>
        <v>150.92938115624398</v>
      </c>
      <c r="DX2280" s="8">
        <f>DQ2280*10^8/$I2280</f>
        <v>0</v>
      </c>
      <c r="DY2280" s="8">
        <f>DR2280*10^8/$I2280</f>
        <v>0</v>
      </c>
      <c r="DZ2280" s="8">
        <f>DS2280*10^8/$I2280</f>
        <v>0</v>
      </c>
      <c r="EA2280" s="8">
        <f>DT2280*10^8/$I2280</f>
        <v>289.87143622753632</v>
      </c>
      <c r="EB2280" s="8">
        <f>DZ2280*0.8</f>
        <v>0</v>
      </c>
      <c r="EC2280" s="10">
        <f>G2280-E2280</f>
        <v>130</v>
      </c>
      <c r="ED2280" s="4">
        <f>EC2280/E2280*100</f>
        <v>23.897058823529413</v>
      </c>
      <c r="EE2280" s="4">
        <f>DY2280-G2280</f>
        <v>-674</v>
      </c>
      <c r="EF2280" s="12">
        <f>EE2280/G2280</f>
        <v>-1</v>
      </c>
      <c r="EG2280" s="4">
        <f>G2280-F2280</f>
        <v>13</v>
      </c>
    </row>
    <row r="2281" spans="1:137" x14ac:dyDescent="0.3">
      <c r="A2281">
        <v>2280</v>
      </c>
      <c r="B2281" t="s">
        <v>7019</v>
      </c>
      <c r="C2281" t="s">
        <v>4544</v>
      </c>
      <c r="D2281" t="str">
        <f>VLOOKUP(C2281,Sheet1!$A$2:$B$3197,2,FALSE)</f>
        <v>식품과기본식료품소매</v>
      </c>
      <c r="E2281">
        <v>4520</v>
      </c>
      <c r="F2281">
        <v>6890</v>
      </c>
      <c r="G2281" s="7">
        <v>6710</v>
      </c>
      <c r="H2281" t="s">
        <v>1504</v>
      </c>
      <c r="I2281" s="7">
        <f>VALUE(LEFT(H2281,FIND("/",H2281)-1)) + VALUE(MID(H2281,FIND("/",H2281)+1,LEN(H2281)))</f>
        <v>15000000</v>
      </c>
      <c r="J2281">
        <v>0</v>
      </c>
      <c r="K2281" s="1">
        <f>G2281*I2281/(10^8)</f>
        <v>1006.5</v>
      </c>
      <c r="L2281">
        <v>575</v>
      </c>
      <c r="M2281">
        <v>548</v>
      </c>
      <c r="N2281">
        <v>602</v>
      </c>
      <c r="O2281">
        <v>657</v>
      </c>
      <c r="P2281">
        <v>755</v>
      </c>
      <c r="Q2281" s="3"/>
      <c r="R2281" s="3"/>
      <c r="S2281" s="3"/>
      <c r="T2281">
        <v>75</v>
      </c>
      <c r="U2281">
        <v>70</v>
      </c>
      <c r="V2281">
        <v>85</v>
      </c>
      <c r="W2281">
        <v>87</v>
      </c>
      <c r="X2281">
        <v>105</v>
      </c>
      <c r="Y2281" s="3"/>
      <c r="Z2281" s="3"/>
      <c r="AA2281" s="3"/>
      <c r="AB2281">
        <v>57</v>
      </c>
      <c r="AC2281">
        <v>55</v>
      </c>
      <c r="AD2281">
        <v>74</v>
      </c>
      <c r="AE2281">
        <v>61</v>
      </c>
      <c r="AF2281">
        <v>93</v>
      </c>
      <c r="AG2281" s="3"/>
      <c r="AH2281" s="3"/>
      <c r="AI2281" s="3"/>
      <c r="AJ2281">
        <v>997</v>
      </c>
      <c r="AK2281" s="1">
        <v>1108</v>
      </c>
      <c r="AL2281" s="1">
        <v>1345</v>
      </c>
      <c r="AM2281" s="1">
        <v>1385</v>
      </c>
      <c r="AN2281" s="1">
        <v>1556</v>
      </c>
      <c r="AO2281" s="3"/>
      <c r="AP2281" s="3"/>
      <c r="AQ2281" s="3"/>
      <c r="AR2281">
        <v>178</v>
      </c>
      <c r="AS2281">
        <v>178</v>
      </c>
      <c r="AT2281">
        <v>351</v>
      </c>
      <c r="AU2281">
        <v>347</v>
      </c>
      <c r="AV2281">
        <v>389</v>
      </c>
      <c r="AW2281" s="3"/>
      <c r="AX2281" s="3"/>
      <c r="AY2281" s="3"/>
      <c r="AZ2281">
        <v>819</v>
      </c>
      <c r="BA2281">
        <v>930</v>
      </c>
      <c r="BB2281">
        <v>994</v>
      </c>
      <c r="BC2281" s="1">
        <v>1038</v>
      </c>
      <c r="BD2281" s="1">
        <v>1168</v>
      </c>
      <c r="BE2281" s="3"/>
      <c r="BF2281" s="3"/>
      <c r="BG2281" s="3"/>
      <c r="BH2281">
        <v>819</v>
      </c>
      <c r="BI2281">
        <v>930</v>
      </c>
      <c r="BJ2281">
        <v>994</v>
      </c>
      <c r="BK2281" s="1">
        <v>1038</v>
      </c>
      <c r="BL2281" s="1">
        <v>1168</v>
      </c>
      <c r="BM2281" s="3"/>
      <c r="BN2281" s="3"/>
      <c r="BO2281" s="3"/>
      <c r="BP2281">
        <v>15</v>
      </c>
      <c r="BQ2281">
        <v>15</v>
      </c>
      <c r="BR2281">
        <v>15</v>
      </c>
      <c r="BS2281">
        <v>15</v>
      </c>
      <c r="BT2281">
        <v>15</v>
      </c>
      <c r="BU2281" s="3"/>
      <c r="BV2281" s="3"/>
      <c r="BW2281" s="3"/>
      <c r="BX2281">
        <v>5.98</v>
      </c>
      <c r="BY2281">
        <v>5.21</v>
      </c>
      <c r="BZ2281">
        <v>6.03</v>
      </c>
      <c r="CA2281">
        <v>4.45</v>
      </c>
      <c r="CB2281">
        <v>6.29</v>
      </c>
      <c r="CC2281" s="3"/>
      <c r="CD2281" s="3"/>
      <c r="CE2281" s="3"/>
      <c r="CF2281">
        <v>7.21</v>
      </c>
      <c r="CG2281">
        <v>6.27</v>
      </c>
      <c r="CH2281">
        <v>7.69</v>
      </c>
      <c r="CI2281">
        <v>5.97</v>
      </c>
      <c r="CJ2281">
        <v>8.39</v>
      </c>
      <c r="CK2281" s="3"/>
      <c r="CL2281" s="3"/>
      <c r="CM2281" s="3"/>
      <c r="CN2281">
        <v>383</v>
      </c>
      <c r="CO2281">
        <v>366</v>
      </c>
      <c r="CP2281">
        <v>493</v>
      </c>
      <c r="CQ2281">
        <v>405</v>
      </c>
      <c r="CR2281">
        <v>617</v>
      </c>
      <c r="CS2281" s="3"/>
      <c r="CT2281" s="3"/>
      <c r="CU2281" s="3"/>
      <c r="CV2281">
        <v>11.09</v>
      </c>
      <c r="CW2281">
        <v>9.74</v>
      </c>
      <c r="CX2281">
        <v>8.27</v>
      </c>
      <c r="CY2281">
        <v>10.33</v>
      </c>
      <c r="CZ2281">
        <v>7.25</v>
      </c>
      <c r="DA2281" s="3"/>
      <c r="DB2281" s="3"/>
      <c r="DC2281" s="3"/>
      <c r="DD2281">
        <v>0.78</v>
      </c>
      <c r="DE2281">
        <v>0.56999999999999995</v>
      </c>
      <c r="DF2281">
        <v>0.62</v>
      </c>
      <c r="DG2281">
        <v>0.6</v>
      </c>
      <c r="DH2281">
        <v>0.56999999999999995</v>
      </c>
      <c r="DI2281" s="3"/>
      <c r="DJ2281" s="3"/>
      <c r="DK2281" s="3"/>
      <c r="DL2281" s="6">
        <f>(CM2281*3+CL2281*2+CK2281)/6</f>
        <v>0</v>
      </c>
      <c r="DM2281">
        <f>BH2281+(BH2281*(CG2281-8.25)/8.25)</f>
        <v>622.43999999999994</v>
      </c>
      <c r="DN2281">
        <f>BI2281+(BI2281*(CH2281-8.25)/8.25)</f>
        <v>866.87272727272727</v>
      </c>
      <c r="DO2281">
        <f>BJ2281+(BJ2281*(CI2281-8.25)/8.25)</f>
        <v>719.29454545454541</v>
      </c>
      <c r="DP2281">
        <f>BK2281+(BK2281*(CJ2281-8.25)/8.25)</f>
        <v>1055.6145454545456</v>
      </c>
      <c r="DQ2281">
        <f>BL2281+(BL2281*(CK2281-8.25)/8.25)</f>
        <v>0</v>
      </c>
      <c r="DR2281">
        <f>BM2281+(BM2281*(CL2281-8.25)/8.25)</f>
        <v>0</v>
      </c>
      <c r="DS2281">
        <f>BN2281+(BN2281*(CM2281-8.25)/8.25)</f>
        <v>0</v>
      </c>
      <c r="DT2281" s="8">
        <f>DM2281*10^8/$I2281</f>
        <v>4149.5999999999995</v>
      </c>
      <c r="DU2281" s="8">
        <f>DN2281*10^8/$I2281</f>
        <v>5779.151515151515</v>
      </c>
      <c r="DV2281" s="8">
        <f>DO2281*10^8/$I2281</f>
        <v>4795.2969696969694</v>
      </c>
      <c r="DW2281" s="8">
        <f>DP2281*10^8/$I2281</f>
        <v>7037.4303030303035</v>
      </c>
      <c r="DX2281" s="8">
        <f>DQ2281*10^8/$I2281</f>
        <v>0</v>
      </c>
      <c r="DY2281" s="8">
        <f>DR2281*10^8/$I2281</f>
        <v>0</v>
      </c>
      <c r="DZ2281" s="8">
        <f>DS2281*10^8/$I2281</f>
        <v>0</v>
      </c>
      <c r="EA2281" s="8">
        <f>DT2281*10^8/$I2281</f>
        <v>27663.999999999996</v>
      </c>
      <c r="EB2281" s="8">
        <f>DZ2281*0.8</f>
        <v>0</v>
      </c>
      <c r="EC2281" s="10">
        <f>G2281-E2281</f>
        <v>2190</v>
      </c>
      <c r="ED2281" s="4">
        <f>EC2281/E2281*100</f>
        <v>48.451327433628315</v>
      </c>
      <c r="EE2281" s="4">
        <f>DY2281-G2281</f>
        <v>-6710</v>
      </c>
      <c r="EF2281" s="12">
        <f>EE2281/G2281</f>
        <v>-1</v>
      </c>
      <c r="EG2281" s="4">
        <f>G2281-F2281</f>
        <v>-180</v>
      </c>
    </row>
    <row r="2282" spans="1:137" x14ac:dyDescent="0.3">
      <c r="A2282">
        <v>2281</v>
      </c>
      <c r="B2282" t="s">
        <v>6164</v>
      </c>
      <c r="C2282" t="s">
        <v>4545</v>
      </c>
      <c r="D2282" t="str">
        <f>VLOOKUP(C2282,Sheet1!$A$2:$B$3197,2,FALSE)</f>
        <v>소프트웨어</v>
      </c>
      <c r="E2282" t="e">
        <v>#N/A</v>
      </c>
      <c r="F2282">
        <v>973</v>
      </c>
      <c r="G2282" s="7">
        <v>973</v>
      </c>
      <c r="H2282" t="s">
        <v>2186</v>
      </c>
      <c r="I2282" s="7">
        <f>VALUE(LEFT(H2282,FIND("/",H2282)-1)) + VALUE(MID(H2282,FIND("/",H2282)+1,LEN(H2282)))</f>
        <v>86559394</v>
      </c>
      <c r="J2282" s="1">
        <v>10000</v>
      </c>
      <c r="K2282" s="1">
        <f>G2282*I2282/(10^8)</f>
        <v>842.22290362000001</v>
      </c>
      <c r="L2282" s="1">
        <v>1121</v>
      </c>
      <c r="M2282" s="1">
        <v>1131</v>
      </c>
      <c r="N2282">
        <v>156</v>
      </c>
      <c r="O2282">
        <v>204</v>
      </c>
      <c r="P2282">
        <v>241</v>
      </c>
      <c r="Q2282" s="3"/>
      <c r="R2282" s="3"/>
      <c r="S2282" s="3"/>
      <c r="T2282">
        <v>21</v>
      </c>
      <c r="U2282">
        <v>14</v>
      </c>
      <c r="V2282">
        <v>19</v>
      </c>
      <c r="W2282">
        <v>78</v>
      </c>
      <c r="X2282">
        <v>67</v>
      </c>
      <c r="Y2282" s="3"/>
      <c r="Z2282" s="3"/>
      <c r="AA2282" s="3"/>
      <c r="AB2282">
        <v>18</v>
      </c>
      <c r="AC2282">
        <v>17</v>
      </c>
      <c r="AD2282">
        <v>20</v>
      </c>
      <c r="AE2282">
        <v>-17</v>
      </c>
      <c r="AF2282">
        <v>-425</v>
      </c>
      <c r="AG2282" s="3"/>
      <c r="AH2282" s="3"/>
      <c r="AI2282" s="3"/>
      <c r="AJ2282">
        <v>832</v>
      </c>
      <c r="AK2282">
        <v>851</v>
      </c>
      <c r="AL2282">
        <v>926</v>
      </c>
      <c r="AM2282" s="1">
        <v>1024</v>
      </c>
      <c r="AN2282" s="1">
        <v>1243</v>
      </c>
      <c r="AO2282" s="3"/>
      <c r="AP2282" s="3"/>
      <c r="AQ2282" s="3"/>
      <c r="AR2282">
        <v>257</v>
      </c>
      <c r="AS2282">
        <v>275</v>
      </c>
      <c r="AT2282">
        <v>331</v>
      </c>
      <c r="AU2282">
        <v>452</v>
      </c>
      <c r="AV2282">
        <v>690</v>
      </c>
      <c r="AW2282" s="3"/>
      <c r="AX2282" s="3"/>
      <c r="AY2282" s="3"/>
      <c r="AZ2282">
        <v>575</v>
      </c>
      <c r="BA2282">
        <v>575</v>
      </c>
      <c r="BB2282">
        <v>594</v>
      </c>
      <c r="BC2282">
        <v>572</v>
      </c>
      <c r="BD2282">
        <v>553</v>
      </c>
      <c r="BE2282" s="3"/>
      <c r="BF2282" s="3"/>
      <c r="BG2282" s="3"/>
      <c r="BH2282">
        <v>571</v>
      </c>
      <c r="BI2282">
        <v>571</v>
      </c>
      <c r="BJ2282">
        <v>590</v>
      </c>
      <c r="BK2282">
        <v>565</v>
      </c>
      <c r="BL2282">
        <v>544</v>
      </c>
      <c r="BM2282" s="3"/>
      <c r="BN2282" s="3"/>
      <c r="BO2282" s="3"/>
      <c r="BP2282">
        <v>200</v>
      </c>
      <c r="BQ2282">
        <v>200</v>
      </c>
      <c r="BR2282">
        <v>200</v>
      </c>
      <c r="BS2282">
        <v>200</v>
      </c>
      <c r="BT2282">
        <v>433</v>
      </c>
      <c r="BU2282" s="3"/>
      <c r="BV2282" s="3"/>
      <c r="BW2282" s="3"/>
      <c r="BX2282">
        <v>2.12</v>
      </c>
      <c r="BY2282">
        <v>2.0499999999999998</v>
      </c>
      <c r="BZ2282">
        <v>2.2200000000000002</v>
      </c>
      <c r="CA2282">
        <v>-1.78</v>
      </c>
      <c r="CB2282">
        <v>-37.54</v>
      </c>
      <c r="CC2282" s="3"/>
      <c r="CD2282" s="3"/>
      <c r="CE2282" s="3"/>
      <c r="CF2282">
        <v>3.36</v>
      </c>
      <c r="CG2282">
        <v>2.97</v>
      </c>
      <c r="CH2282">
        <v>3.31</v>
      </c>
      <c r="CI2282">
        <v>-3.42</v>
      </c>
      <c r="CJ2282">
        <v>-77.099999999999994</v>
      </c>
      <c r="CK2282" s="3"/>
      <c r="CL2282" s="3"/>
      <c r="CM2282" s="3"/>
      <c r="CN2282">
        <v>39</v>
      </c>
      <c r="CO2282">
        <v>37</v>
      </c>
      <c r="CP2282">
        <v>42</v>
      </c>
      <c r="CQ2282">
        <v>-43</v>
      </c>
      <c r="CR2282">
        <v>-642</v>
      </c>
      <c r="CS2282" s="3"/>
      <c r="CT2282" s="3"/>
      <c r="CU2282" s="3"/>
      <c r="CV2282">
        <v>59.03</v>
      </c>
      <c r="CW2282">
        <v>36.9</v>
      </c>
      <c r="CX2282">
        <v>27.77</v>
      </c>
      <c r="CY2282" t="s">
        <v>2</v>
      </c>
      <c r="CZ2282" t="s">
        <v>2</v>
      </c>
      <c r="DA2282" s="3"/>
      <c r="DB2282" s="3"/>
      <c r="DC2282" s="3"/>
      <c r="DD2282">
        <v>1.85</v>
      </c>
      <c r="DE2282">
        <v>1.1000000000000001</v>
      </c>
      <c r="DF2282">
        <v>0.9</v>
      </c>
      <c r="DG2282">
        <v>1.01</v>
      </c>
      <c r="DH2282">
        <v>1.55</v>
      </c>
      <c r="DI2282" s="3"/>
      <c r="DJ2282" s="3"/>
      <c r="DK2282" s="3"/>
      <c r="DL2282" s="6">
        <f>(CM2282*3+CL2282*2+CK2282)/6</f>
        <v>0</v>
      </c>
      <c r="DM2282">
        <f>BH2282+(BH2282*(CG2282-8.25)/8.25)</f>
        <v>205.56000000000006</v>
      </c>
      <c r="DN2282">
        <f>BI2282+(BI2282*(CH2282-8.25)/8.25)</f>
        <v>229.09212121212124</v>
      </c>
      <c r="DO2282">
        <f>BJ2282+(BJ2282*(CI2282-8.25)/8.25)</f>
        <v>-244.58181818181822</v>
      </c>
      <c r="DP2282">
        <f>BK2282+(BK2282*(CJ2282-8.25)/8.25)</f>
        <v>-5280.181818181818</v>
      </c>
      <c r="DQ2282">
        <f>BL2282+(BL2282*(CK2282-8.25)/8.25)</f>
        <v>0</v>
      </c>
      <c r="DR2282">
        <f>BM2282+(BM2282*(CL2282-8.25)/8.25)</f>
        <v>0</v>
      </c>
      <c r="DS2282">
        <f>BN2282+(BN2282*(CM2282-8.25)/8.25)</f>
        <v>0</v>
      </c>
      <c r="DT2282" s="8">
        <f>DM2282*10^8/$I2282</f>
        <v>237.47855720893804</v>
      </c>
      <c r="DU2282" s="8">
        <f>DN2282*10^8/$I2282</f>
        <v>264.66465466720024</v>
      </c>
      <c r="DV2282" s="8">
        <f>DO2282*10^8/$I2282</f>
        <v>-282.5595315302441</v>
      </c>
      <c r="DW2282" s="8">
        <f>DP2282*10^8/$I2282</f>
        <v>-6100.0679119609113</v>
      </c>
      <c r="DX2282" s="8">
        <f>DQ2282*10^8/$I2282</f>
        <v>0</v>
      </c>
      <c r="DY2282" s="8">
        <f>DR2282*10^8/$I2282</f>
        <v>0</v>
      </c>
      <c r="DZ2282" s="8">
        <f>DS2282*10^8/$I2282</f>
        <v>0</v>
      </c>
      <c r="EA2282" s="8">
        <f>DT2282*10^8/$I2282</f>
        <v>274.35330382389003</v>
      </c>
      <c r="EB2282" s="8">
        <f>DZ2282*0.8</f>
        <v>0</v>
      </c>
      <c r="EC2282" s="10" t="e">
        <f>G2282-E2282</f>
        <v>#N/A</v>
      </c>
      <c r="ED2282" s="4" t="e">
        <f>EC2282/E2282*100</f>
        <v>#N/A</v>
      </c>
      <c r="EE2282" s="4">
        <f>DY2282-G2282</f>
        <v>-973</v>
      </c>
      <c r="EF2282" s="12">
        <f>EE2282/G2282</f>
        <v>-1</v>
      </c>
      <c r="EG2282" s="4">
        <f>G2282-F2282</f>
        <v>0</v>
      </c>
    </row>
    <row r="2283" spans="1:137" x14ac:dyDescent="0.3">
      <c r="A2283">
        <v>2282</v>
      </c>
      <c r="B2283" t="s">
        <v>7559</v>
      </c>
      <c r="C2283" t="s">
        <v>4546</v>
      </c>
      <c r="D2283" t="str">
        <f>VLOOKUP(C2283,Sheet1!$A$2:$B$3197,2,FALSE)</f>
        <v>석유와가스</v>
      </c>
      <c r="E2283">
        <v>8990</v>
      </c>
      <c r="F2283">
        <v>18750</v>
      </c>
      <c r="G2283" s="7">
        <v>17400</v>
      </c>
      <c r="H2283" t="s">
        <v>2187</v>
      </c>
      <c r="I2283" s="7">
        <f>VALUE(LEFT(H2283,FIND("/",H2283)-1)) + VALUE(MID(H2283,FIND("/",H2283)+1,LEN(H2283)))</f>
        <v>6227130</v>
      </c>
      <c r="J2283" s="1">
        <v>636165</v>
      </c>
      <c r="K2283" s="1">
        <f>G2283*I2283/(10^8)</f>
        <v>1083.52062</v>
      </c>
      <c r="L2283">
        <v>916</v>
      </c>
      <c r="M2283">
        <v>708</v>
      </c>
      <c r="N2283">
        <v>761</v>
      </c>
      <c r="O2283">
        <v>657</v>
      </c>
      <c r="P2283">
        <v>536</v>
      </c>
      <c r="Q2283" s="3"/>
      <c r="R2283" s="3"/>
      <c r="S2283" s="3"/>
      <c r="T2283">
        <v>21</v>
      </c>
      <c r="U2283">
        <v>6</v>
      </c>
      <c r="V2283">
        <v>14</v>
      </c>
      <c r="W2283">
        <v>6</v>
      </c>
      <c r="X2283">
        <v>1</v>
      </c>
      <c r="Y2283" s="3"/>
      <c r="Z2283" s="3"/>
      <c r="AA2283" s="3"/>
      <c r="AB2283">
        <v>14</v>
      </c>
      <c r="AC2283">
        <v>16</v>
      </c>
      <c r="AD2283">
        <v>9</v>
      </c>
      <c r="AE2283">
        <v>6</v>
      </c>
      <c r="AF2283">
        <v>192</v>
      </c>
      <c r="AG2283" s="3"/>
      <c r="AH2283" s="3"/>
      <c r="AI2283" s="3"/>
      <c r="AJ2283">
        <v>775</v>
      </c>
      <c r="AK2283">
        <v>605</v>
      </c>
      <c r="AL2283">
        <v>587</v>
      </c>
      <c r="AM2283">
        <v>616</v>
      </c>
      <c r="AN2283">
        <v>713</v>
      </c>
      <c r="AO2283" s="3"/>
      <c r="AP2283" s="3"/>
      <c r="AQ2283" s="3"/>
      <c r="AR2283">
        <v>268</v>
      </c>
      <c r="AS2283">
        <v>153</v>
      </c>
      <c r="AT2283">
        <v>135</v>
      </c>
      <c r="AU2283">
        <v>165</v>
      </c>
      <c r="AV2283">
        <v>97</v>
      </c>
      <c r="AW2283" s="3"/>
      <c r="AX2283" s="3"/>
      <c r="AY2283" s="3"/>
      <c r="AZ2283">
        <v>508</v>
      </c>
      <c r="BA2283">
        <v>452</v>
      </c>
      <c r="BB2283">
        <v>453</v>
      </c>
      <c r="BC2283">
        <v>451</v>
      </c>
      <c r="BD2283">
        <v>616</v>
      </c>
      <c r="BE2283" s="3"/>
      <c r="BF2283" s="3"/>
      <c r="BG2283" s="3"/>
      <c r="BH2283">
        <v>461</v>
      </c>
      <c r="BI2283">
        <v>452</v>
      </c>
      <c r="BJ2283">
        <v>453</v>
      </c>
      <c r="BK2283">
        <v>451</v>
      </c>
      <c r="BL2283">
        <v>616</v>
      </c>
      <c r="BM2283" s="3"/>
      <c r="BN2283" s="3"/>
      <c r="BO2283" s="3"/>
      <c r="BP2283">
        <v>31</v>
      </c>
      <c r="BQ2283">
        <v>31</v>
      </c>
      <c r="BR2283">
        <v>31</v>
      </c>
      <c r="BS2283">
        <v>31</v>
      </c>
      <c r="BT2283">
        <v>31</v>
      </c>
      <c r="BU2283" s="3"/>
      <c r="BV2283" s="3"/>
      <c r="BW2283" s="3"/>
      <c r="BX2283">
        <v>1.76</v>
      </c>
      <c r="BY2283">
        <v>2.31</v>
      </c>
      <c r="BZ2283">
        <v>1.49</v>
      </c>
      <c r="CA2283">
        <v>1.02</v>
      </c>
      <c r="CB2283">
        <v>28.89</v>
      </c>
      <c r="CC2283" s="3"/>
      <c r="CD2283" s="3"/>
      <c r="CE2283" s="3"/>
      <c r="CF2283">
        <v>2.29</v>
      </c>
      <c r="CG2283">
        <v>3.5</v>
      </c>
      <c r="CH2283">
        <v>1.97</v>
      </c>
      <c r="CI2283">
        <v>1.36</v>
      </c>
      <c r="CJ2283">
        <v>35.979999999999997</v>
      </c>
      <c r="CK2283" s="3"/>
      <c r="CL2283" s="3"/>
      <c r="CM2283" s="3"/>
      <c r="CN2283">
        <v>170</v>
      </c>
      <c r="CO2283">
        <v>257</v>
      </c>
      <c r="CP2283">
        <v>143</v>
      </c>
      <c r="CQ2283">
        <v>99</v>
      </c>
      <c r="CR2283" s="1">
        <v>3083</v>
      </c>
      <c r="CS2283" s="3"/>
      <c r="CT2283" s="3"/>
      <c r="CU2283" s="3"/>
      <c r="CV2283">
        <v>36.35</v>
      </c>
      <c r="CW2283">
        <v>22.85</v>
      </c>
      <c r="CX2283">
        <v>46.88</v>
      </c>
      <c r="CY2283">
        <v>81.87</v>
      </c>
      <c r="CZ2283">
        <v>3</v>
      </c>
      <c r="DA2283" s="3"/>
      <c r="DB2283" s="3"/>
      <c r="DC2283" s="3"/>
      <c r="DD2283">
        <v>0.72</v>
      </c>
      <c r="DE2283">
        <v>0.69</v>
      </c>
      <c r="DF2283">
        <v>0.79</v>
      </c>
      <c r="DG2283">
        <v>0.96</v>
      </c>
      <c r="DH2283">
        <v>0.81</v>
      </c>
      <c r="DI2283" s="3"/>
      <c r="DJ2283" s="3"/>
      <c r="DK2283" s="3"/>
      <c r="DL2283" s="6">
        <f>(CM2283*3+CL2283*2+CK2283)/6</f>
        <v>0</v>
      </c>
      <c r="DM2283">
        <f>BH2283+(BH2283*(CG2283-8.25)/8.25)</f>
        <v>195.57575757575756</v>
      </c>
      <c r="DN2283">
        <f>BI2283+(BI2283*(CH2283-8.25)/8.25)</f>
        <v>107.93212121212122</v>
      </c>
      <c r="DO2283">
        <f>BJ2283+(BJ2283*(CI2283-8.25)/8.25)</f>
        <v>74.676363636363646</v>
      </c>
      <c r="DP2283">
        <f>BK2283+(BK2283*(CJ2283-8.25)/8.25)</f>
        <v>1966.9066666666663</v>
      </c>
      <c r="DQ2283">
        <f>BL2283+(BL2283*(CK2283-8.25)/8.25)</f>
        <v>0</v>
      </c>
      <c r="DR2283">
        <f>BM2283+(BM2283*(CL2283-8.25)/8.25)</f>
        <v>0</v>
      </c>
      <c r="DS2283">
        <f>BN2283+(BN2283*(CM2283-8.25)/8.25)</f>
        <v>0</v>
      </c>
      <c r="DT2283" s="8">
        <f>DM2283*10^8/$I2283</f>
        <v>3140.7045874384758</v>
      </c>
      <c r="DU2283" s="8">
        <f>DN2283*10^8/$I2283</f>
        <v>1733.2562707398306</v>
      </c>
      <c r="DV2283" s="8">
        <f>DO2283*10^8/$I2283</f>
        <v>1199.2099672941411</v>
      </c>
      <c r="DW2283" s="8">
        <f>DP2283*10^8/$I2283</f>
        <v>31586.086474293395</v>
      </c>
      <c r="DX2283" s="8">
        <f>DQ2283*10^8/$I2283</f>
        <v>0</v>
      </c>
      <c r="DY2283" s="8">
        <f>DR2283*10^8/$I2283</f>
        <v>0</v>
      </c>
      <c r="DZ2283" s="8">
        <f>DS2283*10^8/$I2283</f>
        <v>0</v>
      </c>
      <c r="EA2283" s="8">
        <f>DT2283*10^8/$I2283</f>
        <v>50435.828181497352</v>
      </c>
      <c r="EB2283" s="8">
        <f>DZ2283*0.8</f>
        <v>0</v>
      </c>
      <c r="EC2283" s="10">
        <f>G2283-E2283</f>
        <v>8410</v>
      </c>
      <c r="ED2283" s="4">
        <f>EC2283/E2283*100</f>
        <v>93.548387096774192</v>
      </c>
      <c r="EE2283" s="4">
        <f>DY2283-G2283</f>
        <v>-17400</v>
      </c>
      <c r="EF2283" s="12">
        <f>EE2283/G2283</f>
        <v>-1</v>
      </c>
      <c r="EG2283" s="4">
        <f>G2283-F2283</f>
        <v>-1350</v>
      </c>
    </row>
    <row r="2284" spans="1:137" x14ac:dyDescent="0.3">
      <c r="A2284">
        <v>2283</v>
      </c>
      <c r="B2284" t="s">
        <v>7119</v>
      </c>
      <c r="C2284" t="s">
        <v>4547</v>
      </c>
      <c r="D2284" t="str">
        <f>VLOOKUP(C2284,Sheet1!$A$2:$B$3197,2,FALSE)</f>
        <v>포장재</v>
      </c>
      <c r="E2284">
        <v>9740</v>
      </c>
      <c r="F2284">
        <v>7910</v>
      </c>
      <c r="G2284" s="7">
        <v>7850</v>
      </c>
      <c r="H2284" t="s">
        <v>2188</v>
      </c>
      <c r="I2284" s="7">
        <f>VALUE(LEFT(H2284,FIND("/",H2284)-1)) + VALUE(MID(H2284,FIND("/",H2284)+1,LEN(H2284)))</f>
        <v>15125000</v>
      </c>
      <c r="J2284">
        <v>0</v>
      </c>
      <c r="K2284" s="1">
        <f>G2284*I2284/(10^8)</f>
        <v>1187.3125</v>
      </c>
      <c r="L2284" s="1">
        <v>1011</v>
      </c>
      <c r="M2284">
        <v>905</v>
      </c>
      <c r="N2284">
        <v>850</v>
      </c>
      <c r="O2284">
        <v>887</v>
      </c>
      <c r="P2284">
        <v>869</v>
      </c>
      <c r="Q2284" s="3"/>
      <c r="R2284" s="3"/>
      <c r="S2284" s="3"/>
      <c r="T2284">
        <v>131</v>
      </c>
      <c r="U2284">
        <v>61</v>
      </c>
      <c r="V2284">
        <v>11</v>
      </c>
      <c r="W2284">
        <v>16</v>
      </c>
      <c r="X2284">
        <v>20</v>
      </c>
      <c r="Y2284" s="3"/>
      <c r="Z2284" s="3"/>
      <c r="AA2284" s="3"/>
      <c r="AB2284">
        <v>92</v>
      </c>
      <c r="AC2284">
        <v>40</v>
      </c>
      <c r="AD2284">
        <v>-1</v>
      </c>
      <c r="AE2284">
        <v>6</v>
      </c>
      <c r="AF2284">
        <v>-55</v>
      </c>
      <c r="AG2284" s="3"/>
      <c r="AH2284" s="3"/>
      <c r="AI2284" s="3"/>
      <c r="AJ2284" s="1">
        <v>1280</v>
      </c>
      <c r="AK2284" s="1">
        <v>1313</v>
      </c>
      <c r="AL2284" s="1">
        <v>1272</v>
      </c>
      <c r="AM2284" s="1">
        <v>1256</v>
      </c>
      <c r="AN2284" s="1">
        <v>1161</v>
      </c>
      <c r="AO2284" s="3"/>
      <c r="AP2284" s="3"/>
      <c r="AQ2284" s="3"/>
      <c r="AR2284">
        <v>624</v>
      </c>
      <c r="AS2284">
        <v>615</v>
      </c>
      <c r="AT2284">
        <v>586</v>
      </c>
      <c r="AU2284">
        <v>541</v>
      </c>
      <c r="AV2284">
        <v>510</v>
      </c>
      <c r="AW2284" s="3"/>
      <c r="AX2284" s="3"/>
      <c r="AY2284" s="3"/>
      <c r="AZ2284">
        <v>656</v>
      </c>
      <c r="BA2284">
        <v>698</v>
      </c>
      <c r="BB2284">
        <v>686</v>
      </c>
      <c r="BC2284">
        <v>715</v>
      </c>
      <c r="BD2284">
        <v>651</v>
      </c>
      <c r="BE2284" s="3"/>
      <c r="BF2284" s="3"/>
      <c r="BG2284" s="3"/>
      <c r="BH2284">
        <v>660</v>
      </c>
      <c r="BI2284">
        <v>701</v>
      </c>
      <c r="BJ2284">
        <v>690</v>
      </c>
      <c r="BK2284">
        <v>719</v>
      </c>
      <c r="BL2284">
        <v>655</v>
      </c>
      <c r="BM2284" s="3"/>
      <c r="BN2284" s="3"/>
      <c r="BO2284" s="3"/>
      <c r="BP2284">
        <v>76</v>
      </c>
      <c r="BQ2284">
        <v>76</v>
      </c>
      <c r="BR2284">
        <v>76</v>
      </c>
      <c r="BS2284">
        <v>76</v>
      </c>
      <c r="BT2284">
        <v>76</v>
      </c>
      <c r="BU2284" s="3"/>
      <c r="BV2284" s="3"/>
      <c r="BW2284" s="3"/>
      <c r="BX2284">
        <v>7.46</v>
      </c>
      <c r="BY2284">
        <v>3.09</v>
      </c>
      <c r="BZ2284">
        <v>-0.05</v>
      </c>
      <c r="CA2284">
        <v>0.46</v>
      </c>
      <c r="CB2284">
        <v>-4.55</v>
      </c>
      <c r="CC2284" s="3"/>
      <c r="CD2284" s="3"/>
      <c r="CE2284" s="3"/>
      <c r="CF2284">
        <v>14.97</v>
      </c>
      <c r="CG2284">
        <v>5.92</v>
      </c>
      <c r="CH2284">
        <v>-7.0000000000000007E-2</v>
      </c>
      <c r="CI2284">
        <v>0.85</v>
      </c>
      <c r="CJ2284">
        <v>-7.99</v>
      </c>
      <c r="CK2284" s="3"/>
      <c r="CL2284" s="3"/>
      <c r="CM2284" s="3"/>
      <c r="CN2284">
        <v>616</v>
      </c>
      <c r="CO2284">
        <v>267</v>
      </c>
      <c r="CP2284">
        <v>-3</v>
      </c>
      <c r="CQ2284">
        <v>40</v>
      </c>
      <c r="CR2284">
        <v>-363</v>
      </c>
      <c r="CS2284" s="3"/>
      <c r="CT2284" s="3"/>
      <c r="CU2284" s="3"/>
      <c r="CV2284">
        <v>11.72</v>
      </c>
      <c r="CW2284">
        <v>19.02</v>
      </c>
      <c r="CX2284" t="s">
        <v>2</v>
      </c>
      <c r="CY2284">
        <v>235.33</v>
      </c>
      <c r="CZ2284" t="s">
        <v>2</v>
      </c>
      <c r="DA2284" s="3"/>
      <c r="DB2284" s="3"/>
      <c r="DC2284" s="3"/>
      <c r="DD2284">
        <v>1.63</v>
      </c>
      <c r="DE2284">
        <v>1.08</v>
      </c>
      <c r="DF2284">
        <v>1.03</v>
      </c>
      <c r="DG2284">
        <v>1.96</v>
      </c>
      <c r="DH2284">
        <v>2.31</v>
      </c>
      <c r="DI2284" s="3"/>
      <c r="DJ2284" s="3"/>
      <c r="DK2284" s="3"/>
      <c r="DL2284" s="6">
        <f>(CM2284*3+CL2284*2+CK2284)/6</f>
        <v>0</v>
      </c>
      <c r="DM2284">
        <f>BH2284+(BH2284*(CG2284-8.25)/8.25)</f>
        <v>473.6</v>
      </c>
      <c r="DN2284">
        <f>BI2284+(BI2284*(CH2284-8.25)/8.25)</f>
        <v>-5.9478787878788353</v>
      </c>
      <c r="DO2284">
        <f>BJ2284+(BJ2284*(CI2284-8.25)/8.25)</f>
        <v>71.090909090909122</v>
      </c>
      <c r="DP2284">
        <f>BK2284+(BK2284*(CJ2284-8.25)/8.25)</f>
        <v>-696.34060606060621</v>
      </c>
      <c r="DQ2284">
        <f>BL2284+(BL2284*(CK2284-8.25)/8.25)</f>
        <v>0</v>
      </c>
      <c r="DR2284">
        <f>BM2284+(BM2284*(CL2284-8.25)/8.25)</f>
        <v>0</v>
      </c>
      <c r="DS2284">
        <f>BN2284+(BN2284*(CM2284-8.25)/8.25)</f>
        <v>0</v>
      </c>
      <c r="DT2284" s="8">
        <f>DM2284*10^8/$I2284</f>
        <v>3131.2396694214876</v>
      </c>
      <c r="DU2284" s="8">
        <f>DN2284*10^8/$I2284</f>
        <v>-39.324818432256762</v>
      </c>
      <c r="DV2284" s="8">
        <f>DO2284*10^8/$I2284</f>
        <v>470.02253944402725</v>
      </c>
      <c r="DW2284" s="8">
        <f>DP2284*10^8/$I2284</f>
        <v>-4603.9048334585532</v>
      </c>
      <c r="DX2284" s="8">
        <f>DQ2284*10^8/$I2284</f>
        <v>0</v>
      </c>
      <c r="DY2284" s="8">
        <f>DR2284*10^8/$I2284</f>
        <v>0</v>
      </c>
      <c r="DZ2284" s="8">
        <f>DS2284*10^8/$I2284</f>
        <v>0</v>
      </c>
      <c r="EA2284" s="8">
        <f>DT2284*10^8/$I2284</f>
        <v>20702.411037497437</v>
      </c>
      <c r="EB2284" s="8">
        <f>DZ2284*0.8</f>
        <v>0</v>
      </c>
      <c r="EC2284" s="10">
        <f>G2284-E2284</f>
        <v>-1890</v>
      </c>
      <c r="ED2284" s="4">
        <f>EC2284/E2284*100</f>
        <v>-19.404517453798768</v>
      </c>
      <c r="EE2284" s="4">
        <f>DY2284-G2284</f>
        <v>-7850</v>
      </c>
      <c r="EF2284" s="12">
        <f>EE2284/G2284</f>
        <v>-1</v>
      </c>
      <c r="EG2284" s="4">
        <f>G2284-F2284</f>
        <v>-60</v>
      </c>
    </row>
    <row r="2285" spans="1:137" x14ac:dyDescent="0.3">
      <c r="A2285">
        <v>2284</v>
      </c>
      <c r="B2285" t="s">
        <v>7312</v>
      </c>
      <c r="C2285" t="s">
        <v>4548</v>
      </c>
      <c r="D2285" t="str">
        <f>VLOOKUP(C2285,Sheet1!$A$2:$B$3197,2,FALSE)</f>
        <v>제약</v>
      </c>
      <c r="E2285" s="7">
        <v>11100</v>
      </c>
      <c r="F2285" s="7">
        <v>10650</v>
      </c>
      <c r="G2285" s="7">
        <v>10700</v>
      </c>
      <c r="H2285" t="s">
        <v>2189</v>
      </c>
      <c r="I2285" s="7">
        <f>VALUE(LEFT(H2285,FIND("/",H2285)-1)) + VALUE(MID(H2285,FIND("/",H2285)+1,LEN(H2285)))</f>
        <v>30768766</v>
      </c>
      <c r="J2285" s="1">
        <v>16538</v>
      </c>
      <c r="K2285" s="1">
        <f>G2285*I2285/(10^8)</f>
        <v>3292.2579620000001</v>
      </c>
      <c r="L2285" s="1">
        <v>1586</v>
      </c>
      <c r="M2285" s="1">
        <v>1778</v>
      </c>
      <c r="N2285" s="1">
        <v>1793</v>
      </c>
      <c r="O2285" s="1">
        <v>1765</v>
      </c>
      <c r="P2285" s="1">
        <v>1738</v>
      </c>
      <c r="Q2285" s="3"/>
      <c r="R2285" s="3"/>
      <c r="S2285" s="3"/>
      <c r="T2285">
        <v>263</v>
      </c>
      <c r="U2285">
        <v>309</v>
      </c>
      <c r="V2285">
        <v>204</v>
      </c>
      <c r="W2285">
        <v>246</v>
      </c>
      <c r="X2285">
        <v>190</v>
      </c>
      <c r="Y2285" s="3"/>
      <c r="Z2285" s="3"/>
      <c r="AA2285" s="3"/>
      <c r="AB2285">
        <v>169</v>
      </c>
      <c r="AC2285">
        <v>202</v>
      </c>
      <c r="AD2285">
        <v>53</v>
      </c>
      <c r="AE2285">
        <v>228</v>
      </c>
      <c r="AF2285">
        <v>129</v>
      </c>
      <c r="AG2285" s="3"/>
      <c r="AH2285" s="3"/>
      <c r="AI2285" s="3"/>
      <c r="AJ2285" s="1">
        <v>2385</v>
      </c>
      <c r="AK2285" s="1">
        <v>2514</v>
      </c>
      <c r="AL2285" s="1">
        <v>2578</v>
      </c>
      <c r="AM2285" s="1">
        <v>2876</v>
      </c>
      <c r="AN2285" s="1">
        <v>2914</v>
      </c>
      <c r="AO2285" s="3"/>
      <c r="AP2285" s="3"/>
      <c r="AQ2285" s="3"/>
      <c r="AR2285">
        <v>299</v>
      </c>
      <c r="AS2285">
        <v>321</v>
      </c>
      <c r="AT2285">
        <v>400</v>
      </c>
      <c r="AU2285">
        <v>527</v>
      </c>
      <c r="AV2285">
        <v>286</v>
      </c>
      <c r="AW2285" s="3"/>
      <c r="AX2285" s="3"/>
      <c r="AY2285" s="3"/>
      <c r="AZ2285" s="1">
        <v>2086</v>
      </c>
      <c r="BA2285" s="1">
        <v>2193</v>
      </c>
      <c r="BB2285" s="1">
        <v>2178</v>
      </c>
      <c r="BC2285" s="1">
        <v>2349</v>
      </c>
      <c r="BD2285" s="1">
        <v>2628</v>
      </c>
      <c r="BE2285" s="3"/>
      <c r="BF2285" s="3"/>
      <c r="BG2285" s="3"/>
      <c r="BH2285" s="1">
        <v>2099</v>
      </c>
      <c r="BI2285" s="1">
        <v>2210</v>
      </c>
      <c r="BJ2285" s="1">
        <v>2117</v>
      </c>
      <c r="BK2285" s="1">
        <v>2267</v>
      </c>
      <c r="BL2285" s="1">
        <v>2622</v>
      </c>
      <c r="BM2285" s="3"/>
      <c r="BN2285" s="3"/>
      <c r="BO2285" s="3"/>
      <c r="BP2285">
        <v>136</v>
      </c>
      <c r="BQ2285">
        <v>136</v>
      </c>
      <c r="BR2285">
        <v>136</v>
      </c>
      <c r="BS2285">
        <v>136</v>
      </c>
      <c r="BT2285">
        <v>157</v>
      </c>
      <c r="BU2285" s="3"/>
      <c r="BV2285" s="3"/>
      <c r="BW2285" s="3"/>
      <c r="BX2285">
        <v>7.18</v>
      </c>
      <c r="BY2285">
        <v>8.26</v>
      </c>
      <c r="BZ2285">
        <v>2.09</v>
      </c>
      <c r="CA2285">
        <v>8.3699999999999992</v>
      </c>
      <c r="CB2285">
        <v>4.45</v>
      </c>
      <c r="CC2285" s="3"/>
      <c r="CD2285" s="3"/>
      <c r="CE2285" s="3"/>
      <c r="CF2285">
        <v>8.49</v>
      </c>
      <c r="CG2285">
        <v>9.5</v>
      </c>
      <c r="CH2285">
        <v>2.42</v>
      </c>
      <c r="CI2285">
        <v>9.18</v>
      </c>
      <c r="CJ2285">
        <v>5.0999999999999996</v>
      </c>
      <c r="CK2285" s="3"/>
      <c r="CL2285" s="3"/>
      <c r="CM2285" s="3"/>
      <c r="CN2285">
        <v>663</v>
      </c>
      <c r="CO2285">
        <v>771</v>
      </c>
      <c r="CP2285">
        <v>197</v>
      </c>
      <c r="CQ2285">
        <v>758</v>
      </c>
      <c r="CR2285">
        <v>405</v>
      </c>
      <c r="CS2285" s="3"/>
      <c r="CT2285" s="3"/>
      <c r="CU2285" s="3"/>
      <c r="CV2285">
        <v>13.94</v>
      </c>
      <c r="CW2285">
        <v>14.49</v>
      </c>
      <c r="CX2285">
        <v>57.74</v>
      </c>
      <c r="CY2285">
        <v>10.45</v>
      </c>
      <c r="CZ2285">
        <v>27.66</v>
      </c>
      <c r="DA2285" s="3"/>
      <c r="DB2285" s="3"/>
      <c r="DC2285" s="3"/>
      <c r="DD2285">
        <v>1.05</v>
      </c>
      <c r="DE2285">
        <v>1.22</v>
      </c>
      <c r="DF2285">
        <v>1.3</v>
      </c>
      <c r="DG2285">
        <v>0.85</v>
      </c>
      <c r="DH2285">
        <v>1.21</v>
      </c>
      <c r="DI2285" s="3"/>
      <c r="DJ2285" s="3"/>
      <c r="DK2285" s="3"/>
      <c r="DL2285" s="6">
        <f>(CM2285*3+CL2285*2+CK2285)/6</f>
        <v>0</v>
      </c>
      <c r="DM2285">
        <f>BH2285+(BH2285*(CG2285-8.25)/8.25)</f>
        <v>2417.030303030303</v>
      </c>
      <c r="DN2285">
        <f>BI2285+(BI2285*(CH2285-8.25)/8.25)</f>
        <v>648.26666666666665</v>
      </c>
      <c r="DO2285">
        <f>BJ2285+(BJ2285*(CI2285-8.25)/8.25)</f>
        <v>2355.6436363636362</v>
      </c>
      <c r="DP2285">
        <f>BK2285+(BK2285*(CJ2285-8.25)/8.25)</f>
        <v>1401.4181818181817</v>
      </c>
      <c r="DQ2285">
        <f>BL2285+(BL2285*(CK2285-8.25)/8.25)</f>
        <v>0</v>
      </c>
      <c r="DR2285">
        <f>BM2285+(BM2285*(CL2285-8.25)/8.25)</f>
        <v>0</v>
      </c>
      <c r="DS2285">
        <f>BN2285+(BN2285*(CM2285-8.25)/8.25)</f>
        <v>0</v>
      </c>
      <c r="DT2285" s="8">
        <f>DM2285*10^8/$I2285</f>
        <v>7855.46714167966</v>
      </c>
      <c r="DU2285" s="8">
        <f>DN2285*10^8/$I2285</f>
        <v>2106.8984913683789</v>
      </c>
      <c r="DV2285" s="8">
        <f>DO2285*10^8/$I2285</f>
        <v>7655.9574614192725</v>
      </c>
      <c r="DW2285" s="8">
        <f>DP2285*10^8/$I2285</f>
        <v>4554.6778893186092</v>
      </c>
      <c r="DX2285" s="8">
        <f>DQ2285*10^8/$I2285</f>
        <v>0</v>
      </c>
      <c r="DY2285" s="8">
        <f>DR2285*10^8/$I2285</f>
        <v>0</v>
      </c>
      <c r="DZ2285" s="8">
        <f>DS2285*10^8/$I2285</f>
        <v>0</v>
      </c>
      <c r="EA2285" s="8">
        <f>DT2285*10^8/$I2285</f>
        <v>25530.653850985313</v>
      </c>
      <c r="EB2285" s="8">
        <f>DZ2285*0.8</f>
        <v>0</v>
      </c>
      <c r="EC2285" s="10">
        <f>G2285-E2285</f>
        <v>-400</v>
      </c>
      <c r="ED2285" s="4">
        <f>EC2285/E2285*100</f>
        <v>-3.6036036036036037</v>
      </c>
      <c r="EE2285" s="4">
        <f>DY2285-G2285</f>
        <v>-10700</v>
      </c>
      <c r="EF2285" s="12">
        <f>EE2285/G2285</f>
        <v>-1</v>
      </c>
      <c r="EG2285" s="4">
        <f>G2285-F2285</f>
        <v>50</v>
      </c>
    </row>
    <row r="2286" spans="1:137" x14ac:dyDescent="0.3">
      <c r="A2286">
        <v>2285</v>
      </c>
      <c r="B2286" t="s">
        <v>7021</v>
      </c>
      <c r="C2286" t="s">
        <v>4549</v>
      </c>
      <c r="D2286" t="str">
        <f>VLOOKUP(C2286,Sheet1!$A$2:$B$3197,2,FALSE)</f>
        <v>화학</v>
      </c>
      <c r="E2286">
        <v>4360</v>
      </c>
      <c r="F2286">
        <v>6720</v>
      </c>
      <c r="G2286" s="7">
        <v>6760</v>
      </c>
      <c r="H2286" t="s">
        <v>1488</v>
      </c>
      <c r="I2286" s="7">
        <f>VALUE(LEFT(H2286,FIND("/",H2286)-1)) + VALUE(MID(H2286,FIND("/",H2286)+1,LEN(H2286)))</f>
        <v>12000000</v>
      </c>
      <c r="J2286" s="1">
        <v>23141</v>
      </c>
      <c r="K2286" s="1">
        <f>G2286*I2286/(10^8)</f>
        <v>811.2</v>
      </c>
      <c r="L2286">
        <v>750</v>
      </c>
      <c r="M2286">
        <v>703</v>
      </c>
      <c r="N2286">
        <v>683</v>
      </c>
      <c r="O2286">
        <v>729</v>
      </c>
      <c r="P2286">
        <v>736</v>
      </c>
      <c r="Q2286" s="3"/>
      <c r="R2286" s="3"/>
      <c r="S2286" s="3"/>
      <c r="T2286">
        <v>57</v>
      </c>
      <c r="U2286">
        <v>33</v>
      </c>
      <c r="V2286">
        <v>11</v>
      </c>
      <c r="W2286">
        <v>27</v>
      </c>
      <c r="X2286">
        <v>51</v>
      </c>
      <c r="Y2286" s="3"/>
      <c r="Z2286" s="3"/>
      <c r="AA2286" s="3"/>
      <c r="AB2286">
        <v>52</v>
      </c>
      <c r="AC2286">
        <v>22</v>
      </c>
      <c r="AD2286">
        <v>20</v>
      </c>
      <c r="AE2286">
        <v>19</v>
      </c>
      <c r="AF2286">
        <v>36</v>
      </c>
      <c r="AG2286" s="3"/>
      <c r="AH2286" s="3"/>
      <c r="AI2286" s="3"/>
      <c r="AJ2286">
        <v>868</v>
      </c>
      <c r="AK2286">
        <v>854</v>
      </c>
      <c r="AL2286">
        <v>841</v>
      </c>
      <c r="AM2286">
        <v>831</v>
      </c>
      <c r="AN2286">
        <v>846</v>
      </c>
      <c r="AO2286" s="3"/>
      <c r="AP2286" s="3"/>
      <c r="AQ2286" s="3"/>
      <c r="AR2286">
        <v>117</v>
      </c>
      <c r="AS2286">
        <v>98</v>
      </c>
      <c r="AT2286">
        <v>95</v>
      </c>
      <c r="AU2286">
        <v>96</v>
      </c>
      <c r="AV2286">
        <v>100</v>
      </c>
      <c r="AW2286" s="3"/>
      <c r="AX2286" s="3"/>
      <c r="AY2286" s="3"/>
      <c r="AZ2286">
        <v>751</v>
      </c>
      <c r="BA2286">
        <v>756</v>
      </c>
      <c r="BB2286">
        <v>746</v>
      </c>
      <c r="BC2286">
        <v>735</v>
      </c>
      <c r="BD2286">
        <v>746</v>
      </c>
      <c r="BE2286" s="3"/>
      <c r="BF2286" s="3"/>
      <c r="BG2286" s="3"/>
      <c r="BH2286">
        <v>752</v>
      </c>
      <c r="BI2286">
        <v>755</v>
      </c>
      <c r="BJ2286">
        <v>745</v>
      </c>
      <c r="BK2286">
        <v>735</v>
      </c>
      <c r="BL2286">
        <v>746</v>
      </c>
      <c r="BM2286" s="3"/>
      <c r="BN2286" s="3"/>
      <c r="BO2286" s="3"/>
      <c r="BP2286">
        <v>60</v>
      </c>
      <c r="BQ2286">
        <v>60</v>
      </c>
      <c r="BR2286">
        <v>60</v>
      </c>
      <c r="BS2286">
        <v>60</v>
      </c>
      <c r="BT2286">
        <v>60</v>
      </c>
      <c r="BU2286" s="3"/>
      <c r="BV2286" s="3"/>
      <c r="BW2286" s="3"/>
      <c r="BX2286">
        <v>6.14</v>
      </c>
      <c r="BY2286">
        <v>2.59</v>
      </c>
      <c r="BZ2286">
        <v>2.38</v>
      </c>
      <c r="CA2286">
        <v>2.23</v>
      </c>
      <c r="CB2286">
        <v>4.32</v>
      </c>
      <c r="CC2286" s="3"/>
      <c r="CD2286" s="3"/>
      <c r="CE2286" s="3"/>
      <c r="CF2286">
        <v>7.24</v>
      </c>
      <c r="CG2286">
        <v>3.02</v>
      </c>
      <c r="CH2286">
        <v>2.73</v>
      </c>
      <c r="CI2286">
        <v>2.69</v>
      </c>
      <c r="CJ2286">
        <v>4.8899999999999997</v>
      </c>
      <c r="CK2286" s="3"/>
      <c r="CL2286" s="3"/>
      <c r="CM2286" s="3"/>
      <c r="CN2286">
        <v>442</v>
      </c>
      <c r="CO2286">
        <v>190</v>
      </c>
      <c r="CP2286">
        <v>171</v>
      </c>
      <c r="CQ2286">
        <v>166</v>
      </c>
      <c r="CR2286">
        <v>302</v>
      </c>
      <c r="CS2286" s="3"/>
      <c r="CT2286" s="3"/>
      <c r="CU2286" s="3"/>
      <c r="CV2286">
        <v>10.68</v>
      </c>
      <c r="CW2286">
        <v>21.05</v>
      </c>
      <c r="CX2286">
        <v>19.89</v>
      </c>
      <c r="CY2286">
        <v>23.63</v>
      </c>
      <c r="CZ2286">
        <v>14.62</v>
      </c>
      <c r="DA2286" s="3"/>
      <c r="DB2286" s="3"/>
      <c r="DC2286" s="3"/>
      <c r="DD2286">
        <v>0.75</v>
      </c>
      <c r="DE2286">
        <v>0.64</v>
      </c>
      <c r="DF2286">
        <v>0.54</v>
      </c>
      <c r="DG2286">
        <v>0.62</v>
      </c>
      <c r="DH2286">
        <v>0.68</v>
      </c>
      <c r="DI2286" s="3"/>
      <c r="DJ2286" s="3"/>
      <c r="DK2286" s="3"/>
      <c r="DL2286" s="6">
        <f>(CM2286*3+CL2286*2+CK2286)/6</f>
        <v>0</v>
      </c>
      <c r="DM2286">
        <f>BH2286+(BH2286*(CG2286-8.25)/8.25)</f>
        <v>275.27757575757568</v>
      </c>
      <c r="DN2286">
        <f>BI2286+(BI2286*(CH2286-8.25)/8.25)</f>
        <v>249.83636363636373</v>
      </c>
      <c r="DO2286">
        <f>BJ2286+(BJ2286*(CI2286-8.25)/8.25)</f>
        <v>242.91515151515142</v>
      </c>
      <c r="DP2286">
        <f>BK2286+(BK2286*(CJ2286-8.25)/8.25)</f>
        <v>435.65454545454543</v>
      </c>
      <c r="DQ2286">
        <f>BL2286+(BL2286*(CK2286-8.25)/8.25)</f>
        <v>0</v>
      </c>
      <c r="DR2286">
        <f>BM2286+(BM2286*(CL2286-8.25)/8.25)</f>
        <v>0</v>
      </c>
      <c r="DS2286">
        <f>BN2286+(BN2286*(CM2286-8.25)/8.25)</f>
        <v>0</v>
      </c>
      <c r="DT2286" s="8">
        <f>DM2286*10^8/$I2286</f>
        <v>2293.9797979797972</v>
      </c>
      <c r="DU2286" s="8">
        <f>DN2286*10^8/$I2286</f>
        <v>2081.9696969696975</v>
      </c>
      <c r="DV2286" s="8">
        <f>DO2286*10^8/$I2286</f>
        <v>2024.2929292929284</v>
      </c>
      <c r="DW2286" s="8">
        <f>DP2286*10^8/$I2286</f>
        <v>3630.4545454545455</v>
      </c>
      <c r="DX2286" s="8">
        <f>DQ2286*10^8/$I2286</f>
        <v>0</v>
      </c>
      <c r="DY2286" s="8">
        <f>DR2286*10^8/$I2286</f>
        <v>0</v>
      </c>
      <c r="DZ2286" s="8">
        <f>DS2286*10^8/$I2286</f>
        <v>0</v>
      </c>
      <c r="EA2286" s="8">
        <f>DT2286*10^8/$I2286</f>
        <v>19116.49831649831</v>
      </c>
      <c r="EB2286" s="8">
        <f>DZ2286*0.8</f>
        <v>0</v>
      </c>
      <c r="EC2286" s="10">
        <f>G2286-E2286</f>
        <v>2400</v>
      </c>
      <c r="ED2286" s="4">
        <f>EC2286/E2286*100</f>
        <v>55.045871559633028</v>
      </c>
      <c r="EE2286" s="4">
        <f>DY2286-G2286</f>
        <v>-6760</v>
      </c>
      <c r="EF2286" s="12">
        <f>EE2286/G2286</f>
        <v>-1</v>
      </c>
      <c r="EG2286" s="4">
        <f>G2286-F2286</f>
        <v>40</v>
      </c>
    </row>
    <row r="2287" spans="1:137" x14ac:dyDescent="0.3">
      <c r="A2287">
        <v>2286</v>
      </c>
      <c r="B2287" t="s">
        <v>7455</v>
      </c>
      <c r="C2287" t="s">
        <v>4550</v>
      </c>
      <c r="D2287" t="str">
        <f>VLOOKUP(C2287,Sheet1!$A$2:$B$3197,2,FALSE)</f>
        <v>음료</v>
      </c>
      <c r="E2287">
        <v>10450</v>
      </c>
      <c r="F2287">
        <v>16150</v>
      </c>
      <c r="G2287" s="7">
        <v>14050</v>
      </c>
      <c r="H2287" t="s">
        <v>2190</v>
      </c>
      <c r="I2287" s="7">
        <f>VALUE(LEFT(H2287,FIND("/",H2287)-1)) + VALUE(MID(H2287,FIND("/",H2287)+1,LEN(H2287)))</f>
        <v>61306455</v>
      </c>
      <c r="J2287" s="1">
        <v>38000</v>
      </c>
      <c r="K2287" s="1">
        <f>G2287*I2287/(10^8)</f>
        <v>8613.5569274999998</v>
      </c>
      <c r="L2287">
        <v>268</v>
      </c>
      <c r="M2287">
        <v>272</v>
      </c>
      <c r="N2287">
        <v>267</v>
      </c>
      <c r="O2287">
        <v>231</v>
      </c>
      <c r="P2287">
        <v>167</v>
      </c>
      <c r="Q2287" s="3"/>
      <c r="R2287" s="3"/>
      <c r="S2287" s="3"/>
      <c r="T2287">
        <v>-51</v>
      </c>
      <c r="U2287">
        <v>-5</v>
      </c>
      <c r="V2287">
        <v>12</v>
      </c>
      <c r="W2287">
        <v>18</v>
      </c>
      <c r="X2287">
        <v>-64</v>
      </c>
      <c r="Y2287" s="3"/>
      <c r="Z2287" s="3"/>
      <c r="AA2287" s="3"/>
      <c r="AB2287">
        <v>-47</v>
      </c>
      <c r="AC2287">
        <v>-5</v>
      </c>
      <c r="AD2287">
        <v>22</v>
      </c>
      <c r="AE2287">
        <v>9</v>
      </c>
      <c r="AF2287">
        <v>-189</v>
      </c>
      <c r="AG2287" s="3"/>
      <c r="AH2287" s="3"/>
      <c r="AI2287" s="3"/>
      <c r="AJ2287">
        <v>506</v>
      </c>
      <c r="AK2287">
        <v>514</v>
      </c>
      <c r="AL2287">
        <v>529</v>
      </c>
      <c r="AM2287">
        <v>931</v>
      </c>
      <c r="AN2287">
        <v>857</v>
      </c>
      <c r="AO2287" s="3"/>
      <c r="AP2287" s="3"/>
      <c r="AQ2287" s="3"/>
      <c r="AR2287">
        <v>186</v>
      </c>
      <c r="AS2287">
        <v>120</v>
      </c>
      <c r="AT2287">
        <v>97</v>
      </c>
      <c r="AU2287">
        <v>112</v>
      </c>
      <c r="AV2287">
        <v>231</v>
      </c>
      <c r="AW2287" s="3"/>
      <c r="AX2287" s="3"/>
      <c r="AY2287" s="3"/>
      <c r="AZ2287">
        <v>319</v>
      </c>
      <c r="BA2287">
        <v>395</v>
      </c>
      <c r="BB2287">
        <v>431</v>
      </c>
      <c r="BC2287">
        <v>819</v>
      </c>
      <c r="BD2287">
        <v>627</v>
      </c>
      <c r="BE2287" s="3"/>
      <c r="BF2287" s="3"/>
      <c r="BG2287" s="3"/>
      <c r="BH2287">
        <v>319</v>
      </c>
      <c r="BI2287">
        <v>395</v>
      </c>
      <c r="BJ2287">
        <v>431</v>
      </c>
      <c r="BK2287">
        <v>819</v>
      </c>
      <c r="BL2287">
        <v>627</v>
      </c>
      <c r="BM2287" s="3"/>
      <c r="BN2287" s="3"/>
      <c r="BO2287" s="3"/>
      <c r="BP2287">
        <v>254</v>
      </c>
      <c r="BQ2287">
        <v>264</v>
      </c>
      <c r="BR2287">
        <v>265</v>
      </c>
      <c r="BS2287">
        <v>306</v>
      </c>
      <c r="BT2287">
        <v>306</v>
      </c>
      <c r="BU2287" s="3"/>
      <c r="BV2287" s="3"/>
      <c r="BW2287" s="3"/>
      <c r="BX2287">
        <v>-9.69</v>
      </c>
      <c r="BY2287">
        <v>-0.9</v>
      </c>
      <c r="BZ2287">
        <v>4.28</v>
      </c>
      <c r="CA2287">
        <v>1.24</v>
      </c>
      <c r="CB2287">
        <v>-21.1</v>
      </c>
      <c r="CC2287" s="3"/>
      <c r="CD2287" s="3"/>
      <c r="CE2287" s="3"/>
      <c r="CF2287">
        <v>-14.71</v>
      </c>
      <c r="CG2287">
        <v>-1.29</v>
      </c>
      <c r="CH2287">
        <v>5.41</v>
      </c>
      <c r="CI2287">
        <v>1.44</v>
      </c>
      <c r="CJ2287">
        <v>-26.1</v>
      </c>
      <c r="CK2287" s="3"/>
      <c r="CL2287" s="3"/>
      <c r="CM2287" s="3"/>
      <c r="CN2287">
        <v>-88</v>
      </c>
      <c r="CO2287">
        <v>-8</v>
      </c>
      <c r="CP2287">
        <v>40</v>
      </c>
      <c r="CQ2287">
        <v>16</v>
      </c>
      <c r="CR2287">
        <v>-308</v>
      </c>
      <c r="CS2287" s="3"/>
      <c r="CT2287" s="3"/>
      <c r="CU2287" s="3"/>
      <c r="CV2287" t="s">
        <v>2</v>
      </c>
      <c r="CW2287" t="s">
        <v>2</v>
      </c>
      <c r="CX2287">
        <v>281.57</v>
      </c>
      <c r="CY2287">
        <v>418.01</v>
      </c>
      <c r="CZ2287" t="s">
        <v>2</v>
      </c>
      <c r="DA2287" s="3"/>
      <c r="DB2287" s="3"/>
      <c r="DC2287" s="3"/>
      <c r="DD2287">
        <v>7.38</v>
      </c>
      <c r="DE2287">
        <v>30.77</v>
      </c>
      <c r="DF2287">
        <v>14.6</v>
      </c>
      <c r="DG2287">
        <v>4.92</v>
      </c>
      <c r="DH2287">
        <v>10.01</v>
      </c>
      <c r="DI2287" s="3"/>
      <c r="DJ2287" s="3"/>
      <c r="DK2287" s="3"/>
      <c r="DL2287" s="6">
        <f>(CM2287*3+CL2287*2+CK2287)/6</f>
        <v>0</v>
      </c>
      <c r="DM2287">
        <f>BH2287+(BH2287*(CG2287-8.25)/8.25)</f>
        <v>-49.879999999999995</v>
      </c>
      <c r="DN2287">
        <f>BI2287+(BI2287*(CH2287-8.25)/8.25)</f>
        <v>259.0242424242424</v>
      </c>
      <c r="DO2287">
        <f>BJ2287+(BJ2287*(CI2287-8.25)/8.25)</f>
        <v>75.229090909090871</v>
      </c>
      <c r="DP2287">
        <f>BK2287+(BK2287*(CJ2287-8.25)/8.25)</f>
        <v>-2591.0181818181818</v>
      </c>
      <c r="DQ2287">
        <f>BL2287+(BL2287*(CK2287-8.25)/8.25)</f>
        <v>0</v>
      </c>
      <c r="DR2287">
        <f>BM2287+(BM2287*(CL2287-8.25)/8.25)</f>
        <v>0</v>
      </c>
      <c r="DS2287">
        <f>BN2287+(BN2287*(CM2287-8.25)/8.25)</f>
        <v>0</v>
      </c>
      <c r="DT2287" s="8">
        <f>DM2287*10^8/$I2287</f>
        <v>-81.361742413584338</v>
      </c>
      <c r="DU2287" s="8">
        <f>DN2287*10^8/$I2287</f>
        <v>422.5072913190665</v>
      </c>
      <c r="DV2287" s="8">
        <f>DO2287*10^8/$I2287</f>
        <v>122.70990209610207</v>
      </c>
      <c r="DW2287" s="8">
        <f>DP2287*10^8/$I2287</f>
        <v>-4226.3382898557447</v>
      </c>
      <c r="DX2287" s="8">
        <f>DQ2287*10^8/$I2287</f>
        <v>0</v>
      </c>
      <c r="DY2287" s="8">
        <f>DR2287*10^8/$I2287</f>
        <v>0</v>
      </c>
      <c r="DZ2287" s="8">
        <f>DS2287*10^8/$I2287</f>
        <v>0</v>
      </c>
      <c r="EA2287" s="8">
        <f>DT2287*10^8/$I2287</f>
        <v>-132.71317418954388</v>
      </c>
      <c r="EB2287" s="8">
        <f>DZ2287*0.8</f>
        <v>0</v>
      </c>
      <c r="EC2287" s="10">
        <f>G2287-E2287</f>
        <v>3600</v>
      </c>
      <c r="ED2287" s="4">
        <f>EC2287/E2287*100</f>
        <v>34.449760765550238</v>
      </c>
      <c r="EE2287" s="4">
        <f>DY2287-G2287</f>
        <v>-14050</v>
      </c>
      <c r="EF2287" s="12">
        <f>EE2287/G2287</f>
        <v>-1</v>
      </c>
      <c r="EG2287" s="4">
        <f>G2287-F2287</f>
        <v>-2100</v>
      </c>
    </row>
    <row r="2288" spans="1:137" x14ac:dyDescent="0.3">
      <c r="A2288">
        <v>2287</v>
      </c>
      <c r="B2288" t="s">
        <v>6902</v>
      </c>
      <c r="C2288" t="s">
        <v>4551</v>
      </c>
      <c r="D2288" t="str">
        <f>VLOOKUP(C2288,Sheet1!$A$2:$B$3197,2,FALSE)</f>
        <v>건설</v>
      </c>
      <c r="E2288">
        <v>4430</v>
      </c>
      <c r="F2288">
        <v>5520</v>
      </c>
      <c r="G2288" s="7">
        <v>5710</v>
      </c>
      <c r="H2288" t="s">
        <v>937</v>
      </c>
      <c r="I2288" s="7">
        <f>VALUE(LEFT(H2288,FIND("/",H2288)-1)) + VALUE(MID(H2288,FIND("/",H2288)+1,LEN(H2288)))</f>
        <v>12400000</v>
      </c>
      <c r="J2288">
        <v>0</v>
      </c>
      <c r="K2288" s="1">
        <f>G2288*I2288/(10^8)</f>
        <v>708.04</v>
      </c>
      <c r="L2288">
        <v>282</v>
      </c>
      <c r="M2288">
        <v>564</v>
      </c>
      <c r="N2288">
        <v>562</v>
      </c>
      <c r="O2288">
        <v>763</v>
      </c>
      <c r="P2288">
        <v>647</v>
      </c>
      <c r="Q2288" s="3"/>
      <c r="R2288" s="3"/>
      <c r="S2288" s="3"/>
      <c r="T2288">
        <v>1</v>
      </c>
      <c r="U2288">
        <v>26</v>
      </c>
      <c r="V2288">
        <v>30</v>
      </c>
      <c r="W2288">
        <v>36</v>
      </c>
      <c r="X2288">
        <v>26</v>
      </c>
      <c r="Y2288" s="3"/>
      <c r="Z2288" s="3"/>
      <c r="AA2288" s="3"/>
      <c r="AB2288">
        <v>7</v>
      </c>
      <c r="AC2288">
        <v>27</v>
      </c>
      <c r="AD2288">
        <v>31</v>
      </c>
      <c r="AE2288">
        <v>33</v>
      </c>
      <c r="AF2288">
        <v>24</v>
      </c>
      <c r="AG2288" s="3"/>
      <c r="AH2288" s="3"/>
      <c r="AI2288" s="3"/>
      <c r="AJ2288">
        <v>625</v>
      </c>
      <c r="AK2288">
        <v>641</v>
      </c>
      <c r="AL2288">
        <v>618</v>
      </c>
      <c r="AM2288">
        <v>698</v>
      </c>
      <c r="AN2288">
        <v>682</v>
      </c>
      <c r="AO2288" s="3"/>
      <c r="AP2288" s="3"/>
      <c r="AQ2288" s="3"/>
      <c r="AR2288">
        <v>97</v>
      </c>
      <c r="AS2288">
        <v>98</v>
      </c>
      <c r="AT2288">
        <v>50</v>
      </c>
      <c r="AU2288">
        <v>110</v>
      </c>
      <c r="AV2288">
        <v>82</v>
      </c>
      <c r="AW2288" s="3"/>
      <c r="AX2288" s="3"/>
      <c r="AY2288" s="3"/>
      <c r="AZ2288">
        <v>528</v>
      </c>
      <c r="BA2288">
        <v>543</v>
      </c>
      <c r="BB2288">
        <v>568</v>
      </c>
      <c r="BC2288">
        <v>588</v>
      </c>
      <c r="BD2288">
        <v>600</v>
      </c>
      <c r="BE2288" s="3"/>
      <c r="BF2288" s="3"/>
      <c r="BG2288" s="3"/>
      <c r="BH2288">
        <v>528</v>
      </c>
      <c r="BI2288">
        <v>543</v>
      </c>
      <c r="BJ2288">
        <v>568</v>
      </c>
      <c r="BK2288">
        <v>588</v>
      </c>
      <c r="BL2288">
        <v>600</v>
      </c>
      <c r="BM2288" s="3"/>
      <c r="BN2288" s="3"/>
      <c r="BO2288" s="3"/>
      <c r="BP2288">
        <v>62</v>
      </c>
      <c r="BQ2288">
        <v>62</v>
      </c>
      <c r="BR2288">
        <v>62</v>
      </c>
      <c r="BS2288">
        <v>62</v>
      </c>
      <c r="BT2288">
        <v>62</v>
      </c>
      <c r="BU2288" s="3"/>
      <c r="BV2288" s="3"/>
      <c r="BW2288" s="3"/>
      <c r="BX2288">
        <v>1.1100000000000001</v>
      </c>
      <c r="BY2288">
        <v>4.1900000000000004</v>
      </c>
      <c r="BZ2288">
        <v>4.92</v>
      </c>
      <c r="CA2288">
        <v>5</v>
      </c>
      <c r="CB2288">
        <v>3.5</v>
      </c>
      <c r="CC2288" s="3"/>
      <c r="CD2288" s="3"/>
      <c r="CE2288" s="3"/>
      <c r="CF2288">
        <v>1.32</v>
      </c>
      <c r="CG2288">
        <v>4.95</v>
      </c>
      <c r="CH2288">
        <v>5.57</v>
      </c>
      <c r="CI2288">
        <v>5.69</v>
      </c>
      <c r="CJ2288">
        <v>4.0599999999999996</v>
      </c>
      <c r="CK2288" s="3"/>
      <c r="CL2288" s="3"/>
      <c r="CM2288" s="3"/>
      <c r="CN2288">
        <v>56</v>
      </c>
      <c r="CO2288">
        <v>214</v>
      </c>
      <c r="CP2288">
        <v>250</v>
      </c>
      <c r="CQ2288">
        <v>265</v>
      </c>
      <c r="CR2288">
        <v>195</v>
      </c>
      <c r="CS2288" s="3"/>
      <c r="CT2288" s="3"/>
      <c r="CU2288" s="3"/>
      <c r="CV2288">
        <v>80.510000000000005</v>
      </c>
      <c r="CW2288">
        <v>13.57</v>
      </c>
      <c r="CX2288">
        <v>13.44</v>
      </c>
      <c r="CY2288">
        <v>13.59</v>
      </c>
      <c r="CZ2288">
        <v>23.27</v>
      </c>
      <c r="DA2288" s="3"/>
      <c r="DB2288" s="3"/>
      <c r="DC2288" s="3"/>
      <c r="DD2288">
        <v>1.06</v>
      </c>
      <c r="DE2288">
        <v>0.66</v>
      </c>
      <c r="DF2288">
        <v>0.73</v>
      </c>
      <c r="DG2288">
        <v>0.76</v>
      </c>
      <c r="DH2288">
        <v>0.94</v>
      </c>
      <c r="DI2288" s="3"/>
      <c r="DJ2288" s="3"/>
      <c r="DK2288" s="3"/>
      <c r="DL2288" s="6">
        <f>(CM2288*3+CL2288*2+CK2288)/6</f>
        <v>0</v>
      </c>
      <c r="DM2288">
        <f>BH2288+(BH2288*(CG2288-8.25)/8.25)</f>
        <v>316.8</v>
      </c>
      <c r="DN2288">
        <f>BI2288+(BI2288*(CH2288-8.25)/8.25)</f>
        <v>366.60727272727274</v>
      </c>
      <c r="DO2288">
        <f>BJ2288+(BJ2288*(CI2288-8.25)/8.25)</f>
        <v>391.74787878787879</v>
      </c>
      <c r="DP2288">
        <f>BK2288+(BK2288*(CJ2288-8.25)/8.25)</f>
        <v>289.36727272727268</v>
      </c>
      <c r="DQ2288">
        <f>BL2288+(BL2288*(CK2288-8.25)/8.25)</f>
        <v>0</v>
      </c>
      <c r="DR2288">
        <f>BM2288+(BM2288*(CL2288-8.25)/8.25)</f>
        <v>0</v>
      </c>
      <c r="DS2288">
        <f>BN2288+(BN2288*(CM2288-8.25)/8.25)</f>
        <v>0</v>
      </c>
      <c r="DT2288" s="8">
        <f>DM2288*10^8/$I2288</f>
        <v>2554.8387096774195</v>
      </c>
      <c r="DU2288" s="8">
        <f>DN2288*10^8/$I2288</f>
        <v>2956.5102639296188</v>
      </c>
      <c r="DV2288" s="8">
        <f>DO2288*10^8/$I2288</f>
        <v>3159.2570869990227</v>
      </c>
      <c r="DW2288" s="8">
        <f>DP2288*10^8/$I2288</f>
        <v>2333.6070381231666</v>
      </c>
      <c r="DX2288" s="8">
        <f>DQ2288*10^8/$I2288</f>
        <v>0</v>
      </c>
      <c r="DY2288" s="8">
        <f>DR2288*10^8/$I2288</f>
        <v>0</v>
      </c>
      <c r="DZ2288" s="8">
        <f>DS2288*10^8/$I2288</f>
        <v>0</v>
      </c>
      <c r="EA2288" s="8">
        <f>DT2288*10^8/$I2288</f>
        <v>20603.53798126951</v>
      </c>
      <c r="EB2288" s="8">
        <f>DZ2288*0.8</f>
        <v>0</v>
      </c>
      <c r="EC2288" s="10">
        <f>G2288-E2288</f>
        <v>1280</v>
      </c>
      <c r="ED2288" s="4">
        <f>EC2288/E2288*100</f>
        <v>28.893905191873586</v>
      </c>
      <c r="EE2288" s="4">
        <f>DY2288-G2288</f>
        <v>-5710</v>
      </c>
      <c r="EF2288" s="12">
        <f>EE2288/G2288</f>
        <v>-1</v>
      </c>
      <c r="EG2288" s="4">
        <f>G2288-F2288</f>
        <v>190</v>
      </c>
    </row>
    <row r="2289" spans="1:137" x14ac:dyDescent="0.3">
      <c r="A2289">
        <v>2288</v>
      </c>
      <c r="B2289" t="s">
        <v>6728</v>
      </c>
      <c r="C2289" t="s">
        <v>4552</v>
      </c>
      <c r="D2289" t="str">
        <f>VLOOKUP(C2289,Sheet1!$A$2:$B$3197,2,FALSE)</f>
        <v>자동차부품</v>
      </c>
      <c r="E2289">
        <v>4145</v>
      </c>
      <c r="F2289">
        <v>4100</v>
      </c>
      <c r="G2289" s="7">
        <v>4290</v>
      </c>
      <c r="H2289" t="s">
        <v>2191</v>
      </c>
      <c r="I2289" s="7">
        <f>VALUE(LEFT(H2289,FIND("/",H2289)-1)) + VALUE(MID(H2289,FIND("/",H2289)+1,LEN(H2289)))</f>
        <v>13513500</v>
      </c>
      <c r="J2289">
        <v>266</v>
      </c>
      <c r="K2289" s="1">
        <f>G2289*I2289/(10^8)</f>
        <v>579.72915</v>
      </c>
      <c r="L2289" s="1">
        <v>3432</v>
      </c>
      <c r="M2289" s="1">
        <v>2611</v>
      </c>
      <c r="N2289" s="1">
        <v>2285</v>
      </c>
      <c r="O2289" s="1">
        <v>1911</v>
      </c>
      <c r="P2289" s="1">
        <v>1917</v>
      </c>
      <c r="Q2289" s="3"/>
      <c r="R2289" s="3"/>
      <c r="S2289" s="3"/>
      <c r="T2289">
        <v>266</v>
      </c>
      <c r="U2289">
        <v>9</v>
      </c>
      <c r="V2289">
        <v>15</v>
      </c>
      <c r="W2289">
        <v>-146</v>
      </c>
      <c r="X2289">
        <v>-92</v>
      </c>
      <c r="Y2289" s="3"/>
      <c r="Z2289" s="3"/>
      <c r="AA2289" s="3"/>
      <c r="AB2289">
        <v>189</v>
      </c>
      <c r="AC2289">
        <v>82</v>
      </c>
      <c r="AD2289">
        <v>-34</v>
      </c>
      <c r="AE2289">
        <v>-43</v>
      </c>
      <c r="AF2289">
        <v>-126</v>
      </c>
      <c r="AG2289" s="3"/>
      <c r="AH2289" s="3"/>
      <c r="AI2289" s="3"/>
      <c r="AJ2289" s="1">
        <v>4163</v>
      </c>
      <c r="AK2289" s="1">
        <v>3641</v>
      </c>
      <c r="AL2289" s="1">
        <v>3448</v>
      </c>
      <c r="AM2289" s="1">
        <v>3496</v>
      </c>
      <c r="AN2289" s="1">
        <v>3559</v>
      </c>
      <c r="AO2289" s="3"/>
      <c r="AP2289" s="3"/>
      <c r="AQ2289" s="3"/>
      <c r="AR2289" s="1">
        <v>2918</v>
      </c>
      <c r="AS2289" s="1">
        <v>2364</v>
      </c>
      <c r="AT2289" s="1">
        <v>2220</v>
      </c>
      <c r="AU2289" s="1">
        <v>2307</v>
      </c>
      <c r="AV2289" s="1">
        <v>2488</v>
      </c>
      <c r="AW2289" s="3"/>
      <c r="AX2289" s="3"/>
      <c r="AY2289" s="3"/>
      <c r="AZ2289" s="1">
        <v>1245</v>
      </c>
      <c r="BA2289" s="1">
        <v>1277</v>
      </c>
      <c r="BB2289" s="1">
        <v>1228</v>
      </c>
      <c r="BC2289" s="1">
        <v>1190</v>
      </c>
      <c r="BD2289" s="1">
        <v>1071</v>
      </c>
      <c r="BE2289" s="3"/>
      <c r="BF2289" s="3"/>
      <c r="BG2289" s="3"/>
      <c r="BH2289" s="1">
        <v>1245</v>
      </c>
      <c r="BI2289" s="1">
        <v>1277</v>
      </c>
      <c r="BJ2289" s="1">
        <v>1228</v>
      </c>
      <c r="BK2289" s="1">
        <v>1190</v>
      </c>
      <c r="BL2289" s="1">
        <v>1071</v>
      </c>
      <c r="BM2289" s="3"/>
      <c r="BN2289" s="3"/>
      <c r="BO2289" s="3"/>
      <c r="BP2289">
        <v>68</v>
      </c>
      <c r="BQ2289">
        <v>68</v>
      </c>
      <c r="BR2289">
        <v>68</v>
      </c>
      <c r="BS2289">
        <v>68</v>
      </c>
      <c r="BT2289">
        <v>68</v>
      </c>
      <c r="BU2289" s="3"/>
      <c r="BV2289" s="3"/>
      <c r="BW2289" s="3"/>
      <c r="BX2289">
        <v>4.55</v>
      </c>
      <c r="BY2289">
        <v>2.09</v>
      </c>
      <c r="BZ2289">
        <v>-0.97</v>
      </c>
      <c r="CA2289">
        <v>-1.23</v>
      </c>
      <c r="CB2289">
        <v>-3.58</v>
      </c>
      <c r="CC2289" s="3"/>
      <c r="CD2289" s="3"/>
      <c r="CE2289" s="3"/>
      <c r="CF2289">
        <v>16.07</v>
      </c>
      <c r="CG2289">
        <v>6.48</v>
      </c>
      <c r="CH2289">
        <v>-2.75</v>
      </c>
      <c r="CI2289">
        <v>-3.54</v>
      </c>
      <c r="CJ2289">
        <v>-11.16</v>
      </c>
      <c r="CK2289" s="3"/>
      <c r="CL2289" s="3"/>
      <c r="CM2289" s="3"/>
      <c r="CN2289" s="1">
        <v>1401</v>
      </c>
      <c r="CO2289">
        <v>604</v>
      </c>
      <c r="CP2289">
        <v>-255</v>
      </c>
      <c r="CQ2289">
        <v>-317</v>
      </c>
      <c r="CR2289">
        <v>-933</v>
      </c>
      <c r="CS2289" s="3"/>
      <c r="CT2289" s="3"/>
      <c r="CU2289" s="3"/>
      <c r="CV2289">
        <v>4.78</v>
      </c>
      <c r="CW2289">
        <v>8.1999999999999993</v>
      </c>
      <c r="CX2289" t="s">
        <v>2</v>
      </c>
      <c r="CY2289" t="s">
        <v>2</v>
      </c>
      <c r="CZ2289" t="s">
        <v>2</v>
      </c>
      <c r="DA2289" s="3"/>
      <c r="DB2289" s="3"/>
      <c r="DC2289" s="3"/>
      <c r="DD2289">
        <v>0.71</v>
      </c>
      <c r="DE2289">
        <v>0.51</v>
      </c>
      <c r="DF2289">
        <v>0.25</v>
      </c>
      <c r="DG2289">
        <v>0.39</v>
      </c>
      <c r="DH2289">
        <v>0.49</v>
      </c>
      <c r="DI2289" s="3"/>
      <c r="DJ2289" s="3"/>
      <c r="DK2289" s="3"/>
      <c r="DL2289" s="6">
        <f>(CM2289*3+CL2289*2+CK2289)/6</f>
        <v>0</v>
      </c>
      <c r="DM2289">
        <f>BH2289+(BH2289*(CG2289-8.25)/8.25)</f>
        <v>977.89090909090919</v>
      </c>
      <c r="DN2289">
        <f>BI2289+(BI2289*(CH2289-8.25)/8.25)</f>
        <v>-425.66666666666674</v>
      </c>
      <c r="DO2289">
        <f>BJ2289+(BJ2289*(CI2289-8.25)/8.25)</f>
        <v>-526.92363636363621</v>
      </c>
      <c r="DP2289">
        <f>BK2289+(BK2289*(CJ2289-8.25)/8.25)</f>
        <v>-1609.7454545454548</v>
      </c>
      <c r="DQ2289">
        <f>BL2289+(BL2289*(CK2289-8.25)/8.25)</f>
        <v>0</v>
      </c>
      <c r="DR2289">
        <f>BM2289+(BM2289*(CL2289-8.25)/8.25)</f>
        <v>0</v>
      </c>
      <c r="DS2289">
        <f>BN2289+(BN2289*(CM2289-8.25)/8.25)</f>
        <v>0</v>
      </c>
      <c r="DT2289" s="8">
        <f>DM2289*10^8/$I2289</f>
        <v>7236.3999636726912</v>
      </c>
      <c r="DU2289" s="8">
        <f>DN2289*10^8/$I2289</f>
        <v>-3149.936483269817</v>
      </c>
      <c r="DV2289" s="8">
        <f>DO2289*10^8/$I2289</f>
        <v>-3899.238808329716</v>
      </c>
      <c r="DW2289" s="8">
        <f>DP2289*10^8/$I2289</f>
        <v>-11912.12827576464</v>
      </c>
      <c r="DX2289" s="8">
        <f>DQ2289*10^8/$I2289</f>
        <v>0</v>
      </c>
      <c r="DY2289" s="8">
        <f>DR2289*10^8/$I2289</f>
        <v>0</v>
      </c>
      <c r="DZ2289" s="8">
        <f>DS2289*10^8/$I2289</f>
        <v>0</v>
      </c>
      <c r="EA2289" s="8">
        <f>DT2289*10^8/$I2289</f>
        <v>53549.413280591201</v>
      </c>
      <c r="EB2289" s="8">
        <f>DZ2289*0.8</f>
        <v>0</v>
      </c>
      <c r="EC2289" s="10">
        <f>G2289-E2289</f>
        <v>145</v>
      </c>
      <c r="ED2289" s="4">
        <f>EC2289/E2289*100</f>
        <v>3.4981905910735827</v>
      </c>
      <c r="EE2289" s="4">
        <f>DY2289-G2289</f>
        <v>-4290</v>
      </c>
      <c r="EF2289" s="12">
        <f>EE2289/G2289</f>
        <v>-1</v>
      </c>
      <c r="EG2289" s="4">
        <f>G2289-F2289</f>
        <v>190</v>
      </c>
    </row>
    <row r="2290" spans="1:137" x14ac:dyDescent="0.3">
      <c r="A2290">
        <v>2289</v>
      </c>
      <c r="B2290" t="s">
        <v>7554</v>
      </c>
      <c r="C2290" t="s">
        <v>4553</v>
      </c>
      <c r="D2290" t="str">
        <f>VLOOKUP(C2290,Sheet1!$A$2:$B$3197,2,FALSE)</f>
        <v>화학</v>
      </c>
      <c r="E2290">
        <v>10500</v>
      </c>
      <c r="F2290">
        <v>17400</v>
      </c>
      <c r="G2290" s="7">
        <v>17200</v>
      </c>
      <c r="H2290" t="s">
        <v>2192</v>
      </c>
      <c r="I2290" s="7">
        <f>VALUE(LEFT(H2290,FIND("/",H2290)-1)) + VALUE(MID(H2290,FIND("/",H2290)+1,LEN(H2290)))</f>
        <v>3510000</v>
      </c>
      <c r="J2290">
        <v>0</v>
      </c>
      <c r="K2290" s="1">
        <f>G2290*I2290/(10^8)</f>
        <v>603.72</v>
      </c>
      <c r="L2290" s="1">
        <v>1468</v>
      </c>
      <c r="M2290" s="1">
        <v>1519</v>
      </c>
      <c r="N2290" s="1">
        <v>1529</v>
      </c>
      <c r="O2290" s="1">
        <v>1087</v>
      </c>
      <c r="P2290">
        <v>868</v>
      </c>
      <c r="Q2290" s="3"/>
      <c r="R2290" s="3"/>
      <c r="S2290" s="3"/>
      <c r="T2290">
        <v>45</v>
      </c>
      <c r="U2290">
        <v>62</v>
      </c>
      <c r="V2290">
        <v>46</v>
      </c>
      <c r="W2290">
        <v>23</v>
      </c>
      <c r="X2290">
        <v>15</v>
      </c>
      <c r="Y2290" s="3"/>
      <c r="Z2290" s="3"/>
      <c r="AA2290" s="3"/>
      <c r="AB2290">
        <v>32</v>
      </c>
      <c r="AC2290">
        <v>33</v>
      </c>
      <c r="AD2290">
        <v>28</v>
      </c>
      <c r="AE2290">
        <v>17</v>
      </c>
      <c r="AF2290">
        <v>-13</v>
      </c>
      <c r="AG2290" s="3"/>
      <c r="AH2290" s="3"/>
      <c r="AI2290" s="3"/>
      <c r="AJ2290" s="1">
        <v>1187</v>
      </c>
      <c r="AK2290" s="1">
        <v>1235</v>
      </c>
      <c r="AL2290" s="1">
        <v>1180</v>
      </c>
      <c r="AM2290" s="1">
        <v>1209</v>
      </c>
      <c r="AN2290" s="1">
        <v>1430</v>
      </c>
      <c r="AO2290" s="3"/>
      <c r="AP2290" s="3"/>
      <c r="AQ2290" s="3"/>
      <c r="AR2290">
        <v>307</v>
      </c>
      <c r="AS2290">
        <v>330</v>
      </c>
      <c r="AT2290">
        <v>258</v>
      </c>
      <c r="AU2290">
        <v>275</v>
      </c>
      <c r="AV2290">
        <v>515</v>
      </c>
      <c r="AW2290" s="3"/>
      <c r="AX2290" s="3"/>
      <c r="AY2290" s="3"/>
      <c r="AZ2290">
        <v>881</v>
      </c>
      <c r="BA2290">
        <v>904</v>
      </c>
      <c r="BB2290">
        <v>922</v>
      </c>
      <c r="BC2290">
        <v>934</v>
      </c>
      <c r="BD2290">
        <v>915</v>
      </c>
      <c r="BE2290" s="3"/>
      <c r="BF2290" s="3"/>
      <c r="BG2290" s="3"/>
      <c r="BH2290">
        <v>881</v>
      </c>
      <c r="BI2290">
        <v>904</v>
      </c>
      <c r="BJ2290">
        <v>922</v>
      </c>
      <c r="BK2290">
        <v>934</v>
      </c>
      <c r="BL2290">
        <v>915</v>
      </c>
      <c r="BM2290" s="3"/>
      <c r="BN2290" s="3"/>
      <c r="BO2290" s="3"/>
      <c r="BP2290">
        <v>18</v>
      </c>
      <c r="BQ2290">
        <v>18</v>
      </c>
      <c r="BR2290">
        <v>18</v>
      </c>
      <c r="BS2290">
        <v>18</v>
      </c>
      <c r="BT2290">
        <v>18</v>
      </c>
      <c r="BU2290" s="3"/>
      <c r="BV2290" s="3"/>
      <c r="BW2290" s="3"/>
      <c r="BX2290">
        <v>2.77</v>
      </c>
      <c r="BY2290">
        <v>2.76</v>
      </c>
      <c r="BZ2290">
        <v>2.35</v>
      </c>
      <c r="CA2290">
        <v>1.4</v>
      </c>
      <c r="CB2290">
        <v>-0.99</v>
      </c>
      <c r="CC2290" s="3"/>
      <c r="CD2290" s="3"/>
      <c r="CE2290" s="3"/>
      <c r="CF2290">
        <v>3.66</v>
      </c>
      <c r="CG2290">
        <v>3.74</v>
      </c>
      <c r="CH2290">
        <v>3.11</v>
      </c>
      <c r="CI2290">
        <v>1.8</v>
      </c>
      <c r="CJ2290">
        <v>-1.42</v>
      </c>
      <c r="CK2290" s="3"/>
      <c r="CL2290" s="3"/>
      <c r="CM2290" s="3"/>
      <c r="CN2290">
        <v>906</v>
      </c>
      <c r="CO2290">
        <v>952</v>
      </c>
      <c r="CP2290">
        <v>810</v>
      </c>
      <c r="CQ2290">
        <v>475</v>
      </c>
      <c r="CR2290">
        <v>-374</v>
      </c>
      <c r="CS2290" s="3"/>
      <c r="CT2290" s="3"/>
      <c r="CU2290" s="3"/>
      <c r="CV2290">
        <v>16.170000000000002</v>
      </c>
      <c r="CW2290">
        <v>12.61</v>
      </c>
      <c r="CX2290">
        <v>12.9</v>
      </c>
      <c r="CY2290">
        <v>24.19</v>
      </c>
      <c r="CZ2290" t="s">
        <v>2</v>
      </c>
      <c r="DA2290" s="3"/>
      <c r="DB2290" s="3"/>
      <c r="DC2290" s="3"/>
      <c r="DD2290">
        <v>0.57999999999999996</v>
      </c>
      <c r="DE2290">
        <v>0.47</v>
      </c>
      <c r="DF2290">
        <v>0.4</v>
      </c>
      <c r="DG2290">
        <v>0.43</v>
      </c>
      <c r="DH2290">
        <v>0.39</v>
      </c>
      <c r="DI2290" s="3"/>
      <c r="DJ2290" s="3"/>
      <c r="DK2290" s="3"/>
      <c r="DL2290" s="6">
        <f>(CM2290*3+CL2290*2+CK2290)/6</f>
        <v>0</v>
      </c>
      <c r="DM2290">
        <f>BH2290+(BH2290*(CG2290-8.25)/8.25)</f>
        <v>399.38666666666666</v>
      </c>
      <c r="DN2290">
        <f>BI2290+(BI2290*(CH2290-8.25)/8.25)</f>
        <v>340.78060606060603</v>
      </c>
      <c r="DO2290">
        <f>BJ2290+(BJ2290*(CI2290-8.25)/8.25)</f>
        <v>201.16363636363633</v>
      </c>
      <c r="DP2290">
        <f>BK2290+(BK2290*(CJ2290-8.25)/8.25)</f>
        <v>-160.76121212121211</v>
      </c>
      <c r="DQ2290">
        <f>BL2290+(BL2290*(CK2290-8.25)/8.25)</f>
        <v>0</v>
      </c>
      <c r="DR2290">
        <f>BM2290+(BM2290*(CL2290-8.25)/8.25)</f>
        <v>0</v>
      </c>
      <c r="DS2290">
        <f>BN2290+(BN2290*(CM2290-8.25)/8.25)</f>
        <v>0</v>
      </c>
      <c r="DT2290" s="8">
        <f>DM2290*10^8/$I2290</f>
        <v>11378.537511870845</v>
      </c>
      <c r="DU2290" s="8">
        <f>DN2290*10^8/$I2290</f>
        <v>9708.8491755158411</v>
      </c>
      <c r="DV2290" s="8">
        <f>DO2290*10^8/$I2290</f>
        <v>5731.1577311577303</v>
      </c>
      <c r="DW2290" s="8">
        <f>DP2290*10^8/$I2290</f>
        <v>-4580.0915134248471</v>
      </c>
      <c r="DX2290" s="8">
        <f>DQ2290*10^8/$I2290</f>
        <v>0</v>
      </c>
      <c r="DY2290" s="8">
        <f>DR2290*10^8/$I2290</f>
        <v>0</v>
      </c>
      <c r="DZ2290" s="8">
        <f>DS2290*10^8/$I2290</f>
        <v>0</v>
      </c>
      <c r="EA2290" s="8">
        <f>DT2290*10^8/$I2290</f>
        <v>324174.85788805824</v>
      </c>
      <c r="EB2290" s="8">
        <f>DZ2290*0.8</f>
        <v>0</v>
      </c>
      <c r="EC2290" s="10">
        <f>G2290-E2290</f>
        <v>6700</v>
      </c>
      <c r="ED2290" s="4">
        <f>EC2290/E2290*100</f>
        <v>63.809523809523803</v>
      </c>
      <c r="EE2290" s="4">
        <f>DY2290-G2290</f>
        <v>-17200</v>
      </c>
      <c r="EF2290" s="12">
        <f>EE2290/G2290</f>
        <v>-1</v>
      </c>
      <c r="EG2290" s="4">
        <f>G2290-F2290</f>
        <v>-200</v>
      </c>
    </row>
    <row r="2291" spans="1:137" x14ac:dyDescent="0.3">
      <c r="A2291">
        <v>2290</v>
      </c>
      <c r="B2291" t="s">
        <v>7485</v>
      </c>
      <c r="C2291" t="s">
        <v>4554</v>
      </c>
      <c r="D2291" t="str">
        <f>VLOOKUP(C2291,Sheet1!$A$2:$B$3197,2,FALSE)</f>
        <v>화학</v>
      </c>
      <c r="E2291">
        <v>13150</v>
      </c>
      <c r="F2291">
        <v>14450</v>
      </c>
      <c r="G2291" s="7">
        <v>14700</v>
      </c>
      <c r="H2291" t="s">
        <v>2193</v>
      </c>
      <c r="I2291" s="7">
        <f>VALUE(LEFT(H2291,FIND("/",H2291)-1)) + VALUE(MID(H2291,FIND("/",H2291)+1,LEN(H2291)))</f>
        <v>21605760</v>
      </c>
      <c r="J2291">
        <v>20</v>
      </c>
      <c r="K2291" s="1">
        <f>G2291*I2291/(10^8)</f>
        <v>3176.0467199999998</v>
      </c>
      <c r="L2291" s="1">
        <v>1886</v>
      </c>
      <c r="M2291" s="1">
        <v>2124</v>
      </c>
      <c r="N2291" s="1">
        <v>2560</v>
      </c>
      <c r="O2291" s="1">
        <v>2914</v>
      </c>
      <c r="P2291" s="1">
        <v>3717</v>
      </c>
      <c r="Q2291" s="3"/>
      <c r="R2291" s="3"/>
      <c r="S2291" s="3"/>
      <c r="T2291">
        <v>194</v>
      </c>
      <c r="U2291">
        <v>172</v>
      </c>
      <c r="V2291">
        <v>285</v>
      </c>
      <c r="W2291">
        <v>331</v>
      </c>
      <c r="X2291">
        <v>561</v>
      </c>
      <c r="Y2291" s="3"/>
      <c r="Z2291" s="3"/>
      <c r="AA2291" s="3"/>
      <c r="AB2291">
        <v>301</v>
      </c>
      <c r="AC2291">
        <v>201</v>
      </c>
      <c r="AD2291">
        <v>287</v>
      </c>
      <c r="AE2291">
        <v>321</v>
      </c>
      <c r="AF2291">
        <v>524</v>
      </c>
      <c r="AG2291" s="3"/>
      <c r="AH2291" s="3"/>
      <c r="AI2291" s="3"/>
      <c r="AJ2291" s="1">
        <v>3059</v>
      </c>
      <c r="AK2291" s="1">
        <v>3286</v>
      </c>
      <c r="AL2291" s="1">
        <v>3765</v>
      </c>
      <c r="AM2291" s="1">
        <v>4371</v>
      </c>
      <c r="AN2291" s="1">
        <v>4944</v>
      </c>
      <c r="AO2291" s="3"/>
      <c r="AP2291" s="3"/>
      <c r="AQ2291" s="3"/>
      <c r="AR2291">
        <v>670</v>
      </c>
      <c r="AS2291">
        <v>755</v>
      </c>
      <c r="AT2291">
        <v>824</v>
      </c>
      <c r="AU2291" s="1">
        <v>1026</v>
      </c>
      <c r="AV2291" s="1">
        <v>1134</v>
      </c>
      <c r="AW2291" s="3"/>
      <c r="AX2291" s="3"/>
      <c r="AY2291" s="3"/>
      <c r="AZ2291" s="1">
        <v>2388</v>
      </c>
      <c r="BA2291" s="1">
        <v>2531</v>
      </c>
      <c r="BB2291" s="1">
        <v>2941</v>
      </c>
      <c r="BC2291" s="1">
        <v>3344</v>
      </c>
      <c r="BD2291" s="1">
        <v>3810</v>
      </c>
      <c r="BE2291" s="3"/>
      <c r="BF2291" s="3"/>
      <c r="BG2291" s="3"/>
      <c r="BH2291" s="1">
        <v>2388</v>
      </c>
      <c r="BI2291" s="1">
        <v>2531</v>
      </c>
      <c r="BJ2291" s="1">
        <v>2941</v>
      </c>
      <c r="BK2291" s="1">
        <v>3279</v>
      </c>
      <c r="BL2291" s="1">
        <v>3730</v>
      </c>
      <c r="BM2291" s="3"/>
      <c r="BN2291" s="3"/>
      <c r="BO2291" s="3"/>
      <c r="BP2291">
        <v>108</v>
      </c>
      <c r="BQ2291">
        <v>108</v>
      </c>
      <c r="BR2291">
        <v>108</v>
      </c>
      <c r="BS2291">
        <v>108</v>
      </c>
      <c r="BT2291">
        <v>108</v>
      </c>
      <c r="BU2291" s="3"/>
      <c r="BV2291" s="3"/>
      <c r="BW2291" s="3"/>
      <c r="BX2291">
        <v>10.54</v>
      </c>
      <c r="BY2291">
        <v>6.35</v>
      </c>
      <c r="BZ2291">
        <v>8.1300000000000008</v>
      </c>
      <c r="CA2291">
        <v>7.88</v>
      </c>
      <c r="CB2291">
        <v>11.25</v>
      </c>
      <c r="CC2291" s="3"/>
      <c r="CD2291" s="3"/>
      <c r="CE2291" s="3"/>
      <c r="CF2291">
        <v>13.44</v>
      </c>
      <c r="CG2291">
        <v>8.18</v>
      </c>
      <c r="CH2291">
        <v>10.48</v>
      </c>
      <c r="CI2291">
        <v>10.23</v>
      </c>
      <c r="CJ2291">
        <v>14.55</v>
      </c>
      <c r="CK2291" s="3"/>
      <c r="CL2291" s="3"/>
      <c r="CM2291" s="3"/>
      <c r="CN2291" s="1">
        <v>1393</v>
      </c>
      <c r="CO2291">
        <v>932</v>
      </c>
      <c r="CP2291" s="1">
        <v>1327</v>
      </c>
      <c r="CQ2291" s="1">
        <v>1472</v>
      </c>
      <c r="CR2291" s="1">
        <v>2360</v>
      </c>
      <c r="CS2291" s="3"/>
      <c r="CT2291" s="3"/>
      <c r="CU2291" s="3"/>
      <c r="CV2291">
        <v>6.4</v>
      </c>
      <c r="CW2291">
        <v>7.57</v>
      </c>
      <c r="CX2291">
        <v>5.4</v>
      </c>
      <c r="CY2291">
        <v>5.1100000000000003</v>
      </c>
      <c r="CZ2291">
        <v>5.53</v>
      </c>
      <c r="DA2291" s="3"/>
      <c r="DB2291" s="3"/>
      <c r="DC2291" s="3"/>
      <c r="DD2291">
        <v>0.79</v>
      </c>
      <c r="DE2291">
        <v>0.59</v>
      </c>
      <c r="DF2291">
        <v>0.52</v>
      </c>
      <c r="DG2291">
        <v>0.49</v>
      </c>
      <c r="DH2291">
        <v>0.75</v>
      </c>
      <c r="DI2291" s="3"/>
      <c r="DJ2291" s="3"/>
      <c r="DK2291" s="3"/>
      <c r="DL2291" s="6">
        <f>(CM2291*3+CL2291*2+CK2291)/6</f>
        <v>0</v>
      </c>
      <c r="DM2291">
        <f>BH2291+(BH2291*(CG2291-8.25)/8.25)</f>
        <v>2367.7381818181816</v>
      </c>
      <c r="DN2291">
        <f>BI2291+(BI2291*(CH2291-8.25)/8.25)</f>
        <v>3215.1369696969696</v>
      </c>
      <c r="DO2291">
        <f>BJ2291+(BJ2291*(CI2291-8.25)/8.25)</f>
        <v>3646.84</v>
      </c>
      <c r="DP2291">
        <f>BK2291+(BK2291*(CJ2291-8.25)/8.25)</f>
        <v>5782.9636363636364</v>
      </c>
      <c r="DQ2291">
        <f>BL2291+(BL2291*(CK2291-8.25)/8.25)</f>
        <v>0</v>
      </c>
      <c r="DR2291">
        <f>BM2291+(BM2291*(CL2291-8.25)/8.25)</f>
        <v>0</v>
      </c>
      <c r="DS2291">
        <f>BN2291+(BN2291*(CM2291-8.25)/8.25)</f>
        <v>0</v>
      </c>
      <c r="DT2291" s="8">
        <f>DM2291*10^8/$I2291</f>
        <v>10958.82848748751</v>
      </c>
      <c r="DU2291" s="8">
        <f>DN2291*10^8/$I2291</f>
        <v>14880.925131524971</v>
      </c>
      <c r="DV2291" s="8">
        <f>DO2291*10^8/$I2291</f>
        <v>16879.017447199265</v>
      </c>
      <c r="DW2291" s="8">
        <f>DP2291*10^8/$I2291</f>
        <v>26765.842240049118</v>
      </c>
      <c r="DX2291" s="8">
        <f>DQ2291*10^8/$I2291</f>
        <v>0</v>
      </c>
      <c r="DY2291" s="8">
        <f>DR2291*10^8/$I2291</f>
        <v>0</v>
      </c>
      <c r="DZ2291" s="8">
        <f>DS2291*10^8/$I2291</f>
        <v>0</v>
      </c>
      <c r="EA2291" s="8">
        <f>DT2291*10^8/$I2291</f>
        <v>50721.791260698585</v>
      </c>
      <c r="EB2291" s="8">
        <f>DZ2291*0.8</f>
        <v>0</v>
      </c>
      <c r="EC2291" s="10">
        <f>G2291-E2291</f>
        <v>1550</v>
      </c>
      <c r="ED2291" s="4">
        <f>EC2291/E2291*100</f>
        <v>11.787072243346007</v>
      </c>
      <c r="EE2291" s="4">
        <f>DY2291-G2291</f>
        <v>-14700</v>
      </c>
      <c r="EF2291" s="12">
        <f>EE2291/G2291</f>
        <v>-1</v>
      </c>
      <c r="EG2291" s="4">
        <f>G2291-F2291</f>
        <v>250</v>
      </c>
    </row>
    <row r="2292" spans="1:137" x14ac:dyDescent="0.3">
      <c r="A2292">
        <v>2291</v>
      </c>
      <c r="B2292" t="s">
        <v>6475</v>
      </c>
      <c r="C2292" t="s">
        <v>4555</v>
      </c>
      <c r="D2292" t="str">
        <f>VLOOKUP(C2292,Sheet1!$A$2:$B$3197,2,FALSE)</f>
        <v>식품</v>
      </c>
      <c r="E2292">
        <v>2205</v>
      </c>
      <c r="F2292">
        <v>2530</v>
      </c>
      <c r="G2292" s="7">
        <v>2550</v>
      </c>
      <c r="H2292" t="s">
        <v>2194</v>
      </c>
      <c r="I2292" s="7">
        <f>VALUE(LEFT(H2292,FIND("/",H2292)-1)) + VALUE(MID(H2292,FIND("/",H2292)+1,LEN(H2292)))</f>
        <v>35392350</v>
      </c>
      <c r="J2292">
        <v>0</v>
      </c>
      <c r="K2292" s="1">
        <f>G2292*I2292/(10^8)</f>
        <v>902.50492499999996</v>
      </c>
      <c r="L2292">
        <v>851</v>
      </c>
      <c r="M2292">
        <v>855</v>
      </c>
      <c r="N2292">
        <v>841</v>
      </c>
      <c r="O2292">
        <v>843</v>
      </c>
      <c r="P2292">
        <v>852</v>
      </c>
      <c r="Q2292" s="3"/>
      <c r="R2292" s="3"/>
      <c r="S2292" s="3"/>
      <c r="T2292">
        <v>32</v>
      </c>
      <c r="U2292">
        <v>36</v>
      </c>
      <c r="V2292">
        <v>34</v>
      </c>
      <c r="W2292">
        <v>27</v>
      </c>
      <c r="X2292">
        <v>45</v>
      </c>
      <c r="Y2292" s="3"/>
      <c r="Z2292" s="3"/>
      <c r="AA2292" s="3"/>
      <c r="AB2292">
        <v>19</v>
      </c>
      <c r="AC2292">
        <v>27</v>
      </c>
      <c r="AD2292">
        <v>17</v>
      </c>
      <c r="AE2292">
        <v>18</v>
      </c>
      <c r="AF2292">
        <v>35</v>
      </c>
      <c r="AG2292" s="3"/>
      <c r="AH2292" s="3"/>
      <c r="AI2292" s="3"/>
      <c r="AJ2292">
        <v>768</v>
      </c>
      <c r="AK2292">
        <v>843</v>
      </c>
      <c r="AL2292">
        <v>896</v>
      </c>
      <c r="AM2292">
        <v>871</v>
      </c>
      <c r="AN2292">
        <v>894</v>
      </c>
      <c r="AO2292" s="3"/>
      <c r="AP2292" s="3"/>
      <c r="AQ2292" s="3"/>
      <c r="AR2292">
        <v>283</v>
      </c>
      <c r="AS2292">
        <v>338</v>
      </c>
      <c r="AT2292">
        <v>386</v>
      </c>
      <c r="AU2292">
        <v>350</v>
      </c>
      <c r="AV2292">
        <v>354</v>
      </c>
      <c r="AW2292" s="3"/>
      <c r="AX2292" s="3"/>
      <c r="AY2292" s="3"/>
      <c r="AZ2292">
        <v>485</v>
      </c>
      <c r="BA2292">
        <v>505</v>
      </c>
      <c r="BB2292">
        <v>510</v>
      </c>
      <c r="BC2292">
        <v>521</v>
      </c>
      <c r="BD2292">
        <v>541</v>
      </c>
      <c r="BE2292" s="3"/>
      <c r="BF2292" s="3"/>
      <c r="BG2292" s="3"/>
      <c r="BH2292">
        <v>485</v>
      </c>
      <c r="BI2292">
        <v>505</v>
      </c>
      <c r="BJ2292">
        <v>510</v>
      </c>
      <c r="BK2292">
        <v>521</v>
      </c>
      <c r="BL2292">
        <v>541</v>
      </c>
      <c r="BM2292" s="3"/>
      <c r="BN2292" s="3"/>
      <c r="BO2292" s="3"/>
      <c r="BP2292">
        <v>187</v>
      </c>
      <c r="BQ2292">
        <v>187</v>
      </c>
      <c r="BR2292">
        <v>187</v>
      </c>
      <c r="BS2292">
        <v>187</v>
      </c>
      <c r="BT2292">
        <v>187</v>
      </c>
      <c r="BU2292" s="3"/>
      <c r="BV2292" s="3"/>
      <c r="BW2292" s="3"/>
      <c r="BX2292">
        <v>2.4700000000000002</v>
      </c>
      <c r="BY2292">
        <v>3.34</v>
      </c>
      <c r="BZ2292">
        <v>1.93</v>
      </c>
      <c r="CA2292">
        <v>2.0499999999999998</v>
      </c>
      <c r="CB2292">
        <v>3.92</v>
      </c>
      <c r="CC2292" s="3"/>
      <c r="CD2292" s="3"/>
      <c r="CE2292" s="3"/>
      <c r="CF2292">
        <v>4.01</v>
      </c>
      <c r="CG2292">
        <v>5.47</v>
      </c>
      <c r="CH2292">
        <v>3.31</v>
      </c>
      <c r="CI2292">
        <v>3.51</v>
      </c>
      <c r="CJ2292">
        <v>6.59</v>
      </c>
      <c r="CK2292" s="3"/>
      <c r="CL2292" s="3"/>
      <c r="CM2292" s="3"/>
      <c r="CN2292">
        <v>55</v>
      </c>
      <c r="CO2292">
        <v>77</v>
      </c>
      <c r="CP2292">
        <v>48</v>
      </c>
      <c r="CQ2292">
        <v>51</v>
      </c>
      <c r="CR2292">
        <v>99</v>
      </c>
      <c r="CS2292" s="3"/>
      <c r="CT2292" s="3"/>
      <c r="CU2292" s="3"/>
      <c r="CV2292">
        <v>41.45</v>
      </c>
      <c r="CW2292">
        <v>29.21</v>
      </c>
      <c r="CX2292">
        <v>30.52</v>
      </c>
      <c r="CY2292">
        <v>27.61</v>
      </c>
      <c r="CZ2292">
        <v>22.11</v>
      </c>
      <c r="DA2292" s="3"/>
      <c r="DB2292" s="3"/>
      <c r="DC2292" s="3"/>
      <c r="DD2292">
        <v>1.65</v>
      </c>
      <c r="DE2292">
        <v>1.57</v>
      </c>
      <c r="DF2292">
        <v>1.01</v>
      </c>
      <c r="DG2292">
        <v>0.96</v>
      </c>
      <c r="DH2292">
        <v>1.43</v>
      </c>
      <c r="DI2292" s="3"/>
      <c r="DJ2292" s="3"/>
      <c r="DK2292" s="3"/>
      <c r="DL2292" s="6">
        <f>(CM2292*3+CL2292*2+CK2292)/6</f>
        <v>0</v>
      </c>
      <c r="DM2292">
        <f>BH2292+(BH2292*(CG2292-8.25)/8.25)</f>
        <v>321.56969696969691</v>
      </c>
      <c r="DN2292">
        <f>BI2292+(BI2292*(CH2292-8.25)/8.25)</f>
        <v>202.61212121212122</v>
      </c>
      <c r="DO2292">
        <f>BJ2292+(BJ2292*(CI2292-8.25)/8.25)</f>
        <v>216.9818181818182</v>
      </c>
      <c r="DP2292">
        <f>BK2292+(BK2292*(CJ2292-8.25)/8.25)</f>
        <v>416.16848484848481</v>
      </c>
      <c r="DQ2292">
        <f>BL2292+(BL2292*(CK2292-8.25)/8.25)</f>
        <v>0</v>
      </c>
      <c r="DR2292">
        <f>BM2292+(BM2292*(CL2292-8.25)/8.25)</f>
        <v>0</v>
      </c>
      <c r="DS2292">
        <f>BN2292+(BN2292*(CM2292-8.25)/8.25)</f>
        <v>0</v>
      </c>
      <c r="DT2292" s="8">
        <f>DM2292*10^8/$I2292</f>
        <v>908.58532131858135</v>
      </c>
      <c r="DU2292" s="8">
        <f>DN2292*10^8/$I2292</f>
        <v>572.47433756764167</v>
      </c>
      <c r="DV2292" s="8">
        <f>DO2292*10^8/$I2292</f>
        <v>613.0754758636208</v>
      </c>
      <c r="DW2292" s="8">
        <f>DP2292*10^8/$I2292</f>
        <v>1175.8712966177291</v>
      </c>
      <c r="DX2292" s="8">
        <f>DQ2292*10^8/$I2292</f>
        <v>0</v>
      </c>
      <c r="DY2292" s="8">
        <f>DR2292*10^8/$I2292</f>
        <v>0</v>
      </c>
      <c r="DZ2292" s="8">
        <f>DS2292*10^8/$I2292</f>
        <v>0</v>
      </c>
      <c r="EA2292" s="8">
        <f>DT2292*10^8/$I2292</f>
        <v>2567.1799734083252</v>
      </c>
      <c r="EB2292" s="8">
        <f>DZ2292*0.8</f>
        <v>0</v>
      </c>
      <c r="EC2292" s="10">
        <f>G2292-E2292</f>
        <v>345</v>
      </c>
      <c r="ED2292" s="4">
        <f>EC2292/E2292*100</f>
        <v>15.646258503401361</v>
      </c>
      <c r="EE2292" s="4">
        <f>DY2292-G2292</f>
        <v>-2550</v>
      </c>
      <c r="EF2292" s="12">
        <f>EE2292/G2292</f>
        <v>-1</v>
      </c>
      <c r="EG2292" s="4">
        <f>G2292-F2292</f>
        <v>20</v>
      </c>
    </row>
    <row r="2293" spans="1:137" x14ac:dyDescent="0.3">
      <c r="A2293">
        <v>2292</v>
      </c>
      <c r="B2293" t="s">
        <v>6744</v>
      </c>
      <c r="C2293" t="s">
        <v>4556</v>
      </c>
      <c r="D2293" t="str">
        <f>VLOOKUP(C2293,Sheet1!$A$2:$B$3197,2,FALSE)</f>
        <v>화장품</v>
      </c>
      <c r="E2293">
        <v>4945</v>
      </c>
      <c r="F2293">
        <v>4005</v>
      </c>
      <c r="G2293" s="7">
        <v>4400</v>
      </c>
      <c r="H2293" t="s">
        <v>2195</v>
      </c>
      <c r="I2293" s="7">
        <f>VALUE(LEFT(H2293,FIND("/",H2293)-1)) + VALUE(MID(H2293,FIND("/",H2293)+1,LEN(H2293)))</f>
        <v>32764319</v>
      </c>
      <c r="J2293">
        <v>0</v>
      </c>
      <c r="K2293" s="1">
        <f>G2293*I2293/(10^8)</f>
        <v>1441.630036</v>
      </c>
      <c r="L2293">
        <v>145</v>
      </c>
      <c r="M2293">
        <v>71</v>
      </c>
      <c r="N2293">
        <v>298</v>
      </c>
      <c r="O2293">
        <v>103</v>
      </c>
      <c r="P2293">
        <v>42</v>
      </c>
      <c r="Q2293" s="3"/>
      <c r="R2293" s="3"/>
      <c r="S2293" s="3"/>
      <c r="T2293">
        <v>-21</v>
      </c>
      <c r="U2293">
        <v>-69</v>
      </c>
      <c r="V2293">
        <v>16</v>
      </c>
      <c r="W2293">
        <v>-47</v>
      </c>
      <c r="X2293">
        <v>-43</v>
      </c>
      <c r="Y2293" s="3"/>
      <c r="Z2293" s="3"/>
      <c r="AA2293" s="3"/>
      <c r="AB2293">
        <v>-62</v>
      </c>
      <c r="AC2293">
        <v>-86</v>
      </c>
      <c r="AD2293">
        <v>17</v>
      </c>
      <c r="AE2293">
        <v>-93</v>
      </c>
      <c r="AF2293">
        <v>-51</v>
      </c>
      <c r="AG2293" s="3"/>
      <c r="AH2293" s="3"/>
      <c r="AI2293" s="3"/>
      <c r="AJ2293">
        <v>327</v>
      </c>
      <c r="AK2293">
        <v>287</v>
      </c>
      <c r="AL2293">
        <v>476</v>
      </c>
      <c r="AM2293">
        <v>332</v>
      </c>
      <c r="AN2293">
        <v>360</v>
      </c>
      <c r="AO2293" s="3"/>
      <c r="AP2293" s="3"/>
      <c r="AQ2293" s="3"/>
      <c r="AR2293">
        <v>24</v>
      </c>
      <c r="AS2293">
        <v>47</v>
      </c>
      <c r="AT2293">
        <v>195</v>
      </c>
      <c r="AU2293">
        <v>125</v>
      </c>
      <c r="AV2293">
        <v>184</v>
      </c>
      <c r="AW2293" s="3"/>
      <c r="AX2293" s="3"/>
      <c r="AY2293" s="3"/>
      <c r="AZ2293">
        <v>303</v>
      </c>
      <c r="BA2293">
        <v>239</v>
      </c>
      <c r="BB2293">
        <v>280</v>
      </c>
      <c r="BC2293">
        <v>208</v>
      </c>
      <c r="BD2293">
        <v>177</v>
      </c>
      <c r="BE2293" s="3"/>
      <c r="BF2293" s="3"/>
      <c r="BG2293" s="3"/>
      <c r="BH2293">
        <v>303</v>
      </c>
      <c r="BI2293">
        <v>239</v>
      </c>
      <c r="BJ2293">
        <v>280</v>
      </c>
      <c r="BK2293">
        <v>208</v>
      </c>
      <c r="BL2293">
        <v>177</v>
      </c>
      <c r="BM2293" s="3"/>
      <c r="BN2293" s="3"/>
      <c r="BO2293" s="3"/>
      <c r="BP2293">
        <v>140</v>
      </c>
      <c r="BQ2293">
        <v>140</v>
      </c>
      <c r="BR2293">
        <v>140</v>
      </c>
      <c r="BS2293">
        <v>145</v>
      </c>
      <c r="BT2293">
        <v>151</v>
      </c>
      <c r="BU2293" s="3"/>
      <c r="BV2293" s="3"/>
      <c r="BW2293" s="3"/>
      <c r="BX2293" s="3"/>
      <c r="BY2293">
        <v>-28.08</v>
      </c>
      <c r="BZ2293">
        <v>4.54</v>
      </c>
      <c r="CA2293">
        <v>-23.09</v>
      </c>
      <c r="CB2293">
        <v>-14.73</v>
      </c>
      <c r="CC2293" s="3"/>
      <c r="CD2293" s="3"/>
      <c r="CE2293" s="3"/>
      <c r="CF2293" s="3"/>
      <c r="CG2293">
        <v>-31.77</v>
      </c>
      <c r="CH2293">
        <v>6.66</v>
      </c>
      <c r="CI2293">
        <v>-38.25</v>
      </c>
      <c r="CJ2293">
        <v>-26.55</v>
      </c>
      <c r="CK2293" s="3"/>
      <c r="CL2293" s="3"/>
      <c r="CM2293" s="3"/>
      <c r="CN2293">
        <v>-221</v>
      </c>
      <c r="CO2293">
        <v>-308</v>
      </c>
      <c r="CP2293">
        <v>62</v>
      </c>
      <c r="CQ2293">
        <v>-321</v>
      </c>
      <c r="CR2293">
        <v>-169</v>
      </c>
      <c r="CS2293" s="3"/>
      <c r="CT2293" s="3"/>
      <c r="CU2293" s="3"/>
      <c r="CV2293" t="s">
        <v>2</v>
      </c>
      <c r="CW2293" t="s">
        <v>2</v>
      </c>
      <c r="CX2293">
        <v>62</v>
      </c>
      <c r="CY2293" t="s">
        <v>2</v>
      </c>
      <c r="CZ2293" t="s">
        <v>2</v>
      </c>
      <c r="DA2293" s="3"/>
      <c r="DB2293" s="3"/>
      <c r="DC2293" s="3"/>
      <c r="DD2293">
        <v>4.16</v>
      </c>
      <c r="DE2293">
        <v>3.39</v>
      </c>
      <c r="DF2293">
        <v>3.83</v>
      </c>
      <c r="DG2293">
        <v>4.4000000000000004</v>
      </c>
      <c r="DH2293">
        <v>5.74</v>
      </c>
      <c r="DI2293" s="3"/>
      <c r="DJ2293" s="3"/>
      <c r="DK2293" s="3"/>
      <c r="DL2293" s="6">
        <f>(CM2293*3+CL2293*2+CK2293)/6</f>
        <v>0</v>
      </c>
      <c r="DM2293">
        <f>BH2293+(BH2293*(CG2293-8.25)/8.25)</f>
        <v>-1166.8254545454545</v>
      </c>
      <c r="DN2293">
        <f>BI2293+(BI2293*(CH2293-8.25)/8.25)</f>
        <v>192.93818181818182</v>
      </c>
      <c r="DO2293">
        <f>BJ2293+(BJ2293*(CI2293-8.25)/8.25)</f>
        <v>-1298.1818181818182</v>
      </c>
      <c r="DP2293">
        <f>BK2293+(BK2293*(CJ2293-8.25)/8.25)</f>
        <v>-669.38181818181818</v>
      </c>
      <c r="DQ2293">
        <f>BL2293+(BL2293*(CK2293-8.25)/8.25)</f>
        <v>0</v>
      </c>
      <c r="DR2293">
        <f>BM2293+(BM2293*(CL2293-8.25)/8.25)</f>
        <v>0</v>
      </c>
      <c r="DS2293">
        <f>BN2293+(BN2293*(CM2293-8.25)/8.25)</f>
        <v>0</v>
      </c>
      <c r="DT2293" s="8">
        <f>DM2293*10^8/$I2293</f>
        <v>-3561.2687525886145</v>
      </c>
      <c r="DU2293" s="8">
        <f>DN2293*10^8/$I2293</f>
        <v>588.86675416077412</v>
      </c>
      <c r="DV2293" s="8">
        <f>DO2293*10^8/$I2293</f>
        <v>-3962.1815981642048</v>
      </c>
      <c r="DW2293" s="8">
        <f>DP2293*10^8/$I2293</f>
        <v>-2043.0206963307194</v>
      </c>
      <c r="DX2293" s="8">
        <f>DQ2293*10^8/$I2293</f>
        <v>0</v>
      </c>
      <c r="DY2293" s="8">
        <f>DR2293*10^8/$I2293</f>
        <v>0</v>
      </c>
      <c r="DZ2293" s="8">
        <f>DS2293*10^8/$I2293</f>
        <v>0</v>
      </c>
      <c r="EA2293" s="8">
        <f>DT2293*10^8/$I2293</f>
        <v>-10869.350748869874</v>
      </c>
      <c r="EB2293" s="8">
        <f>DZ2293*0.8</f>
        <v>0</v>
      </c>
      <c r="EC2293" s="10">
        <f>G2293-E2293</f>
        <v>-545</v>
      </c>
      <c r="ED2293" s="4">
        <f>EC2293/E2293*100</f>
        <v>-11.021233569261881</v>
      </c>
      <c r="EE2293" s="4">
        <f>DY2293-G2293</f>
        <v>-4400</v>
      </c>
      <c r="EF2293" s="12">
        <f>EE2293/G2293</f>
        <v>-1</v>
      </c>
      <c r="EG2293" s="4">
        <f>G2293-F2293</f>
        <v>395</v>
      </c>
    </row>
    <row r="2294" spans="1:137" x14ac:dyDescent="0.3">
      <c r="A2294">
        <v>2293</v>
      </c>
      <c r="B2294" t="s">
        <v>6815</v>
      </c>
      <c r="C2294" t="s">
        <v>4557</v>
      </c>
      <c r="D2294" t="str">
        <f>VLOOKUP(C2294,Sheet1!$A$2:$B$3197,2,FALSE)</f>
        <v>전기장비</v>
      </c>
      <c r="E2294">
        <v>4175</v>
      </c>
      <c r="F2294">
        <v>5080</v>
      </c>
      <c r="G2294" s="7">
        <v>4965</v>
      </c>
      <c r="H2294" t="s">
        <v>2196</v>
      </c>
      <c r="I2294" s="7">
        <f>VALUE(LEFT(H2294,FIND("/",H2294)-1)) + VALUE(MID(H2294,FIND("/",H2294)+1,LEN(H2294)))</f>
        <v>15246000</v>
      </c>
      <c r="J2294">
        <v>0</v>
      </c>
      <c r="K2294" s="1">
        <f>G2294*I2294/(10^8)</f>
        <v>756.96389999999997</v>
      </c>
      <c r="L2294">
        <v>166</v>
      </c>
      <c r="M2294">
        <v>209</v>
      </c>
      <c r="N2294">
        <v>190</v>
      </c>
      <c r="O2294">
        <v>185</v>
      </c>
      <c r="P2294">
        <v>143</v>
      </c>
      <c r="Q2294" s="3"/>
      <c r="R2294" s="3"/>
      <c r="S2294" s="3"/>
      <c r="T2294">
        <v>34</v>
      </c>
      <c r="U2294">
        <v>40</v>
      </c>
      <c r="V2294">
        <v>33</v>
      </c>
      <c r="W2294">
        <v>17</v>
      </c>
      <c r="X2294">
        <v>2</v>
      </c>
      <c r="Y2294" s="3"/>
      <c r="Z2294" s="3"/>
      <c r="AA2294" s="3"/>
      <c r="AB2294">
        <v>32</v>
      </c>
      <c r="AC2294">
        <v>37</v>
      </c>
      <c r="AD2294">
        <v>36</v>
      </c>
      <c r="AE2294">
        <v>34</v>
      </c>
      <c r="AF2294">
        <v>21</v>
      </c>
      <c r="AG2294" s="3"/>
      <c r="AH2294" s="3"/>
      <c r="AI2294" s="3"/>
      <c r="AJ2294">
        <v>731</v>
      </c>
      <c r="AK2294">
        <v>755</v>
      </c>
      <c r="AL2294">
        <v>790</v>
      </c>
      <c r="AM2294">
        <v>818</v>
      </c>
      <c r="AN2294">
        <v>808</v>
      </c>
      <c r="AO2294" s="3"/>
      <c r="AP2294" s="3"/>
      <c r="AQ2294" s="3"/>
      <c r="AR2294">
        <v>98</v>
      </c>
      <c r="AS2294">
        <v>97</v>
      </c>
      <c r="AT2294">
        <v>98</v>
      </c>
      <c r="AU2294">
        <v>104</v>
      </c>
      <c r="AV2294">
        <v>85</v>
      </c>
      <c r="AW2294" s="3"/>
      <c r="AX2294" s="3"/>
      <c r="AY2294" s="3"/>
      <c r="AZ2294">
        <v>634</v>
      </c>
      <c r="BA2294">
        <v>658</v>
      </c>
      <c r="BB2294">
        <v>692</v>
      </c>
      <c r="BC2294">
        <v>714</v>
      </c>
      <c r="BD2294">
        <v>723</v>
      </c>
      <c r="BE2294" s="3"/>
      <c r="BF2294" s="3"/>
      <c r="BG2294" s="3"/>
      <c r="BH2294">
        <v>634</v>
      </c>
      <c r="BI2294">
        <v>658</v>
      </c>
      <c r="BJ2294">
        <v>692</v>
      </c>
      <c r="BK2294">
        <v>714</v>
      </c>
      <c r="BL2294">
        <v>723</v>
      </c>
      <c r="BM2294" s="3"/>
      <c r="BN2294" s="3"/>
      <c r="BO2294" s="3"/>
      <c r="BP2294">
        <v>76</v>
      </c>
      <c r="BQ2294">
        <v>76</v>
      </c>
      <c r="BR2294">
        <v>76</v>
      </c>
      <c r="BS2294">
        <v>76</v>
      </c>
      <c r="BT2294">
        <v>76</v>
      </c>
      <c r="BU2294" s="3"/>
      <c r="BV2294" s="3"/>
      <c r="BW2294" s="3"/>
      <c r="BX2294">
        <v>4.37</v>
      </c>
      <c r="BY2294">
        <v>4.9400000000000004</v>
      </c>
      <c r="BZ2294">
        <v>4.66</v>
      </c>
      <c r="CA2294">
        <v>4.25</v>
      </c>
      <c r="CB2294">
        <v>2.64</v>
      </c>
      <c r="CC2294" s="3"/>
      <c r="CD2294" s="3"/>
      <c r="CE2294" s="3"/>
      <c r="CF2294">
        <v>5.0599999999999996</v>
      </c>
      <c r="CG2294">
        <v>5.68</v>
      </c>
      <c r="CH2294">
        <v>5.34</v>
      </c>
      <c r="CI2294">
        <v>4.87</v>
      </c>
      <c r="CJ2294">
        <v>2.99</v>
      </c>
      <c r="CK2294" s="3"/>
      <c r="CL2294" s="3"/>
      <c r="CM2294" s="3"/>
      <c r="CN2294">
        <v>207</v>
      </c>
      <c r="CO2294">
        <v>241</v>
      </c>
      <c r="CP2294">
        <v>236</v>
      </c>
      <c r="CQ2294">
        <v>224</v>
      </c>
      <c r="CR2294">
        <v>141</v>
      </c>
      <c r="CS2294" s="3"/>
      <c r="CT2294" s="3"/>
      <c r="CU2294" s="3"/>
      <c r="CV2294">
        <v>27.4</v>
      </c>
      <c r="CW2294">
        <v>23.69</v>
      </c>
      <c r="CX2294">
        <v>29.74</v>
      </c>
      <c r="CY2294">
        <v>21.64</v>
      </c>
      <c r="CZ2294">
        <v>28.51</v>
      </c>
      <c r="DA2294" s="3"/>
      <c r="DB2294" s="3"/>
      <c r="DC2294" s="3"/>
      <c r="DD2294">
        <v>1.36</v>
      </c>
      <c r="DE2294">
        <v>1.32</v>
      </c>
      <c r="DF2294">
        <v>1.55</v>
      </c>
      <c r="DG2294">
        <v>1.04</v>
      </c>
      <c r="DH2294">
        <v>0.85</v>
      </c>
      <c r="DI2294" s="3"/>
      <c r="DJ2294" s="3"/>
      <c r="DK2294" s="3"/>
      <c r="DL2294" s="6">
        <f>(CM2294*3+CL2294*2+CK2294)/6</f>
        <v>0</v>
      </c>
      <c r="DM2294">
        <f>BH2294+(BH2294*(CG2294-8.25)/8.25)</f>
        <v>436.49939393939394</v>
      </c>
      <c r="DN2294">
        <f>BI2294+(BI2294*(CH2294-8.25)/8.25)</f>
        <v>425.90545454545452</v>
      </c>
      <c r="DO2294">
        <f>BJ2294+(BJ2294*(CI2294-8.25)/8.25)</f>
        <v>408.48969696969698</v>
      </c>
      <c r="DP2294">
        <f>BK2294+(BK2294*(CJ2294-8.25)/8.25)</f>
        <v>258.77090909090913</v>
      </c>
      <c r="DQ2294">
        <f>BL2294+(BL2294*(CK2294-8.25)/8.25)</f>
        <v>0</v>
      </c>
      <c r="DR2294">
        <f>BM2294+(BM2294*(CL2294-8.25)/8.25)</f>
        <v>0</v>
      </c>
      <c r="DS2294">
        <f>BN2294+(BN2294*(CM2294-8.25)/8.25)</f>
        <v>0</v>
      </c>
      <c r="DT2294" s="8">
        <f>DM2294*10^8/$I2294</f>
        <v>2863.0420696536398</v>
      </c>
      <c r="DU2294" s="8">
        <f>DN2294*10^8/$I2294</f>
        <v>2793.5553885967106</v>
      </c>
      <c r="DV2294" s="8">
        <f>DO2294*10^8/$I2294</f>
        <v>2679.3237371749769</v>
      </c>
      <c r="DW2294" s="8">
        <f>DP2294*10^8/$I2294</f>
        <v>1697.3036146589868</v>
      </c>
      <c r="DX2294" s="8">
        <f>DQ2294*10^8/$I2294</f>
        <v>0</v>
      </c>
      <c r="DY2294" s="8">
        <f>DR2294*10^8/$I2294</f>
        <v>0</v>
      </c>
      <c r="DZ2294" s="8">
        <f>DS2294*10^8/$I2294</f>
        <v>0</v>
      </c>
      <c r="EA2294" s="8">
        <f>DT2294*10^8/$I2294</f>
        <v>18778.971990382001</v>
      </c>
      <c r="EB2294" s="8">
        <f>DZ2294*0.8</f>
        <v>0</v>
      </c>
      <c r="EC2294" s="10">
        <f>G2294-E2294</f>
        <v>790</v>
      </c>
      <c r="ED2294" s="4">
        <f>EC2294/E2294*100</f>
        <v>18.922155688622755</v>
      </c>
      <c r="EE2294" s="4">
        <f>DY2294-G2294</f>
        <v>-4965</v>
      </c>
      <c r="EF2294" s="12">
        <f>EE2294/G2294</f>
        <v>-1</v>
      </c>
      <c r="EG2294" s="4">
        <f>G2294-F2294</f>
        <v>-115</v>
      </c>
    </row>
    <row r="2295" spans="1:137" x14ac:dyDescent="0.3">
      <c r="A2295">
        <v>2294</v>
      </c>
      <c r="B2295" t="s">
        <v>6846</v>
      </c>
      <c r="C2295" t="s">
        <v>4558</v>
      </c>
      <c r="D2295" t="str">
        <f>VLOOKUP(C2295,Sheet1!$A$2:$B$3197,2,FALSE)</f>
        <v>창업투자</v>
      </c>
      <c r="E2295">
        <v>2665</v>
      </c>
      <c r="F2295">
        <v>5590</v>
      </c>
      <c r="G2295" s="7">
        <v>5170</v>
      </c>
      <c r="H2295" t="s">
        <v>2197</v>
      </c>
      <c r="I2295" s="7">
        <f>VALUE(LEFT(H2295,FIND("/",H2295)-1)) + VALUE(MID(H2295,FIND("/",H2295)+1,LEN(H2295)))</f>
        <v>48000000</v>
      </c>
      <c r="J2295" s="1">
        <v>5425</v>
      </c>
      <c r="K2295" s="1">
        <f>G2295*I2295/(10^8)</f>
        <v>2481.6</v>
      </c>
      <c r="L2295">
        <v>132</v>
      </c>
      <c r="M2295">
        <v>251</v>
      </c>
      <c r="N2295">
        <v>171</v>
      </c>
      <c r="O2295">
        <v>214</v>
      </c>
      <c r="P2295">
        <v>322</v>
      </c>
      <c r="Q2295" s="3"/>
      <c r="R2295" s="3"/>
      <c r="S2295" s="3"/>
      <c r="T2295">
        <v>67</v>
      </c>
      <c r="U2295">
        <v>123</v>
      </c>
      <c r="V2295">
        <v>80</v>
      </c>
      <c r="W2295">
        <v>85</v>
      </c>
      <c r="X2295">
        <v>172</v>
      </c>
      <c r="Y2295" s="3"/>
      <c r="Z2295" s="3"/>
      <c r="AA2295" s="3"/>
      <c r="AB2295">
        <v>54</v>
      </c>
      <c r="AC2295">
        <v>87</v>
      </c>
      <c r="AD2295">
        <v>70</v>
      </c>
      <c r="AE2295">
        <v>67</v>
      </c>
      <c r="AF2295">
        <v>146</v>
      </c>
      <c r="AG2295" s="3"/>
      <c r="AH2295" s="3"/>
      <c r="AI2295" s="3"/>
      <c r="AJ2295">
        <v>679</v>
      </c>
      <c r="AK2295">
        <v>787</v>
      </c>
      <c r="AL2295">
        <v>786</v>
      </c>
      <c r="AM2295">
        <v>841</v>
      </c>
      <c r="AN2295" s="1">
        <v>1004</v>
      </c>
      <c r="AO2295" s="3"/>
      <c r="AP2295" s="3"/>
      <c r="AQ2295" s="3"/>
      <c r="AR2295">
        <v>33</v>
      </c>
      <c r="AS2295">
        <v>77</v>
      </c>
      <c r="AT2295">
        <v>32</v>
      </c>
      <c r="AU2295">
        <v>44</v>
      </c>
      <c r="AV2295">
        <v>85</v>
      </c>
      <c r="AW2295" s="3"/>
      <c r="AX2295" s="3"/>
      <c r="AY2295" s="3"/>
      <c r="AZ2295">
        <v>646</v>
      </c>
      <c r="BA2295">
        <v>710</v>
      </c>
      <c r="BB2295">
        <v>754</v>
      </c>
      <c r="BC2295">
        <v>797</v>
      </c>
      <c r="BD2295">
        <v>919</v>
      </c>
      <c r="BE2295" s="3"/>
      <c r="BF2295" s="3"/>
      <c r="BG2295" s="3"/>
      <c r="BH2295">
        <v>646</v>
      </c>
      <c r="BI2295">
        <v>710</v>
      </c>
      <c r="BJ2295">
        <v>754</v>
      </c>
      <c r="BK2295">
        <v>797</v>
      </c>
      <c r="BL2295">
        <v>919</v>
      </c>
      <c r="BM2295" s="3"/>
      <c r="BN2295" s="3"/>
      <c r="BO2295" s="3"/>
      <c r="BP2295">
        <v>240</v>
      </c>
      <c r="BQ2295">
        <v>240</v>
      </c>
      <c r="BR2295">
        <v>240</v>
      </c>
      <c r="BS2295">
        <v>240</v>
      </c>
      <c r="BT2295">
        <v>240</v>
      </c>
      <c r="BU2295" s="3"/>
      <c r="BV2295" s="3"/>
      <c r="BW2295" s="3"/>
      <c r="BX2295">
        <v>7.99</v>
      </c>
      <c r="BY2295">
        <v>11.9</v>
      </c>
      <c r="BZ2295">
        <v>8.93</v>
      </c>
      <c r="CA2295">
        <v>8.3000000000000007</v>
      </c>
      <c r="CB2295">
        <v>15.85</v>
      </c>
      <c r="CC2295" s="3"/>
      <c r="CD2295" s="3"/>
      <c r="CE2295" s="3"/>
      <c r="CF2295">
        <v>8.67</v>
      </c>
      <c r="CG2295">
        <v>12.87</v>
      </c>
      <c r="CH2295">
        <v>9.6</v>
      </c>
      <c r="CI2295">
        <v>8.6999999999999993</v>
      </c>
      <c r="CJ2295">
        <v>17.04</v>
      </c>
      <c r="CK2295" s="3"/>
      <c r="CL2295" s="3"/>
      <c r="CM2295" s="3"/>
      <c r="CN2295">
        <v>113</v>
      </c>
      <c r="CO2295">
        <v>182</v>
      </c>
      <c r="CP2295">
        <v>146</v>
      </c>
      <c r="CQ2295">
        <v>141</v>
      </c>
      <c r="CR2295">
        <v>305</v>
      </c>
      <c r="CS2295" s="3"/>
      <c r="CT2295" s="3"/>
      <c r="CU2295" s="3"/>
      <c r="CV2295">
        <v>19.95</v>
      </c>
      <c r="CW2295">
        <v>13.7</v>
      </c>
      <c r="CX2295">
        <v>13.85</v>
      </c>
      <c r="CY2295">
        <v>13.8</v>
      </c>
      <c r="CZ2295">
        <v>8.52</v>
      </c>
      <c r="DA2295" s="3"/>
      <c r="DB2295" s="3"/>
      <c r="DC2295" s="3"/>
      <c r="DD2295">
        <v>1.68</v>
      </c>
      <c r="DE2295">
        <v>1.68</v>
      </c>
      <c r="DF2295">
        <v>1.29</v>
      </c>
      <c r="DG2295">
        <v>1.17</v>
      </c>
      <c r="DH2295">
        <v>1.35</v>
      </c>
      <c r="DI2295" s="3"/>
      <c r="DJ2295" s="3"/>
      <c r="DK2295" s="3"/>
      <c r="DL2295" s="6">
        <f>(CM2295*3+CL2295*2+CK2295)/6</f>
        <v>0</v>
      </c>
      <c r="DM2295">
        <f>BH2295+(BH2295*(CG2295-8.25)/8.25)</f>
        <v>1007.76</v>
      </c>
      <c r="DN2295">
        <f>BI2295+(BI2295*(CH2295-8.25)/8.25)</f>
        <v>826.18181818181813</v>
      </c>
      <c r="DO2295">
        <f>BJ2295+(BJ2295*(CI2295-8.25)/8.25)</f>
        <v>795.12727272727261</v>
      </c>
      <c r="DP2295">
        <f>BK2295+(BK2295*(CJ2295-8.25)/8.25)</f>
        <v>1646.1672727272726</v>
      </c>
      <c r="DQ2295">
        <f>BL2295+(BL2295*(CK2295-8.25)/8.25)</f>
        <v>0</v>
      </c>
      <c r="DR2295">
        <f>BM2295+(BM2295*(CL2295-8.25)/8.25)</f>
        <v>0</v>
      </c>
      <c r="DS2295">
        <f>BN2295+(BN2295*(CM2295-8.25)/8.25)</f>
        <v>0</v>
      </c>
      <c r="DT2295" s="8">
        <f>DM2295*10^8/$I2295</f>
        <v>2099.5</v>
      </c>
      <c r="DU2295" s="8">
        <f>DN2295*10^8/$I2295</f>
        <v>1721.212121212121</v>
      </c>
      <c r="DV2295" s="8">
        <f>DO2295*10^8/$I2295</f>
        <v>1656.5151515151513</v>
      </c>
      <c r="DW2295" s="8">
        <f>DP2295*10^8/$I2295</f>
        <v>3429.5151515151515</v>
      </c>
      <c r="DX2295" s="8">
        <f>DQ2295*10^8/$I2295</f>
        <v>0</v>
      </c>
      <c r="DY2295" s="8">
        <f>DR2295*10^8/$I2295</f>
        <v>0</v>
      </c>
      <c r="DZ2295" s="8">
        <f>DS2295*10^8/$I2295</f>
        <v>0</v>
      </c>
      <c r="EA2295" s="8">
        <f>DT2295*10^8/$I2295</f>
        <v>4373.958333333333</v>
      </c>
      <c r="EB2295" s="8">
        <f>DZ2295*0.8</f>
        <v>0</v>
      </c>
      <c r="EC2295" s="10">
        <f>G2295-E2295</f>
        <v>2505</v>
      </c>
      <c r="ED2295" s="4">
        <f>EC2295/E2295*100</f>
        <v>93.996247654784241</v>
      </c>
      <c r="EE2295" s="4">
        <f>DY2295-G2295</f>
        <v>-5170</v>
      </c>
      <c r="EF2295" s="12">
        <f>EE2295/G2295</f>
        <v>-1</v>
      </c>
      <c r="EG2295" s="4">
        <f>G2295-F2295</f>
        <v>-420</v>
      </c>
    </row>
    <row r="2296" spans="1:137" x14ac:dyDescent="0.3">
      <c r="A2296">
        <v>2295</v>
      </c>
      <c r="B2296" t="s">
        <v>7106</v>
      </c>
      <c r="C2296" t="s">
        <v>4559</v>
      </c>
      <c r="D2296" t="str">
        <f>VLOOKUP(C2296,Sheet1!$A$2:$B$3197,2,FALSE)</f>
        <v>기계</v>
      </c>
      <c r="E2296">
        <v>3525</v>
      </c>
      <c r="F2296">
        <v>5570</v>
      </c>
      <c r="G2296" s="7">
        <v>7690</v>
      </c>
      <c r="H2296" t="s">
        <v>2198</v>
      </c>
      <c r="I2296" s="7">
        <f>VALUE(LEFT(H2296,FIND("/",H2296)-1)) + VALUE(MID(H2296,FIND("/",H2296)+1,LEN(H2296)))</f>
        <v>8987520</v>
      </c>
      <c r="J2296" s="1">
        <v>60000</v>
      </c>
      <c r="K2296" s="1">
        <f>G2296*I2296/(10^8)</f>
        <v>691.14028800000006</v>
      </c>
      <c r="L2296">
        <v>929</v>
      </c>
      <c r="M2296" s="1">
        <v>1135</v>
      </c>
      <c r="N2296" s="1">
        <v>1320</v>
      </c>
      <c r="O2296" s="1">
        <v>1431</v>
      </c>
      <c r="P2296" s="1">
        <v>1564</v>
      </c>
      <c r="Q2296" s="3"/>
      <c r="R2296" s="3"/>
      <c r="S2296" s="3"/>
      <c r="T2296">
        <v>-30</v>
      </c>
      <c r="U2296">
        <v>30</v>
      </c>
      <c r="V2296">
        <v>30</v>
      </c>
      <c r="W2296">
        <v>32</v>
      </c>
      <c r="X2296">
        <v>50</v>
      </c>
      <c r="Y2296" s="3"/>
      <c r="Z2296" s="3"/>
      <c r="AA2296" s="3"/>
      <c r="AB2296">
        <v>-31</v>
      </c>
      <c r="AC2296">
        <v>1</v>
      </c>
      <c r="AD2296">
        <v>2</v>
      </c>
      <c r="AE2296">
        <v>-6</v>
      </c>
      <c r="AF2296">
        <v>23</v>
      </c>
      <c r="AG2296" s="3"/>
      <c r="AH2296" s="3"/>
      <c r="AI2296" s="3"/>
      <c r="AJ2296" s="1">
        <v>1646</v>
      </c>
      <c r="AK2296" s="1">
        <v>1835</v>
      </c>
      <c r="AL2296" s="1">
        <v>1728</v>
      </c>
      <c r="AM2296" s="1">
        <v>1828</v>
      </c>
      <c r="AN2296" s="1">
        <v>1930</v>
      </c>
      <c r="AO2296" s="3"/>
      <c r="AP2296" s="3"/>
      <c r="AQ2296" s="3"/>
      <c r="AR2296" s="1">
        <v>1047</v>
      </c>
      <c r="AS2296" s="1">
        <v>1231</v>
      </c>
      <c r="AT2296" s="1">
        <v>1138</v>
      </c>
      <c r="AU2296" s="1">
        <v>1255</v>
      </c>
      <c r="AV2296" s="1">
        <v>1282</v>
      </c>
      <c r="AW2296" s="3"/>
      <c r="AX2296" s="3"/>
      <c r="AY2296" s="3"/>
      <c r="AZ2296">
        <v>598</v>
      </c>
      <c r="BA2296">
        <v>603</v>
      </c>
      <c r="BB2296">
        <v>589</v>
      </c>
      <c r="BC2296">
        <v>574</v>
      </c>
      <c r="BD2296">
        <v>648</v>
      </c>
      <c r="BE2296" s="3"/>
      <c r="BF2296" s="3"/>
      <c r="BG2296" s="3"/>
      <c r="BH2296">
        <v>598</v>
      </c>
      <c r="BI2296">
        <v>603</v>
      </c>
      <c r="BJ2296">
        <v>589</v>
      </c>
      <c r="BK2296">
        <v>574</v>
      </c>
      <c r="BL2296">
        <v>648</v>
      </c>
      <c r="BM2296" s="3"/>
      <c r="BN2296" s="3"/>
      <c r="BO2296" s="3"/>
      <c r="BP2296">
        <v>45</v>
      </c>
      <c r="BQ2296">
        <v>45</v>
      </c>
      <c r="BR2296">
        <v>45</v>
      </c>
      <c r="BS2296">
        <v>45</v>
      </c>
      <c r="BT2296">
        <v>45</v>
      </c>
      <c r="BU2296" s="3"/>
      <c r="BV2296" s="3"/>
      <c r="BW2296" s="3"/>
      <c r="BX2296">
        <v>-1.85</v>
      </c>
      <c r="BY2296">
        <v>0.04</v>
      </c>
      <c r="BZ2296">
        <v>0.12</v>
      </c>
      <c r="CA2296">
        <v>-0.31</v>
      </c>
      <c r="CB2296">
        <v>1.24</v>
      </c>
      <c r="CC2296" s="3"/>
      <c r="CD2296" s="3"/>
      <c r="CE2296" s="3"/>
      <c r="CF2296">
        <v>-4.96</v>
      </c>
      <c r="CG2296">
        <v>0.12</v>
      </c>
      <c r="CH2296">
        <v>0.35</v>
      </c>
      <c r="CI2296">
        <v>-0.96</v>
      </c>
      <c r="CJ2296">
        <v>3.83</v>
      </c>
      <c r="CK2296" s="3"/>
      <c r="CL2296" s="3"/>
      <c r="CM2296" s="3"/>
      <c r="CN2296">
        <v>-341</v>
      </c>
      <c r="CO2296">
        <v>8</v>
      </c>
      <c r="CP2296">
        <v>23</v>
      </c>
      <c r="CQ2296">
        <v>-62</v>
      </c>
      <c r="CR2296">
        <v>260</v>
      </c>
      <c r="CS2296" s="3"/>
      <c r="CT2296" s="3"/>
      <c r="CU2296" s="3"/>
      <c r="CV2296" t="s">
        <v>2</v>
      </c>
      <c r="CW2296">
        <v>273.89999999999998</v>
      </c>
      <c r="CX2296">
        <v>118.51</v>
      </c>
      <c r="CY2296" t="s">
        <v>2</v>
      </c>
      <c r="CZ2296">
        <v>13.45</v>
      </c>
      <c r="DA2296" s="3"/>
      <c r="DB2296" s="3"/>
      <c r="DC2296" s="3"/>
      <c r="DD2296">
        <v>0.4</v>
      </c>
      <c r="DE2296">
        <v>0.32</v>
      </c>
      <c r="DF2296">
        <v>0.42</v>
      </c>
      <c r="DG2296">
        <v>0.46</v>
      </c>
      <c r="DH2296">
        <v>0.49</v>
      </c>
      <c r="DI2296" s="3"/>
      <c r="DJ2296" s="3"/>
      <c r="DK2296" s="3"/>
      <c r="DL2296" s="6">
        <f>(CM2296*3+CL2296*2+CK2296)/6</f>
        <v>0</v>
      </c>
      <c r="DM2296">
        <f>BH2296+(BH2296*(CG2296-8.25)/8.25)</f>
        <v>8.6981818181817516</v>
      </c>
      <c r="DN2296">
        <f>BI2296+(BI2296*(CH2296-8.25)/8.25)</f>
        <v>25.581818181818221</v>
      </c>
      <c r="DO2296">
        <f>BJ2296+(BJ2296*(CI2296-8.25)/8.25)</f>
        <v>-68.538181818181897</v>
      </c>
      <c r="DP2296">
        <f>BK2296+(BK2296*(CJ2296-8.25)/8.25)</f>
        <v>266.47515151515154</v>
      </c>
      <c r="DQ2296">
        <f>BL2296+(BL2296*(CK2296-8.25)/8.25)</f>
        <v>0</v>
      </c>
      <c r="DR2296">
        <f>BM2296+(BM2296*(CL2296-8.25)/8.25)</f>
        <v>0</v>
      </c>
      <c r="DS2296">
        <f>BN2296+(BN2296*(CM2296-8.25)/8.25)</f>
        <v>0</v>
      </c>
      <c r="DT2296" s="8">
        <f>DM2296*10^8/$I2296</f>
        <v>96.780667171608542</v>
      </c>
      <c r="DU2296" s="8">
        <f>DN2296*10^8/$I2296</f>
        <v>284.63712105028111</v>
      </c>
      <c r="DV2296" s="8">
        <f>DO2296*10^8/$I2296</f>
        <v>-762.59281557294889</v>
      </c>
      <c r="DW2296" s="8">
        <f>DP2296*10^8/$I2296</f>
        <v>2964.9464091890923</v>
      </c>
      <c r="DX2296" s="8">
        <f>DQ2296*10^8/$I2296</f>
        <v>0</v>
      </c>
      <c r="DY2296" s="8">
        <f>DR2296*10^8/$I2296</f>
        <v>0</v>
      </c>
      <c r="DZ2296" s="8">
        <f>DS2296*10^8/$I2296</f>
        <v>0</v>
      </c>
      <c r="EA2296" s="8">
        <f>DT2296*10^8/$I2296</f>
        <v>1076.8339561036698</v>
      </c>
      <c r="EB2296" s="8">
        <f>DZ2296*0.8</f>
        <v>0</v>
      </c>
      <c r="EC2296" s="10">
        <f>G2296-E2296</f>
        <v>4165</v>
      </c>
      <c r="ED2296" s="4">
        <f>EC2296/E2296*100</f>
        <v>118.15602836879432</v>
      </c>
      <c r="EE2296" s="4">
        <f>DY2296-G2296</f>
        <v>-7690</v>
      </c>
      <c r="EF2296" s="12">
        <f>EE2296/G2296</f>
        <v>-1</v>
      </c>
      <c r="EG2296" s="4">
        <f>G2296-F2296</f>
        <v>2120</v>
      </c>
    </row>
    <row r="2297" spans="1:137" x14ac:dyDescent="0.3">
      <c r="A2297">
        <v>2296</v>
      </c>
      <c r="B2297" t="s">
        <v>6919</v>
      </c>
      <c r="C2297" t="s">
        <v>4560</v>
      </c>
      <c r="D2297" t="str">
        <f>VLOOKUP(C2297,Sheet1!$A$2:$B$3197,2,FALSE)</f>
        <v>전기제품</v>
      </c>
      <c r="E2297">
        <v>4710</v>
      </c>
      <c r="F2297">
        <v>5920</v>
      </c>
      <c r="G2297" s="7">
        <v>5900</v>
      </c>
      <c r="H2297" t="s">
        <v>2199</v>
      </c>
      <c r="I2297" s="7">
        <f>VALUE(LEFT(H2297,FIND("/",H2297)-1)) + VALUE(MID(H2297,FIND("/",H2297)+1,LEN(H2297)))</f>
        <v>19669243</v>
      </c>
      <c r="J2297" s="1">
        <v>298570</v>
      </c>
      <c r="K2297" s="1">
        <f>G2297*I2297/(10^8)</f>
        <v>1160.4853370000001</v>
      </c>
      <c r="L2297">
        <v>507</v>
      </c>
      <c r="M2297">
        <v>708</v>
      </c>
      <c r="N2297">
        <v>617</v>
      </c>
      <c r="O2297">
        <v>507</v>
      </c>
      <c r="P2297">
        <v>532</v>
      </c>
      <c r="Q2297" s="3"/>
      <c r="R2297" s="3"/>
      <c r="S2297" s="3"/>
      <c r="T2297">
        <v>45</v>
      </c>
      <c r="U2297">
        <v>81</v>
      </c>
      <c r="V2297">
        <v>-13</v>
      </c>
      <c r="W2297">
        <v>-17</v>
      </c>
      <c r="X2297">
        <v>-6</v>
      </c>
      <c r="Y2297" s="3"/>
      <c r="Z2297" s="3"/>
      <c r="AA2297" s="3"/>
      <c r="AB2297">
        <v>44</v>
      </c>
      <c r="AC2297">
        <v>113</v>
      </c>
      <c r="AD2297">
        <v>-3</v>
      </c>
      <c r="AE2297">
        <v>25</v>
      </c>
      <c r="AF2297">
        <v>4</v>
      </c>
      <c r="AG2297" s="3"/>
      <c r="AH2297" s="3"/>
      <c r="AI2297" s="3"/>
      <c r="AJ2297" s="1">
        <v>1456</v>
      </c>
      <c r="AK2297" s="1">
        <v>1609</v>
      </c>
      <c r="AL2297" s="1">
        <v>1642</v>
      </c>
      <c r="AM2297" s="1">
        <v>1686</v>
      </c>
      <c r="AN2297" s="1">
        <v>1557</v>
      </c>
      <c r="AO2297" s="3"/>
      <c r="AP2297" s="3"/>
      <c r="AQ2297" s="3"/>
      <c r="AR2297">
        <v>147</v>
      </c>
      <c r="AS2297">
        <v>166</v>
      </c>
      <c r="AT2297">
        <v>210</v>
      </c>
      <c r="AU2297">
        <v>254</v>
      </c>
      <c r="AV2297">
        <v>195</v>
      </c>
      <c r="AW2297" s="3"/>
      <c r="AX2297" s="3"/>
      <c r="AY2297" s="3"/>
      <c r="AZ2297" s="1">
        <v>1309</v>
      </c>
      <c r="BA2297" s="1">
        <v>1443</v>
      </c>
      <c r="BB2297" s="1">
        <v>1432</v>
      </c>
      <c r="BC2297" s="1">
        <v>1432</v>
      </c>
      <c r="BD2297" s="1">
        <v>1361</v>
      </c>
      <c r="BE2297" s="3"/>
      <c r="BF2297" s="3"/>
      <c r="BG2297" s="3"/>
      <c r="BH2297" s="1">
        <v>1309</v>
      </c>
      <c r="BI2297" s="1">
        <v>1443</v>
      </c>
      <c r="BJ2297" s="1">
        <v>1432</v>
      </c>
      <c r="BK2297" s="1">
        <v>1432</v>
      </c>
      <c r="BL2297" s="1">
        <v>1361</v>
      </c>
      <c r="BM2297" s="3"/>
      <c r="BN2297" s="3"/>
      <c r="BO2297" s="3"/>
      <c r="BP2297">
        <v>94</v>
      </c>
      <c r="BQ2297">
        <v>98</v>
      </c>
      <c r="BR2297">
        <v>98</v>
      </c>
      <c r="BS2297">
        <v>98</v>
      </c>
      <c r="BT2297">
        <v>98</v>
      </c>
      <c r="BU2297" s="3"/>
      <c r="BV2297" s="3"/>
      <c r="BW2297" s="3"/>
      <c r="BX2297">
        <v>3.14</v>
      </c>
      <c r="BY2297">
        <v>7.39</v>
      </c>
      <c r="BZ2297">
        <v>-0.19</v>
      </c>
      <c r="CA2297">
        <v>1.52</v>
      </c>
      <c r="CB2297">
        <v>0.27</v>
      </c>
      <c r="CC2297" s="3"/>
      <c r="CD2297" s="3"/>
      <c r="CE2297" s="3"/>
      <c r="CF2297">
        <v>3.44</v>
      </c>
      <c r="CG2297">
        <v>8.23</v>
      </c>
      <c r="CH2297">
        <v>-0.22</v>
      </c>
      <c r="CI2297">
        <v>1.77</v>
      </c>
      <c r="CJ2297">
        <v>0.31</v>
      </c>
      <c r="CK2297" s="3"/>
      <c r="CL2297" s="3"/>
      <c r="CM2297" s="3"/>
      <c r="CN2297">
        <v>237</v>
      </c>
      <c r="CO2297">
        <v>600</v>
      </c>
      <c r="CP2297">
        <v>-16</v>
      </c>
      <c r="CQ2297">
        <v>129</v>
      </c>
      <c r="CR2297">
        <v>22</v>
      </c>
      <c r="CS2297" s="3"/>
      <c r="CT2297" s="3"/>
      <c r="CU2297" s="3"/>
      <c r="CV2297">
        <v>22.63</v>
      </c>
      <c r="CW2297">
        <v>8.68</v>
      </c>
      <c r="CX2297" t="s">
        <v>2</v>
      </c>
      <c r="CY2297">
        <v>31.29</v>
      </c>
      <c r="CZ2297">
        <v>212.95</v>
      </c>
      <c r="DA2297" s="3"/>
      <c r="DB2297" s="3"/>
      <c r="DC2297" s="3"/>
      <c r="DD2297">
        <v>0.76</v>
      </c>
      <c r="DE2297">
        <v>0.7</v>
      </c>
      <c r="DF2297">
        <v>0.64</v>
      </c>
      <c r="DG2297">
        <v>0.55000000000000004</v>
      </c>
      <c r="DH2297">
        <v>0.65</v>
      </c>
      <c r="DI2297" s="3"/>
      <c r="DJ2297" s="3"/>
      <c r="DK2297" s="3"/>
      <c r="DL2297" s="6">
        <f>(CM2297*3+CL2297*2+CK2297)/6</f>
        <v>0</v>
      </c>
      <c r="DM2297">
        <f>BH2297+(BH2297*(CG2297-8.25)/8.25)</f>
        <v>1305.8266666666668</v>
      </c>
      <c r="DN2297">
        <f>BI2297+(BI2297*(CH2297-8.25)/8.25)</f>
        <v>-38.480000000000018</v>
      </c>
      <c r="DO2297">
        <f>BJ2297+(BJ2297*(CI2297-8.25)/8.25)</f>
        <v>307.22909090909093</v>
      </c>
      <c r="DP2297">
        <f>BK2297+(BK2297*(CJ2297-8.25)/8.25)</f>
        <v>53.808484848484795</v>
      </c>
      <c r="DQ2297">
        <f>BL2297+(BL2297*(CK2297-8.25)/8.25)</f>
        <v>0</v>
      </c>
      <c r="DR2297">
        <f>BM2297+(BM2297*(CL2297-8.25)/8.25)</f>
        <v>0</v>
      </c>
      <c r="DS2297">
        <f>BN2297+(BN2297*(CM2297-8.25)/8.25)</f>
        <v>0</v>
      </c>
      <c r="DT2297" s="8">
        <f>DM2297*10^8/$I2297</f>
        <v>6638.9269107441851</v>
      </c>
      <c r="DU2297" s="8">
        <f>DN2297*10^8/$I2297</f>
        <v>-195.63538871323121</v>
      </c>
      <c r="DV2297" s="8">
        <f>DO2297*10^8/$I2297</f>
        <v>1561.9771991687271</v>
      </c>
      <c r="DW2297" s="8">
        <f>DP2297*10^8/$I2297</f>
        <v>273.56662810299713</v>
      </c>
      <c r="DX2297" s="8">
        <f>DQ2297*10^8/$I2297</f>
        <v>0</v>
      </c>
      <c r="DY2297" s="8">
        <f>DR2297*10^8/$I2297</f>
        <v>0</v>
      </c>
      <c r="DZ2297" s="8">
        <f>DS2297*10^8/$I2297</f>
        <v>0</v>
      </c>
      <c r="EA2297" s="8">
        <f>DT2297*10^8/$I2297</f>
        <v>33752.833857124977</v>
      </c>
      <c r="EB2297" s="8">
        <f>DZ2297*0.8</f>
        <v>0</v>
      </c>
      <c r="EC2297" s="10">
        <f>G2297-E2297</f>
        <v>1190</v>
      </c>
      <c r="ED2297" s="4">
        <f>EC2297/E2297*100</f>
        <v>25.265392781316347</v>
      </c>
      <c r="EE2297" s="4">
        <f>DY2297-G2297</f>
        <v>-5900</v>
      </c>
      <c r="EF2297" s="12">
        <f>EE2297/G2297</f>
        <v>-1</v>
      </c>
      <c r="EG2297" s="4">
        <f>G2297-F2297</f>
        <v>-20</v>
      </c>
    </row>
    <row r="2298" spans="1:137" x14ac:dyDescent="0.3">
      <c r="A2298">
        <v>2297</v>
      </c>
      <c r="B2298" t="s">
        <v>6158</v>
      </c>
      <c r="C2298" t="s">
        <v>4561</v>
      </c>
      <c r="D2298" t="str">
        <f>VLOOKUP(C2298,Sheet1!$A$2:$B$3197,2,FALSE)</f>
        <v>비철금속</v>
      </c>
      <c r="E2298" t="e">
        <v>#N/A</v>
      </c>
      <c r="F2298">
        <v>905</v>
      </c>
      <c r="G2298" s="7">
        <v>905</v>
      </c>
      <c r="H2298" t="s">
        <v>2200</v>
      </c>
      <c r="I2298" s="7">
        <f>VALUE(LEFT(H2298,FIND("/",H2298)-1)) + VALUE(MID(H2298,FIND("/",H2298)+1,LEN(H2298)))</f>
        <v>29170165</v>
      </c>
      <c r="J2298" s="1">
        <v>196078</v>
      </c>
      <c r="K2298" s="1">
        <f>G2298*I2298/(10^8)</f>
        <v>263.98999325</v>
      </c>
      <c r="L2298">
        <v>539</v>
      </c>
      <c r="M2298">
        <v>573</v>
      </c>
      <c r="N2298">
        <v>547</v>
      </c>
      <c r="O2298">
        <v>583</v>
      </c>
      <c r="P2298">
        <v>376</v>
      </c>
      <c r="Q2298" s="3"/>
      <c r="R2298" s="3"/>
      <c r="S2298" s="3"/>
      <c r="T2298">
        <v>-65</v>
      </c>
      <c r="U2298">
        <v>10</v>
      </c>
      <c r="V2298">
        <v>-3</v>
      </c>
      <c r="W2298">
        <v>-37</v>
      </c>
      <c r="X2298">
        <v>-60</v>
      </c>
      <c r="Y2298" s="3"/>
      <c r="Z2298" s="3"/>
      <c r="AA2298" s="3"/>
      <c r="AB2298">
        <v>-88</v>
      </c>
      <c r="AC2298">
        <v>43</v>
      </c>
      <c r="AD2298">
        <v>-103</v>
      </c>
      <c r="AE2298">
        <v>-568</v>
      </c>
      <c r="AF2298">
        <v>-245</v>
      </c>
      <c r="AG2298" s="3"/>
      <c r="AH2298" s="3"/>
      <c r="AI2298" s="3"/>
      <c r="AJ2298">
        <v>600</v>
      </c>
      <c r="AK2298">
        <v>572</v>
      </c>
      <c r="AL2298">
        <v>556</v>
      </c>
      <c r="AM2298">
        <v>842</v>
      </c>
      <c r="AN2298">
        <v>534</v>
      </c>
      <c r="AO2298" s="3"/>
      <c r="AP2298" s="3"/>
      <c r="AQ2298" s="3"/>
      <c r="AR2298">
        <v>363</v>
      </c>
      <c r="AS2298">
        <v>279</v>
      </c>
      <c r="AT2298">
        <v>334</v>
      </c>
      <c r="AU2298">
        <v>810</v>
      </c>
      <c r="AV2298">
        <v>331</v>
      </c>
      <c r="AW2298" s="3"/>
      <c r="AX2298" s="3"/>
      <c r="AY2298" s="3"/>
      <c r="AZ2298">
        <v>238</v>
      </c>
      <c r="BA2298">
        <v>293</v>
      </c>
      <c r="BB2298">
        <v>221</v>
      </c>
      <c r="BC2298">
        <v>32</v>
      </c>
      <c r="BD2298">
        <v>202</v>
      </c>
      <c r="BE2298" s="3"/>
      <c r="BF2298" s="3"/>
      <c r="BG2298" s="3"/>
      <c r="BH2298">
        <v>238</v>
      </c>
      <c r="BI2298">
        <v>293</v>
      </c>
      <c r="BJ2298">
        <v>221</v>
      </c>
      <c r="BK2298">
        <v>32</v>
      </c>
      <c r="BL2298">
        <v>202</v>
      </c>
      <c r="BM2298" s="3"/>
      <c r="BN2298" s="3"/>
      <c r="BO2298" s="3"/>
      <c r="BP2298">
        <v>187</v>
      </c>
      <c r="BQ2298">
        <v>200</v>
      </c>
      <c r="BR2298">
        <v>209</v>
      </c>
      <c r="BS2298">
        <v>351</v>
      </c>
      <c r="BT2298">
        <v>139</v>
      </c>
      <c r="BU2298" s="3"/>
      <c r="BV2298" s="3"/>
      <c r="BW2298" s="3"/>
      <c r="BX2298">
        <v>-14.76</v>
      </c>
      <c r="BY2298">
        <v>7.4</v>
      </c>
      <c r="BZ2298">
        <v>-18.32</v>
      </c>
      <c r="CA2298">
        <v>-81.25</v>
      </c>
      <c r="CB2298">
        <v>-35.590000000000003</v>
      </c>
      <c r="CC2298" s="3"/>
      <c r="CD2298" s="3"/>
      <c r="CE2298" s="3"/>
      <c r="CF2298">
        <v>-36.380000000000003</v>
      </c>
      <c r="CG2298">
        <v>16.350000000000001</v>
      </c>
      <c r="CH2298">
        <v>-40.18</v>
      </c>
      <c r="CI2298">
        <v>-447.99</v>
      </c>
      <c r="CJ2298">
        <v>-208.76</v>
      </c>
      <c r="CK2298" s="3"/>
      <c r="CL2298" s="3"/>
      <c r="CM2298" s="3"/>
      <c r="CN2298" s="1">
        <v>-1173</v>
      </c>
      <c r="CO2298">
        <v>541</v>
      </c>
      <c r="CP2298" s="1">
        <v>-1237</v>
      </c>
      <c r="CQ2298" s="1">
        <v>-4220</v>
      </c>
      <c r="CR2298">
        <v>-984</v>
      </c>
      <c r="CS2298" s="3"/>
      <c r="CT2298" s="3"/>
      <c r="CU2298" s="3"/>
      <c r="CV2298" t="s">
        <v>2</v>
      </c>
      <c r="CW2298">
        <v>9.99</v>
      </c>
      <c r="CX2298" t="s">
        <v>2</v>
      </c>
      <c r="CY2298" t="s">
        <v>2</v>
      </c>
      <c r="CZ2298" t="s">
        <v>2</v>
      </c>
      <c r="DA2298" s="3"/>
      <c r="DB2298" s="3"/>
      <c r="DC2298" s="3"/>
      <c r="DD2298">
        <v>2.84</v>
      </c>
      <c r="DE2298">
        <v>1.48</v>
      </c>
      <c r="DF2298">
        <v>2.95</v>
      </c>
      <c r="DG2298">
        <v>23.02</v>
      </c>
      <c r="DH2298">
        <v>1.3</v>
      </c>
      <c r="DI2298" s="3"/>
      <c r="DJ2298" s="3"/>
      <c r="DK2298" s="3"/>
      <c r="DL2298" s="6">
        <f>(CM2298*3+CL2298*2+CK2298)/6</f>
        <v>0</v>
      </c>
      <c r="DM2298">
        <f>BH2298+(BH2298*(CG2298-8.25)/8.25)</f>
        <v>471.67272727272734</v>
      </c>
      <c r="DN2298">
        <f>BI2298+(BI2298*(CH2298-8.25)/8.25)</f>
        <v>-1426.9987878787879</v>
      </c>
      <c r="DO2298">
        <f>BJ2298+(BJ2298*(CI2298-8.25)/8.25)</f>
        <v>-12000.701818181818</v>
      </c>
      <c r="DP2298">
        <f>BK2298+(BK2298*(CJ2298-8.25)/8.25)</f>
        <v>-809.73575757575759</v>
      </c>
      <c r="DQ2298">
        <f>BL2298+(BL2298*(CK2298-8.25)/8.25)</f>
        <v>0</v>
      </c>
      <c r="DR2298">
        <f>BM2298+(BM2298*(CL2298-8.25)/8.25)</f>
        <v>0</v>
      </c>
      <c r="DS2298">
        <f>BN2298+(BN2298*(CM2298-8.25)/8.25)</f>
        <v>0</v>
      </c>
      <c r="DT2298" s="8">
        <f>DM2298*10^8/$I2298</f>
        <v>1616.969692398817</v>
      </c>
      <c r="DU2298" s="8">
        <f>DN2298*10^8/$I2298</f>
        <v>-4891.9805146072631</v>
      </c>
      <c r="DV2298" s="8">
        <f>DO2298*10^8/$I2298</f>
        <v>-41140.328888032753</v>
      </c>
      <c r="DW2298" s="8">
        <f>DP2298*10^8/$I2298</f>
        <v>-2775.9039332679731</v>
      </c>
      <c r="DX2298" s="8">
        <f>DQ2298*10^8/$I2298</f>
        <v>0</v>
      </c>
      <c r="DY2298" s="8">
        <f>DR2298*10^8/$I2298</f>
        <v>0</v>
      </c>
      <c r="DZ2298" s="8">
        <f>DS2298*10^8/$I2298</f>
        <v>0</v>
      </c>
      <c r="EA2298" s="8">
        <f>DT2298*10^8/$I2298</f>
        <v>5543.2312172345164</v>
      </c>
      <c r="EB2298" s="8">
        <f>DZ2298*0.8</f>
        <v>0</v>
      </c>
      <c r="EC2298" s="10" t="e">
        <f>G2298-E2298</f>
        <v>#N/A</v>
      </c>
      <c r="ED2298" s="4" t="e">
        <f>EC2298/E2298*100</f>
        <v>#N/A</v>
      </c>
      <c r="EE2298" s="4">
        <f>DY2298-G2298</f>
        <v>-905</v>
      </c>
      <c r="EF2298" s="12">
        <f>EE2298/G2298</f>
        <v>-1</v>
      </c>
      <c r="EG2298" s="4">
        <f>G2298-F2298</f>
        <v>0</v>
      </c>
    </row>
    <row r="2299" spans="1:137" x14ac:dyDescent="0.3">
      <c r="A2299">
        <v>2298</v>
      </c>
      <c r="B2299" t="s">
        <v>6859</v>
      </c>
      <c r="C2299" t="s">
        <v>4562</v>
      </c>
      <c r="D2299" t="str">
        <f>VLOOKUP(C2299,Sheet1!$A$2:$B$3197,2,FALSE)</f>
        <v>전자장비와기기</v>
      </c>
      <c r="E2299">
        <v>2470</v>
      </c>
      <c r="F2299">
        <v>3990</v>
      </c>
      <c r="G2299" s="7">
        <v>5350</v>
      </c>
      <c r="H2299" t="s">
        <v>2201</v>
      </c>
      <c r="I2299" s="7">
        <f>VALUE(LEFT(H2299,FIND("/",H2299)-1)) + VALUE(MID(H2299,FIND("/",H2299)+1,LEN(H2299)))</f>
        <v>23944698</v>
      </c>
      <c r="J2299" s="1">
        <v>48356</v>
      </c>
      <c r="K2299" s="1">
        <f>G2299*I2299/(10^8)</f>
        <v>1281.0413430000001</v>
      </c>
      <c r="L2299" s="1">
        <v>1316</v>
      </c>
      <c r="M2299" s="1">
        <v>1394</v>
      </c>
      <c r="N2299" s="1">
        <v>1400</v>
      </c>
      <c r="O2299" s="1">
        <v>1358</v>
      </c>
      <c r="P2299" s="1">
        <v>1394</v>
      </c>
      <c r="Q2299" s="3"/>
      <c r="R2299" s="3"/>
      <c r="S2299" s="3"/>
      <c r="T2299">
        <v>28</v>
      </c>
      <c r="U2299">
        <v>67</v>
      </c>
      <c r="V2299">
        <v>75</v>
      </c>
      <c r="W2299">
        <v>37</v>
      </c>
      <c r="X2299">
        <v>19</v>
      </c>
      <c r="Y2299" s="3"/>
      <c r="Z2299" s="3"/>
      <c r="AA2299" s="3"/>
      <c r="AB2299">
        <v>-29</v>
      </c>
      <c r="AC2299">
        <v>19</v>
      </c>
      <c r="AD2299">
        <v>26</v>
      </c>
      <c r="AE2299">
        <v>30</v>
      </c>
      <c r="AF2299">
        <v>-22</v>
      </c>
      <c r="AG2299" s="3"/>
      <c r="AH2299" s="3"/>
      <c r="AI2299" s="3"/>
      <c r="AJ2299" s="1">
        <v>1217</v>
      </c>
      <c r="AK2299" s="1">
        <v>1162</v>
      </c>
      <c r="AL2299" s="1">
        <v>1227</v>
      </c>
      <c r="AM2299" s="1">
        <v>1293</v>
      </c>
      <c r="AN2299" s="1">
        <v>1400</v>
      </c>
      <c r="AO2299" s="3"/>
      <c r="AP2299" s="3"/>
      <c r="AQ2299" s="3"/>
      <c r="AR2299">
        <v>896</v>
      </c>
      <c r="AS2299">
        <v>791</v>
      </c>
      <c r="AT2299">
        <v>820</v>
      </c>
      <c r="AU2299">
        <v>870</v>
      </c>
      <c r="AV2299">
        <v>957</v>
      </c>
      <c r="AW2299" s="3"/>
      <c r="AX2299" s="3"/>
      <c r="AY2299" s="3"/>
      <c r="AZ2299">
        <v>321</v>
      </c>
      <c r="BA2299">
        <v>371</v>
      </c>
      <c r="BB2299">
        <v>408</v>
      </c>
      <c r="BC2299">
        <v>423</v>
      </c>
      <c r="BD2299">
        <v>443</v>
      </c>
      <c r="BE2299" s="3"/>
      <c r="BF2299" s="3"/>
      <c r="BG2299" s="3"/>
      <c r="BH2299">
        <v>321</v>
      </c>
      <c r="BI2299">
        <v>371</v>
      </c>
      <c r="BJ2299">
        <v>408</v>
      </c>
      <c r="BK2299">
        <v>423</v>
      </c>
      <c r="BL2299">
        <v>443</v>
      </c>
      <c r="BM2299" s="3"/>
      <c r="BN2299" s="3"/>
      <c r="BO2299" s="3"/>
      <c r="BP2299">
        <v>81</v>
      </c>
      <c r="BQ2299">
        <v>107</v>
      </c>
      <c r="BR2299">
        <v>107</v>
      </c>
      <c r="BS2299">
        <v>112</v>
      </c>
      <c r="BT2299">
        <v>120</v>
      </c>
      <c r="BU2299" s="3"/>
      <c r="BV2299" s="3"/>
      <c r="BW2299" s="3"/>
      <c r="BX2299">
        <v>-2.27</v>
      </c>
      <c r="BY2299">
        <v>1.58</v>
      </c>
      <c r="BZ2299">
        <v>2.15</v>
      </c>
      <c r="CA2299">
        <v>2.34</v>
      </c>
      <c r="CB2299">
        <v>-1.64</v>
      </c>
      <c r="CC2299" s="3"/>
      <c r="CD2299" s="3"/>
      <c r="CE2299" s="3"/>
      <c r="CF2299">
        <v>-8.57</v>
      </c>
      <c r="CG2299">
        <v>5.44</v>
      </c>
      <c r="CH2299">
        <v>6.59</v>
      </c>
      <c r="CI2299">
        <v>7.11</v>
      </c>
      <c r="CJ2299">
        <v>-5.09</v>
      </c>
      <c r="CK2299" s="3"/>
      <c r="CL2299" s="3"/>
      <c r="CM2299" s="3"/>
      <c r="CN2299">
        <v>-164</v>
      </c>
      <c r="CO2299">
        <v>104</v>
      </c>
      <c r="CP2299">
        <v>120</v>
      </c>
      <c r="CQ2299">
        <v>132</v>
      </c>
      <c r="CR2299">
        <v>-92</v>
      </c>
      <c r="CS2299" s="3"/>
      <c r="CT2299" s="3"/>
      <c r="CU2299" s="3"/>
      <c r="CV2299" t="s">
        <v>2</v>
      </c>
      <c r="CW2299">
        <v>14.77</v>
      </c>
      <c r="CX2299">
        <v>10.54</v>
      </c>
      <c r="CY2299">
        <v>11.09</v>
      </c>
      <c r="CZ2299" t="s">
        <v>2</v>
      </c>
      <c r="DA2299" s="3"/>
      <c r="DB2299" s="3"/>
      <c r="DC2299" s="3"/>
      <c r="DD2299">
        <v>1.07</v>
      </c>
      <c r="DE2299">
        <v>0.86</v>
      </c>
      <c r="DF2299">
        <v>0.65</v>
      </c>
      <c r="DG2299">
        <v>0.7</v>
      </c>
      <c r="DH2299">
        <v>1.1599999999999999</v>
      </c>
      <c r="DI2299" s="3"/>
      <c r="DJ2299" s="3"/>
      <c r="DK2299" s="3"/>
      <c r="DL2299" s="6">
        <f>(CM2299*3+CL2299*2+CK2299)/6</f>
        <v>0</v>
      </c>
      <c r="DM2299">
        <f>BH2299+(BH2299*(CG2299-8.25)/8.25)</f>
        <v>211.66545454545457</v>
      </c>
      <c r="DN2299">
        <f>BI2299+(BI2299*(CH2299-8.25)/8.25)</f>
        <v>296.35030303030305</v>
      </c>
      <c r="DO2299">
        <f>BJ2299+(BJ2299*(CI2299-8.25)/8.25)</f>
        <v>351.62181818181818</v>
      </c>
      <c r="DP2299">
        <f>BK2299+(BK2299*(CJ2299-8.25)/8.25)</f>
        <v>-260.97818181818184</v>
      </c>
      <c r="DQ2299">
        <f>BL2299+(BL2299*(CK2299-8.25)/8.25)</f>
        <v>0</v>
      </c>
      <c r="DR2299">
        <f>BM2299+(BM2299*(CL2299-8.25)/8.25)</f>
        <v>0</v>
      </c>
      <c r="DS2299">
        <f>BN2299+(BN2299*(CM2299-8.25)/8.25)</f>
        <v>0</v>
      </c>
      <c r="DT2299" s="8">
        <f>DM2299*10^8/$I2299</f>
        <v>883.97629632018982</v>
      </c>
      <c r="DU2299" s="8">
        <f>DN2299*10^8/$I2299</f>
        <v>1237.644772259408</v>
      </c>
      <c r="DV2299" s="8">
        <f>DO2299*10^8/$I2299</f>
        <v>1468.4746417842402</v>
      </c>
      <c r="DW2299" s="8">
        <f>DP2299*10^8/$I2299</f>
        <v>-1089.9205403141098</v>
      </c>
      <c r="DX2299" s="8">
        <f>DQ2299*10^8/$I2299</f>
        <v>0</v>
      </c>
      <c r="DY2299" s="8">
        <f>DR2299*10^8/$I2299</f>
        <v>0</v>
      </c>
      <c r="DZ2299" s="8">
        <f>DS2299*10^8/$I2299</f>
        <v>0</v>
      </c>
      <c r="EA2299" s="8">
        <f>DT2299*10^8/$I2299</f>
        <v>3691.7412628056109</v>
      </c>
      <c r="EB2299" s="8">
        <f>DZ2299*0.8</f>
        <v>0</v>
      </c>
      <c r="EC2299" s="10">
        <f>G2299-E2299</f>
        <v>2880</v>
      </c>
      <c r="ED2299" s="4">
        <f>EC2299/E2299*100</f>
        <v>116.5991902834008</v>
      </c>
      <c r="EE2299" s="4">
        <f>DY2299-G2299</f>
        <v>-5350</v>
      </c>
      <c r="EF2299" s="12">
        <f>EE2299/G2299</f>
        <v>-1</v>
      </c>
      <c r="EG2299" s="4">
        <f>G2299-F2299</f>
        <v>1360</v>
      </c>
    </row>
    <row r="2300" spans="1:137" x14ac:dyDescent="0.3">
      <c r="A2300">
        <v>2299</v>
      </c>
      <c r="B2300" t="s">
        <v>5987</v>
      </c>
      <c r="C2300" t="s">
        <v>4563</v>
      </c>
      <c r="D2300" t="str">
        <f>VLOOKUP(C2300,Sheet1!$A$2:$B$3197,2,FALSE)</f>
        <v>기계</v>
      </c>
      <c r="E2300">
        <v>13600</v>
      </c>
      <c r="F2300">
        <v>18950</v>
      </c>
      <c r="G2300" s="7">
        <v>18400</v>
      </c>
      <c r="H2300" t="s">
        <v>2202</v>
      </c>
      <c r="I2300" s="7">
        <f>VALUE(LEFT(H2300,FIND("/",H2300)-1)) + VALUE(MID(H2300,FIND("/",H2300)+1,LEN(H2300)))</f>
        <v>13613232</v>
      </c>
      <c r="J2300" s="1">
        <v>937794</v>
      </c>
      <c r="K2300" s="1">
        <f>G2300*I2300/(10^8)</f>
        <v>2504.8346879999999</v>
      </c>
      <c r="L2300" s="1">
        <v>1771</v>
      </c>
      <c r="M2300" s="1">
        <v>1827</v>
      </c>
      <c r="N2300" s="1">
        <v>1243</v>
      </c>
      <c r="O2300" s="1">
        <v>1421</v>
      </c>
      <c r="P2300" s="1">
        <v>1382</v>
      </c>
      <c r="Q2300" s="1">
        <v>1391</v>
      </c>
      <c r="R2300" s="1">
        <v>1577</v>
      </c>
      <c r="S2300" s="1">
        <v>1726</v>
      </c>
      <c r="T2300">
        <v>373</v>
      </c>
      <c r="U2300">
        <v>355</v>
      </c>
      <c r="V2300">
        <v>108</v>
      </c>
      <c r="W2300">
        <v>149</v>
      </c>
      <c r="X2300">
        <v>162</v>
      </c>
      <c r="Y2300">
        <v>154</v>
      </c>
      <c r="Z2300">
        <v>204</v>
      </c>
      <c r="AA2300">
        <v>243</v>
      </c>
      <c r="AB2300">
        <v>302</v>
      </c>
      <c r="AC2300">
        <v>236</v>
      </c>
      <c r="AD2300">
        <v>122</v>
      </c>
      <c r="AE2300">
        <v>136</v>
      </c>
      <c r="AF2300">
        <v>65</v>
      </c>
      <c r="AG2300">
        <v>118</v>
      </c>
      <c r="AH2300">
        <v>146</v>
      </c>
      <c r="AI2300">
        <v>165</v>
      </c>
      <c r="AJ2300" s="1">
        <v>3533</v>
      </c>
      <c r="AK2300" s="1">
        <v>3794</v>
      </c>
      <c r="AL2300" s="1">
        <v>3713</v>
      </c>
      <c r="AM2300" s="1">
        <v>3813</v>
      </c>
      <c r="AN2300" s="1">
        <v>3651</v>
      </c>
      <c r="AO2300" s="1">
        <v>3705</v>
      </c>
      <c r="AP2300" s="1">
        <v>3799</v>
      </c>
      <c r="AQ2300" s="1">
        <v>3931</v>
      </c>
      <c r="AR2300">
        <v>445</v>
      </c>
      <c r="AS2300">
        <v>445</v>
      </c>
      <c r="AT2300">
        <v>287</v>
      </c>
      <c r="AU2300">
        <v>323</v>
      </c>
      <c r="AV2300">
        <v>320</v>
      </c>
      <c r="AW2300">
        <v>321</v>
      </c>
      <c r="AX2300">
        <v>337</v>
      </c>
      <c r="AY2300">
        <v>368</v>
      </c>
      <c r="AZ2300" s="1">
        <v>3089</v>
      </c>
      <c r="BA2300" s="1">
        <v>3350</v>
      </c>
      <c r="BB2300" s="1">
        <v>3426</v>
      </c>
      <c r="BC2300" s="1">
        <v>3490</v>
      </c>
      <c r="BD2300" s="1">
        <v>3331</v>
      </c>
      <c r="BE2300" s="1">
        <v>3384</v>
      </c>
      <c r="BF2300" s="1">
        <v>3462</v>
      </c>
      <c r="BG2300" s="1">
        <v>3563</v>
      </c>
      <c r="BH2300" s="1">
        <v>3055</v>
      </c>
      <c r="BI2300" s="1">
        <v>3280</v>
      </c>
      <c r="BJ2300" s="1">
        <v>3354</v>
      </c>
      <c r="BK2300" s="1">
        <v>3415</v>
      </c>
      <c r="BL2300" s="1">
        <v>3298</v>
      </c>
      <c r="BM2300" s="1">
        <v>3329</v>
      </c>
      <c r="BN2300" s="1">
        <v>3379</v>
      </c>
      <c r="BO2300" s="1">
        <v>3449</v>
      </c>
      <c r="BP2300">
        <v>68</v>
      </c>
      <c r="BQ2300">
        <v>68</v>
      </c>
      <c r="BR2300">
        <v>68</v>
      </c>
      <c r="BS2300">
        <v>68</v>
      </c>
      <c r="BT2300">
        <v>68</v>
      </c>
      <c r="BU2300">
        <v>68</v>
      </c>
      <c r="BV2300">
        <v>68</v>
      </c>
      <c r="BW2300">
        <v>68</v>
      </c>
      <c r="BX2300">
        <v>8.7799999999999994</v>
      </c>
      <c r="BY2300">
        <v>6.45</v>
      </c>
      <c r="BZ2300">
        <v>3.25</v>
      </c>
      <c r="CA2300">
        <v>3.61</v>
      </c>
      <c r="CB2300">
        <v>1.75</v>
      </c>
      <c r="CC2300">
        <v>3.21</v>
      </c>
      <c r="CD2300">
        <v>3.89</v>
      </c>
      <c r="CE2300">
        <v>4.2699999999999996</v>
      </c>
      <c r="CF2300">
        <v>10.29</v>
      </c>
      <c r="CG2300">
        <v>7.42</v>
      </c>
      <c r="CH2300">
        <v>3.48</v>
      </c>
      <c r="CI2300">
        <v>3.81</v>
      </c>
      <c r="CJ2300">
        <v>1.57</v>
      </c>
      <c r="CK2300">
        <v>2.9</v>
      </c>
      <c r="CL2300">
        <v>3.46</v>
      </c>
      <c r="CM2300">
        <v>3.93</v>
      </c>
      <c r="CN2300" s="1">
        <v>2219</v>
      </c>
      <c r="CO2300" s="1">
        <v>1728</v>
      </c>
      <c r="CP2300">
        <v>848</v>
      </c>
      <c r="CQ2300">
        <v>947</v>
      </c>
      <c r="CR2300">
        <v>388</v>
      </c>
      <c r="CS2300">
        <v>705</v>
      </c>
      <c r="CT2300">
        <v>852</v>
      </c>
      <c r="CU2300">
        <v>984</v>
      </c>
      <c r="CV2300">
        <v>9.51</v>
      </c>
      <c r="CW2300">
        <v>13.02</v>
      </c>
      <c r="CX2300">
        <v>19.399999999999999</v>
      </c>
      <c r="CY2300">
        <v>20.28</v>
      </c>
      <c r="CZ2300">
        <v>34.67</v>
      </c>
      <c r="DA2300">
        <v>26.09</v>
      </c>
      <c r="DB2300">
        <v>21.59</v>
      </c>
      <c r="DC2300">
        <v>18.690000000000001</v>
      </c>
      <c r="DD2300">
        <v>0.94</v>
      </c>
      <c r="DE2300">
        <v>0.93</v>
      </c>
      <c r="DF2300">
        <v>0.67</v>
      </c>
      <c r="DG2300">
        <v>0.77</v>
      </c>
      <c r="DH2300">
        <v>0.54</v>
      </c>
      <c r="DI2300">
        <v>0.73</v>
      </c>
      <c r="DJ2300">
        <v>0.72</v>
      </c>
      <c r="DK2300">
        <v>0.71</v>
      </c>
      <c r="DL2300" s="6">
        <f>(CM2300*3+CL2300*2+CK2300)/6</f>
        <v>3.6016666666666666</v>
      </c>
      <c r="DM2300">
        <f>BH2300+(BH2300*(CG2300-8.25)/8.25)</f>
        <v>2747.6484848484847</v>
      </c>
      <c r="DN2300">
        <f>BI2300+(BI2300*(CH2300-8.25)/8.25)</f>
        <v>1383.5636363636365</v>
      </c>
      <c r="DO2300">
        <f>BJ2300+(BJ2300*(CI2300-8.25)/8.25)</f>
        <v>1548.9381818181821</v>
      </c>
      <c r="DP2300">
        <f>BK2300+(BK2300*(CJ2300-8.25)/8.25)</f>
        <v>649.88484848484859</v>
      </c>
      <c r="DQ2300">
        <f>BL2300+(BL2300*(CK2300-8.25)/8.25)</f>
        <v>1159.2969696969699</v>
      </c>
      <c r="DR2300">
        <f>BM2300+(BM2300*(CL2300-8.25)/8.25)</f>
        <v>1396.1624242424243</v>
      </c>
      <c r="DS2300">
        <f>BN2300+(BN2300*(CM2300-8.25)/8.25)</f>
        <v>1609.6327272727272</v>
      </c>
      <c r="DT2300" s="8">
        <f>DM2300*10^8/$I2300</f>
        <v>20183.66016863949</v>
      </c>
      <c r="DU2300" s="8">
        <f>DN2300*10^8/$I2300</f>
        <v>10163.373667352738</v>
      </c>
      <c r="DV2300" s="8">
        <f>DO2300*10^8/$I2300</f>
        <v>11378.181036055083</v>
      </c>
      <c r="DW2300" s="8">
        <f>DP2300*10^8/$I2300</f>
        <v>4773.9203187373032</v>
      </c>
      <c r="DX2300" s="8">
        <f>DQ2300*10^8/$I2300</f>
        <v>8515.9568991182241</v>
      </c>
      <c r="DY2300" s="8">
        <f>DR2300*10^8/$I2300</f>
        <v>10255.921769660756</v>
      </c>
      <c r="DZ2300" s="8">
        <f>DS2300*10^8/$I2300</f>
        <v>11824.03067304463</v>
      </c>
      <c r="EA2300" s="8">
        <f>DT2300*10^8/$I2300</f>
        <v>148265.01280988593</v>
      </c>
      <c r="EB2300" s="8">
        <f>DZ2300*0.8</f>
        <v>9459.2245384357047</v>
      </c>
      <c r="EC2300" s="10">
        <f>G2300-E2300</f>
        <v>4800</v>
      </c>
      <c r="ED2300" s="4">
        <f>EC2300/E2300*100</f>
        <v>35.294117647058826</v>
      </c>
      <c r="EE2300" s="4">
        <f>DY2300-G2300</f>
        <v>-8144.0782303392443</v>
      </c>
      <c r="EF2300" s="12">
        <f>EE2300/G2300</f>
        <v>-0.44261294730104589</v>
      </c>
      <c r="EG2300" s="4">
        <f>G2300-F2300</f>
        <v>-550</v>
      </c>
    </row>
    <row r="2301" spans="1:137" x14ac:dyDescent="0.3">
      <c r="A2301">
        <v>2300</v>
      </c>
      <c r="B2301" t="s">
        <v>6370</v>
      </c>
      <c r="C2301" t="s">
        <v>4564</v>
      </c>
      <c r="D2301" t="str">
        <f>VLOOKUP(C2301,Sheet1!$A$2:$B$3197,2,FALSE)</f>
        <v>창업투자</v>
      </c>
      <c r="E2301">
        <v>1335</v>
      </c>
      <c r="F2301">
        <v>2075</v>
      </c>
      <c r="G2301" s="7">
        <v>2175</v>
      </c>
      <c r="H2301" t="s">
        <v>2203</v>
      </c>
      <c r="I2301" s="7">
        <f>VALUE(LEFT(H2301,FIND("/",H2301)-1)) + VALUE(MID(H2301,FIND("/",H2301)+1,LEN(H2301)))</f>
        <v>162066575</v>
      </c>
      <c r="J2301" s="1">
        <v>233292</v>
      </c>
      <c r="K2301" s="1">
        <f>G2301*I2301/(10^8)</f>
        <v>3524.9480062500002</v>
      </c>
      <c r="L2301">
        <v>168</v>
      </c>
      <c r="M2301">
        <v>182</v>
      </c>
      <c r="N2301">
        <v>169</v>
      </c>
      <c r="O2301">
        <v>236</v>
      </c>
      <c r="P2301">
        <v>264</v>
      </c>
      <c r="Q2301" s="3"/>
      <c r="R2301" s="3"/>
      <c r="S2301" s="3"/>
      <c r="T2301">
        <v>31</v>
      </c>
      <c r="U2301">
        <v>25</v>
      </c>
      <c r="V2301">
        <v>29</v>
      </c>
      <c r="W2301">
        <v>115</v>
      </c>
      <c r="X2301">
        <v>139</v>
      </c>
      <c r="Y2301" s="3"/>
      <c r="Z2301" s="3"/>
      <c r="AA2301" s="3"/>
      <c r="AB2301">
        <v>29</v>
      </c>
      <c r="AC2301">
        <v>25</v>
      </c>
      <c r="AD2301">
        <v>26</v>
      </c>
      <c r="AE2301">
        <v>114</v>
      </c>
      <c r="AF2301">
        <v>139</v>
      </c>
      <c r="AG2301" s="3"/>
      <c r="AH2301" s="3"/>
      <c r="AI2301" s="3"/>
      <c r="AJ2301">
        <v>881</v>
      </c>
      <c r="AK2301">
        <v>890</v>
      </c>
      <c r="AL2301">
        <v>989</v>
      </c>
      <c r="AM2301" s="1">
        <v>1107</v>
      </c>
      <c r="AN2301" s="1">
        <v>1221</v>
      </c>
      <c r="AO2301" s="3"/>
      <c r="AP2301" s="3"/>
      <c r="AQ2301" s="3"/>
      <c r="AR2301">
        <v>37</v>
      </c>
      <c r="AS2301">
        <v>38</v>
      </c>
      <c r="AT2301">
        <v>157</v>
      </c>
      <c r="AU2301">
        <v>162</v>
      </c>
      <c r="AV2301">
        <v>131</v>
      </c>
      <c r="AW2301" s="3"/>
      <c r="AX2301" s="3"/>
      <c r="AY2301" s="3"/>
      <c r="AZ2301">
        <v>844</v>
      </c>
      <c r="BA2301">
        <v>853</v>
      </c>
      <c r="BB2301">
        <v>833</v>
      </c>
      <c r="BC2301">
        <v>945</v>
      </c>
      <c r="BD2301" s="1">
        <v>1090</v>
      </c>
      <c r="BE2301" s="3"/>
      <c r="BF2301" s="3"/>
      <c r="BG2301" s="3"/>
      <c r="BH2301">
        <v>842</v>
      </c>
      <c r="BI2301">
        <v>853</v>
      </c>
      <c r="BJ2301">
        <v>833</v>
      </c>
      <c r="BK2301">
        <v>945</v>
      </c>
      <c r="BL2301" s="1">
        <v>1090</v>
      </c>
      <c r="BM2301" s="3"/>
      <c r="BN2301" s="3"/>
      <c r="BO2301" s="3"/>
      <c r="BP2301">
        <v>835</v>
      </c>
      <c r="BQ2301">
        <v>835</v>
      </c>
      <c r="BR2301">
        <v>835</v>
      </c>
      <c r="BS2301">
        <v>835</v>
      </c>
      <c r="BT2301">
        <v>835</v>
      </c>
      <c r="BU2301" s="3"/>
      <c r="BV2301" s="3"/>
      <c r="BW2301" s="3"/>
      <c r="BX2301">
        <v>3.31</v>
      </c>
      <c r="BY2301">
        <v>2.87</v>
      </c>
      <c r="BZ2301">
        <v>2.79</v>
      </c>
      <c r="CA2301">
        <v>10.9</v>
      </c>
      <c r="CB2301">
        <v>11.95</v>
      </c>
      <c r="CC2301" s="3"/>
      <c r="CD2301" s="3"/>
      <c r="CE2301" s="3"/>
      <c r="CF2301">
        <v>3.7</v>
      </c>
      <c r="CG2301">
        <v>3.17</v>
      </c>
      <c r="CH2301">
        <v>3.11</v>
      </c>
      <c r="CI2301">
        <v>12.85</v>
      </c>
      <c r="CJ2301">
        <v>13.67</v>
      </c>
      <c r="CK2301" s="3"/>
      <c r="CL2301" s="3"/>
      <c r="CM2301" s="3"/>
      <c r="CN2301">
        <v>19</v>
      </c>
      <c r="CO2301">
        <v>17</v>
      </c>
      <c r="CP2301">
        <v>16</v>
      </c>
      <c r="CQ2301">
        <v>71</v>
      </c>
      <c r="CR2301">
        <v>86</v>
      </c>
      <c r="CS2301" s="3"/>
      <c r="CT2301" s="3"/>
      <c r="CU2301" s="3"/>
      <c r="CV2301">
        <v>30.37</v>
      </c>
      <c r="CW2301">
        <v>64.83</v>
      </c>
      <c r="CX2301">
        <v>42.22</v>
      </c>
      <c r="CY2301">
        <v>10.19</v>
      </c>
      <c r="CZ2301">
        <v>14.97</v>
      </c>
      <c r="DA2301" s="3"/>
      <c r="DB2301" s="3"/>
      <c r="DC2301" s="3"/>
      <c r="DD2301">
        <v>1.0900000000000001</v>
      </c>
      <c r="DE2301">
        <v>2.02</v>
      </c>
      <c r="DF2301">
        <v>1.31</v>
      </c>
      <c r="DG2301">
        <v>1.22</v>
      </c>
      <c r="DH2301">
        <v>1.89</v>
      </c>
      <c r="DI2301" s="3"/>
      <c r="DJ2301" s="3"/>
      <c r="DK2301" s="3"/>
      <c r="DL2301" s="6">
        <f>(CM2301*3+CL2301*2+CK2301)/6</f>
        <v>0</v>
      </c>
      <c r="DM2301">
        <f>BH2301+(BH2301*(CG2301-8.25)/8.25)</f>
        <v>323.5321212121213</v>
      </c>
      <c r="DN2301">
        <f>BI2301+(BI2301*(CH2301-8.25)/8.25)</f>
        <v>321.55515151515146</v>
      </c>
      <c r="DO2301">
        <f>BJ2301+(BJ2301*(CI2301-8.25)/8.25)</f>
        <v>1297.4606060606061</v>
      </c>
      <c r="DP2301">
        <f>BK2301+(BK2301*(CJ2301-8.25)/8.25)</f>
        <v>1565.8363636363636</v>
      </c>
      <c r="DQ2301">
        <f>BL2301+(BL2301*(CK2301-8.25)/8.25)</f>
        <v>0</v>
      </c>
      <c r="DR2301">
        <f>BM2301+(BM2301*(CL2301-8.25)/8.25)</f>
        <v>0</v>
      </c>
      <c r="DS2301">
        <f>BN2301+(BN2301*(CM2301-8.25)/8.25)</f>
        <v>0</v>
      </c>
      <c r="DT2301" s="8">
        <f>DM2301*10^8/$I2301</f>
        <v>199.62914697995026</v>
      </c>
      <c r="DU2301" s="8">
        <f>DN2301*10^8/$I2301</f>
        <v>198.40929662094203</v>
      </c>
      <c r="DV2301" s="8">
        <f>DO2301*10^8/$I2301</f>
        <v>800.57260793017076</v>
      </c>
      <c r="DW2301" s="8">
        <f>DP2301*10^8/$I2301</f>
        <v>966.1686030178422</v>
      </c>
      <c r="DX2301" s="8">
        <f>DQ2301*10^8/$I2301</f>
        <v>0</v>
      </c>
      <c r="DY2301" s="8">
        <f>DR2301*10^8/$I2301</f>
        <v>0</v>
      </c>
      <c r="DZ2301" s="8">
        <f>DS2301*10^8/$I2301</f>
        <v>0</v>
      </c>
      <c r="EA2301" s="8">
        <f>DT2301*10^8/$I2301</f>
        <v>123.17724797969616</v>
      </c>
      <c r="EB2301" s="8">
        <f>DZ2301*0.8</f>
        <v>0</v>
      </c>
      <c r="EC2301" s="10">
        <f>G2301-E2301</f>
        <v>840</v>
      </c>
      <c r="ED2301" s="4">
        <f>EC2301/E2301*100</f>
        <v>62.921348314606739</v>
      </c>
      <c r="EE2301" s="4">
        <f>DY2301-G2301</f>
        <v>-2175</v>
      </c>
      <c r="EF2301" s="12">
        <f>EE2301/G2301</f>
        <v>-1</v>
      </c>
      <c r="EG2301" s="4">
        <f>G2301-F2301</f>
        <v>100</v>
      </c>
    </row>
    <row r="2302" spans="1:137" x14ac:dyDescent="0.3">
      <c r="A2302">
        <v>2301</v>
      </c>
      <c r="B2302" t="s">
        <v>6156</v>
      </c>
      <c r="C2302" t="s">
        <v>7944</v>
      </c>
      <c r="D2302" t="str">
        <f>VLOOKUP(C2302,Sheet1!$A$2:$B$3197,2,FALSE)</f>
        <v>창업투자</v>
      </c>
      <c r="E2302">
        <v>527</v>
      </c>
      <c r="F2302">
        <v>794</v>
      </c>
      <c r="G2302" s="7">
        <v>873</v>
      </c>
      <c r="H2302" t="s">
        <v>2204</v>
      </c>
      <c r="I2302" s="7">
        <f>VALUE(LEFT(H2302,FIND("/",H2302)-1)) + VALUE(MID(H2302,FIND("/",H2302)+1,LEN(H2302)))</f>
        <v>98298888</v>
      </c>
      <c r="J2302" s="1">
        <v>2000000</v>
      </c>
      <c r="K2302" s="1">
        <f>G2302*I2302/(10^8)</f>
        <v>858.14929224000002</v>
      </c>
      <c r="L2302">
        <v>3</v>
      </c>
      <c r="M2302">
        <v>46</v>
      </c>
      <c r="N2302">
        <v>37</v>
      </c>
      <c r="O2302">
        <v>44</v>
      </c>
      <c r="P2302">
        <v>89</v>
      </c>
      <c r="Q2302" s="3"/>
      <c r="R2302" s="3"/>
      <c r="S2302" s="3"/>
      <c r="T2302">
        <v>-38</v>
      </c>
      <c r="U2302">
        <v>6</v>
      </c>
      <c r="V2302">
        <v>-7</v>
      </c>
      <c r="W2302">
        <v>-33</v>
      </c>
      <c r="X2302">
        <v>-110</v>
      </c>
      <c r="Y2302" s="3"/>
      <c r="Z2302" s="3"/>
      <c r="AA2302" s="3"/>
      <c r="AB2302">
        <v>-38</v>
      </c>
      <c r="AC2302">
        <v>6</v>
      </c>
      <c r="AD2302">
        <v>-11</v>
      </c>
      <c r="AE2302">
        <v>-33</v>
      </c>
      <c r="AF2302">
        <v>-111</v>
      </c>
      <c r="AG2302" s="3"/>
      <c r="AH2302" s="3"/>
      <c r="AI2302" s="3"/>
      <c r="AJ2302">
        <v>74</v>
      </c>
      <c r="AK2302">
        <v>165</v>
      </c>
      <c r="AL2302">
        <v>170</v>
      </c>
      <c r="AM2302">
        <v>259</v>
      </c>
      <c r="AN2302">
        <v>585</v>
      </c>
      <c r="AO2302" s="3"/>
      <c r="AP2302" s="3"/>
      <c r="AQ2302" s="3"/>
      <c r="AR2302">
        <v>24</v>
      </c>
      <c r="AS2302">
        <v>9</v>
      </c>
      <c r="AT2302">
        <v>25</v>
      </c>
      <c r="AU2302">
        <v>58</v>
      </c>
      <c r="AV2302">
        <v>364</v>
      </c>
      <c r="AW2302" s="3"/>
      <c r="AX2302" s="3"/>
      <c r="AY2302" s="3"/>
      <c r="AZ2302">
        <v>50</v>
      </c>
      <c r="BA2302">
        <v>157</v>
      </c>
      <c r="BB2302">
        <v>145</v>
      </c>
      <c r="BC2302">
        <v>202</v>
      </c>
      <c r="BD2302">
        <v>220</v>
      </c>
      <c r="BE2302" s="3"/>
      <c r="BF2302" s="3"/>
      <c r="BG2302" s="3"/>
      <c r="BH2302">
        <v>50</v>
      </c>
      <c r="BI2302">
        <v>157</v>
      </c>
      <c r="BJ2302">
        <v>145</v>
      </c>
      <c r="BK2302">
        <v>202</v>
      </c>
      <c r="BL2302">
        <v>220</v>
      </c>
      <c r="BM2302" s="3"/>
      <c r="BN2302" s="3"/>
      <c r="BO2302" s="3"/>
      <c r="BP2302">
        <v>122</v>
      </c>
      <c r="BQ2302">
        <v>200</v>
      </c>
      <c r="BR2302">
        <v>200</v>
      </c>
      <c r="BS2302">
        <v>264</v>
      </c>
      <c r="BT2302">
        <v>376</v>
      </c>
      <c r="BU2302" s="3"/>
      <c r="BV2302" s="3"/>
      <c r="BW2302" s="3"/>
      <c r="BX2302">
        <v>-48.78</v>
      </c>
      <c r="BY2302">
        <v>5</v>
      </c>
      <c r="BZ2302">
        <v>-6.32</v>
      </c>
      <c r="CA2302">
        <v>-15.18</v>
      </c>
      <c r="CB2302">
        <v>-26.33</v>
      </c>
      <c r="CC2302" s="3"/>
      <c r="CD2302" s="3"/>
      <c r="CE2302" s="3"/>
      <c r="CF2302">
        <v>-60.43</v>
      </c>
      <c r="CG2302">
        <v>5.79</v>
      </c>
      <c r="CH2302">
        <v>-7.02</v>
      </c>
      <c r="CI2302">
        <v>-18.8</v>
      </c>
      <c r="CJ2302">
        <v>-52.68</v>
      </c>
      <c r="CK2302" s="3"/>
      <c r="CL2302" s="3"/>
      <c r="CM2302" s="3"/>
      <c r="CN2302">
        <v>-155</v>
      </c>
      <c r="CO2302">
        <v>15</v>
      </c>
      <c r="CP2302">
        <v>-27</v>
      </c>
      <c r="CQ2302">
        <v>-74</v>
      </c>
      <c r="CR2302">
        <v>-200</v>
      </c>
      <c r="CS2302" s="3"/>
      <c r="CT2302" s="3"/>
      <c r="CU2302" s="3"/>
      <c r="CV2302" t="s">
        <v>2</v>
      </c>
      <c r="CW2302">
        <v>104.56</v>
      </c>
      <c r="CX2302" t="s">
        <v>2</v>
      </c>
      <c r="CY2302" t="s">
        <v>2</v>
      </c>
      <c r="CZ2302" t="s">
        <v>2</v>
      </c>
      <c r="DA2302" s="3"/>
      <c r="DB2302" s="3"/>
      <c r="DC2302" s="3"/>
      <c r="DD2302">
        <v>14.65</v>
      </c>
      <c r="DE2302">
        <v>4.04</v>
      </c>
      <c r="DF2302">
        <v>1.89</v>
      </c>
      <c r="DG2302">
        <v>1.86</v>
      </c>
      <c r="DH2302">
        <v>1.45</v>
      </c>
      <c r="DI2302" s="3"/>
      <c r="DJ2302" s="3"/>
      <c r="DK2302" s="3"/>
      <c r="DL2302" s="6">
        <f>(CM2302*3+CL2302*2+CK2302)/6</f>
        <v>0</v>
      </c>
      <c r="DM2302">
        <f>BH2302+(BH2302*(CG2302-8.25)/8.25)</f>
        <v>35.090909090909093</v>
      </c>
      <c r="DN2302">
        <f>BI2302+(BI2302*(CH2302-8.25)/8.25)</f>
        <v>-133.59272727272725</v>
      </c>
      <c r="DO2302">
        <f>BJ2302+(BJ2302*(CI2302-8.25)/8.25)</f>
        <v>-330.42424242424244</v>
      </c>
      <c r="DP2302">
        <f>BK2302+(BK2302*(CJ2302-8.25)/8.25)</f>
        <v>-1289.8618181818183</v>
      </c>
      <c r="DQ2302">
        <f>BL2302+(BL2302*(CK2302-8.25)/8.25)</f>
        <v>0</v>
      </c>
      <c r="DR2302">
        <f>BM2302+(BM2302*(CL2302-8.25)/8.25)</f>
        <v>0</v>
      </c>
      <c r="DS2302">
        <f>BN2302+(BN2302*(CM2302-8.25)/8.25)</f>
        <v>0</v>
      </c>
      <c r="DT2302" s="8">
        <f>DM2302*10^8/$I2302</f>
        <v>35.698175030127601</v>
      </c>
      <c r="DU2302" s="8">
        <f>DN2302*10^8/$I2302</f>
        <v>-135.90461702143287</v>
      </c>
      <c r="DV2302" s="8">
        <f>DO2302*10^8/$I2302</f>
        <v>-336.1424011472464</v>
      </c>
      <c r="DW2302" s="8">
        <f>DP2302*10^8/$I2302</f>
        <v>-1312.1835296670072</v>
      </c>
      <c r="DX2302" s="8">
        <f>DQ2302*10^8/$I2302</f>
        <v>0</v>
      </c>
      <c r="DY2302" s="8">
        <f>DR2302*10^8/$I2302</f>
        <v>0</v>
      </c>
      <c r="DZ2302" s="8">
        <f>DS2302*10^8/$I2302</f>
        <v>0</v>
      </c>
      <c r="EA2302" s="8">
        <f>DT2302*10^8/$I2302</f>
        <v>36.315950013725079</v>
      </c>
      <c r="EB2302" s="8">
        <f>DZ2302*0.8</f>
        <v>0</v>
      </c>
      <c r="EC2302" s="10">
        <f>G2302-E2302</f>
        <v>346</v>
      </c>
      <c r="ED2302" s="4">
        <f>EC2302/E2302*100</f>
        <v>65.654648956356738</v>
      </c>
      <c r="EE2302" s="4">
        <f>DY2302-G2302</f>
        <v>-873</v>
      </c>
      <c r="EF2302" s="12">
        <f>EE2302/G2302</f>
        <v>-1</v>
      </c>
      <c r="EG2302" s="4">
        <f>G2302-F2302</f>
        <v>79</v>
      </c>
    </row>
    <row r="2303" spans="1:137" x14ac:dyDescent="0.3">
      <c r="A2303">
        <v>2302</v>
      </c>
      <c r="B2303" t="s">
        <v>6186</v>
      </c>
      <c r="C2303" t="s">
        <v>4565</v>
      </c>
      <c r="D2303" t="str">
        <f>VLOOKUP(C2303,Sheet1!$A$2:$B$3197,2,FALSE)</f>
        <v>창업투자</v>
      </c>
      <c r="E2303">
        <v>1075</v>
      </c>
      <c r="F2303">
        <v>1085</v>
      </c>
      <c r="G2303" s="7">
        <v>1130</v>
      </c>
      <c r="H2303" t="s">
        <v>2205</v>
      </c>
      <c r="I2303" s="7">
        <f>VALUE(LEFT(H2303,FIND("/",H2303)-1)) + VALUE(MID(H2303,FIND("/",H2303)+1,LEN(H2303)))</f>
        <v>65411069</v>
      </c>
      <c r="J2303" s="1">
        <v>4059278</v>
      </c>
      <c r="K2303" s="1">
        <f>G2303*I2303/(10^8)</f>
        <v>739.1450797</v>
      </c>
      <c r="L2303">
        <v>71</v>
      </c>
      <c r="M2303">
        <v>93</v>
      </c>
      <c r="N2303">
        <v>97</v>
      </c>
      <c r="O2303">
        <v>152</v>
      </c>
      <c r="P2303">
        <v>38</v>
      </c>
      <c r="Q2303" s="3"/>
      <c r="R2303" s="3"/>
      <c r="S2303" s="3"/>
      <c r="T2303">
        <v>-143</v>
      </c>
      <c r="U2303">
        <v>-61</v>
      </c>
      <c r="V2303">
        <v>24</v>
      </c>
      <c r="W2303">
        <v>94</v>
      </c>
      <c r="X2303">
        <v>-99</v>
      </c>
      <c r="Y2303" s="3"/>
      <c r="Z2303" s="3"/>
      <c r="AA2303" s="3"/>
      <c r="AB2303">
        <v>-146</v>
      </c>
      <c r="AC2303">
        <v>-64</v>
      </c>
      <c r="AD2303">
        <v>23</v>
      </c>
      <c r="AE2303">
        <v>91</v>
      </c>
      <c r="AF2303">
        <v>-99</v>
      </c>
      <c r="AG2303" s="3"/>
      <c r="AH2303" s="3"/>
      <c r="AI2303" s="3"/>
      <c r="AJ2303">
        <v>558</v>
      </c>
      <c r="AK2303">
        <v>360</v>
      </c>
      <c r="AL2303">
        <v>355</v>
      </c>
      <c r="AM2303">
        <v>504</v>
      </c>
      <c r="AN2303">
        <v>487</v>
      </c>
      <c r="AO2303" s="3"/>
      <c r="AP2303" s="3"/>
      <c r="AQ2303" s="3"/>
      <c r="AR2303">
        <v>278</v>
      </c>
      <c r="AS2303">
        <v>143</v>
      </c>
      <c r="AT2303">
        <v>75</v>
      </c>
      <c r="AU2303">
        <v>120</v>
      </c>
      <c r="AV2303">
        <v>170</v>
      </c>
      <c r="AW2303" s="3"/>
      <c r="AX2303" s="3"/>
      <c r="AY2303" s="3"/>
      <c r="AZ2303">
        <v>280</v>
      </c>
      <c r="BA2303">
        <v>217</v>
      </c>
      <c r="BB2303">
        <v>280</v>
      </c>
      <c r="BC2303">
        <v>384</v>
      </c>
      <c r="BD2303">
        <v>317</v>
      </c>
      <c r="BE2303" s="3"/>
      <c r="BF2303" s="3"/>
      <c r="BG2303" s="3"/>
      <c r="BH2303">
        <v>261</v>
      </c>
      <c r="BI2303">
        <v>221</v>
      </c>
      <c r="BJ2303">
        <v>284</v>
      </c>
      <c r="BK2303">
        <v>377</v>
      </c>
      <c r="BL2303">
        <v>317</v>
      </c>
      <c r="BM2303" s="3"/>
      <c r="BN2303" s="3"/>
      <c r="BO2303" s="3"/>
      <c r="BP2303">
        <v>526</v>
      </c>
      <c r="BQ2303">
        <v>552</v>
      </c>
      <c r="BR2303">
        <v>301</v>
      </c>
      <c r="BS2303">
        <v>301</v>
      </c>
      <c r="BT2303">
        <v>317</v>
      </c>
      <c r="BU2303" s="3"/>
      <c r="BV2303" s="3"/>
      <c r="BW2303" s="3"/>
      <c r="BX2303">
        <v>-21.2</v>
      </c>
      <c r="BY2303">
        <v>-14.03</v>
      </c>
      <c r="BZ2303">
        <v>6.56</v>
      </c>
      <c r="CA2303">
        <v>21.17</v>
      </c>
      <c r="CB2303">
        <v>-19.93</v>
      </c>
      <c r="CC2303" s="3"/>
      <c r="CD2303" s="3"/>
      <c r="CE2303" s="3"/>
      <c r="CF2303">
        <v>-34.28</v>
      </c>
      <c r="CG2303">
        <v>-25.01</v>
      </c>
      <c r="CH2303">
        <v>8.48</v>
      </c>
      <c r="CI2303">
        <v>24.26</v>
      </c>
      <c r="CJ2303">
        <v>-28.45</v>
      </c>
      <c r="CK2303" s="3"/>
      <c r="CL2303" s="3"/>
      <c r="CM2303" s="3"/>
      <c r="CN2303">
        <v>-214</v>
      </c>
      <c r="CO2303">
        <v>-108</v>
      </c>
      <c r="CP2303">
        <v>36</v>
      </c>
      <c r="CQ2303">
        <v>133</v>
      </c>
      <c r="CR2303">
        <v>-156</v>
      </c>
      <c r="CS2303" s="3"/>
      <c r="CT2303" s="3"/>
      <c r="CU2303" s="3"/>
      <c r="CV2303" t="s">
        <v>2</v>
      </c>
      <c r="CW2303" t="s">
        <v>2</v>
      </c>
      <c r="CX2303">
        <v>39.18</v>
      </c>
      <c r="CY2303">
        <v>10.46</v>
      </c>
      <c r="CZ2303" t="s">
        <v>2</v>
      </c>
      <c r="DA2303" s="3"/>
      <c r="DB2303" s="3"/>
      <c r="DC2303" s="3"/>
      <c r="DD2303">
        <v>2.1800000000000002</v>
      </c>
      <c r="DE2303">
        <v>2.0099999999999998</v>
      </c>
      <c r="DF2303">
        <v>2.95</v>
      </c>
      <c r="DG2303">
        <v>2.23</v>
      </c>
      <c r="DH2303">
        <v>2.13</v>
      </c>
      <c r="DI2303" s="3"/>
      <c r="DJ2303" s="3"/>
      <c r="DK2303" s="3"/>
      <c r="DL2303" s="6">
        <f>(CM2303*3+CL2303*2+CK2303)/6</f>
        <v>0</v>
      </c>
      <c r="DM2303">
        <f>BH2303+(BH2303*(CG2303-8.25)/8.25)</f>
        <v>-791.22545454545457</v>
      </c>
      <c r="DN2303">
        <f>BI2303+(BI2303*(CH2303-8.25)/8.25)</f>
        <v>227.16121212121215</v>
      </c>
      <c r="DO2303">
        <f>BJ2303+(BJ2303*(CI2303-8.25)/8.25)</f>
        <v>835.13212121212121</v>
      </c>
      <c r="DP2303">
        <f>BK2303+(BK2303*(CJ2303-8.25)/8.25)</f>
        <v>-1300.078787878788</v>
      </c>
      <c r="DQ2303">
        <f>BL2303+(BL2303*(CK2303-8.25)/8.25)</f>
        <v>0</v>
      </c>
      <c r="DR2303">
        <f>BM2303+(BM2303*(CL2303-8.25)/8.25)</f>
        <v>0</v>
      </c>
      <c r="DS2303">
        <f>BN2303+(BN2303*(CM2303-8.25)/8.25)</f>
        <v>0</v>
      </c>
      <c r="DT2303" s="8">
        <f>DM2303*10^8/$I2303</f>
        <v>-1209.6201249141097</v>
      </c>
      <c r="DU2303" s="8">
        <f>DN2303*10^8/$I2303</f>
        <v>347.28252510475278</v>
      </c>
      <c r="DV2303" s="8">
        <f>DO2303*10^8/$I2303</f>
        <v>1276.7443400322984</v>
      </c>
      <c r="DW2303" s="8">
        <f>DP2303*10^8/$I2303</f>
        <v>-1987.5516602225046</v>
      </c>
      <c r="DX2303" s="8">
        <f>DQ2303*10^8/$I2303</f>
        <v>0</v>
      </c>
      <c r="DY2303" s="8">
        <f>DR2303*10^8/$I2303</f>
        <v>0</v>
      </c>
      <c r="DZ2303" s="8">
        <f>DS2303*10^8/$I2303</f>
        <v>0</v>
      </c>
      <c r="EA2303" s="8">
        <f>DT2303*10^8/$I2303</f>
        <v>-1849.2590679325388</v>
      </c>
      <c r="EB2303" s="8">
        <f>DZ2303*0.8</f>
        <v>0</v>
      </c>
      <c r="EC2303" s="10">
        <f>G2303-E2303</f>
        <v>55</v>
      </c>
      <c r="ED2303" s="4">
        <f>EC2303/E2303*100</f>
        <v>5.1162790697674421</v>
      </c>
      <c r="EE2303" s="4">
        <f>DY2303-G2303</f>
        <v>-1130</v>
      </c>
      <c r="EF2303" s="12">
        <f>EE2303/G2303</f>
        <v>-1</v>
      </c>
      <c r="EG2303" s="4">
        <f>G2303-F2303</f>
        <v>45</v>
      </c>
    </row>
    <row r="2304" spans="1:137" x14ac:dyDescent="0.3">
      <c r="A2304">
        <v>2303</v>
      </c>
      <c r="B2304" t="s">
        <v>6927</v>
      </c>
      <c r="C2304" t="s">
        <v>4566</v>
      </c>
      <c r="D2304" t="str">
        <f>VLOOKUP(C2304,Sheet1!$A$2:$B$3197,2,FALSE)</f>
        <v>건축자재</v>
      </c>
      <c r="E2304">
        <v>4790</v>
      </c>
      <c r="F2304">
        <v>5920</v>
      </c>
      <c r="G2304" s="7">
        <v>5950</v>
      </c>
      <c r="H2304" t="s">
        <v>2206</v>
      </c>
      <c r="I2304" s="7">
        <f>VALUE(LEFT(H2304,FIND("/",H2304)-1)) + VALUE(MID(H2304,FIND("/",H2304)+1,LEN(H2304)))</f>
        <v>10920000</v>
      </c>
      <c r="J2304">
        <v>0</v>
      </c>
      <c r="K2304" s="1">
        <f>G2304*I2304/(10^8)</f>
        <v>649.74</v>
      </c>
      <c r="L2304" s="1">
        <v>1122</v>
      </c>
      <c r="M2304" s="1">
        <v>1173</v>
      </c>
      <c r="N2304" s="1">
        <v>1069</v>
      </c>
      <c r="O2304">
        <v>857</v>
      </c>
      <c r="P2304">
        <v>707</v>
      </c>
      <c r="Q2304" s="3"/>
      <c r="R2304" s="3"/>
      <c r="S2304" s="3"/>
      <c r="T2304">
        <v>37</v>
      </c>
      <c r="U2304">
        <v>27</v>
      </c>
      <c r="V2304">
        <v>17</v>
      </c>
      <c r="W2304">
        <v>7</v>
      </c>
      <c r="X2304">
        <v>5</v>
      </c>
      <c r="Y2304" s="3"/>
      <c r="Z2304" s="3"/>
      <c r="AA2304" s="3"/>
      <c r="AB2304">
        <v>18</v>
      </c>
      <c r="AC2304">
        <v>24</v>
      </c>
      <c r="AD2304">
        <v>15</v>
      </c>
      <c r="AE2304">
        <v>6</v>
      </c>
      <c r="AF2304">
        <v>2</v>
      </c>
      <c r="AG2304" s="3"/>
      <c r="AH2304" s="3"/>
      <c r="AI2304" s="3"/>
      <c r="AJ2304">
        <v>797</v>
      </c>
      <c r="AK2304">
        <v>833</v>
      </c>
      <c r="AL2304">
        <v>674</v>
      </c>
      <c r="AM2304">
        <v>581</v>
      </c>
      <c r="AN2304">
        <v>537</v>
      </c>
      <c r="AO2304" s="3"/>
      <c r="AP2304" s="3"/>
      <c r="AQ2304" s="3"/>
      <c r="AR2304">
        <v>511</v>
      </c>
      <c r="AS2304">
        <v>521</v>
      </c>
      <c r="AT2304">
        <v>387</v>
      </c>
      <c r="AU2304">
        <v>289</v>
      </c>
      <c r="AV2304">
        <v>238</v>
      </c>
      <c r="AW2304" s="3"/>
      <c r="AX2304" s="3"/>
      <c r="AY2304" s="3"/>
      <c r="AZ2304">
        <v>286</v>
      </c>
      <c r="BA2304">
        <v>312</v>
      </c>
      <c r="BB2304">
        <v>286</v>
      </c>
      <c r="BC2304">
        <v>292</v>
      </c>
      <c r="BD2304">
        <v>299</v>
      </c>
      <c r="BE2304" s="3"/>
      <c r="BF2304" s="3"/>
      <c r="BG2304" s="3"/>
      <c r="BH2304">
        <v>188</v>
      </c>
      <c r="BI2304">
        <v>206</v>
      </c>
      <c r="BJ2304">
        <v>220</v>
      </c>
      <c r="BK2304">
        <v>226</v>
      </c>
      <c r="BL2304">
        <v>232</v>
      </c>
      <c r="BM2304" s="3"/>
      <c r="BN2304" s="3"/>
      <c r="BO2304" s="3"/>
      <c r="BP2304">
        <v>55</v>
      </c>
      <c r="BQ2304">
        <v>55</v>
      </c>
      <c r="BR2304">
        <v>55</v>
      </c>
      <c r="BS2304">
        <v>55</v>
      </c>
      <c r="BT2304">
        <v>55</v>
      </c>
      <c r="BU2304" s="3"/>
      <c r="BV2304" s="3"/>
      <c r="BW2304" s="3"/>
      <c r="BX2304">
        <v>2.36</v>
      </c>
      <c r="BY2304">
        <v>3</v>
      </c>
      <c r="BZ2304">
        <v>2.04</v>
      </c>
      <c r="CA2304">
        <v>1.02</v>
      </c>
      <c r="CB2304">
        <v>0.32</v>
      </c>
      <c r="CC2304" s="3"/>
      <c r="CD2304" s="3"/>
      <c r="CE2304" s="3"/>
      <c r="CF2304">
        <v>6.86</v>
      </c>
      <c r="CG2304">
        <v>8.64</v>
      </c>
      <c r="CH2304">
        <v>5.2</v>
      </c>
      <c r="CI2304">
        <v>2.44</v>
      </c>
      <c r="CJ2304">
        <v>0.24</v>
      </c>
      <c r="CK2304" s="3"/>
      <c r="CL2304" s="3"/>
      <c r="CM2304" s="3"/>
      <c r="CN2304">
        <v>114</v>
      </c>
      <c r="CO2304">
        <v>156</v>
      </c>
      <c r="CP2304">
        <v>101</v>
      </c>
      <c r="CQ2304">
        <v>50</v>
      </c>
      <c r="CR2304">
        <v>5</v>
      </c>
      <c r="CS2304" s="3"/>
      <c r="CT2304" s="3"/>
      <c r="CU2304" s="3"/>
      <c r="CV2304">
        <v>40.520000000000003</v>
      </c>
      <c r="CW2304">
        <v>39.24</v>
      </c>
      <c r="CX2304">
        <v>54.51</v>
      </c>
      <c r="CY2304">
        <v>103.67</v>
      </c>
      <c r="CZ2304">
        <v>956.76</v>
      </c>
      <c r="DA2304" s="3"/>
      <c r="DB2304" s="3"/>
      <c r="DC2304" s="3"/>
      <c r="DD2304">
        <v>2.68</v>
      </c>
      <c r="DE2304">
        <v>3.25</v>
      </c>
      <c r="DF2304">
        <v>2.74</v>
      </c>
      <c r="DG2304">
        <v>2.4900000000000002</v>
      </c>
      <c r="DH2304">
        <v>2.25</v>
      </c>
      <c r="DI2304" s="3"/>
      <c r="DJ2304" s="3"/>
      <c r="DK2304" s="3"/>
      <c r="DL2304" s="6">
        <f>(CM2304*3+CL2304*2+CK2304)/6</f>
        <v>0</v>
      </c>
      <c r="DM2304">
        <f>BH2304+(BH2304*(CG2304-8.25)/8.25)</f>
        <v>196.88727272727274</v>
      </c>
      <c r="DN2304">
        <f>BI2304+(BI2304*(CH2304-8.25)/8.25)</f>
        <v>129.84242424242424</v>
      </c>
      <c r="DO2304">
        <f>BJ2304+(BJ2304*(CI2304-8.25)/8.25)</f>
        <v>65.066666666666663</v>
      </c>
      <c r="DP2304">
        <f>BK2304+(BK2304*(CJ2304-8.25)/8.25)</f>
        <v>6.5745454545454436</v>
      </c>
      <c r="DQ2304">
        <f>BL2304+(BL2304*(CK2304-8.25)/8.25)</f>
        <v>0</v>
      </c>
      <c r="DR2304">
        <f>BM2304+(BM2304*(CL2304-8.25)/8.25)</f>
        <v>0</v>
      </c>
      <c r="DS2304">
        <f>BN2304+(BN2304*(CM2304-8.25)/8.25)</f>
        <v>0</v>
      </c>
      <c r="DT2304" s="8">
        <f>DM2304*10^8/$I2304</f>
        <v>1802.9970029970034</v>
      </c>
      <c r="DU2304" s="8">
        <f>DN2304*10^8/$I2304</f>
        <v>1189.033189033189</v>
      </c>
      <c r="DV2304" s="8">
        <f>DO2304*10^8/$I2304</f>
        <v>595.84859584859578</v>
      </c>
      <c r="DW2304" s="8">
        <f>DP2304*10^8/$I2304</f>
        <v>60.2064602064601</v>
      </c>
      <c r="DX2304" s="8">
        <f>DQ2304*10^8/$I2304</f>
        <v>0</v>
      </c>
      <c r="DY2304" s="8">
        <f>DR2304*10^8/$I2304</f>
        <v>0</v>
      </c>
      <c r="DZ2304" s="8">
        <f>DS2304*10^8/$I2304</f>
        <v>0</v>
      </c>
      <c r="EA2304" s="8">
        <f>DT2304*10^8/$I2304</f>
        <v>16510.961565906626</v>
      </c>
      <c r="EB2304" s="8">
        <f>DZ2304*0.8</f>
        <v>0</v>
      </c>
      <c r="EC2304" s="10">
        <f>G2304-E2304</f>
        <v>1160</v>
      </c>
      <c r="ED2304" s="4">
        <f>EC2304/E2304*100</f>
        <v>24.217118997912319</v>
      </c>
      <c r="EE2304" s="4">
        <f>DY2304-G2304</f>
        <v>-5950</v>
      </c>
      <c r="EF2304" s="12">
        <f>EE2304/G2304</f>
        <v>-1</v>
      </c>
      <c r="EG2304" s="4">
        <f>G2304-F2304</f>
        <v>30</v>
      </c>
    </row>
  </sheetData>
  <sortState xmlns:xlrd2="http://schemas.microsoft.com/office/spreadsheetml/2017/richdata2" ref="A2:EG2304">
    <sortCondition ref="A2:A2304"/>
  </sortState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C8CD8-7BDE-42B6-89DF-A9E6C990D697}">
  <dimension ref="A1:B3197"/>
  <sheetViews>
    <sheetView topLeftCell="A200" workbookViewId="0">
      <selection activeCell="A277" sqref="A277"/>
    </sheetView>
  </sheetViews>
  <sheetFormatPr defaultRowHeight="16.5" x14ac:dyDescent="0.3"/>
  <cols>
    <col min="1" max="1" width="43.5" bestFit="1" customWidth="1"/>
  </cols>
  <sheetData>
    <row r="1" spans="1:2" x14ac:dyDescent="0.3">
      <c r="A1" t="s">
        <v>4571</v>
      </c>
      <c r="B1" t="s">
        <v>4570</v>
      </c>
    </row>
    <row r="2" spans="1:2" x14ac:dyDescent="0.3">
      <c r="A2" t="s">
        <v>4572</v>
      </c>
      <c r="B2" s="13" t="s">
        <v>4573</v>
      </c>
    </row>
    <row r="3" spans="1:2" x14ac:dyDescent="0.3">
      <c r="A3" t="s">
        <v>193</v>
      </c>
      <c r="B3" s="13" t="s">
        <v>4573</v>
      </c>
    </row>
    <row r="4" spans="1:2" x14ac:dyDescent="0.3">
      <c r="A4" t="s">
        <v>405</v>
      </c>
      <c r="B4" s="13" t="s">
        <v>4574</v>
      </c>
    </row>
    <row r="5" spans="1:2" x14ac:dyDescent="0.3">
      <c r="A5" t="s">
        <v>3219</v>
      </c>
      <c r="B5" s="13" t="s">
        <v>4574</v>
      </c>
    </row>
    <row r="6" spans="1:2" x14ac:dyDescent="0.3">
      <c r="A6" t="s">
        <v>430</v>
      </c>
      <c r="B6" s="13" t="s">
        <v>4574</v>
      </c>
    </row>
    <row r="7" spans="1:2" x14ac:dyDescent="0.3">
      <c r="A7" t="s">
        <v>138</v>
      </c>
      <c r="B7" s="13" t="s">
        <v>4574</v>
      </c>
    </row>
    <row r="8" spans="1:2" x14ac:dyDescent="0.3">
      <c r="A8" t="s">
        <v>239</v>
      </c>
      <c r="B8" s="13" t="s">
        <v>4574</v>
      </c>
    </row>
    <row r="9" spans="1:2" x14ac:dyDescent="0.3">
      <c r="A9" t="s">
        <v>651</v>
      </c>
      <c r="B9" s="13" t="s">
        <v>4574</v>
      </c>
    </row>
    <row r="10" spans="1:2" x14ac:dyDescent="0.3">
      <c r="A10" t="s">
        <v>236</v>
      </c>
      <c r="B10" s="13" t="s">
        <v>4574</v>
      </c>
    </row>
    <row r="11" spans="1:2" x14ac:dyDescent="0.3">
      <c r="A11" t="s">
        <v>140</v>
      </c>
      <c r="B11" s="13" t="s">
        <v>4574</v>
      </c>
    </row>
    <row r="12" spans="1:2" x14ac:dyDescent="0.3">
      <c r="A12" t="s">
        <v>127</v>
      </c>
      <c r="B12" s="13" t="s">
        <v>4574</v>
      </c>
    </row>
    <row r="13" spans="1:2" x14ac:dyDescent="0.3">
      <c r="A13" t="s">
        <v>4013</v>
      </c>
      <c r="B13" s="13" t="s">
        <v>4574</v>
      </c>
    </row>
    <row r="14" spans="1:2" x14ac:dyDescent="0.3">
      <c r="A14" t="s">
        <v>508</v>
      </c>
      <c r="B14" s="13" t="s">
        <v>4575</v>
      </c>
    </row>
    <row r="15" spans="1:2" x14ac:dyDescent="0.3">
      <c r="A15" t="s">
        <v>4576</v>
      </c>
      <c r="B15" s="13" t="s">
        <v>4575</v>
      </c>
    </row>
    <row r="16" spans="1:2" x14ac:dyDescent="0.3">
      <c r="A16" t="s">
        <v>4512</v>
      </c>
      <c r="B16" s="13" t="s">
        <v>4575</v>
      </c>
    </row>
    <row r="17" spans="1:2" x14ac:dyDescent="0.3">
      <c r="A17" t="s">
        <v>4467</v>
      </c>
      <c r="B17" s="13" t="s">
        <v>4575</v>
      </c>
    </row>
    <row r="18" spans="1:2" x14ac:dyDescent="0.3">
      <c r="A18" t="s">
        <v>4476</v>
      </c>
      <c r="B18" s="13" t="s">
        <v>4575</v>
      </c>
    </row>
    <row r="19" spans="1:2" x14ac:dyDescent="0.3">
      <c r="A19" t="s">
        <v>703</v>
      </c>
      <c r="B19" s="13" t="s">
        <v>4575</v>
      </c>
    </row>
    <row r="20" spans="1:2" x14ac:dyDescent="0.3">
      <c r="A20" t="s">
        <v>4535</v>
      </c>
      <c r="B20" s="13" t="s">
        <v>4575</v>
      </c>
    </row>
    <row r="21" spans="1:2" x14ac:dyDescent="0.3">
      <c r="A21" t="s">
        <v>4515</v>
      </c>
      <c r="B21" s="13" t="s">
        <v>4575</v>
      </c>
    </row>
    <row r="22" spans="1:2" x14ac:dyDescent="0.3">
      <c r="A22" t="s">
        <v>207</v>
      </c>
      <c r="B22" s="13" t="s">
        <v>4575</v>
      </c>
    </row>
    <row r="23" spans="1:2" x14ac:dyDescent="0.3">
      <c r="A23" t="s">
        <v>3645</v>
      </c>
      <c r="B23" s="13" t="s">
        <v>4575</v>
      </c>
    </row>
    <row r="24" spans="1:2" x14ac:dyDescent="0.3">
      <c r="A24" t="s">
        <v>4164</v>
      </c>
      <c r="B24" s="13" t="s">
        <v>4577</v>
      </c>
    </row>
    <row r="25" spans="1:2" x14ac:dyDescent="0.3">
      <c r="A25" t="s">
        <v>3895</v>
      </c>
      <c r="B25" s="13" t="s">
        <v>4577</v>
      </c>
    </row>
    <row r="26" spans="1:2" x14ac:dyDescent="0.3">
      <c r="A26" t="s">
        <v>4528</v>
      </c>
      <c r="B26" s="13" t="s">
        <v>4577</v>
      </c>
    </row>
    <row r="27" spans="1:2" x14ac:dyDescent="0.3">
      <c r="A27" t="s">
        <v>4234</v>
      </c>
      <c r="B27" s="13" t="s">
        <v>4577</v>
      </c>
    </row>
    <row r="28" spans="1:2" x14ac:dyDescent="0.3">
      <c r="A28" t="s">
        <v>484</v>
      </c>
      <c r="B28" s="13" t="s">
        <v>4577</v>
      </c>
    </row>
    <row r="29" spans="1:2" x14ac:dyDescent="0.3">
      <c r="A29" t="s">
        <v>486</v>
      </c>
      <c r="B29" s="13" t="s">
        <v>4577</v>
      </c>
    </row>
    <row r="30" spans="1:2" x14ac:dyDescent="0.3">
      <c r="A30" t="s">
        <v>4198</v>
      </c>
      <c r="B30" s="13" t="s">
        <v>4577</v>
      </c>
    </row>
    <row r="31" spans="1:2" x14ac:dyDescent="0.3">
      <c r="A31" t="s">
        <v>3403</v>
      </c>
      <c r="B31" s="13" t="s">
        <v>4577</v>
      </c>
    </row>
    <row r="32" spans="1:2" x14ac:dyDescent="0.3">
      <c r="A32" t="s">
        <v>3427</v>
      </c>
      <c r="B32" s="13" t="s">
        <v>4578</v>
      </c>
    </row>
    <row r="33" spans="1:2" x14ac:dyDescent="0.3">
      <c r="A33" t="s">
        <v>3636</v>
      </c>
      <c r="B33" s="13" t="s">
        <v>4578</v>
      </c>
    </row>
    <row r="34" spans="1:2" x14ac:dyDescent="0.3">
      <c r="A34" t="s">
        <v>4087</v>
      </c>
      <c r="B34" s="13" t="s">
        <v>4578</v>
      </c>
    </row>
    <row r="35" spans="1:2" x14ac:dyDescent="0.3">
      <c r="A35" t="s">
        <v>4439</v>
      </c>
      <c r="B35" s="13" t="s">
        <v>4578</v>
      </c>
    </row>
    <row r="36" spans="1:2" x14ac:dyDescent="0.3">
      <c r="A36" t="s">
        <v>3577</v>
      </c>
      <c r="B36" s="13" t="s">
        <v>4578</v>
      </c>
    </row>
    <row r="37" spans="1:2" x14ac:dyDescent="0.3">
      <c r="A37" t="s">
        <v>534</v>
      </c>
      <c r="B37" s="13" t="s">
        <v>4579</v>
      </c>
    </row>
    <row r="38" spans="1:2" x14ac:dyDescent="0.3">
      <c r="A38" t="s">
        <v>3663</v>
      </c>
      <c r="B38" s="13" t="s">
        <v>4579</v>
      </c>
    </row>
    <row r="39" spans="1:2" x14ac:dyDescent="0.3">
      <c r="A39" t="s">
        <v>4580</v>
      </c>
      <c r="B39" s="13" t="s">
        <v>4579</v>
      </c>
    </row>
    <row r="40" spans="1:2" x14ac:dyDescent="0.3">
      <c r="A40" t="s">
        <v>3998</v>
      </c>
      <c r="B40" s="13" t="s">
        <v>4579</v>
      </c>
    </row>
    <row r="41" spans="1:2" x14ac:dyDescent="0.3">
      <c r="A41" t="s">
        <v>4473</v>
      </c>
      <c r="B41" s="13" t="s">
        <v>4579</v>
      </c>
    </row>
    <row r="42" spans="1:2" x14ac:dyDescent="0.3">
      <c r="A42" t="s">
        <v>288</v>
      </c>
      <c r="B42" s="13" t="s">
        <v>4579</v>
      </c>
    </row>
    <row r="43" spans="1:2" x14ac:dyDescent="0.3">
      <c r="A43" t="s">
        <v>4378</v>
      </c>
      <c r="B43" s="13" t="s">
        <v>4579</v>
      </c>
    </row>
    <row r="44" spans="1:2" x14ac:dyDescent="0.3">
      <c r="A44" t="s">
        <v>4207</v>
      </c>
      <c r="B44" s="13" t="s">
        <v>4579</v>
      </c>
    </row>
    <row r="45" spans="1:2" x14ac:dyDescent="0.3">
      <c r="A45" t="s">
        <v>4022</v>
      </c>
      <c r="B45" s="13" t="s">
        <v>4579</v>
      </c>
    </row>
    <row r="46" spans="1:2" x14ac:dyDescent="0.3">
      <c r="A46" t="s">
        <v>4266</v>
      </c>
      <c r="B46" s="13" t="s">
        <v>4579</v>
      </c>
    </row>
    <row r="47" spans="1:2" x14ac:dyDescent="0.3">
      <c r="A47" t="s">
        <v>4581</v>
      </c>
      <c r="B47" s="13" t="s">
        <v>4579</v>
      </c>
    </row>
    <row r="48" spans="1:2" x14ac:dyDescent="0.3">
      <c r="A48" t="s">
        <v>3661</v>
      </c>
      <c r="B48" s="13" t="s">
        <v>4579</v>
      </c>
    </row>
    <row r="49" spans="1:2" x14ac:dyDescent="0.3">
      <c r="A49" t="s">
        <v>4195</v>
      </c>
      <c r="B49" s="13" t="s">
        <v>4579</v>
      </c>
    </row>
    <row r="50" spans="1:2" x14ac:dyDescent="0.3">
      <c r="A50" t="s">
        <v>681</v>
      </c>
      <c r="B50" s="13" t="s">
        <v>4579</v>
      </c>
    </row>
    <row r="51" spans="1:2" x14ac:dyDescent="0.3">
      <c r="A51" t="s">
        <v>4516</v>
      </c>
      <c r="B51" s="13" t="s">
        <v>4579</v>
      </c>
    </row>
    <row r="52" spans="1:2" x14ac:dyDescent="0.3">
      <c r="A52" t="s">
        <v>4354</v>
      </c>
      <c r="B52" s="13" t="s">
        <v>4579</v>
      </c>
    </row>
    <row r="53" spans="1:2" x14ac:dyDescent="0.3">
      <c r="A53" t="s">
        <v>377</v>
      </c>
      <c r="B53" s="13" t="s">
        <v>4582</v>
      </c>
    </row>
    <row r="54" spans="1:2" x14ac:dyDescent="0.3">
      <c r="A54" t="s">
        <v>4493</v>
      </c>
      <c r="B54" s="13" t="s">
        <v>4583</v>
      </c>
    </row>
    <row r="55" spans="1:2" x14ac:dyDescent="0.3">
      <c r="A55" t="s">
        <v>4178</v>
      </c>
      <c r="B55" s="13" t="s">
        <v>4583</v>
      </c>
    </row>
    <row r="56" spans="1:2" x14ac:dyDescent="0.3">
      <c r="A56" t="s">
        <v>3811</v>
      </c>
      <c r="B56" s="13" t="s">
        <v>4583</v>
      </c>
    </row>
    <row r="57" spans="1:2" x14ac:dyDescent="0.3">
      <c r="A57" t="s">
        <v>3760</v>
      </c>
      <c r="B57" s="13" t="s">
        <v>4583</v>
      </c>
    </row>
    <row r="58" spans="1:2" x14ac:dyDescent="0.3">
      <c r="A58" t="s">
        <v>4299</v>
      </c>
      <c r="B58" s="13" t="s">
        <v>4583</v>
      </c>
    </row>
    <row r="59" spans="1:2" x14ac:dyDescent="0.3">
      <c r="A59" t="s">
        <v>3495</v>
      </c>
      <c r="B59" s="13" t="s">
        <v>4583</v>
      </c>
    </row>
    <row r="60" spans="1:2" x14ac:dyDescent="0.3">
      <c r="A60" t="s">
        <v>4053</v>
      </c>
      <c r="B60" s="13" t="s">
        <v>4583</v>
      </c>
    </row>
    <row r="61" spans="1:2" x14ac:dyDescent="0.3">
      <c r="A61" t="s">
        <v>528</v>
      </c>
      <c r="B61" s="13" t="s">
        <v>4583</v>
      </c>
    </row>
    <row r="62" spans="1:2" x14ac:dyDescent="0.3">
      <c r="A62" t="s">
        <v>3983</v>
      </c>
      <c r="B62" s="13" t="s">
        <v>4583</v>
      </c>
    </row>
    <row r="63" spans="1:2" x14ac:dyDescent="0.3">
      <c r="A63" t="s">
        <v>3816</v>
      </c>
      <c r="B63" s="13" t="s">
        <v>4584</v>
      </c>
    </row>
    <row r="64" spans="1:2" x14ac:dyDescent="0.3">
      <c r="A64" t="s">
        <v>3928</v>
      </c>
      <c r="B64" s="13" t="s">
        <v>4584</v>
      </c>
    </row>
    <row r="65" spans="1:2" x14ac:dyDescent="0.3">
      <c r="A65" t="s">
        <v>3441</v>
      </c>
      <c r="B65" s="13" t="s">
        <v>4584</v>
      </c>
    </row>
    <row r="66" spans="1:2" x14ac:dyDescent="0.3">
      <c r="A66" t="s">
        <v>3934</v>
      </c>
      <c r="B66" s="13" t="s">
        <v>4584</v>
      </c>
    </row>
    <row r="67" spans="1:2" x14ac:dyDescent="0.3">
      <c r="A67" t="s">
        <v>3417</v>
      </c>
      <c r="B67" s="13" t="s">
        <v>4584</v>
      </c>
    </row>
    <row r="68" spans="1:2" x14ac:dyDescent="0.3">
      <c r="A68" t="s">
        <v>4201</v>
      </c>
      <c r="B68" s="13" t="s">
        <v>4584</v>
      </c>
    </row>
    <row r="69" spans="1:2" x14ac:dyDescent="0.3">
      <c r="A69" t="s">
        <v>4073</v>
      </c>
      <c r="B69" s="13" t="s">
        <v>4584</v>
      </c>
    </row>
    <row r="70" spans="1:2" x14ac:dyDescent="0.3">
      <c r="A70" t="s">
        <v>3442</v>
      </c>
      <c r="B70" s="13" t="s">
        <v>4584</v>
      </c>
    </row>
    <row r="71" spans="1:2" x14ac:dyDescent="0.3">
      <c r="A71" t="s">
        <v>4230</v>
      </c>
      <c r="B71" s="13" t="s">
        <v>4584</v>
      </c>
    </row>
    <row r="72" spans="1:2" x14ac:dyDescent="0.3">
      <c r="A72" t="s">
        <v>4397</v>
      </c>
      <c r="B72" s="13" t="s">
        <v>4584</v>
      </c>
    </row>
    <row r="73" spans="1:2" x14ac:dyDescent="0.3">
      <c r="A73" t="s">
        <v>3299</v>
      </c>
      <c r="B73" s="13" t="s">
        <v>4584</v>
      </c>
    </row>
    <row r="74" spans="1:2" x14ac:dyDescent="0.3">
      <c r="A74" t="s">
        <v>3199</v>
      </c>
      <c r="B74" s="13" t="s">
        <v>4584</v>
      </c>
    </row>
    <row r="75" spans="1:2" x14ac:dyDescent="0.3">
      <c r="A75" t="s">
        <v>4227</v>
      </c>
      <c r="B75" s="13" t="s">
        <v>4584</v>
      </c>
    </row>
    <row r="76" spans="1:2" x14ac:dyDescent="0.3">
      <c r="A76" t="s">
        <v>3736</v>
      </c>
      <c r="B76" s="13" t="s">
        <v>4584</v>
      </c>
    </row>
    <row r="77" spans="1:2" x14ac:dyDescent="0.3">
      <c r="A77" t="s">
        <v>3412</v>
      </c>
      <c r="B77" s="13" t="s">
        <v>4584</v>
      </c>
    </row>
    <row r="78" spans="1:2" x14ac:dyDescent="0.3">
      <c r="A78" t="s">
        <v>4088</v>
      </c>
      <c r="B78" s="13" t="s">
        <v>4584</v>
      </c>
    </row>
    <row r="79" spans="1:2" x14ac:dyDescent="0.3">
      <c r="A79" t="s">
        <v>4396</v>
      </c>
      <c r="B79" s="13" t="s">
        <v>4584</v>
      </c>
    </row>
    <row r="80" spans="1:2" x14ac:dyDescent="0.3">
      <c r="A80" t="s">
        <v>4035</v>
      </c>
      <c r="B80" s="13" t="s">
        <v>4584</v>
      </c>
    </row>
    <row r="81" spans="1:2" x14ac:dyDescent="0.3">
      <c r="A81" t="s">
        <v>4393</v>
      </c>
      <c r="B81" s="13" t="s">
        <v>4584</v>
      </c>
    </row>
    <row r="82" spans="1:2" x14ac:dyDescent="0.3">
      <c r="A82" t="s">
        <v>3703</v>
      </c>
      <c r="B82" s="13" t="s">
        <v>4584</v>
      </c>
    </row>
    <row r="83" spans="1:2" x14ac:dyDescent="0.3">
      <c r="A83" t="s">
        <v>3711</v>
      </c>
      <c r="B83" s="13" t="s">
        <v>4584</v>
      </c>
    </row>
    <row r="84" spans="1:2" x14ac:dyDescent="0.3">
      <c r="A84" t="s">
        <v>3241</v>
      </c>
      <c r="B84" s="13" t="s">
        <v>4584</v>
      </c>
    </row>
    <row r="85" spans="1:2" x14ac:dyDescent="0.3">
      <c r="A85" t="s">
        <v>3490</v>
      </c>
      <c r="B85" s="13" t="s">
        <v>4584</v>
      </c>
    </row>
    <row r="86" spans="1:2" x14ac:dyDescent="0.3">
      <c r="A86" t="s">
        <v>4270</v>
      </c>
      <c r="B86" s="13" t="s">
        <v>4584</v>
      </c>
    </row>
    <row r="87" spans="1:2" x14ac:dyDescent="0.3">
      <c r="A87" t="s">
        <v>3613</v>
      </c>
      <c r="B87" s="13" t="s">
        <v>4584</v>
      </c>
    </row>
    <row r="88" spans="1:2" x14ac:dyDescent="0.3">
      <c r="A88" t="s">
        <v>3929</v>
      </c>
      <c r="B88" s="13" t="s">
        <v>4584</v>
      </c>
    </row>
    <row r="89" spans="1:2" x14ac:dyDescent="0.3">
      <c r="A89" t="s">
        <v>3393</v>
      </c>
      <c r="B89" s="13" t="s">
        <v>4584</v>
      </c>
    </row>
    <row r="90" spans="1:2" x14ac:dyDescent="0.3">
      <c r="A90" t="s">
        <v>3571</v>
      </c>
      <c r="B90" s="13" t="s">
        <v>4584</v>
      </c>
    </row>
    <row r="91" spans="1:2" x14ac:dyDescent="0.3">
      <c r="A91" t="s">
        <v>4028</v>
      </c>
      <c r="B91" s="13" t="s">
        <v>4584</v>
      </c>
    </row>
    <row r="92" spans="1:2" x14ac:dyDescent="0.3">
      <c r="A92" t="s">
        <v>4125</v>
      </c>
      <c r="B92" s="13" t="s">
        <v>4584</v>
      </c>
    </row>
    <row r="93" spans="1:2" x14ac:dyDescent="0.3">
      <c r="A93" t="s">
        <v>3986</v>
      </c>
      <c r="B93" s="13" t="s">
        <v>4584</v>
      </c>
    </row>
    <row r="94" spans="1:2" x14ac:dyDescent="0.3">
      <c r="A94" t="s">
        <v>3308</v>
      </c>
      <c r="B94" s="13" t="s">
        <v>4584</v>
      </c>
    </row>
    <row r="95" spans="1:2" x14ac:dyDescent="0.3">
      <c r="A95" t="s">
        <v>4066</v>
      </c>
      <c r="B95" s="13" t="s">
        <v>4584</v>
      </c>
    </row>
    <row r="96" spans="1:2" x14ac:dyDescent="0.3">
      <c r="A96" t="s">
        <v>3455</v>
      </c>
      <c r="B96" s="13" t="s">
        <v>4584</v>
      </c>
    </row>
    <row r="97" spans="1:2" x14ac:dyDescent="0.3">
      <c r="A97" t="s">
        <v>4399</v>
      </c>
      <c r="B97" s="13" t="s">
        <v>4584</v>
      </c>
    </row>
    <row r="98" spans="1:2" x14ac:dyDescent="0.3">
      <c r="A98" t="s">
        <v>4049</v>
      </c>
      <c r="B98" s="13" t="s">
        <v>4584</v>
      </c>
    </row>
    <row r="99" spans="1:2" x14ac:dyDescent="0.3">
      <c r="A99" t="s">
        <v>3748</v>
      </c>
      <c r="B99" s="13" t="s">
        <v>4584</v>
      </c>
    </row>
    <row r="100" spans="1:2" x14ac:dyDescent="0.3">
      <c r="A100" t="s">
        <v>4044</v>
      </c>
      <c r="B100" s="13" t="s">
        <v>4584</v>
      </c>
    </row>
    <row r="101" spans="1:2" x14ac:dyDescent="0.3">
      <c r="A101" t="s">
        <v>4061</v>
      </c>
      <c r="B101" s="13" t="s">
        <v>4584</v>
      </c>
    </row>
    <row r="102" spans="1:2" x14ac:dyDescent="0.3">
      <c r="A102" t="s">
        <v>3160</v>
      </c>
      <c r="B102" s="13" t="s">
        <v>4584</v>
      </c>
    </row>
    <row r="103" spans="1:2" x14ac:dyDescent="0.3">
      <c r="A103" t="s">
        <v>4098</v>
      </c>
      <c r="B103" s="13" t="s">
        <v>4584</v>
      </c>
    </row>
    <row r="104" spans="1:2" x14ac:dyDescent="0.3">
      <c r="A104" t="s">
        <v>3987</v>
      </c>
      <c r="B104" s="13" t="s">
        <v>4584</v>
      </c>
    </row>
    <row r="105" spans="1:2" x14ac:dyDescent="0.3">
      <c r="A105" t="s">
        <v>3906</v>
      </c>
      <c r="B105" s="13" t="s">
        <v>4584</v>
      </c>
    </row>
    <row r="106" spans="1:2" x14ac:dyDescent="0.3">
      <c r="A106" t="s">
        <v>4063</v>
      </c>
      <c r="B106" s="13" t="s">
        <v>4584</v>
      </c>
    </row>
    <row r="107" spans="1:2" x14ac:dyDescent="0.3">
      <c r="A107" t="s">
        <v>4054</v>
      </c>
      <c r="B107" s="13" t="s">
        <v>4584</v>
      </c>
    </row>
    <row r="108" spans="1:2" x14ac:dyDescent="0.3">
      <c r="A108" t="s">
        <v>3789</v>
      </c>
      <c r="B108" s="13" t="s">
        <v>4584</v>
      </c>
    </row>
    <row r="109" spans="1:2" x14ac:dyDescent="0.3">
      <c r="A109" t="s">
        <v>4084</v>
      </c>
      <c r="B109" s="13" t="s">
        <v>4584</v>
      </c>
    </row>
    <row r="110" spans="1:2" x14ac:dyDescent="0.3">
      <c r="A110" t="s">
        <v>3758</v>
      </c>
      <c r="B110" s="13" t="s">
        <v>4584</v>
      </c>
    </row>
    <row r="111" spans="1:2" x14ac:dyDescent="0.3">
      <c r="A111" t="s">
        <v>3831</v>
      </c>
      <c r="B111" s="13" t="s">
        <v>4584</v>
      </c>
    </row>
    <row r="112" spans="1:2" x14ac:dyDescent="0.3">
      <c r="A112" t="s">
        <v>3482</v>
      </c>
      <c r="B112" s="13" t="s">
        <v>4584</v>
      </c>
    </row>
    <row r="113" spans="1:2" x14ac:dyDescent="0.3">
      <c r="A113" t="s">
        <v>3718</v>
      </c>
      <c r="B113" s="13" t="s">
        <v>4584</v>
      </c>
    </row>
    <row r="114" spans="1:2" x14ac:dyDescent="0.3">
      <c r="A114" t="s">
        <v>3588</v>
      </c>
      <c r="B114" s="13" t="s">
        <v>4584</v>
      </c>
    </row>
    <row r="115" spans="1:2" x14ac:dyDescent="0.3">
      <c r="A115" t="s">
        <v>3561</v>
      </c>
      <c r="B115" s="13" t="s">
        <v>4584</v>
      </c>
    </row>
    <row r="116" spans="1:2" x14ac:dyDescent="0.3">
      <c r="A116" t="s">
        <v>3547</v>
      </c>
      <c r="B116" s="13" t="s">
        <v>4584</v>
      </c>
    </row>
    <row r="117" spans="1:2" x14ac:dyDescent="0.3">
      <c r="A117" t="s">
        <v>4585</v>
      </c>
      <c r="B117" s="13" t="s">
        <v>4584</v>
      </c>
    </row>
    <row r="118" spans="1:2" x14ac:dyDescent="0.3">
      <c r="A118" t="s">
        <v>4020</v>
      </c>
      <c r="B118" s="13" t="s">
        <v>4584</v>
      </c>
    </row>
    <row r="119" spans="1:2" x14ac:dyDescent="0.3">
      <c r="A119" t="s">
        <v>3967</v>
      </c>
      <c r="B119" s="13" t="s">
        <v>4584</v>
      </c>
    </row>
    <row r="120" spans="1:2" x14ac:dyDescent="0.3">
      <c r="A120" t="s">
        <v>3690</v>
      </c>
      <c r="B120" s="13" t="s">
        <v>4584</v>
      </c>
    </row>
    <row r="121" spans="1:2" x14ac:dyDescent="0.3">
      <c r="A121" t="s">
        <v>4344</v>
      </c>
      <c r="B121" s="13" t="s">
        <v>4584</v>
      </c>
    </row>
    <row r="122" spans="1:2" x14ac:dyDescent="0.3">
      <c r="A122" t="s">
        <v>401</v>
      </c>
      <c r="B122" s="13" t="s">
        <v>4584</v>
      </c>
    </row>
    <row r="123" spans="1:2" x14ac:dyDescent="0.3">
      <c r="A123" t="s">
        <v>3968</v>
      </c>
      <c r="B123" s="13" t="s">
        <v>4584</v>
      </c>
    </row>
    <row r="124" spans="1:2" x14ac:dyDescent="0.3">
      <c r="A124" t="s">
        <v>3263</v>
      </c>
      <c r="B124" s="13" t="s">
        <v>4584</v>
      </c>
    </row>
    <row r="125" spans="1:2" x14ac:dyDescent="0.3">
      <c r="A125" t="s">
        <v>564</v>
      </c>
      <c r="B125" s="13" t="s">
        <v>4584</v>
      </c>
    </row>
    <row r="126" spans="1:2" x14ac:dyDescent="0.3">
      <c r="A126" t="s">
        <v>4114</v>
      </c>
      <c r="B126" s="13" t="s">
        <v>4584</v>
      </c>
    </row>
    <row r="127" spans="1:2" x14ac:dyDescent="0.3">
      <c r="A127" t="s">
        <v>3430</v>
      </c>
      <c r="B127" s="13" t="s">
        <v>4584</v>
      </c>
    </row>
    <row r="128" spans="1:2" x14ac:dyDescent="0.3">
      <c r="A128" t="s">
        <v>3712</v>
      </c>
      <c r="B128" s="13" t="s">
        <v>4584</v>
      </c>
    </row>
    <row r="129" spans="1:2" x14ac:dyDescent="0.3">
      <c r="A129" t="s">
        <v>4048</v>
      </c>
      <c r="B129" s="13" t="s">
        <v>4584</v>
      </c>
    </row>
    <row r="130" spans="1:2" x14ac:dyDescent="0.3">
      <c r="A130" t="s">
        <v>3448</v>
      </c>
      <c r="B130" s="13" t="s">
        <v>4584</v>
      </c>
    </row>
    <row r="131" spans="1:2" x14ac:dyDescent="0.3">
      <c r="A131" t="s">
        <v>3856</v>
      </c>
      <c r="B131" s="13" t="s">
        <v>4584</v>
      </c>
    </row>
    <row r="132" spans="1:2" x14ac:dyDescent="0.3">
      <c r="A132" t="s">
        <v>713</v>
      </c>
      <c r="B132" s="13" t="s">
        <v>4584</v>
      </c>
    </row>
    <row r="133" spans="1:2" x14ac:dyDescent="0.3">
      <c r="A133" t="s">
        <v>3756</v>
      </c>
      <c r="B133" s="13" t="s">
        <v>4584</v>
      </c>
    </row>
    <row r="134" spans="1:2" x14ac:dyDescent="0.3">
      <c r="A134" t="s">
        <v>3592</v>
      </c>
      <c r="B134" s="13" t="s">
        <v>4584</v>
      </c>
    </row>
    <row r="135" spans="1:2" x14ac:dyDescent="0.3">
      <c r="A135" t="s">
        <v>3858</v>
      </c>
      <c r="B135" s="13" t="s">
        <v>4584</v>
      </c>
    </row>
    <row r="136" spans="1:2" x14ac:dyDescent="0.3">
      <c r="A136" t="s">
        <v>3148</v>
      </c>
      <c r="B136" s="13" t="s">
        <v>4584</v>
      </c>
    </row>
    <row r="137" spans="1:2" x14ac:dyDescent="0.3">
      <c r="A137" t="s">
        <v>3329</v>
      </c>
      <c r="B137" s="13" t="s">
        <v>4584</v>
      </c>
    </row>
    <row r="138" spans="1:2" x14ac:dyDescent="0.3">
      <c r="A138" t="s">
        <v>3591</v>
      </c>
      <c r="B138" s="13" t="s">
        <v>4584</v>
      </c>
    </row>
    <row r="139" spans="1:2" x14ac:dyDescent="0.3">
      <c r="A139" t="s">
        <v>3431</v>
      </c>
      <c r="B139" s="13" t="s">
        <v>4584</v>
      </c>
    </row>
    <row r="140" spans="1:2" x14ac:dyDescent="0.3">
      <c r="A140" t="s">
        <v>3446</v>
      </c>
      <c r="B140" s="13" t="s">
        <v>4584</v>
      </c>
    </row>
    <row r="141" spans="1:2" x14ac:dyDescent="0.3">
      <c r="A141" t="s">
        <v>4437</v>
      </c>
      <c r="B141" s="13" t="s">
        <v>4584</v>
      </c>
    </row>
    <row r="142" spans="1:2" x14ac:dyDescent="0.3">
      <c r="A142" t="s">
        <v>4208</v>
      </c>
      <c r="B142" s="13" t="s">
        <v>4584</v>
      </c>
    </row>
    <row r="143" spans="1:2" x14ac:dyDescent="0.3">
      <c r="A143" t="s">
        <v>3884</v>
      </c>
      <c r="B143" s="13" t="s">
        <v>4584</v>
      </c>
    </row>
    <row r="144" spans="1:2" x14ac:dyDescent="0.3">
      <c r="A144" t="s">
        <v>4263</v>
      </c>
      <c r="B144" s="13" t="s">
        <v>4584</v>
      </c>
    </row>
    <row r="145" spans="1:2" x14ac:dyDescent="0.3">
      <c r="A145" t="s">
        <v>4147</v>
      </c>
      <c r="B145" s="13" t="s">
        <v>4584</v>
      </c>
    </row>
    <row r="146" spans="1:2" x14ac:dyDescent="0.3">
      <c r="A146" t="s">
        <v>544</v>
      </c>
      <c r="B146" s="13" t="s">
        <v>4584</v>
      </c>
    </row>
    <row r="147" spans="1:2" x14ac:dyDescent="0.3">
      <c r="A147" t="s">
        <v>3652</v>
      </c>
      <c r="B147" s="13" t="s">
        <v>4584</v>
      </c>
    </row>
    <row r="148" spans="1:2" x14ac:dyDescent="0.3">
      <c r="A148" t="s">
        <v>3933</v>
      </c>
      <c r="B148" s="13" t="s">
        <v>4584</v>
      </c>
    </row>
    <row r="149" spans="1:2" x14ac:dyDescent="0.3">
      <c r="A149" t="s">
        <v>3184</v>
      </c>
      <c r="B149" s="13" t="s">
        <v>4584</v>
      </c>
    </row>
    <row r="150" spans="1:2" x14ac:dyDescent="0.3">
      <c r="A150" t="s">
        <v>3361</v>
      </c>
      <c r="B150" s="13" t="s">
        <v>4584</v>
      </c>
    </row>
    <row r="151" spans="1:2" x14ac:dyDescent="0.3">
      <c r="A151" t="s">
        <v>3189</v>
      </c>
      <c r="B151" s="13" t="s">
        <v>4584</v>
      </c>
    </row>
    <row r="152" spans="1:2" x14ac:dyDescent="0.3">
      <c r="A152" t="s">
        <v>3407</v>
      </c>
      <c r="B152" s="13" t="s">
        <v>4584</v>
      </c>
    </row>
    <row r="153" spans="1:2" x14ac:dyDescent="0.3">
      <c r="A153" t="s">
        <v>3936</v>
      </c>
      <c r="B153" s="13" t="s">
        <v>4584</v>
      </c>
    </row>
    <row r="154" spans="1:2" x14ac:dyDescent="0.3">
      <c r="A154" t="s">
        <v>3742</v>
      </c>
      <c r="B154" s="13" t="s">
        <v>4584</v>
      </c>
    </row>
    <row r="155" spans="1:2" x14ac:dyDescent="0.3">
      <c r="A155" t="s">
        <v>4400</v>
      </c>
      <c r="B155" s="13" t="s">
        <v>4584</v>
      </c>
    </row>
    <row r="156" spans="1:2" x14ac:dyDescent="0.3">
      <c r="A156" t="s">
        <v>3713</v>
      </c>
      <c r="B156" s="13" t="s">
        <v>4584</v>
      </c>
    </row>
    <row r="157" spans="1:2" x14ac:dyDescent="0.3">
      <c r="A157" t="s">
        <v>4108</v>
      </c>
      <c r="B157" s="13" t="s">
        <v>4584</v>
      </c>
    </row>
    <row r="158" spans="1:2" x14ac:dyDescent="0.3">
      <c r="A158" t="s">
        <v>4559</v>
      </c>
      <c r="B158" s="13" t="s">
        <v>4586</v>
      </c>
    </row>
    <row r="159" spans="1:2" x14ac:dyDescent="0.3">
      <c r="A159" t="s">
        <v>4018</v>
      </c>
      <c r="B159" s="13" t="s">
        <v>4586</v>
      </c>
    </row>
    <row r="160" spans="1:2" x14ac:dyDescent="0.3">
      <c r="A160" t="s">
        <v>3608</v>
      </c>
      <c r="B160" s="13" t="s">
        <v>4586</v>
      </c>
    </row>
    <row r="161" spans="1:2" x14ac:dyDescent="0.3">
      <c r="A161" t="s">
        <v>339</v>
      </c>
      <c r="B161" s="13" t="s">
        <v>4586</v>
      </c>
    </row>
    <row r="162" spans="1:2" x14ac:dyDescent="0.3">
      <c r="A162" t="s">
        <v>4002</v>
      </c>
      <c r="B162" s="13" t="s">
        <v>4586</v>
      </c>
    </row>
    <row r="163" spans="1:2" x14ac:dyDescent="0.3">
      <c r="A163" t="s">
        <v>4279</v>
      </c>
      <c r="B163" s="13" t="s">
        <v>4586</v>
      </c>
    </row>
    <row r="164" spans="1:2" x14ac:dyDescent="0.3">
      <c r="A164" t="s">
        <v>3468</v>
      </c>
      <c r="B164" s="13" t="s">
        <v>4586</v>
      </c>
    </row>
    <row r="165" spans="1:2" x14ac:dyDescent="0.3">
      <c r="A165" t="s">
        <v>4256</v>
      </c>
      <c r="B165" s="13" t="s">
        <v>4586</v>
      </c>
    </row>
    <row r="166" spans="1:2" x14ac:dyDescent="0.3">
      <c r="A166" t="s">
        <v>4091</v>
      </c>
      <c r="B166" s="13" t="s">
        <v>4586</v>
      </c>
    </row>
    <row r="167" spans="1:2" x14ac:dyDescent="0.3">
      <c r="A167" t="s">
        <v>4318</v>
      </c>
      <c r="B167" s="13" t="s">
        <v>4586</v>
      </c>
    </row>
    <row r="168" spans="1:2" x14ac:dyDescent="0.3">
      <c r="A168" t="s">
        <v>4501</v>
      </c>
      <c r="B168" s="13" t="s">
        <v>4586</v>
      </c>
    </row>
    <row r="169" spans="1:2" x14ac:dyDescent="0.3">
      <c r="A169" t="s">
        <v>113</v>
      </c>
      <c r="B169" s="13" t="s">
        <v>4586</v>
      </c>
    </row>
    <row r="170" spans="1:2" x14ac:dyDescent="0.3">
      <c r="A170" t="s">
        <v>4314</v>
      </c>
      <c r="B170" s="13" t="s">
        <v>4586</v>
      </c>
    </row>
    <row r="171" spans="1:2" x14ac:dyDescent="0.3">
      <c r="A171" t="s">
        <v>3834</v>
      </c>
      <c r="B171" s="13" t="s">
        <v>4586</v>
      </c>
    </row>
    <row r="172" spans="1:2" x14ac:dyDescent="0.3">
      <c r="A172" t="s">
        <v>533</v>
      </c>
      <c r="B172" s="13" t="s">
        <v>4586</v>
      </c>
    </row>
    <row r="173" spans="1:2" x14ac:dyDescent="0.3">
      <c r="A173" t="s">
        <v>4477</v>
      </c>
      <c r="B173" s="13" t="s">
        <v>4586</v>
      </c>
    </row>
    <row r="174" spans="1:2" x14ac:dyDescent="0.3">
      <c r="A174" t="s">
        <v>336</v>
      </c>
      <c r="B174" s="13" t="s">
        <v>4586</v>
      </c>
    </row>
    <row r="175" spans="1:2" x14ac:dyDescent="0.3">
      <c r="A175" t="s">
        <v>3980</v>
      </c>
      <c r="B175" s="13" t="s">
        <v>4586</v>
      </c>
    </row>
    <row r="176" spans="1:2" x14ac:dyDescent="0.3">
      <c r="A176" t="s">
        <v>3181</v>
      </c>
      <c r="B176" s="13" t="s">
        <v>4586</v>
      </c>
    </row>
    <row r="177" spans="1:2" x14ac:dyDescent="0.3">
      <c r="A177" t="s">
        <v>481</v>
      </c>
      <c r="B177" s="13" t="s">
        <v>4586</v>
      </c>
    </row>
    <row r="178" spans="1:2" x14ac:dyDescent="0.3">
      <c r="A178" t="s">
        <v>4226</v>
      </c>
      <c r="B178" s="13" t="s">
        <v>4586</v>
      </c>
    </row>
    <row r="179" spans="1:2" x14ac:dyDescent="0.3">
      <c r="A179" t="s">
        <v>3873</v>
      </c>
      <c r="B179" s="13" t="s">
        <v>4586</v>
      </c>
    </row>
    <row r="180" spans="1:2" x14ac:dyDescent="0.3">
      <c r="A180" t="s">
        <v>3117</v>
      </c>
      <c r="B180" s="13" t="s">
        <v>4586</v>
      </c>
    </row>
    <row r="181" spans="1:2" x14ac:dyDescent="0.3">
      <c r="A181" t="s">
        <v>3268</v>
      </c>
      <c r="B181" s="13" t="s">
        <v>4586</v>
      </c>
    </row>
    <row r="182" spans="1:2" x14ac:dyDescent="0.3">
      <c r="A182" t="s">
        <v>3402</v>
      </c>
      <c r="B182" s="13" t="s">
        <v>4586</v>
      </c>
    </row>
    <row r="183" spans="1:2" x14ac:dyDescent="0.3">
      <c r="A183" t="s">
        <v>4334</v>
      </c>
      <c r="B183" s="13" t="s">
        <v>4586</v>
      </c>
    </row>
    <row r="184" spans="1:2" x14ac:dyDescent="0.3">
      <c r="A184" t="s">
        <v>4541</v>
      </c>
      <c r="B184" s="13" t="s">
        <v>4586</v>
      </c>
    </row>
    <row r="185" spans="1:2" x14ac:dyDescent="0.3">
      <c r="A185" t="s">
        <v>182</v>
      </c>
      <c r="B185" s="13" t="s">
        <v>4586</v>
      </c>
    </row>
    <row r="186" spans="1:2" x14ac:dyDescent="0.3">
      <c r="A186" t="s">
        <v>513</v>
      </c>
      <c r="B186" s="13" t="s">
        <v>4586</v>
      </c>
    </row>
    <row r="187" spans="1:2" x14ac:dyDescent="0.3">
      <c r="A187" t="s">
        <v>3862</v>
      </c>
      <c r="B187" s="13" t="s">
        <v>4586</v>
      </c>
    </row>
    <row r="188" spans="1:2" x14ac:dyDescent="0.3">
      <c r="A188" t="s">
        <v>4244</v>
      </c>
      <c r="B188" s="13" t="s">
        <v>4586</v>
      </c>
    </row>
    <row r="189" spans="1:2" x14ac:dyDescent="0.3">
      <c r="A189" t="s">
        <v>3228</v>
      </c>
      <c r="B189" s="13" t="s">
        <v>4586</v>
      </c>
    </row>
    <row r="190" spans="1:2" x14ac:dyDescent="0.3">
      <c r="A190" t="s">
        <v>3973</v>
      </c>
      <c r="B190" s="13" t="s">
        <v>4586</v>
      </c>
    </row>
    <row r="191" spans="1:2" x14ac:dyDescent="0.3">
      <c r="A191" t="s">
        <v>4291</v>
      </c>
      <c r="B191" s="13" t="s">
        <v>4586</v>
      </c>
    </row>
    <row r="192" spans="1:2" x14ac:dyDescent="0.3">
      <c r="A192" t="s">
        <v>3917</v>
      </c>
      <c r="B192" s="13" t="s">
        <v>4586</v>
      </c>
    </row>
    <row r="193" spans="1:2" x14ac:dyDescent="0.3">
      <c r="A193" t="s">
        <v>3743</v>
      </c>
      <c r="B193" s="13" t="s">
        <v>4586</v>
      </c>
    </row>
    <row r="194" spans="1:2" x14ac:dyDescent="0.3">
      <c r="A194" t="s">
        <v>4290</v>
      </c>
      <c r="B194" s="13" t="s">
        <v>4586</v>
      </c>
    </row>
    <row r="195" spans="1:2" x14ac:dyDescent="0.3">
      <c r="A195" t="s">
        <v>3866</v>
      </c>
      <c r="B195" s="13" t="s">
        <v>4586</v>
      </c>
    </row>
    <row r="196" spans="1:2" x14ac:dyDescent="0.3">
      <c r="A196" t="s">
        <v>3869</v>
      </c>
      <c r="B196" s="13" t="s">
        <v>4586</v>
      </c>
    </row>
    <row r="197" spans="1:2" x14ac:dyDescent="0.3">
      <c r="A197" t="s">
        <v>415</v>
      </c>
      <c r="B197" s="13" t="s">
        <v>4586</v>
      </c>
    </row>
    <row r="198" spans="1:2" x14ac:dyDescent="0.3">
      <c r="A198" t="s">
        <v>235</v>
      </c>
      <c r="B198" s="13" t="s">
        <v>4586</v>
      </c>
    </row>
    <row r="199" spans="1:2" x14ac:dyDescent="0.3">
      <c r="A199" t="s">
        <v>722</v>
      </c>
      <c r="B199" s="13" t="s">
        <v>4586</v>
      </c>
    </row>
    <row r="200" spans="1:2" x14ac:dyDescent="0.3">
      <c r="A200" t="s">
        <v>502</v>
      </c>
      <c r="B200" s="13" t="s">
        <v>4586</v>
      </c>
    </row>
    <row r="201" spans="1:2" x14ac:dyDescent="0.3">
      <c r="A201" t="s">
        <v>4422</v>
      </c>
      <c r="B201" s="13" t="s">
        <v>4586</v>
      </c>
    </row>
    <row r="202" spans="1:2" x14ac:dyDescent="0.3">
      <c r="A202" t="s">
        <v>4366</v>
      </c>
      <c r="B202" s="13" t="s">
        <v>4586</v>
      </c>
    </row>
    <row r="203" spans="1:2" x14ac:dyDescent="0.3">
      <c r="A203" t="s">
        <v>4288</v>
      </c>
      <c r="B203" s="13" t="s">
        <v>4586</v>
      </c>
    </row>
    <row r="204" spans="1:2" x14ac:dyDescent="0.3">
      <c r="A204" t="s">
        <v>4239</v>
      </c>
      <c r="B204" s="13" t="s">
        <v>4586</v>
      </c>
    </row>
    <row r="205" spans="1:2" x14ac:dyDescent="0.3">
      <c r="A205" t="s">
        <v>4180</v>
      </c>
      <c r="B205" s="13" t="s">
        <v>4586</v>
      </c>
    </row>
    <row r="206" spans="1:2" x14ac:dyDescent="0.3">
      <c r="A206" t="s">
        <v>3380</v>
      </c>
      <c r="B206" s="13" t="s">
        <v>4586</v>
      </c>
    </row>
    <row r="207" spans="1:2" x14ac:dyDescent="0.3">
      <c r="A207" t="s">
        <v>230</v>
      </c>
      <c r="B207" s="13" t="s">
        <v>4586</v>
      </c>
    </row>
    <row r="208" spans="1:2" x14ac:dyDescent="0.3">
      <c r="A208" t="s">
        <v>3868</v>
      </c>
      <c r="B208" s="13" t="s">
        <v>4586</v>
      </c>
    </row>
    <row r="209" spans="1:2" x14ac:dyDescent="0.3">
      <c r="A209" t="s">
        <v>3846</v>
      </c>
      <c r="B209" s="13" t="s">
        <v>4586</v>
      </c>
    </row>
    <row r="210" spans="1:2" x14ac:dyDescent="0.3">
      <c r="A210" t="s">
        <v>3721</v>
      </c>
      <c r="B210" s="13" t="s">
        <v>4586</v>
      </c>
    </row>
    <row r="211" spans="1:2" x14ac:dyDescent="0.3">
      <c r="A211" t="s">
        <v>3710</v>
      </c>
      <c r="B211" s="13" t="s">
        <v>4586</v>
      </c>
    </row>
    <row r="212" spans="1:2" x14ac:dyDescent="0.3">
      <c r="A212" t="s">
        <v>3698</v>
      </c>
      <c r="B212" s="13" t="s">
        <v>4586</v>
      </c>
    </row>
    <row r="213" spans="1:2" x14ac:dyDescent="0.3">
      <c r="A213" t="s">
        <v>3923</v>
      </c>
      <c r="B213" s="13" t="s">
        <v>4586</v>
      </c>
    </row>
    <row r="214" spans="1:2" x14ac:dyDescent="0.3">
      <c r="A214" t="s">
        <v>3740</v>
      </c>
      <c r="B214" s="13" t="s">
        <v>4586</v>
      </c>
    </row>
    <row r="215" spans="1:2" x14ac:dyDescent="0.3">
      <c r="A215" t="s">
        <v>504</v>
      </c>
      <c r="B215" s="13" t="s">
        <v>4586</v>
      </c>
    </row>
    <row r="216" spans="1:2" x14ac:dyDescent="0.3">
      <c r="A216" t="s">
        <v>3859</v>
      </c>
      <c r="B216" s="13" t="s">
        <v>4586</v>
      </c>
    </row>
    <row r="217" spans="1:2" x14ac:dyDescent="0.3">
      <c r="A217" t="s">
        <v>4587</v>
      </c>
      <c r="B217" s="13" t="s">
        <v>4586</v>
      </c>
    </row>
    <row r="218" spans="1:2" x14ac:dyDescent="0.3">
      <c r="A218" t="s">
        <v>3155</v>
      </c>
      <c r="B218" s="13" t="s">
        <v>4586</v>
      </c>
    </row>
    <row r="219" spans="1:2" x14ac:dyDescent="0.3">
      <c r="A219" t="s">
        <v>3421</v>
      </c>
      <c r="B219" s="13" t="s">
        <v>4586</v>
      </c>
    </row>
    <row r="220" spans="1:2" x14ac:dyDescent="0.3">
      <c r="A220" t="s">
        <v>3733</v>
      </c>
      <c r="B220" s="13" t="s">
        <v>4586</v>
      </c>
    </row>
    <row r="221" spans="1:2" x14ac:dyDescent="0.3">
      <c r="A221" t="s">
        <v>346</v>
      </c>
      <c r="B221" s="13" t="s">
        <v>4586</v>
      </c>
    </row>
    <row r="222" spans="1:2" x14ac:dyDescent="0.3">
      <c r="A222" t="s">
        <v>3771</v>
      </c>
      <c r="B222" s="13" t="s">
        <v>4586</v>
      </c>
    </row>
    <row r="223" spans="1:2" x14ac:dyDescent="0.3">
      <c r="A223" t="s">
        <v>3095</v>
      </c>
      <c r="B223" s="13" t="s">
        <v>4586</v>
      </c>
    </row>
    <row r="224" spans="1:2" x14ac:dyDescent="0.3">
      <c r="A224" t="s">
        <v>3840</v>
      </c>
      <c r="B224" s="13" t="s">
        <v>4586</v>
      </c>
    </row>
    <row r="225" spans="1:2" x14ac:dyDescent="0.3">
      <c r="A225" t="s">
        <v>432</v>
      </c>
      <c r="B225" s="13" t="s">
        <v>4586</v>
      </c>
    </row>
    <row r="226" spans="1:2" x14ac:dyDescent="0.3">
      <c r="A226" t="s">
        <v>3729</v>
      </c>
      <c r="B226" s="13" t="s">
        <v>4586</v>
      </c>
    </row>
    <row r="227" spans="1:2" x14ac:dyDescent="0.3">
      <c r="A227" t="s">
        <v>4102</v>
      </c>
      <c r="B227" s="13" t="s">
        <v>4586</v>
      </c>
    </row>
    <row r="228" spans="1:2" x14ac:dyDescent="0.3">
      <c r="A228" t="s">
        <v>295</v>
      </c>
      <c r="B228" s="13" t="s">
        <v>4586</v>
      </c>
    </row>
    <row r="229" spans="1:2" x14ac:dyDescent="0.3">
      <c r="A229" t="s">
        <v>3798</v>
      </c>
      <c r="B229" s="13" t="s">
        <v>4586</v>
      </c>
    </row>
    <row r="230" spans="1:2" x14ac:dyDescent="0.3">
      <c r="A230" t="s">
        <v>3765</v>
      </c>
      <c r="B230" s="13" t="s">
        <v>4586</v>
      </c>
    </row>
    <row r="231" spans="1:2" x14ac:dyDescent="0.3">
      <c r="A231" t="s">
        <v>4588</v>
      </c>
      <c r="B231" s="13" t="s">
        <v>4586</v>
      </c>
    </row>
    <row r="232" spans="1:2" x14ac:dyDescent="0.3">
      <c r="A232" t="s">
        <v>124</v>
      </c>
      <c r="B232" s="13" t="s">
        <v>4586</v>
      </c>
    </row>
    <row r="233" spans="1:2" x14ac:dyDescent="0.3">
      <c r="A233" t="s">
        <v>4441</v>
      </c>
      <c r="B233" s="13" t="s">
        <v>4586</v>
      </c>
    </row>
    <row r="234" spans="1:2" x14ac:dyDescent="0.3">
      <c r="A234" t="s">
        <v>232</v>
      </c>
      <c r="B234" s="13" t="s">
        <v>4586</v>
      </c>
    </row>
    <row r="235" spans="1:2" x14ac:dyDescent="0.3">
      <c r="A235" t="s">
        <v>3262</v>
      </c>
      <c r="B235" s="13" t="s">
        <v>4586</v>
      </c>
    </row>
    <row r="236" spans="1:2" x14ac:dyDescent="0.3">
      <c r="A236" t="s">
        <v>693</v>
      </c>
      <c r="B236" s="13" t="s">
        <v>4586</v>
      </c>
    </row>
    <row r="237" spans="1:2" x14ac:dyDescent="0.3">
      <c r="A237" t="s">
        <v>111</v>
      </c>
      <c r="B237" s="13" t="s">
        <v>4586</v>
      </c>
    </row>
    <row r="238" spans="1:2" x14ac:dyDescent="0.3">
      <c r="A238" t="s">
        <v>4235</v>
      </c>
      <c r="B238" s="13" t="s">
        <v>4586</v>
      </c>
    </row>
    <row r="239" spans="1:2" x14ac:dyDescent="0.3">
      <c r="A239" t="s">
        <v>4521</v>
      </c>
      <c r="B239" s="13" t="s">
        <v>4586</v>
      </c>
    </row>
    <row r="240" spans="1:2" x14ac:dyDescent="0.3">
      <c r="A240" t="s">
        <v>3870</v>
      </c>
      <c r="B240" s="13" t="s">
        <v>4586</v>
      </c>
    </row>
    <row r="241" spans="1:2" x14ac:dyDescent="0.3">
      <c r="A241" t="s">
        <v>4563</v>
      </c>
      <c r="B241" s="13" t="s">
        <v>4586</v>
      </c>
    </row>
    <row r="242" spans="1:2" x14ac:dyDescent="0.3">
      <c r="A242" t="s">
        <v>4431</v>
      </c>
      <c r="B242" s="13" t="s">
        <v>4586</v>
      </c>
    </row>
    <row r="243" spans="1:2" x14ac:dyDescent="0.3">
      <c r="A243" t="s">
        <v>4589</v>
      </c>
      <c r="B243" s="13" t="s">
        <v>4586</v>
      </c>
    </row>
    <row r="244" spans="1:2" x14ac:dyDescent="0.3">
      <c r="A244" t="s">
        <v>3786</v>
      </c>
      <c r="B244" s="13" t="s">
        <v>4586</v>
      </c>
    </row>
    <row r="245" spans="1:2" x14ac:dyDescent="0.3">
      <c r="A245" t="s">
        <v>3922</v>
      </c>
      <c r="B245" s="13" t="s">
        <v>4586</v>
      </c>
    </row>
    <row r="246" spans="1:2" x14ac:dyDescent="0.3">
      <c r="A246" t="s">
        <v>495</v>
      </c>
      <c r="B246" s="13" t="s">
        <v>4586</v>
      </c>
    </row>
    <row r="247" spans="1:2" x14ac:dyDescent="0.3">
      <c r="A247" t="s">
        <v>4293</v>
      </c>
      <c r="B247" s="13" t="s">
        <v>4586</v>
      </c>
    </row>
    <row r="248" spans="1:2" x14ac:dyDescent="0.3">
      <c r="A248" t="s">
        <v>70</v>
      </c>
      <c r="B248" s="13" t="s">
        <v>4586</v>
      </c>
    </row>
    <row r="249" spans="1:2" x14ac:dyDescent="0.3">
      <c r="A249" t="s">
        <v>192</v>
      </c>
      <c r="B249" s="13" t="s">
        <v>4586</v>
      </c>
    </row>
    <row r="250" spans="1:2" x14ac:dyDescent="0.3">
      <c r="A250" t="s">
        <v>4384</v>
      </c>
      <c r="B250" s="13" t="s">
        <v>4586</v>
      </c>
    </row>
    <row r="251" spans="1:2" x14ac:dyDescent="0.3">
      <c r="A251" t="s">
        <v>3259</v>
      </c>
      <c r="B251" s="13" t="s">
        <v>4586</v>
      </c>
    </row>
    <row r="252" spans="1:2" x14ac:dyDescent="0.3">
      <c r="A252" t="s">
        <v>3419</v>
      </c>
      <c r="B252" s="13" t="s">
        <v>4586</v>
      </c>
    </row>
    <row r="253" spans="1:2" x14ac:dyDescent="0.3">
      <c r="A253" t="s">
        <v>77</v>
      </c>
      <c r="B253" s="13" t="s">
        <v>4586</v>
      </c>
    </row>
    <row r="254" spans="1:2" x14ac:dyDescent="0.3">
      <c r="A254" t="s">
        <v>263</v>
      </c>
      <c r="B254" s="13" t="s">
        <v>4586</v>
      </c>
    </row>
    <row r="255" spans="1:2" x14ac:dyDescent="0.3">
      <c r="A255" t="s">
        <v>4275</v>
      </c>
      <c r="B255" s="13" t="s">
        <v>4586</v>
      </c>
    </row>
    <row r="256" spans="1:2" x14ac:dyDescent="0.3">
      <c r="A256" t="s">
        <v>4424</v>
      </c>
      <c r="B256" s="13" t="s">
        <v>4586</v>
      </c>
    </row>
    <row r="257" spans="1:2" x14ac:dyDescent="0.3">
      <c r="A257" t="s">
        <v>4015</v>
      </c>
      <c r="B257" s="13" t="s">
        <v>4586</v>
      </c>
    </row>
    <row r="258" spans="1:2" x14ac:dyDescent="0.3">
      <c r="A258" t="s">
        <v>493</v>
      </c>
      <c r="B258" s="13" t="s">
        <v>4586</v>
      </c>
    </row>
    <row r="259" spans="1:2" x14ac:dyDescent="0.3">
      <c r="A259" t="s">
        <v>4070</v>
      </c>
      <c r="B259" s="13" t="s">
        <v>4590</v>
      </c>
    </row>
    <row r="260" spans="1:2" x14ac:dyDescent="0.3">
      <c r="A260" t="s">
        <v>4591</v>
      </c>
      <c r="B260" s="13" t="s">
        <v>4590</v>
      </c>
    </row>
    <row r="261" spans="1:2" x14ac:dyDescent="0.3">
      <c r="A261" t="s">
        <v>302</v>
      </c>
      <c r="B261" s="13" t="s">
        <v>4590</v>
      </c>
    </row>
    <row r="262" spans="1:2" x14ac:dyDescent="0.3">
      <c r="A262" t="s">
        <v>4254</v>
      </c>
      <c r="B262" s="13" t="s">
        <v>4590</v>
      </c>
    </row>
    <row r="263" spans="1:2" x14ac:dyDescent="0.3">
      <c r="A263" t="s">
        <v>4292</v>
      </c>
      <c r="B263" s="13" t="s">
        <v>4590</v>
      </c>
    </row>
    <row r="264" spans="1:2" x14ac:dyDescent="0.3">
      <c r="A264" t="s">
        <v>4277</v>
      </c>
      <c r="B264" s="13" t="s">
        <v>4590</v>
      </c>
    </row>
    <row r="265" spans="1:2" x14ac:dyDescent="0.3">
      <c r="A265" t="s">
        <v>4592</v>
      </c>
      <c r="B265" s="13" t="s">
        <v>4590</v>
      </c>
    </row>
    <row r="266" spans="1:2" x14ac:dyDescent="0.3">
      <c r="A266" t="s">
        <v>31</v>
      </c>
      <c r="B266" s="13" t="s">
        <v>4590</v>
      </c>
    </row>
    <row r="267" spans="1:2" x14ac:dyDescent="0.3">
      <c r="A267" t="s">
        <v>4593</v>
      </c>
      <c r="B267" s="13" t="s">
        <v>4590</v>
      </c>
    </row>
    <row r="268" spans="1:2" x14ac:dyDescent="0.3">
      <c r="A268" t="s">
        <v>3735</v>
      </c>
      <c r="B268" s="13" t="s">
        <v>4590</v>
      </c>
    </row>
    <row r="269" spans="1:2" x14ac:dyDescent="0.3">
      <c r="A269" t="s">
        <v>13</v>
      </c>
      <c r="B269" s="13" t="s">
        <v>4590</v>
      </c>
    </row>
    <row r="270" spans="1:2" x14ac:dyDescent="0.3">
      <c r="A270" t="s">
        <v>3269</v>
      </c>
      <c r="B270" s="13" t="s">
        <v>4590</v>
      </c>
    </row>
    <row r="271" spans="1:2" x14ac:dyDescent="0.3">
      <c r="A271" t="s">
        <v>4333</v>
      </c>
      <c r="B271" s="13" t="s">
        <v>4590</v>
      </c>
    </row>
    <row r="272" spans="1:2" x14ac:dyDescent="0.3">
      <c r="A272" t="s">
        <v>3311</v>
      </c>
      <c r="B272" s="13" t="s">
        <v>4590</v>
      </c>
    </row>
    <row r="273" spans="1:2" x14ac:dyDescent="0.3">
      <c r="A273" t="s">
        <v>4101</v>
      </c>
      <c r="B273" s="13" t="s">
        <v>4590</v>
      </c>
    </row>
    <row r="274" spans="1:2" x14ac:dyDescent="0.3">
      <c r="A274" t="s">
        <v>3283</v>
      </c>
      <c r="B274" s="13" t="s">
        <v>4590</v>
      </c>
    </row>
    <row r="275" spans="1:2" x14ac:dyDescent="0.3">
      <c r="A275" t="s">
        <v>4360</v>
      </c>
      <c r="B275" s="13" t="s">
        <v>4590</v>
      </c>
    </row>
    <row r="276" spans="1:2" x14ac:dyDescent="0.3">
      <c r="A276" t="s">
        <v>7924</v>
      </c>
      <c r="B276" s="13" t="s">
        <v>4590</v>
      </c>
    </row>
    <row r="277" spans="1:2" x14ac:dyDescent="0.3">
      <c r="A277" t="s">
        <v>4123</v>
      </c>
      <c r="B277" s="13" t="s">
        <v>4590</v>
      </c>
    </row>
    <row r="278" spans="1:2" x14ac:dyDescent="0.3">
      <c r="A278" t="s">
        <v>3641</v>
      </c>
      <c r="B278" s="13" t="s">
        <v>4590</v>
      </c>
    </row>
    <row r="279" spans="1:2" x14ac:dyDescent="0.3">
      <c r="A279" t="s">
        <v>3532</v>
      </c>
      <c r="B279" s="13" t="s">
        <v>4590</v>
      </c>
    </row>
    <row r="280" spans="1:2" x14ac:dyDescent="0.3">
      <c r="A280" t="s">
        <v>4594</v>
      </c>
      <c r="B280" s="13" t="s">
        <v>4590</v>
      </c>
    </row>
    <row r="281" spans="1:2" x14ac:dyDescent="0.3">
      <c r="A281" t="s">
        <v>3783</v>
      </c>
      <c r="B281" s="13" t="s">
        <v>4590</v>
      </c>
    </row>
    <row r="282" spans="1:2" x14ac:dyDescent="0.3">
      <c r="A282" t="s">
        <v>3853</v>
      </c>
      <c r="B282" s="13" t="s">
        <v>4590</v>
      </c>
    </row>
    <row r="283" spans="1:2" x14ac:dyDescent="0.3">
      <c r="A283" t="s">
        <v>4050</v>
      </c>
      <c r="B283" s="13" t="s">
        <v>4590</v>
      </c>
    </row>
    <row r="284" spans="1:2" x14ac:dyDescent="0.3">
      <c r="A284" t="s">
        <v>3309</v>
      </c>
      <c r="B284" s="13" t="s">
        <v>4590</v>
      </c>
    </row>
    <row r="285" spans="1:2" x14ac:dyDescent="0.3">
      <c r="A285" t="s">
        <v>3401</v>
      </c>
      <c r="B285" s="13" t="s">
        <v>4590</v>
      </c>
    </row>
    <row r="286" spans="1:2" x14ac:dyDescent="0.3">
      <c r="A286" t="s">
        <v>229</v>
      </c>
      <c r="B286" s="13" t="s">
        <v>4590</v>
      </c>
    </row>
    <row r="287" spans="1:2" x14ac:dyDescent="0.3">
      <c r="A287" t="s">
        <v>4210</v>
      </c>
      <c r="B287" s="13" t="s">
        <v>4590</v>
      </c>
    </row>
    <row r="288" spans="1:2" x14ac:dyDescent="0.3">
      <c r="A288" t="s">
        <v>4212</v>
      </c>
      <c r="B288" s="13" t="s">
        <v>4590</v>
      </c>
    </row>
    <row r="289" spans="1:2" x14ac:dyDescent="0.3">
      <c r="A289" t="s">
        <v>742</v>
      </c>
      <c r="B289" s="13" t="s">
        <v>4590</v>
      </c>
    </row>
    <row r="290" spans="1:2" x14ac:dyDescent="0.3">
      <c r="A290" t="s">
        <v>510</v>
      </c>
      <c r="B290" s="13" t="s">
        <v>4590</v>
      </c>
    </row>
    <row r="291" spans="1:2" x14ac:dyDescent="0.3">
      <c r="A291" t="s">
        <v>4278</v>
      </c>
      <c r="B291" s="13" t="s">
        <v>4590</v>
      </c>
    </row>
    <row r="292" spans="1:2" x14ac:dyDescent="0.3">
      <c r="A292" t="s">
        <v>4250</v>
      </c>
      <c r="B292" s="13" t="s">
        <v>4590</v>
      </c>
    </row>
    <row r="293" spans="1:2" x14ac:dyDescent="0.3">
      <c r="A293" t="s">
        <v>171</v>
      </c>
      <c r="B293" s="13" t="s">
        <v>4590</v>
      </c>
    </row>
    <row r="294" spans="1:2" x14ac:dyDescent="0.3">
      <c r="A294" t="s">
        <v>4595</v>
      </c>
      <c r="B294" s="13" t="s">
        <v>4590</v>
      </c>
    </row>
    <row r="295" spans="1:2" x14ac:dyDescent="0.3">
      <c r="A295" t="s">
        <v>4138</v>
      </c>
      <c r="B295" s="13" t="s">
        <v>4590</v>
      </c>
    </row>
    <row r="296" spans="1:2" x14ac:dyDescent="0.3">
      <c r="A296" t="s">
        <v>3626</v>
      </c>
      <c r="B296" s="13" t="s">
        <v>4590</v>
      </c>
    </row>
    <row r="297" spans="1:2" x14ac:dyDescent="0.3">
      <c r="A297" t="s">
        <v>3790</v>
      </c>
      <c r="B297" s="13" t="s">
        <v>4590</v>
      </c>
    </row>
    <row r="298" spans="1:2" x14ac:dyDescent="0.3">
      <c r="A298" t="s">
        <v>4452</v>
      </c>
      <c r="B298" s="13" t="s">
        <v>4590</v>
      </c>
    </row>
    <row r="299" spans="1:2" x14ac:dyDescent="0.3">
      <c r="A299" t="s">
        <v>4411</v>
      </c>
      <c r="B299" s="13" t="s">
        <v>4590</v>
      </c>
    </row>
    <row r="300" spans="1:2" x14ac:dyDescent="0.3">
      <c r="A300" t="s">
        <v>3682</v>
      </c>
      <c r="B300" s="13" t="s">
        <v>4590</v>
      </c>
    </row>
    <row r="301" spans="1:2" x14ac:dyDescent="0.3">
      <c r="A301" t="s">
        <v>4267</v>
      </c>
      <c r="B301" s="13" t="s">
        <v>4590</v>
      </c>
    </row>
    <row r="302" spans="1:2" x14ac:dyDescent="0.3">
      <c r="A302" t="s">
        <v>4117</v>
      </c>
      <c r="B302" s="13" t="s">
        <v>4590</v>
      </c>
    </row>
    <row r="303" spans="1:2" x14ac:dyDescent="0.3">
      <c r="A303" t="s">
        <v>3989</v>
      </c>
      <c r="B303" s="13" t="s">
        <v>4590</v>
      </c>
    </row>
    <row r="304" spans="1:2" x14ac:dyDescent="0.3">
      <c r="A304" t="s">
        <v>4596</v>
      </c>
      <c r="B304" s="13" t="s">
        <v>4590</v>
      </c>
    </row>
    <row r="305" spans="1:2" x14ac:dyDescent="0.3">
      <c r="A305" t="s">
        <v>3616</v>
      </c>
      <c r="B305" s="13" t="s">
        <v>4590</v>
      </c>
    </row>
    <row r="306" spans="1:2" x14ac:dyDescent="0.3">
      <c r="A306" t="s">
        <v>132</v>
      </c>
      <c r="B306" s="13" t="s">
        <v>4590</v>
      </c>
    </row>
    <row r="307" spans="1:2" x14ac:dyDescent="0.3">
      <c r="A307" t="s">
        <v>3990</v>
      </c>
      <c r="B307" s="13" t="s">
        <v>4590</v>
      </c>
    </row>
    <row r="308" spans="1:2" x14ac:dyDescent="0.3">
      <c r="A308" t="s">
        <v>3759</v>
      </c>
      <c r="B308" s="13" t="s">
        <v>4590</v>
      </c>
    </row>
    <row r="309" spans="1:2" x14ac:dyDescent="0.3">
      <c r="A309" t="s">
        <v>4094</v>
      </c>
      <c r="B309" s="13" t="s">
        <v>4590</v>
      </c>
    </row>
    <row r="310" spans="1:2" x14ac:dyDescent="0.3">
      <c r="A310" t="s">
        <v>535</v>
      </c>
      <c r="B310" s="13" t="s">
        <v>4590</v>
      </c>
    </row>
    <row r="311" spans="1:2" x14ac:dyDescent="0.3">
      <c r="A311" t="s">
        <v>3993</v>
      </c>
      <c r="B311" s="13" t="s">
        <v>4590</v>
      </c>
    </row>
    <row r="312" spans="1:2" x14ac:dyDescent="0.3">
      <c r="A312" t="s">
        <v>462</v>
      </c>
      <c r="B312" s="13" t="s">
        <v>4590</v>
      </c>
    </row>
    <row r="313" spans="1:2" x14ac:dyDescent="0.3">
      <c r="A313" t="s">
        <v>473</v>
      </c>
      <c r="B313" s="13" t="s">
        <v>4590</v>
      </c>
    </row>
    <row r="314" spans="1:2" x14ac:dyDescent="0.3">
      <c r="A314" t="s">
        <v>3570</v>
      </c>
      <c r="B314" s="13" t="s">
        <v>4597</v>
      </c>
    </row>
    <row r="315" spans="1:2" x14ac:dyDescent="0.3">
      <c r="A315" t="s">
        <v>4137</v>
      </c>
      <c r="B315" s="13" t="s">
        <v>4597</v>
      </c>
    </row>
    <row r="316" spans="1:2" x14ac:dyDescent="0.3">
      <c r="A316" t="s">
        <v>565</v>
      </c>
      <c r="B316" s="13" t="s">
        <v>4597</v>
      </c>
    </row>
    <row r="317" spans="1:2" x14ac:dyDescent="0.3">
      <c r="A317" t="s">
        <v>707</v>
      </c>
      <c r="B317" s="13" t="s">
        <v>4597</v>
      </c>
    </row>
    <row r="318" spans="1:2" x14ac:dyDescent="0.3">
      <c r="A318" t="s">
        <v>3548</v>
      </c>
      <c r="B318" s="13" t="s">
        <v>4597</v>
      </c>
    </row>
    <row r="319" spans="1:2" x14ac:dyDescent="0.3">
      <c r="A319" t="s">
        <v>617</v>
      </c>
      <c r="B319" s="13" t="s">
        <v>4597</v>
      </c>
    </row>
    <row r="320" spans="1:2" x14ac:dyDescent="0.3">
      <c r="A320" t="s">
        <v>3360</v>
      </c>
      <c r="B320" s="13" t="s">
        <v>4597</v>
      </c>
    </row>
    <row r="321" spans="1:2" x14ac:dyDescent="0.3">
      <c r="A321" t="s">
        <v>3865</v>
      </c>
      <c r="B321" s="13" t="s">
        <v>4597</v>
      </c>
    </row>
    <row r="322" spans="1:2" x14ac:dyDescent="0.3">
      <c r="A322" t="s">
        <v>724</v>
      </c>
      <c r="B322" s="13" t="s">
        <v>4597</v>
      </c>
    </row>
    <row r="323" spans="1:2" x14ac:dyDescent="0.3">
      <c r="A323" t="s">
        <v>3766</v>
      </c>
      <c r="B323" s="13" t="s">
        <v>4597</v>
      </c>
    </row>
    <row r="324" spans="1:2" x14ac:dyDescent="0.3">
      <c r="A324" t="s">
        <v>332</v>
      </c>
      <c r="B324" s="13" t="s">
        <v>4597</v>
      </c>
    </row>
    <row r="325" spans="1:2" x14ac:dyDescent="0.3">
      <c r="A325" t="s">
        <v>482</v>
      </c>
      <c r="B325" s="13" t="s">
        <v>4597</v>
      </c>
    </row>
    <row r="326" spans="1:2" x14ac:dyDescent="0.3">
      <c r="A326" t="s">
        <v>4312</v>
      </c>
      <c r="B326" s="13" t="s">
        <v>4597</v>
      </c>
    </row>
    <row r="327" spans="1:2" x14ac:dyDescent="0.3">
      <c r="A327" t="s">
        <v>4475</v>
      </c>
      <c r="B327" s="13" t="s">
        <v>4597</v>
      </c>
    </row>
    <row r="328" spans="1:2" x14ac:dyDescent="0.3">
      <c r="A328" t="s">
        <v>32</v>
      </c>
      <c r="B328" s="13" t="s">
        <v>4597</v>
      </c>
    </row>
    <row r="329" spans="1:2" x14ac:dyDescent="0.3">
      <c r="A329" t="s">
        <v>3135</v>
      </c>
      <c r="B329" s="13" t="s">
        <v>4597</v>
      </c>
    </row>
    <row r="330" spans="1:2" x14ac:dyDescent="0.3">
      <c r="A330" t="s">
        <v>3265</v>
      </c>
      <c r="B330" s="13" t="s">
        <v>4597</v>
      </c>
    </row>
    <row r="331" spans="1:2" x14ac:dyDescent="0.3">
      <c r="A331" t="s">
        <v>380</v>
      </c>
      <c r="B331" s="13" t="s">
        <v>4597</v>
      </c>
    </row>
    <row r="332" spans="1:2" x14ac:dyDescent="0.3">
      <c r="A332" t="s">
        <v>487</v>
      </c>
      <c r="B332" s="13" t="s">
        <v>4597</v>
      </c>
    </row>
    <row r="333" spans="1:2" x14ac:dyDescent="0.3">
      <c r="A333" t="s">
        <v>3832</v>
      </c>
      <c r="B333" s="13" t="s">
        <v>4597</v>
      </c>
    </row>
    <row r="334" spans="1:2" x14ac:dyDescent="0.3">
      <c r="A334" t="s">
        <v>4553</v>
      </c>
      <c r="B334" s="13" t="s">
        <v>4597</v>
      </c>
    </row>
    <row r="335" spans="1:2" x14ac:dyDescent="0.3">
      <c r="A335" t="s">
        <v>4176</v>
      </c>
      <c r="B335" s="13" t="s">
        <v>4597</v>
      </c>
    </row>
    <row r="336" spans="1:2" x14ac:dyDescent="0.3">
      <c r="A336" t="s">
        <v>375</v>
      </c>
      <c r="B336" s="13" t="s">
        <v>4597</v>
      </c>
    </row>
    <row r="337" spans="1:2" x14ac:dyDescent="0.3">
      <c r="A337" t="s">
        <v>505</v>
      </c>
      <c r="B337" s="13" t="s">
        <v>4597</v>
      </c>
    </row>
    <row r="338" spans="1:2" x14ac:dyDescent="0.3">
      <c r="A338" t="s">
        <v>256</v>
      </c>
      <c r="B338" s="13" t="s">
        <v>4597</v>
      </c>
    </row>
    <row r="339" spans="1:2" x14ac:dyDescent="0.3">
      <c r="A339" t="s">
        <v>433</v>
      </c>
      <c r="B339" s="13" t="s">
        <v>4597</v>
      </c>
    </row>
    <row r="340" spans="1:2" x14ac:dyDescent="0.3">
      <c r="A340" t="s">
        <v>3669</v>
      </c>
      <c r="B340" s="13" t="s">
        <v>4597</v>
      </c>
    </row>
    <row r="341" spans="1:2" x14ac:dyDescent="0.3">
      <c r="A341" t="s">
        <v>350</v>
      </c>
      <c r="B341" s="13" t="s">
        <v>4597</v>
      </c>
    </row>
    <row r="342" spans="1:2" x14ac:dyDescent="0.3">
      <c r="A342" t="s">
        <v>364</v>
      </c>
      <c r="B342" s="13" t="s">
        <v>4597</v>
      </c>
    </row>
    <row r="343" spans="1:2" x14ac:dyDescent="0.3">
      <c r="A343" t="s">
        <v>231</v>
      </c>
      <c r="B343" s="13" t="s">
        <v>4597</v>
      </c>
    </row>
    <row r="344" spans="1:2" x14ac:dyDescent="0.3">
      <c r="A344" t="s">
        <v>3757</v>
      </c>
      <c r="B344" s="13" t="s">
        <v>4597</v>
      </c>
    </row>
    <row r="345" spans="1:2" x14ac:dyDescent="0.3">
      <c r="A345" t="s">
        <v>156</v>
      </c>
      <c r="B345" s="13" t="s">
        <v>4597</v>
      </c>
    </row>
    <row r="346" spans="1:2" x14ac:dyDescent="0.3">
      <c r="A346" t="s">
        <v>4598</v>
      </c>
      <c r="B346" s="13" t="s">
        <v>4597</v>
      </c>
    </row>
    <row r="347" spans="1:2" x14ac:dyDescent="0.3">
      <c r="A347" t="s">
        <v>167</v>
      </c>
      <c r="B347" s="13" t="s">
        <v>4597</v>
      </c>
    </row>
    <row r="348" spans="1:2" x14ac:dyDescent="0.3">
      <c r="A348" t="s">
        <v>306</v>
      </c>
      <c r="B348" s="13" t="s">
        <v>4597</v>
      </c>
    </row>
    <row r="349" spans="1:2" x14ac:dyDescent="0.3">
      <c r="A349" t="s">
        <v>3174</v>
      </c>
      <c r="B349" s="13" t="s">
        <v>4597</v>
      </c>
    </row>
    <row r="350" spans="1:2" x14ac:dyDescent="0.3">
      <c r="A350" t="s">
        <v>569</v>
      </c>
      <c r="B350" s="13" t="s">
        <v>4597</v>
      </c>
    </row>
    <row r="351" spans="1:2" x14ac:dyDescent="0.3">
      <c r="A351" t="s">
        <v>3962</v>
      </c>
      <c r="B351" s="13" t="s">
        <v>4597</v>
      </c>
    </row>
    <row r="352" spans="1:2" x14ac:dyDescent="0.3">
      <c r="A352" t="s">
        <v>634</v>
      </c>
      <c r="B352" s="13" t="s">
        <v>4597</v>
      </c>
    </row>
    <row r="353" spans="1:2" x14ac:dyDescent="0.3">
      <c r="A353" t="s">
        <v>422</v>
      </c>
      <c r="B353" s="13" t="s">
        <v>4597</v>
      </c>
    </row>
    <row r="354" spans="1:2" x14ac:dyDescent="0.3">
      <c r="A354" t="s">
        <v>351</v>
      </c>
      <c r="B354" s="13" t="s">
        <v>4597</v>
      </c>
    </row>
    <row r="355" spans="1:2" x14ac:dyDescent="0.3">
      <c r="A355" t="s">
        <v>4599</v>
      </c>
      <c r="B355" s="13" t="s">
        <v>4597</v>
      </c>
    </row>
    <row r="356" spans="1:2" x14ac:dyDescent="0.3">
      <c r="A356" t="s">
        <v>660</v>
      </c>
      <c r="B356" s="13" t="s">
        <v>4597</v>
      </c>
    </row>
    <row r="357" spans="1:2" x14ac:dyDescent="0.3">
      <c r="A357" t="s">
        <v>47</v>
      </c>
      <c r="B357" s="13" t="s">
        <v>4597</v>
      </c>
    </row>
    <row r="358" spans="1:2" x14ac:dyDescent="0.3">
      <c r="A358" t="s">
        <v>273</v>
      </c>
      <c r="B358" s="13" t="s">
        <v>4597</v>
      </c>
    </row>
    <row r="359" spans="1:2" x14ac:dyDescent="0.3">
      <c r="A359" t="s">
        <v>585</v>
      </c>
      <c r="B359" s="13" t="s">
        <v>4597</v>
      </c>
    </row>
    <row r="360" spans="1:2" x14ac:dyDescent="0.3">
      <c r="A360" t="s">
        <v>67</v>
      </c>
      <c r="B360" s="13" t="s">
        <v>4597</v>
      </c>
    </row>
    <row r="361" spans="1:2" x14ac:dyDescent="0.3">
      <c r="A361" t="s">
        <v>3575</v>
      </c>
      <c r="B361" s="13" t="s">
        <v>4597</v>
      </c>
    </row>
    <row r="362" spans="1:2" x14ac:dyDescent="0.3">
      <c r="A362" t="s">
        <v>313</v>
      </c>
      <c r="B362" s="13" t="s">
        <v>4597</v>
      </c>
    </row>
    <row r="363" spans="1:2" x14ac:dyDescent="0.3">
      <c r="A363" t="s">
        <v>3639</v>
      </c>
      <c r="B363" s="13" t="s">
        <v>4597</v>
      </c>
    </row>
    <row r="364" spans="1:2" x14ac:dyDescent="0.3">
      <c r="A364" t="s">
        <v>4600</v>
      </c>
      <c r="B364" s="13" t="s">
        <v>4597</v>
      </c>
    </row>
    <row r="365" spans="1:2" x14ac:dyDescent="0.3">
      <c r="A365" t="s">
        <v>4601</v>
      </c>
      <c r="B365" s="13" t="s">
        <v>4597</v>
      </c>
    </row>
    <row r="366" spans="1:2" x14ac:dyDescent="0.3">
      <c r="A366" t="s">
        <v>249</v>
      </c>
      <c r="B366" s="13" t="s">
        <v>4597</v>
      </c>
    </row>
    <row r="367" spans="1:2" x14ac:dyDescent="0.3">
      <c r="A367" t="s">
        <v>636</v>
      </c>
      <c r="B367" s="13" t="s">
        <v>4597</v>
      </c>
    </row>
    <row r="368" spans="1:2" x14ac:dyDescent="0.3">
      <c r="A368" t="s">
        <v>4554</v>
      </c>
      <c r="B368" s="13" t="s">
        <v>4597</v>
      </c>
    </row>
    <row r="369" spans="1:2" x14ac:dyDescent="0.3">
      <c r="A369" t="s">
        <v>4326</v>
      </c>
      <c r="B369" s="13" t="s">
        <v>4597</v>
      </c>
    </row>
    <row r="370" spans="1:2" x14ac:dyDescent="0.3">
      <c r="A370" t="s">
        <v>62</v>
      </c>
      <c r="B370" s="13" t="s">
        <v>4597</v>
      </c>
    </row>
    <row r="371" spans="1:2" x14ac:dyDescent="0.3">
      <c r="A371" t="s">
        <v>4115</v>
      </c>
      <c r="B371" s="13" t="s">
        <v>4597</v>
      </c>
    </row>
    <row r="372" spans="1:2" x14ac:dyDescent="0.3">
      <c r="A372" t="s">
        <v>3944</v>
      </c>
      <c r="B372" s="13" t="s">
        <v>4597</v>
      </c>
    </row>
    <row r="373" spans="1:2" x14ac:dyDescent="0.3">
      <c r="A373" t="s">
        <v>3908</v>
      </c>
      <c r="B373" s="13" t="s">
        <v>4597</v>
      </c>
    </row>
    <row r="374" spans="1:2" x14ac:dyDescent="0.3">
      <c r="A374" t="s">
        <v>3524</v>
      </c>
      <c r="B374" s="13" t="s">
        <v>4597</v>
      </c>
    </row>
    <row r="375" spans="1:2" x14ac:dyDescent="0.3">
      <c r="A375" t="s">
        <v>3580</v>
      </c>
      <c r="B375" s="13" t="s">
        <v>4597</v>
      </c>
    </row>
    <row r="376" spans="1:2" x14ac:dyDescent="0.3">
      <c r="A376" t="s">
        <v>3202</v>
      </c>
      <c r="B376" s="13" t="s">
        <v>4597</v>
      </c>
    </row>
    <row r="377" spans="1:2" x14ac:dyDescent="0.3">
      <c r="A377" t="s">
        <v>4350</v>
      </c>
      <c r="B377" s="13" t="s">
        <v>4597</v>
      </c>
    </row>
    <row r="378" spans="1:2" x14ac:dyDescent="0.3">
      <c r="A378" t="s">
        <v>4297</v>
      </c>
      <c r="B378" s="13" t="s">
        <v>4597</v>
      </c>
    </row>
    <row r="379" spans="1:2" x14ac:dyDescent="0.3">
      <c r="A379" t="s">
        <v>3127</v>
      </c>
      <c r="B379" s="13" t="s">
        <v>4597</v>
      </c>
    </row>
    <row r="380" spans="1:2" x14ac:dyDescent="0.3">
      <c r="A380" t="s">
        <v>4602</v>
      </c>
      <c r="B380" s="13" t="s">
        <v>4597</v>
      </c>
    </row>
    <row r="381" spans="1:2" x14ac:dyDescent="0.3">
      <c r="A381" t="s">
        <v>3113</v>
      </c>
      <c r="B381" s="13" t="s">
        <v>4597</v>
      </c>
    </row>
    <row r="382" spans="1:2" x14ac:dyDescent="0.3">
      <c r="A382" t="s">
        <v>630</v>
      </c>
      <c r="B382" s="13" t="s">
        <v>4597</v>
      </c>
    </row>
    <row r="383" spans="1:2" x14ac:dyDescent="0.3">
      <c r="A383" t="s">
        <v>4134</v>
      </c>
      <c r="B383" s="13" t="s">
        <v>4597</v>
      </c>
    </row>
    <row r="384" spans="1:2" x14ac:dyDescent="0.3">
      <c r="A384" t="s">
        <v>307</v>
      </c>
      <c r="B384" s="13" t="s">
        <v>4597</v>
      </c>
    </row>
    <row r="385" spans="1:2" x14ac:dyDescent="0.3">
      <c r="A385" t="s">
        <v>214</v>
      </c>
      <c r="B385" s="13" t="s">
        <v>4597</v>
      </c>
    </row>
    <row r="386" spans="1:2" x14ac:dyDescent="0.3">
      <c r="A386" t="s">
        <v>588</v>
      </c>
      <c r="B386" s="13" t="s">
        <v>4597</v>
      </c>
    </row>
    <row r="387" spans="1:2" x14ac:dyDescent="0.3">
      <c r="A387" t="s">
        <v>406</v>
      </c>
      <c r="B387" s="13" t="s">
        <v>4597</v>
      </c>
    </row>
    <row r="388" spans="1:2" x14ac:dyDescent="0.3">
      <c r="A388" t="s">
        <v>549</v>
      </c>
      <c r="B388" s="13" t="s">
        <v>4597</v>
      </c>
    </row>
    <row r="389" spans="1:2" x14ac:dyDescent="0.3">
      <c r="A389" t="s">
        <v>402</v>
      </c>
      <c r="B389" s="13" t="s">
        <v>4597</v>
      </c>
    </row>
    <row r="390" spans="1:2" x14ac:dyDescent="0.3">
      <c r="A390" t="s">
        <v>337</v>
      </c>
      <c r="B390" s="13" t="s">
        <v>4597</v>
      </c>
    </row>
    <row r="391" spans="1:2" x14ac:dyDescent="0.3">
      <c r="A391" t="s">
        <v>3445</v>
      </c>
      <c r="B391" s="13" t="s">
        <v>4597</v>
      </c>
    </row>
    <row r="392" spans="1:2" x14ac:dyDescent="0.3">
      <c r="A392" t="s">
        <v>3258</v>
      </c>
      <c r="B392" s="13" t="s">
        <v>4597</v>
      </c>
    </row>
    <row r="393" spans="1:2" x14ac:dyDescent="0.3">
      <c r="A393" t="s">
        <v>3966</v>
      </c>
      <c r="B393" s="13" t="s">
        <v>4597</v>
      </c>
    </row>
    <row r="394" spans="1:2" x14ac:dyDescent="0.3">
      <c r="A394" t="s">
        <v>4603</v>
      </c>
      <c r="B394" s="13" t="s">
        <v>4597</v>
      </c>
    </row>
    <row r="395" spans="1:2" x14ac:dyDescent="0.3">
      <c r="A395" t="s">
        <v>670</v>
      </c>
      <c r="B395" s="13" t="s">
        <v>4597</v>
      </c>
    </row>
    <row r="396" spans="1:2" x14ac:dyDescent="0.3">
      <c r="A396" t="s">
        <v>4604</v>
      </c>
      <c r="B396" s="13" t="s">
        <v>4597</v>
      </c>
    </row>
    <row r="397" spans="1:2" x14ac:dyDescent="0.3">
      <c r="A397" t="s">
        <v>615</v>
      </c>
      <c r="B397" s="13" t="s">
        <v>4597</v>
      </c>
    </row>
    <row r="398" spans="1:2" x14ac:dyDescent="0.3">
      <c r="A398" t="s">
        <v>224</v>
      </c>
      <c r="B398" s="13" t="s">
        <v>4597</v>
      </c>
    </row>
    <row r="399" spans="1:2" x14ac:dyDescent="0.3">
      <c r="A399" t="s">
        <v>3394</v>
      </c>
      <c r="B399" s="13" t="s">
        <v>4597</v>
      </c>
    </row>
    <row r="400" spans="1:2" x14ac:dyDescent="0.3">
      <c r="A400" t="s">
        <v>3106</v>
      </c>
      <c r="B400" s="13" t="s">
        <v>4597</v>
      </c>
    </row>
    <row r="401" spans="1:2" x14ac:dyDescent="0.3">
      <c r="A401" t="s">
        <v>491</v>
      </c>
      <c r="B401" s="13" t="s">
        <v>4597</v>
      </c>
    </row>
    <row r="402" spans="1:2" x14ac:dyDescent="0.3">
      <c r="A402" t="s">
        <v>618</v>
      </c>
      <c r="B402" s="13" t="s">
        <v>4597</v>
      </c>
    </row>
    <row r="403" spans="1:2" x14ac:dyDescent="0.3">
      <c r="A403" t="s">
        <v>4605</v>
      </c>
      <c r="B403" s="13" t="s">
        <v>4597</v>
      </c>
    </row>
    <row r="404" spans="1:2" x14ac:dyDescent="0.3">
      <c r="A404" t="s">
        <v>554</v>
      </c>
      <c r="B404" s="13" t="s">
        <v>4597</v>
      </c>
    </row>
    <row r="405" spans="1:2" x14ac:dyDescent="0.3">
      <c r="A405" t="s">
        <v>3725</v>
      </c>
      <c r="B405" s="13" t="s">
        <v>4597</v>
      </c>
    </row>
    <row r="406" spans="1:2" x14ac:dyDescent="0.3">
      <c r="A406" t="s">
        <v>136</v>
      </c>
      <c r="B406" s="13" t="s">
        <v>4597</v>
      </c>
    </row>
    <row r="407" spans="1:2" x14ac:dyDescent="0.3">
      <c r="A407" t="s">
        <v>4606</v>
      </c>
      <c r="B407" s="13" t="s">
        <v>4597</v>
      </c>
    </row>
    <row r="408" spans="1:2" x14ac:dyDescent="0.3">
      <c r="A408" t="s">
        <v>191</v>
      </c>
      <c r="B408" s="13" t="s">
        <v>4597</v>
      </c>
    </row>
    <row r="409" spans="1:2" x14ac:dyDescent="0.3">
      <c r="A409" t="s">
        <v>4607</v>
      </c>
      <c r="B409" s="13" t="s">
        <v>4597</v>
      </c>
    </row>
    <row r="410" spans="1:2" x14ac:dyDescent="0.3">
      <c r="A410" t="s">
        <v>697</v>
      </c>
      <c r="B410" s="13" t="s">
        <v>4597</v>
      </c>
    </row>
    <row r="411" spans="1:2" x14ac:dyDescent="0.3">
      <c r="A411" t="s">
        <v>49</v>
      </c>
      <c r="B411" s="13" t="s">
        <v>4597</v>
      </c>
    </row>
    <row r="412" spans="1:2" x14ac:dyDescent="0.3">
      <c r="A412" t="s">
        <v>3779</v>
      </c>
      <c r="B412" s="13" t="s">
        <v>4597</v>
      </c>
    </row>
    <row r="413" spans="1:2" x14ac:dyDescent="0.3">
      <c r="A413" t="s">
        <v>55</v>
      </c>
      <c r="B413" s="13" t="s">
        <v>4597</v>
      </c>
    </row>
    <row r="414" spans="1:2" x14ac:dyDescent="0.3">
      <c r="A414" t="s">
        <v>4549</v>
      </c>
      <c r="B414" s="13" t="s">
        <v>4597</v>
      </c>
    </row>
    <row r="415" spans="1:2" x14ac:dyDescent="0.3">
      <c r="A415" t="s">
        <v>4608</v>
      </c>
      <c r="B415" s="13" t="s">
        <v>4597</v>
      </c>
    </row>
    <row r="416" spans="1:2" x14ac:dyDescent="0.3">
      <c r="A416" t="s">
        <v>3523</v>
      </c>
      <c r="B416" s="13" t="s">
        <v>4597</v>
      </c>
    </row>
    <row r="417" spans="1:2" x14ac:dyDescent="0.3">
      <c r="A417" t="s">
        <v>4609</v>
      </c>
      <c r="B417" s="13" t="s">
        <v>4597</v>
      </c>
    </row>
    <row r="418" spans="1:2" x14ac:dyDescent="0.3">
      <c r="A418" t="s">
        <v>4425</v>
      </c>
      <c r="B418" s="13" t="s">
        <v>4597</v>
      </c>
    </row>
    <row r="419" spans="1:2" x14ac:dyDescent="0.3">
      <c r="A419" t="s">
        <v>3316</v>
      </c>
      <c r="B419" s="13" t="s">
        <v>4597</v>
      </c>
    </row>
    <row r="420" spans="1:2" x14ac:dyDescent="0.3">
      <c r="A420" t="s">
        <v>552</v>
      </c>
      <c r="B420" s="13" t="s">
        <v>4597</v>
      </c>
    </row>
    <row r="421" spans="1:2" x14ac:dyDescent="0.3">
      <c r="A421" t="s">
        <v>283</v>
      </c>
      <c r="B421" s="13" t="s">
        <v>4597</v>
      </c>
    </row>
    <row r="422" spans="1:2" x14ac:dyDescent="0.3">
      <c r="A422" t="s">
        <v>675</v>
      </c>
      <c r="B422" s="13" t="s">
        <v>4597</v>
      </c>
    </row>
    <row r="423" spans="1:2" x14ac:dyDescent="0.3">
      <c r="A423" t="s">
        <v>412</v>
      </c>
      <c r="B423" s="13" t="s">
        <v>4597</v>
      </c>
    </row>
    <row r="424" spans="1:2" x14ac:dyDescent="0.3">
      <c r="A424" t="s">
        <v>584</v>
      </c>
      <c r="B424" s="13" t="s">
        <v>4597</v>
      </c>
    </row>
    <row r="425" spans="1:2" x14ac:dyDescent="0.3">
      <c r="A425" t="s">
        <v>363</v>
      </c>
      <c r="B425" s="13" t="s">
        <v>4597</v>
      </c>
    </row>
    <row r="426" spans="1:2" x14ac:dyDescent="0.3">
      <c r="A426" t="s">
        <v>709</v>
      </c>
      <c r="B426" s="13" t="s">
        <v>4597</v>
      </c>
    </row>
    <row r="427" spans="1:2" x14ac:dyDescent="0.3">
      <c r="A427" t="s">
        <v>3764</v>
      </c>
      <c r="B427" s="13" t="s">
        <v>4597</v>
      </c>
    </row>
    <row r="428" spans="1:2" x14ac:dyDescent="0.3">
      <c r="A428" t="s">
        <v>197</v>
      </c>
      <c r="B428" s="13" t="s">
        <v>4610</v>
      </c>
    </row>
    <row r="429" spans="1:2" x14ac:dyDescent="0.3">
      <c r="A429" t="s">
        <v>233</v>
      </c>
      <c r="B429" s="13" t="s">
        <v>4610</v>
      </c>
    </row>
    <row r="430" spans="1:2" x14ac:dyDescent="0.3">
      <c r="A430" t="s">
        <v>173</v>
      </c>
      <c r="B430" s="13" t="s">
        <v>4610</v>
      </c>
    </row>
    <row r="431" spans="1:2" x14ac:dyDescent="0.3">
      <c r="A431" t="s">
        <v>4611</v>
      </c>
      <c r="B431" s="13" t="s">
        <v>4610</v>
      </c>
    </row>
    <row r="432" spans="1:2" x14ac:dyDescent="0.3">
      <c r="A432" t="s">
        <v>4141</v>
      </c>
      <c r="B432" s="13" t="s">
        <v>4612</v>
      </c>
    </row>
    <row r="433" spans="1:2" x14ac:dyDescent="0.3">
      <c r="A433" t="s">
        <v>246</v>
      </c>
      <c r="B433" s="13" t="s">
        <v>4612</v>
      </c>
    </row>
    <row r="434" spans="1:2" x14ac:dyDescent="0.3">
      <c r="A434" t="s">
        <v>3763</v>
      </c>
      <c r="B434" s="13" t="s">
        <v>4612</v>
      </c>
    </row>
    <row r="435" spans="1:2" x14ac:dyDescent="0.3">
      <c r="A435" t="s">
        <v>223</v>
      </c>
      <c r="B435" s="13" t="s">
        <v>4612</v>
      </c>
    </row>
    <row r="436" spans="1:2" x14ac:dyDescent="0.3">
      <c r="A436" t="s">
        <v>4330</v>
      </c>
      <c r="B436" s="13" t="s">
        <v>4612</v>
      </c>
    </row>
    <row r="437" spans="1:2" x14ac:dyDescent="0.3">
      <c r="A437" t="s">
        <v>3536</v>
      </c>
      <c r="B437" s="13" t="s">
        <v>4612</v>
      </c>
    </row>
    <row r="438" spans="1:2" x14ac:dyDescent="0.3">
      <c r="A438" t="s">
        <v>4056</v>
      </c>
      <c r="B438" s="13" t="s">
        <v>4612</v>
      </c>
    </row>
    <row r="439" spans="1:2" x14ac:dyDescent="0.3">
      <c r="A439" t="s">
        <v>3513</v>
      </c>
      <c r="B439" s="13" t="s">
        <v>4612</v>
      </c>
    </row>
    <row r="440" spans="1:2" x14ac:dyDescent="0.3">
      <c r="A440" t="s">
        <v>4106</v>
      </c>
      <c r="B440" s="13" t="s">
        <v>4612</v>
      </c>
    </row>
    <row r="441" spans="1:2" x14ac:dyDescent="0.3">
      <c r="A441" t="s">
        <v>3604</v>
      </c>
      <c r="B441" s="13" t="s">
        <v>4612</v>
      </c>
    </row>
    <row r="442" spans="1:2" x14ac:dyDescent="0.3">
      <c r="A442" t="s">
        <v>293</v>
      </c>
      <c r="B442" s="13" t="s">
        <v>4612</v>
      </c>
    </row>
    <row r="443" spans="1:2" x14ac:dyDescent="0.3">
      <c r="A443" t="s">
        <v>3606</v>
      </c>
      <c r="B443" s="13" t="s">
        <v>4612</v>
      </c>
    </row>
    <row r="444" spans="1:2" x14ac:dyDescent="0.3">
      <c r="A444" t="s">
        <v>4405</v>
      </c>
      <c r="B444" s="13" t="s">
        <v>4612</v>
      </c>
    </row>
    <row r="445" spans="1:2" x14ac:dyDescent="0.3">
      <c r="A445" t="s">
        <v>3897</v>
      </c>
      <c r="B445" s="13" t="s">
        <v>4612</v>
      </c>
    </row>
    <row r="446" spans="1:2" x14ac:dyDescent="0.3">
      <c r="A446" t="s">
        <v>4233</v>
      </c>
      <c r="B446" s="13" t="s">
        <v>4612</v>
      </c>
    </row>
    <row r="447" spans="1:2" x14ac:dyDescent="0.3">
      <c r="A447" t="s">
        <v>3344</v>
      </c>
      <c r="B447" s="13" t="s">
        <v>4612</v>
      </c>
    </row>
    <row r="448" spans="1:2" x14ac:dyDescent="0.3">
      <c r="A448" t="s">
        <v>3976</v>
      </c>
      <c r="B448" s="13" t="s">
        <v>4612</v>
      </c>
    </row>
    <row r="449" spans="1:2" x14ac:dyDescent="0.3">
      <c r="A449" t="s">
        <v>4613</v>
      </c>
      <c r="B449" s="13" t="s">
        <v>4612</v>
      </c>
    </row>
    <row r="450" spans="1:2" x14ac:dyDescent="0.3">
      <c r="A450" t="s">
        <v>4075</v>
      </c>
      <c r="B450" s="13" t="s">
        <v>4612</v>
      </c>
    </row>
    <row r="451" spans="1:2" x14ac:dyDescent="0.3">
      <c r="A451" t="s">
        <v>3273</v>
      </c>
      <c r="B451" s="13" t="s">
        <v>4612</v>
      </c>
    </row>
    <row r="452" spans="1:2" x14ac:dyDescent="0.3">
      <c r="A452" t="s">
        <v>3212</v>
      </c>
      <c r="B452" s="13" t="s">
        <v>4612</v>
      </c>
    </row>
    <row r="453" spans="1:2" x14ac:dyDescent="0.3">
      <c r="A453" t="s">
        <v>4069</v>
      </c>
      <c r="B453" s="13" t="s">
        <v>4614</v>
      </c>
    </row>
    <row r="454" spans="1:2" x14ac:dyDescent="0.3">
      <c r="A454" t="s">
        <v>54</v>
      </c>
      <c r="B454" s="13" t="s">
        <v>4614</v>
      </c>
    </row>
    <row r="455" spans="1:2" x14ac:dyDescent="0.3">
      <c r="A455" t="s">
        <v>3494</v>
      </c>
      <c r="B455" s="13" t="s">
        <v>4614</v>
      </c>
    </row>
    <row r="456" spans="1:2" x14ac:dyDescent="0.3">
      <c r="A456" t="s">
        <v>3502</v>
      </c>
      <c r="B456" s="13" t="s">
        <v>4614</v>
      </c>
    </row>
    <row r="457" spans="1:2" x14ac:dyDescent="0.3">
      <c r="A457" t="s">
        <v>117</v>
      </c>
      <c r="B457" s="13" t="s">
        <v>4614</v>
      </c>
    </row>
    <row r="458" spans="1:2" x14ac:dyDescent="0.3">
      <c r="A458" t="s">
        <v>3242</v>
      </c>
      <c r="B458" s="13" t="s">
        <v>4614</v>
      </c>
    </row>
    <row r="459" spans="1:2" x14ac:dyDescent="0.3">
      <c r="A459" t="s">
        <v>4100</v>
      </c>
      <c r="B459" s="13" t="s">
        <v>4614</v>
      </c>
    </row>
    <row r="460" spans="1:2" x14ac:dyDescent="0.3">
      <c r="A460" t="s">
        <v>4310</v>
      </c>
      <c r="B460" s="13" t="s">
        <v>4614</v>
      </c>
    </row>
    <row r="461" spans="1:2" x14ac:dyDescent="0.3">
      <c r="A461" t="s">
        <v>4238</v>
      </c>
      <c r="B461" s="13" t="s">
        <v>4614</v>
      </c>
    </row>
    <row r="462" spans="1:2" x14ac:dyDescent="0.3">
      <c r="A462" t="s">
        <v>329</v>
      </c>
      <c r="B462" s="13" t="s">
        <v>4614</v>
      </c>
    </row>
    <row r="463" spans="1:2" x14ac:dyDescent="0.3">
      <c r="A463" t="s">
        <v>4492</v>
      </c>
      <c r="B463" s="13" t="s">
        <v>4614</v>
      </c>
    </row>
    <row r="464" spans="1:2" x14ac:dyDescent="0.3">
      <c r="A464" t="s">
        <v>4527</v>
      </c>
      <c r="B464" s="13" t="s">
        <v>4614</v>
      </c>
    </row>
    <row r="465" spans="1:2" x14ac:dyDescent="0.3">
      <c r="A465" t="s">
        <v>427</v>
      </c>
      <c r="B465" s="13" t="s">
        <v>4614</v>
      </c>
    </row>
    <row r="466" spans="1:2" x14ac:dyDescent="0.3">
      <c r="A466" t="s">
        <v>687</v>
      </c>
      <c r="B466" s="13" t="s">
        <v>4614</v>
      </c>
    </row>
    <row r="467" spans="1:2" x14ac:dyDescent="0.3">
      <c r="A467" t="s">
        <v>4122</v>
      </c>
      <c r="B467" s="13" t="s">
        <v>4614</v>
      </c>
    </row>
    <row r="468" spans="1:2" x14ac:dyDescent="0.3">
      <c r="A468" t="s">
        <v>4382</v>
      </c>
      <c r="B468" s="13" t="s">
        <v>4614</v>
      </c>
    </row>
    <row r="469" spans="1:2" x14ac:dyDescent="0.3">
      <c r="A469" t="s">
        <v>3253</v>
      </c>
      <c r="B469" s="13" t="s">
        <v>4614</v>
      </c>
    </row>
    <row r="470" spans="1:2" x14ac:dyDescent="0.3">
      <c r="A470" t="s">
        <v>4268</v>
      </c>
      <c r="B470" s="13" t="s">
        <v>4615</v>
      </c>
    </row>
    <row r="471" spans="1:2" x14ac:dyDescent="0.3">
      <c r="A471" t="s">
        <v>3514</v>
      </c>
      <c r="B471" s="13" t="s">
        <v>4615</v>
      </c>
    </row>
    <row r="472" spans="1:2" x14ac:dyDescent="0.3">
      <c r="A472" t="s">
        <v>4051</v>
      </c>
      <c r="B472" s="13" t="s">
        <v>4615</v>
      </c>
    </row>
    <row r="473" spans="1:2" x14ac:dyDescent="0.3">
      <c r="A473" t="s">
        <v>43</v>
      </c>
      <c r="B473" s="13" t="s">
        <v>4615</v>
      </c>
    </row>
    <row r="474" spans="1:2" x14ac:dyDescent="0.3">
      <c r="A474" t="s">
        <v>3658</v>
      </c>
      <c r="B474" s="13" t="s">
        <v>4615</v>
      </c>
    </row>
    <row r="475" spans="1:2" x14ac:dyDescent="0.3">
      <c r="A475" t="s">
        <v>4286</v>
      </c>
      <c r="B475" s="13" t="s">
        <v>4615</v>
      </c>
    </row>
    <row r="476" spans="1:2" x14ac:dyDescent="0.3">
      <c r="A476" t="s">
        <v>3683</v>
      </c>
      <c r="B476" s="13" t="s">
        <v>4615</v>
      </c>
    </row>
    <row r="477" spans="1:2" x14ac:dyDescent="0.3">
      <c r="A477" t="s">
        <v>123</v>
      </c>
      <c r="B477" s="13" t="s">
        <v>4615</v>
      </c>
    </row>
    <row r="478" spans="1:2" x14ac:dyDescent="0.3">
      <c r="A478" t="s">
        <v>642</v>
      </c>
      <c r="B478" s="13" t="s">
        <v>4615</v>
      </c>
    </row>
    <row r="479" spans="1:2" x14ac:dyDescent="0.3">
      <c r="A479" t="s">
        <v>4616</v>
      </c>
      <c r="B479" s="13" t="s">
        <v>4615</v>
      </c>
    </row>
    <row r="480" spans="1:2" x14ac:dyDescent="0.3">
      <c r="A480" t="s">
        <v>677</v>
      </c>
      <c r="B480" s="13" t="s">
        <v>4615</v>
      </c>
    </row>
    <row r="481" spans="1:2" x14ac:dyDescent="0.3">
      <c r="A481" t="s">
        <v>444</v>
      </c>
      <c r="B481" s="13" t="s">
        <v>4615</v>
      </c>
    </row>
    <row r="482" spans="1:2" x14ac:dyDescent="0.3">
      <c r="A482" t="s">
        <v>4162</v>
      </c>
      <c r="B482" s="13" t="s">
        <v>4615</v>
      </c>
    </row>
    <row r="483" spans="1:2" x14ac:dyDescent="0.3">
      <c r="A483" t="s">
        <v>737</v>
      </c>
      <c r="B483" s="13" t="s">
        <v>4615</v>
      </c>
    </row>
    <row r="484" spans="1:2" x14ac:dyDescent="0.3">
      <c r="A484" t="s">
        <v>4617</v>
      </c>
      <c r="B484" s="13" t="s">
        <v>4615</v>
      </c>
    </row>
    <row r="485" spans="1:2" x14ac:dyDescent="0.3">
      <c r="A485" t="s">
        <v>4517</v>
      </c>
      <c r="B485" s="13" t="s">
        <v>4615</v>
      </c>
    </row>
    <row r="486" spans="1:2" x14ac:dyDescent="0.3">
      <c r="A486" t="s">
        <v>92</v>
      </c>
      <c r="B486" s="13" t="s">
        <v>4615</v>
      </c>
    </row>
    <row r="487" spans="1:2" x14ac:dyDescent="0.3">
      <c r="A487" t="s">
        <v>581</v>
      </c>
      <c r="B487" s="13" t="s">
        <v>4615</v>
      </c>
    </row>
    <row r="488" spans="1:2" x14ac:dyDescent="0.3">
      <c r="A488" t="s">
        <v>3537</v>
      </c>
      <c r="B488" s="13" t="s">
        <v>4615</v>
      </c>
    </row>
    <row r="489" spans="1:2" x14ac:dyDescent="0.3">
      <c r="A489" t="s">
        <v>656</v>
      </c>
      <c r="B489" s="13" t="s">
        <v>4615</v>
      </c>
    </row>
    <row r="490" spans="1:2" x14ac:dyDescent="0.3">
      <c r="A490" t="s">
        <v>4618</v>
      </c>
      <c r="B490" s="13" t="s">
        <v>4615</v>
      </c>
    </row>
    <row r="491" spans="1:2" x14ac:dyDescent="0.3">
      <c r="A491" t="s">
        <v>4566</v>
      </c>
      <c r="B491" s="13" t="s">
        <v>4615</v>
      </c>
    </row>
    <row r="492" spans="1:2" x14ac:dyDescent="0.3">
      <c r="A492" t="s">
        <v>3525</v>
      </c>
      <c r="B492" s="13" t="s">
        <v>4615</v>
      </c>
    </row>
    <row r="493" spans="1:2" x14ac:dyDescent="0.3">
      <c r="A493" t="s">
        <v>4619</v>
      </c>
      <c r="B493" s="13" t="s">
        <v>4615</v>
      </c>
    </row>
    <row r="494" spans="1:2" x14ac:dyDescent="0.3">
      <c r="A494" t="s">
        <v>4485</v>
      </c>
      <c r="B494" s="13" t="s">
        <v>4615</v>
      </c>
    </row>
    <row r="495" spans="1:2" x14ac:dyDescent="0.3">
      <c r="A495" t="s">
        <v>393</v>
      </c>
      <c r="B495" s="13" t="s">
        <v>4615</v>
      </c>
    </row>
    <row r="496" spans="1:2" x14ac:dyDescent="0.3">
      <c r="A496" t="s">
        <v>3390</v>
      </c>
      <c r="B496" s="13" t="s">
        <v>4615</v>
      </c>
    </row>
    <row r="497" spans="1:2" x14ac:dyDescent="0.3">
      <c r="A497" t="s">
        <v>715</v>
      </c>
      <c r="B497" s="13" t="s">
        <v>4615</v>
      </c>
    </row>
    <row r="498" spans="1:2" x14ac:dyDescent="0.3">
      <c r="A498" t="s">
        <v>683</v>
      </c>
      <c r="B498" s="13" t="s">
        <v>4615</v>
      </c>
    </row>
    <row r="499" spans="1:2" x14ac:dyDescent="0.3">
      <c r="A499" t="s">
        <v>21</v>
      </c>
      <c r="B499" s="13" t="s">
        <v>4615</v>
      </c>
    </row>
    <row r="500" spans="1:2" x14ac:dyDescent="0.3">
      <c r="A500" t="s">
        <v>4620</v>
      </c>
      <c r="B500" s="13" t="s">
        <v>4615</v>
      </c>
    </row>
    <row r="501" spans="1:2" x14ac:dyDescent="0.3">
      <c r="A501" t="s">
        <v>4621</v>
      </c>
      <c r="B501" s="13" t="s">
        <v>4615</v>
      </c>
    </row>
    <row r="502" spans="1:2" x14ac:dyDescent="0.3">
      <c r="A502" t="s">
        <v>4622</v>
      </c>
      <c r="B502" s="13" t="s">
        <v>4615</v>
      </c>
    </row>
    <row r="503" spans="1:2" x14ac:dyDescent="0.3">
      <c r="A503" t="s">
        <v>211</v>
      </c>
      <c r="B503" s="13" t="s">
        <v>4615</v>
      </c>
    </row>
    <row r="504" spans="1:2" x14ac:dyDescent="0.3">
      <c r="A504" t="s">
        <v>4623</v>
      </c>
      <c r="B504" s="13" t="s">
        <v>4615</v>
      </c>
    </row>
    <row r="505" spans="1:2" x14ac:dyDescent="0.3">
      <c r="A505" t="s">
        <v>259</v>
      </c>
      <c r="B505" s="13" t="s">
        <v>4615</v>
      </c>
    </row>
    <row r="506" spans="1:2" x14ac:dyDescent="0.3">
      <c r="A506" t="s">
        <v>632</v>
      </c>
      <c r="B506" s="13" t="s">
        <v>4615</v>
      </c>
    </row>
    <row r="507" spans="1:2" x14ac:dyDescent="0.3">
      <c r="A507" t="s">
        <v>522</v>
      </c>
      <c r="B507" s="13" t="s">
        <v>4615</v>
      </c>
    </row>
    <row r="508" spans="1:2" x14ac:dyDescent="0.3">
      <c r="A508" t="s">
        <v>730</v>
      </c>
      <c r="B508" s="13" t="s">
        <v>4615</v>
      </c>
    </row>
    <row r="509" spans="1:2" x14ac:dyDescent="0.3">
      <c r="A509" t="s">
        <v>4624</v>
      </c>
      <c r="B509" s="13" t="s">
        <v>4615</v>
      </c>
    </row>
    <row r="510" spans="1:2" x14ac:dyDescent="0.3">
      <c r="A510" t="s">
        <v>4625</v>
      </c>
      <c r="B510" s="13" t="s">
        <v>4615</v>
      </c>
    </row>
    <row r="511" spans="1:2" x14ac:dyDescent="0.3">
      <c r="A511" t="s">
        <v>296</v>
      </c>
      <c r="B511" s="13" t="s">
        <v>4615</v>
      </c>
    </row>
    <row r="512" spans="1:2" x14ac:dyDescent="0.3">
      <c r="A512" t="s">
        <v>4626</v>
      </c>
      <c r="B512" s="13" t="s">
        <v>4615</v>
      </c>
    </row>
    <row r="513" spans="1:2" x14ac:dyDescent="0.3">
      <c r="A513" t="s">
        <v>456</v>
      </c>
      <c r="B513" s="13" t="s">
        <v>4615</v>
      </c>
    </row>
    <row r="514" spans="1:2" x14ac:dyDescent="0.3">
      <c r="A514" t="s">
        <v>4460</v>
      </c>
      <c r="B514" s="13" t="s">
        <v>4627</v>
      </c>
    </row>
    <row r="515" spans="1:2" x14ac:dyDescent="0.3">
      <c r="A515" t="s">
        <v>3938</v>
      </c>
      <c r="B515" s="13" t="s">
        <v>4627</v>
      </c>
    </row>
    <row r="516" spans="1:2" x14ac:dyDescent="0.3">
      <c r="A516" t="s">
        <v>4159</v>
      </c>
      <c r="B516" s="13" t="s">
        <v>4627</v>
      </c>
    </row>
    <row r="517" spans="1:2" x14ac:dyDescent="0.3">
      <c r="A517" t="s">
        <v>4186</v>
      </c>
      <c r="B517" s="13" t="s">
        <v>4627</v>
      </c>
    </row>
    <row r="518" spans="1:2" x14ac:dyDescent="0.3">
      <c r="A518" t="s">
        <v>3769</v>
      </c>
      <c r="B518" s="13" t="s">
        <v>4627</v>
      </c>
    </row>
    <row r="519" spans="1:2" x14ac:dyDescent="0.3">
      <c r="A519" t="s">
        <v>4191</v>
      </c>
      <c r="B519" s="13" t="s">
        <v>4627</v>
      </c>
    </row>
    <row r="520" spans="1:2" x14ac:dyDescent="0.3">
      <c r="A520" t="s">
        <v>4339</v>
      </c>
      <c r="B520" s="13" t="s">
        <v>4627</v>
      </c>
    </row>
    <row r="521" spans="1:2" x14ac:dyDescent="0.3">
      <c r="A521" t="s">
        <v>3940</v>
      </c>
      <c r="B521" s="13" t="s">
        <v>4627</v>
      </c>
    </row>
    <row r="522" spans="1:2" x14ac:dyDescent="0.3">
      <c r="A522" t="s">
        <v>471</v>
      </c>
      <c r="B522" s="13" t="s">
        <v>4627</v>
      </c>
    </row>
    <row r="523" spans="1:2" x14ac:dyDescent="0.3">
      <c r="A523" t="s">
        <v>3569</v>
      </c>
      <c r="B523" s="13" t="s">
        <v>4627</v>
      </c>
    </row>
    <row r="524" spans="1:2" x14ac:dyDescent="0.3">
      <c r="A524" t="s">
        <v>3165</v>
      </c>
      <c r="B524" s="13" t="s">
        <v>4627</v>
      </c>
    </row>
    <row r="525" spans="1:2" x14ac:dyDescent="0.3">
      <c r="A525" t="s">
        <v>251</v>
      </c>
      <c r="B525" s="13" t="s">
        <v>4627</v>
      </c>
    </row>
    <row r="526" spans="1:2" x14ac:dyDescent="0.3">
      <c r="A526" t="s">
        <v>4281</v>
      </c>
      <c r="B526" s="13" t="s">
        <v>4627</v>
      </c>
    </row>
    <row r="527" spans="1:2" x14ac:dyDescent="0.3">
      <c r="A527" t="s">
        <v>3708</v>
      </c>
      <c r="B527" s="13" t="s">
        <v>4627</v>
      </c>
    </row>
    <row r="528" spans="1:2" x14ac:dyDescent="0.3">
      <c r="A528" t="s">
        <v>4160</v>
      </c>
      <c r="B528" s="13" t="s">
        <v>4627</v>
      </c>
    </row>
    <row r="529" spans="1:2" x14ac:dyDescent="0.3">
      <c r="A529" t="s">
        <v>447</v>
      </c>
      <c r="B529" s="13" t="s">
        <v>4627</v>
      </c>
    </row>
    <row r="530" spans="1:2" x14ac:dyDescent="0.3">
      <c r="A530" t="s">
        <v>4451</v>
      </c>
      <c r="B530" s="13" t="s">
        <v>4627</v>
      </c>
    </row>
    <row r="531" spans="1:2" x14ac:dyDescent="0.3">
      <c r="A531" t="s">
        <v>3141</v>
      </c>
      <c r="B531" s="13" t="s">
        <v>4627</v>
      </c>
    </row>
    <row r="532" spans="1:2" x14ac:dyDescent="0.3">
      <c r="A532" t="s">
        <v>3970</v>
      </c>
      <c r="B532" s="13" t="s">
        <v>4627</v>
      </c>
    </row>
    <row r="533" spans="1:2" x14ac:dyDescent="0.3">
      <c r="A533" t="s">
        <v>4130</v>
      </c>
      <c r="B533" s="13" t="s">
        <v>4627</v>
      </c>
    </row>
    <row r="534" spans="1:2" x14ac:dyDescent="0.3">
      <c r="A534" t="s">
        <v>3782</v>
      </c>
      <c r="B534" s="13" t="s">
        <v>4627</v>
      </c>
    </row>
    <row r="535" spans="1:2" x14ac:dyDescent="0.3">
      <c r="A535" t="s">
        <v>4271</v>
      </c>
      <c r="B535" s="13" t="s">
        <v>4627</v>
      </c>
    </row>
    <row r="536" spans="1:2" x14ac:dyDescent="0.3">
      <c r="A536" t="s">
        <v>4628</v>
      </c>
      <c r="B536" s="13" t="s">
        <v>4629</v>
      </c>
    </row>
    <row r="537" spans="1:2" x14ac:dyDescent="0.3">
      <c r="A537" t="s">
        <v>4444</v>
      </c>
      <c r="B537" s="13" t="s">
        <v>4629</v>
      </c>
    </row>
    <row r="538" spans="1:2" x14ac:dyDescent="0.3">
      <c r="A538" t="s">
        <v>4630</v>
      </c>
      <c r="B538" s="13" t="s">
        <v>4629</v>
      </c>
    </row>
    <row r="539" spans="1:2" x14ac:dyDescent="0.3">
      <c r="A539" t="s">
        <v>3960</v>
      </c>
      <c r="B539" s="13" t="s">
        <v>4629</v>
      </c>
    </row>
    <row r="540" spans="1:2" x14ac:dyDescent="0.3">
      <c r="A540" t="s">
        <v>3440</v>
      </c>
      <c r="B540" s="13" t="s">
        <v>4629</v>
      </c>
    </row>
    <row r="541" spans="1:2" x14ac:dyDescent="0.3">
      <c r="A541" t="s">
        <v>4631</v>
      </c>
      <c r="B541" s="13" t="s">
        <v>4629</v>
      </c>
    </row>
    <row r="542" spans="1:2" x14ac:dyDescent="0.3">
      <c r="A542" t="s">
        <v>20</v>
      </c>
      <c r="B542" s="13" t="s">
        <v>4629</v>
      </c>
    </row>
    <row r="543" spans="1:2" x14ac:dyDescent="0.3">
      <c r="A543" t="s">
        <v>4245</v>
      </c>
      <c r="B543" s="13" t="s">
        <v>4629</v>
      </c>
    </row>
    <row r="544" spans="1:2" x14ac:dyDescent="0.3">
      <c r="A544" t="s">
        <v>3941</v>
      </c>
      <c r="B544" s="13" t="s">
        <v>4629</v>
      </c>
    </row>
    <row r="545" spans="1:2" x14ac:dyDescent="0.3">
      <c r="A545" t="s">
        <v>4562</v>
      </c>
      <c r="B545" s="13" t="s">
        <v>4629</v>
      </c>
    </row>
    <row r="546" spans="1:2" x14ac:dyDescent="0.3">
      <c r="A546" t="s">
        <v>3144</v>
      </c>
      <c r="B546" s="13" t="s">
        <v>4629</v>
      </c>
    </row>
    <row r="547" spans="1:2" x14ac:dyDescent="0.3">
      <c r="A547" t="s">
        <v>3629</v>
      </c>
      <c r="B547" s="13" t="s">
        <v>4629</v>
      </c>
    </row>
    <row r="548" spans="1:2" x14ac:dyDescent="0.3">
      <c r="A548" t="s">
        <v>4059</v>
      </c>
      <c r="B548" s="13" t="s">
        <v>4629</v>
      </c>
    </row>
    <row r="549" spans="1:2" x14ac:dyDescent="0.3">
      <c r="A549" t="s">
        <v>4345</v>
      </c>
      <c r="B549" s="13" t="s">
        <v>4629</v>
      </c>
    </row>
    <row r="550" spans="1:2" x14ac:dyDescent="0.3">
      <c r="A550" t="s">
        <v>4381</v>
      </c>
      <c r="B550" s="13" t="s">
        <v>4629</v>
      </c>
    </row>
    <row r="551" spans="1:2" x14ac:dyDescent="0.3">
      <c r="A551" t="s">
        <v>297</v>
      </c>
      <c r="B551" s="13" t="s">
        <v>4629</v>
      </c>
    </row>
    <row r="552" spans="1:2" x14ac:dyDescent="0.3">
      <c r="A552" t="s">
        <v>4343</v>
      </c>
      <c r="B552" s="13" t="s">
        <v>4629</v>
      </c>
    </row>
    <row r="553" spans="1:2" x14ac:dyDescent="0.3">
      <c r="A553" t="s">
        <v>3911</v>
      </c>
      <c r="B553" s="13" t="s">
        <v>4629</v>
      </c>
    </row>
    <row r="554" spans="1:2" x14ac:dyDescent="0.3">
      <c r="A554" t="s">
        <v>4166</v>
      </c>
      <c r="B554" s="13" t="s">
        <v>4629</v>
      </c>
    </row>
    <row r="555" spans="1:2" x14ac:dyDescent="0.3">
      <c r="A555" t="s">
        <v>3234</v>
      </c>
      <c r="B555" s="13" t="s">
        <v>4629</v>
      </c>
    </row>
    <row r="556" spans="1:2" x14ac:dyDescent="0.3">
      <c r="A556" t="s">
        <v>3264</v>
      </c>
      <c r="B556" s="13" t="s">
        <v>4629</v>
      </c>
    </row>
    <row r="557" spans="1:2" x14ac:dyDescent="0.3">
      <c r="A557" t="s">
        <v>4099</v>
      </c>
      <c r="B557" s="13" t="s">
        <v>4629</v>
      </c>
    </row>
    <row r="558" spans="1:2" x14ac:dyDescent="0.3">
      <c r="A558" t="s">
        <v>3746</v>
      </c>
      <c r="B558" s="13" t="s">
        <v>4629</v>
      </c>
    </row>
    <row r="559" spans="1:2" x14ac:dyDescent="0.3">
      <c r="A559" t="s">
        <v>7</v>
      </c>
      <c r="B559" s="13" t="s">
        <v>4629</v>
      </c>
    </row>
    <row r="560" spans="1:2" x14ac:dyDescent="0.3">
      <c r="A560" t="s">
        <v>4129</v>
      </c>
      <c r="B560" s="13" t="s">
        <v>4629</v>
      </c>
    </row>
    <row r="561" spans="1:2" x14ac:dyDescent="0.3">
      <c r="A561" t="s">
        <v>4632</v>
      </c>
      <c r="B561" s="13" t="s">
        <v>4629</v>
      </c>
    </row>
    <row r="562" spans="1:2" x14ac:dyDescent="0.3">
      <c r="A562" t="s">
        <v>3778</v>
      </c>
      <c r="B562" s="13" t="s">
        <v>4629</v>
      </c>
    </row>
    <row r="563" spans="1:2" x14ac:dyDescent="0.3">
      <c r="A563" t="s">
        <v>3110</v>
      </c>
      <c r="B563" s="13" t="s">
        <v>4629</v>
      </c>
    </row>
    <row r="564" spans="1:2" x14ac:dyDescent="0.3">
      <c r="A564" t="s">
        <v>586</v>
      </c>
      <c r="B564" s="13" t="s">
        <v>4629</v>
      </c>
    </row>
    <row r="565" spans="1:2" x14ac:dyDescent="0.3">
      <c r="A565" t="s">
        <v>3901</v>
      </c>
      <c r="B565" s="13" t="s">
        <v>4629</v>
      </c>
    </row>
    <row r="566" spans="1:2" x14ac:dyDescent="0.3">
      <c r="A566" t="s">
        <v>3924</v>
      </c>
      <c r="B566" s="13" t="s">
        <v>4629</v>
      </c>
    </row>
    <row r="567" spans="1:2" x14ac:dyDescent="0.3">
      <c r="A567" t="s">
        <v>3098</v>
      </c>
      <c r="B567" s="13" t="s">
        <v>4629</v>
      </c>
    </row>
    <row r="568" spans="1:2" x14ac:dyDescent="0.3">
      <c r="A568" t="s">
        <v>602</v>
      </c>
      <c r="B568" s="13" t="s">
        <v>4629</v>
      </c>
    </row>
    <row r="569" spans="1:2" x14ac:dyDescent="0.3">
      <c r="A569" t="s">
        <v>3433</v>
      </c>
      <c r="B569" s="13" t="s">
        <v>4629</v>
      </c>
    </row>
    <row r="570" spans="1:2" x14ac:dyDescent="0.3">
      <c r="A570" t="s">
        <v>3538</v>
      </c>
      <c r="B570" s="13" t="s">
        <v>4629</v>
      </c>
    </row>
    <row r="571" spans="1:2" x14ac:dyDescent="0.3">
      <c r="A571" t="s">
        <v>4274</v>
      </c>
      <c r="B571" s="13" t="s">
        <v>4629</v>
      </c>
    </row>
    <row r="572" spans="1:2" x14ac:dyDescent="0.3">
      <c r="A572" t="s">
        <v>3492</v>
      </c>
      <c r="B572" s="13" t="s">
        <v>4629</v>
      </c>
    </row>
    <row r="573" spans="1:2" x14ac:dyDescent="0.3">
      <c r="A573" t="s">
        <v>3140</v>
      </c>
      <c r="B573" s="13" t="s">
        <v>4629</v>
      </c>
    </row>
    <row r="574" spans="1:2" x14ac:dyDescent="0.3">
      <c r="A574" t="s">
        <v>3894</v>
      </c>
      <c r="B574" s="13" t="s">
        <v>4629</v>
      </c>
    </row>
    <row r="575" spans="1:2" x14ac:dyDescent="0.3">
      <c r="A575" t="s">
        <v>4351</v>
      </c>
      <c r="B575" s="13" t="s">
        <v>4629</v>
      </c>
    </row>
    <row r="576" spans="1:2" x14ac:dyDescent="0.3">
      <c r="A576" t="s">
        <v>3252</v>
      </c>
      <c r="B576" s="13" t="s">
        <v>4629</v>
      </c>
    </row>
    <row r="577" spans="1:2" x14ac:dyDescent="0.3">
      <c r="A577" t="s">
        <v>164</v>
      </c>
      <c r="B577" s="13" t="s">
        <v>4629</v>
      </c>
    </row>
    <row r="578" spans="1:2" x14ac:dyDescent="0.3">
      <c r="A578" t="s">
        <v>574</v>
      </c>
      <c r="B578" s="13" t="s">
        <v>4629</v>
      </c>
    </row>
    <row r="579" spans="1:2" x14ac:dyDescent="0.3">
      <c r="A579" t="s">
        <v>4039</v>
      </c>
      <c r="B579" s="13" t="s">
        <v>4629</v>
      </c>
    </row>
    <row r="580" spans="1:2" x14ac:dyDescent="0.3">
      <c r="A580" t="s">
        <v>4633</v>
      </c>
      <c r="B580" s="13" t="s">
        <v>4629</v>
      </c>
    </row>
    <row r="581" spans="1:2" x14ac:dyDescent="0.3">
      <c r="A581" t="s">
        <v>3573</v>
      </c>
      <c r="B581" s="13" t="s">
        <v>4629</v>
      </c>
    </row>
    <row r="582" spans="1:2" x14ac:dyDescent="0.3">
      <c r="A582" t="s">
        <v>3176</v>
      </c>
      <c r="B582" s="13" t="s">
        <v>4629</v>
      </c>
    </row>
    <row r="583" spans="1:2" x14ac:dyDescent="0.3">
      <c r="A583" t="s">
        <v>3149</v>
      </c>
      <c r="B583" s="13" t="s">
        <v>4629</v>
      </c>
    </row>
    <row r="584" spans="1:2" x14ac:dyDescent="0.3">
      <c r="A584" t="s">
        <v>3466</v>
      </c>
      <c r="B584" s="13" t="s">
        <v>4629</v>
      </c>
    </row>
    <row r="585" spans="1:2" x14ac:dyDescent="0.3">
      <c r="A585" t="s">
        <v>3810</v>
      </c>
      <c r="B585" s="13" t="s">
        <v>4629</v>
      </c>
    </row>
    <row r="586" spans="1:2" x14ac:dyDescent="0.3">
      <c r="A586" t="s">
        <v>3741</v>
      </c>
      <c r="B586" s="13" t="s">
        <v>4629</v>
      </c>
    </row>
    <row r="587" spans="1:2" x14ac:dyDescent="0.3">
      <c r="A587" t="s">
        <v>3439</v>
      </c>
      <c r="B587" s="13" t="s">
        <v>4629</v>
      </c>
    </row>
    <row r="588" spans="1:2" x14ac:dyDescent="0.3">
      <c r="A588" t="s">
        <v>3838</v>
      </c>
      <c r="B588" s="13" t="s">
        <v>4629</v>
      </c>
    </row>
    <row r="589" spans="1:2" x14ac:dyDescent="0.3">
      <c r="A589" t="s">
        <v>4261</v>
      </c>
      <c r="B589" s="13" t="s">
        <v>4629</v>
      </c>
    </row>
    <row r="590" spans="1:2" x14ac:dyDescent="0.3">
      <c r="A590" t="s">
        <v>4251</v>
      </c>
      <c r="B590" s="13" t="s">
        <v>4629</v>
      </c>
    </row>
    <row r="591" spans="1:2" x14ac:dyDescent="0.3">
      <c r="A591" t="s">
        <v>4480</v>
      </c>
      <c r="B591" s="13" t="s">
        <v>4629</v>
      </c>
    </row>
    <row r="592" spans="1:2" x14ac:dyDescent="0.3">
      <c r="A592" t="s">
        <v>3799</v>
      </c>
      <c r="B592" s="13" t="s">
        <v>4629</v>
      </c>
    </row>
    <row r="593" spans="1:2" x14ac:dyDescent="0.3">
      <c r="A593" t="s">
        <v>3964</v>
      </c>
      <c r="B593" s="13" t="s">
        <v>4629</v>
      </c>
    </row>
    <row r="594" spans="1:2" x14ac:dyDescent="0.3">
      <c r="A594" t="s">
        <v>4205</v>
      </c>
      <c r="B594" s="13" t="s">
        <v>4629</v>
      </c>
    </row>
    <row r="595" spans="1:2" x14ac:dyDescent="0.3">
      <c r="A595" t="s">
        <v>4438</v>
      </c>
      <c r="B595" s="13" t="s">
        <v>4629</v>
      </c>
    </row>
    <row r="596" spans="1:2" x14ac:dyDescent="0.3">
      <c r="A596" t="s">
        <v>30</v>
      </c>
      <c r="B596" s="13" t="s">
        <v>4629</v>
      </c>
    </row>
    <row r="597" spans="1:2" x14ac:dyDescent="0.3">
      <c r="A597" t="s">
        <v>4634</v>
      </c>
      <c r="B597" s="13" t="s">
        <v>4629</v>
      </c>
    </row>
    <row r="598" spans="1:2" x14ac:dyDescent="0.3">
      <c r="A598" t="s">
        <v>3200</v>
      </c>
      <c r="B598" s="13" t="s">
        <v>4629</v>
      </c>
    </row>
    <row r="599" spans="1:2" x14ac:dyDescent="0.3">
      <c r="A599" t="s">
        <v>3291</v>
      </c>
      <c r="B599" s="13" t="s">
        <v>4629</v>
      </c>
    </row>
    <row r="600" spans="1:2" x14ac:dyDescent="0.3">
      <c r="A600" t="s">
        <v>3520</v>
      </c>
      <c r="B600" s="13" t="s">
        <v>4629</v>
      </c>
    </row>
    <row r="601" spans="1:2" x14ac:dyDescent="0.3">
      <c r="A601" t="s">
        <v>3406</v>
      </c>
      <c r="B601" s="13" t="s">
        <v>4629</v>
      </c>
    </row>
    <row r="602" spans="1:2" x14ac:dyDescent="0.3">
      <c r="A602" t="s">
        <v>385</v>
      </c>
      <c r="B602" s="13" t="s">
        <v>4629</v>
      </c>
    </row>
    <row r="603" spans="1:2" x14ac:dyDescent="0.3">
      <c r="A603" t="s">
        <v>4079</v>
      </c>
      <c r="B603" s="13" t="s">
        <v>4629</v>
      </c>
    </row>
    <row r="604" spans="1:2" x14ac:dyDescent="0.3">
      <c r="A604" t="s">
        <v>4635</v>
      </c>
      <c r="B604" s="13" t="s">
        <v>4629</v>
      </c>
    </row>
    <row r="605" spans="1:2" x14ac:dyDescent="0.3">
      <c r="A605" t="s">
        <v>355</v>
      </c>
      <c r="B605" s="13" t="s">
        <v>4629</v>
      </c>
    </row>
    <row r="606" spans="1:2" x14ac:dyDescent="0.3">
      <c r="A606" t="s">
        <v>4005</v>
      </c>
      <c r="B606" s="13" t="s">
        <v>4629</v>
      </c>
    </row>
    <row r="607" spans="1:2" x14ac:dyDescent="0.3">
      <c r="A607" t="s">
        <v>4433</v>
      </c>
      <c r="B607" s="13" t="s">
        <v>4629</v>
      </c>
    </row>
    <row r="608" spans="1:2" x14ac:dyDescent="0.3">
      <c r="A608" t="s">
        <v>4429</v>
      </c>
      <c r="B608" s="13" t="s">
        <v>4629</v>
      </c>
    </row>
    <row r="609" spans="1:2" x14ac:dyDescent="0.3">
      <c r="A609" t="s">
        <v>4017</v>
      </c>
      <c r="B609" s="13" t="s">
        <v>4629</v>
      </c>
    </row>
    <row r="610" spans="1:2" x14ac:dyDescent="0.3">
      <c r="A610" t="s">
        <v>452</v>
      </c>
      <c r="B610" s="13" t="s">
        <v>4629</v>
      </c>
    </row>
    <row r="611" spans="1:2" x14ac:dyDescent="0.3">
      <c r="A611" t="s">
        <v>4010</v>
      </c>
      <c r="B611" s="13" t="s">
        <v>4629</v>
      </c>
    </row>
    <row r="612" spans="1:2" x14ac:dyDescent="0.3">
      <c r="A612" t="s">
        <v>221</v>
      </c>
      <c r="B612" s="13" t="s">
        <v>4629</v>
      </c>
    </row>
    <row r="613" spans="1:2" x14ac:dyDescent="0.3">
      <c r="A613" t="s">
        <v>474</v>
      </c>
      <c r="B613" s="13" t="s">
        <v>4629</v>
      </c>
    </row>
    <row r="614" spans="1:2" x14ac:dyDescent="0.3">
      <c r="A614" t="s">
        <v>3244</v>
      </c>
      <c r="B614" s="13" t="s">
        <v>4629</v>
      </c>
    </row>
    <row r="615" spans="1:2" x14ac:dyDescent="0.3">
      <c r="A615" t="s">
        <v>558</v>
      </c>
      <c r="B615" s="13" t="s">
        <v>4629</v>
      </c>
    </row>
    <row r="616" spans="1:2" x14ac:dyDescent="0.3">
      <c r="A616" t="s">
        <v>3182</v>
      </c>
      <c r="B616" s="13" t="s">
        <v>4629</v>
      </c>
    </row>
    <row r="617" spans="1:2" x14ac:dyDescent="0.3">
      <c r="A617" t="s">
        <v>3485</v>
      </c>
      <c r="B617" s="13" t="s">
        <v>4629</v>
      </c>
    </row>
    <row r="618" spans="1:2" x14ac:dyDescent="0.3">
      <c r="A618" t="s">
        <v>4197</v>
      </c>
      <c r="B618" s="13" t="s">
        <v>4629</v>
      </c>
    </row>
    <row r="619" spans="1:2" x14ac:dyDescent="0.3">
      <c r="A619" t="s">
        <v>3150</v>
      </c>
      <c r="B619" s="13" t="s">
        <v>4629</v>
      </c>
    </row>
    <row r="620" spans="1:2" x14ac:dyDescent="0.3">
      <c r="A620" t="s">
        <v>3891</v>
      </c>
      <c r="B620" s="13" t="s">
        <v>4629</v>
      </c>
    </row>
    <row r="621" spans="1:2" x14ac:dyDescent="0.3">
      <c r="A621" t="s">
        <v>3937</v>
      </c>
      <c r="B621" s="13" t="s">
        <v>4629</v>
      </c>
    </row>
    <row r="622" spans="1:2" x14ac:dyDescent="0.3">
      <c r="A622" t="s">
        <v>3795</v>
      </c>
      <c r="B622" s="13" t="s">
        <v>4629</v>
      </c>
    </row>
    <row r="623" spans="1:2" x14ac:dyDescent="0.3">
      <c r="A623" t="s">
        <v>4464</v>
      </c>
      <c r="B623" s="13" t="s">
        <v>4636</v>
      </c>
    </row>
    <row r="624" spans="1:2" x14ac:dyDescent="0.3">
      <c r="A624" t="s">
        <v>316</v>
      </c>
      <c r="B624" s="13" t="s">
        <v>4636</v>
      </c>
    </row>
    <row r="625" spans="1:2" x14ac:dyDescent="0.3">
      <c r="A625" t="s">
        <v>706</v>
      </c>
      <c r="B625" s="13" t="s">
        <v>4636</v>
      </c>
    </row>
    <row r="626" spans="1:2" x14ac:dyDescent="0.3">
      <c r="A626" t="s">
        <v>3939</v>
      </c>
      <c r="B626" s="13" t="s">
        <v>4637</v>
      </c>
    </row>
    <row r="627" spans="1:2" x14ac:dyDescent="0.3">
      <c r="A627" t="s">
        <v>3484</v>
      </c>
      <c r="B627" s="13" t="s">
        <v>4637</v>
      </c>
    </row>
    <row r="628" spans="1:2" x14ac:dyDescent="0.3">
      <c r="A628" t="s">
        <v>3210</v>
      </c>
      <c r="B628" s="13" t="s">
        <v>4637</v>
      </c>
    </row>
    <row r="629" spans="1:2" x14ac:dyDescent="0.3">
      <c r="A629" t="s">
        <v>3251</v>
      </c>
      <c r="B629" s="13" t="s">
        <v>4637</v>
      </c>
    </row>
    <row r="630" spans="1:2" x14ac:dyDescent="0.3">
      <c r="A630" t="s">
        <v>3449</v>
      </c>
      <c r="B630" s="13" t="s">
        <v>4637</v>
      </c>
    </row>
    <row r="631" spans="1:2" x14ac:dyDescent="0.3">
      <c r="A631" t="s">
        <v>3211</v>
      </c>
      <c r="B631" s="13" t="s">
        <v>4637</v>
      </c>
    </row>
    <row r="632" spans="1:2" x14ac:dyDescent="0.3">
      <c r="A632" t="s">
        <v>4055</v>
      </c>
      <c r="B632" s="13" t="s">
        <v>4637</v>
      </c>
    </row>
    <row r="633" spans="1:2" x14ac:dyDescent="0.3">
      <c r="A633" t="s">
        <v>3719</v>
      </c>
      <c r="B633" s="13" t="s">
        <v>4637</v>
      </c>
    </row>
    <row r="634" spans="1:2" x14ac:dyDescent="0.3">
      <c r="A634" t="s">
        <v>4374</v>
      </c>
      <c r="B634" s="13" t="s">
        <v>4637</v>
      </c>
    </row>
    <row r="635" spans="1:2" x14ac:dyDescent="0.3">
      <c r="A635" t="s">
        <v>3584</v>
      </c>
      <c r="B635" s="13" t="s">
        <v>4637</v>
      </c>
    </row>
    <row r="636" spans="1:2" x14ac:dyDescent="0.3">
      <c r="A636" t="s">
        <v>4638</v>
      </c>
      <c r="B636" s="13" t="s">
        <v>4637</v>
      </c>
    </row>
    <row r="637" spans="1:2" x14ac:dyDescent="0.3">
      <c r="A637" t="s">
        <v>4076</v>
      </c>
      <c r="B637" s="13" t="s">
        <v>4637</v>
      </c>
    </row>
    <row r="638" spans="1:2" x14ac:dyDescent="0.3">
      <c r="A638" t="s">
        <v>3854</v>
      </c>
      <c r="B638" s="13" t="s">
        <v>4637</v>
      </c>
    </row>
    <row r="639" spans="1:2" x14ac:dyDescent="0.3">
      <c r="A639" t="s">
        <v>3812</v>
      </c>
      <c r="B639" s="13" t="s">
        <v>4637</v>
      </c>
    </row>
    <row r="640" spans="1:2" x14ac:dyDescent="0.3">
      <c r="A640" t="s">
        <v>4435</v>
      </c>
      <c r="B640" s="13" t="s">
        <v>4637</v>
      </c>
    </row>
    <row r="641" spans="1:2" x14ac:dyDescent="0.3">
      <c r="A641" t="s">
        <v>3450</v>
      </c>
      <c r="B641" s="13" t="s">
        <v>4637</v>
      </c>
    </row>
    <row r="642" spans="1:2" x14ac:dyDescent="0.3">
      <c r="A642" t="s">
        <v>4335</v>
      </c>
      <c r="B642" s="13" t="s">
        <v>4637</v>
      </c>
    </row>
    <row r="643" spans="1:2" x14ac:dyDescent="0.3">
      <c r="A643" t="s">
        <v>3508</v>
      </c>
      <c r="B643" s="13" t="s">
        <v>4637</v>
      </c>
    </row>
    <row r="644" spans="1:2" x14ac:dyDescent="0.3">
      <c r="A644" t="s">
        <v>3643</v>
      </c>
      <c r="B644" s="13" t="s">
        <v>4637</v>
      </c>
    </row>
    <row r="645" spans="1:2" x14ac:dyDescent="0.3">
      <c r="A645" t="s">
        <v>3881</v>
      </c>
      <c r="B645" s="13" t="s">
        <v>4637</v>
      </c>
    </row>
    <row r="646" spans="1:2" x14ac:dyDescent="0.3">
      <c r="A646" t="s">
        <v>3833</v>
      </c>
      <c r="B646" s="13" t="s">
        <v>4637</v>
      </c>
    </row>
    <row r="647" spans="1:2" x14ac:dyDescent="0.3">
      <c r="A647" t="s">
        <v>4410</v>
      </c>
      <c r="B647" s="13" t="s">
        <v>4637</v>
      </c>
    </row>
    <row r="648" spans="1:2" x14ac:dyDescent="0.3">
      <c r="A648" t="s">
        <v>3671</v>
      </c>
      <c r="B648" s="13" t="s">
        <v>4637</v>
      </c>
    </row>
    <row r="649" spans="1:2" x14ac:dyDescent="0.3">
      <c r="A649" t="s">
        <v>4231</v>
      </c>
      <c r="B649" s="13" t="s">
        <v>4637</v>
      </c>
    </row>
    <row r="650" spans="1:2" x14ac:dyDescent="0.3">
      <c r="A650" t="s">
        <v>3315</v>
      </c>
      <c r="B650" s="13" t="s">
        <v>4637</v>
      </c>
    </row>
    <row r="651" spans="1:2" x14ac:dyDescent="0.3">
      <c r="A651" t="s">
        <v>4276</v>
      </c>
      <c r="B651" s="13" t="s">
        <v>4637</v>
      </c>
    </row>
    <row r="652" spans="1:2" x14ac:dyDescent="0.3">
      <c r="A652" t="s">
        <v>3694</v>
      </c>
      <c r="B652" s="13" t="s">
        <v>4637</v>
      </c>
    </row>
    <row r="653" spans="1:2" x14ac:dyDescent="0.3">
      <c r="A653" t="s">
        <v>4082</v>
      </c>
      <c r="B653" s="13" t="s">
        <v>4637</v>
      </c>
    </row>
    <row r="654" spans="1:2" x14ac:dyDescent="0.3">
      <c r="A654" t="s">
        <v>3559</v>
      </c>
      <c r="B654" s="13" t="s">
        <v>4637</v>
      </c>
    </row>
    <row r="655" spans="1:2" x14ac:dyDescent="0.3">
      <c r="A655" t="s">
        <v>4359</v>
      </c>
      <c r="B655" s="13" t="s">
        <v>4637</v>
      </c>
    </row>
    <row r="656" spans="1:2" x14ac:dyDescent="0.3">
      <c r="A656" t="s">
        <v>4416</v>
      </c>
      <c r="B656" s="13" t="s">
        <v>4637</v>
      </c>
    </row>
    <row r="657" spans="1:2" x14ac:dyDescent="0.3">
      <c r="A657" t="s">
        <v>4443</v>
      </c>
      <c r="B657" s="13" t="s">
        <v>4637</v>
      </c>
    </row>
    <row r="658" spans="1:2" x14ac:dyDescent="0.3">
      <c r="A658" t="s">
        <v>3910</v>
      </c>
      <c r="B658" s="13" t="s">
        <v>4637</v>
      </c>
    </row>
    <row r="659" spans="1:2" x14ac:dyDescent="0.3">
      <c r="A659" t="s">
        <v>3955</v>
      </c>
      <c r="B659" s="13" t="s">
        <v>4637</v>
      </c>
    </row>
    <row r="660" spans="1:2" x14ac:dyDescent="0.3">
      <c r="A660" t="s">
        <v>4395</v>
      </c>
      <c r="B660" s="13" t="s">
        <v>4637</v>
      </c>
    </row>
    <row r="661" spans="1:2" x14ac:dyDescent="0.3">
      <c r="A661" t="s">
        <v>4365</v>
      </c>
      <c r="B661" s="13" t="s">
        <v>4637</v>
      </c>
    </row>
    <row r="662" spans="1:2" x14ac:dyDescent="0.3">
      <c r="A662" t="s">
        <v>4342</v>
      </c>
      <c r="B662" s="13" t="s">
        <v>4637</v>
      </c>
    </row>
    <row r="663" spans="1:2" x14ac:dyDescent="0.3">
      <c r="A663" t="s">
        <v>3539</v>
      </c>
      <c r="B663" s="13" t="s">
        <v>4637</v>
      </c>
    </row>
    <row r="664" spans="1:2" x14ac:dyDescent="0.3">
      <c r="A664" t="s">
        <v>3999</v>
      </c>
      <c r="B664" s="13" t="s">
        <v>4637</v>
      </c>
    </row>
    <row r="665" spans="1:2" x14ac:dyDescent="0.3">
      <c r="A665" t="s">
        <v>3657</v>
      </c>
      <c r="B665" s="13" t="s">
        <v>4637</v>
      </c>
    </row>
    <row r="666" spans="1:2" x14ac:dyDescent="0.3">
      <c r="A666" t="s">
        <v>3602</v>
      </c>
      <c r="B666" s="13" t="s">
        <v>4637</v>
      </c>
    </row>
    <row r="667" spans="1:2" x14ac:dyDescent="0.3">
      <c r="A667" t="s">
        <v>4043</v>
      </c>
      <c r="B667" s="13" t="s">
        <v>4637</v>
      </c>
    </row>
    <row r="668" spans="1:2" x14ac:dyDescent="0.3">
      <c r="A668" t="s">
        <v>4469</v>
      </c>
      <c r="B668" s="13" t="s">
        <v>4637</v>
      </c>
    </row>
    <row r="669" spans="1:2" x14ac:dyDescent="0.3">
      <c r="A669" t="s">
        <v>4038</v>
      </c>
      <c r="B669" s="13" t="s">
        <v>4637</v>
      </c>
    </row>
    <row r="670" spans="1:2" x14ac:dyDescent="0.3">
      <c r="A670" t="s">
        <v>3753</v>
      </c>
      <c r="B670" s="13" t="s">
        <v>4637</v>
      </c>
    </row>
    <row r="671" spans="1:2" x14ac:dyDescent="0.3">
      <c r="A671" t="s">
        <v>4639</v>
      </c>
      <c r="B671" s="13" t="s">
        <v>4640</v>
      </c>
    </row>
    <row r="672" spans="1:2" x14ac:dyDescent="0.3">
      <c r="A672" t="s">
        <v>3621</v>
      </c>
      <c r="B672" s="13" t="s">
        <v>4641</v>
      </c>
    </row>
    <row r="673" spans="1:2" x14ac:dyDescent="0.3">
      <c r="A673" t="s">
        <v>3337</v>
      </c>
      <c r="B673" s="13" t="s">
        <v>4641</v>
      </c>
    </row>
    <row r="674" spans="1:2" x14ac:dyDescent="0.3">
      <c r="A674" t="s">
        <v>4320</v>
      </c>
      <c r="B674" s="13" t="s">
        <v>4641</v>
      </c>
    </row>
    <row r="675" spans="1:2" x14ac:dyDescent="0.3">
      <c r="A675" t="s">
        <v>3794</v>
      </c>
      <c r="B675" s="13" t="s">
        <v>4641</v>
      </c>
    </row>
    <row r="676" spans="1:2" x14ac:dyDescent="0.3">
      <c r="A676" t="s">
        <v>3830</v>
      </c>
      <c r="B676" s="13" t="s">
        <v>4641</v>
      </c>
    </row>
    <row r="677" spans="1:2" x14ac:dyDescent="0.3">
      <c r="A677" t="s">
        <v>3553</v>
      </c>
      <c r="B677" s="13" t="s">
        <v>4641</v>
      </c>
    </row>
    <row r="678" spans="1:2" x14ac:dyDescent="0.3">
      <c r="A678" t="s">
        <v>3686</v>
      </c>
      <c r="B678" s="13" t="s">
        <v>4641</v>
      </c>
    </row>
    <row r="679" spans="1:2" x14ac:dyDescent="0.3">
      <c r="A679" t="s">
        <v>3429</v>
      </c>
      <c r="B679" s="13" t="s">
        <v>4641</v>
      </c>
    </row>
    <row r="680" spans="1:2" x14ac:dyDescent="0.3">
      <c r="A680" t="s">
        <v>4177</v>
      </c>
      <c r="B680" s="13" t="s">
        <v>4641</v>
      </c>
    </row>
    <row r="681" spans="1:2" x14ac:dyDescent="0.3">
      <c r="A681" t="s">
        <v>3714</v>
      </c>
      <c r="B681" s="13" t="s">
        <v>4641</v>
      </c>
    </row>
    <row r="682" spans="1:2" x14ac:dyDescent="0.3">
      <c r="A682" t="s">
        <v>4127</v>
      </c>
      <c r="B682" s="13" t="s">
        <v>4641</v>
      </c>
    </row>
    <row r="683" spans="1:2" x14ac:dyDescent="0.3">
      <c r="A683" t="s">
        <v>3801</v>
      </c>
      <c r="B683" s="13" t="s">
        <v>4641</v>
      </c>
    </row>
    <row r="684" spans="1:2" x14ac:dyDescent="0.3">
      <c r="A684" t="s">
        <v>4110</v>
      </c>
      <c r="B684" s="13" t="s">
        <v>4641</v>
      </c>
    </row>
    <row r="685" spans="1:2" x14ac:dyDescent="0.3">
      <c r="A685" t="s">
        <v>3919</v>
      </c>
      <c r="B685" s="13" t="s">
        <v>4641</v>
      </c>
    </row>
    <row r="686" spans="1:2" x14ac:dyDescent="0.3">
      <c r="A686" t="s">
        <v>3716</v>
      </c>
      <c r="B686" s="13" t="s">
        <v>4641</v>
      </c>
    </row>
    <row r="687" spans="1:2" x14ac:dyDescent="0.3">
      <c r="A687" t="s">
        <v>3529</v>
      </c>
      <c r="B687" s="13" t="s">
        <v>4641</v>
      </c>
    </row>
    <row r="688" spans="1:2" x14ac:dyDescent="0.3">
      <c r="A688" t="s">
        <v>34</v>
      </c>
      <c r="B688" s="13" t="s">
        <v>4641</v>
      </c>
    </row>
    <row r="689" spans="1:2" x14ac:dyDescent="0.3">
      <c r="A689" t="s">
        <v>3974</v>
      </c>
      <c r="B689" s="13" t="s">
        <v>4641</v>
      </c>
    </row>
    <row r="690" spans="1:2" x14ac:dyDescent="0.3">
      <c r="A690" t="s">
        <v>4174</v>
      </c>
      <c r="B690" s="13" t="s">
        <v>4641</v>
      </c>
    </row>
    <row r="691" spans="1:2" x14ac:dyDescent="0.3">
      <c r="A691" t="s">
        <v>4265</v>
      </c>
      <c r="B691" s="13" t="s">
        <v>4641</v>
      </c>
    </row>
    <row r="692" spans="1:2" x14ac:dyDescent="0.3">
      <c r="A692" t="s">
        <v>3618</v>
      </c>
      <c r="B692" s="13" t="s">
        <v>4641</v>
      </c>
    </row>
    <row r="693" spans="1:2" x14ac:dyDescent="0.3">
      <c r="A693" t="s">
        <v>3815</v>
      </c>
      <c r="B693" s="13" t="s">
        <v>4641</v>
      </c>
    </row>
    <row r="694" spans="1:2" x14ac:dyDescent="0.3">
      <c r="A694" t="s">
        <v>3809</v>
      </c>
      <c r="B694" s="13" t="s">
        <v>4641</v>
      </c>
    </row>
    <row r="695" spans="1:2" x14ac:dyDescent="0.3">
      <c r="A695" t="s">
        <v>3715</v>
      </c>
      <c r="B695" s="13" t="s">
        <v>4641</v>
      </c>
    </row>
    <row r="696" spans="1:2" x14ac:dyDescent="0.3">
      <c r="A696" t="s">
        <v>3956</v>
      </c>
      <c r="B696" s="13" t="s">
        <v>4641</v>
      </c>
    </row>
    <row r="697" spans="1:2" x14ac:dyDescent="0.3">
      <c r="A697" t="s">
        <v>3802</v>
      </c>
      <c r="B697" s="13" t="s">
        <v>4641</v>
      </c>
    </row>
    <row r="698" spans="1:2" x14ac:dyDescent="0.3">
      <c r="A698" t="s">
        <v>3585</v>
      </c>
      <c r="B698" s="13" t="s">
        <v>4641</v>
      </c>
    </row>
    <row r="699" spans="1:2" x14ac:dyDescent="0.3">
      <c r="A699" t="s">
        <v>4136</v>
      </c>
      <c r="B699" s="13" t="s">
        <v>4641</v>
      </c>
    </row>
    <row r="700" spans="1:2" x14ac:dyDescent="0.3">
      <c r="A700" t="s">
        <v>3341</v>
      </c>
      <c r="B700" s="13" t="s">
        <v>4641</v>
      </c>
    </row>
    <row r="701" spans="1:2" x14ac:dyDescent="0.3">
      <c r="A701" t="s">
        <v>3878</v>
      </c>
      <c r="B701" s="13" t="s">
        <v>4641</v>
      </c>
    </row>
    <row r="702" spans="1:2" x14ac:dyDescent="0.3">
      <c r="A702" t="s">
        <v>4283</v>
      </c>
      <c r="B702" s="13" t="s">
        <v>4641</v>
      </c>
    </row>
    <row r="703" spans="1:2" x14ac:dyDescent="0.3">
      <c r="A703" t="s">
        <v>3487</v>
      </c>
      <c r="B703" s="13" t="s">
        <v>4641</v>
      </c>
    </row>
    <row r="704" spans="1:2" x14ac:dyDescent="0.3">
      <c r="A704" t="s">
        <v>4092</v>
      </c>
      <c r="B704" s="13" t="s">
        <v>4641</v>
      </c>
    </row>
    <row r="705" spans="1:2" x14ac:dyDescent="0.3">
      <c r="A705" t="s">
        <v>3915</v>
      </c>
      <c r="B705" s="13" t="s">
        <v>4641</v>
      </c>
    </row>
    <row r="706" spans="1:2" x14ac:dyDescent="0.3">
      <c r="A706" t="s">
        <v>3927</v>
      </c>
      <c r="B706" s="13" t="s">
        <v>4641</v>
      </c>
    </row>
    <row r="707" spans="1:2" x14ac:dyDescent="0.3">
      <c r="A707" t="s">
        <v>3196</v>
      </c>
      <c r="B707" s="13" t="s">
        <v>4641</v>
      </c>
    </row>
    <row r="708" spans="1:2" x14ac:dyDescent="0.3">
      <c r="A708" t="s">
        <v>3356</v>
      </c>
      <c r="B708" s="13" t="s">
        <v>4641</v>
      </c>
    </row>
    <row r="709" spans="1:2" x14ac:dyDescent="0.3">
      <c r="A709" t="s">
        <v>4019</v>
      </c>
      <c r="B709" s="13" t="s">
        <v>4641</v>
      </c>
    </row>
    <row r="710" spans="1:2" x14ac:dyDescent="0.3">
      <c r="A710" t="s">
        <v>3667</v>
      </c>
      <c r="B710" s="13" t="s">
        <v>4641</v>
      </c>
    </row>
    <row r="711" spans="1:2" x14ac:dyDescent="0.3">
      <c r="A711" t="s">
        <v>4203</v>
      </c>
      <c r="B711" s="13" t="s">
        <v>4641</v>
      </c>
    </row>
    <row r="712" spans="1:2" x14ac:dyDescent="0.3">
      <c r="A712" t="s">
        <v>3587</v>
      </c>
      <c r="B712" s="13" t="s">
        <v>4641</v>
      </c>
    </row>
    <row r="713" spans="1:2" x14ac:dyDescent="0.3">
      <c r="A713" t="s">
        <v>4329</v>
      </c>
      <c r="B713" s="13" t="s">
        <v>4641</v>
      </c>
    </row>
    <row r="714" spans="1:2" x14ac:dyDescent="0.3">
      <c r="A714" t="s">
        <v>3971</v>
      </c>
      <c r="B714" s="13" t="s">
        <v>4641</v>
      </c>
    </row>
    <row r="715" spans="1:2" x14ac:dyDescent="0.3">
      <c r="A715" t="s">
        <v>3473</v>
      </c>
      <c r="B715" s="13" t="s">
        <v>4641</v>
      </c>
    </row>
    <row r="716" spans="1:2" x14ac:dyDescent="0.3">
      <c r="A716" t="s">
        <v>3827</v>
      </c>
      <c r="B716" s="13" t="s">
        <v>4641</v>
      </c>
    </row>
    <row r="717" spans="1:2" x14ac:dyDescent="0.3">
      <c r="A717" t="s">
        <v>3889</v>
      </c>
      <c r="B717" s="13" t="s">
        <v>4641</v>
      </c>
    </row>
    <row r="718" spans="1:2" x14ac:dyDescent="0.3">
      <c r="A718" t="s">
        <v>3521</v>
      </c>
      <c r="B718" s="13" t="s">
        <v>4641</v>
      </c>
    </row>
    <row r="719" spans="1:2" x14ac:dyDescent="0.3">
      <c r="A719" t="s">
        <v>3829</v>
      </c>
      <c r="B719" s="13" t="s">
        <v>4641</v>
      </c>
    </row>
    <row r="720" spans="1:2" x14ac:dyDescent="0.3">
      <c r="A720" t="s">
        <v>3913</v>
      </c>
      <c r="B720" s="13" t="s">
        <v>4641</v>
      </c>
    </row>
    <row r="721" spans="1:2" x14ac:dyDescent="0.3">
      <c r="A721" t="s">
        <v>4175</v>
      </c>
      <c r="B721" s="13" t="s">
        <v>4641</v>
      </c>
    </row>
    <row r="722" spans="1:2" x14ac:dyDescent="0.3">
      <c r="A722" t="s">
        <v>3173</v>
      </c>
      <c r="B722" s="13" t="s">
        <v>4641</v>
      </c>
    </row>
    <row r="723" spans="1:2" x14ac:dyDescent="0.3">
      <c r="A723" t="s">
        <v>3516</v>
      </c>
      <c r="B723" s="13" t="s">
        <v>4641</v>
      </c>
    </row>
    <row r="724" spans="1:2" x14ac:dyDescent="0.3">
      <c r="A724" t="s">
        <v>3953</v>
      </c>
      <c r="B724" s="13" t="s">
        <v>4641</v>
      </c>
    </row>
    <row r="725" spans="1:2" x14ac:dyDescent="0.3">
      <c r="A725" t="s">
        <v>3796</v>
      </c>
      <c r="B725" s="13" t="s">
        <v>4641</v>
      </c>
    </row>
    <row r="726" spans="1:2" x14ac:dyDescent="0.3">
      <c r="A726" t="s">
        <v>3650</v>
      </c>
      <c r="B726" s="13" t="s">
        <v>4641</v>
      </c>
    </row>
    <row r="727" spans="1:2" x14ac:dyDescent="0.3">
      <c r="A727" t="s">
        <v>3566</v>
      </c>
      <c r="B727" s="13" t="s">
        <v>4641</v>
      </c>
    </row>
    <row r="728" spans="1:2" x14ac:dyDescent="0.3">
      <c r="A728" t="s">
        <v>3772</v>
      </c>
      <c r="B728" s="13" t="s">
        <v>4641</v>
      </c>
    </row>
    <row r="729" spans="1:2" x14ac:dyDescent="0.3">
      <c r="A729" t="s">
        <v>3418</v>
      </c>
      <c r="B729" s="13" t="s">
        <v>4641</v>
      </c>
    </row>
    <row r="730" spans="1:2" x14ac:dyDescent="0.3">
      <c r="A730" t="s">
        <v>4491</v>
      </c>
      <c r="B730" s="13" t="s">
        <v>4641</v>
      </c>
    </row>
    <row r="731" spans="1:2" x14ac:dyDescent="0.3">
      <c r="A731" t="s">
        <v>3501</v>
      </c>
      <c r="B731" s="13" t="s">
        <v>4641</v>
      </c>
    </row>
    <row r="732" spans="1:2" x14ac:dyDescent="0.3">
      <c r="A732" t="s">
        <v>3266</v>
      </c>
      <c r="B732" s="13" t="s">
        <v>4641</v>
      </c>
    </row>
    <row r="733" spans="1:2" x14ac:dyDescent="0.3">
      <c r="A733" t="s">
        <v>3307</v>
      </c>
      <c r="B733" s="13" t="s">
        <v>4641</v>
      </c>
    </row>
    <row r="734" spans="1:2" x14ac:dyDescent="0.3">
      <c r="A734" t="s">
        <v>3912</v>
      </c>
      <c r="B734" s="13" t="s">
        <v>4641</v>
      </c>
    </row>
    <row r="735" spans="1:2" x14ac:dyDescent="0.3">
      <c r="A735" t="s">
        <v>4189</v>
      </c>
      <c r="B735" s="13" t="s">
        <v>4641</v>
      </c>
    </row>
    <row r="736" spans="1:2" x14ac:dyDescent="0.3">
      <c r="A736" t="s">
        <v>3411</v>
      </c>
      <c r="B736" s="13" t="s">
        <v>4641</v>
      </c>
    </row>
    <row r="737" spans="1:2" x14ac:dyDescent="0.3">
      <c r="A737" t="s">
        <v>4031</v>
      </c>
      <c r="B737" s="13" t="s">
        <v>4641</v>
      </c>
    </row>
    <row r="738" spans="1:2" x14ac:dyDescent="0.3">
      <c r="A738" t="s">
        <v>659</v>
      </c>
      <c r="B738" s="13" t="s">
        <v>4641</v>
      </c>
    </row>
    <row r="739" spans="1:2" x14ac:dyDescent="0.3">
      <c r="A739" t="s">
        <v>3841</v>
      </c>
      <c r="B739" s="13" t="s">
        <v>4641</v>
      </c>
    </row>
    <row r="740" spans="1:2" x14ac:dyDescent="0.3">
      <c r="A740" t="s">
        <v>4642</v>
      </c>
      <c r="B740" s="13" t="s">
        <v>4643</v>
      </c>
    </row>
    <row r="741" spans="1:2" x14ac:dyDescent="0.3">
      <c r="A741" t="s">
        <v>600</v>
      </c>
      <c r="B741" s="13" t="s">
        <v>4643</v>
      </c>
    </row>
    <row r="742" spans="1:2" x14ac:dyDescent="0.3">
      <c r="A742" t="s">
        <v>4461</v>
      </c>
      <c r="B742" s="13" t="s">
        <v>4643</v>
      </c>
    </row>
    <row r="743" spans="1:2" x14ac:dyDescent="0.3">
      <c r="A743" t="s">
        <v>3877</v>
      </c>
      <c r="B743" s="13" t="s">
        <v>4643</v>
      </c>
    </row>
    <row r="744" spans="1:2" x14ac:dyDescent="0.3">
      <c r="A744" t="s">
        <v>3469</v>
      </c>
      <c r="B744" s="13" t="s">
        <v>4643</v>
      </c>
    </row>
    <row r="745" spans="1:2" x14ac:dyDescent="0.3">
      <c r="A745" t="s">
        <v>3664</v>
      </c>
      <c r="B745" s="13" t="s">
        <v>4643</v>
      </c>
    </row>
    <row r="746" spans="1:2" x14ac:dyDescent="0.3">
      <c r="A746" t="s">
        <v>4289</v>
      </c>
      <c r="B746" s="13" t="s">
        <v>4643</v>
      </c>
    </row>
    <row r="747" spans="1:2" x14ac:dyDescent="0.3">
      <c r="A747" t="s">
        <v>3776</v>
      </c>
      <c r="B747" s="13" t="s">
        <v>4643</v>
      </c>
    </row>
    <row r="748" spans="1:2" x14ac:dyDescent="0.3">
      <c r="A748" t="s">
        <v>4006</v>
      </c>
      <c r="B748" s="13" t="s">
        <v>4643</v>
      </c>
    </row>
    <row r="749" spans="1:2" x14ac:dyDescent="0.3">
      <c r="A749" t="s">
        <v>3888</v>
      </c>
      <c r="B749" s="13" t="s">
        <v>4643</v>
      </c>
    </row>
    <row r="750" spans="1:2" x14ac:dyDescent="0.3">
      <c r="A750" t="s">
        <v>3738</v>
      </c>
      <c r="B750" s="13" t="s">
        <v>4643</v>
      </c>
    </row>
    <row r="751" spans="1:2" x14ac:dyDescent="0.3">
      <c r="A751" t="s">
        <v>3458</v>
      </c>
      <c r="B751" s="13" t="s">
        <v>4643</v>
      </c>
    </row>
    <row r="752" spans="1:2" x14ac:dyDescent="0.3">
      <c r="A752" t="s">
        <v>4080</v>
      </c>
      <c r="B752" s="13" t="s">
        <v>4643</v>
      </c>
    </row>
    <row r="753" spans="1:2" x14ac:dyDescent="0.3">
      <c r="A753" t="s">
        <v>3925</v>
      </c>
      <c r="B753" s="13" t="s">
        <v>4643</v>
      </c>
    </row>
    <row r="754" spans="1:2" x14ac:dyDescent="0.3">
      <c r="A754" t="s">
        <v>3147</v>
      </c>
      <c r="B754" s="13" t="s">
        <v>4643</v>
      </c>
    </row>
    <row r="755" spans="1:2" x14ac:dyDescent="0.3">
      <c r="A755" t="s">
        <v>4644</v>
      </c>
      <c r="B755" s="13" t="s">
        <v>4643</v>
      </c>
    </row>
    <row r="756" spans="1:2" x14ac:dyDescent="0.3">
      <c r="A756" t="s">
        <v>3770</v>
      </c>
      <c r="B756" s="13" t="s">
        <v>4643</v>
      </c>
    </row>
    <row r="757" spans="1:2" x14ac:dyDescent="0.3">
      <c r="A757" t="s">
        <v>59</v>
      </c>
      <c r="B757" s="13" t="s">
        <v>4643</v>
      </c>
    </row>
    <row r="758" spans="1:2" x14ac:dyDescent="0.3">
      <c r="A758" t="s">
        <v>4224</v>
      </c>
      <c r="B758" s="13" t="s">
        <v>4643</v>
      </c>
    </row>
    <row r="759" spans="1:2" x14ac:dyDescent="0.3">
      <c r="A759" t="s">
        <v>4060</v>
      </c>
      <c r="B759" s="13" t="s">
        <v>4643</v>
      </c>
    </row>
    <row r="760" spans="1:2" x14ac:dyDescent="0.3">
      <c r="A760" t="s">
        <v>4401</v>
      </c>
      <c r="B760" s="13" t="s">
        <v>4643</v>
      </c>
    </row>
    <row r="761" spans="1:2" x14ac:dyDescent="0.3">
      <c r="A761" t="s">
        <v>4109</v>
      </c>
      <c r="B761" s="13" t="s">
        <v>4643</v>
      </c>
    </row>
    <row r="762" spans="1:2" x14ac:dyDescent="0.3">
      <c r="A762" t="s">
        <v>4427</v>
      </c>
      <c r="B762" s="13" t="s">
        <v>4643</v>
      </c>
    </row>
    <row r="763" spans="1:2" x14ac:dyDescent="0.3">
      <c r="A763" t="s">
        <v>4387</v>
      </c>
      <c r="B763" s="13" t="s">
        <v>4643</v>
      </c>
    </row>
    <row r="764" spans="1:2" x14ac:dyDescent="0.3">
      <c r="A764" t="s">
        <v>3171</v>
      </c>
      <c r="B764" s="13" t="s">
        <v>4643</v>
      </c>
    </row>
    <row r="765" spans="1:2" x14ac:dyDescent="0.3">
      <c r="A765" t="s">
        <v>4030</v>
      </c>
      <c r="B765" s="13" t="s">
        <v>4643</v>
      </c>
    </row>
    <row r="766" spans="1:2" x14ac:dyDescent="0.3">
      <c r="A766" t="s">
        <v>3676</v>
      </c>
      <c r="B766" s="13" t="s">
        <v>4643</v>
      </c>
    </row>
    <row r="767" spans="1:2" x14ac:dyDescent="0.3">
      <c r="A767" t="s">
        <v>3688</v>
      </c>
      <c r="B767" s="13" t="s">
        <v>4643</v>
      </c>
    </row>
    <row r="768" spans="1:2" x14ac:dyDescent="0.3">
      <c r="A768" t="s">
        <v>386</v>
      </c>
      <c r="B768" s="13" t="s">
        <v>4643</v>
      </c>
    </row>
    <row r="769" spans="1:2" x14ac:dyDescent="0.3">
      <c r="A769" t="s">
        <v>3286</v>
      </c>
      <c r="B769" s="13" t="s">
        <v>4643</v>
      </c>
    </row>
    <row r="770" spans="1:2" x14ac:dyDescent="0.3">
      <c r="A770" t="s">
        <v>3528</v>
      </c>
      <c r="B770" s="13" t="s">
        <v>4643</v>
      </c>
    </row>
    <row r="771" spans="1:2" x14ac:dyDescent="0.3">
      <c r="A771" t="s">
        <v>89</v>
      </c>
      <c r="B771" s="13" t="s">
        <v>4643</v>
      </c>
    </row>
    <row r="772" spans="1:2" x14ac:dyDescent="0.3">
      <c r="A772" t="s">
        <v>3134</v>
      </c>
      <c r="B772" s="13" t="s">
        <v>4643</v>
      </c>
    </row>
    <row r="773" spans="1:2" x14ac:dyDescent="0.3">
      <c r="A773" t="s">
        <v>3931</v>
      </c>
      <c r="B773" s="13" t="s">
        <v>4643</v>
      </c>
    </row>
    <row r="774" spans="1:2" x14ac:dyDescent="0.3">
      <c r="A774" t="s">
        <v>3540</v>
      </c>
      <c r="B774" s="13" t="s">
        <v>4643</v>
      </c>
    </row>
    <row r="775" spans="1:2" x14ac:dyDescent="0.3">
      <c r="A775" t="s">
        <v>3564</v>
      </c>
      <c r="B775" s="13" t="s">
        <v>4643</v>
      </c>
    </row>
    <row r="776" spans="1:2" x14ac:dyDescent="0.3">
      <c r="A776" t="s">
        <v>4465</v>
      </c>
      <c r="B776" s="13" t="s">
        <v>4643</v>
      </c>
    </row>
    <row r="777" spans="1:2" x14ac:dyDescent="0.3">
      <c r="A777" t="s">
        <v>4321</v>
      </c>
      <c r="B777" s="13" t="s">
        <v>4643</v>
      </c>
    </row>
    <row r="778" spans="1:2" x14ac:dyDescent="0.3">
      <c r="A778" t="s">
        <v>3863</v>
      </c>
      <c r="B778" s="13" t="s">
        <v>4643</v>
      </c>
    </row>
    <row r="779" spans="1:2" x14ac:dyDescent="0.3">
      <c r="A779" t="s">
        <v>4398</v>
      </c>
      <c r="B779" s="13" t="s">
        <v>4643</v>
      </c>
    </row>
    <row r="780" spans="1:2" x14ac:dyDescent="0.3">
      <c r="A780" t="s">
        <v>3436</v>
      </c>
      <c r="B780" s="13" t="s">
        <v>4643</v>
      </c>
    </row>
    <row r="781" spans="1:2" x14ac:dyDescent="0.3">
      <c r="A781" t="s">
        <v>3948</v>
      </c>
      <c r="B781" s="13" t="s">
        <v>4643</v>
      </c>
    </row>
    <row r="782" spans="1:2" x14ac:dyDescent="0.3">
      <c r="A782" t="s">
        <v>3930</v>
      </c>
      <c r="B782" s="13" t="s">
        <v>4643</v>
      </c>
    </row>
    <row r="783" spans="1:2" x14ac:dyDescent="0.3">
      <c r="A783" t="s">
        <v>3596</v>
      </c>
      <c r="B783" s="13" t="s">
        <v>4643</v>
      </c>
    </row>
    <row r="784" spans="1:2" x14ac:dyDescent="0.3">
      <c r="A784" t="s">
        <v>3451</v>
      </c>
      <c r="B784" s="13" t="s">
        <v>4643</v>
      </c>
    </row>
    <row r="785" spans="1:2" x14ac:dyDescent="0.3">
      <c r="A785" t="s">
        <v>372</v>
      </c>
      <c r="B785" s="13" t="s">
        <v>4643</v>
      </c>
    </row>
    <row r="786" spans="1:2" x14ac:dyDescent="0.3">
      <c r="A786" t="s">
        <v>4285</v>
      </c>
      <c r="B786" s="13" t="s">
        <v>4643</v>
      </c>
    </row>
    <row r="787" spans="1:2" x14ac:dyDescent="0.3">
      <c r="A787" t="s">
        <v>3784</v>
      </c>
      <c r="B787" s="13" t="s">
        <v>4643</v>
      </c>
    </row>
    <row r="788" spans="1:2" x14ac:dyDescent="0.3">
      <c r="A788" t="s">
        <v>3471</v>
      </c>
      <c r="B788" s="13" t="s">
        <v>4643</v>
      </c>
    </row>
    <row r="789" spans="1:2" x14ac:dyDescent="0.3">
      <c r="A789" t="s">
        <v>4377</v>
      </c>
      <c r="B789" s="13" t="s">
        <v>4643</v>
      </c>
    </row>
    <row r="790" spans="1:2" x14ac:dyDescent="0.3">
      <c r="A790" t="s">
        <v>4001</v>
      </c>
      <c r="B790" s="13" t="s">
        <v>4643</v>
      </c>
    </row>
    <row r="791" spans="1:2" x14ac:dyDescent="0.3">
      <c r="A791" t="s">
        <v>287</v>
      </c>
      <c r="B791" s="13" t="s">
        <v>4643</v>
      </c>
    </row>
    <row r="792" spans="1:2" x14ac:dyDescent="0.3">
      <c r="A792" t="s">
        <v>3595</v>
      </c>
      <c r="B792" s="13" t="s">
        <v>4643</v>
      </c>
    </row>
    <row r="793" spans="1:2" x14ac:dyDescent="0.3">
      <c r="A793" t="s">
        <v>4003</v>
      </c>
      <c r="B793" s="13" t="s">
        <v>4643</v>
      </c>
    </row>
    <row r="794" spans="1:2" x14ac:dyDescent="0.3">
      <c r="A794" t="s">
        <v>3443</v>
      </c>
      <c r="B794" s="13" t="s">
        <v>4643</v>
      </c>
    </row>
    <row r="795" spans="1:2" x14ac:dyDescent="0.3">
      <c r="A795" t="s">
        <v>382</v>
      </c>
      <c r="B795" s="13" t="s">
        <v>4643</v>
      </c>
    </row>
    <row r="796" spans="1:2" x14ac:dyDescent="0.3">
      <c r="A796" t="s">
        <v>3975</v>
      </c>
      <c r="B796" s="13" t="s">
        <v>4643</v>
      </c>
    </row>
    <row r="797" spans="1:2" x14ac:dyDescent="0.3">
      <c r="A797" t="s">
        <v>3378</v>
      </c>
      <c r="B797" s="13" t="s">
        <v>4643</v>
      </c>
    </row>
    <row r="798" spans="1:2" x14ac:dyDescent="0.3">
      <c r="A798" t="s">
        <v>3702</v>
      </c>
      <c r="B798" s="13" t="s">
        <v>4643</v>
      </c>
    </row>
    <row r="799" spans="1:2" x14ac:dyDescent="0.3">
      <c r="A799" t="s">
        <v>4185</v>
      </c>
      <c r="B799" s="13" t="s">
        <v>4643</v>
      </c>
    </row>
    <row r="800" spans="1:2" x14ac:dyDescent="0.3">
      <c r="A800" t="s">
        <v>3699</v>
      </c>
      <c r="B800" s="13" t="s">
        <v>4643</v>
      </c>
    </row>
    <row r="801" spans="1:2" x14ac:dyDescent="0.3">
      <c r="A801" t="s">
        <v>3634</v>
      </c>
      <c r="B801" s="13" t="s">
        <v>4643</v>
      </c>
    </row>
    <row r="802" spans="1:2" x14ac:dyDescent="0.3">
      <c r="A802" t="s">
        <v>4027</v>
      </c>
      <c r="B802" s="13" t="s">
        <v>4643</v>
      </c>
    </row>
    <row r="803" spans="1:2" x14ac:dyDescent="0.3">
      <c r="A803" t="s">
        <v>4225</v>
      </c>
      <c r="B803" s="13" t="s">
        <v>4643</v>
      </c>
    </row>
    <row r="804" spans="1:2" x14ac:dyDescent="0.3">
      <c r="A804" t="s">
        <v>4029</v>
      </c>
      <c r="B804" s="13" t="s">
        <v>4643</v>
      </c>
    </row>
    <row r="805" spans="1:2" x14ac:dyDescent="0.3">
      <c r="A805" t="s">
        <v>3558</v>
      </c>
      <c r="B805" s="13" t="s">
        <v>4643</v>
      </c>
    </row>
    <row r="806" spans="1:2" x14ac:dyDescent="0.3">
      <c r="A806" t="s">
        <v>4389</v>
      </c>
      <c r="B806" s="13" t="s">
        <v>4643</v>
      </c>
    </row>
    <row r="807" spans="1:2" x14ac:dyDescent="0.3">
      <c r="A807" t="s">
        <v>3464</v>
      </c>
      <c r="B807" s="13" t="s">
        <v>4643</v>
      </c>
    </row>
    <row r="808" spans="1:2" x14ac:dyDescent="0.3">
      <c r="A808" t="s">
        <v>3154</v>
      </c>
      <c r="B808" s="13" t="s">
        <v>4643</v>
      </c>
    </row>
    <row r="809" spans="1:2" x14ac:dyDescent="0.3">
      <c r="A809" t="s">
        <v>3777</v>
      </c>
      <c r="B809" s="13" t="s">
        <v>4643</v>
      </c>
    </row>
    <row r="810" spans="1:2" x14ac:dyDescent="0.3">
      <c r="A810" t="s">
        <v>4228</v>
      </c>
      <c r="B810" s="13" t="s">
        <v>4643</v>
      </c>
    </row>
    <row r="811" spans="1:2" x14ac:dyDescent="0.3">
      <c r="A811" t="s">
        <v>3981</v>
      </c>
      <c r="B811" s="13" t="s">
        <v>4643</v>
      </c>
    </row>
    <row r="812" spans="1:2" x14ac:dyDescent="0.3">
      <c r="A812" t="s">
        <v>3550</v>
      </c>
      <c r="B812" s="13" t="s">
        <v>4643</v>
      </c>
    </row>
    <row r="813" spans="1:2" x14ac:dyDescent="0.3">
      <c r="A813" t="s">
        <v>3511</v>
      </c>
      <c r="B813" s="13" t="s">
        <v>4643</v>
      </c>
    </row>
    <row r="814" spans="1:2" x14ac:dyDescent="0.3">
      <c r="A814" t="s">
        <v>358</v>
      </c>
      <c r="B814" s="13" t="s">
        <v>4643</v>
      </c>
    </row>
    <row r="815" spans="1:2" x14ac:dyDescent="0.3">
      <c r="A815" t="s">
        <v>4097</v>
      </c>
      <c r="B815" s="13" t="s">
        <v>4643</v>
      </c>
    </row>
    <row r="816" spans="1:2" x14ac:dyDescent="0.3">
      <c r="A816" t="s">
        <v>3874</v>
      </c>
      <c r="B816" s="13" t="s">
        <v>4643</v>
      </c>
    </row>
    <row r="817" spans="1:2" x14ac:dyDescent="0.3">
      <c r="A817" t="s">
        <v>278</v>
      </c>
      <c r="B817" s="13" t="s">
        <v>4643</v>
      </c>
    </row>
    <row r="818" spans="1:2" x14ac:dyDescent="0.3">
      <c r="A818" t="s">
        <v>680</v>
      </c>
      <c r="B818" s="13" t="s">
        <v>4643</v>
      </c>
    </row>
    <row r="819" spans="1:2" x14ac:dyDescent="0.3">
      <c r="A819" t="s">
        <v>387</v>
      </c>
      <c r="B819" s="13" t="s">
        <v>4643</v>
      </c>
    </row>
    <row r="820" spans="1:2" x14ac:dyDescent="0.3">
      <c r="A820" t="s">
        <v>4373</v>
      </c>
      <c r="B820" s="13" t="s">
        <v>4643</v>
      </c>
    </row>
    <row r="821" spans="1:2" x14ac:dyDescent="0.3">
      <c r="A821" t="s">
        <v>4142</v>
      </c>
      <c r="B821" s="13" t="s">
        <v>4643</v>
      </c>
    </row>
    <row r="822" spans="1:2" x14ac:dyDescent="0.3">
      <c r="A822" t="s">
        <v>4014</v>
      </c>
      <c r="B822" s="13" t="s">
        <v>4643</v>
      </c>
    </row>
    <row r="823" spans="1:2" x14ac:dyDescent="0.3">
      <c r="A823" t="s">
        <v>3909</v>
      </c>
      <c r="B823" s="13" t="s">
        <v>4643</v>
      </c>
    </row>
    <row r="824" spans="1:2" x14ac:dyDescent="0.3">
      <c r="A824" t="s">
        <v>3737</v>
      </c>
      <c r="B824" s="13" t="s">
        <v>4643</v>
      </c>
    </row>
    <row r="825" spans="1:2" x14ac:dyDescent="0.3">
      <c r="A825" t="s">
        <v>255</v>
      </c>
      <c r="B825" s="13" t="s">
        <v>4643</v>
      </c>
    </row>
    <row r="826" spans="1:2" x14ac:dyDescent="0.3">
      <c r="A826" t="s">
        <v>3522</v>
      </c>
      <c r="B826" s="13" t="s">
        <v>4643</v>
      </c>
    </row>
    <row r="827" spans="1:2" x14ac:dyDescent="0.3">
      <c r="A827" t="s">
        <v>3651</v>
      </c>
      <c r="B827" s="13" t="s">
        <v>4643</v>
      </c>
    </row>
    <row r="828" spans="1:2" x14ac:dyDescent="0.3">
      <c r="A828" t="s">
        <v>698</v>
      </c>
      <c r="B828" s="13" t="s">
        <v>4643</v>
      </c>
    </row>
    <row r="829" spans="1:2" x14ac:dyDescent="0.3">
      <c r="A829" t="s">
        <v>4046</v>
      </c>
      <c r="B829" s="13" t="s">
        <v>4643</v>
      </c>
    </row>
    <row r="830" spans="1:2" x14ac:dyDescent="0.3">
      <c r="A830" t="s">
        <v>3684</v>
      </c>
      <c r="B830" s="13" t="s">
        <v>4643</v>
      </c>
    </row>
    <row r="831" spans="1:2" x14ac:dyDescent="0.3">
      <c r="A831" t="s">
        <v>4259</v>
      </c>
      <c r="B831" s="13" t="s">
        <v>4643</v>
      </c>
    </row>
    <row r="832" spans="1:2" x14ac:dyDescent="0.3">
      <c r="A832" t="s">
        <v>4040</v>
      </c>
      <c r="B832" s="13" t="s">
        <v>4643</v>
      </c>
    </row>
    <row r="833" spans="1:2" x14ac:dyDescent="0.3">
      <c r="A833" t="s">
        <v>3597</v>
      </c>
      <c r="B833" s="13" t="s">
        <v>4643</v>
      </c>
    </row>
    <row r="834" spans="1:2" x14ac:dyDescent="0.3">
      <c r="A834" t="s">
        <v>3565</v>
      </c>
      <c r="B834" s="13" t="s">
        <v>4643</v>
      </c>
    </row>
    <row r="835" spans="1:2" x14ac:dyDescent="0.3">
      <c r="A835" t="s">
        <v>3576</v>
      </c>
      <c r="B835" s="13" t="s">
        <v>4643</v>
      </c>
    </row>
    <row r="836" spans="1:2" x14ac:dyDescent="0.3">
      <c r="A836" t="s">
        <v>4090</v>
      </c>
      <c r="B836" s="13" t="s">
        <v>4643</v>
      </c>
    </row>
    <row r="837" spans="1:2" x14ac:dyDescent="0.3">
      <c r="A837" t="s">
        <v>3358</v>
      </c>
      <c r="B837" s="13" t="s">
        <v>4643</v>
      </c>
    </row>
    <row r="838" spans="1:2" x14ac:dyDescent="0.3">
      <c r="A838" t="s">
        <v>3920</v>
      </c>
      <c r="B838" s="13" t="s">
        <v>4643</v>
      </c>
    </row>
    <row r="839" spans="1:2" x14ac:dyDescent="0.3">
      <c r="A839" t="s">
        <v>3619</v>
      </c>
      <c r="B839" s="13" t="s">
        <v>4643</v>
      </c>
    </row>
    <row r="840" spans="1:2" x14ac:dyDescent="0.3">
      <c r="A840" t="s">
        <v>3904</v>
      </c>
      <c r="B840" s="13" t="s">
        <v>4643</v>
      </c>
    </row>
    <row r="841" spans="1:2" x14ac:dyDescent="0.3">
      <c r="A841" t="s">
        <v>3343</v>
      </c>
      <c r="B841" s="13" t="s">
        <v>4643</v>
      </c>
    </row>
    <row r="842" spans="1:2" x14ac:dyDescent="0.3">
      <c r="A842" t="s">
        <v>4052</v>
      </c>
      <c r="B842" s="13" t="s">
        <v>4643</v>
      </c>
    </row>
    <row r="843" spans="1:2" x14ac:dyDescent="0.3">
      <c r="A843" t="s">
        <v>4645</v>
      </c>
      <c r="B843" s="13" t="s">
        <v>4643</v>
      </c>
    </row>
    <row r="844" spans="1:2" x14ac:dyDescent="0.3">
      <c r="A844" t="s">
        <v>3391</v>
      </c>
      <c r="B844" s="13" t="s">
        <v>4643</v>
      </c>
    </row>
    <row r="845" spans="1:2" x14ac:dyDescent="0.3">
      <c r="A845" t="s">
        <v>3792</v>
      </c>
      <c r="B845" s="13" t="s">
        <v>4643</v>
      </c>
    </row>
    <row r="846" spans="1:2" x14ac:dyDescent="0.3">
      <c r="A846" t="s">
        <v>4372</v>
      </c>
      <c r="B846" s="13" t="s">
        <v>4643</v>
      </c>
    </row>
    <row r="847" spans="1:2" x14ac:dyDescent="0.3">
      <c r="A847" t="s">
        <v>3797</v>
      </c>
      <c r="B847" s="13" t="s">
        <v>4643</v>
      </c>
    </row>
    <row r="848" spans="1:2" x14ac:dyDescent="0.3">
      <c r="A848" t="s">
        <v>3355</v>
      </c>
      <c r="B848" s="13" t="s">
        <v>4643</v>
      </c>
    </row>
    <row r="849" spans="1:2" x14ac:dyDescent="0.3">
      <c r="A849" t="s">
        <v>3972</v>
      </c>
      <c r="B849" s="13" t="s">
        <v>4643</v>
      </c>
    </row>
    <row r="850" spans="1:2" x14ac:dyDescent="0.3">
      <c r="A850" t="s">
        <v>4204</v>
      </c>
      <c r="B850" s="13" t="s">
        <v>4643</v>
      </c>
    </row>
    <row r="851" spans="1:2" x14ac:dyDescent="0.3">
      <c r="A851" t="s">
        <v>3898</v>
      </c>
      <c r="B851" s="13" t="s">
        <v>4643</v>
      </c>
    </row>
    <row r="852" spans="1:2" x14ac:dyDescent="0.3">
      <c r="A852" t="s">
        <v>3392</v>
      </c>
      <c r="B852" s="13" t="s">
        <v>4643</v>
      </c>
    </row>
    <row r="853" spans="1:2" x14ac:dyDescent="0.3">
      <c r="A853" t="s">
        <v>3526</v>
      </c>
      <c r="B853" s="13" t="s">
        <v>4643</v>
      </c>
    </row>
    <row r="854" spans="1:2" x14ac:dyDescent="0.3">
      <c r="A854" t="s">
        <v>4454</v>
      </c>
      <c r="B854" s="13" t="s">
        <v>4643</v>
      </c>
    </row>
    <row r="855" spans="1:2" x14ac:dyDescent="0.3">
      <c r="A855" t="s">
        <v>3978</v>
      </c>
      <c r="B855" s="13" t="s">
        <v>4643</v>
      </c>
    </row>
    <row r="856" spans="1:2" x14ac:dyDescent="0.3">
      <c r="A856" t="s">
        <v>3396</v>
      </c>
      <c r="B856" s="13" t="s">
        <v>4643</v>
      </c>
    </row>
    <row r="857" spans="1:2" x14ac:dyDescent="0.3">
      <c r="A857" t="s">
        <v>3624</v>
      </c>
      <c r="B857" s="13" t="s">
        <v>4643</v>
      </c>
    </row>
    <row r="858" spans="1:2" x14ac:dyDescent="0.3">
      <c r="A858" t="s">
        <v>3500</v>
      </c>
      <c r="B858" s="13" t="s">
        <v>4643</v>
      </c>
    </row>
    <row r="859" spans="1:2" x14ac:dyDescent="0.3">
      <c r="A859" t="s">
        <v>3112</v>
      </c>
      <c r="B859" s="13" t="s">
        <v>4643</v>
      </c>
    </row>
    <row r="860" spans="1:2" x14ac:dyDescent="0.3">
      <c r="A860" t="s">
        <v>3294</v>
      </c>
      <c r="B860" s="13" t="s">
        <v>4646</v>
      </c>
    </row>
    <row r="861" spans="1:2" x14ac:dyDescent="0.3">
      <c r="A861" t="s">
        <v>3379</v>
      </c>
      <c r="B861" s="13" t="s">
        <v>4646</v>
      </c>
    </row>
    <row r="862" spans="1:2" x14ac:dyDescent="0.3">
      <c r="A862" t="s">
        <v>4412</v>
      </c>
      <c r="B862" s="13" t="s">
        <v>4646</v>
      </c>
    </row>
    <row r="863" spans="1:2" x14ac:dyDescent="0.3">
      <c r="A863" t="s">
        <v>3101</v>
      </c>
      <c r="B863" s="13" t="s">
        <v>4646</v>
      </c>
    </row>
    <row r="864" spans="1:2" x14ac:dyDescent="0.3">
      <c r="A864" t="s">
        <v>3109</v>
      </c>
      <c r="B864" s="13" t="s">
        <v>4646</v>
      </c>
    </row>
    <row r="865" spans="1:2" x14ac:dyDescent="0.3">
      <c r="A865" t="s">
        <v>4449</v>
      </c>
      <c r="B865" s="13" t="s">
        <v>4646</v>
      </c>
    </row>
    <row r="866" spans="1:2" x14ac:dyDescent="0.3">
      <c r="A866" t="s">
        <v>4453</v>
      </c>
      <c r="B866" s="13" t="s">
        <v>4646</v>
      </c>
    </row>
    <row r="867" spans="1:2" x14ac:dyDescent="0.3">
      <c r="A867" t="s">
        <v>3818</v>
      </c>
      <c r="B867" s="13" t="s">
        <v>4646</v>
      </c>
    </row>
    <row r="868" spans="1:2" x14ac:dyDescent="0.3">
      <c r="A868" t="s">
        <v>3209</v>
      </c>
      <c r="B868" s="13" t="s">
        <v>4646</v>
      </c>
    </row>
    <row r="869" spans="1:2" x14ac:dyDescent="0.3">
      <c r="A869" t="s">
        <v>3376</v>
      </c>
      <c r="B869" s="13" t="s">
        <v>4646</v>
      </c>
    </row>
    <row r="870" spans="1:2" x14ac:dyDescent="0.3">
      <c r="A870" t="s">
        <v>3218</v>
      </c>
      <c r="B870" s="13" t="s">
        <v>4646</v>
      </c>
    </row>
    <row r="871" spans="1:2" x14ac:dyDescent="0.3">
      <c r="A871" t="s">
        <v>4338</v>
      </c>
      <c r="B871" s="13" t="s">
        <v>4647</v>
      </c>
    </row>
    <row r="872" spans="1:2" x14ac:dyDescent="0.3">
      <c r="A872" t="s">
        <v>3413</v>
      </c>
      <c r="B872" s="13" t="s">
        <v>4647</v>
      </c>
    </row>
    <row r="873" spans="1:2" x14ac:dyDescent="0.3">
      <c r="A873" t="s">
        <v>3297</v>
      </c>
      <c r="B873" s="13" t="s">
        <v>4647</v>
      </c>
    </row>
    <row r="874" spans="1:2" x14ac:dyDescent="0.3">
      <c r="A874" t="s">
        <v>3543</v>
      </c>
      <c r="B874" s="13" t="s">
        <v>4647</v>
      </c>
    </row>
    <row r="875" spans="1:2" x14ac:dyDescent="0.3">
      <c r="A875" t="s">
        <v>3410</v>
      </c>
      <c r="B875" s="13" t="s">
        <v>4647</v>
      </c>
    </row>
    <row r="876" spans="1:2" x14ac:dyDescent="0.3">
      <c r="A876" t="s">
        <v>29</v>
      </c>
      <c r="B876" s="13" t="s">
        <v>4647</v>
      </c>
    </row>
    <row r="877" spans="1:2" x14ac:dyDescent="0.3">
      <c r="A877" t="s">
        <v>3340</v>
      </c>
      <c r="B877" s="13" t="s">
        <v>4647</v>
      </c>
    </row>
    <row r="878" spans="1:2" x14ac:dyDescent="0.3">
      <c r="A878" t="s">
        <v>3346</v>
      </c>
      <c r="B878" s="13" t="s">
        <v>4647</v>
      </c>
    </row>
    <row r="879" spans="1:2" x14ac:dyDescent="0.3">
      <c r="A879" t="s">
        <v>3717</v>
      </c>
      <c r="B879" s="13" t="s">
        <v>4647</v>
      </c>
    </row>
    <row r="880" spans="1:2" x14ac:dyDescent="0.3">
      <c r="A880" t="s">
        <v>4458</v>
      </c>
      <c r="B880" s="13" t="s">
        <v>4647</v>
      </c>
    </row>
    <row r="881" spans="1:2" x14ac:dyDescent="0.3">
      <c r="A881" t="s">
        <v>4156</v>
      </c>
      <c r="B881" s="13" t="s">
        <v>4647</v>
      </c>
    </row>
    <row r="882" spans="1:2" x14ac:dyDescent="0.3">
      <c r="A882" t="s">
        <v>3751</v>
      </c>
      <c r="B882" s="13" t="s">
        <v>4647</v>
      </c>
    </row>
    <row r="883" spans="1:2" x14ac:dyDescent="0.3">
      <c r="A883" t="s">
        <v>357</v>
      </c>
      <c r="B883" s="13" t="s">
        <v>4647</v>
      </c>
    </row>
    <row r="884" spans="1:2" x14ac:dyDescent="0.3">
      <c r="A884" t="s">
        <v>3372</v>
      </c>
      <c r="B884" s="13" t="s">
        <v>4647</v>
      </c>
    </row>
    <row r="885" spans="1:2" x14ac:dyDescent="0.3">
      <c r="A885" t="s">
        <v>4648</v>
      </c>
      <c r="B885" s="13" t="s">
        <v>4647</v>
      </c>
    </row>
    <row r="886" spans="1:2" x14ac:dyDescent="0.3">
      <c r="A886" t="s">
        <v>3745</v>
      </c>
      <c r="B886" s="13" t="s">
        <v>4647</v>
      </c>
    </row>
    <row r="887" spans="1:2" x14ac:dyDescent="0.3">
      <c r="A887" t="s">
        <v>601</v>
      </c>
      <c r="B887" s="13" t="s">
        <v>4647</v>
      </c>
    </row>
    <row r="888" spans="1:2" x14ac:dyDescent="0.3">
      <c r="A888" t="s">
        <v>4112</v>
      </c>
      <c r="B888" s="13" t="s">
        <v>4647</v>
      </c>
    </row>
    <row r="889" spans="1:2" x14ac:dyDescent="0.3">
      <c r="A889" t="s">
        <v>3275</v>
      </c>
      <c r="B889" s="13" t="s">
        <v>4647</v>
      </c>
    </row>
    <row r="890" spans="1:2" x14ac:dyDescent="0.3">
      <c r="A890" t="s">
        <v>455</v>
      </c>
      <c r="B890" s="13" t="s">
        <v>4647</v>
      </c>
    </row>
    <row r="891" spans="1:2" x14ac:dyDescent="0.3">
      <c r="A891" t="s">
        <v>4649</v>
      </c>
      <c r="B891" s="13" t="s">
        <v>4647</v>
      </c>
    </row>
    <row r="892" spans="1:2" x14ac:dyDescent="0.3">
      <c r="A892" t="s">
        <v>4045</v>
      </c>
      <c r="B892" s="13" t="s">
        <v>4647</v>
      </c>
    </row>
    <row r="893" spans="1:2" x14ac:dyDescent="0.3">
      <c r="A893" t="s">
        <v>4650</v>
      </c>
      <c r="B893" s="13" t="s">
        <v>4647</v>
      </c>
    </row>
    <row r="894" spans="1:2" x14ac:dyDescent="0.3">
      <c r="A894" t="s">
        <v>4135</v>
      </c>
      <c r="B894" s="13" t="s">
        <v>4647</v>
      </c>
    </row>
    <row r="895" spans="1:2" x14ac:dyDescent="0.3">
      <c r="A895" t="s">
        <v>4406</v>
      </c>
      <c r="B895" s="13" t="s">
        <v>4647</v>
      </c>
    </row>
    <row r="896" spans="1:2" x14ac:dyDescent="0.3">
      <c r="A896" t="s">
        <v>4651</v>
      </c>
      <c r="B896" s="13" t="s">
        <v>4647</v>
      </c>
    </row>
    <row r="897" spans="1:2" x14ac:dyDescent="0.3">
      <c r="A897" t="s">
        <v>3352</v>
      </c>
      <c r="B897" s="13" t="s">
        <v>4647</v>
      </c>
    </row>
    <row r="898" spans="1:2" x14ac:dyDescent="0.3">
      <c r="A898" t="s">
        <v>4223</v>
      </c>
      <c r="B898" s="13" t="s">
        <v>4647</v>
      </c>
    </row>
    <row r="899" spans="1:2" x14ac:dyDescent="0.3">
      <c r="A899" t="s">
        <v>3319</v>
      </c>
      <c r="B899" s="13" t="s">
        <v>4647</v>
      </c>
    </row>
    <row r="900" spans="1:2" x14ac:dyDescent="0.3">
      <c r="A900" t="s">
        <v>4652</v>
      </c>
      <c r="B900" s="13" t="s">
        <v>4647</v>
      </c>
    </row>
    <row r="901" spans="1:2" x14ac:dyDescent="0.3">
      <c r="A901" t="s">
        <v>3646</v>
      </c>
      <c r="B901" s="13" t="s">
        <v>4647</v>
      </c>
    </row>
    <row r="902" spans="1:2" x14ac:dyDescent="0.3">
      <c r="A902" t="s">
        <v>3851</v>
      </c>
      <c r="B902" s="13" t="s">
        <v>4647</v>
      </c>
    </row>
    <row r="903" spans="1:2" x14ac:dyDescent="0.3">
      <c r="A903" t="s">
        <v>4560</v>
      </c>
      <c r="B903" s="13" t="s">
        <v>4647</v>
      </c>
    </row>
    <row r="904" spans="1:2" x14ac:dyDescent="0.3">
      <c r="A904" t="s">
        <v>3659</v>
      </c>
      <c r="B904" s="13" t="s">
        <v>4647</v>
      </c>
    </row>
    <row r="905" spans="1:2" x14ac:dyDescent="0.3">
      <c r="A905" t="s">
        <v>4163</v>
      </c>
      <c r="B905" s="13" t="s">
        <v>4647</v>
      </c>
    </row>
    <row r="906" spans="1:2" x14ac:dyDescent="0.3">
      <c r="A906" t="s">
        <v>3567</v>
      </c>
      <c r="B906" s="13" t="s">
        <v>4647</v>
      </c>
    </row>
    <row r="907" spans="1:2" x14ac:dyDescent="0.3">
      <c r="A907" t="s">
        <v>3</v>
      </c>
      <c r="B907" s="13" t="s">
        <v>4647</v>
      </c>
    </row>
    <row r="908" spans="1:2" x14ac:dyDescent="0.3">
      <c r="A908" t="s">
        <v>578</v>
      </c>
      <c r="B908" s="13" t="s">
        <v>4647</v>
      </c>
    </row>
    <row r="909" spans="1:2" x14ac:dyDescent="0.3">
      <c r="A909" t="s">
        <v>4232</v>
      </c>
      <c r="B909" s="13" t="s">
        <v>4647</v>
      </c>
    </row>
    <row r="910" spans="1:2" x14ac:dyDescent="0.3">
      <c r="A910" t="s">
        <v>4653</v>
      </c>
      <c r="B910" s="13" t="s">
        <v>4647</v>
      </c>
    </row>
    <row r="911" spans="1:2" x14ac:dyDescent="0.3">
      <c r="A911" t="s">
        <v>4654</v>
      </c>
      <c r="B911" s="13" t="s">
        <v>4647</v>
      </c>
    </row>
    <row r="912" spans="1:2" x14ac:dyDescent="0.3">
      <c r="A912" t="s">
        <v>394</v>
      </c>
      <c r="B912" s="13" t="s">
        <v>4655</v>
      </c>
    </row>
    <row r="913" spans="1:2" x14ac:dyDescent="0.3">
      <c r="A913" t="s">
        <v>4096</v>
      </c>
      <c r="B913" s="13" t="s">
        <v>4655</v>
      </c>
    </row>
    <row r="914" spans="1:2" x14ac:dyDescent="0.3">
      <c r="A914" t="s">
        <v>3509</v>
      </c>
      <c r="B914" s="13" t="s">
        <v>4655</v>
      </c>
    </row>
    <row r="915" spans="1:2" x14ac:dyDescent="0.3">
      <c r="A915" t="s">
        <v>65</v>
      </c>
      <c r="B915" s="13" t="s">
        <v>4655</v>
      </c>
    </row>
    <row r="916" spans="1:2" x14ac:dyDescent="0.3">
      <c r="A916" t="s">
        <v>215</v>
      </c>
      <c r="B916" s="13" t="s">
        <v>4655</v>
      </c>
    </row>
    <row r="917" spans="1:2" x14ac:dyDescent="0.3">
      <c r="A917" t="s">
        <v>3270</v>
      </c>
      <c r="B917" s="13" t="s">
        <v>4655</v>
      </c>
    </row>
    <row r="918" spans="1:2" x14ac:dyDescent="0.3">
      <c r="A918" t="s">
        <v>4656</v>
      </c>
      <c r="B918" s="13" t="s">
        <v>4655</v>
      </c>
    </row>
    <row r="919" spans="1:2" x14ac:dyDescent="0.3">
      <c r="A919" t="s">
        <v>4168</v>
      </c>
      <c r="B919" s="13" t="s">
        <v>4655</v>
      </c>
    </row>
    <row r="920" spans="1:2" x14ac:dyDescent="0.3">
      <c r="A920" t="s">
        <v>3099</v>
      </c>
      <c r="B920" s="13" t="s">
        <v>4655</v>
      </c>
    </row>
    <row r="921" spans="1:2" x14ac:dyDescent="0.3">
      <c r="A921" t="s">
        <v>3611</v>
      </c>
      <c r="B921" s="13" t="s">
        <v>4655</v>
      </c>
    </row>
    <row r="922" spans="1:2" x14ac:dyDescent="0.3">
      <c r="A922" t="s">
        <v>3240</v>
      </c>
      <c r="B922" s="13" t="s">
        <v>4655</v>
      </c>
    </row>
    <row r="923" spans="1:2" x14ac:dyDescent="0.3">
      <c r="A923" t="s">
        <v>4309</v>
      </c>
      <c r="B923" s="13" t="s">
        <v>4657</v>
      </c>
    </row>
    <row r="924" spans="1:2" x14ac:dyDescent="0.3">
      <c r="A924" t="s">
        <v>3423</v>
      </c>
      <c r="B924" s="13" t="s">
        <v>4657</v>
      </c>
    </row>
    <row r="925" spans="1:2" x14ac:dyDescent="0.3">
      <c r="A925" t="s">
        <v>3734</v>
      </c>
      <c r="B925" s="13" t="s">
        <v>4657</v>
      </c>
    </row>
    <row r="926" spans="1:2" x14ac:dyDescent="0.3">
      <c r="A926" t="s">
        <v>356</v>
      </c>
      <c r="B926" s="13" t="s">
        <v>4657</v>
      </c>
    </row>
    <row r="927" spans="1:2" x14ac:dyDescent="0.3">
      <c r="A927" t="s">
        <v>3695</v>
      </c>
      <c r="B927" s="13" t="s">
        <v>4657</v>
      </c>
    </row>
    <row r="928" spans="1:2" x14ac:dyDescent="0.3">
      <c r="A928" t="s">
        <v>103</v>
      </c>
      <c r="B928" s="13" t="s">
        <v>4657</v>
      </c>
    </row>
    <row r="929" spans="1:2" x14ac:dyDescent="0.3">
      <c r="A929" t="s">
        <v>353</v>
      </c>
      <c r="B929" s="13" t="s">
        <v>4657</v>
      </c>
    </row>
    <row r="930" spans="1:2" x14ac:dyDescent="0.3">
      <c r="A930" t="s">
        <v>3496</v>
      </c>
      <c r="B930" s="13" t="s">
        <v>4657</v>
      </c>
    </row>
    <row r="931" spans="1:2" x14ac:dyDescent="0.3">
      <c r="A931" t="s">
        <v>3123</v>
      </c>
      <c r="B931" s="13" t="s">
        <v>4657</v>
      </c>
    </row>
    <row r="932" spans="1:2" x14ac:dyDescent="0.3">
      <c r="A932" t="s">
        <v>4658</v>
      </c>
      <c r="B932" s="13" t="s">
        <v>4657</v>
      </c>
    </row>
    <row r="933" spans="1:2" x14ac:dyDescent="0.3">
      <c r="A933" t="s">
        <v>3197</v>
      </c>
      <c r="B933" s="13" t="s">
        <v>4657</v>
      </c>
    </row>
    <row r="934" spans="1:2" x14ac:dyDescent="0.3">
      <c r="A934" t="s">
        <v>3479</v>
      </c>
      <c r="B934" s="13" t="s">
        <v>4657</v>
      </c>
    </row>
    <row r="935" spans="1:2" x14ac:dyDescent="0.3">
      <c r="A935" t="s">
        <v>4280</v>
      </c>
      <c r="B935" s="13" t="s">
        <v>4659</v>
      </c>
    </row>
    <row r="936" spans="1:2" x14ac:dyDescent="0.3">
      <c r="A936" t="s">
        <v>3957</v>
      </c>
      <c r="B936" s="13" t="s">
        <v>4660</v>
      </c>
    </row>
    <row r="937" spans="1:2" x14ac:dyDescent="0.3">
      <c r="A937" t="s">
        <v>148</v>
      </c>
      <c r="B937" s="13" t="s">
        <v>4660</v>
      </c>
    </row>
    <row r="938" spans="1:2" x14ac:dyDescent="0.3">
      <c r="A938" t="s">
        <v>261</v>
      </c>
      <c r="B938" s="13" t="s">
        <v>4660</v>
      </c>
    </row>
    <row r="939" spans="1:2" x14ac:dyDescent="0.3">
      <c r="A939" t="s">
        <v>4413</v>
      </c>
      <c r="B939" s="13" t="s">
        <v>4660</v>
      </c>
    </row>
    <row r="940" spans="1:2" x14ac:dyDescent="0.3">
      <c r="A940" t="s">
        <v>4348</v>
      </c>
      <c r="B940" s="13" t="s">
        <v>4660</v>
      </c>
    </row>
    <row r="941" spans="1:2" x14ac:dyDescent="0.3">
      <c r="A941" t="s">
        <v>3568</v>
      </c>
      <c r="B941" s="13" t="s">
        <v>4660</v>
      </c>
    </row>
    <row r="942" spans="1:2" x14ac:dyDescent="0.3">
      <c r="A942" t="s">
        <v>3598</v>
      </c>
      <c r="B942" s="13" t="s">
        <v>4660</v>
      </c>
    </row>
    <row r="943" spans="1:2" x14ac:dyDescent="0.3">
      <c r="A943" t="s">
        <v>4145</v>
      </c>
      <c r="B943" s="13" t="s">
        <v>4660</v>
      </c>
    </row>
    <row r="944" spans="1:2" x14ac:dyDescent="0.3">
      <c r="A944" t="s">
        <v>4478</v>
      </c>
      <c r="B944" s="13" t="s">
        <v>4660</v>
      </c>
    </row>
    <row r="945" spans="1:2" x14ac:dyDescent="0.3">
      <c r="A945" t="s">
        <v>198</v>
      </c>
      <c r="B945" s="13" t="s">
        <v>4660</v>
      </c>
    </row>
    <row r="946" spans="1:2" x14ac:dyDescent="0.3">
      <c r="A946" t="s">
        <v>3301</v>
      </c>
      <c r="B946" s="13" t="s">
        <v>4660</v>
      </c>
    </row>
    <row r="947" spans="1:2" x14ac:dyDescent="0.3">
      <c r="A947" t="s">
        <v>276</v>
      </c>
      <c r="B947" s="13" t="s">
        <v>4660</v>
      </c>
    </row>
    <row r="948" spans="1:2" x14ac:dyDescent="0.3">
      <c r="A948" t="s">
        <v>4036</v>
      </c>
      <c r="B948" s="13" t="s">
        <v>4660</v>
      </c>
    </row>
    <row r="949" spans="1:2" x14ac:dyDescent="0.3">
      <c r="A949" t="s">
        <v>90</v>
      </c>
      <c r="B949" s="13" t="s">
        <v>4660</v>
      </c>
    </row>
    <row r="950" spans="1:2" x14ac:dyDescent="0.3">
      <c r="A950" t="s">
        <v>3327</v>
      </c>
      <c r="B950" s="13" t="s">
        <v>4660</v>
      </c>
    </row>
    <row r="951" spans="1:2" x14ac:dyDescent="0.3">
      <c r="A951" t="s">
        <v>4483</v>
      </c>
      <c r="B951" s="13" t="s">
        <v>4660</v>
      </c>
    </row>
    <row r="952" spans="1:2" x14ac:dyDescent="0.3">
      <c r="A952" t="s">
        <v>435</v>
      </c>
      <c r="B952" s="13" t="s">
        <v>4660</v>
      </c>
    </row>
    <row r="953" spans="1:2" x14ac:dyDescent="0.3">
      <c r="A953" t="s">
        <v>188</v>
      </c>
      <c r="B953" s="13" t="s">
        <v>4660</v>
      </c>
    </row>
    <row r="954" spans="1:2" x14ac:dyDescent="0.3">
      <c r="A954" t="s">
        <v>298</v>
      </c>
      <c r="B954" s="13" t="s">
        <v>4660</v>
      </c>
    </row>
    <row r="955" spans="1:2" x14ac:dyDescent="0.3">
      <c r="A955" t="s">
        <v>4661</v>
      </c>
      <c r="B955" s="13" t="s">
        <v>4660</v>
      </c>
    </row>
    <row r="956" spans="1:2" x14ac:dyDescent="0.3">
      <c r="A956" t="s">
        <v>3945</v>
      </c>
      <c r="B956" s="13" t="s">
        <v>4660</v>
      </c>
    </row>
    <row r="957" spans="1:2" x14ac:dyDescent="0.3">
      <c r="A957" t="s">
        <v>566</v>
      </c>
      <c r="B957" s="13" t="s">
        <v>4662</v>
      </c>
    </row>
    <row r="958" spans="1:2" x14ac:dyDescent="0.3">
      <c r="A958" t="s">
        <v>204</v>
      </c>
      <c r="B958" s="13" t="s">
        <v>4662</v>
      </c>
    </row>
    <row r="959" spans="1:2" x14ac:dyDescent="0.3">
      <c r="A959" t="s">
        <v>4252</v>
      </c>
      <c r="B959" s="13" t="s">
        <v>4662</v>
      </c>
    </row>
    <row r="960" spans="1:2" x14ac:dyDescent="0.3">
      <c r="A960" t="s">
        <v>749</v>
      </c>
      <c r="B960" s="13" t="s">
        <v>4662</v>
      </c>
    </row>
    <row r="961" spans="1:2" x14ac:dyDescent="0.3">
      <c r="A961" t="s">
        <v>352</v>
      </c>
      <c r="B961" s="13" t="s">
        <v>4662</v>
      </c>
    </row>
    <row r="962" spans="1:2" x14ac:dyDescent="0.3">
      <c r="A962" t="s">
        <v>679</v>
      </c>
      <c r="B962" s="13" t="s">
        <v>4662</v>
      </c>
    </row>
    <row r="963" spans="1:2" x14ac:dyDescent="0.3">
      <c r="A963" t="s">
        <v>3349</v>
      </c>
      <c r="B963" s="13" t="s">
        <v>4662</v>
      </c>
    </row>
    <row r="964" spans="1:2" x14ac:dyDescent="0.3">
      <c r="A964" t="s">
        <v>494</v>
      </c>
      <c r="B964" s="13" t="s">
        <v>4662</v>
      </c>
    </row>
    <row r="965" spans="1:2" x14ac:dyDescent="0.3">
      <c r="A965" t="s">
        <v>250</v>
      </c>
      <c r="B965" s="13" t="s">
        <v>4662</v>
      </c>
    </row>
    <row r="966" spans="1:2" x14ac:dyDescent="0.3">
      <c r="A966" t="s">
        <v>4308</v>
      </c>
      <c r="B966" s="13" t="s">
        <v>4662</v>
      </c>
    </row>
    <row r="967" spans="1:2" x14ac:dyDescent="0.3">
      <c r="A967" t="s">
        <v>225</v>
      </c>
      <c r="B967" s="13" t="s">
        <v>4662</v>
      </c>
    </row>
    <row r="968" spans="1:2" x14ac:dyDescent="0.3">
      <c r="A968" t="s">
        <v>3601</v>
      </c>
      <c r="B968" s="13" t="s">
        <v>4662</v>
      </c>
    </row>
    <row r="969" spans="1:2" x14ac:dyDescent="0.3">
      <c r="A969" t="s">
        <v>175</v>
      </c>
      <c r="B969" s="13" t="s">
        <v>4662</v>
      </c>
    </row>
    <row r="970" spans="1:2" x14ac:dyDescent="0.3">
      <c r="A970" t="s">
        <v>374</v>
      </c>
      <c r="B970" s="13" t="s">
        <v>4662</v>
      </c>
    </row>
    <row r="971" spans="1:2" x14ac:dyDescent="0.3">
      <c r="A971" t="s">
        <v>395</v>
      </c>
      <c r="B971" s="13" t="s">
        <v>4662</v>
      </c>
    </row>
    <row r="972" spans="1:2" x14ac:dyDescent="0.3">
      <c r="A972" t="s">
        <v>441</v>
      </c>
      <c r="B972" s="13" t="s">
        <v>4662</v>
      </c>
    </row>
    <row r="973" spans="1:2" x14ac:dyDescent="0.3">
      <c r="A973" t="s">
        <v>3168</v>
      </c>
      <c r="B973" s="13" t="s">
        <v>4662</v>
      </c>
    </row>
    <row r="974" spans="1:2" x14ac:dyDescent="0.3">
      <c r="A974" t="s">
        <v>3365</v>
      </c>
      <c r="B974" s="13" t="s">
        <v>4662</v>
      </c>
    </row>
    <row r="975" spans="1:2" x14ac:dyDescent="0.3">
      <c r="A975" t="s">
        <v>341</v>
      </c>
      <c r="B975" s="13" t="s">
        <v>4662</v>
      </c>
    </row>
    <row r="976" spans="1:2" x14ac:dyDescent="0.3">
      <c r="A976" t="s">
        <v>4072</v>
      </c>
      <c r="B976" s="13" t="s">
        <v>4662</v>
      </c>
    </row>
    <row r="977" spans="1:2" x14ac:dyDescent="0.3">
      <c r="A977" t="s">
        <v>4202</v>
      </c>
      <c r="B977" s="13" t="s">
        <v>4662</v>
      </c>
    </row>
    <row r="978" spans="1:2" x14ac:dyDescent="0.3">
      <c r="A978" t="s">
        <v>4154</v>
      </c>
      <c r="B978" s="13" t="s">
        <v>4662</v>
      </c>
    </row>
    <row r="979" spans="1:2" x14ac:dyDescent="0.3">
      <c r="A979" t="s">
        <v>4391</v>
      </c>
      <c r="B979" s="13" t="s">
        <v>4662</v>
      </c>
    </row>
    <row r="980" spans="1:2" x14ac:dyDescent="0.3">
      <c r="A980" t="s">
        <v>628</v>
      </c>
      <c r="B980" s="13" t="s">
        <v>4662</v>
      </c>
    </row>
    <row r="981" spans="1:2" x14ac:dyDescent="0.3">
      <c r="A981" t="s">
        <v>264</v>
      </c>
      <c r="B981" s="13" t="s">
        <v>4662</v>
      </c>
    </row>
    <row r="982" spans="1:2" x14ac:dyDescent="0.3">
      <c r="A982" t="s">
        <v>501</v>
      </c>
      <c r="B982" s="13" t="s">
        <v>4662</v>
      </c>
    </row>
    <row r="983" spans="1:2" x14ac:dyDescent="0.3">
      <c r="A983" t="s">
        <v>4663</v>
      </c>
      <c r="B983" s="13" t="s">
        <v>4662</v>
      </c>
    </row>
    <row r="984" spans="1:2" x14ac:dyDescent="0.3">
      <c r="A984" t="s">
        <v>3389</v>
      </c>
      <c r="B984" s="13" t="s">
        <v>4662</v>
      </c>
    </row>
    <row r="985" spans="1:2" x14ac:dyDescent="0.3">
      <c r="A985" t="s">
        <v>726</v>
      </c>
      <c r="B985" s="13" t="s">
        <v>4662</v>
      </c>
    </row>
    <row r="986" spans="1:2" x14ac:dyDescent="0.3">
      <c r="A986" t="s">
        <v>623</v>
      </c>
      <c r="B986" s="13" t="s">
        <v>4662</v>
      </c>
    </row>
    <row r="987" spans="1:2" x14ac:dyDescent="0.3">
      <c r="A987" t="s">
        <v>4664</v>
      </c>
      <c r="B987" s="13" t="s">
        <v>4662</v>
      </c>
    </row>
    <row r="988" spans="1:2" x14ac:dyDescent="0.3">
      <c r="A988" t="s">
        <v>3336</v>
      </c>
      <c r="B988" s="13" t="s">
        <v>4662</v>
      </c>
    </row>
    <row r="989" spans="1:2" x14ac:dyDescent="0.3">
      <c r="A989" t="s">
        <v>155</v>
      </c>
      <c r="B989" s="13" t="s">
        <v>4662</v>
      </c>
    </row>
    <row r="990" spans="1:2" x14ac:dyDescent="0.3">
      <c r="A990" t="s">
        <v>744</v>
      </c>
      <c r="B990" s="13" t="s">
        <v>4662</v>
      </c>
    </row>
    <row r="991" spans="1:2" x14ac:dyDescent="0.3">
      <c r="A991" t="s">
        <v>212</v>
      </c>
      <c r="B991" s="13" t="s">
        <v>4662</v>
      </c>
    </row>
    <row r="992" spans="1:2" x14ac:dyDescent="0.3">
      <c r="A992" t="s">
        <v>712</v>
      </c>
      <c r="B992" s="13" t="s">
        <v>4662</v>
      </c>
    </row>
    <row r="993" spans="1:2" x14ac:dyDescent="0.3">
      <c r="A993" t="s">
        <v>143</v>
      </c>
      <c r="B993" s="13" t="s">
        <v>4662</v>
      </c>
    </row>
    <row r="994" spans="1:2" x14ac:dyDescent="0.3">
      <c r="A994" t="s">
        <v>4347</v>
      </c>
      <c r="B994" s="13" t="s">
        <v>4662</v>
      </c>
    </row>
    <row r="995" spans="1:2" x14ac:dyDescent="0.3">
      <c r="A995" t="s">
        <v>3231</v>
      </c>
      <c r="B995" s="13" t="s">
        <v>4662</v>
      </c>
    </row>
    <row r="996" spans="1:2" x14ac:dyDescent="0.3">
      <c r="A996" t="s">
        <v>206</v>
      </c>
      <c r="B996" s="13" t="s">
        <v>4662</v>
      </c>
    </row>
    <row r="997" spans="1:2" x14ac:dyDescent="0.3">
      <c r="A997" t="s">
        <v>638</v>
      </c>
      <c r="B997" s="13" t="s">
        <v>4662</v>
      </c>
    </row>
    <row r="998" spans="1:2" x14ac:dyDescent="0.3">
      <c r="A998" t="s">
        <v>3121</v>
      </c>
      <c r="B998" s="13" t="s">
        <v>4662</v>
      </c>
    </row>
    <row r="999" spans="1:2" x14ac:dyDescent="0.3">
      <c r="A999" t="s">
        <v>711</v>
      </c>
      <c r="B999" s="13" t="s">
        <v>4662</v>
      </c>
    </row>
    <row r="1000" spans="1:2" x14ac:dyDescent="0.3">
      <c r="A1000" t="s">
        <v>3821</v>
      </c>
      <c r="B1000" s="13" t="s">
        <v>4662</v>
      </c>
    </row>
    <row r="1001" spans="1:2" x14ac:dyDescent="0.3">
      <c r="A1001" t="s">
        <v>3562</v>
      </c>
      <c r="B1001" s="13" t="s">
        <v>4662</v>
      </c>
    </row>
    <row r="1002" spans="1:2" x14ac:dyDescent="0.3">
      <c r="A1002" t="s">
        <v>4153</v>
      </c>
      <c r="B1002" s="13" t="s">
        <v>4662</v>
      </c>
    </row>
    <row r="1003" spans="1:2" x14ac:dyDescent="0.3">
      <c r="A1003" t="s">
        <v>4432</v>
      </c>
      <c r="B1003" s="13" t="s">
        <v>4662</v>
      </c>
    </row>
    <row r="1004" spans="1:2" x14ac:dyDescent="0.3">
      <c r="A1004" t="s">
        <v>700</v>
      </c>
      <c r="B1004" s="13" t="s">
        <v>4662</v>
      </c>
    </row>
    <row r="1005" spans="1:2" x14ac:dyDescent="0.3">
      <c r="A1005" t="s">
        <v>414</v>
      </c>
      <c r="B1005" s="13" t="s">
        <v>4662</v>
      </c>
    </row>
    <row r="1006" spans="1:2" x14ac:dyDescent="0.3">
      <c r="A1006" t="s">
        <v>537</v>
      </c>
      <c r="B1006" s="13" t="s">
        <v>4662</v>
      </c>
    </row>
    <row r="1007" spans="1:2" x14ac:dyDescent="0.3">
      <c r="A1007" t="s">
        <v>595</v>
      </c>
      <c r="B1007" s="13" t="s">
        <v>4662</v>
      </c>
    </row>
    <row r="1008" spans="1:2" x14ac:dyDescent="0.3">
      <c r="A1008" t="s">
        <v>404</v>
      </c>
      <c r="B1008" s="13" t="s">
        <v>4662</v>
      </c>
    </row>
    <row r="1009" spans="1:2" x14ac:dyDescent="0.3">
      <c r="A1009" t="s">
        <v>4434</v>
      </c>
      <c r="B1009" s="13" t="s">
        <v>4662</v>
      </c>
    </row>
    <row r="1010" spans="1:2" x14ac:dyDescent="0.3">
      <c r="A1010" t="s">
        <v>227</v>
      </c>
      <c r="B1010" s="13" t="s">
        <v>4662</v>
      </c>
    </row>
    <row r="1011" spans="1:2" x14ac:dyDescent="0.3">
      <c r="A1011" t="s">
        <v>669</v>
      </c>
      <c r="B1011" s="13" t="s">
        <v>4662</v>
      </c>
    </row>
    <row r="1012" spans="1:2" x14ac:dyDescent="0.3">
      <c r="A1012" t="s">
        <v>4172</v>
      </c>
      <c r="B1012" s="13" t="s">
        <v>4662</v>
      </c>
    </row>
    <row r="1013" spans="1:2" x14ac:dyDescent="0.3">
      <c r="A1013" t="s">
        <v>141</v>
      </c>
      <c r="B1013" s="13" t="s">
        <v>4662</v>
      </c>
    </row>
    <row r="1014" spans="1:2" x14ac:dyDescent="0.3">
      <c r="A1014" t="s">
        <v>4665</v>
      </c>
      <c r="B1014" s="13" t="s">
        <v>4662</v>
      </c>
    </row>
    <row r="1015" spans="1:2" x14ac:dyDescent="0.3">
      <c r="A1015" t="s">
        <v>518</v>
      </c>
      <c r="B1015" s="13" t="s">
        <v>4662</v>
      </c>
    </row>
    <row r="1016" spans="1:2" x14ac:dyDescent="0.3">
      <c r="A1016" t="s">
        <v>3835</v>
      </c>
      <c r="B1016" s="13" t="s">
        <v>4662</v>
      </c>
    </row>
    <row r="1017" spans="1:2" x14ac:dyDescent="0.3">
      <c r="A1017" t="s">
        <v>464</v>
      </c>
      <c r="B1017" s="13" t="s">
        <v>4662</v>
      </c>
    </row>
    <row r="1018" spans="1:2" x14ac:dyDescent="0.3">
      <c r="A1018" t="s">
        <v>4666</v>
      </c>
      <c r="B1018" s="13" t="s">
        <v>4662</v>
      </c>
    </row>
    <row r="1019" spans="1:2" x14ac:dyDescent="0.3">
      <c r="A1019" t="s">
        <v>3177</v>
      </c>
      <c r="B1019" s="13" t="s">
        <v>4662</v>
      </c>
    </row>
    <row r="1020" spans="1:2" x14ac:dyDescent="0.3">
      <c r="A1020" t="s">
        <v>248</v>
      </c>
      <c r="B1020" s="13" t="s">
        <v>4662</v>
      </c>
    </row>
    <row r="1021" spans="1:2" x14ac:dyDescent="0.3">
      <c r="A1021" t="s">
        <v>359</v>
      </c>
      <c r="B1021" s="13" t="s">
        <v>4662</v>
      </c>
    </row>
    <row r="1022" spans="1:2" x14ac:dyDescent="0.3">
      <c r="A1022" t="s">
        <v>3701</v>
      </c>
      <c r="B1022" s="13" t="s">
        <v>4662</v>
      </c>
    </row>
    <row r="1023" spans="1:2" x14ac:dyDescent="0.3">
      <c r="A1023" t="s">
        <v>4447</v>
      </c>
      <c r="B1023" s="13" t="s">
        <v>4662</v>
      </c>
    </row>
    <row r="1024" spans="1:2" x14ac:dyDescent="0.3">
      <c r="A1024" t="s">
        <v>479</v>
      </c>
      <c r="B1024" s="13" t="s">
        <v>4662</v>
      </c>
    </row>
    <row r="1025" spans="1:2" x14ac:dyDescent="0.3">
      <c r="A1025" t="s">
        <v>80</v>
      </c>
      <c r="B1025" s="13" t="s">
        <v>4662</v>
      </c>
    </row>
    <row r="1026" spans="1:2" x14ac:dyDescent="0.3">
      <c r="A1026" t="s">
        <v>4667</v>
      </c>
      <c r="B1026" s="13" t="s">
        <v>4662</v>
      </c>
    </row>
    <row r="1027" spans="1:2" x14ac:dyDescent="0.3">
      <c r="A1027" t="s">
        <v>151</v>
      </c>
      <c r="B1027" s="13" t="s">
        <v>4662</v>
      </c>
    </row>
    <row r="1028" spans="1:2" x14ac:dyDescent="0.3">
      <c r="A1028" t="s">
        <v>48</v>
      </c>
      <c r="B1028" s="13" t="s">
        <v>4662</v>
      </c>
    </row>
    <row r="1029" spans="1:2" x14ac:dyDescent="0.3">
      <c r="A1029" t="s">
        <v>4668</v>
      </c>
      <c r="B1029" s="13" t="s">
        <v>4662</v>
      </c>
    </row>
    <row r="1030" spans="1:2" x14ac:dyDescent="0.3">
      <c r="A1030" t="s">
        <v>503</v>
      </c>
      <c r="B1030" s="13" t="s">
        <v>4662</v>
      </c>
    </row>
    <row r="1031" spans="1:2" x14ac:dyDescent="0.3">
      <c r="A1031" t="s">
        <v>3872</v>
      </c>
      <c r="B1031" s="13" t="s">
        <v>4662</v>
      </c>
    </row>
    <row r="1032" spans="1:2" x14ac:dyDescent="0.3">
      <c r="A1032" t="s">
        <v>3280</v>
      </c>
      <c r="B1032" s="13" t="s">
        <v>4662</v>
      </c>
    </row>
    <row r="1033" spans="1:2" x14ac:dyDescent="0.3">
      <c r="A1033" t="s">
        <v>93</v>
      </c>
      <c r="B1033" s="13" t="s">
        <v>4662</v>
      </c>
    </row>
    <row r="1034" spans="1:2" x14ac:dyDescent="0.3">
      <c r="A1034" t="s">
        <v>365</v>
      </c>
      <c r="B1034" s="13" t="s">
        <v>4662</v>
      </c>
    </row>
    <row r="1035" spans="1:2" x14ac:dyDescent="0.3">
      <c r="A1035" t="s">
        <v>75</v>
      </c>
      <c r="B1035" s="13" t="s">
        <v>4662</v>
      </c>
    </row>
    <row r="1036" spans="1:2" x14ac:dyDescent="0.3">
      <c r="A1036" t="s">
        <v>3278</v>
      </c>
      <c r="B1036" s="13" t="s">
        <v>4662</v>
      </c>
    </row>
    <row r="1037" spans="1:2" x14ac:dyDescent="0.3">
      <c r="A1037" t="s">
        <v>4126</v>
      </c>
      <c r="B1037" s="13" t="s">
        <v>4669</v>
      </c>
    </row>
    <row r="1038" spans="1:2" x14ac:dyDescent="0.3">
      <c r="A1038" t="s">
        <v>4670</v>
      </c>
      <c r="B1038" s="13" t="s">
        <v>4669</v>
      </c>
    </row>
    <row r="1039" spans="1:2" x14ac:dyDescent="0.3">
      <c r="A1039" t="s">
        <v>4143</v>
      </c>
      <c r="B1039" s="13" t="s">
        <v>4669</v>
      </c>
    </row>
    <row r="1040" spans="1:2" x14ac:dyDescent="0.3">
      <c r="A1040" t="s">
        <v>3544</v>
      </c>
      <c r="B1040" s="13" t="s">
        <v>4669</v>
      </c>
    </row>
    <row r="1041" spans="1:2" x14ac:dyDescent="0.3">
      <c r="A1041" t="s">
        <v>3132</v>
      </c>
      <c r="B1041" s="13" t="s">
        <v>4669</v>
      </c>
    </row>
    <row r="1042" spans="1:2" x14ac:dyDescent="0.3">
      <c r="A1042" t="s">
        <v>3387</v>
      </c>
      <c r="B1042" s="13" t="s">
        <v>4669</v>
      </c>
    </row>
    <row r="1043" spans="1:2" x14ac:dyDescent="0.3">
      <c r="A1043" t="s">
        <v>3627</v>
      </c>
      <c r="B1043" s="13" t="s">
        <v>4669</v>
      </c>
    </row>
    <row r="1044" spans="1:2" x14ac:dyDescent="0.3">
      <c r="A1044" t="s">
        <v>428</v>
      </c>
      <c r="B1044" s="13" t="s">
        <v>4669</v>
      </c>
    </row>
    <row r="1045" spans="1:2" x14ac:dyDescent="0.3">
      <c r="A1045" t="s">
        <v>4671</v>
      </c>
      <c r="B1045" s="13" t="s">
        <v>4669</v>
      </c>
    </row>
    <row r="1046" spans="1:2" x14ac:dyDescent="0.3">
      <c r="A1046" t="s">
        <v>345</v>
      </c>
      <c r="B1046" s="13" t="s">
        <v>4669</v>
      </c>
    </row>
    <row r="1047" spans="1:2" x14ac:dyDescent="0.3">
      <c r="A1047" t="s">
        <v>4445</v>
      </c>
      <c r="B1047" s="13" t="s">
        <v>4669</v>
      </c>
    </row>
    <row r="1048" spans="1:2" x14ac:dyDescent="0.3">
      <c r="A1048" t="s">
        <v>3579</v>
      </c>
      <c r="B1048" s="13" t="s">
        <v>4669</v>
      </c>
    </row>
    <row r="1049" spans="1:2" x14ac:dyDescent="0.3">
      <c r="A1049" t="s">
        <v>4672</v>
      </c>
      <c r="B1049" s="13" t="s">
        <v>4669</v>
      </c>
    </row>
    <row r="1050" spans="1:2" x14ac:dyDescent="0.3">
      <c r="A1050" t="s">
        <v>3586</v>
      </c>
      <c r="B1050" s="13" t="s">
        <v>4669</v>
      </c>
    </row>
    <row r="1051" spans="1:2" x14ac:dyDescent="0.3">
      <c r="A1051" t="s">
        <v>4273</v>
      </c>
      <c r="B1051" s="13" t="s">
        <v>4669</v>
      </c>
    </row>
    <row r="1052" spans="1:2" x14ac:dyDescent="0.3">
      <c r="A1052" t="s">
        <v>4482</v>
      </c>
      <c r="B1052" s="13" t="s">
        <v>4669</v>
      </c>
    </row>
    <row r="1053" spans="1:2" x14ac:dyDescent="0.3">
      <c r="A1053" t="s">
        <v>45</v>
      </c>
      <c r="B1053" s="13" t="s">
        <v>4669</v>
      </c>
    </row>
    <row r="1054" spans="1:2" x14ac:dyDescent="0.3">
      <c r="A1054" t="s">
        <v>4184</v>
      </c>
      <c r="B1054" s="13" t="s">
        <v>4669</v>
      </c>
    </row>
    <row r="1055" spans="1:2" x14ac:dyDescent="0.3">
      <c r="A1055" t="s">
        <v>3988</v>
      </c>
      <c r="B1055" s="13" t="s">
        <v>4669</v>
      </c>
    </row>
    <row r="1056" spans="1:2" x14ac:dyDescent="0.3">
      <c r="A1056" t="s">
        <v>3823</v>
      </c>
      <c r="B1056" s="13" t="s">
        <v>4669</v>
      </c>
    </row>
    <row r="1057" spans="1:2" x14ac:dyDescent="0.3">
      <c r="A1057" t="s">
        <v>3093</v>
      </c>
      <c r="B1057" s="13" t="s">
        <v>4669</v>
      </c>
    </row>
    <row r="1058" spans="1:2" x14ac:dyDescent="0.3">
      <c r="A1058" t="s">
        <v>3992</v>
      </c>
      <c r="B1058" s="13" t="s">
        <v>4669</v>
      </c>
    </row>
    <row r="1059" spans="1:2" x14ac:dyDescent="0.3">
      <c r="A1059" t="s">
        <v>3949</v>
      </c>
      <c r="B1059" s="13" t="s">
        <v>4669</v>
      </c>
    </row>
    <row r="1060" spans="1:2" x14ac:dyDescent="0.3">
      <c r="A1060" t="s">
        <v>3828</v>
      </c>
      <c r="B1060" s="13" t="s">
        <v>4669</v>
      </c>
    </row>
    <row r="1061" spans="1:2" x14ac:dyDescent="0.3">
      <c r="A1061" t="s">
        <v>4026</v>
      </c>
      <c r="B1061" s="13" t="s">
        <v>4669</v>
      </c>
    </row>
    <row r="1062" spans="1:2" x14ac:dyDescent="0.3">
      <c r="A1062" t="s">
        <v>3272</v>
      </c>
      <c r="B1062" s="13" t="s">
        <v>4669</v>
      </c>
    </row>
    <row r="1063" spans="1:2" x14ac:dyDescent="0.3">
      <c r="A1063" t="s">
        <v>4004</v>
      </c>
      <c r="B1063" s="13" t="s">
        <v>4669</v>
      </c>
    </row>
    <row r="1064" spans="1:2" x14ac:dyDescent="0.3">
      <c r="A1064" t="s">
        <v>3425</v>
      </c>
      <c r="B1064" s="13" t="s">
        <v>4669</v>
      </c>
    </row>
    <row r="1065" spans="1:2" x14ac:dyDescent="0.3">
      <c r="A1065" t="s">
        <v>3179</v>
      </c>
      <c r="B1065" s="13" t="s">
        <v>4669</v>
      </c>
    </row>
    <row r="1066" spans="1:2" x14ac:dyDescent="0.3">
      <c r="A1066" t="s">
        <v>3942</v>
      </c>
      <c r="B1066" s="13" t="s">
        <v>4669</v>
      </c>
    </row>
    <row r="1067" spans="1:2" x14ac:dyDescent="0.3">
      <c r="A1067" t="s">
        <v>3397</v>
      </c>
      <c r="B1067" s="13" t="s">
        <v>4669</v>
      </c>
    </row>
    <row r="1068" spans="1:2" x14ac:dyDescent="0.3">
      <c r="A1068" t="s">
        <v>3672</v>
      </c>
      <c r="B1068" s="13" t="s">
        <v>4669</v>
      </c>
    </row>
    <row r="1069" spans="1:2" x14ac:dyDescent="0.3">
      <c r="A1069" t="s">
        <v>114</v>
      </c>
      <c r="B1069" s="13" t="s">
        <v>4669</v>
      </c>
    </row>
    <row r="1070" spans="1:2" x14ac:dyDescent="0.3">
      <c r="A1070" t="s">
        <v>3120</v>
      </c>
      <c r="B1070" s="13" t="s">
        <v>4669</v>
      </c>
    </row>
    <row r="1071" spans="1:2" x14ac:dyDescent="0.3">
      <c r="A1071" t="s">
        <v>3186</v>
      </c>
      <c r="B1071" s="13" t="s">
        <v>4669</v>
      </c>
    </row>
    <row r="1072" spans="1:2" x14ac:dyDescent="0.3">
      <c r="A1072" t="s">
        <v>371</v>
      </c>
      <c r="B1072" s="13" t="s">
        <v>4669</v>
      </c>
    </row>
    <row r="1073" spans="1:2" x14ac:dyDescent="0.3">
      <c r="A1073" t="s">
        <v>3497</v>
      </c>
      <c r="B1073" s="13" t="s">
        <v>4669</v>
      </c>
    </row>
    <row r="1074" spans="1:2" x14ac:dyDescent="0.3">
      <c r="A1074" t="s">
        <v>4213</v>
      </c>
      <c r="B1074" s="13" t="s">
        <v>4669</v>
      </c>
    </row>
    <row r="1075" spans="1:2" x14ac:dyDescent="0.3">
      <c r="A1075" t="s">
        <v>4221</v>
      </c>
      <c r="B1075" s="13" t="s">
        <v>4669</v>
      </c>
    </row>
    <row r="1076" spans="1:2" x14ac:dyDescent="0.3">
      <c r="A1076" t="s">
        <v>4058</v>
      </c>
      <c r="B1076" s="13" t="s">
        <v>4669</v>
      </c>
    </row>
    <row r="1077" spans="1:2" x14ac:dyDescent="0.3">
      <c r="A1077" t="s">
        <v>3493</v>
      </c>
      <c r="B1077" s="13" t="s">
        <v>4669</v>
      </c>
    </row>
    <row r="1078" spans="1:2" x14ac:dyDescent="0.3">
      <c r="A1078" t="s">
        <v>196</v>
      </c>
      <c r="B1078" s="13" t="s">
        <v>4669</v>
      </c>
    </row>
    <row r="1079" spans="1:2" x14ac:dyDescent="0.3">
      <c r="A1079" t="s">
        <v>3118</v>
      </c>
      <c r="B1079" s="13" t="s">
        <v>4669</v>
      </c>
    </row>
    <row r="1080" spans="1:2" x14ac:dyDescent="0.3">
      <c r="A1080" t="s">
        <v>3104</v>
      </c>
      <c r="B1080" s="13" t="s">
        <v>4669</v>
      </c>
    </row>
    <row r="1081" spans="1:2" x14ac:dyDescent="0.3">
      <c r="A1081" t="s">
        <v>3488</v>
      </c>
      <c r="B1081" s="13" t="s">
        <v>4669</v>
      </c>
    </row>
    <row r="1082" spans="1:2" x14ac:dyDescent="0.3">
      <c r="A1082" t="s">
        <v>3238</v>
      </c>
      <c r="B1082" s="13" t="s">
        <v>4669</v>
      </c>
    </row>
    <row r="1083" spans="1:2" x14ac:dyDescent="0.3">
      <c r="A1083" t="s">
        <v>4132</v>
      </c>
      <c r="B1083" s="13" t="s">
        <v>4669</v>
      </c>
    </row>
    <row r="1084" spans="1:2" x14ac:dyDescent="0.3">
      <c r="A1084" t="s">
        <v>3111</v>
      </c>
      <c r="B1084" s="13" t="s">
        <v>4669</v>
      </c>
    </row>
    <row r="1085" spans="1:2" x14ac:dyDescent="0.3">
      <c r="A1085" t="s">
        <v>4211</v>
      </c>
      <c r="B1085" s="13" t="s">
        <v>4669</v>
      </c>
    </row>
    <row r="1086" spans="1:2" x14ac:dyDescent="0.3">
      <c r="A1086" t="s">
        <v>38</v>
      </c>
      <c r="B1086" s="13" t="s">
        <v>4669</v>
      </c>
    </row>
    <row r="1087" spans="1:2" x14ac:dyDescent="0.3">
      <c r="A1087" t="s">
        <v>4296</v>
      </c>
      <c r="B1087" s="13" t="s">
        <v>4669</v>
      </c>
    </row>
    <row r="1088" spans="1:2" x14ac:dyDescent="0.3">
      <c r="A1088" t="s">
        <v>3094</v>
      </c>
      <c r="B1088" s="13" t="s">
        <v>4669</v>
      </c>
    </row>
    <row r="1089" spans="1:2" x14ac:dyDescent="0.3">
      <c r="A1089" t="s">
        <v>4089</v>
      </c>
      <c r="B1089" s="13" t="s">
        <v>4669</v>
      </c>
    </row>
    <row r="1090" spans="1:2" x14ac:dyDescent="0.3">
      <c r="A1090" t="s">
        <v>362</v>
      </c>
      <c r="B1090" s="13" t="s">
        <v>4669</v>
      </c>
    </row>
    <row r="1091" spans="1:2" x14ac:dyDescent="0.3">
      <c r="A1091" t="s">
        <v>3767</v>
      </c>
      <c r="B1091" s="13" t="s">
        <v>4669</v>
      </c>
    </row>
    <row r="1092" spans="1:2" x14ac:dyDescent="0.3">
      <c r="A1092" t="s">
        <v>4315</v>
      </c>
      <c r="B1092" s="13" t="s">
        <v>4669</v>
      </c>
    </row>
    <row r="1093" spans="1:2" x14ac:dyDescent="0.3">
      <c r="A1093" t="s">
        <v>3900</v>
      </c>
      <c r="B1093" s="13" t="s">
        <v>4669</v>
      </c>
    </row>
    <row r="1094" spans="1:2" x14ac:dyDescent="0.3">
      <c r="A1094" t="s">
        <v>33</v>
      </c>
      <c r="B1094" s="13" t="s">
        <v>4669</v>
      </c>
    </row>
    <row r="1095" spans="1:2" x14ac:dyDescent="0.3">
      <c r="A1095" t="s">
        <v>4071</v>
      </c>
      <c r="B1095" s="13" t="s">
        <v>4669</v>
      </c>
    </row>
    <row r="1096" spans="1:2" x14ac:dyDescent="0.3">
      <c r="A1096" t="s">
        <v>301</v>
      </c>
      <c r="B1096" s="13" t="s">
        <v>4669</v>
      </c>
    </row>
    <row r="1097" spans="1:2" x14ac:dyDescent="0.3">
      <c r="A1097" t="s">
        <v>3785</v>
      </c>
      <c r="B1097" s="13" t="s">
        <v>4669</v>
      </c>
    </row>
    <row r="1098" spans="1:2" x14ac:dyDescent="0.3">
      <c r="A1098" t="s">
        <v>3119</v>
      </c>
      <c r="B1098" s="13" t="s">
        <v>4669</v>
      </c>
    </row>
    <row r="1099" spans="1:2" x14ac:dyDescent="0.3">
      <c r="A1099" t="s">
        <v>3707</v>
      </c>
      <c r="B1099" s="13" t="s">
        <v>4669</v>
      </c>
    </row>
    <row r="1100" spans="1:2" x14ac:dyDescent="0.3">
      <c r="A1100" t="s">
        <v>3750</v>
      </c>
      <c r="B1100" s="13" t="s">
        <v>4669</v>
      </c>
    </row>
    <row r="1101" spans="1:2" x14ac:dyDescent="0.3">
      <c r="A1101" t="s">
        <v>174</v>
      </c>
      <c r="B1101" s="13" t="s">
        <v>4669</v>
      </c>
    </row>
    <row r="1102" spans="1:2" x14ac:dyDescent="0.3">
      <c r="A1102" t="s">
        <v>3916</v>
      </c>
      <c r="B1102" s="13" t="s">
        <v>4669</v>
      </c>
    </row>
    <row r="1103" spans="1:2" x14ac:dyDescent="0.3">
      <c r="A1103" t="s">
        <v>4216</v>
      </c>
      <c r="B1103" s="13" t="s">
        <v>4669</v>
      </c>
    </row>
    <row r="1104" spans="1:2" x14ac:dyDescent="0.3">
      <c r="A1104" t="s">
        <v>3357</v>
      </c>
      <c r="B1104" s="13" t="s">
        <v>4669</v>
      </c>
    </row>
    <row r="1105" spans="1:2" x14ac:dyDescent="0.3">
      <c r="A1105" t="s">
        <v>3205</v>
      </c>
      <c r="B1105" s="13" t="s">
        <v>4669</v>
      </c>
    </row>
    <row r="1106" spans="1:2" x14ac:dyDescent="0.3">
      <c r="A1106" t="s">
        <v>4095</v>
      </c>
      <c r="B1106" s="13" t="s">
        <v>4669</v>
      </c>
    </row>
    <row r="1107" spans="1:2" x14ac:dyDescent="0.3">
      <c r="A1107" t="s">
        <v>3943</v>
      </c>
      <c r="B1107" s="13" t="s">
        <v>4669</v>
      </c>
    </row>
    <row r="1108" spans="1:2" x14ac:dyDescent="0.3">
      <c r="A1108" t="s">
        <v>4282</v>
      </c>
      <c r="B1108" s="13" t="s">
        <v>4669</v>
      </c>
    </row>
    <row r="1109" spans="1:2" x14ac:dyDescent="0.3">
      <c r="A1109" t="s">
        <v>4361</v>
      </c>
      <c r="B1109" s="13" t="s">
        <v>4669</v>
      </c>
    </row>
    <row r="1110" spans="1:2" x14ac:dyDescent="0.3">
      <c r="A1110" t="s">
        <v>4260</v>
      </c>
      <c r="B1110" s="13" t="s">
        <v>4673</v>
      </c>
    </row>
    <row r="1111" spans="1:2" x14ac:dyDescent="0.3">
      <c r="A1111" t="s">
        <v>3655</v>
      </c>
      <c r="B1111" s="13" t="s">
        <v>4673</v>
      </c>
    </row>
    <row r="1112" spans="1:2" x14ac:dyDescent="0.3">
      <c r="A1112" t="s">
        <v>4215</v>
      </c>
      <c r="B1112" s="13" t="s">
        <v>4673</v>
      </c>
    </row>
    <row r="1113" spans="1:2" x14ac:dyDescent="0.3">
      <c r="A1113" t="s">
        <v>3324</v>
      </c>
      <c r="B1113" s="13" t="s">
        <v>4673</v>
      </c>
    </row>
    <row r="1114" spans="1:2" x14ac:dyDescent="0.3">
      <c r="A1114" t="s">
        <v>3638</v>
      </c>
      <c r="B1114" s="13" t="s">
        <v>4673</v>
      </c>
    </row>
    <row r="1115" spans="1:2" x14ac:dyDescent="0.3">
      <c r="A1115" t="s">
        <v>3609</v>
      </c>
      <c r="B1115" s="13" t="s">
        <v>4673</v>
      </c>
    </row>
    <row r="1116" spans="1:2" x14ac:dyDescent="0.3">
      <c r="A1116" t="s">
        <v>3167</v>
      </c>
      <c r="B1116" s="13" t="s">
        <v>4673</v>
      </c>
    </row>
    <row r="1117" spans="1:2" x14ac:dyDescent="0.3">
      <c r="A1117" t="s">
        <v>3593</v>
      </c>
      <c r="B1117" s="13" t="s">
        <v>4673</v>
      </c>
    </row>
    <row r="1118" spans="1:2" x14ac:dyDescent="0.3">
      <c r="A1118" t="s">
        <v>69</v>
      </c>
      <c r="B1118" s="13" t="s">
        <v>4673</v>
      </c>
    </row>
    <row r="1119" spans="1:2" x14ac:dyDescent="0.3">
      <c r="A1119" t="s">
        <v>3842</v>
      </c>
      <c r="B1119" s="13" t="s">
        <v>4673</v>
      </c>
    </row>
    <row r="1120" spans="1:2" x14ac:dyDescent="0.3">
      <c r="A1120" t="s">
        <v>3947</v>
      </c>
      <c r="B1120" s="13" t="s">
        <v>4673</v>
      </c>
    </row>
    <row r="1121" spans="1:2" x14ac:dyDescent="0.3">
      <c r="A1121" t="s">
        <v>3288</v>
      </c>
      <c r="B1121" s="13" t="s">
        <v>4673</v>
      </c>
    </row>
    <row r="1122" spans="1:2" x14ac:dyDescent="0.3">
      <c r="A1122" t="s">
        <v>4511</v>
      </c>
      <c r="B1122" s="13" t="s">
        <v>4673</v>
      </c>
    </row>
    <row r="1123" spans="1:2" x14ac:dyDescent="0.3">
      <c r="A1123" t="s">
        <v>3489</v>
      </c>
      <c r="B1123" s="13" t="s">
        <v>4673</v>
      </c>
    </row>
    <row r="1124" spans="1:2" x14ac:dyDescent="0.3">
      <c r="A1124" t="s">
        <v>3788</v>
      </c>
      <c r="B1124" s="13" t="s">
        <v>4673</v>
      </c>
    </row>
    <row r="1125" spans="1:2" x14ac:dyDescent="0.3">
      <c r="A1125" t="s">
        <v>4218</v>
      </c>
      <c r="B1125" s="13" t="s">
        <v>4673</v>
      </c>
    </row>
    <row r="1126" spans="1:2" x14ac:dyDescent="0.3">
      <c r="A1126" t="s">
        <v>3416</v>
      </c>
      <c r="B1126" s="13" t="s">
        <v>4673</v>
      </c>
    </row>
    <row r="1127" spans="1:2" x14ac:dyDescent="0.3">
      <c r="A1127" t="s">
        <v>4151</v>
      </c>
      <c r="B1127" s="13" t="s">
        <v>4673</v>
      </c>
    </row>
    <row r="1128" spans="1:2" x14ac:dyDescent="0.3">
      <c r="A1128" t="s">
        <v>4113</v>
      </c>
      <c r="B1128" s="13" t="s">
        <v>4673</v>
      </c>
    </row>
    <row r="1129" spans="1:2" x14ac:dyDescent="0.3">
      <c r="A1129" t="s">
        <v>303</v>
      </c>
      <c r="B1129" s="13" t="s">
        <v>4673</v>
      </c>
    </row>
    <row r="1130" spans="1:2" x14ac:dyDescent="0.3">
      <c r="A1130" t="s">
        <v>3883</v>
      </c>
      <c r="B1130" s="13" t="s">
        <v>4673</v>
      </c>
    </row>
    <row r="1131" spans="1:2" x14ac:dyDescent="0.3">
      <c r="A1131" t="s">
        <v>3163</v>
      </c>
      <c r="B1131" s="13" t="s">
        <v>4673</v>
      </c>
    </row>
    <row r="1132" spans="1:2" x14ac:dyDescent="0.3">
      <c r="A1132" t="s">
        <v>4674</v>
      </c>
      <c r="B1132" s="13" t="s">
        <v>4673</v>
      </c>
    </row>
    <row r="1133" spans="1:2" x14ac:dyDescent="0.3">
      <c r="A1133" t="s">
        <v>4426</v>
      </c>
      <c r="B1133" s="13" t="s">
        <v>4673</v>
      </c>
    </row>
    <row r="1134" spans="1:2" x14ac:dyDescent="0.3">
      <c r="A1134" t="s">
        <v>3902</v>
      </c>
      <c r="B1134" s="13" t="s">
        <v>4673</v>
      </c>
    </row>
    <row r="1135" spans="1:2" x14ac:dyDescent="0.3">
      <c r="A1135" t="s">
        <v>4332</v>
      </c>
      <c r="B1135" s="13" t="s">
        <v>4673</v>
      </c>
    </row>
    <row r="1136" spans="1:2" x14ac:dyDescent="0.3">
      <c r="A1136" t="s">
        <v>3861</v>
      </c>
      <c r="B1136" s="13" t="s">
        <v>4673</v>
      </c>
    </row>
    <row r="1137" spans="1:2" x14ac:dyDescent="0.3">
      <c r="A1137" t="s">
        <v>3647</v>
      </c>
      <c r="B1137" s="13" t="s">
        <v>4673</v>
      </c>
    </row>
    <row r="1138" spans="1:2" x14ac:dyDescent="0.3">
      <c r="A1138" t="s">
        <v>3563</v>
      </c>
      <c r="B1138" s="13" t="s">
        <v>4673</v>
      </c>
    </row>
    <row r="1139" spans="1:2" x14ac:dyDescent="0.3">
      <c r="A1139" t="s">
        <v>35</v>
      </c>
      <c r="B1139" s="13" t="s">
        <v>4673</v>
      </c>
    </row>
    <row r="1140" spans="1:2" x14ac:dyDescent="0.3">
      <c r="A1140" t="s">
        <v>3864</v>
      </c>
      <c r="B1140" s="13" t="s">
        <v>4673</v>
      </c>
    </row>
    <row r="1141" spans="1:2" x14ac:dyDescent="0.3">
      <c r="A1141" t="s">
        <v>4118</v>
      </c>
      <c r="B1141" s="13" t="s">
        <v>4673</v>
      </c>
    </row>
    <row r="1142" spans="1:2" x14ac:dyDescent="0.3">
      <c r="A1142" t="s">
        <v>3946</v>
      </c>
      <c r="B1142" s="13" t="s">
        <v>4673</v>
      </c>
    </row>
    <row r="1143" spans="1:2" x14ac:dyDescent="0.3">
      <c r="A1143" t="s">
        <v>3617</v>
      </c>
      <c r="B1143" s="13" t="s">
        <v>4673</v>
      </c>
    </row>
    <row r="1144" spans="1:2" x14ac:dyDescent="0.3">
      <c r="A1144" t="s">
        <v>4341</v>
      </c>
      <c r="B1144" s="13" t="s">
        <v>4673</v>
      </c>
    </row>
    <row r="1145" spans="1:2" x14ac:dyDescent="0.3">
      <c r="A1145" t="s">
        <v>4356</v>
      </c>
      <c r="B1145" s="13" t="s">
        <v>4675</v>
      </c>
    </row>
    <row r="1146" spans="1:2" x14ac:dyDescent="0.3">
      <c r="A1146" t="s">
        <v>172</v>
      </c>
      <c r="B1146" s="13" t="s">
        <v>4675</v>
      </c>
    </row>
    <row r="1147" spans="1:2" x14ac:dyDescent="0.3">
      <c r="A1147" t="s">
        <v>3727</v>
      </c>
      <c r="B1147" s="13" t="s">
        <v>4675</v>
      </c>
    </row>
    <row r="1148" spans="1:2" x14ac:dyDescent="0.3">
      <c r="A1148" t="s">
        <v>3674</v>
      </c>
      <c r="B1148" s="13" t="s">
        <v>4675</v>
      </c>
    </row>
    <row r="1149" spans="1:2" x14ac:dyDescent="0.3">
      <c r="A1149" t="s">
        <v>4169</v>
      </c>
      <c r="B1149" s="13" t="s">
        <v>4675</v>
      </c>
    </row>
    <row r="1150" spans="1:2" x14ac:dyDescent="0.3">
      <c r="A1150" t="s">
        <v>4194</v>
      </c>
      <c r="B1150" s="13" t="s">
        <v>4675</v>
      </c>
    </row>
    <row r="1151" spans="1:2" x14ac:dyDescent="0.3">
      <c r="A1151" t="s">
        <v>3720</v>
      </c>
      <c r="B1151" s="13" t="s">
        <v>4675</v>
      </c>
    </row>
    <row r="1152" spans="1:2" x14ac:dyDescent="0.3">
      <c r="A1152" t="s">
        <v>2435</v>
      </c>
      <c r="B1152" s="13" t="s">
        <v>4675</v>
      </c>
    </row>
    <row r="1153" spans="1:2" x14ac:dyDescent="0.3">
      <c r="A1153" t="s">
        <v>4074</v>
      </c>
      <c r="B1153" s="13" t="s">
        <v>4675</v>
      </c>
    </row>
    <row r="1154" spans="1:2" x14ac:dyDescent="0.3">
      <c r="A1154" t="s">
        <v>3886</v>
      </c>
      <c r="B1154" s="13" t="s">
        <v>4675</v>
      </c>
    </row>
    <row r="1155" spans="1:2" x14ac:dyDescent="0.3">
      <c r="A1155" t="s">
        <v>4352</v>
      </c>
      <c r="B1155" s="13" t="s">
        <v>4675</v>
      </c>
    </row>
    <row r="1156" spans="1:2" x14ac:dyDescent="0.3">
      <c r="A1156" t="s">
        <v>4016</v>
      </c>
      <c r="B1156" s="13" t="s">
        <v>4675</v>
      </c>
    </row>
    <row r="1157" spans="1:2" x14ac:dyDescent="0.3">
      <c r="A1157" t="s">
        <v>4064</v>
      </c>
      <c r="B1157" s="13" t="s">
        <v>4675</v>
      </c>
    </row>
    <row r="1158" spans="1:2" x14ac:dyDescent="0.3">
      <c r="A1158" t="s">
        <v>4404</v>
      </c>
      <c r="B1158" s="13" t="s">
        <v>4675</v>
      </c>
    </row>
    <row r="1159" spans="1:2" x14ac:dyDescent="0.3">
      <c r="A1159" t="s">
        <v>176</v>
      </c>
      <c r="B1159" s="13" t="s">
        <v>4675</v>
      </c>
    </row>
    <row r="1160" spans="1:2" x14ac:dyDescent="0.3">
      <c r="A1160" t="s">
        <v>4199</v>
      </c>
      <c r="B1160" s="13" t="s">
        <v>4675</v>
      </c>
    </row>
    <row r="1161" spans="1:2" x14ac:dyDescent="0.3">
      <c r="A1161" t="s">
        <v>398</v>
      </c>
      <c r="B1161" s="13" t="s">
        <v>4675</v>
      </c>
    </row>
    <row r="1162" spans="1:2" x14ac:dyDescent="0.3">
      <c r="A1162" t="s">
        <v>3791</v>
      </c>
      <c r="B1162" s="13" t="s">
        <v>4675</v>
      </c>
    </row>
    <row r="1163" spans="1:2" x14ac:dyDescent="0.3">
      <c r="A1163" t="s">
        <v>4021</v>
      </c>
      <c r="B1163" s="13" t="s">
        <v>4675</v>
      </c>
    </row>
    <row r="1164" spans="1:2" x14ac:dyDescent="0.3">
      <c r="A1164" t="s">
        <v>292</v>
      </c>
      <c r="B1164" s="13" t="s">
        <v>4675</v>
      </c>
    </row>
    <row r="1165" spans="1:2" x14ac:dyDescent="0.3">
      <c r="A1165" t="s">
        <v>180</v>
      </c>
      <c r="B1165" s="13" t="s">
        <v>4675</v>
      </c>
    </row>
    <row r="1166" spans="1:2" x14ac:dyDescent="0.3">
      <c r="A1166" t="s">
        <v>144</v>
      </c>
      <c r="B1166" s="13" t="s">
        <v>4676</v>
      </c>
    </row>
    <row r="1167" spans="1:2" x14ac:dyDescent="0.3">
      <c r="A1167" t="s">
        <v>4420</v>
      </c>
      <c r="B1167" s="13" t="s">
        <v>4676</v>
      </c>
    </row>
    <row r="1168" spans="1:2" x14ac:dyDescent="0.3">
      <c r="A1168" t="s">
        <v>152</v>
      </c>
      <c r="B1168" s="13" t="s">
        <v>4676</v>
      </c>
    </row>
    <row r="1169" spans="1:2" x14ac:dyDescent="0.3">
      <c r="A1169" t="s">
        <v>662</v>
      </c>
      <c r="B1169" s="13" t="s">
        <v>4676</v>
      </c>
    </row>
    <row r="1170" spans="1:2" x14ac:dyDescent="0.3">
      <c r="A1170" t="s">
        <v>88</v>
      </c>
      <c r="B1170" s="13" t="s">
        <v>4676</v>
      </c>
    </row>
    <row r="1171" spans="1:2" x14ac:dyDescent="0.3">
      <c r="A1171" t="s">
        <v>4677</v>
      </c>
      <c r="B1171" s="13" t="s">
        <v>4676</v>
      </c>
    </row>
    <row r="1172" spans="1:2" x14ac:dyDescent="0.3">
      <c r="A1172" t="s">
        <v>18</v>
      </c>
      <c r="B1172" s="13" t="s">
        <v>4676</v>
      </c>
    </row>
    <row r="1173" spans="1:2" x14ac:dyDescent="0.3">
      <c r="A1173" t="s">
        <v>16</v>
      </c>
      <c r="B1173" s="13" t="s">
        <v>4676</v>
      </c>
    </row>
    <row r="1174" spans="1:2" x14ac:dyDescent="0.3">
      <c r="A1174" t="s">
        <v>22</v>
      </c>
      <c r="B1174" s="13" t="s">
        <v>4676</v>
      </c>
    </row>
    <row r="1175" spans="1:2" x14ac:dyDescent="0.3">
      <c r="A1175" t="s">
        <v>50</v>
      </c>
      <c r="B1175" s="13" t="s">
        <v>4676</v>
      </c>
    </row>
    <row r="1176" spans="1:2" x14ac:dyDescent="0.3">
      <c r="A1176" t="s">
        <v>17</v>
      </c>
      <c r="B1176" s="13" t="s">
        <v>4676</v>
      </c>
    </row>
    <row r="1177" spans="1:2" x14ac:dyDescent="0.3">
      <c r="A1177" t="s">
        <v>42</v>
      </c>
      <c r="B1177" s="13" t="s">
        <v>4676</v>
      </c>
    </row>
    <row r="1178" spans="1:2" x14ac:dyDescent="0.3">
      <c r="A1178" t="s">
        <v>107</v>
      </c>
      <c r="B1178" s="13" t="s">
        <v>4676</v>
      </c>
    </row>
    <row r="1179" spans="1:2" x14ac:dyDescent="0.3">
      <c r="A1179" t="s">
        <v>27</v>
      </c>
      <c r="B1179" s="13" t="s">
        <v>4676</v>
      </c>
    </row>
    <row r="1180" spans="1:2" x14ac:dyDescent="0.3">
      <c r="A1180" t="s">
        <v>9</v>
      </c>
      <c r="B1180" s="13" t="s">
        <v>4676</v>
      </c>
    </row>
    <row r="1181" spans="1:2" x14ac:dyDescent="0.3">
      <c r="A1181" t="s">
        <v>15</v>
      </c>
      <c r="B1181" s="13" t="s">
        <v>4676</v>
      </c>
    </row>
    <row r="1182" spans="1:2" x14ac:dyDescent="0.3">
      <c r="A1182" t="s">
        <v>82</v>
      </c>
      <c r="B1182" s="13" t="s">
        <v>4676</v>
      </c>
    </row>
    <row r="1183" spans="1:2" x14ac:dyDescent="0.3">
      <c r="A1183" t="s">
        <v>87</v>
      </c>
      <c r="B1183" s="13" t="s">
        <v>4676</v>
      </c>
    </row>
    <row r="1184" spans="1:2" x14ac:dyDescent="0.3">
      <c r="A1184" t="s">
        <v>4678</v>
      </c>
      <c r="B1184" s="13" t="s">
        <v>4679</v>
      </c>
    </row>
    <row r="1185" spans="1:2" x14ac:dyDescent="0.3">
      <c r="A1185" t="s">
        <v>58</v>
      </c>
      <c r="B1185" s="13" t="s">
        <v>4679</v>
      </c>
    </row>
    <row r="1186" spans="1:2" x14ac:dyDescent="0.3">
      <c r="A1186" t="s">
        <v>97</v>
      </c>
      <c r="B1186" s="13" t="s">
        <v>4679</v>
      </c>
    </row>
    <row r="1187" spans="1:2" x14ac:dyDescent="0.3">
      <c r="A1187" t="s">
        <v>616</v>
      </c>
      <c r="B1187" s="13" t="s">
        <v>4679</v>
      </c>
    </row>
    <row r="1188" spans="1:2" x14ac:dyDescent="0.3">
      <c r="A1188" t="s">
        <v>4680</v>
      </c>
      <c r="B1188" s="13" t="s">
        <v>4679</v>
      </c>
    </row>
    <row r="1189" spans="1:2" x14ac:dyDescent="0.3">
      <c r="A1189" t="s">
        <v>44</v>
      </c>
      <c r="B1189" s="13" t="s">
        <v>4679</v>
      </c>
    </row>
    <row r="1190" spans="1:2" x14ac:dyDescent="0.3">
      <c r="A1190" t="s">
        <v>4408</v>
      </c>
      <c r="B1190" s="13" t="s">
        <v>4679</v>
      </c>
    </row>
    <row r="1191" spans="1:2" x14ac:dyDescent="0.3">
      <c r="A1191" t="s">
        <v>125</v>
      </c>
      <c r="B1191" s="13" t="s">
        <v>4679</v>
      </c>
    </row>
    <row r="1192" spans="1:2" x14ac:dyDescent="0.3">
      <c r="A1192" t="s">
        <v>37</v>
      </c>
      <c r="B1192" s="13" t="s">
        <v>4679</v>
      </c>
    </row>
    <row r="1193" spans="1:2" x14ac:dyDescent="0.3">
      <c r="A1193" t="s">
        <v>228</v>
      </c>
      <c r="B1193" s="13" t="s">
        <v>4679</v>
      </c>
    </row>
    <row r="1194" spans="1:2" x14ac:dyDescent="0.3">
      <c r="A1194" t="s">
        <v>745</v>
      </c>
      <c r="B1194" s="13" t="s">
        <v>4679</v>
      </c>
    </row>
    <row r="1195" spans="1:2" x14ac:dyDescent="0.3">
      <c r="A1195" t="s">
        <v>719</v>
      </c>
      <c r="B1195" s="13" t="s">
        <v>4681</v>
      </c>
    </row>
    <row r="1196" spans="1:2" x14ac:dyDescent="0.3">
      <c r="A1196" t="s">
        <v>417</v>
      </c>
      <c r="B1196" s="13" t="s">
        <v>4681</v>
      </c>
    </row>
    <row r="1197" spans="1:2" x14ac:dyDescent="0.3">
      <c r="A1197" t="s">
        <v>4682</v>
      </c>
      <c r="B1197" s="13" t="s">
        <v>4681</v>
      </c>
    </row>
    <row r="1198" spans="1:2" x14ac:dyDescent="0.3">
      <c r="A1198" t="s">
        <v>4683</v>
      </c>
      <c r="B1198" s="13" t="s">
        <v>4681</v>
      </c>
    </row>
    <row r="1199" spans="1:2" x14ac:dyDescent="0.3">
      <c r="A1199" t="s">
        <v>4684</v>
      </c>
      <c r="B1199" s="13" t="s">
        <v>4681</v>
      </c>
    </row>
    <row r="1200" spans="1:2" x14ac:dyDescent="0.3">
      <c r="A1200" t="s">
        <v>717</v>
      </c>
      <c r="B1200" s="13" t="s">
        <v>4681</v>
      </c>
    </row>
    <row r="1201" spans="1:2" x14ac:dyDescent="0.3">
      <c r="A1201" t="s">
        <v>199</v>
      </c>
      <c r="B1201" s="13" t="s">
        <v>4681</v>
      </c>
    </row>
    <row r="1202" spans="1:2" x14ac:dyDescent="0.3">
      <c r="A1202" t="s">
        <v>4685</v>
      </c>
      <c r="B1202" s="13" t="s">
        <v>4681</v>
      </c>
    </row>
    <row r="1203" spans="1:2" x14ac:dyDescent="0.3">
      <c r="A1203" t="s">
        <v>734</v>
      </c>
      <c r="B1203" s="13" t="s">
        <v>4681</v>
      </c>
    </row>
    <row r="1204" spans="1:2" x14ac:dyDescent="0.3">
      <c r="A1204" t="s">
        <v>4686</v>
      </c>
      <c r="B1204" s="13" t="s">
        <v>4681</v>
      </c>
    </row>
    <row r="1205" spans="1:2" x14ac:dyDescent="0.3">
      <c r="A1205" t="s">
        <v>4687</v>
      </c>
      <c r="B1205" s="13" t="s">
        <v>4681</v>
      </c>
    </row>
    <row r="1206" spans="1:2" x14ac:dyDescent="0.3">
      <c r="A1206" t="s">
        <v>4688</v>
      </c>
      <c r="B1206" s="13" t="s">
        <v>4681</v>
      </c>
    </row>
    <row r="1207" spans="1:2" x14ac:dyDescent="0.3">
      <c r="A1207" t="s">
        <v>112</v>
      </c>
      <c r="B1207" s="13" t="s">
        <v>4681</v>
      </c>
    </row>
    <row r="1208" spans="1:2" x14ac:dyDescent="0.3">
      <c r="A1208" t="s">
        <v>718</v>
      </c>
      <c r="B1208" s="13" t="s">
        <v>4681</v>
      </c>
    </row>
    <row r="1209" spans="1:2" x14ac:dyDescent="0.3">
      <c r="A1209" t="s">
        <v>614</v>
      </c>
      <c r="B1209" s="13" t="s">
        <v>4681</v>
      </c>
    </row>
    <row r="1210" spans="1:2" x14ac:dyDescent="0.3">
      <c r="A1210" t="s">
        <v>4689</v>
      </c>
      <c r="B1210" s="13" t="s">
        <v>4681</v>
      </c>
    </row>
    <row r="1211" spans="1:2" x14ac:dyDescent="0.3">
      <c r="A1211" t="s">
        <v>4690</v>
      </c>
      <c r="B1211" s="13" t="s">
        <v>4691</v>
      </c>
    </row>
    <row r="1212" spans="1:2" x14ac:dyDescent="0.3">
      <c r="A1212" t="s">
        <v>4692</v>
      </c>
      <c r="B1212" s="13" t="s">
        <v>4691</v>
      </c>
    </row>
    <row r="1213" spans="1:2" x14ac:dyDescent="0.3">
      <c r="A1213" t="s">
        <v>4693</v>
      </c>
      <c r="B1213" s="13" t="s">
        <v>4691</v>
      </c>
    </row>
    <row r="1214" spans="1:2" x14ac:dyDescent="0.3">
      <c r="A1214" t="s">
        <v>4694</v>
      </c>
      <c r="B1214" s="13" t="s">
        <v>4691</v>
      </c>
    </row>
    <row r="1215" spans="1:2" x14ac:dyDescent="0.3">
      <c r="A1215" t="s">
        <v>4695</v>
      </c>
      <c r="B1215" s="13" t="s">
        <v>4691</v>
      </c>
    </row>
    <row r="1216" spans="1:2" x14ac:dyDescent="0.3">
      <c r="A1216" t="s">
        <v>4696</v>
      </c>
      <c r="B1216" s="13" t="s">
        <v>4691</v>
      </c>
    </row>
    <row r="1217" spans="1:2" x14ac:dyDescent="0.3">
      <c r="A1217" t="s">
        <v>4697</v>
      </c>
      <c r="B1217" s="13" t="s">
        <v>4691</v>
      </c>
    </row>
    <row r="1218" spans="1:2" x14ac:dyDescent="0.3">
      <c r="A1218" t="s">
        <v>4698</v>
      </c>
      <c r="B1218" s="13" t="s">
        <v>4691</v>
      </c>
    </row>
    <row r="1219" spans="1:2" x14ac:dyDescent="0.3">
      <c r="A1219" t="s">
        <v>4699</v>
      </c>
      <c r="B1219" s="13" t="s">
        <v>4691</v>
      </c>
    </row>
    <row r="1220" spans="1:2" x14ac:dyDescent="0.3">
      <c r="A1220" t="s">
        <v>4700</v>
      </c>
      <c r="B1220" s="13" t="s">
        <v>4691</v>
      </c>
    </row>
    <row r="1221" spans="1:2" x14ac:dyDescent="0.3">
      <c r="A1221" t="s">
        <v>4701</v>
      </c>
      <c r="B1221" s="13" t="s">
        <v>4691</v>
      </c>
    </row>
    <row r="1222" spans="1:2" x14ac:dyDescent="0.3">
      <c r="A1222" t="s">
        <v>4702</v>
      </c>
      <c r="B1222" s="13" t="s">
        <v>4691</v>
      </c>
    </row>
    <row r="1223" spans="1:2" x14ac:dyDescent="0.3">
      <c r="A1223" t="s">
        <v>4703</v>
      </c>
      <c r="B1223" s="13" t="s">
        <v>4691</v>
      </c>
    </row>
    <row r="1224" spans="1:2" x14ac:dyDescent="0.3">
      <c r="A1224" t="s">
        <v>4704</v>
      </c>
      <c r="B1224" s="13" t="s">
        <v>4691</v>
      </c>
    </row>
    <row r="1225" spans="1:2" x14ac:dyDescent="0.3">
      <c r="A1225" t="s">
        <v>4705</v>
      </c>
      <c r="B1225" s="13" t="s">
        <v>4691</v>
      </c>
    </row>
    <row r="1226" spans="1:2" x14ac:dyDescent="0.3">
      <c r="A1226" t="s">
        <v>4706</v>
      </c>
      <c r="B1226" s="13" t="s">
        <v>4691</v>
      </c>
    </row>
    <row r="1227" spans="1:2" x14ac:dyDescent="0.3">
      <c r="A1227" t="s">
        <v>4707</v>
      </c>
      <c r="B1227" s="13" t="s">
        <v>4691</v>
      </c>
    </row>
    <row r="1228" spans="1:2" x14ac:dyDescent="0.3">
      <c r="A1228" t="s">
        <v>4708</v>
      </c>
      <c r="B1228" s="13" t="s">
        <v>4691</v>
      </c>
    </row>
    <row r="1229" spans="1:2" x14ac:dyDescent="0.3">
      <c r="A1229" t="s">
        <v>4709</v>
      </c>
      <c r="B1229" s="13" t="s">
        <v>4691</v>
      </c>
    </row>
    <row r="1230" spans="1:2" x14ac:dyDescent="0.3">
      <c r="A1230" t="s">
        <v>4710</v>
      </c>
      <c r="B1230" s="13" t="s">
        <v>4691</v>
      </c>
    </row>
    <row r="1231" spans="1:2" x14ac:dyDescent="0.3">
      <c r="A1231" t="s">
        <v>4711</v>
      </c>
      <c r="B1231" s="13" t="s">
        <v>4691</v>
      </c>
    </row>
    <row r="1232" spans="1:2" x14ac:dyDescent="0.3">
      <c r="A1232" t="s">
        <v>4712</v>
      </c>
      <c r="B1232" s="13" t="s">
        <v>4691</v>
      </c>
    </row>
    <row r="1233" spans="1:2" x14ac:dyDescent="0.3">
      <c r="A1233" t="s">
        <v>4713</v>
      </c>
      <c r="B1233" s="13" t="s">
        <v>4691</v>
      </c>
    </row>
    <row r="1234" spans="1:2" x14ac:dyDescent="0.3">
      <c r="A1234" t="s">
        <v>4714</v>
      </c>
      <c r="B1234" s="13" t="s">
        <v>4691</v>
      </c>
    </row>
    <row r="1235" spans="1:2" x14ac:dyDescent="0.3">
      <c r="A1235" t="s">
        <v>4715</v>
      </c>
      <c r="B1235" s="13" t="s">
        <v>4691</v>
      </c>
    </row>
    <row r="1236" spans="1:2" x14ac:dyDescent="0.3">
      <c r="A1236" t="s">
        <v>4716</v>
      </c>
      <c r="B1236" s="13" t="s">
        <v>4691</v>
      </c>
    </row>
    <row r="1237" spans="1:2" x14ac:dyDescent="0.3">
      <c r="A1237" t="s">
        <v>4717</v>
      </c>
      <c r="B1237" s="13" t="s">
        <v>4691</v>
      </c>
    </row>
    <row r="1238" spans="1:2" x14ac:dyDescent="0.3">
      <c r="A1238" t="s">
        <v>4718</v>
      </c>
      <c r="B1238" s="13" t="s">
        <v>4691</v>
      </c>
    </row>
    <row r="1239" spans="1:2" x14ac:dyDescent="0.3">
      <c r="A1239" t="s">
        <v>4719</v>
      </c>
      <c r="B1239" s="13" t="s">
        <v>4691</v>
      </c>
    </row>
    <row r="1240" spans="1:2" x14ac:dyDescent="0.3">
      <c r="A1240" t="s">
        <v>4720</v>
      </c>
      <c r="B1240" s="13" t="s">
        <v>4691</v>
      </c>
    </row>
    <row r="1241" spans="1:2" x14ac:dyDescent="0.3">
      <c r="A1241" t="s">
        <v>4721</v>
      </c>
      <c r="B1241" s="13" t="s">
        <v>4691</v>
      </c>
    </row>
    <row r="1242" spans="1:2" x14ac:dyDescent="0.3">
      <c r="A1242" t="s">
        <v>4722</v>
      </c>
      <c r="B1242" s="13" t="s">
        <v>4691</v>
      </c>
    </row>
    <row r="1243" spans="1:2" x14ac:dyDescent="0.3">
      <c r="A1243" t="s">
        <v>4723</v>
      </c>
      <c r="B1243" s="13" t="s">
        <v>4691</v>
      </c>
    </row>
    <row r="1244" spans="1:2" x14ac:dyDescent="0.3">
      <c r="A1244" t="s">
        <v>4724</v>
      </c>
      <c r="B1244" s="13" t="s">
        <v>4691</v>
      </c>
    </row>
    <row r="1245" spans="1:2" x14ac:dyDescent="0.3">
      <c r="A1245" t="s">
        <v>4725</v>
      </c>
      <c r="B1245" s="13" t="s">
        <v>4691</v>
      </c>
    </row>
    <row r="1246" spans="1:2" x14ac:dyDescent="0.3">
      <c r="A1246" t="s">
        <v>4726</v>
      </c>
      <c r="B1246" s="13" t="s">
        <v>4691</v>
      </c>
    </row>
    <row r="1247" spans="1:2" x14ac:dyDescent="0.3">
      <c r="A1247" t="s">
        <v>4727</v>
      </c>
      <c r="B1247" s="13" t="s">
        <v>4691</v>
      </c>
    </row>
    <row r="1248" spans="1:2" x14ac:dyDescent="0.3">
      <c r="A1248" t="s">
        <v>4728</v>
      </c>
      <c r="B1248" s="13" t="s">
        <v>4691</v>
      </c>
    </row>
    <row r="1249" spans="1:2" x14ac:dyDescent="0.3">
      <c r="A1249" t="s">
        <v>4729</v>
      </c>
      <c r="B1249" s="13" t="s">
        <v>4691</v>
      </c>
    </row>
    <row r="1250" spans="1:2" x14ac:dyDescent="0.3">
      <c r="A1250" t="s">
        <v>4730</v>
      </c>
      <c r="B1250" s="13" t="s">
        <v>4691</v>
      </c>
    </row>
    <row r="1251" spans="1:2" x14ac:dyDescent="0.3">
      <c r="A1251" t="s">
        <v>4731</v>
      </c>
      <c r="B1251" s="13" t="s">
        <v>4691</v>
      </c>
    </row>
    <row r="1252" spans="1:2" x14ac:dyDescent="0.3">
      <c r="A1252" t="s">
        <v>4732</v>
      </c>
      <c r="B1252" s="13" t="s">
        <v>4691</v>
      </c>
    </row>
    <row r="1253" spans="1:2" x14ac:dyDescent="0.3">
      <c r="A1253" t="s">
        <v>4733</v>
      </c>
      <c r="B1253" s="13" t="s">
        <v>4691</v>
      </c>
    </row>
    <row r="1254" spans="1:2" x14ac:dyDescent="0.3">
      <c r="A1254" t="s">
        <v>4734</v>
      </c>
      <c r="B1254" s="13" t="s">
        <v>4691</v>
      </c>
    </row>
    <row r="1255" spans="1:2" x14ac:dyDescent="0.3">
      <c r="A1255" t="s">
        <v>4735</v>
      </c>
      <c r="B1255" s="13" t="s">
        <v>4691</v>
      </c>
    </row>
    <row r="1256" spans="1:2" x14ac:dyDescent="0.3">
      <c r="A1256" t="s">
        <v>4736</v>
      </c>
      <c r="B1256" s="13" t="s">
        <v>4691</v>
      </c>
    </row>
    <row r="1257" spans="1:2" x14ac:dyDescent="0.3">
      <c r="A1257" t="s">
        <v>4737</v>
      </c>
      <c r="B1257" s="13" t="s">
        <v>4691</v>
      </c>
    </row>
    <row r="1258" spans="1:2" x14ac:dyDescent="0.3">
      <c r="A1258" t="s">
        <v>4738</v>
      </c>
      <c r="B1258" s="13" t="s">
        <v>4691</v>
      </c>
    </row>
    <row r="1259" spans="1:2" x14ac:dyDescent="0.3">
      <c r="A1259" t="s">
        <v>4739</v>
      </c>
      <c r="B1259" s="13" t="s">
        <v>4691</v>
      </c>
    </row>
    <row r="1260" spans="1:2" x14ac:dyDescent="0.3">
      <c r="A1260" t="s">
        <v>4740</v>
      </c>
      <c r="B1260" s="13" t="s">
        <v>4691</v>
      </c>
    </row>
    <row r="1261" spans="1:2" x14ac:dyDescent="0.3">
      <c r="A1261" t="s">
        <v>4741</v>
      </c>
      <c r="B1261" s="13" t="s">
        <v>4691</v>
      </c>
    </row>
    <row r="1262" spans="1:2" x14ac:dyDescent="0.3">
      <c r="A1262" t="s">
        <v>4742</v>
      </c>
      <c r="B1262" s="13" t="s">
        <v>4691</v>
      </c>
    </row>
    <row r="1263" spans="1:2" x14ac:dyDescent="0.3">
      <c r="A1263" t="s">
        <v>4743</v>
      </c>
      <c r="B1263" s="13" t="s">
        <v>4691</v>
      </c>
    </row>
    <row r="1264" spans="1:2" x14ac:dyDescent="0.3">
      <c r="A1264" t="s">
        <v>4744</v>
      </c>
      <c r="B1264" s="13" t="s">
        <v>4691</v>
      </c>
    </row>
    <row r="1265" spans="1:2" x14ac:dyDescent="0.3">
      <c r="A1265" t="s">
        <v>4745</v>
      </c>
      <c r="B1265" s="13" t="s">
        <v>4691</v>
      </c>
    </row>
    <row r="1266" spans="1:2" x14ac:dyDescent="0.3">
      <c r="A1266" t="s">
        <v>4746</v>
      </c>
      <c r="B1266" s="13" t="s">
        <v>4691</v>
      </c>
    </row>
    <row r="1267" spans="1:2" x14ac:dyDescent="0.3">
      <c r="A1267" t="s">
        <v>4747</v>
      </c>
      <c r="B1267" s="13" t="s">
        <v>4691</v>
      </c>
    </row>
    <row r="1268" spans="1:2" x14ac:dyDescent="0.3">
      <c r="A1268" t="s">
        <v>4748</v>
      </c>
      <c r="B1268" s="13" t="s">
        <v>4691</v>
      </c>
    </row>
    <row r="1269" spans="1:2" x14ac:dyDescent="0.3">
      <c r="A1269" t="s">
        <v>4749</v>
      </c>
      <c r="B1269" s="13" t="s">
        <v>4691</v>
      </c>
    </row>
    <row r="1270" spans="1:2" x14ac:dyDescent="0.3">
      <c r="A1270" t="s">
        <v>4750</v>
      </c>
      <c r="B1270" s="13" t="s">
        <v>4691</v>
      </c>
    </row>
    <row r="1271" spans="1:2" x14ac:dyDescent="0.3">
      <c r="A1271" t="s">
        <v>4751</v>
      </c>
      <c r="B1271" s="13" t="s">
        <v>4691</v>
      </c>
    </row>
    <row r="1272" spans="1:2" x14ac:dyDescent="0.3">
      <c r="A1272" t="s">
        <v>4752</v>
      </c>
      <c r="B1272" s="13" t="s">
        <v>4691</v>
      </c>
    </row>
    <row r="1273" spans="1:2" x14ac:dyDescent="0.3">
      <c r="A1273" t="s">
        <v>4753</v>
      </c>
      <c r="B1273" s="13" t="s">
        <v>4691</v>
      </c>
    </row>
    <row r="1274" spans="1:2" x14ac:dyDescent="0.3">
      <c r="A1274" t="s">
        <v>4754</v>
      </c>
      <c r="B1274" s="13" t="s">
        <v>4691</v>
      </c>
    </row>
    <row r="1275" spans="1:2" x14ac:dyDescent="0.3">
      <c r="A1275" t="s">
        <v>4755</v>
      </c>
      <c r="B1275" s="13" t="s">
        <v>4691</v>
      </c>
    </row>
    <row r="1276" spans="1:2" x14ac:dyDescent="0.3">
      <c r="A1276" t="s">
        <v>4756</v>
      </c>
      <c r="B1276" s="13" t="s">
        <v>4691</v>
      </c>
    </row>
    <row r="1277" spans="1:2" x14ac:dyDescent="0.3">
      <c r="A1277" t="s">
        <v>4757</v>
      </c>
      <c r="B1277" s="13" t="s">
        <v>4691</v>
      </c>
    </row>
    <row r="1278" spans="1:2" x14ac:dyDescent="0.3">
      <c r="A1278" t="s">
        <v>4758</v>
      </c>
      <c r="B1278" s="13" t="s">
        <v>4691</v>
      </c>
    </row>
    <row r="1279" spans="1:2" x14ac:dyDescent="0.3">
      <c r="A1279" t="s">
        <v>4759</v>
      </c>
      <c r="B1279" s="13" t="s">
        <v>4691</v>
      </c>
    </row>
    <row r="1280" spans="1:2" x14ac:dyDescent="0.3">
      <c r="A1280" t="s">
        <v>4760</v>
      </c>
      <c r="B1280" s="13" t="s">
        <v>4691</v>
      </c>
    </row>
    <row r="1281" spans="1:2" x14ac:dyDescent="0.3">
      <c r="A1281" t="s">
        <v>4761</v>
      </c>
      <c r="B1281" s="13" t="s">
        <v>4691</v>
      </c>
    </row>
    <row r="1282" spans="1:2" x14ac:dyDescent="0.3">
      <c r="A1282" t="s">
        <v>4762</v>
      </c>
      <c r="B1282" s="13" t="s">
        <v>4691</v>
      </c>
    </row>
    <row r="1283" spans="1:2" x14ac:dyDescent="0.3">
      <c r="A1283" t="s">
        <v>4763</v>
      </c>
      <c r="B1283" s="13" t="s">
        <v>4691</v>
      </c>
    </row>
    <row r="1284" spans="1:2" x14ac:dyDescent="0.3">
      <c r="A1284" t="s">
        <v>4764</v>
      </c>
      <c r="B1284" s="13" t="s">
        <v>4691</v>
      </c>
    </row>
    <row r="1285" spans="1:2" x14ac:dyDescent="0.3">
      <c r="A1285" t="s">
        <v>4765</v>
      </c>
      <c r="B1285" s="13" t="s">
        <v>4691</v>
      </c>
    </row>
    <row r="1286" spans="1:2" x14ac:dyDescent="0.3">
      <c r="A1286" t="s">
        <v>4766</v>
      </c>
      <c r="B1286" s="13" t="s">
        <v>4691</v>
      </c>
    </row>
    <row r="1287" spans="1:2" x14ac:dyDescent="0.3">
      <c r="A1287" t="s">
        <v>4767</v>
      </c>
      <c r="B1287" s="13" t="s">
        <v>4691</v>
      </c>
    </row>
    <row r="1288" spans="1:2" x14ac:dyDescent="0.3">
      <c r="A1288" t="s">
        <v>4768</v>
      </c>
      <c r="B1288" s="13" t="s">
        <v>4691</v>
      </c>
    </row>
    <row r="1289" spans="1:2" x14ac:dyDescent="0.3">
      <c r="A1289" t="s">
        <v>4769</v>
      </c>
      <c r="B1289" s="13" t="s">
        <v>4691</v>
      </c>
    </row>
    <row r="1290" spans="1:2" x14ac:dyDescent="0.3">
      <c r="A1290" t="s">
        <v>4770</v>
      </c>
      <c r="B1290" s="13" t="s">
        <v>4691</v>
      </c>
    </row>
    <row r="1291" spans="1:2" x14ac:dyDescent="0.3">
      <c r="A1291" t="s">
        <v>4771</v>
      </c>
      <c r="B1291" s="13" t="s">
        <v>4691</v>
      </c>
    </row>
    <row r="1292" spans="1:2" x14ac:dyDescent="0.3">
      <c r="A1292" t="s">
        <v>4772</v>
      </c>
      <c r="B1292" s="13" t="s">
        <v>4691</v>
      </c>
    </row>
    <row r="1293" spans="1:2" x14ac:dyDescent="0.3">
      <c r="A1293" t="s">
        <v>4773</v>
      </c>
      <c r="B1293" s="13" t="s">
        <v>4691</v>
      </c>
    </row>
    <row r="1294" spans="1:2" x14ac:dyDescent="0.3">
      <c r="A1294" t="s">
        <v>4774</v>
      </c>
      <c r="B1294" s="13" t="s">
        <v>4691</v>
      </c>
    </row>
    <row r="1295" spans="1:2" x14ac:dyDescent="0.3">
      <c r="A1295" t="s">
        <v>4775</v>
      </c>
      <c r="B1295" s="13" t="s">
        <v>4691</v>
      </c>
    </row>
    <row r="1296" spans="1:2" x14ac:dyDescent="0.3">
      <c r="A1296" t="s">
        <v>4776</v>
      </c>
      <c r="B1296" s="13" t="s">
        <v>4691</v>
      </c>
    </row>
    <row r="1297" spans="1:2" x14ac:dyDescent="0.3">
      <c r="A1297" t="s">
        <v>4777</v>
      </c>
      <c r="B1297" s="13" t="s">
        <v>4691</v>
      </c>
    </row>
    <row r="1298" spans="1:2" x14ac:dyDescent="0.3">
      <c r="A1298" t="s">
        <v>4778</v>
      </c>
      <c r="B1298" s="13" t="s">
        <v>4691</v>
      </c>
    </row>
    <row r="1299" spans="1:2" x14ac:dyDescent="0.3">
      <c r="A1299" t="s">
        <v>4779</v>
      </c>
      <c r="B1299" s="13" t="s">
        <v>4691</v>
      </c>
    </row>
    <row r="1300" spans="1:2" x14ac:dyDescent="0.3">
      <c r="A1300" t="s">
        <v>4780</v>
      </c>
      <c r="B1300" s="13" t="s">
        <v>4691</v>
      </c>
    </row>
    <row r="1301" spans="1:2" x14ac:dyDescent="0.3">
      <c r="A1301" t="s">
        <v>4781</v>
      </c>
      <c r="B1301" s="13" t="s">
        <v>4691</v>
      </c>
    </row>
    <row r="1302" spans="1:2" x14ac:dyDescent="0.3">
      <c r="A1302" t="s">
        <v>4782</v>
      </c>
      <c r="B1302" s="13" t="s">
        <v>4691</v>
      </c>
    </row>
    <row r="1303" spans="1:2" x14ac:dyDescent="0.3">
      <c r="A1303" t="s">
        <v>4783</v>
      </c>
      <c r="B1303" s="13" t="s">
        <v>4691</v>
      </c>
    </row>
    <row r="1304" spans="1:2" x14ac:dyDescent="0.3">
      <c r="A1304" t="s">
        <v>4784</v>
      </c>
      <c r="B1304" s="13" t="s">
        <v>4691</v>
      </c>
    </row>
    <row r="1305" spans="1:2" x14ac:dyDescent="0.3">
      <c r="A1305" t="s">
        <v>4785</v>
      </c>
      <c r="B1305" s="13" t="s">
        <v>4691</v>
      </c>
    </row>
    <row r="1306" spans="1:2" x14ac:dyDescent="0.3">
      <c r="A1306" t="s">
        <v>4786</v>
      </c>
      <c r="B1306" s="13" t="s">
        <v>4691</v>
      </c>
    </row>
    <row r="1307" spans="1:2" x14ac:dyDescent="0.3">
      <c r="A1307" t="s">
        <v>4787</v>
      </c>
      <c r="B1307" s="13" t="s">
        <v>4691</v>
      </c>
    </row>
    <row r="1308" spans="1:2" x14ac:dyDescent="0.3">
      <c r="A1308" t="s">
        <v>4788</v>
      </c>
      <c r="B1308" s="13" t="s">
        <v>4691</v>
      </c>
    </row>
    <row r="1309" spans="1:2" x14ac:dyDescent="0.3">
      <c r="A1309" t="s">
        <v>4789</v>
      </c>
      <c r="B1309" s="13" t="s">
        <v>4691</v>
      </c>
    </row>
    <row r="1310" spans="1:2" x14ac:dyDescent="0.3">
      <c r="A1310" t="s">
        <v>4790</v>
      </c>
      <c r="B1310" s="13" t="s">
        <v>4691</v>
      </c>
    </row>
    <row r="1311" spans="1:2" x14ac:dyDescent="0.3">
      <c r="A1311" t="s">
        <v>4791</v>
      </c>
      <c r="B1311" s="13" t="s">
        <v>4691</v>
      </c>
    </row>
    <row r="1312" spans="1:2" x14ac:dyDescent="0.3">
      <c r="A1312" t="s">
        <v>4792</v>
      </c>
      <c r="B1312" s="13" t="s">
        <v>4691</v>
      </c>
    </row>
    <row r="1313" spans="1:2" x14ac:dyDescent="0.3">
      <c r="A1313" t="s">
        <v>4793</v>
      </c>
      <c r="B1313" s="13" t="s">
        <v>4691</v>
      </c>
    </row>
    <row r="1314" spans="1:2" x14ac:dyDescent="0.3">
      <c r="A1314" t="s">
        <v>4794</v>
      </c>
      <c r="B1314" s="13" t="s">
        <v>4691</v>
      </c>
    </row>
    <row r="1315" spans="1:2" x14ac:dyDescent="0.3">
      <c r="A1315" t="s">
        <v>4795</v>
      </c>
      <c r="B1315" s="13" t="s">
        <v>4691</v>
      </c>
    </row>
    <row r="1316" spans="1:2" x14ac:dyDescent="0.3">
      <c r="A1316" t="s">
        <v>4796</v>
      </c>
      <c r="B1316" s="13" t="s">
        <v>4691</v>
      </c>
    </row>
    <row r="1317" spans="1:2" x14ac:dyDescent="0.3">
      <c r="A1317" t="s">
        <v>4797</v>
      </c>
      <c r="B1317" s="13" t="s">
        <v>4691</v>
      </c>
    </row>
    <row r="1318" spans="1:2" x14ac:dyDescent="0.3">
      <c r="A1318" t="s">
        <v>4798</v>
      </c>
      <c r="B1318" s="13" t="s">
        <v>4691</v>
      </c>
    </row>
    <row r="1319" spans="1:2" x14ac:dyDescent="0.3">
      <c r="A1319" t="s">
        <v>4799</v>
      </c>
      <c r="B1319" s="13" t="s">
        <v>4691</v>
      </c>
    </row>
    <row r="1320" spans="1:2" x14ac:dyDescent="0.3">
      <c r="A1320" t="s">
        <v>4800</v>
      </c>
      <c r="B1320" s="13" t="s">
        <v>4691</v>
      </c>
    </row>
    <row r="1321" spans="1:2" x14ac:dyDescent="0.3">
      <c r="A1321" t="s">
        <v>4801</v>
      </c>
      <c r="B1321" s="13" t="s">
        <v>4691</v>
      </c>
    </row>
    <row r="1322" spans="1:2" x14ac:dyDescent="0.3">
      <c r="A1322" t="s">
        <v>4802</v>
      </c>
      <c r="B1322" s="13" t="s">
        <v>4691</v>
      </c>
    </row>
    <row r="1323" spans="1:2" x14ac:dyDescent="0.3">
      <c r="A1323" t="s">
        <v>4803</v>
      </c>
      <c r="B1323" s="13" t="s">
        <v>4691</v>
      </c>
    </row>
    <row r="1324" spans="1:2" x14ac:dyDescent="0.3">
      <c r="A1324" t="s">
        <v>4804</v>
      </c>
      <c r="B1324" s="13" t="s">
        <v>4691</v>
      </c>
    </row>
    <row r="1325" spans="1:2" x14ac:dyDescent="0.3">
      <c r="A1325" t="s">
        <v>4805</v>
      </c>
      <c r="B1325" s="13" t="s">
        <v>4691</v>
      </c>
    </row>
    <row r="1326" spans="1:2" x14ac:dyDescent="0.3">
      <c r="A1326" t="s">
        <v>4806</v>
      </c>
      <c r="B1326" s="13" t="s">
        <v>4691</v>
      </c>
    </row>
    <row r="1327" spans="1:2" x14ac:dyDescent="0.3">
      <c r="A1327" t="s">
        <v>4807</v>
      </c>
      <c r="B1327" s="13" t="s">
        <v>4691</v>
      </c>
    </row>
    <row r="1328" spans="1:2" x14ac:dyDescent="0.3">
      <c r="A1328" t="s">
        <v>4808</v>
      </c>
      <c r="B1328" s="13" t="s">
        <v>4691</v>
      </c>
    </row>
    <row r="1329" spans="1:2" x14ac:dyDescent="0.3">
      <c r="A1329" t="s">
        <v>4809</v>
      </c>
      <c r="B1329" s="13" t="s">
        <v>4691</v>
      </c>
    </row>
    <row r="1330" spans="1:2" x14ac:dyDescent="0.3">
      <c r="A1330" t="s">
        <v>4810</v>
      </c>
      <c r="B1330" s="13" t="s">
        <v>4691</v>
      </c>
    </row>
    <row r="1331" spans="1:2" x14ac:dyDescent="0.3">
      <c r="A1331" t="s">
        <v>4811</v>
      </c>
      <c r="B1331" s="13" t="s">
        <v>4691</v>
      </c>
    </row>
    <row r="1332" spans="1:2" x14ac:dyDescent="0.3">
      <c r="A1332" t="s">
        <v>4812</v>
      </c>
      <c r="B1332" s="13" t="s">
        <v>4691</v>
      </c>
    </row>
    <row r="1333" spans="1:2" x14ac:dyDescent="0.3">
      <c r="A1333" t="s">
        <v>4813</v>
      </c>
      <c r="B1333" s="13" t="s">
        <v>4691</v>
      </c>
    </row>
    <row r="1334" spans="1:2" x14ac:dyDescent="0.3">
      <c r="A1334" t="s">
        <v>4814</v>
      </c>
      <c r="B1334" s="13" t="s">
        <v>4691</v>
      </c>
    </row>
    <row r="1335" spans="1:2" x14ac:dyDescent="0.3">
      <c r="A1335" t="s">
        <v>4815</v>
      </c>
      <c r="B1335" s="13" t="s">
        <v>4691</v>
      </c>
    </row>
    <row r="1336" spans="1:2" x14ac:dyDescent="0.3">
      <c r="A1336" t="s">
        <v>4816</v>
      </c>
      <c r="B1336" s="13" t="s">
        <v>4691</v>
      </c>
    </row>
    <row r="1337" spans="1:2" x14ac:dyDescent="0.3">
      <c r="A1337" t="s">
        <v>4817</v>
      </c>
      <c r="B1337" s="13" t="s">
        <v>4691</v>
      </c>
    </row>
    <row r="1338" spans="1:2" x14ac:dyDescent="0.3">
      <c r="A1338" t="s">
        <v>4818</v>
      </c>
      <c r="B1338" s="13" t="s">
        <v>4691</v>
      </c>
    </row>
    <row r="1339" spans="1:2" x14ac:dyDescent="0.3">
      <c r="A1339" t="s">
        <v>4819</v>
      </c>
      <c r="B1339" s="13" t="s">
        <v>4691</v>
      </c>
    </row>
    <row r="1340" spans="1:2" x14ac:dyDescent="0.3">
      <c r="A1340" t="s">
        <v>4820</v>
      </c>
      <c r="B1340" s="13" t="s">
        <v>4691</v>
      </c>
    </row>
    <row r="1341" spans="1:2" x14ac:dyDescent="0.3">
      <c r="A1341" t="s">
        <v>4821</v>
      </c>
      <c r="B1341" s="13" t="s">
        <v>4691</v>
      </c>
    </row>
    <row r="1342" spans="1:2" x14ac:dyDescent="0.3">
      <c r="A1342" t="s">
        <v>4822</v>
      </c>
      <c r="B1342" s="13" t="s">
        <v>4691</v>
      </c>
    </row>
    <row r="1343" spans="1:2" x14ac:dyDescent="0.3">
      <c r="A1343" t="s">
        <v>4823</v>
      </c>
      <c r="B1343" s="13" t="s">
        <v>4691</v>
      </c>
    </row>
    <row r="1344" spans="1:2" x14ac:dyDescent="0.3">
      <c r="A1344" t="s">
        <v>4824</v>
      </c>
      <c r="B1344" s="13" t="s">
        <v>4691</v>
      </c>
    </row>
    <row r="1345" spans="1:2" x14ac:dyDescent="0.3">
      <c r="A1345" t="s">
        <v>4825</v>
      </c>
      <c r="B1345" s="13" t="s">
        <v>4691</v>
      </c>
    </row>
    <row r="1346" spans="1:2" x14ac:dyDescent="0.3">
      <c r="A1346" t="s">
        <v>4826</v>
      </c>
      <c r="B1346" s="13" t="s">
        <v>4691</v>
      </c>
    </row>
    <row r="1347" spans="1:2" x14ac:dyDescent="0.3">
      <c r="A1347" t="s">
        <v>4827</v>
      </c>
      <c r="B1347" s="13" t="s">
        <v>4691</v>
      </c>
    </row>
    <row r="1348" spans="1:2" x14ac:dyDescent="0.3">
      <c r="A1348" t="s">
        <v>4828</v>
      </c>
      <c r="B1348" s="13" t="s">
        <v>4691</v>
      </c>
    </row>
    <row r="1349" spans="1:2" x14ac:dyDescent="0.3">
      <c r="A1349" t="s">
        <v>129</v>
      </c>
      <c r="B1349" s="13" t="s">
        <v>4691</v>
      </c>
    </row>
    <row r="1350" spans="1:2" x14ac:dyDescent="0.3">
      <c r="A1350" t="s">
        <v>4829</v>
      </c>
      <c r="B1350" s="13" t="s">
        <v>4691</v>
      </c>
    </row>
    <row r="1351" spans="1:2" x14ac:dyDescent="0.3">
      <c r="A1351" t="s">
        <v>4830</v>
      </c>
      <c r="B1351" s="13" t="s">
        <v>4691</v>
      </c>
    </row>
    <row r="1352" spans="1:2" x14ac:dyDescent="0.3">
      <c r="A1352" t="s">
        <v>4831</v>
      </c>
      <c r="B1352" s="13" t="s">
        <v>4691</v>
      </c>
    </row>
    <row r="1353" spans="1:2" x14ac:dyDescent="0.3">
      <c r="A1353" t="s">
        <v>4832</v>
      </c>
      <c r="B1353" s="13" t="s">
        <v>4691</v>
      </c>
    </row>
    <row r="1354" spans="1:2" x14ac:dyDescent="0.3">
      <c r="A1354" t="s">
        <v>4833</v>
      </c>
      <c r="B1354" s="13" t="s">
        <v>4691</v>
      </c>
    </row>
    <row r="1355" spans="1:2" x14ac:dyDescent="0.3">
      <c r="A1355" t="s">
        <v>4834</v>
      </c>
      <c r="B1355" s="13" t="s">
        <v>4691</v>
      </c>
    </row>
    <row r="1356" spans="1:2" x14ac:dyDescent="0.3">
      <c r="A1356" t="s">
        <v>4835</v>
      </c>
      <c r="B1356" s="13" t="s">
        <v>4691</v>
      </c>
    </row>
    <row r="1357" spans="1:2" x14ac:dyDescent="0.3">
      <c r="A1357" t="s">
        <v>4836</v>
      </c>
      <c r="B1357" s="13" t="s">
        <v>4691</v>
      </c>
    </row>
    <row r="1358" spans="1:2" x14ac:dyDescent="0.3">
      <c r="A1358" t="s">
        <v>4837</v>
      </c>
      <c r="B1358" s="13" t="s">
        <v>4691</v>
      </c>
    </row>
    <row r="1359" spans="1:2" x14ac:dyDescent="0.3">
      <c r="A1359" t="s">
        <v>4838</v>
      </c>
      <c r="B1359" s="13" t="s">
        <v>4691</v>
      </c>
    </row>
    <row r="1360" spans="1:2" x14ac:dyDescent="0.3">
      <c r="A1360" t="s">
        <v>4839</v>
      </c>
      <c r="B1360" s="13" t="s">
        <v>4691</v>
      </c>
    </row>
    <row r="1361" spans="1:2" x14ac:dyDescent="0.3">
      <c r="A1361" t="s">
        <v>4840</v>
      </c>
      <c r="B1361" s="13" t="s">
        <v>4691</v>
      </c>
    </row>
    <row r="1362" spans="1:2" x14ac:dyDescent="0.3">
      <c r="A1362" t="s">
        <v>4841</v>
      </c>
      <c r="B1362" s="13" t="s">
        <v>4691</v>
      </c>
    </row>
    <row r="1363" spans="1:2" x14ac:dyDescent="0.3">
      <c r="A1363" t="s">
        <v>4842</v>
      </c>
      <c r="B1363" s="13" t="s">
        <v>4691</v>
      </c>
    </row>
    <row r="1364" spans="1:2" x14ac:dyDescent="0.3">
      <c r="A1364" t="s">
        <v>4843</v>
      </c>
      <c r="B1364" s="13" t="s">
        <v>4691</v>
      </c>
    </row>
    <row r="1365" spans="1:2" x14ac:dyDescent="0.3">
      <c r="A1365" t="s">
        <v>4844</v>
      </c>
      <c r="B1365" s="13" t="s">
        <v>4691</v>
      </c>
    </row>
    <row r="1366" spans="1:2" x14ac:dyDescent="0.3">
      <c r="A1366" t="s">
        <v>4845</v>
      </c>
      <c r="B1366" s="13" t="s">
        <v>4691</v>
      </c>
    </row>
    <row r="1367" spans="1:2" x14ac:dyDescent="0.3">
      <c r="A1367" t="s">
        <v>4846</v>
      </c>
      <c r="B1367" s="13" t="s">
        <v>4691</v>
      </c>
    </row>
    <row r="1368" spans="1:2" x14ac:dyDescent="0.3">
      <c r="A1368" t="s">
        <v>4847</v>
      </c>
      <c r="B1368" s="13" t="s">
        <v>4691</v>
      </c>
    </row>
    <row r="1369" spans="1:2" x14ac:dyDescent="0.3">
      <c r="A1369" t="s">
        <v>4848</v>
      </c>
      <c r="B1369" s="13" t="s">
        <v>4691</v>
      </c>
    </row>
    <row r="1370" spans="1:2" x14ac:dyDescent="0.3">
      <c r="A1370" t="s">
        <v>4849</v>
      </c>
      <c r="B1370" s="13" t="s">
        <v>4691</v>
      </c>
    </row>
    <row r="1371" spans="1:2" x14ac:dyDescent="0.3">
      <c r="A1371" t="s">
        <v>4850</v>
      </c>
      <c r="B1371" s="13" t="s">
        <v>4691</v>
      </c>
    </row>
    <row r="1372" spans="1:2" x14ac:dyDescent="0.3">
      <c r="A1372" t="s">
        <v>4851</v>
      </c>
      <c r="B1372" s="13" t="s">
        <v>4691</v>
      </c>
    </row>
    <row r="1373" spans="1:2" x14ac:dyDescent="0.3">
      <c r="A1373" t="s">
        <v>4852</v>
      </c>
      <c r="B1373" s="13" t="s">
        <v>4691</v>
      </c>
    </row>
    <row r="1374" spans="1:2" x14ac:dyDescent="0.3">
      <c r="A1374" t="s">
        <v>4853</v>
      </c>
      <c r="B1374" s="13" t="s">
        <v>4691</v>
      </c>
    </row>
    <row r="1375" spans="1:2" x14ac:dyDescent="0.3">
      <c r="A1375" t="s">
        <v>4854</v>
      </c>
      <c r="B1375" s="13" t="s">
        <v>4691</v>
      </c>
    </row>
    <row r="1376" spans="1:2" x14ac:dyDescent="0.3">
      <c r="A1376" t="s">
        <v>4855</v>
      </c>
      <c r="B1376" s="13" t="s">
        <v>4691</v>
      </c>
    </row>
    <row r="1377" spans="1:2" x14ac:dyDescent="0.3">
      <c r="A1377" t="s">
        <v>4856</v>
      </c>
      <c r="B1377" s="13" t="s">
        <v>4691</v>
      </c>
    </row>
    <row r="1378" spans="1:2" x14ac:dyDescent="0.3">
      <c r="A1378" t="s">
        <v>4857</v>
      </c>
      <c r="B1378" s="13" t="s">
        <v>4691</v>
      </c>
    </row>
    <row r="1379" spans="1:2" x14ac:dyDescent="0.3">
      <c r="A1379" t="s">
        <v>4858</v>
      </c>
      <c r="B1379" s="13" t="s">
        <v>4691</v>
      </c>
    </row>
    <row r="1380" spans="1:2" x14ac:dyDescent="0.3">
      <c r="A1380" t="s">
        <v>4859</v>
      </c>
      <c r="B1380" s="13" t="s">
        <v>4691</v>
      </c>
    </row>
    <row r="1381" spans="1:2" x14ac:dyDescent="0.3">
      <c r="A1381" t="s">
        <v>4860</v>
      </c>
      <c r="B1381" s="13" t="s">
        <v>4691</v>
      </c>
    </row>
    <row r="1382" spans="1:2" x14ac:dyDescent="0.3">
      <c r="A1382" t="s">
        <v>4861</v>
      </c>
      <c r="B1382" s="13" t="s">
        <v>4691</v>
      </c>
    </row>
    <row r="1383" spans="1:2" x14ac:dyDescent="0.3">
      <c r="A1383" t="s">
        <v>4862</v>
      </c>
      <c r="B1383" s="13" t="s">
        <v>4691</v>
      </c>
    </row>
    <row r="1384" spans="1:2" x14ac:dyDescent="0.3">
      <c r="A1384" t="s">
        <v>4863</v>
      </c>
      <c r="B1384" s="13" t="s">
        <v>4691</v>
      </c>
    </row>
    <row r="1385" spans="1:2" x14ac:dyDescent="0.3">
      <c r="A1385" t="s">
        <v>4864</v>
      </c>
      <c r="B1385" s="13" t="s">
        <v>4691</v>
      </c>
    </row>
    <row r="1386" spans="1:2" x14ac:dyDescent="0.3">
      <c r="A1386" t="s">
        <v>4865</v>
      </c>
      <c r="B1386" s="13" t="s">
        <v>4691</v>
      </c>
    </row>
    <row r="1387" spans="1:2" x14ac:dyDescent="0.3">
      <c r="A1387" t="s">
        <v>4866</v>
      </c>
      <c r="B1387" s="13" t="s">
        <v>4691</v>
      </c>
    </row>
    <row r="1388" spans="1:2" x14ac:dyDescent="0.3">
      <c r="A1388" t="s">
        <v>4867</v>
      </c>
      <c r="B1388" s="13" t="s">
        <v>4691</v>
      </c>
    </row>
    <row r="1389" spans="1:2" x14ac:dyDescent="0.3">
      <c r="A1389" t="s">
        <v>4868</v>
      </c>
      <c r="B1389" s="13" t="s">
        <v>4691</v>
      </c>
    </row>
    <row r="1390" spans="1:2" x14ac:dyDescent="0.3">
      <c r="A1390" t="s">
        <v>4869</v>
      </c>
      <c r="B1390" s="13" t="s">
        <v>4691</v>
      </c>
    </row>
    <row r="1391" spans="1:2" x14ac:dyDescent="0.3">
      <c r="A1391" t="s">
        <v>4870</v>
      </c>
      <c r="B1391" s="13" t="s">
        <v>4691</v>
      </c>
    </row>
    <row r="1392" spans="1:2" x14ac:dyDescent="0.3">
      <c r="A1392" t="s">
        <v>4871</v>
      </c>
      <c r="B1392" s="13" t="s">
        <v>4691</v>
      </c>
    </row>
    <row r="1393" spans="1:2" x14ac:dyDescent="0.3">
      <c r="A1393" t="s">
        <v>4872</v>
      </c>
      <c r="B1393" s="13" t="s">
        <v>4691</v>
      </c>
    </row>
    <row r="1394" spans="1:2" x14ac:dyDescent="0.3">
      <c r="A1394" t="s">
        <v>4873</v>
      </c>
      <c r="B1394" s="13" t="s">
        <v>4691</v>
      </c>
    </row>
    <row r="1395" spans="1:2" x14ac:dyDescent="0.3">
      <c r="A1395" t="s">
        <v>4874</v>
      </c>
      <c r="B1395" s="13" t="s">
        <v>4691</v>
      </c>
    </row>
    <row r="1396" spans="1:2" x14ac:dyDescent="0.3">
      <c r="A1396" t="s">
        <v>4875</v>
      </c>
      <c r="B1396" s="13" t="s">
        <v>4691</v>
      </c>
    </row>
    <row r="1397" spans="1:2" x14ac:dyDescent="0.3">
      <c r="A1397" t="s">
        <v>4876</v>
      </c>
      <c r="B1397" s="13" t="s">
        <v>4691</v>
      </c>
    </row>
    <row r="1398" spans="1:2" x14ac:dyDescent="0.3">
      <c r="A1398" t="s">
        <v>4877</v>
      </c>
      <c r="B1398" s="13" t="s">
        <v>4691</v>
      </c>
    </row>
    <row r="1399" spans="1:2" x14ac:dyDescent="0.3">
      <c r="A1399" t="s">
        <v>4878</v>
      </c>
      <c r="B1399" s="13" t="s">
        <v>4691</v>
      </c>
    </row>
    <row r="1400" spans="1:2" x14ac:dyDescent="0.3">
      <c r="A1400" t="s">
        <v>4879</v>
      </c>
      <c r="B1400" s="13" t="s">
        <v>4691</v>
      </c>
    </row>
    <row r="1401" spans="1:2" x14ac:dyDescent="0.3">
      <c r="A1401" t="s">
        <v>4880</v>
      </c>
      <c r="B1401" s="13" t="s">
        <v>4691</v>
      </c>
    </row>
    <row r="1402" spans="1:2" x14ac:dyDescent="0.3">
      <c r="A1402" t="s">
        <v>4881</v>
      </c>
      <c r="B1402" s="13" t="s">
        <v>4691</v>
      </c>
    </row>
    <row r="1403" spans="1:2" x14ac:dyDescent="0.3">
      <c r="A1403" t="s">
        <v>4882</v>
      </c>
      <c r="B1403" s="13" t="s">
        <v>4691</v>
      </c>
    </row>
    <row r="1404" spans="1:2" x14ac:dyDescent="0.3">
      <c r="A1404" t="s">
        <v>4883</v>
      </c>
      <c r="B1404" s="13" t="s">
        <v>4691</v>
      </c>
    </row>
    <row r="1405" spans="1:2" x14ac:dyDescent="0.3">
      <c r="A1405" t="s">
        <v>4884</v>
      </c>
      <c r="B1405" s="13" t="s">
        <v>4691</v>
      </c>
    </row>
    <row r="1406" spans="1:2" x14ac:dyDescent="0.3">
      <c r="A1406" t="s">
        <v>4885</v>
      </c>
      <c r="B1406" s="13" t="s">
        <v>4691</v>
      </c>
    </row>
    <row r="1407" spans="1:2" x14ac:dyDescent="0.3">
      <c r="A1407" t="s">
        <v>4886</v>
      </c>
      <c r="B1407" s="13" t="s">
        <v>4691</v>
      </c>
    </row>
    <row r="1408" spans="1:2" x14ac:dyDescent="0.3">
      <c r="A1408" t="s">
        <v>4887</v>
      </c>
      <c r="B1408" s="13" t="s">
        <v>4691</v>
      </c>
    </row>
    <row r="1409" spans="1:2" x14ac:dyDescent="0.3">
      <c r="A1409" t="s">
        <v>4888</v>
      </c>
      <c r="B1409" s="13" t="s">
        <v>4691</v>
      </c>
    </row>
    <row r="1410" spans="1:2" x14ac:dyDescent="0.3">
      <c r="A1410" t="s">
        <v>4889</v>
      </c>
      <c r="B1410" s="13" t="s">
        <v>4691</v>
      </c>
    </row>
    <row r="1411" spans="1:2" x14ac:dyDescent="0.3">
      <c r="A1411" t="s">
        <v>4890</v>
      </c>
      <c r="B1411" s="13" t="s">
        <v>4691</v>
      </c>
    </row>
    <row r="1412" spans="1:2" x14ac:dyDescent="0.3">
      <c r="A1412" t="s">
        <v>4891</v>
      </c>
      <c r="B1412" s="13" t="s">
        <v>4691</v>
      </c>
    </row>
    <row r="1413" spans="1:2" x14ac:dyDescent="0.3">
      <c r="A1413" t="s">
        <v>4892</v>
      </c>
      <c r="B1413" s="13" t="s">
        <v>4691</v>
      </c>
    </row>
    <row r="1414" spans="1:2" x14ac:dyDescent="0.3">
      <c r="A1414" t="s">
        <v>4893</v>
      </c>
      <c r="B1414" s="13" t="s">
        <v>4691</v>
      </c>
    </row>
    <row r="1415" spans="1:2" x14ac:dyDescent="0.3">
      <c r="A1415" t="s">
        <v>4894</v>
      </c>
      <c r="B1415" s="13" t="s">
        <v>4691</v>
      </c>
    </row>
    <row r="1416" spans="1:2" x14ac:dyDescent="0.3">
      <c r="A1416" t="s">
        <v>4895</v>
      </c>
      <c r="B1416" s="13" t="s">
        <v>4691</v>
      </c>
    </row>
    <row r="1417" spans="1:2" x14ac:dyDescent="0.3">
      <c r="A1417" t="s">
        <v>4896</v>
      </c>
      <c r="B1417" s="13" t="s">
        <v>4691</v>
      </c>
    </row>
    <row r="1418" spans="1:2" x14ac:dyDescent="0.3">
      <c r="A1418" t="s">
        <v>4897</v>
      </c>
      <c r="B1418" s="13" t="s">
        <v>4691</v>
      </c>
    </row>
    <row r="1419" spans="1:2" x14ac:dyDescent="0.3">
      <c r="A1419" t="s">
        <v>4898</v>
      </c>
      <c r="B1419" s="13" t="s">
        <v>4691</v>
      </c>
    </row>
    <row r="1420" spans="1:2" x14ac:dyDescent="0.3">
      <c r="A1420" t="s">
        <v>4899</v>
      </c>
      <c r="B1420" s="13" t="s">
        <v>4691</v>
      </c>
    </row>
    <row r="1421" spans="1:2" x14ac:dyDescent="0.3">
      <c r="A1421" t="s">
        <v>4900</v>
      </c>
      <c r="B1421" s="13" t="s">
        <v>4691</v>
      </c>
    </row>
    <row r="1422" spans="1:2" x14ac:dyDescent="0.3">
      <c r="A1422" t="s">
        <v>4901</v>
      </c>
      <c r="B1422" s="13" t="s">
        <v>4691</v>
      </c>
    </row>
    <row r="1423" spans="1:2" x14ac:dyDescent="0.3">
      <c r="A1423" t="s">
        <v>4902</v>
      </c>
      <c r="B1423" s="13" t="s">
        <v>4691</v>
      </c>
    </row>
    <row r="1424" spans="1:2" x14ac:dyDescent="0.3">
      <c r="A1424" t="s">
        <v>4903</v>
      </c>
      <c r="B1424" s="13" t="s">
        <v>4691</v>
      </c>
    </row>
    <row r="1425" spans="1:2" x14ac:dyDescent="0.3">
      <c r="A1425" t="s">
        <v>4904</v>
      </c>
      <c r="B1425" s="13" t="s">
        <v>4691</v>
      </c>
    </row>
    <row r="1426" spans="1:2" x14ac:dyDescent="0.3">
      <c r="A1426" t="s">
        <v>4905</v>
      </c>
      <c r="B1426" s="13" t="s">
        <v>4691</v>
      </c>
    </row>
    <row r="1427" spans="1:2" x14ac:dyDescent="0.3">
      <c r="A1427" t="s">
        <v>4906</v>
      </c>
      <c r="B1427" s="13" t="s">
        <v>4691</v>
      </c>
    </row>
    <row r="1428" spans="1:2" x14ac:dyDescent="0.3">
      <c r="A1428" t="s">
        <v>4907</v>
      </c>
      <c r="B1428" s="13" t="s">
        <v>4691</v>
      </c>
    </row>
    <row r="1429" spans="1:2" x14ac:dyDescent="0.3">
      <c r="A1429" t="s">
        <v>4908</v>
      </c>
      <c r="B1429" s="13" t="s">
        <v>4691</v>
      </c>
    </row>
    <row r="1430" spans="1:2" x14ac:dyDescent="0.3">
      <c r="A1430" t="s">
        <v>4909</v>
      </c>
      <c r="B1430" s="13" t="s">
        <v>4691</v>
      </c>
    </row>
    <row r="1431" spans="1:2" x14ac:dyDescent="0.3">
      <c r="A1431" t="s">
        <v>4910</v>
      </c>
      <c r="B1431" s="13" t="s">
        <v>4691</v>
      </c>
    </row>
    <row r="1432" spans="1:2" x14ac:dyDescent="0.3">
      <c r="A1432" t="s">
        <v>4911</v>
      </c>
      <c r="B1432" s="13" t="s">
        <v>4691</v>
      </c>
    </row>
    <row r="1433" spans="1:2" x14ac:dyDescent="0.3">
      <c r="A1433" t="s">
        <v>4912</v>
      </c>
      <c r="B1433" s="13" t="s">
        <v>4691</v>
      </c>
    </row>
    <row r="1434" spans="1:2" x14ac:dyDescent="0.3">
      <c r="A1434" t="s">
        <v>4913</v>
      </c>
      <c r="B1434" s="13" t="s">
        <v>4691</v>
      </c>
    </row>
    <row r="1435" spans="1:2" x14ac:dyDescent="0.3">
      <c r="A1435" t="s">
        <v>4914</v>
      </c>
      <c r="B1435" s="13" t="s">
        <v>4691</v>
      </c>
    </row>
    <row r="1436" spans="1:2" x14ac:dyDescent="0.3">
      <c r="A1436" t="s">
        <v>4915</v>
      </c>
      <c r="B1436" s="13" t="s">
        <v>4691</v>
      </c>
    </row>
    <row r="1437" spans="1:2" x14ac:dyDescent="0.3">
      <c r="A1437" t="s">
        <v>4916</v>
      </c>
      <c r="B1437" s="13" t="s">
        <v>4691</v>
      </c>
    </row>
    <row r="1438" spans="1:2" x14ac:dyDescent="0.3">
      <c r="A1438" t="s">
        <v>4917</v>
      </c>
      <c r="B1438" s="13" t="s">
        <v>4691</v>
      </c>
    </row>
    <row r="1439" spans="1:2" x14ac:dyDescent="0.3">
      <c r="A1439" t="s">
        <v>4918</v>
      </c>
      <c r="B1439" s="13" t="s">
        <v>4691</v>
      </c>
    </row>
    <row r="1440" spans="1:2" x14ac:dyDescent="0.3">
      <c r="A1440" t="s">
        <v>4919</v>
      </c>
      <c r="B1440" s="13" t="s">
        <v>4691</v>
      </c>
    </row>
    <row r="1441" spans="1:2" x14ac:dyDescent="0.3">
      <c r="A1441" t="s">
        <v>4920</v>
      </c>
      <c r="B1441" s="13" t="s">
        <v>4691</v>
      </c>
    </row>
    <row r="1442" spans="1:2" x14ac:dyDescent="0.3">
      <c r="A1442" t="s">
        <v>4921</v>
      </c>
      <c r="B1442" s="13" t="s">
        <v>4691</v>
      </c>
    </row>
    <row r="1443" spans="1:2" x14ac:dyDescent="0.3">
      <c r="A1443" t="s">
        <v>4922</v>
      </c>
      <c r="B1443" s="13" t="s">
        <v>4691</v>
      </c>
    </row>
    <row r="1444" spans="1:2" x14ac:dyDescent="0.3">
      <c r="A1444" t="s">
        <v>4923</v>
      </c>
      <c r="B1444" s="13" t="s">
        <v>4691</v>
      </c>
    </row>
    <row r="1445" spans="1:2" x14ac:dyDescent="0.3">
      <c r="A1445" t="s">
        <v>4924</v>
      </c>
      <c r="B1445" s="13" t="s">
        <v>4691</v>
      </c>
    </row>
    <row r="1446" spans="1:2" x14ac:dyDescent="0.3">
      <c r="A1446" t="s">
        <v>4925</v>
      </c>
      <c r="B1446" s="13" t="s">
        <v>4691</v>
      </c>
    </row>
    <row r="1447" spans="1:2" x14ac:dyDescent="0.3">
      <c r="A1447" t="s">
        <v>4926</v>
      </c>
      <c r="B1447" s="13" t="s">
        <v>4691</v>
      </c>
    </row>
    <row r="1448" spans="1:2" x14ac:dyDescent="0.3">
      <c r="A1448" t="s">
        <v>4927</v>
      </c>
      <c r="B1448" s="13" t="s">
        <v>4691</v>
      </c>
    </row>
    <row r="1449" spans="1:2" x14ac:dyDescent="0.3">
      <c r="A1449" t="s">
        <v>4928</v>
      </c>
      <c r="B1449" s="13" t="s">
        <v>4691</v>
      </c>
    </row>
    <row r="1450" spans="1:2" x14ac:dyDescent="0.3">
      <c r="A1450" t="s">
        <v>4929</v>
      </c>
      <c r="B1450" s="13" t="s">
        <v>4691</v>
      </c>
    </row>
    <row r="1451" spans="1:2" x14ac:dyDescent="0.3">
      <c r="A1451" t="s">
        <v>4930</v>
      </c>
      <c r="B1451" s="13" t="s">
        <v>4691</v>
      </c>
    </row>
    <row r="1452" spans="1:2" x14ac:dyDescent="0.3">
      <c r="A1452" t="s">
        <v>4931</v>
      </c>
      <c r="B1452" s="13" t="s">
        <v>4691</v>
      </c>
    </row>
    <row r="1453" spans="1:2" x14ac:dyDescent="0.3">
      <c r="A1453" t="s">
        <v>4932</v>
      </c>
      <c r="B1453" s="13" t="s">
        <v>4691</v>
      </c>
    </row>
    <row r="1454" spans="1:2" x14ac:dyDescent="0.3">
      <c r="A1454" t="s">
        <v>4933</v>
      </c>
      <c r="B1454" s="13" t="s">
        <v>4691</v>
      </c>
    </row>
    <row r="1455" spans="1:2" x14ac:dyDescent="0.3">
      <c r="A1455" t="s">
        <v>4934</v>
      </c>
      <c r="B1455" s="13" t="s">
        <v>4691</v>
      </c>
    </row>
    <row r="1456" spans="1:2" x14ac:dyDescent="0.3">
      <c r="A1456" t="s">
        <v>4935</v>
      </c>
      <c r="B1456" s="13" t="s">
        <v>4691</v>
      </c>
    </row>
    <row r="1457" spans="1:2" x14ac:dyDescent="0.3">
      <c r="A1457" t="s">
        <v>4936</v>
      </c>
      <c r="B1457" s="13" t="s">
        <v>4691</v>
      </c>
    </row>
    <row r="1458" spans="1:2" x14ac:dyDescent="0.3">
      <c r="A1458" t="s">
        <v>4937</v>
      </c>
      <c r="B1458" s="13" t="s">
        <v>4691</v>
      </c>
    </row>
    <row r="1459" spans="1:2" x14ac:dyDescent="0.3">
      <c r="A1459" t="s">
        <v>4938</v>
      </c>
      <c r="B1459" s="13" t="s">
        <v>4691</v>
      </c>
    </row>
    <row r="1460" spans="1:2" x14ac:dyDescent="0.3">
      <c r="A1460" t="s">
        <v>4939</v>
      </c>
      <c r="B1460" s="13" t="s">
        <v>4691</v>
      </c>
    </row>
    <row r="1461" spans="1:2" x14ac:dyDescent="0.3">
      <c r="A1461" t="s">
        <v>4940</v>
      </c>
      <c r="B1461" s="13" t="s">
        <v>4691</v>
      </c>
    </row>
    <row r="1462" spans="1:2" x14ac:dyDescent="0.3">
      <c r="A1462" t="s">
        <v>4941</v>
      </c>
      <c r="B1462" s="13" t="s">
        <v>4691</v>
      </c>
    </row>
    <row r="1463" spans="1:2" x14ac:dyDescent="0.3">
      <c r="A1463" t="s">
        <v>4942</v>
      </c>
      <c r="B1463" s="13" t="s">
        <v>4691</v>
      </c>
    </row>
    <row r="1464" spans="1:2" x14ac:dyDescent="0.3">
      <c r="A1464" t="s">
        <v>4943</v>
      </c>
      <c r="B1464" s="13" t="s">
        <v>4691</v>
      </c>
    </row>
    <row r="1465" spans="1:2" x14ac:dyDescent="0.3">
      <c r="A1465" t="s">
        <v>4944</v>
      </c>
      <c r="B1465" s="13" t="s">
        <v>4691</v>
      </c>
    </row>
    <row r="1466" spans="1:2" x14ac:dyDescent="0.3">
      <c r="A1466" t="s">
        <v>4945</v>
      </c>
      <c r="B1466" s="13" t="s">
        <v>4691</v>
      </c>
    </row>
    <row r="1467" spans="1:2" x14ac:dyDescent="0.3">
      <c r="A1467" t="s">
        <v>4946</v>
      </c>
      <c r="B1467" s="13" t="s">
        <v>4691</v>
      </c>
    </row>
    <row r="1468" spans="1:2" x14ac:dyDescent="0.3">
      <c r="A1468" t="s">
        <v>4947</v>
      </c>
      <c r="B1468" s="13" t="s">
        <v>4691</v>
      </c>
    </row>
    <row r="1469" spans="1:2" x14ac:dyDescent="0.3">
      <c r="A1469" t="s">
        <v>4948</v>
      </c>
      <c r="B1469" s="13" t="s">
        <v>4691</v>
      </c>
    </row>
    <row r="1470" spans="1:2" x14ac:dyDescent="0.3">
      <c r="A1470" t="s">
        <v>4949</v>
      </c>
      <c r="B1470" s="13" t="s">
        <v>4691</v>
      </c>
    </row>
    <row r="1471" spans="1:2" x14ac:dyDescent="0.3">
      <c r="A1471" t="s">
        <v>4950</v>
      </c>
      <c r="B1471" s="13" t="s">
        <v>4691</v>
      </c>
    </row>
    <row r="1472" spans="1:2" x14ac:dyDescent="0.3">
      <c r="A1472" t="s">
        <v>4951</v>
      </c>
      <c r="B1472" s="13" t="s">
        <v>4691</v>
      </c>
    </row>
    <row r="1473" spans="1:2" x14ac:dyDescent="0.3">
      <c r="A1473" t="s">
        <v>4952</v>
      </c>
      <c r="B1473" s="13" t="s">
        <v>4691</v>
      </c>
    </row>
    <row r="1474" spans="1:2" x14ac:dyDescent="0.3">
      <c r="A1474" t="s">
        <v>4953</v>
      </c>
      <c r="B1474" s="13" t="s">
        <v>4691</v>
      </c>
    </row>
    <row r="1475" spans="1:2" x14ac:dyDescent="0.3">
      <c r="A1475" t="s">
        <v>4954</v>
      </c>
      <c r="B1475" s="13" t="s">
        <v>4691</v>
      </c>
    </row>
    <row r="1476" spans="1:2" x14ac:dyDescent="0.3">
      <c r="A1476" t="s">
        <v>4955</v>
      </c>
      <c r="B1476" s="13" t="s">
        <v>4691</v>
      </c>
    </row>
    <row r="1477" spans="1:2" x14ac:dyDescent="0.3">
      <c r="A1477" t="s">
        <v>4956</v>
      </c>
      <c r="B1477" s="13" t="s">
        <v>4691</v>
      </c>
    </row>
    <row r="1478" spans="1:2" x14ac:dyDescent="0.3">
      <c r="A1478" t="s">
        <v>4957</v>
      </c>
      <c r="B1478" s="13" t="s">
        <v>4691</v>
      </c>
    </row>
    <row r="1479" spans="1:2" x14ac:dyDescent="0.3">
      <c r="A1479" t="s">
        <v>4958</v>
      </c>
      <c r="B1479" s="13" t="s">
        <v>4691</v>
      </c>
    </row>
    <row r="1480" spans="1:2" x14ac:dyDescent="0.3">
      <c r="A1480" t="s">
        <v>4959</v>
      </c>
      <c r="B1480" s="13" t="s">
        <v>4691</v>
      </c>
    </row>
    <row r="1481" spans="1:2" x14ac:dyDescent="0.3">
      <c r="A1481" t="s">
        <v>4960</v>
      </c>
      <c r="B1481" s="13" t="s">
        <v>4691</v>
      </c>
    </row>
    <row r="1482" spans="1:2" x14ac:dyDescent="0.3">
      <c r="A1482" t="s">
        <v>4961</v>
      </c>
      <c r="B1482" s="13" t="s">
        <v>4691</v>
      </c>
    </row>
    <row r="1483" spans="1:2" x14ac:dyDescent="0.3">
      <c r="A1483" t="s">
        <v>4962</v>
      </c>
      <c r="B1483" s="13" t="s">
        <v>4691</v>
      </c>
    </row>
    <row r="1484" spans="1:2" x14ac:dyDescent="0.3">
      <c r="A1484" t="s">
        <v>4963</v>
      </c>
      <c r="B1484" s="13" t="s">
        <v>4691</v>
      </c>
    </row>
    <row r="1485" spans="1:2" x14ac:dyDescent="0.3">
      <c r="A1485" t="s">
        <v>4964</v>
      </c>
      <c r="B1485" s="13" t="s">
        <v>4691</v>
      </c>
    </row>
    <row r="1486" spans="1:2" x14ac:dyDescent="0.3">
      <c r="A1486" t="s">
        <v>4965</v>
      </c>
      <c r="B1486" s="13" t="s">
        <v>4691</v>
      </c>
    </row>
    <row r="1487" spans="1:2" x14ac:dyDescent="0.3">
      <c r="A1487" t="s">
        <v>4966</v>
      </c>
      <c r="B1487" s="13" t="s">
        <v>4691</v>
      </c>
    </row>
    <row r="1488" spans="1:2" x14ac:dyDescent="0.3">
      <c r="A1488" t="s">
        <v>4967</v>
      </c>
      <c r="B1488" s="13" t="s">
        <v>4691</v>
      </c>
    </row>
    <row r="1489" spans="1:2" x14ac:dyDescent="0.3">
      <c r="A1489" t="s">
        <v>4968</v>
      </c>
      <c r="B1489" s="13" t="s">
        <v>4691</v>
      </c>
    </row>
    <row r="1490" spans="1:2" x14ac:dyDescent="0.3">
      <c r="A1490" t="s">
        <v>4969</v>
      </c>
      <c r="B1490" s="13" t="s">
        <v>4691</v>
      </c>
    </row>
    <row r="1491" spans="1:2" x14ac:dyDescent="0.3">
      <c r="A1491" t="s">
        <v>4970</v>
      </c>
      <c r="B1491" s="13" t="s">
        <v>4691</v>
      </c>
    </row>
    <row r="1492" spans="1:2" x14ac:dyDescent="0.3">
      <c r="A1492" t="s">
        <v>4971</v>
      </c>
      <c r="B1492" s="13" t="s">
        <v>4691</v>
      </c>
    </row>
    <row r="1493" spans="1:2" x14ac:dyDescent="0.3">
      <c r="A1493" t="s">
        <v>4972</v>
      </c>
      <c r="B1493" s="13" t="s">
        <v>4691</v>
      </c>
    </row>
    <row r="1494" spans="1:2" x14ac:dyDescent="0.3">
      <c r="A1494" t="s">
        <v>4973</v>
      </c>
      <c r="B1494" s="13" t="s">
        <v>4691</v>
      </c>
    </row>
    <row r="1495" spans="1:2" x14ac:dyDescent="0.3">
      <c r="A1495" t="s">
        <v>4974</v>
      </c>
      <c r="B1495" s="13" t="s">
        <v>4691</v>
      </c>
    </row>
    <row r="1496" spans="1:2" x14ac:dyDescent="0.3">
      <c r="A1496" t="s">
        <v>4975</v>
      </c>
      <c r="B1496" s="13" t="s">
        <v>4691</v>
      </c>
    </row>
    <row r="1497" spans="1:2" x14ac:dyDescent="0.3">
      <c r="A1497" t="s">
        <v>4976</v>
      </c>
      <c r="B1497" s="13" t="s">
        <v>4691</v>
      </c>
    </row>
    <row r="1498" spans="1:2" x14ac:dyDescent="0.3">
      <c r="A1498" t="s">
        <v>4977</v>
      </c>
      <c r="B1498" s="13" t="s">
        <v>4691</v>
      </c>
    </row>
    <row r="1499" spans="1:2" x14ac:dyDescent="0.3">
      <c r="A1499" t="s">
        <v>4978</v>
      </c>
      <c r="B1499" s="13" t="s">
        <v>4691</v>
      </c>
    </row>
    <row r="1500" spans="1:2" x14ac:dyDescent="0.3">
      <c r="A1500" t="s">
        <v>4979</v>
      </c>
      <c r="B1500" s="13" t="s">
        <v>4691</v>
      </c>
    </row>
    <row r="1501" spans="1:2" x14ac:dyDescent="0.3">
      <c r="A1501" t="s">
        <v>4980</v>
      </c>
      <c r="B1501" s="13" t="s">
        <v>4691</v>
      </c>
    </row>
    <row r="1502" spans="1:2" x14ac:dyDescent="0.3">
      <c r="A1502" t="s">
        <v>4981</v>
      </c>
      <c r="B1502" s="13" t="s">
        <v>4691</v>
      </c>
    </row>
    <row r="1503" spans="1:2" x14ac:dyDescent="0.3">
      <c r="A1503" t="s">
        <v>4982</v>
      </c>
      <c r="B1503" s="13" t="s">
        <v>4691</v>
      </c>
    </row>
    <row r="1504" spans="1:2" x14ac:dyDescent="0.3">
      <c r="A1504" t="s">
        <v>4983</v>
      </c>
      <c r="B1504" s="13" t="s">
        <v>4691</v>
      </c>
    </row>
    <row r="1505" spans="1:2" x14ac:dyDescent="0.3">
      <c r="A1505" t="s">
        <v>4984</v>
      </c>
      <c r="B1505" s="13" t="s">
        <v>4691</v>
      </c>
    </row>
    <row r="1506" spans="1:2" x14ac:dyDescent="0.3">
      <c r="A1506" t="s">
        <v>4985</v>
      </c>
      <c r="B1506" s="13" t="s">
        <v>4691</v>
      </c>
    </row>
    <row r="1507" spans="1:2" x14ac:dyDescent="0.3">
      <c r="A1507" t="s">
        <v>4986</v>
      </c>
      <c r="B1507" s="13" t="s">
        <v>4691</v>
      </c>
    </row>
    <row r="1508" spans="1:2" x14ac:dyDescent="0.3">
      <c r="A1508" t="s">
        <v>4987</v>
      </c>
      <c r="B1508" s="13" t="s">
        <v>4691</v>
      </c>
    </row>
    <row r="1509" spans="1:2" x14ac:dyDescent="0.3">
      <c r="A1509" t="s">
        <v>4988</v>
      </c>
      <c r="B1509" s="13" t="s">
        <v>4691</v>
      </c>
    </row>
    <row r="1510" spans="1:2" x14ac:dyDescent="0.3">
      <c r="A1510" t="s">
        <v>4989</v>
      </c>
      <c r="B1510" s="13" t="s">
        <v>4691</v>
      </c>
    </row>
    <row r="1511" spans="1:2" x14ac:dyDescent="0.3">
      <c r="A1511" t="s">
        <v>4990</v>
      </c>
      <c r="B1511" s="13" t="s">
        <v>4691</v>
      </c>
    </row>
    <row r="1512" spans="1:2" x14ac:dyDescent="0.3">
      <c r="A1512" t="s">
        <v>4991</v>
      </c>
      <c r="B1512" s="13" t="s">
        <v>4691</v>
      </c>
    </row>
    <row r="1513" spans="1:2" x14ac:dyDescent="0.3">
      <c r="A1513" t="s">
        <v>4992</v>
      </c>
      <c r="B1513" s="13" t="s">
        <v>4691</v>
      </c>
    </row>
    <row r="1514" spans="1:2" x14ac:dyDescent="0.3">
      <c r="A1514" t="s">
        <v>4993</v>
      </c>
      <c r="B1514" s="13" t="s">
        <v>4691</v>
      </c>
    </row>
    <row r="1515" spans="1:2" x14ac:dyDescent="0.3">
      <c r="A1515" t="s">
        <v>4994</v>
      </c>
      <c r="B1515" s="13" t="s">
        <v>4691</v>
      </c>
    </row>
    <row r="1516" spans="1:2" x14ac:dyDescent="0.3">
      <c r="A1516" t="s">
        <v>4995</v>
      </c>
      <c r="B1516" s="13" t="s">
        <v>4691</v>
      </c>
    </row>
    <row r="1517" spans="1:2" x14ac:dyDescent="0.3">
      <c r="A1517" t="s">
        <v>4996</v>
      </c>
      <c r="B1517" s="13" t="s">
        <v>4691</v>
      </c>
    </row>
    <row r="1518" spans="1:2" x14ac:dyDescent="0.3">
      <c r="A1518" t="s">
        <v>4997</v>
      </c>
      <c r="B1518" s="13" t="s">
        <v>4691</v>
      </c>
    </row>
    <row r="1519" spans="1:2" x14ac:dyDescent="0.3">
      <c r="A1519" t="s">
        <v>3126</v>
      </c>
      <c r="B1519" s="13" t="s">
        <v>4691</v>
      </c>
    </row>
    <row r="1520" spans="1:2" x14ac:dyDescent="0.3">
      <c r="A1520" t="s">
        <v>4998</v>
      </c>
      <c r="B1520" s="13" t="s">
        <v>4691</v>
      </c>
    </row>
    <row r="1521" spans="1:2" x14ac:dyDescent="0.3">
      <c r="A1521" t="s">
        <v>4999</v>
      </c>
      <c r="B1521" s="13" t="s">
        <v>4691</v>
      </c>
    </row>
    <row r="1522" spans="1:2" x14ac:dyDescent="0.3">
      <c r="A1522" t="s">
        <v>5000</v>
      </c>
      <c r="B1522" s="13" t="s">
        <v>4691</v>
      </c>
    </row>
    <row r="1523" spans="1:2" x14ac:dyDescent="0.3">
      <c r="A1523" t="s">
        <v>5001</v>
      </c>
      <c r="B1523" s="13" t="s">
        <v>4691</v>
      </c>
    </row>
    <row r="1524" spans="1:2" x14ac:dyDescent="0.3">
      <c r="A1524" t="s">
        <v>5002</v>
      </c>
      <c r="B1524" s="13" t="s">
        <v>4691</v>
      </c>
    </row>
    <row r="1525" spans="1:2" x14ac:dyDescent="0.3">
      <c r="A1525" t="s">
        <v>5003</v>
      </c>
      <c r="B1525" s="13" t="s">
        <v>4691</v>
      </c>
    </row>
    <row r="1526" spans="1:2" x14ac:dyDescent="0.3">
      <c r="A1526" t="s">
        <v>5004</v>
      </c>
      <c r="B1526" s="13" t="s">
        <v>4691</v>
      </c>
    </row>
    <row r="1527" spans="1:2" x14ac:dyDescent="0.3">
      <c r="A1527" t="s">
        <v>5003</v>
      </c>
      <c r="B1527" s="13" t="s">
        <v>4691</v>
      </c>
    </row>
    <row r="1528" spans="1:2" x14ac:dyDescent="0.3">
      <c r="A1528" t="s">
        <v>5004</v>
      </c>
      <c r="B1528" s="13" t="s">
        <v>4691</v>
      </c>
    </row>
    <row r="1529" spans="1:2" x14ac:dyDescent="0.3">
      <c r="A1529" t="s">
        <v>5005</v>
      </c>
      <c r="B1529" s="13" t="s">
        <v>4691</v>
      </c>
    </row>
    <row r="1530" spans="1:2" x14ac:dyDescent="0.3">
      <c r="A1530" t="s">
        <v>5006</v>
      </c>
      <c r="B1530" s="13" t="s">
        <v>4691</v>
      </c>
    </row>
    <row r="1531" spans="1:2" x14ac:dyDescent="0.3">
      <c r="A1531" t="s">
        <v>5007</v>
      </c>
      <c r="B1531" s="13" t="s">
        <v>4691</v>
      </c>
    </row>
    <row r="1532" spans="1:2" x14ac:dyDescent="0.3">
      <c r="A1532" t="s">
        <v>5008</v>
      </c>
      <c r="B1532" s="13" t="s">
        <v>4691</v>
      </c>
    </row>
    <row r="1533" spans="1:2" x14ac:dyDescent="0.3">
      <c r="A1533" t="s">
        <v>5009</v>
      </c>
      <c r="B1533" s="13" t="s">
        <v>4691</v>
      </c>
    </row>
    <row r="1534" spans="1:2" x14ac:dyDescent="0.3">
      <c r="A1534" t="s">
        <v>5010</v>
      </c>
      <c r="B1534" s="13" t="s">
        <v>4691</v>
      </c>
    </row>
    <row r="1535" spans="1:2" x14ac:dyDescent="0.3">
      <c r="A1535" t="s">
        <v>5011</v>
      </c>
      <c r="B1535" s="13" t="s">
        <v>4691</v>
      </c>
    </row>
    <row r="1536" spans="1:2" x14ac:dyDescent="0.3">
      <c r="A1536" t="s">
        <v>5012</v>
      </c>
      <c r="B1536" s="13" t="s">
        <v>4691</v>
      </c>
    </row>
    <row r="1537" spans="1:2" x14ac:dyDescent="0.3">
      <c r="A1537" t="s">
        <v>5013</v>
      </c>
      <c r="B1537" s="13" t="s">
        <v>4691</v>
      </c>
    </row>
    <row r="1538" spans="1:2" x14ac:dyDescent="0.3">
      <c r="A1538" t="s">
        <v>5014</v>
      </c>
      <c r="B1538" s="13" t="s">
        <v>4691</v>
      </c>
    </row>
    <row r="1539" spans="1:2" x14ac:dyDescent="0.3">
      <c r="A1539" t="s">
        <v>5015</v>
      </c>
      <c r="B1539" s="13" t="s">
        <v>4691</v>
      </c>
    </row>
    <row r="1540" spans="1:2" x14ac:dyDescent="0.3">
      <c r="A1540" t="s">
        <v>5016</v>
      </c>
      <c r="B1540" s="13" t="s">
        <v>4691</v>
      </c>
    </row>
    <row r="1541" spans="1:2" x14ac:dyDescent="0.3">
      <c r="A1541" t="s">
        <v>5017</v>
      </c>
      <c r="B1541" s="13" t="s">
        <v>4691</v>
      </c>
    </row>
    <row r="1542" spans="1:2" x14ac:dyDescent="0.3">
      <c r="A1542" t="s">
        <v>5018</v>
      </c>
      <c r="B1542" s="13" t="s">
        <v>4691</v>
      </c>
    </row>
    <row r="1543" spans="1:2" x14ac:dyDescent="0.3">
      <c r="A1543" t="s">
        <v>5019</v>
      </c>
      <c r="B1543" s="13" t="s">
        <v>4691</v>
      </c>
    </row>
    <row r="1544" spans="1:2" x14ac:dyDescent="0.3">
      <c r="A1544" t="s">
        <v>5020</v>
      </c>
      <c r="B1544" s="13" t="s">
        <v>4691</v>
      </c>
    </row>
    <row r="1545" spans="1:2" x14ac:dyDescent="0.3">
      <c r="A1545" t="s">
        <v>5021</v>
      </c>
      <c r="B1545" s="13" t="s">
        <v>4691</v>
      </c>
    </row>
    <row r="1546" spans="1:2" x14ac:dyDescent="0.3">
      <c r="A1546" t="s">
        <v>5022</v>
      </c>
      <c r="B1546" s="13" t="s">
        <v>4691</v>
      </c>
    </row>
    <row r="1547" spans="1:2" x14ac:dyDescent="0.3">
      <c r="A1547" t="s">
        <v>5023</v>
      </c>
      <c r="B1547" s="13" t="s">
        <v>4691</v>
      </c>
    </row>
    <row r="1548" spans="1:2" x14ac:dyDescent="0.3">
      <c r="A1548" t="s">
        <v>5024</v>
      </c>
      <c r="B1548" s="13" t="s">
        <v>4691</v>
      </c>
    </row>
    <row r="1549" spans="1:2" x14ac:dyDescent="0.3">
      <c r="A1549" t="s">
        <v>5025</v>
      </c>
      <c r="B1549" s="13" t="s">
        <v>4691</v>
      </c>
    </row>
    <row r="1550" spans="1:2" x14ac:dyDescent="0.3">
      <c r="A1550" t="s">
        <v>5026</v>
      </c>
      <c r="B1550" s="13" t="s">
        <v>4691</v>
      </c>
    </row>
    <row r="1551" spans="1:2" x14ac:dyDescent="0.3">
      <c r="A1551" t="s">
        <v>5027</v>
      </c>
      <c r="B1551" s="13" t="s">
        <v>4691</v>
      </c>
    </row>
    <row r="1552" spans="1:2" x14ac:dyDescent="0.3">
      <c r="A1552" t="s">
        <v>5028</v>
      </c>
      <c r="B1552" s="13" t="s">
        <v>4691</v>
      </c>
    </row>
    <row r="1553" spans="1:2" x14ac:dyDescent="0.3">
      <c r="A1553" t="s">
        <v>5029</v>
      </c>
      <c r="B1553" s="13" t="s">
        <v>4691</v>
      </c>
    </row>
    <row r="1554" spans="1:2" x14ac:dyDescent="0.3">
      <c r="A1554" t="s">
        <v>5030</v>
      </c>
      <c r="B1554" s="13" t="s">
        <v>4691</v>
      </c>
    </row>
    <row r="1555" spans="1:2" x14ac:dyDescent="0.3">
      <c r="A1555" t="s">
        <v>5031</v>
      </c>
      <c r="B1555" s="13" t="s">
        <v>4691</v>
      </c>
    </row>
    <row r="1556" spans="1:2" x14ac:dyDescent="0.3">
      <c r="A1556" t="s">
        <v>5032</v>
      </c>
      <c r="B1556" s="13" t="s">
        <v>4691</v>
      </c>
    </row>
    <row r="1557" spans="1:2" x14ac:dyDescent="0.3">
      <c r="A1557" t="s">
        <v>5033</v>
      </c>
      <c r="B1557" s="13" t="s">
        <v>4691</v>
      </c>
    </row>
    <row r="1558" spans="1:2" x14ac:dyDescent="0.3">
      <c r="A1558" t="s">
        <v>5034</v>
      </c>
      <c r="B1558" s="13" t="s">
        <v>4691</v>
      </c>
    </row>
    <row r="1559" spans="1:2" x14ac:dyDescent="0.3">
      <c r="A1559" t="s">
        <v>5035</v>
      </c>
      <c r="B1559" s="13" t="s">
        <v>4691</v>
      </c>
    </row>
    <row r="1560" spans="1:2" x14ac:dyDescent="0.3">
      <c r="A1560" t="s">
        <v>5036</v>
      </c>
      <c r="B1560" s="13" t="s">
        <v>4691</v>
      </c>
    </row>
    <row r="1561" spans="1:2" x14ac:dyDescent="0.3">
      <c r="A1561" t="s">
        <v>5037</v>
      </c>
      <c r="B1561" s="13" t="s">
        <v>4691</v>
      </c>
    </row>
    <row r="1562" spans="1:2" x14ac:dyDescent="0.3">
      <c r="A1562" t="s">
        <v>5038</v>
      </c>
      <c r="B1562" s="13" t="s">
        <v>4691</v>
      </c>
    </row>
    <row r="1563" spans="1:2" x14ac:dyDescent="0.3">
      <c r="A1563" t="s">
        <v>5039</v>
      </c>
      <c r="B1563" s="13" t="s">
        <v>4691</v>
      </c>
    </row>
    <row r="1564" spans="1:2" x14ac:dyDescent="0.3">
      <c r="A1564" t="s">
        <v>5040</v>
      </c>
      <c r="B1564" s="13" t="s">
        <v>4691</v>
      </c>
    </row>
    <row r="1565" spans="1:2" x14ac:dyDescent="0.3">
      <c r="A1565" t="s">
        <v>5041</v>
      </c>
      <c r="B1565" s="13" t="s">
        <v>4691</v>
      </c>
    </row>
    <row r="1566" spans="1:2" x14ac:dyDescent="0.3">
      <c r="A1566" t="s">
        <v>5042</v>
      </c>
      <c r="B1566" s="13" t="s">
        <v>4691</v>
      </c>
    </row>
    <row r="1567" spans="1:2" x14ac:dyDescent="0.3">
      <c r="A1567" t="s">
        <v>5043</v>
      </c>
      <c r="B1567" s="13" t="s">
        <v>4691</v>
      </c>
    </row>
    <row r="1568" spans="1:2" x14ac:dyDescent="0.3">
      <c r="A1568" t="s">
        <v>5044</v>
      </c>
      <c r="B1568" s="13" t="s">
        <v>4691</v>
      </c>
    </row>
    <row r="1569" spans="1:2" x14ac:dyDescent="0.3">
      <c r="A1569" t="s">
        <v>5045</v>
      </c>
      <c r="B1569" s="13" t="s">
        <v>4691</v>
      </c>
    </row>
    <row r="1570" spans="1:2" x14ac:dyDescent="0.3">
      <c r="A1570" t="s">
        <v>5046</v>
      </c>
      <c r="B1570" s="13" t="s">
        <v>4691</v>
      </c>
    </row>
    <row r="1571" spans="1:2" x14ac:dyDescent="0.3">
      <c r="A1571" t="s">
        <v>5047</v>
      </c>
      <c r="B1571" s="13" t="s">
        <v>4691</v>
      </c>
    </row>
    <row r="1572" spans="1:2" x14ac:dyDescent="0.3">
      <c r="A1572" t="s">
        <v>5048</v>
      </c>
      <c r="B1572" s="13" t="s">
        <v>4691</v>
      </c>
    </row>
    <row r="1573" spans="1:2" x14ac:dyDescent="0.3">
      <c r="A1573" t="s">
        <v>5049</v>
      </c>
      <c r="B1573" s="13" t="s">
        <v>4691</v>
      </c>
    </row>
    <row r="1574" spans="1:2" x14ac:dyDescent="0.3">
      <c r="A1574" t="s">
        <v>5050</v>
      </c>
      <c r="B1574" s="13" t="s">
        <v>4691</v>
      </c>
    </row>
    <row r="1575" spans="1:2" x14ac:dyDescent="0.3">
      <c r="A1575" t="s">
        <v>5051</v>
      </c>
      <c r="B1575" s="13" t="s">
        <v>4691</v>
      </c>
    </row>
    <row r="1576" spans="1:2" x14ac:dyDescent="0.3">
      <c r="A1576" t="s">
        <v>5052</v>
      </c>
      <c r="B1576" s="13" t="s">
        <v>4691</v>
      </c>
    </row>
    <row r="1577" spans="1:2" x14ac:dyDescent="0.3">
      <c r="A1577" t="s">
        <v>5053</v>
      </c>
      <c r="B1577" s="13" t="s">
        <v>4691</v>
      </c>
    </row>
    <row r="1578" spans="1:2" x14ac:dyDescent="0.3">
      <c r="A1578" t="s">
        <v>5054</v>
      </c>
      <c r="B1578" s="13" t="s">
        <v>4691</v>
      </c>
    </row>
    <row r="1579" spans="1:2" x14ac:dyDescent="0.3">
      <c r="A1579" t="s">
        <v>5055</v>
      </c>
      <c r="B1579" s="13" t="s">
        <v>4691</v>
      </c>
    </row>
    <row r="1580" spans="1:2" x14ac:dyDescent="0.3">
      <c r="A1580" t="s">
        <v>5056</v>
      </c>
      <c r="B1580" s="13" t="s">
        <v>4691</v>
      </c>
    </row>
    <row r="1581" spans="1:2" x14ac:dyDescent="0.3">
      <c r="A1581" t="s">
        <v>5057</v>
      </c>
      <c r="B1581" s="13" t="s">
        <v>4691</v>
      </c>
    </row>
    <row r="1582" spans="1:2" x14ac:dyDescent="0.3">
      <c r="A1582" t="s">
        <v>5058</v>
      </c>
      <c r="B1582" s="13" t="s">
        <v>4691</v>
      </c>
    </row>
    <row r="1583" spans="1:2" x14ac:dyDescent="0.3">
      <c r="A1583" t="s">
        <v>5059</v>
      </c>
      <c r="B1583" s="13" t="s">
        <v>4691</v>
      </c>
    </row>
    <row r="1584" spans="1:2" x14ac:dyDescent="0.3">
      <c r="A1584" t="s">
        <v>5060</v>
      </c>
      <c r="B1584" s="13" t="s">
        <v>4691</v>
      </c>
    </row>
    <row r="1585" spans="1:2" x14ac:dyDescent="0.3">
      <c r="A1585" t="s">
        <v>5061</v>
      </c>
      <c r="B1585" s="13" t="s">
        <v>4691</v>
      </c>
    </row>
    <row r="1586" spans="1:2" x14ac:dyDescent="0.3">
      <c r="A1586" t="s">
        <v>5062</v>
      </c>
      <c r="B1586" s="13" t="s">
        <v>4691</v>
      </c>
    </row>
    <row r="1587" spans="1:2" x14ac:dyDescent="0.3">
      <c r="A1587" t="s">
        <v>5063</v>
      </c>
      <c r="B1587" s="13" t="s">
        <v>4691</v>
      </c>
    </row>
    <row r="1588" spans="1:2" x14ac:dyDescent="0.3">
      <c r="A1588" t="s">
        <v>5064</v>
      </c>
      <c r="B1588" s="13" t="s">
        <v>4691</v>
      </c>
    </row>
    <row r="1589" spans="1:2" x14ac:dyDescent="0.3">
      <c r="A1589" t="s">
        <v>247</v>
      </c>
      <c r="B1589" s="13" t="s">
        <v>4691</v>
      </c>
    </row>
    <row r="1590" spans="1:2" x14ac:dyDescent="0.3">
      <c r="A1590" t="s">
        <v>5065</v>
      </c>
      <c r="B1590" s="13" t="s">
        <v>4691</v>
      </c>
    </row>
    <row r="1591" spans="1:2" x14ac:dyDescent="0.3">
      <c r="A1591" t="s">
        <v>5066</v>
      </c>
      <c r="B1591" s="13" t="s">
        <v>4691</v>
      </c>
    </row>
    <row r="1592" spans="1:2" x14ac:dyDescent="0.3">
      <c r="A1592" t="s">
        <v>5067</v>
      </c>
      <c r="B1592" s="13" t="s">
        <v>4691</v>
      </c>
    </row>
    <row r="1593" spans="1:2" x14ac:dyDescent="0.3">
      <c r="A1593" t="s">
        <v>5068</v>
      </c>
      <c r="B1593" s="13" t="s">
        <v>4691</v>
      </c>
    </row>
    <row r="1594" spans="1:2" x14ac:dyDescent="0.3">
      <c r="A1594" t="s">
        <v>5069</v>
      </c>
      <c r="B1594" s="13" t="s">
        <v>4691</v>
      </c>
    </row>
    <row r="1595" spans="1:2" x14ac:dyDescent="0.3">
      <c r="A1595" t="s">
        <v>5070</v>
      </c>
      <c r="B1595" s="13" t="s">
        <v>4691</v>
      </c>
    </row>
    <row r="1596" spans="1:2" x14ac:dyDescent="0.3">
      <c r="A1596" t="s">
        <v>5071</v>
      </c>
      <c r="B1596" s="13" t="s">
        <v>4691</v>
      </c>
    </row>
    <row r="1597" spans="1:2" x14ac:dyDescent="0.3">
      <c r="A1597" t="s">
        <v>5072</v>
      </c>
      <c r="B1597" s="13" t="s">
        <v>4691</v>
      </c>
    </row>
    <row r="1598" spans="1:2" x14ac:dyDescent="0.3">
      <c r="A1598" t="s">
        <v>5073</v>
      </c>
      <c r="B1598" s="13" t="s">
        <v>4691</v>
      </c>
    </row>
    <row r="1599" spans="1:2" x14ac:dyDescent="0.3">
      <c r="A1599" t="s">
        <v>5074</v>
      </c>
      <c r="B1599" s="13" t="s">
        <v>4691</v>
      </c>
    </row>
    <row r="1600" spans="1:2" x14ac:dyDescent="0.3">
      <c r="A1600" t="s">
        <v>5075</v>
      </c>
      <c r="B1600" s="13" t="s">
        <v>4691</v>
      </c>
    </row>
    <row r="1601" spans="1:2" x14ac:dyDescent="0.3">
      <c r="A1601" t="s">
        <v>5076</v>
      </c>
      <c r="B1601" s="13" t="s">
        <v>4691</v>
      </c>
    </row>
    <row r="1602" spans="1:2" x14ac:dyDescent="0.3">
      <c r="A1602" t="s">
        <v>5077</v>
      </c>
      <c r="B1602" s="13" t="s">
        <v>4691</v>
      </c>
    </row>
    <row r="1603" spans="1:2" x14ac:dyDescent="0.3">
      <c r="A1603" t="s">
        <v>5078</v>
      </c>
      <c r="B1603" s="13" t="s">
        <v>4691</v>
      </c>
    </row>
    <row r="1604" spans="1:2" x14ac:dyDescent="0.3">
      <c r="A1604" t="s">
        <v>5079</v>
      </c>
      <c r="B1604" s="13" t="s">
        <v>4691</v>
      </c>
    </row>
    <row r="1605" spans="1:2" x14ac:dyDescent="0.3">
      <c r="A1605" t="s">
        <v>5080</v>
      </c>
      <c r="B1605" s="13" t="s">
        <v>4691</v>
      </c>
    </row>
    <row r="1606" spans="1:2" x14ac:dyDescent="0.3">
      <c r="A1606" t="s">
        <v>5081</v>
      </c>
      <c r="B1606" s="13" t="s">
        <v>4691</v>
      </c>
    </row>
    <row r="1607" spans="1:2" x14ac:dyDescent="0.3">
      <c r="A1607" t="s">
        <v>5082</v>
      </c>
      <c r="B1607" s="13" t="s">
        <v>4691</v>
      </c>
    </row>
    <row r="1608" spans="1:2" x14ac:dyDescent="0.3">
      <c r="A1608" t="s">
        <v>5083</v>
      </c>
      <c r="B1608" s="13" t="s">
        <v>4691</v>
      </c>
    </row>
    <row r="1609" spans="1:2" x14ac:dyDescent="0.3">
      <c r="A1609" t="s">
        <v>5084</v>
      </c>
      <c r="B1609" s="13" t="s">
        <v>4691</v>
      </c>
    </row>
    <row r="1610" spans="1:2" x14ac:dyDescent="0.3">
      <c r="A1610" t="s">
        <v>5085</v>
      </c>
      <c r="B1610" s="13" t="s">
        <v>4691</v>
      </c>
    </row>
    <row r="1611" spans="1:2" x14ac:dyDescent="0.3">
      <c r="A1611" t="s">
        <v>5086</v>
      </c>
      <c r="B1611" s="13" t="s">
        <v>4691</v>
      </c>
    </row>
    <row r="1612" spans="1:2" x14ac:dyDescent="0.3">
      <c r="A1612" t="s">
        <v>5087</v>
      </c>
      <c r="B1612" s="13" t="s">
        <v>4691</v>
      </c>
    </row>
    <row r="1613" spans="1:2" x14ac:dyDescent="0.3">
      <c r="A1613" t="s">
        <v>5088</v>
      </c>
      <c r="B1613" s="13" t="s">
        <v>4691</v>
      </c>
    </row>
    <row r="1614" spans="1:2" x14ac:dyDescent="0.3">
      <c r="A1614" t="s">
        <v>5089</v>
      </c>
      <c r="B1614" s="13" t="s">
        <v>4691</v>
      </c>
    </row>
    <row r="1615" spans="1:2" x14ac:dyDescent="0.3">
      <c r="A1615" t="s">
        <v>5090</v>
      </c>
      <c r="B1615" s="13" t="s">
        <v>4691</v>
      </c>
    </row>
    <row r="1616" spans="1:2" x14ac:dyDescent="0.3">
      <c r="A1616" t="s">
        <v>5091</v>
      </c>
      <c r="B1616" s="13" t="s">
        <v>4691</v>
      </c>
    </row>
    <row r="1617" spans="1:2" x14ac:dyDescent="0.3">
      <c r="A1617" t="s">
        <v>5092</v>
      </c>
      <c r="B1617" s="13" t="s">
        <v>4691</v>
      </c>
    </row>
    <row r="1618" spans="1:2" x14ac:dyDescent="0.3">
      <c r="A1618" t="s">
        <v>5093</v>
      </c>
      <c r="B1618" s="13" t="s">
        <v>4691</v>
      </c>
    </row>
    <row r="1619" spans="1:2" x14ac:dyDescent="0.3">
      <c r="A1619" t="s">
        <v>5094</v>
      </c>
      <c r="B1619" s="13" t="s">
        <v>4691</v>
      </c>
    </row>
    <row r="1620" spans="1:2" x14ac:dyDescent="0.3">
      <c r="A1620" t="s">
        <v>5095</v>
      </c>
      <c r="B1620" s="13" t="s">
        <v>4691</v>
      </c>
    </row>
    <row r="1621" spans="1:2" x14ac:dyDescent="0.3">
      <c r="A1621" t="s">
        <v>5096</v>
      </c>
      <c r="B1621" s="13" t="s">
        <v>4691</v>
      </c>
    </row>
    <row r="1622" spans="1:2" x14ac:dyDescent="0.3">
      <c r="A1622" t="s">
        <v>5097</v>
      </c>
      <c r="B1622" s="13" t="s">
        <v>4691</v>
      </c>
    </row>
    <row r="1623" spans="1:2" x14ac:dyDescent="0.3">
      <c r="A1623" t="s">
        <v>5098</v>
      </c>
      <c r="B1623" s="13" t="s">
        <v>4691</v>
      </c>
    </row>
    <row r="1624" spans="1:2" x14ac:dyDescent="0.3">
      <c r="A1624" t="s">
        <v>5099</v>
      </c>
      <c r="B1624" s="13" t="s">
        <v>4691</v>
      </c>
    </row>
    <row r="1625" spans="1:2" x14ac:dyDescent="0.3">
      <c r="A1625" t="s">
        <v>5100</v>
      </c>
      <c r="B1625" s="13" t="s">
        <v>4691</v>
      </c>
    </row>
    <row r="1626" spans="1:2" x14ac:dyDescent="0.3">
      <c r="A1626" t="s">
        <v>5101</v>
      </c>
      <c r="B1626" s="13" t="s">
        <v>4691</v>
      </c>
    </row>
    <row r="1627" spans="1:2" x14ac:dyDescent="0.3">
      <c r="A1627" t="s">
        <v>5102</v>
      </c>
      <c r="B1627" s="13" t="s">
        <v>4691</v>
      </c>
    </row>
    <row r="1628" spans="1:2" x14ac:dyDescent="0.3">
      <c r="A1628" t="s">
        <v>5103</v>
      </c>
      <c r="B1628" s="13" t="s">
        <v>4691</v>
      </c>
    </row>
    <row r="1629" spans="1:2" x14ac:dyDescent="0.3">
      <c r="A1629" t="s">
        <v>5104</v>
      </c>
      <c r="B1629" s="13" t="s">
        <v>4691</v>
      </c>
    </row>
    <row r="1630" spans="1:2" x14ac:dyDescent="0.3">
      <c r="A1630" t="s">
        <v>5105</v>
      </c>
      <c r="B1630" s="13" t="s">
        <v>4691</v>
      </c>
    </row>
    <row r="1631" spans="1:2" x14ac:dyDescent="0.3">
      <c r="A1631" t="s">
        <v>5106</v>
      </c>
      <c r="B1631" s="13" t="s">
        <v>4691</v>
      </c>
    </row>
    <row r="1632" spans="1:2" x14ac:dyDescent="0.3">
      <c r="A1632" t="s">
        <v>5107</v>
      </c>
      <c r="B1632" s="13" t="s">
        <v>4691</v>
      </c>
    </row>
    <row r="1633" spans="1:2" x14ac:dyDescent="0.3">
      <c r="A1633" t="s">
        <v>5108</v>
      </c>
      <c r="B1633" s="13" t="s">
        <v>4691</v>
      </c>
    </row>
    <row r="1634" spans="1:2" x14ac:dyDescent="0.3">
      <c r="A1634" t="s">
        <v>5109</v>
      </c>
      <c r="B1634" s="13" t="s">
        <v>4691</v>
      </c>
    </row>
    <row r="1635" spans="1:2" x14ac:dyDescent="0.3">
      <c r="A1635" t="s">
        <v>5110</v>
      </c>
      <c r="B1635" s="13" t="s">
        <v>4691</v>
      </c>
    </row>
    <row r="1636" spans="1:2" x14ac:dyDescent="0.3">
      <c r="A1636" t="s">
        <v>5111</v>
      </c>
      <c r="B1636" s="13" t="s">
        <v>4691</v>
      </c>
    </row>
    <row r="1637" spans="1:2" x14ac:dyDescent="0.3">
      <c r="A1637" t="s">
        <v>5112</v>
      </c>
      <c r="B1637" s="13" t="s">
        <v>4691</v>
      </c>
    </row>
    <row r="1638" spans="1:2" x14ac:dyDescent="0.3">
      <c r="A1638" t="s">
        <v>5113</v>
      </c>
      <c r="B1638" s="13" t="s">
        <v>4691</v>
      </c>
    </row>
    <row r="1639" spans="1:2" x14ac:dyDescent="0.3">
      <c r="A1639" t="s">
        <v>5114</v>
      </c>
      <c r="B1639" s="13" t="s">
        <v>4691</v>
      </c>
    </row>
    <row r="1640" spans="1:2" x14ac:dyDescent="0.3">
      <c r="A1640" t="s">
        <v>5115</v>
      </c>
      <c r="B1640" s="13" t="s">
        <v>4691</v>
      </c>
    </row>
    <row r="1641" spans="1:2" x14ac:dyDescent="0.3">
      <c r="A1641" t="s">
        <v>5116</v>
      </c>
      <c r="B1641" s="13" t="s">
        <v>4691</v>
      </c>
    </row>
    <row r="1642" spans="1:2" x14ac:dyDescent="0.3">
      <c r="A1642" t="s">
        <v>5117</v>
      </c>
      <c r="B1642" s="13" t="s">
        <v>4691</v>
      </c>
    </row>
    <row r="1643" spans="1:2" x14ac:dyDescent="0.3">
      <c r="A1643" t="s">
        <v>5118</v>
      </c>
      <c r="B1643" s="13" t="s">
        <v>4691</v>
      </c>
    </row>
    <row r="1644" spans="1:2" x14ac:dyDescent="0.3">
      <c r="A1644" t="s">
        <v>5119</v>
      </c>
      <c r="B1644" s="13" t="s">
        <v>4691</v>
      </c>
    </row>
    <row r="1645" spans="1:2" x14ac:dyDescent="0.3">
      <c r="A1645" t="s">
        <v>5120</v>
      </c>
      <c r="B1645" s="13" t="s">
        <v>4691</v>
      </c>
    </row>
    <row r="1646" spans="1:2" x14ac:dyDescent="0.3">
      <c r="A1646" t="s">
        <v>5121</v>
      </c>
      <c r="B1646" s="13" t="s">
        <v>4691</v>
      </c>
    </row>
    <row r="1647" spans="1:2" x14ac:dyDescent="0.3">
      <c r="A1647" t="s">
        <v>5122</v>
      </c>
      <c r="B1647" s="13" t="s">
        <v>4691</v>
      </c>
    </row>
    <row r="1648" spans="1:2" x14ac:dyDescent="0.3">
      <c r="A1648" t="s">
        <v>5123</v>
      </c>
      <c r="B1648" s="13" t="s">
        <v>4691</v>
      </c>
    </row>
    <row r="1649" spans="1:2" x14ac:dyDescent="0.3">
      <c r="A1649" t="s">
        <v>5124</v>
      </c>
      <c r="B1649" s="13" t="s">
        <v>4691</v>
      </c>
    </row>
    <row r="1650" spans="1:2" x14ac:dyDescent="0.3">
      <c r="A1650" t="s">
        <v>5125</v>
      </c>
      <c r="B1650" s="13" t="s">
        <v>4691</v>
      </c>
    </row>
    <row r="1651" spans="1:2" x14ac:dyDescent="0.3">
      <c r="A1651" t="s">
        <v>5126</v>
      </c>
      <c r="B1651" s="13" t="s">
        <v>4691</v>
      </c>
    </row>
    <row r="1652" spans="1:2" x14ac:dyDescent="0.3">
      <c r="A1652" t="s">
        <v>5127</v>
      </c>
      <c r="B1652" s="13" t="s">
        <v>4691</v>
      </c>
    </row>
    <row r="1653" spans="1:2" x14ac:dyDescent="0.3">
      <c r="A1653" t="s">
        <v>5128</v>
      </c>
      <c r="B1653" s="13" t="s">
        <v>4691</v>
      </c>
    </row>
    <row r="1654" spans="1:2" x14ac:dyDescent="0.3">
      <c r="A1654" t="s">
        <v>5129</v>
      </c>
      <c r="B1654" s="13" t="s">
        <v>4691</v>
      </c>
    </row>
    <row r="1655" spans="1:2" x14ac:dyDescent="0.3">
      <c r="A1655" t="s">
        <v>5130</v>
      </c>
      <c r="B1655" s="13" t="s">
        <v>4691</v>
      </c>
    </row>
    <row r="1656" spans="1:2" x14ac:dyDescent="0.3">
      <c r="A1656" t="s">
        <v>5131</v>
      </c>
      <c r="B1656" s="13" t="s">
        <v>4691</v>
      </c>
    </row>
    <row r="1657" spans="1:2" x14ac:dyDescent="0.3">
      <c r="A1657" t="s">
        <v>5132</v>
      </c>
      <c r="B1657" s="13" t="s">
        <v>4691</v>
      </c>
    </row>
    <row r="1658" spans="1:2" x14ac:dyDescent="0.3">
      <c r="A1658" t="s">
        <v>5133</v>
      </c>
      <c r="B1658" s="13" t="s">
        <v>4691</v>
      </c>
    </row>
    <row r="1659" spans="1:2" x14ac:dyDescent="0.3">
      <c r="A1659" t="s">
        <v>5134</v>
      </c>
      <c r="B1659" s="13" t="s">
        <v>4691</v>
      </c>
    </row>
    <row r="1660" spans="1:2" x14ac:dyDescent="0.3">
      <c r="A1660" t="s">
        <v>5135</v>
      </c>
      <c r="B1660" s="13" t="s">
        <v>4691</v>
      </c>
    </row>
    <row r="1661" spans="1:2" x14ac:dyDescent="0.3">
      <c r="A1661" t="s">
        <v>5136</v>
      </c>
      <c r="B1661" s="13" t="s">
        <v>4691</v>
      </c>
    </row>
    <row r="1662" spans="1:2" x14ac:dyDescent="0.3">
      <c r="A1662" t="s">
        <v>5137</v>
      </c>
      <c r="B1662" s="13" t="s">
        <v>4691</v>
      </c>
    </row>
    <row r="1663" spans="1:2" x14ac:dyDescent="0.3">
      <c r="A1663" t="s">
        <v>5138</v>
      </c>
      <c r="B1663" s="13" t="s">
        <v>4691</v>
      </c>
    </row>
    <row r="1664" spans="1:2" x14ac:dyDescent="0.3">
      <c r="A1664" t="s">
        <v>5139</v>
      </c>
      <c r="B1664" s="13" t="s">
        <v>4691</v>
      </c>
    </row>
    <row r="1665" spans="1:2" x14ac:dyDescent="0.3">
      <c r="A1665" t="s">
        <v>5140</v>
      </c>
      <c r="B1665" s="13" t="s">
        <v>4691</v>
      </c>
    </row>
    <row r="1666" spans="1:2" x14ac:dyDescent="0.3">
      <c r="A1666" t="s">
        <v>5141</v>
      </c>
      <c r="B1666" s="13" t="s">
        <v>4691</v>
      </c>
    </row>
    <row r="1667" spans="1:2" x14ac:dyDescent="0.3">
      <c r="A1667" t="s">
        <v>5142</v>
      </c>
      <c r="B1667" s="13" t="s">
        <v>4691</v>
      </c>
    </row>
    <row r="1668" spans="1:2" x14ac:dyDescent="0.3">
      <c r="A1668" t="s">
        <v>5143</v>
      </c>
      <c r="B1668" s="13" t="s">
        <v>4691</v>
      </c>
    </row>
    <row r="1669" spans="1:2" x14ac:dyDescent="0.3">
      <c r="A1669" t="s">
        <v>5144</v>
      </c>
      <c r="B1669" s="13" t="s">
        <v>4691</v>
      </c>
    </row>
    <row r="1670" spans="1:2" x14ac:dyDescent="0.3">
      <c r="A1670" t="s">
        <v>5145</v>
      </c>
      <c r="B1670" s="13" t="s">
        <v>4691</v>
      </c>
    </row>
    <row r="1671" spans="1:2" x14ac:dyDescent="0.3">
      <c r="A1671" t="s">
        <v>5146</v>
      </c>
      <c r="B1671" s="13" t="s">
        <v>4691</v>
      </c>
    </row>
    <row r="1672" spans="1:2" x14ac:dyDescent="0.3">
      <c r="A1672" t="s">
        <v>5147</v>
      </c>
      <c r="B1672" s="13" t="s">
        <v>4691</v>
      </c>
    </row>
    <row r="1673" spans="1:2" x14ac:dyDescent="0.3">
      <c r="A1673" t="s">
        <v>5148</v>
      </c>
      <c r="B1673" s="13" t="s">
        <v>4691</v>
      </c>
    </row>
    <row r="1674" spans="1:2" x14ac:dyDescent="0.3">
      <c r="A1674" t="s">
        <v>5149</v>
      </c>
      <c r="B1674" s="13" t="s">
        <v>4691</v>
      </c>
    </row>
    <row r="1675" spans="1:2" x14ac:dyDescent="0.3">
      <c r="A1675" t="s">
        <v>5150</v>
      </c>
      <c r="B1675" s="13" t="s">
        <v>4691</v>
      </c>
    </row>
    <row r="1676" spans="1:2" x14ac:dyDescent="0.3">
      <c r="A1676" t="s">
        <v>5151</v>
      </c>
      <c r="B1676" s="13" t="s">
        <v>4691</v>
      </c>
    </row>
    <row r="1677" spans="1:2" x14ac:dyDescent="0.3">
      <c r="A1677" t="s">
        <v>5152</v>
      </c>
      <c r="B1677" s="13" t="s">
        <v>4691</v>
      </c>
    </row>
    <row r="1678" spans="1:2" x14ac:dyDescent="0.3">
      <c r="A1678" t="s">
        <v>5153</v>
      </c>
      <c r="B1678" s="13" t="s">
        <v>4691</v>
      </c>
    </row>
    <row r="1679" spans="1:2" x14ac:dyDescent="0.3">
      <c r="A1679" t="s">
        <v>5154</v>
      </c>
      <c r="B1679" s="13" t="s">
        <v>4691</v>
      </c>
    </row>
    <row r="1680" spans="1:2" x14ac:dyDescent="0.3">
      <c r="A1680" t="s">
        <v>5155</v>
      </c>
      <c r="B1680" s="13" t="s">
        <v>4691</v>
      </c>
    </row>
    <row r="1681" spans="1:2" x14ac:dyDescent="0.3">
      <c r="A1681" t="s">
        <v>5156</v>
      </c>
      <c r="B1681" s="13" t="s">
        <v>4691</v>
      </c>
    </row>
    <row r="1682" spans="1:2" x14ac:dyDescent="0.3">
      <c r="A1682" t="s">
        <v>5157</v>
      </c>
      <c r="B1682" s="13" t="s">
        <v>4691</v>
      </c>
    </row>
    <row r="1683" spans="1:2" x14ac:dyDescent="0.3">
      <c r="A1683" t="s">
        <v>5158</v>
      </c>
      <c r="B1683" s="13" t="s">
        <v>4691</v>
      </c>
    </row>
    <row r="1684" spans="1:2" x14ac:dyDescent="0.3">
      <c r="A1684" t="s">
        <v>5159</v>
      </c>
      <c r="B1684" s="13" t="s">
        <v>4691</v>
      </c>
    </row>
    <row r="1685" spans="1:2" x14ac:dyDescent="0.3">
      <c r="A1685" t="s">
        <v>5160</v>
      </c>
      <c r="B1685" s="13" t="s">
        <v>4691</v>
      </c>
    </row>
    <row r="1686" spans="1:2" x14ac:dyDescent="0.3">
      <c r="A1686" t="s">
        <v>5161</v>
      </c>
      <c r="B1686" s="13" t="s">
        <v>4691</v>
      </c>
    </row>
    <row r="1687" spans="1:2" x14ac:dyDescent="0.3">
      <c r="A1687" t="s">
        <v>5162</v>
      </c>
      <c r="B1687" s="13" t="s">
        <v>4691</v>
      </c>
    </row>
    <row r="1688" spans="1:2" x14ac:dyDescent="0.3">
      <c r="A1688" t="s">
        <v>5163</v>
      </c>
      <c r="B1688" s="13" t="s">
        <v>4691</v>
      </c>
    </row>
    <row r="1689" spans="1:2" x14ac:dyDescent="0.3">
      <c r="A1689" t="s">
        <v>5164</v>
      </c>
      <c r="B1689" s="13" t="s">
        <v>4691</v>
      </c>
    </row>
    <row r="1690" spans="1:2" x14ac:dyDescent="0.3">
      <c r="A1690" t="s">
        <v>5165</v>
      </c>
      <c r="B1690" s="13" t="s">
        <v>4691</v>
      </c>
    </row>
    <row r="1691" spans="1:2" x14ac:dyDescent="0.3">
      <c r="A1691" t="s">
        <v>5166</v>
      </c>
      <c r="B1691" s="13" t="s">
        <v>4691</v>
      </c>
    </row>
    <row r="1692" spans="1:2" x14ac:dyDescent="0.3">
      <c r="A1692" t="s">
        <v>5167</v>
      </c>
      <c r="B1692" s="13" t="s">
        <v>4691</v>
      </c>
    </row>
    <row r="1693" spans="1:2" x14ac:dyDescent="0.3">
      <c r="A1693" t="s">
        <v>5168</v>
      </c>
      <c r="B1693" s="13" t="s">
        <v>4691</v>
      </c>
    </row>
    <row r="1694" spans="1:2" x14ac:dyDescent="0.3">
      <c r="A1694" t="s">
        <v>5169</v>
      </c>
      <c r="B1694" s="13" t="s">
        <v>4691</v>
      </c>
    </row>
    <row r="1695" spans="1:2" x14ac:dyDescent="0.3">
      <c r="A1695" t="s">
        <v>5170</v>
      </c>
      <c r="B1695" s="13" t="s">
        <v>4691</v>
      </c>
    </row>
    <row r="1696" spans="1:2" x14ac:dyDescent="0.3">
      <c r="A1696" t="s">
        <v>5171</v>
      </c>
      <c r="B1696" s="13" t="s">
        <v>4691</v>
      </c>
    </row>
    <row r="1697" spans="1:2" x14ac:dyDescent="0.3">
      <c r="A1697" t="s">
        <v>5172</v>
      </c>
      <c r="B1697" s="13" t="s">
        <v>4691</v>
      </c>
    </row>
    <row r="1698" spans="1:2" x14ac:dyDescent="0.3">
      <c r="A1698" t="s">
        <v>5173</v>
      </c>
      <c r="B1698" s="13" t="s">
        <v>4691</v>
      </c>
    </row>
    <row r="1699" spans="1:2" x14ac:dyDescent="0.3">
      <c r="A1699" t="s">
        <v>5174</v>
      </c>
      <c r="B1699" s="13" t="s">
        <v>4691</v>
      </c>
    </row>
    <row r="1700" spans="1:2" x14ac:dyDescent="0.3">
      <c r="A1700" t="s">
        <v>5175</v>
      </c>
      <c r="B1700" s="13" t="s">
        <v>4691</v>
      </c>
    </row>
    <row r="1701" spans="1:2" x14ac:dyDescent="0.3">
      <c r="A1701" t="s">
        <v>5176</v>
      </c>
      <c r="B1701" s="13" t="s">
        <v>4691</v>
      </c>
    </row>
    <row r="1702" spans="1:2" x14ac:dyDescent="0.3">
      <c r="A1702" t="s">
        <v>5177</v>
      </c>
      <c r="B1702" s="13" t="s">
        <v>4691</v>
      </c>
    </row>
    <row r="1703" spans="1:2" x14ac:dyDescent="0.3">
      <c r="A1703" t="s">
        <v>5178</v>
      </c>
      <c r="B1703" s="13" t="s">
        <v>4691</v>
      </c>
    </row>
    <row r="1704" spans="1:2" x14ac:dyDescent="0.3">
      <c r="A1704" t="s">
        <v>5179</v>
      </c>
      <c r="B1704" s="13" t="s">
        <v>4691</v>
      </c>
    </row>
    <row r="1705" spans="1:2" x14ac:dyDescent="0.3">
      <c r="A1705" t="s">
        <v>5180</v>
      </c>
      <c r="B1705" s="13" t="s">
        <v>4691</v>
      </c>
    </row>
    <row r="1706" spans="1:2" x14ac:dyDescent="0.3">
      <c r="A1706" t="s">
        <v>5181</v>
      </c>
      <c r="B1706" s="13" t="s">
        <v>4691</v>
      </c>
    </row>
    <row r="1707" spans="1:2" x14ac:dyDescent="0.3">
      <c r="A1707" t="s">
        <v>5182</v>
      </c>
      <c r="B1707" s="13" t="s">
        <v>4691</v>
      </c>
    </row>
    <row r="1708" spans="1:2" x14ac:dyDescent="0.3">
      <c r="A1708" t="s">
        <v>5183</v>
      </c>
      <c r="B1708" s="13" t="s">
        <v>4691</v>
      </c>
    </row>
    <row r="1709" spans="1:2" x14ac:dyDescent="0.3">
      <c r="A1709" t="s">
        <v>5184</v>
      </c>
      <c r="B1709" s="13" t="s">
        <v>4691</v>
      </c>
    </row>
    <row r="1710" spans="1:2" x14ac:dyDescent="0.3">
      <c r="A1710" t="s">
        <v>5185</v>
      </c>
      <c r="B1710" s="13" t="s">
        <v>4691</v>
      </c>
    </row>
    <row r="1711" spans="1:2" x14ac:dyDescent="0.3">
      <c r="A1711" t="s">
        <v>5186</v>
      </c>
      <c r="B1711" s="13" t="s">
        <v>4691</v>
      </c>
    </row>
    <row r="1712" spans="1:2" x14ac:dyDescent="0.3">
      <c r="A1712" t="s">
        <v>5187</v>
      </c>
      <c r="B1712" s="13" t="s">
        <v>4691</v>
      </c>
    </row>
    <row r="1713" spans="1:2" x14ac:dyDescent="0.3">
      <c r="A1713" t="s">
        <v>5188</v>
      </c>
      <c r="B1713" s="13" t="s">
        <v>4691</v>
      </c>
    </row>
    <row r="1714" spans="1:2" x14ac:dyDescent="0.3">
      <c r="A1714" t="s">
        <v>5189</v>
      </c>
      <c r="B1714" s="13" t="s">
        <v>4691</v>
      </c>
    </row>
    <row r="1715" spans="1:2" x14ac:dyDescent="0.3">
      <c r="A1715" t="s">
        <v>5190</v>
      </c>
      <c r="B1715" s="13" t="s">
        <v>4691</v>
      </c>
    </row>
    <row r="1716" spans="1:2" x14ac:dyDescent="0.3">
      <c r="A1716" t="s">
        <v>5191</v>
      </c>
      <c r="B1716" s="13" t="s">
        <v>4691</v>
      </c>
    </row>
    <row r="1717" spans="1:2" x14ac:dyDescent="0.3">
      <c r="A1717" t="s">
        <v>5192</v>
      </c>
      <c r="B1717" s="13" t="s">
        <v>4691</v>
      </c>
    </row>
    <row r="1718" spans="1:2" x14ac:dyDescent="0.3">
      <c r="A1718" t="s">
        <v>5193</v>
      </c>
      <c r="B1718" s="13" t="s">
        <v>4691</v>
      </c>
    </row>
    <row r="1719" spans="1:2" x14ac:dyDescent="0.3">
      <c r="A1719" t="s">
        <v>5194</v>
      </c>
      <c r="B1719" s="13" t="s">
        <v>4691</v>
      </c>
    </row>
    <row r="1720" spans="1:2" x14ac:dyDescent="0.3">
      <c r="A1720" t="s">
        <v>5195</v>
      </c>
      <c r="B1720" s="13" t="s">
        <v>4691</v>
      </c>
    </row>
    <row r="1721" spans="1:2" x14ac:dyDescent="0.3">
      <c r="A1721" t="s">
        <v>5196</v>
      </c>
      <c r="B1721" s="13" t="s">
        <v>4691</v>
      </c>
    </row>
    <row r="1722" spans="1:2" x14ac:dyDescent="0.3">
      <c r="A1722" t="s">
        <v>5197</v>
      </c>
      <c r="B1722" s="13" t="s">
        <v>4691</v>
      </c>
    </row>
    <row r="1723" spans="1:2" x14ac:dyDescent="0.3">
      <c r="A1723" t="s">
        <v>5198</v>
      </c>
      <c r="B1723" s="13" t="s">
        <v>4691</v>
      </c>
    </row>
    <row r="1724" spans="1:2" x14ac:dyDescent="0.3">
      <c r="A1724" t="s">
        <v>5199</v>
      </c>
      <c r="B1724" s="13" t="s">
        <v>4691</v>
      </c>
    </row>
    <row r="1725" spans="1:2" x14ac:dyDescent="0.3">
      <c r="A1725" t="s">
        <v>5200</v>
      </c>
      <c r="B1725" s="13" t="s">
        <v>4691</v>
      </c>
    </row>
    <row r="1726" spans="1:2" x14ac:dyDescent="0.3">
      <c r="A1726" t="s">
        <v>5201</v>
      </c>
      <c r="B1726" s="13" t="s">
        <v>4691</v>
      </c>
    </row>
    <row r="1727" spans="1:2" x14ac:dyDescent="0.3">
      <c r="A1727" t="s">
        <v>5202</v>
      </c>
      <c r="B1727" s="13" t="s">
        <v>4691</v>
      </c>
    </row>
    <row r="1728" spans="1:2" x14ac:dyDescent="0.3">
      <c r="A1728" t="s">
        <v>5203</v>
      </c>
      <c r="B1728" s="13" t="s">
        <v>4691</v>
      </c>
    </row>
    <row r="1729" spans="1:2" x14ac:dyDescent="0.3">
      <c r="A1729" t="s">
        <v>5204</v>
      </c>
      <c r="B1729" s="13" t="s">
        <v>4691</v>
      </c>
    </row>
    <row r="1730" spans="1:2" x14ac:dyDescent="0.3">
      <c r="A1730" t="s">
        <v>5205</v>
      </c>
      <c r="B1730" s="13" t="s">
        <v>4691</v>
      </c>
    </row>
    <row r="1731" spans="1:2" x14ac:dyDescent="0.3">
      <c r="A1731" t="s">
        <v>5206</v>
      </c>
      <c r="B1731" s="13" t="s">
        <v>4691</v>
      </c>
    </row>
    <row r="1732" spans="1:2" x14ac:dyDescent="0.3">
      <c r="A1732" t="s">
        <v>5207</v>
      </c>
      <c r="B1732" s="13" t="s">
        <v>4691</v>
      </c>
    </row>
    <row r="1733" spans="1:2" x14ac:dyDescent="0.3">
      <c r="A1733" t="s">
        <v>5208</v>
      </c>
      <c r="B1733" s="13" t="s">
        <v>4691</v>
      </c>
    </row>
    <row r="1734" spans="1:2" x14ac:dyDescent="0.3">
      <c r="A1734" t="s">
        <v>5209</v>
      </c>
      <c r="B1734" s="13" t="s">
        <v>4691</v>
      </c>
    </row>
    <row r="1735" spans="1:2" x14ac:dyDescent="0.3">
      <c r="A1735" t="s">
        <v>5210</v>
      </c>
      <c r="B1735" s="13" t="s">
        <v>4691</v>
      </c>
    </row>
    <row r="1736" spans="1:2" x14ac:dyDescent="0.3">
      <c r="A1736" t="s">
        <v>5211</v>
      </c>
      <c r="B1736" s="13" t="s">
        <v>4691</v>
      </c>
    </row>
    <row r="1737" spans="1:2" x14ac:dyDescent="0.3">
      <c r="A1737" t="s">
        <v>5212</v>
      </c>
      <c r="B1737" s="13" t="s">
        <v>4691</v>
      </c>
    </row>
    <row r="1738" spans="1:2" x14ac:dyDescent="0.3">
      <c r="A1738" t="s">
        <v>5213</v>
      </c>
      <c r="B1738" s="13" t="s">
        <v>4691</v>
      </c>
    </row>
    <row r="1739" spans="1:2" x14ac:dyDescent="0.3">
      <c r="A1739" t="s">
        <v>5214</v>
      </c>
      <c r="B1739" s="13" t="s">
        <v>4691</v>
      </c>
    </row>
    <row r="1740" spans="1:2" x14ac:dyDescent="0.3">
      <c r="A1740" t="s">
        <v>5215</v>
      </c>
      <c r="B1740" s="13" t="s">
        <v>4691</v>
      </c>
    </row>
    <row r="1741" spans="1:2" x14ac:dyDescent="0.3">
      <c r="A1741" t="s">
        <v>5216</v>
      </c>
      <c r="B1741" s="13" t="s">
        <v>4691</v>
      </c>
    </row>
    <row r="1742" spans="1:2" x14ac:dyDescent="0.3">
      <c r="A1742" t="s">
        <v>5217</v>
      </c>
      <c r="B1742" s="13" t="s">
        <v>4691</v>
      </c>
    </row>
    <row r="1743" spans="1:2" x14ac:dyDescent="0.3">
      <c r="A1743" t="s">
        <v>5218</v>
      </c>
      <c r="B1743" s="13" t="s">
        <v>4691</v>
      </c>
    </row>
    <row r="1744" spans="1:2" x14ac:dyDescent="0.3">
      <c r="A1744" t="s">
        <v>5219</v>
      </c>
      <c r="B1744" s="13" t="s">
        <v>4691</v>
      </c>
    </row>
    <row r="1745" spans="1:2" x14ac:dyDescent="0.3">
      <c r="A1745" t="s">
        <v>5220</v>
      </c>
      <c r="B1745" s="13" t="s">
        <v>4691</v>
      </c>
    </row>
    <row r="1746" spans="1:2" x14ac:dyDescent="0.3">
      <c r="A1746" t="s">
        <v>5221</v>
      </c>
      <c r="B1746" s="13" t="s">
        <v>4691</v>
      </c>
    </row>
    <row r="1747" spans="1:2" x14ac:dyDescent="0.3">
      <c r="A1747" t="s">
        <v>5222</v>
      </c>
      <c r="B1747" s="13" t="s">
        <v>4691</v>
      </c>
    </row>
    <row r="1748" spans="1:2" x14ac:dyDescent="0.3">
      <c r="A1748" t="s">
        <v>5223</v>
      </c>
      <c r="B1748" s="13" t="s">
        <v>4691</v>
      </c>
    </row>
    <row r="1749" spans="1:2" x14ac:dyDescent="0.3">
      <c r="A1749" t="s">
        <v>5224</v>
      </c>
      <c r="B1749" s="13" t="s">
        <v>4691</v>
      </c>
    </row>
    <row r="1750" spans="1:2" x14ac:dyDescent="0.3">
      <c r="A1750" t="s">
        <v>5225</v>
      </c>
      <c r="B1750" s="13" t="s">
        <v>4691</v>
      </c>
    </row>
    <row r="1751" spans="1:2" x14ac:dyDescent="0.3">
      <c r="A1751" t="s">
        <v>5226</v>
      </c>
      <c r="B1751" s="13" t="s">
        <v>4691</v>
      </c>
    </row>
    <row r="1752" spans="1:2" x14ac:dyDescent="0.3">
      <c r="A1752" t="s">
        <v>5227</v>
      </c>
      <c r="B1752" s="13" t="s">
        <v>4691</v>
      </c>
    </row>
    <row r="1753" spans="1:2" x14ac:dyDescent="0.3">
      <c r="A1753" t="s">
        <v>142</v>
      </c>
      <c r="B1753" s="13" t="s">
        <v>4691</v>
      </c>
    </row>
    <row r="1754" spans="1:2" x14ac:dyDescent="0.3">
      <c r="A1754" t="s">
        <v>5228</v>
      </c>
      <c r="B1754" s="13" t="s">
        <v>4691</v>
      </c>
    </row>
    <row r="1755" spans="1:2" x14ac:dyDescent="0.3">
      <c r="A1755" t="s">
        <v>5229</v>
      </c>
      <c r="B1755" s="13" t="s">
        <v>4691</v>
      </c>
    </row>
    <row r="1756" spans="1:2" x14ac:dyDescent="0.3">
      <c r="A1756" t="s">
        <v>5230</v>
      </c>
      <c r="B1756" s="13" t="s">
        <v>4691</v>
      </c>
    </row>
    <row r="1757" spans="1:2" x14ac:dyDescent="0.3">
      <c r="A1757" t="s">
        <v>5231</v>
      </c>
      <c r="B1757" s="13" t="s">
        <v>4691</v>
      </c>
    </row>
    <row r="1758" spans="1:2" x14ac:dyDescent="0.3">
      <c r="A1758" t="s">
        <v>5232</v>
      </c>
      <c r="B1758" s="13" t="s">
        <v>4691</v>
      </c>
    </row>
    <row r="1759" spans="1:2" x14ac:dyDescent="0.3">
      <c r="A1759" t="s">
        <v>5233</v>
      </c>
      <c r="B1759" s="13" t="s">
        <v>4691</v>
      </c>
    </row>
    <row r="1760" spans="1:2" x14ac:dyDescent="0.3">
      <c r="A1760" t="s">
        <v>5234</v>
      </c>
      <c r="B1760" s="13" t="s">
        <v>4691</v>
      </c>
    </row>
    <row r="1761" spans="1:2" x14ac:dyDescent="0.3">
      <c r="A1761" t="s">
        <v>5235</v>
      </c>
      <c r="B1761" s="13" t="s">
        <v>4691</v>
      </c>
    </row>
    <row r="1762" spans="1:2" x14ac:dyDescent="0.3">
      <c r="A1762" t="s">
        <v>5236</v>
      </c>
      <c r="B1762" s="13" t="s">
        <v>4691</v>
      </c>
    </row>
    <row r="1763" spans="1:2" x14ac:dyDescent="0.3">
      <c r="A1763" t="s">
        <v>5237</v>
      </c>
      <c r="B1763" s="13" t="s">
        <v>4691</v>
      </c>
    </row>
    <row r="1764" spans="1:2" x14ac:dyDescent="0.3">
      <c r="A1764" t="s">
        <v>5238</v>
      </c>
      <c r="B1764" s="13" t="s">
        <v>4691</v>
      </c>
    </row>
    <row r="1765" spans="1:2" x14ac:dyDescent="0.3">
      <c r="A1765" t="s">
        <v>5239</v>
      </c>
      <c r="B1765" s="13" t="s">
        <v>4691</v>
      </c>
    </row>
    <row r="1766" spans="1:2" x14ac:dyDescent="0.3">
      <c r="A1766" t="s">
        <v>5240</v>
      </c>
      <c r="B1766" s="13" t="s">
        <v>4691</v>
      </c>
    </row>
    <row r="1767" spans="1:2" x14ac:dyDescent="0.3">
      <c r="A1767" t="s">
        <v>5241</v>
      </c>
      <c r="B1767" s="13" t="s">
        <v>4691</v>
      </c>
    </row>
    <row r="1768" spans="1:2" x14ac:dyDescent="0.3">
      <c r="A1768" t="s">
        <v>5242</v>
      </c>
      <c r="B1768" s="13" t="s">
        <v>4691</v>
      </c>
    </row>
    <row r="1769" spans="1:2" x14ac:dyDescent="0.3">
      <c r="A1769" t="s">
        <v>5243</v>
      </c>
      <c r="B1769" s="13" t="s">
        <v>4691</v>
      </c>
    </row>
    <row r="1770" spans="1:2" x14ac:dyDescent="0.3">
      <c r="A1770" t="s">
        <v>5244</v>
      </c>
      <c r="B1770" s="13" t="s">
        <v>4691</v>
      </c>
    </row>
    <row r="1771" spans="1:2" x14ac:dyDescent="0.3">
      <c r="A1771" t="s">
        <v>5245</v>
      </c>
      <c r="B1771" s="13" t="s">
        <v>4691</v>
      </c>
    </row>
    <row r="1772" spans="1:2" x14ac:dyDescent="0.3">
      <c r="A1772" t="s">
        <v>5246</v>
      </c>
      <c r="B1772" s="13" t="s">
        <v>4691</v>
      </c>
    </row>
    <row r="1773" spans="1:2" x14ac:dyDescent="0.3">
      <c r="A1773" t="s">
        <v>5247</v>
      </c>
      <c r="B1773" s="13" t="s">
        <v>4691</v>
      </c>
    </row>
    <row r="1774" spans="1:2" x14ac:dyDescent="0.3">
      <c r="A1774" t="s">
        <v>5248</v>
      </c>
      <c r="B1774" s="13" t="s">
        <v>4691</v>
      </c>
    </row>
    <row r="1775" spans="1:2" x14ac:dyDescent="0.3">
      <c r="A1775" t="s">
        <v>5249</v>
      </c>
      <c r="B1775" s="13" t="s">
        <v>4691</v>
      </c>
    </row>
    <row r="1776" spans="1:2" x14ac:dyDescent="0.3">
      <c r="A1776" t="s">
        <v>5250</v>
      </c>
      <c r="B1776" s="13" t="s">
        <v>4691</v>
      </c>
    </row>
    <row r="1777" spans="1:2" x14ac:dyDescent="0.3">
      <c r="A1777" t="s">
        <v>5251</v>
      </c>
      <c r="B1777" s="13" t="s">
        <v>4691</v>
      </c>
    </row>
    <row r="1778" spans="1:2" x14ac:dyDescent="0.3">
      <c r="A1778" t="s">
        <v>5252</v>
      </c>
      <c r="B1778" s="13" t="s">
        <v>4691</v>
      </c>
    </row>
    <row r="1779" spans="1:2" x14ac:dyDescent="0.3">
      <c r="A1779" t="s">
        <v>5253</v>
      </c>
      <c r="B1779" s="13" t="s">
        <v>4691</v>
      </c>
    </row>
    <row r="1780" spans="1:2" x14ac:dyDescent="0.3">
      <c r="A1780" t="s">
        <v>5254</v>
      </c>
      <c r="B1780" s="13" t="s">
        <v>4691</v>
      </c>
    </row>
    <row r="1781" spans="1:2" x14ac:dyDescent="0.3">
      <c r="A1781" t="s">
        <v>5255</v>
      </c>
      <c r="B1781" s="13" t="s">
        <v>4691</v>
      </c>
    </row>
    <row r="1782" spans="1:2" x14ac:dyDescent="0.3">
      <c r="A1782" t="s">
        <v>5256</v>
      </c>
      <c r="B1782" s="13" t="s">
        <v>4691</v>
      </c>
    </row>
    <row r="1783" spans="1:2" x14ac:dyDescent="0.3">
      <c r="A1783" t="s">
        <v>5257</v>
      </c>
      <c r="B1783" s="13" t="s">
        <v>4691</v>
      </c>
    </row>
    <row r="1784" spans="1:2" x14ac:dyDescent="0.3">
      <c r="A1784" t="s">
        <v>5258</v>
      </c>
      <c r="B1784" s="13" t="s">
        <v>4691</v>
      </c>
    </row>
    <row r="1785" spans="1:2" x14ac:dyDescent="0.3">
      <c r="A1785" t="s">
        <v>5259</v>
      </c>
      <c r="B1785" s="13" t="s">
        <v>4691</v>
      </c>
    </row>
    <row r="1786" spans="1:2" x14ac:dyDescent="0.3">
      <c r="A1786" t="s">
        <v>5260</v>
      </c>
      <c r="B1786" s="13" t="s">
        <v>4691</v>
      </c>
    </row>
    <row r="1787" spans="1:2" x14ac:dyDescent="0.3">
      <c r="A1787" t="s">
        <v>5261</v>
      </c>
      <c r="B1787" s="13" t="s">
        <v>4691</v>
      </c>
    </row>
    <row r="1788" spans="1:2" x14ac:dyDescent="0.3">
      <c r="A1788" t="s">
        <v>5262</v>
      </c>
      <c r="B1788" s="13" t="s">
        <v>4691</v>
      </c>
    </row>
    <row r="1789" spans="1:2" x14ac:dyDescent="0.3">
      <c r="A1789" t="s">
        <v>5263</v>
      </c>
      <c r="B1789" s="13" t="s">
        <v>4691</v>
      </c>
    </row>
    <row r="1790" spans="1:2" x14ac:dyDescent="0.3">
      <c r="A1790" t="s">
        <v>5264</v>
      </c>
      <c r="B1790" s="13" t="s">
        <v>4691</v>
      </c>
    </row>
    <row r="1791" spans="1:2" x14ac:dyDescent="0.3">
      <c r="A1791" t="s">
        <v>5265</v>
      </c>
      <c r="B1791" s="13" t="s">
        <v>4691</v>
      </c>
    </row>
    <row r="1792" spans="1:2" x14ac:dyDescent="0.3">
      <c r="A1792" t="s">
        <v>5266</v>
      </c>
      <c r="B1792" s="13" t="s">
        <v>4691</v>
      </c>
    </row>
    <row r="1793" spans="1:2" x14ac:dyDescent="0.3">
      <c r="A1793" t="s">
        <v>5267</v>
      </c>
      <c r="B1793" s="13" t="s">
        <v>4691</v>
      </c>
    </row>
    <row r="1794" spans="1:2" x14ac:dyDescent="0.3">
      <c r="A1794" t="s">
        <v>5268</v>
      </c>
      <c r="B1794" s="13" t="s">
        <v>4691</v>
      </c>
    </row>
    <row r="1795" spans="1:2" x14ac:dyDescent="0.3">
      <c r="A1795" t="s">
        <v>5269</v>
      </c>
      <c r="B1795" s="13" t="s">
        <v>4691</v>
      </c>
    </row>
    <row r="1796" spans="1:2" x14ac:dyDescent="0.3">
      <c r="A1796" t="s">
        <v>5270</v>
      </c>
      <c r="B1796" s="13" t="s">
        <v>4691</v>
      </c>
    </row>
    <row r="1797" spans="1:2" x14ac:dyDescent="0.3">
      <c r="A1797" t="s">
        <v>5271</v>
      </c>
      <c r="B1797" s="13" t="s">
        <v>4691</v>
      </c>
    </row>
    <row r="1798" spans="1:2" x14ac:dyDescent="0.3">
      <c r="A1798" t="s">
        <v>5272</v>
      </c>
      <c r="B1798" s="13" t="s">
        <v>4691</v>
      </c>
    </row>
    <row r="1799" spans="1:2" x14ac:dyDescent="0.3">
      <c r="A1799" t="s">
        <v>5273</v>
      </c>
      <c r="B1799" s="13" t="s">
        <v>4691</v>
      </c>
    </row>
    <row r="1800" spans="1:2" x14ac:dyDescent="0.3">
      <c r="A1800" t="s">
        <v>5274</v>
      </c>
      <c r="B1800" s="13" t="s">
        <v>4691</v>
      </c>
    </row>
    <row r="1801" spans="1:2" x14ac:dyDescent="0.3">
      <c r="A1801" t="s">
        <v>5275</v>
      </c>
      <c r="B1801" s="13" t="s">
        <v>4691</v>
      </c>
    </row>
    <row r="1802" spans="1:2" x14ac:dyDescent="0.3">
      <c r="A1802" t="s">
        <v>5276</v>
      </c>
      <c r="B1802" s="13" t="s">
        <v>4691</v>
      </c>
    </row>
    <row r="1803" spans="1:2" x14ac:dyDescent="0.3">
      <c r="A1803" t="s">
        <v>5277</v>
      </c>
      <c r="B1803" s="13" t="s">
        <v>4691</v>
      </c>
    </row>
    <row r="1804" spans="1:2" x14ac:dyDescent="0.3">
      <c r="A1804" t="s">
        <v>5278</v>
      </c>
      <c r="B1804" s="13" t="s">
        <v>4691</v>
      </c>
    </row>
    <row r="1805" spans="1:2" x14ac:dyDescent="0.3">
      <c r="A1805" t="s">
        <v>5279</v>
      </c>
      <c r="B1805" s="13" t="s">
        <v>4691</v>
      </c>
    </row>
    <row r="1806" spans="1:2" x14ac:dyDescent="0.3">
      <c r="A1806" t="s">
        <v>5280</v>
      </c>
      <c r="B1806" s="13" t="s">
        <v>4691</v>
      </c>
    </row>
    <row r="1807" spans="1:2" x14ac:dyDescent="0.3">
      <c r="A1807" t="s">
        <v>5281</v>
      </c>
      <c r="B1807" s="13" t="s">
        <v>4691</v>
      </c>
    </row>
    <row r="1808" spans="1:2" x14ac:dyDescent="0.3">
      <c r="A1808" t="s">
        <v>5282</v>
      </c>
      <c r="B1808" s="13" t="s">
        <v>4691</v>
      </c>
    </row>
    <row r="1809" spans="1:2" x14ac:dyDescent="0.3">
      <c r="A1809" t="s">
        <v>5283</v>
      </c>
      <c r="B1809" s="13" t="s">
        <v>4691</v>
      </c>
    </row>
    <row r="1810" spans="1:2" x14ac:dyDescent="0.3">
      <c r="A1810" t="s">
        <v>5284</v>
      </c>
      <c r="B1810" s="13" t="s">
        <v>4691</v>
      </c>
    </row>
    <row r="1811" spans="1:2" x14ac:dyDescent="0.3">
      <c r="A1811" t="s">
        <v>5285</v>
      </c>
      <c r="B1811" s="13" t="s">
        <v>4691</v>
      </c>
    </row>
    <row r="1812" spans="1:2" x14ac:dyDescent="0.3">
      <c r="A1812" t="s">
        <v>5286</v>
      </c>
      <c r="B1812" s="13" t="s">
        <v>4691</v>
      </c>
    </row>
    <row r="1813" spans="1:2" x14ac:dyDescent="0.3">
      <c r="A1813" t="s">
        <v>5287</v>
      </c>
      <c r="B1813" s="13" t="s">
        <v>4691</v>
      </c>
    </row>
    <row r="1814" spans="1:2" x14ac:dyDescent="0.3">
      <c r="A1814" t="s">
        <v>5288</v>
      </c>
      <c r="B1814" s="13" t="s">
        <v>4691</v>
      </c>
    </row>
    <row r="1815" spans="1:2" x14ac:dyDescent="0.3">
      <c r="A1815" t="s">
        <v>5289</v>
      </c>
      <c r="B1815" s="13" t="s">
        <v>4691</v>
      </c>
    </row>
    <row r="1816" spans="1:2" x14ac:dyDescent="0.3">
      <c r="A1816" t="s">
        <v>5290</v>
      </c>
      <c r="B1816" s="13" t="s">
        <v>4691</v>
      </c>
    </row>
    <row r="1817" spans="1:2" x14ac:dyDescent="0.3">
      <c r="A1817" t="s">
        <v>5291</v>
      </c>
      <c r="B1817" s="13" t="s">
        <v>4691</v>
      </c>
    </row>
    <row r="1818" spans="1:2" x14ac:dyDescent="0.3">
      <c r="A1818" t="s">
        <v>5292</v>
      </c>
      <c r="B1818" s="13" t="s">
        <v>4691</v>
      </c>
    </row>
    <row r="1819" spans="1:2" x14ac:dyDescent="0.3">
      <c r="A1819" t="s">
        <v>5293</v>
      </c>
      <c r="B1819" s="13" t="s">
        <v>4691</v>
      </c>
    </row>
    <row r="1820" spans="1:2" x14ac:dyDescent="0.3">
      <c r="A1820" t="s">
        <v>5294</v>
      </c>
      <c r="B1820" s="13" t="s">
        <v>4691</v>
      </c>
    </row>
    <row r="1821" spans="1:2" x14ac:dyDescent="0.3">
      <c r="A1821" t="s">
        <v>5295</v>
      </c>
      <c r="B1821" s="13" t="s">
        <v>4691</v>
      </c>
    </row>
    <row r="1822" spans="1:2" x14ac:dyDescent="0.3">
      <c r="A1822" t="s">
        <v>5296</v>
      </c>
      <c r="B1822" s="13" t="s">
        <v>4691</v>
      </c>
    </row>
    <row r="1823" spans="1:2" x14ac:dyDescent="0.3">
      <c r="A1823" t="s">
        <v>5297</v>
      </c>
      <c r="B1823" s="13" t="s">
        <v>4691</v>
      </c>
    </row>
    <row r="1824" spans="1:2" x14ac:dyDescent="0.3">
      <c r="A1824" t="s">
        <v>5298</v>
      </c>
      <c r="B1824" s="13" t="s">
        <v>4691</v>
      </c>
    </row>
    <row r="1825" spans="1:2" x14ac:dyDescent="0.3">
      <c r="A1825" t="s">
        <v>5299</v>
      </c>
      <c r="B1825" s="13" t="s">
        <v>4691</v>
      </c>
    </row>
    <row r="1826" spans="1:2" x14ac:dyDescent="0.3">
      <c r="A1826" t="s">
        <v>5300</v>
      </c>
      <c r="B1826" s="13" t="s">
        <v>4691</v>
      </c>
    </row>
    <row r="1827" spans="1:2" x14ac:dyDescent="0.3">
      <c r="A1827" t="s">
        <v>5301</v>
      </c>
      <c r="B1827" s="13" t="s">
        <v>4691</v>
      </c>
    </row>
    <row r="1828" spans="1:2" x14ac:dyDescent="0.3">
      <c r="A1828" t="s">
        <v>5302</v>
      </c>
      <c r="B1828" s="13" t="s">
        <v>4691</v>
      </c>
    </row>
    <row r="1829" spans="1:2" x14ac:dyDescent="0.3">
      <c r="A1829" t="s">
        <v>5303</v>
      </c>
      <c r="B1829" s="13" t="s">
        <v>4691</v>
      </c>
    </row>
    <row r="1830" spans="1:2" x14ac:dyDescent="0.3">
      <c r="A1830" t="s">
        <v>5304</v>
      </c>
      <c r="B1830" s="13" t="s">
        <v>4691</v>
      </c>
    </row>
    <row r="1831" spans="1:2" x14ac:dyDescent="0.3">
      <c r="A1831" t="s">
        <v>5305</v>
      </c>
      <c r="B1831" s="13" t="s">
        <v>4691</v>
      </c>
    </row>
    <row r="1832" spans="1:2" x14ac:dyDescent="0.3">
      <c r="A1832" t="s">
        <v>5306</v>
      </c>
      <c r="B1832" s="13" t="s">
        <v>4691</v>
      </c>
    </row>
    <row r="1833" spans="1:2" x14ac:dyDescent="0.3">
      <c r="A1833" t="s">
        <v>5307</v>
      </c>
      <c r="B1833" s="13" t="s">
        <v>4691</v>
      </c>
    </row>
    <row r="1834" spans="1:2" x14ac:dyDescent="0.3">
      <c r="A1834" t="s">
        <v>5308</v>
      </c>
      <c r="B1834" s="13" t="s">
        <v>4691</v>
      </c>
    </row>
    <row r="1835" spans="1:2" x14ac:dyDescent="0.3">
      <c r="A1835" t="s">
        <v>5309</v>
      </c>
      <c r="B1835" s="13" t="s">
        <v>4691</v>
      </c>
    </row>
    <row r="1836" spans="1:2" x14ac:dyDescent="0.3">
      <c r="A1836" t="s">
        <v>5310</v>
      </c>
      <c r="B1836" s="13" t="s">
        <v>4691</v>
      </c>
    </row>
    <row r="1837" spans="1:2" x14ac:dyDescent="0.3">
      <c r="A1837" t="s">
        <v>5311</v>
      </c>
      <c r="B1837" s="13" t="s">
        <v>4691</v>
      </c>
    </row>
    <row r="1838" spans="1:2" x14ac:dyDescent="0.3">
      <c r="A1838" t="s">
        <v>5312</v>
      </c>
      <c r="B1838" s="13" t="s">
        <v>4691</v>
      </c>
    </row>
    <row r="1839" spans="1:2" x14ac:dyDescent="0.3">
      <c r="A1839" t="s">
        <v>5313</v>
      </c>
      <c r="B1839" s="13" t="s">
        <v>4691</v>
      </c>
    </row>
    <row r="1840" spans="1:2" x14ac:dyDescent="0.3">
      <c r="A1840" t="s">
        <v>5314</v>
      </c>
      <c r="B1840" s="13" t="s">
        <v>4691</v>
      </c>
    </row>
    <row r="1841" spans="1:2" x14ac:dyDescent="0.3">
      <c r="A1841" t="s">
        <v>5315</v>
      </c>
      <c r="B1841" s="13" t="s">
        <v>4691</v>
      </c>
    </row>
    <row r="1842" spans="1:2" x14ac:dyDescent="0.3">
      <c r="A1842" t="s">
        <v>5316</v>
      </c>
      <c r="B1842" s="13" t="s">
        <v>4691</v>
      </c>
    </row>
    <row r="1843" spans="1:2" x14ac:dyDescent="0.3">
      <c r="A1843" t="s">
        <v>5317</v>
      </c>
      <c r="B1843" s="13" t="s">
        <v>4691</v>
      </c>
    </row>
    <row r="1844" spans="1:2" x14ac:dyDescent="0.3">
      <c r="A1844" t="s">
        <v>5318</v>
      </c>
      <c r="B1844" s="13" t="s">
        <v>4691</v>
      </c>
    </row>
    <row r="1845" spans="1:2" x14ac:dyDescent="0.3">
      <c r="A1845" t="s">
        <v>5319</v>
      </c>
      <c r="B1845" s="13" t="s">
        <v>4691</v>
      </c>
    </row>
    <row r="1846" spans="1:2" x14ac:dyDescent="0.3">
      <c r="A1846" t="s">
        <v>5320</v>
      </c>
      <c r="B1846" s="13" t="s">
        <v>4691</v>
      </c>
    </row>
    <row r="1847" spans="1:2" x14ac:dyDescent="0.3">
      <c r="A1847" t="s">
        <v>5321</v>
      </c>
      <c r="B1847" s="13" t="s">
        <v>4691</v>
      </c>
    </row>
    <row r="1848" spans="1:2" x14ac:dyDescent="0.3">
      <c r="A1848" t="s">
        <v>5322</v>
      </c>
      <c r="B1848" s="13" t="s">
        <v>4691</v>
      </c>
    </row>
    <row r="1849" spans="1:2" x14ac:dyDescent="0.3">
      <c r="A1849" t="s">
        <v>5323</v>
      </c>
      <c r="B1849" s="13" t="s">
        <v>4691</v>
      </c>
    </row>
    <row r="1850" spans="1:2" x14ac:dyDescent="0.3">
      <c r="A1850" t="s">
        <v>5324</v>
      </c>
      <c r="B1850" s="13" t="s">
        <v>4691</v>
      </c>
    </row>
    <row r="1851" spans="1:2" x14ac:dyDescent="0.3">
      <c r="A1851" t="s">
        <v>5325</v>
      </c>
      <c r="B1851" s="13" t="s">
        <v>4691</v>
      </c>
    </row>
    <row r="1852" spans="1:2" x14ac:dyDescent="0.3">
      <c r="A1852" t="s">
        <v>5326</v>
      </c>
      <c r="B1852" s="13" t="s">
        <v>4691</v>
      </c>
    </row>
    <row r="1853" spans="1:2" x14ac:dyDescent="0.3">
      <c r="A1853" t="s">
        <v>5327</v>
      </c>
      <c r="B1853" s="13" t="s">
        <v>4691</v>
      </c>
    </row>
    <row r="1854" spans="1:2" x14ac:dyDescent="0.3">
      <c r="A1854" t="s">
        <v>5328</v>
      </c>
      <c r="B1854" s="13" t="s">
        <v>4691</v>
      </c>
    </row>
    <row r="1855" spans="1:2" x14ac:dyDescent="0.3">
      <c r="A1855" t="s">
        <v>5329</v>
      </c>
      <c r="B1855" s="13" t="s">
        <v>4691</v>
      </c>
    </row>
    <row r="1856" spans="1:2" x14ac:dyDescent="0.3">
      <c r="A1856" t="s">
        <v>5330</v>
      </c>
      <c r="B1856" s="13" t="s">
        <v>4691</v>
      </c>
    </row>
    <row r="1857" spans="1:2" x14ac:dyDescent="0.3">
      <c r="A1857" t="s">
        <v>5331</v>
      </c>
      <c r="B1857" s="13" t="s">
        <v>4691</v>
      </c>
    </row>
    <row r="1858" spans="1:2" x14ac:dyDescent="0.3">
      <c r="A1858" t="s">
        <v>244</v>
      </c>
      <c r="B1858" s="13" t="s">
        <v>4691</v>
      </c>
    </row>
    <row r="1859" spans="1:2" x14ac:dyDescent="0.3">
      <c r="A1859" t="s">
        <v>5332</v>
      </c>
      <c r="B1859" s="13" t="s">
        <v>4691</v>
      </c>
    </row>
    <row r="1860" spans="1:2" x14ac:dyDescent="0.3">
      <c r="A1860" t="s">
        <v>5333</v>
      </c>
      <c r="B1860" s="13" t="s">
        <v>4691</v>
      </c>
    </row>
    <row r="1861" spans="1:2" x14ac:dyDescent="0.3">
      <c r="A1861" t="s">
        <v>5334</v>
      </c>
      <c r="B1861" s="13" t="s">
        <v>4691</v>
      </c>
    </row>
    <row r="1862" spans="1:2" x14ac:dyDescent="0.3">
      <c r="A1862" t="s">
        <v>5335</v>
      </c>
      <c r="B1862" s="13" t="s">
        <v>4691</v>
      </c>
    </row>
    <row r="1863" spans="1:2" x14ac:dyDescent="0.3">
      <c r="A1863" t="s">
        <v>5336</v>
      </c>
      <c r="B1863" s="13" t="s">
        <v>4691</v>
      </c>
    </row>
    <row r="1864" spans="1:2" x14ac:dyDescent="0.3">
      <c r="A1864" t="s">
        <v>5337</v>
      </c>
      <c r="B1864" s="13" t="s">
        <v>4691</v>
      </c>
    </row>
    <row r="1865" spans="1:2" x14ac:dyDescent="0.3">
      <c r="A1865" t="s">
        <v>5338</v>
      </c>
      <c r="B1865" s="13" t="s">
        <v>4691</v>
      </c>
    </row>
    <row r="1866" spans="1:2" x14ac:dyDescent="0.3">
      <c r="A1866" t="s">
        <v>5339</v>
      </c>
      <c r="B1866" s="13" t="s">
        <v>4691</v>
      </c>
    </row>
    <row r="1867" spans="1:2" x14ac:dyDescent="0.3">
      <c r="A1867" t="s">
        <v>5340</v>
      </c>
      <c r="B1867" s="13" t="s">
        <v>4691</v>
      </c>
    </row>
    <row r="1868" spans="1:2" x14ac:dyDescent="0.3">
      <c r="A1868" t="s">
        <v>5341</v>
      </c>
      <c r="B1868" s="13" t="s">
        <v>4691</v>
      </c>
    </row>
    <row r="1869" spans="1:2" x14ac:dyDescent="0.3">
      <c r="A1869" t="s">
        <v>5342</v>
      </c>
      <c r="B1869" s="13" t="s">
        <v>4691</v>
      </c>
    </row>
    <row r="1870" spans="1:2" x14ac:dyDescent="0.3">
      <c r="A1870" t="s">
        <v>5343</v>
      </c>
      <c r="B1870" s="13" t="s">
        <v>4691</v>
      </c>
    </row>
    <row r="1871" spans="1:2" x14ac:dyDescent="0.3">
      <c r="A1871" t="s">
        <v>5344</v>
      </c>
      <c r="B1871" s="13" t="s">
        <v>4691</v>
      </c>
    </row>
    <row r="1872" spans="1:2" x14ac:dyDescent="0.3">
      <c r="A1872" t="s">
        <v>5345</v>
      </c>
      <c r="B1872" s="13" t="s">
        <v>4691</v>
      </c>
    </row>
    <row r="1873" spans="1:2" x14ac:dyDescent="0.3">
      <c r="A1873" t="s">
        <v>5346</v>
      </c>
      <c r="B1873" s="13" t="s">
        <v>4691</v>
      </c>
    </row>
    <row r="1874" spans="1:2" x14ac:dyDescent="0.3">
      <c r="A1874" t="s">
        <v>5347</v>
      </c>
      <c r="B1874" s="13" t="s">
        <v>4691</v>
      </c>
    </row>
    <row r="1875" spans="1:2" x14ac:dyDescent="0.3">
      <c r="A1875" t="s">
        <v>5348</v>
      </c>
      <c r="B1875" s="13" t="s">
        <v>4691</v>
      </c>
    </row>
    <row r="1876" spans="1:2" x14ac:dyDescent="0.3">
      <c r="A1876" t="s">
        <v>5349</v>
      </c>
      <c r="B1876" s="13" t="s">
        <v>4691</v>
      </c>
    </row>
    <row r="1877" spans="1:2" x14ac:dyDescent="0.3">
      <c r="A1877" t="s">
        <v>5350</v>
      </c>
      <c r="B1877" s="13" t="s">
        <v>4691</v>
      </c>
    </row>
    <row r="1878" spans="1:2" x14ac:dyDescent="0.3">
      <c r="A1878" t="s">
        <v>5351</v>
      </c>
      <c r="B1878" s="13" t="s">
        <v>4691</v>
      </c>
    </row>
    <row r="1879" spans="1:2" x14ac:dyDescent="0.3">
      <c r="A1879" t="s">
        <v>5352</v>
      </c>
      <c r="B1879" s="13" t="s">
        <v>4691</v>
      </c>
    </row>
    <row r="1880" spans="1:2" x14ac:dyDescent="0.3">
      <c r="A1880" t="s">
        <v>5353</v>
      </c>
      <c r="B1880" s="13" t="s">
        <v>4691</v>
      </c>
    </row>
    <row r="1881" spans="1:2" x14ac:dyDescent="0.3">
      <c r="A1881" t="s">
        <v>5354</v>
      </c>
      <c r="B1881" s="13" t="s">
        <v>4691</v>
      </c>
    </row>
    <row r="1882" spans="1:2" x14ac:dyDescent="0.3">
      <c r="A1882" t="s">
        <v>5355</v>
      </c>
      <c r="B1882" s="13" t="s">
        <v>4691</v>
      </c>
    </row>
    <row r="1883" spans="1:2" x14ac:dyDescent="0.3">
      <c r="A1883" t="s">
        <v>5356</v>
      </c>
      <c r="B1883" s="13" t="s">
        <v>4691</v>
      </c>
    </row>
    <row r="1884" spans="1:2" x14ac:dyDescent="0.3">
      <c r="A1884" t="s">
        <v>5357</v>
      </c>
      <c r="B1884" s="13" t="s">
        <v>4691</v>
      </c>
    </row>
    <row r="1885" spans="1:2" x14ac:dyDescent="0.3">
      <c r="A1885" t="s">
        <v>5358</v>
      </c>
      <c r="B1885" s="13" t="s">
        <v>4691</v>
      </c>
    </row>
    <row r="1886" spans="1:2" x14ac:dyDescent="0.3">
      <c r="A1886" t="s">
        <v>5359</v>
      </c>
      <c r="B1886" s="13" t="s">
        <v>4691</v>
      </c>
    </row>
    <row r="1887" spans="1:2" x14ac:dyDescent="0.3">
      <c r="A1887" t="s">
        <v>5360</v>
      </c>
      <c r="B1887" s="13" t="s">
        <v>4691</v>
      </c>
    </row>
    <row r="1888" spans="1:2" x14ac:dyDescent="0.3">
      <c r="A1888" t="s">
        <v>5361</v>
      </c>
      <c r="B1888" s="13" t="s">
        <v>4691</v>
      </c>
    </row>
    <row r="1889" spans="1:2" x14ac:dyDescent="0.3">
      <c r="A1889" t="s">
        <v>5362</v>
      </c>
      <c r="B1889" s="13" t="s">
        <v>4691</v>
      </c>
    </row>
    <row r="1890" spans="1:2" x14ac:dyDescent="0.3">
      <c r="A1890" t="s">
        <v>5363</v>
      </c>
      <c r="B1890" s="13" t="s">
        <v>4691</v>
      </c>
    </row>
    <row r="1891" spans="1:2" x14ac:dyDescent="0.3">
      <c r="A1891" t="s">
        <v>5364</v>
      </c>
      <c r="B1891" s="13" t="s">
        <v>4691</v>
      </c>
    </row>
    <row r="1892" spans="1:2" x14ac:dyDescent="0.3">
      <c r="A1892" t="s">
        <v>5365</v>
      </c>
      <c r="B1892" s="13" t="s">
        <v>4691</v>
      </c>
    </row>
    <row r="1893" spans="1:2" x14ac:dyDescent="0.3">
      <c r="A1893" t="s">
        <v>5366</v>
      </c>
      <c r="B1893" s="13" t="s">
        <v>4691</v>
      </c>
    </row>
    <row r="1894" spans="1:2" x14ac:dyDescent="0.3">
      <c r="A1894" t="s">
        <v>5367</v>
      </c>
      <c r="B1894" s="13" t="s">
        <v>4691</v>
      </c>
    </row>
    <row r="1895" spans="1:2" x14ac:dyDescent="0.3">
      <c r="A1895" t="s">
        <v>5368</v>
      </c>
      <c r="B1895" s="13" t="s">
        <v>4691</v>
      </c>
    </row>
    <row r="1896" spans="1:2" x14ac:dyDescent="0.3">
      <c r="A1896" t="s">
        <v>5369</v>
      </c>
      <c r="B1896" s="13" t="s">
        <v>4691</v>
      </c>
    </row>
    <row r="1897" spans="1:2" x14ac:dyDescent="0.3">
      <c r="A1897" t="s">
        <v>5370</v>
      </c>
      <c r="B1897" s="13" t="s">
        <v>4691</v>
      </c>
    </row>
    <row r="1898" spans="1:2" x14ac:dyDescent="0.3">
      <c r="A1898" t="s">
        <v>5371</v>
      </c>
      <c r="B1898" s="13" t="s">
        <v>4691</v>
      </c>
    </row>
    <row r="1899" spans="1:2" x14ac:dyDescent="0.3">
      <c r="A1899" t="s">
        <v>5372</v>
      </c>
      <c r="B1899" s="13" t="s">
        <v>4691</v>
      </c>
    </row>
    <row r="1900" spans="1:2" x14ac:dyDescent="0.3">
      <c r="A1900" t="s">
        <v>5373</v>
      </c>
      <c r="B1900" s="13" t="s">
        <v>4691</v>
      </c>
    </row>
    <row r="1901" spans="1:2" x14ac:dyDescent="0.3">
      <c r="A1901" t="s">
        <v>5374</v>
      </c>
      <c r="B1901" s="13" t="s">
        <v>4691</v>
      </c>
    </row>
    <row r="1902" spans="1:2" x14ac:dyDescent="0.3">
      <c r="A1902" t="s">
        <v>5375</v>
      </c>
      <c r="B1902" s="13" t="s">
        <v>4691</v>
      </c>
    </row>
    <row r="1903" spans="1:2" x14ac:dyDescent="0.3">
      <c r="A1903" t="s">
        <v>5376</v>
      </c>
      <c r="B1903" s="13" t="s">
        <v>4691</v>
      </c>
    </row>
    <row r="1904" spans="1:2" x14ac:dyDescent="0.3">
      <c r="A1904" t="s">
        <v>5377</v>
      </c>
      <c r="B1904" s="13" t="s">
        <v>4691</v>
      </c>
    </row>
    <row r="1905" spans="1:2" x14ac:dyDescent="0.3">
      <c r="A1905" t="s">
        <v>5378</v>
      </c>
      <c r="B1905" s="13" t="s">
        <v>4691</v>
      </c>
    </row>
    <row r="1906" spans="1:2" x14ac:dyDescent="0.3">
      <c r="A1906" t="s">
        <v>5379</v>
      </c>
      <c r="B1906" s="13" t="s">
        <v>4691</v>
      </c>
    </row>
    <row r="1907" spans="1:2" x14ac:dyDescent="0.3">
      <c r="A1907" t="s">
        <v>5380</v>
      </c>
      <c r="B1907" s="13" t="s">
        <v>4691</v>
      </c>
    </row>
    <row r="1908" spans="1:2" x14ac:dyDescent="0.3">
      <c r="A1908" t="s">
        <v>5381</v>
      </c>
      <c r="B1908" s="13" t="s">
        <v>4691</v>
      </c>
    </row>
    <row r="1909" spans="1:2" x14ac:dyDescent="0.3">
      <c r="A1909" t="s">
        <v>5382</v>
      </c>
      <c r="B1909" s="13" t="s">
        <v>4691</v>
      </c>
    </row>
    <row r="1910" spans="1:2" x14ac:dyDescent="0.3">
      <c r="A1910" t="s">
        <v>5383</v>
      </c>
      <c r="B1910" s="13" t="s">
        <v>4691</v>
      </c>
    </row>
    <row r="1911" spans="1:2" x14ac:dyDescent="0.3">
      <c r="A1911" t="s">
        <v>5384</v>
      </c>
      <c r="B1911" s="13" t="s">
        <v>4691</v>
      </c>
    </row>
    <row r="1912" spans="1:2" x14ac:dyDescent="0.3">
      <c r="A1912" t="s">
        <v>5385</v>
      </c>
      <c r="B1912" s="13" t="s">
        <v>4691</v>
      </c>
    </row>
    <row r="1913" spans="1:2" x14ac:dyDescent="0.3">
      <c r="A1913" t="s">
        <v>5386</v>
      </c>
      <c r="B1913" s="13" t="s">
        <v>4691</v>
      </c>
    </row>
    <row r="1914" spans="1:2" x14ac:dyDescent="0.3">
      <c r="A1914" t="s">
        <v>5387</v>
      </c>
      <c r="B1914" s="13" t="s">
        <v>4691</v>
      </c>
    </row>
    <row r="1915" spans="1:2" x14ac:dyDescent="0.3">
      <c r="A1915" t="s">
        <v>5388</v>
      </c>
      <c r="B1915" s="13" t="s">
        <v>4691</v>
      </c>
    </row>
    <row r="1916" spans="1:2" x14ac:dyDescent="0.3">
      <c r="A1916" t="s">
        <v>5389</v>
      </c>
      <c r="B1916" s="13" t="s">
        <v>4691</v>
      </c>
    </row>
    <row r="1917" spans="1:2" x14ac:dyDescent="0.3">
      <c r="A1917" t="s">
        <v>5390</v>
      </c>
      <c r="B1917" s="13" t="s">
        <v>4691</v>
      </c>
    </row>
    <row r="1918" spans="1:2" x14ac:dyDescent="0.3">
      <c r="A1918" t="s">
        <v>5391</v>
      </c>
      <c r="B1918" s="13" t="s">
        <v>4691</v>
      </c>
    </row>
    <row r="1919" spans="1:2" x14ac:dyDescent="0.3">
      <c r="A1919" t="s">
        <v>5392</v>
      </c>
      <c r="B1919" s="13" t="s">
        <v>4691</v>
      </c>
    </row>
    <row r="1920" spans="1:2" x14ac:dyDescent="0.3">
      <c r="A1920" t="s">
        <v>5393</v>
      </c>
      <c r="B1920" s="13" t="s">
        <v>4691</v>
      </c>
    </row>
    <row r="1921" spans="1:2" x14ac:dyDescent="0.3">
      <c r="A1921" t="s">
        <v>5394</v>
      </c>
      <c r="B1921" s="13" t="s">
        <v>4691</v>
      </c>
    </row>
    <row r="1922" spans="1:2" x14ac:dyDescent="0.3">
      <c r="A1922" t="s">
        <v>5395</v>
      </c>
      <c r="B1922" s="13" t="s">
        <v>4691</v>
      </c>
    </row>
    <row r="1923" spans="1:2" x14ac:dyDescent="0.3">
      <c r="A1923" t="s">
        <v>5396</v>
      </c>
      <c r="B1923" s="13" t="s">
        <v>4691</v>
      </c>
    </row>
    <row r="1924" spans="1:2" x14ac:dyDescent="0.3">
      <c r="A1924" t="s">
        <v>5397</v>
      </c>
      <c r="B1924" s="13" t="s">
        <v>4691</v>
      </c>
    </row>
    <row r="1925" spans="1:2" x14ac:dyDescent="0.3">
      <c r="A1925" t="s">
        <v>5398</v>
      </c>
      <c r="B1925" s="13" t="s">
        <v>4691</v>
      </c>
    </row>
    <row r="1926" spans="1:2" x14ac:dyDescent="0.3">
      <c r="A1926" t="s">
        <v>5399</v>
      </c>
      <c r="B1926" s="13" t="s">
        <v>4691</v>
      </c>
    </row>
    <row r="1927" spans="1:2" x14ac:dyDescent="0.3">
      <c r="A1927" t="s">
        <v>5400</v>
      </c>
      <c r="B1927" s="13" t="s">
        <v>4691</v>
      </c>
    </row>
    <row r="1928" spans="1:2" x14ac:dyDescent="0.3">
      <c r="A1928" t="s">
        <v>5401</v>
      </c>
      <c r="B1928" s="13" t="s">
        <v>4691</v>
      </c>
    </row>
    <row r="1929" spans="1:2" x14ac:dyDescent="0.3">
      <c r="A1929" t="s">
        <v>5402</v>
      </c>
      <c r="B1929" s="13" t="s">
        <v>4691</v>
      </c>
    </row>
    <row r="1930" spans="1:2" x14ac:dyDescent="0.3">
      <c r="A1930" t="s">
        <v>5403</v>
      </c>
      <c r="B1930" s="13" t="s">
        <v>4691</v>
      </c>
    </row>
    <row r="1931" spans="1:2" x14ac:dyDescent="0.3">
      <c r="A1931" t="s">
        <v>5404</v>
      </c>
      <c r="B1931" s="13" t="s">
        <v>4691</v>
      </c>
    </row>
    <row r="1932" spans="1:2" x14ac:dyDescent="0.3">
      <c r="A1932" t="s">
        <v>5405</v>
      </c>
      <c r="B1932" s="13" t="s">
        <v>4691</v>
      </c>
    </row>
    <row r="1933" spans="1:2" x14ac:dyDescent="0.3">
      <c r="A1933" t="s">
        <v>5406</v>
      </c>
      <c r="B1933" s="13" t="s">
        <v>4691</v>
      </c>
    </row>
    <row r="1934" spans="1:2" x14ac:dyDescent="0.3">
      <c r="A1934" t="s">
        <v>5407</v>
      </c>
      <c r="B1934" s="13" t="s">
        <v>4691</v>
      </c>
    </row>
    <row r="1935" spans="1:2" x14ac:dyDescent="0.3">
      <c r="A1935" t="s">
        <v>5408</v>
      </c>
      <c r="B1935" s="13" t="s">
        <v>4691</v>
      </c>
    </row>
    <row r="1936" spans="1:2" x14ac:dyDescent="0.3">
      <c r="A1936" t="s">
        <v>5409</v>
      </c>
      <c r="B1936" s="13" t="s">
        <v>4691</v>
      </c>
    </row>
    <row r="1937" spans="1:2" x14ac:dyDescent="0.3">
      <c r="A1937" t="s">
        <v>5410</v>
      </c>
      <c r="B1937" s="13" t="s">
        <v>4691</v>
      </c>
    </row>
    <row r="1938" spans="1:2" x14ac:dyDescent="0.3">
      <c r="A1938" t="s">
        <v>5411</v>
      </c>
      <c r="B1938" s="13" t="s">
        <v>4691</v>
      </c>
    </row>
    <row r="1939" spans="1:2" x14ac:dyDescent="0.3">
      <c r="A1939" t="s">
        <v>5412</v>
      </c>
      <c r="B1939" s="13" t="s">
        <v>4691</v>
      </c>
    </row>
    <row r="1940" spans="1:2" x14ac:dyDescent="0.3">
      <c r="A1940" t="s">
        <v>5413</v>
      </c>
      <c r="B1940" s="13" t="s">
        <v>4691</v>
      </c>
    </row>
    <row r="1941" spans="1:2" x14ac:dyDescent="0.3">
      <c r="A1941" t="s">
        <v>5414</v>
      </c>
      <c r="B1941" s="13" t="s">
        <v>4691</v>
      </c>
    </row>
    <row r="1942" spans="1:2" x14ac:dyDescent="0.3">
      <c r="A1942" t="s">
        <v>5415</v>
      </c>
      <c r="B1942" s="13" t="s">
        <v>4691</v>
      </c>
    </row>
    <row r="1943" spans="1:2" x14ac:dyDescent="0.3">
      <c r="A1943" t="s">
        <v>5416</v>
      </c>
      <c r="B1943" s="13" t="s">
        <v>4691</v>
      </c>
    </row>
    <row r="1944" spans="1:2" x14ac:dyDescent="0.3">
      <c r="A1944" t="s">
        <v>5417</v>
      </c>
      <c r="B1944" s="13" t="s">
        <v>4691</v>
      </c>
    </row>
    <row r="1945" spans="1:2" x14ac:dyDescent="0.3">
      <c r="A1945" t="s">
        <v>5418</v>
      </c>
      <c r="B1945" s="13" t="s">
        <v>4691</v>
      </c>
    </row>
    <row r="1946" spans="1:2" x14ac:dyDescent="0.3">
      <c r="A1946" t="s">
        <v>5419</v>
      </c>
      <c r="B1946" s="13" t="s">
        <v>4691</v>
      </c>
    </row>
    <row r="1947" spans="1:2" x14ac:dyDescent="0.3">
      <c r="A1947" t="s">
        <v>5420</v>
      </c>
      <c r="B1947" s="13" t="s">
        <v>4691</v>
      </c>
    </row>
    <row r="1948" spans="1:2" x14ac:dyDescent="0.3">
      <c r="A1948" t="s">
        <v>5421</v>
      </c>
      <c r="B1948" s="13" t="s">
        <v>4691</v>
      </c>
    </row>
    <row r="1949" spans="1:2" x14ac:dyDescent="0.3">
      <c r="A1949" t="s">
        <v>5422</v>
      </c>
      <c r="B1949" s="13" t="s">
        <v>4691</v>
      </c>
    </row>
    <row r="1950" spans="1:2" x14ac:dyDescent="0.3">
      <c r="A1950" t="s">
        <v>5423</v>
      </c>
      <c r="B1950" s="13" t="s">
        <v>4691</v>
      </c>
    </row>
    <row r="1951" spans="1:2" x14ac:dyDescent="0.3">
      <c r="A1951" t="s">
        <v>5424</v>
      </c>
      <c r="B1951" s="13" t="s">
        <v>4691</v>
      </c>
    </row>
    <row r="1952" spans="1:2" x14ac:dyDescent="0.3">
      <c r="A1952" t="s">
        <v>5425</v>
      </c>
      <c r="B1952" s="13" t="s">
        <v>4691</v>
      </c>
    </row>
    <row r="1953" spans="1:2" x14ac:dyDescent="0.3">
      <c r="A1953" t="s">
        <v>5426</v>
      </c>
      <c r="B1953" s="13" t="s">
        <v>4691</v>
      </c>
    </row>
    <row r="1954" spans="1:2" x14ac:dyDescent="0.3">
      <c r="A1954" t="s">
        <v>5427</v>
      </c>
      <c r="B1954" s="13" t="s">
        <v>4691</v>
      </c>
    </row>
    <row r="1955" spans="1:2" x14ac:dyDescent="0.3">
      <c r="A1955" t="s">
        <v>5428</v>
      </c>
      <c r="B1955" s="13" t="s">
        <v>4691</v>
      </c>
    </row>
    <row r="1956" spans="1:2" x14ac:dyDescent="0.3">
      <c r="A1956" t="s">
        <v>5429</v>
      </c>
      <c r="B1956" s="13" t="s">
        <v>4691</v>
      </c>
    </row>
    <row r="1957" spans="1:2" x14ac:dyDescent="0.3">
      <c r="A1957" t="s">
        <v>5430</v>
      </c>
      <c r="B1957" s="13" t="s">
        <v>4691</v>
      </c>
    </row>
    <row r="1958" spans="1:2" x14ac:dyDescent="0.3">
      <c r="A1958" t="s">
        <v>5431</v>
      </c>
      <c r="B1958" s="13" t="s">
        <v>4691</v>
      </c>
    </row>
    <row r="1959" spans="1:2" x14ac:dyDescent="0.3">
      <c r="A1959" t="s">
        <v>5432</v>
      </c>
      <c r="B1959" s="13" t="s">
        <v>4691</v>
      </c>
    </row>
    <row r="1960" spans="1:2" x14ac:dyDescent="0.3">
      <c r="A1960" t="s">
        <v>5433</v>
      </c>
      <c r="B1960" s="13" t="s">
        <v>4691</v>
      </c>
    </row>
    <row r="1961" spans="1:2" x14ac:dyDescent="0.3">
      <c r="A1961" t="s">
        <v>5434</v>
      </c>
      <c r="B1961" s="13" t="s">
        <v>4691</v>
      </c>
    </row>
    <row r="1962" spans="1:2" x14ac:dyDescent="0.3">
      <c r="A1962" t="s">
        <v>5435</v>
      </c>
      <c r="B1962" s="13" t="s">
        <v>4691</v>
      </c>
    </row>
    <row r="1963" spans="1:2" x14ac:dyDescent="0.3">
      <c r="A1963" t="s">
        <v>5436</v>
      </c>
      <c r="B1963" s="13" t="s">
        <v>4691</v>
      </c>
    </row>
    <row r="1964" spans="1:2" x14ac:dyDescent="0.3">
      <c r="A1964" t="s">
        <v>5437</v>
      </c>
      <c r="B1964" s="13" t="s">
        <v>4691</v>
      </c>
    </row>
    <row r="1965" spans="1:2" x14ac:dyDescent="0.3">
      <c r="A1965" t="s">
        <v>5438</v>
      </c>
      <c r="B1965" s="13" t="s">
        <v>4691</v>
      </c>
    </row>
    <row r="1966" spans="1:2" x14ac:dyDescent="0.3">
      <c r="A1966" t="s">
        <v>5439</v>
      </c>
      <c r="B1966" s="13" t="s">
        <v>4691</v>
      </c>
    </row>
    <row r="1967" spans="1:2" x14ac:dyDescent="0.3">
      <c r="A1967" t="s">
        <v>5440</v>
      </c>
      <c r="B1967" s="13" t="s">
        <v>4691</v>
      </c>
    </row>
    <row r="1968" spans="1:2" x14ac:dyDescent="0.3">
      <c r="A1968" t="s">
        <v>5441</v>
      </c>
      <c r="B1968" s="13" t="s">
        <v>4691</v>
      </c>
    </row>
    <row r="1969" spans="1:2" x14ac:dyDescent="0.3">
      <c r="A1969" t="s">
        <v>5442</v>
      </c>
      <c r="B1969" s="13" t="s">
        <v>4691</v>
      </c>
    </row>
    <row r="1970" spans="1:2" x14ac:dyDescent="0.3">
      <c r="A1970" t="s">
        <v>5443</v>
      </c>
      <c r="B1970" s="13" t="s">
        <v>4691</v>
      </c>
    </row>
    <row r="1971" spans="1:2" x14ac:dyDescent="0.3">
      <c r="A1971" t="s">
        <v>5444</v>
      </c>
      <c r="B1971" s="13" t="s">
        <v>4691</v>
      </c>
    </row>
    <row r="1972" spans="1:2" x14ac:dyDescent="0.3">
      <c r="A1972" t="s">
        <v>5445</v>
      </c>
      <c r="B1972" s="13" t="s">
        <v>4691</v>
      </c>
    </row>
    <row r="1973" spans="1:2" x14ac:dyDescent="0.3">
      <c r="A1973" t="s">
        <v>5446</v>
      </c>
      <c r="B1973" s="13" t="s">
        <v>4691</v>
      </c>
    </row>
    <row r="1974" spans="1:2" x14ac:dyDescent="0.3">
      <c r="A1974" t="s">
        <v>5447</v>
      </c>
      <c r="B1974" s="13" t="s">
        <v>4691</v>
      </c>
    </row>
    <row r="1975" spans="1:2" x14ac:dyDescent="0.3">
      <c r="A1975" t="s">
        <v>5448</v>
      </c>
      <c r="B1975" s="13" t="s">
        <v>4691</v>
      </c>
    </row>
    <row r="1976" spans="1:2" x14ac:dyDescent="0.3">
      <c r="A1976" t="s">
        <v>5449</v>
      </c>
      <c r="B1976" s="13" t="s">
        <v>4691</v>
      </c>
    </row>
    <row r="1977" spans="1:2" x14ac:dyDescent="0.3">
      <c r="A1977" t="s">
        <v>5450</v>
      </c>
      <c r="B1977" s="13" t="s">
        <v>4691</v>
      </c>
    </row>
    <row r="1978" spans="1:2" x14ac:dyDescent="0.3">
      <c r="A1978" t="s">
        <v>5451</v>
      </c>
      <c r="B1978" s="13" t="s">
        <v>4691</v>
      </c>
    </row>
    <row r="1979" spans="1:2" x14ac:dyDescent="0.3">
      <c r="A1979" t="s">
        <v>5452</v>
      </c>
      <c r="B1979" s="13" t="s">
        <v>4691</v>
      </c>
    </row>
    <row r="1980" spans="1:2" x14ac:dyDescent="0.3">
      <c r="A1980" t="s">
        <v>5453</v>
      </c>
      <c r="B1980" s="13" t="s">
        <v>4691</v>
      </c>
    </row>
    <row r="1981" spans="1:2" x14ac:dyDescent="0.3">
      <c r="A1981" t="s">
        <v>5454</v>
      </c>
      <c r="B1981" s="13" t="s">
        <v>4691</v>
      </c>
    </row>
    <row r="1982" spans="1:2" x14ac:dyDescent="0.3">
      <c r="A1982" t="s">
        <v>5455</v>
      </c>
      <c r="B1982" s="13" t="s">
        <v>4691</v>
      </c>
    </row>
    <row r="1983" spans="1:2" x14ac:dyDescent="0.3">
      <c r="A1983" t="s">
        <v>5456</v>
      </c>
      <c r="B1983" s="13" t="s">
        <v>4691</v>
      </c>
    </row>
    <row r="1984" spans="1:2" x14ac:dyDescent="0.3">
      <c r="A1984" t="s">
        <v>5457</v>
      </c>
      <c r="B1984" s="13" t="s">
        <v>4691</v>
      </c>
    </row>
    <row r="1985" spans="1:2" x14ac:dyDescent="0.3">
      <c r="A1985" t="s">
        <v>5458</v>
      </c>
      <c r="B1985" s="13" t="s">
        <v>4691</v>
      </c>
    </row>
    <row r="1986" spans="1:2" x14ac:dyDescent="0.3">
      <c r="A1986" t="s">
        <v>3102</v>
      </c>
      <c r="B1986" s="13" t="s">
        <v>5459</v>
      </c>
    </row>
    <row r="1987" spans="1:2" x14ac:dyDescent="0.3">
      <c r="A1987" t="s">
        <v>3630</v>
      </c>
      <c r="B1987" s="13" t="s">
        <v>5459</v>
      </c>
    </row>
    <row r="1988" spans="1:2" x14ac:dyDescent="0.3">
      <c r="A1988" t="s">
        <v>4104</v>
      </c>
      <c r="B1988" s="13" t="s">
        <v>5459</v>
      </c>
    </row>
    <row r="1989" spans="1:2" x14ac:dyDescent="0.3">
      <c r="A1989" t="s">
        <v>3152</v>
      </c>
      <c r="B1989" s="13" t="s">
        <v>5459</v>
      </c>
    </row>
    <row r="1990" spans="1:2" x14ac:dyDescent="0.3">
      <c r="A1990" t="s">
        <v>3145</v>
      </c>
      <c r="B1990" s="13" t="s">
        <v>5459</v>
      </c>
    </row>
    <row r="1991" spans="1:2" x14ac:dyDescent="0.3">
      <c r="A1991" t="s">
        <v>3991</v>
      </c>
      <c r="B1991" s="13" t="s">
        <v>5459</v>
      </c>
    </row>
    <row r="1992" spans="1:2" x14ac:dyDescent="0.3">
      <c r="A1992" t="s">
        <v>3187</v>
      </c>
      <c r="B1992" s="13" t="s">
        <v>5459</v>
      </c>
    </row>
    <row r="1993" spans="1:2" x14ac:dyDescent="0.3">
      <c r="A1993" t="s">
        <v>3162</v>
      </c>
      <c r="B1993" s="13" t="s">
        <v>5459</v>
      </c>
    </row>
    <row r="1994" spans="1:2" x14ac:dyDescent="0.3">
      <c r="A1994" t="s">
        <v>5460</v>
      </c>
      <c r="B1994" s="13" t="s">
        <v>5459</v>
      </c>
    </row>
    <row r="1995" spans="1:2" x14ac:dyDescent="0.3">
      <c r="A1995" t="s">
        <v>3907</v>
      </c>
      <c r="B1995" s="13" t="s">
        <v>5459</v>
      </c>
    </row>
    <row r="1996" spans="1:2" x14ac:dyDescent="0.3">
      <c r="A1996" t="s">
        <v>3172</v>
      </c>
      <c r="B1996" s="13" t="s">
        <v>5459</v>
      </c>
    </row>
    <row r="1997" spans="1:2" x14ac:dyDescent="0.3">
      <c r="A1997" t="s">
        <v>4093</v>
      </c>
      <c r="B1997" s="13" t="s">
        <v>5459</v>
      </c>
    </row>
    <row r="1998" spans="1:2" x14ac:dyDescent="0.3">
      <c r="A1998" t="s">
        <v>3995</v>
      </c>
      <c r="B1998" s="13" t="s">
        <v>5459</v>
      </c>
    </row>
    <row r="1999" spans="1:2" x14ac:dyDescent="0.3">
      <c r="A1999" t="s">
        <v>3374</v>
      </c>
      <c r="B1999" s="13" t="s">
        <v>5459</v>
      </c>
    </row>
    <row r="2000" spans="1:2" x14ac:dyDescent="0.3">
      <c r="A2000" t="s">
        <v>3632</v>
      </c>
      <c r="B2000" s="13" t="s">
        <v>5459</v>
      </c>
    </row>
    <row r="2001" spans="1:2" x14ac:dyDescent="0.3">
      <c r="A2001" t="s">
        <v>3512</v>
      </c>
      <c r="B2001" s="13" t="s">
        <v>5459</v>
      </c>
    </row>
    <row r="2002" spans="1:2" x14ac:dyDescent="0.3">
      <c r="A2002" t="s">
        <v>3435</v>
      </c>
      <c r="B2002" s="13" t="s">
        <v>5459</v>
      </c>
    </row>
    <row r="2003" spans="1:2" x14ac:dyDescent="0.3">
      <c r="A2003" t="s">
        <v>3375</v>
      </c>
      <c r="B2003" s="13" t="s">
        <v>5459</v>
      </c>
    </row>
    <row r="2004" spans="1:2" x14ac:dyDescent="0.3">
      <c r="A2004" t="s">
        <v>4302</v>
      </c>
      <c r="B2004" s="13" t="s">
        <v>5459</v>
      </c>
    </row>
    <row r="2005" spans="1:2" x14ac:dyDescent="0.3">
      <c r="A2005" t="s">
        <v>3281</v>
      </c>
      <c r="B2005" s="13" t="s">
        <v>5459</v>
      </c>
    </row>
    <row r="2006" spans="1:2" x14ac:dyDescent="0.3">
      <c r="A2006" t="s">
        <v>3700</v>
      </c>
      <c r="B2006" s="13" t="s">
        <v>5459</v>
      </c>
    </row>
    <row r="2007" spans="1:2" x14ac:dyDescent="0.3">
      <c r="A2007" t="s">
        <v>4446</v>
      </c>
      <c r="B2007" s="13" t="s">
        <v>5459</v>
      </c>
    </row>
    <row r="2008" spans="1:2" x14ac:dyDescent="0.3">
      <c r="A2008" t="s">
        <v>3704</v>
      </c>
      <c r="B2008" s="13" t="s">
        <v>5459</v>
      </c>
    </row>
    <row r="2009" spans="1:2" x14ac:dyDescent="0.3">
      <c r="A2009" t="s">
        <v>3232</v>
      </c>
      <c r="B2009" s="13" t="s">
        <v>5459</v>
      </c>
    </row>
    <row r="2010" spans="1:2" x14ac:dyDescent="0.3">
      <c r="A2010" t="s">
        <v>3984</v>
      </c>
      <c r="B2010" s="13" t="s">
        <v>5459</v>
      </c>
    </row>
    <row r="2011" spans="1:2" x14ac:dyDescent="0.3">
      <c r="A2011" t="s">
        <v>3607</v>
      </c>
      <c r="B2011" s="13" t="s">
        <v>5459</v>
      </c>
    </row>
    <row r="2012" spans="1:2" x14ac:dyDescent="0.3">
      <c r="A2012" t="s">
        <v>3887</v>
      </c>
      <c r="B2012" s="13" t="s">
        <v>5459</v>
      </c>
    </row>
    <row r="2013" spans="1:2" x14ac:dyDescent="0.3">
      <c r="A2013" t="s">
        <v>3330</v>
      </c>
      <c r="B2013" s="13" t="s">
        <v>5459</v>
      </c>
    </row>
    <row r="2014" spans="1:2" x14ac:dyDescent="0.3">
      <c r="A2014" t="s">
        <v>3807</v>
      </c>
      <c r="B2014" s="13" t="s">
        <v>5459</v>
      </c>
    </row>
    <row r="2015" spans="1:2" x14ac:dyDescent="0.3">
      <c r="A2015" t="s">
        <v>3961</v>
      </c>
      <c r="B2015" s="13" t="s">
        <v>5459</v>
      </c>
    </row>
    <row r="2016" spans="1:2" x14ac:dyDescent="0.3">
      <c r="A2016" t="s">
        <v>3610</v>
      </c>
      <c r="B2016" s="13" t="s">
        <v>5459</v>
      </c>
    </row>
    <row r="2017" spans="1:2" x14ac:dyDescent="0.3">
      <c r="A2017" t="s">
        <v>3654</v>
      </c>
      <c r="B2017" s="13" t="s">
        <v>5459</v>
      </c>
    </row>
    <row r="2018" spans="1:2" x14ac:dyDescent="0.3">
      <c r="A2018" t="s">
        <v>4068</v>
      </c>
      <c r="B2018" s="13" t="s">
        <v>5459</v>
      </c>
    </row>
    <row r="2019" spans="1:2" x14ac:dyDescent="0.3">
      <c r="A2019" t="s">
        <v>4536</v>
      </c>
      <c r="B2019" s="13" t="s">
        <v>5459</v>
      </c>
    </row>
    <row r="2020" spans="1:2" x14ac:dyDescent="0.3">
      <c r="A2020" t="s">
        <v>3223</v>
      </c>
      <c r="B2020" s="13" t="s">
        <v>5459</v>
      </c>
    </row>
    <row r="2021" spans="1:2" x14ac:dyDescent="0.3">
      <c r="A2021" t="s">
        <v>3460</v>
      </c>
      <c r="B2021" s="13" t="s">
        <v>5459</v>
      </c>
    </row>
    <row r="2022" spans="1:2" x14ac:dyDescent="0.3">
      <c r="A2022" t="s">
        <v>4327</v>
      </c>
      <c r="B2022" s="13" t="s">
        <v>5459</v>
      </c>
    </row>
    <row r="2023" spans="1:2" x14ac:dyDescent="0.3">
      <c r="A2023" t="s">
        <v>3752</v>
      </c>
      <c r="B2023" s="13" t="s">
        <v>5459</v>
      </c>
    </row>
    <row r="2024" spans="1:2" x14ac:dyDescent="0.3">
      <c r="A2024" t="s">
        <v>3351</v>
      </c>
      <c r="B2024" s="13" t="s">
        <v>5459</v>
      </c>
    </row>
    <row r="2025" spans="1:2" x14ac:dyDescent="0.3">
      <c r="A2025" t="s">
        <v>3260</v>
      </c>
      <c r="B2025" s="13" t="s">
        <v>5459</v>
      </c>
    </row>
    <row r="2026" spans="1:2" x14ac:dyDescent="0.3">
      <c r="A2026" t="s">
        <v>3328</v>
      </c>
      <c r="B2026" s="13" t="s">
        <v>5459</v>
      </c>
    </row>
    <row r="2027" spans="1:2" x14ac:dyDescent="0.3">
      <c r="A2027" t="s">
        <v>3342</v>
      </c>
      <c r="B2027" s="13" t="s">
        <v>5459</v>
      </c>
    </row>
    <row r="2028" spans="1:2" x14ac:dyDescent="0.3">
      <c r="A2028" t="s">
        <v>3221</v>
      </c>
      <c r="B2028" s="13" t="s">
        <v>5459</v>
      </c>
    </row>
    <row r="2029" spans="1:2" x14ac:dyDescent="0.3">
      <c r="A2029" t="s">
        <v>4340</v>
      </c>
      <c r="B2029" s="13" t="s">
        <v>5459</v>
      </c>
    </row>
    <row r="2030" spans="1:2" x14ac:dyDescent="0.3">
      <c r="A2030" t="s">
        <v>3628</v>
      </c>
      <c r="B2030" s="13" t="s">
        <v>5459</v>
      </c>
    </row>
    <row r="2031" spans="1:2" x14ac:dyDescent="0.3">
      <c r="A2031" t="s">
        <v>4173</v>
      </c>
      <c r="B2031" s="13" t="s">
        <v>5459</v>
      </c>
    </row>
    <row r="2032" spans="1:2" x14ac:dyDescent="0.3">
      <c r="A2032" t="s">
        <v>74</v>
      </c>
      <c r="B2032" s="13" t="s">
        <v>5459</v>
      </c>
    </row>
    <row r="2033" spans="1:2" x14ac:dyDescent="0.3">
      <c r="A2033" t="s">
        <v>3332</v>
      </c>
      <c r="B2033" s="13" t="s">
        <v>5459</v>
      </c>
    </row>
    <row r="2034" spans="1:2" x14ac:dyDescent="0.3">
      <c r="A2034" t="s">
        <v>3677</v>
      </c>
      <c r="B2034" s="13" t="s">
        <v>5459</v>
      </c>
    </row>
    <row r="2035" spans="1:2" x14ac:dyDescent="0.3">
      <c r="A2035" t="s">
        <v>438</v>
      </c>
      <c r="B2035" s="13" t="s">
        <v>5459</v>
      </c>
    </row>
    <row r="2036" spans="1:2" x14ac:dyDescent="0.3">
      <c r="A2036" t="s">
        <v>3153</v>
      </c>
      <c r="B2036" s="13" t="s">
        <v>5459</v>
      </c>
    </row>
    <row r="2037" spans="1:2" x14ac:dyDescent="0.3">
      <c r="A2037" t="s">
        <v>3875</v>
      </c>
      <c r="B2037" s="13" t="s">
        <v>5459</v>
      </c>
    </row>
    <row r="2038" spans="1:2" x14ac:dyDescent="0.3">
      <c r="A2038" t="s">
        <v>3554</v>
      </c>
      <c r="B2038" s="13" t="s">
        <v>5459</v>
      </c>
    </row>
    <row r="2039" spans="1:2" x14ac:dyDescent="0.3">
      <c r="A2039" t="s">
        <v>3178</v>
      </c>
      <c r="B2039" s="13" t="s">
        <v>5459</v>
      </c>
    </row>
    <row r="2040" spans="1:2" x14ac:dyDescent="0.3">
      <c r="A2040" t="s">
        <v>3843</v>
      </c>
      <c r="B2040" s="13" t="s">
        <v>5459</v>
      </c>
    </row>
    <row r="2041" spans="1:2" x14ac:dyDescent="0.3">
      <c r="A2041" t="s">
        <v>3300</v>
      </c>
      <c r="B2041" s="13" t="s">
        <v>5459</v>
      </c>
    </row>
    <row r="2042" spans="1:2" x14ac:dyDescent="0.3">
      <c r="A2042" t="s">
        <v>3292</v>
      </c>
      <c r="B2042" s="13" t="s">
        <v>5459</v>
      </c>
    </row>
    <row r="2043" spans="1:2" x14ac:dyDescent="0.3">
      <c r="A2043" t="s">
        <v>3852</v>
      </c>
      <c r="B2043" s="13" t="s">
        <v>5459</v>
      </c>
    </row>
    <row r="2044" spans="1:2" x14ac:dyDescent="0.3">
      <c r="A2044" t="s">
        <v>3452</v>
      </c>
      <c r="B2044" s="13" t="s">
        <v>5459</v>
      </c>
    </row>
    <row r="2045" spans="1:2" x14ac:dyDescent="0.3">
      <c r="A2045" t="s">
        <v>3472</v>
      </c>
      <c r="B2045" s="13" t="s">
        <v>5459</v>
      </c>
    </row>
    <row r="2046" spans="1:2" x14ac:dyDescent="0.3">
      <c r="A2046" t="s">
        <v>3323</v>
      </c>
      <c r="B2046" s="13" t="s">
        <v>5459</v>
      </c>
    </row>
    <row r="2047" spans="1:2" x14ac:dyDescent="0.3">
      <c r="A2047" t="s">
        <v>3382</v>
      </c>
      <c r="B2047" s="13" t="s">
        <v>5459</v>
      </c>
    </row>
    <row r="2048" spans="1:2" x14ac:dyDescent="0.3">
      <c r="A2048" t="s">
        <v>3542</v>
      </c>
      <c r="B2048" s="13" t="s">
        <v>5459</v>
      </c>
    </row>
    <row r="2049" spans="1:2" x14ac:dyDescent="0.3">
      <c r="A2049" t="s">
        <v>3284</v>
      </c>
      <c r="B2049" s="13" t="s">
        <v>5459</v>
      </c>
    </row>
    <row r="2050" spans="1:2" x14ac:dyDescent="0.3">
      <c r="A2050" t="s">
        <v>3648</v>
      </c>
      <c r="B2050" s="13" t="s">
        <v>5461</v>
      </c>
    </row>
    <row r="2051" spans="1:2" x14ac:dyDescent="0.3">
      <c r="A2051" t="s">
        <v>3612</v>
      </c>
      <c r="B2051" s="13" t="s">
        <v>5461</v>
      </c>
    </row>
    <row r="2052" spans="1:2" x14ac:dyDescent="0.3">
      <c r="A2052" t="s">
        <v>3896</v>
      </c>
      <c r="B2052" s="13" t="s">
        <v>5461</v>
      </c>
    </row>
    <row r="2053" spans="1:2" x14ac:dyDescent="0.3">
      <c r="A2053" t="s">
        <v>3572</v>
      </c>
      <c r="B2053" s="13" t="s">
        <v>5461</v>
      </c>
    </row>
    <row r="2054" spans="1:2" x14ac:dyDescent="0.3">
      <c r="A2054" t="s">
        <v>3362</v>
      </c>
      <c r="B2054" s="13" t="s">
        <v>5461</v>
      </c>
    </row>
    <row r="2055" spans="1:2" x14ac:dyDescent="0.3">
      <c r="A2055" t="s">
        <v>4041</v>
      </c>
      <c r="B2055" s="13" t="s">
        <v>5461</v>
      </c>
    </row>
    <row r="2056" spans="1:2" x14ac:dyDescent="0.3">
      <c r="A2056" t="s">
        <v>3400</v>
      </c>
      <c r="B2056" s="13" t="s">
        <v>5461</v>
      </c>
    </row>
    <row r="2057" spans="1:2" x14ac:dyDescent="0.3">
      <c r="A2057" t="s">
        <v>3354</v>
      </c>
      <c r="B2057" s="13" t="s">
        <v>5461</v>
      </c>
    </row>
    <row r="2058" spans="1:2" x14ac:dyDescent="0.3">
      <c r="A2058" t="s">
        <v>3426</v>
      </c>
      <c r="B2058" s="13" t="s">
        <v>5461</v>
      </c>
    </row>
    <row r="2059" spans="1:2" x14ac:dyDescent="0.3">
      <c r="A2059" t="s">
        <v>3985</v>
      </c>
      <c r="B2059" s="13" t="s">
        <v>5461</v>
      </c>
    </row>
    <row r="2060" spans="1:2" x14ac:dyDescent="0.3">
      <c r="A2060" t="s">
        <v>3819</v>
      </c>
      <c r="B2060" s="13" t="s">
        <v>5461</v>
      </c>
    </row>
    <row r="2061" spans="1:2" x14ac:dyDescent="0.3">
      <c r="A2061" t="s">
        <v>4253</v>
      </c>
      <c r="B2061" s="13" t="s">
        <v>5461</v>
      </c>
    </row>
    <row r="2062" spans="1:2" x14ac:dyDescent="0.3">
      <c r="A2062" t="s">
        <v>3130</v>
      </c>
      <c r="B2062" s="13" t="s">
        <v>5461</v>
      </c>
    </row>
    <row r="2063" spans="1:2" x14ac:dyDescent="0.3">
      <c r="A2063" t="s">
        <v>4317</v>
      </c>
      <c r="B2063" s="13" t="s">
        <v>5461</v>
      </c>
    </row>
    <row r="2064" spans="1:2" x14ac:dyDescent="0.3">
      <c r="A2064" t="s">
        <v>3761</v>
      </c>
      <c r="B2064" s="13" t="s">
        <v>5461</v>
      </c>
    </row>
    <row r="2065" spans="1:2" x14ac:dyDescent="0.3">
      <c r="A2065" t="s">
        <v>4298</v>
      </c>
      <c r="B2065" s="13" t="s">
        <v>5461</v>
      </c>
    </row>
    <row r="2066" spans="1:2" x14ac:dyDescent="0.3">
      <c r="A2066" t="s">
        <v>3169</v>
      </c>
      <c r="B2066" s="13" t="s">
        <v>5461</v>
      </c>
    </row>
    <row r="2067" spans="1:2" x14ac:dyDescent="0.3">
      <c r="A2067" t="s">
        <v>3625</v>
      </c>
      <c r="B2067" s="13" t="s">
        <v>5461</v>
      </c>
    </row>
    <row r="2068" spans="1:2" x14ac:dyDescent="0.3">
      <c r="A2068" t="s">
        <v>3444</v>
      </c>
      <c r="B2068" s="13" t="s">
        <v>5461</v>
      </c>
    </row>
    <row r="2069" spans="1:2" x14ac:dyDescent="0.3">
      <c r="A2069" t="s">
        <v>3670</v>
      </c>
      <c r="B2069" s="13" t="s">
        <v>5461</v>
      </c>
    </row>
    <row r="2070" spans="1:2" x14ac:dyDescent="0.3">
      <c r="A2070" t="s">
        <v>519</v>
      </c>
      <c r="B2070" s="13" t="s">
        <v>5461</v>
      </c>
    </row>
    <row r="2071" spans="1:2" x14ac:dyDescent="0.3">
      <c r="A2071" t="s">
        <v>290</v>
      </c>
      <c r="B2071" s="13" t="s">
        <v>5461</v>
      </c>
    </row>
    <row r="2072" spans="1:2" x14ac:dyDescent="0.3">
      <c r="A2072" t="s">
        <v>4182</v>
      </c>
      <c r="B2072" s="13" t="s">
        <v>5461</v>
      </c>
    </row>
    <row r="2073" spans="1:2" x14ac:dyDescent="0.3">
      <c r="A2073" t="s">
        <v>3817</v>
      </c>
      <c r="B2073" s="13" t="s">
        <v>5461</v>
      </c>
    </row>
    <row r="2074" spans="1:2" x14ac:dyDescent="0.3">
      <c r="A2074" t="s">
        <v>3245</v>
      </c>
      <c r="B2074" s="13" t="s">
        <v>5461</v>
      </c>
    </row>
    <row r="2075" spans="1:2" x14ac:dyDescent="0.3">
      <c r="A2075" t="s">
        <v>3363</v>
      </c>
      <c r="B2075" s="13" t="s">
        <v>5461</v>
      </c>
    </row>
    <row r="2076" spans="1:2" x14ac:dyDescent="0.3">
      <c r="A2076" t="s">
        <v>3302</v>
      </c>
      <c r="B2076" s="13" t="s">
        <v>5461</v>
      </c>
    </row>
    <row r="2077" spans="1:2" x14ac:dyDescent="0.3">
      <c r="A2077" t="s">
        <v>4545</v>
      </c>
      <c r="B2077" s="13" t="s">
        <v>5461</v>
      </c>
    </row>
    <row r="2078" spans="1:2" x14ac:dyDescent="0.3">
      <c r="A2078" t="s">
        <v>3461</v>
      </c>
      <c r="B2078" s="13" t="s">
        <v>5461</v>
      </c>
    </row>
    <row r="2079" spans="1:2" x14ac:dyDescent="0.3">
      <c r="A2079" t="s">
        <v>3498</v>
      </c>
      <c r="B2079" s="13" t="s">
        <v>5461</v>
      </c>
    </row>
    <row r="2080" spans="1:2" x14ac:dyDescent="0.3">
      <c r="A2080" t="s">
        <v>3388</v>
      </c>
      <c r="B2080" s="13" t="s">
        <v>5461</v>
      </c>
    </row>
    <row r="2081" spans="1:2" x14ac:dyDescent="0.3">
      <c r="A2081" t="s">
        <v>3474</v>
      </c>
      <c r="B2081" s="13" t="s">
        <v>5461</v>
      </c>
    </row>
    <row r="2082" spans="1:2" x14ac:dyDescent="0.3">
      <c r="A2082" t="s">
        <v>4236</v>
      </c>
      <c r="B2082" s="13" t="s">
        <v>5461</v>
      </c>
    </row>
    <row r="2083" spans="1:2" x14ac:dyDescent="0.3">
      <c r="A2083" t="s">
        <v>3728</v>
      </c>
      <c r="B2083" s="13" t="s">
        <v>5461</v>
      </c>
    </row>
    <row r="2084" spans="1:2" x14ac:dyDescent="0.3">
      <c r="A2084" t="s">
        <v>4466</v>
      </c>
      <c r="B2084" s="13" t="s">
        <v>5461</v>
      </c>
    </row>
    <row r="2085" spans="1:2" x14ac:dyDescent="0.3">
      <c r="A2085" t="s">
        <v>3775</v>
      </c>
      <c r="B2085" s="13" t="s">
        <v>5461</v>
      </c>
    </row>
    <row r="2086" spans="1:2" x14ac:dyDescent="0.3">
      <c r="A2086" t="s">
        <v>4158</v>
      </c>
      <c r="B2086" s="13" t="s">
        <v>5461</v>
      </c>
    </row>
    <row r="2087" spans="1:2" x14ac:dyDescent="0.3">
      <c r="A2087" t="s">
        <v>5462</v>
      </c>
      <c r="B2087" s="13" t="s">
        <v>5461</v>
      </c>
    </row>
    <row r="2088" spans="1:2" x14ac:dyDescent="0.3">
      <c r="A2088" t="s">
        <v>3806</v>
      </c>
      <c r="B2088" s="13" t="s">
        <v>5461</v>
      </c>
    </row>
    <row r="2089" spans="1:2" x14ac:dyDescent="0.3">
      <c r="A2089" t="s">
        <v>3675</v>
      </c>
      <c r="B2089" s="13" t="s">
        <v>5461</v>
      </c>
    </row>
    <row r="2090" spans="1:2" x14ac:dyDescent="0.3">
      <c r="A2090" t="s">
        <v>3653</v>
      </c>
      <c r="B2090" s="13" t="s">
        <v>5461</v>
      </c>
    </row>
    <row r="2091" spans="1:2" x14ac:dyDescent="0.3">
      <c r="A2091" t="s">
        <v>3115</v>
      </c>
      <c r="B2091" s="13" t="s">
        <v>5461</v>
      </c>
    </row>
    <row r="2092" spans="1:2" x14ac:dyDescent="0.3">
      <c r="A2092" t="s">
        <v>4023</v>
      </c>
      <c r="B2092" s="13" t="s">
        <v>5461</v>
      </c>
    </row>
    <row r="2093" spans="1:2" x14ac:dyDescent="0.3">
      <c r="A2093" t="s">
        <v>3151</v>
      </c>
      <c r="B2093" s="13" t="s">
        <v>5461</v>
      </c>
    </row>
    <row r="2094" spans="1:2" x14ac:dyDescent="0.3">
      <c r="A2094" t="s">
        <v>4242</v>
      </c>
      <c r="B2094" s="13" t="s">
        <v>5461</v>
      </c>
    </row>
    <row r="2095" spans="1:2" x14ac:dyDescent="0.3">
      <c r="A2095" t="s">
        <v>3678</v>
      </c>
      <c r="B2095" s="13" t="s">
        <v>5461</v>
      </c>
    </row>
    <row r="2096" spans="1:2" x14ac:dyDescent="0.3">
      <c r="A2096" t="s">
        <v>3958</v>
      </c>
      <c r="B2096" s="13" t="s">
        <v>5461</v>
      </c>
    </row>
    <row r="2097" spans="1:2" x14ac:dyDescent="0.3">
      <c r="A2097" t="s">
        <v>3689</v>
      </c>
      <c r="B2097" s="13" t="s">
        <v>5461</v>
      </c>
    </row>
    <row r="2098" spans="1:2" x14ac:dyDescent="0.3">
      <c r="A2098" t="s">
        <v>3235</v>
      </c>
      <c r="B2098" s="13" t="s">
        <v>5461</v>
      </c>
    </row>
    <row r="2099" spans="1:2" x14ac:dyDescent="0.3">
      <c r="A2099" t="s">
        <v>4247</v>
      </c>
      <c r="B2099" s="13" t="s">
        <v>5461</v>
      </c>
    </row>
    <row r="2100" spans="1:2" x14ac:dyDescent="0.3">
      <c r="A2100" t="s">
        <v>3731</v>
      </c>
      <c r="B2100" s="13" t="s">
        <v>5461</v>
      </c>
    </row>
    <row r="2101" spans="1:2" x14ac:dyDescent="0.3">
      <c r="A2101" t="s">
        <v>3892</v>
      </c>
      <c r="B2101" s="13" t="s">
        <v>5463</v>
      </c>
    </row>
    <row r="2102" spans="1:2" x14ac:dyDescent="0.3">
      <c r="A2102" t="s">
        <v>5464</v>
      </c>
      <c r="B2102" s="13" t="s">
        <v>5463</v>
      </c>
    </row>
    <row r="2103" spans="1:2" x14ac:dyDescent="0.3">
      <c r="A2103" t="s">
        <v>4484</v>
      </c>
      <c r="B2103" s="13" t="s">
        <v>5463</v>
      </c>
    </row>
    <row r="2104" spans="1:2" x14ac:dyDescent="0.3">
      <c r="A2104" t="s">
        <v>4206</v>
      </c>
      <c r="B2104" s="13" t="s">
        <v>5463</v>
      </c>
    </row>
    <row r="2105" spans="1:2" x14ac:dyDescent="0.3">
      <c r="A2105" t="s">
        <v>4525</v>
      </c>
      <c r="B2105" s="13" t="s">
        <v>5463</v>
      </c>
    </row>
    <row r="2106" spans="1:2" x14ac:dyDescent="0.3">
      <c r="A2106" t="s">
        <v>3921</v>
      </c>
      <c r="B2106" s="13" t="s">
        <v>5463</v>
      </c>
    </row>
    <row r="2107" spans="1:2" x14ac:dyDescent="0.3">
      <c r="A2107" t="s">
        <v>468</v>
      </c>
      <c r="B2107" s="13" t="s">
        <v>5463</v>
      </c>
    </row>
    <row r="2108" spans="1:2" x14ac:dyDescent="0.3">
      <c r="A2108" t="s">
        <v>653</v>
      </c>
      <c r="B2108" s="13" t="s">
        <v>5463</v>
      </c>
    </row>
    <row r="2109" spans="1:2" x14ac:dyDescent="0.3">
      <c r="A2109" t="s">
        <v>100</v>
      </c>
      <c r="B2109" s="13" t="s">
        <v>5463</v>
      </c>
    </row>
    <row r="2110" spans="1:2" x14ac:dyDescent="0.3">
      <c r="A2110" t="s">
        <v>5465</v>
      </c>
      <c r="B2110" s="13" t="s">
        <v>5463</v>
      </c>
    </row>
    <row r="2111" spans="1:2" x14ac:dyDescent="0.3">
      <c r="A2111" t="s">
        <v>5466</v>
      </c>
      <c r="B2111" s="13" t="s">
        <v>5463</v>
      </c>
    </row>
    <row r="2112" spans="1:2" x14ac:dyDescent="0.3">
      <c r="A2112" t="s">
        <v>4503</v>
      </c>
      <c r="B2112" s="13" t="s">
        <v>5463</v>
      </c>
    </row>
    <row r="2113" spans="1:2" x14ac:dyDescent="0.3">
      <c r="A2113" t="s">
        <v>4551</v>
      </c>
      <c r="B2113" s="13" t="s">
        <v>5463</v>
      </c>
    </row>
    <row r="2114" spans="1:2" x14ac:dyDescent="0.3">
      <c r="A2114" t="s">
        <v>8</v>
      </c>
      <c r="B2114" s="13" t="s">
        <v>5463</v>
      </c>
    </row>
    <row r="2115" spans="1:2" x14ac:dyDescent="0.3">
      <c r="A2115" t="s">
        <v>376</v>
      </c>
      <c r="B2115" s="13" t="s">
        <v>5463</v>
      </c>
    </row>
    <row r="2116" spans="1:2" x14ac:dyDescent="0.3">
      <c r="A2116" t="s">
        <v>208</v>
      </c>
      <c r="B2116" s="13" t="s">
        <v>5463</v>
      </c>
    </row>
    <row r="2117" spans="1:2" x14ac:dyDescent="0.3">
      <c r="A2117" t="s">
        <v>3893</v>
      </c>
      <c r="B2117" s="13" t="s">
        <v>5463</v>
      </c>
    </row>
    <row r="2118" spans="1:2" x14ac:dyDescent="0.3">
      <c r="A2118" t="s">
        <v>4190</v>
      </c>
      <c r="B2118" s="13" t="s">
        <v>5463</v>
      </c>
    </row>
    <row r="2119" spans="1:2" x14ac:dyDescent="0.3">
      <c r="A2119" t="s">
        <v>598</v>
      </c>
      <c r="B2119" s="13" t="s">
        <v>5463</v>
      </c>
    </row>
    <row r="2120" spans="1:2" x14ac:dyDescent="0.3">
      <c r="A2120" t="s">
        <v>3723</v>
      </c>
      <c r="B2120" s="13" t="s">
        <v>5463</v>
      </c>
    </row>
    <row r="2121" spans="1:2" x14ac:dyDescent="0.3">
      <c r="A2121" t="s">
        <v>467</v>
      </c>
      <c r="B2121" s="13" t="s">
        <v>5463</v>
      </c>
    </row>
    <row r="2122" spans="1:2" x14ac:dyDescent="0.3">
      <c r="A2122" t="s">
        <v>4316</v>
      </c>
      <c r="B2122" s="13" t="s">
        <v>5463</v>
      </c>
    </row>
    <row r="2123" spans="1:2" x14ac:dyDescent="0.3">
      <c r="A2123" t="s">
        <v>14</v>
      </c>
      <c r="B2123" s="13" t="s">
        <v>5463</v>
      </c>
    </row>
    <row r="2124" spans="1:2" x14ac:dyDescent="0.3">
      <c r="A2124" t="s">
        <v>5467</v>
      </c>
      <c r="B2124" s="13" t="s">
        <v>5463</v>
      </c>
    </row>
    <row r="2125" spans="1:2" x14ac:dyDescent="0.3">
      <c r="A2125" t="s">
        <v>603</v>
      </c>
      <c r="B2125" s="13" t="s">
        <v>5463</v>
      </c>
    </row>
    <row r="2126" spans="1:2" x14ac:dyDescent="0.3">
      <c r="A2126" t="s">
        <v>320</v>
      </c>
      <c r="B2126" s="13" t="s">
        <v>5463</v>
      </c>
    </row>
    <row r="2127" spans="1:2" x14ac:dyDescent="0.3">
      <c r="A2127" t="s">
        <v>5468</v>
      </c>
      <c r="B2127" s="13" t="s">
        <v>5463</v>
      </c>
    </row>
    <row r="2128" spans="1:2" x14ac:dyDescent="0.3">
      <c r="A2128" t="s">
        <v>548</v>
      </c>
      <c r="B2128" s="13" t="s">
        <v>5463</v>
      </c>
    </row>
    <row r="2129" spans="1:2" x14ac:dyDescent="0.3">
      <c r="A2129" t="s">
        <v>672</v>
      </c>
      <c r="B2129" s="13" t="s">
        <v>5463</v>
      </c>
    </row>
    <row r="2130" spans="1:2" x14ac:dyDescent="0.3">
      <c r="A2130" t="s">
        <v>604</v>
      </c>
      <c r="B2130" s="13" t="s">
        <v>5463</v>
      </c>
    </row>
    <row r="2131" spans="1:2" x14ac:dyDescent="0.3">
      <c r="A2131" t="s">
        <v>41</v>
      </c>
      <c r="B2131" s="13" t="s">
        <v>5463</v>
      </c>
    </row>
    <row r="2132" spans="1:2" x14ac:dyDescent="0.3">
      <c r="A2132" t="s">
        <v>4369</v>
      </c>
      <c r="B2132" s="13" t="s">
        <v>5463</v>
      </c>
    </row>
    <row r="2133" spans="1:2" x14ac:dyDescent="0.3">
      <c r="A2133" t="s">
        <v>4306</v>
      </c>
      <c r="B2133" s="13" t="s">
        <v>5463</v>
      </c>
    </row>
    <row r="2134" spans="1:2" x14ac:dyDescent="0.3">
      <c r="A2134" t="s">
        <v>4442</v>
      </c>
      <c r="B2134" s="13" t="s">
        <v>5463</v>
      </c>
    </row>
    <row r="2135" spans="1:2" x14ac:dyDescent="0.3">
      <c r="A2135" t="s">
        <v>384</v>
      </c>
      <c r="B2135" s="13" t="s">
        <v>5463</v>
      </c>
    </row>
    <row r="2136" spans="1:2" x14ac:dyDescent="0.3">
      <c r="A2136" t="s">
        <v>619</v>
      </c>
      <c r="B2136" s="13" t="s">
        <v>5463</v>
      </c>
    </row>
    <row r="2137" spans="1:2" x14ac:dyDescent="0.3">
      <c r="A2137" t="s">
        <v>4257</v>
      </c>
      <c r="B2137" s="13" t="s">
        <v>5463</v>
      </c>
    </row>
    <row r="2138" spans="1:2" x14ac:dyDescent="0.3">
      <c r="A2138" t="s">
        <v>26</v>
      </c>
      <c r="B2138" s="13" t="s">
        <v>5463</v>
      </c>
    </row>
    <row r="2139" spans="1:2" x14ac:dyDescent="0.3">
      <c r="A2139" t="s">
        <v>280</v>
      </c>
      <c r="B2139" s="13" t="s">
        <v>5463</v>
      </c>
    </row>
    <row r="2140" spans="1:2" x14ac:dyDescent="0.3">
      <c r="A2140" t="s">
        <v>3399</v>
      </c>
      <c r="B2140" s="13" t="s">
        <v>5463</v>
      </c>
    </row>
    <row r="2141" spans="1:2" x14ac:dyDescent="0.3">
      <c r="A2141" t="s">
        <v>4462</v>
      </c>
      <c r="B2141" s="13" t="s">
        <v>5463</v>
      </c>
    </row>
    <row r="2142" spans="1:2" x14ac:dyDescent="0.3">
      <c r="A2142" t="s">
        <v>333</v>
      </c>
      <c r="B2142" s="13" t="s">
        <v>5463</v>
      </c>
    </row>
    <row r="2143" spans="1:2" x14ac:dyDescent="0.3">
      <c r="A2143" t="s">
        <v>612</v>
      </c>
      <c r="B2143" s="13" t="s">
        <v>5463</v>
      </c>
    </row>
    <row r="2144" spans="1:2" x14ac:dyDescent="0.3">
      <c r="A2144" t="s">
        <v>4167</v>
      </c>
      <c r="B2144" s="13" t="s">
        <v>5463</v>
      </c>
    </row>
    <row r="2145" spans="1:2" x14ac:dyDescent="0.3">
      <c r="A2145" t="s">
        <v>583</v>
      </c>
      <c r="B2145" s="13" t="s">
        <v>5463</v>
      </c>
    </row>
    <row r="2146" spans="1:2" x14ac:dyDescent="0.3">
      <c r="A2146" t="s">
        <v>420</v>
      </c>
      <c r="B2146" s="13" t="s">
        <v>5463</v>
      </c>
    </row>
    <row r="2147" spans="1:2" x14ac:dyDescent="0.3">
      <c r="A2147" t="s">
        <v>240</v>
      </c>
      <c r="B2147" s="13" t="s">
        <v>5463</v>
      </c>
    </row>
    <row r="2148" spans="1:2" x14ac:dyDescent="0.3">
      <c r="A2148" t="s">
        <v>654</v>
      </c>
      <c r="B2148" s="13" t="s">
        <v>5463</v>
      </c>
    </row>
    <row r="2149" spans="1:2" x14ac:dyDescent="0.3">
      <c r="A2149" t="s">
        <v>162</v>
      </c>
      <c r="B2149" s="13" t="s">
        <v>5463</v>
      </c>
    </row>
    <row r="2150" spans="1:2" x14ac:dyDescent="0.3">
      <c r="A2150" t="s">
        <v>4300</v>
      </c>
      <c r="B2150" s="13" t="s">
        <v>5463</v>
      </c>
    </row>
    <row r="2151" spans="1:2" x14ac:dyDescent="0.3">
      <c r="A2151" t="s">
        <v>4150</v>
      </c>
      <c r="B2151" s="13" t="s">
        <v>5463</v>
      </c>
    </row>
    <row r="2152" spans="1:2" x14ac:dyDescent="0.3">
      <c r="A2152" t="s">
        <v>4111</v>
      </c>
      <c r="B2152" s="13" t="s">
        <v>5463</v>
      </c>
    </row>
    <row r="2153" spans="1:2" x14ac:dyDescent="0.3">
      <c r="A2153" t="s">
        <v>51</v>
      </c>
      <c r="B2153" s="13" t="s">
        <v>5463</v>
      </c>
    </row>
    <row r="2154" spans="1:2" x14ac:dyDescent="0.3">
      <c r="A2154" t="s">
        <v>5469</v>
      </c>
      <c r="B2154" s="13" t="s">
        <v>5463</v>
      </c>
    </row>
    <row r="2155" spans="1:2" x14ac:dyDescent="0.3">
      <c r="A2155" t="s">
        <v>592</v>
      </c>
      <c r="B2155" s="13" t="s">
        <v>5463</v>
      </c>
    </row>
    <row r="2156" spans="1:2" x14ac:dyDescent="0.3">
      <c r="A2156" t="s">
        <v>529</v>
      </c>
      <c r="B2156" s="13" t="s">
        <v>5463</v>
      </c>
    </row>
    <row r="2157" spans="1:2" x14ac:dyDescent="0.3">
      <c r="A2157" t="s">
        <v>4383</v>
      </c>
      <c r="B2157" s="13" t="s">
        <v>5463</v>
      </c>
    </row>
    <row r="2158" spans="1:2" x14ac:dyDescent="0.3">
      <c r="A2158" t="s">
        <v>178</v>
      </c>
      <c r="B2158" s="13" t="s">
        <v>5463</v>
      </c>
    </row>
    <row r="2159" spans="1:2" x14ac:dyDescent="0.3">
      <c r="A2159" t="s">
        <v>4386</v>
      </c>
      <c r="B2159" s="13" t="s">
        <v>5463</v>
      </c>
    </row>
    <row r="2160" spans="1:2" x14ac:dyDescent="0.3">
      <c r="A2160" t="s">
        <v>4568</v>
      </c>
      <c r="B2160" s="13" t="s">
        <v>5463</v>
      </c>
    </row>
    <row r="2161" spans="1:2" x14ac:dyDescent="0.3">
      <c r="A2161" t="s">
        <v>5470</v>
      </c>
      <c r="B2161" s="13" t="s">
        <v>5463</v>
      </c>
    </row>
    <row r="2162" spans="1:2" x14ac:dyDescent="0.3">
      <c r="A2162" t="s">
        <v>4506</v>
      </c>
      <c r="B2162" s="13" t="s">
        <v>5463</v>
      </c>
    </row>
    <row r="2163" spans="1:2" x14ac:dyDescent="0.3">
      <c r="A2163" t="s">
        <v>640</v>
      </c>
      <c r="B2163" s="13" t="s">
        <v>5463</v>
      </c>
    </row>
    <row r="2164" spans="1:2" x14ac:dyDescent="0.3">
      <c r="A2164" t="s">
        <v>4311</v>
      </c>
      <c r="B2164" s="13" t="s">
        <v>5463</v>
      </c>
    </row>
    <row r="2165" spans="1:2" x14ac:dyDescent="0.3">
      <c r="A2165" t="s">
        <v>209</v>
      </c>
      <c r="B2165" s="13" t="s">
        <v>5463</v>
      </c>
    </row>
    <row r="2166" spans="1:2" x14ac:dyDescent="0.3">
      <c r="A2166" t="s">
        <v>4498</v>
      </c>
      <c r="B2166" s="13" t="s">
        <v>5463</v>
      </c>
    </row>
    <row r="2167" spans="1:2" x14ac:dyDescent="0.3">
      <c r="A2167" t="s">
        <v>476</v>
      </c>
      <c r="B2167" s="13" t="s">
        <v>5463</v>
      </c>
    </row>
    <row r="2168" spans="1:2" x14ac:dyDescent="0.3">
      <c r="A2168" t="s">
        <v>5471</v>
      </c>
      <c r="B2168" s="13" t="s">
        <v>5463</v>
      </c>
    </row>
    <row r="2169" spans="1:2" x14ac:dyDescent="0.3">
      <c r="A2169" t="s">
        <v>5472</v>
      </c>
      <c r="B2169" s="13" t="s">
        <v>5463</v>
      </c>
    </row>
    <row r="2170" spans="1:2" x14ac:dyDescent="0.3">
      <c r="A2170" t="s">
        <v>368</v>
      </c>
      <c r="B2170" s="13" t="s">
        <v>5463</v>
      </c>
    </row>
    <row r="2171" spans="1:2" x14ac:dyDescent="0.3">
      <c r="A2171" t="s">
        <v>627</v>
      </c>
      <c r="B2171" s="13" t="s">
        <v>5463</v>
      </c>
    </row>
    <row r="2172" spans="1:2" x14ac:dyDescent="0.3">
      <c r="A2172" t="s">
        <v>5473</v>
      </c>
      <c r="B2172" s="13" t="s">
        <v>5463</v>
      </c>
    </row>
    <row r="2173" spans="1:2" x14ac:dyDescent="0.3">
      <c r="A2173" t="s">
        <v>3560</v>
      </c>
      <c r="B2173" s="13" t="s">
        <v>5474</v>
      </c>
    </row>
    <row r="2174" spans="1:2" x14ac:dyDescent="0.3">
      <c r="A2174" t="s">
        <v>4494</v>
      </c>
      <c r="B2174" s="13" t="s">
        <v>5474</v>
      </c>
    </row>
    <row r="2175" spans="1:2" x14ac:dyDescent="0.3">
      <c r="A2175" t="s">
        <v>523</v>
      </c>
      <c r="B2175" s="13" t="s">
        <v>5474</v>
      </c>
    </row>
    <row r="2176" spans="1:2" x14ac:dyDescent="0.3">
      <c r="A2176" t="s">
        <v>3159</v>
      </c>
      <c r="B2176" s="13" t="s">
        <v>5474</v>
      </c>
    </row>
    <row r="2177" spans="1:2" x14ac:dyDescent="0.3">
      <c r="A2177" t="s">
        <v>4264</v>
      </c>
      <c r="B2177" s="13" t="s">
        <v>5474</v>
      </c>
    </row>
    <row r="2178" spans="1:2" x14ac:dyDescent="0.3">
      <c r="A2178" t="s">
        <v>254</v>
      </c>
      <c r="B2178" s="13" t="s">
        <v>5474</v>
      </c>
    </row>
    <row r="2179" spans="1:2" x14ac:dyDescent="0.3">
      <c r="A2179" t="s">
        <v>3290</v>
      </c>
      <c r="B2179" s="13" t="s">
        <v>5474</v>
      </c>
    </row>
    <row r="2180" spans="1:2" x14ac:dyDescent="0.3">
      <c r="A2180" t="s">
        <v>5475</v>
      </c>
      <c r="B2180" s="13" t="s">
        <v>5474</v>
      </c>
    </row>
    <row r="2181" spans="1:2" x14ac:dyDescent="0.3">
      <c r="A2181" t="s">
        <v>4248</v>
      </c>
      <c r="B2181" s="13" t="s">
        <v>5476</v>
      </c>
    </row>
    <row r="2182" spans="1:2" x14ac:dyDescent="0.3">
      <c r="A2182" t="s">
        <v>5477</v>
      </c>
      <c r="B2182" s="13" t="s">
        <v>5476</v>
      </c>
    </row>
    <row r="2183" spans="1:2" x14ac:dyDescent="0.3">
      <c r="A2183" t="s">
        <v>378</v>
      </c>
      <c r="B2183" s="13" t="s">
        <v>5476</v>
      </c>
    </row>
    <row r="2184" spans="1:2" x14ac:dyDescent="0.3">
      <c r="A2184" t="s">
        <v>360</v>
      </c>
      <c r="B2184" s="13" t="s">
        <v>5476</v>
      </c>
    </row>
    <row r="2185" spans="1:2" x14ac:dyDescent="0.3">
      <c r="A2185" t="s">
        <v>633</v>
      </c>
      <c r="B2185" s="13" t="s">
        <v>5476</v>
      </c>
    </row>
    <row r="2186" spans="1:2" x14ac:dyDescent="0.3">
      <c r="A2186" t="s">
        <v>342</v>
      </c>
      <c r="B2186" s="13" t="s">
        <v>5476</v>
      </c>
    </row>
    <row r="2187" spans="1:2" x14ac:dyDescent="0.3">
      <c r="A2187" t="s">
        <v>344</v>
      </c>
      <c r="B2187" s="13" t="s">
        <v>5476</v>
      </c>
    </row>
    <row r="2188" spans="1:2" x14ac:dyDescent="0.3">
      <c r="A2188" t="s">
        <v>68</v>
      </c>
      <c r="B2188" s="13" t="s">
        <v>5476</v>
      </c>
    </row>
    <row r="2189" spans="1:2" x14ac:dyDescent="0.3">
      <c r="A2189" t="s">
        <v>253</v>
      </c>
      <c r="B2189" s="13" t="s">
        <v>5476</v>
      </c>
    </row>
    <row r="2190" spans="1:2" x14ac:dyDescent="0.3">
      <c r="A2190" t="s">
        <v>361</v>
      </c>
      <c r="B2190" s="13" t="s">
        <v>5476</v>
      </c>
    </row>
    <row r="2191" spans="1:2" x14ac:dyDescent="0.3">
      <c r="A2191" t="s">
        <v>751</v>
      </c>
      <c r="B2191" s="13" t="s">
        <v>5476</v>
      </c>
    </row>
    <row r="2192" spans="1:2" x14ac:dyDescent="0.3">
      <c r="A2192" t="s">
        <v>170</v>
      </c>
      <c r="B2192" s="13" t="s">
        <v>5476</v>
      </c>
    </row>
    <row r="2193" spans="1:2" x14ac:dyDescent="0.3">
      <c r="A2193" t="s">
        <v>5478</v>
      </c>
      <c r="B2193" s="13" t="s">
        <v>5476</v>
      </c>
    </row>
    <row r="2194" spans="1:2" x14ac:dyDescent="0.3">
      <c r="A2194" t="s">
        <v>631</v>
      </c>
      <c r="B2194" s="13" t="s">
        <v>5479</v>
      </c>
    </row>
    <row r="2195" spans="1:2" x14ac:dyDescent="0.3">
      <c r="A2195" t="s">
        <v>4157</v>
      </c>
      <c r="B2195" s="13" t="s">
        <v>5479</v>
      </c>
    </row>
    <row r="2196" spans="1:2" x14ac:dyDescent="0.3">
      <c r="A2196" t="s">
        <v>265</v>
      </c>
      <c r="B2196" s="13" t="s">
        <v>5479</v>
      </c>
    </row>
    <row r="2197" spans="1:2" x14ac:dyDescent="0.3">
      <c r="A2197" t="s">
        <v>3287</v>
      </c>
      <c r="B2197" s="13" t="s">
        <v>5479</v>
      </c>
    </row>
    <row r="2198" spans="1:2" x14ac:dyDescent="0.3">
      <c r="A2198" t="s">
        <v>4390</v>
      </c>
      <c r="B2198" s="13" t="s">
        <v>5479</v>
      </c>
    </row>
    <row r="2199" spans="1:2" x14ac:dyDescent="0.3">
      <c r="A2199" t="s">
        <v>499</v>
      </c>
      <c r="B2199" s="13" t="s">
        <v>5480</v>
      </c>
    </row>
    <row r="2200" spans="1:2" x14ac:dyDescent="0.3">
      <c r="A2200" t="s">
        <v>3366</v>
      </c>
      <c r="B2200" s="13" t="s">
        <v>5480</v>
      </c>
    </row>
    <row r="2201" spans="1:2" x14ac:dyDescent="0.3">
      <c r="A2201" t="s">
        <v>4355</v>
      </c>
      <c r="B2201" s="13" t="s">
        <v>5480</v>
      </c>
    </row>
    <row r="2202" spans="1:2" x14ac:dyDescent="0.3">
      <c r="A2202" t="s">
        <v>4116</v>
      </c>
      <c r="B2202" s="13" t="s">
        <v>5480</v>
      </c>
    </row>
    <row r="2203" spans="1:2" x14ac:dyDescent="0.3">
      <c r="A2203" t="s">
        <v>4456</v>
      </c>
      <c r="B2203" s="13" t="s">
        <v>5480</v>
      </c>
    </row>
    <row r="2204" spans="1:2" x14ac:dyDescent="0.3">
      <c r="A2204" t="s">
        <v>4448</v>
      </c>
      <c r="B2204" s="13" t="s">
        <v>5480</v>
      </c>
    </row>
    <row r="2205" spans="1:2" x14ac:dyDescent="0.3">
      <c r="A2205" t="s">
        <v>4455</v>
      </c>
      <c r="B2205" s="13" t="s">
        <v>5480</v>
      </c>
    </row>
    <row r="2206" spans="1:2" x14ac:dyDescent="0.3">
      <c r="A2206" t="s">
        <v>3996</v>
      </c>
      <c r="B2206" s="13" t="s">
        <v>5480</v>
      </c>
    </row>
    <row r="2207" spans="1:2" x14ac:dyDescent="0.3">
      <c r="A2207" t="s">
        <v>3681</v>
      </c>
      <c r="B2207" s="13" t="s">
        <v>5480</v>
      </c>
    </row>
    <row r="2208" spans="1:2" x14ac:dyDescent="0.3">
      <c r="A2208" t="s">
        <v>3847</v>
      </c>
      <c r="B2208" s="13" t="s">
        <v>5480</v>
      </c>
    </row>
    <row r="2209" spans="1:2" x14ac:dyDescent="0.3">
      <c r="A2209" t="s">
        <v>5481</v>
      </c>
      <c r="B2209" s="13" t="s">
        <v>5480</v>
      </c>
    </row>
    <row r="2210" spans="1:2" x14ac:dyDescent="0.3">
      <c r="A2210" t="s">
        <v>4033</v>
      </c>
      <c r="B2210" s="13" t="s">
        <v>5480</v>
      </c>
    </row>
    <row r="2211" spans="1:2" x14ac:dyDescent="0.3">
      <c r="A2211" t="s">
        <v>3527</v>
      </c>
      <c r="B2211" s="13" t="s">
        <v>5480</v>
      </c>
    </row>
    <row r="2212" spans="1:2" x14ac:dyDescent="0.3">
      <c r="A2212" t="s">
        <v>3456</v>
      </c>
      <c r="B2212" s="13" t="s">
        <v>5480</v>
      </c>
    </row>
    <row r="2213" spans="1:2" x14ac:dyDescent="0.3">
      <c r="A2213" t="s">
        <v>322</v>
      </c>
      <c r="B2213" s="13" t="s">
        <v>5480</v>
      </c>
    </row>
    <row r="2214" spans="1:2" x14ac:dyDescent="0.3">
      <c r="A2214" t="s">
        <v>4237</v>
      </c>
      <c r="B2214" s="13" t="s">
        <v>5480</v>
      </c>
    </row>
    <row r="2215" spans="1:2" x14ac:dyDescent="0.3">
      <c r="A2215" t="s">
        <v>5482</v>
      </c>
      <c r="B2215" s="13" t="s">
        <v>5480</v>
      </c>
    </row>
    <row r="2216" spans="1:2" x14ac:dyDescent="0.3">
      <c r="A2216" t="s">
        <v>596</v>
      </c>
      <c r="B2216" s="13" t="s">
        <v>5480</v>
      </c>
    </row>
    <row r="2217" spans="1:2" x14ac:dyDescent="0.3">
      <c r="A2217" t="s">
        <v>4037</v>
      </c>
      <c r="B2217" s="13" t="s">
        <v>5480</v>
      </c>
    </row>
    <row r="2218" spans="1:2" x14ac:dyDescent="0.3">
      <c r="A2218" t="s">
        <v>3156</v>
      </c>
      <c r="B2218" s="13" t="s">
        <v>5483</v>
      </c>
    </row>
    <row r="2219" spans="1:2" x14ac:dyDescent="0.3">
      <c r="A2219" t="s">
        <v>4519</v>
      </c>
      <c r="B2219" s="13" t="s">
        <v>5483</v>
      </c>
    </row>
    <row r="2220" spans="1:2" x14ac:dyDescent="0.3">
      <c r="A2220" t="s">
        <v>46</v>
      </c>
      <c r="B2220" s="13" t="s">
        <v>5483</v>
      </c>
    </row>
    <row r="2221" spans="1:2" x14ac:dyDescent="0.3">
      <c r="A2221" t="s">
        <v>3722</v>
      </c>
      <c r="B2221" s="13" t="s">
        <v>5483</v>
      </c>
    </row>
    <row r="2222" spans="1:2" x14ac:dyDescent="0.3">
      <c r="A2222" t="s">
        <v>4436</v>
      </c>
      <c r="B2222" s="13" t="s">
        <v>5483</v>
      </c>
    </row>
    <row r="2223" spans="1:2" x14ac:dyDescent="0.3">
      <c r="A2223" t="s">
        <v>219</v>
      </c>
      <c r="B2223" s="13" t="s">
        <v>5483</v>
      </c>
    </row>
    <row r="2224" spans="1:2" x14ac:dyDescent="0.3">
      <c r="A2224" t="s">
        <v>81</v>
      </c>
      <c r="B2224" s="13" t="s">
        <v>5483</v>
      </c>
    </row>
    <row r="2225" spans="1:2" x14ac:dyDescent="0.3">
      <c r="A2225" t="s">
        <v>443</v>
      </c>
      <c r="B2225" s="13" t="s">
        <v>5483</v>
      </c>
    </row>
    <row r="2226" spans="1:2" x14ac:dyDescent="0.3">
      <c r="A2226" t="s">
        <v>3504</v>
      </c>
      <c r="B2226" s="13" t="s">
        <v>5483</v>
      </c>
    </row>
    <row r="2227" spans="1:2" x14ac:dyDescent="0.3">
      <c r="A2227" t="s">
        <v>470</v>
      </c>
      <c r="B2227" s="13" t="s">
        <v>5483</v>
      </c>
    </row>
    <row r="2228" spans="1:2" x14ac:dyDescent="0.3">
      <c r="A2228" t="s">
        <v>5484</v>
      </c>
      <c r="B2228" s="13" t="s">
        <v>5483</v>
      </c>
    </row>
    <row r="2229" spans="1:2" x14ac:dyDescent="0.3">
      <c r="A2229" t="s">
        <v>4509</v>
      </c>
      <c r="B2229" s="13" t="s">
        <v>5483</v>
      </c>
    </row>
    <row r="2230" spans="1:2" x14ac:dyDescent="0.3">
      <c r="A2230" t="s">
        <v>4500</v>
      </c>
      <c r="B2230" s="13" t="s">
        <v>5483</v>
      </c>
    </row>
    <row r="2231" spans="1:2" x14ac:dyDescent="0.3">
      <c r="A2231" t="s">
        <v>3143</v>
      </c>
      <c r="B2231" s="13" t="s">
        <v>5483</v>
      </c>
    </row>
    <row r="2232" spans="1:2" x14ac:dyDescent="0.3">
      <c r="A2232" t="s">
        <v>5485</v>
      </c>
      <c r="B2232" s="13" t="s">
        <v>5483</v>
      </c>
    </row>
    <row r="2233" spans="1:2" x14ac:dyDescent="0.3">
      <c r="A2233" t="s">
        <v>457</v>
      </c>
      <c r="B2233" s="13" t="s">
        <v>5483</v>
      </c>
    </row>
    <row r="2234" spans="1:2" x14ac:dyDescent="0.3">
      <c r="A2234" t="s">
        <v>4557</v>
      </c>
      <c r="B2234" s="13" t="s">
        <v>5483</v>
      </c>
    </row>
    <row r="2235" spans="1:2" x14ac:dyDescent="0.3">
      <c r="A2235" t="s">
        <v>739</v>
      </c>
      <c r="B2235" s="13" t="s">
        <v>5483</v>
      </c>
    </row>
    <row r="2236" spans="1:2" x14ac:dyDescent="0.3">
      <c r="A2236" t="s">
        <v>551</v>
      </c>
      <c r="B2236" s="13" t="s">
        <v>5483</v>
      </c>
    </row>
    <row r="2237" spans="1:2" x14ac:dyDescent="0.3">
      <c r="A2237" t="s">
        <v>570</v>
      </c>
      <c r="B2237" s="13" t="s">
        <v>5483</v>
      </c>
    </row>
    <row r="2238" spans="1:2" x14ac:dyDescent="0.3">
      <c r="A2238" t="s">
        <v>4495</v>
      </c>
      <c r="B2238" s="13" t="s">
        <v>5483</v>
      </c>
    </row>
    <row r="2239" spans="1:2" x14ac:dyDescent="0.3">
      <c r="A2239" t="s">
        <v>4328</v>
      </c>
      <c r="B2239" s="13" t="s">
        <v>5483</v>
      </c>
    </row>
    <row r="2240" spans="1:2" x14ac:dyDescent="0.3">
      <c r="A2240" t="s">
        <v>3691</v>
      </c>
      <c r="B2240" s="13" t="s">
        <v>5483</v>
      </c>
    </row>
    <row r="2241" spans="1:2" x14ac:dyDescent="0.3">
      <c r="A2241" t="s">
        <v>71</v>
      </c>
      <c r="B2241" s="13" t="s">
        <v>5483</v>
      </c>
    </row>
    <row r="2242" spans="1:2" x14ac:dyDescent="0.3">
      <c r="A2242" t="s">
        <v>5486</v>
      </c>
      <c r="B2242" s="13" t="s">
        <v>5483</v>
      </c>
    </row>
    <row r="2243" spans="1:2" x14ac:dyDescent="0.3">
      <c r="A2243" t="s">
        <v>3622</v>
      </c>
      <c r="B2243" s="13" t="s">
        <v>5483</v>
      </c>
    </row>
    <row r="2244" spans="1:2" x14ac:dyDescent="0.3">
      <c r="A2244" t="s">
        <v>4133</v>
      </c>
      <c r="B2244" s="13" t="s">
        <v>5487</v>
      </c>
    </row>
    <row r="2245" spans="1:2" x14ac:dyDescent="0.3">
      <c r="A2245" t="s">
        <v>4155</v>
      </c>
      <c r="B2245" s="13" t="s">
        <v>5487</v>
      </c>
    </row>
    <row r="2246" spans="1:2" x14ac:dyDescent="0.3">
      <c r="A2246" t="s">
        <v>3749</v>
      </c>
      <c r="B2246" s="13" t="s">
        <v>5487</v>
      </c>
    </row>
    <row r="2247" spans="1:2" x14ac:dyDescent="0.3">
      <c r="A2247" t="s">
        <v>3739</v>
      </c>
      <c r="B2247" s="13" t="s">
        <v>5487</v>
      </c>
    </row>
    <row r="2248" spans="1:2" x14ac:dyDescent="0.3">
      <c r="A2248" t="s">
        <v>3432</v>
      </c>
      <c r="B2248" s="13" t="s">
        <v>5487</v>
      </c>
    </row>
    <row r="2249" spans="1:2" x14ac:dyDescent="0.3">
      <c r="A2249" t="s">
        <v>3476</v>
      </c>
      <c r="B2249" s="13" t="s">
        <v>5487</v>
      </c>
    </row>
    <row r="2250" spans="1:2" x14ac:dyDescent="0.3">
      <c r="A2250" t="s">
        <v>149</v>
      </c>
      <c r="B2250" s="13" t="s">
        <v>5487</v>
      </c>
    </row>
    <row r="2251" spans="1:2" x14ac:dyDescent="0.3">
      <c r="A2251" t="s">
        <v>5488</v>
      </c>
      <c r="B2251" s="13" t="s">
        <v>5487</v>
      </c>
    </row>
    <row r="2252" spans="1:2" x14ac:dyDescent="0.3">
      <c r="A2252" t="s">
        <v>5489</v>
      </c>
      <c r="B2252" s="13" t="s">
        <v>5487</v>
      </c>
    </row>
    <row r="2253" spans="1:2" x14ac:dyDescent="0.3">
      <c r="A2253" t="s">
        <v>104</v>
      </c>
      <c r="B2253" s="13" t="s">
        <v>5487</v>
      </c>
    </row>
    <row r="2254" spans="1:2" x14ac:dyDescent="0.3">
      <c r="A2254" t="s">
        <v>4139</v>
      </c>
      <c r="B2254" s="13" t="s">
        <v>5487</v>
      </c>
    </row>
    <row r="2255" spans="1:2" x14ac:dyDescent="0.3">
      <c r="A2255" t="s">
        <v>4284</v>
      </c>
      <c r="B2255" s="13" t="s">
        <v>5487</v>
      </c>
    </row>
    <row r="2256" spans="1:2" x14ac:dyDescent="0.3">
      <c r="A2256" t="s">
        <v>3453</v>
      </c>
      <c r="B2256" s="13" t="s">
        <v>5487</v>
      </c>
    </row>
    <row r="2257" spans="1:2" x14ac:dyDescent="0.3">
      <c r="A2257" t="s">
        <v>5490</v>
      </c>
      <c r="B2257" s="13" t="s">
        <v>5487</v>
      </c>
    </row>
    <row r="2258" spans="1:2" x14ac:dyDescent="0.3">
      <c r="A2258" t="s">
        <v>52</v>
      </c>
      <c r="B2258" s="13" t="s">
        <v>5487</v>
      </c>
    </row>
    <row r="2259" spans="1:2" x14ac:dyDescent="0.3">
      <c r="A2259" t="s">
        <v>5491</v>
      </c>
      <c r="B2259" s="13" t="s">
        <v>5487</v>
      </c>
    </row>
    <row r="2260" spans="1:2" x14ac:dyDescent="0.3">
      <c r="A2260" t="s">
        <v>323</v>
      </c>
      <c r="B2260" s="13" t="s">
        <v>5487</v>
      </c>
    </row>
    <row r="2261" spans="1:2" x14ac:dyDescent="0.3">
      <c r="A2261" t="s">
        <v>3706</v>
      </c>
      <c r="B2261" s="13" t="s">
        <v>5487</v>
      </c>
    </row>
    <row r="2262" spans="1:2" x14ac:dyDescent="0.3">
      <c r="A2262" t="s">
        <v>3685</v>
      </c>
      <c r="B2262" s="13" t="s">
        <v>5487</v>
      </c>
    </row>
    <row r="2263" spans="1:2" x14ac:dyDescent="0.3">
      <c r="A2263" t="s">
        <v>3582</v>
      </c>
      <c r="B2263" s="13" t="s">
        <v>5487</v>
      </c>
    </row>
    <row r="2264" spans="1:2" x14ac:dyDescent="0.3">
      <c r="A2264" t="s">
        <v>3409</v>
      </c>
      <c r="B2264" s="13" t="s">
        <v>5487</v>
      </c>
    </row>
    <row r="2265" spans="1:2" x14ac:dyDescent="0.3">
      <c r="A2265" t="s">
        <v>3836</v>
      </c>
      <c r="B2265" s="13" t="s">
        <v>5487</v>
      </c>
    </row>
    <row r="2266" spans="1:2" x14ac:dyDescent="0.3">
      <c r="A2266" t="s">
        <v>521</v>
      </c>
      <c r="B2266" s="13" t="s">
        <v>5487</v>
      </c>
    </row>
    <row r="2267" spans="1:2" x14ac:dyDescent="0.3">
      <c r="A2267" t="s">
        <v>4107</v>
      </c>
      <c r="B2267" s="13" t="s">
        <v>5487</v>
      </c>
    </row>
    <row r="2268" spans="1:2" x14ac:dyDescent="0.3">
      <c r="A2268" t="s">
        <v>331</v>
      </c>
      <c r="B2268" s="13" t="s">
        <v>5487</v>
      </c>
    </row>
    <row r="2269" spans="1:2" x14ac:dyDescent="0.3">
      <c r="A2269" t="s">
        <v>611</v>
      </c>
      <c r="B2269" s="13" t="s">
        <v>5487</v>
      </c>
    </row>
    <row r="2270" spans="1:2" x14ac:dyDescent="0.3">
      <c r="A2270" t="s">
        <v>5492</v>
      </c>
      <c r="B2270" s="13" t="s">
        <v>5487</v>
      </c>
    </row>
    <row r="2271" spans="1:2" x14ac:dyDescent="0.3">
      <c r="A2271" t="s">
        <v>4403</v>
      </c>
      <c r="B2271" s="13" t="s">
        <v>5487</v>
      </c>
    </row>
    <row r="2272" spans="1:2" x14ac:dyDescent="0.3">
      <c r="A2272" t="s">
        <v>4526</v>
      </c>
      <c r="B2272" s="13" t="s">
        <v>5487</v>
      </c>
    </row>
    <row r="2273" spans="1:2" x14ac:dyDescent="0.3">
      <c r="A2273" t="s">
        <v>134</v>
      </c>
      <c r="B2273" s="13" t="s">
        <v>5487</v>
      </c>
    </row>
    <row r="2274" spans="1:2" x14ac:dyDescent="0.3">
      <c r="A2274" t="s">
        <v>3481</v>
      </c>
      <c r="B2274" s="13" t="s">
        <v>5487</v>
      </c>
    </row>
    <row r="2275" spans="1:2" x14ac:dyDescent="0.3">
      <c r="A2275" t="s">
        <v>3142</v>
      </c>
      <c r="B2275" s="13" t="s">
        <v>5487</v>
      </c>
    </row>
    <row r="2276" spans="1:2" x14ac:dyDescent="0.3">
      <c r="A2276" t="s">
        <v>3395</v>
      </c>
      <c r="B2276" s="13" t="s">
        <v>5487</v>
      </c>
    </row>
    <row r="2277" spans="1:2" x14ac:dyDescent="0.3">
      <c r="A2277" t="s">
        <v>410</v>
      </c>
      <c r="B2277" s="13" t="s">
        <v>5487</v>
      </c>
    </row>
    <row r="2278" spans="1:2" x14ac:dyDescent="0.3">
      <c r="A2278" t="s">
        <v>3422</v>
      </c>
      <c r="B2278" s="13" t="s">
        <v>5487</v>
      </c>
    </row>
    <row r="2279" spans="1:2" x14ac:dyDescent="0.3">
      <c r="A2279" t="s">
        <v>185</v>
      </c>
      <c r="B2279" s="13" t="s">
        <v>5487</v>
      </c>
    </row>
    <row r="2280" spans="1:2" x14ac:dyDescent="0.3">
      <c r="A2280" t="s">
        <v>3122</v>
      </c>
      <c r="B2280" s="13" t="s">
        <v>5487</v>
      </c>
    </row>
    <row r="2281" spans="1:2" x14ac:dyDescent="0.3">
      <c r="A2281" t="s">
        <v>260</v>
      </c>
      <c r="B2281" s="13" t="s">
        <v>5487</v>
      </c>
    </row>
    <row r="2282" spans="1:2" x14ac:dyDescent="0.3">
      <c r="A2282" t="s">
        <v>3555</v>
      </c>
      <c r="B2282" s="13" t="s">
        <v>5487</v>
      </c>
    </row>
    <row r="2283" spans="1:2" x14ac:dyDescent="0.3">
      <c r="A2283" t="s">
        <v>3486</v>
      </c>
      <c r="B2283" s="13" t="s">
        <v>5487</v>
      </c>
    </row>
    <row r="2284" spans="1:2" x14ac:dyDescent="0.3">
      <c r="A2284" t="s">
        <v>3478</v>
      </c>
      <c r="B2284" s="13" t="s">
        <v>5487</v>
      </c>
    </row>
    <row r="2285" spans="1:2" x14ac:dyDescent="0.3">
      <c r="A2285" t="s">
        <v>3963</v>
      </c>
      <c r="B2285" s="13" t="s">
        <v>5487</v>
      </c>
    </row>
    <row r="2286" spans="1:2" x14ac:dyDescent="0.3">
      <c r="A2286" t="s">
        <v>3368</v>
      </c>
      <c r="B2286" s="13" t="s">
        <v>5487</v>
      </c>
    </row>
    <row r="2287" spans="1:2" x14ac:dyDescent="0.3">
      <c r="A2287" t="s">
        <v>5493</v>
      </c>
      <c r="B2287" s="13" t="s">
        <v>5487</v>
      </c>
    </row>
    <row r="2288" spans="1:2" x14ac:dyDescent="0.3">
      <c r="A2288" t="s">
        <v>3475</v>
      </c>
      <c r="B2288" s="13" t="s">
        <v>5487</v>
      </c>
    </row>
    <row r="2289" spans="1:2" x14ac:dyDescent="0.3">
      <c r="A2289" t="s">
        <v>4556</v>
      </c>
      <c r="B2289" s="13" t="s">
        <v>5487</v>
      </c>
    </row>
    <row r="2290" spans="1:2" x14ac:dyDescent="0.3">
      <c r="A2290" t="s">
        <v>4520</v>
      </c>
      <c r="B2290" s="13" t="s">
        <v>5487</v>
      </c>
    </row>
    <row r="2291" spans="1:2" x14ac:dyDescent="0.3">
      <c r="A2291" t="s">
        <v>94</v>
      </c>
      <c r="B2291" s="13" t="s">
        <v>5487</v>
      </c>
    </row>
    <row r="2292" spans="1:2" x14ac:dyDescent="0.3">
      <c r="A2292" t="s">
        <v>120</v>
      </c>
      <c r="B2292" s="13" t="s">
        <v>5487</v>
      </c>
    </row>
    <row r="2293" spans="1:2" x14ac:dyDescent="0.3">
      <c r="A2293" t="s">
        <v>3233</v>
      </c>
      <c r="B2293" s="13" t="s">
        <v>5487</v>
      </c>
    </row>
    <row r="2294" spans="1:2" x14ac:dyDescent="0.3">
      <c r="A2294" t="s">
        <v>5494</v>
      </c>
      <c r="B2294" s="13" t="s">
        <v>5487</v>
      </c>
    </row>
    <row r="2295" spans="1:2" x14ac:dyDescent="0.3">
      <c r="A2295" t="s">
        <v>3250</v>
      </c>
      <c r="B2295" s="13" t="s">
        <v>5487</v>
      </c>
    </row>
    <row r="2296" spans="1:2" x14ac:dyDescent="0.3">
      <c r="A2296" t="s">
        <v>590</v>
      </c>
      <c r="B2296" s="13" t="s">
        <v>5495</v>
      </c>
    </row>
    <row r="2297" spans="1:2" x14ac:dyDescent="0.3">
      <c r="A2297" t="s">
        <v>4423</v>
      </c>
      <c r="B2297" s="13" t="s">
        <v>5495</v>
      </c>
    </row>
    <row r="2298" spans="1:2" x14ac:dyDescent="0.3">
      <c r="A2298" t="s">
        <v>5496</v>
      </c>
      <c r="B2298" s="13" t="s">
        <v>5495</v>
      </c>
    </row>
    <row r="2299" spans="1:2" x14ac:dyDescent="0.3">
      <c r="A2299" t="s">
        <v>4380</v>
      </c>
      <c r="B2299" s="13" t="s">
        <v>5495</v>
      </c>
    </row>
    <row r="2300" spans="1:2" x14ac:dyDescent="0.3">
      <c r="A2300" t="s">
        <v>24</v>
      </c>
      <c r="B2300" s="13" t="s">
        <v>5497</v>
      </c>
    </row>
    <row r="2301" spans="1:2" x14ac:dyDescent="0.3">
      <c r="A2301" t="s">
        <v>3420</v>
      </c>
      <c r="B2301" s="13" t="s">
        <v>5497</v>
      </c>
    </row>
    <row r="2302" spans="1:2" x14ac:dyDescent="0.3">
      <c r="A2302" t="s">
        <v>3926</v>
      </c>
      <c r="B2302" s="13" t="s">
        <v>5497</v>
      </c>
    </row>
    <row r="2303" spans="1:2" x14ac:dyDescent="0.3">
      <c r="A2303" t="s">
        <v>3203</v>
      </c>
      <c r="B2303" s="13" t="s">
        <v>5497</v>
      </c>
    </row>
    <row r="2304" spans="1:2" x14ac:dyDescent="0.3">
      <c r="A2304" t="s">
        <v>4067</v>
      </c>
      <c r="B2304" s="13" t="s">
        <v>5497</v>
      </c>
    </row>
    <row r="2305" spans="1:2" x14ac:dyDescent="0.3">
      <c r="A2305" t="s">
        <v>429</v>
      </c>
      <c r="B2305" s="13" t="s">
        <v>5497</v>
      </c>
    </row>
    <row r="2306" spans="1:2" x14ac:dyDescent="0.3">
      <c r="A2306" t="s">
        <v>3867</v>
      </c>
      <c r="B2306" s="13" t="s">
        <v>5497</v>
      </c>
    </row>
    <row r="2307" spans="1:2" x14ac:dyDescent="0.3">
      <c r="A2307" t="s">
        <v>3267</v>
      </c>
      <c r="B2307" s="13" t="s">
        <v>5497</v>
      </c>
    </row>
    <row r="2308" spans="1:2" x14ac:dyDescent="0.3">
      <c r="A2308" t="s">
        <v>4337</v>
      </c>
      <c r="B2308" s="13" t="s">
        <v>5497</v>
      </c>
    </row>
    <row r="2309" spans="1:2" x14ac:dyDescent="0.3">
      <c r="A2309" t="s">
        <v>3747</v>
      </c>
      <c r="B2309" s="13" t="s">
        <v>5497</v>
      </c>
    </row>
    <row r="2310" spans="1:2" x14ac:dyDescent="0.3">
      <c r="A2310" t="s">
        <v>4146</v>
      </c>
      <c r="B2310" s="13" t="s">
        <v>5497</v>
      </c>
    </row>
    <row r="2311" spans="1:2" x14ac:dyDescent="0.3">
      <c r="A2311" t="s">
        <v>189</v>
      </c>
      <c r="B2311" s="13" t="s">
        <v>5498</v>
      </c>
    </row>
    <row r="2312" spans="1:2" x14ac:dyDescent="0.3">
      <c r="A2312" t="s">
        <v>105</v>
      </c>
      <c r="B2312" s="13" t="s">
        <v>5498</v>
      </c>
    </row>
    <row r="2313" spans="1:2" x14ac:dyDescent="0.3">
      <c r="A2313" t="s">
        <v>657</v>
      </c>
      <c r="B2313" s="13" t="s">
        <v>5498</v>
      </c>
    </row>
    <row r="2314" spans="1:2" x14ac:dyDescent="0.3">
      <c r="A2314" t="s">
        <v>5499</v>
      </c>
      <c r="B2314" s="13" t="s">
        <v>5498</v>
      </c>
    </row>
    <row r="2315" spans="1:2" x14ac:dyDescent="0.3">
      <c r="A2315" t="s">
        <v>202</v>
      </c>
      <c r="B2315" s="13" t="s">
        <v>5498</v>
      </c>
    </row>
    <row r="2316" spans="1:2" x14ac:dyDescent="0.3">
      <c r="A2316" t="s">
        <v>187</v>
      </c>
      <c r="B2316" s="13" t="s">
        <v>5498</v>
      </c>
    </row>
    <row r="2317" spans="1:2" x14ac:dyDescent="0.3">
      <c r="A2317" t="s">
        <v>5500</v>
      </c>
      <c r="B2317" s="13" t="s">
        <v>5498</v>
      </c>
    </row>
    <row r="2318" spans="1:2" x14ac:dyDescent="0.3">
      <c r="A2318" t="s">
        <v>4474</v>
      </c>
      <c r="B2318" s="13" t="s">
        <v>5501</v>
      </c>
    </row>
    <row r="2319" spans="1:2" x14ac:dyDescent="0.3">
      <c r="A2319" t="s">
        <v>3310</v>
      </c>
      <c r="B2319" s="13" t="s">
        <v>5501</v>
      </c>
    </row>
    <row r="2320" spans="1:2" x14ac:dyDescent="0.3">
      <c r="A2320" t="s">
        <v>319</v>
      </c>
      <c r="B2320" s="13" t="s">
        <v>5501</v>
      </c>
    </row>
    <row r="2321" spans="1:2" x14ac:dyDescent="0.3">
      <c r="A2321" t="s">
        <v>275</v>
      </c>
      <c r="B2321" s="13" t="s">
        <v>5501</v>
      </c>
    </row>
    <row r="2322" spans="1:2" x14ac:dyDescent="0.3">
      <c r="A2322" t="s">
        <v>4083</v>
      </c>
      <c r="B2322" s="13" t="s">
        <v>5501</v>
      </c>
    </row>
    <row r="2323" spans="1:2" x14ac:dyDescent="0.3">
      <c r="A2323" t="s">
        <v>270</v>
      </c>
      <c r="B2323" s="13" t="s">
        <v>5501</v>
      </c>
    </row>
    <row r="2324" spans="1:2" x14ac:dyDescent="0.3">
      <c r="A2324" t="s">
        <v>28</v>
      </c>
      <c r="B2324" s="13" t="s">
        <v>5501</v>
      </c>
    </row>
    <row r="2325" spans="1:2" x14ac:dyDescent="0.3">
      <c r="A2325" t="s">
        <v>379</v>
      </c>
      <c r="B2325" s="13" t="s">
        <v>5501</v>
      </c>
    </row>
    <row r="2326" spans="1:2" x14ac:dyDescent="0.3">
      <c r="A2326" t="s">
        <v>168</v>
      </c>
      <c r="B2326" s="13" t="s">
        <v>5501</v>
      </c>
    </row>
    <row r="2327" spans="1:2" x14ac:dyDescent="0.3">
      <c r="A2327" t="s">
        <v>409</v>
      </c>
      <c r="B2327" s="13" t="s">
        <v>5501</v>
      </c>
    </row>
    <row r="2328" spans="1:2" x14ac:dyDescent="0.3">
      <c r="A2328" t="s">
        <v>3839</v>
      </c>
      <c r="B2328" s="13" t="s">
        <v>5502</v>
      </c>
    </row>
    <row r="2329" spans="1:2" x14ac:dyDescent="0.3">
      <c r="A2329" t="s">
        <v>4255</v>
      </c>
      <c r="B2329" s="13" t="s">
        <v>5502</v>
      </c>
    </row>
    <row r="2330" spans="1:2" x14ac:dyDescent="0.3">
      <c r="A2330" t="s">
        <v>396</v>
      </c>
      <c r="B2330" s="13" t="s">
        <v>5502</v>
      </c>
    </row>
    <row r="2331" spans="1:2" x14ac:dyDescent="0.3">
      <c r="A2331" t="s">
        <v>3620</v>
      </c>
      <c r="B2331" s="13" t="s">
        <v>5502</v>
      </c>
    </row>
    <row r="2332" spans="1:2" x14ac:dyDescent="0.3">
      <c r="A2332" t="s">
        <v>3510</v>
      </c>
      <c r="B2332" s="13" t="s">
        <v>5502</v>
      </c>
    </row>
    <row r="2333" spans="1:2" x14ac:dyDescent="0.3">
      <c r="A2333" t="s">
        <v>723</v>
      </c>
      <c r="B2333" s="13" t="s">
        <v>5502</v>
      </c>
    </row>
    <row r="2334" spans="1:2" x14ac:dyDescent="0.3">
      <c r="A2334" t="s">
        <v>3665</v>
      </c>
      <c r="B2334" s="13" t="s">
        <v>5502</v>
      </c>
    </row>
    <row r="2335" spans="1:2" x14ac:dyDescent="0.3">
      <c r="A2335" t="s">
        <v>463</v>
      </c>
      <c r="B2335" s="13" t="s">
        <v>5502</v>
      </c>
    </row>
    <row r="2336" spans="1:2" x14ac:dyDescent="0.3">
      <c r="A2336" t="s">
        <v>3170</v>
      </c>
      <c r="B2336" s="13" t="s">
        <v>5502</v>
      </c>
    </row>
    <row r="2337" spans="1:2" x14ac:dyDescent="0.3">
      <c r="A2337" t="s">
        <v>3781</v>
      </c>
      <c r="B2337" s="13" t="s">
        <v>5502</v>
      </c>
    </row>
    <row r="2338" spans="1:2" x14ac:dyDescent="0.3">
      <c r="A2338" t="s">
        <v>64</v>
      </c>
      <c r="B2338" s="13" t="s">
        <v>5502</v>
      </c>
    </row>
    <row r="2339" spans="1:2" x14ac:dyDescent="0.3">
      <c r="A2339" t="s">
        <v>692</v>
      </c>
      <c r="B2339" s="13" t="s">
        <v>5502</v>
      </c>
    </row>
    <row r="2340" spans="1:2" x14ac:dyDescent="0.3">
      <c r="A2340" t="s">
        <v>4307</v>
      </c>
      <c r="B2340" s="13" t="s">
        <v>5502</v>
      </c>
    </row>
    <row r="2341" spans="1:2" x14ac:dyDescent="0.3">
      <c r="A2341" t="s">
        <v>520</v>
      </c>
      <c r="B2341" s="13" t="s">
        <v>5502</v>
      </c>
    </row>
    <row r="2342" spans="1:2" x14ac:dyDescent="0.3">
      <c r="A2342" t="s">
        <v>608</v>
      </c>
      <c r="B2342" s="13" t="s">
        <v>5502</v>
      </c>
    </row>
    <row r="2343" spans="1:2" x14ac:dyDescent="0.3">
      <c r="A2343" t="s">
        <v>3808</v>
      </c>
      <c r="B2343" s="13" t="s">
        <v>5502</v>
      </c>
    </row>
    <row r="2344" spans="1:2" x14ac:dyDescent="0.3">
      <c r="A2344" t="s">
        <v>4</v>
      </c>
      <c r="B2344" s="13" t="s">
        <v>5502</v>
      </c>
    </row>
    <row r="2345" spans="1:2" x14ac:dyDescent="0.3">
      <c r="A2345" t="s">
        <v>3185</v>
      </c>
      <c r="B2345" s="13" t="s">
        <v>5502</v>
      </c>
    </row>
    <row r="2346" spans="1:2" x14ac:dyDescent="0.3">
      <c r="A2346" t="s">
        <v>4000</v>
      </c>
      <c r="B2346" s="13" t="s">
        <v>5502</v>
      </c>
    </row>
    <row r="2347" spans="1:2" x14ac:dyDescent="0.3">
      <c r="A2347" t="s">
        <v>3158</v>
      </c>
      <c r="B2347" s="13" t="s">
        <v>5502</v>
      </c>
    </row>
    <row r="2348" spans="1:2" x14ac:dyDescent="0.3">
      <c r="A2348" t="s">
        <v>310</v>
      </c>
      <c r="B2348" s="13" t="s">
        <v>5502</v>
      </c>
    </row>
    <row r="2349" spans="1:2" x14ac:dyDescent="0.3">
      <c r="A2349" t="s">
        <v>3428</v>
      </c>
      <c r="B2349" s="13" t="s">
        <v>5502</v>
      </c>
    </row>
    <row r="2350" spans="1:2" x14ac:dyDescent="0.3">
      <c r="A2350" t="s">
        <v>3345</v>
      </c>
      <c r="B2350" s="13" t="s">
        <v>5502</v>
      </c>
    </row>
    <row r="2351" spans="1:2" x14ac:dyDescent="0.3">
      <c r="A2351" t="s">
        <v>3581</v>
      </c>
      <c r="B2351" s="13" t="s">
        <v>5502</v>
      </c>
    </row>
    <row r="2352" spans="1:2" x14ac:dyDescent="0.3">
      <c r="A2352" t="s">
        <v>3338</v>
      </c>
      <c r="B2352" s="13" t="s">
        <v>5502</v>
      </c>
    </row>
    <row r="2353" spans="1:2" x14ac:dyDescent="0.3">
      <c r="A2353" t="s">
        <v>3535</v>
      </c>
      <c r="B2353" s="13" t="s">
        <v>5502</v>
      </c>
    </row>
    <row r="2354" spans="1:2" x14ac:dyDescent="0.3">
      <c r="A2354" t="s">
        <v>4144</v>
      </c>
      <c r="B2354" s="13" t="s">
        <v>5502</v>
      </c>
    </row>
    <row r="2355" spans="1:2" x14ac:dyDescent="0.3">
      <c r="A2355" t="s">
        <v>83</v>
      </c>
      <c r="B2355" s="13" t="s">
        <v>5502</v>
      </c>
    </row>
    <row r="2356" spans="1:2" x14ac:dyDescent="0.3">
      <c r="A2356" t="s">
        <v>3454</v>
      </c>
      <c r="B2356" s="13" t="s">
        <v>5502</v>
      </c>
    </row>
    <row r="2357" spans="1:2" x14ac:dyDescent="0.3">
      <c r="A2357" t="s">
        <v>4103</v>
      </c>
      <c r="B2357" s="13" t="s">
        <v>5502</v>
      </c>
    </row>
    <row r="2358" spans="1:2" x14ac:dyDescent="0.3">
      <c r="A2358" t="s">
        <v>222</v>
      </c>
      <c r="B2358" s="13" t="s">
        <v>5502</v>
      </c>
    </row>
    <row r="2359" spans="1:2" x14ac:dyDescent="0.3">
      <c r="A2359" t="s">
        <v>4243</v>
      </c>
      <c r="B2359" s="13" t="s">
        <v>5502</v>
      </c>
    </row>
    <row r="2360" spans="1:2" x14ac:dyDescent="0.3">
      <c r="A2360" t="s">
        <v>557</v>
      </c>
      <c r="B2360" s="13" t="s">
        <v>5502</v>
      </c>
    </row>
    <row r="2361" spans="1:2" x14ac:dyDescent="0.3">
      <c r="A2361" t="s">
        <v>547</v>
      </c>
      <c r="B2361" s="13" t="s">
        <v>5502</v>
      </c>
    </row>
    <row r="2362" spans="1:2" x14ac:dyDescent="0.3">
      <c r="A2362" t="s">
        <v>3384</v>
      </c>
      <c r="B2362" s="13" t="s">
        <v>5502</v>
      </c>
    </row>
    <row r="2363" spans="1:2" x14ac:dyDescent="0.3">
      <c r="A2363" t="s">
        <v>3480</v>
      </c>
      <c r="B2363" s="13" t="s">
        <v>5502</v>
      </c>
    </row>
    <row r="2364" spans="1:2" x14ac:dyDescent="0.3">
      <c r="A2364" t="s">
        <v>4121</v>
      </c>
      <c r="B2364" s="13" t="s">
        <v>5502</v>
      </c>
    </row>
    <row r="2365" spans="1:2" x14ac:dyDescent="0.3">
      <c r="A2365" t="s">
        <v>725</v>
      </c>
      <c r="B2365" s="13" t="s">
        <v>5502</v>
      </c>
    </row>
    <row r="2366" spans="1:2" x14ac:dyDescent="0.3">
      <c r="A2366" t="s">
        <v>3371</v>
      </c>
      <c r="B2366" s="13" t="s">
        <v>5502</v>
      </c>
    </row>
    <row r="2367" spans="1:2" x14ac:dyDescent="0.3">
      <c r="A2367" t="s">
        <v>241</v>
      </c>
      <c r="B2367" s="13" t="s">
        <v>5502</v>
      </c>
    </row>
    <row r="2368" spans="1:2" x14ac:dyDescent="0.3">
      <c r="A2368" t="s">
        <v>130</v>
      </c>
      <c r="B2368" s="13" t="s">
        <v>5502</v>
      </c>
    </row>
    <row r="2369" spans="1:2" x14ac:dyDescent="0.3">
      <c r="A2369" t="s">
        <v>735</v>
      </c>
      <c r="B2369" s="13" t="s">
        <v>5502</v>
      </c>
    </row>
    <row r="2370" spans="1:2" x14ac:dyDescent="0.3">
      <c r="A2370" t="s">
        <v>4346</v>
      </c>
      <c r="B2370" s="13" t="s">
        <v>5502</v>
      </c>
    </row>
    <row r="2371" spans="1:2" x14ac:dyDescent="0.3">
      <c r="A2371" t="s">
        <v>4331</v>
      </c>
      <c r="B2371" s="13" t="s">
        <v>5502</v>
      </c>
    </row>
    <row r="2372" spans="1:2" x14ac:dyDescent="0.3">
      <c r="A2372" t="s">
        <v>4440</v>
      </c>
      <c r="B2372" s="13" t="s">
        <v>5502</v>
      </c>
    </row>
    <row r="2373" spans="1:2" x14ac:dyDescent="0.3">
      <c r="A2373" t="s">
        <v>4249</v>
      </c>
      <c r="B2373" s="13" t="s">
        <v>5502</v>
      </c>
    </row>
    <row r="2374" spans="1:2" x14ac:dyDescent="0.3">
      <c r="A2374" t="s">
        <v>4187</v>
      </c>
      <c r="B2374" s="13" t="s">
        <v>5502</v>
      </c>
    </row>
    <row r="2375" spans="1:2" x14ac:dyDescent="0.3">
      <c r="A2375" t="s">
        <v>4188</v>
      </c>
      <c r="B2375" s="13" t="s">
        <v>5502</v>
      </c>
    </row>
    <row r="2376" spans="1:2" x14ac:dyDescent="0.3">
      <c r="A2376" t="s">
        <v>3364</v>
      </c>
      <c r="B2376" s="13" t="s">
        <v>5502</v>
      </c>
    </row>
    <row r="2377" spans="1:2" x14ac:dyDescent="0.3">
      <c r="A2377" t="s">
        <v>184</v>
      </c>
      <c r="B2377" s="13" t="s">
        <v>5502</v>
      </c>
    </row>
    <row r="2378" spans="1:2" x14ac:dyDescent="0.3">
      <c r="A2378" t="s">
        <v>3687</v>
      </c>
      <c r="B2378" s="13" t="s">
        <v>5502</v>
      </c>
    </row>
    <row r="2379" spans="1:2" x14ac:dyDescent="0.3">
      <c r="A2379" t="s">
        <v>3644</v>
      </c>
      <c r="B2379" s="13" t="s">
        <v>5502</v>
      </c>
    </row>
    <row r="2380" spans="1:2" x14ac:dyDescent="0.3">
      <c r="A2380" t="s">
        <v>3470</v>
      </c>
      <c r="B2380" s="13" t="s">
        <v>5502</v>
      </c>
    </row>
    <row r="2381" spans="1:2" x14ac:dyDescent="0.3">
      <c r="A2381" t="s">
        <v>3303</v>
      </c>
      <c r="B2381" s="13" t="s">
        <v>5502</v>
      </c>
    </row>
    <row r="2382" spans="1:2" x14ac:dyDescent="0.3">
      <c r="A2382" t="s">
        <v>40</v>
      </c>
      <c r="B2382" s="13" t="s">
        <v>5502</v>
      </c>
    </row>
    <row r="2383" spans="1:2" x14ac:dyDescent="0.3">
      <c r="A2383" t="s">
        <v>5503</v>
      </c>
      <c r="B2383" s="13" t="s">
        <v>5502</v>
      </c>
    </row>
    <row r="2384" spans="1:2" x14ac:dyDescent="0.3">
      <c r="A2384" t="s">
        <v>472</v>
      </c>
      <c r="B2384" s="13" t="s">
        <v>5502</v>
      </c>
    </row>
    <row r="2385" spans="1:2" x14ac:dyDescent="0.3">
      <c r="A2385" t="s">
        <v>4415</v>
      </c>
      <c r="B2385" s="13" t="s">
        <v>5502</v>
      </c>
    </row>
    <row r="2386" spans="1:2" x14ac:dyDescent="0.3">
      <c r="A2386" t="s">
        <v>4078</v>
      </c>
      <c r="B2386" s="13" t="s">
        <v>5502</v>
      </c>
    </row>
    <row r="2387" spans="1:2" x14ac:dyDescent="0.3">
      <c r="A2387" t="s">
        <v>647</v>
      </c>
      <c r="B2387" s="13" t="s">
        <v>5502</v>
      </c>
    </row>
    <row r="2388" spans="1:2" x14ac:dyDescent="0.3">
      <c r="A2388" t="s">
        <v>3383</v>
      </c>
      <c r="B2388" s="13" t="s">
        <v>5502</v>
      </c>
    </row>
    <row r="2389" spans="1:2" x14ac:dyDescent="0.3">
      <c r="A2389" t="s">
        <v>589</v>
      </c>
      <c r="B2389" s="13" t="s">
        <v>5502</v>
      </c>
    </row>
    <row r="2390" spans="1:2" x14ac:dyDescent="0.3">
      <c r="A2390" t="s">
        <v>79</v>
      </c>
      <c r="B2390" s="13" t="s">
        <v>5502</v>
      </c>
    </row>
    <row r="2391" spans="1:2" x14ac:dyDescent="0.3">
      <c r="A2391" t="s">
        <v>3313</v>
      </c>
      <c r="B2391" s="13" t="s">
        <v>5502</v>
      </c>
    </row>
    <row r="2392" spans="1:2" x14ac:dyDescent="0.3">
      <c r="A2392" t="s">
        <v>181</v>
      </c>
      <c r="B2392" s="13" t="s">
        <v>5502</v>
      </c>
    </row>
    <row r="2393" spans="1:2" x14ac:dyDescent="0.3">
      <c r="A2393" t="s">
        <v>3227</v>
      </c>
      <c r="B2393" s="13" t="s">
        <v>5502</v>
      </c>
    </row>
    <row r="2394" spans="1:2" x14ac:dyDescent="0.3">
      <c r="A2394" t="s">
        <v>3824</v>
      </c>
      <c r="B2394" s="13" t="s">
        <v>5502</v>
      </c>
    </row>
    <row r="2395" spans="1:2" x14ac:dyDescent="0.3">
      <c r="A2395" t="s">
        <v>4336</v>
      </c>
      <c r="B2395" s="13" t="s">
        <v>5502</v>
      </c>
    </row>
    <row r="2396" spans="1:2" x14ac:dyDescent="0.3">
      <c r="A2396" t="s">
        <v>5504</v>
      </c>
      <c r="B2396" s="13" t="s">
        <v>5502</v>
      </c>
    </row>
    <row r="2397" spans="1:2" x14ac:dyDescent="0.3">
      <c r="A2397" t="s">
        <v>4414</v>
      </c>
      <c r="B2397" s="13" t="s">
        <v>5502</v>
      </c>
    </row>
    <row r="2398" spans="1:2" x14ac:dyDescent="0.3">
      <c r="A2398" t="s">
        <v>78</v>
      </c>
      <c r="B2398" s="13" t="s">
        <v>5502</v>
      </c>
    </row>
    <row r="2399" spans="1:2" x14ac:dyDescent="0.3">
      <c r="A2399" t="s">
        <v>594</v>
      </c>
      <c r="B2399" s="13" t="s">
        <v>5502</v>
      </c>
    </row>
    <row r="2400" spans="1:2" x14ac:dyDescent="0.3">
      <c r="A2400" t="s">
        <v>4303</v>
      </c>
      <c r="B2400" s="13" t="s">
        <v>5502</v>
      </c>
    </row>
    <row r="2401" spans="1:2" x14ac:dyDescent="0.3">
      <c r="A2401" t="s">
        <v>4012</v>
      </c>
      <c r="B2401" s="13" t="s">
        <v>5502</v>
      </c>
    </row>
    <row r="2402" spans="1:2" x14ac:dyDescent="0.3">
      <c r="A2402" t="s">
        <v>4548</v>
      </c>
      <c r="B2402" s="13" t="s">
        <v>5502</v>
      </c>
    </row>
    <row r="2403" spans="1:2" x14ac:dyDescent="0.3">
      <c r="A2403" t="s">
        <v>3243</v>
      </c>
      <c r="B2403" s="13" t="s">
        <v>5502</v>
      </c>
    </row>
    <row r="2404" spans="1:2" x14ac:dyDescent="0.3">
      <c r="A2404" t="s">
        <v>4363</v>
      </c>
      <c r="B2404" s="13" t="s">
        <v>5502</v>
      </c>
    </row>
    <row r="2405" spans="1:2" x14ac:dyDescent="0.3">
      <c r="A2405" t="s">
        <v>3350</v>
      </c>
      <c r="B2405" s="13" t="s">
        <v>5502</v>
      </c>
    </row>
    <row r="2406" spans="1:2" x14ac:dyDescent="0.3">
      <c r="A2406" t="s">
        <v>3635</v>
      </c>
      <c r="B2406" s="13" t="s">
        <v>5502</v>
      </c>
    </row>
    <row r="2407" spans="1:2" x14ac:dyDescent="0.3">
      <c r="A2407" t="s">
        <v>4240</v>
      </c>
      <c r="B2407" s="13" t="s">
        <v>5502</v>
      </c>
    </row>
    <row r="2408" spans="1:2" x14ac:dyDescent="0.3">
      <c r="A2408" t="s">
        <v>343</v>
      </c>
      <c r="B2408" s="13" t="s">
        <v>5502</v>
      </c>
    </row>
    <row r="2409" spans="1:2" x14ac:dyDescent="0.3">
      <c r="A2409" t="s">
        <v>4200</v>
      </c>
      <c r="B2409" s="13" t="s">
        <v>5502</v>
      </c>
    </row>
    <row r="2410" spans="1:2" x14ac:dyDescent="0.3">
      <c r="A2410" t="s">
        <v>53</v>
      </c>
      <c r="B2410" s="13" t="s">
        <v>5502</v>
      </c>
    </row>
    <row r="2411" spans="1:2" x14ac:dyDescent="0.3">
      <c r="A2411" t="s">
        <v>546</v>
      </c>
      <c r="B2411" s="13" t="s">
        <v>5502</v>
      </c>
    </row>
    <row r="2412" spans="1:2" x14ac:dyDescent="0.3">
      <c r="A2412" t="s">
        <v>3997</v>
      </c>
      <c r="B2412" s="13" t="s">
        <v>5502</v>
      </c>
    </row>
    <row r="2413" spans="1:2" x14ac:dyDescent="0.3">
      <c r="A2413" t="s">
        <v>674</v>
      </c>
      <c r="B2413" s="13" t="s">
        <v>5502</v>
      </c>
    </row>
    <row r="2414" spans="1:2" x14ac:dyDescent="0.3">
      <c r="A2414" t="s">
        <v>671</v>
      </c>
      <c r="B2414" s="13" t="s">
        <v>5502</v>
      </c>
    </row>
    <row r="2415" spans="1:2" x14ac:dyDescent="0.3">
      <c r="A2415" t="s">
        <v>3876</v>
      </c>
      <c r="B2415" s="13" t="s">
        <v>5502</v>
      </c>
    </row>
    <row r="2416" spans="1:2" x14ac:dyDescent="0.3">
      <c r="A2416" t="s">
        <v>327</v>
      </c>
      <c r="B2416" s="13" t="s">
        <v>5502</v>
      </c>
    </row>
    <row r="2417" spans="1:2" x14ac:dyDescent="0.3">
      <c r="A2417" t="s">
        <v>3193</v>
      </c>
      <c r="B2417" s="13" t="s">
        <v>5502</v>
      </c>
    </row>
    <row r="2418" spans="1:2" x14ac:dyDescent="0.3">
      <c r="A2418" t="s">
        <v>3386</v>
      </c>
      <c r="B2418" s="13" t="s">
        <v>5502</v>
      </c>
    </row>
    <row r="2419" spans="1:2" x14ac:dyDescent="0.3">
      <c r="A2419" t="s">
        <v>3519</v>
      </c>
      <c r="B2419" s="13" t="s">
        <v>5502</v>
      </c>
    </row>
    <row r="2420" spans="1:2" x14ac:dyDescent="0.3">
      <c r="A2420" t="s">
        <v>461</v>
      </c>
      <c r="B2420" s="13" t="s">
        <v>5502</v>
      </c>
    </row>
    <row r="2421" spans="1:2" x14ac:dyDescent="0.3">
      <c r="A2421" t="s">
        <v>492</v>
      </c>
      <c r="B2421" s="13" t="s">
        <v>5502</v>
      </c>
    </row>
    <row r="2422" spans="1:2" x14ac:dyDescent="0.3">
      <c r="A2422" t="s">
        <v>4077</v>
      </c>
      <c r="B2422" s="13" t="s">
        <v>5502</v>
      </c>
    </row>
    <row r="2423" spans="1:2" x14ac:dyDescent="0.3">
      <c r="A2423" t="s">
        <v>645</v>
      </c>
      <c r="B2423" s="13" t="s">
        <v>5502</v>
      </c>
    </row>
    <row r="2424" spans="1:2" x14ac:dyDescent="0.3">
      <c r="A2424" t="s">
        <v>252</v>
      </c>
      <c r="B2424" s="13" t="s">
        <v>5502</v>
      </c>
    </row>
    <row r="2425" spans="1:2" x14ac:dyDescent="0.3">
      <c r="A2425" t="s">
        <v>5505</v>
      </c>
      <c r="B2425" s="13" t="s">
        <v>5502</v>
      </c>
    </row>
    <row r="2426" spans="1:2" x14ac:dyDescent="0.3">
      <c r="A2426" t="s">
        <v>3279</v>
      </c>
      <c r="B2426" s="13" t="s">
        <v>5502</v>
      </c>
    </row>
    <row r="2427" spans="1:2" x14ac:dyDescent="0.3">
      <c r="A2427" t="s">
        <v>682</v>
      </c>
      <c r="B2427" s="13" t="s">
        <v>5502</v>
      </c>
    </row>
    <row r="2428" spans="1:2" x14ac:dyDescent="0.3">
      <c r="A2428" t="s">
        <v>3885</v>
      </c>
      <c r="B2428" s="13" t="s">
        <v>5502</v>
      </c>
    </row>
    <row r="2429" spans="1:2" x14ac:dyDescent="0.3">
      <c r="A2429" t="s">
        <v>746</v>
      </c>
      <c r="B2429" s="13" t="s">
        <v>5502</v>
      </c>
    </row>
    <row r="2430" spans="1:2" x14ac:dyDescent="0.3">
      <c r="A2430" t="s">
        <v>658</v>
      </c>
      <c r="B2430" s="13" t="s">
        <v>5502</v>
      </c>
    </row>
    <row r="2431" spans="1:2" x14ac:dyDescent="0.3">
      <c r="A2431" t="s">
        <v>106</v>
      </c>
      <c r="B2431" s="13" t="s">
        <v>5502</v>
      </c>
    </row>
    <row r="2432" spans="1:2" x14ac:dyDescent="0.3">
      <c r="A2432" t="s">
        <v>4119</v>
      </c>
      <c r="B2432" s="13" t="s">
        <v>5502</v>
      </c>
    </row>
    <row r="2433" spans="1:2" x14ac:dyDescent="0.3">
      <c r="A2433" t="s">
        <v>4085</v>
      </c>
      <c r="B2433" s="13" t="s">
        <v>5502</v>
      </c>
    </row>
    <row r="2434" spans="1:2" x14ac:dyDescent="0.3">
      <c r="A2434" t="s">
        <v>3951</v>
      </c>
      <c r="B2434" s="13" t="s">
        <v>5502</v>
      </c>
    </row>
    <row r="2435" spans="1:2" x14ac:dyDescent="0.3">
      <c r="A2435" t="s">
        <v>3246</v>
      </c>
      <c r="B2435" s="13" t="s">
        <v>5502</v>
      </c>
    </row>
    <row r="2436" spans="1:2" x14ac:dyDescent="0.3">
      <c r="A2436" t="s">
        <v>3190</v>
      </c>
      <c r="B2436" s="13" t="s">
        <v>5502</v>
      </c>
    </row>
    <row r="2437" spans="1:2" x14ac:dyDescent="0.3">
      <c r="A2437" t="s">
        <v>3879</v>
      </c>
      <c r="B2437" s="13" t="s">
        <v>5502</v>
      </c>
    </row>
    <row r="2438" spans="1:2" x14ac:dyDescent="0.3">
      <c r="A2438" t="s">
        <v>121</v>
      </c>
      <c r="B2438" s="13" t="s">
        <v>5502</v>
      </c>
    </row>
    <row r="2439" spans="1:2" x14ac:dyDescent="0.3">
      <c r="A2439" t="s">
        <v>540</v>
      </c>
      <c r="B2439" s="13" t="s">
        <v>5502</v>
      </c>
    </row>
    <row r="2440" spans="1:2" x14ac:dyDescent="0.3">
      <c r="A2440" t="s">
        <v>3825</v>
      </c>
      <c r="B2440" s="13" t="s">
        <v>5502</v>
      </c>
    </row>
    <row r="2441" spans="1:2" x14ac:dyDescent="0.3">
      <c r="A2441" t="s">
        <v>3541</v>
      </c>
      <c r="B2441" s="13" t="s">
        <v>5502</v>
      </c>
    </row>
    <row r="2442" spans="1:2" x14ac:dyDescent="0.3">
      <c r="A2442" t="s">
        <v>4323</v>
      </c>
      <c r="B2442" s="13" t="s">
        <v>5502</v>
      </c>
    </row>
    <row r="2443" spans="1:2" x14ac:dyDescent="0.3">
      <c r="A2443" t="s">
        <v>3969</v>
      </c>
      <c r="B2443" s="13" t="s">
        <v>5502</v>
      </c>
    </row>
    <row r="2444" spans="1:2" x14ac:dyDescent="0.3">
      <c r="A2444" t="s">
        <v>704</v>
      </c>
      <c r="B2444" s="13" t="s">
        <v>5502</v>
      </c>
    </row>
    <row r="2445" spans="1:2" x14ac:dyDescent="0.3">
      <c r="A2445" t="s">
        <v>4262</v>
      </c>
      <c r="B2445" s="13" t="s">
        <v>5502</v>
      </c>
    </row>
    <row r="2446" spans="1:2" x14ac:dyDescent="0.3">
      <c r="A2446" t="s">
        <v>591</v>
      </c>
      <c r="B2446" s="13" t="s">
        <v>5502</v>
      </c>
    </row>
    <row r="2447" spans="1:2" x14ac:dyDescent="0.3">
      <c r="A2447" t="s">
        <v>5506</v>
      </c>
      <c r="B2447" s="13" t="s">
        <v>5502</v>
      </c>
    </row>
    <row r="2448" spans="1:2" x14ac:dyDescent="0.3">
      <c r="A2448" t="s">
        <v>5507</v>
      </c>
      <c r="B2448" s="13" t="s">
        <v>5502</v>
      </c>
    </row>
    <row r="2449" spans="1:2" x14ac:dyDescent="0.3">
      <c r="A2449" t="s">
        <v>606</v>
      </c>
      <c r="B2449" s="13" t="s">
        <v>5502</v>
      </c>
    </row>
    <row r="2450" spans="1:2" x14ac:dyDescent="0.3">
      <c r="A2450" t="s">
        <v>4505</v>
      </c>
      <c r="B2450" s="13" t="s">
        <v>5502</v>
      </c>
    </row>
    <row r="2451" spans="1:2" x14ac:dyDescent="0.3">
      <c r="A2451" t="s">
        <v>6</v>
      </c>
      <c r="B2451" s="13" t="s">
        <v>5502</v>
      </c>
    </row>
    <row r="2452" spans="1:2" x14ac:dyDescent="0.3">
      <c r="A2452" t="s">
        <v>3128</v>
      </c>
      <c r="B2452" s="13" t="s">
        <v>5502</v>
      </c>
    </row>
    <row r="2453" spans="1:2" x14ac:dyDescent="0.3">
      <c r="A2453" t="s">
        <v>3317</v>
      </c>
      <c r="B2453" s="13" t="s">
        <v>5502</v>
      </c>
    </row>
    <row r="2454" spans="1:2" x14ac:dyDescent="0.3">
      <c r="A2454" t="s">
        <v>4313</v>
      </c>
      <c r="B2454" s="13" t="s">
        <v>5502</v>
      </c>
    </row>
    <row r="2455" spans="1:2" x14ac:dyDescent="0.3">
      <c r="A2455" t="s">
        <v>3105</v>
      </c>
      <c r="B2455" s="13" t="s">
        <v>5502</v>
      </c>
    </row>
    <row r="2456" spans="1:2" x14ac:dyDescent="0.3">
      <c r="A2456" t="s">
        <v>3903</v>
      </c>
      <c r="B2456" s="13" t="s">
        <v>5502</v>
      </c>
    </row>
    <row r="2457" spans="1:2" x14ac:dyDescent="0.3">
      <c r="A2457" t="s">
        <v>4181</v>
      </c>
      <c r="B2457" s="13" t="s">
        <v>5502</v>
      </c>
    </row>
    <row r="2458" spans="1:2" x14ac:dyDescent="0.3">
      <c r="A2458" t="s">
        <v>5508</v>
      </c>
      <c r="B2458" s="13" t="s">
        <v>5502</v>
      </c>
    </row>
    <row r="2459" spans="1:2" x14ac:dyDescent="0.3">
      <c r="A2459" t="s">
        <v>5509</v>
      </c>
      <c r="B2459" s="13" t="s">
        <v>5502</v>
      </c>
    </row>
    <row r="2460" spans="1:2" x14ac:dyDescent="0.3">
      <c r="A2460" t="s">
        <v>5510</v>
      </c>
      <c r="B2460" s="13" t="s">
        <v>5502</v>
      </c>
    </row>
    <row r="2461" spans="1:2" x14ac:dyDescent="0.3">
      <c r="A2461" t="s">
        <v>448</v>
      </c>
      <c r="B2461" s="13" t="s">
        <v>5502</v>
      </c>
    </row>
    <row r="2462" spans="1:2" x14ac:dyDescent="0.3">
      <c r="A2462" t="s">
        <v>3507</v>
      </c>
      <c r="B2462" s="13" t="s">
        <v>5502</v>
      </c>
    </row>
    <row r="2463" spans="1:2" x14ac:dyDescent="0.3">
      <c r="A2463" t="s">
        <v>3215</v>
      </c>
      <c r="B2463" s="13" t="s">
        <v>5502</v>
      </c>
    </row>
    <row r="2464" spans="1:2" x14ac:dyDescent="0.3">
      <c r="A2464" t="s">
        <v>688</v>
      </c>
      <c r="B2464" s="13" t="s">
        <v>5502</v>
      </c>
    </row>
    <row r="2465" spans="1:2" x14ac:dyDescent="0.3">
      <c r="A2465" t="s">
        <v>460</v>
      </c>
      <c r="B2465" s="13" t="s">
        <v>5502</v>
      </c>
    </row>
    <row r="2466" spans="1:2" x14ac:dyDescent="0.3">
      <c r="A2466" t="s">
        <v>5511</v>
      </c>
      <c r="B2466" s="13" t="s">
        <v>5502</v>
      </c>
    </row>
    <row r="2467" spans="1:2" x14ac:dyDescent="0.3">
      <c r="A2467" t="s">
        <v>5512</v>
      </c>
      <c r="B2467" s="13" t="s">
        <v>5502</v>
      </c>
    </row>
    <row r="2468" spans="1:2" x14ac:dyDescent="0.3">
      <c r="A2468" t="s">
        <v>5513</v>
      </c>
      <c r="B2468" s="13" t="s">
        <v>5502</v>
      </c>
    </row>
    <row r="2469" spans="1:2" x14ac:dyDescent="0.3">
      <c r="A2469" t="s">
        <v>5514</v>
      </c>
      <c r="B2469" s="13" t="s">
        <v>5502</v>
      </c>
    </row>
    <row r="2470" spans="1:2" x14ac:dyDescent="0.3">
      <c r="A2470" t="s">
        <v>5515</v>
      </c>
      <c r="B2470" s="13" t="s">
        <v>5502</v>
      </c>
    </row>
    <row r="2471" spans="1:2" x14ac:dyDescent="0.3">
      <c r="A2471" t="s">
        <v>4170</v>
      </c>
      <c r="B2471" s="13" t="s">
        <v>5516</v>
      </c>
    </row>
    <row r="2472" spans="1:2" x14ac:dyDescent="0.3">
      <c r="A2472" t="s">
        <v>4523</v>
      </c>
      <c r="B2472" s="13" t="s">
        <v>5516</v>
      </c>
    </row>
    <row r="2473" spans="1:2" x14ac:dyDescent="0.3">
      <c r="A2473" t="s">
        <v>480</v>
      </c>
      <c r="B2473" s="13" t="s">
        <v>5516</v>
      </c>
    </row>
    <row r="2474" spans="1:2" x14ac:dyDescent="0.3">
      <c r="A2474" t="s">
        <v>226</v>
      </c>
      <c r="B2474" s="13" t="s">
        <v>5516</v>
      </c>
    </row>
    <row r="2475" spans="1:2" x14ac:dyDescent="0.3">
      <c r="A2475" t="s">
        <v>3730</v>
      </c>
      <c r="B2475" s="13" t="s">
        <v>5517</v>
      </c>
    </row>
    <row r="2476" spans="1:2" x14ac:dyDescent="0.3">
      <c r="A2476" t="s">
        <v>4219</v>
      </c>
      <c r="B2476" s="13" t="s">
        <v>5517</v>
      </c>
    </row>
    <row r="2477" spans="1:2" x14ac:dyDescent="0.3">
      <c r="A2477" t="s">
        <v>4062</v>
      </c>
      <c r="B2477" s="13" t="s">
        <v>5517</v>
      </c>
    </row>
    <row r="2478" spans="1:2" x14ac:dyDescent="0.3">
      <c r="A2478" t="s">
        <v>154</v>
      </c>
      <c r="B2478" s="13" t="s">
        <v>5517</v>
      </c>
    </row>
    <row r="2479" spans="1:2" x14ac:dyDescent="0.3">
      <c r="A2479" t="s">
        <v>3359</v>
      </c>
      <c r="B2479" s="13" t="s">
        <v>5518</v>
      </c>
    </row>
    <row r="2480" spans="1:2" x14ac:dyDescent="0.3">
      <c r="A2480" t="s">
        <v>629</v>
      </c>
      <c r="B2480" s="13" t="s">
        <v>5518</v>
      </c>
    </row>
    <row r="2481" spans="1:2" x14ac:dyDescent="0.3">
      <c r="A2481" t="s">
        <v>4011</v>
      </c>
      <c r="B2481" s="13" t="s">
        <v>5518</v>
      </c>
    </row>
    <row r="2482" spans="1:2" x14ac:dyDescent="0.3">
      <c r="A2482" t="s">
        <v>3459</v>
      </c>
      <c r="B2482" s="13" t="s">
        <v>5518</v>
      </c>
    </row>
    <row r="2483" spans="1:2" x14ac:dyDescent="0.3">
      <c r="A2483" t="s">
        <v>3161</v>
      </c>
      <c r="B2483" s="13" t="s">
        <v>5518</v>
      </c>
    </row>
    <row r="2484" spans="1:2" x14ac:dyDescent="0.3">
      <c r="A2484" t="s">
        <v>3692</v>
      </c>
      <c r="B2484" s="13" t="s">
        <v>5518</v>
      </c>
    </row>
    <row r="2485" spans="1:2" x14ac:dyDescent="0.3">
      <c r="A2485" t="s">
        <v>3339</v>
      </c>
      <c r="B2485" s="13" t="s">
        <v>5518</v>
      </c>
    </row>
    <row r="2486" spans="1:2" x14ac:dyDescent="0.3">
      <c r="A2486" t="s">
        <v>563</v>
      </c>
      <c r="B2486" s="13" t="s">
        <v>5518</v>
      </c>
    </row>
    <row r="2487" spans="1:2" x14ac:dyDescent="0.3">
      <c r="A2487" t="s">
        <v>4008</v>
      </c>
      <c r="B2487" s="13" t="s">
        <v>5518</v>
      </c>
    </row>
    <row r="2488" spans="1:2" x14ac:dyDescent="0.3">
      <c r="A2488" t="s">
        <v>3530</v>
      </c>
      <c r="B2488" s="13" t="s">
        <v>5518</v>
      </c>
    </row>
    <row r="2489" spans="1:2" x14ac:dyDescent="0.3">
      <c r="A2489" t="s">
        <v>4034</v>
      </c>
      <c r="B2489" s="13" t="s">
        <v>5518</v>
      </c>
    </row>
    <row r="2490" spans="1:2" x14ac:dyDescent="0.3">
      <c r="A2490" t="s">
        <v>3385</v>
      </c>
      <c r="B2490" s="13" t="s">
        <v>5518</v>
      </c>
    </row>
    <row r="2491" spans="1:2" x14ac:dyDescent="0.3">
      <c r="A2491" t="s">
        <v>3515</v>
      </c>
      <c r="B2491" s="13" t="s">
        <v>5518</v>
      </c>
    </row>
    <row r="2492" spans="1:2" x14ac:dyDescent="0.3">
      <c r="A2492" t="s">
        <v>3335</v>
      </c>
      <c r="B2492" s="13" t="s">
        <v>5518</v>
      </c>
    </row>
    <row r="2493" spans="1:2" x14ac:dyDescent="0.3">
      <c r="A2493" t="s">
        <v>3649</v>
      </c>
      <c r="B2493" s="13" t="s">
        <v>5518</v>
      </c>
    </row>
    <row r="2494" spans="1:2" x14ac:dyDescent="0.3">
      <c r="A2494" t="s">
        <v>3850</v>
      </c>
      <c r="B2494" s="13" t="s">
        <v>5518</v>
      </c>
    </row>
    <row r="2495" spans="1:2" x14ac:dyDescent="0.3">
      <c r="A2495" t="s">
        <v>3518</v>
      </c>
      <c r="B2495" s="13" t="s">
        <v>5518</v>
      </c>
    </row>
    <row r="2496" spans="1:2" x14ac:dyDescent="0.3">
      <c r="A2496" t="s">
        <v>3467</v>
      </c>
      <c r="B2496" s="13" t="s">
        <v>5518</v>
      </c>
    </row>
    <row r="2497" spans="1:2" x14ac:dyDescent="0.3">
      <c r="A2497" t="s">
        <v>3465</v>
      </c>
      <c r="B2497" s="13" t="s">
        <v>5518</v>
      </c>
    </row>
    <row r="2498" spans="1:2" x14ac:dyDescent="0.3">
      <c r="A2498" t="s">
        <v>3599</v>
      </c>
      <c r="B2498" s="13" t="s">
        <v>5518</v>
      </c>
    </row>
    <row r="2499" spans="1:2" x14ac:dyDescent="0.3">
      <c r="A2499" t="s">
        <v>3882</v>
      </c>
      <c r="B2499" s="13" t="s">
        <v>5518</v>
      </c>
    </row>
    <row r="2500" spans="1:2" x14ac:dyDescent="0.3">
      <c r="A2500" t="s">
        <v>3367</v>
      </c>
      <c r="B2500" s="13" t="s">
        <v>5518</v>
      </c>
    </row>
    <row r="2501" spans="1:2" x14ac:dyDescent="0.3">
      <c r="A2501" t="s">
        <v>4421</v>
      </c>
      <c r="B2501" s="13" t="s">
        <v>5518</v>
      </c>
    </row>
    <row r="2502" spans="1:2" x14ac:dyDescent="0.3">
      <c r="A2502" t="s">
        <v>3146</v>
      </c>
      <c r="B2502" s="13" t="s">
        <v>5518</v>
      </c>
    </row>
    <row r="2503" spans="1:2" x14ac:dyDescent="0.3">
      <c r="A2503" t="s">
        <v>3551</v>
      </c>
      <c r="B2503" s="13" t="s">
        <v>5518</v>
      </c>
    </row>
    <row r="2504" spans="1:2" x14ac:dyDescent="0.3">
      <c r="A2504" t="s">
        <v>4183</v>
      </c>
      <c r="B2504" s="13" t="s">
        <v>5518</v>
      </c>
    </row>
    <row r="2505" spans="1:2" x14ac:dyDescent="0.3">
      <c r="A2505" t="s">
        <v>3583</v>
      </c>
      <c r="B2505" s="13" t="s">
        <v>5518</v>
      </c>
    </row>
    <row r="2506" spans="1:2" x14ac:dyDescent="0.3">
      <c r="A2506" t="s">
        <v>3590</v>
      </c>
      <c r="B2506" s="13" t="s">
        <v>5518</v>
      </c>
    </row>
    <row r="2507" spans="1:2" x14ac:dyDescent="0.3">
      <c r="A2507" t="s">
        <v>3166</v>
      </c>
      <c r="B2507" s="13" t="s">
        <v>5518</v>
      </c>
    </row>
    <row r="2508" spans="1:2" x14ac:dyDescent="0.3">
      <c r="A2508" t="s">
        <v>3333</v>
      </c>
      <c r="B2508" s="13" t="s">
        <v>5518</v>
      </c>
    </row>
    <row r="2509" spans="1:2" x14ac:dyDescent="0.3">
      <c r="A2509" t="s">
        <v>3314</v>
      </c>
      <c r="B2509" s="13" t="s">
        <v>5518</v>
      </c>
    </row>
    <row r="2510" spans="1:2" x14ac:dyDescent="0.3">
      <c r="A2510" t="s">
        <v>4025</v>
      </c>
      <c r="B2510" s="13" t="s">
        <v>5518</v>
      </c>
    </row>
    <row r="2511" spans="1:2" x14ac:dyDescent="0.3">
      <c r="A2511" t="s">
        <v>3139</v>
      </c>
      <c r="B2511" s="13" t="s">
        <v>5518</v>
      </c>
    </row>
    <row r="2512" spans="1:2" x14ac:dyDescent="0.3">
      <c r="A2512" t="s">
        <v>4140</v>
      </c>
      <c r="B2512" s="13" t="s">
        <v>5518</v>
      </c>
    </row>
    <row r="2513" spans="1:2" x14ac:dyDescent="0.3">
      <c r="A2513" t="s">
        <v>3656</v>
      </c>
      <c r="B2513" s="13" t="s">
        <v>5518</v>
      </c>
    </row>
    <row r="2514" spans="1:2" x14ac:dyDescent="0.3">
      <c r="A2514" t="s">
        <v>3503</v>
      </c>
      <c r="B2514" s="13" t="s">
        <v>5518</v>
      </c>
    </row>
    <row r="2515" spans="1:2" x14ac:dyDescent="0.3">
      <c r="A2515" t="s">
        <v>3306</v>
      </c>
      <c r="B2515" s="13" t="s">
        <v>5518</v>
      </c>
    </row>
    <row r="2516" spans="1:2" x14ac:dyDescent="0.3">
      <c r="A2516" t="s">
        <v>3534</v>
      </c>
      <c r="B2516" s="13" t="s">
        <v>5518</v>
      </c>
    </row>
    <row r="2517" spans="1:2" x14ac:dyDescent="0.3">
      <c r="A2517" t="s">
        <v>3857</v>
      </c>
      <c r="B2517" s="13" t="s">
        <v>5518</v>
      </c>
    </row>
    <row r="2518" spans="1:2" x14ac:dyDescent="0.3">
      <c r="A2518" t="s">
        <v>3414</v>
      </c>
      <c r="B2518" s="13" t="s">
        <v>5518</v>
      </c>
    </row>
    <row r="2519" spans="1:2" x14ac:dyDescent="0.3">
      <c r="A2519" t="s">
        <v>3298</v>
      </c>
      <c r="B2519" s="13" t="s">
        <v>5518</v>
      </c>
    </row>
    <row r="2520" spans="1:2" x14ac:dyDescent="0.3">
      <c r="A2520" t="s">
        <v>4009</v>
      </c>
      <c r="B2520" s="13" t="s">
        <v>5518</v>
      </c>
    </row>
    <row r="2521" spans="1:2" x14ac:dyDescent="0.3">
      <c r="A2521" t="s">
        <v>3552</v>
      </c>
      <c r="B2521" s="13" t="s">
        <v>5518</v>
      </c>
    </row>
    <row r="2522" spans="1:2" x14ac:dyDescent="0.3">
      <c r="A2522" t="s">
        <v>3331</v>
      </c>
      <c r="B2522" s="13" t="s">
        <v>5518</v>
      </c>
    </row>
    <row r="2523" spans="1:2" x14ac:dyDescent="0.3">
      <c r="A2523" t="s">
        <v>3637</v>
      </c>
      <c r="B2523" s="13" t="s">
        <v>5518</v>
      </c>
    </row>
    <row r="2524" spans="1:2" x14ac:dyDescent="0.3">
      <c r="A2524" t="s">
        <v>3965</v>
      </c>
      <c r="B2524" s="13" t="s">
        <v>5518</v>
      </c>
    </row>
    <row r="2525" spans="1:2" x14ac:dyDescent="0.3">
      <c r="A2525" t="s">
        <v>98</v>
      </c>
      <c r="B2525" s="13" t="s">
        <v>5519</v>
      </c>
    </row>
    <row r="2526" spans="1:2" x14ac:dyDescent="0.3">
      <c r="A2526" t="s">
        <v>122</v>
      </c>
      <c r="B2526" s="13" t="s">
        <v>5519</v>
      </c>
    </row>
    <row r="2527" spans="1:2" x14ac:dyDescent="0.3">
      <c r="A2527" t="s">
        <v>3255</v>
      </c>
      <c r="B2527" s="13" t="s">
        <v>5519</v>
      </c>
    </row>
    <row r="2528" spans="1:2" x14ac:dyDescent="0.3">
      <c r="A2528" t="s">
        <v>4171</v>
      </c>
      <c r="B2528" s="13" t="s">
        <v>5519</v>
      </c>
    </row>
    <row r="2529" spans="1:2" x14ac:dyDescent="0.3">
      <c r="A2529" t="s">
        <v>4269</v>
      </c>
      <c r="B2529" s="13" t="s">
        <v>5519</v>
      </c>
    </row>
    <row r="2530" spans="1:2" x14ac:dyDescent="0.3">
      <c r="A2530" t="s">
        <v>4544</v>
      </c>
      <c r="B2530" s="13" t="s">
        <v>5519</v>
      </c>
    </row>
    <row r="2531" spans="1:2" x14ac:dyDescent="0.3">
      <c r="A2531" t="s">
        <v>3437</v>
      </c>
      <c r="B2531" s="13" t="s">
        <v>5519</v>
      </c>
    </row>
    <row r="2532" spans="1:2" x14ac:dyDescent="0.3">
      <c r="A2532" t="s">
        <v>490</v>
      </c>
      <c r="B2532" s="13" t="s">
        <v>5519</v>
      </c>
    </row>
    <row r="2533" spans="1:2" x14ac:dyDescent="0.3">
      <c r="A2533" t="s">
        <v>161</v>
      </c>
      <c r="B2533" s="13" t="s">
        <v>5520</v>
      </c>
    </row>
    <row r="2534" spans="1:2" x14ac:dyDescent="0.3">
      <c r="A2534" t="s">
        <v>702</v>
      </c>
      <c r="B2534" s="13" t="s">
        <v>5520</v>
      </c>
    </row>
    <row r="2535" spans="1:2" x14ac:dyDescent="0.3">
      <c r="A2535" t="s">
        <v>489</v>
      </c>
      <c r="B2535" s="13" t="s">
        <v>5520</v>
      </c>
    </row>
    <row r="2536" spans="1:2" x14ac:dyDescent="0.3">
      <c r="A2536" t="s">
        <v>690</v>
      </c>
      <c r="B2536" s="13" t="s">
        <v>5520</v>
      </c>
    </row>
    <row r="2537" spans="1:2" x14ac:dyDescent="0.3">
      <c r="A2537" t="s">
        <v>748</v>
      </c>
      <c r="B2537" s="13" t="s">
        <v>5520</v>
      </c>
    </row>
    <row r="2538" spans="1:2" x14ac:dyDescent="0.3">
      <c r="A2538" t="s">
        <v>5521</v>
      </c>
      <c r="B2538" s="13" t="s">
        <v>5520</v>
      </c>
    </row>
    <row r="2539" spans="1:2" x14ac:dyDescent="0.3">
      <c r="A2539" t="s">
        <v>736</v>
      </c>
      <c r="B2539" s="13" t="s">
        <v>5520</v>
      </c>
    </row>
    <row r="2540" spans="1:2" x14ac:dyDescent="0.3">
      <c r="A2540" t="s">
        <v>731</v>
      </c>
      <c r="B2540" s="13" t="s">
        <v>5520</v>
      </c>
    </row>
    <row r="2541" spans="1:2" x14ac:dyDescent="0.3">
      <c r="A2541" t="s">
        <v>5522</v>
      </c>
      <c r="B2541" s="13" t="s">
        <v>5520</v>
      </c>
    </row>
    <row r="2542" spans="1:2" x14ac:dyDescent="0.3">
      <c r="A2542" t="s">
        <v>11</v>
      </c>
      <c r="B2542" s="13" t="s">
        <v>5520</v>
      </c>
    </row>
    <row r="2543" spans="1:2" x14ac:dyDescent="0.3">
      <c r="A2543" t="s">
        <v>721</v>
      </c>
      <c r="B2543" s="13" t="s">
        <v>5520</v>
      </c>
    </row>
    <row r="2544" spans="1:2" x14ac:dyDescent="0.3">
      <c r="A2544" t="s">
        <v>5523</v>
      </c>
      <c r="B2544" s="13" t="s">
        <v>5520</v>
      </c>
    </row>
    <row r="2545" spans="1:2" x14ac:dyDescent="0.3">
      <c r="A2545" t="s">
        <v>5524</v>
      </c>
      <c r="B2545" s="13" t="s">
        <v>5520</v>
      </c>
    </row>
    <row r="2546" spans="1:2" x14ac:dyDescent="0.3">
      <c r="A2546" t="s">
        <v>4532</v>
      </c>
      <c r="B2546" s="13" t="s">
        <v>5525</v>
      </c>
    </row>
    <row r="2547" spans="1:2" x14ac:dyDescent="0.3">
      <c r="A2547" t="s">
        <v>5526</v>
      </c>
      <c r="B2547" s="13" t="s">
        <v>5525</v>
      </c>
    </row>
    <row r="2548" spans="1:2" x14ac:dyDescent="0.3">
      <c r="A2548" t="s">
        <v>4540</v>
      </c>
      <c r="B2548" s="13" t="s">
        <v>5525</v>
      </c>
    </row>
    <row r="2549" spans="1:2" x14ac:dyDescent="0.3">
      <c r="A2549" t="s">
        <v>3404</v>
      </c>
      <c r="B2549" s="13" t="s">
        <v>5525</v>
      </c>
    </row>
    <row r="2550" spans="1:2" x14ac:dyDescent="0.3">
      <c r="A2550" t="s">
        <v>3982</v>
      </c>
      <c r="B2550" s="13" t="s">
        <v>5525</v>
      </c>
    </row>
    <row r="2551" spans="1:2" x14ac:dyDescent="0.3">
      <c r="A2551" t="s">
        <v>426</v>
      </c>
      <c r="B2551" s="13" t="s">
        <v>5525</v>
      </c>
    </row>
    <row r="2552" spans="1:2" x14ac:dyDescent="0.3">
      <c r="A2552" t="s">
        <v>5527</v>
      </c>
      <c r="B2552" s="13" t="s">
        <v>5525</v>
      </c>
    </row>
    <row r="2553" spans="1:2" x14ac:dyDescent="0.3">
      <c r="A2553" t="s">
        <v>5528</v>
      </c>
      <c r="B2553" s="13" t="s">
        <v>5525</v>
      </c>
    </row>
    <row r="2554" spans="1:2" x14ac:dyDescent="0.3">
      <c r="A2554" t="s">
        <v>517</v>
      </c>
      <c r="B2554" s="13" t="s">
        <v>5525</v>
      </c>
    </row>
    <row r="2555" spans="1:2" x14ac:dyDescent="0.3">
      <c r="A2555" t="s">
        <v>437</v>
      </c>
      <c r="B2555" s="13" t="s">
        <v>5525</v>
      </c>
    </row>
    <row r="2556" spans="1:2" x14ac:dyDescent="0.3">
      <c r="A2556" t="s">
        <v>3668</v>
      </c>
      <c r="B2556" s="13" t="s">
        <v>5525</v>
      </c>
    </row>
    <row r="2557" spans="1:2" x14ac:dyDescent="0.3">
      <c r="A2557" t="s">
        <v>4193</v>
      </c>
      <c r="B2557" s="13" t="s">
        <v>5525</v>
      </c>
    </row>
    <row r="2558" spans="1:2" x14ac:dyDescent="0.3">
      <c r="A2558" t="s">
        <v>3979</v>
      </c>
      <c r="B2558" s="13" t="s">
        <v>5525</v>
      </c>
    </row>
    <row r="2559" spans="1:2" x14ac:dyDescent="0.3">
      <c r="A2559" t="s">
        <v>5529</v>
      </c>
      <c r="B2559" s="13" t="s">
        <v>5525</v>
      </c>
    </row>
    <row r="2560" spans="1:2" x14ac:dyDescent="0.3">
      <c r="A2560" t="s">
        <v>3787</v>
      </c>
      <c r="B2560" s="13" t="s">
        <v>5525</v>
      </c>
    </row>
    <row r="2561" spans="1:2" x14ac:dyDescent="0.3">
      <c r="A2561" t="s">
        <v>4552</v>
      </c>
      <c r="B2561" s="13" t="s">
        <v>5525</v>
      </c>
    </row>
    <row r="2562" spans="1:2" x14ac:dyDescent="0.3">
      <c r="A2562" t="s">
        <v>4357</v>
      </c>
      <c r="B2562" s="13" t="s">
        <v>5525</v>
      </c>
    </row>
    <row r="2563" spans="1:2" x14ac:dyDescent="0.3">
      <c r="A2563" t="s">
        <v>4514</v>
      </c>
      <c r="B2563" s="13" t="s">
        <v>5525</v>
      </c>
    </row>
    <row r="2564" spans="1:2" x14ac:dyDescent="0.3">
      <c r="A2564" t="s">
        <v>3424</v>
      </c>
      <c r="B2564" s="13" t="s">
        <v>5525</v>
      </c>
    </row>
    <row r="2565" spans="1:2" x14ac:dyDescent="0.3">
      <c r="A2565" t="s">
        <v>743</v>
      </c>
      <c r="B2565" s="13" t="s">
        <v>5525</v>
      </c>
    </row>
    <row r="2566" spans="1:2" x14ac:dyDescent="0.3">
      <c r="A2566" t="s">
        <v>3855</v>
      </c>
      <c r="B2566" s="13" t="s">
        <v>5525</v>
      </c>
    </row>
    <row r="2567" spans="1:2" x14ac:dyDescent="0.3">
      <c r="A2567" t="s">
        <v>561</v>
      </c>
      <c r="B2567" s="13" t="s">
        <v>5525</v>
      </c>
    </row>
    <row r="2568" spans="1:2" x14ac:dyDescent="0.3">
      <c r="A2568" t="s">
        <v>60</v>
      </c>
      <c r="B2568" s="13" t="s">
        <v>5525</v>
      </c>
    </row>
    <row r="2569" spans="1:2" x14ac:dyDescent="0.3">
      <c r="A2569" t="s">
        <v>3803</v>
      </c>
      <c r="B2569" s="13" t="s">
        <v>5525</v>
      </c>
    </row>
    <row r="2570" spans="1:2" x14ac:dyDescent="0.3">
      <c r="A2570" t="s">
        <v>459</v>
      </c>
      <c r="B2570" s="13" t="s">
        <v>5525</v>
      </c>
    </row>
    <row r="2571" spans="1:2" x14ac:dyDescent="0.3">
      <c r="A2571" t="s">
        <v>3549</v>
      </c>
      <c r="B2571" s="13" t="s">
        <v>5525</v>
      </c>
    </row>
    <row r="2572" spans="1:2" x14ac:dyDescent="0.3">
      <c r="A2572" t="s">
        <v>696</v>
      </c>
      <c r="B2572" s="13" t="s">
        <v>5525</v>
      </c>
    </row>
    <row r="2573" spans="1:2" x14ac:dyDescent="0.3">
      <c r="A2573" t="s">
        <v>3932</v>
      </c>
      <c r="B2573" s="13" t="s">
        <v>5525</v>
      </c>
    </row>
    <row r="2574" spans="1:2" x14ac:dyDescent="0.3">
      <c r="A2574" t="s">
        <v>314</v>
      </c>
      <c r="B2574" s="13" t="s">
        <v>5525</v>
      </c>
    </row>
    <row r="2575" spans="1:2" x14ac:dyDescent="0.3">
      <c r="A2575" t="s">
        <v>321</v>
      </c>
      <c r="B2575" s="13" t="s">
        <v>5525</v>
      </c>
    </row>
    <row r="2576" spans="1:2" x14ac:dyDescent="0.3">
      <c r="A2576" t="s">
        <v>560</v>
      </c>
      <c r="B2576" s="13" t="s">
        <v>5525</v>
      </c>
    </row>
    <row r="2577" spans="1:2" x14ac:dyDescent="0.3">
      <c r="A2577" t="s">
        <v>3709</v>
      </c>
      <c r="B2577" s="13" t="s">
        <v>5525</v>
      </c>
    </row>
    <row r="2578" spans="1:2" x14ac:dyDescent="0.3">
      <c r="A2578" t="s">
        <v>483</v>
      </c>
      <c r="B2578" s="13" t="s">
        <v>5525</v>
      </c>
    </row>
    <row r="2579" spans="1:2" x14ac:dyDescent="0.3">
      <c r="A2579" t="s">
        <v>5530</v>
      </c>
      <c r="B2579" s="13" t="s">
        <v>5525</v>
      </c>
    </row>
    <row r="2580" spans="1:2" x14ac:dyDescent="0.3">
      <c r="A2580" t="s">
        <v>3804</v>
      </c>
      <c r="B2580" s="13" t="s">
        <v>5525</v>
      </c>
    </row>
    <row r="2581" spans="1:2" x14ac:dyDescent="0.3">
      <c r="A2581" t="s">
        <v>4490</v>
      </c>
      <c r="B2581" s="13" t="s">
        <v>5525</v>
      </c>
    </row>
    <row r="2582" spans="1:2" x14ac:dyDescent="0.3">
      <c r="A2582" t="s">
        <v>580</v>
      </c>
      <c r="B2582" s="13" t="s">
        <v>5525</v>
      </c>
    </row>
    <row r="2583" spans="1:2" x14ac:dyDescent="0.3">
      <c r="A2583" t="s">
        <v>4105</v>
      </c>
      <c r="B2583" s="13" t="s">
        <v>5525</v>
      </c>
    </row>
    <row r="2584" spans="1:2" x14ac:dyDescent="0.3">
      <c r="A2584" t="s">
        <v>85</v>
      </c>
      <c r="B2584" s="13" t="s">
        <v>5525</v>
      </c>
    </row>
    <row r="2585" spans="1:2" x14ac:dyDescent="0.3">
      <c r="A2585" t="s">
        <v>3693</v>
      </c>
      <c r="B2585" s="13" t="s">
        <v>5525</v>
      </c>
    </row>
    <row r="2586" spans="1:2" x14ac:dyDescent="0.3">
      <c r="A2586" t="s">
        <v>4481</v>
      </c>
      <c r="B2586" s="13" t="s">
        <v>5525</v>
      </c>
    </row>
    <row r="2587" spans="1:2" x14ac:dyDescent="0.3">
      <c r="A2587" t="s">
        <v>4530</v>
      </c>
      <c r="B2587" s="13" t="s">
        <v>5525</v>
      </c>
    </row>
    <row r="2588" spans="1:2" x14ac:dyDescent="0.3">
      <c r="A2588" t="s">
        <v>4241</v>
      </c>
      <c r="B2588" s="13" t="s">
        <v>5525</v>
      </c>
    </row>
    <row r="2589" spans="1:2" x14ac:dyDescent="0.3">
      <c r="A2589" t="s">
        <v>3845</v>
      </c>
      <c r="B2589" s="13" t="s">
        <v>5525</v>
      </c>
    </row>
    <row r="2590" spans="1:2" x14ac:dyDescent="0.3">
      <c r="A2590" t="s">
        <v>5</v>
      </c>
      <c r="B2590" s="13" t="s">
        <v>5525</v>
      </c>
    </row>
    <row r="2591" spans="1:2" x14ac:dyDescent="0.3">
      <c r="A2591" t="s">
        <v>4148</v>
      </c>
      <c r="B2591" s="13" t="s">
        <v>5525</v>
      </c>
    </row>
    <row r="2592" spans="1:2" x14ac:dyDescent="0.3">
      <c r="A2592" t="s">
        <v>76</v>
      </c>
      <c r="B2592" s="13" t="s">
        <v>5525</v>
      </c>
    </row>
    <row r="2593" spans="1:2" x14ac:dyDescent="0.3">
      <c r="A2593" t="s">
        <v>530</v>
      </c>
      <c r="B2593" s="13" t="s">
        <v>5525</v>
      </c>
    </row>
    <row r="2594" spans="1:2" x14ac:dyDescent="0.3">
      <c r="A2594" t="s">
        <v>284</v>
      </c>
      <c r="B2594" s="13" t="s">
        <v>5525</v>
      </c>
    </row>
    <row r="2595" spans="1:2" x14ac:dyDescent="0.3">
      <c r="A2595" t="s">
        <v>4304</v>
      </c>
      <c r="B2595" s="13" t="s">
        <v>5525</v>
      </c>
    </row>
    <row r="2596" spans="1:2" x14ac:dyDescent="0.3">
      <c r="A2596" t="s">
        <v>3673</v>
      </c>
      <c r="B2596" s="13" t="s">
        <v>5525</v>
      </c>
    </row>
    <row r="2597" spans="1:2" x14ac:dyDescent="0.3">
      <c r="A2597" t="s">
        <v>3321</v>
      </c>
      <c r="B2597" s="13" t="s">
        <v>5525</v>
      </c>
    </row>
    <row r="2598" spans="1:2" x14ac:dyDescent="0.3">
      <c r="A2598" t="s">
        <v>3666</v>
      </c>
      <c r="B2598" s="13" t="s">
        <v>5525</v>
      </c>
    </row>
    <row r="2599" spans="1:2" x14ac:dyDescent="0.3">
      <c r="A2599" t="s">
        <v>272</v>
      </c>
      <c r="B2599" s="13" t="s">
        <v>5525</v>
      </c>
    </row>
    <row r="2600" spans="1:2" x14ac:dyDescent="0.3">
      <c r="A2600" t="s">
        <v>5531</v>
      </c>
      <c r="B2600" s="13" t="s">
        <v>5525</v>
      </c>
    </row>
    <row r="2601" spans="1:2" x14ac:dyDescent="0.3">
      <c r="A2601" t="s">
        <v>3755</v>
      </c>
      <c r="B2601" s="13" t="s">
        <v>5525</v>
      </c>
    </row>
    <row r="2602" spans="1:2" x14ac:dyDescent="0.3">
      <c r="A2602" t="s">
        <v>3837</v>
      </c>
      <c r="B2602" s="13" t="s">
        <v>5525</v>
      </c>
    </row>
    <row r="2603" spans="1:2" x14ac:dyDescent="0.3">
      <c r="A2603" t="s">
        <v>526</v>
      </c>
      <c r="B2603" s="13" t="s">
        <v>5525</v>
      </c>
    </row>
    <row r="2604" spans="1:2" x14ac:dyDescent="0.3">
      <c r="A2604" t="s">
        <v>23</v>
      </c>
      <c r="B2604" s="13" t="s">
        <v>5525</v>
      </c>
    </row>
    <row r="2605" spans="1:2" x14ac:dyDescent="0.3">
      <c r="A2605" t="s">
        <v>621</v>
      </c>
      <c r="B2605" s="13" t="s">
        <v>5525</v>
      </c>
    </row>
    <row r="2606" spans="1:2" x14ac:dyDescent="0.3">
      <c r="A2606" t="s">
        <v>639</v>
      </c>
      <c r="B2606" s="13" t="s">
        <v>5525</v>
      </c>
    </row>
    <row r="2607" spans="1:2" x14ac:dyDescent="0.3">
      <c r="A2607" t="s">
        <v>4214</v>
      </c>
      <c r="B2607" s="13" t="s">
        <v>5525</v>
      </c>
    </row>
    <row r="2608" spans="1:2" x14ac:dyDescent="0.3">
      <c r="A2608" t="s">
        <v>488</v>
      </c>
      <c r="B2608" s="13" t="s">
        <v>5525</v>
      </c>
    </row>
    <row r="2609" spans="1:2" x14ac:dyDescent="0.3">
      <c r="A2609" t="s">
        <v>4502</v>
      </c>
      <c r="B2609" s="13" t="s">
        <v>5525</v>
      </c>
    </row>
    <row r="2610" spans="1:2" x14ac:dyDescent="0.3">
      <c r="A2610" t="s">
        <v>5532</v>
      </c>
      <c r="B2610" s="13" t="s">
        <v>5525</v>
      </c>
    </row>
    <row r="2611" spans="1:2" x14ac:dyDescent="0.3">
      <c r="A2611" t="s">
        <v>667</v>
      </c>
      <c r="B2611" s="13" t="s">
        <v>5525</v>
      </c>
    </row>
    <row r="2612" spans="1:2" x14ac:dyDescent="0.3">
      <c r="A2612" t="s">
        <v>203</v>
      </c>
      <c r="B2612" s="13" t="s">
        <v>5525</v>
      </c>
    </row>
    <row r="2613" spans="1:2" x14ac:dyDescent="0.3">
      <c r="A2613" t="s">
        <v>3826</v>
      </c>
      <c r="B2613" s="13" t="s">
        <v>5525</v>
      </c>
    </row>
    <row r="2614" spans="1:2" x14ac:dyDescent="0.3">
      <c r="A2614" t="s">
        <v>648</v>
      </c>
      <c r="B2614" s="13" t="s">
        <v>5525</v>
      </c>
    </row>
    <row r="2615" spans="1:2" x14ac:dyDescent="0.3">
      <c r="A2615" t="s">
        <v>425</v>
      </c>
      <c r="B2615" s="13" t="s">
        <v>5525</v>
      </c>
    </row>
    <row r="2616" spans="1:2" x14ac:dyDescent="0.3">
      <c r="A2616" t="s">
        <v>413</v>
      </c>
      <c r="B2616" s="13" t="s">
        <v>5525</v>
      </c>
    </row>
    <row r="2617" spans="1:2" x14ac:dyDescent="0.3">
      <c r="A2617" t="s">
        <v>543</v>
      </c>
      <c r="B2617" s="13" t="s">
        <v>5525</v>
      </c>
    </row>
    <row r="2618" spans="1:2" x14ac:dyDescent="0.3">
      <c r="A2618" t="s">
        <v>485</v>
      </c>
      <c r="B2618" s="13" t="s">
        <v>5525</v>
      </c>
    </row>
    <row r="2619" spans="1:2" x14ac:dyDescent="0.3">
      <c r="A2619" t="s">
        <v>131</v>
      </c>
      <c r="B2619" s="13" t="s">
        <v>5525</v>
      </c>
    </row>
    <row r="2620" spans="1:2" x14ac:dyDescent="0.3">
      <c r="A2620" t="s">
        <v>390</v>
      </c>
      <c r="B2620" s="13" t="s">
        <v>5525</v>
      </c>
    </row>
    <row r="2621" spans="1:2" x14ac:dyDescent="0.3">
      <c r="A2621" t="s">
        <v>4499</v>
      </c>
      <c r="B2621" s="13" t="s">
        <v>5525</v>
      </c>
    </row>
    <row r="2622" spans="1:2" x14ac:dyDescent="0.3">
      <c r="A2622" t="s">
        <v>4305</v>
      </c>
      <c r="B2622" s="13" t="s">
        <v>5525</v>
      </c>
    </row>
    <row r="2623" spans="1:2" x14ac:dyDescent="0.3">
      <c r="A2623" t="s">
        <v>4294</v>
      </c>
      <c r="B2623" s="13" t="s">
        <v>5525</v>
      </c>
    </row>
    <row r="2624" spans="1:2" x14ac:dyDescent="0.3">
      <c r="A2624" t="s">
        <v>4086</v>
      </c>
      <c r="B2624" s="13" t="s">
        <v>5525</v>
      </c>
    </row>
    <row r="2625" spans="1:2" x14ac:dyDescent="0.3">
      <c r="A2625" t="s">
        <v>281</v>
      </c>
      <c r="B2625" s="13" t="s">
        <v>5525</v>
      </c>
    </row>
    <row r="2626" spans="1:2" x14ac:dyDescent="0.3">
      <c r="A2626" t="s">
        <v>4024</v>
      </c>
      <c r="B2626" s="13" t="s">
        <v>5525</v>
      </c>
    </row>
    <row r="2627" spans="1:2" x14ac:dyDescent="0.3">
      <c r="A2627" t="s">
        <v>4042</v>
      </c>
      <c r="B2627" s="13" t="s">
        <v>5525</v>
      </c>
    </row>
    <row r="2628" spans="1:2" x14ac:dyDescent="0.3">
      <c r="A2628" t="s">
        <v>3977</v>
      </c>
      <c r="B2628" s="13" t="s">
        <v>5525</v>
      </c>
    </row>
    <row r="2629" spans="1:2" x14ac:dyDescent="0.3">
      <c r="A2629" t="s">
        <v>116</v>
      </c>
      <c r="B2629" s="13" t="s">
        <v>5525</v>
      </c>
    </row>
    <row r="2630" spans="1:2" x14ac:dyDescent="0.3">
      <c r="A2630" t="s">
        <v>3844</v>
      </c>
      <c r="B2630" s="13" t="s">
        <v>5525</v>
      </c>
    </row>
    <row r="2631" spans="1:2" x14ac:dyDescent="0.3">
      <c r="A2631" t="s">
        <v>3822</v>
      </c>
      <c r="B2631" s="13" t="s">
        <v>5525</v>
      </c>
    </row>
    <row r="2632" spans="1:2" x14ac:dyDescent="0.3">
      <c r="A2632" t="s">
        <v>442</v>
      </c>
      <c r="B2632" s="13" t="s">
        <v>5525</v>
      </c>
    </row>
    <row r="2633" spans="1:2" x14ac:dyDescent="0.3">
      <c r="A2633" t="s">
        <v>367</v>
      </c>
      <c r="B2633" s="13" t="s">
        <v>5525</v>
      </c>
    </row>
    <row r="2634" spans="1:2" x14ac:dyDescent="0.3">
      <c r="A2634" t="s">
        <v>4496</v>
      </c>
      <c r="B2634" s="13" t="s">
        <v>5525</v>
      </c>
    </row>
    <row r="2635" spans="1:2" x14ac:dyDescent="0.3">
      <c r="A2635" t="s">
        <v>10</v>
      </c>
      <c r="B2635" s="13" t="s">
        <v>5525</v>
      </c>
    </row>
    <row r="2636" spans="1:2" x14ac:dyDescent="0.3">
      <c r="A2636" t="s">
        <v>3322</v>
      </c>
      <c r="B2636" s="13" t="s">
        <v>5525</v>
      </c>
    </row>
    <row r="2637" spans="1:2" x14ac:dyDescent="0.3">
      <c r="A2637" t="s">
        <v>5533</v>
      </c>
      <c r="B2637" s="13" t="s">
        <v>5525</v>
      </c>
    </row>
    <row r="2638" spans="1:2" x14ac:dyDescent="0.3">
      <c r="A2638" t="s">
        <v>3505</v>
      </c>
      <c r="B2638" s="13" t="s">
        <v>5525</v>
      </c>
    </row>
    <row r="2639" spans="1:2" x14ac:dyDescent="0.3">
      <c r="A2639" t="s">
        <v>3679</v>
      </c>
      <c r="B2639" s="13" t="s">
        <v>5525</v>
      </c>
    </row>
    <row r="2640" spans="1:2" x14ac:dyDescent="0.3">
      <c r="A2640" t="s">
        <v>257</v>
      </c>
      <c r="B2640" s="13" t="s">
        <v>5525</v>
      </c>
    </row>
    <row r="2641" spans="1:2" x14ac:dyDescent="0.3">
      <c r="A2641" t="s">
        <v>4358</v>
      </c>
      <c r="B2641" s="13" t="s">
        <v>5525</v>
      </c>
    </row>
    <row r="2642" spans="1:2" x14ac:dyDescent="0.3">
      <c r="A2642" t="s">
        <v>150</v>
      </c>
      <c r="B2642" s="13" t="s">
        <v>5525</v>
      </c>
    </row>
    <row r="2643" spans="1:2" x14ac:dyDescent="0.3">
      <c r="A2643" t="s">
        <v>57</v>
      </c>
      <c r="B2643" s="13" t="s">
        <v>5525</v>
      </c>
    </row>
    <row r="2644" spans="1:2" x14ac:dyDescent="0.3">
      <c r="A2644" t="s">
        <v>3405</v>
      </c>
      <c r="B2644" s="13" t="s">
        <v>5525</v>
      </c>
    </row>
    <row r="2645" spans="1:2" x14ac:dyDescent="0.3">
      <c r="A2645" t="s">
        <v>5534</v>
      </c>
      <c r="B2645" s="13" t="s">
        <v>5525</v>
      </c>
    </row>
    <row r="2646" spans="1:2" x14ac:dyDescent="0.3">
      <c r="A2646" t="s">
        <v>354</v>
      </c>
      <c r="B2646" s="13" t="s">
        <v>5525</v>
      </c>
    </row>
    <row r="2647" spans="1:2" x14ac:dyDescent="0.3">
      <c r="A2647" t="s">
        <v>562</v>
      </c>
      <c r="B2647" s="13" t="s">
        <v>5525</v>
      </c>
    </row>
    <row r="2648" spans="1:2" x14ac:dyDescent="0.3">
      <c r="A2648" t="s">
        <v>3603</v>
      </c>
      <c r="B2648" s="13" t="s">
        <v>5525</v>
      </c>
    </row>
    <row r="2649" spans="1:2" x14ac:dyDescent="0.3">
      <c r="A2649" t="s">
        <v>4128</v>
      </c>
      <c r="B2649" s="13" t="s">
        <v>5525</v>
      </c>
    </row>
    <row r="2650" spans="1:2" x14ac:dyDescent="0.3">
      <c r="A2650" t="s">
        <v>3533</v>
      </c>
      <c r="B2650" s="13" t="s">
        <v>5525</v>
      </c>
    </row>
    <row r="2651" spans="1:2" x14ac:dyDescent="0.3">
      <c r="A2651" t="s">
        <v>4229</v>
      </c>
      <c r="B2651" s="13" t="s">
        <v>5525</v>
      </c>
    </row>
    <row r="2652" spans="1:2" x14ac:dyDescent="0.3">
      <c r="A2652" t="s">
        <v>389</v>
      </c>
      <c r="B2652" s="13" t="s">
        <v>5525</v>
      </c>
    </row>
    <row r="2653" spans="1:2" x14ac:dyDescent="0.3">
      <c r="A2653" t="s">
        <v>3820</v>
      </c>
      <c r="B2653" s="13" t="s">
        <v>5525</v>
      </c>
    </row>
    <row r="2654" spans="1:2" x14ac:dyDescent="0.3">
      <c r="A2654" t="s">
        <v>4258</v>
      </c>
      <c r="B2654" s="13" t="s">
        <v>5525</v>
      </c>
    </row>
    <row r="2655" spans="1:2" x14ac:dyDescent="0.3">
      <c r="A2655" t="s">
        <v>135</v>
      </c>
      <c r="B2655" s="13" t="s">
        <v>5525</v>
      </c>
    </row>
    <row r="2656" spans="1:2" x14ac:dyDescent="0.3">
      <c r="A2656" t="s">
        <v>388</v>
      </c>
      <c r="B2656" s="13" t="s">
        <v>5525</v>
      </c>
    </row>
    <row r="2657" spans="1:2" x14ac:dyDescent="0.3">
      <c r="A2657" t="s">
        <v>109</v>
      </c>
      <c r="B2657" s="13" t="s">
        <v>5525</v>
      </c>
    </row>
    <row r="2658" spans="1:2" x14ac:dyDescent="0.3">
      <c r="A2658" t="s">
        <v>419</v>
      </c>
      <c r="B2658" s="13" t="s">
        <v>5525</v>
      </c>
    </row>
    <row r="2659" spans="1:2" x14ac:dyDescent="0.3">
      <c r="A2659" t="s">
        <v>3483</v>
      </c>
      <c r="B2659" s="13" t="s">
        <v>5525</v>
      </c>
    </row>
    <row r="2660" spans="1:2" x14ac:dyDescent="0.3">
      <c r="A2660" t="s">
        <v>262</v>
      </c>
      <c r="B2660" s="13" t="s">
        <v>5525</v>
      </c>
    </row>
    <row r="2661" spans="1:2" x14ac:dyDescent="0.3">
      <c r="A2661" t="s">
        <v>4120</v>
      </c>
      <c r="B2661" s="13" t="s">
        <v>5525</v>
      </c>
    </row>
    <row r="2662" spans="1:2" x14ac:dyDescent="0.3">
      <c r="A2662" t="s">
        <v>3950</v>
      </c>
      <c r="B2662" s="13" t="s">
        <v>5525</v>
      </c>
    </row>
    <row r="2663" spans="1:2" x14ac:dyDescent="0.3">
      <c r="A2663" t="s">
        <v>324</v>
      </c>
      <c r="B2663" s="13" t="s">
        <v>5525</v>
      </c>
    </row>
    <row r="2664" spans="1:2" x14ac:dyDescent="0.3">
      <c r="A2664" t="s">
        <v>3491</v>
      </c>
      <c r="B2664" s="13" t="s">
        <v>5525</v>
      </c>
    </row>
    <row r="2665" spans="1:2" x14ac:dyDescent="0.3">
      <c r="A2665" t="s">
        <v>668</v>
      </c>
      <c r="B2665" s="13" t="s">
        <v>5525</v>
      </c>
    </row>
    <row r="2666" spans="1:2" x14ac:dyDescent="0.3">
      <c r="A2666" t="s">
        <v>699</v>
      </c>
      <c r="B2666" s="13" t="s">
        <v>5525</v>
      </c>
    </row>
    <row r="2667" spans="1:2" x14ac:dyDescent="0.3">
      <c r="A2667" t="s">
        <v>676</v>
      </c>
      <c r="B2667" s="13" t="s">
        <v>5525</v>
      </c>
    </row>
    <row r="2668" spans="1:2" x14ac:dyDescent="0.3">
      <c r="A2668" t="s">
        <v>96</v>
      </c>
      <c r="B2668" s="13" t="s">
        <v>5525</v>
      </c>
    </row>
    <row r="2669" spans="1:2" x14ac:dyDescent="0.3">
      <c r="A2669" t="s">
        <v>4459</v>
      </c>
      <c r="B2669" s="13" t="s">
        <v>5525</v>
      </c>
    </row>
    <row r="2670" spans="1:2" x14ac:dyDescent="0.3">
      <c r="A2670" t="s">
        <v>403</v>
      </c>
      <c r="B2670" s="13" t="s">
        <v>5525</v>
      </c>
    </row>
    <row r="2671" spans="1:2" x14ac:dyDescent="0.3">
      <c r="A2671" t="s">
        <v>312</v>
      </c>
      <c r="B2671" s="13" t="s">
        <v>5525</v>
      </c>
    </row>
    <row r="2672" spans="1:2" x14ac:dyDescent="0.3">
      <c r="A2672" t="s">
        <v>3880</v>
      </c>
      <c r="B2672" s="13" t="s">
        <v>5525</v>
      </c>
    </row>
    <row r="2673" spans="1:2" x14ac:dyDescent="0.3">
      <c r="A2673" t="s">
        <v>5535</v>
      </c>
      <c r="B2673" s="13" t="s">
        <v>5525</v>
      </c>
    </row>
    <row r="2674" spans="1:2" x14ac:dyDescent="0.3">
      <c r="A2674" t="s">
        <v>4220</v>
      </c>
      <c r="B2674" s="13" t="s">
        <v>5525</v>
      </c>
    </row>
    <row r="2675" spans="1:2" x14ac:dyDescent="0.3">
      <c r="A2675" t="s">
        <v>4522</v>
      </c>
      <c r="B2675" s="13" t="s">
        <v>5525</v>
      </c>
    </row>
    <row r="2676" spans="1:2" x14ac:dyDescent="0.3">
      <c r="A2676" t="s">
        <v>626</v>
      </c>
      <c r="B2676" s="13" t="s">
        <v>5525</v>
      </c>
    </row>
    <row r="2677" spans="1:2" x14ac:dyDescent="0.3">
      <c r="A2677" t="s">
        <v>4301</v>
      </c>
      <c r="B2677" s="13" t="s">
        <v>5525</v>
      </c>
    </row>
    <row r="2678" spans="1:2" x14ac:dyDescent="0.3">
      <c r="A2678" t="s">
        <v>3768</v>
      </c>
      <c r="B2678" s="13" t="s">
        <v>5525</v>
      </c>
    </row>
    <row r="2679" spans="1:2" x14ac:dyDescent="0.3">
      <c r="A2679" t="s">
        <v>237</v>
      </c>
      <c r="B2679" s="13" t="s">
        <v>5525</v>
      </c>
    </row>
    <row r="2680" spans="1:2" x14ac:dyDescent="0.3">
      <c r="A2680" t="s">
        <v>3805</v>
      </c>
      <c r="B2680" s="13" t="s">
        <v>5525</v>
      </c>
    </row>
    <row r="2681" spans="1:2" x14ac:dyDescent="0.3">
      <c r="A2681" t="s">
        <v>4364</v>
      </c>
      <c r="B2681" s="13" t="s">
        <v>5525</v>
      </c>
    </row>
    <row r="2682" spans="1:2" x14ac:dyDescent="0.3">
      <c r="A2682" t="s">
        <v>3680</v>
      </c>
      <c r="B2682" s="13" t="s">
        <v>5525</v>
      </c>
    </row>
    <row r="2683" spans="1:2" x14ac:dyDescent="0.3">
      <c r="A2683" t="s">
        <v>165</v>
      </c>
      <c r="B2683" s="13" t="s">
        <v>5525</v>
      </c>
    </row>
    <row r="2684" spans="1:2" x14ac:dyDescent="0.3">
      <c r="A2684" t="s">
        <v>133</v>
      </c>
      <c r="B2684" s="13" t="s">
        <v>5525</v>
      </c>
    </row>
    <row r="2685" spans="1:2" x14ac:dyDescent="0.3">
      <c r="A2685" t="s">
        <v>4542</v>
      </c>
      <c r="B2685" s="13" t="s">
        <v>5525</v>
      </c>
    </row>
    <row r="2686" spans="1:2" x14ac:dyDescent="0.3">
      <c r="A2686" t="s">
        <v>186</v>
      </c>
      <c r="B2686" s="13" t="s">
        <v>5525</v>
      </c>
    </row>
    <row r="2687" spans="1:2" x14ac:dyDescent="0.3">
      <c r="A2687" t="s">
        <v>4463</v>
      </c>
      <c r="B2687" s="13" t="s">
        <v>5525</v>
      </c>
    </row>
    <row r="2688" spans="1:2" x14ac:dyDescent="0.3">
      <c r="A2688" t="s">
        <v>285</v>
      </c>
      <c r="B2688" s="13" t="s">
        <v>5525</v>
      </c>
    </row>
    <row r="2689" spans="1:2" x14ac:dyDescent="0.3">
      <c r="A2689" t="s">
        <v>115</v>
      </c>
      <c r="B2689" s="13" t="s">
        <v>5525</v>
      </c>
    </row>
    <row r="2690" spans="1:2" x14ac:dyDescent="0.3">
      <c r="A2690" t="s">
        <v>369</v>
      </c>
      <c r="B2690" s="13" t="s">
        <v>5525</v>
      </c>
    </row>
    <row r="2691" spans="1:2" x14ac:dyDescent="0.3">
      <c r="A2691" t="s">
        <v>453</v>
      </c>
      <c r="B2691" s="13" t="s">
        <v>5536</v>
      </c>
    </row>
    <row r="2692" spans="1:2" x14ac:dyDescent="0.3">
      <c r="A2692" t="s">
        <v>4394</v>
      </c>
      <c r="B2692" s="13" t="s">
        <v>5536</v>
      </c>
    </row>
    <row r="2693" spans="1:2" x14ac:dyDescent="0.3">
      <c r="A2693" t="s">
        <v>5537</v>
      </c>
      <c r="B2693" s="13" t="s">
        <v>5536</v>
      </c>
    </row>
    <row r="2694" spans="1:2" x14ac:dyDescent="0.3">
      <c r="A2694" t="s">
        <v>663</v>
      </c>
      <c r="B2694" s="13" t="s">
        <v>5536</v>
      </c>
    </row>
    <row r="2695" spans="1:2" x14ac:dyDescent="0.3">
      <c r="A2695" t="s">
        <v>536</v>
      </c>
      <c r="B2695" s="13" t="s">
        <v>5536</v>
      </c>
    </row>
    <row r="2696" spans="1:2" x14ac:dyDescent="0.3">
      <c r="A2696" t="s">
        <v>194</v>
      </c>
      <c r="B2696" s="13" t="s">
        <v>5536</v>
      </c>
    </row>
    <row r="2697" spans="1:2" x14ac:dyDescent="0.3">
      <c r="A2697" t="s">
        <v>4472</v>
      </c>
      <c r="B2697" s="13" t="s">
        <v>5536</v>
      </c>
    </row>
    <row r="2698" spans="1:2" x14ac:dyDescent="0.3">
      <c r="A2698" t="s">
        <v>4547</v>
      </c>
      <c r="B2698" s="13" t="s">
        <v>5536</v>
      </c>
    </row>
    <row r="2699" spans="1:2" x14ac:dyDescent="0.3">
      <c r="A2699" t="s">
        <v>4529</v>
      </c>
      <c r="B2699" s="13" t="s">
        <v>5536</v>
      </c>
    </row>
    <row r="2700" spans="1:2" x14ac:dyDescent="0.3">
      <c r="A2700" t="s">
        <v>458</v>
      </c>
      <c r="B2700" s="13" t="s">
        <v>5536</v>
      </c>
    </row>
    <row r="2701" spans="1:2" x14ac:dyDescent="0.3">
      <c r="A2701" t="s">
        <v>559</v>
      </c>
      <c r="B2701" s="13" t="s">
        <v>5536</v>
      </c>
    </row>
    <row r="2702" spans="1:2" x14ac:dyDescent="0.3">
      <c r="A2702" t="s">
        <v>391</v>
      </c>
      <c r="B2702" s="13" t="s">
        <v>5536</v>
      </c>
    </row>
    <row r="2703" spans="1:2" x14ac:dyDescent="0.3">
      <c r="A2703" t="s">
        <v>708</v>
      </c>
      <c r="B2703" s="13" t="s">
        <v>5536</v>
      </c>
    </row>
    <row r="2704" spans="1:2" x14ac:dyDescent="0.3">
      <c r="A2704" t="s">
        <v>511</v>
      </c>
      <c r="B2704" s="13" t="s">
        <v>5536</v>
      </c>
    </row>
    <row r="2705" spans="1:2" x14ac:dyDescent="0.3">
      <c r="A2705" t="s">
        <v>512</v>
      </c>
      <c r="B2705" s="13" t="s">
        <v>5536</v>
      </c>
    </row>
    <row r="2706" spans="1:2" x14ac:dyDescent="0.3">
      <c r="A2706" t="s">
        <v>4287</v>
      </c>
      <c r="B2706" s="13" t="s">
        <v>5536</v>
      </c>
    </row>
    <row r="2707" spans="1:2" x14ac:dyDescent="0.3">
      <c r="A2707" t="s">
        <v>4508</v>
      </c>
      <c r="B2707" s="13" t="s">
        <v>5536</v>
      </c>
    </row>
    <row r="2708" spans="1:2" x14ac:dyDescent="0.3">
      <c r="A2708" t="s">
        <v>400</v>
      </c>
      <c r="B2708" s="13" t="s">
        <v>5536</v>
      </c>
    </row>
    <row r="2709" spans="1:2" x14ac:dyDescent="0.3">
      <c r="A2709" t="s">
        <v>61</v>
      </c>
      <c r="B2709" s="13" t="s">
        <v>5536</v>
      </c>
    </row>
    <row r="2710" spans="1:2" x14ac:dyDescent="0.3">
      <c r="A2710" t="s">
        <v>644</v>
      </c>
      <c r="B2710" s="13" t="s">
        <v>5536</v>
      </c>
    </row>
    <row r="2711" spans="1:2" x14ac:dyDescent="0.3">
      <c r="A2711" t="s">
        <v>4428</v>
      </c>
      <c r="B2711" s="13" t="s">
        <v>5536</v>
      </c>
    </row>
    <row r="2712" spans="1:2" x14ac:dyDescent="0.3">
      <c r="A2712" t="s">
        <v>451</v>
      </c>
      <c r="B2712" s="13" t="s">
        <v>5536</v>
      </c>
    </row>
    <row r="2713" spans="1:2" x14ac:dyDescent="0.3">
      <c r="A2713" t="s">
        <v>4497</v>
      </c>
      <c r="B2713" s="13" t="s">
        <v>5536</v>
      </c>
    </row>
    <row r="2714" spans="1:2" x14ac:dyDescent="0.3">
      <c r="A2714" t="s">
        <v>3556</v>
      </c>
      <c r="B2714" s="13" t="s">
        <v>5536</v>
      </c>
    </row>
    <row r="2715" spans="1:2" x14ac:dyDescent="0.3">
      <c r="A2715" t="s">
        <v>423</v>
      </c>
      <c r="B2715" s="13" t="s">
        <v>5536</v>
      </c>
    </row>
    <row r="2716" spans="1:2" x14ac:dyDescent="0.3">
      <c r="A2716" t="s">
        <v>3274</v>
      </c>
      <c r="B2716" s="13" t="s">
        <v>5536</v>
      </c>
    </row>
    <row r="2717" spans="1:2" x14ac:dyDescent="0.3">
      <c r="A2717" t="s">
        <v>5538</v>
      </c>
      <c r="B2717" s="13" t="s">
        <v>5536</v>
      </c>
    </row>
    <row r="2718" spans="1:2" x14ac:dyDescent="0.3">
      <c r="A2718" t="s">
        <v>4379</v>
      </c>
      <c r="B2718" s="13" t="s">
        <v>5539</v>
      </c>
    </row>
    <row r="2719" spans="1:2" x14ac:dyDescent="0.3">
      <c r="A2719" t="s">
        <v>5540</v>
      </c>
      <c r="B2719" s="13" t="s">
        <v>5539</v>
      </c>
    </row>
    <row r="2720" spans="1:2" x14ac:dyDescent="0.3">
      <c r="A2720" t="s">
        <v>5541</v>
      </c>
      <c r="B2720" s="13" t="s">
        <v>5539</v>
      </c>
    </row>
    <row r="2721" spans="1:2" x14ac:dyDescent="0.3">
      <c r="A2721" t="s">
        <v>655</v>
      </c>
      <c r="B2721" s="13" t="s">
        <v>5539</v>
      </c>
    </row>
    <row r="2722" spans="1:2" x14ac:dyDescent="0.3">
      <c r="A2722" t="s">
        <v>4376</v>
      </c>
      <c r="B2722" s="13" t="s">
        <v>5539</v>
      </c>
    </row>
    <row r="2723" spans="1:2" x14ac:dyDescent="0.3">
      <c r="A2723" t="s">
        <v>449</v>
      </c>
      <c r="B2723" s="13" t="s">
        <v>5539</v>
      </c>
    </row>
    <row r="2724" spans="1:2" x14ac:dyDescent="0.3">
      <c r="A2724" t="s">
        <v>4065</v>
      </c>
      <c r="B2724" s="13" t="s">
        <v>5539</v>
      </c>
    </row>
    <row r="2725" spans="1:2" x14ac:dyDescent="0.3">
      <c r="A2725" t="s">
        <v>392</v>
      </c>
      <c r="B2725" s="13" t="s">
        <v>5539</v>
      </c>
    </row>
    <row r="2726" spans="1:2" x14ac:dyDescent="0.3">
      <c r="A2726" t="s">
        <v>213</v>
      </c>
      <c r="B2726" s="13" t="s">
        <v>5539</v>
      </c>
    </row>
    <row r="2727" spans="1:2" x14ac:dyDescent="0.3">
      <c r="A2727" t="s">
        <v>729</v>
      </c>
      <c r="B2727" s="13" t="s">
        <v>5539</v>
      </c>
    </row>
    <row r="2728" spans="1:2" x14ac:dyDescent="0.3">
      <c r="A2728" t="s">
        <v>695</v>
      </c>
      <c r="B2728" s="13" t="s">
        <v>5539</v>
      </c>
    </row>
    <row r="2729" spans="1:2" x14ac:dyDescent="0.3">
      <c r="A2729" t="s">
        <v>110</v>
      </c>
      <c r="B2729" s="13" t="s">
        <v>5539</v>
      </c>
    </row>
    <row r="2730" spans="1:2" x14ac:dyDescent="0.3">
      <c r="A2730" t="s">
        <v>500</v>
      </c>
      <c r="B2730" s="13" t="s">
        <v>5539</v>
      </c>
    </row>
    <row r="2731" spans="1:2" x14ac:dyDescent="0.3">
      <c r="A2731" t="s">
        <v>661</v>
      </c>
      <c r="B2731" s="13" t="s">
        <v>5539</v>
      </c>
    </row>
    <row r="2732" spans="1:2" x14ac:dyDescent="0.3">
      <c r="A2732" t="s">
        <v>666</v>
      </c>
      <c r="B2732" s="13" t="s">
        <v>5539</v>
      </c>
    </row>
    <row r="2733" spans="1:2" x14ac:dyDescent="0.3">
      <c r="A2733" t="s">
        <v>108</v>
      </c>
      <c r="B2733" s="13" t="s">
        <v>5542</v>
      </c>
    </row>
    <row r="2734" spans="1:2" x14ac:dyDescent="0.3">
      <c r="A2734" t="s">
        <v>3224</v>
      </c>
      <c r="B2734" s="13" t="s">
        <v>5542</v>
      </c>
    </row>
    <row r="2735" spans="1:2" x14ac:dyDescent="0.3">
      <c r="A2735" t="s">
        <v>4032</v>
      </c>
      <c r="B2735" s="13" t="s">
        <v>5542</v>
      </c>
    </row>
    <row r="2736" spans="1:2" x14ac:dyDescent="0.3">
      <c r="A2736" t="s">
        <v>3905</v>
      </c>
      <c r="B2736" s="13" t="s">
        <v>5542</v>
      </c>
    </row>
    <row r="2737" spans="1:2" x14ac:dyDescent="0.3">
      <c r="A2737" t="s">
        <v>4385</v>
      </c>
      <c r="B2737" s="13" t="s">
        <v>5542</v>
      </c>
    </row>
    <row r="2738" spans="1:2" x14ac:dyDescent="0.3">
      <c r="A2738" t="s">
        <v>3813</v>
      </c>
      <c r="B2738" s="13" t="s">
        <v>5542</v>
      </c>
    </row>
    <row r="2739" spans="1:2" x14ac:dyDescent="0.3">
      <c r="A2739" t="s">
        <v>3705</v>
      </c>
      <c r="B2739" s="13" t="s">
        <v>5542</v>
      </c>
    </row>
    <row r="2740" spans="1:2" x14ac:dyDescent="0.3">
      <c r="A2740" t="s">
        <v>4371</v>
      </c>
      <c r="B2740" s="13" t="s">
        <v>5542</v>
      </c>
    </row>
    <row r="2741" spans="1:2" x14ac:dyDescent="0.3">
      <c r="A2741" t="s">
        <v>3774</v>
      </c>
      <c r="B2741" s="13" t="s">
        <v>5542</v>
      </c>
    </row>
    <row r="2742" spans="1:2" x14ac:dyDescent="0.3">
      <c r="A2742" t="s">
        <v>3918</v>
      </c>
      <c r="B2742" s="13" t="s">
        <v>5542</v>
      </c>
    </row>
    <row r="2743" spans="1:2" x14ac:dyDescent="0.3">
      <c r="A2743" t="s">
        <v>4417</v>
      </c>
      <c r="B2743" s="13" t="s">
        <v>5542</v>
      </c>
    </row>
    <row r="2744" spans="1:2" x14ac:dyDescent="0.3">
      <c r="A2744" t="s">
        <v>177</v>
      </c>
      <c r="B2744" s="13" t="s">
        <v>5542</v>
      </c>
    </row>
    <row r="2745" spans="1:2" x14ac:dyDescent="0.3">
      <c r="A2745" t="s">
        <v>538</v>
      </c>
      <c r="B2745" s="13" t="s">
        <v>5543</v>
      </c>
    </row>
    <row r="2746" spans="1:2" x14ac:dyDescent="0.3">
      <c r="A2746" t="s">
        <v>478</v>
      </c>
      <c r="B2746" s="13" t="s">
        <v>5543</v>
      </c>
    </row>
    <row r="2747" spans="1:2" x14ac:dyDescent="0.3">
      <c r="A2747" t="s">
        <v>750</v>
      </c>
      <c r="B2747" s="13" t="s">
        <v>5543</v>
      </c>
    </row>
    <row r="2748" spans="1:2" x14ac:dyDescent="0.3">
      <c r="A2748" t="s">
        <v>267</v>
      </c>
      <c r="B2748" s="13" t="s">
        <v>5543</v>
      </c>
    </row>
    <row r="2749" spans="1:2" x14ac:dyDescent="0.3">
      <c r="A2749" t="s">
        <v>705</v>
      </c>
      <c r="B2749" s="13" t="s">
        <v>5543</v>
      </c>
    </row>
    <row r="2750" spans="1:2" x14ac:dyDescent="0.3">
      <c r="A2750" t="s">
        <v>5544</v>
      </c>
      <c r="B2750" s="13" t="s">
        <v>5543</v>
      </c>
    </row>
    <row r="2751" spans="1:2" x14ac:dyDescent="0.3">
      <c r="A2751" t="s">
        <v>5545</v>
      </c>
      <c r="B2751" s="13" t="s">
        <v>5543</v>
      </c>
    </row>
    <row r="2752" spans="1:2" x14ac:dyDescent="0.3">
      <c r="A2752" t="s">
        <v>747</v>
      </c>
      <c r="B2752" s="13" t="s">
        <v>5543</v>
      </c>
    </row>
    <row r="2753" spans="1:2" x14ac:dyDescent="0.3">
      <c r="A2753" t="s">
        <v>4457</v>
      </c>
      <c r="B2753" s="13" t="s">
        <v>5543</v>
      </c>
    </row>
    <row r="2754" spans="1:2" x14ac:dyDescent="0.3">
      <c r="A2754" t="s">
        <v>146</v>
      </c>
      <c r="B2754" s="13" t="s">
        <v>5543</v>
      </c>
    </row>
    <row r="2755" spans="1:2" x14ac:dyDescent="0.3">
      <c r="A2755" t="s">
        <v>624</v>
      </c>
      <c r="B2755" s="13" t="s">
        <v>5543</v>
      </c>
    </row>
    <row r="2756" spans="1:2" x14ac:dyDescent="0.3">
      <c r="A2756" t="s">
        <v>466</v>
      </c>
      <c r="B2756" s="13" t="s">
        <v>5543</v>
      </c>
    </row>
    <row r="2757" spans="1:2" x14ac:dyDescent="0.3">
      <c r="A2757" t="s">
        <v>238</v>
      </c>
      <c r="B2757" s="13" t="s">
        <v>5543</v>
      </c>
    </row>
    <row r="2758" spans="1:2" x14ac:dyDescent="0.3">
      <c r="A2758" t="s">
        <v>5546</v>
      </c>
      <c r="B2758" s="13" t="s">
        <v>5543</v>
      </c>
    </row>
    <row r="2759" spans="1:2" x14ac:dyDescent="0.3">
      <c r="A2759" t="s">
        <v>497</v>
      </c>
      <c r="B2759" s="13" t="s">
        <v>5543</v>
      </c>
    </row>
    <row r="2760" spans="1:2" x14ac:dyDescent="0.3">
      <c r="A2760" t="s">
        <v>587</v>
      </c>
      <c r="B2760" s="13" t="s">
        <v>5547</v>
      </c>
    </row>
    <row r="2761" spans="1:2" x14ac:dyDescent="0.3">
      <c r="A2761" t="s">
        <v>3377</v>
      </c>
      <c r="B2761" s="13" t="s">
        <v>5547</v>
      </c>
    </row>
    <row r="2762" spans="1:2" x14ac:dyDescent="0.3">
      <c r="A2762" t="s">
        <v>317</v>
      </c>
      <c r="B2762" s="13" t="s">
        <v>5547</v>
      </c>
    </row>
    <row r="2763" spans="1:2" x14ac:dyDescent="0.3">
      <c r="A2763" t="s">
        <v>325</v>
      </c>
      <c r="B2763" s="13" t="s">
        <v>5547</v>
      </c>
    </row>
    <row r="2764" spans="1:2" x14ac:dyDescent="0.3">
      <c r="A2764" t="s">
        <v>119</v>
      </c>
      <c r="B2764" s="13" t="s">
        <v>5547</v>
      </c>
    </row>
    <row r="2765" spans="1:2" x14ac:dyDescent="0.3">
      <c r="A2765" t="s">
        <v>145</v>
      </c>
      <c r="B2765" s="13" t="s">
        <v>5547</v>
      </c>
    </row>
    <row r="2766" spans="1:2" x14ac:dyDescent="0.3">
      <c r="A2766" t="s">
        <v>157</v>
      </c>
      <c r="B2766" s="13" t="s">
        <v>5547</v>
      </c>
    </row>
    <row r="2767" spans="1:2" x14ac:dyDescent="0.3">
      <c r="A2767" t="s">
        <v>308</v>
      </c>
      <c r="B2767" s="13" t="s">
        <v>5547</v>
      </c>
    </row>
    <row r="2768" spans="1:2" x14ac:dyDescent="0.3">
      <c r="A2768" t="s">
        <v>266</v>
      </c>
      <c r="B2768" s="13" t="s">
        <v>5547</v>
      </c>
    </row>
    <row r="2769" spans="1:2" x14ac:dyDescent="0.3">
      <c r="A2769" t="s">
        <v>56</v>
      </c>
      <c r="B2769" s="13" t="s">
        <v>5547</v>
      </c>
    </row>
    <row r="2770" spans="1:2" x14ac:dyDescent="0.3">
      <c r="A2770" t="s">
        <v>4537</v>
      </c>
      <c r="B2770" s="13" t="s">
        <v>5547</v>
      </c>
    </row>
    <row r="2771" spans="1:2" x14ac:dyDescent="0.3">
      <c r="A2771" t="s">
        <v>524</v>
      </c>
      <c r="B2771" s="13" t="s">
        <v>5547</v>
      </c>
    </row>
    <row r="2772" spans="1:2" x14ac:dyDescent="0.3">
      <c r="A2772" t="s">
        <v>3347</v>
      </c>
      <c r="B2772" s="13" t="s">
        <v>5548</v>
      </c>
    </row>
    <row r="2773" spans="1:2" x14ac:dyDescent="0.3">
      <c r="A2773" t="s">
        <v>3285</v>
      </c>
      <c r="B2773" s="13" t="s">
        <v>5548</v>
      </c>
    </row>
    <row r="2774" spans="1:2" x14ac:dyDescent="0.3">
      <c r="A2774" t="s">
        <v>3353</v>
      </c>
      <c r="B2774" s="13" t="s">
        <v>5548</v>
      </c>
    </row>
    <row r="2775" spans="1:2" x14ac:dyDescent="0.3">
      <c r="A2775" t="s">
        <v>3334</v>
      </c>
      <c r="B2775" s="13" t="s">
        <v>5548</v>
      </c>
    </row>
    <row r="2776" spans="1:2" x14ac:dyDescent="0.3">
      <c r="A2776" t="s">
        <v>4565</v>
      </c>
      <c r="B2776" s="13" t="s">
        <v>5548</v>
      </c>
    </row>
    <row r="2777" spans="1:2" x14ac:dyDescent="0.3">
      <c r="A2777" t="s">
        <v>3381</v>
      </c>
      <c r="B2777" s="13" t="s">
        <v>5548</v>
      </c>
    </row>
    <row r="2778" spans="1:2" x14ac:dyDescent="0.3">
      <c r="A2778" t="s">
        <v>5549</v>
      </c>
      <c r="B2778" s="13" t="s">
        <v>5548</v>
      </c>
    </row>
    <row r="2779" spans="1:2" x14ac:dyDescent="0.3">
      <c r="A2779" t="s">
        <v>3239</v>
      </c>
      <c r="B2779" s="13" t="s">
        <v>5548</v>
      </c>
    </row>
    <row r="2780" spans="1:2" x14ac:dyDescent="0.3">
      <c r="A2780" t="s">
        <v>3133</v>
      </c>
      <c r="B2780" s="13" t="s">
        <v>5548</v>
      </c>
    </row>
    <row r="2781" spans="1:2" x14ac:dyDescent="0.3">
      <c r="A2781" t="s">
        <v>3206</v>
      </c>
      <c r="B2781" s="13" t="s">
        <v>5548</v>
      </c>
    </row>
    <row r="2782" spans="1:2" x14ac:dyDescent="0.3">
      <c r="A2782" t="s">
        <v>3312</v>
      </c>
      <c r="B2782" s="13" t="s">
        <v>5548</v>
      </c>
    </row>
    <row r="2783" spans="1:2" x14ac:dyDescent="0.3">
      <c r="A2783" t="s">
        <v>3236</v>
      </c>
      <c r="B2783" s="13" t="s">
        <v>5548</v>
      </c>
    </row>
    <row r="2784" spans="1:2" x14ac:dyDescent="0.3">
      <c r="A2784" t="s">
        <v>3305</v>
      </c>
      <c r="B2784" s="13" t="s">
        <v>5548</v>
      </c>
    </row>
    <row r="2785" spans="1:2" x14ac:dyDescent="0.3">
      <c r="A2785" t="s">
        <v>3369</v>
      </c>
      <c r="B2785" s="13" t="s">
        <v>5548</v>
      </c>
    </row>
    <row r="2786" spans="1:2" x14ac:dyDescent="0.3">
      <c r="A2786" t="s">
        <v>3194</v>
      </c>
      <c r="B2786" s="13" t="s">
        <v>5548</v>
      </c>
    </row>
    <row r="2787" spans="1:2" x14ac:dyDescent="0.3">
      <c r="A2787" t="s">
        <v>3237</v>
      </c>
      <c r="B2787" s="13" t="s">
        <v>5548</v>
      </c>
    </row>
    <row r="2788" spans="1:2" x14ac:dyDescent="0.3">
      <c r="A2788" t="s">
        <v>3225</v>
      </c>
      <c r="B2788" s="13" t="s">
        <v>5548</v>
      </c>
    </row>
    <row r="2789" spans="1:2" x14ac:dyDescent="0.3">
      <c r="A2789" t="s">
        <v>3222</v>
      </c>
      <c r="B2789" s="13" t="s">
        <v>5548</v>
      </c>
    </row>
    <row r="2790" spans="1:2" x14ac:dyDescent="0.3">
      <c r="A2790" t="s">
        <v>3295</v>
      </c>
      <c r="B2790" s="13" t="s">
        <v>5548</v>
      </c>
    </row>
    <row r="2791" spans="1:2" x14ac:dyDescent="0.3">
      <c r="A2791" t="s">
        <v>3304</v>
      </c>
      <c r="B2791" s="13" t="s">
        <v>5548</v>
      </c>
    </row>
    <row r="2792" spans="1:2" x14ac:dyDescent="0.3">
      <c r="A2792" t="s">
        <v>3276</v>
      </c>
      <c r="B2792" s="13" t="s">
        <v>5548</v>
      </c>
    </row>
    <row r="2793" spans="1:2" x14ac:dyDescent="0.3">
      <c r="A2793" t="s">
        <v>3207</v>
      </c>
      <c r="B2793" s="13" t="s">
        <v>5548</v>
      </c>
    </row>
    <row r="2794" spans="1:2" x14ac:dyDescent="0.3">
      <c r="A2794" t="s">
        <v>3247</v>
      </c>
      <c r="B2794" s="13" t="s">
        <v>5548</v>
      </c>
    </row>
    <row r="2795" spans="1:2" x14ac:dyDescent="0.3">
      <c r="A2795" t="s">
        <v>3137</v>
      </c>
      <c r="B2795" s="13" t="s">
        <v>5548</v>
      </c>
    </row>
    <row r="2796" spans="1:2" x14ac:dyDescent="0.3">
      <c r="A2796" t="s">
        <v>3188</v>
      </c>
      <c r="B2796" s="13" t="s">
        <v>5548</v>
      </c>
    </row>
    <row r="2797" spans="1:2" x14ac:dyDescent="0.3">
      <c r="A2797" t="s">
        <v>3220</v>
      </c>
      <c r="B2797" s="13" t="s">
        <v>5548</v>
      </c>
    </row>
    <row r="2798" spans="1:2" x14ac:dyDescent="0.3">
      <c r="A2798" t="s">
        <v>3124</v>
      </c>
      <c r="B2798" s="13" t="s">
        <v>5548</v>
      </c>
    </row>
    <row r="2799" spans="1:2" x14ac:dyDescent="0.3">
      <c r="A2799" t="s">
        <v>3097</v>
      </c>
      <c r="B2799" s="13" t="s">
        <v>5548</v>
      </c>
    </row>
    <row r="2800" spans="1:2" x14ac:dyDescent="0.3">
      <c r="A2800" t="s">
        <v>3175</v>
      </c>
      <c r="B2800" s="13" t="s">
        <v>5548</v>
      </c>
    </row>
    <row r="2801" spans="1:2" x14ac:dyDescent="0.3">
      <c r="A2801" t="s">
        <v>3198</v>
      </c>
      <c r="B2801" s="13" t="s">
        <v>5548</v>
      </c>
    </row>
    <row r="2802" spans="1:2" x14ac:dyDescent="0.3">
      <c r="A2802" t="s">
        <v>3208</v>
      </c>
      <c r="B2802" s="13" t="s">
        <v>5548</v>
      </c>
    </row>
    <row r="2803" spans="1:2" x14ac:dyDescent="0.3">
      <c r="A2803" t="s">
        <v>3131</v>
      </c>
      <c r="B2803" s="13" t="s">
        <v>5548</v>
      </c>
    </row>
    <row r="2804" spans="1:2" x14ac:dyDescent="0.3">
      <c r="A2804" t="s">
        <v>3092</v>
      </c>
      <c r="B2804" s="13" t="s">
        <v>5548</v>
      </c>
    </row>
    <row r="2805" spans="1:2" x14ac:dyDescent="0.3">
      <c r="A2805" t="s">
        <v>3248</v>
      </c>
      <c r="B2805" s="13" t="s">
        <v>5548</v>
      </c>
    </row>
    <row r="2806" spans="1:2" x14ac:dyDescent="0.3">
      <c r="A2806" t="s">
        <v>3318</v>
      </c>
      <c r="B2806" s="13" t="s">
        <v>5548</v>
      </c>
    </row>
    <row r="2807" spans="1:2" x14ac:dyDescent="0.3">
      <c r="A2807" t="s">
        <v>3320</v>
      </c>
      <c r="B2807" s="13" t="s">
        <v>5548</v>
      </c>
    </row>
    <row r="2808" spans="1:2" x14ac:dyDescent="0.3">
      <c r="A2808" t="s">
        <v>3282</v>
      </c>
      <c r="B2808" s="13" t="s">
        <v>5548</v>
      </c>
    </row>
    <row r="2809" spans="1:2" x14ac:dyDescent="0.3">
      <c r="A2809" t="s">
        <v>3271</v>
      </c>
      <c r="B2809" s="13" t="s">
        <v>5548</v>
      </c>
    </row>
    <row r="2810" spans="1:2" x14ac:dyDescent="0.3">
      <c r="A2810" t="s">
        <v>3277</v>
      </c>
      <c r="B2810" s="13" t="s">
        <v>5548</v>
      </c>
    </row>
    <row r="2811" spans="1:2" x14ac:dyDescent="0.3">
      <c r="A2811" t="s">
        <v>3254</v>
      </c>
      <c r="B2811" s="13" t="s">
        <v>5548</v>
      </c>
    </row>
    <row r="2812" spans="1:2" x14ac:dyDescent="0.3">
      <c r="A2812" t="s">
        <v>3249</v>
      </c>
      <c r="B2812" s="13" t="s">
        <v>5548</v>
      </c>
    </row>
    <row r="2813" spans="1:2" x14ac:dyDescent="0.3">
      <c r="A2813" t="s">
        <v>3293</v>
      </c>
      <c r="B2813" s="13" t="s">
        <v>5548</v>
      </c>
    </row>
    <row r="2814" spans="1:2" x14ac:dyDescent="0.3">
      <c r="A2814" t="s">
        <v>3183</v>
      </c>
      <c r="B2814" s="13" t="s">
        <v>5548</v>
      </c>
    </row>
    <row r="2815" spans="1:2" x14ac:dyDescent="0.3">
      <c r="A2815" t="s">
        <v>3157</v>
      </c>
      <c r="B2815" s="13" t="s">
        <v>5548</v>
      </c>
    </row>
    <row r="2816" spans="1:2" x14ac:dyDescent="0.3">
      <c r="A2816" t="s">
        <v>3257</v>
      </c>
      <c r="B2816" s="13" t="s">
        <v>5548</v>
      </c>
    </row>
    <row r="2817" spans="1:2" x14ac:dyDescent="0.3">
      <c r="A2817" t="s">
        <v>3214</v>
      </c>
      <c r="B2817" s="13" t="s">
        <v>5548</v>
      </c>
    </row>
    <row r="2818" spans="1:2" x14ac:dyDescent="0.3">
      <c r="A2818" t="s">
        <v>3213</v>
      </c>
      <c r="B2818" s="13" t="s">
        <v>5548</v>
      </c>
    </row>
    <row r="2819" spans="1:2" x14ac:dyDescent="0.3">
      <c r="A2819" t="s">
        <v>3107</v>
      </c>
      <c r="B2819" s="13" t="s">
        <v>5548</v>
      </c>
    </row>
    <row r="2820" spans="1:2" x14ac:dyDescent="0.3">
      <c r="A2820" t="s">
        <v>3289</v>
      </c>
      <c r="B2820" s="13" t="s">
        <v>5548</v>
      </c>
    </row>
    <row r="2821" spans="1:2" x14ac:dyDescent="0.3">
      <c r="A2821" t="s">
        <v>5550</v>
      </c>
      <c r="B2821" s="13" t="s">
        <v>5548</v>
      </c>
    </row>
    <row r="2822" spans="1:2" x14ac:dyDescent="0.3">
      <c r="A2822" t="s">
        <v>3326</v>
      </c>
      <c r="B2822" s="13" t="s">
        <v>5548</v>
      </c>
    </row>
    <row r="2823" spans="1:2" x14ac:dyDescent="0.3">
      <c r="A2823" t="s">
        <v>3180</v>
      </c>
      <c r="B2823" s="13" t="s">
        <v>5548</v>
      </c>
    </row>
    <row r="2824" spans="1:2" x14ac:dyDescent="0.3">
      <c r="A2824" t="s">
        <v>3103</v>
      </c>
      <c r="B2824" s="13" t="s">
        <v>5548</v>
      </c>
    </row>
    <row r="2825" spans="1:2" x14ac:dyDescent="0.3">
      <c r="A2825" t="s">
        <v>3116</v>
      </c>
      <c r="B2825" s="13" t="s">
        <v>5548</v>
      </c>
    </row>
    <row r="2826" spans="1:2" x14ac:dyDescent="0.3">
      <c r="A2826" t="s">
        <v>3114</v>
      </c>
      <c r="B2826" s="13" t="s">
        <v>5548</v>
      </c>
    </row>
    <row r="2827" spans="1:2" x14ac:dyDescent="0.3">
      <c r="A2827" t="s">
        <v>3204</v>
      </c>
      <c r="B2827" s="13" t="s">
        <v>5548</v>
      </c>
    </row>
    <row r="2828" spans="1:2" x14ac:dyDescent="0.3">
      <c r="A2828" t="s">
        <v>3191</v>
      </c>
      <c r="B2828" s="13" t="s">
        <v>5548</v>
      </c>
    </row>
    <row r="2829" spans="1:2" x14ac:dyDescent="0.3">
      <c r="A2829" t="s">
        <v>4543</v>
      </c>
      <c r="B2829" s="13" t="s">
        <v>5548</v>
      </c>
    </row>
    <row r="2830" spans="1:2" x14ac:dyDescent="0.3">
      <c r="A2830" t="s">
        <v>3463</v>
      </c>
      <c r="B2830" s="13" t="s">
        <v>5548</v>
      </c>
    </row>
    <row r="2831" spans="1:2" x14ac:dyDescent="0.3">
      <c r="A2831" t="s">
        <v>3096</v>
      </c>
      <c r="B2831" s="13" t="s">
        <v>5548</v>
      </c>
    </row>
    <row r="2832" spans="1:2" x14ac:dyDescent="0.3">
      <c r="A2832" t="s">
        <v>5551</v>
      </c>
      <c r="B2832" s="13" t="s">
        <v>5548</v>
      </c>
    </row>
    <row r="2833" spans="1:2" x14ac:dyDescent="0.3">
      <c r="A2833" t="s">
        <v>3125</v>
      </c>
      <c r="B2833" s="13" t="s">
        <v>5548</v>
      </c>
    </row>
    <row r="2834" spans="1:2" x14ac:dyDescent="0.3">
      <c r="A2834" t="s">
        <v>3108</v>
      </c>
      <c r="B2834" s="13" t="s">
        <v>5548</v>
      </c>
    </row>
    <row r="2835" spans="1:2" x14ac:dyDescent="0.3">
      <c r="A2835" t="s">
        <v>3195</v>
      </c>
      <c r="B2835" s="13" t="s">
        <v>5548</v>
      </c>
    </row>
    <row r="2836" spans="1:2" x14ac:dyDescent="0.3">
      <c r="A2836" t="s">
        <v>3216</v>
      </c>
      <c r="B2836" s="13" t="s">
        <v>5548</v>
      </c>
    </row>
    <row r="2837" spans="1:2" x14ac:dyDescent="0.3">
      <c r="A2837" t="s">
        <v>4564</v>
      </c>
      <c r="B2837" s="13" t="s">
        <v>5548</v>
      </c>
    </row>
    <row r="2838" spans="1:2" x14ac:dyDescent="0.3">
      <c r="A2838" t="s">
        <v>3296</v>
      </c>
      <c r="B2838" s="13" t="s">
        <v>5548</v>
      </c>
    </row>
    <row r="2839" spans="1:2" x14ac:dyDescent="0.3">
      <c r="A2839" t="s">
        <v>3462</v>
      </c>
      <c r="B2839" s="13" t="s">
        <v>5548</v>
      </c>
    </row>
    <row r="2840" spans="1:2" x14ac:dyDescent="0.3">
      <c r="A2840" t="s">
        <v>4407</v>
      </c>
      <c r="B2840" s="13" t="s">
        <v>5548</v>
      </c>
    </row>
    <row r="2841" spans="1:2" x14ac:dyDescent="0.3">
      <c r="A2841" t="s">
        <v>4558</v>
      </c>
      <c r="B2841" s="13" t="s">
        <v>5548</v>
      </c>
    </row>
    <row r="2842" spans="1:2" x14ac:dyDescent="0.3">
      <c r="A2842" t="s">
        <v>4349</v>
      </c>
      <c r="B2842" s="13" t="s">
        <v>5548</v>
      </c>
    </row>
    <row r="2843" spans="1:2" x14ac:dyDescent="0.3">
      <c r="A2843" t="s">
        <v>3814</v>
      </c>
      <c r="B2843" s="13" t="s">
        <v>5552</v>
      </c>
    </row>
    <row r="2844" spans="1:2" x14ac:dyDescent="0.3">
      <c r="A2844" t="s">
        <v>3605</v>
      </c>
      <c r="B2844" s="13" t="s">
        <v>5552</v>
      </c>
    </row>
    <row r="2845" spans="1:2" x14ac:dyDescent="0.3">
      <c r="A2845" t="s">
        <v>506</v>
      </c>
      <c r="B2845" s="13" t="s">
        <v>5552</v>
      </c>
    </row>
    <row r="2846" spans="1:2" x14ac:dyDescent="0.3">
      <c r="A2846" t="s">
        <v>3100</v>
      </c>
      <c r="B2846" s="13" t="s">
        <v>5552</v>
      </c>
    </row>
    <row r="2847" spans="1:2" x14ac:dyDescent="0.3">
      <c r="A2847" t="s">
        <v>3201</v>
      </c>
      <c r="B2847" s="13" t="s">
        <v>5552</v>
      </c>
    </row>
    <row r="2848" spans="1:2" x14ac:dyDescent="0.3">
      <c r="A2848" t="s">
        <v>3545</v>
      </c>
      <c r="B2848" s="13" t="s">
        <v>5552</v>
      </c>
    </row>
    <row r="2849" spans="1:2" x14ac:dyDescent="0.3">
      <c r="A2849" t="s">
        <v>3623</v>
      </c>
      <c r="B2849" s="13" t="s">
        <v>5552</v>
      </c>
    </row>
    <row r="2850" spans="1:2" x14ac:dyDescent="0.3">
      <c r="A2850" t="s">
        <v>4124</v>
      </c>
      <c r="B2850" s="13" t="s">
        <v>5552</v>
      </c>
    </row>
    <row r="2851" spans="1:2" x14ac:dyDescent="0.3">
      <c r="A2851" t="s">
        <v>3415</v>
      </c>
      <c r="B2851" s="13" t="s">
        <v>5552</v>
      </c>
    </row>
    <row r="2852" spans="1:2" x14ac:dyDescent="0.3">
      <c r="A2852" t="s">
        <v>25</v>
      </c>
      <c r="B2852" s="13" t="s">
        <v>5552</v>
      </c>
    </row>
    <row r="2853" spans="1:2" x14ac:dyDescent="0.3">
      <c r="A2853" t="s">
        <v>153</v>
      </c>
      <c r="B2853" s="13" t="s">
        <v>5552</v>
      </c>
    </row>
    <row r="2854" spans="1:2" x14ac:dyDescent="0.3">
      <c r="A2854" t="s">
        <v>3899</v>
      </c>
      <c r="B2854" s="13" t="s">
        <v>5552</v>
      </c>
    </row>
    <row r="2855" spans="1:2" x14ac:dyDescent="0.3">
      <c r="A2855" t="s">
        <v>3578</v>
      </c>
      <c r="B2855" s="13" t="s">
        <v>5552</v>
      </c>
    </row>
    <row r="2856" spans="1:2" x14ac:dyDescent="0.3">
      <c r="A2856" t="s">
        <v>5553</v>
      </c>
      <c r="B2856" s="13" t="s">
        <v>5552</v>
      </c>
    </row>
    <row r="2857" spans="1:2" x14ac:dyDescent="0.3">
      <c r="A2857" t="s">
        <v>99</v>
      </c>
      <c r="B2857" s="13" t="s">
        <v>5552</v>
      </c>
    </row>
    <row r="2858" spans="1:2" x14ac:dyDescent="0.3">
      <c r="A2858" t="s">
        <v>572</v>
      </c>
      <c r="B2858" s="13" t="s">
        <v>5552</v>
      </c>
    </row>
    <row r="2859" spans="1:2" x14ac:dyDescent="0.3">
      <c r="A2859" t="s">
        <v>3517</v>
      </c>
      <c r="B2859" s="13" t="s">
        <v>5552</v>
      </c>
    </row>
    <row r="2860" spans="1:2" x14ac:dyDescent="0.3">
      <c r="A2860" t="s">
        <v>637</v>
      </c>
      <c r="B2860" s="13" t="s">
        <v>5554</v>
      </c>
    </row>
    <row r="2861" spans="1:2" x14ac:dyDescent="0.3">
      <c r="A2861" t="s">
        <v>4513</v>
      </c>
      <c r="B2861" s="13" t="s">
        <v>5554</v>
      </c>
    </row>
    <row r="2862" spans="1:2" x14ac:dyDescent="0.3">
      <c r="A2862" t="s">
        <v>3631</v>
      </c>
      <c r="B2862" s="13" t="s">
        <v>5554</v>
      </c>
    </row>
    <row r="2863" spans="1:2" x14ac:dyDescent="0.3">
      <c r="A2863" t="s">
        <v>643</v>
      </c>
      <c r="B2863" s="13" t="s">
        <v>5554</v>
      </c>
    </row>
    <row r="2864" spans="1:2" x14ac:dyDescent="0.3">
      <c r="A2864" t="s">
        <v>4486</v>
      </c>
      <c r="B2864" s="13" t="s">
        <v>5554</v>
      </c>
    </row>
    <row r="2865" spans="1:2" x14ac:dyDescent="0.3">
      <c r="A2865" t="s">
        <v>73</v>
      </c>
      <c r="B2865" s="13" t="s">
        <v>5554</v>
      </c>
    </row>
    <row r="2866" spans="1:2" x14ac:dyDescent="0.3">
      <c r="A2866" t="s">
        <v>3373</v>
      </c>
      <c r="B2866" s="13" t="s">
        <v>5554</v>
      </c>
    </row>
    <row r="2867" spans="1:2" x14ac:dyDescent="0.3">
      <c r="A2867" t="s">
        <v>5555</v>
      </c>
      <c r="B2867" s="13" t="s">
        <v>5554</v>
      </c>
    </row>
    <row r="2868" spans="1:2" x14ac:dyDescent="0.3">
      <c r="A2868" t="s">
        <v>5556</v>
      </c>
      <c r="B2868" s="13" t="s">
        <v>5554</v>
      </c>
    </row>
    <row r="2869" spans="1:2" x14ac:dyDescent="0.3">
      <c r="A2869" t="s">
        <v>5557</v>
      </c>
      <c r="B2869" s="13" t="s">
        <v>5554</v>
      </c>
    </row>
    <row r="2870" spans="1:2" x14ac:dyDescent="0.3">
      <c r="A2870" t="s">
        <v>3091</v>
      </c>
      <c r="B2870" s="13" t="s">
        <v>5554</v>
      </c>
    </row>
    <row r="2871" spans="1:2" x14ac:dyDescent="0.3">
      <c r="A2871" t="s">
        <v>3531</v>
      </c>
      <c r="B2871" s="13" t="s">
        <v>5554</v>
      </c>
    </row>
    <row r="2872" spans="1:2" x14ac:dyDescent="0.3">
      <c r="A2872" t="s">
        <v>4538</v>
      </c>
      <c r="B2872" s="13" t="s">
        <v>5554</v>
      </c>
    </row>
    <row r="2873" spans="1:2" x14ac:dyDescent="0.3">
      <c r="A2873" t="s">
        <v>3408</v>
      </c>
      <c r="B2873" s="13" t="s">
        <v>5554</v>
      </c>
    </row>
    <row r="2874" spans="1:2" x14ac:dyDescent="0.3">
      <c r="A2874" t="s">
        <v>646</v>
      </c>
      <c r="B2874" s="13" t="s">
        <v>5554</v>
      </c>
    </row>
    <row r="2875" spans="1:2" x14ac:dyDescent="0.3">
      <c r="A2875" t="s">
        <v>5558</v>
      </c>
      <c r="B2875" s="13" t="s">
        <v>5554</v>
      </c>
    </row>
    <row r="2876" spans="1:2" x14ac:dyDescent="0.3">
      <c r="A2876" t="s">
        <v>3325</v>
      </c>
      <c r="B2876" s="13" t="s">
        <v>5554</v>
      </c>
    </row>
    <row r="2877" spans="1:2" x14ac:dyDescent="0.3">
      <c r="A2877" t="s">
        <v>5559</v>
      </c>
      <c r="B2877" s="13" t="s">
        <v>5554</v>
      </c>
    </row>
    <row r="2878" spans="1:2" x14ac:dyDescent="0.3">
      <c r="A2878" t="s">
        <v>525</v>
      </c>
      <c r="B2878" s="13" t="s">
        <v>5554</v>
      </c>
    </row>
    <row r="2879" spans="1:2" x14ac:dyDescent="0.3">
      <c r="A2879" t="s">
        <v>4555</v>
      </c>
      <c r="B2879" s="13" t="s">
        <v>5554</v>
      </c>
    </row>
    <row r="2880" spans="1:2" x14ac:dyDescent="0.3">
      <c r="A2880" t="s">
        <v>418</v>
      </c>
      <c r="B2880" s="13" t="s">
        <v>5554</v>
      </c>
    </row>
    <row r="2881" spans="1:2" x14ac:dyDescent="0.3">
      <c r="A2881" t="s">
        <v>5560</v>
      </c>
      <c r="B2881" s="13" t="s">
        <v>5554</v>
      </c>
    </row>
    <row r="2882" spans="1:2" x14ac:dyDescent="0.3">
      <c r="A2882" t="s">
        <v>507</v>
      </c>
      <c r="B2882" s="13" t="s">
        <v>5554</v>
      </c>
    </row>
    <row r="2883" spans="1:2" x14ac:dyDescent="0.3">
      <c r="A2883" t="s">
        <v>3256</v>
      </c>
      <c r="B2883" s="13" t="s">
        <v>5554</v>
      </c>
    </row>
    <row r="2884" spans="1:2" x14ac:dyDescent="0.3">
      <c r="A2884" t="s">
        <v>3724</v>
      </c>
      <c r="B2884" s="13" t="s">
        <v>5554</v>
      </c>
    </row>
    <row r="2885" spans="1:2" x14ac:dyDescent="0.3">
      <c r="A2885" t="s">
        <v>514</v>
      </c>
      <c r="B2885" s="13" t="s">
        <v>5554</v>
      </c>
    </row>
    <row r="2886" spans="1:2" x14ac:dyDescent="0.3">
      <c r="A2886" t="s">
        <v>576</v>
      </c>
      <c r="B2886" s="13" t="s">
        <v>5554</v>
      </c>
    </row>
    <row r="2887" spans="1:2" x14ac:dyDescent="0.3">
      <c r="A2887" t="s">
        <v>3398</v>
      </c>
      <c r="B2887" s="13" t="s">
        <v>5554</v>
      </c>
    </row>
    <row r="2888" spans="1:2" x14ac:dyDescent="0.3">
      <c r="A2888" t="s">
        <v>4539</v>
      </c>
      <c r="B2888" s="13" t="s">
        <v>5554</v>
      </c>
    </row>
    <row r="2889" spans="1:2" x14ac:dyDescent="0.3">
      <c r="A2889" t="s">
        <v>274</v>
      </c>
      <c r="B2889" s="13" t="s">
        <v>5554</v>
      </c>
    </row>
    <row r="2890" spans="1:2" x14ac:dyDescent="0.3">
      <c r="A2890" t="s">
        <v>4487</v>
      </c>
      <c r="B2890" s="13" t="s">
        <v>5554</v>
      </c>
    </row>
    <row r="2891" spans="1:2" x14ac:dyDescent="0.3">
      <c r="A2891" t="s">
        <v>381</v>
      </c>
      <c r="B2891" s="13" t="s">
        <v>5554</v>
      </c>
    </row>
    <row r="2892" spans="1:2" x14ac:dyDescent="0.3">
      <c r="A2892" t="s">
        <v>740</v>
      </c>
      <c r="B2892" s="13" t="s">
        <v>5554</v>
      </c>
    </row>
    <row r="2893" spans="1:2" x14ac:dyDescent="0.3">
      <c r="A2893" t="s">
        <v>496</v>
      </c>
      <c r="B2893" s="13" t="s">
        <v>5554</v>
      </c>
    </row>
    <row r="2894" spans="1:2" x14ac:dyDescent="0.3">
      <c r="A2894" t="s">
        <v>609</v>
      </c>
      <c r="B2894" s="13" t="s">
        <v>5554</v>
      </c>
    </row>
    <row r="2895" spans="1:2" x14ac:dyDescent="0.3">
      <c r="A2895" t="s">
        <v>311</v>
      </c>
      <c r="B2895" s="13" t="s">
        <v>5554</v>
      </c>
    </row>
    <row r="2896" spans="1:2" x14ac:dyDescent="0.3">
      <c r="A2896" t="s">
        <v>3229</v>
      </c>
      <c r="B2896" s="13" t="s">
        <v>5554</v>
      </c>
    </row>
    <row r="2897" spans="1:2" x14ac:dyDescent="0.3">
      <c r="A2897" t="s">
        <v>498</v>
      </c>
      <c r="B2897" s="13" t="s">
        <v>5554</v>
      </c>
    </row>
    <row r="2898" spans="1:2" x14ac:dyDescent="0.3">
      <c r="A2898" t="s">
        <v>4409</v>
      </c>
      <c r="B2898" s="13" t="s">
        <v>5554</v>
      </c>
    </row>
    <row r="2899" spans="1:2" x14ac:dyDescent="0.3">
      <c r="A2899" t="s">
        <v>5561</v>
      </c>
      <c r="B2899" s="13" t="s">
        <v>5554</v>
      </c>
    </row>
    <row r="2900" spans="1:2" x14ac:dyDescent="0.3">
      <c r="A2900" t="s">
        <v>727</v>
      </c>
      <c r="B2900" s="13" t="s">
        <v>5554</v>
      </c>
    </row>
    <row r="2901" spans="1:2" x14ac:dyDescent="0.3">
      <c r="A2901" t="s">
        <v>4534</v>
      </c>
      <c r="B2901" s="13" t="s">
        <v>5554</v>
      </c>
    </row>
    <row r="2902" spans="1:2" x14ac:dyDescent="0.3">
      <c r="A2902" t="s">
        <v>5562</v>
      </c>
      <c r="B2902" s="13" t="s">
        <v>5554</v>
      </c>
    </row>
    <row r="2903" spans="1:2" x14ac:dyDescent="0.3">
      <c r="A2903" t="s">
        <v>5563</v>
      </c>
      <c r="B2903" s="13" t="s">
        <v>5554</v>
      </c>
    </row>
    <row r="2904" spans="1:2" x14ac:dyDescent="0.3">
      <c r="A2904" t="s">
        <v>86</v>
      </c>
      <c r="B2904" s="13" t="s">
        <v>5554</v>
      </c>
    </row>
    <row r="2905" spans="1:2" x14ac:dyDescent="0.3">
      <c r="A2905" t="s">
        <v>66</v>
      </c>
      <c r="B2905" s="13" t="s">
        <v>5554</v>
      </c>
    </row>
    <row r="2906" spans="1:2" x14ac:dyDescent="0.3">
      <c r="A2906" t="s">
        <v>3994</v>
      </c>
      <c r="B2906" s="13" t="s">
        <v>5554</v>
      </c>
    </row>
    <row r="2907" spans="1:2" x14ac:dyDescent="0.3">
      <c r="A2907" t="s">
        <v>650</v>
      </c>
      <c r="B2907" s="13" t="s">
        <v>5554</v>
      </c>
    </row>
    <row r="2908" spans="1:2" x14ac:dyDescent="0.3">
      <c r="A2908" t="s">
        <v>4471</v>
      </c>
      <c r="B2908" s="13" t="s">
        <v>5554</v>
      </c>
    </row>
    <row r="2909" spans="1:2" x14ac:dyDescent="0.3">
      <c r="A2909" t="s">
        <v>63</v>
      </c>
      <c r="B2909" s="13" t="s">
        <v>5554</v>
      </c>
    </row>
    <row r="2910" spans="1:2" x14ac:dyDescent="0.3">
      <c r="A2910" t="s">
        <v>3438</v>
      </c>
      <c r="B2910" s="13" t="s">
        <v>5554</v>
      </c>
    </row>
    <row r="2911" spans="1:2" x14ac:dyDescent="0.3">
      <c r="A2911" t="s">
        <v>299</v>
      </c>
      <c r="B2911" s="13" t="s">
        <v>5554</v>
      </c>
    </row>
    <row r="2912" spans="1:2" x14ac:dyDescent="0.3">
      <c r="A2912" t="s">
        <v>4419</v>
      </c>
      <c r="B2912" s="13" t="s">
        <v>5554</v>
      </c>
    </row>
    <row r="2913" spans="1:2" x14ac:dyDescent="0.3">
      <c r="A2913" t="s">
        <v>139</v>
      </c>
      <c r="B2913" s="13" t="s">
        <v>5554</v>
      </c>
    </row>
    <row r="2914" spans="1:2" x14ac:dyDescent="0.3">
      <c r="A2914" t="s">
        <v>12</v>
      </c>
      <c r="B2914" s="13" t="s">
        <v>5554</v>
      </c>
    </row>
    <row r="2915" spans="1:2" x14ac:dyDescent="0.3">
      <c r="A2915" t="s">
        <v>605</v>
      </c>
      <c r="B2915" s="13" t="s">
        <v>5554</v>
      </c>
    </row>
    <row r="2916" spans="1:2" x14ac:dyDescent="0.3">
      <c r="A2916" t="s">
        <v>3762</v>
      </c>
      <c r="B2916" s="13" t="s">
        <v>5554</v>
      </c>
    </row>
    <row r="2917" spans="1:2" x14ac:dyDescent="0.3">
      <c r="A2917" t="s">
        <v>3499</v>
      </c>
      <c r="B2917" s="13" t="s">
        <v>5554</v>
      </c>
    </row>
    <row r="2918" spans="1:2" x14ac:dyDescent="0.3">
      <c r="A2918" t="s">
        <v>5564</v>
      </c>
      <c r="B2918" s="13" t="s">
        <v>5554</v>
      </c>
    </row>
    <row r="2919" spans="1:2" x14ac:dyDescent="0.3">
      <c r="A2919" t="s">
        <v>338</v>
      </c>
      <c r="B2919" s="13" t="s">
        <v>5554</v>
      </c>
    </row>
    <row r="2920" spans="1:2" x14ac:dyDescent="0.3">
      <c r="A2920" t="s">
        <v>732</v>
      </c>
      <c r="B2920" s="13" t="s">
        <v>5554</v>
      </c>
    </row>
    <row r="2921" spans="1:2" x14ac:dyDescent="0.3">
      <c r="A2921" t="s">
        <v>147</v>
      </c>
      <c r="B2921" s="13" t="s">
        <v>5554</v>
      </c>
    </row>
    <row r="2922" spans="1:2" x14ac:dyDescent="0.3">
      <c r="A2922" t="s">
        <v>509</v>
      </c>
      <c r="B2922" s="13" t="s">
        <v>5554</v>
      </c>
    </row>
    <row r="2923" spans="1:2" x14ac:dyDescent="0.3">
      <c r="A2923" t="s">
        <v>469</v>
      </c>
      <c r="B2923" s="13" t="s">
        <v>5554</v>
      </c>
    </row>
    <row r="2924" spans="1:2" x14ac:dyDescent="0.3">
      <c r="A2924" t="s">
        <v>91</v>
      </c>
      <c r="B2924" s="13" t="s">
        <v>5554</v>
      </c>
    </row>
    <row r="2925" spans="1:2" x14ac:dyDescent="0.3">
      <c r="A2925" t="s">
        <v>710</v>
      </c>
      <c r="B2925" s="13" t="s">
        <v>5554</v>
      </c>
    </row>
    <row r="2926" spans="1:2" x14ac:dyDescent="0.3">
      <c r="A2926" t="s">
        <v>440</v>
      </c>
      <c r="B2926" s="13" t="s">
        <v>5554</v>
      </c>
    </row>
    <row r="2927" spans="1:2" x14ac:dyDescent="0.3">
      <c r="A2927" t="s">
        <v>641</v>
      </c>
      <c r="B2927" s="13" t="s">
        <v>5554</v>
      </c>
    </row>
    <row r="2928" spans="1:2" x14ac:dyDescent="0.3">
      <c r="A2928" t="s">
        <v>4488</v>
      </c>
      <c r="B2928" s="13" t="s">
        <v>5554</v>
      </c>
    </row>
    <row r="2929" spans="1:2" x14ac:dyDescent="0.3">
      <c r="A2929" t="s">
        <v>347</v>
      </c>
      <c r="B2929" s="13" t="s">
        <v>5554</v>
      </c>
    </row>
    <row r="2930" spans="1:2" x14ac:dyDescent="0.3">
      <c r="A2930" t="s">
        <v>166</v>
      </c>
      <c r="B2930" s="13" t="s">
        <v>5554</v>
      </c>
    </row>
    <row r="2931" spans="1:2" x14ac:dyDescent="0.3">
      <c r="A2931" t="s">
        <v>3348</v>
      </c>
      <c r="B2931" s="13" t="s">
        <v>5554</v>
      </c>
    </row>
    <row r="2932" spans="1:2" x14ac:dyDescent="0.3">
      <c r="A2932" t="s">
        <v>3192</v>
      </c>
      <c r="B2932" s="13" t="s">
        <v>5554</v>
      </c>
    </row>
    <row r="2933" spans="1:2" x14ac:dyDescent="0.3">
      <c r="A2933" t="s">
        <v>5565</v>
      </c>
      <c r="B2933" s="13" t="s">
        <v>5554</v>
      </c>
    </row>
    <row r="2934" spans="1:2" x14ac:dyDescent="0.3">
      <c r="A2934" t="s">
        <v>407</v>
      </c>
      <c r="B2934" s="13" t="s">
        <v>5554</v>
      </c>
    </row>
    <row r="2935" spans="1:2" x14ac:dyDescent="0.3">
      <c r="A2935" t="s">
        <v>5566</v>
      </c>
      <c r="B2935" s="13" t="s">
        <v>5554</v>
      </c>
    </row>
    <row r="2936" spans="1:2" x14ac:dyDescent="0.3">
      <c r="A2936" t="s">
        <v>694</v>
      </c>
      <c r="B2936" s="13" t="s">
        <v>5554</v>
      </c>
    </row>
    <row r="2937" spans="1:2" x14ac:dyDescent="0.3">
      <c r="A2937" t="s">
        <v>689</v>
      </c>
      <c r="B2937" s="13" t="s">
        <v>5554</v>
      </c>
    </row>
    <row r="2938" spans="1:2" x14ac:dyDescent="0.3">
      <c r="A2938" t="s">
        <v>3434</v>
      </c>
      <c r="B2938" s="13" t="s">
        <v>5554</v>
      </c>
    </row>
    <row r="2939" spans="1:2" x14ac:dyDescent="0.3">
      <c r="A2939" t="s">
        <v>3594</v>
      </c>
      <c r="B2939" s="13" t="s">
        <v>5554</v>
      </c>
    </row>
    <row r="2940" spans="1:2" x14ac:dyDescent="0.3">
      <c r="A2940" t="s">
        <v>701</v>
      </c>
      <c r="B2940" s="13" t="s">
        <v>5554</v>
      </c>
    </row>
    <row r="2941" spans="1:2" x14ac:dyDescent="0.3">
      <c r="A2941" t="s">
        <v>84</v>
      </c>
      <c r="B2941" s="13" t="s">
        <v>5554</v>
      </c>
    </row>
    <row r="2942" spans="1:2" x14ac:dyDescent="0.3">
      <c r="A2942" t="s">
        <v>733</v>
      </c>
      <c r="B2942" s="13" t="s">
        <v>5554</v>
      </c>
    </row>
    <row r="2943" spans="1:2" x14ac:dyDescent="0.3">
      <c r="A2943" t="s">
        <v>635</v>
      </c>
      <c r="B2943" s="13" t="s">
        <v>5554</v>
      </c>
    </row>
    <row r="2944" spans="1:2" x14ac:dyDescent="0.3">
      <c r="A2944" t="s">
        <v>741</v>
      </c>
      <c r="B2944" s="13" t="s">
        <v>5554</v>
      </c>
    </row>
    <row r="2945" spans="1:2" x14ac:dyDescent="0.3">
      <c r="A2945" t="s">
        <v>728</v>
      </c>
      <c r="B2945" s="13" t="s">
        <v>5567</v>
      </c>
    </row>
    <row r="2946" spans="1:2" x14ac:dyDescent="0.3">
      <c r="A2946" t="s">
        <v>158</v>
      </c>
      <c r="B2946" s="13" t="s">
        <v>5567</v>
      </c>
    </row>
    <row r="2947" spans="1:2" x14ac:dyDescent="0.3">
      <c r="A2947" t="s">
        <v>4322</v>
      </c>
      <c r="B2947" s="13" t="s">
        <v>5567</v>
      </c>
    </row>
    <row r="2948" spans="1:2" x14ac:dyDescent="0.3">
      <c r="A2948" t="s">
        <v>328</v>
      </c>
      <c r="B2948" s="13" t="s">
        <v>5567</v>
      </c>
    </row>
    <row r="2949" spans="1:2" x14ac:dyDescent="0.3">
      <c r="A2949" t="s">
        <v>126</v>
      </c>
      <c r="B2949" s="13" t="s">
        <v>5567</v>
      </c>
    </row>
    <row r="2950" spans="1:2" x14ac:dyDescent="0.3">
      <c r="A2950" t="s">
        <v>36</v>
      </c>
      <c r="B2950" s="13" t="s">
        <v>5567</v>
      </c>
    </row>
    <row r="2951" spans="1:2" x14ac:dyDescent="0.3">
      <c r="A2951" t="s">
        <v>217</v>
      </c>
      <c r="B2951" s="13" t="s">
        <v>5567</v>
      </c>
    </row>
    <row r="2952" spans="1:2" x14ac:dyDescent="0.3">
      <c r="A2952" t="s">
        <v>163</v>
      </c>
      <c r="B2952" s="13" t="s">
        <v>5567</v>
      </c>
    </row>
    <row r="2953" spans="1:2" x14ac:dyDescent="0.3">
      <c r="A2953" t="s">
        <v>294</v>
      </c>
      <c r="B2953" s="13" t="s">
        <v>5567</v>
      </c>
    </row>
    <row r="2954" spans="1:2" x14ac:dyDescent="0.3">
      <c r="A2954" t="s">
        <v>268</v>
      </c>
      <c r="B2954" s="13" t="s">
        <v>5567</v>
      </c>
    </row>
    <row r="2955" spans="1:2" x14ac:dyDescent="0.3">
      <c r="A2955" t="s">
        <v>277</v>
      </c>
      <c r="B2955" s="13" t="s">
        <v>5568</v>
      </c>
    </row>
    <row r="2956" spans="1:2" x14ac:dyDescent="0.3">
      <c r="A2956" t="s">
        <v>4370</v>
      </c>
      <c r="B2956" s="13" t="s">
        <v>5568</v>
      </c>
    </row>
    <row r="2957" spans="1:2" x14ac:dyDescent="0.3">
      <c r="A2957" t="s">
        <v>4402</v>
      </c>
      <c r="B2957" s="13" t="s">
        <v>5568</v>
      </c>
    </row>
    <row r="2958" spans="1:2" x14ac:dyDescent="0.3">
      <c r="A2958" t="s">
        <v>620</v>
      </c>
      <c r="B2958" s="13" t="s">
        <v>5568</v>
      </c>
    </row>
    <row r="2959" spans="1:2" x14ac:dyDescent="0.3">
      <c r="A2959" t="s">
        <v>137</v>
      </c>
      <c r="B2959" s="13" t="s">
        <v>5568</v>
      </c>
    </row>
    <row r="2960" spans="1:2" x14ac:dyDescent="0.3">
      <c r="A2960" t="s">
        <v>102</v>
      </c>
      <c r="B2960" s="13" t="s">
        <v>5568</v>
      </c>
    </row>
    <row r="2961" spans="1:2" x14ac:dyDescent="0.3">
      <c r="A2961" t="s">
        <v>234</v>
      </c>
      <c r="B2961" s="13" t="s">
        <v>5569</v>
      </c>
    </row>
    <row r="2962" spans="1:2" x14ac:dyDescent="0.3">
      <c r="A2962" t="s">
        <v>258</v>
      </c>
      <c r="B2962" s="13" t="s">
        <v>5569</v>
      </c>
    </row>
    <row r="2963" spans="1:2" x14ac:dyDescent="0.3">
      <c r="A2963" t="s">
        <v>5570</v>
      </c>
      <c r="B2963" s="13" t="s">
        <v>5569</v>
      </c>
    </row>
    <row r="2964" spans="1:2" x14ac:dyDescent="0.3">
      <c r="A2964" t="s">
        <v>4152</v>
      </c>
      <c r="B2964" s="13" t="s">
        <v>5569</v>
      </c>
    </row>
    <row r="2965" spans="1:2" x14ac:dyDescent="0.3">
      <c r="A2965" t="s">
        <v>4353</v>
      </c>
      <c r="B2965" s="13" t="s">
        <v>5569</v>
      </c>
    </row>
    <row r="2966" spans="1:2" x14ac:dyDescent="0.3">
      <c r="A2966" t="s">
        <v>242</v>
      </c>
      <c r="B2966" s="13" t="s">
        <v>5569</v>
      </c>
    </row>
    <row r="2967" spans="1:2" x14ac:dyDescent="0.3">
      <c r="A2967" t="s">
        <v>439</v>
      </c>
      <c r="B2967" s="13" t="s">
        <v>5569</v>
      </c>
    </row>
    <row r="2968" spans="1:2" x14ac:dyDescent="0.3">
      <c r="A2968" t="s">
        <v>5571</v>
      </c>
      <c r="B2968" s="13" t="s">
        <v>5569</v>
      </c>
    </row>
    <row r="2969" spans="1:2" x14ac:dyDescent="0.3">
      <c r="A2969" t="s">
        <v>5572</v>
      </c>
      <c r="B2969" s="13" t="s">
        <v>5569</v>
      </c>
    </row>
    <row r="2970" spans="1:2" x14ac:dyDescent="0.3">
      <c r="A2970" t="s">
        <v>539</v>
      </c>
      <c r="B2970" s="13" t="s">
        <v>5569</v>
      </c>
    </row>
    <row r="2971" spans="1:2" x14ac:dyDescent="0.3">
      <c r="A2971" t="s">
        <v>649</v>
      </c>
      <c r="B2971" s="13" t="s">
        <v>5569</v>
      </c>
    </row>
    <row r="2972" spans="1:2" x14ac:dyDescent="0.3">
      <c r="A2972" t="s">
        <v>5573</v>
      </c>
      <c r="B2972" s="13" t="s">
        <v>5569</v>
      </c>
    </row>
    <row r="2973" spans="1:2" x14ac:dyDescent="0.3">
      <c r="A2973" t="s">
        <v>5574</v>
      </c>
      <c r="B2973" s="13" t="s">
        <v>5569</v>
      </c>
    </row>
    <row r="2974" spans="1:2" x14ac:dyDescent="0.3">
      <c r="A2974" t="s">
        <v>571</v>
      </c>
      <c r="B2974" s="13" t="s">
        <v>5569</v>
      </c>
    </row>
    <row r="2975" spans="1:2" x14ac:dyDescent="0.3">
      <c r="A2975" t="s">
        <v>370</v>
      </c>
      <c r="B2975" s="13" t="s">
        <v>5569</v>
      </c>
    </row>
    <row r="2976" spans="1:2" x14ac:dyDescent="0.3">
      <c r="A2976" t="s">
        <v>72</v>
      </c>
      <c r="B2976" s="13" t="s">
        <v>5569</v>
      </c>
    </row>
    <row r="2977" spans="1:2" x14ac:dyDescent="0.3">
      <c r="A2977" t="s">
        <v>179</v>
      </c>
      <c r="B2977" s="13" t="s">
        <v>5569</v>
      </c>
    </row>
    <row r="2978" spans="1:2" x14ac:dyDescent="0.3">
      <c r="A2978" t="s">
        <v>286</v>
      </c>
      <c r="B2978" s="13" t="s">
        <v>5569</v>
      </c>
    </row>
    <row r="2979" spans="1:2" x14ac:dyDescent="0.3">
      <c r="A2979" t="s">
        <v>4149</v>
      </c>
      <c r="B2979" s="13" t="s">
        <v>5569</v>
      </c>
    </row>
    <row r="2980" spans="1:2" x14ac:dyDescent="0.3">
      <c r="A2980" t="s">
        <v>4504</v>
      </c>
      <c r="B2980" s="13" t="s">
        <v>5569</v>
      </c>
    </row>
    <row r="2981" spans="1:2" x14ac:dyDescent="0.3">
      <c r="A2981" t="s">
        <v>4546</v>
      </c>
      <c r="B2981" s="13" t="s">
        <v>5569</v>
      </c>
    </row>
    <row r="2982" spans="1:2" x14ac:dyDescent="0.3">
      <c r="A2982" t="s">
        <v>685</v>
      </c>
      <c r="B2982" s="13" t="s">
        <v>5575</v>
      </c>
    </row>
    <row r="2983" spans="1:2" x14ac:dyDescent="0.3">
      <c r="A2983" t="s">
        <v>5576</v>
      </c>
      <c r="B2983" s="13" t="s">
        <v>5575</v>
      </c>
    </row>
    <row r="2984" spans="1:2" x14ac:dyDescent="0.3">
      <c r="A2984" t="s">
        <v>5577</v>
      </c>
      <c r="B2984" s="13" t="s">
        <v>5575</v>
      </c>
    </row>
    <row r="2985" spans="1:2" x14ac:dyDescent="0.3">
      <c r="A2985" t="s">
        <v>383</v>
      </c>
      <c r="B2985" s="13" t="s">
        <v>5575</v>
      </c>
    </row>
    <row r="2986" spans="1:2" x14ac:dyDescent="0.3">
      <c r="A2986" t="s">
        <v>5578</v>
      </c>
      <c r="B2986" s="13" t="s">
        <v>5575</v>
      </c>
    </row>
    <row r="2987" spans="1:2" x14ac:dyDescent="0.3">
      <c r="A2987" t="s">
        <v>568</v>
      </c>
      <c r="B2987" s="13" t="s">
        <v>5575</v>
      </c>
    </row>
    <row r="2988" spans="1:2" x14ac:dyDescent="0.3">
      <c r="A2988" t="s">
        <v>4388</v>
      </c>
      <c r="B2988" s="13" t="s">
        <v>5575</v>
      </c>
    </row>
    <row r="2989" spans="1:2" x14ac:dyDescent="0.3">
      <c r="A2989" t="s">
        <v>542</v>
      </c>
      <c r="B2989" s="13" t="s">
        <v>5575</v>
      </c>
    </row>
    <row r="2990" spans="1:2" x14ac:dyDescent="0.3">
      <c r="A2990" t="s">
        <v>579</v>
      </c>
      <c r="B2990" s="13" t="s">
        <v>5575</v>
      </c>
    </row>
    <row r="2991" spans="1:2" x14ac:dyDescent="0.3">
      <c r="A2991" t="s">
        <v>5579</v>
      </c>
      <c r="B2991" s="13" t="s">
        <v>5575</v>
      </c>
    </row>
    <row r="2992" spans="1:2" x14ac:dyDescent="0.3">
      <c r="A2992" t="s">
        <v>545</v>
      </c>
      <c r="B2992" s="13" t="s">
        <v>5575</v>
      </c>
    </row>
    <row r="2993" spans="1:2" x14ac:dyDescent="0.3">
      <c r="A2993" t="s">
        <v>532</v>
      </c>
      <c r="B2993" s="13" t="s">
        <v>5575</v>
      </c>
    </row>
    <row r="2994" spans="1:2" x14ac:dyDescent="0.3">
      <c r="A2994" t="s">
        <v>5580</v>
      </c>
      <c r="B2994" s="13" t="s">
        <v>5575</v>
      </c>
    </row>
    <row r="2995" spans="1:2" x14ac:dyDescent="0.3">
      <c r="A2995" t="s">
        <v>5581</v>
      </c>
      <c r="B2995" s="13" t="s">
        <v>5575</v>
      </c>
    </row>
    <row r="2996" spans="1:2" x14ac:dyDescent="0.3">
      <c r="A2996" t="s">
        <v>318</v>
      </c>
      <c r="B2996" s="13" t="s">
        <v>5575</v>
      </c>
    </row>
    <row r="2997" spans="1:2" x14ac:dyDescent="0.3">
      <c r="A2997" t="s">
        <v>5582</v>
      </c>
      <c r="B2997" s="13" t="s">
        <v>5575</v>
      </c>
    </row>
    <row r="2998" spans="1:2" x14ac:dyDescent="0.3">
      <c r="A2998" t="s">
        <v>5583</v>
      </c>
      <c r="B2998" s="13" t="s">
        <v>5575</v>
      </c>
    </row>
    <row r="2999" spans="1:2" x14ac:dyDescent="0.3">
      <c r="A2999" t="s">
        <v>5584</v>
      </c>
      <c r="B2999" s="13" t="s">
        <v>5575</v>
      </c>
    </row>
    <row r="3000" spans="1:2" x14ac:dyDescent="0.3">
      <c r="A3000" t="s">
        <v>567</v>
      </c>
      <c r="B3000" s="13" t="s">
        <v>5575</v>
      </c>
    </row>
    <row r="3001" spans="1:2" x14ac:dyDescent="0.3">
      <c r="A3001" t="s">
        <v>205</v>
      </c>
      <c r="B3001" s="13" t="s">
        <v>5575</v>
      </c>
    </row>
    <row r="3002" spans="1:2" x14ac:dyDescent="0.3">
      <c r="A3002" t="s">
        <v>3230</v>
      </c>
      <c r="B3002" s="13" t="s">
        <v>5575</v>
      </c>
    </row>
    <row r="3003" spans="1:2" x14ac:dyDescent="0.3">
      <c r="A3003" t="s">
        <v>5585</v>
      </c>
      <c r="B3003" s="13" t="s">
        <v>5575</v>
      </c>
    </row>
    <row r="3004" spans="1:2" x14ac:dyDescent="0.3">
      <c r="A3004" t="s">
        <v>431</v>
      </c>
      <c r="B3004" s="13" t="s">
        <v>5575</v>
      </c>
    </row>
    <row r="3005" spans="1:2" x14ac:dyDescent="0.3">
      <c r="A3005" t="s">
        <v>3959</v>
      </c>
      <c r="B3005" s="13" t="s">
        <v>5575</v>
      </c>
    </row>
    <row r="3006" spans="1:2" x14ac:dyDescent="0.3">
      <c r="A3006" t="s">
        <v>5586</v>
      </c>
      <c r="B3006" s="13" t="s">
        <v>5575</v>
      </c>
    </row>
    <row r="3007" spans="1:2" x14ac:dyDescent="0.3">
      <c r="A3007" t="s">
        <v>553</v>
      </c>
      <c r="B3007" s="13" t="s">
        <v>5575</v>
      </c>
    </row>
    <row r="3008" spans="1:2" x14ac:dyDescent="0.3">
      <c r="A3008" t="s">
        <v>556</v>
      </c>
      <c r="B3008" s="13" t="s">
        <v>5575</v>
      </c>
    </row>
    <row r="3009" spans="1:2" x14ac:dyDescent="0.3">
      <c r="A3009" t="s">
        <v>684</v>
      </c>
      <c r="B3009" s="13" t="s">
        <v>5575</v>
      </c>
    </row>
    <row r="3010" spans="1:2" x14ac:dyDescent="0.3">
      <c r="A3010" t="s">
        <v>5587</v>
      </c>
      <c r="B3010" s="13" t="s">
        <v>5575</v>
      </c>
    </row>
    <row r="3011" spans="1:2" x14ac:dyDescent="0.3">
      <c r="A3011" t="s">
        <v>686</v>
      </c>
      <c r="B3011" s="13" t="s">
        <v>5575</v>
      </c>
    </row>
    <row r="3012" spans="1:2" x14ac:dyDescent="0.3">
      <c r="A3012" t="s">
        <v>5588</v>
      </c>
      <c r="B3012" s="13" t="s">
        <v>5575</v>
      </c>
    </row>
    <row r="3013" spans="1:2" x14ac:dyDescent="0.3">
      <c r="A3013" t="s">
        <v>300</v>
      </c>
      <c r="B3013" s="13" t="s">
        <v>5575</v>
      </c>
    </row>
    <row r="3014" spans="1:2" x14ac:dyDescent="0.3">
      <c r="A3014" t="s">
        <v>555</v>
      </c>
      <c r="B3014" s="13" t="s">
        <v>5575</v>
      </c>
    </row>
    <row r="3015" spans="1:2" x14ac:dyDescent="0.3">
      <c r="A3015" t="s">
        <v>450</v>
      </c>
      <c r="B3015" s="13" t="s">
        <v>5575</v>
      </c>
    </row>
    <row r="3016" spans="1:2" x14ac:dyDescent="0.3">
      <c r="A3016" t="s">
        <v>577</v>
      </c>
      <c r="B3016" s="13" t="s">
        <v>5575</v>
      </c>
    </row>
    <row r="3017" spans="1:2" x14ac:dyDescent="0.3">
      <c r="A3017" t="s">
        <v>5589</v>
      </c>
      <c r="B3017" s="13" t="s">
        <v>5575</v>
      </c>
    </row>
    <row r="3018" spans="1:2" x14ac:dyDescent="0.3">
      <c r="A3018" t="s">
        <v>4533</v>
      </c>
      <c r="B3018" s="13" t="s">
        <v>5590</v>
      </c>
    </row>
    <row r="3019" spans="1:2" x14ac:dyDescent="0.3">
      <c r="A3019" t="s">
        <v>421</v>
      </c>
      <c r="B3019" s="13" t="s">
        <v>5590</v>
      </c>
    </row>
    <row r="3020" spans="1:2" x14ac:dyDescent="0.3">
      <c r="A3020" t="s">
        <v>349</v>
      </c>
      <c r="B3020" s="13" t="s">
        <v>5590</v>
      </c>
    </row>
    <row r="3021" spans="1:2" x14ac:dyDescent="0.3">
      <c r="A3021" t="s">
        <v>4047</v>
      </c>
      <c r="B3021" s="13" t="s">
        <v>5590</v>
      </c>
    </row>
    <row r="3022" spans="1:2" x14ac:dyDescent="0.3">
      <c r="A3022" t="s">
        <v>3660</v>
      </c>
      <c r="B3022" s="13" t="s">
        <v>5590</v>
      </c>
    </row>
    <row r="3023" spans="1:2" x14ac:dyDescent="0.3">
      <c r="A3023" t="s">
        <v>282</v>
      </c>
      <c r="B3023" s="13" t="s">
        <v>5590</v>
      </c>
    </row>
    <row r="3024" spans="1:2" x14ac:dyDescent="0.3">
      <c r="A3024" t="s">
        <v>607</v>
      </c>
      <c r="B3024" s="13" t="s">
        <v>5590</v>
      </c>
    </row>
    <row r="3025" spans="1:2" x14ac:dyDescent="0.3">
      <c r="A3025" t="s">
        <v>541</v>
      </c>
      <c r="B3025" s="13" t="s">
        <v>5590</v>
      </c>
    </row>
    <row r="3026" spans="1:2" x14ac:dyDescent="0.3">
      <c r="A3026" t="s">
        <v>399</v>
      </c>
      <c r="B3026" s="13" t="s">
        <v>5590</v>
      </c>
    </row>
    <row r="3027" spans="1:2" x14ac:dyDescent="0.3">
      <c r="A3027" t="s">
        <v>610</v>
      </c>
      <c r="B3027" s="13" t="s">
        <v>5590</v>
      </c>
    </row>
    <row r="3028" spans="1:2" x14ac:dyDescent="0.3">
      <c r="A3028" t="s">
        <v>3871</v>
      </c>
      <c r="B3028" s="13" t="s">
        <v>5590</v>
      </c>
    </row>
    <row r="3029" spans="1:2" x14ac:dyDescent="0.3">
      <c r="A3029" t="s">
        <v>4165</v>
      </c>
      <c r="B3029" s="13" t="s">
        <v>5590</v>
      </c>
    </row>
    <row r="3030" spans="1:2" x14ac:dyDescent="0.3">
      <c r="A3030" t="s">
        <v>4179</v>
      </c>
      <c r="B3030" s="13" t="s">
        <v>5590</v>
      </c>
    </row>
    <row r="3031" spans="1:2" x14ac:dyDescent="0.3">
      <c r="A3031" t="s">
        <v>4375</v>
      </c>
      <c r="B3031" s="13" t="s">
        <v>5590</v>
      </c>
    </row>
    <row r="3032" spans="1:2" x14ac:dyDescent="0.3">
      <c r="A3032" t="s">
        <v>4561</v>
      </c>
      <c r="B3032" s="13" t="s">
        <v>5590</v>
      </c>
    </row>
    <row r="3033" spans="1:2" x14ac:dyDescent="0.3">
      <c r="A3033" t="s">
        <v>5591</v>
      </c>
      <c r="B3033" s="13" t="s">
        <v>5590</v>
      </c>
    </row>
    <row r="3034" spans="1:2" x14ac:dyDescent="0.3">
      <c r="A3034" t="s">
        <v>4362</v>
      </c>
      <c r="B3034" s="13" t="s">
        <v>5590</v>
      </c>
    </row>
    <row r="3035" spans="1:2" x14ac:dyDescent="0.3">
      <c r="A3035" t="s">
        <v>4081</v>
      </c>
      <c r="B3035" s="13" t="s">
        <v>5590</v>
      </c>
    </row>
    <row r="3036" spans="1:2" x14ac:dyDescent="0.3">
      <c r="A3036" t="s">
        <v>340</v>
      </c>
      <c r="B3036" s="13" t="s">
        <v>5590</v>
      </c>
    </row>
    <row r="3037" spans="1:2" x14ac:dyDescent="0.3">
      <c r="A3037" t="s">
        <v>3614</v>
      </c>
      <c r="B3037" s="13" t="s">
        <v>5590</v>
      </c>
    </row>
    <row r="3038" spans="1:2" x14ac:dyDescent="0.3">
      <c r="A3038" t="s">
        <v>397</v>
      </c>
      <c r="B3038" s="13" t="s">
        <v>5590</v>
      </c>
    </row>
    <row r="3039" spans="1:2" x14ac:dyDescent="0.3">
      <c r="A3039" t="s">
        <v>3261</v>
      </c>
      <c r="B3039" s="13" t="s">
        <v>5590</v>
      </c>
    </row>
    <row r="3040" spans="1:2" x14ac:dyDescent="0.3">
      <c r="A3040" t="s">
        <v>436</v>
      </c>
      <c r="B3040" s="13" t="s">
        <v>5590</v>
      </c>
    </row>
    <row r="3041" spans="1:2" x14ac:dyDescent="0.3">
      <c r="A3041" t="s">
        <v>3780</v>
      </c>
      <c r="B3041" s="13" t="s">
        <v>5590</v>
      </c>
    </row>
    <row r="3042" spans="1:2" x14ac:dyDescent="0.3">
      <c r="A3042" t="s">
        <v>245</v>
      </c>
      <c r="B3042" s="13" t="s">
        <v>5590</v>
      </c>
    </row>
    <row r="3043" spans="1:2" x14ac:dyDescent="0.3">
      <c r="A3043" t="s">
        <v>446</v>
      </c>
      <c r="B3043" s="13" t="s">
        <v>5590</v>
      </c>
    </row>
    <row r="3044" spans="1:2" x14ac:dyDescent="0.3">
      <c r="A3044" t="s">
        <v>128</v>
      </c>
      <c r="B3044" s="13" t="s">
        <v>5590</v>
      </c>
    </row>
    <row r="3045" spans="1:2" x14ac:dyDescent="0.3">
      <c r="A3045" t="s">
        <v>5592</v>
      </c>
      <c r="B3045" s="13" t="s">
        <v>5590</v>
      </c>
    </row>
    <row r="3046" spans="1:2" x14ac:dyDescent="0.3">
      <c r="A3046" t="s">
        <v>309</v>
      </c>
      <c r="B3046" s="13" t="s">
        <v>5590</v>
      </c>
    </row>
    <row r="3047" spans="1:2" x14ac:dyDescent="0.3">
      <c r="A3047" t="s">
        <v>575</v>
      </c>
      <c r="B3047" s="13" t="s">
        <v>5590</v>
      </c>
    </row>
    <row r="3048" spans="1:2" x14ac:dyDescent="0.3">
      <c r="A3048" t="s">
        <v>269</v>
      </c>
      <c r="B3048" s="13" t="s">
        <v>5590</v>
      </c>
    </row>
    <row r="3049" spans="1:2" x14ac:dyDescent="0.3">
      <c r="A3049" t="s">
        <v>599</v>
      </c>
      <c r="B3049" s="13" t="s">
        <v>5590</v>
      </c>
    </row>
    <row r="3050" spans="1:2" x14ac:dyDescent="0.3">
      <c r="A3050" t="s">
        <v>220</v>
      </c>
      <c r="B3050" s="13" t="s">
        <v>5590</v>
      </c>
    </row>
    <row r="3051" spans="1:2" x14ac:dyDescent="0.3">
      <c r="A3051" t="s">
        <v>315</v>
      </c>
      <c r="B3051" s="13" t="s">
        <v>5590</v>
      </c>
    </row>
    <row r="3052" spans="1:2" x14ac:dyDescent="0.3">
      <c r="A3052" t="s">
        <v>408</v>
      </c>
      <c r="B3052" s="13" t="s">
        <v>5590</v>
      </c>
    </row>
    <row r="3053" spans="1:2" x14ac:dyDescent="0.3">
      <c r="A3053" t="s">
        <v>465</v>
      </c>
      <c r="B3053" s="13" t="s">
        <v>5590</v>
      </c>
    </row>
    <row r="3054" spans="1:2" x14ac:dyDescent="0.3">
      <c r="A3054" t="s">
        <v>200</v>
      </c>
      <c r="B3054" s="13" t="s">
        <v>5590</v>
      </c>
    </row>
    <row r="3055" spans="1:2" x14ac:dyDescent="0.3">
      <c r="A3055" t="s">
        <v>516</v>
      </c>
      <c r="B3055" s="13" t="s">
        <v>5590</v>
      </c>
    </row>
    <row r="3056" spans="1:2" x14ac:dyDescent="0.3">
      <c r="A3056" t="s">
        <v>4531</v>
      </c>
      <c r="B3056" s="13" t="s">
        <v>5593</v>
      </c>
    </row>
    <row r="3057" spans="1:2" x14ac:dyDescent="0.3">
      <c r="A3057" t="s">
        <v>201</v>
      </c>
      <c r="B3057" s="13" t="s">
        <v>5593</v>
      </c>
    </row>
    <row r="3058" spans="1:2" x14ac:dyDescent="0.3">
      <c r="A3058" t="s">
        <v>4319</v>
      </c>
      <c r="B3058" s="13" t="s">
        <v>5593</v>
      </c>
    </row>
    <row r="3059" spans="1:2" x14ac:dyDescent="0.3">
      <c r="A3059" t="s">
        <v>3662</v>
      </c>
      <c r="B3059" s="13" t="s">
        <v>5593</v>
      </c>
    </row>
    <row r="3060" spans="1:2" x14ac:dyDescent="0.3">
      <c r="A3060" t="s">
        <v>5594</v>
      </c>
      <c r="B3060" s="13" t="s">
        <v>5593</v>
      </c>
    </row>
    <row r="3061" spans="1:2" x14ac:dyDescent="0.3">
      <c r="A3061" t="s">
        <v>5595</v>
      </c>
      <c r="B3061" s="13" t="s">
        <v>5593</v>
      </c>
    </row>
    <row r="3062" spans="1:2" x14ac:dyDescent="0.3">
      <c r="A3062" t="s">
        <v>4507</v>
      </c>
      <c r="B3062" s="13" t="s">
        <v>5593</v>
      </c>
    </row>
    <row r="3063" spans="1:2" x14ac:dyDescent="0.3">
      <c r="A3063" t="s">
        <v>183</v>
      </c>
      <c r="B3063" s="13" t="s">
        <v>5593</v>
      </c>
    </row>
    <row r="3064" spans="1:2" x14ac:dyDescent="0.3">
      <c r="A3064" t="s">
        <v>714</v>
      </c>
      <c r="B3064" s="13" t="s">
        <v>5593</v>
      </c>
    </row>
    <row r="3065" spans="1:2" x14ac:dyDescent="0.3">
      <c r="A3065" t="s">
        <v>3574</v>
      </c>
      <c r="B3065" s="13" t="s">
        <v>5593</v>
      </c>
    </row>
    <row r="3066" spans="1:2" x14ac:dyDescent="0.3">
      <c r="A3066" t="s">
        <v>5596</v>
      </c>
      <c r="B3066" s="13" t="s">
        <v>5593</v>
      </c>
    </row>
    <row r="3067" spans="1:2" x14ac:dyDescent="0.3">
      <c r="A3067" t="s">
        <v>373</v>
      </c>
      <c r="B3067" s="13" t="s">
        <v>5593</v>
      </c>
    </row>
    <row r="3068" spans="1:2" x14ac:dyDescent="0.3">
      <c r="A3068" t="s">
        <v>531</v>
      </c>
      <c r="B3068" s="13" t="s">
        <v>5593</v>
      </c>
    </row>
    <row r="3069" spans="1:2" x14ac:dyDescent="0.3">
      <c r="A3069" t="s">
        <v>5597</v>
      </c>
      <c r="B3069" s="13" t="s">
        <v>5593</v>
      </c>
    </row>
    <row r="3070" spans="1:2" x14ac:dyDescent="0.3">
      <c r="A3070" t="s">
        <v>4550</v>
      </c>
      <c r="B3070" s="13" t="s">
        <v>5593</v>
      </c>
    </row>
    <row r="3071" spans="1:2" x14ac:dyDescent="0.3">
      <c r="A3071" t="s">
        <v>243</v>
      </c>
      <c r="B3071" s="13" t="s">
        <v>5598</v>
      </c>
    </row>
    <row r="3072" spans="1:2" x14ac:dyDescent="0.3">
      <c r="A3072" t="s">
        <v>3477</v>
      </c>
      <c r="B3072" s="13" t="s">
        <v>5599</v>
      </c>
    </row>
    <row r="3073" spans="1:2" x14ac:dyDescent="0.3">
      <c r="A3073" t="s">
        <v>5600</v>
      </c>
      <c r="B3073" s="13" t="s">
        <v>5599</v>
      </c>
    </row>
    <row r="3074" spans="1:2" x14ac:dyDescent="0.3">
      <c r="A3074" t="s">
        <v>4368</v>
      </c>
      <c r="B3074" s="13" t="s">
        <v>5599</v>
      </c>
    </row>
    <row r="3075" spans="1:2" x14ac:dyDescent="0.3">
      <c r="A3075" t="s">
        <v>3546</v>
      </c>
      <c r="B3075" s="13" t="s">
        <v>5599</v>
      </c>
    </row>
    <row r="3076" spans="1:2" x14ac:dyDescent="0.3">
      <c r="A3076" t="s">
        <v>4392</v>
      </c>
      <c r="B3076" s="13" t="s">
        <v>5599</v>
      </c>
    </row>
    <row r="3077" spans="1:2" x14ac:dyDescent="0.3">
      <c r="A3077" t="s">
        <v>3370</v>
      </c>
      <c r="B3077" s="13" t="s">
        <v>5599</v>
      </c>
    </row>
    <row r="3078" spans="1:2" x14ac:dyDescent="0.3">
      <c r="A3078" t="s">
        <v>4325</v>
      </c>
      <c r="B3078" s="13" t="s">
        <v>5599</v>
      </c>
    </row>
    <row r="3079" spans="1:2" x14ac:dyDescent="0.3">
      <c r="A3079" t="s">
        <v>3589</v>
      </c>
      <c r="B3079" s="13" t="s">
        <v>5599</v>
      </c>
    </row>
    <row r="3080" spans="1:2" x14ac:dyDescent="0.3">
      <c r="A3080" t="s">
        <v>3226</v>
      </c>
      <c r="B3080" s="13" t="s">
        <v>5599</v>
      </c>
    </row>
    <row r="3081" spans="1:2" x14ac:dyDescent="0.3">
      <c r="A3081" t="s">
        <v>3914</v>
      </c>
      <c r="B3081" s="13" t="s">
        <v>5599</v>
      </c>
    </row>
    <row r="3082" spans="1:2" x14ac:dyDescent="0.3">
      <c r="A3082" t="s">
        <v>4007</v>
      </c>
      <c r="B3082" s="13" t="s">
        <v>5599</v>
      </c>
    </row>
    <row r="3083" spans="1:2" x14ac:dyDescent="0.3">
      <c r="A3083" t="s">
        <v>3642</v>
      </c>
      <c r="B3083" s="13" t="s">
        <v>5599</v>
      </c>
    </row>
    <row r="3084" spans="1:2" x14ac:dyDescent="0.3">
      <c r="A3084" t="s">
        <v>454</v>
      </c>
      <c r="B3084" s="13" t="s">
        <v>5599</v>
      </c>
    </row>
    <row r="3085" spans="1:2" x14ac:dyDescent="0.3">
      <c r="A3085" t="s">
        <v>3600</v>
      </c>
      <c r="B3085" s="13" t="s">
        <v>5599</v>
      </c>
    </row>
    <row r="3086" spans="1:2" x14ac:dyDescent="0.3">
      <c r="A3086" t="s">
        <v>3164</v>
      </c>
      <c r="B3086" s="13" t="s">
        <v>5599</v>
      </c>
    </row>
    <row r="3087" spans="1:2" x14ac:dyDescent="0.3">
      <c r="A3087" t="s">
        <v>3136</v>
      </c>
      <c r="B3087" s="13" t="s">
        <v>5599</v>
      </c>
    </row>
    <row r="3088" spans="1:2" x14ac:dyDescent="0.3">
      <c r="A3088" t="s">
        <v>4324</v>
      </c>
      <c r="B3088" s="13" t="s">
        <v>5599</v>
      </c>
    </row>
    <row r="3089" spans="1:2" x14ac:dyDescent="0.3">
      <c r="A3089" t="s">
        <v>3129</v>
      </c>
      <c r="B3089" s="13" t="s">
        <v>5599</v>
      </c>
    </row>
    <row r="3090" spans="1:2" x14ac:dyDescent="0.3">
      <c r="A3090" t="s">
        <v>3615</v>
      </c>
      <c r="B3090" s="13" t="s">
        <v>5599</v>
      </c>
    </row>
    <row r="3091" spans="1:2" x14ac:dyDescent="0.3">
      <c r="A3091" t="s">
        <v>3744</v>
      </c>
      <c r="B3091" s="13" t="s">
        <v>5599</v>
      </c>
    </row>
    <row r="3092" spans="1:2" x14ac:dyDescent="0.3">
      <c r="A3092" t="s">
        <v>3773</v>
      </c>
      <c r="B3092" s="13" t="s">
        <v>5599</v>
      </c>
    </row>
    <row r="3093" spans="1:2" x14ac:dyDescent="0.3">
      <c r="A3093" t="s">
        <v>3697</v>
      </c>
      <c r="B3093" s="13" t="s">
        <v>5599</v>
      </c>
    </row>
    <row r="3094" spans="1:2" x14ac:dyDescent="0.3">
      <c r="A3094" t="s">
        <v>3726</v>
      </c>
      <c r="B3094" s="13" t="s">
        <v>5599</v>
      </c>
    </row>
    <row r="3095" spans="1:2" x14ac:dyDescent="0.3">
      <c r="A3095" t="s">
        <v>3633</v>
      </c>
      <c r="B3095" s="13" t="s">
        <v>5599</v>
      </c>
    </row>
    <row r="3096" spans="1:2" x14ac:dyDescent="0.3">
      <c r="A3096" t="s">
        <v>3457</v>
      </c>
      <c r="B3096" s="13" t="s">
        <v>5599</v>
      </c>
    </row>
    <row r="3097" spans="1:2" x14ac:dyDescent="0.3">
      <c r="A3097" t="s">
        <v>3138</v>
      </c>
      <c r="B3097" s="13" t="s">
        <v>5599</v>
      </c>
    </row>
    <row r="3098" spans="1:2" x14ac:dyDescent="0.3">
      <c r="A3098" t="s">
        <v>3935</v>
      </c>
      <c r="B3098" s="13" t="s">
        <v>5599</v>
      </c>
    </row>
    <row r="3099" spans="1:2" x14ac:dyDescent="0.3">
      <c r="A3099" t="s">
        <v>3557</v>
      </c>
      <c r="B3099" s="13" t="s">
        <v>5599</v>
      </c>
    </row>
    <row r="3100" spans="1:2" x14ac:dyDescent="0.3">
      <c r="A3100" t="s">
        <v>3800</v>
      </c>
      <c r="B3100" s="13" t="s">
        <v>5599</v>
      </c>
    </row>
    <row r="3101" spans="1:2" x14ac:dyDescent="0.3">
      <c r="A3101" t="s">
        <v>3696</v>
      </c>
      <c r="B3101" s="13" t="s">
        <v>5599</v>
      </c>
    </row>
    <row r="3102" spans="1:2" x14ac:dyDescent="0.3">
      <c r="A3102" t="s">
        <v>664</v>
      </c>
      <c r="B3102" s="13" t="s">
        <v>5601</v>
      </c>
    </row>
    <row r="3103" spans="1:2" x14ac:dyDescent="0.3">
      <c r="A3103" t="s">
        <v>5602</v>
      </c>
      <c r="B3103" s="13" t="s">
        <v>5601</v>
      </c>
    </row>
    <row r="3104" spans="1:2" x14ac:dyDescent="0.3">
      <c r="A3104" t="s">
        <v>5603</v>
      </c>
      <c r="B3104" s="13" t="s">
        <v>5601</v>
      </c>
    </row>
    <row r="3105" spans="1:2" x14ac:dyDescent="0.3">
      <c r="A3105" t="s">
        <v>5604</v>
      </c>
      <c r="B3105" s="13" t="s">
        <v>5601</v>
      </c>
    </row>
    <row r="3106" spans="1:2" x14ac:dyDescent="0.3">
      <c r="A3106" t="s">
        <v>5605</v>
      </c>
      <c r="B3106" s="13" t="s">
        <v>5601</v>
      </c>
    </row>
    <row r="3107" spans="1:2" x14ac:dyDescent="0.3">
      <c r="A3107" t="s">
        <v>5606</v>
      </c>
      <c r="B3107" s="13" t="s">
        <v>5601</v>
      </c>
    </row>
    <row r="3108" spans="1:2" x14ac:dyDescent="0.3">
      <c r="A3108" t="s">
        <v>5607</v>
      </c>
      <c r="B3108" s="13" t="s">
        <v>5601</v>
      </c>
    </row>
    <row r="3109" spans="1:2" x14ac:dyDescent="0.3">
      <c r="A3109" t="s">
        <v>716</v>
      </c>
      <c r="B3109" s="13" t="s">
        <v>5601</v>
      </c>
    </row>
    <row r="3110" spans="1:2" x14ac:dyDescent="0.3">
      <c r="A3110" t="s">
        <v>4272</v>
      </c>
      <c r="B3110" s="13" t="s">
        <v>5608</v>
      </c>
    </row>
    <row r="3111" spans="1:2" x14ac:dyDescent="0.3">
      <c r="A3111" t="s">
        <v>326</v>
      </c>
      <c r="B3111" s="13" t="s">
        <v>5608</v>
      </c>
    </row>
    <row r="3112" spans="1:2" x14ac:dyDescent="0.3">
      <c r="A3112" t="s">
        <v>289</v>
      </c>
      <c r="B3112" s="13" t="s">
        <v>5608</v>
      </c>
    </row>
    <row r="3113" spans="1:2" x14ac:dyDescent="0.3">
      <c r="A3113" t="s">
        <v>3732</v>
      </c>
      <c r="B3113" s="13" t="s">
        <v>5608</v>
      </c>
    </row>
    <row r="3114" spans="1:2" x14ac:dyDescent="0.3">
      <c r="A3114" t="s">
        <v>652</v>
      </c>
      <c r="B3114" s="13" t="s">
        <v>5609</v>
      </c>
    </row>
    <row r="3115" spans="1:2" x14ac:dyDescent="0.3">
      <c r="A3115" t="s">
        <v>613</v>
      </c>
      <c r="B3115" s="13" t="s">
        <v>5609</v>
      </c>
    </row>
    <row r="3116" spans="1:2" x14ac:dyDescent="0.3">
      <c r="A3116" t="s">
        <v>673</v>
      </c>
      <c r="B3116" s="13" t="s">
        <v>5609</v>
      </c>
    </row>
    <row r="3117" spans="1:2" x14ac:dyDescent="0.3">
      <c r="A3117" t="s">
        <v>445</v>
      </c>
      <c r="B3117" s="13" t="s">
        <v>5609</v>
      </c>
    </row>
    <row r="3118" spans="1:2" x14ac:dyDescent="0.3">
      <c r="A3118" t="s">
        <v>334</v>
      </c>
      <c r="B3118" s="13" t="s">
        <v>5609</v>
      </c>
    </row>
    <row r="3119" spans="1:2" x14ac:dyDescent="0.3">
      <c r="A3119" t="s">
        <v>3217</v>
      </c>
      <c r="B3119" s="13" t="s">
        <v>5610</v>
      </c>
    </row>
    <row r="3120" spans="1:2" x14ac:dyDescent="0.3">
      <c r="A3120" t="s">
        <v>3506</v>
      </c>
      <c r="B3120" s="13" t="s">
        <v>5610</v>
      </c>
    </row>
    <row r="3121" spans="1:2" x14ac:dyDescent="0.3">
      <c r="A3121" t="s">
        <v>4161</v>
      </c>
      <c r="B3121" s="13" t="s">
        <v>5610</v>
      </c>
    </row>
    <row r="3122" spans="1:2" x14ac:dyDescent="0.3">
      <c r="A3122" t="s">
        <v>3848</v>
      </c>
      <c r="B3122" s="13" t="s">
        <v>5611</v>
      </c>
    </row>
    <row r="3123" spans="1:2" x14ac:dyDescent="0.3">
      <c r="A3123" t="s">
        <v>5612</v>
      </c>
      <c r="B3123" s="13" t="s">
        <v>5611</v>
      </c>
    </row>
    <row r="3124" spans="1:2" x14ac:dyDescent="0.3">
      <c r="A3124" t="s">
        <v>4131</v>
      </c>
      <c r="B3124" s="13" t="s">
        <v>5611</v>
      </c>
    </row>
    <row r="3125" spans="1:2" x14ac:dyDescent="0.3">
      <c r="A3125" t="s">
        <v>3849</v>
      </c>
      <c r="B3125" s="13" t="s">
        <v>5611</v>
      </c>
    </row>
    <row r="3126" spans="1:2" x14ac:dyDescent="0.3">
      <c r="A3126" t="s">
        <v>3890</v>
      </c>
      <c r="B3126" s="13" t="s">
        <v>5611</v>
      </c>
    </row>
    <row r="3127" spans="1:2" x14ac:dyDescent="0.3">
      <c r="A3127" t="s">
        <v>4192</v>
      </c>
      <c r="B3127" s="13" t="s">
        <v>5611</v>
      </c>
    </row>
    <row r="3128" spans="1:2" x14ac:dyDescent="0.3">
      <c r="A3128" t="s">
        <v>3860</v>
      </c>
      <c r="B3128" s="13" t="s">
        <v>5611</v>
      </c>
    </row>
    <row r="3129" spans="1:2" x14ac:dyDescent="0.3">
      <c r="A3129" t="s">
        <v>5613</v>
      </c>
      <c r="B3129" s="13" t="s">
        <v>5611</v>
      </c>
    </row>
    <row r="3130" spans="1:2" x14ac:dyDescent="0.3">
      <c r="A3130" t="s">
        <v>424</v>
      </c>
      <c r="B3130" s="13" t="s">
        <v>5611</v>
      </c>
    </row>
    <row r="3131" spans="1:2" x14ac:dyDescent="0.3">
      <c r="A3131" t="s">
        <v>4057</v>
      </c>
      <c r="B3131" s="13" t="s">
        <v>5611</v>
      </c>
    </row>
    <row r="3132" spans="1:2" x14ac:dyDescent="0.3">
      <c r="A3132" t="s">
        <v>411</v>
      </c>
      <c r="B3132" s="13" t="s">
        <v>5611</v>
      </c>
    </row>
    <row r="3133" spans="1:2" x14ac:dyDescent="0.3">
      <c r="A3133" t="s">
        <v>3954</v>
      </c>
      <c r="B3133" s="13" t="s">
        <v>5611</v>
      </c>
    </row>
    <row r="3134" spans="1:2" x14ac:dyDescent="0.3">
      <c r="A3134" t="s">
        <v>4470</v>
      </c>
      <c r="B3134" s="13" t="s">
        <v>5611</v>
      </c>
    </row>
    <row r="3135" spans="1:2" x14ac:dyDescent="0.3">
      <c r="A3135" t="s">
        <v>3793</v>
      </c>
      <c r="B3135" s="13" t="s">
        <v>5611</v>
      </c>
    </row>
    <row r="3136" spans="1:2" x14ac:dyDescent="0.3">
      <c r="A3136" t="s">
        <v>95</v>
      </c>
      <c r="B3136" s="13" t="s">
        <v>5611</v>
      </c>
    </row>
    <row r="3137" spans="1:2" x14ac:dyDescent="0.3">
      <c r="A3137" t="s">
        <v>291</v>
      </c>
      <c r="B3137" s="13" t="s">
        <v>5611</v>
      </c>
    </row>
    <row r="3138" spans="1:2" x14ac:dyDescent="0.3">
      <c r="A3138" t="s">
        <v>169</v>
      </c>
      <c r="B3138" s="13" t="s">
        <v>5611</v>
      </c>
    </row>
    <row r="3139" spans="1:2" x14ac:dyDescent="0.3">
      <c r="A3139" t="s">
        <v>3754</v>
      </c>
      <c r="B3139" s="13" t="s">
        <v>5611</v>
      </c>
    </row>
    <row r="3140" spans="1:2" x14ac:dyDescent="0.3">
      <c r="A3140" t="s">
        <v>3952</v>
      </c>
      <c r="B3140" s="13" t="s">
        <v>5611</v>
      </c>
    </row>
    <row r="3141" spans="1:2" x14ac:dyDescent="0.3">
      <c r="A3141" t="s">
        <v>4222</v>
      </c>
      <c r="B3141" s="13" t="s">
        <v>5611</v>
      </c>
    </row>
    <row r="3142" spans="1:2" x14ac:dyDescent="0.3">
      <c r="A3142" t="s">
        <v>210</v>
      </c>
      <c r="B3142" s="13" t="s">
        <v>5611</v>
      </c>
    </row>
    <row r="3143" spans="1:2" x14ac:dyDescent="0.3">
      <c r="A3143" t="s">
        <v>597</v>
      </c>
      <c r="B3143" s="13" t="s">
        <v>5611</v>
      </c>
    </row>
    <row r="3144" spans="1:2" x14ac:dyDescent="0.3">
      <c r="A3144" t="s">
        <v>348</v>
      </c>
      <c r="B3144" s="13" t="s">
        <v>5611</v>
      </c>
    </row>
    <row r="3145" spans="1:2" x14ac:dyDescent="0.3">
      <c r="A3145" t="s">
        <v>335</v>
      </c>
      <c r="B3145" s="13" t="s">
        <v>5611</v>
      </c>
    </row>
    <row r="3146" spans="1:2" x14ac:dyDescent="0.3">
      <c r="A3146" t="s">
        <v>4246</v>
      </c>
      <c r="B3146" s="13" t="s">
        <v>5611</v>
      </c>
    </row>
    <row r="3147" spans="1:2" x14ac:dyDescent="0.3">
      <c r="A3147" t="s">
        <v>4430</v>
      </c>
      <c r="B3147" s="13" t="s">
        <v>5614</v>
      </c>
    </row>
    <row r="3148" spans="1:2" x14ac:dyDescent="0.3">
      <c r="A3148" t="s">
        <v>4524</v>
      </c>
      <c r="B3148" s="13" t="s">
        <v>5614</v>
      </c>
    </row>
    <row r="3149" spans="1:2" x14ac:dyDescent="0.3">
      <c r="A3149" t="s">
        <v>216</v>
      </c>
      <c r="B3149" s="13" t="s">
        <v>5614</v>
      </c>
    </row>
    <row r="3150" spans="1:2" x14ac:dyDescent="0.3">
      <c r="A3150" t="s">
        <v>4209</v>
      </c>
      <c r="B3150" s="13" t="s">
        <v>5614</v>
      </c>
    </row>
    <row r="3151" spans="1:2" x14ac:dyDescent="0.3">
      <c r="A3151" t="s">
        <v>101</v>
      </c>
      <c r="B3151" s="13" t="s">
        <v>5614</v>
      </c>
    </row>
    <row r="3152" spans="1:2" x14ac:dyDescent="0.3">
      <c r="A3152" t="s">
        <v>515</v>
      </c>
      <c r="B3152" s="13" t="s">
        <v>5614</v>
      </c>
    </row>
    <row r="3153" spans="1:2" x14ac:dyDescent="0.3">
      <c r="A3153" t="s">
        <v>4518</v>
      </c>
      <c r="B3153" s="13" t="s">
        <v>5614</v>
      </c>
    </row>
    <row r="3154" spans="1:2" x14ac:dyDescent="0.3">
      <c r="A3154" t="s">
        <v>678</v>
      </c>
      <c r="B3154" s="13" t="s">
        <v>5614</v>
      </c>
    </row>
    <row r="3155" spans="1:2" x14ac:dyDescent="0.3">
      <c r="A3155" t="s">
        <v>622</v>
      </c>
      <c r="B3155" s="13" t="s">
        <v>5614</v>
      </c>
    </row>
    <row r="3156" spans="1:2" x14ac:dyDescent="0.3">
      <c r="A3156" t="s">
        <v>3447</v>
      </c>
      <c r="B3156" s="13" t="s">
        <v>5614</v>
      </c>
    </row>
    <row r="3157" spans="1:2" x14ac:dyDescent="0.3">
      <c r="A3157" t="s">
        <v>271</v>
      </c>
      <c r="B3157" s="13" t="s">
        <v>5614</v>
      </c>
    </row>
    <row r="3158" spans="1:2" x14ac:dyDescent="0.3">
      <c r="A3158" t="s">
        <v>218</v>
      </c>
      <c r="B3158" s="13" t="s">
        <v>5614</v>
      </c>
    </row>
    <row r="3159" spans="1:2" x14ac:dyDescent="0.3">
      <c r="A3159" t="s">
        <v>4295</v>
      </c>
      <c r="B3159" s="13" t="s">
        <v>5614</v>
      </c>
    </row>
    <row r="3160" spans="1:2" x14ac:dyDescent="0.3">
      <c r="A3160" t="s">
        <v>416</v>
      </c>
      <c r="B3160" s="13" t="s">
        <v>5614</v>
      </c>
    </row>
    <row r="3161" spans="1:2" x14ac:dyDescent="0.3">
      <c r="A3161" t="s">
        <v>4479</v>
      </c>
      <c r="B3161" s="13" t="s">
        <v>5614</v>
      </c>
    </row>
    <row r="3162" spans="1:2" x14ac:dyDescent="0.3">
      <c r="A3162" t="s">
        <v>195</v>
      </c>
      <c r="B3162" s="13" t="s">
        <v>5614</v>
      </c>
    </row>
    <row r="3163" spans="1:2" x14ac:dyDescent="0.3">
      <c r="A3163" t="s">
        <v>593</v>
      </c>
      <c r="B3163" s="13" t="s">
        <v>5614</v>
      </c>
    </row>
    <row r="3164" spans="1:2" x14ac:dyDescent="0.3">
      <c r="A3164" t="s">
        <v>366</v>
      </c>
      <c r="B3164" s="13" t="s">
        <v>5614</v>
      </c>
    </row>
    <row r="3165" spans="1:2" x14ac:dyDescent="0.3">
      <c r="A3165" t="s">
        <v>304</v>
      </c>
      <c r="B3165" s="13" t="s">
        <v>5614</v>
      </c>
    </row>
    <row r="3166" spans="1:2" x14ac:dyDescent="0.3">
      <c r="A3166" t="s">
        <v>477</v>
      </c>
      <c r="B3166" s="13" t="s">
        <v>5614</v>
      </c>
    </row>
    <row r="3167" spans="1:2" x14ac:dyDescent="0.3">
      <c r="A3167" t="s">
        <v>4468</v>
      </c>
      <c r="B3167" s="13" t="s">
        <v>5614</v>
      </c>
    </row>
    <row r="3168" spans="1:2" x14ac:dyDescent="0.3">
      <c r="A3168" t="s">
        <v>527</v>
      </c>
      <c r="B3168" s="13" t="s">
        <v>5614</v>
      </c>
    </row>
    <row r="3169" spans="1:2" x14ac:dyDescent="0.3">
      <c r="A3169" t="s">
        <v>4489</v>
      </c>
      <c r="B3169" s="13" t="s">
        <v>5614</v>
      </c>
    </row>
    <row r="3170" spans="1:2" x14ac:dyDescent="0.3">
      <c r="A3170" t="s">
        <v>4217</v>
      </c>
      <c r="B3170" s="13" t="s">
        <v>5614</v>
      </c>
    </row>
    <row r="3171" spans="1:2" x14ac:dyDescent="0.3">
      <c r="A3171" t="s">
        <v>279</v>
      </c>
      <c r="B3171" s="13" t="s">
        <v>5614</v>
      </c>
    </row>
    <row r="3172" spans="1:2" x14ac:dyDescent="0.3">
      <c r="A3172" t="s">
        <v>691</v>
      </c>
      <c r="B3172" s="13" t="s">
        <v>5614</v>
      </c>
    </row>
    <row r="3173" spans="1:2" x14ac:dyDescent="0.3">
      <c r="A3173" t="s">
        <v>5615</v>
      </c>
      <c r="B3173" s="13" t="s">
        <v>5614</v>
      </c>
    </row>
    <row r="3174" spans="1:2" x14ac:dyDescent="0.3">
      <c r="A3174" t="s">
        <v>5616</v>
      </c>
      <c r="B3174" s="13" t="s">
        <v>5614</v>
      </c>
    </row>
    <row r="3175" spans="1:2" x14ac:dyDescent="0.3">
      <c r="A3175" t="s">
        <v>4418</v>
      </c>
      <c r="B3175" s="13" t="s">
        <v>5614</v>
      </c>
    </row>
    <row r="3176" spans="1:2" x14ac:dyDescent="0.3">
      <c r="A3176" t="s">
        <v>625</v>
      </c>
      <c r="B3176" s="13" t="s">
        <v>5614</v>
      </c>
    </row>
    <row r="3177" spans="1:2" x14ac:dyDescent="0.3">
      <c r="A3177" t="s">
        <v>475</v>
      </c>
      <c r="B3177" s="13" t="s">
        <v>5614</v>
      </c>
    </row>
    <row r="3178" spans="1:2" x14ac:dyDescent="0.3">
      <c r="A3178" t="s">
        <v>3640</v>
      </c>
      <c r="B3178" s="13" t="s">
        <v>5614</v>
      </c>
    </row>
    <row r="3179" spans="1:2" x14ac:dyDescent="0.3">
      <c r="A3179" t="s">
        <v>160</v>
      </c>
      <c r="B3179" s="13" t="s">
        <v>5614</v>
      </c>
    </row>
    <row r="3180" spans="1:2" x14ac:dyDescent="0.3">
      <c r="A3180" t="s">
        <v>305</v>
      </c>
      <c r="B3180" s="13" t="s">
        <v>5614</v>
      </c>
    </row>
    <row r="3181" spans="1:2" x14ac:dyDescent="0.3">
      <c r="A3181" t="s">
        <v>118</v>
      </c>
      <c r="B3181" s="13" t="s">
        <v>5614</v>
      </c>
    </row>
    <row r="3182" spans="1:2" x14ac:dyDescent="0.3">
      <c r="A3182" t="s">
        <v>4367</v>
      </c>
      <c r="B3182" s="13" t="s">
        <v>5614</v>
      </c>
    </row>
    <row r="3183" spans="1:2" x14ac:dyDescent="0.3">
      <c r="A3183" t="s">
        <v>4196</v>
      </c>
      <c r="B3183" s="13" t="s">
        <v>5614</v>
      </c>
    </row>
    <row r="3184" spans="1:2" x14ac:dyDescent="0.3">
      <c r="A3184" t="s">
        <v>330</v>
      </c>
      <c r="B3184" s="13" t="s">
        <v>5614</v>
      </c>
    </row>
    <row r="3185" spans="1:2" x14ac:dyDescent="0.3">
      <c r="A3185" t="s">
        <v>190</v>
      </c>
      <c r="B3185" s="13" t="s">
        <v>5614</v>
      </c>
    </row>
    <row r="3186" spans="1:2" x14ac:dyDescent="0.3">
      <c r="A3186" t="s">
        <v>434</v>
      </c>
      <c r="B3186" s="13" t="s">
        <v>5614</v>
      </c>
    </row>
    <row r="3187" spans="1:2" x14ac:dyDescent="0.3">
      <c r="A3187" t="s">
        <v>665</v>
      </c>
      <c r="B3187" s="13" t="s">
        <v>5614</v>
      </c>
    </row>
    <row r="3188" spans="1:2" x14ac:dyDescent="0.3">
      <c r="A3188" t="s">
        <v>4510</v>
      </c>
      <c r="B3188" s="13" t="s">
        <v>5614</v>
      </c>
    </row>
    <row r="3189" spans="1:2" x14ac:dyDescent="0.3">
      <c r="A3189" t="s">
        <v>550</v>
      </c>
      <c r="B3189" s="13" t="s">
        <v>5614</v>
      </c>
    </row>
    <row r="3190" spans="1:2" x14ac:dyDescent="0.3">
      <c r="A3190" t="s">
        <v>5617</v>
      </c>
      <c r="B3190" s="13" t="s">
        <v>5614</v>
      </c>
    </row>
    <row r="3191" spans="1:2" x14ac:dyDescent="0.3">
      <c r="A3191" t="s">
        <v>39</v>
      </c>
      <c r="B3191" s="13" t="s">
        <v>5614</v>
      </c>
    </row>
    <row r="3192" spans="1:2" x14ac:dyDescent="0.3">
      <c r="A3192" t="s">
        <v>720</v>
      </c>
      <c r="B3192" s="13" t="s">
        <v>5614</v>
      </c>
    </row>
    <row r="3193" spans="1:2" x14ac:dyDescent="0.3">
      <c r="A3193" t="s">
        <v>573</v>
      </c>
      <c r="B3193" s="13" t="s">
        <v>5614</v>
      </c>
    </row>
    <row r="3194" spans="1:2" x14ac:dyDescent="0.3">
      <c r="A3194" t="s">
        <v>582</v>
      </c>
      <c r="B3194" s="13" t="s">
        <v>5614</v>
      </c>
    </row>
    <row r="3195" spans="1:2" x14ac:dyDescent="0.3">
      <c r="A3195" t="s">
        <v>5618</v>
      </c>
      <c r="B3195" s="13" t="s">
        <v>5614</v>
      </c>
    </row>
    <row r="3196" spans="1:2" x14ac:dyDescent="0.3">
      <c r="A3196" t="s">
        <v>738</v>
      </c>
      <c r="B3196" s="13" t="s">
        <v>5614</v>
      </c>
    </row>
    <row r="3197" spans="1:2" x14ac:dyDescent="0.3">
      <c r="A3197" t="s">
        <v>4450</v>
      </c>
      <c r="B3197" s="13" t="s">
        <v>5614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_2021-05-31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sjkim</dc:creator>
  <cp:lastModifiedBy>sjkim</cp:lastModifiedBy>
  <dcterms:created xsi:type="dcterms:W3CDTF">2021-05-31T22:33:15Z</dcterms:created>
  <dcterms:modified xsi:type="dcterms:W3CDTF">2021-08-12T01:05:08Z</dcterms:modified>
</cp:coreProperties>
</file>